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showPivotChartFilter="1" defaultThemeVersion="124226"/>
  <bookViews>
    <workbookView xWindow="-120" yWindow="-120" windowWidth="29040" windowHeight="15840" tabRatio="781"/>
  </bookViews>
  <sheets>
    <sheet name="CONTENIDO" sheetId="1" r:id="rId1"/>
    <sheet name="PIB construcción 1" sheetId="172" r:id="rId2"/>
    <sheet name="PIB departamental" sheetId="80" r:id="rId3"/>
    <sheet name="Empleo 1" sheetId="174" r:id="rId4"/>
    <sheet name="Empleo 2" sheetId="175" r:id="rId5"/>
    <sheet name="Censo edificaciones (7Áreas)" sheetId="176" r:id="rId6"/>
    <sheet name="Censo edificaciones (15 Áreas)" sheetId="177" r:id="rId7"/>
    <sheet name="Censo edificaciones (16 Áreas)" sheetId="178" r:id="rId8"/>
    <sheet name="Censo edificaciones 2" sheetId="179" r:id="rId9"/>
    <sheet name="Censo edificaciones 3" sheetId="180" r:id="rId10"/>
    <sheet name="Censo edificaciones 4" sheetId="181" r:id="rId11"/>
    <sheet name="Censo edificaciones 5" sheetId="182" r:id="rId12"/>
    <sheet name="Censo edificaciones 6" sheetId="183" r:id="rId13"/>
    <sheet name="Censo edificaciones 7" sheetId="184" r:id="rId14"/>
    <sheet name="Censo edificaciones 8" sheetId="185" r:id="rId15"/>
    <sheet name="Censo edificaciones 9" sheetId="186" r:id="rId16"/>
    <sheet name="Censo edificaciones 10" sheetId="187" r:id="rId17"/>
    <sheet name="Censo edificaciones 11" sheetId="188" r:id="rId18"/>
    <sheet name="Censo edificaciones 12" sheetId="127" r:id="rId19"/>
    <sheet name="Censo edificaciones 13" sheetId="128" r:id="rId20"/>
    <sheet name="Censo edificaciones 14" sheetId="129" r:id="rId21"/>
    <sheet name="Censo edificaciones 15" sheetId="130" r:id="rId22"/>
    <sheet name="Licencias Construcción  302M " sheetId="257" r:id="rId23"/>
    <sheet name="Licencias Departamento 302M " sheetId="260" r:id="rId24"/>
    <sheet name="Total según destino 302 M" sheetId="263" r:id="rId25"/>
    <sheet name="Amazonas lic destino 302M" sheetId="264" r:id="rId26"/>
    <sheet name="Antioquia lic destino 302M" sheetId="266" r:id="rId27"/>
    <sheet name="Arauca lic destino 302M" sheetId="268" r:id="rId28"/>
    <sheet name="Atlántico lic destino 302M" sheetId="270" r:id="rId29"/>
    <sheet name="Bogotá lic destino 302M" sheetId="271" r:id="rId30"/>
    <sheet name="Bolívar lic destino 302M" sheetId="273" r:id="rId31"/>
    <sheet name="Boyacá lic destino 302M" sheetId="275" r:id="rId32"/>
    <sheet name="Caldas lic destino 302M" sheetId="277" r:id="rId33"/>
    <sheet name="Caquetá lic destino 302M" sheetId="278" r:id="rId34"/>
    <sheet name="Casanare lic destino 302M" sheetId="280" r:id="rId35"/>
    <sheet name="Cauca lic destino 302M" sheetId="282" r:id="rId36"/>
    <sheet name="Cesar lic destino 302M" sheetId="284" r:id="rId37"/>
    <sheet name="Chocó lic destino 302M" sheetId="285" r:id="rId38"/>
    <sheet name="Córdoba lic destino 302M" sheetId="287" r:id="rId39"/>
    <sheet name="Cundinamarca lic destino 302M" sheetId="290" r:id="rId40"/>
    <sheet name="Guanía lic destino 302M" sheetId="291" r:id="rId41"/>
    <sheet name="Guaviare lic destino 302M" sheetId="292" r:id="rId42"/>
    <sheet name="Huila lic destino 302M" sheetId="294" r:id="rId43"/>
    <sheet name="La Guajira lic destino 302M" sheetId="296" r:id="rId44"/>
    <sheet name="Magdalena lic destino 302M" sheetId="298" r:id="rId45"/>
    <sheet name="Meta lic destino 302M" sheetId="300" r:id="rId46"/>
    <sheet name="Nariño lic destino 302M" sheetId="302" r:id="rId47"/>
    <sheet name="Norte Santander lic destino 302" sheetId="304" r:id="rId48"/>
    <sheet name="Putumayo lic destino 302M" sheetId="305" r:id="rId49"/>
    <sheet name="Quindío lic destino 302M" sheetId="307" r:id="rId50"/>
    <sheet name="Risaralda lic destino 302M" sheetId="309" r:id="rId51"/>
    <sheet name="San Andrés lic destino 302M" sheetId="310" r:id="rId52"/>
    <sheet name="Santander lic destino 302M" sheetId="312" r:id="rId53"/>
    <sheet name="Sucre lic destino 302M" sheetId="314" r:id="rId54"/>
    <sheet name="Tolima lic destino 302M" sheetId="316" r:id="rId55"/>
    <sheet name="Valle lic destino 302 M" sheetId="318" r:id="rId56"/>
    <sheet name="Vaupés lic destino 302 M" sheetId="319" r:id="rId57"/>
    <sheet name="Vichada lic destino 302 M" sheetId="320" r:id="rId58"/>
    <sheet name="ICCV 1" sheetId="43" r:id="rId59"/>
    <sheet name="ICCV 2" sheetId="44" r:id="rId60"/>
    <sheet name="ICCV 3" sheetId="45" r:id="rId61"/>
    <sheet name="ICCV 4" sheetId="46" state="hidden" r:id="rId62"/>
    <sheet name="ICCV 5" sheetId="47" state="hidden" r:id="rId63"/>
    <sheet name="IPP MatCons " sheetId="131" r:id="rId64"/>
    <sheet name="IPVN 1" sheetId="57" r:id="rId65"/>
    <sheet name="IPVN 2" sheetId="58" r:id="rId66"/>
    <sheet name="IPVU 1" sheetId="64" r:id="rId67"/>
    <sheet name="IPVU 2" sheetId="65" r:id="rId68"/>
    <sheet name="Financiación 1" sheetId="54" r:id="rId69"/>
    <sheet name="Financiación 2" sheetId="133" r:id="rId70"/>
    <sheet name="Financiación 3" sheetId="50" r:id="rId71"/>
    <sheet name="Financiación 4" sheetId="51" r:id="rId72"/>
    <sheet name="Financiación 5" sheetId="134" r:id="rId73"/>
    <sheet name="Financiación 6" sheetId="81" r:id="rId74"/>
    <sheet name="Financiación 7" sheetId="94" r:id="rId75"/>
    <sheet name="Financiación 8" sheetId="74" r:id="rId76"/>
    <sheet name="Financiación 9" sheetId="135" r:id="rId77"/>
    <sheet name="Financiación 10" sheetId="75" r:id="rId78"/>
    <sheet name="Financiación 11" sheetId="76" r:id="rId79"/>
    <sheet name="Cemento 1" sheetId="41" r:id="rId80"/>
    <sheet name="Cemento 2" sheetId="42" r:id="rId81"/>
    <sheet name="Concreto 1" sheetId="137" r:id="rId82"/>
    <sheet name="Concreto 2" sheetId="138" r:id="rId83"/>
    <sheet name="Anexo PIB construcción 1" sheetId="61" r:id="rId84"/>
    <sheet name="Anexo PIB construcción 2" sheetId="68"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s>
  <definedNames>
    <definedName name="_xlnm._FilterDatabase" localSheetId="4" hidden="1">'Empleo 2'!$M$223:$O$308</definedName>
    <definedName name="_xlnm._FilterDatabase" localSheetId="60" hidden="1">'ICCV 3'!$C$346:$D$367</definedName>
    <definedName name="_xlnm._FilterDatabase" localSheetId="61" hidden="1">'ICCV 4'!$C$144:$E$144</definedName>
    <definedName name="_xlnm._FilterDatabase" localSheetId="62" hidden="1">'ICCV 5'!#REF!</definedName>
    <definedName name="_xlnm._FilterDatabase" localSheetId="67" hidden="1">'IPVU 2'!$B$6:$G$140</definedName>
    <definedName name="ed" localSheetId="1">#REF!</definedName>
    <definedName name="ed">#REF!</definedName>
    <definedName name="esafas" localSheetId="1">#REF!</definedName>
    <definedName name="esafas">#REF!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 localSheetId="57">#REF!</definedName>
    <definedName name="frtgsdf">#REF!</definedName>
    <definedName name="gfgcx" localSheetId="57">#REF!</definedName>
    <definedName name="gfgcx">#REF!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 localSheetId="57">#REF!</definedName>
    <definedName name="ghfgh">#REF!</definedName>
    <definedName name="ocu">#REF!</definedName>
    <definedName name="s" localSheetId="25">#REF!</definedName>
    <definedName name="s" localSheetId="26">#REF!</definedName>
    <definedName name="s" localSheetId="27">#REF!</definedName>
    <definedName name="s" localSheetId="28">#REF!</definedName>
    <definedName name="s" localSheetId="30">#REF!</definedName>
    <definedName name="s" localSheetId="31">#REF!</definedName>
    <definedName name="s" localSheetId="32">#REF!</definedName>
    <definedName name="s" localSheetId="34">#REF!</definedName>
    <definedName name="s" localSheetId="35">#REF!</definedName>
    <definedName name="s" localSheetId="36">#REF!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22">#REF!</definedName>
    <definedName name="s" localSheetId="2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54">#REF!</definedName>
    <definedName name="s" localSheetId="24">#REF!</definedName>
    <definedName name="s" localSheetId="55">#REF!</definedName>
    <definedName name="s" localSheetId="56">#REF!</definedName>
    <definedName name="s" localSheetId="57">#REF!</definedName>
    <definedName name="s">#REF!</definedName>
    <definedName name="sadas">#REF!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 localSheetId="57">#REF!</definedName>
    <definedName name="sdfsdf">#REF!</definedName>
  </definedNames>
  <calcPr calcId="191029" iterateDelta="1E-4"/>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3" i="257" l="1"/>
  <c r="O275" i="94" l="1"/>
  <c r="P275" i="94"/>
  <c r="Q275" i="94"/>
  <c r="R275" i="94"/>
  <c r="S275" i="94"/>
  <c r="T275" i="94"/>
  <c r="U275" i="94"/>
  <c r="V275" i="94"/>
  <c r="W275" i="94"/>
  <c r="X275" i="94"/>
  <c r="Y275" i="94"/>
  <c r="Z275" i="94"/>
  <c r="O276" i="94"/>
  <c r="P276" i="94"/>
  <c r="Q276" i="94"/>
  <c r="R276" i="94"/>
  <c r="S276" i="94"/>
  <c r="T276" i="94"/>
  <c r="U276" i="94"/>
  <c r="V276" i="94"/>
  <c r="W276" i="94"/>
  <c r="X276" i="94"/>
  <c r="Y276" i="94"/>
  <c r="Z276" i="94"/>
  <c r="E382" i="41" l="1"/>
  <c r="F382" i="41"/>
  <c r="E380" i="41"/>
  <c r="F380" i="41"/>
  <c r="E381" i="41"/>
  <c r="F381" i="41"/>
  <c r="E138" i="65" l="1"/>
  <c r="F138" i="65"/>
  <c r="E139" i="65"/>
  <c r="F139" i="65"/>
  <c r="F270" i="131"/>
  <c r="G270" i="131"/>
  <c r="H270" i="131"/>
  <c r="I270" i="131"/>
  <c r="F271" i="131"/>
  <c r="G271" i="131"/>
  <c r="H271" i="131"/>
  <c r="I271" i="131"/>
  <c r="S394" i="45"/>
  <c r="AJ394" i="45"/>
  <c r="AK394" i="45"/>
  <c r="W394" i="45"/>
  <c r="X394" i="45"/>
  <c r="Y394" i="45"/>
  <c r="AP394" i="45"/>
  <c r="AQ394" i="45"/>
  <c r="AC394" i="45"/>
  <c r="AD394" i="45"/>
  <c r="AE394" i="45"/>
  <c r="R394" i="45"/>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T394" i="45"/>
  <c r="U394" i="45"/>
  <c r="V394" i="45"/>
  <c r="Z394" i="45"/>
  <c r="AA394" i="45"/>
  <c r="AB394" i="45"/>
  <c r="AF394" i="45"/>
  <c r="AI394" i="45"/>
  <c r="AO394" i="45"/>
  <c r="AU394" i="45"/>
  <c r="D382" i="43"/>
  <c r="E382" i="43"/>
  <c r="D383" i="43"/>
  <c r="E383" i="43"/>
  <c r="AT394" i="45" l="1"/>
  <c r="AN394" i="45"/>
  <c r="AH394" i="45"/>
  <c r="AS394" i="45"/>
  <c r="AM394" i="45"/>
  <c r="AR394" i="45"/>
  <c r="AL394" i="45"/>
  <c r="AG394" i="45"/>
  <c r="F79" i="257"/>
  <c r="F80" i="257"/>
  <c r="F82" i="257" l="1"/>
  <c r="BG8" i="135"/>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E375" i="41"/>
  <c r="F375" i="41"/>
  <c r="E376" i="41"/>
  <c r="F376" i="41"/>
  <c r="E377" i="41"/>
  <c r="F377" i="41"/>
  <c r="E378" i="41"/>
  <c r="F378" i="41"/>
  <c r="E379" i="41"/>
  <c r="F379" i="41"/>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U103" i="57"/>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F269" i="131" l="1"/>
  <c r="G269" i="131"/>
  <c r="H269" i="131"/>
  <c r="I269" i="131"/>
  <c r="D381" i="43"/>
  <c r="E381" i="43"/>
  <c r="F81" i="257" l="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B138" i="138"/>
  <c r="B138" i="137"/>
  <c r="F374" i="41"/>
  <c r="E374" i="41"/>
  <c r="F373" i="41"/>
  <c r="E373" i="41"/>
  <c r="F372" i="41"/>
  <c r="E372" i="41"/>
  <c r="F371" i="41"/>
  <c r="E371" i="41"/>
  <c r="F370" i="41"/>
  <c r="E370" i="41"/>
  <c r="F369" i="41"/>
  <c r="E369" i="41"/>
  <c r="F368" i="41"/>
  <c r="E368" i="41"/>
  <c r="F367" i="41"/>
  <c r="E367" i="41"/>
  <c r="F366" i="41"/>
  <c r="E366" i="41"/>
  <c r="F365" i="41"/>
  <c r="E365" i="41"/>
  <c r="F364" i="41"/>
  <c r="E364" i="41"/>
  <c r="F363" i="41"/>
  <c r="E363" i="41"/>
  <c r="W264" i="41"/>
  <c r="B108" i="76"/>
  <c r="B317" i="42" s="1"/>
  <c r="B108" i="75"/>
  <c r="B44" i="135"/>
  <c r="B76" i="74"/>
  <c r="A280" i="94"/>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B315" i="81"/>
  <c r="B244" i="134"/>
  <c r="B241" i="51"/>
  <c r="B265" i="50"/>
  <c r="B88" i="133"/>
  <c r="D18" i="133"/>
  <c r="D17" i="133"/>
  <c r="D16" i="133"/>
  <c r="D15" i="133"/>
  <c r="D14" i="133"/>
  <c r="D13" i="133"/>
  <c r="D12" i="133"/>
  <c r="D11" i="133"/>
  <c r="D10" i="133"/>
  <c r="D9" i="133"/>
  <c r="D8" i="133"/>
  <c r="D7" i="133"/>
  <c r="B238" i="54"/>
  <c r="B141" i="65"/>
  <c r="F137" i="65"/>
  <c r="E137" i="65"/>
  <c r="F136" i="65"/>
  <c r="E136" i="65"/>
  <c r="F135" i="65"/>
  <c r="E135" i="65"/>
  <c r="F134" i="65"/>
  <c r="E134" i="65"/>
  <c r="F133" i="65"/>
  <c r="E133" i="65"/>
  <c r="F132" i="65"/>
  <c r="E132" i="65"/>
  <c r="F131" i="65"/>
  <c r="E131" i="65"/>
  <c r="F130" i="65"/>
  <c r="E130" i="65"/>
  <c r="F129" i="65"/>
  <c r="E129" i="65"/>
  <c r="F128" i="65"/>
  <c r="E128" i="65"/>
  <c r="F127" i="65"/>
  <c r="E127" i="65"/>
  <c r="F126" i="65"/>
  <c r="E126" i="65"/>
  <c r="F125" i="65"/>
  <c r="E125" i="65"/>
  <c r="F124" i="65"/>
  <c r="E124" i="65"/>
  <c r="F123" i="65"/>
  <c r="E123" i="65"/>
  <c r="F122" i="65"/>
  <c r="E122" i="65"/>
  <c r="F121" i="65"/>
  <c r="E121" i="65"/>
  <c r="F120" i="65"/>
  <c r="E120" i="65"/>
  <c r="F119" i="65"/>
  <c r="E119" i="65"/>
  <c r="F118" i="65"/>
  <c r="E118" i="65"/>
  <c r="F117" i="65"/>
  <c r="E117" i="65"/>
  <c r="F116" i="65"/>
  <c r="E116" i="65"/>
  <c r="F115" i="65"/>
  <c r="E115" i="65"/>
  <c r="F114" i="65"/>
  <c r="E114" i="65"/>
  <c r="F113" i="65"/>
  <c r="E113" i="65"/>
  <c r="F112" i="65"/>
  <c r="E112" i="65"/>
  <c r="F111" i="65"/>
  <c r="E111" i="65"/>
  <c r="F110" i="65"/>
  <c r="E110" i="65"/>
  <c r="F109" i="65"/>
  <c r="E109" i="65"/>
  <c r="F108" i="65"/>
  <c r="E108" i="65"/>
  <c r="F107" i="65"/>
  <c r="E107" i="65"/>
  <c r="F106" i="65"/>
  <c r="E106" i="65"/>
  <c r="F105" i="65"/>
  <c r="E105" i="65"/>
  <c r="F104" i="65"/>
  <c r="E104" i="65"/>
  <c r="F103" i="65"/>
  <c r="E103" i="65"/>
  <c r="F102" i="65"/>
  <c r="E102" i="65"/>
  <c r="F101" i="65"/>
  <c r="E101" i="65"/>
  <c r="F100" i="65"/>
  <c r="E100" i="65"/>
  <c r="F99" i="65"/>
  <c r="E99" i="65"/>
  <c r="F98" i="65"/>
  <c r="E98" i="65"/>
  <c r="F97" i="65"/>
  <c r="E97" i="65"/>
  <c r="F96" i="65"/>
  <c r="E96" i="65"/>
  <c r="F95" i="65"/>
  <c r="E95" i="65"/>
  <c r="F94" i="65"/>
  <c r="E94" i="65"/>
  <c r="F93" i="65"/>
  <c r="E93" i="65"/>
  <c r="F92" i="65"/>
  <c r="E92" i="65"/>
  <c r="F91" i="65"/>
  <c r="E91" i="65"/>
  <c r="F90" i="65"/>
  <c r="E90" i="65"/>
  <c r="F89" i="65"/>
  <c r="E89" i="65"/>
  <c r="F88" i="65"/>
  <c r="E88" i="65"/>
  <c r="F87" i="65"/>
  <c r="E87" i="65"/>
  <c r="F86" i="65"/>
  <c r="E86" i="65"/>
  <c r="F85" i="65"/>
  <c r="E85" i="65"/>
  <c r="F84" i="65"/>
  <c r="E84" i="65"/>
  <c r="F83" i="65"/>
  <c r="E83" i="65"/>
  <c r="F82" i="65"/>
  <c r="E82" i="65"/>
  <c r="F81" i="65"/>
  <c r="E81" i="65"/>
  <c r="F80" i="65"/>
  <c r="E80" i="65"/>
  <c r="F79" i="65"/>
  <c r="E79" i="65"/>
  <c r="F78" i="65"/>
  <c r="E78" i="65"/>
  <c r="F77" i="65"/>
  <c r="E77" i="65"/>
  <c r="F76" i="65"/>
  <c r="E76" i="65"/>
  <c r="F75" i="65"/>
  <c r="E75" i="65"/>
  <c r="F74" i="65"/>
  <c r="E74" i="65"/>
  <c r="F73" i="65"/>
  <c r="E73" i="65"/>
  <c r="F72" i="65"/>
  <c r="E72" i="65"/>
  <c r="F71" i="65"/>
  <c r="E71" i="65"/>
  <c r="F70" i="65"/>
  <c r="E70" i="65"/>
  <c r="F69" i="65"/>
  <c r="E69" i="65"/>
  <c r="F68" i="65"/>
  <c r="E68" i="65"/>
  <c r="F67" i="65"/>
  <c r="E67" i="65"/>
  <c r="F66" i="65"/>
  <c r="E66" i="65"/>
  <c r="F65" i="65"/>
  <c r="E65" i="65"/>
  <c r="F64" i="65"/>
  <c r="E64" i="65"/>
  <c r="F63" i="65"/>
  <c r="E63" i="65"/>
  <c r="F62" i="65"/>
  <c r="E62" i="65"/>
  <c r="F61" i="65"/>
  <c r="E61" i="65"/>
  <c r="F60" i="65"/>
  <c r="E60" i="65"/>
  <c r="F59" i="65"/>
  <c r="E59" i="65"/>
  <c r="F58" i="65"/>
  <c r="E58" i="65"/>
  <c r="F57" i="65"/>
  <c r="E57" i="65"/>
  <c r="F56" i="65"/>
  <c r="E56" i="65"/>
  <c r="F55" i="65"/>
  <c r="E55" i="65"/>
  <c r="F54" i="65"/>
  <c r="E54" i="65"/>
  <c r="F53" i="65"/>
  <c r="E53" i="65"/>
  <c r="F52" i="65"/>
  <c r="E52" i="65"/>
  <c r="F51" i="65"/>
  <c r="E51" i="65"/>
  <c r="F50" i="65"/>
  <c r="E50" i="65"/>
  <c r="F49" i="65"/>
  <c r="E49" i="65"/>
  <c r="F48" i="65"/>
  <c r="E48" i="65"/>
  <c r="F47" i="65"/>
  <c r="E47" i="65"/>
  <c r="F46" i="65"/>
  <c r="E46" i="65"/>
  <c r="F45" i="65"/>
  <c r="E45" i="65"/>
  <c r="F44" i="65"/>
  <c r="E44" i="65"/>
  <c r="F43" i="65"/>
  <c r="E43" i="65"/>
  <c r="F42" i="65"/>
  <c r="E42" i="65"/>
  <c r="F41" i="65"/>
  <c r="E41" i="65"/>
  <c r="F40" i="65"/>
  <c r="E40" i="65"/>
  <c r="F39" i="65"/>
  <c r="E39" i="65"/>
  <c r="F38" i="65"/>
  <c r="E38" i="65"/>
  <c r="F37" i="65"/>
  <c r="E37" i="65"/>
  <c r="F36" i="65"/>
  <c r="E36" i="65"/>
  <c r="F35" i="65"/>
  <c r="E35" i="65"/>
  <c r="F34" i="65"/>
  <c r="E34" i="65"/>
  <c r="F33" i="65"/>
  <c r="E33" i="65"/>
  <c r="F32" i="65"/>
  <c r="E32" i="65"/>
  <c r="F31" i="65"/>
  <c r="E31" i="65"/>
  <c r="F30" i="65"/>
  <c r="E30" i="65"/>
  <c r="F29" i="65"/>
  <c r="E29" i="65"/>
  <c r="F28" i="65"/>
  <c r="E28" i="65"/>
  <c r="F27" i="65"/>
  <c r="E27" i="65"/>
  <c r="F26" i="65"/>
  <c r="E26" i="65"/>
  <c r="F25" i="65"/>
  <c r="E25" i="65"/>
  <c r="F24" i="65"/>
  <c r="E24" i="65"/>
  <c r="F23" i="65"/>
  <c r="E23" i="65"/>
  <c r="F22" i="65"/>
  <c r="E22" i="65"/>
  <c r="F21" i="65"/>
  <c r="E21" i="65"/>
  <c r="F20" i="65"/>
  <c r="E20" i="65"/>
  <c r="F19" i="65"/>
  <c r="E19" i="65"/>
  <c r="F18" i="65"/>
  <c r="E18" i="65"/>
  <c r="F17" i="65"/>
  <c r="E17" i="65"/>
  <c r="F16" i="65"/>
  <c r="E16" i="65"/>
  <c r="F15" i="65"/>
  <c r="E15" i="65"/>
  <c r="F14" i="65"/>
  <c r="E14" i="65"/>
  <c r="F13" i="65"/>
  <c r="E13" i="65"/>
  <c r="F12" i="65"/>
  <c r="E12" i="65"/>
  <c r="F11" i="65"/>
  <c r="E11" i="65"/>
  <c r="B43" i="64"/>
  <c r="Z38" i="64"/>
  <c r="Y38" i="64"/>
  <c r="X38" i="64"/>
  <c r="W38" i="64"/>
  <c r="V38" i="64"/>
  <c r="U38" i="64"/>
  <c r="T38" i="64"/>
  <c r="S38" i="64"/>
  <c r="R38" i="64"/>
  <c r="Q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B106" i="58"/>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107"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B277" i="131"/>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396" i="45"/>
  <c r="B189" i="46" s="1"/>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B267" i="44"/>
  <c r="K19" i="44"/>
  <c r="J19" i="44"/>
  <c r="I19" i="44"/>
  <c r="H8" i="44"/>
  <c r="G8" i="44"/>
  <c r="F8" i="44"/>
  <c r="E380" i="43"/>
  <c r="D380" i="43"/>
  <c r="E379" i="43"/>
  <c r="D379" i="43"/>
  <c r="E378" i="43"/>
  <c r="D378" i="43"/>
  <c r="E377" i="43"/>
  <c r="D377" i="43"/>
  <c r="E376" i="43"/>
  <c r="D376" i="43"/>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48" i="130"/>
  <c r="B87" i="257" s="1"/>
  <c r="B87" i="260" s="1"/>
  <c r="B86" i="263" s="1"/>
  <c r="B48" i="129"/>
  <c r="B49" i="128"/>
  <c r="B49" i="127"/>
  <c r="B49" i="188"/>
  <c r="B49" i="187"/>
  <c r="B49" i="186"/>
  <c r="B67" i="185"/>
  <c r="B67" i="184"/>
  <c r="B68" i="183"/>
  <c r="B68" i="182"/>
  <c r="B68" i="181"/>
  <c r="B68" i="180"/>
  <c r="B68" i="179"/>
  <c r="B49" i="178"/>
  <c r="B68" i="177"/>
  <c r="B109" i="176"/>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30" i="175"/>
  <c r="B131" i="175" s="1"/>
  <c r="B132" i="175" s="1"/>
  <c r="B133" i="175" s="1"/>
  <c r="B134" i="175" s="1"/>
  <c r="B135" i="175" s="1"/>
  <c r="B136" i="175" s="1"/>
  <c r="B137" i="175" s="1"/>
  <c r="B138" i="175" s="1"/>
  <c r="B139" i="175" s="1"/>
  <c r="B129" i="175"/>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70" i="175"/>
  <c r="B71" i="175" s="1"/>
  <c r="B72" i="175" s="1"/>
  <c r="B73" i="175" s="1"/>
  <c r="B74" i="175" s="1"/>
  <c r="B75" i="175" s="1"/>
  <c r="B76" i="175" s="1"/>
  <c r="B77" i="175" s="1"/>
  <c r="B78" i="175" s="1"/>
  <c r="B79" i="175" s="1"/>
  <c r="B69" i="175"/>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4" i="175"/>
  <c r="B35" i="175" s="1"/>
  <c r="B36" i="175" s="1"/>
  <c r="B37" i="175" s="1"/>
  <c r="B38" i="175" s="1"/>
  <c r="B39" i="175" s="1"/>
  <c r="B40" i="175" s="1"/>
  <c r="B41" i="175" s="1"/>
  <c r="B42" i="175" s="1"/>
  <c r="B43" i="175" s="1"/>
  <c r="B33" i="175"/>
  <c r="B22" i="175"/>
  <c r="B23" i="175" s="1"/>
  <c r="B24" i="175" s="1"/>
  <c r="B25" i="175" s="1"/>
  <c r="B26" i="175" s="1"/>
  <c r="B27" i="175" s="1"/>
  <c r="B28" i="175" s="1"/>
  <c r="B29" i="175" s="1"/>
  <c r="B30" i="175" s="1"/>
  <c r="B31" i="175" s="1"/>
  <c r="B21" i="175"/>
  <c r="B11" i="175"/>
  <c r="B12" i="175" s="1"/>
  <c r="B13" i="175" s="1"/>
  <c r="B14" i="175" s="1"/>
  <c r="B15" i="175" s="1"/>
  <c r="B16" i="175" s="1"/>
  <c r="B17" i="175" s="1"/>
  <c r="B18" i="175" s="1"/>
  <c r="B19" i="175" s="1"/>
  <c r="B256" i="174"/>
  <c r="B385" i="43" s="1"/>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1" i="174"/>
  <c r="B132" i="174" s="1"/>
  <c r="B133" i="174" s="1"/>
  <c r="B134" i="174" s="1"/>
  <c r="B135" i="174" s="1"/>
  <c r="B136" i="174" s="1"/>
  <c r="B137" i="174" s="1"/>
  <c r="B138" i="174" s="1"/>
  <c r="B139" i="174" s="1"/>
  <c r="B140" i="174" s="1"/>
  <c r="B130" i="174"/>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9" i="174"/>
  <c r="B60" i="174" s="1"/>
  <c r="B61" i="174" s="1"/>
  <c r="B62" i="174" s="1"/>
  <c r="B63" i="174" s="1"/>
  <c r="B64" i="174" s="1"/>
  <c r="B65" i="174" s="1"/>
  <c r="B66" i="174" s="1"/>
  <c r="B67" i="174" s="1"/>
  <c r="B68" i="174" s="1"/>
  <c r="B58" i="174"/>
  <c r="B47" i="174"/>
  <c r="B48" i="174" s="1"/>
  <c r="B49" i="174" s="1"/>
  <c r="B50" i="174" s="1"/>
  <c r="B51" i="174" s="1"/>
  <c r="B52" i="174" s="1"/>
  <c r="B53" i="174" s="1"/>
  <c r="B54" i="174" s="1"/>
  <c r="B55" i="174" s="1"/>
  <c r="B56" i="174" s="1"/>
  <c r="B46" i="174"/>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3" i="174"/>
  <c r="B14" i="174" s="1"/>
  <c r="B15" i="174" s="1"/>
  <c r="B16" i="174" s="1"/>
  <c r="B17" i="174" s="1"/>
  <c r="B18" i="174" s="1"/>
  <c r="B19" i="174" s="1"/>
  <c r="B20" i="174" s="1"/>
  <c r="B12" i="174"/>
  <c r="B31" i="80"/>
  <c r="I130" i="172"/>
  <c r="I129" i="172"/>
  <c r="I128" i="172"/>
  <c r="I127" i="172"/>
  <c r="I126" i="172"/>
  <c r="I125" i="172"/>
  <c r="I124" i="172"/>
  <c r="I123" i="172"/>
  <c r="I122" i="172"/>
  <c r="I121" i="172"/>
  <c r="I120" i="172"/>
  <c r="I119" i="172"/>
  <c r="I118" i="172"/>
  <c r="I117" i="172"/>
  <c r="I116" i="172"/>
  <c r="I115" i="172"/>
  <c r="I114" i="172"/>
  <c r="I113" i="172"/>
  <c r="I112" i="172"/>
  <c r="I111" i="172"/>
  <c r="I110" i="172"/>
  <c r="I109" i="172"/>
  <c r="I108" i="172"/>
  <c r="I107" i="172"/>
  <c r="I106" i="172"/>
  <c r="I105" i="172"/>
  <c r="I104" i="172"/>
  <c r="I103" i="172"/>
  <c r="I102" i="172"/>
  <c r="I101" i="172"/>
  <c r="I100" i="172"/>
  <c r="I99" i="172"/>
  <c r="I98" i="172"/>
  <c r="I97" i="172"/>
  <c r="I96" i="172"/>
  <c r="I95" i="172"/>
  <c r="I94" i="172"/>
  <c r="I93" i="172"/>
  <c r="I92" i="172"/>
  <c r="I91" i="172"/>
  <c r="I90" i="172"/>
  <c r="I89" i="172"/>
  <c r="I88" i="172"/>
  <c r="I87" i="172"/>
  <c r="I86" i="172"/>
  <c r="E86" i="172"/>
  <c r="I85" i="172"/>
  <c r="E85" i="172"/>
  <c r="I84" i="172"/>
  <c r="E84" i="172"/>
  <c r="I83" i="172"/>
  <c r="E83" i="172"/>
  <c r="I82" i="172"/>
  <c r="E82" i="172"/>
  <c r="I81" i="172"/>
  <c r="E81" i="172"/>
  <c r="I80" i="172"/>
  <c r="E80" i="172"/>
  <c r="I79" i="172"/>
  <c r="E79" i="172"/>
  <c r="I78" i="172"/>
  <c r="E78" i="172"/>
  <c r="I77" i="172"/>
  <c r="E77" i="172"/>
  <c r="I76" i="172"/>
  <c r="E76" i="172"/>
  <c r="I75" i="172"/>
  <c r="E75" i="172"/>
  <c r="E74" i="172"/>
  <c r="E73" i="172"/>
  <c r="E72" i="172"/>
  <c r="E71" i="172"/>
  <c r="E70" i="172"/>
  <c r="E69" i="172"/>
  <c r="E68" i="172"/>
  <c r="E67" i="172"/>
  <c r="E66" i="172"/>
  <c r="E65" i="172"/>
  <c r="E64" i="172"/>
  <c r="E63" i="172"/>
  <c r="E62" i="172"/>
  <c r="E61" i="172"/>
  <c r="E60" i="172"/>
  <c r="E59" i="172"/>
  <c r="E58" i="172"/>
  <c r="E57" i="172"/>
  <c r="E56" i="172"/>
  <c r="E55" i="172"/>
  <c r="E54" i="172"/>
  <c r="E53" i="172"/>
  <c r="E52" i="172"/>
  <c r="E51" i="172"/>
  <c r="E50" i="172"/>
  <c r="E49" i="172"/>
  <c r="E48" i="172"/>
  <c r="E47" i="172"/>
  <c r="E46" i="172"/>
  <c r="E45" i="172"/>
  <c r="E44" i="172"/>
  <c r="E43" i="172"/>
  <c r="E42" i="172"/>
  <c r="E41" i="172"/>
  <c r="E40" i="172"/>
  <c r="E39" i="172"/>
  <c r="E38" i="172"/>
  <c r="E37" i="172"/>
  <c r="E36" i="172"/>
  <c r="E35" i="172"/>
  <c r="E34" i="172"/>
  <c r="E33" i="172"/>
  <c r="E32" i="172"/>
  <c r="E31" i="172"/>
  <c r="E30" i="172"/>
  <c r="E29" i="172"/>
  <c r="E28" i="172"/>
  <c r="E27" i="172"/>
  <c r="E26" i="172"/>
  <c r="E25" i="172"/>
  <c r="E24" i="172"/>
  <c r="E23" i="172"/>
  <c r="E22" i="172"/>
  <c r="E21" i="172"/>
  <c r="E20" i="172"/>
  <c r="E19" i="172"/>
  <c r="E18" i="172"/>
  <c r="E17" i="172"/>
  <c r="E16" i="172"/>
  <c r="E15" i="172"/>
  <c r="E14" i="172"/>
  <c r="E13" i="172"/>
  <c r="E12" i="172"/>
  <c r="E11" i="172"/>
  <c r="E10" i="172"/>
  <c r="E9" i="172"/>
  <c r="E8" i="172"/>
  <c r="E7" i="172"/>
  <c r="B255" i="175" l="1"/>
  <c r="B386" i="41"/>
  <c r="B86" i="266"/>
  <c r="B87" i="264"/>
  <c r="B291" i="285" l="1"/>
  <c r="B291" i="278"/>
  <c r="B290" i="271"/>
</calcChain>
</file>

<file path=xl/sharedStrings.xml><?xml version="1.0" encoding="utf-8"?>
<sst xmlns="http://schemas.openxmlformats.org/spreadsheetml/2006/main" count="11146" uniqueCount="1152">
  <si>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</si>
  <si>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</si>
  <si>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</si>
  <si>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</si>
  <si>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</si>
  <si>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</si>
  <si>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</si>
  <si>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</si>
  <si>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</si>
  <si>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</si>
  <si>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</si>
  <si>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</si>
  <si>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</si>
  <si>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</si>
  <si>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</si>
  <si>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</si>
  <si>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</si>
  <si>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</si>
  <si>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</si>
  <si>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</si>
  <si>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</si>
  <si>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</si>
  <si>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</si>
  <si>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</si>
  <si>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Enero</t>
  </si>
  <si>
    <t>Febrero</t>
  </si>
  <si>
    <t>Marzo</t>
  </si>
  <si>
    <t>Abril</t>
  </si>
  <si>
    <t>Mayo</t>
  </si>
  <si>
    <t>Junio</t>
  </si>
  <si>
    <t>Julio</t>
  </si>
  <si>
    <t>Agosto</t>
  </si>
  <si>
    <t>Septiembre</t>
  </si>
  <si>
    <t>Octubre</t>
  </si>
  <si>
    <t>Noviembre</t>
  </si>
  <si>
    <t>Diciembre</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</si>
  <si>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</si>
  <si>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</si>
  <si>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</si>
  <si>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</si>
  <si>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</si>
  <si>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</si>
  <si>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</si>
  <si>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</si>
  <si>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</si>
  <si>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</si>
  <si>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</si>
  <si>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</si>
  <si>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</si>
  <si>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</si>
  <si>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</si>
  <si>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</si>
  <si>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</si>
  <si>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</si>
  <si>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</si>
  <si>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</si>
  <si>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</si>
  <si>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</si>
  <si>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</si>
  <si>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</si>
  <si>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</si>
  <si>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</si>
  <si>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</si>
  <si>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</si>
  <si>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</si>
  <si>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</si>
  <si>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</si>
  <si>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</si>
  <si>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</si>
  <si>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</si>
  <si>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</si>
  <si>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</si>
  <si>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</si>
  <si>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</si>
  <si>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</si>
  <si>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</si>
  <si>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</si>
  <si>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</si>
  <si>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</si>
  <si>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</si>
  <si>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</si>
  <si>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</si>
  <si>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</si>
  <si>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</si>
  <si>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</si>
  <si>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</si>
  <si>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</si>
  <si>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</si>
  <si>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</si>
  <si>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</si>
  <si>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</si>
  <si>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</si>
  <si>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</si>
  <si>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</si>
  <si>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</si>
  <si>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</si>
  <si>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</si>
  <si>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</si>
  <si>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</si>
  <si>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</si>
  <si>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</si>
  <si>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</si>
  <si>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</si>
  <si>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</si>
  <si>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</si>
  <si>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</si>
  <si>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</si>
  <si>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</si>
  <si>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</si>
  <si>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</si>
  <si>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</si>
  <si>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</si>
  <si>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</si>
  <si>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</si>
  <si>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</si>
  <si>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</si>
  <si>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</si>
  <si>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</si>
  <si>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</si>
  <si>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</si>
  <si>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</si>
  <si>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</si>
  <si>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</si>
  <si>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</si>
  <si>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</si>
  <si>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</si>
  <si>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</si>
  <si>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</si>
  <si>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</si>
  <si>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</si>
  <si>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</si>
  <si>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</si>
  <si>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</si>
  <si>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</si>
  <si>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</si>
  <si>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</si>
  <si>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</si>
  <si>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</si>
  <si>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</si>
  <si>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</si>
  <si>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</si>
  <si>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</si>
  <si>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</si>
  <si>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</si>
  <si>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</si>
  <si>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</si>
  <si>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</si>
  <si>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</si>
  <si>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</si>
  <si>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</si>
  <si>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</si>
  <si>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</si>
  <si>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</si>
  <si>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</si>
  <si>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</si>
  <si>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</si>
  <si>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</si>
  <si>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</si>
  <si>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</si>
  <si>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</si>
  <si>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</si>
  <si>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</si>
  <si>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</si>
  <si>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</si>
  <si>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</si>
  <si>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</si>
  <si>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</si>
  <si>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</si>
  <si>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</si>
  <si>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</si>
  <si>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</si>
  <si>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</si>
  <si>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</si>
  <si>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</si>
  <si>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</si>
  <si>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</si>
  <si>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</si>
  <si>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</si>
  <si>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</si>
  <si>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</si>
  <si>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</si>
  <si>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</si>
  <si>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</si>
  <si>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</si>
  <si>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</si>
  <si>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</si>
  <si>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</si>
  <si>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</si>
  <si>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</si>
  <si>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</si>
  <si>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</si>
  <si>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</si>
  <si>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</si>
  <si>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</si>
  <si>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</si>
  <si>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</si>
  <si>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</si>
  <si>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</si>
  <si>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</si>
  <si>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</si>
  <si>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</si>
  <si>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</si>
  <si>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</si>
  <si>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</si>
  <si>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</si>
  <si>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</si>
  <si>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</si>
  <si>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</si>
  <si>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</si>
  <si>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</si>
  <si>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Nota: Incluye el municipio de Florencia</t>
  </si>
  <si>
    <t>Nota: Incluye el municipio de Quibdó</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</si>
  <si>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</si>
  <si>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</si>
  <si>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</si>
  <si>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</si>
  <si>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</si>
  <si>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</si>
  <si>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</si>
  <si>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</si>
  <si>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</si>
  <si>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</si>
  <si>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</si>
  <si>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</si>
  <si>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</si>
  <si>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</si>
  <si>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</si>
  <si>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</si>
  <si>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</si>
  <si>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</si>
  <si>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</si>
  <si>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</si>
  <si>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</si>
  <si>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</si>
  <si>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</si>
  <si>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</si>
  <si>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</si>
  <si>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</si>
  <si>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</si>
  <si>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</si>
  <si>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</si>
  <si>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</si>
  <si>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</si>
  <si>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</si>
  <si>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</si>
  <si>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</si>
  <si>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</si>
  <si>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</si>
  <si>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</si>
  <si>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</si>
  <si>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</si>
  <si>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</si>
  <si>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</si>
  <si>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</si>
  <si>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</si>
  <si>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</si>
  <si>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</si>
  <si>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</si>
  <si>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</si>
  <si>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</si>
  <si>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</si>
  <si>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</si>
  <si>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</si>
  <si>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</si>
  <si>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</si>
  <si>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</si>
  <si>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</si>
  <si>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</si>
  <si>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</si>
  <si>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</si>
  <si>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</si>
  <si>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</si>
  <si>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</si>
  <si>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</si>
  <si>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</si>
  <si>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</si>
  <si>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</si>
  <si>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</si>
  <si>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</si>
  <si>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</si>
  <si>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</si>
  <si>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</si>
  <si>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</si>
  <si>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</si>
  <si>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</si>
  <si>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</si>
  <si>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</si>
  <si>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</si>
  <si>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</si>
  <si>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</si>
  <si>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</si>
  <si>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</si>
  <si>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</si>
  <si>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</si>
  <si>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</si>
  <si>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</si>
  <si>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</si>
  <si>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</si>
  <si>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</si>
  <si>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</si>
  <si>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</si>
  <si>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</si>
  <si>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</si>
  <si>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</si>
  <si>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</si>
  <si>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</si>
  <si>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</si>
  <si>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</si>
  <si>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</si>
  <si>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</si>
  <si>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</si>
  <si>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</si>
  <si>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</si>
  <si>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</si>
  <si>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</si>
  <si>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</si>
  <si>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</si>
  <si>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</si>
  <si>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</si>
  <si>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</si>
  <si>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</si>
  <si>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</si>
  <si>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</si>
  <si>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</si>
  <si>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</si>
  <si>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</si>
  <si>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</si>
  <si>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</si>
  <si>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</si>
  <si>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</si>
  <si>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</si>
  <si>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</si>
  <si>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</si>
  <si>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</si>
  <si>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</si>
  <si>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</si>
  <si>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</si>
  <si>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</si>
  <si>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</si>
  <si>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</si>
  <si>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</si>
  <si>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</si>
  <si>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</si>
  <si>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</si>
  <si>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</si>
  <si>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</si>
  <si>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</si>
  <si>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</si>
  <si>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</si>
  <si>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</si>
  <si>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</si>
  <si>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</si>
  <si>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</si>
  <si>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</si>
  <si>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</si>
  <si>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</si>
  <si>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</si>
  <si>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</si>
  <si>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</si>
  <si>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</si>
  <si>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</si>
  <si>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</si>
  <si>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</si>
  <si>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</si>
  <si>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</si>
  <si>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</si>
  <si>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</si>
  <si>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</si>
  <si>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</si>
  <si>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</si>
  <si>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</si>
  <si>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</si>
  <si>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</si>
  <si>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</si>
  <si>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</si>
  <si>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</si>
  <si>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</si>
  <si>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</si>
  <si>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</si>
  <si>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</si>
  <si>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</si>
  <si>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</si>
  <si>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</si>
  <si>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</si>
  <si>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</si>
  <si>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</si>
  <si>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</si>
  <si>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</si>
  <si>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</si>
  <si>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</si>
  <si>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</si>
  <si>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</si>
  <si>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</si>
  <si>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</si>
  <si>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</si>
  <si>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</si>
  <si>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</si>
  <si>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</si>
  <si>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</si>
  <si>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</si>
  <si>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</si>
  <si>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</si>
  <si>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</si>
  <si>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</si>
  <si>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</si>
  <si>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</si>
  <si>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</si>
  <si>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</si>
  <si>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</si>
  <si>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</si>
  <si>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</si>
  <si>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</si>
  <si>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</si>
  <si>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</si>
  <si>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</si>
  <si>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</si>
  <si>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</si>
  <si>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</si>
  <si>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</si>
  <si>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</si>
  <si>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</si>
  <si>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</si>
  <si>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</si>
  <si>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</si>
  <si>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</si>
  <si>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</si>
  <si>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</si>
  <si>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</si>
  <si>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</si>
  <si>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</si>
  <si>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</si>
  <si>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</si>
  <si>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</si>
  <si>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</si>
  <si>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</si>
  <si>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</si>
  <si>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</si>
  <si>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</si>
  <si>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</si>
  <si>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</si>
  <si>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</si>
  <si>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</si>
  <si>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</si>
  <si>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</si>
  <si>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</si>
  <si>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</si>
  <si>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</si>
  <si>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</si>
  <si>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</si>
  <si>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</si>
  <si>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</si>
  <si>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</si>
  <si>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</si>
  <si>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</si>
  <si>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</si>
  <si>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</si>
  <si>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</si>
  <si>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</si>
  <si>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</si>
  <si>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</si>
  <si>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</si>
  <si>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</si>
  <si>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</si>
  <si>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</si>
  <si>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</si>
  <si>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</si>
  <si>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</si>
  <si>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</si>
  <si>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</si>
  <si>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</si>
  <si>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</si>
  <si>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</si>
  <si>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</si>
  <si>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</si>
  <si>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</si>
  <si>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</si>
  <si>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</si>
  <si>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</si>
  <si>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</si>
  <si>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</si>
  <si>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</si>
  <si>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</si>
  <si>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</si>
  <si>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</si>
  <si>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</si>
  <si>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</si>
  <si>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</si>
  <si>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</si>
  <si>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</si>
  <si>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</si>
  <si>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</si>
  <si>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</si>
  <si>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</si>
  <si>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</si>
  <si>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</si>
  <si>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</si>
  <si>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</si>
  <si>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</si>
  <si>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</si>
  <si>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</si>
  <si>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</si>
  <si>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</si>
  <si>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</si>
  <si>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</si>
  <si>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</si>
  <si>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</si>
  <si>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</si>
  <si>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</si>
  <si>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</si>
  <si>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</si>
  <si>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</si>
  <si>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</si>
  <si>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</si>
  <si>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</si>
  <si>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</si>
  <si>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</si>
  <si>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</si>
  <si>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</si>
  <si>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</si>
  <si>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</si>
  <si>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</si>
  <si>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</si>
  <si>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</si>
  <si>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</si>
  <si>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</si>
  <si>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</si>
  <si>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</si>
  <si>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</si>
  <si>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</si>
  <si>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</si>
  <si>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</si>
  <si>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</si>
  <si>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</si>
  <si>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</si>
  <si>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</si>
  <si>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</si>
  <si>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</si>
  <si>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</si>
  <si>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</si>
  <si>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</si>
  <si>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</si>
  <si>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</si>
  <si>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</si>
  <si>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</si>
  <si>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</si>
  <si>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</si>
  <si>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</si>
  <si>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</si>
  <si>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</si>
  <si>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</si>
  <si>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</si>
  <si>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</si>
  <si>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</si>
  <si>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</si>
  <si>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</si>
  <si>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</si>
  <si>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</si>
  <si>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</si>
  <si>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</si>
  <si>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</si>
  <si>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</si>
  <si>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</si>
  <si>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</si>
  <si>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</si>
  <si>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</si>
  <si>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</si>
  <si>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</si>
  <si>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</si>
  <si>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</si>
  <si>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</si>
  <si>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</si>
  <si>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</si>
  <si>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 xml:space="preserve">Ruta: DANE/Económicas/Construcción/Vivienda de Interés Social/Histórico/16 Áreas/VIS - Estructura General Censo de Edificaciones - metros cuadrados por tipo de vivienda </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</si>
  <si>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</si>
  <si>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</si>
  <si>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</si>
  <si>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</si>
  <si>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</si>
  <si>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</si>
  <si>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</si>
  <si>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</si>
  <si>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</si>
  <si>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</si>
  <si>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</si>
  <si>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</si>
  <si>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</si>
  <si>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</si>
  <si>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</si>
  <si>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</si>
  <si>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</si>
  <si>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</si>
  <si>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</si>
  <si>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</si>
  <si>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</si>
  <si>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</si>
  <si>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</si>
  <si>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</si>
  <si>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</si>
  <si>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</si>
  <si>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</si>
  <si>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</si>
  <si>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</si>
  <si>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</si>
  <si>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</si>
  <si>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</si>
  <si>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</si>
  <si>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</si>
  <si>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</si>
  <si>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</si>
  <si>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</si>
  <si>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</si>
  <si>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</si>
  <si>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</si>
  <si>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</si>
  <si>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</si>
  <si>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</si>
  <si>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</si>
  <si>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</si>
  <si>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</si>
  <si>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</si>
  <si>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</si>
  <si>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</si>
  <si>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</si>
  <si>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</si>
  <si>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</si>
  <si>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</si>
  <si>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</si>
  <si>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</si>
  <si>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</si>
  <si>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</si>
  <si>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</si>
  <si>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</si>
  <si>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</si>
  <si>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</si>
  <si>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</si>
  <si>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</si>
  <si>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</si>
  <si>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</si>
  <si>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</si>
  <si>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</si>
  <si>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</si>
  <si>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</si>
  <si>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</si>
  <si>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</si>
  <si>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</si>
  <si>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</si>
  <si>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</si>
  <si>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</si>
  <si>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</si>
  <si>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</si>
  <si>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</si>
  <si>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</si>
  <si>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</si>
  <si>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</si>
  <si>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</si>
  <si>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</si>
  <si>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</si>
  <si>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</si>
  <si>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</si>
  <si>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</si>
  <si>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</si>
  <si>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</si>
  <si>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</si>
  <si>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</si>
  <si>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</si>
  <si>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</si>
  <si>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</si>
  <si>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</si>
  <si>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</si>
  <si>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</si>
  <si>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</si>
  <si>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</si>
  <si>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</si>
  <si>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</si>
  <si>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</si>
  <si>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</si>
  <si>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</si>
  <si>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</si>
  <si>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</si>
  <si>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</si>
  <si>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</si>
  <si>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</si>
  <si>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</si>
  <si>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</si>
  <si>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</si>
  <si>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</si>
  <si>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</si>
  <si>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</si>
  <si>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</si>
  <si>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</si>
  <si>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</si>
  <si>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</si>
  <si>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</si>
  <si>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</si>
  <si>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</si>
  <si>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</si>
  <si>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</si>
  <si>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</si>
  <si>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</si>
  <si>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</si>
  <si>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</si>
  <si>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</si>
  <si>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</si>
  <si>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</si>
  <si>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</si>
  <si>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</si>
  <si>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</si>
  <si>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</si>
  <si>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</si>
  <si>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</si>
  <si>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</si>
  <si>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</si>
  <si>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</si>
  <si>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</si>
  <si>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</si>
  <si>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</si>
  <si>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</si>
  <si>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</si>
  <si>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</si>
  <si>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</si>
  <si>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</si>
  <si>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</si>
  <si>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</si>
  <si>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</si>
  <si>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</si>
  <si>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Ruta: DANE/Económicas/Contrucción/Vivienda de Interés Social/Histórico/16 Áreas/ VIS - Estructura General Censo de Edificaciones - unidades por tipo de vivienda </t>
  </si>
  <si>
    <t xml:space="preserve">Ruta: DANE/Económicas/Construcción/Vivienda de Interés Social/Histórico/16 Áreas/NO VIS - Estructura General Censo de Edificaciones - metros cuadrados por tipo de vivienda </t>
  </si>
  <si>
    <t xml:space="preserve">Ruta: DANE//Económicas/Construcción/Vivienda de Interés Social/Histórico/Siete Áreas/NO VIS - Estructura General Censo de Edificaciones - (16 ciudades-Anexo4)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</si>
  <si>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</si>
  <si>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</si>
  <si>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</si>
  <si>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</si>
  <si>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</si>
  <si>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</si>
  <si>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</si>
  <si>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</si>
  <si>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</si>
  <si>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</si>
  <si>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</si>
  <si>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Nov 14 - Ene 15</t>
  </si>
  <si>
    <t>2014-IV</t>
  </si>
  <si>
    <t>Dic 14 - Feb 15</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</si>
  <si>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</si>
  <si>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</si>
  <si>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</si>
  <si>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</si>
  <si>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</si>
  <si>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</si>
  <si>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</si>
  <si>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</si>
  <si>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</si>
  <si>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</si>
  <si>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</si>
  <si>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</si>
  <si>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</si>
  <si>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</si>
  <si>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</si>
  <si>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</si>
  <si>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</si>
  <si>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</si>
  <si>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</si>
  <si>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</si>
  <si>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</si>
  <si>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</si>
  <si>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</si>
  <si>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</si>
  <si>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</si>
  <si>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</si>
  <si>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</si>
  <si>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</si>
  <si>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</si>
  <si>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</si>
  <si>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</si>
  <si>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</si>
  <si>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</si>
  <si>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</si>
  <si>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</si>
  <si>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</si>
  <si>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</si>
  <si>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</si>
  <si>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</si>
  <si>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</si>
  <si>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</si>
  <si>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</si>
  <si>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</si>
  <si>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</si>
  <si>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</si>
  <si>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</si>
  <si>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</si>
  <si>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</si>
  <si>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</si>
  <si>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</si>
  <si>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</si>
  <si>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</si>
  <si>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</si>
  <si>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</si>
  <si>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</si>
  <si>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</si>
  <si>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</si>
  <si>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</si>
  <si>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</si>
  <si>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</si>
  <si>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</si>
  <si>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</si>
  <si>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</si>
  <si>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</si>
  <si>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</si>
  <si>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</si>
  <si>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</si>
  <si>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</si>
  <si>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</si>
  <si>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</si>
  <si>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</si>
  <si>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</si>
  <si>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</si>
  <si>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</si>
  <si>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</si>
  <si>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</si>
  <si>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</si>
  <si>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</si>
  <si>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</si>
  <si>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</si>
  <si>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</si>
  <si>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</si>
  <si>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</si>
  <si>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</si>
  <si>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</si>
  <si>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</si>
  <si>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</si>
  <si>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</si>
  <si>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</si>
  <si>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</si>
  <si>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</si>
  <si>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</si>
  <si>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</si>
  <si>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</si>
  <si>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</si>
  <si>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</si>
  <si>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</si>
  <si>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</si>
  <si>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</si>
  <si>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</si>
  <si>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</si>
  <si>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</si>
  <si>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</si>
  <si>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</si>
  <si>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</si>
  <si>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</si>
  <si>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</si>
  <si>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</si>
  <si>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</si>
  <si>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</si>
  <si>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</si>
  <si>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</si>
  <si>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</si>
  <si>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</si>
  <si>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</si>
  <si>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</si>
  <si>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</si>
  <si>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</si>
  <si>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</si>
  <si>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</si>
  <si>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</si>
  <si>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</si>
  <si>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</si>
  <si>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</si>
  <si>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</si>
  <si>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t>Nota: Incluye los municipio de Arauca y Arauquita</t>
  </si>
  <si>
    <t>Nota: Incluye los municipios de Barranquilla, Malambo, Puerto Colombia, Soledad, Sabanalarga, Repelón, Galapa, Baranoa, Suan, Juan de Acosta, Sabanagrande, Ponedera, Santo Tomás, Palmar de Varela, Polonuevo, Usiacurí y Tubará</t>
  </si>
  <si>
    <t>Nota: Incluye los municipios de Cartagena, Magangué, Archí, Arjona, El Carmen de Bolívar, El Peñón, Mompós, Turbaco, Santa Rosa, Villanueva, Clemencia, Turbaná y San Cristobal</t>
  </si>
  <si>
    <t>Nota: Incluye los municipios de Tunja, Chiquinquirá, Duitama, Sogamoso, Villa de Leyva, Moniquirá, Paipa, Puerto Boyacá, Chivatá, Busbanza, Tibasosa, Motavita, Nobsa, Cómbita, Iza, Tópaga, Monguí, Oicatá, Firavitoba, Corrales y Cerinza.</t>
  </si>
  <si>
    <t>Nota: Incluye los municipios de Manizales, La Dorada, Villamaría, Chinchiná, Neira, Palestina y Riosucio</t>
  </si>
  <si>
    <t>Nota: Incluye los municipios de Yopal, Aguazul y Tauramena</t>
  </si>
  <si>
    <t>Nota: Incluye los municipios de Popayán, Santander de Quilichao, La Vega, Miranda, Piendamó, Timbío, Puerto Tejada, Villa Rica y Padilla</t>
  </si>
  <si>
    <t>Nota: Incluye los municipios de Valledupar, El Paso, Pueblo Bello, Aguachica, Agustín Codazzi, Bosconia, Manaure, La Paz y San Diego.</t>
  </si>
  <si>
    <t>Nota: Incluye los municipios de Montería, Cereté, Lorica, Chinú, Ciénaga de Oro, Cotorra, Momil, Montelíbano, Moñitos, Planeta Rica, Pueblo Nuevo, Puerto Escondido, Puerto Libertador, Purísima, Sahagún, San Andrés Sotavento, San Antero, San Carlos, San Pelayo y Valencia</t>
  </si>
  <si>
    <r>
      <t>CUNDINAMARCA: Área (m</t>
    </r>
    <r>
      <rPr>
        <b/>
        <vertAlign val="superscript"/>
        <sz val="10"/>
        <rFont val="Century Gothic"/>
        <family val="2"/>
      </rPr>
      <t>2</t>
    </r>
    <r>
      <rPr>
        <b/>
        <sz val="10"/>
        <rFont val="Century Gothic"/>
        <family val="2"/>
      </rPr>
      <t>) licenciada para construcción según destino - 302 municipios</t>
    </r>
  </si>
  <si>
    <t>Nota: Incluye los municipios de Chía, Facatativá, Fusagasugá, Girardot, Soacha, Zipaquirá, Cajicá, Cota, Funza, La Calera, Madrid, Mosquera, Sibaté, Sopó, Tabio, Tenjo, Tocancipá, Tocaima, Agua de Dios, Anapoima, Bituima, Bojacá, Cabrera, Cachipay, El Colegio, El Peñón, El Rosal, Gachancipá, Guaduas, La Mesa, La Vega, Apulo, Ricaurte, Ubaté, Villeta, Sesquilé, Cogua, Nemocón, Sutatausa, Tausa y Guatavita</t>
  </si>
  <si>
    <r>
      <t>GUAINÍA: Área (m</t>
    </r>
    <r>
      <rPr>
        <b/>
        <vertAlign val="superscript"/>
        <sz val="10"/>
        <rFont val="Century Gothic"/>
        <family val="2"/>
      </rPr>
      <t>2</t>
    </r>
    <r>
      <rPr>
        <b/>
        <sz val="10"/>
        <rFont val="Century Gothic"/>
        <family val="2"/>
      </rPr>
      <t>) licenciada para construcción según destino - 302 Municipios</t>
    </r>
  </si>
  <si>
    <t>Nota: Incluye el municipio de Inírida</t>
  </si>
  <si>
    <r>
      <t>GUAVIARE: Área (m</t>
    </r>
    <r>
      <rPr>
        <b/>
        <vertAlign val="superscript"/>
        <sz val="10"/>
        <rFont val="Century Gothic"/>
        <family val="2"/>
      </rPr>
      <t>2</t>
    </r>
    <r>
      <rPr>
        <b/>
        <sz val="10"/>
        <rFont val="Century Gothic"/>
        <family val="2"/>
      </rPr>
      <t>) licenciada para construcción según destino - 302 Municipios</t>
    </r>
  </si>
  <si>
    <t>Nota: Incluye los municipios de Neiva, Garzón, Pitalito, Aipe, Gigante, La Plata, Palermo y Rivera</t>
  </si>
  <si>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</si>
  <si>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</si>
  <si>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t>Nota: Incluye los municipios de Riohacha, Villanueva, San Juan del Cesar, Barrancas, Hatonuevo, Maicao, Albania y Dibulla.</t>
  </si>
  <si>
    <r>
      <t>MAGDALENA: Área (m</t>
    </r>
    <r>
      <rPr>
        <b/>
        <vertAlign val="superscript"/>
        <sz val="10"/>
        <rFont val="Century Gothic"/>
        <family val="2"/>
      </rPr>
      <t>2</t>
    </r>
    <r>
      <rPr>
        <b/>
        <sz val="10"/>
        <rFont val="Century Gothic"/>
        <family val="2"/>
      </rPr>
      <t>) licenciada para construcción según destino - 302 Municipios</t>
    </r>
  </si>
  <si>
    <t>Nota: Incluye los municipios de Santa Marta, Salamina, Pivijay, Fundación, Ciénaga, El Banco, Plato, Puebloviejo y Sitionuevo.</t>
  </si>
  <si>
    <t>Nota: Incluye el municipio de Villavicencio, Acacías, Granada, Puerto Concordia, Puerto López y Restrepo.</t>
  </si>
  <si>
    <r>
      <t>META: Área (m</t>
    </r>
    <r>
      <rPr>
        <b/>
        <vertAlign val="superscript"/>
        <sz val="10"/>
        <rFont val="Century Gothic"/>
        <family val="2"/>
      </rPr>
      <t>2</t>
    </r>
    <r>
      <rPr>
        <b/>
        <sz val="10"/>
        <rFont val="Century Gothic"/>
        <family val="2"/>
      </rPr>
      <t>) licenciada para construcción según destino - 302 Municipios</t>
    </r>
  </si>
  <si>
    <t>Nota: Incluye los municipios de Pasto, Ipiales, Sandoná, Yacuanquer, Ospina, Túquerres, Albán, Ricaurte, Santacruz y Nariño</t>
  </si>
  <si>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</si>
  <si>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</si>
  <si>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t>Nota: Incluye los municipios de Cúcuta, El Zulia, Los Patios, Ocaña, Villa del Rosario, Tibú, Labateca, Abrego, Chinácota, Pamplona, San Cayetano, Bochalema, Salazar, Sardinata y Toledo</t>
  </si>
  <si>
    <t>Nota: Incluye los municipios de Mocoa y Puerto Asís</t>
  </si>
  <si>
    <r>
      <t>PUTUMAYO: Área (m</t>
    </r>
    <r>
      <rPr>
        <b/>
        <vertAlign val="superscript"/>
        <sz val="10"/>
        <rFont val="Century Gothic"/>
        <family val="2"/>
      </rPr>
      <t>2</t>
    </r>
    <r>
      <rPr>
        <b/>
        <sz val="10"/>
        <rFont val="Century Gothic"/>
        <family val="2"/>
      </rPr>
      <t>) licenciada para construcción según destino - 302 Municipios</t>
    </r>
  </si>
  <si>
    <t>Nota: Incluye los municipios de Armenia, Calarcá, La Tebaida, Montenegro y Circasia</t>
  </si>
  <si>
    <r>
      <t>QUINDÍO: Área (m</t>
    </r>
    <r>
      <rPr>
        <b/>
        <vertAlign val="superscript"/>
        <sz val="10"/>
        <rFont val="Century Gothic"/>
        <family val="2"/>
      </rPr>
      <t>2</t>
    </r>
    <r>
      <rPr>
        <b/>
        <sz val="10"/>
        <rFont val="Century Gothic"/>
        <family val="2"/>
      </rPr>
      <t>) licenciada para construcción según destino - 302 Municipios</t>
    </r>
  </si>
  <si>
    <t>Nota: Incluye los municipios de Pereira, Dosquebradas, Santa Rosa de Cabal y La Virginia</t>
  </si>
  <si>
    <r>
      <t>RISARALDA: Área (m</t>
    </r>
    <r>
      <rPr>
        <b/>
        <vertAlign val="superscript"/>
        <sz val="10"/>
        <rFont val="Century Gothic"/>
        <family val="2"/>
      </rPr>
      <t>2</t>
    </r>
    <r>
      <rPr>
        <b/>
        <sz val="10"/>
        <rFont val="Century Gothic"/>
        <family val="2"/>
      </rPr>
      <t>) licenciada para construcción según destino - 302 Municipios</t>
    </r>
  </si>
  <si>
    <t>Nota: Incluye el municipio de San Andrés</t>
  </si>
  <si>
    <r>
      <t>SAN ANDRÉS: Área (m</t>
    </r>
    <r>
      <rPr>
        <b/>
        <vertAlign val="superscript"/>
        <sz val="10"/>
        <rFont val="Century Gothic"/>
        <family val="2"/>
      </rPr>
      <t>2</t>
    </r>
    <r>
      <rPr>
        <b/>
        <sz val="10"/>
        <rFont val="Century Gothic"/>
        <family val="2"/>
      </rPr>
      <t>) licenciada para construcción según destino - 302 Municipios</t>
    </r>
  </si>
  <si>
    <t>Nota: Incluye los municipios de Bucaramanga, Barrancabermeja, Floridablanca, Girón, Piedecuesta, San Gil, Socorro, Barbosa, Cimitarra, Lebrija, Málaga y Sabana de Torres</t>
  </si>
  <si>
    <r>
      <t>SANTANDER: Área (m</t>
    </r>
    <r>
      <rPr>
        <b/>
        <vertAlign val="superscript"/>
        <sz val="10"/>
        <rFont val="Century Gothic"/>
        <family val="2"/>
      </rPr>
      <t>2</t>
    </r>
    <r>
      <rPr>
        <b/>
        <sz val="10"/>
        <rFont val="Century Gothic"/>
        <family val="2"/>
      </rPr>
      <t>) licenciada para construcción según destino - 302 Municipios</t>
    </r>
  </si>
  <si>
    <t>Nota: Incluye los municipios de Sincelejo, Corozal, Sampués, Sincé, San Benito Abad, San Marcos, San Onofre y Santiago de Tolú.</t>
  </si>
  <si>
    <r>
      <t>SUCRE: Área (m</t>
    </r>
    <r>
      <rPr>
        <b/>
        <vertAlign val="superscript"/>
        <sz val="10"/>
        <rFont val="Century Gothic"/>
        <family val="2"/>
      </rPr>
      <t>2</t>
    </r>
    <r>
      <rPr>
        <b/>
        <sz val="10"/>
        <rFont val="Century Gothic"/>
        <family val="2"/>
      </rPr>
      <t>) licenciada para construcción según destino - 302 Municipios</t>
    </r>
  </si>
  <si>
    <t>Nota: Incluye los municipios de Ibagué, Espinal, Honda, Líbano, Carmen de Aplicalá, Chaparral, Flandes y Mariquita</t>
  </si>
  <si>
    <r>
      <t>TOLIMA: Área (m</t>
    </r>
    <r>
      <rPr>
        <b/>
        <vertAlign val="superscript"/>
        <sz val="10"/>
        <rFont val="Century Gothic"/>
        <family val="2"/>
      </rPr>
      <t>2</t>
    </r>
    <r>
      <rPr>
        <b/>
        <sz val="10"/>
        <rFont val="Century Gothic"/>
        <family val="2"/>
      </rPr>
      <t>) licenciada para construcción según destino - 302 Municipios</t>
    </r>
  </si>
  <si>
    <t>Nota: Incluye los municipios de Cali, Buenaventura, Buga, Cartago, Jamundí, Palmira, Tuluá, Yumbo, Calima, Candelaria, Dagua, El Cerrito, Florida, La Cumbre, Pradera, Roldanillo, Trujillo, Vijes, Zarzal y Andalucía.</t>
  </si>
  <si>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</si>
  <si>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</si>
  <si>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t>Nota: Incluye el municipio de Mitú.</t>
  </si>
  <si>
    <r>
      <t>VICHADA: Área (m</t>
    </r>
    <r>
      <rPr>
        <b/>
        <vertAlign val="superscript"/>
        <sz val="10"/>
        <rFont val="Century Gothic"/>
        <family val="2"/>
      </rPr>
      <t>2</t>
    </r>
    <r>
      <rPr>
        <b/>
        <sz val="10"/>
        <rFont val="Century Gothic"/>
        <family val="2"/>
      </rPr>
      <t>) licenciada para construcción según destino - 302 Municipios</t>
    </r>
  </si>
  <si>
    <t>Nota: Incluye el municipio de Puerto Carreño.</t>
  </si>
  <si>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</si>
  <si>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</si>
  <si>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</si>
  <si>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</si>
  <si>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</si>
  <si>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</si>
  <si>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</si>
  <si>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</si>
  <si>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</si>
  <si>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</si>
  <si>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</si>
  <si>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</si>
  <si>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</si>
  <si>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</si>
  <si>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</si>
  <si>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</si>
  <si>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</si>
  <si>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</si>
  <si>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</si>
  <si>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</si>
  <si>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</si>
  <si>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</si>
  <si>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</si>
  <si>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</si>
  <si>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</si>
  <si>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</si>
  <si>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</si>
  <si>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</si>
  <si>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</si>
  <si>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</si>
  <si>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</si>
  <si>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</si>
  <si>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</si>
  <si>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</si>
  <si>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</si>
  <si>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</si>
  <si>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</si>
  <si>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</si>
  <si>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</si>
  <si>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</si>
  <si>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</si>
  <si>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</si>
  <si>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</si>
  <si>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</si>
  <si>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</si>
  <si>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</si>
  <si>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</si>
  <si>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</si>
  <si>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</si>
  <si>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</si>
  <si>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</si>
  <si>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</si>
  <si>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</si>
  <si>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</si>
  <si>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</si>
  <si>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</si>
  <si>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</si>
  <si>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</si>
  <si>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</si>
  <si>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</si>
  <si>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</si>
  <si>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</si>
  <si>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</si>
  <si>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</si>
  <si>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</si>
  <si>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</si>
  <si>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</si>
  <si>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</si>
  <si>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</si>
  <si>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</si>
  <si>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</si>
  <si>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</si>
  <si>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</si>
  <si>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</si>
  <si>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</si>
  <si>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</si>
  <si>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</si>
  <si>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</si>
  <si>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</si>
  <si>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</si>
  <si>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</si>
  <si>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</si>
  <si>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</si>
  <si>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</si>
  <si>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</si>
  <si>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</si>
  <si>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</si>
  <si>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</si>
  <si>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</si>
  <si>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</si>
  <si>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</si>
  <si>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</si>
  <si>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</si>
  <si>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</si>
  <si>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</si>
  <si>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</si>
  <si>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</si>
  <si>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</si>
  <si>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</si>
  <si>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</si>
  <si>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</si>
  <si>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</si>
  <si>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</si>
  <si>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</si>
  <si>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</si>
  <si>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</si>
  <si>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</si>
  <si>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</si>
  <si>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</si>
  <si>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</si>
  <si>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octubre</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</si>
  <si>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</si>
  <si>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</si>
  <si>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</si>
  <si>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</si>
  <si>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</si>
  <si>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</si>
  <si>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</si>
  <si>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</si>
  <si>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</si>
  <si>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</si>
  <si>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</si>
  <si>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</si>
  <si>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</si>
  <si>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</si>
  <si>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</si>
  <si>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</si>
  <si>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</si>
  <si>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</si>
  <si>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</si>
  <si>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</si>
  <si>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</si>
  <si>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</si>
  <si>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</si>
  <si>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</si>
  <si>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</si>
  <si>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</si>
  <si>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</si>
  <si>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</si>
  <si>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</si>
  <si>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</si>
  <si>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</si>
  <si>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</si>
  <si>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</si>
  <si>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</si>
  <si>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</si>
  <si>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</si>
  <si>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Jul 18 - sep 1</t>
  </si>
  <si>
    <t>2018-III</t>
  </si>
  <si>
    <t>Área iniciada de vivienda según rango de precio 15 áreas</t>
  </si>
  <si>
    <t>Ago 18 - Oct 18</t>
  </si>
  <si>
    <t>Sep 18- Nov 18</t>
  </si>
  <si>
    <t>2000 - 2016p</t>
  </si>
  <si>
    <t>2018-IV</t>
  </si>
  <si>
    <t>Oct 18- Dic18</t>
  </si>
  <si>
    <t>Nov 18- Ene 19</t>
  </si>
  <si>
    <t>Nov-18- Ene19</t>
  </si>
  <si>
    <t>Dic 18 -Feb 19</t>
  </si>
  <si>
    <t>Ene-19 - Mar19</t>
  </si>
  <si>
    <t>Ene 19 - Mar 19</t>
  </si>
  <si>
    <t>feb 19 - abri 19</t>
  </si>
  <si>
    <t>2019-I</t>
  </si>
  <si>
    <t>Mes</t>
  </si>
  <si>
    <t>Mar 19 - May 19</t>
  </si>
  <si>
    <t xml:space="preserve">   </t>
  </si>
  <si>
    <t>2019-II</t>
  </si>
  <si>
    <t>d</t>
  </si>
  <si>
    <t>Abr 19 - Jun 19</t>
  </si>
  <si>
    <t>May 19 - Jul 19</t>
  </si>
  <si>
    <t>Fecha de actualización:</t>
  </si>
  <si>
    <t>Otros</t>
  </si>
  <si>
    <t>Jul 19 - Sep 19</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</si>
  <si>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</si>
  <si>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</si>
  <si>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</si>
  <si>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</si>
  <si>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</si>
  <si>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</si>
  <si>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</si>
  <si>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</si>
  <si>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</si>
  <si>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</si>
  <si>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</si>
  <si>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</si>
  <si>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</si>
  <si>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</si>
  <si>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2   En "Resto" se encuentran agrupados los departamentos de Cauca, Cordoba, Risalda, Chocó, Guaviare, Vaupés, Amazonas, Vichada, Guainia y San Andrés.</t>
  </si>
  <si>
    <t>Oct 19 - Dic 19</t>
  </si>
  <si>
    <t xml:space="preserve">Enero </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</si>
  <si>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</si>
  <si>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</si>
  <si>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</si>
  <si>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</si>
  <si>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</si>
  <si>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</si>
  <si>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</si>
  <si>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Nov 19- Ene 20</t>
  </si>
  <si>
    <t xml:space="preserve">Febrero </t>
  </si>
  <si>
    <t xml:space="preserve">Dic 19- Feb 20 </t>
  </si>
  <si>
    <t>Ene 20- Mar 20</t>
  </si>
  <si>
    <t>Ene 20 - Mar 20</t>
  </si>
  <si>
    <t xml:space="preserve">Dic 19 - Feb 20 </t>
  </si>
  <si>
    <t>Nov 19 - Ene 20</t>
  </si>
  <si>
    <t>2020-I</t>
  </si>
  <si>
    <t xml:space="preserve">2019-IV </t>
  </si>
  <si>
    <t>Feb 20- Abr 20</t>
  </si>
  <si>
    <t xml:space="preserve">Feb 20- Abr 20 </t>
  </si>
  <si>
    <t xml:space="preserve">Mar 20- May 20 </t>
  </si>
  <si>
    <t>Abr 20- Jun 20</t>
  </si>
  <si>
    <t>2020-II</t>
  </si>
  <si>
    <t>May 20 - Jul 20</t>
  </si>
  <si>
    <t>May 20- Jul 20</t>
  </si>
  <si>
    <t>Jun 20- Ago 20</t>
  </si>
  <si>
    <t xml:space="preserve">Jun 20- Ago 20 </t>
  </si>
  <si>
    <t>Pereira, Dos Quebradas y La Virginia</t>
  </si>
  <si>
    <t>Jul 20 - Sep 20</t>
  </si>
  <si>
    <t>2020-III</t>
  </si>
  <si>
    <t>2020-III Pr</t>
  </si>
  <si>
    <t>Ago 20 - Oct 20</t>
  </si>
  <si>
    <t xml:space="preserve">Ago 20 - Oct 20 </t>
  </si>
  <si>
    <t>Sep 20 - Nov 20</t>
  </si>
  <si>
    <t>2020-IV Pr</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</si>
  <si>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</si>
  <si>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</si>
  <si>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</si>
  <si>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</si>
  <si>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</si>
  <si>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 xml:space="preserve">Marzo </t>
  </si>
  <si>
    <t>2021-I Pr</t>
  </si>
  <si>
    <t>2020-II Pr</t>
  </si>
  <si>
    <t>2020- I Pr</t>
  </si>
  <si>
    <t>Ene 21- Mar 21</t>
  </si>
  <si>
    <t>2021-I</t>
  </si>
  <si>
    <t xml:space="preserve">Feb 21- Abr 21 </t>
  </si>
  <si>
    <t xml:space="preserve">Mayo </t>
  </si>
  <si>
    <t>Nota: Base IV trimestre 2020=100</t>
  </si>
  <si>
    <t>Consultado por última vez el 23 de julio de 2021</t>
  </si>
  <si>
    <t>23 de julio de 2021</t>
  </si>
  <si>
    <t>Mar 21 - May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</si>
</sst>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1" formatCode="_(* #,##0_);_(* \(#,##0\);_(* &quot;-&quot;_);_(@_)"/>
    <numFmt numFmtId="44" formatCode="_(&quot;$&quot;\ * #,##0.00_);_(&quot;$&quot;\ * \(#,##0.00\);_(&quot;$&quot;\ * &quot;-&quot;??_);_(@_)"/>
    <numFmt numFmtId="43" formatCode="_(* #,##0.00_);_(* \(#,##0.00\);_(* &quot;-&quot;??_);_(@_)"/>
    <numFmt numFmtId="164" formatCode="_-* #,##0_-;\-* #,##0_-;_-* &quot;-&quot;_-;_-@_-"/>
    <numFmt numFmtId="165" formatCode="_-* #,##0.00_-;\-* #,##0.00_-;_-* &quot;-&quot;??_-;_-@_-"/>
    <numFmt numFmtId="166" formatCode="0.0%"/>
    <numFmt numFmtId="167" formatCode="#\ ##0\ 000\ "/>
    <numFmt numFmtId="168" formatCode="#\ \ ###\ \ ###"/>
    <numFmt numFmtId="169" formatCode="_(* #,##0_);_(* \(#,##0\);_(* &quot;-&quot;??_);_(@_)"/>
    <numFmt numFmtId="170" formatCode="_-* #,##0.00\ [$€]_-;\-* #,##0.00\ [$€]_-;_-* &quot;-&quot;??\ [$€]_-;_-@_-"/>
    <numFmt numFmtId="171" formatCode="0.000%"/>
    <numFmt numFmtId="172" formatCode="_([$€]* #,##0.00_);_([$€]* \(#,##0.00\);_([$€]* &quot;-&quot;??_);_(@_)"/>
    <numFmt numFmtId="173" formatCode="0.00_)"/>
    <numFmt numFmtId="174" formatCode="General_)"/>
    <numFmt numFmtId="175" formatCode="_ * #,##0.00_ ;_ * \-#,##0.00_ ;_ * &quot;-&quot;??_ ;_ @_ "/>
    <numFmt numFmtId="176" formatCode="#,##0\ _€"/>
    <numFmt numFmtId="177" formatCode="_-* #,##0.00\ _€_-;\-* #,##0.00\ _€_-;_-* &quot;-&quot;??\ _€_-;_-@_-"/>
    <numFmt numFmtId="178" formatCode="_ [$€-2]\ * #,##0.00_ ;_ [$€-2]\ * \-#,##0.00_ ;_ [$€-2]\ * &quot;-&quot;??_ "/>
    <numFmt numFmtId="179" formatCode="0.0"/>
    <numFmt numFmtId="180" formatCode="_-* #,##0.00\ _p_t_a_-;\-* #,##0.00\ _p_t_a_-;_-* &quot;-&quot;??\ _p_t_a_-;_-@_-"/>
    <numFmt numFmtId="181" formatCode="_-* #,##0\ _€_-;\-* #,##0\ _€_-;_-* &quot;-&quot;\ _€_-;_-@_-"/>
    <numFmt numFmtId="182" formatCode="_-* #,##0.00\ [$€-1]_-;\-* #,##0.00\ [$€-1]_-;_-* &quot;-&quot;??\ [$€-1]_-"/>
    <numFmt numFmtId="183" formatCode="_-* #,##0.00\ _P_t_s_-;\-* #,##0.00\ _P_t_s_-;_-* &quot;-&quot;??\ _P_t_s_-;_-@_-"/>
    <numFmt numFmtId="184" formatCode="#,##0.0___);\-#,##0.0___);* @___)"/>
    <numFmt numFmtId="185" formatCode="#,##0.0_____);\-#,##0.0_____);* @_____)"/>
    <numFmt numFmtId="186" formatCode="#,##0.0________;\-#,##0.0________;* @________"/>
    <numFmt numFmtId="187" formatCode="#,##0.0__________;\-#,##0.0__________;* @__________"/>
    <numFmt numFmtId="188" formatCode="#,##0.0____________;\-#,##0.0____________;* @____________"/>
    <numFmt numFmtId="189" formatCode="#,##0.0_______________);\-#,##0.0_______________);* @_______________)"/>
    <numFmt numFmtId="190" formatCode="#,##0.0%___);\-#,##0.0%___);* @___)"/>
    <numFmt numFmtId="191" formatCode="#,##0.0%_____);\-#,##0.0%_____);* @_____)"/>
    <numFmt numFmtId="192" formatCode="#,##0.0%________;\-#,##0.0%________;* @________"/>
    <numFmt numFmtId="193" formatCode="#,##0.0%__________;\-#,##0.0%__________;* @__________"/>
    <numFmt numFmtId="194" formatCode="#,##0.0%____________;\-#,##0.0%____________;* @____________"/>
    <numFmt numFmtId="195" formatCode="_(&quot;C$&quot;* #,##0.00_);_(&quot;C$&quot;* \(#,##0.00\);_(&quot;C$&quot;* &quot;-&quot;??_);_(@_)"/>
    <numFmt numFmtId="196" formatCode="_-* #,##0\ _p_t_a_-;\-* #,##0\ _p_t_a_-;_-* &quot;-&quot;\ _p_t_a_-;_-@_-"/>
  </numFmts>
  <fonts count="122"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indexed="64"/>
      </left>
      <right style="medium">
        <color theme="1"/>
      </right>
      <top style="medium">
        <color indexed="64"/>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style="medium">
        <color theme="1"/>
      </right>
      <top style="thin">
        <color theme="0"/>
      </top>
      <bottom/>
      <diagonal/>
    </border>
    <border>
      <left/>
      <right style="thin">
        <color indexed="64"/>
      </right>
      <top style="thin">
        <color indexed="64"/>
      </top>
      <bottom/>
      <diagonal/>
    </border>
  </borders>
  <cellStyleXfs count="3607">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0" fontId="8"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172" fontId="2"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7"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4"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164"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65"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5" fontId="1" fillId="0" borderId="0" applyFont="0" applyFill="0" applyBorder="0" applyAlignment="0" applyProtection="0"/>
    <xf numFmtId="180" fontId="83" fillId="0" borderId="0" applyFont="0" applyFill="0" applyBorder="0" applyAlignment="0" applyProtection="0"/>
    <xf numFmtId="165"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 fillId="0" borderId="0" applyFont="0" applyFill="0" applyBorder="0" applyAlignment="0" applyProtection="0"/>
    <xf numFmtId="165" fontId="1" fillId="0" borderId="0" applyFont="0" applyFill="0" applyBorder="0" applyAlignment="0" applyProtection="0"/>
    <xf numFmtId="177" fontId="1"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2"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3" fontId="2" fillId="0" borderId="0" applyFont="0" applyFill="0" applyBorder="0" applyAlignment="0" applyProtection="0"/>
    <xf numFmtId="0" fontId="104" fillId="0" borderId="0"/>
    <xf numFmtId="184" fontId="105" fillId="0" borderId="32" applyFont="0" applyFill="0" applyBorder="0" applyProtection="0"/>
    <xf numFmtId="185" fontId="105" fillId="0" borderId="29"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32" applyFont="0" applyFill="0" applyBorder="0" applyProtection="0"/>
    <xf numFmtId="190" fontId="53" fillId="0" borderId="48" applyFont="0" applyFill="0" applyBorder="0" applyProtection="0"/>
    <xf numFmtId="191" fontId="2" fillId="0" borderId="0" applyFont="0" applyFill="0" applyBorder="0" applyProtection="0"/>
    <xf numFmtId="192" fontId="2" fillId="0" borderId="0" applyFont="0" applyFill="0" applyBorder="0" applyProtection="0"/>
    <xf numFmtId="193" fontId="105" fillId="0" borderId="34" applyFont="0" applyFill="0" applyBorder="0" applyProtection="0"/>
    <xf numFmtId="194" fontId="105" fillId="0" borderId="34" applyFont="0" applyFill="0" applyBorder="0" applyProtection="0"/>
    <xf numFmtId="164"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165" fontId="44" fillId="0" borderId="0" applyFont="0" applyFill="0" applyBorder="0" applyAlignment="0" applyProtection="0"/>
    <xf numFmtId="165" fontId="44" fillId="0" borderId="0" applyFont="0" applyFill="0" applyBorder="0" applyAlignment="0" applyProtection="0"/>
    <xf numFmtId="19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165" fontId="44" fillId="0" borderId="0" applyFont="0" applyFill="0" applyBorder="0" applyAlignment="0" applyProtection="0"/>
    <xf numFmtId="44"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0" fontId="82" fillId="0" borderId="0" applyNumberFormat="0" applyFill="0" applyBorder="0" applyAlignment="0" applyProtection="0">
      <alignment vertical="top"/>
      <protection locked="0"/>
    </xf>
    <xf numFmtId="165" fontId="2" fillId="0" borderId="0" applyFont="0" applyFill="0" applyBorder="0" applyAlignment="0" applyProtection="0"/>
    <xf numFmtId="177" fontId="44" fillId="0" borderId="0" applyFont="0" applyFill="0" applyBorder="0" applyAlignment="0" applyProtection="0"/>
    <xf numFmtId="164"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07" fillId="0" borderId="0"/>
    <xf numFmtId="175" fontId="2"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110" fillId="0" borderId="0"/>
    <xf numFmtId="0" fontId="110" fillId="0" borderId="0"/>
    <xf numFmtId="0" fontId="110" fillId="0" borderId="0"/>
    <xf numFmtId="175" fontId="2" fillId="0" borderId="0" applyFont="0" applyFill="0" applyBorder="0" applyAlignment="0" applyProtection="0"/>
    <xf numFmtId="175" fontId="2" fillId="0" borderId="0" applyFont="0" applyFill="0" applyBorder="0" applyAlignment="0" applyProtection="0"/>
    <xf numFmtId="0" fontId="110" fillId="0" borderId="0"/>
    <xf numFmtId="175" fontId="2" fillId="0" borderId="0" applyFont="0" applyFill="0" applyBorder="0" applyAlignment="0" applyProtection="0"/>
    <xf numFmtId="0" fontId="110" fillId="0" borderId="0"/>
    <xf numFmtId="175" fontId="2" fillId="0" borderId="0" applyFont="0" applyFill="0" applyBorder="0" applyAlignment="0" applyProtection="0"/>
    <xf numFmtId="0" fontId="110" fillId="0" borderId="0"/>
    <xf numFmtId="17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0" fontId="111" fillId="0" borderId="0" applyNumberForma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165" fontId="2" fillId="0" borderId="0" applyFont="0" applyFill="0" applyBorder="0" applyAlignment="0" applyProtection="0"/>
    <xf numFmtId="175" fontId="2"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75" fontId="2"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0" fontId="113" fillId="0" borderId="0"/>
    <xf numFmtId="178" fontId="113"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 fillId="0" borderId="0" applyFont="0" applyFill="0" applyBorder="0" applyAlignment="0" applyProtection="0"/>
    <xf numFmtId="170" fontId="114" fillId="0" borderId="0" applyFont="0" applyFill="0" applyBorder="0" applyAlignment="0" applyProtection="0"/>
    <xf numFmtId="0"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165" fontId="2" fillId="0" borderId="0" applyFont="0" applyFill="0" applyBorder="0" applyAlignment="0" applyProtection="0"/>
    <xf numFmtId="165" fontId="2" fillId="0" borderId="0" applyFont="0" applyFill="0" applyBorder="0" applyAlignment="0" applyProtection="0"/>
    <xf numFmtId="9" fontId="113" fillId="0" borderId="0" applyFont="0" applyFill="0" applyBorder="0" applyAlignment="0" applyProtection="0"/>
    <xf numFmtId="17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8" fontId="2" fillId="0" borderId="0" applyFont="0" applyFill="0" applyBorder="0" applyAlignment="0" applyProtection="0"/>
    <xf numFmtId="170" fontId="2" fillId="0" borderId="0" applyFont="0" applyFill="0" applyBorder="0" applyAlignment="0" applyProtection="0"/>
    <xf numFmtId="178" fontId="1" fillId="0" borderId="0" applyFont="0" applyFill="0" applyBorder="0" applyAlignment="0" applyProtection="0"/>
    <xf numFmtId="0" fontId="2" fillId="0" borderId="0"/>
    <xf numFmtId="178"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8" fontId="113" fillId="0" borderId="0" applyFont="0" applyFill="0" applyBorder="0" applyAlignment="0" applyProtection="0"/>
    <xf numFmtId="175"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7" fontId="2" fillId="0" borderId="0" applyFont="0" applyFill="0" applyBorder="0" applyAlignment="0" applyProtection="0"/>
    <xf numFmtId="0" fontId="117" fillId="0" borderId="0" applyNumberFormat="0" applyFill="0" applyBorder="0" applyAlignment="0" applyProtection="0">
      <alignment vertical="top"/>
      <protection locked="0"/>
    </xf>
    <xf numFmtId="196"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0" fontId="83" fillId="0" borderId="0"/>
    <xf numFmtId="9" fontId="83" fillId="0" borderId="0" applyFont="0" applyFill="0" applyBorder="0" applyAlignment="0" applyProtection="0"/>
    <xf numFmtId="177" fontId="2" fillId="0" borderId="0" applyFont="0" applyFill="0" applyBorder="0" applyAlignment="0" applyProtection="0"/>
    <xf numFmtId="0" fontId="113" fillId="0" borderId="0"/>
    <xf numFmtId="175" fontId="2" fillId="0" borderId="0" applyFont="0" applyFill="0" applyBorder="0" applyAlignment="0" applyProtection="0"/>
    <xf numFmtId="41"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0" fontId="113" fillId="0" borderId="0"/>
  </cellStyleXfs>
  <cellXfs count="1282">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3" fontId="31" fillId="18" borderId="16" xfId="48"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6" fontId="46" fillId="18" borderId="0" xfId="243" applyNumberFormat="1" applyFont="1" applyFill="1"/>
    <xf numFmtId="0" fontId="47" fillId="21" borderId="14" xfId="0" applyFont="1" applyFill="1" applyBorder="1" applyAlignment="1">
      <alignment horizontal="center" vertical="center" wrapText="1"/>
    </xf>
    <xf numFmtId="0" fontId="47" fillId="21" borderId="17" xfId="0" applyFont="1" applyFill="1" applyBorder="1" applyAlignment="1">
      <alignment horizontal="center" vertical="center" wrapText="1"/>
    </xf>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6" fontId="46" fillId="18" borderId="0" xfId="0" applyNumberFormat="1" applyFont="1" applyFill="1" applyAlignment="1">
      <alignment horizontal="center"/>
    </xf>
    <xf numFmtId="166"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6"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6" fontId="46" fillId="18" borderId="0" xfId="244" applyNumberFormat="1" applyFont="1" applyFill="1"/>
    <xf numFmtId="10" fontId="46" fillId="18" borderId="0" xfId="0" applyNumberFormat="1" applyFont="1" applyFill="1"/>
    <xf numFmtId="167"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6"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7"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8" fontId="31" fillId="18" borderId="0" xfId="48" applyNumberFormat="1" applyFont="1" applyFill="1" applyAlignment="1">
      <alignment horizontal="right" vertical="top"/>
    </xf>
    <xf numFmtId="168" fontId="31" fillId="18" borderId="0" xfId="48" applyNumberFormat="1" applyFont="1" applyFill="1" applyAlignment="1">
      <alignment vertical="top"/>
    </xf>
    <xf numFmtId="168" fontId="31" fillId="18" borderId="31" xfId="48" applyNumberFormat="1" applyFont="1" applyFill="1" applyBorder="1" applyAlignment="1">
      <alignment horizontal="right" vertical="top"/>
    </xf>
    <xf numFmtId="168"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17" fontId="47" fillId="18" borderId="23"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17" fontId="47" fillId="18" borderId="20"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2" fontId="31" fillId="18" borderId="0" xfId="58" applyNumberFormat="1" applyFont="1" applyFill="1"/>
    <xf numFmtId="17" fontId="33" fillId="18" borderId="15" xfId="0" applyNumberFormat="1" applyFont="1" applyFill="1" applyBorder="1" applyAlignment="1">
      <alignment horizontal="center"/>
    </xf>
    <xf numFmtId="3" fontId="31" fillId="18" borderId="3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3" fontId="31" fillId="18" borderId="29" xfId="0" applyNumberFormat="1" applyFont="1" applyFill="1" applyBorder="1" applyAlignment="1">
      <alignment horizontal="center"/>
    </xf>
    <xf numFmtId="0" fontId="31" fillId="18" borderId="0" xfId="58" applyFont="1" applyFill="1" applyAlignment="1">
      <alignment horizontal="center"/>
    </xf>
    <xf numFmtId="3" fontId="31" fillId="18" borderId="37" xfId="0" applyNumberFormat="1" applyFont="1" applyFill="1" applyBorder="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6" fontId="32" fillId="18" borderId="35" xfId="243" applyNumberFormat="1" applyFont="1" applyFill="1" applyBorder="1" applyAlignment="1">
      <alignment horizontal="center"/>
    </xf>
    <xf numFmtId="166" fontId="32" fillId="18" borderId="36" xfId="243" applyNumberFormat="1" applyFont="1" applyFill="1" applyBorder="1" applyAlignment="1">
      <alignment horizontal="center"/>
    </xf>
    <xf numFmtId="166"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6" fontId="32" fillId="18" borderId="29" xfId="243" applyNumberFormat="1" applyFont="1" applyFill="1" applyBorder="1" applyAlignment="1">
      <alignment horizontal="center"/>
    </xf>
    <xf numFmtId="171"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6" fontId="32" fillId="18" borderId="29" xfId="243" applyNumberFormat="1" applyFont="1" applyFill="1" applyBorder="1" applyAlignment="1">
      <alignment horizontal="center" vertical="center" wrapText="1"/>
    </xf>
    <xf numFmtId="166" fontId="32" fillId="18" borderId="35" xfId="243" applyNumberFormat="1" applyFont="1" applyFill="1" applyBorder="1" applyAlignment="1">
      <alignment horizontal="center" vertical="center" wrapText="1"/>
    </xf>
    <xf numFmtId="166" fontId="32" fillId="18" borderId="36" xfId="243" applyNumberFormat="1" applyFont="1" applyFill="1" applyBorder="1" applyAlignment="1">
      <alignment horizontal="center" vertical="center" wrapText="1"/>
    </xf>
    <xf numFmtId="166"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6" fontId="31" fillId="18" borderId="37" xfId="243" applyNumberFormat="1" applyFont="1" applyFill="1" applyBorder="1" applyAlignment="1">
      <alignment horizontal="center"/>
    </xf>
    <xf numFmtId="166" fontId="31" fillId="18" borderId="35" xfId="243" applyNumberFormat="1" applyFont="1" applyFill="1" applyBorder="1" applyAlignment="1">
      <alignment horizontal="center"/>
    </xf>
    <xf numFmtId="166"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6" fontId="31" fillId="18" borderId="37" xfId="250" applyNumberFormat="1" applyFont="1" applyFill="1" applyBorder="1" applyAlignment="1">
      <alignment horizontal="center"/>
    </xf>
    <xf numFmtId="166" fontId="31" fillId="18" borderId="35" xfId="250" applyNumberFormat="1" applyFont="1" applyFill="1" applyBorder="1" applyAlignment="1">
      <alignment horizontal="center"/>
    </xf>
    <xf numFmtId="166"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6"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6" fontId="32" fillId="18" borderId="37" xfId="250" applyNumberFormat="1" applyFont="1" applyFill="1" applyBorder="1" applyAlignment="1">
      <alignment horizontal="center"/>
    </xf>
    <xf numFmtId="166" fontId="32" fillId="18" borderId="35" xfId="250" applyNumberFormat="1" applyFont="1" applyFill="1" applyBorder="1" applyAlignment="1">
      <alignment horizontal="center"/>
    </xf>
    <xf numFmtId="166"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6" fontId="46" fillId="18" borderId="35" xfId="250" applyNumberFormat="1" applyFont="1" applyFill="1" applyBorder="1" applyAlignment="1">
      <alignment horizontal="center"/>
    </xf>
    <xf numFmtId="166" fontId="46" fillId="18" borderId="36" xfId="250" applyNumberFormat="1" applyFont="1" applyFill="1" applyBorder="1" applyAlignment="1">
      <alignment horizontal="center"/>
    </xf>
    <xf numFmtId="166" fontId="46" fillId="18" borderId="0" xfId="250" applyNumberFormat="1" applyFont="1" applyFill="1"/>
    <xf numFmtId="166" fontId="46" fillId="18" borderId="29" xfId="250" applyNumberFormat="1" applyFont="1" applyFill="1" applyBorder="1" applyAlignment="1">
      <alignment horizontal="center"/>
    </xf>
    <xf numFmtId="173"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3" fontId="38" fillId="18" borderId="35" xfId="0" applyNumberFormat="1" applyFont="1" applyFill="1" applyBorder="1" applyAlignment="1">
      <alignment horizontal="center"/>
    </xf>
    <xf numFmtId="166"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6"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69"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69" fontId="31" fillId="18" borderId="0" xfId="40" applyNumberFormat="1" applyFont="1" applyFill="1"/>
    <xf numFmtId="169"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6"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46" fillId="33" borderId="28" xfId="0" applyFont="1" applyFill="1" applyBorder="1" applyAlignment="1">
      <alignment horizontal="center" vertical="center" wrapText="1"/>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176" fontId="46" fillId="18" borderId="35" xfId="0" applyNumberFormat="1" applyFont="1" applyFill="1" applyBorder="1"/>
    <xf numFmtId="3" fontId="46" fillId="18" borderId="35" xfId="0" applyNumberFormat="1" applyFont="1" applyFill="1" applyBorder="1" applyAlignment="1">
      <alignment horizontal="center" vertical="top"/>
    </xf>
    <xf numFmtId="3" fontId="46" fillId="18" borderId="35" xfId="0" applyNumberFormat="1" applyFont="1" applyFill="1" applyBorder="1" applyAlignment="1">
      <alignment horizontal="center" vertical="center"/>
    </xf>
    <xf numFmtId="176" fontId="46" fillId="18" borderId="35" xfId="0" applyNumberFormat="1" applyFont="1" applyFill="1" applyBorder="1" applyAlignment="1">
      <alignment vertical="center"/>
    </xf>
    <xf numFmtId="176" fontId="46" fillId="18" borderId="0" xfId="0" applyNumberFormat="1" applyFont="1" applyFill="1" applyAlignment="1">
      <alignment vertical="center"/>
    </xf>
    <xf numFmtId="3" fontId="46" fillId="18" borderId="29" xfId="250" applyNumberFormat="1" applyFont="1" applyFill="1" applyBorder="1" applyAlignment="1">
      <alignment horizontal="center"/>
    </xf>
    <xf numFmtId="3" fontId="31" fillId="18" borderId="38" xfId="0" applyNumberFormat="1" applyFont="1" applyFill="1" applyBorder="1" applyAlignment="1">
      <alignment horizontal="center"/>
    </xf>
    <xf numFmtId="37" fontId="31" fillId="18" borderId="35" xfId="0" applyNumberFormat="1" applyFont="1" applyFill="1" applyBorder="1" applyAlignment="1">
      <alignment horizontal="center"/>
    </xf>
    <xf numFmtId="3" fontId="46" fillId="18" borderId="0" xfId="250" applyNumberFormat="1" applyFont="1" applyFill="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6" fontId="30" fillId="18" borderId="29" xfId="250" applyNumberFormat="1" applyFont="1" applyFill="1" applyBorder="1" applyAlignment="1">
      <alignment horizontal="center"/>
    </xf>
    <xf numFmtId="166" fontId="30" fillId="18" borderId="35" xfId="250" applyNumberFormat="1" applyFont="1" applyFill="1" applyBorder="1" applyAlignment="1">
      <alignment horizontal="center"/>
    </xf>
    <xf numFmtId="166" fontId="46" fillId="18" borderId="35" xfId="0" applyNumberFormat="1" applyFont="1" applyFill="1" applyBorder="1" applyAlignment="1">
      <alignment horizontal="center"/>
    </xf>
    <xf numFmtId="166" fontId="46" fillId="18" borderId="36" xfId="0" applyNumberFormat="1" applyFont="1" applyFill="1" applyBorder="1" applyAlignment="1">
      <alignment horizontal="center"/>
    </xf>
    <xf numFmtId="166" fontId="30" fillId="18" borderId="36" xfId="250" applyNumberFormat="1" applyFont="1" applyFill="1" applyBorder="1" applyAlignment="1">
      <alignment horizontal="center"/>
    </xf>
    <xf numFmtId="166" fontId="46" fillId="18" borderId="29" xfId="0" applyNumberFormat="1" applyFont="1" applyFill="1" applyBorder="1" applyAlignment="1">
      <alignment horizontal="center"/>
    </xf>
    <xf numFmtId="166" fontId="47" fillId="18" borderId="0" xfId="244" applyNumberFormat="1" applyFont="1" applyFill="1" applyAlignment="1">
      <alignment horizontal="center"/>
    </xf>
    <xf numFmtId="166" fontId="46" fillId="18" borderId="37" xfId="0" applyNumberFormat="1" applyFont="1" applyFill="1" applyBorder="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6" fontId="30" fillId="18" borderId="35" xfId="243" applyNumberFormat="1" applyFont="1" applyFill="1" applyBorder="1" applyAlignment="1">
      <alignment horizontal="center"/>
    </xf>
    <xf numFmtId="166"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6" fontId="30" fillId="18" borderId="39" xfId="243" applyNumberFormat="1" applyFont="1" applyFill="1" applyBorder="1" applyAlignment="1">
      <alignment horizontal="center"/>
    </xf>
    <xf numFmtId="166"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2" fontId="31" fillId="18" borderId="36" xfId="0" applyNumberFormat="1" applyFont="1" applyFill="1" applyBorder="1" applyAlignment="1">
      <alignment horizontal="center" vertical="center"/>
    </xf>
    <xf numFmtId="166" fontId="46" fillId="18" borderId="37" xfId="250" applyNumberFormat="1" applyFont="1" applyFill="1" applyBorder="1" applyAlignment="1">
      <alignment horizontal="center" vertical="center"/>
    </xf>
    <xf numFmtId="166"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6" fontId="31" fillId="18" borderId="29" xfId="250" applyNumberFormat="1" applyFont="1" applyFill="1" applyBorder="1" applyAlignment="1">
      <alignment horizontal="center"/>
    </xf>
    <xf numFmtId="2" fontId="31" fillId="18" borderId="16" xfId="0" applyNumberFormat="1" applyFont="1" applyFill="1" applyBorder="1" applyAlignment="1">
      <alignment horizontal="center" vertical="center"/>
    </xf>
    <xf numFmtId="0" fontId="50" fillId="18" borderId="16" xfId="0" applyFont="1" applyFill="1" applyBorder="1"/>
    <xf numFmtId="0" fontId="31" fillId="18" borderId="16" xfId="48" applyFont="1" applyFill="1" applyBorder="1"/>
    <xf numFmtId="3" fontId="46" fillId="18" borderId="37" xfId="250" applyNumberFormat="1" applyFont="1" applyFill="1" applyBorder="1" applyAlignment="1">
      <alignment horizontal="center"/>
    </xf>
    <xf numFmtId="17" fontId="33" fillId="18" borderId="0" xfId="0" applyNumberFormat="1" applyFont="1" applyFill="1" applyAlignment="1">
      <alignment horizontal="center" vertical="center"/>
    </xf>
    <xf numFmtId="0" fontId="43" fillId="18" borderId="15" xfId="0" applyFont="1" applyFill="1" applyBorder="1" applyAlignment="1">
      <alignment horizontal="left" vertical="justify"/>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3" fontId="46" fillId="18" borderId="14" xfId="0" applyNumberFormat="1" applyFont="1" applyFill="1" applyBorder="1"/>
    <xf numFmtId="3" fontId="46" fillId="18" borderId="18" xfId="0" applyNumberFormat="1" applyFont="1" applyFill="1" applyBorder="1"/>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69" fontId="33" fillId="38" borderId="17" xfId="40" applyNumberFormat="1" applyFont="1" applyFill="1" applyBorder="1"/>
    <xf numFmtId="169" fontId="33" fillId="38" borderId="14" xfId="40" applyNumberFormat="1" applyFont="1" applyFill="1" applyBorder="1" applyAlignment="1">
      <alignment horizontal="right"/>
    </xf>
    <xf numFmtId="169"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6"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6" fontId="46" fillId="18" borderId="29" xfId="243" applyNumberFormat="1" applyFont="1" applyFill="1" applyBorder="1" applyAlignment="1">
      <alignment horizontal="center"/>
    </xf>
    <xf numFmtId="166" fontId="46" fillId="18" borderId="35" xfId="243" applyNumberFormat="1" applyFont="1" applyFill="1" applyBorder="1" applyAlignment="1">
      <alignment horizontal="center"/>
    </xf>
    <xf numFmtId="166" fontId="46" fillId="18" borderId="36" xfId="243" applyNumberFormat="1" applyFont="1" applyFill="1" applyBorder="1" applyAlignment="1">
      <alignment horizontal="center"/>
    </xf>
    <xf numFmtId="179" fontId="46" fillId="18" borderId="20" xfId="0" applyNumberFormat="1" applyFont="1" applyFill="1" applyBorder="1" applyAlignment="1">
      <alignment horizontal="center" wrapText="1"/>
    </xf>
    <xf numFmtId="166" fontId="46" fillId="18" borderId="24" xfId="244" applyNumberFormat="1" applyFont="1" applyFill="1" applyBorder="1" applyAlignment="1">
      <alignment horizontal="center"/>
    </xf>
    <xf numFmtId="166"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54" fillId="39" borderId="13" xfId="0" applyFont="1" applyFill="1" applyBorder="1" applyAlignment="1">
      <alignment horizontal="center" vertic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6" fontId="46" fillId="18" borderId="39" xfId="250" applyNumberFormat="1" applyFont="1" applyFill="1" applyBorder="1" applyAlignment="1">
      <alignment horizontal="center"/>
    </xf>
    <xf numFmtId="166"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69" fontId="53" fillId="18" borderId="0" xfId="40" applyNumberFormat="1" applyFont="1" applyFill="1"/>
    <xf numFmtId="166"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69" fontId="31" fillId="38" borderId="25" xfId="40" applyNumberFormat="1" applyFont="1" applyFill="1" applyBorder="1" applyAlignment="1">
      <alignment horizontal="right"/>
    </xf>
    <xf numFmtId="169" fontId="31" fillId="18" borderId="25" xfId="40" applyNumberFormat="1" applyFont="1" applyFill="1" applyBorder="1"/>
    <xf numFmtId="169" fontId="31" fillId="38" borderId="0" xfId="40" applyNumberFormat="1" applyFont="1" applyFill="1" applyAlignment="1">
      <alignment horizontal="right"/>
    </xf>
    <xf numFmtId="169" fontId="31" fillId="18" borderId="0" xfId="40" applyNumberFormat="1" applyFont="1" applyFill="1" applyAlignment="1">
      <alignment horizontal="right"/>
    </xf>
    <xf numFmtId="166" fontId="46" fillId="18" borderId="23" xfId="250" applyNumberFormat="1" applyFont="1" applyFill="1" applyBorder="1" applyAlignment="1">
      <alignment horizontal="center"/>
    </xf>
    <xf numFmtId="166" fontId="46" fillId="18" borderId="24" xfId="250" applyNumberFormat="1" applyFont="1" applyFill="1" applyBorder="1" applyAlignment="1">
      <alignment horizontal="center"/>
    </xf>
    <xf numFmtId="166"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6" fontId="31" fillId="18" borderId="0" xfId="250" applyNumberFormat="1" applyFont="1" applyFill="1" applyAlignment="1">
      <alignment horizontal="center"/>
    </xf>
    <xf numFmtId="166" fontId="46" fillId="18" borderId="25" xfId="0" applyNumberFormat="1" applyFont="1" applyFill="1" applyBorder="1" applyAlignment="1">
      <alignment horizontal="center"/>
    </xf>
    <xf numFmtId="166"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6" fontId="30" fillId="18" borderId="32" xfId="250" applyNumberFormat="1" applyFont="1" applyFill="1" applyBorder="1" applyAlignment="1">
      <alignment horizontal="center"/>
    </xf>
    <xf numFmtId="166" fontId="30" fillId="18" borderId="33" xfId="250" applyNumberFormat="1" applyFont="1" applyFill="1" applyBorder="1" applyAlignment="1">
      <alignment horizontal="center"/>
    </xf>
    <xf numFmtId="166" fontId="46" fillId="18" borderId="33" xfId="0" applyNumberFormat="1" applyFont="1" applyFill="1" applyBorder="1" applyAlignment="1">
      <alignment horizontal="center"/>
    </xf>
    <xf numFmtId="166"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6" fontId="31" fillId="18" borderId="25" xfId="250" applyNumberFormat="1" applyFont="1" applyFill="1" applyBorder="1" applyAlignment="1">
      <alignment horizontal="center"/>
    </xf>
    <xf numFmtId="166"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6" fontId="31" fillId="18" borderId="16" xfId="250" applyNumberFormat="1" applyFont="1" applyFill="1" applyBorder="1" applyAlignment="1">
      <alignment horizontal="center"/>
    </xf>
    <xf numFmtId="166" fontId="50" fillId="18" borderId="0" xfId="250" applyNumberFormat="1" applyFont="1" applyFill="1"/>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7" fontId="31" fillId="18" borderId="25" xfId="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6" fontId="32" fillId="18" borderId="42" xfId="243" applyNumberFormat="1" applyFont="1" applyFill="1" applyBorder="1" applyAlignment="1">
      <alignment horizontal="center"/>
    </xf>
    <xf numFmtId="166" fontId="32" fillId="18" borderId="33" xfId="243" applyNumberFormat="1" applyFont="1" applyFill="1" applyBorder="1" applyAlignment="1">
      <alignment horizontal="center"/>
    </xf>
    <xf numFmtId="166" fontId="32" fillId="18" borderId="34" xfId="243" applyNumberFormat="1" applyFont="1" applyFill="1" applyBorder="1" applyAlignment="1">
      <alignment horizontal="center"/>
    </xf>
    <xf numFmtId="166" fontId="32" fillId="18" borderId="16" xfId="243" applyNumberFormat="1" applyFont="1" applyFill="1" applyBorder="1" applyAlignment="1">
      <alignment horizontal="center"/>
    </xf>
    <xf numFmtId="166" fontId="32" fillId="18" borderId="18" xfId="243" applyNumberFormat="1" applyFont="1" applyFill="1" applyBorder="1" applyAlignment="1">
      <alignment horizontal="center"/>
    </xf>
    <xf numFmtId="179" fontId="55" fillId="18" borderId="0" xfId="0" applyNumberFormat="1" applyFont="1" applyFill="1" applyAlignment="1">
      <alignment horizontal="center" wrapText="1"/>
    </xf>
    <xf numFmtId="179" fontId="55" fillId="18" borderId="16" xfId="0" applyNumberFormat="1" applyFont="1" applyFill="1" applyBorder="1" applyAlignment="1">
      <alignment horizontal="center" wrapText="1"/>
    </xf>
    <xf numFmtId="166" fontId="55" fillId="18" borderId="23" xfId="243" applyNumberFormat="1" applyFont="1" applyFill="1" applyBorder="1" applyAlignment="1">
      <alignment horizontal="center" wrapText="1"/>
    </xf>
    <xf numFmtId="166" fontId="55" fillId="18" borderId="16" xfId="243" applyNumberFormat="1" applyFont="1" applyFill="1" applyBorder="1" applyAlignment="1">
      <alignment horizontal="center" wrapText="1"/>
    </xf>
    <xf numFmtId="166" fontId="55" fillId="18" borderId="20" xfId="243" applyNumberFormat="1" applyFont="1" applyFill="1" applyBorder="1" applyAlignment="1">
      <alignment horizontal="center" wrapText="1"/>
    </xf>
    <xf numFmtId="179" fontId="55" fillId="18" borderId="20" xfId="0" applyNumberFormat="1" applyFont="1" applyFill="1" applyBorder="1" applyAlignment="1">
      <alignment horizontal="center" wrapText="1"/>
    </xf>
    <xf numFmtId="164" fontId="0" fillId="18" borderId="0" xfId="269" applyFont="1" applyFill="1"/>
    <xf numFmtId="164"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166" fontId="46" fillId="18" borderId="14" xfId="0" applyNumberFormat="1" applyFont="1" applyFill="1" applyBorder="1" applyAlignment="1">
      <alignment horizontal="center"/>
    </xf>
    <xf numFmtId="166" fontId="46" fillId="18" borderId="18" xfId="244" applyNumberFormat="1" applyFont="1" applyFill="1" applyBorder="1" applyAlignment="1">
      <alignment horizontal="center"/>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6" fontId="31" fillId="18" borderId="14" xfId="250" applyNumberFormat="1" applyFont="1" applyFill="1" applyBorder="1" applyAlignment="1">
      <alignment horizontal="center"/>
    </xf>
    <xf numFmtId="166"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6" fontId="32" fillId="18" borderId="41" xfId="250" applyNumberFormat="1" applyFont="1" applyFill="1" applyBorder="1" applyAlignment="1">
      <alignment horizontal="center"/>
    </xf>
    <xf numFmtId="166" fontId="32" fillId="18" borderId="39" xfId="250" applyNumberFormat="1" applyFont="1" applyFill="1" applyBorder="1" applyAlignment="1">
      <alignment horizontal="center"/>
    </xf>
    <xf numFmtId="166"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33" fillId="31" borderId="40" xfId="0" applyFont="1" applyFill="1" applyBorder="1" applyAlignment="1">
      <alignment horizontal="center" vertical="center" wrapText="1"/>
    </xf>
    <xf numFmtId="0" fontId="46" fillId="18" borderId="36" xfId="0" applyFont="1" applyFill="1" applyBorder="1"/>
    <xf numFmtId="166" fontId="46" fillId="18" borderId="36" xfId="243" applyNumberFormat="1" applyFont="1" applyFill="1" applyBorder="1"/>
    <xf numFmtId="17" fontId="47" fillId="18" borderId="17" xfId="0" applyNumberFormat="1" applyFont="1" applyFill="1" applyBorder="1" applyAlignment="1">
      <alignment horizontal="center"/>
    </xf>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6"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6"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79" fontId="55" fillId="18" borderId="14" xfId="0" applyNumberFormat="1" applyFont="1" applyFill="1" applyBorder="1" applyAlignment="1">
      <alignment horizontal="center" wrapText="1"/>
    </xf>
    <xf numFmtId="179" fontId="55" fillId="18" borderId="18" xfId="0" applyNumberFormat="1" applyFont="1" applyFill="1" applyBorder="1" applyAlignment="1">
      <alignment horizontal="center" wrapText="1"/>
    </xf>
    <xf numFmtId="166" fontId="55" fillId="18" borderId="17" xfId="243" applyNumberFormat="1" applyFont="1" applyFill="1" applyBorder="1" applyAlignment="1">
      <alignment horizontal="center" wrapText="1"/>
    </xf>
    <xf numFmtId="166" fontId="55" fillId="18" borderId="14" xfId="243" applyNumberFormat="1" applyFont="1" applyFill="1" applyBorder="1" applyAlignment="1">
      <alignment horizontal="center" wrapText="1"/>
    </xf>
    <xf numFmtId="166" fontId="55" fillId="18" borderId="18" xfId="243" applyNumberFormat="1" applyFont="1" applyFill="1" applyBorder="1" applyAlignment="1">
      <alignment horizontal="center" wrapText="1"/>
    </xf>
    <xf numFmtId="179" fontId="46" fillId="18" borderId="17" xfId="0" applyNumberFormat="1" applyFont="1" applyFill="1" applyBorder="1" applyAlignment="1">
      <alignment horizontal="center" wrapText="1"/>
    </xf>
    <xf numFmtId="179"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69" fontId="31" fillId="38" borderId="23" xfId="40" applyNumberFormat="1" applyFont="1" applyFill="1" applyBorder="1" applyAlignment="1">
      <alignment horizontal="right"/>
    </xf>
    <xf numFmtId="169" fontId="31" fillId="38" borderId="20" xfId="40" applyNumberFormat="1" applyFont="1" applyFill="1" applyBorder="1" applyAlignment="1">
      <alignment horizontal="right"/>
    </xf>
    <xf numFmtId="169" fontId="31" fillId="18" borderId="20" xfId="40" applyNumberFormat="1" applyFont="1" applyFill="1" applyBorder="1" applyAlignment="1">
      <alignment horizontal="right"/>
    </xf>
    <xf numFmtId="169" fontId="33" fillId="38" borderId="17" xfId="40" applyNumberFormat="1" applyFont="1" applyFill="1" applyBorder="1" applyAlignment="1">
      <alignment horizontal="right"/>
    </xf>
    <xf numFmtId="169" fontId="0" fillId="18" borderId="0" xfId="40" applyNumberFormat="1" applyFont="1" applyFill="1" applyAlignment="1">
      <alignment horizontal="right"/>
    </xf>
    <xf numFmtId="166" fontId="46" fillId="18" borderId="39" xfId="243" applyNumberFormat="1" applyFont="1" applyFill="1" applyBorder="1" applyAlignment="1">
      <alignment horizontal="center"/>
    </xf>
    <xf numFmtId="3" fontId="31" fillId="18" borderId="39" xfId="0"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7"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0" fontId="74" fillId="39" borderId="13" xfId="268" applyFont="1" applyFill="1" applyBorder="1"/>
    <xf numFmtId="0" fontId="74" fillId="39" borderId="43" xfId="48" applyFont="1" applyFill="1" applyBorder="1" applyAlignment="1">
      <alignment horizontal="center" vertical="center" wrapText="1"/>
    </xf>
    <xf numFmtId="0" fontId="74" fillId="39" borderId="44" xfId="48" applyFont="1" applyFill="1" applyBorder="1" applyAlignment="1">
      <alignment horizontal="center" vertical="center" wrapText="1"/>
    </xf>
    <xf numFmtId="0" fontId="74" fillId="39" borderId="45" xfId="48" applyFont="1" applyFill="1" applyBorder="1" applyAlignment="1">
      <alignment horizontal="center" vertical="center" wrapText="1"/>
    </xf>
    <xf numFmtId="17" fontId="72" fillId="18" borderId="15" xfId="0" applyNumberFormat="1" applyFont="1" applyFill="1" applyBorder="1" applyAlignment="1">
      <alignment horizontal="center" vertical="center"/>
    </xf>
    <xf numFmtId="3" fontId="76" fillId="18" borderId="42" xfId="44" applyNumberFormat="1" applyFont="1" applyFill="1" applyBorder="1" applyAlignment="1">
      <alignment horizontal="center" vertical="center"/>
    </xf>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7" xfId="44" applyNumberFormat="1" applyFont="1" applyFill="1" applyBorder="1" applyAlignment="1">
      <alignment horizontal="center" vertical="center"/>
    </xf>
    <xf numFmtId="3" fontId="76" fillId="18" borderId="29" xfId="44" applyNumberFormat="1" applyFont="1" applyFill="1" applyBorder="1" applyAlignment="1">
      <alignment horizontal="center" vertical="center"/>
    </xf>
    <xf numFmtId="3" fontId="76" fillId="18" borderId="16" xfId="44" applyNumberFormat="1" applyFont="1" applyFill="1" applyBorder="1" applyAlignment="1">
      <alignment horizontal="center" vertical="center"/>
    </xf>
    <xf numFmtId="3" fontId="76" fillId="18" borderId="41"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3" fontId="76" fillId="18" borderId="30"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6" fontId="32" fillId="18" borderId="16" xfId="243" applyNumberFormat="1" applyFont="1" applyFill="1" applyBorder="1" applyAlignment="1">
      <alignment horizontal="center" vertical="center" wrapText="1"/>
    </xf>
    <xf numFmtId="181" fontId="31" fillId="18" borderId="0" xfId="48" applyNumberFormat="1" applyFont="1" applyFill="1"/>
    <xf numFmtId="169"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176" fontId="46" fillId="18" borderId="36" xfId="0" applyNumberFormat="1" applyFont="1" applyFill="1" applyBorder="1" applyAlignment="1">
      <alignment vertical="center"/>
    </xf>
    <xf numFmtId="3" fontId="46" fillId="18" borderId="36" xfId="250" applyNumberFormat="1" applyFont="1" applyFill="1" applyBorder="1" applyAlignment="1">
      <alignment horizontal="center"/>
    </xf>
    <xf numFmtId="0" fontId="45" fillId="18" borderId="0" xfId="37" applyFill="1" applyAlignment="1" applyProtection="1"/>
    <xf numFmtId="166" fontId="32" fillId="18" borderId="41" xfId="243" applyNumberFormat="1" applyFont="1" applyFill="1" applyBorder="1" applyAlignment="1">
      <alignment horizontal="center" vertical="center" wrapText="1"/>
    </xf>
    <xf numFmtId="166" fontId="32" fillId="18" borderId="40" xfId="243" applyNumberFormat="1" applyFont="1" applyFill="1" applyBorder="1" applyAlignment="1">
      <alignment horizontal="center" vertical="center" wrapText="1"/>
    </xf>
    <xf numFmtId="0" fontId="106" fillId="18" borderId="0" xfId="48" applyFont="1" applyFill="1"/>
    <xf numFmtId="3" fontId="65" fillId="18" borderId="17" xfId="58" applyNumberFormat="1" applyFont="1" applyFill="1" applyBorder="1" applyAlignment="1">
      <alignment horizontal="center" vertical="top"/>
    </xf>
    <xf numFmtId="3" fontId="65" fillId="18" borderId="14" xfId="58" applyNumberFormat="1" applyFont="1" applyFill="1" applyBorder="1" applyAlignment="1">
      <alignment horizontal="center" vertical="top"/>
    </xf>
    <xf numFmtId="3" fontId="65" fillId="18" borderId="18" xfId="58" applyNumberFormat="1" applyFont="1" applyFill="1" applyBorder="1" applyAlignment="1">
      <alignment horizontal="center" vertical="top"/>
    </xf>
    <xf numFmtId="0" fontId="46" fillId="18" borderId="0" xfId="243" applyNumberFormat="1" applyFont="1" applyFill="1"/>
    <xf numFmtId="166"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6" fontId="31" fillId="18" borderId="41" xfId="250" applyNumberFormat="1" applyFont="1" applyFill="1" applyBorder="1" applyAlignment="1">
      <alignment horizontal="center"/>
    </xf>
    <xf numFmtId="166" fontId="31" fillId="18" borderId="39" xfId="250" applyNumberFormat="1" applyFont="1" applyFill="1" applyBorder="1" applyAlignment="1">
      <alignment horizontal="center"/>
    </xf>
    <xf numFmtId="166" fontId="31" fillId="18" borderId="40" xfId="250" applyNumberFormat="1" applyFont="1" applyFill="1" applyBorder="1" applyAlignment="1">
      <alignment horizontal="center"/>
    </xf>
    <xf numFmtId="166"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2" fontId="31" fillId="18" borderId="40" xfId="0" applyNumberFormat="1" applyFont="1" applyFill="1" applyBorder="1" applyAlignment="1">
      <alignment horizontal="center" vertical="center"/>
    </xf>
    <xf numFmtId="166" fontId="46" fillId="18" borderId="41" xfId="250" applyNumberFormat="1" applyFont="1" applyFill="1" applyBorder="1" applyAlignment="1">
      <alignment horizontal="center" vertical="center"/>
    </xf>
    <xf numFmtId="166" fontId="46" fillId="18" borderId="40" xfId="250" applyNumberFormat="1" applyFont="1" applyFill="1" applyBorder="1" applyAlignment="1">
      <alignment horizontal="center" vertical="center"/>
    </xf>
    <xf numFmtId="166" fontId="30" fillId="18" borderId="41" xfId="250" applyNumberFormat="1" applyFont="1" applyFill="1" applyBorder="1" applyAlignment="1">
      <alignment horizontal="center"/>
    </xf>
    <xf numFmtId="166" fontId="30" fillId="18" borderId="39" xfId="250" applyNumberFormat="1" applyFont="1" applyFill="1" applyBorder="1" applyAlignment="1">
      <alignment horizontal="center"/>
    </xf>
    <xf numFmtId="166" fontId="30" fillId="18" borderId="40" xfId="250" applyNumberFormat="1" applyFont="1" applyFill="1" applyBorder="1" applyAlignment="1">
      <alignment horizontal="center"/>
    </xf>
    <xf numFmtId="166" fontId="46" fillId="18" borderId="41" xfId="0" applyNumberFormat="1" applyFont="1" applyFill="1" applyBorder="1" applyAlignment="1">
      <alignment horizontal="center"/>
    </xf>
    <xf numFmtId="166" fontId="46" fillId="18" borderId="39" xfId="0" applyNumberFormat="1" applyFont="1" applyFill="1" applyBorder="1" applyAlignment="1">
      <alignment horizontal="center"/>
    </xf>
    <xf numFmtId="166" fontId="46" fillId="18" borderId="18" xfId="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0" fontId="33" fillId="18" borderId="14" xfId="0" applyFont="1" applyFill="1" applyBorder="1" applyAlignment="1">
      <alignment horizontal="center"/>
    </xf>
    <xf numFmtId="3" fontId="31" fillId="18" borderId="0" xfId="0" applyNumberFormat="1" applyFont="1" applyFill="1" applyBorder="1" applyAlignment="1">
      <alignment horizontal="center"/>
    </xf>
    <xf numFmtId="3" fontId="46" fillId="18" borderId="0" xfId="0" applyNumberFormat="1" applyFont="1" applyFill="1" applyBorder="1" applyAlignment="1">
      <alignment horizontal="center"/>
    </xf>
    <xf numFmtId="166" fontId="32" fillId="18" borderId="41" xfId="243" applyNumberFormat="1" applyFont="1" applyFill="1" applyBorder="1" applyAlignment="1">
      <alignment horizontal="center"/>
    </xf>
    <xf numFmtId="166" fontId="46" fillId="18" borderId="41" xfId="243" applyNumberFormat="1" applyFont="1" applyFill="1" applyBorder="1"/>
    <xf numFmtId="166" fontId="46" fillId="18" borderId="39" xfId="243" applyNumberFormat="1" applyFont="1" applyFill="1" applyBorder="1"/>
    <xf numFmtId="166" fontId="46" fillId="18" borderId="40" xfId="243" applyNumberFormat="1" applyFont="1" applyFill="1" applyBorder="1"/>
    <xf numFmtId="169" fontId="46" fillId="18" borderId="0" xfId="40" applyNumberFormat="1" applyFont="1" applyFill="1" applyBorder="1"/>
    <xf numFmtId="0" fontId="56" fillId="28" borderId="45" xfId="0" applyFont="1" applyFill="1" applyBorder="1" applyAlignment="1">
      <alignment horizontal="center"/>
    </xf>
    <xf numFmtId="0" fontId="43" fillId="18" borderId="10" xfId="0" applyFont="1" applyFill="1" applyBorder="1" applyAlignment="1">
      <alignment horizontal="left" vertical="justify"/>
    </xf>
    <xf numFmtId="0" fontId="46" fillId="18" borderId="0" xfId="0" applyFont="1" applyFill="1" applyBorder="1"/>
    <xf numFmtId="0" fontId="49" fillId="18" borderId="0" xfId="0" applyFont="1" applyFill="1" applyBorder="1"/>
    <xf numFmtId="0" fontId="33" fillId="18" borderId="0" xfId="0" applyFont="1" applyFill="1" applyBorder="1" applyAlignment="1">
      <alignment horizontal="center"/>
    </xf>
    <xf numFmtId="166" fontId="46" fillId="18" borderId="0" xfId="0" applyNumberFormat="1" applyFont="1" applyFill="1" applyBorder="1" applyAlignment="1">
      <alignment horizontal="center"/>
    </xf>
    <xf numFmtId="166" fontId="46" fillId="18" borderId="0" xfId="244" applyNumberFormat="1" applyFont="1" applyFill="1" applyBorder="1" applyAlignment="1">
      <alignment horizontal="center"/>
    </xf>
    <xf numFmtId="17" fontId="33" fillId="18" borderId="0" xfId="0" applyNumberFormat="1" applyFont="1" applyFill="1" applyBorder="1" applyAlignment="1">
      <alignment horizontal="center"/>
    </xf>
    <xf numFmtId="0" fontId="33" fillId="18" borderId="0" xfId="0" applyFont="1" applyFill="1" applyBorder="1" applyAlignment="1">
      <alignment horizontal="center" vertical="center" wrapText="1"/>
    </xf>
    <xf numFmtId="166" fontId="46" fillId="18" borderId="14" xfId="244" applyNumberFormat="1" applyFont="1" applyFill="1" applyBorder="1" applyAlignment="1">
      <alignment horizontal="center"/>
    </xf>
    <xf numFmtId="3" fontId="31" fillId="18" borderId="0" xfId="250" applyNumberFormat="1" applyFont="1" applyFill="1" applyBorder="1" applyAlignment="1">
      <alignment horizontal="center"/>
    </xf>
    <xf numFmtId="166"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Border="1" applyAlignment="1">
      <alignment horizontal="center"/>
    </xf>
    <xf numFmtId="17" fontId="33" fillId="18" borderId="11" xfId="241" applyNumberFormat="1" applyFont="1" applyFill="1" applyBorder="1"/>
    <xf numFmtId="166" fontId="46" fillId="18" borderId="0" xfId="243" applyNumberFormat="1" applyFont="1" applyFill="1" applyBorder="1" applyAlignment="1">
      <alignment horizontal="center"/>
    </xf>
    <xf numFmtId="166" fontId="46" fillId="18" borderId="83" xfId="243" applyNumberFormat="1" applyFont="1" applyFill="1" applyBorder="1" applyAlignment="1">
      <alignment horizontal="center"/>
    </xf>
    <xf numFmtId="166" fontId="46" fillId="18" borderId="38" xfId="243" applyNumberFormat="1" applyFont="1" applyFill="1" applyBorder="1" applyAlignment="1">
      <alignment horizontal="center"/>
    </xf>
    <xf numFmtId="3" fontId="46" fillId="18" borderId="40" xfId="250"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5" xfId="0" applyNumberFormat="1" applyFont="1" applyFill="1" applyBorder="1" applyAlignment="1">
      <alignment horizontal="center"/>
    </xf>
    <xf numFmtId="17" fontId="47" fillId="18" borderId="87" xfId="0" applyNumberFormat="1" applyFont="1" applyFill="1" applyBorder="1" applyAlignment="1">
      <alignment horizontal="center"/>
    </xf>
    <xf numFmtId="0" fontId="48" fillId="18" borderId="86" xfId="0" applyFont="1" applyFill="1" applyBorder="1"/>
    <xf numFmtId="0" fontId="49" fillId="18" borderId="86" xfId="0" applyFont="1" applyFill="1" applyBorder="1"/>
    <xf numFmtId="166"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79" fontId="46" fillId="18" borderId="0" xfId="0" applyNumberFormat="1" applyFont="1" applyFill="1" applyBorder="1" applyAlignment="1">
      <alignment horizontal="center" wrapText="1"/>
    </xf>
    <xf numFmtId="166" fontId="46" fillId="18" borderId="16" xfId="243" applyNumberFormat="1" applyFont="1" applyFill="1" applyBorder="1" applyAlignment="1">
      <alignment horizontal="center"/>
    </xf>
    <xf numFmtId="166" fontId="46" fillId="18" borderId="18" xfId="243" applyNumberFormat="1" applyFont="1" applyFill="1" applyBorder="1" applyAlignment="1">
      <alignment horizontal="center"/>
    </xf>
    <xf numFmtId="0" fontId="47" fillId="32" borderId="0" xfId="0" applyFont="1" applyFill="1" applyBorder="1" applyAlignment="1">
      <alignment horizontal="center"/>
    </xf>
    <xf numFmtId="166" fontId="46" fillId="18" borderId="20" xfId="243" applyNumberFormat="1" applyFont="1" applyFill="1" applyBorder="1" applyAlignment="1">
      <alignment horizontal="center"/>
    </xf>
    <xf numFmtId="166" fontId="46" fillId="18" borderId="17" xfId="243" applyNumberFormat="1" applyFont="1" applyFill="1" applyBorder="1" applyAlignment="1">
      <alignment horizontal="center"/>
    </xf>
    <xf numFmtId="0" fontId="28" fillId="20" borderId="0" xfId="0" applyFont="1" applyFill="1" applyBorder="1" applyAlignment="1">
      <alignment horizontal="center"/>
    </xf>
    <xf numFmtId="0" fontId="46" fillId="18" borderId="0" xfId="0" applyFont="1" applyFill="1" applyBorder="1" applyAlignment="1">
      <alignment horizontal="center"/>
    </xf>
    <xf numFmtId="3" fontId="31" fillId="18" borderId="0" xfId="0" applyNumberFormat="1" applyFont="1" applyFill="1" applyBorder="1" applyAlignment="1">
      <alignment horizontal="center" vertical="top"/>
    </xf>
    <xf numFmtId="3" fontId="31" fillId="18" borderId="0" xfId="58" applyNumberFormat="1" applyFont="1" applyFill="1" applyBorder="1" applyAlignment="1">
      <alignment horizontal="center" vertical="top"/>
    </xf>
    <xf numFmtId="3" fontId="46" fillId="18" borderId="0" xfId="0" applyNumberFormat="1" applyFont="1" applyFill="1" applyBorder="1"/>
    <xf numFmtId="3" fontId="65" fillId="18" borderId="0" xfId="58" applyNumberFormat="1" applyFont="1" applyFill="1" applyBorder="1" applyAlignment="1">
      <alignment horizontal="center" vertical="top"/>
    </xf>
    <xf numFmtId="3" fontId="31" fillId="18" borderId="0" xfId="58" applyNumberFormat="1" applyFont="1" applyFill="1" applyBorder="1" applyAlignment="1">
      <alignment horizontal="center" vertical="center"/>
    </xf>
    <xf numFmtId="3" fontId="68" fillId="18" borderId="0" xfId="58" applyNumberFormat="1" applyFont="1" applyFill="1" applyBorder="1" applyAlignment="1">
      <alignment horizontal="center" vertical="center"/>
    </xf>
    <xf numFmtId="0" fontId="28" fillId="28" borderId="45" xfId="0" applyFont="1" applyFill="1" applyBorder="1" applyAlignment="1">
      <alignment horizontal="center" vertical="center" wrapText="1"/>
    </xf>
    <xf numFmtId="0" fontId="28" fillId="28" borderId="43" xfId="0" applyFont="1" applyFill="1" applyBorder="1" applyAlignment="1">
      <alignment horizontal="center" vertical="center" wrapText="1"/>
    </xf>
    <xf numFmtId="0" fontId="33" fillId="36" borderId="42" xfId="0" applyFont="1" applyFill="1" applyBorder="1" applyAlignment="1">
      <alignment horizontal="center" vertical="center" wrapText="1"/>
    </xf>
    <xf numFmtId="2" fontId="31" fillId="18" borderId="0" xfId="0" applyNumberFormat="1" applyFont="1" applyFill="1" applyBorder="1" applyAlignment="1">
      <alignment horizontal="center" vertical="center"/>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17"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applyBorder="1"/>
    <xf numFmtId="37" fontId="31" fillId="18" borderId="0" xfId="40" applyNumberFormat="1" applyFont="1" applyFill="1" applyBorder="1" applyAlignment="1">
      <alignment horizontal="center" vertical="center"/>
    </xf>
    <xf numFmtId="37" fontId="31" fillId="18" borderId="0" xfId="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2" fillId="18" borderId="0" xfId="0" applyFont="1" applyFill="1"/>
    <xf numFmtId="2" fontId="53" fillId="18" borderId="23" xfId="0" applyNumberFormat="1" applyFont="1" applyFill="1" applyBorder="1" applyAlignment="1">
      <alignment horizontal="center" vertical="justify"/>
    </xf>
    <xf numFmtId="2" fontId="53" fillId="18" borderId="20" xfId="0" applyNumberFormat="1" applyFont="1" applyFill="1" applyBorder="1" applyAlignment="1">
      <alignment horizontal="center" vertical="justify"/>
    </xf>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169" fontId="33" fillId="28" borderId="22" xfId="40" applyNumberFormat="1" applyFont="1" applyFill="1" applyBorder="1" applyAlignment="1" applyProtection="1">
      <alignment horizontal="center" vertical="center"/>
      <protection locked="0"/>
    </xf>
    <xf numFmtId="169" fontId="33" fillId="28" borderId="47" xfId="40" applyNumberFormat="1" applyFont="1" applyFill="1" applyBorder="1" applyAlignment="1" applyProtection="1">
      <alignment horizontal="center" vertical="center"/>
      <protection locked="0"/>
    </xf>
    <xf numFmtId="169"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39" fillId="18" borderId="0" xfId="0" applyFont="1" applyFill="1" applyBorder="1" applyAlignment="1">
      <alignment horizontal="center"/>
    </xf>
    <xf numFmtId="0" fontId="50" fillId="18" borderId="0" xfId="0" applyFont="1" applyFill="1" applyBorder="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6" fontId="31" fillId="18" borderId="0" xfId="243" applyNumberFormat="1" applyFont="1" applyFill="1" applyBorder="1" applyAlignment="1">
      <alignment horizontal="center"/>
    </xf>
    <xf numFmtId="166"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6" fontId="46" fillId="18" borderId="10" xfId="243" applyNumberFormat="1" applyFont="1" applyFill="1" applyBorder="1" applyAlignment="1">
      <alignment horizontal="center"/>
    </xf>
    <xf numFmtId="166" fontId="46" fillId="18" borderId="15" xfId="243" applyNumberFormat="1" applyFont="1" applyFill="1" applyBorder="1" applyAlignment="1">
      <alignment horizontal="center"/>
    </xf>
    <xf numFmtId="166" fontId="31" fillId="18" borderId="20" xfId="243" applyNumberFormat="1" applyFont="1" applyFill="1" applyBorder="1" applyAlignment="1">
      <alignment horizontal="center"/>
    </xf>
    <xf numFmtId="166" fontId="31" fillId="18" borderId="17" xfId="243" applyNumberFormat="1" applyFont="1" applyFill="1" applyBorder="1" applyAlignment="1">
      <alignment horizontal="center"/>
    </xf>
    <xf numFmtId="166" fontId="31" fillId="18" borderId="14" xfId="243" applyNumberFormat="1" applyFont="1" applyFill="1" applyBorder="1" applyAlignment="1">
      <alignment horizontal="center"/>
    </xf>
    <xf numFmtId="166" fontId="31" fillId="18" borderId="18" xfId="243" applyNumberFormat="1" applyFont="1" applyFill="1" applyBorder="1" applyAlignment="1">
      <alignment horizontal="center"/>
    </xf>
    <xf numFmtId="166" fontId="46" fillId="18" borderId="11" xfId="243" applyNumberFormat="1" applyFont="1" applyFill="1" applyBorder="1" applyAlignment="1">
      <alignment horizontal="center"/>
    </xf>
    <xf numFmtId="0" fontId="50" fillId="18" borderId="0" xfId="0" applyFont="1" applyFill="1" applyAlignment="1">
      <alignment horizontal="center"/>
    </xf>
    <xf numFmtId="0" fontId="34" fillId="18" borderId="0" xfId="0" applyFont="1" applyFill="1" applyBorder="1"/>
    <xf numFmtId="0" fontId="28" fillId="18" borderId="98" xfId="184" applyFont="1" applyFill="1" applyBorder="1" applyAlignment="1">
      <alignment horizontal="center" vertical="center"/>
    </xf>
    <xf numFmtId="3" fontId="46" fillId="18" borderId="95" xfId="0" applyNumberFormat="1" applyFont="1" applyFill="1" applyBorder="1" applyAlignment="1">
      <alignment horizontal="center"/>
    </xf>
    <xf numFmtId="0" fontId="28" fillId="18" borderId="99" xfId="184" applyFont="1" applyFill="1" applyBorder="1" applyAlignment="1">
      <alignment horizontal="center" vertical="center"/>
    </xf>
    <xf numFmtId="0" fontId="28" fillId="0" borderId="101" xfId="184" applyFont="1" applyBorder="1" applyAlignment="1">
      <alignment horizontal="center" vertical="center"/>
    </xf>
    <xf numFmtId="1" fontId="69" fillId="22" borderId="97" xfId="0" applyNumberFormat="1" applyFont="1" applyFill="1" applyBorder="1" applyAlignment="1">
      <alignment horizontal="center" vertical="center" wrapText="1"/>
    </xf>
    <xf numFmtId="3" fontId="68" fillId="18" borderId="95" xfId="58" applyNumberFormat="1" applyFont="1" applyFill="1" applyBorder="1" applyAlignment="1">
      <alignment horizontal="center" vertical="center"/>
    </xf>
    <xf numFmtId="0" fontId="71" fillId="18" borderId="108" xfId="184" applyFont="1" applyFill="1" applyBorder="1" applyAlignment="1">
      <alignment horizontal="center" vertical="center"/>
    </xf>
    <xf numFmtId="1" fontId="33" fillId="22" borderId="97" xfId="0" applyNumberFormat="1" applyFont="1" applyFill="1" applyBorder="1" applyAlignment="1">
      <alignment horizontal="center" vertical="center" wrapText="1"/>
    </xf>
    <xf numFmtId="0" fontId="28" fillId="18" borderId="107" xfId="184" applyFont="1" applyFill="1" applyBorder="1" applyAlignment="1">
      <alignment horizontal="center" vertical="center"/>
    </xf>
    <xf numFmtId="3" fontId="31" fillId="18" borderId="95" xfId="58" applyNumberFormat="1" applyFont="1" applyFill="1" applyBorder="1" applyAlignment="1">
      <alignment horizontal="center" vertical="top"/>
    </xf>
    <xf numFmtId="0" fontId="28" fillId="18" borderId="108" xfId="184" applyFont="1" applyFill="1" applyBorder="1" applyAlignment="1">
      <alignment horizontal="center" vertical="center"/>
    </xf>
    <xf numFmtId="0" fontId="28" fillId="18" borderId="109" xfId="184" applyFont="1" applyFill="1" applyBorder="1" applyAlignment="1">
      <alignment horizontal="center" vertical="center"/>
    </xf>
    <xf numFmtId="0" fontId="28" fillId="18" borderId="100" xfId="184" applyFont="1" applyFill="1" applyBorder="1" applyAlignment="1">
      <alignment horizontal="center" vertical="center"/>
    </xf>
    <xf numFmtId="1" fontId="33" fillId="22" borderId="118" xfId="0" applyNumberFormat="1" applyFont="1" applyFill="1" applyBorder="1" applyAlignment="1">
      <alignment horizontal="center" vertical="center" wrapText="1"/>
    </xf>
    <xf numFmtId="0" fontId="28" fillId="18" borderId="101" xfId="184" applyFont="1" applyFill="1" applyBorder="1" applyAlignment="1">
      <alignment horizontal="center" vertical="center"/>
    </xf>
    <xf numFmtId="0" fontId="28" fillId="18" borderId="120" xfId="184" applyFont="1" applyFill="1" applyBorder="1" applyAlignment="1">
      <alignment horizontal="center" vertical="center"/>
    </xf>
    <xf numFmtId="0" fontId="28" fillId="18" borderId="121" xfId="184" applyFont="1" applyFill="1" applyBorder="1" applyAlignment="1">
      <alignment horizontal="center" vertical="center"/>
    </xf>
    <xf numFmtId="0" fontId="28" fillId="18" borderId="122" xfId="184" applyFont="1" applyFill="1" applyBorder="1" applyAlignment="1">
      <alignment horizontal="center" vertical="center"/>
    </xf>
    <xf numFmtId="3" fontId="31" fillId="18" borderId="95" xfId="0" applyNumberFormat="1" applyFont="1" applyFill="1" applyBorder="1" applyAlignment="1">
      <alignment horizontal="center" vertical="top"/>
    </xf>
    <xf numFmtId="3" fontId="31" fillId="18" borderId="123" xfId="0" applyNumberFormat="1" applyFont="1" applyFill="1" applyBorder="1" applyAlignment="1">
      <alignment horizontal="center" vertical="top"/>
    </xf>
    <xf numFmtId="3" fontId="31" fillId="18" borderId="95" xfId="58" applyNumberFormat="1" applyFont="1" applyFill="1" applyBorder="1" applyAlignment="1">
      <alignment horizontal="center" vertical="center"/>
    </xf>
    <xf numFmtId="0" fontId="60" fillId="18" borderId="99" xfId="184" applyFont="1" applyFill="1" applyBorder="1" applyAlignment="1">
      <alignment horizontal="center" vertical="center"/>
    </xf>
    <xf numFmtId="0" fontId="31" fillId="18" borderId="0" xfId="48" applyFont="1" applyFill="1" applyBorder="1"/>
    <xf numFmtId="0" fontId="28" fillId="0" borderId="120" xfId="184" applyFont="1" applyBorder="1" applyAlignment="1">
      <alignment horizontal="center" vertical="center"/>
    </xf>
    <xf numFmtId="0" fontId="61" fillId="0" borderId="101" xfId="184" applyFont="1" applyBorder="1" applyAlignment="1">
      <alignment horizontal="center" vertical="center"/>
    </xf>
    <xf numFmtId="0" fontId="61" fillId="18" borderId="121" xfId="184" applyFont="1" applyFill="1" applyBorder="1" applyAlignment="1">
      <alignment horizontal="center" vertical="center"/>
    </xf>
    <xf numFmtId="0" fontId="61" fillId="0" borderId="120" xfId="184" applyFont="1" applyBorder="1" applyAlignment="1">
      <alignment horizontal="center" vertical="center"/>
    </xf>
    <xf numFmtId="0" fontId="28" fillId="0" borderId="121" xfId="184" applyFont="1" applyBorder="1" applyAlignment="1">
      <alignment horizontal="center" vertical="center"/>
    </xf>
    <xf numFmtId="0" fontId="47" fillId="29" borderId="10" xfId="0" applyFont="1" applyFill="1" applyBorder="1" applyAlignment="1">
      <alignment horizont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33" fillId="36" borderId="28" xfId="0" applyFont="1" applyFill="1" applyBorder="1" applyAlignment="1">
      <alignment horizontal="center" vertical="center" wrapText="1"/>
    </xf>
    <xf numFmtId="166" fontId="32" fillId="18" borderId="30" xfId="243" applyNumberFormat="1" applyFont="1" applyFill="1" applyBorder="1" applyAlignment="1">
      <alignment horizontal="center" vertical="center" wrapText="1"/>
    </xf>
    <xf numFmtId="166" fontId="32" fillId="18" borderId="18" xfId="243" applyNumberFormat="1" applyFont="1" applyFill="1" applyBorder="1" applyAlignment="1">
      <alignment horizontal="center" vertical="center" wrapText="1"/>
    </xf>
    <xf numFmtId="0" fontId="46" fillId="18" borderId="10" xfId="0" applyFont="1" applyFill="1" applyBorder="1"/>
    <xf numFmtId="0" fontId="43" fillId="18" borderId="15" xfId="0" applyFont="1" applyFill="1" applyBorder="1" applyAlignment="1">
      <alignment vertical="center"/>
    </xf>
    <xf numFmtId="0" fontId="46" fillId="18" borderId="15" xfId="0" applyFont="1" applyFill="1" applyBorder="1"/>
    <xf numFmtId="0" fontId="43" fillId="18" borderId="16" xfId="0" applyFont="1" applyFill="1" applyBorder="1" applyAlignment="1">
      <alignment horizontal="left" vertical="justify"/>
    </xf>
    <xf numFmtId="0" fontId="43" fillId="18" borderId="15" xfId="0" applyFont="1" applyFill="1" applyBorder="1" applyAlignment="1">
      <alignment horizontal="center" vertical="center"/>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0" fontId="33" fillId="18" borderId="0" xfId="0" applyFont="1" applyFill="1" applyAlignment="1">
      <alignment horizontal="center"/>
    </xf>
    <xf numFmtId="166"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66" fontId="46" fillId="18" borderId="40" xfId="0" applyNumberFormat="1" applyFont="1" applyFill="1" applyBorder="1" applyAlignment="1">
      <alignment horizontal="center"/>
    </xf>
    <xf numFmtId="0" fontId="46" fillId="18" borderId="11" xfId="0" applyFont="1" applyFill="1" applyBorder="1"/>
    <xf numFmtId="3" fontId="76" fillId="18" borderId="18" xfId="44" applyNumberFormat="1" applyFont="1" applyFill="1" applyBorder="1" applyAlignment="1">
      <alignment horizontal="center" vertical="center"/>
    </xf>
    <xf numFmtId="0" fontId="0" fillId="18" borderId="0" xfId="40" applyNumberFormat="1" applyFont="1" applyFill="1"/>
    <xf numFmtId="0" fontId="28" fillId="18" borderId="124" xfId="184" applyFont="1" applyFill="1" applyBorder="1" applyAlignment="1">
      <alignment horizontal="center" vertical="center"/>
    </xf>
    <xf numFmtId="0" fontId="43" fillId="18" borderId="11" xfId="0" applyFont="1" applyFill="1" applyBorder="1" applyAlignment="1">
      <alignment horizontal="left" vertical="justify"/>
    </xf>
    <xf numFmtId="3" fontId="46" fillId="18" borderId="0" xfId="250" applyNumberFormat="1" applyFont="1" applyFill="1" applyBorder="1" applyAlignment="1">
      <alignment horizontal="center"/>
    </xf>
    <xf numFmtId="169" fontId="46" fillId="18" borderId="23" xfId="40" applyNumberFormat="1" applyFont="1" applyFill="1" applyBorder="1"/>
    <xf numFmtId="169" fontId="46" fillId="18" borderId="25" xfId="40" applyNumberFormat="1" applyFont="1" applyFill="1" applyBorder="1"/>
    <xf numFmtId="169" fontId="46" fillId="18" borderId="24" xfId="40" applyNumberFormat="1" applyFont="1" applyFill="1" applyBorder="1"/>
    <xf numFmtId="169" fontId="46" fillId="18" borderId="20" xfId="40" applyNumberFormat="1" applyFont="1" applyFill="1" applyBorder="1"/>
    <xf numFmtId="169" fontId="46" fillId="18" borderId="16" xfId="40" applyNumberFormat="1" applyFont="1" applyFill="1" applyBorder="1"/>
    <xf numFmtId="169" fontId="0" fillId="18" borderId="20" xfId="40" applyNumberFormat="1" applyFont="1" applyFill="1" applyBorder="1" applyAlignment="1">
      <alignment horizontal="right"/>
    </xf>
    <xf numFmtId="169" fontId="0" fillId="18" borderId="0" xfId="40" applyNumberFormat="1" applyFont="1" applyFill="1" applyBorder="1" applyAlignment="1">
      <alignment horizontal="right"/>
    </xf>
    <xf numFmtId="169" fontId="47" fillId="18" borderId="14" xfId="40" applyNumberFormat="1" applyFont="1" applyFill="1" applyBorder="1"/>
    <xf numFmtId="169" fontId="47" fillId="18" borderId="18" xfId="40" applyNumberFormat="1" applyFont="1" applyFill="1" applyBorder="1"/>
    <xf numFmtId="0" fontId="106" fillId="18" borderId="0" xfId="0" applyFont="1" applyFill="1"/>
    <xf numFmtId="3" fontId="31" fillId="18" borderId="16" xfId="241" applyNumberFormat="1" applyFont="1" applyFill="1" applyBorder="1"/>
    <xf numFmtId="166"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17" fontId="33" fillId="18" borderId="17" xfId="58" applyNumberFormat="1" applyFont="1" applyFill="1" applyBorder="1" applyAlignment="1">
      <alignment horizontal="center"/>
    </xf>
    <xf numFmtId="3" fontId="38" fillId="18" borderId="0" xfId="0"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0" fontId="106" fillId="18" borderId="0" xfId="58" applyFont="1" applyFill="1"/>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3" fontId="31" fillId="18" borderId="0" xfId="48"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1" fontId="31" fillId="18" borderId="0" xfId="0" applyNumberFormat="1" applyFont="1" applyFill="1" applyBorder="1" applyAlignment="1">
      <alignment horizontal="center"/>
    </xf>
    <xf numFmtId="0" fontId="38" fillId="18" borderId="0" xfId="0" applyFont="1" applyFill="1" applyBorder="1" applyAlignment="1">
      <alignment horizontal="center"/>
    </xf>
    <xf numFmtId="0" fontId="38" fillId="18" borderId="16" xfId="0" applyFont="1" applyFill="1" applyBorder="1" applyAlignment="1">
      <alignment horizontal="center"/>
    </xf>
    <xf numFmtId="3" fontId="31" fillId="18" borderId="18" xfId="241" applyNumberFormat="1" applyFont="1" applyFill="1" applyBorder="1"/>
    <xf numFmtId="0" fontId="0" fillId="18" borderId="0" xfId="0" applyFill="1"/>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46" fillId="18" borderId="97" xfId="0" applyNumberFormat="1" applyFont="1" applyFill="1" applyBorder="1" applyAlignment="1">
      <alignment horizontal="center"/>
    </xf>
    <xf numFmtId="0" fontId="0" fillId="18" borderId="0" xfId="0" applyFill="1"/>
    <xf numFmtId="3" fontId="31" fillId="18" borderId="97" xfId="58" applyNumberFormat="1" applyFont="1" applyFill="1" applyBorder="1" applyAlignment="1">
      <alignment horizontal="center" vertical="top"/>
    </xf>
    <xf numFmtId="3" fontId="31" fillId="18" borderId="97" xfId="58" applyNumberFormat="1" applyFont="1" applyFill="1" applyBorder="1" applyAlignment="1">
      <alignment horizontal="center" vertical="center"/>
    </xf>
    <xf numFmtId="3" fontId="31" fillId="18" borderId="97" xfId="0" applyNumberFormat="1" applyFont="1" applyFill="1" applyBorder="1" applyAlignment="1">
      <alignment horizontal="center" vertical="top"/>
    </xf>
    <xf numFmtId="3" fontId="46" fillId="18" borderId="11" xfId="0" applyNumberFormat="1" applyFont="1" applyFill="1" applyBorder="1" applyAlignment="1">
      <alignment horizontal="center" vertical="center"/>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Border="1" applyAlignment="1">
      <alignment horizontal="center"/>
    </xf>
    <xf numFmtId="166" fontId="46" fillId="18" borderId="37" xfId="243" applyNumberFormat="1" applyFont="1" applyFill="1" applyBorder="1" applyAlignment="1">
      <alignment horizontal="center"/>
    </xf>
    <xf numFmtId="166" fontId="46" fillId="18" borderId="41" xfId="243" applyNumberFormat="1" applyFont="1" applyFill="1" applyBorder="1" applyAlignment="1">
      <alignment horizontal="center"/>
    </xf>
    <xf numFmtId="3" fontId="31" fillId="18" borderId="29" xfId="241" applyNumberFormat="1" applyFont="1" applyFill="1" applyBorder="1"/>
    <xf numFmtId="3" fontId="33" fillId="19" borderId="10"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68" fillId="18" borderId="97" xfId="58" applyNumberFormat="1" applyFont="1" applyFill="1" applyBorder="1" applyAlignment="1">
      <alignment horizontal="center" vertical="center"/>
    </xf>
    <xf numFmtId="3" fontId="118" fillId="18" borderId="0" xfId="0" applyNumberFormat="1" applyFont="1" applyFill="1" applyBorder="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169" fontId="47" fillId="18" borderId="17" xfId="40" applyNumberFormat="1" applyFont="1" applyFill="1" applyBorder="1"/>
    <xf numFmtId="0" fontId="28" fillId="18" borderId="112" xfId="184" applyFont="1" applyFill="1" applyBorder="1" applyAlignment="1">
      <alignment horizontal="center" vertical="center"/>
    </xf>
    <xf numFmtId="2" fontId="31" fillId="18" borderId="15" xfId="0" applyNumberFormat="1" applyFont="1" applyFill="1" applyBorder="1" applyAlignment="1">
      <alignment horizontal="center"/>
    </xf>
    <xf numFmtId="17" fontId="33" fillId="18" borderId="0" xfId="58"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Border="1" applyAlignment="1">
      <alignment horizontal="center" vertical="center"/>
    </xf>
    <xf numFmtId="0" fontId="56" fillId="28" borderId="34" xfId="0" applyFont="1" applyFill="1" applyBorder="1" applyAlignment="1">
      <alignment horizontal="center"/>
    </xf>
    <xf numFmtId="3" fontId="119" fillId="18" borderId="67" xfId="189" applyNumberFormat="1" applyFont="1" applyFill="1" applyBorder="1" applyAlignment="1">
      <alignment horizontal="center" vertical="center"/>
    </xf>
    <xf numFmtId="3" fontId="119" fillId="18" borderId="125" xfId="189" applyNumberFormat="1" applyFont="1" applyFill="1" applyBorder="1" applyAlignment="1">
      <alignment horizontal="center" vertical="center"/>
    </xf>
    <xf numFmtId="0" fontId="0" fillId="18" borderId="0" xfId="0" applyFill="1" applyAlignment="1">
      <alignment horizontal="center"/>
    </xf>
    <xf numFmtId="3" fontId="119" fillId="18" borderId="0" xfId="189" applyNumberFormat="1" applyFont="1" applyFill="1" applyBorder="1" applyAlignment="1">
      <alignment horizontal="center" vertical="center"/>
    </xf>
    <xf numFmtId="3" fontId="119" fillId="18" borderId="29" xfId="189" applyNumberFormat="1" applyFont="1" applyFill="1" applyBorder="1" applyAlignment="1">
      <alignment horizontal="center" vertical="center"/>
    </xf>
    <xf numFmtId="3" fontId="119" fillId="18" borderId="38" xfId="189" applyNumberFormat="1" applyFont="1" applyFill="1" applyBorder="1" applyAlignment="1">
      <alignment horizontal="center" vertical="center"/>
    </xf>
    <xf numFmtId="0" fontId="54" fillId="39" borderId="28" xfId="0" applyFont="1" applyFill="1" applyBorder="1" applyAlignment="1">
      <alignment horizontal="center" vertical="center" wrapText="1"/>
    </xf>
    <xf numFmtId="0" fontId="0" fillId="18" borderId="29" xfId="0" applyFill="1" applyBorder="1" applyAlignment="1">
      <alignment horizontal="center"/>
    </xf>
    <xf numFmtId="3" fontId="119" fillId="18" borderId="14" xfId="189" applyNumberFormat="1" applyFont="1" applyFill="1" applyBorder="1" applyAlignment="1">
      <alignment horizontal="center" vertical="center"/>
    </xf>
    <xf numFmtId="3" fontId="119" fillId="18" borderId="69" xfId="189" applyNumberFormat="1" applyFont="1" applyFill="1" applyBorder="1" applyAlignment="1">
      <alignment horizontal="center" vertical="center"/>
    </xf>
    <xf numFmtId="166" fontId="30" fillId="18" borderId="30" xfId="250" applyNumberFormat="1" applyFont="1" applyFill="1" applyBorder="1" applyAlignment="1">
      <alignment horizontal="center"/>
    </xf>
    <xf numFmtId="0" fontId="0" fillId="18" borderId="38" xfId="0" applyFill="1" applyBorder="1" applyAlignment="1">
      <alignment horizontal="center"/>
    </xf>
    <xf numFmtId="0" fontId="0" fillId="18" borderId="0" xfId="0" applyFill="1" applyBorder="1" applyAlignment="1">
      <alignment horizontal="center"/>
    </xf>
    <xf numFmtId="166" fontId="0" fillId="18" borderId="38" xfId="243" applyNumberFormat="1" applyFont="1" applyFill="1" applyBorder="1" applyAlignment="1">
      <alignment horizontal="center"/>
    </xf>
    <xf numFmtId="166" fontId="0" fillId="18" borderId="0" xfId="243" applyNumberFormat="1" applyFont="1" applyFill="1" applyBorder="1" applyAlignment="1">
      <alignment horizontal="center"/>
    </xf>
    <xf numFmtId="166" fontId="0" fillId="18" borderId="29" xfId="243" applyNumberFormat="1" applyFont="1" applyFill="1" applyBorder="1" applyAlignment="1">
      <alignment horizontal="center"/>
    </xf>
    <xf numFmtId="0" fontId="31" fillId="18" borderId="0" xfId="0" applyFont="1" applyFill="1" applyBorder="1"/>
    <xf numFmtId="166" fontId="31" fillId="18" borderId="39" xfId="243" applyNumberFormat="1" applyFont="1" applyFill="1" applyBorder="1" applyAlignment="1">
      <alignment horizontal="center"/>
    </xf>
    <xf numFmtId="166" fontId="31" fillId="18" borderId="40" xfId="243" applyNumberFormat="1" applyFont="1" applyFill="1" applyBorder="1" applyAlignment="1">
      <alignment horizontal="center"/>
    </xf>
    <xf numFmtId="166" fontId="31" fillId="18" borderId="41" xfId="243" applyNumberFormat="1" applyFont="1" applyFill="1" applyBorder="1" applyAlignment="1">
      <alignment horizontal="center"/>
    </xf>
    <xf numFmtId="0" fontId="31" fillId="18" borderId="14" xfId="0" applyFont="1" applyFill="1" applyBorder="1"/>
    <xf numFmtId="169" fontId="0" fillId="18" borderId="16" xfId="40" applyNumberFormat="1" applyFont="1" applyFill="1" applyBorder="1" applyAlignment="1">
      <alignment horizontal="right"/>
    </xf>
    <xf numFmtId="166" fontId="0" fillId="18" borderId="69" xfId="243" applyNumberFormat="1" applyFont="1" applyFill="1" applyBorder="1" applyAlignment="1">
      <alignment horizontal="center"/>
    </xf>
    <xf numFmtId="166" fontId="0" fillId="18" borderId="14" xfId="243" applyNumberFormat="1" applyFont="1" applyFill="1" applyBorder="1" applyAlignment="1">
      <alignment horizontal="center"/>
    </xf>
    <xf numFmtId="166" fontId="0" fillId="18" borderId="30" xfId="243" applyNumberFormat="1" applyFont="1" applyFill="1" applyBorder="1" applyAlignment="1">
      <alignment horizontal="center"/>
    </xf>
    <xf numFmtId="0" fontId="28" fillId="18" borderId="13" xfId="184"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3" fontId="80" fillId="38" borderId="0" xfId="0" applyNumberFormat="1" applyFont="1" applyFill="1"/>
    <xf numFmtId="17" fontId="47" fillId="18" borderId="0" xfId="0" applyNumberFormat="1" applyFont="1" applyFill="1" applyBorder="1" applyAlignment="1">
      <alignment horizontal="center"/>
    </xf>
    <xf numFmtId="17" fontId="47" fillId="18" borderId="0" xfId="0" applyNumberFormat="1" applyFont="1" applyFill="1" applyBorder="1" applyAlignment="1">
      <alignment horizontal="center" vertical="center"/>
    </xf>
    <xf numFmtId="3" fontId="76" fillId="18" borderId="0" xfId="44" applyNumberFormat="1" applyFont="1" applyFill="1" applyBorder="1" applyAlignment="1">
      <alignment horizontal="center" vertical="center"/>
    </xf>
    <xf numFmtId="0" fontId="28" fillId="20" borderId="22" xfId="0" applyFont="1" applyFill="1" applyBorder="1" applyAlignment="1">
      <alignment horizontal="center"/>
    </xf>
    <xf numFmtId="0" fontId="28" fillId="20" borderId="47" xfId="0" applyFont="1" applyFill="1" applyBorder="1" applyAlignment="1">
      <alignment horizontal="center"/>
    </xf>
    <xf numFmtId="0" fontId="28" fillId="20" borderId="12" xfId="0" applyFont="1" applyFill="1" applyBorder="1" applyAlignment="1">
      <alignment horizontal="center"/>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22" xfId="0" applyFont="1" applyFill="1" applyBorder="1" applyAlignment="1">
      <alignment horizontal="center" wrapText="1"/>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2" xfId="0" applyFont="1" applyFill="1" applyBorder="1" applyAlignment="1">
      <alignment horizontal="center" wrapText="1"/>
    </xf>
    <xf numFmtId="0" fontId="33" fillId="22" borderId="10"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0" xfId="0" applyFont="1" applyFill="1" applyBorder="1" applyAlignment="1">
      <alignment horizontal="center" vertical="center" wrapText="1"/>
    </xf>
    <xf numFmtId="0" fontId="33" fillId="22" borderId="14"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88" xfId="0" applyFont="1" applyFill="1" applyBorder="1" applyAlignment="1">
      <alignment horizontal="center" vertical="center" wrapText="1"/>
    </xf>
    <xf numFmtId="0" fontId="33" fillId="22" borderId="93"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92" xfId="0" applyFont="1" applyFill="1" applyBorder="1" applyAlignment="1">
      <alignment horizontal="center" wrapText="1"/>
    </xf>
    <xf numFmtId="0" fontId="33" fillId="22" borderId="95" xfId="0" applyFont="1" applyFill="1" applyBorder="1" applyAlignment="1">
      <alignment horizontal="center" vertical="center" wrapText="1"/>
    </xf>
    <xf numFmtId="0" fontId="33" fillId="22" borderId="97" xfId="0" applyFont="1" applyFill="1" applyBorder="1" applyAlignment="1">
      <alignment horizontal="center" vertical="center" wrapText="1"/>
    </xf>
    <xf numFmtId="0" fontId="33" fillId="22" borderId="94" xfId="0" applyFont="1" applyFill="1" applyBorder="1" applyAlignment="1">
      <alignment horizontal="center"/>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33" fillId="22" borderId="65" xfId="0" applyFont="1" applyFill="1" applyBorder="1" applyAlignment="1">
      <alignment horizontal="center" vertical="center" wrapText="1"/>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10"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Border="1" applyAlignment="1">
      <alignment horizontal="center" vertical="center" wrapText="1"/>
    </xf>
    <xf numFmtId="0" fontId="64" fillId="22" borderId="14" xfId="0" applyFont="1" applyFill="1" applyBorder="1" applyAlignment="1">
      <alignment horizontal="center" vertical="center" wrapText="1"/>
    </xf>
    <xf numFmtId="0" fontId="64" fillId="22" borderId="13" xfId="0" applyFont="1" applyFill="1" applyBorder="1" applyAlignment="1">
      <alignment horizontal="center"/>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10"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3" fillId="22" borderId="104" xfId="0" applyFont="1" applyFill="1" applyBorder="1" applyAlignment="1">
      <alignment horizontal="center"/>
    </xf>
    <xf numFmtId="0" fontId="33" fillId="22" borderId="105" xfId="0" applyFont="1" applyFill="1" applyBorder="1" applyAlignment="1">
      <alignment horizontal="center"/>
    </xf>
    <xf numFmtId="0" fontId="31" fillId="22" borderId="110" xfId="0" applyFont="1" applyFill="1" applyBorder="1" applyAlignment="1">
      <alignment horizontal="center"/>
    </xf>
    <xf numFmtId="0" fontId="31" fillId="22" borderId="111"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3" fillId="22" borderId="115" xfId="0" applyFont="1" applyFill="1" applyBorder="1" applyAlignment="1">
      <alignment horizontal="center"/>
    </xf>
    <xf numFmtId="0" fontId="31" fillId="22" borderId="88" xfId="0" applyFont="1" applyFill="1" applyBorder="1" applyAlignment="1">
      <alignment horizontal="center"/>
    </xf>
    <xf numFmtId="0" fontId="31" fillId="22" borderId="96" xfId="0" applyFont="1" applyFill="1" applyBorder="1" applyAlignment="1">
      <alignment horizontal="center"/>
    </xf>
    <xf numFmtId="0" fontId="33" fillId="22" borderId="119" xfId="0" applyFont="1" applyFill="1" applyBorder="1" applyAlignment="1">
      <alignment horizontal="center" vertical="center" wrapText="1"/>
    </xf>
    <xf numFmtId="0" fontId="33" fillId="22" borderId="106" xfId="0" applyFont="1" applyFill="1" applyBorder="1" applyAlignment="1">
      <alignment horizontal="center" vertical="center" wrapText="1"/>
    </xf>
    <xf numFmtId="0" fontId="46" fillId="22" borderId="112" xfId="0" applyFont="1" applyFill="1" applyBorder="1" applyAlignment="1">
      <alignment horizontal="center"/>
    </xf>
    <xf numFmtId="0" fontId="46" fillId="22" borderId="108" xfId="0" applyFont="1" applyFill="1" applyBorder="1" applyAlignment="1">
      <alignment horizontal="center"/>
    </xf>
    <xf numFmtId="0" fontId="46" fillId="22" borderId="117" xfId="0" applyFont="1" applyFill="1" applyBorder="1" applyAlignment="1">
      <alignment horizontal="center"/>
    </xf>
    <xf numFmtId="0" fontId="33" fillId="22" borderId="43" xfId="0" applyFont="1" applyFill="1" applyBorder="1" applyAlignment="1">
      <alignment horizontal="center"/>
    </xf>
    <xf numFmtId="0" fontId="33" fillId="22" borderId="116"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9" fillId="22" borderId="104" xfId="0" applyFont="1" applyFill="1" applyBorder="1" applyAlignment="1">
      <alignment horizontal="center"/>
    </xf>
    <xf numFmtId="0" fontId="69" fillId="22" borderId="105" xfId="0" applyFont="1" applyFill="1" applyBorder="1" applyAlignment="1">
      <alignment horizontal="center"/>
    </xf>
    <xf numFmtId="0" fontId="68" fillId="22" borderId="88" xfId="0" applyFont="1" applyFill="1" applyBorder="1" applyAlignment="1">
      <alignment horizontal="center"/>
    </xf>
    <xf numFmtId="0" fontId="68" fillId="22" borderId="106"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4"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5" xfId="58" applyNumberFormat="1" applyFont="1" applyFill="1" applyBorder="1" applyAlignment="1">
      <alignment horizontal="center" vertical="center"/>
    </xf>
    <xf numFmtId="3" fontId="33" fillId="19" borderId="15" xfId="58" applyNumberFormat="1" applyFont="1" applyFill="1" applyBorder="1" applyAlignment="1">
      <alignment horizontal="center" vertical="center" wrapText="1"/>
    </xf>
    <xf numFmtId="0" fontId="33" fillId="19" borderId="11" xfId="58" applyFont="1" applyFill="1" applyBorder="1" applyAlignment="1">
      <alignment horizontal="center"/>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17" xfId="0" applyFont="1" applyFill="1" applyBorder="1" applyAlignment="1">
      <alignment horizontal="center" vertical="center"/>
    </xf>
    <xf numFmtId="0" fontId="43" fillId="18" borderId="23" xfId="0" applyFont="1" applyFill="1" applyBorder="1" applyAlignment="1">
      <alignment horizontal="center" vertical="center"/>
    </xf>
    <xf numFmtId="0" fontId="43" fillId="18" borderId="27" xfId="0"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33" fillId="36" borderId="43" xfId="0" applyFont="1" applyFill="1" applyBorder="1" applyAlignment="1">
      <alignment horizontal="center" vertical="center" wrapText="1"/>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6" fontId="47" fillId="18" borderId="0" xfId="244" applyNumberFormat="1" applyFont="1" applyFill="1" applyAlignment="1">
      <alignment horizontal="center"/>
    </xf>
    <xf numFmtId="169" fontId="33" fillId="28" borderId="22" xfId="40" applyNumberFormat="1" applyFont="1" applyFill="1" applyBorder="1" applyAlignment="1" applyProtection="1">
      <alignment horizontal="center" vertical="center"/>
      <protection locked="0"/>
    </xf>
    <xf numFmtId="169" fontId="33" fillId="28" borderId="47" xfId="40" applyNumberFormat="1" applyFont="1" applyFill="1" applyBorder="1" applyAlignment="1" applyProtection="1">
      <alignment horizontal="center" vertical="center"/>
      <protection locked="0"/>
    </xf>
    <xf numFmtId="169" fontId="33" fillId="28" borderId="12" xfId="40" applyNumberFormat="1" applyFont="1" applyFill="1" applyBorder="1" applyAlignment="1" applyProtection="1">
      <alignment horizontal="center" vertical="center"/>
      <protection locked="0"/>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169" fontId="33" fillId="28" borderId="20" xfId="40" applyNumberFormat="1" applyFont="1" applyFill="1" applyBorder="1" applyAlignment="1" applyProtection="1">
      <alignment horizontal="center" vertical="center"/>
      <protection locked="0"/>
    </xf>
    <xf numFmtId="169" fontId="33" fillId="28" borderId="0"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56" fillId="28" borderId="22" xfId="0" applyFont="1" applyFill="1" applyBorder="1" applyAlignment="1">
      <alignment horizontal="center"/>
    </xf>
    <xf numFmtId="0" fontId="56" fillId="28" borderId="47" xfId="0" applyFont="1" applyFill="1" applyBorder="1" applyAlignment="1">
      <alignment horizontal="center"/>
    </xf>
    <xf numFmtId="0" fontId="56" fillId="28" borderId="12" xfId="0" applyFont="1" applyFill="1" applyBorder="1" applyAlignment="1">
      <alignment horizontal="center"/>
    </xf>
    <xf numFmtId="0" fontId="33" fillId="28" borderId="13" xfId="0"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3" fontId="54" fillId="39" borderId="13"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28" fillId="20" borderId="23" xfId="0" applyFont="1" applyFill="1" applyBorder="1" applyAlignment="1">
      <alignment horizontal="center"/>
    </xf>
    <xf numFmtId="0" fontId="28" fillId="20" borderId="17"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1" xfId="0" applyFont="1" applyFill="1" applyBorder="1" applyAlignment="1">
      <alignment horizontal="center"/>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cellXfs>
  <cellStyles count="3607">
    <cellStyle name="20% - Énfasis1" xfId="559" builtinId="30" customBuiltin="1"/>
    <cellStyle name="20% - Énfasis1 2" xfId="1"/>
    <cellStyle name="20% - Énfasis1 2 2" xfId="332"/>
    <cellStyle name="20% - Énfasis1 2 3" xfId="331"/>
    <cellStyle name="20% - Énfasis1 3" xfId="333"/>
    <cellStyle name="20% - Énfasis1 4" xfId="334"/>
    <cellStyle name="20% - Énfasis1 5" xfId="335"/>
    <cellStyle name="20% - Énfasis2" xfId="562" builtinId="34" customBuiltin="1"/>
    <cellStyle name="20% - Énfasis2 2" xfId="2"/>
    <cellStyle name="20% - Énfasis2 2 2" xfId="337"/>
    <cellStyle name="20% - Énfasis2 2 3" xfId="336"/>
    <cellStyle name="20% - Énfasis2 3" xfId="338"/>
    <cellStyle name="20% - Énfasis2 4" xfId="339"/>
    <cellStyle name="20% - Énfasis2 5" xfId="340"/>
    <cellStyle name="20% - Énfasis3" xfId="565" builtinId="38" customBuiltin="1"/>
    <cellStyle name="20% - Énfasis3 2" xfId="3"/>
    <cellStyle name="20% - Énfasis3 2 2" xfId="342"/>
    <cellStyle name="20% - Énfasis3 2 3" xfId="341"/>
    <cellStyle name="20% - Énfasis3 3" xfId="343"/>
    <cellStyle name="20% - Énfasis3 4" xfId="344"/>
    <cellStyle name="20% - Énfasis3 5" xfId="345"/>
    <cellStyle name="20% - Énfasis4" xfId="568" builtinId="42" customBuiltin="1"/>
    <cellStyle name="20% - Énfasis4 2" xfId="4"/>
    <cellStyle name="20% - Énfasis4 2 2" xfId="347"/>
    <cellStyle name="20% - Énfasis4 2 3" xfId="346"/>
    <cellStyle name="20% - Énfasis4 3" xfId="348"/>
    <cellStyle name="20% - Énfasis4 4" xfId="349"/>
    <cellStyle name="20% - Énfasis4 5" xfId="350"/>
    <cellStyle name="20% - Énfasis5" xfId="571" builtinId="46" customBuiltin="1"/>
    <cellStyle name="20% - Énfasis5 2" xfId="5"/>
    <cellStyle name="20% - Énfasis5 2 2" xfId="351"/>
    <cellStyle name="20% - Énfasis5 3" xfId="352"/>
    <cellStyle name="20% - Énfasis5 4" xfId="353"/>
    <cellStyle name="20% - Énfasis5 5" xfId="354"/>
    <cellStyle name="20% - Énfasis6" xfId="574" builtinId="50" customBuiltin="1"/>
    <cellStyle name="20% - Énfasis6 2" xfId="6"/>
    <cellStyle name="20% - Énfasis6 2 2" xfId="356"/>
    <cellStyle name="20% - Énfasis6 2 3" xfId="355"/>
    <cellStyle name="20% - Énfasis6 3" xfId="357"/>
    <cellStyle name="20% - Énfasis6 4" xfId="358"/>
    <cellStyle name="20% - Énfasis6 5" xfId="359"/>
    <cellStyle name="40% - Énfasis1" xfId="560" builtinId="31" customBuiltin="1"/>
    <cellStyle name="40% - Énfasis1 2" xfId="7"/>
    <cellStyle name="40% - Énfasis1 2 2" xfId="361"/>
    <cellStyle name="40% - Énfasis1 2 3" xfId="360"/>
    <cellStyle name="40% - Énfasis1 3" xfId="362"/>
    <cellStyle name="40% - Énfasis1 4" xfId="363"/>
    <cellStyle name="40% - Énfasis1 5" xfId="364"/>
    <cellStyle name="40% - Énfasis2" xfId="563" builtinId="35" customBuiltin="1"/>
    <cellStyle name="40% - Énfasis2 2" xfId="8"/>
    <cellStyle name="40% - Énfasis2 2 2" xfId="365"/>
    <cellStyle name="40% - Énfasis2 3" xfId="366"/>
    <cellStyle name="40% - Énfasis2 4" xfId="367"/>
    <cellStyle name="40% - Énfasis2 5" xfId="368"/>
    <cellStyle name="40% - Énfasis3" xfId="566" builtinId="39" customBuiltin="1"/>
    <cellStyle name="40% - Énfasis3 2" xfId="9"/>
    <cellStyle name="40% - Énfasis3 2 2" xfId="370"/>
    <cellStyle name="40% - Énfasis3 2 3" xfId="369"/>
    <cellStyle name="40% - Énfasis3 3" xfId="371"/>
    <cellStyle name="40% - Énfasis3 4" xfId="372"/>
    <cellStyle name="40% - Énfasis3 5" xfId="373"/>
    <cellStyle name="40% - Énfasis4" xfId="569" builtinId="43" customBuiltin="1"/>
    <cellStyle name="40% - Énfasis4 2" xfId="10"/>
    <cellStyle name="40% - Énfasis4 2 2" xfId="375"/>
    <cellStyle name="40% - Énfasis4 2 3" xfId="374"/>
    <cellStyle name="40% - Énfasis4 3" xfId="376"/>
    <cellStyle name="40% - Énfasis4 4" xfId="377"/>
    <cellStyle name="40% - Énfasis4 5" xfId="378"/>
    <cellStyle name="40% - Énfasis5" xfId="572" builtinId="47" customBuiltin="1"/>
    <cellStyle name="40% - Énfasis5 2" xfId="11"/>
    <cellStyle name="40% - Énfasis5 2 2" xfId="379"/>
    <cellStyle name="40% - Énfasis5 3" xfId="380"/>
    <cellStyle name="40% - Énfasis5 4" xfId="381"/>
    <cellStyle name="40% - Énfasis5 5" xfId="382"/>
    <cellStyle name="40% - Énfasis6" xfId="575" builtinId="51" customBuiltin="1"/>
    <cellStyle name="40% - Énfasis6 2" xfId="12"/>
    <cellStyle name="40% - Énfasis6 2 2" xfId="384"/>
    <cellStyle name="40% - Énfasis6 2 3" xfId="383"/>
    <cellStyle name="40% - Énfasis6 3" xfId="385"/>
    <cellStyle name="40% - Énfasis6 4" xfId="386"/>
    <cellStyle name="40% - Énfasis6 5" xfId="387"/>
    <cellStyle name="60% - Énfasis1 2" xfId="13"/>
    <cellStyle name="60% - Énfasis1 2 2" xfId="388"/>
    <cellStyle name="60% - Énfasis1 2 3" xfId="576"/>
    <cellStyle name="60% - Énfasis1 3" xfId="389"/>
    <cellStyle name="60% - Énfasis1 4" xfId="390"/>
    <cellStyle name="60% - Énfasis1 5" xfId="391"/>
    <cellStyle name="60% - Énfasis2 2" xfId="14"/>
    <cellStyle name="60% - Énfasis2 2 2" xfId="577"/>
    <cellStyle name="60% - Énfasis2 3" xfId="392"/>
    <cellStyle name="60% - Énfasis2 4" xfId="393"/>
    <cellStyle name="60% - Énfasis2 5" xfId="394"/>
    <cellStyle name="60% - Énfasis3 2" xfId="15"/>
    <cellStyle name="60% - Énfasis3 2 2" xfId="395"/>
    <cellStyle name="60% - Énfasis3 2 3" xfId="578"/>
    <cellStyle name="60% - Énfasis3 3" xfId="396"/>
    <cellStyle name="60% - Énfasis3 4" xfId="397"/>
    <cellStyle name="60% - Énfasis3 5" xfId="398"/>
    <cellStyle name="60% - Énfasis4 2" xfId="16"/>
    <cellStyle name="60% - Énfasis4 2 2" xfId="399"/>
    <cellStyle name="60% - Énfasis4 2 3" xfId="579"/>
    <cellStyle name="60% - Énfasis4 3" xfId="400"/>
    <cellStyle name="60% - Énfasis4 4" xfId="401"/>
    <cellStyle name="60% - Énfasis4 5" xfId="402"/>
    <cellStyle name="60% - Énfasis5 2" xfId="17"/>
    <cellStyle name="60% - Énfasis5 2 2" xfId="580"/>
    <cellStyle name="60% - Énfasis5 3" xfId="403"/>
    <cellStyle name="60% - Énfasis5 4" xfId="404"/>
    <cellStyle name="60% - Énfasis5 5" xfId="405"/>
    <cellStyle name="60% - Énfasis6 2" xfId="18"/>
    <cellStyle name="60% - Énfasis6 2 2" xfId="406"/>
    <cellStyle name="60% - Énfasis6 2 3" xfId="581"/>
    <cellStyle name="60% - Énfasis6 3" xfId="407"/>
    <cellStyle name="60% - Énfasis6 4" xfId="408"/>
    <cellStyle name="60% - Énfasis6 5" xfId="409"/>
    <cellStyle name="Buena 2" xfId="19"/>
    <cellStyle name="Buena 3" xfId="410"/>
    <cellStyle name="Buena 4" xfId="411"/>
    <cellStyle name="Buena 5" xfId="412"/>
    <cellStyle name="Bueno" xfId="548" builtinId="26" customBuiltin="1"/>
    <cellStyle name="Cálculo" xfId="552" builtinId="22" customBuiltin="1"/>
    <cellStyle name="Cálculo 2" xfId="20"/>
    <cellStyle name="Cálculo 2 2" xfId="413"/>
    <cellStyle name="Cálculo 2 3" xfId="662"/>
    <cellStyle name="Cálculo 3" xfId="414"/>
    <cellStyle name="Cálculo 4" xfId="415"/>
    <cellStyle name="Cálculo 5" xfId="416"/>
    <cellStyle name="Celda de comprobación" xfId="554" builtinId="23" customBuiltin="1"/>
    <cellStyle name="Celda de comprobación 2" xfId="21"/>
    <cellStyle name="Celda de comprobación 3" xfId="417"/>
    <cellStyle name="Celda de comprobación 4" xfId="418"/>
    <cellStyle name="Celda de comprobación 5" xfId="419"/>
    <cellStyle name="Celda vinculada" xfId="553" builtinId="24" customBuiltin="1"/>
    <cellStyle name="Celda vinculada 2" xfId="22"/>
    <cellStyle name="Celda vinculada 3" xfId="420"/>
    <cellStyle name="Celda vinculada 4" xfId="421"/>
    <cellStyle name="Celda vinculada 5" xfId="422"/>
    <cellStyle name="Encabezado 1" xfId="544" builtinId="16" customBuiltin="1"/>
    <cellStyle name="Encabezado 4" xfId="547" builtinId="19" customBuiltin="1"/>
    <cellStyle name="Encabezado 4 2" xfId="23"/>
    <cellStyle name="Encabezado 4 2 2" xfId="423"/>
    <cellStyle name="Encabezado 4 3" xfId="424"/>
    <cellStyle name="Encabezado 4 4" xfId="425"/>
    <cellStyle name="Encabezado 4 5" xfId="426"/>
    <cellStyle name="Énfasis1" xfId="268" builtinId="29" customBuiltin="1"/>
    <cellStyle name="Énfasis1 2" xfId="24"/>
    <cellStyle name="Énfasis1 2 2" xfId="427"/>
    <cellStyle name="Énfasis1 3" xfId="428"/>
    <cellStyle name="Énfasis1 4" xfId="429"/>
    <cellStyle name="Énfasis1 5" xfId="430"/>
    <cellStyle name="Énfasis2" xfId="561" builtinId="33" customBuiltin="1"/>
    <cellStyle name="Énfasis2 2" xfId="25"/>
    <cellStyle name="Énfasis2 3" xfId="431"/>
    <cellStyle name="Énfasis2 4" xfId="432"/>
    <cellStyle name="Énfasis2 5" xfId="433"/>
    <cellStyle name="Énfasis3" xfId="564" builtinId="37" customBuiltin="1"/>
    <cellStyle name="Énfasis3 2" xfId="26"/>
    <cellStyle name="Énfasis3 3" xfId="434"/>
    <cellStyle name="Énfasis3 4" xfId="435"/>
    <cellStyle name="Énfasis3 5" xfId="436"/>
    <cellStyle name="Énfasis4" xfId="567" builtinId="41" customBuiltin="1"/>
    <cellStyle name="Énfasis4 2" xfId="27"/>
    <cellStyle name="Énfasis4 2 2" xfId="437"/>
    <cellStyle name="Énfasis4 3" xfId="438"/>
    <cellStyle name="Énfasis4 4" xfId="439"/>
    <cellStyle name="Énfasis4 5" xfId="440"/>
    <cellStyle name="Énfasis5" xfId="570" builtinId="45" customBuiltin="1"/>
    <cellStyle name="Énfasis5 2" xfId="28"/>
    <cellStyle name="Énfasis5 3" xfId="441"/>
    <cellStyle name="Énfasis5 4" xfId="442"/>
    <cellStyle name="Énfasis5 5" xfId="443"/>
    <cellStyle name="Énfasis6" xfId="573" builtinId="49" customBuiltin="1"/>
    <cellStyle name="Énfasis6 2" xfId="29"/>
    <cellStyle name="Énfasis6 3" xfId="444"/>
    <cellStyle name="Énfasis6 4" xfId="445"/>
    <cellStyle name="Énfasis6 5" xfId="446"/>
    <cellStyle name="Entrada" xfId="550" builtinId="20" customBuiltin="1"/>
    <cellStyle name="Entrada 2" xfId="30"/>
    <cellStyle name="Entrada 2 2" xfId="447"/>
    <cellStyle name="Entrada 3" xfId="448"/>
    <cellStyle name="Entrada 4" xfId="449"/>
    <cellStyle name="Entrada 5" xfId="450"/>
    <cellStyle name="Euro" xfId="31"/>
    <cellStyle name="Euro 10" xfId="276"/>
    <cellStyle name="Euro 11" xfId="277"/>
    <cellStyle name="Euro 12" xfId="278"/>
    <cellStyle name="Euro 13" xfId="279"/>
    <cellStyle name="Euro 14" xfId="280"/>
    <cellStyle name="Euro 15" xfId="281"/>
    <cellStyle name="Euro 16" xfId="282"/>
    <cellStyle name="Euro 17" xfId="283"/>
    <cellStyle name="Euro 18" xfId="284"/>
    <cellStyle name="Euro 19" xfId="285"/>
    <cellStyle name="Euro 2" xfId="32"/>
    <cellStyle name="Euro 2 2" xfId="33"/>
    <cellStyle name="Euro 2 2 2" xfId="287"/>
    <cellStyle name="Euro 2 2 2 2" xfId="3435"/>
    <cellStyle name="Euro 2 2 3" xfId="2528"/>
    <cellStyle name="Euro 2 3" xfId="288"/>
    <cellStyle name="Euro 2 3 2" xfId="2529"/>
    <cellStyle name="Euro 2 4" xfId="289"/>
    <cellStyle name="Euro 2 5" xfId="290"/>
    <cellStyle name="Euro 2 6" xfId="291"/>
    <cellStyle name="Euro 2 7" xfId="292"/>
    <cellStyle name="Euro 2 8" xfId="286"/>
    <cellStyle name="Euro 20" xfId="293"/>
    <cellStyle name="Euro 21" xfId="294"/>
    <cellStyle name="Euro 22" xfId="295"/>
    <cellStyle name="Euro 23" xfId="296"/>
    <cellStyle name="Euro 24" xfId="297"/>
    <cellStyle name="Euro 25" xfId="298"/>
    <cellStyle name="Euro 26" xfId="299"/>
    <cellStyle name="Euro 27" xfId="300"/>
    <cellStyle name="Euro 28" xfId="301"/>
    <cellStyle name="Euro 29" xfId="302"/>
    <cellStyle name="Euro 3" xfId="34"/>
    <cellStyle name="Euro 3 2" xfId="35"/>
    <cellStyle name="Euro 3 2 2" xfId="3436"/>
    <cellStyle name="Euro 3 3" xfId="36"/>
    <cellStyle name="Euro 3 4" xfId="303"/>
    <cellStyle name="Euro 3 5" xfId="2530"/>
    <cellStyle name="Euro 30" xfId="304"/>
    <cellStyle name="Euro 31" xfId="305"/>
    <cellStyle name="Euro 32" xfId="275"/>
    <cellStyle name="Euro 33" xfId="536"/>
    <cellStyle name="Euro 34" xfId="2527"/>
    <cellStyle name="Euro 4" xfId="306"/>
    <cellStyle name="Euro 4 10" xfId="307"/>
    <cellStyle name="Euro 4 11" xfId="308"/>
    <cellStyle name="Euro 4 12" xfId="309"/>
    <cellStyle name="Euro 4 13" xfId="310"/>
    <cellStyle name="Euro 4 14" xfId="311"/>
    <cellStyle name="Euro 4 15" xfId="312"/>
    <cellStyle name="Euro 4 16" xfId="313"/>
    <cellStyle name="Euro 4 17" xfId="314"/>
    <cellStyle name="Euro 4 18" xfId="2531"/>
    <cellStyle name="Euro 4 2" xfId="315"/>
    <cellStyle name="Euro 4 3" xfId="316"/>
    <cellStyle name="Euro 4 4" xfId="317"/>
    <cellStyle name="Euro 4 5" xfId="318"/>
    <cellStyle name="Euro 4 6" xfId="319"/>
    <cellStyle name="Euro 4 7" xfId="320"/>
    <cellStyle name="Euro 4 8" xfId="321"/>
    <cellStyle name="Euro 4 9" xfId="322"/>
    <cellStyle name="Euro 5" xfId="323"/>
    <cellStyle name="Euro 5 2" xfId="2532"/>
    <cellStyle name="Euro 6" xfId="324"/>
    <cellStyle name="Euro 6 2" xfId="3434"/>
    <cellStyle name="Euro 7" xfId="325"/>
    <cellStyle name="Euro 7 2" xfId="3438"/>
    <cellStyle name="Euro 8" xfId="326"/>
    <cellStyle name="Euro 8 2" xfId="3451"/>
    <cellStyle name="Euro 9" xfId="327"/>
    <cellStyle name="Euro 9 2" xfId="3455"/>
    <cellStyle name="Euro_ELIC" xfId="2533"/>
    <cellStyle name="F#1" xfId="587"/>
    <cellStyle name="F#2" xfId="588"/>
    <cellStyle name="F#3" xfId="589"/>
    <cellStyle name="F#4" xfId="590"/>
    <cellStyle name="F#5" xfId="591"/>
    <cellStyle name="F#6" xfId="592"/>
    <cellStyle name="F%1" xfId="593"/>
    <cellStyle name="F%2" xfId="594"/>
    <cellStyle name="F%3" xfId="595"/>
    <cellStyle name="F%4" xfId="596"/>
    <cellStyle name="F%5" xfId="597"/>
    <cellStyle name="Hipervínculo" xfId="37" builtinId="8"/>
    <cellStyle name="Hipervínculo 2" xfId="38"/>
    <cellStyle name="Hipervínculo 2 2" xfId="620"/>
    <cellStyle name="Hipervínculo 2 3" xfId="663"/>
    <cellStyle name="Hipervínculo 3" xfId="274"/>
    <cellStyle name="Hipervínculo 4" xfId="657"/>
    <cellStyle name="Hipervínculo 5" xfId="3533"/>
    <cellStyle name="Incorrecto" xfId="549" builtinId="27" customBuiltin="1"/>
    <cellStyle name="Incorrecto 2" xfId="39"/>
    <cellStyle name="Incorrecto 3" xfId="451"/>
    <cellStyle name="Incorrecto 4" xfId="452"/>
    <cellStyle name="Incorrecto 5" xfId="453"/>
    <cellStyle name="Millares" xfId="40" builtinId="3"/>
    <cellStyle name="Millares [0]" xfId="269" builtinId="6"/>
    <cellStyle name="Millares [0] 2" xfId="598"/>
    <cellStyle name="Millares [0] 2 10" xfId="1916"/>
    <cellStyle name="Millares [0] 2 10 2" xfId="3211"/>
    <cellStyle name="Millares [0] 2 11" xfId="1964"/>
    <cellStyle name="Millares [0] 2 11 2" xfId="3244"/>
    <cellStyle name="Millares [0] 2 12" xfId="2005"/>
    <cellStyle name="Millares [0] 2 12 2" xfId="3276"/>
    <cellStyle name="Millares [0] 2 13" xfId="2041"/>
    <cellStyle name="Millares [0] 2 13 2" xfId="3308"/>
    <cellStyle name="Millares [0] 2 14" xfId="2079"/>
    <cellStyle name="Millares [0] 2 14 2" xfId="3340"/>
    <cellStyle name="Millares [0] 2 15" xfId="2117"/>
    <cellStyle name="Millares [0] 2 15 2" xfId="3371"/>
    <cellStyle name="Millares [0] 2 16" xfId="2322"/>
    <cellStyle name="Millares [0] 2 16 2" xfId="3403"/>
    <cellStyle name="Millares [0] 2 17" xfId="674"/>
    <cellStyle name="Millares [0] 2 18" xfId="2618"/>
    <cellStyle name="Millares [0] 2 19" xfId="3484"/>
    <cellStyle name="Millares [0] 2 2" xfId="623"/>
    <cellStyle name="Millares [0] 2 2 2" xfId="1163"/>
    <cellStyle name="Millares [0] 2 2 2 2" xfId="2873"/>
    <cellStyle name="Millares [0] 2 2 3" xfId="708"/>
    <cellStyle name="Millares [0] 2 2 4" xfId="2649"/>
    <cellStyle name="Millares [0] 2 20" xfId="3534"/>
    <cellStyle name="Millares [0] 2 21" xfId="3605"/>
    <cellStyle name="Millares [0] 2 3" xfId="744"/>
    <cellStyle name="Millares [0] 2 3 2" xfId="1200"/>
    <cellStyle name="Millares [0] 2 3 2 2" xfId="2906"/>
    <cellStyle name="Millares [0] 2 3 3" xfId="2682"/>
    <cellStyle name="Millares [0] 2 4" xfId="781"/>
    <cellStyle name="Millares [0] 2 4 2" xfId="1237"/>
    <cellStyle name="Millares [0] 2 4 2 2" xfId="2938"/>
    <cellStyle name="Millares [0] 2 4 3" xfId="2714"/>
    <cellStyle name="Millares [0] 2 5" xfId="988"/>
    <cellStyle name="Millares [0] 2 5 2" xfId="1444"/>
    <cellStyle name="Millares [0] 2 5 2 2" xfId="2970"/>
    <cellStyle name="Millares [0] 2 5 3" xfId="2746"/>
    <cellStyle name="Millares [0] 2 6" xfId="1082"/>
    <cellStyle name="Millares [0] 2 6 2" xfId="2801"/>
    <cellStyle name="Millares [0] 2 7" xfId="1625"/>
    <cellStyle name="Millares [0] 2 7 2" xfId="3112"/>
    <cellStyle name="Millares [0] 2 8" xfId="1823"/>
    <cellStyle name="Millares [0] 2 8 2" xfId="3144"/>
    <cellStyle name="Millares [0] 2 9" xfId="1874"/>
    <cellStyle name="Millares [0] 2 9 2" xfId="3179"/>
    <cellStyle name="Millares [0] 3" xfId="698"/>
    <cellStyle name="Millares [0] 3 10" xfId="1988"/>
    <cellStyle name="Millares [0] 3 10 2" xfId="3267"/>
    <cellStyle name="Millares [0] 3 11" xfId="2029"/>
    <cellStyle name="Millares [0] 3 11 2" xfId="3299"/>
    <cellStyle name="Millares [0] 3 12" xfId="2065"/>
    <cellStyle name="Millares [0] 3 12 2" xfId="3331"/>
    <cellStyle name="Millares [0] 3 13" xfId="2103"/>
    <cellStyle name="Millares [0] 3 13 2" xfId="3363"/>
    <cellStyle name="Millares [0] 3 14" xfId="2142"/>
    <cellStyle name="Millares [0] 3 14 2" xfId="3395"/>
    <cellStyle name="Millares [0] 3 15" xfId="2347"/>
    <cellStyle name="Millares [0] 3 15 2" xfId="3427"/>
    <cellStyle name="Millares [0] 3 16" xfId="2641"/>
    <cellStyle name="Millares [0] 3 17" xfId="3566"/>
    <cellStyle name="Millares [0] 3 2" xfId="768"/>
    <cellStyle name="Millares [0] 3 2 2" xfId="1224"/>
    <cellStyle name="Millares [0] 3 2 2 2" xfId="2929"/>
    <cellStyle name="Millares [0] 3 2 3" xfId="2705"/>
    <cellStyle name="Millares [0] 3 3" xfId="805"/>
    <cellStyle name="Millares [0] 3 3 2" xfId="1261"/>
    <cellStyle name="Millares [0] 3 3 2 2" xfId="2961"/>
    <cellStyle name="Millares [0] 3 3 3" xfId="2737"/>
    <cellStyle name="Millares [0] 3 4" xfId="1012"/>
    <cellStyle name="Millares [0] 3 4 2" xfId="1468"/>
    <cellStyle name="Millares [0] 3 4 2 2" xfId="2993"/>
    <cellStyle name="Millares [0] 3 4 3" xfId="2769"/>
    <cellStyle name="Millares [0] 3 5" xfId="1104"/>
    <cellStyle name="Millares [0] 3 5 2" xfId="2823"/>
    <cellStyle name="Millares [0] 3 6" xfId="1649"/>
    <cellStyle name="Millares [0] 3 6 2" xfId="3135"/>
    <cellStyle name="Millares [0] 3 7" xfId="1847"/>
    <cellStyle name="Millares [0] 3 7 2" xfId="3167"/>
    <cellStyle name="Millares [0] 3 8" xfId="1898"/>
    <cellStyle name="Millares [0] 3 8 2" xfId="3202"/>
    <cellStyle name="Millares [0] 3 9" xfId="1940"/>
    <cellStyle name="Millares [0] 3 9 2" xfId="3234"/>
    <cellStyle name="Millares [0] 4" xfId="731"/>
    <cellStyle name="Millares [0] 4 2" xfId="1187"/>
    <cellStyle name="Millares [0] 4 2 2" xfId="2896"/>
    <cellStyle name="Millares [0] 4 3" xfId="2672"/>
    <cellStyle name="Millares [0] 5" xfId="1076"/>
    <cellStyle name="Millares [0] 5 2" xfId="2797"/>
    <cellStyle name="Millares [0] 6" xfId="1120"/>
    <cellStyle name="Millares 10" xfId="270"/>
    <cellStyle name="Millares 10 10" xfId="1922"/>
    <cellStyle name="Millares 10 10 2" xfId="3216"/>
    <cellStyle name="Millares 10 11" xfId="1970"/>
    <cellStyle name="Millares 10 11 2" xfId="3249"/>
    <cellStyle name="Millares 10 12" xfId="2011"/>
    <cellStyle name="Millares 10 12 2" xfId="3281"/>
    <cellStyle name="Millares 10 13" xfId="2047"/>
    <cellStyle name="Millares 10 13 2" xfId="3313"/>
    <cellStyle name="Millares 10 14" xfId="2085"/>
    <cellStyle name="Millares 10 14 2" xfId="3345"/>
    <cellStyle name="Millares 10 15" xfId="2124"/>
    <cellStyle name="Millares 10 15 2" xfId="3377"/>
    <cellStyle name="Millares 10 16" xfId="2329"/>
    <cellStyle name="Millares 10 16 2" xfId="3409"/>
    <cellStyle name="Millares 10 17" xfId="680"/>
    <cellStyle name="Millares 10 18" xfId="2623"/>
    <cellStyle name="Millares 10 19" xfId="3488"/>
    <cellStyle name="Millares 10 2" xfId="713"/>
    <cellStyle name="Millares 10 2 2" xfId="1169"/>
    <cellStyle name="Millares 10 2 2 2" xfId="2878"/>
    <cellStyle name="Millares 10 2 3" xfId="2654"/>
    <cellStyle name="Millares 10 20" xfId="3535"/>
    <cellStyle name="Millares 10 3" xfId="750"/>
    <cellStyle name="Millares 10 3 2" xfId="1206"/>
    <cellStyle name="Millares 10 3 2 2" xfId="2911"/>
    <cellStyle name="Millares 10 3 3" xfId="2687"/>
    <cellStyle name="Millares 10 4" xfId="787"/>
    <cellStyle name="Millares 10 4 2" xfId="1243"/>
    <cellStyle name="Millares 10 4 2 2" xfId="2943"/>
    <cellStyle name="Millares 10 4 3" xfId="2719"/>
    <cellStyle name="Millares 10 5" xfId="994"/>
    <cellStyle name="Millares 10 5 2" xfId="1450"/>
    <cellStyle name="Millares 10 5 2 2" xfId="2975"/>
    <cellStyle name="Millares 10 5 3" xfId="2751"/>
    <cellStyle name="Millares 10 6" xfId="1086"/>
    <cellStyle name="Millares 10 6 2" xfId="2805"/>
    <cellStyle name="Millares 10 7" xfId="1631"/>
    <cellStyle name="Millares 10 7 2" xfId="3117"/>
    <cellStyle name="Millares 10 8" xfId="1829"/>
    <cellStyle name="Millares 10 8 2" xfId="3149"/>
    <cellStyle name="Millares 10 9" xfId="1880"/>
    <cellStyle name="Millares 10 9 2" xfId="3184"/>
    <cellStyle name="Millares 100" xfId="870"/>
    <cellStyle name="Millares 100 2" xfId="1326"/>
    <cellStyle name="Millares 101" xfId="871"/>
    <cellStyle name="Millares 101 2" xfId="1327"/>
    <cellStyle name="Millares 102" xfId="872"/>
    <cellStyle name="Millares 102 2" xfId="1328"/>
    <cellStyle name="Millares 103" xfId="873"/>
    <cellStyle name="Millares 103 2" xfId="1329"/>
    <cellStyle name="Millares 104" xfId="874"/>
    <cellStyle name="Millares 104 2" xfId="1330"/>
    <cellStyle name="Millares 105" xfId="875"/>
    <cellStyle name="Millares 105 2" xfId="1331"/>
    <cellStyle name="Millares 106" xfId="876"/>
    <cellStyle name="Millares 106 2" xfId="1332"/>
    <cellStyle name="Millares 107" xfId="877"/>
    <cellStyle name="Millares 107 2" xfId="1333"/>
    <cellStyle name="Millares 108" xfId="878"/>
    <cellStyle name="Millares 108 2" xfId="1334"/>
    <cellStyle name="Millares 109" xfId="879"/>
    <cellStyle name="Millares 109 2" xfId="1335"/>
    <cellStyle name="Millares 11" xfId="609"/>
    <cellStyle name="Millares 11 10" xfId="1924"/>
    <cellStyle name="Millares 11 10 2" xfId="3218"/>
    <cellStyle name="Millares 11 11" xfId="1972"/>
    <cellStyle name="Millares 11 11 2" xfId="3251"/>
    <cellStyle name="Millares 11 12" xfId="2013"/>
    <cellStyle name="Millares 11 12 2" xfId="3283"/>
    <cellStyle name="Millares 11 13" xfId="2049"/>
    <cellStyle name="Millares 11 13 2" xfId="3315"/>
    <cellStyle name="Millares 11 14" xfId="2087"/>
    <cellStyle name="Millares 11 14 2" xfId="3347"/>
    <cellStyle name="Millares 11 15" xfId="2126"/>
    <cellStyle name="Millares 11 15 2" xfId="3379"/>
    <cellStyle name="Millares 11 16" xfId="2331"/>
    <cellStyle name="Millares 11 16 2" xfId="3411"/>
    <cellStyle name="Millares 11 17" xfId="682"/>
    <cellStyle name="Millares 11 18" xfId="2625"/>
    <cellStyle name="Millares 11 19" xfId="3489"/>
    <cellStyle name="Millares 11 2" xfId="715"/>
    <cellStyle name="Millares 11 2 2" xfId="1171"/>
    <cellStyle name="Millares 11 2 2 2" xfId="2880"/>
    <cellStyle name="Millares 11 2 3" xfId="2656"/>
    <cellStyle name="Millares 11 20" xfId="3536"/>
    <cellStyle name="Millares 11 3" xfId="752"/>
    <cellStyle name="Millares 11 3 2" xfId="1208"/>
    <cellStyle name="Millares 11 3 2 2" xfId="2913"/>
    <cellStyle name="Millares 11 3 3" xfId="2689"/>
    <cellStyle name="Millares 11 4" xfId="789"/>
    <cellStyle name="Millares 11 4 2" xfId="1245"/>
    <cellStyle name="Millares 11 4 2 2" xfId="2945"/>
    <cellStyle name="Millares 11 4 3" xfId="2721"/>
    <cellStyle name="Millares 11 5" xfId="996"/>
    <cellStyle name="Millares 11 5 2" xfId="1452"/>
    <cellStyle name="Millares 11 5 2 2" xfId="2977"/>
    <cellStyle name="Millares 11 5 3" xfId="2753"/>
    <cellStyle name="Millares 11 6" xfId="1088"/>
    <cellStyle name="Millares 11 6 2" xfId="2807"/>
    <cellStyle name="Millares 11 7" xfId="1633"/>
    <cellStyle name="Millares 11 7 2" xfId="3119"/>
    <cellStyle name="Millares 11 8" xfId="1831"/>
    <cellStyle name="Millares 11 8 2" xfId="3151"/>
    <cellStyle name="Millares 11 9" xfId="1882"/>
    <cellStyle name="Millares 11 9 2" xfId="3186"/>
    <cellStyle name="Millares 110" xfId="880"/>
    <cellStyle name="Millares 110 2" xfId="1336"/>
    <cellStyle name="Millares 111" xfId="881"/>
    <cellStyle name="Millares 111 2" xfId="1337"/>
    <cellStyle name="Millares 112" xfId="882"/>
    <cellStyle name="Millares 112 2" xfId="1338"/>
    <cellStyle name="Millares 113" xfId="883"/>
    <cellStyle name="Millares 113 2" xfId="1339"/>
    <cellStyle name="Millares 114" xfId="884"/>
    <cellStyle name="Millares 114 2" xfId="1340"/>
    <cellStyle name="Millares 115" xfId="885"/>
    <cellStyle name="Millares 115 2" xfId="1341"/>
    <cellStyle name="Millares 116" xfId="886"/>
    <cellStyle name="Millares 116 2" xfId="1342"/>
    <cellStyle name="Millares 117" xfId="887"/>
    <cellStyle name="Millares 117 2" xfId="1343"/>
    <cellStyle name="Millares 118" xfId="888"/>
    <cellStyle name="Millares 118 2" xfId="1344"/>
    <cellStyle name="Millares 119" xfId="889"/>
    <cellStyle name="Millares 119 2" xfId="1345"/>
    <cellStyle name="Millares 12" xfId="610"/>
    <cellStyle name="Millares 12 10" xfId="1926"/>
    <cellStyle name="Millares 12 10 2" xfId="3220"/>
    <cellStyle name="Millares 12 11" xfId="1974"/>
    <cellStyle name="Millares 12 11 2" xfId="3253"/>
    <cellStyle name="Millares 12 12" xfId="2015"/>
    <cellStyle name="Millares 12 12 2" xfId="3285"/>
    <cellStyle name="Millares 12 13" xfId="2051"/>
    <cellStyle name="Millares 12 13 2" xfId="3317"/>
    <cellStyle name="Millares 12 14" xfId="2089"/>
    <cellStyle name="Millares 12 14 2" xfId="3349"/>
    <cellStyle name="Millares 12 15" xfId="2128"/>
    <cellStyle name="Millares 12 15 2" xfId="3381"/>
    <cellStyle name="Millares 12 16" xfId="2333"/>
    <cellStyle name="Millares 12 16 2" xfId="3413"/>
    <cellStyle name="Millares 12 17" xfId="684"/>
    <cellStyle name="Millares 12 18" xfId="2627"/>
    <cellStyle name="Millares 12 19" xfId="3490"/>
    <cellStyle name="Millares 12 2" xfId="717"/>
    <cellStyle name="Millares 12 2 2" xfId="1173"/>
    <cellStyle name="Millares 12 2 2 2" xfId="2882"/>
    <cellStyle name="Millares 12 2 3" xfId="2658"/>
    <cellStyle name="Millares 12 20" xfId="3537"/>
    <cellStyle name="Millares 12 3" xfId="754"/>
    <cellStyle name="Millares 12 3 2" xfId="1210"/>
    <cellStyle name="Millares 12 3 2 2" xfId="2915"/>
    <cellStyle name="Millares 12 3 3" xfId="2691"/>
    <cellStyle name="Millares 12 4" xfId="791"/>
    <cellStyle name="Millares 12 4 2" xfId="1247"/>
    <cellStyle name="Millares 12 4 2 2" xfId="2947"/>
    <cellStyle name="Millares 12 4 3" xfId="2723"/>
    <cellStyle name="Millares 12 5" xfId="998"/>
    <cellStyle name="Millares 12 5 2" xfId="1454"/>
    <cellStyle name="Millares 12 5 2 2" xfId="2979"/>
    <cellStyle name="Millares 12 5 3" xfId="2755"/>
    <cellStyle name="Millares 12 6" xfId="1090"/>
    <cellStyle name="Millares 12 6 2" xfId="2809"/>
    <cellStyle name="Millares 12 7" xfId="1635"/>
    <cellStyle name="Millares 12 7 2" xfId="3121"/>
    <cellStyle name="Millares 12 8" xfId="1833"/>
    <cellStyle name="Millares 12 8 2" xfId="3153"/>
    <cellStyle name="Millares 12 9" xfId="1884"/>
    <cellStyle name="Millares 12 9 2" xfId="3188"/>
    <cellStyle name="Millares 120" xfId="890"/>
    <cellStyle name="Millares 120 2" xfId="1346"/>
    <cellStyle name="Millares 121" xfId="891"/>
    <cellStyle name="Millares 121 2" xfId="1347"/>
    <cellStyle name="Millares 122" xfId="892"/>
    <cellStyle name="Millares 122 2" xfId="1348"/>
    <cellStyle name="Millares 123" xfId="893"/>
    <cellStyle name="Millares 123 2" xfId="1349"/>
    <cellStyle name="Millares 124" xfId="894"/>
    <cellStyle name="Millares 124 2" xfId="1350"/>
    <cellStyle name="Millares 125" xfId="895"/>
    <cellStyle name="Millares 125 2" xfId="1351"/>
    <cellStyle name="Millares 126" xfId="896"/>
    <cellStyle name="Millares 126 2" xfId="1352"/>
    <cellStyle name="Millares 127" xfId="897"/>
    <cellStyle name="Millares 127 2" xfId="1353"/>
    <cellStyle name="Millares 128" xfId="898"/>
    <cellStyle name="Millares 128 2" xfId="1354"/>
    <cellStyle name="Millares 129" xfId="899"/>
    <cellStyle name="Millares 129 2" xfId="1355"/>
    <cellStyle name="Millares 13" xfId="615"/>
    <cellStyle name="Millares 13 10" xfId="1927"/>
    <cellStyle name="Millares 13 10 2" xfId="3221"/>
    <cellStyle name="Millares 13 11" xfId="1975"/>
    <cellStyle name="Millares 13 11 2" xfId="3254"/>
    <cellStyle name="Millares 13 12" xfId="2016"/>
    <cellStyle name="Millares 13 12 2" xfId="3286"/>
    <cellStyle name="Millares 13 13" xfId="2052"/>
    <cellStyle name="Millares 13 13 2" xfId="3318"/>
    <cellStyle name="Millares 13 14" xfId="2090"/>
    <cellStyle name="Millares 13 14 2" xfId="3350"/>
    <cellStyle name="Millares 13 15" xfId="2129"/>
    <cellStyle name="Millares 13 15 2" xfId="3382"/>
    <cellStyle name="Millares 13 16" xfId="2334"/>
    <cellStyle name="Millares 13 16 2" xfId="3414"/>
    <cellStyle name="Millares 13 17" xfId="685"/>
    <cellStyle name="Millares 13 18" xfId="2628"/>
    <cellStyle name="Millares 13 19" xfId="3491"/>
    <cellStyle name="Millares 13 2" xfId="718"/>
    <cellStyle name="Millares 13 2 2" xfId="1174"/>
    <cellStyle name="Millares 13 2 2 2" xfId="2883"/>
    <cellStyle name="Millares 13 2 3" xfId="2659"/>
    <cellStyle name="Millares 13 20" xfId="3538"/>
    <cellStyle name="Millares 13 3" xfId="755"/>
    <cellStyle name="Millares 13 3 2" xfId="1211"/>
    <cellStyle name="Millares 13 3 2 2" xfId="2916"/>
    <cellStyle name="Millares 13 3 3" xfId="2692"/>
    <cellStyle name="Millares 13 4" xfId="792"/>
    <cellStyle name="Millares 13 4 2" xfId="1248"/>
    <cellStyle name="Millares 13 4 2 2" xfId="2948"/>
    <cellStyle name="Millares 13 4 3" xfId="2724"/>
    <cellStyle name="Millares 13 5" xfId="999"/>
    <cellStyle name="Millares 13 5 2" xfId="1455"/>
    <cellStyle name="Millares 13 5 2 2" xfId="2980"/>
    <cellStyle name="Millares 13 5 3" xfId="2756"/>
    <cellStyle name="Millares 13 6" xfId="1091"/>
    <cellStyle name="Millares 13 6 2" xfId="2810"/>
    <cellStyle name="Millares 13 7" xfId="1636"/>
    <cellStyle name="Millares 13 7 2" xfId="3122"/>
    <cellStyle name="Millares 13 8" xfId="1834"/>
    <cellStyle name="Millares 13 8 2" xfId="3154"/>
    <cellStyle name="Millares 13 9" xfId="1885"/>
    <cellStyle name="Millares 13 9 2" xfId="3189"/>
    <cellStyle name="Millares 130" xfId="900"/>
    <cellStyle name="Millares 130 2" xfId="1356"/>
    <cellStyle name="Millares 131" xfId="901"/>
    <cellStyle name="Millares 131 2" xfId="1357"/>
    <cellStyle name="Millares 132" xfId="902"/>
    <cellStyle name="Millares 132 2" xfId="1358"/>
    <cellStyle name="Millares 133" xfId="903"/>
    <cellStyle name="Millares 133 2" xfId="1359"/>
    <cellStyle name="Millares 134" xfId="904"/>
    <cellStyle name="Millares 134 2" xfId="1360"/>
    <cellStyle name="Millares 135" xfId="905"/>
    <cellStyle name="Millares 135 2" xfId="1361"/>
    <cellStyle name="Millares 136" xfId="906"/>
    <cellStyle name="Millares 136 2" xfId="1362"/>
    <cellStyle name="Millares 137" xfId="907"/>
    <cellStyle name="Millares 137 2" xfId="1363"/>
    <cellStyle name="Millares 138" xfId="908"/>
    <cellStyle name="Millares 138 2" xfId="1364"/>
    <cellStyle name="Millares 139" xfId="909"/>
    <cellStyle name="Millares 139 2" xfId="1365"/>
    <cellStyle name="Millares 14" xfId="612"/>
    <cellStyle name="Millares 14 10" xfId="1928"/>
    <cellStyle name="Millares 14 10 2" xfId="3222"/>
    <cellStyle name="Millares 14 11" xfId="1976"/>
    <cellStyle name="Millares 14 11 2" xfId="3255"/>
    <cellStyle name="Millares 14 12" xfId="2017"/>
    <cellStyle name="Millares 14 12 2" xfId="3287"/>
    <cellStyle name="Millares 14 13" xfId="2053"/>
    <cellStyle name="Millares 14 13 2" xfId="3319"/>
    <cellStyle name="Millares 14 14" xfId="2091"/>
    <cellStyle name="Millares 14 14 2" xfId="3351"/>
    <cellStyle name="Millares 14 15" xfId="2130"/>
    <cellStyle name="Millares 14 15 2" xfId="3383"/>
    <cellStyle name="Millares 14 16" xfId="2335"/>
    <cellStyle name="Millares 14 16 2" xfId="3415"/>
    <cellStyle name="Millares 14 17" xfId="686"/>
    <cellStyle name="Millares 14 18" xfId="2629"/>
    <cellStyle name="Millares 14 19" xfId="3492"/>
    <cellStyle name="Millares 14 2" xfId="719"/>
    <cellStyle name="Millares 14 2 2" xfId="1175"/>
    <cellStyle name="Millares 14 2 2 2" xfId="2884"/>
    <cellStyle name="Millares 14 2 3" xfId="2660"/>
    <cellStyle name="Millares 14 20" xfId="3539"/>
    <cellStyle name="Millares 14 3" xfId="756"/>
    <cellStyle name="Millares 14 3 2" xfId="1212"/>
    <cellStyle name="Millares 14 3 2 2" xfId="2917"/>
    <cellStyle name="Millares 14 3 3" xfId="2693"/>
    <cellStyle name="Millares 14 4" xfId="793"/>
    <cellStyle name="Millares 14 4 2" xfId="1249"/>
    <cellStyle name="Millares 14 4 2 2" xfId="2949"/>
    <cellStyle name="Millares 14 4 3" xfId="2725"/>
    <cellStyle name="Millares 14 5" xfId="1000"/>
    <cellStyle name="Millares 14 5 2" xfId="1456"/>
    <cellStyle name="Millares 14 5 2 2" xfId="2981"/>
    <cellStyle name="Millares 14 5 3" xfId="2757"/>
    <cellStyle name="Millares 14 6" xfId="1092"/>
    <cellStyle name="Millares 14 6 2" xfId="2811"/>
    <cellStyle name="Millares 14 7" xfId="1637"/>
    <cellStyle name="Millares 14 7 2" xfId="3123"/>
    <cellStyle name="Millares 14 8" xfId="1835"/>
    <cellStyle name="Millares 14 8 2" xfId="3155"/>
    <cellStyle name="Millares 14 9" xfId="1886"/>
    <cellStyle name="Millares 14 9 2" xfId="3190"/>
    <cellStyle name="Millares 140" xfId="910"/>
    <cellStyle name="Millares 140 2" xfId="1366"/>
    <cellStyle name="Millares 141" xfId="911"/>
    <cellStyle name="Millares 141 2" xfId="1367"/>
    <cellStyle name="Millares 142" xfId="912"/>
    <cellStyle name="Millares 142 2" xfId="1368"/>
    <cellStyle name="Millares 143" xfId="913"/>
    <cellStyle name="Millares 143 2" xfId="1369"/>
    <cellStyle name="Millares 144" xfId="914"/>
    <cellStyle name="Millares 144 2" xfId="1370"/>
    <cellStyle name="Millares 145" xfId="915"/>
    <cellStyle name="Millares 145 2" xfId="1371"/>
    <cellStyle name="Millares 146" xfId="916"/>
    <cellStyle name="Millares 146 2" xfId="1372"/>
    <cellStyle name="Millares 147" xfId="917"/>
    <cellStyle name="Millares 147 2" xfId="1373"/>
    <cellStyle name="Millares 148" xfId="918"/>
    <cellStyle name="Millares 148 2" xfId="1374"/>
    <cellStyle name="Millares 149" xfId="919"/>
    <cellStyle name="Millares 149 2" xfId="1375"/>
    <cellStyle name="Millares 15" xfId="617"/>
    <cellStyle name="Millares 15 10" xfId="1929"/>
    <cellStyle name="Millares 15 10 2" xfId="3223"/>
    <cellStyle name="Millares 15 11" xfId="1977"/>
    <cellStyle name="Millares 15 11 2" xfId="3256"/>
    <cellStyle name="Millares 15 12" xfId="2018"/>
    <cellStyle name="Millares 15 12 2" xfId="3288"/>
    <cellStyle name="Millares 15 13" xfId="2054"/>
    <cellStyle name="Millares 15 13 2" xfId="3320"/>
    <cellStyle name="Millares 15 14" xfId="2092"/>
    <cellStyle name="Millares 15 14 2" xfId="3352"/>
    <cellStyle name="Millares 15 15" xfId="2131"/>
    <cellStyle name="Millares 15 15 2" xfId="3384"/>
    <cellStyle name="Millares 15 16" xfId="2336"/>
    <cellStyle name="Millares 15 16 2" xfId="3416"/>
    <cellStyle name="Millares 15 17" xfId="687"/>
    <cellStyle name="Millares 15 18" xfId="2630"/>
    <cellStyle name="Millares 15 19" xfId="3493"/>
    <cellStyle name="Millares 15 2" xfId="720"/>
    <cellStyle name="Millares 15 2 2" xfId="1176"/>
    <cellStyle name="Millares 15 2 2 2" xfId="2885"/>
    <cellStyle name="Millares 15 2 3" xfId="2661"/>
    <cellStyle name="Millares 15 20" xfId="3540"/>
    <cellStyle name="Millares 15 3" xfId="757"/>
    <cellStyle name="Millares 15 3 2" xfId="1213"/>
    <cellStyle name="Millares 15 3 2 2" xfId="2918"/>
    <cellStyle name="Millares 15 3 3" xfId="2694"/>
    <cellStyle name="Millares 15 4" xfId="794"/>
    <cellStyle name="Millares 15 4 2" xfId="1250"/>
    <cellStyle name="Millares 15 4 2 2" xfId="2950"/>
    <cellStyle name="Millares 15 4 3" xfId="2726"/>
    <cellStyle name="Millares 15 5" xfId="1001"/>
    <cellStyle name="Millares 15 5 2" xfId="1457"/>
    <cellStyle name="Millares 15 5 2 2" xfId="2982"/>
    <cellStyle name="Millares 15 5 3" xfId="2758"/>
    <cellStyle name="Millares 15 6" xfId="1093"/>
    <cellStyle name="Millares 15 6 2" xfId="2812"/>
    <cellStyle name="Millares 15 7" xfId="1638"/>
    <cellStyle name="Millares 15 7 2" xfId="3124"/>
    <cellStyle name="Millares 15 8" xfId="1836"/>
    <cellStyle name="Millares 15 8 2" xfId="3156"/>
    <cellStyle name="Millares 15 9" xfId="1887"/>
    <cellStyle name="Millares 15 9 2" xfId="3191"/>
    <cellStyle name="Millares 150" xfId="920"/>
    <cellStyle name="Millares 150 2" xfId="1376"/>
    <cellStyle name="Millares 151" xfId="921"/>
    <cellStyle name="Millares 151 2" xfId="1377"/>
    <cellStyle name="Millares 152" xfId="922"/>
    <cellStyle name="Millares 152 2" xfId="1378"/>
    <cellStyle name="Millares 153" xfId="923"/>
    <cellStyle name="Millares 153 2" xfId="1379"/>
    <cellStyle name="Millares 154" xfId="924"/>
    <cellStyle name="Millares 154 2" xfId="1380"/>
    <cellStyle name="Millares 155" xfId="925"/>
    <cellStyle name="Millares 155 2" xfId="1381"/>
    <cellStyle name="Millares 156" xfId="926"/>
    <cellStyle name="Millares 156 2" xfId="1382"/>
    <cellStyle name="Millares 157" xfId="927"/>
    <cellStyle name="Millares 157 2" xfId="1383"/>
    <cellStyle name="Millares 158" xfId="928"/>
    <cellStyle name="Millares 158 2" xfId="1384"/>
    <cellStyle name="Millares 159" xfId="929"/>
    <cellStyle name="Millares 159 2" xfId="1385"/>
    <cellStyle name="Millares 16" xfId="619"/>
    <cellStyle name="Millares 16 10" xfId="1925"/>
    <cellStyle name="Millares 16 10 2" xfId="3219"/>
    <cellStyle name="Millares 16 11" xfId="1973"/>
    <cellStyle name="Millares 16 11 2" xfId="3252"/>
    <cellStyle name="Millares 16 12" xfId="2014"/>
    <cellStyle name="Millares 16 12 2" xfId="3284"/>
    <cellStyle name="Millares 16 13" xfId="2050"/>
    <cellStyle name="Millares 16 13 2" xfId="3316"/>
    <cellStyle name="Millares 16 14" xfId="2088"/>
    <cellStyle name="Millares 16 14 2" xfId="3348"/>
    <cellStyle name="Millares 16 15" xfId="2127"/>
    <cellStyle name="Millares 16 15 2" xfId="3380"/>
    <cellStyle name="Millares 16 16" xfId="2332"/>
    <cellStyle name="Millares 16 16 2" xfId="3412"/>
    <cellStyle name="Millares 16 17" xfId="683"/>
    <cellStyle name="Millares 16 18" xfId="2626"/>
    <cellStyle name="Millares 16 19" xfId="3494"/>
    <cellStyle name="Millares 16 2" xfId="716"/>
    <cellStyle name="Millares 16 2 2" xfId="1172"/>
    <cellStyle name="Millares 16 2 2 2" xfId="2881"/>
    <cellStyle name="Millares 16 2 3" xfId="2657"/>
    <cellStyle name="Millares 16 20" xfId="3541"/>
    <cellStyle name="Millares 16 3" xfId="753"/>
    <cellStyle name="Millares 16 3 2" xfId="1209"/>
    <cellStyle name="Millares 16 3 2 2" xfId="2914"/>
    <cellStyle name="Millares 16 3 3" xfId="2690"/>
    <cellStyle name="Millares 16 4" xfId="790"/>
    <cellStyle name="Millares 16 4 2" xfId="1246"/>
    <cellStyle name="Millares 16 4 2 2" xfId="2946"/>
    <cellStyle name="Millares 16 4 3" xfId="2722"/>
    <cellStyle name="Millares 16 5" xfId="997"/>
    <cellStyle name="Millares 16 5 2" xfId="1453"/>
    <cellStyle name="Millares 16 5 2 2" xfId="2978"/>
    <cellStyle name="Millares 16 5 3" xfId="2754"/>
    <cellStyle name="Millares 16 6" xfId="1089"/>
    <cellStyle name="Millares 16 6 2" xfId="2808"/>
    <cellStyle name="Millares 16 7" xfId="1634"/>
    <cellStyle name="Millares 16 7 2" xfId="3120"/>
    <cellStyle name="Millares 16 8" xfId="1832"/>
    <cellStyle name="Millares 16 8 2" xfId="3152"/>
    <cellStyle name="Millares 16 9" xfId="1883"/>
    <cellStyle name="Millares 16 9 2" xfId="3187"/>
    <cellStyle name="Millares 160" xfId="930"/>
    <cellStyle name="Millares 160 2" xfId="1386"/>
    <cellStyle name="Millares 161" xfId="931"/>
    <cellStyle name="Millares 161 2" xfId="1387"/>
    <cellStyle name="Millares 162" xfId="932"/>
    <cellStyle name="Millares 162 2" xfId="1388"/>
    <cellStyle name="Millares 163" xfId="933"/>
    <cellStyle name="Millares 163 2" xfId="1389"/>
    <cellStyle name="Millares 164" xfId="934"/>
    <cellStyle name="Millares 164 2" xfId="1390"/>
    <cellStyle name="Millares 165" xfId="935"/>
    <cellStyle name="Millares 165 2" xfId="1391"/>
    <cellStyle name="Millares 166" xfId="936"/>
    <cellStyle name="Millares 166 2" xfId="1392"/>
    <cellStyle name="Millares 167" xfId="937"/>
    <cellStyle name="Millares 167 2" xfId="1393"/>
    <cellStyle name="Millares 168" xfId="938"/>
    <cellStyle name="Millares 168 2" xfId="1394"/>
    <cellStyle name="Millares 169" xfId="939"/>
    <cellStyle name="Millares 169 2" xfId="1395"/>
    <cellStyle name="Millares 17" xfId="631"/>
    <cellStyle name="Millares 17 10" xfId="1931"/>
    <cellStyle name="Millares 17 10 2" xfId="3225"/>
    <cellStyle name="Millares 17 11" xfId="1979"/>
    <cellStyle name="Millares 17 11 2" xfId="3258"/>
    <cellStyle name="Millares 17 12" xfId="2020"/>
    <cellStyle name="Millares 17 12 2" xfId="3290"/>
    <cellStyle name="Millares 17 13" xfId="2056"/>
    <cellStyle name="Millares 17 13 2" xfId="3322"/>
    <cellStyle name="Millares 17 14" xfId="2094"/>
    <cellStyle name="Millares 17 14 2" xfId="3354"/>
    <cellStyle name="Millares 17 15" xfId="2133"/>
    <cellStyle name="Millares 17 15 2" xfId="3386"/>
    <cellStyle name="Millares 17 16" xfId="2338"/>
    <cellStyle name="Millares 17 16 2" xfId="3418"/>
    <cellStyle name="Millares 17 17" xfId="689"/>
    <cellStyle name="Millares 17 18" xfId="2632"/>
    <cellStyle name="Millares 17 19" xfId="3495"/>
    <cellStyle name="Millares 17 2" xfId="722"/>
    <cellStyle name="Millares 17 2 2" xfId="1178"/>
    <cellStyle name="Millares 17 2 2 2" xfId="2887"/>
    <cellStyle name="Millares 17 2 3" xfId="2663"/>
    <cellStyle name="Millares 17 20" xfId="3542"/>
    <cellStyle name="Millares 17 3" xfId="759"/>
    <cellStyle name="Millares 17 3 2" xfId="1215"/>
    <cellStyle name="Millares 17 3 2 2" xfId="2920"/>
    <cellStyle name="Millares 17 3 3" xfId="2696"/>
    <cellStyle name="Millares 17 4" xfId="796"/>
    <cellStyle name="Millares 17 4 2" xfId="1252"/>
    <cellStyle name="Millares 17 4 2 2" xfId="2952"/>
    <cellStyle name="Millares 17 4 3" xfId="2728"/>
    <cellStyle name="Millares 17 5" xfId="1003"/>
    <cellStyle name="Millares 17 5 2" xfId="1459"/>
    <cellStyle name="Millares 17 5 2 2" xfId="2984"/>
    <cellStyle name="Millares 17 5 3" xfId="2760"/>
    <cellStyle name="Millares 17 6" xfId="1095"/>
    <cellStyle name="Millares 17 6 2" xfId="2814"/>
    <cellStyle name="Millares 17 7" xfId="1640"/>
    <cellStyle name="Millares 17 7 2" xfId="3126"/>
    <cellStyle name="Millares 17 8" xfId="1838"/>
    <cellStyle name="Millares 17 8 2" xfId="3158"/>
    <cellStyle name="Millares 17 9" xfId="1889"/>
    <cellStyle name="Millares 17 9 2" xfId="3193"/>
    <cellStyle name="Millares 170" xfId="940"/>
    <cellStyle name="Millares 170 2" xfId="1396"/>
    <cellStyle name="Millares 171" xfId="941"/>
    <cellStyle name="Millares 171 2" xfId="1397"/>
    <cellStyle name="Millares 172" xfId="942"/>
    <cellStyle name="Millares 172 2" xfId="1398"/>
    <cellStyle name="Millares 173" xfId="943"/>
    <cellStyle name="Millares 173 2" xfId="1399"/>
    <cellStyle name="Millares 174" xfId="944"/>
    <cellStyle name="Millares 174 2" xfId="1400"/>
    <cellStyle name="Millares 175" xfId="945"/>
    <cellStyle name="Millares 175 2" xfId="1401"/>
    <cellStyle name="Millares 176" xfId="946"/>
    <cellStyle name="Millares 176 2" xfId="1402"/>
    <cellStyle name="Millares 177" xfId="947"/>
    <cellStyle name="Millares 177 2" xfId="1403"/>
    <cellStyle name="Millares 178" xfId="948"/>
    <cellStyle name="Millares 178 2" xfId="1404"/>
    <cellStyle name="Millares 179" xfId="949"/>
    <cellStyle name="Millares 179 2" xfId="1405"/>
    <cellStyle name="Millares 18" xfId="618"/>
    <cellStyle name="Millares 18 10" xfId="1930"/>
    <cellStyle name="Millares 18 10 2" xfId="3224"/>
    <cellStyle name="Millares 18 11" xfId="1978"/>
    <cellStyle name="Millares 18 11 2" xfId="3257"/>
    <cellStyle name="Millares 18 12" xfId="2019"/>
    <cellStyle name="Millares 18 12 2" xfId="3289"/>
    <cellStyle name="Millares 18 13" xfId="2055"/>
    <cellStyle name="Millares 18 13 2" xfId="3321"/>
    <cellStyle name="Millares 18 14" xfId="2093"/>
    <cellStyle name="Millares 18 14 2" xfId="3353"/>
    <cellStyle name="Millares 18 15" xfId="2132"/>
    <cellStyle name="Millares 18 15 2" xfId="3385"/>
    <cellStyle name="Millares 18 16" xfId="2337"/>
    <cellStyle name="Millares 18 16 2" xfId="3417"/>
    <cellStyle name="Millares 18 17" xfId="688"/>
    <cellStyle name="Millares 18 18" xfId="2631"/>
    <cellStyle name="Millares 18 19" xfId="3496"/>
    <cellStyle name="Millares 18 2" xfId="721"/>
    <cellStyle name="Millares 18 2 2" xfId="1177"/>
    <cellStyle name="Millares 18 2 2 2" xfId="2886"/>
    <cellStyle name="Millares 18 2 3" xfId="2662"/>
    <cellStyle name="Millares 18 20" xfId="3543"/>
    <cellStyle name="Millares 18 3" xfId="758"/>
    <cellStyle name="Millares 18 3 2" xfId="1214"/>
    <cellStyle name="Millares 18 3 2 2" xfId="2919"/>
    <cellStyle name="Millares 18 3 3" xfId="2695"/>
    <cellStyle name="Millares 18 4" xfId="795"/>
    <cellStyle name="Millares 18 4 2" xfId="1251"/>
    <cellStyle name="Millares 18 4 2 2" xfId="2951"/>
    <cellStyle name="Millares 18 4 3" xfId="2727"/>
    <cellStyle name="Millares 18 5" xfId="1002"/>
    <cellStyle name="Millares 18 5 2" xfId="1458"/>
    <cellStyle name="Millares 18 5 2 2" xfId="2983"/>
    <cellStyle name="Millares 18 5 3" xfId="2759"/>
    <cellStyle name="Millares 18 6" xfId="1094"/>
    <cellStyle name="Millares 18 6 2" xfId="2813"/>
    <cellStyle name="Millares 18 7" xfId="1639"/>
    <cellStyle name="Millares 18 7 2" xfId="3125"/>
    <cellStyle name="Millares 18 8" xfId="1837"/>
    <cellStyle name="Millares 18 8 2" xfId="3157"/>
    <cellStyle name="Millares 18 9" xfId="1888"/>
    <cellStyle name="Millares 18 9 2" xfId="3192"/>
    <cellStyle name="Millares 180" xfId="950"/>
    <cellStyle name="Millares 180 2" xfId="1406"/>
    <cellStyle name="Millares 181" xfId="951"/>
    <cellStyle name="Millares 181 2" xfId="1407"/>
    <cellStyle name="Millares 182" xfId="952"/>
    <cellStyle name="Millares 182 2" xfId="1408"/>
    <cellStyle name="Millares 183" xfId="953"/>
    <cellStyle name="Millares 183 2" xfId="1409"/>
    <cellStyle name="Millares 184" xfId="954"/>
    <cellStyle name="Millares 184 2" xfId="1410"/>
    <cellStyle name="Millares 185" xfId="955"/>
    <cellStyle name="Millares 185 2" xfId="1411"/>
    <cellStyle name="Millares 186" xfId="956"/>
    <cellStyle name="Millares 186 2" xfId="1412"/>
    <cellStyle name="Millares 187" xfId="957"/>
    <cellStyle name="Millares 187 2" xfId="1413"/>
    <cellStyle name="Millares 188" xfId="958"/>
    <cellStyle name="Millares 188 2" xfId="1414"/>
    <cellStyle name="Millares 189" xfId="959"/>
    <cellStyle name="Millares 189 2" xfId="1415"/>
    <cellStyle name="Millares 19" xfId="621"/>
    <cellStyle name="Millares 19 10" xfId="1932"/>
    <cellStyle name="Millares 19 10 2" xfId="3226"/>
    <cellStyle name="Millares 19 11" xfId="1980"/>
    <cellStyle name="Millares 19 11 2" xfId="3259"/>
    <cellStyle name="Millares 19 12" xfId="2021"/>
    <cellStyle name="Millares 19 12 2" xfId="3291"/>
    <cellStyle name="Millares 19 13" xfId="2057"/>
    <cellStyle name="Millares 19 13 2" xfId="3323"/>
    <cellStyle name="Millares 19 14" xfId="2095"/>
    <cellStyle name="Millares 19 14 2" xfId="3355"/>
    <cellStyle name="Millares 19 15" xfId="2134"/>
    <cellStyle name="Millares 19 15 2" xfId="3387"/>
    <cellStyle name="Millares 19 16" xfId="2339"/>
    <cellStyle name="Millares 19 16 2" xfId="3419"/>
    <cellStyle name="Millares 19 17" xfId="690"/>
    <cellStyle name="Millares 19 18" xfId="2633"/>
    <cellStyle name="Millares 19 19" xfId="3497"/>
    <cellStyle name="Millares 19 2" xfId="723"/>
    <cellStyle name="Millares 19 2 2" xfId="1179"/>
    <cellStyle name="Millares 19 2 2 2" xfId="2888"/>
    <cellStyle name="Millares 19 2 3" xfId="2664"/>
    <cellStyle name="Millares 19 20" xfId="3544"/>
    <cellStyle name="Millares 19 3" xfId="760"/>
    <cellStyle name="Millares 19 3 2" xfId="1216"/>
    <cellStyle name="Millares 19 3 2 2" xfId="2921"/>
    <cellStyle name="Millares 19 3 3" xfId="2697"/>
    <cellStyle name="Millares 19 4" xfId="797"/>
    <cellStyle name="Millares 19 4 2" xfId="1253"/>
    <cellStyle name="Millares 19 4 2 2" xfId="2953"/>
    <cellStyle name="Millares 19 4 3" xfId="2729"/>
    <cellStyle name="Millares 19 5" xfId="1004"/>
    <cellStyle name="Millares 19 5 2" xfId="1460"/>
    <cellStyle name="Millares 19 5 2 2" xfId="2985"/>
    <cellStyle name="Millares 19 5 3" xfId="2761"/>
    <cellStyle name="Millares 19 6" xfId="1096"/>
    <cellStyle name="Millares 19 6 2" xfId="2815"/>
    <cellStyle name="Millares 19 7" xfId="1641"/>
    <cellStyle name="Millares 19 7 2" xfId="3127"/>
    <cellStyle name="Millares 19 8" xfId="1839"/>
    <cellStyle name="Millares 19 8 2" xfId="3159"/>
    <cellStyle name="Millares 19 9" xfId="1890"/>
    <cellStyle name="Millares 19 9 2" xfId="3194"/>
    <cellStyle name="Millares 190" xfId="960"/>
    <cellStyle name="Millares 190 2" xfId="1416"/>
    <cellStyle name="Millares 191" xfId="961"/>
    <cellStyle name="Millares 191 2" xfId="1417"/>
    <cellStyle name="Millares 192" xfId="962"/>
    <cellStyle name="Millares 192 2" xfId="1418"/>
    <cellStyle name="Millares 193" xfId="963"/>
    <cellStyle name="Millares 193 2" xfId="1419"/>
    <cellStyle name="Millares 194" xfId="964"/>
    <cellStyle name="Millares 194 2" xfId="1420"/>
    <cellStyle name="Millares 195" xfId="965"/>
    <cellStyle name="Millares 195 2" xfId="1421"/>
    <cellStyle name="Millares 196" xfId="966"/>
    <cellStyle name="Millares 196 2" xfId="1422"/>
    <cellStyle name="Millares 197" xfId="967"/>
    <cellStyle name="Millares 197 2" xfId="1423"/>
    <cellStyle name="Millares 198" xfId="968"/>
    <cellStyle name="Millares 198 2" xfId="1424"/>
    <cellStyle name="Millares 199" xfId="969"/>
    <cellStyle name="Millares 199 2" xfId="1425"/>
    <cellStyle name="Millares 2" xfId="41"/>
    <cellStyle name="Millares 2 10" xfId="1627"/>
    <cellStyle name="Millares 2 10 2" xfId="3113"/>
    <cellStyle name="Millares 2 11" xfId="1825"/>
    <cellStyle name="Millares 2 11 2" xfId="3145"/>
    <cellStyle name="Millares 2 12" xfId="1876"/>
    <cellStyle name="Millares 2 12 2" xfId="3180"/>
    <cellStyle name="Millares 2 13" xfId="1918"/>
    <cellStyle name="Millares 2 13 2" xfId="3212"/>
    <cellStyle name="Millares 2 14" xfId="1966"/>
    <cellStyle name="Millares 2 14 2" xfId="3245"/>
    <cellStyle name="Millares 2 15" xfId="2007"/>
    <cellStyle name="Millares 2 15 2" xfId="3277"/>
    <cellStyle name="Millares 2 16" xfId="2043"/>
    <cellStyle name="Millares 2 16 2" xfId="3309"/>
    <cellStyle name="Millares 2 17" xfId="2081"/>
    <cellStyle name="Millares 2 17 2" xfId="3341"/>
    <cellStyle name="Millares 2 18" xfId="2120"/>
    <cellStyle name="Millares 2 18 2" xfId="3373"/>
    <cellStyle name="Millares 2 19" xfId="2325"/>
    <cellStyle name="Millares 2 19 2" xfId="3405"/>
    <cellStyle name="Millares 2 2" xfId="455"/>
    <cellStyle name="Millares 2 2 2" xfId="328"/>
    <cellStyle name="Millares 2 2 2 2" xfId="1149"/>
    <cellStyle name="Millares 2 2 2 3" xfId="2863"/>
    <cellStyle name="Millares 2 2 2 4" xfId="3440"/>
    <cellStyle name="Millares 2 2 3" xfId="626"/>
    <cellStyle name="Millares 2 2 4" xfId="638"/>
    <cellStyle name="Millares 2 2 5" xfId="670"/>
    <cellStyle name="Millares 2 2 6" xfId="2615"/>
    <cellStyle name="Millares 2 20" xfId="3545"/>
    <cellStyle name="Millares 2 21" xfId="3604"/>
    <cellStyle name="Millares 2 3" xfId="456"/>
    <cellStyle name="Millares 2 3 2" xfId="1152"/>
    <cellStyle name="Millares 2 3 2 2" xfId="2864"/>
    <cellStyle name="Millares 2 3 3" xfId="676"/>
    <cellStyle name="Millares 2 3 4" xfId="2534"/>
    <cellStyle name="Millares 2 3 5" xfId="2619"/>
    <cellStyle name="Millares 2 4" xfId="273"/>
    <cellStyle name="Millares 2 4 2" xfId="1165"/>
    <cellStyle name="Millares 2 4 2 2" xfId="2874"/>
    <cellStyle name="Millares 2 4 2 3" xfId="3441"/>
    <cellStyle name="Millares 2 4 3" xfId="709"/>
    <cellStyle name="Millares 2 4 4" xfId="2650"/>
    <cellStyle name="Millares 2 5" xfId="599"/>
    <cellStyle name="Millares 2 5 2" xfId="1202"/>
    <cellStyle name="Millares 2 5 2 2" xfId="2907"/>
    <cellStyle name="Millares 2 5 2 3" xfId="3442"/>
    <cellStyle name="Millares 2 5 3" xfId="746"/>
    <cellStyle name="Millares 2 5 4" xfId="2683"/>
    <cellStyle name="Millares 2 6" xfId="613"/>
    <cellStyle name="Millares 2 6 2" xfId="1239"/>
    <cellStyle name="Millares 2 6 2 2" xfId="2939"/>
    <cellStyle name="Millares 2 6 3" xfId="783"/>
    <cellStyle name="Millares 2 6 4" xfId="2715"/>
    <cellStyle name="Millares 2 6 5" xfId="3439"/>
    <cellStyle name="Millares 2 7" xfId="990"/>
    <cellStyle name="Millares 2 7 2" xfId="1446"/>
    <cellStyle name="Millares 2 7 2 2" xfId="2971"/>
    <cellStyle name="Millares 2 7 3" xfId="2747"/>
    <cellStyle name="Millares 2 8" xfId="1079"/>
    <cellStyle name="Millares 2 8 2" xfId="2798"/>
    <cellStyle name="Millares 2 9" xfId="1121"/>
    <cellStyle name="Millares 20" xfId="633"/>
    <cellStyle name="Millares 20 10" xfId="1933"/>
    <cellStyle name="Millares 20 10 2" xfId="3227"/>
    <cellStyle name="Millares 20 11" xfId="1981"/>
    <cellStyle name="Millares 20 11 2" xfId="3260"/>
    <cellStyle name="Millares 20 12" xfId="2022"/>
    <cellStyle name="Millares 20 12 2" xfId="3292"/>
    <cellStyle name="Millares 20 13" xfId="2058"/>
    <cellStyle name="Millares 20 13 2" xfId="3324"/>
    <cellStyle name="Millares 20 14" xfId="2096"/>
    <cellStyle name="Millares 20 14 2" xfId="3356"/>
    <cellStyle name="Millares 20 15" xfId="2135"/>
    <cellStyle name="Millares 20 15 2" xfId="3388"/>
    <cellStyle name="Millares 20 16" xfId="2340"/>
    <cellStyle name="Millares 20 16 2" xfId="3420"/>
    <cellStyle name="Millares 20 17" xfId="691"/>
    <cellStyle name="Millares 20 18" xfId="2634"/>
    <cellStyle name="Millares 20 19" xfId="3498"/>
    <cellStyle name="Millares 20 2" xfId="724"/>
    <cellStyle name="Millares 20 2 2" xfId="1180"/>
    <cellStyle name="Millares 20 2 2 2" xfId="2889"/>
    <cellStyle name="Millares 20 2 3" xfId="2665"/>
    <cellStyle name="Millares 20 20" xfId="3546"/>
    <cellStyle name="Millares 20 3" xfId="761"/>
    <cellStyle name="Millares 20 3 2" xfId="1217"/>
    <cellStyle name="Millares 20 3 2 2" xfId="2922"/>
    <cellStyle name="Millares 20 3 3" xfId="2698"/>
    <cellStyle name="Millares 20 4" xfId="798"/>
    <cellStyle name="Millares 20 4 2" xfId="1254"/>
    <cellStyle name="Millares 20 4 2 2" xfId="2954"/>
    <cellStyle name="Millares 20 4 3" xfId="2730"/>
    <cellStyle name="Millares 20 5" xfId="1005"/>
    <cellStyle name="Millares 20 5 2" xfId="1461"/>
    <cellStyle name="Millares 20 5 2 2" xfId="2986"/>
    <cellStyle name="Millares 20 5 3" xfId="2762"/>
    <cellStyle name="Millares 20 6" xfId="1097"/>
    <cellStyle name="Millares 20 6 2" xfId="2816"/>
    <cellStyle name="Millares 20 7" xfId="1642"/>
    <cellStyle name="Millares 20 7 2" xfId="3128"/>
    <cellStyle name="Millares 20 8" xfId="1840"/>
    <cellStyle name="Millares 20 8 2" xfId="3160"/>
    <cellStyle name="Millares 20 9" xfId="1891"/>
    <cellStyle name="Millares 20 9 2" xfId="3195"/>
    <cellStyle name="Millares 200" xfId="970"/>
    <cellStyle name="Millares 200 2" xfId="1426"/>
    <cellStyle name="Millares 201" xfId="971"/>
    <cellStyle name="Millares 201 2" xfId="1427"/>
    <cellStyle name="Millares 202" xfId="972"/>
    <cellStyle name="Millares 202 2" xfId="1428"/>
    <cellStyle name="Millares 203" xfId="973"/>
    <cellStyle name="Millares 203 2" xfId="1429"/>
    <cellStyle name="Millares 204" xfId="974"/>
    <cellStyle name="Millares 204 2" xfId="1430"/>
    <cellStyle name="Millares 205" xfId="975"/>
    <cellStyle name="Millares 205 2" xfId="1431"/>
    <cellStyle name="Millares 206" xfId="976"/>
    <cellStyle name="Millares 206 2" xfId="1432"/>
    <cellStyle name="Millares 207" xfId="977"/>
    <cellStyle name="Millares 207 2" xfId="1433"/>
    <cellStyle name="Millares 208" xfId="978"/>
    <cellStyle name="Millares 208 2" xfId="1434"/>
    <cellStyle name="Millares 209" xfId="979"/>
    <cellStyle name="Millares 209 2" xfId="1435"/>
    <cellStyle name="Millares 21" xfId="632"/>
    <cellStyle name="Millares 21 10" xfId="1934"/>
    <cellStyle name="Millares 21 10 2" xfId="3228"/>
    <cellStyle name="Millares 21 11" xfId="1982"/>
    <cellStyle name="Millares 21 11 2" xfId="3261"/>
    <cellStyle name="Millares 21 12" xfId="2023"/>
    <cellStyle name="Millares 21 12 2" xfId="3293"/>
    <cellStyle name="Millares 21 13" xfId="2059"/>
    <cellStyle name="Millares 21 13 2" xfId="3325"/>
    <cellStyle name="Millares 21 14" xfId="2097"/>
    <cellStyle name="Millares 21 14 2" xfId="3357"/>
    <cellStyle name="Millares 21 15" xfId="2136"/>
    <cellStyle name="Millares 21 15 2" xfId="3389"/>
    <cellStyle name="Millares 21 16" xfId="2341"/>
    <cellStyle name="Millares 21 16 2" xfId="3421"/>
    <cellStyle name="Millares 21 17" xfId="692"/>
    <cellStyle name="Millares 21 18" xfId="2635"/>
    <cellStyle name="Millares 21 19" xfId="3499"/>
    <cellStyle name="Millares 21 2" xfId="725"/>
    <cellStyle name="Millares 21 2 2" xfId="1181"/>
    <cellStyle name="Millares 21 2 2 2" xfId="2890"/>
    <cellStyle name="Millares 21 2 3" xfId="2666"/>
    <cellStyle name="Millares 21 20" xfId="3547"/>
    <cellStyle name="Millares 21 3" xfId="762"/>
    <cellStyle name="Millares 21 3 2" xfId="1218"/>
    <cellStyle name="Millares 21 3 2 2" xfId="2923"/>
    <cellStyle name="Millares 21 3 3" xfId="2699"/>
    <cellStyle name="Millares 21 4" xfId="799"/>
    <cellStyle name="Millares 21 4 2" xfId="1255"/>
    <cellStyle name="Millares 21 4 2 2" xfId="2955"/>
    <cellStyle name="Millares 21 4 3" xfId="2731"/>
    <cellStyle name="Millares 21 5" xfId="1006"/>
    <cellStyle name="Millares 21 5 2" xfId="1462"/>
    <cellStyle name="Millares 21 5 2 2" xfId="2987"/>
    <cellStyle name="Millares 21 5 3" xfId="2763"/>
    <cellStyle name="Millares 21 6" xfId="1098"/>
    <cellStyle name="Millares 21 6 2" xfId="2817"/>
    <cellStyle name="Millares 21 7" xfId="1643"/>
    <cellStyle name="Millares 21 7 2" xfId="3129"/>
    <cellStyle name="Millares 21 8" xfId="1841"/>
    <cellStyle name="Millares 21 8 2" xfId="3161"/>
    <cellStyle name="Millares 21 9" xfId="1892"/>
    <cellStyle name="Millares 21 9 2" xfId="3196"/>
    <cellStyle name="Millares 210" xfId="980"/>
    <cellStyle name="Millares 210 2" xfId="1436"/>
    <cellStyle name="Millares 211" xfId="982"/>
    <cellStyle name="Millares 211 2" xfId="1438"/>
    <cellStyle name="Millares 212" xfId="981"/>
    <cellStyle name="Millares 212 2" xfId="1437"/>
    <cellStyle name="Millares 213" xfId="984"/>
    <cellStyle name="Millares 213 2" xfId="1440"/>
    <cellStyle name="Millares 214" xfId="1019"/>
    <cellStyle name="Millares 214 2" xfId="1475"/>
    <cellStyle name="Millares 215" xfId="1021"/>
    <cellStyle name="Millares 215 2" xfId="1477"/>
    <cellStyle name="Millares 216" xfId="1022"/>
    <cellStyle name="Millares 216 2" xfId="1478"/>
    <cellStyle name="Millares 217" xfId="1036"/>
    <cellStyle name="Millares 217 2" xfId="1492"/>
    <cellStyle name="Millares 218" xfId="1026"/>
    <cellStyle name="Millares 218 2" xfId="1482"/>
    <cellStyle name="Millares 219" xfId="1037"/>
    <cellStyle name="Millares 219 2" xfId="1493"/>
    <cellStyle name="Millares 22" xfId="634"/>
    <cellStyle name="Millares 22 10" xfId="1936"/>
    <cellStyle name="Millares 22 10 2" xfId="3230"/>
    <cellStyle name="Millares 22 11" xfId="1984"/>
    <cellStyle name="Millares 22 11 2" xfId="3263"/>
    <cellStyle name="Millares 22 12" xfId="2025"/>
    <cellStyle name="Millares 22 12 2" xfId="3295"/>
    <cellStyle name="Millares 22 13" xfId="2061"/>
    <cellStyle name="Millares 22 13 2" xfId="3327"/>
    <cellStyle name="Millares 22 14" xfId="2099"/>
    <cellStyle name="Millares 22 14 2" xfId="3359"/>
    <cellStyle name="Millares 22 15" xfId="2138"/>
    <cellStyle name="Millares 22 15 2" xfId="3391"/>
    <cellStyle name="Millares 22 16" xfId="2343"/>
    <cellStyle name="Millares 22 16 2" xfId="3423"/>
    <cellStyle name="Millares 22 17" xfId="694"/>
    <cellStyle name="Millares 22 18" xfId="2637"/>
    <cellStyle name="Millares 22 19" xfId="3500"/>
    <cellStyle name="Millares 22 2" xfId="727"/>
    <cellStyle name="Millares 22 2 2" xfId="1183"/>
    <cellStyle name="Millares 22 2 2 2" xfId="2892"/>
    <cellStyle name="Millares 22 2 3" xfId="2668"/>
    <cellStyle name="Millares 22 20" xfId="3548"/>
    <cellStyle name="Millares 22 3" xfId="764"/>
    <cellStyle name="Millares 22 3 2" xfId="1220"/>
    <cellStyle name="Millares 22 3 2 2" xfId="2925"/>
    <cellStyle name="Millares 22 3 3" xfId="2701"/>
    <cellStyle name="Millares 22 4" xfId="801"/>
    <cellStyle name="Millares 22 4 2" xfId="1257"/>
    <cellStyle name="Millares 22 4 2 2" xfId="2957"/>
    <cellStyle name="Millares 22 4 3" xfId="2733"/>
    <cellStyle name="Millares 22 5" xfId="1008"/>
    <cellStyle name="Millares 22 5 2" xfId="1464"/>
    <cellStyle name="Millares 22 5 2 2" xfId="2989"/>
    <cellStyle name="Millares 22 5 3" xfId="2765"/>
    <cellStyle name="Millares 22 6" xfId="1100"/>
    <cellStyle name="Millares 22 6 2" xfId="2819"/>
    <cellStyle name="Millares 22 7" xfId="1645"/>
    <cellStyle name="Millares 22 7 2" xfId="3131"/>
    <cellStyle name="Millares 22 8" xfId="1843"/>
    <cellStyle name="Millares 22 8 2" xfId="3163"/>
    <cellStyle name="Millares 22 9" xfId="1894"/>
    <cellStyle name="Millares 22 9 2" xfId="3198"/>
    <cellStyle name="Millares 220" xfId="1039"/>
    <cellStyle name="Millares 220 2" xfId="1495"/>
    <cellStyle name="Millares 221" xfId="1020"/>
    <cellStyle name="Millares 221 2" xfId="1476"/>
    <cellStyle name="Millares 221 2 2" xfId="2999"/>
    <cellStyle name="Millares 221 3" xfId="2775"/>
    <cellStyle name="Millares 222" xfId="1035"/>
    <cellStyle name="Millares 222 2" xfId="1491"/>
    <cellStyle name="Millares 222 2 2" xfId="3005"/>
    <cellStyle name="Millares 222 3" xfId="2781"/>
    <cellStyle name="Millares 223" xfId="1041"/>
    <cellStyle name="Millares 223 2" xfId="1497"/>
    <cellStyle name="Millares 223 2 2" xfId="3006"/>
    <cellStyle name="Millares 223 3" xfId="2782"/>
    <cellStyle name="Millares 224" xfId="1023"/>
    <cellStyle name="Millares 224 2" xfId="1479"/>
    <cellStyle name="Millares 225" xfId="1025"/>
    <cellStyle name="Millares 225 2" xfId="1481"/>
    <cellStyle name="Millares 226" xfId="1044"/>
    <cellStyle name="Millares 226 2" xfId="1500"/>
    <cellStyle name="Millares 227" xfId="1045"/>
    <cellStyle name="Millares 227 2" xfId="1501"/>
    <cellStyle name="Millares 228" xfId="1042"/>
    <cellStyle name="Millares 228 2" xfId="1498"/>
    <cellStyle name="Millares 228 2 2" xfId="3007"/>
    <cellStyle name="Millares 228 3" xfId="2783"/>
    <cellStyle name="Millares 229" xfId="1029"/>
    <cellStyle name="Millares 229 2" xfId="1485"/>
    <cellStyle name="Millares 229 2 2" xfId="3002"/>
    <cellStyle name="Millares 229 3" xfId="2778"/>
    <cellStyle name="Millares 23" xfId="636"/>
    <cellStyle name="Millares 23 10" xfId="1935"/>
    <cellStyle name="Millares 23 10 2" xfId="3229"/>
    <cellStyle name="Millares 23 11" xfId="1983"/>
    <cellStyle name="Millares 23 11 2" xfId="3262"/>
    <cellStyle name="Millares 23 12" xfId="2024"/>
    <cellStyle name="Millares 23 12 2" xfId="3294"/>
    <cellStyle name="Millares 23 13" xfId="2060"/>
    <cellStyle name="Millares 23 13 2" xfId="3326"/>
    <cellStyle name="Millares 23 14" xfId="2098"/>
    <cellStyle name="Millares 23 14 2" xfId="3358"/>
    <cellStyle name="Millares 23 15" xfId="2137"/>
    <cellStyle name="Millares 23 15 2" xfId="3390"/>
    <cellStyle name="Millares 23 16" xfId="2342"/>
    <cellStyle name="Millares 23 16 2" xfId="3422"/>
    <cellStyle name="Millares 23 17" xfId="693"/>
    <cellStyle name="Millares 23 18" xfId="2636"/>
    <cellStyle name="Millares 23 19" xfId="3549"/>
    <cellStyle name="Millares 23 2" xfId="726"/>
    <cellStyle name="Millares 23 2 2" xfId="1182"/>
    <cellStyle name="Millares 23 2 2 2" xfId="2891"/>
    <cellStyle name="Millares 23 2 3" xfId="2667"/>
    <cellStyle name="Millares 23 3" xfId="763"/>
    <cellStyle name="Millares 23 3 2" xfId="1219"/>
    <cellStyle name="Millares 23 3 2 2" xfId="2924"/>
    <cellStyle name="Millares 23 3 3" xfId="2700"/>
    <cellStyle name="Millares 23 4" xfId="800"/>
    <cellStyle name="Millares 23 4 2" xfId="1256"/>
    <cellStyle name="Millares 23 4 2 2" xfId="2956"/>
    <cellStyle name="Millares 23 4 3" xfId="2732"/>
    <cellStyle name="Millares 23 5" xfId="1007"/>
    <cellStyle name="Millares 23 5 2" xfId="1463"/>
    <cellStyle name="Millares 23 5 2 2" xfId="2988"/>
    <cellStyle name="Millares 23 5 3" xfId="2764"/>
    <cellStyle name="Millares 23 6" xfId="1099"/>
    <cellStyle name="Millares 23 6 2" xfId="2818"/>
    <cellStyle name="Millares 23 7" xfId="1644"/>
    <cellStyle name="Millares 23 7 2" xfId="3130"/>
    <cellStyle name="Millares 23 8" xfId="1842"/>
    <cellStyle name="Millares 23 8 2" xfId="3162"/>
    <cellStyle name="Millares 23 9" xfId="1893"/>
    <cellStyle name="Millares 23 9 2" xfId="3197"/>
    <cellStyle name="Millares 230" xfId="1047"/>
    <cellStyle name="Millares 230 2" xfId="1503"/>
    <cellStyle name="Millares 230 2 2" xfId="3009"/>
    <cellStyle name="Millares 230 3" xfId="2785"/>
    <cellStyle name="Millares 231" xfId="1048"/>
    <cellStyle name="Millares 231 2" xfId="1504"/>
    <cellStyle name="Millares 231 2 2" xfId="3010"/>
    <cellStyle name="Millares 231 3" xfId="2786"/>
    <cellStyle name="Millares 232" xfId="1049"/>
    <cellStyle name="Millares 232 2" xfId="1505"/>
    <cellStyle name="Millares 232 2 2" xfId="3011"/>
    <cellStyle name="Millares 232 3" xfId="2787"/>
    <cellStyle name="Millares 233" xfId="1032"/>
    <cellStyle name="Millares 233 2" xfId="1488"/>
    <cellStyle name="Millares 234" xfId="1046"/>
    <cellStyle name="Millares 234 2" xfId="1502"/>
    <cellStyle name="Millares 235" xfId="1030"/>
    <cellStyle name="Millares 235 2" xfId="1486"/>
    <cellStyle name="Millares 236" xfId="1040"/>
    <cellStyle name="Millares 236 2" xfId="1496"/>
    <cellStyle name="Millares 237" xfId="1034"/>
    <cellStyle name="Millares 237 2" xfId="1490"/>
    <cellStyle name="Millares 237 2 2" xfId="3004"/>
    <cellStyle name="Millares 237 3" xfId="2780"/>
    <cellStyle name="Millares 238" xfId="1027"/>
    <cellStyle name="Millares 238 2" xfId="1483"/>
    <cellStyle name="Millares 238 2 2" xfId="3000"/>
    <cellStyle name="Millares 238 3" xfId="2776"/>
    <cellStyle name="Millares 239" xfId="1024"/>
    <cellStyle name="Millares 239 2" xfId="1480"/>
    <cellStyle name="Millares 24" xfId="639"/>
    <cellStyle name="Millares 24 10" xfId="1937"/>
    <cellStyle name="Millares 24 10 2" xfId="3231"/>
    <cellStyle name="Millares 24 11" xfId="1985"/>
    <cellStyle name="Millares 24 11 2" xfId="3264"/>
    <cellStyle name="Millares 24 12" xfId="2026"/>
    <cellStyle name="Millares 24 12 2" xfId="3296"/>
    <cellStyle name="Millares 24 13" xfId="2062"/>
    <cellStyle name="Millares 24 13 2" xfId="3328"/>
    <cellStyle name="Millares 24 14" xfId="2100"/>
    <cellStyle name="Millares 24 14 2" xfId="3360"/>
    <cellStyle name="Millares 24 15" xfId="2139"/>
    <cellStyle name="Millares 24 15 2" xfId="3392"/>
    <cellStyle name="Millares 24 16" xfId="2344"/>
    <cellStyle name="Millares 24 16 2" xfId="3424"/>
    <cellStyle name="Millares 24 17" xfId="695"/>
    <cellStyle name="Millares 24 18" xfId="2638"/>
    <cellStyle name="Millares 24 19" xfId="3501"/>
    <cellStyle name="Millares 24 2" xfId="728"/>
    <cellStyle name="Millares 24 2 2" xfId="1184"/>
    <cellStyle name="Millares 24 2 2 2" xfId="2893"/>
    <cellStyle name="Millares 24 2 3" xfId="2669"/>
    <cellStyle name="Millares 24 20" xfId="3550"/>
    <cellStyle name="Millares 24 3" xfId="765"/>
    <cellStyle name="Millares 24 3 2" xfId="1221"/>
    <cellStyle name="Millares 24 3 2 2" xfId="2926"/>
    <cellStyle name="Millares 24 3 3" xfId="2702"/>
    <cellStyle name="Millares 24 4" xfId="802"/>
    <cellStyle name="Millares 24 4 2" xfId="1258"/>
    <cellStyle name="Millares 24 4 2 2" xfId="2958"/>
    <cellStyle name="Millares 24 4 3" xfId="2734"/>
    <cellStyle name="Millares 24 5" xfId="1009"/>
    <cellStyle name="Millares 24 5 2" xfId="1465"/>
    <cellStyle name="Millares 24 5 2 2" xfId="2990"/>
    <cellStyle name="Millares 24 5 3" xfId="2766"/>
    <cellStyle name="Millares 24 6" xfId="1101"/>
    <cellStyle name="Millares 24 6 2" xfId="2820"/>
    <cellStyle name="Millares 24 7" xfId="1646"/>
    <cellStyle name="Millares 24 7 2" xfId="3132"/>
    <cellStyle name="Millares 24 8" xfId="1844"/>
    <cellStyle name="Millares 24 8 2" xfId="3164"/>
    <cellStyle name="Millares 24 9" xfId="1895"/>
    <cellStyle name="Millares 24 9 2" xfId="3199"/>
    <cellStyle name="Millares 240" xfId="1033"/>
    <cellStyle name="Millares 240 2" xfId="1489"/>
    <cellStyle name="Millares 241" xfId="1054"/>
    <cellStyle name="Millares 241 2" xfId="1510"/>
    <cellStyle name="Millares 242" xfId="1031"/>
    <cellStyle name="Millares 242 2" xfId="1487"/>
    <cellStyle name="Millares 242 2 2" xfId="3003"/>
    <cellStyle name="Millares 242 3" xfId="2779"/>
    <cellStyle name="Millares 243" xfId="1028"/>
    <cellStyle name="Millares 243 2" xfId="1484"/>
    <cellStyle name="Millares 243 2 2" xfId="3001"/>
    <cellStyle name="Millares 243 3" xfId="2777"/>
    <cellStyle name="Millares 244" xfId="1056"/>
    <cellStyle name="Millares 244 2" xfId="1512"/>
    <cellStyle name="Millares 244 2 2" xfId="3013"/>
    <cellStyle name="Millares 244 3" xfId="2789"/>
    <cellStyle name="Millares 245" xfId="1057"/>
    <cellStyle name="Millares 245 2" xfId="1513"/>
    <cellStyle name="Millares 245 2 2" xfId="3014"/>
    <cellStyle name="Millares 245 3" xfId="2790"/>
    <cellStyle name="Millares 246" xfId="1053"/>
    <cellStyle name="Millares 246 2" xfId="1509"/>
    <cellStyle name="Millares 247" xfId="1038"/>
    <cellStyle name="Millares 247 2" xfId="1494"/>
    <cellStyle name="Millares 248" xfId="1060"/>
    <cellStyle name="Millares 248 2" xfId="1516"/>
    <cellStyle name="Millares 249" xfId="1052"/>
    <cellStyle name="Millares 249 2" xfId="1508"/>
    <cellStyle name="Millares 25" xfId="642"/>
    <cellStyle name="Millares 25 10" xfId="1938"/>
    <cellStyle name="Millares 25 10 2" xfId="3232"/>
    <cellStyle name="Millares 25 11" xfId="1986"/>
    <cellStyle name="Millares 25 11 2" xfId="3265"/>
    <cellStyle name="Millares 25 12" xfId="2027"/>
    <cellStyle name="Millares 25 12 2" xfId="3297"/>
    <cellStyle name="Millares 25 13" xfId="2063"/>
    <cellStyle name="Millares 25 13 2" xfId="3329"/>
    <cellStyle name="Millares 25 14" xfId="2101"/>
    <cellStyle name="Millares 25 14 2" xfId="3361"/>
    <cellStyle name="Millares 25 15" xfId="2140"/>
    <cellStyle name="Millares 25 15 2" xfId="3393"/>
    <cellStyle name="Millares 25 16" xfId="2345"/>
    <cellStyle name="Millares 25 16 2" xfId="3425"/>
    <cellStyle name="Millares 25 17" xfId="696"/>
    <cellStyle name="Millares 25 18" xfId="2639"/>
    <cellStyle name="Millares 25 19" xfId="3502"/>
    <cellStyle name="Millares 25 2" xfId="729"/>
    <cellStyle name="Millares 25 2 2" xfId="1185"/>
    <cellStyle name="Millares 25 2 2 2" xfId="2894"/>
    <cellStyle name="Millares 25 2 3" xfId="2670"/>
    <cellStyle name="Millares 25 20" xfId="3551"/>
    <cellStyle name="Millares 25 3" xfId="766"/>
    <cellStyle name="Millares 25 3 2" xfId="1222"/>
    <cellStyle name="Millares 25 3 2 2" xfId="2927"/>
    <cellStyle name="Millares 25 3 3" xfId="2703"/>
    <cellStyle name="Millares 25 4" xfId="803"/>
    <cellStyle name="Millares 25 4 2" xfId="1259"/>
    <cellStyle name="Millares 25 4 2 2" xfId="2959"/>
    <cellStyle name="Millares 25 4 3" xfId="2735"/>
    <cellStyle name="Millares 25 5" xfId="1010"/>
    <cellStyle name="Millares 25 5 2" xfId="1466"/>
    <cellStyle name="Millares 25 5 2 2" xfId="2991"/>
    <cellStyle name="Millares 25 5 3" xfId="2767"/>
    <cellStyle name="Millares 25 6" xfId="1102"/>
    <cellStyle name="Millares 25 6 2" xfId="2821"/>
    <cellStyle name="Millares 25 7" xfId="1647"/>
    <cellStyle name="Millares 25 7 2" xfId="3133"/>
    <cellStyle name="Millares 25 8" xfId="1845"/>
    <cellStyle name="Millares 25 8 2" xfId="3165"/>
    <cellStyle name="Millares 25 9" xfId="1896"/>
    <cellStyle name="Millares 25 9 2" xfId="3200"/>
    <cellStyle name="Millares 250" xfId="1061"/>
    <cellStyle name="Millares 250 2" xfId="1517"/>
    <cellStyle name="Millares 251" xfId="1058"/>
    <cellStyle name="Millares 251 2" xfId="1514"/>
    <cellStyle name="Millares 252" xfId="1059"/>
    <cellStyle name="Millares 252 2" xfId="1515"/>
    <cellStyle name="Millares 253" xfId="1062"/>
    <cellStyle name="Millares 253 2" xfId="1518"/>
    <cellStyle name="Millares 254" xfId="1063"/>
    <cellStyle name="Millares 254 2" xfId="1519"/>
    <cellStyle name="Millares 255" xfId="1064"/>
    <cellStyle name="Millares 255 2" xfId="1520"/>
    <cellStyle name="Millares 256" xfId="1065"/>
    <cellStyle name="Millares 256 2" xfId="1521"/>
    <cellStyle name="Millares 257" xfId="1066"/>
    <cellStyle name="Millares 257 2" xfId="1522"/>
    <cellStyle name="Millares 258" xfId="1067"/>
    <cellStyle name="Millares 258 2" xfId="1523"/>
    <cellStyle name="Millares 259" xfId="1068"/>
    <cellStyle name="Millares 259 2" xfId="1524"/>
    <cellStyle name="Millares 259 2 2" xfId="3015"/>
    <cellStyle name="Millares 259 3" xfId="2791"/>
    <cellStyle name="Millares 26" xfId="640"/>
    <cellStyle name="Millares 26 10" xfId="1987"/>
    <cellStyle name="Millares 26 10 2" xfId="3266"/>
    <cellStyle name="Millares 26 11" xfId="2028"/>
    <cellStyle name="Millares 26 11 2" xfId="3298"/>
    <cellStyle name="Millares 26 12" xfId="2064"/>
    <cellStyle name="Millares 26 12 2" xfId="3330"/>
    <cellStyle name="Millares 26 13" xfId="2102"/>
    <cellStyle name="Millares 26 13 2" xfId="3362"/>
    <cellStyle name="Millares 26 14" xfId="2141"/>
    <cellStyle name="Millares 26 14 2" xfId="3394"/>
    <cellStyle name="Millares 26 15" xfId="2346"/>
    <cellStyle name="Millares 26 15 2" xfId="3426"/>
    <cellStyle name="Millares 26 16" xfId="697"/>
    <cellStyle name="Millares 26 17" xfId="2640"/>
    <cellStyle name="Millares 26 18" xfId="3503"/>
    <cellStyle name="Millares 26 19" xfId="3552"/>
    <cellStyle name="Millares 26 2" xfId="767"/>
    <cellStyle name="Millares 26 2 2" xfId="1223"/>
    <cellStyle name="Millares 26 2 2 2" xfId="2928"/>
    <cellStyle name="Millares 26 2 3" xfId="2704"/>
    <cellStyle name="Millares 26 3" xfId="804"/>
    <cellStyle name="Millares 26 3 2" xfId="1260"/>
    <cellStyle name="Millares 26 3 2 2" xfId="2960"/>
    <cellStyle name="Millares 26 3 3" xfId="2736"/>
    <cellStyle name="Millares 26 4" xfId="1011"/>
    <cellStyle name="Millares 26 4 2" xfId="1467"/>
    <cellStyle name="Millares 26 4 2 2" xfId="2992"/>
    <cellStyle name="Millares 26 4 3" xfId="2768"/>
    <cellStyle name="Millares 26 5" xfId="1153"/>
    <cellStyle name="Millares 26 5 2" xfId="2865"/>
    <cellStyle name="Millares 26 6" xfId="1648"/>
    <cellStyle name="Millares 26 6 2" xfId="3134"/>
    <cellStyle name="Millares 26 7" xfId="1846"/>
    <cellStyle name="Millares 26 7 2" xfId="3166"/>
    <cellStyle name="Millares 26 8" xfId="1897"/>
    <cellStyle name="Millares 26 8 2" xfId="3201"/>
    <cellStyle name="Millares 26 9" xfId="1939"/>
    <cellStyle name="Millares 26 9 2" xfId="3233"/>
    <cellStyle name="Millares 260" xfId="1069"/>
    <cellStyle name="Millares 260 2" xfId="1525"/>
    <cellStyle name="Millares 260 2 2" xfId="3016"/>
    <cellStyle name="Millares 260 3" xfId="2792"/>
    <cellStyle name="Millares 261" xfId="1043"/>
    <cellStyle name="Millares 261 2" xfId="1499"/>
    <cellStyle name="Millares 261 2 2" xfId="3008"/>
    <cellStyle name="Millares 261 3" xfId="2784"/>
    <cellStyle name="Millares 262" xfId="1055"/>
    <cellStyle name="Millares 262 2" xfId="1511"/>
    <cellStyle name="Millares 262 2 2" xfId="3012"/>
    <cellStyle name="Millares 262 3" xfId="2788"/>
    <cellStyle name="Millares 263" xfId="1070"/>
    <cellStyle name="Millares 263 2" xfId="1526"/>
    <cellStyle name="Millares 263 2 2" xfId="3017"/>
    <cellStyle name="Millares 263 3" xfId="2793"/>
    <cellStyle name="Millares 264" xfId="1071"/>
    <cellStyle name="Millares 264 2" xfId="1527"/>
    <cellStyle name="Millares 264 2 2" xfId="3018"/>
    <cellStyle name="Millares 264 3" xfId="2794"/>
    <cellStyle name="Millares 265" xfId="1072"/>
    <cellStyle name="Millares 265 2" xfId="1528"/>
    <cellStyle name="Millares 265 2 2" xfId="3019"/>
    <cellStyle name="Millares 265 3" xfId="2795"/>
    <cellStyle name="Millares 266" xfId="1073"/>
    <cellStyle name="Millares 266 2" xfId="1529"/>
    <cellStyle name="Millares 267" xfId="1050"/>
    <cellStyle name="Millares 267 2" xfId="1506"/>
    <cellStyle name="Millares 268" xfId="1051"/>
    <cellStyle name="Millares 268 2" xfId="1507"/>
    <cellStyle name="Millares 269" xfId="1075"/>
    <cellStyle name="Millares 269 2" xfId="2796"/>
    <cellStyle name="Millares 27" xfId="641"/>
    <cellStyle name="Millares 27 10" xfId="1990"/>
    <cellStyle name="Millares 27 10 2" xfId="3269"/>
    <cellStyle name="Millares 27 11" xfId="2031"/>
    <cellStyle name="Millares 27 11 2" xfId="3301"/>
    <cellStyle name="Millares 27 12" xfId="2067"/>
    <cellStyle name="Millares 27 12 2" xfId="3333"/>
    <cellStyle name="Millares 27 13" xfId="2105"/>
    <cellStyle name="Millares 27 13 2" xfId="3365"/>
    <cellStyle name="Millares 27 14" xfId="2144"/>
    <cellStyle name="Millares 27 14 2" xfId="3397"/>
    <cellStyle name="Millares 27 15" xfId="2349"/>
    <cellStyle name="Millares 27 15 2" xfId="3429"/>
    <cellStyle name="Millares 27 16" xfId="700"/>
    <cellStyle name="Millares 27 17" xfId="2643"/>
    <cellStyle name="Millares 27 18" xfId="3504"/>
    <cellStyle name="Millares 27 19" xfId="3553"/>
    <cellStyle name="Millares 27 2" xfId="770"/>
    <cellStyle name="Millares 27 2 2" xfId="1226"/>
    <cellStyle name="Millares 27 2 2 2" xfId="2931"/>
    <cellStyle name="Millares 27 2 3" xfId="2707"/>
    <cellStyle name="Millares 27 3" xfId="807"/>
    <cellStyle name="Millares 27 3 2" xfId="1263"/>
    <cellStyle name="Millares 27 3 2 2" xfId="2963"/>
    <cellStyle name="Millares 27 3 3" xfId="2739"/>
    <cellStyle name="Millares 27 4" xfId="1014"/>
    <cellStyle name="Millares 27 4 2" xfId="1470"/>
    <cellStyle name="Millares 27 4 2 2" xfId="2995"/>
    <cellStyle name="Millares 27 4 3" xfId="2771"/>
    <cellStyle name="Millares 27 5" xfId="1155"/>
    <cellStyle name="Millares 27 5 2" xfId="2867"/>
    <cellStyle name="Millares 27 6" xfId="1651"/>
    <cellStyle name="Millares 27 6 2" xfId="3137"/>
    <cellStyle name="Millares 27 7" xfId="1849"/>
    <cellStyle name="Millares 27 7 2" xfId="3169"/>
    <cellStyle name="Millares 27 8" xfId="1900"/>
    <cellStyle name="Millares 27 8 2" xfId="3204"/>
    <cellStyle name="Millares 27 9" xfId="1942"/>
    <cellStyle name="Millares 27 9 2" xfId="3236"/>
    <cellStyle name="Millares 270" xfId="1103"/>
    <cellStyle name="Millares 270 2" xfId="1106"/>
    <cellStyle name="Millares 270 3" xfId="2822"/>
    <cellStyle name="Millares 271" xfId="1108"/>
    <cellStyle name="Millares 271 2" xfId="2825"/>
    <cellStyle name="Millares 272" xfId="1109"/>
    <cellStyle name="Millares 272 2" xfId="2826"/>
    <cellStyle name="Millares 273" xfId="1110"/>
    <cellStyle name="Millares 273 2" xfId="2827"/>
    <cellStyle name="Millares 274" xfId="1111"/>
    <cellStyle name="Millares 274 2" xfId="2828"/>
    <cellStyle name="Millares 275" xfId="1112"/>
    <cellStyle name="Millares 275 2" xfId="2829"/>
    <cellStyle name="Millares 276" xfId="1113"/>
    <cellStyle name="Millares 276 2" xfId="2830"/>
    <cellStyle name="Millares 277" xfId="1114"/>
    <cellStyle name="Millares 277 2" xfId="2831"/>
    <cellStyle name="Millares 278" xfId="1115"/>
    <cellStyle name="Millares 278 2" xfId="2832"/>
    <cellStyle name="Millares 279" xfId="1116"/>
    <cellStyle name="Millares 279 2" xfId="2833"/>
    <cellStyle name="Millares 28" xfId="646"/>
    <cellStyle name="Millares 28 10" xfId="1989"/>
    <cellStyle name="Millares 28 10 2" xfId="3268"/>
    <cellStyle name="Millares 28 11" xfId="2030"/>
    <cellStyle name="Millares 28 11 2" xfId="3300"/>
    <cellStyle name="Millares 28 12" xfId="2066"/>
    <cellStyle name="Millares 28 12 2" xfId="3332"/>
    <cellStyle name="Millares 28 13" xfId="2104"/>
    <cellStyle name="Millares 28 13 2" xfId="3364"/>
    <cellStyle name="Millares 28 14" xfId="2143"/>
    <cellStyle name="Millares 28 14 2" xfId="3396"/>
    <cellStyle name="Millares 28 15" xfId="2348"/>
    <cellStyle name="Millares 28 15 2" xfId="3428"/>
    <cellStyle name="Millares 28 16" xfId="701"/>
    <cellStyle name="Millares 28 17" xfId="2644"/>
    <cellStyle name="Millares 28 18" xfId="3554"/>
    <cellStyle name="Millares 28 2" xfId="769"/>
    <cellStyle name="Millares 28 2 2" xfId="1225"/>
    <cellStyle name="Millares 28 2 2 2" xfId="2930"/>
    <cellStyle name="Millares 28 2 3" xfId="2706"/>
    <cellStyle name="Millares 28 3" xfId="806"/>
    <cellStyle name="Millares 28 3 2" xfId="1262"/>
    <cellStyle name="Millares 28 3 2 2" xfId="2962"/>
    <cellStyle name="Millares 28 3 3" xfId="2738"/>
    <cellStyle name="Millares 28 4" xfId="1013"/>
    <cellStyle name="Millares 28 4 2" xfId="1469"/>
    <cellStyle name="Millares 28 4 2 2" xfId="2994"/>
    <cellStyle name="Millares 28 4 3" xfId="2770"/>
    <cellStyle name="Millares 28 5" xfId="1156"/>
    <cellStyle name="Millares 28 5 2" xfId="2868"/>
    <cellStyle name="Millares 28 6" xfId="1650"/>
    <cellStyle name="Millares 28 6 2" xfId="3136"/>
    <cellStyle name="Millares 28 7" xfId="1848"/>
    <cellStyle name="Millares 28 7 2" xfId="3168"/>
    <cellStyle name="Millares 28 8" xfId="1899"/>
    <cellStyle name="Millares 28 8 2" xfId="3203"/>
    <cellStyle name="Millares 28 9" xfId="1941"/>
    <cellStyle name="Millares 28 9 2" xfId="3235"/>
    <cellStyle name="Millares 280" xfId="1117"/>
    <cellStyle name="Millares 280 2" xfId="2834"/>
    <cellStyle name="Millares 281" xfId="1118"/>
    <cellStyle name="Millares 281 2" xfId="2835"/>
    <cellStyle name="Millares 282" xfId="1119"/>
    <cellStyle name="Millares 282 2" xfId="2836"/>
    <cellStyle name="Millares 283" xfId="1123"/>
    <cellStyle name="Millares 283 2" xfId="2838"/>
    <cellStyle name="Millares 284" xfId="1124"/>
    <cellStyle name="Millares 284 2" xfId="2839"/>
    <cellStyle name="Millares 285" xfId="1125"/>
    <cellStyle name="Millares 285 2" xfId="2840"/>
    <cellStyle name="Millares 286" xfId="1126"/>
    <cellStyle name="Millares 286 2" xfId="2841"/>
    <cellStyle name="Millares 287" xfId="1127"/>
    <cellStyle name="Millares 287 2" xfId="2842"/>
    <cellStyle name="Millares 288" xfId="1128"/>
    <cellStyle name="Millares 288 2" xfId="2843"/>
    <cellStyle name="Millares 289" xfId="1129"/>
    <cellStyle name="Millares 289 2" xfId="2844"/>
    <cellStyle name="Millares 29" xfId="647"/>
    <cellStyle name="Millares 29 10" xfId="1961"/>
    <cellStyle name="Millares 29 10 2" xfId="3241"/>
    <cellStyle name="Millares 29 11" xfId="2002"/>
    <cellStyle name="Millares 29 11 2" xfId="3273"/>
    <cellStyle name="Millares 29 12" xfId="2038"/>
    <cellStyle name="Millares 29 12 2" xfId="3305"/>
    <cellStyle name="Millares 29 13" xfId="2076"/>
    <cellStyle name="Millares 29 13 2" xfId="3337"/>
    <cellStyle name="Millares 29 14" xfId="2121"/>
    <cellStyle name="Millares 29 14 2" xfId="3374"/>
    <cellStyle name="Millares 29 15" xfId="2326"/>
    <cellStyle name="Millares 29 15 2" xfId="3406"/>
    <cellStyle name="Millares 29 16" xfId="702"/>
    <cellStyle name="Millares 29 17" xfId="2645"/>
    <cellStyle name="Millares 29 2" xfId="741"/>
    <cellStyle name="Millares 29 2 2" xfId="1197"/>
    <cellStyle name="Millares 29 2 2 2" xfId="2903"/>
    <cellStyle name="Millares 29 2 3" xfId="2679"/>
    <cellStyle name="Millares 29 3" xfId="778"/>
    <cellStyle name="Millares 29 3 2" xfId="1234"/>
    <cellStyle name="Millares 29 3 2 2" xfId="2935"/>
    <cellStyle name="Millares 29 3 3" xfId="2711"/>
    <cellStyle name="Millares 29 4" xfId="985"/>
    <cellStyle name="Millares 29 4 2" xfId="1441"/>
    <cellStyle name="Millares 29 4 2 2" xfId="2967"/>
    <cellStyle name="Millares 29 4 3" xfId="2743"/>
    <cellStyle name="Millares 29 5" xfId="1157"/>
    <cellStyle name="Millares 29 5 2" xfId="2869"/>
    <cellStyle name="Millares 29 6" xfId="1622"/>
    <cellStyle name="Millares 29 6 2" xfId="3109"/>
    <cellStyle name="Millares 29 7" xfId="1820"/>
    <cellStyle name="Millares 29 7 2" xfId="3141"/>
    <cellStyle name="Millares 29 8" xfId="1871"/>
    <cellStyle name="Millares 29 8 2" xfId="3176"/>
    <cellStyle name="Millares 29 9" xfId="1913"/>
    <cellStyle name="Millares 29 9 2" xfId="3208"/>
    <cellStyle name="Millares 290" xfId="1130"/>
    <cellStyle name="Millares 290 2" xfId="2845"/>
    <cellStyle name="Millares 291" xfId="1131"/>
    <cellStyle name="Millares 291 2" xfId="2846"/>
    <cellStyle name="Millares 292" xfId="1132"/>
    <cellStyle name="Millares 292 2" xfId="2847"/>
    <cellStyle name="Millares 293" xfId="1133"/>
    <cellStyle name="Millares 293 2" xfId="2848"/>
    <cellStyle name="Millares 294" xfId="1134"/>
    <cellStyle name="Millares 294 2" xfId="2849"/>
    <cellStyle name="Millares 295" xfId="1135"/>
    <cellStyle name="Millares 295 2" xfId="2850"/>
    <cellStyle name="Millares 296" xfId="1136"/>
    <cellStyle name="Millares 296 2" xfId="2851"/>
    <cellStyle name="Millares 297" xfId="1137"/>
    <cellStyle name="Millares 297 2" xfId="2852"/>
    <cellStyle name="Millares 298" xfId="1138"/>
    <cellStyle name="Millares 298 2" xfId="2853"/>
    <cellStyle name="Millares 299" xfId="1139"/>
    <cellStyle name="Millares 299 2" xfId="2854"/>
    <cellStyle name="Millares 3" xfId="42"/>
    <cellStyle name="Millares 3 10" xfId="1824"/>
    <cellStyle name="Millares 3 11" xfId="1875"/>
    <cellStyle name="Millares 3 12" xfId="1917"/>
    <cellStyle name="Millares 3 13" xfId="1965"/>
    <cellStyle name="Millares 3 14" xfId="2006"/>
    <cellStyle name="Millares 3 15" xfId="2042"/>
    <cellStyle name="Millares 3 16" xfId="2080"/>
    <cellStyle name="Millares 3 17" xfId="2119"/>
    <cellStyle name="Millares 3 18" xfId="2324"/>
    <cellStyle name="Millares 3 2" xfId="457"/>
    <cellStyle name="Millares 3 2 2" xfId="624"/>
    <cellStyle name="Millares 3 2 2 2" xfId="3444"/>
    <cellStyle name="Millares 3 2 3" xfId="2535"/>
    <cellStyle name="Millares 3 3" xfId="329"/>
    <cellStyle name="Millares 3 3 2" xfId="627"/>
    <cellStyle name="Millares 3 3 2 2" xfId="1151"/>
    <cellStyle name="Millares 3 3 2 3" xfId="3445"/>
    <cellStyle name="Millares 3 3 3" xfId="675"/>
    <cellStyle name="Millares 3 3 4" xfId="2536"/>
    <cellStyle name="Millares 3 4" xfId="600"/>
    <cellStyle name="Millares 3 4 2" xfId="1164"/>
    <cellStyle name="Millares 3 4 2 2" xfId="3446"/>
    <cellStyle name="Millares 3 5" xfId="622"/>
    <cellStyle name="Millares 3 5 2" xfId="1201"/>
    <cellStyle name="Millares 3 5 3" xfId="745"/>
    <cellStyle name="Millares 3 6" xfId="782"/>
    <cellStyle name="Millares 3 6 2" xfId="1238"/>
    <cellStyle name="Millares 3 6 3" xfId="3443"/>
    <cellStyle name="Millares 3 7" xfId="989"/>
    <cellStyle name="Millares 3 7 2" xfId="1445"/>
    <cellStyle name="Millares 3 8" xfId="1078"/>
    <cellStyle name="Millares 3 9" xfId="1626"/>
    <cellStyle name="Millares 30" xfId="649"/>
    <cellStyle name="Millares 30 10" xfId="1992"/>
    <cellStyle name="Millares 30 10 2" xfId="3271"/>
    <cellStyle name="Millares 30 11" xfId="2033"/>
    <cellStyle name="Millares 30 11 2" xfId="3303"/>
    <cellStyle name="Millares 30 12" xfId="2069"/>
    <cellStyle name="Millares 30 12 2" xfId="3335"/>
    <cellStyle name="Millares 30 13" xfId="2107"/>
    <cellStyle name="Millares 30 13 2" xfId="3367"/>
    <cellStyle name="Millares 30 14" xfId="2146"/>
    <cellStyle name="Millares 30 14 2" xfId="3399"/>
    <cellStyle name="Millares 30 15" xfId="2351"/>
    <cellStyle name="Millares 30 15 2" xfId="3431"/>
    <cellStyle name="Millares 30 16" xfId="704"/>
    <cellStyle name="Millares 30 17" xfId="2646"/>
    <cellStyle name="Millares 30 2" xfId="772"/>
    <cellStyle name="Millares 30 2 2" xfId="1228"/>
    <cellStyle name="Millares 30 2 2 2" xfId="2933"/>
    <cellStyle name="Millares 30 2 3" xfId="2709"/>
    <cellStyle name="Millares 30 3" xfId="809"/>
    <cellStyle name="Millares 30 3 2" xfId="1265"/>
    <cellStyle name="Millares 30 3 2 2" xfId="2965"/>
    <cellStyle name="Millares 30 3 3" xfId="2741"/>
    <cellStyle name="Millares 30 4" xfId="1016"/>
    <cellStyle name="Millares 30 4 2" xfId="1472"/>
    <cellStyle name="Millares 30 4 2 2" xfId="2997"/>
    <cellStyle name="Millares 30 4 3" xfId="2773"/>
    <cellStyle name="Millares 30 5" xfId="1159"/>
    <cellStyle name="Millares 30 5 2" xfId="2870"/>
    <cellStyle name="Millares 30 6" xfId="1653"/>
    <cellStyle name="Millares 30 6 2" xfId="3139"/>
    <cellStyle name="Millares 30 7" xfId="1851"/>
    <cellStyle name="Millares 30 7 2" xfId="3171"/>
    <cellStyle name="Millares 30 8" xfId="1902"/>
    <cellStyle name="Millares 30 8 2" xfId="3206"/>
    <cellStyle name="Millares 30 9" xfId="1944"/>
    <cellStyle name="Millares 30 9 2" xfId="3238"/>
    <cellStyle name="Millares 300" xfId="1140"/>
    <cellStyle name="Millares 300 2" xfId="2855"/>
    <cellStyle name="Millares 301" xfId="1141"/>
    <cellStyle name="Millares 301 2" xfId="2856"/>
    <cellStyle name="Millares 302" xfId="1142"/>
    <cellStyle name="Millares 302 2" xfId="2857"/>
    <cellStyle name="Millares 303" xfId="1143"/>
    <cellStyle name="Millares 303 2" xfId="2858"/>
    <cellStyle name="Millares 304" xfId="1144"/>
    <cellStyle name="Millares 304 2" xfId="2859"/>
    <cellStyle name="Millares 305" xfId="1145"/>
    <cellStyle name="Millares 305 2" xfId="2860"/>
    <cellStyle name="Millares 306" xfId="1146"/>
    <cellStyle name="Millares 306 2" xfId="2861"/>
    <cellStyle name="Millares 307" xfId="1147"/>
    <cellStyle name="Millares 307 2" xfId="2862"/>
    <cellStyle name="Millares 308" xfId="1122"/>
    <cellStyle name="Millares 308 2" xfId="2837"/>
    <cellStyle name="Millares 309" xfId="1105"/>
    <cellStyle name="Millares 309 2" xfId="2824"/>
    <cellStyle name="Millares 31" xfId="651"/>
    <cellStyle name="Millares 31 10" xfId="1991"/>
    <cellStyle name="Millares 31 10 2" xfId="3270"/>
    <cellStyle name="Millares 31 11" xfId="2032"/>
    <cellStyle name="Millares 31 11 2" xfId="3302"/>
    <cellStyle name="Millares 31 12" xfId="2068"/>
    <cellStyle name="Millares 31 12 2" xfId="3334"/>
    <cellStyle name="Millares 31 13" xfId="2106"/>
    <cellStyle name="Millares 31 13 2" xfId="3366"/>
    <cellStyle name="Millares 31 14" xfId="2145"/>
    <cellStyle name="Millares 31 14 2" xfId="3398"/>
    <cellStyle name="Millares 31 15" xfId="2350"/>
    <cellStyle name="Millares 31 15 2" xfId="3430"/>
    <cellStyle name="Millares 31 16" xfId="699"/>
    <cellStyle name="Millares 31 17" xfId="2642"/>
    <cellStyle name="Millares 31 2" xfId="771"/>
    <cellStyle name="Millares 31 2 2" xfId="1227"/>
    <cellStyle name="Millares 31 2 2 2" xfId="2932"/>
    <cellStyle name="Millares 31 2 3" xfId="2708"/>
    <cellStyle name="Millares 31 3" xfId="808"/>
    <cellStyle name="Millares 31 3 2" xfId="1264"/>
    <cellStyle name="Millares 31 3 2 2" xfId="2964"/>
    <cellStyle name="Millares 31 3 3" xfId="2740"/>
    <cellStyle name="Millares 31 4" xfId="1015"/>
    <cellStyle name="Millares 31 4 2" xfId="1471"/>
    <cellStyle name="Millares 31 4 2 2" xfId="2996"/>
    <cellStyle name="Millares 31 4 3" xfId="2772"/>
    <cellStyle name="Millares 31 5" xfId="1154"/>
    <cellStyle name="Millares 31 5 2" xfId="2866"/>
    <cellStyle name="Millares 31 6" xfId="1652"/>
    <cellStyle name="Millares 31 6 2" xfId="3138"/>
    <cellStyle name="Millares 31 7" xfId="1850"/>
    <cellStyle name="Millares 31 7 2" xfId="3170"/>
    <cellStyle name="Millares 31 8" xfId="1901"/>
    <cellStyle name="Millares 31 8 2" xfId="3205"/>
    <cellStyle name="Millares 31 9" xfId="1943"/>
    <cellStyle name="Millares 31 9 2" xfId="3237"/>
    <cellStyle name="Millares 310" xfId="1532"/>
    <cellStyle name="Millares 310 2" xfId="3022"/>
    <cellStyle name="Millares 311" xfId="1531"/>
    <cellStyle name="Millares 311 2" xfId="3021"/>
    <cellStyle name="Millares 312" xfId="1530"/>
    <cellStyle name="Millares 312 2" xfId="3020"/>
    <cellStyle name="Millares 313" xfId="1535"/>
    <cellStyle name="Millares 313 2" xfId="3025"/>
    <cellStyle name="Millares 314" xfId="1534"/>
    <cellStyle name="Millares 314 2" xfId="3024"/>
    <cellStyle name="Millares 315" xfId="1533"/>
    <cellStyle name="Millares 315 2" xfId="3023"/>
    <cellStyle name="Millares 316" xfId="1536"/>
    <cellStyle name="Millares 316 2" xfId="3026"/>
    <cellStyle name="Millares 317" xfId="1537"/>
    <cellStyle name="Millares 317 2" xfId="3027"/>
    <cellStyle name="Millares 318" xfId="1538"/>
    <cellStyle name="Millares 318 2" xfId="3028"/>
    <cellStyle name="Millares 319" xfId="1539"/>
    <cellStyle name="Millares 319 2" xfId="3029"/>
    <cellStyle name="Millares 32" xfId="653"/>
    <cellStyle name="Millares 32 10" xfId="1993"/>
    <cellStyle name="Millares 32 10 2" xfId="3272"/>
    <cellStyle name="Millares 32 11" xfId="2034"/>
    <cellStyle name="Millares 32 11 2" xfId="3304"/>
    <cellStyle name="Millares 32 12" xfId="2070"/>
    <cellStyle name="Millares 32 12 2" xfId="3336"/>
    <cellStyle name="Millares 32 13" xfId="2108"/>
    <cellStyle name="Millares 32 13 2" xfId="3368"/>
    <cellStyle name="Millares 32 14" xfId="2147"/>
    <cellStyle name="Millares 32 14 2" xfId="3400"/>
    <cellStyle name="Millares 32 15" xfId="2352"/>
    <cellStyle name="Millares 32 15 2" xfId="3432"/>
    <cellStyle name="Millares 32 16" xfId="730"/>
    <cellStyle name="Millares 32 17" xfId="2671"/>
    <cellStyle name="Millares 32 2" xfId="773"/>
    <cellStyle name="Millares 32 2 2" xfId="1229"/>
    <cellStyle name="Millares 32 2 2 2" xfId="2934"/>
    <cellStyle name="Millares 32 2 3" xfId="2710"/>
    <cellStyle name="Millares 32 3" xfId="810"/>
    <cellStyle name="Millares 32 3 2" xfId="1266"/>
    <cellStyle name="Millares 32 3 2 2" xfId="2966"/>
    <cellStyle name="Millares 32 3 3" xfId="2742"/>
    <cellStyle name="Millares 32 4" xfId="1017"/>
    <cellStyle name="Millares 32 4 2" xfId="1473"/>
    <cellStyle name="Millares 32 4 2 2" xfId="2998"/>
    <cellStyle name="Millares 32 4 3" xfId="2774"/>
    <cellStyle name="Millares 32 5" xfId="1186"/>
    <cellStyle name="Millares 32 5 2" xfId="2895"/>
    <cellStyle name="Millares 32 6" xfId="1654"/>
    <cellStyle name="Millares 32 6 2" xfId="3140"/>
    <cellStyle name="Millares 32 7" xfId="1852"/>
    <cellStyle name="Millares 32 7 2" xfId="3172"/>
    <cellStyle name="Millares 32 8" xfId="1903"/>
    <cellStyle name="Millares 32 8 2" xfId="3207"/>
    <cellStyle name="Millares 32 9" xfId="1945"/>
    <cellStyle name="Millares 32 9 2" xfId="3239"/>
    <cellStyle name="Millares 320" xfId="1540"/>
    <cellStyle name="Millares 320 2" xfId="3030"/>
    <cellStyle name="Millares 321" xfId="1541"/>
    <cellStyle name="Millares 321 2" xfId="3031"/>
    <cellStyle name="Millares 322" xfId="1542"/>
    <cellStyle name="Millares 322 2" xfId="3032"/>
    <cellStyle name="Millares 323" xfId="1543"/>
    <cellStyle name="Millares 323 2" xfId="3033"/>
    <cellStyle name="Millares 324" xfId="1544"/>
    <cellStyle name="Millares 324 2" xfId="3034"/>
    <cellStyle name="Millares 325" xfId="1545"/>
    <cellStyle name="Millares 325 2" xfId="3035"/>
    <cellStyle name="Millares 326" xfId="1546"/>
    <cellStyle name="Millares 326 2" xfId="3036"/>
    <cellStyle name="Millares 327" xfId="1547"/>
    <cellStyle name="Millares 327 2" xfId="3037"/>
    <cellStyle name="Millares 328" xfId="1548"/>
    <cellStyle name="Millares 328 2" xfId="3038"/>
    <cellStyle name="Millares 329" xfId="1549"/>
    <cellStyle name="Millares 329 2" xfId="3039"/>
    <cellStyle name="Millares 33" xfId="654"/>
    <cellStyle name="Millares 33 2" xfId="1194"/>
    <cellStyle name="Millares 33 2 2" xfId="2902"/>
    <cellStyle name="Millares 33 3" xfId="738"/>
    <cellStyle name="Millares 33 4" xfId="2678"/>
    <cellStyle name="Millares 33 5" xfId="3505"/>
    <cellStyle name="Millares 330" xfId="1550"/>
    <cellStyle name="Millares 330 2" xfId="3040"/>
    <cellStyle name="Millares 331" xfId="1551"/>
    <cellStyle name="Millares 331 2" xfId="3041"/>
    <cellStyle name="Millares 332" xfId="1552"/>
    <cellStyle name="Millares 332 2" xfId="3042"/>
    <cellStyle name="Millares 333" xfId="1553"/>
    <cellStyle name="Millares 333 2" xfId="3043"/>
    <cellStyle name="Millares 334" xfId="1554"/>
    <cellStyle name="Millares 334 2" xfId="3044"/>
    <cellStyle name="Millares 335" xfId="1555"/>
    <cellStyle name="Millares 335 2" xfId="3045"/>
    <cellStyle name="Millares 336" xfId="1556"/>
    <cellStyle name="Millares 336 2" xfId="3046"/>
    <cellStyle name="Millares 337" xfId="1557"/>
    <cellStyle name="Millares 337 2" xfId="3047"/>
    <cellStyle name="Millares 338" xfId="1558"/>
    <cellStyle name="Millares 338 2" xfId="3048"/>
    <cellStyle name="Millares 339" xfId="1559"/>
    <cellStyle name="Millares 339 2" xfId="3049"/>
    <cellStyle name="Millares 34" xfId="655"/>
    <cellStyle name="Millares 34 2" xfId="1190"/>
    <cellStyle name="Millares 34 2 2" xfId="2898"/>
    <cellStyle name="Millares 34 3" xfId="734"/>
    <cellStyle name="Millares 34 4" xfId="2674"/>
    <cellStyle name="Millares 34 5" xfId="3506"/>
    <cellStyle name="Millares 340" xfId="1560"/>
    <cellStyle name="Millares 340 2" xfId="3050"/>
    <cellStyle name="Millares 341" xfId="1561"/>
    <cellStyle name="Millares 341 2" xfId="3051"/>
    <cellStyle name="Millares 342" xfId="1562"/>
    <cellStyle name="Millares 342 2" xfId="3052"/>
    <cellStyle name="Millares 343" xfId="1563"/>
    <cellStyle name="Millares 343 2" xfId="3053"/>
    <cellStyle name="Millares 344" xfId="1564"/>
    <cellStyle name="Millares 344 2" xfId="3054"/>
    <cellStyle name="Millares 345" xfId="1565"/>
    <cellStyle name="Millares 345 2" xfId="3055"/>
    <cellStyle name="Millares 346" xfId="1566"/>
    <cellStyle name="Millares 346 2" xfId="3056"/>
    <cellStyle name="Millares 347" xfId="1567"/>
    <cellStyle name="Millares 347 2" xfId="3057"/>
    <cellStyle name="Millares 348" xfId="1568"/>
    <cellStyle name="Millares 348 2" xfId="3058"/>
    <cellStyle name="Millares 349" xfId="1569"/>
    <cellStyle name="Millares 349 2" xfId="3059"/>
    <cellStyle name="Millares 35" xfId="658"/>
    <cellStyle name="Millares 35 2" xfId="1193"/>
    <cellStyle name="Millares 35 2 2" xfId="2901"/>
    <cellStyle name="Millares 35 3" xfId="737"/>
    <cellStyle name="Millares 35 4" xfId="2677"/>
    <cellStyle name="Millares 35 5" xfId="3507"/>
    <cellStyle name="Millares 350" xfId="1570"/>
    <cellStyle name="Millares 350 2" xfId="3060"/>
    <cellStyle name="Millares 351" xfId="1571"/>
    <cellStyle name="Millares 351 2" xfId="3061"/>
    <cellStyle name="Millares 352" xfId="1572"/>
    <cellStyle name="Millares 352 2" xfId="3062"/>
    <cellStyle name="Millares 353" xfId="1573"/>
    <cellStyle name="Millares 353 2" xfId="3063"/>
    <cellStyle name="Millares 354" xfId="1574"/>
    <cellStyle name="Millares 354 2" xfId="3064"/>
    <cellStyle name="Millares 355" xfId="1575"/>
    <cellStyle name="Millares 355 2" xfId="3065"/>
    <cellStyle name="Millares 356" xfId="1576"/>
    <cellStyle name="Millares 356 2" xfId="3066"/>
    <cellStyle name="Millares 357" xfId="1577"/>
    <cellStyle name="Millares 357 2" xfId="3067"/>
    <cellStyle name="Millares 358" xfId="1578"/>
    <cellStyle name="Millares 358 2" xfId="3068"/>
    <cellStyle name="Millares 359" xfId="1579"/>
    <cellStyle name="Millares 359 2" xfId="3069"/>
    <cellStyle name="Millares 36" xfId="659"/>
    <cellStyle name="Millares 36 2" xfId="1191"/>
    <cellStyle name="Millares 36 2 2" xfId="2899"/>
    <cellStyle name="Millares 36 3" xfId="735"/>
    <cellStyle name="Millares 36 4" xfId="2675"/>
    <cellStyle name="Millares 36 5" xfId="3508"/>
    <cellStyle name="Millares 360" xfId="1580"/>
    <cellStyle name="Millares 360 2" xfId="3070"/>
    <cellStyle name="Millares 361" xfId="1581"/>
    <cellStyle name="Millares 361 2" xfId="3071"/>
    <cellStyle name="Millares 362" xfId="1582"/>
    <cellStyle name="Millares 362 2" xfId="3072"/>
    <cellStyle name="Millares 363" xfId="1583"/>
    <cellStyle name="Millares 363 2" xfId="3073"/>
    <cellStyle name="Millares 364" xfId="1584"/>
    <cellStyle name="Millares 364 2" xfId="3074"/>
    <cellStyle name="Millares 365" xfId="1585"/>
    <cellStyle name="Millares 365 2" xfId="3075"/>
    <cellStyle name="Millares 366" xfId="1586"/>
    <cellStyle name="Millares 366 2" xfId="3076"/>
    <cellStyle name="Millares 367" xfId="1587"/>
    <cellStyle name="Millares 367 2" xfId="3077"/>
    <cellStyle name="Millares 368" xfId="1588"/>
    <cellStyle name="Millares 368 2" xfId="3078"/>
    <cellStyle name="Millares 369" xfId="1589"/>
    <cellStyle name="Millares 369 2" xfId="3079"/>
    <cellStyle name="Millares 37" xfId="660"/>
    <cellStyle name="Millares 37 2" xfId="1192"/>
    <cellStyle name="Millares 37 2 2" xfId="2900"/>
    <cellStyle name="Millares 37 3" xfId="736"/>
    <cellStyle name="Millares 37 4" xfId="2676"/>
    <cellStyle name="Millares 37 5" xfId="3509"/>
    <cellStyle name="Millares 370" xfId="1590"/>
    <cellStyle name="Millares 370 2" xfId="3080"/>
    <cellStyle name="Millares 371" xfId="1591"/>
    <cellStyle name="Millares 371 2" xfId="3081"/>
    <cellStyle name="Millares 372" xfId="1592"/>
    <cellStyle name="Millares 372 2" xfId="3082"/>
    <cellStyle name="Millares 373" xfId="1593"/>
    <cellStyle name="Millares 373 2" xfId="3083"/>
    <cellStyle name="Millares 374" xfId="1594"/>
    <cellStyle name="Millares 374 2" xfId="3084"/>
    <cellStyle name="Millares 375" xfId="1595"/>
    <cellStyle name="Millares 375 2" xfId="3085"/>
    <cellStyle name="Millares 376" xfId="1596"/>
    <cellStyle name="Millares 376 2" xfId="3086"/>
    <cellStyle name="Millares 377" xfId="1597"/>
    <cellStyle name="Millares 377 2" xfId="3087"/>
    <cellStyle name="Millares 378" xfId="1598"/>
    <cellStyle name="Millares 378 2" xfId="3088"/>
    <cellStyle name="Millares 379" xfId="1599"/>
    <cellStyle name="Millares 379 2" xfId="3089"/>
    <cellStyle name="Millares 38" xfId="667"/>
    <cellStyle name="Millares 38 2" xfId="1189"/>
    <cellStyle name="Millares 38 2 2" xfId="2897"/>
    <cellStyle name="Millares 38 3" xfId="733"/>
    <cellStyle name="Millares 38 4" xfId="2673"/>
    <cellStyle name="Millares 380" xfId="1600"/>
    <cellStyle name="Millares 380 2" xfId="3090"/>
    <cellStyle name="Millares 381" xfId="1601"/>
    <cellStyle name="Millares 381 2" xfId="3091"/>
    <cellStyle name="Millares 382" xfId="1602"/>
    <cellStyle name="Millares 382 2" xfId="3092"/>
    <cellStyle name="Millares 383" xfId="1603"/>
    <cellStyle name="Millares 383 2" xfId="3093"/>
    <cellStyle name="Millares 384" xfId="1604"/>
    <cellStyle name="Millares 384 2" xfId="3094"/>
    <cellStyle name="Millares 385" xfId="1605"/>
    <cellStyle name="Millares 385 2" xfId="3095"/>
    <cellStyle name="Millares 386" xfId="1606"/>
    <cellStyle name="Millares 386 2" xfId="3096"/>
    <cellStyle name="Millares 387" xfId="1607"/>
    <cellStyle name="Millares 387 2" xfId="3097"/>
    <cellStyle name="Millares 388" xfId="1608"/>
    <cellStyle name="Millares 388 2" xfId="3098"/>
    <cellStyle name="Millares 389" xfId="1609"/>
    <cellStyle name="Millares 389 2" xfId="3099"/>
    <cellStyle name="Millares 39" xfId="666"/>
    <cellStyle name="Millares 39 2" xfId="1196"/>
    <cellStyle name="Millares 39 3" xfId="740"/>
    <cellStyle name="Millares 39 4" xfId="3510"/>
    <cellStyle name="Millares 390" xfId="1610"/>
    <cellStyle name="Millares 390 2" xfId="3100"/>
    <cellStyle name="Millares 391" xfId="1611"/>
    <cellStyle name="Millares 391 2" xfId="3101"/>
    <cellStyle name="Millares 392" xfId="1612"/>
    <cellStyle name="Millares 392 2" xfId="3102"/>
    <cellStyle name="Millares 393" xfId="1613"/>
    <cellStyle name="Millares 393 2" xfId="3103"/>
    <cellStyle name="Millares 394" xfId="1614"/>
    <cellStyle name="Millares 394 2" xfId="3104"/>
    <cellStyle name="Millares 395" xfId="1615"/>
    <cellStyle name="Millares 395 2" xfId="3105"/>
    <cellStyle name="Millares 396" xfId="1616"/>
    <cellStyle name="Millares 396 2" xfId="3106"/>
    <cellStyle name="Millares 397" xfId="1617"/>
    <cellStyle name="Millares 397 2" xfId="3107"/>
    <cellStyle name="Millares 398" xfId="1618"/>
    <cellStyle name="Millares 398 2" xfId="3108"/>
    <cellStyle name="Millares 399" xfId="1620"/>
    <cellStyle name="Millares 4" xfId="43"/>
    <cellStyle name="Millares 4 10" xfId="1915"/>
    <cellStyle name="Millares 4 10 2" xfId="3210"/>
    <cellStyle name="Millares 4 11" xfId="1963"/>
    <cellStyle name="Millares 4 11 2" xfId="3243"/>
    <cellStyle name="Millares 4 12" xfId="2004"/>
    <cellStyle name="Millares 4 12 2" xfId="3275"/>
    <cellStyle name="Millares 4 13" xfId="2040"/>
    <cellStyle name="Millares 4 13 2" xfId="3307"/>
    <cellStyle name="Millares 4 14" xfId="2078"/>
    <cellStyle name="Millares 4 14 2" xfId="3339"/>
    <cellStyle name="Millares 4 15" xfId="2116"/>
    <cellStyle name="Millares 4 15 2" xfId="3370"/>
    <cellStyle name="Millares 4 16" xfId="2321"/>
    <cellStyle name="Millares 4 16 2" xfId="3402"/>
    <cellStyle name="Millares 4 17" xfId="673"/>
    <cellStyle name="Millares 4 18" xfId="2617"/>
    <cellStyle name="Millares 4 19" xfId="3555"/>
    <cellStyle name="Millares 4 2" xfId="458"/>
    <cellStyle name="Millares 4 2 2" xfId="1162"/>
    <cellStyle name="Millares 4 2 2 2" xfId="2872"/>
    <cellStyle name="Millares 4 2 3" xfId="707"/>
    <cellStyle name="Millares 4 2 4" xfId="2648"/>
    <cellStyle name="Millares 4 2 5" xfId="3447"/>
    <cellStyle name="Millares 4 3" xfId="330"/>
    <cellStyle name="Millares 4 3 2" xfId="1199"/>
    <cellStyle name="Millares 4 3 2 2" xfId="2905"/>
    <cellStyle name="Millares 4 3 3" xfId="743"/>
    <cellStyle name="Millares 4 3 4" xfId="2681"/>
    <cellStyle name="Millares 4 4" xfId="780"/>
    <cellStyle name="Millares 4 4 2" xfId="1236"/>
    <cellStyle name="Millares 4 4 2 2" xfId="2937"/>
    <cellStyle name="Millares 4 4 3" xfId="2713"/>
    <cellStyle name="Millares 4 5" xfId="987"/>
    <cellStyle name="Millares 4 5 2" xfId="1443"/>
    <cellStyle name="Millares 4 5 2 2" xfId="2969"/>
    <cellStyle name="Millares 4 5 3" xfId="2745"/>
    <cellStyle name="Millares 4 6" xfId="1081"/>
    <cellStyle name="Millares 4 6 2" xfId="2800"/>
    <cellStyle name="Millares 4 7" xfId="1624"/>
    <cellStyle name="Millares 4 7 2" xfId="3111"/>
    <cellStyle name="Millares 4 8" xfId="1822"/>
    <cellStyle name="Millares 4 8 2" xfId="3143"/>
    <cellStyle name="Millares 4 9" xfId="1873"/>
    <cellStyle name="Millares 4 9 2" xfId="3178"/>
    <cellStyle name="Millares 40" xfId="668"/>
    <cellStyle name="Millares 40 2" xfId="1232"/>
    <cellStyle name="Millares 40 3" xfId="776"/>
    <cellStyle name="Millares 40 4" xfId="3511"/>
    <cellStyle name="Millares 400" xfId="1656"/>
    <cellStyle name="Millares 401" xfId="1655"/>
    <cellStyle name="Millares 402" xfId="1657"/>
    <cellStyle name="Millares 403" xfId="1666"/>
    <cellStyle name="Millares 404" xfId="1682"/>
    <cellStyle name="Millares 405" xfId="1667"/>
    <cellStyle name="Millares 406" xfId="1683"/>
    <cellStyle name="Millares 407" xfId="1665"/>
    <cellStyle name="Millares 408" xfId="1658"/>
    <cellStyle name="Millares 409" xfId="1664"/>
    <cellStyle name="Millares 41" xfId="812"/>
    <cellStyle name="Millares 41 2" xfId="1268"/>
    <cellStyle name="Millares 41 3" xfId="3512"/>
    <cellStyle name="Millares 410" xfId="1661"/>
    <cellStyle name="Millares 411" xfId="1659"/>
    <cellStyle name="Millares 412" xfId="1679"/>
    <cellStyle name="Millares 413" xfId="1685"/>
    <cellStyle name="Millares 414" xfId="1675"/>
    <cellStyle name="Millares 415" xfId="1668"/>
    <cellStyle name="Millares 416" xfId="1688"/>
    <cellStyle name="Millares 417" xfId="1690"/>
    <cellStyle name="Millares 418" xfId="1662"/>
    <cellStyle name="Millares 419" xfId="1660"/>
    <cellStyle name="Millares 42" xfId="811"/>
    <cellStyle name="Millares 42 2" xfId="1267"/>
    <cellStyle name="Millares 42 3" xfId="3513"/>
    <cellStyle name="Millares 420" xfId="1684"/>
    <cellStyle name="Millares 421" xfId="1697"/>
    <cellStyle name="Millares 422" xfId="1686"/>
    <cellStyle name="Millares 423" xfId="1669"/>
    <cellStyle name="Millares 424" xfId="1663"/>
    <cellStyle name="Millares 425" xfId="1693"/>
    <cellStyle name="Millares 426" xfId="1687"/>
    <cellStyle name="Millares 427" xfId="1692"/>
    <cellStyle name="Millares 428" xfId="1699"/>
    <cellStyle name="Millares 429" xfId="1705"/>
    <cellStyle name="Millares 43" xfId="837"/>
    <cellStyle name="Millares 43 2" xfId="1293"/>
    <cellStyle name="Millares 43 3" xfId="3514"/>
    <cellStyle name="Millares 430" xfId="1678"/>
    <cellStyle name="Millares 431" xfId="1681"/>
    <cellStyle name="Millares 432" xfId="1671"/>
    <cellStyle name="Millares 433" xfId="1706"/>
    <cellStyle name="Millares 434" xfId="1698"/>
    <cellStyle name="Millares 435" xfId="1689"/>
    <cellStyle name="Millares 436" xfId="1673"/>
    <cellStyle name="Millares 437" xfId="1677"/>
    <cellStyle name="Millares 438" xfId="1680"/>
    <cellStyle name="Millares 439" xfId="1672"/>
    <cellStyle name="Millares 44" xfId="813"/>
    <cellStyle name="Millares 44 2" xfId="1269"/>
    <cellStyle name="Millares 44 3" xfId="3515"/>
    <cellStyle name="Millares 440" xfId="1691"/>
    <cellStyle name="Millares 441" xfId="1670"/>
    <cellStyle name="Millares 442" xfId="1704"/>
    <cellStyle name="Millares 443" xfId="1696"/>
    <cellStyle name="Millares 444" xfId="1703"/>
    <cellStyle name="Millares 445" xfId="1695"/>
    <cellStyle name="Millares 446" xfId="1707"/>
    <cellStyle name="Millares 447" xfId="1714"/>
    <cellStyle name="Millares 448" xfId="1708"/>
    <cellStyle name="Millares 449" xfId="1723"/>
    <cellStyle name="Millares 45" xfId="818"/>
    <cellStyle name="Millares 45 2" xfId="1274"/>
    <cellStyle name="Millares 45 3" xfId="3516"/>
    <cellStyle name="Millares 450" xfId="1718"/>
    <cellStyle name="Millares 451" xfId="1722"/>
    <cellStyle name="Millares 452" xfId="1711"/>
    <cellStyle name="Millares 453" xfId="1717"/>
    <cellStyle name="Millares 454" xfId="1701"/>
    <cellStyle name="Millares 455" xfId="1727"/>
    <cellStyle name="Millares 456" xfId="1725"/>
    <cellStyle name="Millares 457" xfId="1732"/>
    <cellStyle name="Millares 458" xfId="1709"/>
    <cellStyle name="Millares 459" xfId="1734"/>
    <cellStyle name="Millares 46" xfId="823"/>
    <cellStyle name="Millares 46 2" xfId="1279"/>
    <cellStyle name="Millares 46 3" xfId="3517"/>
    <cellStyle name="Millares 460" xfId="1731"/>
    <cellStyle name="Millares 461" xfId="1713"/>
    <cellStyle name="Millares 462" xfId="1716"/>
    <cellStyle name="Millares 463" xfId="1735"/>
    <cellStyle name="Millares 464" xfId="1721"/>
    <cellStyle name="Millares 465" xfId="1730"/>
    <cellStyle name="Millares 466" xfId="1715"/>
    <cellStyle name="Millares 467" xfId="1720"/>
    <cellStyle name="Millares 468" xfId="1728"/>
    <cellStyle name="Millares 469" xfId="1694"/>
    <cellStyle name="Millares 47" xfId="814"/>
    <cellStyle name="Millares 47 2" xfId="1270"/>
    <cellStyle name="Millares 47 3" xfId="3518"/>
    <cellStyle name="Millares 470" xfId="1674"/>
    <cellStyle name="Millares 471" xfId="1710"/>
    <cellStyle name="Millares 472" xfId="1733"/>
    <cellStyle name="Millares 473" xfId="1700"/>
    <cellStyle name="Millares 474" xfId="1719"/>
    <cellStyle name="Millares 475" xfId="1712"/>
    <cellStyle name="Millares 476" xfId="1736"/>
    <cellStyle name="Millares 477" xfId="1737"/>
    <cellStyle name="Millares 478" xfId="1738"/>
    <cellStyle name="Millares 479" xfId="1739"/>
    <cellStyle name="Millares 48" xfId="827"/>
    <cellStyle name="Millares 48 2" xfId="1283"/>
    <cellStyle name="Millares 48 3" xfId="3519"/>
    <cellStyle name="Millares 480" xfId="1740"/>
    <cellStyle name="Millares 481" xfId="1741"/>
    <cellStyle name="Millares 482" xfId="1742"/>
    <cellStyle name="Millares 483" xfId="1743"/>
    <cellStyle name="Millares 484" xfId="1744"/>
    <cellStyle name="Millares 485" xfId="1745"/>
    <cellStyle name="Millares 486" xfId="1746"/>
    <cellStyle name="Millares 487" xfId="1747"/>
    <cellStyle name="Millares 488" xfId="1748"/>
    <cellStyle name="Millares 489" xfId="1749"/>
    <cellStyle name="Millares 49" xfId="826"/>
    <cellStyle name="Millares 49 2" xfId="1282"/>
    <cellStyle name="Millares 49 3" xfId="3520"/>
    <cellStyle name="Millares 490" xfId="1750"/>
    <cellStyle name="Millares 491" xfId="1751"/>
    <cellStyle name="Millares 492" xfId="1752"/>
    <cellStyle name="Millares 493" xfId="1753"/>
    <cellStyle name="Millares 494" xfId="1754"/>
    <cellStyle name="Millares 495" xfId="1755"/>
    <cellStyle name="Millares 496" xfId="1756"/>
    <cellStyle name="Millares 497" xfId="1757"/>
    <cellStyle name="Millares 498" xfId="1758"/>
    <cellStyle name="Millares 499" xfId="1759"/>
    <cellStyle name="Millares 5" xfId="44"/>
    <cellStyle name="Millares 5 10" xfId="1919"/>
    <cellStyle name="Millares 5 10 2" xfId="3213"/>
    <cellStyle name="Millares 5 11" xfId="1967"/>
    <cellStyle name="Millares 5 11 2" xfId="3246"/>
    <cellStyle name="Millares 5 12" xfId="2008"/>
    <cellStyle name="Millares 5 12 2" xfId="3278"/>
    <cellStyle name="Millares 5 13" xfId="2044"/>
    <cellStyle name="Millares 5 13 2" xfId="3310"/>
    <cellStyle name="Millares 5 14" xfId="2082"/>
    <cellStyle name="Millares 5 14 2" xfId="3342"/>
    <cellStyle name="Millares 5 15" xfId="2115"/>
    <cellStyle name="Millares 5 15 2" xfId="3369"/>
    <cellStyle name="Millares 5 16" xfId="2320"/>
    <cellStyle name="Millares 5 16 2" xfId="3401"/>
    <cellStyle name="Millares 5 17" xfId="677"/>
    <cellStyle name="Millares 5 18" xfId="2537"/>
    <cellStyle name="Millares 5 19" xfId="2620"/>
    <cellStyle name="Millares 5 2" xfId="460"/>
    <cellStyle name="Millares 5 2 2" xfId="1166"/>
    <cellStyle name="Millares 5 2 2 2" xfId="2875"/>
    <cellStyle name="Millares 5 2 3" xfId="710"/>
    <cellStyle name="Millares 5 2 4" xfId="2651"/>
    <cellStyle name="Millares 5 2 5" xfId="3448"/>
    <cellStyle name="Millares 5 20" xfId="3556"/>
    <cellStyle name="Millares 5 3" xfId="459"/>
    <cellStyle name="Millares 5 3 2" xfId="1203"/>
    <cellStyle name="Millares 5 3 2 2" xfId="2908"/>
    <cellStyle name="Millares 5 3 3" xfId="747"/>
    <cellStyle name="Millares 5 3 4" xfId="2684"/>
    <cellStyle name="Millares 5 4" xfId="784"/>
    <cellStyle name="Millares 5 4 2" xfId="1240"/>
    <cellStyle name="Millares 5 4 2 2" xfId="2940"/>
    <cellStyle name="Millares 5 4 3" xfId="2716"/>
    <cellStyle name="Millares 5 5" xfId="991"/>
    <cellStyle name="Millares 5 5 2" xfId="1447"/>
    <cellStyle name="Millares 5 5 2 2" xfId="2972"/>
    <cellStyle name="Millares 5 5 3" xfId="2748"/>
    <cellStyle name="Millares 5 6" xfId="1083"/>
    <cellStyle name="Millares 5 6 2" xfId="2802"/>
    <cellStyle name="Millares 5 7" xfId="1628"/>
    <cellStyle name="Millares 5 7 2" xfId="3114"/>
    <cellStyle name="Millares 5 8" xfId="1826"/>
    <cellStyle name="Millares 5 8 2" xfId="3146"/>
    <cellStyle name="Millares 5 9" xfId="1877"/>
    <cellStyle name="Millares 5 9 2" xfId="3181"/>
    <cellStyle name="Millares 50" xfId="824"/>
    <cellStyle name="Millares 50 2" xfId="1280"/>
    <cellStyle name="Millares 50 3" xfId="3521"/>
    <cellStyle name="Millares 500" xfId="1760"/>
    <cellStyle name="Millares 501" xfId="1761"/>
    <cellStyle name="Millares 502" xfId="1762"/>
    <cellStyle name="Millares 503" xfId="1763"/>
    <cellStyle name="Millares 504" xfId="1764"/>
    <cellStyle name="Millares 505" xfId="1765"/>
    <cellStyle name="Millares 506" xfId="1766"/>
    <cellStyle name="Millares 507" xfId="1767"/>
    <cellStyle name="Millares 508" xfId="1768"/>
    <cellStyle name="Millares 509" xfId="1769"/>
    <cellStyle name="Millares 51" xfId="840"/>
    <cellStyle name="Millares 51 2" xfId="1296"/>
    <cellStyle name="Millares 51 3" xfId="3522"/>
    <cellStyle name="Millares 510" xfId="1770"/>
    <cellStyle name="Millares 511" xfId="1771"/>
    <cellStyle name="Millares 512" xfId="1772"/>
    <cellStyle name="Millares 513" xfId="1773"/>
    <cellStyle name="Millares 514" xfId="1774"/>
    <cellStyle name="Millares 515" xfId="1775"/>
    <cellStyle name="Millares 516" xfId="1776"/>
    <cellStyle name="Millares 517" xfId="1777"/>
    <cellStyle name="Millares 518" xfId="1778"/>
    <cellStyle name="Millares 519" xfId="1779"/>
    <cellStyle name="Millares 52" xfId="822"/>
    <cellStyle name="Millares 52 2" xfId="1278"/>
    <cellStyle name="Millares 52 3" xfId="3523"/>
    <cellStyle name="Millares 520" xfId="1780"/>
    <cellStyle name="Millares 521" xfId="1781"/>
    <cellStyle name="Millares 522" xfId="1782"/>
    <cellStyle name="Millares 523" xfId="1783"/>
    <cellStyle name="Millares 524" xfId="1784"/>
    <cellStyle name="Millares 525" xfId="1785"/>
    <cellStyle name="Millares 526" xfId="1786"/>
    <cellStyle name="Millares 527" xfId="1787"/>
    <cellStyle name="Millares 528" xfId="1788"/>
    <cellStyle name="Millares 529" xfId="1789"/>
    <cellStyle name="Millares 53" xfId="842"/>
    <cellStyle name="Millares 53 2" xfId="1298"/>
    <cellStyle name="Millares 53 3" xfId="3524"/>
    <cellStyle name="Millares 530" xfId="1790"/>
    <cellStyle name="Millares 531" xfId="1791"/>
    <cellStyle name="Millares 532" xfId="1792"/>
    <cellStyle name="Millares 533" xfId="1793"/>
    <cellStyle name="Millares 534" xfId="1794"/>
    <cellStyle name="Millares 535" xfId="1795"/>
    <cellStyle name="Millares 536" xfId="1802"/>
    <cellStyle name="Millares 537" xfId="1800"/>
    <cellStyle name="Millares 538" xfId="1799"/>
    <cellStyle name="Millares 539" xfId="1808"/>
    <cellStyle name="Millares 54" xfId="839"/>
    <cellStyle name="Millares 54 2" xfId="1295"/>
    <cellStyle name="Millares 54 3" xfId="3565"/>
    <cellStyle name="Millares 540" xfId="1813"/>
    <cellStyle name="Millares 541" xfId="1724"/>
    <cellStyle name="Millares 542" xfId="1814"/>
    <cellStyle name="Millares 543" xfId="1726"/>
    <cellStyle name="Millares 544" xfId="1811"/>
    <cellStyle name="Millares 545" xfId="1806"/>
    <cellStyle name="Millares 546" xfId="1797"/>
    <cellStyle name="Millares 547" xfId="1801"/>
    <cellStyle name="Millares 548" xfId="1803"/>
    <cellStyle name="Millares 549" xfId="1676"/>
    <cellStyle name="Millares 55" xfId="821"/>
    <cellStyle name="Millares 55 2" xfId="1277"/>
    <cellStyle name="Millares 55 3" xfId="3568"/>
    <cellStyle name="Millares 550" xfId="1816"/>
    <cellStyle name="Millares 551" xfId="1798"/>
    <cellStyle name="Millares 552" xfId="1796"/>
    <cellStyle name="Millares 553" xfId="1815"/>
    <cellStyle name="Millares 554" xfId="1812"/>
    <cellStyle name="Millares 555" xfId="1809"/>
    <cellStyle name="Millares 556" xfId="1804"/>
    <cellStyle name="Millares 557" xfId="1810"/>
    <cellStyle name="Millares 558" xfId="1805"/>
    <cellStyle name="Millares 559" xfId="1729"/>
    <cellStyle name="Millares 56" xfId="816"/>
    <cellStyle name="Millares 56 2" xfId="1272"/>
    <cellStyle name="Millares 56 3" xfId="3567"/>
    <cellStyle name="Millares 560" xfId="1807"/>
    <cellStyle name="Millares 561" xfId="1702"/>
    <cellStyle name="Millares 562" xfId="1818"/>
    <cellStyle name="Millares 563" xfId="1854"/>
    <cellStyle name="Millares 564" xfId="1853"/>
    <cellStyle name="Millares 565" xfId="1855"/>
    <cellStyle name="Millares 566" xfId="1861"/>
    <cellStyle name="Millares 567" xfId="1864"/>
    <cellStyle name="Millares 568" xfId="1860"/>
    <cellStyle name="Millares 569" xfId="1862"/>
    <cellStyle name="Millares 57" xfId="843"/>
    <cellStyle name="Millares 57 2" xfId="1299"/>
    <cellStyle name="Millares 57 3" xfId="3570"/>
    <cellStyle name="Millares 570" xfId="1859"/>
    <cellStyle name="Millares 571" xfId="1858"/>
    <cellStyle name="Millares 572" xfId="1865"/>
    <cellStyle name="Millares 573" xfId="1857"/>
    <cellStyle name="Millares 574" xfId="1867"/>
    <cellStyle name="Millares 575" xfId="1856"/>
    <cellStyle name="Millares 575 2" xfId="3173"/>
    <cellStyle name="Millares 576" xfId="1863"/>
    <cellStyle name="Millares 576 2" xfId="3174"/>
    <cellStyle name="Millares 577" xfId="1866"/>
    <cellStyle name="Millares 577 2" xfId="3175"/>
    <cellStyle name="Millares 578" xfId="1869"/>
    <cellStyle name="Millares 579" xfId="1905"/>
    <cellStyle name="Millares 58" xfId="815"/>
    <cellStyle name="Millares 58 2" xfId="1271"/>
    <cellStyle name="Millares 58 3" xfId="3571"/>
    <cellStyle name="Millares 580" xfId="1904"/>
    <cellStyle name="Millares 581" xfId="1906"/>
    <cellStyle name="Millares 582" xfId="1907"/>
    <cellStyle name="Millares 583" xfId="1908"/>
    <cellStyle name="Millares 584" xfId="1909"/>
    <cellStyle name="Millares 585" xfId="1911"/>
    <cellStyle name="Millares 586" xfId="1947"/>
    <cellStyle name="Millares 587" xfId="1946"/>
    <cellStyle name="Millares 588" xfId="1948"/>
    <cellStyle name="Millares 589" xfId="1952"/>
    <cellStyle name="Millares 59" xfId="817"/>
    <cellStyle name="Millares 59 2" xfId="1273"/>
    <cellStyle name="Millares 59 3" xfId="3569"/>
    <cellStyle name="Millares 590" xfId="1949"/>
    <cellStyle name="Millares 590 2" xfId="3240"/>
    <cellStyle name="Millares 591" xfId="1955"/>
    <cellStyle name="Millares 592" xfId="1954"/>
    <cellStyle name="Millares 593" xfId="1956"/>
    <cellStyle name="Millares 594" xfId="1957"/>
    <cellStyle name="Millares 595" xfId="1958"/>
    <cellStyle name="Millares 596" xfId="1951"/>
    <cellStyle name="Millares 597" xfId="1953"/>
    <cellStyle name="Millares 598" xfId="1950"/>
    <cellStyle name="Millares 599" xfId="1995"/>
    <cellStyle name="Millares 6" xfId="45"/>
    <cellStyle name="Millares 6 10" xfId="1914"/>
    <cellStyle name="Millares 6 10 2" xfId="3209"/>
    <cellStyle name="Millares 6 11" xfId="1962"/>
    <cellStyle name="Millares 6 11 2" xfId="3242"/>
    <cellStyle name="Millares 6 12" xfId="2003"/>
    <cellStyle name="Millares 6 12 2" xfId="3274"/>
    <cellStyle name="Millares 6 13" xfId="2039"/>
    <cellStyle name="Millares 6 13 2" xfId="3306"/>
    <cellStyle name="Millares 6 14" xfId="2077"/>
    <cellStyle name="Millares 6 14 2" xfId="3338"/>
    <cellStyle name="Millares 6 15" xfId="2118"/>
    <cellStyle name="Millares 6 15 2" xfId="3372"/>
    <cellStyle name="Millares 6 16" xfId="2323"/>
    <cellStyle name="Millares 6 16 2" xfId="3404"/>
    <cellStyle name="Millares 6 17" xfId="672"/>
    <cellStyle name="Millares 6 18" xfId="2616"/>
    <cellStyle name="Millares 6 19" xfId="3557"/>
    <cellStyle name="Millares 6 2" xfId="585"/>
    <cellStyle name="Millares 6 2 2" xfId="1161"/>
    <cellStyle name="Millares 6 2 2 2" xfId="2871"/>
    <cellStyle name="Millares 6 2 3" xfId="706"/>
    <cellStyle name="Millares 6 2 4" xfId="2647"/>
    <cellStyle name="Millares 6 2 5" xfId="3449"/>
    <cellStyle name="Millares 6 3" xfId="625"/>
    <cellStyle name="Millares 6 3 2" xfId="1198"/>
    <cellStyle name="Millares 6 3 2 2" xfId="2904"/>
    <cellStyle name="Millares 6 3 3" xfId="742"/>
    <cellStyle name="Millares 6 3 4" xfId="2680"/>
    <cellStyle name="Millares 6 4" xfId="779"/>
    <cellStyle name="Millares 6 4 2" xfId="1235"/>
    <cellStyle name="Millares 6 4 2 2" xfId="2936"/>
    <cellStyle name="Millares 6 4 3" xfId="2712"/>
    <cellStyle name="Millares 6 5" xfId="986"/>
    <cellStyle name="Millares 6 5 2" xfId="1442"/>
    <cellStyle name="Millares 6 5 2 2" xfId="2968"/>
    <cellStyle name="Millares 6 5 3" xfId="2744"/>
    <cellStyle name="Millares 6 6" xfId="1080"/>
    <cellStyle name="Millares 6 6 2" xfId="2799"/>
    <cellStyle name="Millares 6 7" xfId="1623"/>
    <cellStyle name="Millares 6 7 2" xfId="3110"/>
    <cellStyle name="Millares 6 8" xfId="1821"/>
    <cellStyle name="Millares 6 8 2" xfId="3142"/>
    <cellStyle name="Millares 6 9" xfId="1872"/>
    <cellStyle name="Millares 6 9 2" xfId="3177"/>
    <cellStyle name="Millares 60" xfId="820"/>
    <cellStyle name="Millares 60 2" xfId="1276"/>
    <cellStyle name="Millares 60 3" xfId="3572"/>
    <cellStyle name="Millares 600" xfId="1994"/>
    <cellStyle name="Millares 601" xfId="1996"/>
    <cellStyle name="Millares 602" xfId="1997"/>
    <cellStyle name="Millares 603" xfId="2001"/>
    <cellStyle name="Millares 604" xfId="2035"/>
    <cellStyle name="Millares 605" xfId="2000"/>
    <cellStyle name="Millares 606" xfId="2072"/>
    <cellStyle name="Millares 607" xfId="2071"/>
    <cellStyle name="Millares 608" xfId="2073"/>
    <cellStyle name="Millares 609" xfId="2075"/>
    <cellStyle name="Millares 61" xfId="838"/>
    <cellStyle name="Millares 61 2" xfId="1294"/>
    <cellStyle name="Millares 61 3" xfId="3573"/>
    <cellStyle name="Millares 610" xfId="2111"/>
    <cellStyle name="Millares 611" xfId="2110"/>
    <cellStyle name="Millares 612" xfId="2113"/>
    <cellStyle name="Millares 613" xfId="2149"/>
    <cellStyle name="Millares 614" xfId="2148"/>
    <cellStyle name="Millares 615" xfId="2150"/>
    <cellStyle name="Millares 616" xfId="2157"/>
    <cellStyle name="Millares 617" xfId="2173"/>
    <cellStyle name="Millares 618" xfId="2158"/>
    <cellStyle name="Millares 619" xfId="2174"/>
    <cellStyle name="Millares 62" xfId="829"/>
    <cellStyle name="Millares 62 2" xfId="1285"/>
    <cellStyle name="Millares 62 3" xfId="3574"/>
    <cellStyle name="Millares 620" xfId="2156"/>
    <cellStyle name="Millares 621" xfId="2155"/>
    <cellStyle name="Millares 622" xfId="2175"/>
    <cellStyle name="Millares 623" xfId="2172"/>
    <cellStyle name="Millares 624" xfId="2160"/>
    <cellStyle name="Millares 625" xfId="2170"/>
    <cellStyle name="Millares 626" xfId="2162"/>
    <cellStyle name="Millares 627" xfId="2168"/>
    <cellStyle name="Millares 628" xfId="2164"/>
    <cellStyle name="Millares 629" xfId="2166"/>
    <cellStyle name="Millares 63" xfId="833"/>
    <cellStyle name="Millares 63 2" xfId="1289"/>
    <cellStyle name="Millares 63 3" xfId="3575"/>
    <cellStyle name="Millares 630" xfId="2165"/>
    <cellStyle name="Millares 631" xfId="2176"/>
    <cellStyle name="Millares 632" xfId="2154"/>
    <cellStyle name="Millares 633" xfId="2153"/>
    <cellStyle name="Millares 634" xfId="2179"/>
    <cellStyle name="Millares 635" xfId="2180"/>
    <cellStyle name="Millares 636" xfId="2159"/>
    <cellStyle name="Millares 637" xfId="2183"/>
    <cellStyle name="Millares 638" xfId="2177"/>
    <cellStyle name="Millares 639" xfId="2151"/>
    <cellStyle name="Millares 64" xfId="825"/>
    <cellStyle name="Millares 64 2" xfId="1281"/>
    <cellStyle name="Millares 64 3" xfId="3576"/>
    <cellStyle name="Millares 640" xfId="2152"/>
    <cellStyle name="Millares 641" xfId="2178"/>
    <cellStyle name="Millares 642" xfId="2161"/>
    <cellStyle name="Millares 643" xfId="2171"/>
    <cellStyle name="Millares 644" xfId="2190"/>
    <cellStyle name="Millares 645" xfId="2163"/>
    <cellStyle name="Millares 646" xfId="2192"/>
    <cellStyle name="Millares 647" xfId="2182"/>
    <cellStyle name="Millares 648" xfId="2193"/>
    <cellStyle name="Millares 649" xfId="2184"/>
    <cellStyle name="Millares 65" xfId="835"/>
    <cellStyle name="Millares 65 2" xfId="1291"/>
    <cellStyle name="Millares 65 3" xfId="3578"/>
    <cellStyle name="Millares 650" xfId="2196"/>
    <cellStyle name="Millares 651" xfId="2167"/>
    <cellStyle name="Millares 652" xfId="2181"/>
    <cellStyle name="Millares 653" xfId="2191"/>
    <cellStyle name="Millares 654" xfId="2189"/>
    <cellStyle name="Millares 655" xfId="2186"/>
    <cellStyle name="Millares 656" xfId="2187"/>
    <cellStyle name="Millares 657" xfId="2169"/>
    <cellStyle name="Millares 658" xfId="2185"/>
    <cellStyle name="Millares 659" xfId="2198"/>
    <cellStyle name="Millares 66" xfId="819"/>
    <cellStyle name="Millares 66 2" xfId="1275"/>
    <cellStyle name="Millares 66 3" xfId="3577"/>
    <cellStyle name="Millares 660" xfId="2188"/>
    <cellStyle name="Millares 661" xfId="2197"/>
    <cellStyle name="Millares 662" xfId="2195"/>
    <cellStyle name="Millares 663" xfId="2199"/>
    <cellStyle name="Millares 664" xfId="2200"/>
    <cellStyle name="Millares 665" xfId="2201"/>
    <cellStyle name="Millares 666" xfId="2202"/>
    <cellStyle name="Millares 667" xfId="2203"/>
    <cellStyle name="Millares 668" xfId="2204"/>
    <cellStyle name="Millares 669" xfId="2205"/>
    <cellStyle name="Millares 67" xfId="841"/>
    <cellStyle name="Millares 67 2" xfId="1297"/>
    <cellStyle name="Millares 67 3" xfId="3579"/>
    <cellStyle name="Millares 670" xfId="2206"/>
    <cellStyle name="Millares 671" xfId="2207"/>
    <cellStyle name="Millares 672" xfId="2208"/>
    <cellStyle name="Millares 673" xfId="2209"/>
    <cellStyle name="Millares 674" xfId="2210"/>
    <cellStyle name="Millares 675" xfId="2211"/>
    <cellStyle name="Millares 676" xfId="2212"/>
    <cellStyle name="Millares 677" xfId="2213"/>
    <cellStyle name="Millares 678" xfId="2214"/>
    <cellStyle name="Millares 679" xfId="2215"/>
    <cellStyle name="Millares 68" xfId="863"/>
    <cellStyle name="Millares 68 2" xfId="1319"/>
    <cellStyle name="Millares 68 3" xfId="3580"/>
    <cellStyle name="Millares 680" xfId="2216"/>
    <cellStyle name="Millares 681" xfId="2217"/>
    <cellStyle name="Millares 682" xfId="2218"/>
    <cellStyle name="Millares 683" xfId="2219"/>
    <cellStyle name="Millares 684" xfId="2220"/>
    <cellStyle name="Millares 685" xfId="2221"/>
    <cellStyle name="Millares 686" xfId="2222"/>
    <cellStyle name="Millares 687" xfId="2223"/>
    <cellStyle name="Millares 688" xfId="2224"/>
    <cellStyle name="Millares 689" xfId="2225"/>
    <cellStyle name="Millares 69" xfId="836"/>
    <cellStyle name="Millares 69 2" xfId="1292"/>
    <cellStyle name="Millares 69 3" xfId="3582"/>
    <cellStyle name="Millares 690" xfId="2226"/>
    <cellStyle name="Millares 691" xfId="2227"/>
    <cellStyle name="Millares 692" xfId="2228"/>
    <cellStyle name="Millares 693" xfId="2229"/>
    <cellStyle name="Millares 694" xfId="2230"/>
    <cellStyle name="Millares 695" xfId="2231"/>
    <cellStyle name="Millares 696" xfId="2232"/>
    <cellStyle name="Millares 697" xfId="2233"/>
    <cellStyle name="Millares 698" xfId="2234"/>
    <cellStyle name="Millares 699" xfId="2235"/>
    <cellStyle name="Millares 7" xfId="46"/>
    <cellStyle name="Millares 7 10" xfId="1920"/>
    <cellStyle name="Millares 7 10 2" xfId="3214"/>
    <cellStyle name="Millares 7 11" xfId="1968"/>
    <cellStyle name="Millares 7 11 2" xfId="3247"/>
    <cellStyle name="Millares 7 12" xfId="2009"/>
    <cellStyle name="Millares 7 12 2" xfId="3279"/>
    <cellStyle name="Millares 7 13" xfId="2045"/>
    <cellStyle name="Millares 7 13 2" xfId="3311"/>
    <cellStyle name="Millares 7 14" xfId="2083"/>
    <cellStyle name="Millares 7 14 2" xfId="3343"/>
    <cellStyle name="Millares 7 15" xfId="2122"/>
    <cellStyle name="Millares 7 15 2" xfId="3375"/>
    <cellStyle name="Millares 7 16" xfId="2327"/>
    <cellStyle name="Millares 7 16 2" xfId="3407"/>
    <cellStyle name="Millares 7 17" xfId="678"/>
    <cellStyle name="Millares 7 18" xfId="2538"/>
    <cellStyle name="Millares 7 19" xfId="2621"/>
    <cellStyle name="Millares 7 2" xfId="462"/>
    <cellStyle name="Millares 7 2 2" xfId="1167"/>
    <cellStyle name="Millares 7 2 2 2" xfId="2876"/>
    <cellStyle name="Millares 7 2 3" xfId="711"/>
    <cellStyle name="Millares 7 2 4" xfId="2652"/>
    <cellStyle name="Millares 7 2 5" xfId="3450"/>
    <cellStyle name="Millares 7 20" xfId="3485"/>
    <cellStyle name="Millares 7 21" xfId="3558"/>
    <cellStyle name="Millares 7 3" xfId="461"/>
    <cellStyle name="Millares 7 3 2" xfId="1204"/>
    <cellStyle name="Millares 7 3 2 2" xfId="2909"/>
    <cellStyle name="Millares 7 3 3" xfId="748"/>
    <cellStyle name="Millares 7 3 4" xfId="2685"/>
    <cellStyle name="Millares 7 4" xfId="629"/>
    <cellStyle name="Millares 7 4 2" xfId="1241"/>
    <cellStyle name="Millares 7 4 2 2" xfId="2941"/>
    <cellStyle name="Millares 7 4 3" xfId="785"/>
    <cellStyle name="Millares 7 4 4" xfId="2717"/>
    <cellStyle name="Millares 7 5" xfId="992"/>
    <cellStyle name="Millares 7 5 2" xfId="1448"/>
    <cellStyle name="Millares 7 5 2 2" xfId="2973"/>
    <cellStyle name="Millares 7 5 3" xfId="2749"/>
    <cellStyle name="Millares 7 6" xfId="1084"/>
    <cellStyle name="Millares 7 6 2" xfId="2803"/>
    <cellStyle name="Millares 7 7" xfId="1629"/>
    <cellStyle name="Millares 7 7 2" xfId="3115"/>
    <cellStyle name="Millares 7 8" xfId="1827"/>
    <cellStyle name="Millares 7 8 2" xfId="3147"/>
    <cellStyle name="Millares 7 9" xfId="1878"/>
    <cellStyle name="Millares 7 9 2" xfId="3182"/>
    <cellStyle name="Millares 70" xfId="864"/>
    <cellStyle name="Millares 70 2" xfId="1320"/>
    <cellStyle name="Millares 70 3" xfId="3583"/>
    <cellStyle name="Millares 700" xfId="2236"/>
    <cellStyle name="Millares 701" xfId="2237"/>
    <cellStyle name="Millares 702" xfId="2238"/>
    <cellStyle name="Millares 703" xfId="2239"/>
    <cellStyle name="Millares 704" xfId="2240"/>
    <cellStyle name="Millares 705" xfId="2241"/>
    <cellStyle name="Millares 706" xfId="2242"/>
    <cellStyle name="Millares 707" xfId="2243"/>
    <cellStyle name="Millares 708" xfId="2244"/>
    <cellStyle name="Millares 709" xfId="2245"/>
    <cellStyle name="Millares 71" xfId="866"/>
    <cellStyle name="Millares 71 2" xfId="1322"/>
    <cellStyle name="Millares 71 3" xfId="3581"/>
    <cellStyle name="Millares 710" xfId="2246"/>
    <cellStyle name="Millares 711" xfId="2247"/>
    <cellStyle name="Millares 712" xfId="2248"/>
    <cellStyle name="Millares 713" xfId="2249"/>
    <cellStyle name="Millares 714" xfId="2250"/>
    <cellStyle name="Millares 715" xfId="2251"/>
    <cellStyle name="Millares 716" xfId="2252"/>
    <cellStyle name="Millares 717" xfId="2253"/>
    <cellStyle name="Millares 718" xfId="2254"/>
    <cellStyle name="Millares 719" xfId="2255"/>
    <cellStyle name="Millares 72" xfId="867"/>
    <cellStyle name="Millares 72 2" xfId="1323"/>
    <cellStyle name="Millares 72 3" xfId="3584"/>
    <cellStyle name="Millares 720" xfId="2256"/>
    <cellStyle name="Millares 721" xfId="2257"/>
    <cellStyle name="Millares 722" xfId="2258"/>
    <cellStyle name="Millares 723" xfId="2259"/>
    <cellStyle name="Millares 724" xfId="2260"/>
    <cellStyle name="Millares 725" xfId="2261"/>
    <cellStyle name="Millares 726" xfId="2262"/>
    <cellStyle name="Millares 727" xfId="2263"/>
    <cellStyle name="Millares 728" xfId="2264"/>
    <cellStyle name="Millares 729" xfId="2265"/>
    <cellStyle name="Millares 73" xfId="854"/>
    <cellStyle name="Millares 73 2" xfId="1310"/>
    <cellStyle name="Millares 73 3" xfId="3585"/>
    <cellStyle name="Millares 730" xfId="2266"/>
    <cellStyle name="Millares 731" xfId="2267"/>
    <cellStyle name="Millares 732" xfId="2268"/>
    <cellStyle name="Millares 733" xfId="2269"/>
    <cellStyle name="Millares 734" xfId="2270"/>
    <cellStyle name="Millares 735" xfId="2271"/>
    <cellStyle name="Millares 736" xfId="2272"/>
    <cellStyle name="Millares 737" xfId="2273"/>
    <cellStyle name="Millares 738" xfId="2274"/>
    <cellStyle name="Millares 739" xfId="2275"/>
    <cellStyle name="Millares 74" xfId="858"/>
    <cellStyle name="Millares 74 2" xfId="1314"/>
    <cellStyle name="Millares 74 3" xfId="3587"/>
    <cellStyle name="Millares 740" xfId="2276"/>
    <cellStyle name="Millares 741" xfId="2277"/>
    <cellStyle name="Millares 742" xfId="2278"/>
    <cellStyle name="Millares 743" xfId="2279"/>
    <cellStyle name="Millares 744" xfId="2280"/>
    <cellStyle name="Millares 745" xfId="2281"/>
    <cellStyle name="Millares 746" xfId="2282"/>
    <cellStyle name="Millares 747" xfId="2283"/>
    <cellStyle name="Millares 748" xfId="2284"/>
    <cellStyle name="Millares 749" xfId="2285"/>
    <cellStyle name="Millares 75" xfId="855"/>
    <cellStyle name="Millares 75 2" xfId="1311"/>
    <cellStyle name="Millares 75 3" xfId="3586"/>
    <cellStyle name="Millares 750" xfId="2286"/>
    <cellStyle name="Millares 751" xfId="2287"/>
    <cellStyle name="Millares 752" xfId="2288"/>
    <cellStyle name="Millares 753" xfId="2289"/>
    <cellStyle name="Millares 754" xfId="2290"/>
    <cellStyle name="Millares 755" xfId="2291"/>
    <cellStyle name="Millares 756" xfId="2292"/>
    <cellStyle name="Millares 757" xfId="2293"/>
    <cellStyle name="Millares 758" xfId="2294"/>
    <cellStyle name="Millares 759" xfId="2295"/>
    <cellStyle name="Millares 76" xfId="844"/>
    <cellStyle name="Millares 76 2" xfId="1300"/>
    <cellStyle name="Millares 76 3" xfId="3588"/>
    <cellStyle name="Millares 760" xfId="2296"/>
    <cellStyle name="Millares 761" xfId="2297"/>
    <cellStyle name="Millares 762" xfId="2298"/>
    <cellStyle name="Millares 763" xfId="2299"/>
    <cellStyle name="Millares 764" xfId="2300"/>
    <cellStyle name="Millares 765" xfId="2301"/>
    <cellStyle name="Millares 766" xfId="2302"/>
    <cellStyle name="Millares 767" xfId="2303"/>
    <cellStyle name="Millares 768" xfId="2304"/>
    <cellStyle name="Millares 769" xfId="2305"/>
    <cellStyle name="Millares 77" xfId="853"/>
    <cellStyle name="Millares 77 2" xfId="1309"/>
    <cellStyle name="Millares 77 3" xfId="3589"/>
    <cellStyle name="Millares 770" xfId="2306"/>
    <cellStyle name="Millares 771" xfId="2307"/>
    <cellStyle name="Millares 772" xfId="2308"/>
    <cellStyle name="Millares 773" xfId="2309"/>
    <cellStyle name="Millares 774" xfId="2310"/>
    <cellStyle name="Millares 775" xfId="2311"/>
    <cellStyle name="Millares 776" xfId="2312"/>
    <cellStyle name="Millares 777" xfId="2313"/>
    <cellStyle name="Millares 778" xfId="2314"/>
    <cellStyle name="Millares 779" xfId="2315"/>
    <cellStyle name="Millares 78" xfId="828"/>
    <cellStyle name="Millares 78 2" xfId="1284"/>
    <cellStyle name="Millares 78 3" xfId="3590"/>
    <cellStyle name="Millares 780" xfId="2316"/>
    <cellStyle name="Millares 781" xfId="2194"/>
    <cellStyle name="Millares 782" xfId="2318"/>
    <cellStyle name="Millares 783" xfId="2354"/>
    <cellStyle name="Millares 784" xfId="2353"/>
    <cellStyle name="Millares 785" xfId="2355"/>
    <cellStyle name="Millares 786" xfId="2367"/>
    <cellStyle name="Millares 787" xfId="2366"/>
    <cellStyle name="Millares 788" xfId="2357"/>
    <cellStyle name="Millares 789" xfId="2362"/>
    <cellStyle name="Millares 79" xfId="848"/>
    <cellStyle name="Millares 79 2" xfId="1304"/>
    <cellStyle name="Millares 79 3" xfId="3591"/>
    <cellStyle name="Millares 790" xfId="2385"/>
    <cellStyle name="Millares 791" xfId="2380"/>
    <cellStyle name="Millares 792" xfId="2381"/>
    <cellStyle name="Millares 793" xfId="2384"/>
    <cellStyle name="Millares 794" xfId="2359"/>
    <cellStyle name="Millares 795" xfId="2356"/>
    <cellStyle name="Millares 796" xfId="2365"/>
    <cellStyle name="Millares 797" xfId="2379"/>
    <cellStyle name="Millares 798" xfId="2372"/>
    <cellStyle name="Millares 799" xfId="2382"/>
    <cellStyle name="Millares 8" xfId="463"/>
    <cellStyle name="Millares 8 10" xfId="1921"/>
    <cellStyle name="Millares 8 10 2" xfId="3215"/>
    <cellStyle name="Millares 8 11" xfId="1969"/>
    <cellStyle name="Millares 8 11 2" xfId="3248"/>
    <cellStyle name="Millares 8 12" xfId="2010"/>
    <cellStyle name="Millares 8 12 2" xfId="3280"/>
    <cellStyle name="Millares 8 13" xfId="2046"/>
    <cellStyle name="Millares 8 13 2" xfId="3312"/>
    <cellStyle name="Millares 8 14" xfId="2084"/>
    <cellStyle name="Millares 8 14 2" xfId="3344"/>
    <cellStyle name="Millares 8 15" xfId="2123"/>
    <cellStyle name="Millares 8 15 2" xfId="3376"/>
    <cellStyle name="Millares 8 16" xfId="2328"/>
    <cellStyle name="Millares 8 16 2" xfId="3408"/>
    <cellStyle name="Millares 8 17" xfId="679"/>
    <cellStyle name="Millares 8 18" xfId="2622"/>
    <cellStyle name="Millares 8 19" xfId="3456"/>
    <cellStyle name="Millares 8 2" xfId="464"/>
    <cellStyle name="Millares 8 2 2" xfId="1168"/>
    <cellStyle name="Millares 8 2 2 2" xfId="2877"/>
    <cellStyle name="Millares 8 2 3" xfId="712"/>
    <cellStyle name="Millares 8 2 4" xfId="2653"/>
    <cellStyle name="Millares 8 20" xfId="3486"/>
    <cellStyle name="Millares 8 21" xfId="3559"/>
    <cellStyle name="Millares 8 3" xfId="630"/>
    <cellStyle name="Millares 8 3 2" xfId="1205"/>
    <cellStyle name="Millares 8 3 2 2" xfId="2910"/>
    <cellStyle name="Millares 8 3 3" xfId="749"/>
    <cellStyle name="Millares 8 3 4" xfId="2686"/>
    <cellStyle name="Millares 8 4" xfId="786"/>
    <cellStyle name="Millares 8 4 2" xfId="1242"/>
    <cellStyle name="Millares 8 4 2 2" xfId="2942"/>
    <cellStyle name="Millares 8 4 3" xfId="2718"/>
    <cellStyle name="Millares 8 5" xfId="993"/>
    <cellStyle name="Millares 8 5 2" xfId="1449"/>
    <cellStyle name="Millares 8 5 2 2" xfId="2974"/>
    <cellStyle name="Millares 8 5 3" xfId="2750"/>
    <cellStyle name="Millares 8 6" xfId="1085"/>
    <cellStyle name="Millares 8 6 2" xfId="2804"/>
    <cellStyle name="Millares 8 7" xfId="1630"/>
    <cellStyle name="Millares 8 7 2" xfId="3116"/>
    <cellStyle name="Millares 8 8" xfId="1828"/>
    <cellStyle name="Millares 8 8 2" xfId="3148"/>
    <cellStyle name="Millares 8 9" xfId="1879"/>
    <cellStyle name="Millares 8 9 2" xfId="3183"/>
    <cellStyle name="Millares 80" xfId="849"/>
    <cellStyle name="Millares 80 2" xfId="1305"/>
    <cellStyle name="Millares 80 3" xfId="3592"/>
    <cellStyle name="Millares 800" xfId="2370"/>
    <cellStyle name="Millares 801" xfId="2388"/>
    <cellStyle name="Millares 802" xfId="2373"/>
    <cellStyle name="Millares 803" xfId="2387"/>
    <cellStyle name="Millares 804" xfId="2369"/>
    <cellStyle name="Millares 805" xfId="2390"/>
    <cellStyle name="Millares 806" xfId="2391"/>
    <cellStyle name="Millares 807" xfId="2392"/>
    <cellStyle name="Millares 808" xfId="2393"/>
    <cellStyle name="Millares 809" xfId="2394"/>
    <cellStyle name="Millares 81" xfId="834"/>
    <cellStyle name="Millares 81 2" xfId="1290"/>
    <cellStyle name="Millares 81 3" xfId="3593"/>
    <cellStyle name="Millares 810" xfId="2395"/>
    <cellStyle name="Millares 811" xfId="2396"/>
    <cellStyle name="Millares 812" xfId="2397"/>
    <cellStyle name="Millares 813" xfId="2398"/>
    <cellStyle name="Millares 814" xfId="2399"/>
    <cellStyle name="Millares 815" xfId="2400"/>
    <cellStyle name="Millares 816" xfId="2383"/>
    <cellStyle name="Millares 817" xfId="2360"/>
    <cellStyle name="Millares 818" xfId="2363"/>
    <cellStyle name="Millares 819" xfId="2407"/>
    <cellStyle name="Millares 82" xfId="862"/>
    <cellStyle name="Millares 82 2" xfId="1318"/>
    <cellStyle name="Millares 82 3" xfId="3594"/>
    <cellStyle name="Millares 820" xfId="2364"/>
    <cellStyle name="Millares 821" xfId="2376"/>
    <cellStyle name="Millares 822" xfId="2413"/>
    <cellStyle name="Millares 823" xfId="2378"/>
    <cellStyle name="Millares 824" xfId="2405"/>
    <cellStyle name="Millares 825" xfId="2414"/>
    <cellStyle name="Millares 826" xfId="2406"/>
    <cellStyle name="Millares 827" xfId="2377"/>
    <cellStyle name="Millares 828" xfId="2402"/>
    <cellStyle name="Millares 829" xfId="2411"/>
    <cellStyle name="Millares 83" xfId="856"/>
    <cellStyle name="Millares 83 2" xfId="1312"/>
    <cellStyle name="Millares 83 3" xfId="3595"/>
    <cellStyle name="Millares 830" xfId="2408"/>
    <cellStyle name="Millares 831" xfId="2375"/>
    <cellStyle name="Millares 832" xfId="2368"/>
    <cellStyle name="Millares 833" xfId="2410"/>
    <cellStyle name="Millares 834" xfId="2386"/>
    <cellStyle name="Millares 835" xfId="2416"/>
    <cellStyle name="Millares 836" xfId="2417"/>
    <cellStyle name="Millares 837" xfId="2418"/>
    <cellStyle name="Millares 838" xfId="2419"/>
    <cellStyle name="Millares 839" xfId="2420"/>
    <cellStyle name="Millares 84" xfId="857"/>
    <cellStyle name="Millares 84 2" xfId="1313"/>
    <cellStyle name="Millares 84 3" xfId="3596"/>
    <cellStyle name="Millares 840" xfId="2421"/>
    <cellStyle name="Millares 841" xfId="2422"/>
    <cellStyle name="Millares 842" xfId="2423"/>
    <cellStyle name="Millares 843" xfId="2424"/>
    <cellStyle name="Millares 844" xfId="2425"/>
    <cellStyle name="Millares 845" xfId="2427"/>
    <cellStyle name="Millares 846" xfId="2426"/>
    <cellStyle name="Millares 847" xfId="2415"/>
    <cellStyle name="Millares 848" xfId="2429"/>
    <cellStyle name="Millares 849" xfId="2430"/>
    <cellStyle name="Millares 85" xfId="846"/>
    <cellStyle name="Millares 85 2" xfId="1302"/>
    <cellStyle name="Millares 85 3" xfId="3597"/>
    <cellStyle name="Millares 850" xfId="2371"/>
    <cellStyle name="Millares 851" xfId="2403"/>
    <cellStyle name="Millares 852" xfId="2431"/>
    <cellStyle name="Millares 853" xfId="2401"/>
    <cellStyle name="Millares 854" xfId="2404"/>
    <cellStyle name="Millares 855" xfId="2409"/>
    <cellStyle name="Millares 856" xfId="2433"/>
    <cellStyle name="Millares 857" xfId="2436"/>
    <cellStyle name="Millares 858" xfId="2389"/>
    <cellStyle name="Millares 859" xfId="2437"/>
    <cellStyle name="Millares 86" xfId="865"/>
    <cellStyle name="Millares 86 2" xfId="1321"/>
    <cellStyle name="Millares 86 3" xfId="3598"/>
    <cellStyle name="Millares 860" xfId="2358"/>
    <cellStyle name="Millares 861" xfId="2428"/>
    <cellStyle name="Millares 862" xfId="2434"/>
    <cellStyle name="Millares 863" xfId="2432"/>
    <cellStyle name="Millares 864" xfId="2374"/>
    <cellStyle name="Millares 865" xfId="2361"/>
    <cellStyle name="Millares 866" xfId="2439"/>
    <cellStyle name="Millares 867" xfId="2435"/>
    <cellStyle name="Millares 868" xfId="2438"/>
    <cellStyle name="Millares 869" xfId="2412"/>
    <cellStyle name="Millares 87" xfId="847"/>
    <cellStyle name="Millares 87 2" xfId="1303"/>
    <cellStyle name="Millares 87 3" xfId="3599"/>
    <cellStyle name="Millares 870" xfId="2440"/>
    <cellStyle name="Millares 871" xfId="2441"/>
    <cellStyle name="Millares 872" xfId="2442"/>
    <cellStyle name="Millares 873" xfId="2443"/>
    <cellStyle name="Millares 874" xfId="2444"/>
    <cellStyle name="Millares 875" xfId="2445"/>
    <cellStyle name="Millares 876" xfId="2446"/>
    <cellStyle name="Millares 877" xfId="2447"/>
    <cellStyle name="Millares 878" xfId="2448"/>
    <cellStyle name="Millares 879" xfId="2449"/>
    <cellStyle name="Millares 88" xfId="845"/>
    <cellStyle name="Millares 88 2" xfId="1301"/>
    <cellStyle name="Millares 88 3" xfId="3600"/>
    <cellStyle name="Millares 880" xfId="2450"/>
    <cellStyle name="Millares 881" xfId="2451"/>
    <cellStyle name="Millares 882" xfId="2452"/>
    <cellStyle name="Millares 883" xfId="2453"/>
    <cellStyle name="Millares 884" xfId="2454"/>
    <cellStyle name="Millares 885" xfId="2455"/>
    <cellStyle name="Millares 886" xfId="2456"/>
    <cellStyle name="Millares 887" xfId="2457"/>
    <cellStyle name="Millares 888" xfId="2458"/>
    <cellStyle name="Millares 889" xfId="2459"/>
    <cellStyle name="Millares 89" xfId="832"/>
    <cellStyle name="Millares 89 2" xfId="1288"/>
    <cellStyle name="Millares 89 3" xfId="3601"/>
    <cellStyle name="Millares 890" xfId="2460"/>
    <cellStyle name="Millares 891" xfId="2461"/>
    <cellStyle name="Millares 892" xfId="2462"/>
    <cellStyle name="Millares 893" xfId="2463"/>
    <cellStyle name="Millares 894" xfId="2464"/>
    <cellStyle name="Millares 895" xfId="2465"/>
    <cellStyle name="Millares 896" xfId="2466"/>
    <cellStyle name="Millares 897" xfId="2467"/>
    <cellStyle name="Millares 898" xfId="2468"/>
    <cellStyle name="Millares 899" xfId="2469"/>
    <cellStyle name="Millares 9" xfId="454"/>
    <cellStyle name="Millares 9 10" xfId="1923"/>
    <cellStyle name="Millares 9 10 2" xfId="3217"/>
    <cellStyle name="Millares 9 11" xfId="1971"/>
    <cellStyle name="Millares 9 11 2" xfId="3250"/>
    <cellStyle name="Millares 9 12" xfId="2012"/>
    <cellStyle name="Millares 9 12 2" xfId="3282"/>
    <cellStyle name="Millares 9 13" xfId="2048"/>
    <cellStyle name="Millares 9 13 2" xfId="3314"/>
    <cellStyle name="Millares 9 14" xfId="2086"/>
    <cellStyle name="Millares 9 14 2" xfId="3346"/>
    <cellStyle name="Millares 9 15" xfId="2125"/>
    <cellStyle name="Millares 9 15 2" xfId="3378"/>
    <cellStyle name="Millares 9 16" xfId="2330"/>
    <cellStyle name="Millares 9 16 2" xfId="3410"/>
    <cellStyle name="Millares 9 17" xfId="681"/>
    <cellStyle name="Millares 9 18" xfId="2624"/>
    <cellStyle name="Millares 9 19" xfId="3487"/>
    <cellStyle name="Millares 9 2" xfId="628"/>
    <cellStyle name="Millares 9 2 2" xfId="1170"/>
    <cellStyle name="Millares 9 2 2 2" xfId="2879"/>
    <cellStyle name="Millares 9 2 3" xfId="714"/>
    <cellStyle name="Millares 9 2 4" xfId="2655"/>
    <cellStyle name="Millares 9 20" xfId="3560"/>
    <cellStyle name="Millares 9 3" xfId="751"/>
    <cellStyle name="Millares 9 3 2" xfId="1207"/>
    <cellStyle name="Millares 9 3 2 2" xfId="2912"/>
    <cellStyle name="Millares 9 3 3" xfId="2688"/>
    <cellStyle name="Millares 9 4" xfId="788"/>
    <cellStyle name="Millares 9 4 2" xfId="1244"/>
    <cellStyle name="Millares 9 4 2 2" xfId="2944"/>
    <cellStyle name="Millares 9 4 3" xfId="2720"/>
    <cellStyle name="Millares 9 5" xfId="995"/>
    <cellStyle name="Millares 9 5 2" xfId="1451"/>
    <cellStyle name="Millares 9 5 2 2" xfId="2976"/>
    <cellStyle name="Millares 9 5 3" xfId="2752"/>
    <cellStyle name="Millares 9 6" xfId="1087"/>
    <cellStyle name="Millares 9 6 2" xfId="2806"/>
    <cellStyle name="Millares 9 7" xfId="1632"/>
    <cellStyle name="Millares 9 7 2" xfId="3118"/>
    <cellStyle name="Millares 9 8" xfId="1830"/>
    <cellStyle name="Millares 9 8 2" xfId="3150"/>
    <cellStyle name="Millares 9 9" xfId="1881"/>
    <cellStyle name="Millares 9 9 2" xfId="3185"/>
    <cellStyle name="Millares 90" xfId="830"/>
    <cellStyle name="Millares 90 2" xfId="1286"/>
    <cellStyle name="Millares 90 3" xfId="3602"/>
    <cellStyle name="Millares 900" xfId="2470"/>
    <cellStyle name="Millares 901" xfId="2471"/>
    <cellStyle name="Millares 902" xfId="2472"/>
    <cellStyle name="Millares 903" xfId="2473"/>
    <cellStyle name="Millares 904" xfId="2474"/>
    <cellStyle name="Millares 905" xfId="2475"/>
    <cellStyle name="Millares 906" xfId="2476"/>
    <cellStyle name="Millares 907" xfId="2477"/>
    <cellStyle name="Millares 908" xfId="2478"/>
    <cellStyle name="Millares 909" xfId="2479"/>
    <cellStyle name="Millares 91" xfId="831"/>
    <cellStyle name="Millares 91 2" xfId="1287"/>
    <cellStyle name="Millares 910" xfId="2480"/>
    <cellStyle name="Millares 911" xfId="2481"/>
    <cellStyle name="Millares 912" xfId="2482"/>
    <cellStyle name="Millares 913" xfId="2483"/>
    <cellStyle name="Millares 914" xfId="2484"/>
    <cellStyle name="Millares 915" xfId="2485"/>
    <cellStyle name="Millares 916" xfId="2486"/>
    <cellStyle name="Millares 917" xfId="2487"/>
    <cellStyle name="Millares 918" xfId="2488"/>
    <cellStyle name="Millares 919" xfId="2489"/>
    <cellStyle name="Millares 92" xfId="860"/>
    <cellStyle name="Millares 92 2" xfId="1316"/>
    <cellStyle name="Millares 920" xfId="2490"/>
    <cellStyle name="Millares 921" xfId="2491"/>
    <cellStyle name="Millares 922" xfId="2492"/>
    <cellStyle name="Millares 923" xfId="2493"/>
    <cellStyle name="Millares 924" xfId="2494"/>
    <cellStyle name="Millares 925" xfId="2495"/>
    <cellStyle name="Millares 926" xfId="2496"/>
    <cellStyle name="Millares 927" xfId="2497"/>
    <cellStyle name="Millares 928" xfId="2498"/>
    <cellStyle name="Millares 929" xfId="2499"/>
    <cellStyle name="Millares 93" xfId="859"/>
    <cellStyle name="Millares 93 2" xfId="1315"/>
    <cellStyle name="Millares 930" xfId="2500"/>
    <cellStyle name="Millares 931" xfId="2501"/>
    <cellStyle name="Millares 932" xfId="2502"/>
    <cellStyle name="Millares 933" xfId="2503"/>
    <cellStyle name="Millares 934" xfId="2504"/>
    <cellStyle name="Millares 935" xfId="2505"/>
    <cellStyle name="Millares 936" xfId="2506"/>
    <cellStyle name="Millares 937" xfId="2507"/>
    <cellStyle name="Millares 938" xfId="2508"/>
    <cellStyle name="Millares 939" xfId="2509"/>
    <cellStyle name="Millares 94" xfId="850"/>
    <cellStyle name="Millares 94 2" xfId="1306"/>
    <cellStyle name="Millares 940" xfId="2510"/>
    <cellStyle name="Millares 941" xfId="2511"/>
    <cellStyle name="Millares 942" xfId="2512"/>
    <cellStyle name="Millares 943" xfId="2513"/>
    <cellStyle name="Millares 944" xfId="2514"/>
    <cellStyle name="Millares 945" xfId="2515"/>
    <cellStyle name="Millares 946" xfId="2516"/>
    <cellStyle name="Millares 947" xfId="2517"/>
    <cellStyle name="Millares 948" xfId="2518"/>
    <cellStyle name="Millares 949" xfId="2519"/>
    <cellStyle name="Millares 95" xfId="861"/>
    <cellStyle name="Millares 95 2" xfId="1317"/>
    <cellStyle name="Millares 950" xfId="2520"/>
    <cellStyle name="Millares 951" xfId="656"/>
    <cellStyle name="Millares 952" xfId="669"/>
    <cellStyle name="Millares 953" xfId="2521"/>
    <cellStyle name="Millares 954" xfId="2522"/>
    <cellStyle name="Millares 955" xfId="2524"/>
    <cellStyle name="Millares 956" xfId="2525"/>
    <cellStyle name="Millares 957" xfId="2523"/>
    <cellStyle name="Millares 958" xfId="2612"/>
    <cellStyle name="Millares 959" xfId="2609"/>
    <cellStyle name="Millares 96" xfId="851"/>
    <cellStyle name="Millares 96 2" xfId="1307"/>
    <cellStyle name="Millares 960" xfId="2608"/>
    <cellStyle name="Millares 961" xfId="2613"/>
    <cellStyle name="Millares 962" xfId="2611"/>
    <cellStyle name="Millares 963" xfId="3433"/>
    <cellStyle name="Millares 964" xfId="3476"/>
    <cellStyle name="Millares 965" xfId="3481"/>
    <cellStyle name="Millares 966" xfId="3482"/>
    <cellStyle name="Millares 967" xfId="3483"/>
    <cellStyle name="Millares 968" xfId="3479"/>
    <cellStyle name="Millares 969" xfId="3478"/>
    <cellStyle name="Millares 97" xfId="852"/>
    <cellStyle name="Millares 97 2" xfId="1308"/>
    <cellStyle name="Millares 970" xfId="3477"/>
    <cellStyle name="Millares 971" xfId="3480"/>
    <cellStyle name="Millares 972" xfId="3525"/>
    <cellStyle name="Millares 973" xfId="3526"/>
    <cellStyle name="Millares 974" xfId="3527"/>
    <cellStyle name="Millares 975" xfId="3528"/>
    <cellStyle name="Millares 976" xfId="3529"/>
    <cellStyle name="Millares 977" xfId="3530"/>
    <cellStyle name="Millares 978" xfId="3531"/>
    <cellStyle name="Millares 979" xfId="3532"/>
    <cellStyle name="Millares 98" xfId="868"/>
    <cellStyle name="Millares 98 2" xfId="1324"/>
    <cellStyle name="Millares 980" xfId="3563"/>
    <cellStyle name="Millares 981" xfId="3603"/>
    <cellStyle name="Millares 99" xfId="869"/>
    <cellStyle name="Millares 99 2" xfId="1325"/>
    <cellStyle name="Moneda 2" xfId="611"/>
    <cellStyle name="Moneda 3" xfId="616"/>
    <cellStyle name="Neutral 2" xfId="47"/>
    <cellStyle name="Neutral 2 2" xfId="582"/>
    <cellStyle name="Normal" xfId="0" builtinId="0"/>
    <cellStyle name="Normal 10" xfId="48"/>
    <cellStyle name="Normal 10 2" xfId="1074"/>
    <cellStyle name="Normal 10 3" xfId="2607"/>
    <cellStyle name="Normal 11" xfId="49"/>
    <cellStyle name="Normal 11 2" xfId="3606"/>
    <cellStyle name="Normal 12" xfId="50"/>
    <cellStyle name="Normal 12 2" xfId="1619"/>
    <cellStyle name="Normal 13" xfId="51"/>
    <cellStyle name="Normal 13 2" xfId="1817"/>
    <cellStyle name="Normal 14" xfId="52"/>
    <cellStyle name="Normal 14 2" xfId="1868"/>
    <cellStyle name="Normal 15" xfId="53"/>
    <cellStyle name="Normal 15 2" xfId="1910"/>
    <cellStyle name="Normal 16" xfId="54"/>
    <cellStyle name="Normal 16 2" xfId="1959"/>
    <cellStyle name="Normal 17" xfId="55"/>
    <cellStyle name="Normal 17 2" xfId="1998"/>
    <cellStyle name="Normal 18" xfId="56"/>
    <cellStyle name="Normal 18 2" xfId="2036"/>
    <cellStyle name="Normal 19" xfId="57"/>
    <cellStyle name="Normal 19 2" xfId="2074"/>
    <cellStyle name="Normal 2" xfId="58"/>
    <cellStyle name="Normal 2 10" xfId="59"/>
    <cellStyle name="Normal 2 10 2" xfId="2540"/>
    <cellStyle name="Normal 2 11" xfId="60"/>
    <cellStyle name="Normal 2 11 2" xfId="2541"/>
    <cellStyle name="Normal 2 12" xfId="61"/>
    <cellStyle name="Normal 2 12 2" xfId="2542"/>
    <cellStyle name="Normal 2 13" xfId="62"/>
    <cellStyle name="Normal 2 13 2" xfId="2543"/>
    <cellStyle name="Normal 2 14" xfId="63"/>
    <cellStyle name="Normal 2 14 2" xfId="2544"/>
    <cellStyle name="Normal 2 15" xfId="64"/>
    <cellStyle name="Normal 2 15 2" xfId="2545"/>
    <cellStyle name="Normal 2 16" xfId="65"/>
    <cellStyle name="Normal 2 16 2" xfId="2546"/>
    <cellStyle name="Normal 2 17" xfId="66"/>
    <cellStyle name="Normal 2 17 2" xfId="2547"/>
    <cellStyle name="Normal 2 18" xfId="67"/>
    <cellStyle name="Normal 2 18 2" xfId="2548"/>
    <cellStyle name="Normal 2 19" xfId="68"/>
    <cellStyle name="Normal 2 19 2" xfId="2549"/>
    <cellStyle name="Normal 2 2" xfId="69"/>
    <cellStyle name="Normal 2 2 10" xfId="70"/>
    <cellStyle name="Normal 2 2 11" xfId="71"/>
    <cellStyle name="Normal 2 2 12" xfId="72"/>
    <cellStyle name="Normal 2 2 13" xfId="73"/>
    <cellStyle name="Normal 2 2 14" xfId="74"/>
    <cellStyle name="Normal 2 2 15" xfId="75"/>
    <cellStyle name="Normal 2 2 16" xfId="76"/>
    <cellStyle name="Normal 2 2 17" xfId="77"/>
    <cellStyle name="Normal 2 2 18" xfId="78"/>
    <cellStyle name="Normal 2 2 19" xfId="79"/>
    <cellStyle name="Normal 2 2 2" xfId="80"/>
    <cellStyle name="Normal 2 2 2 10" xfId="81"/>
    <cellStyle name="Normal 2 2 2 10 2" xfId="2551"/>
    <cellStyle name="Normal 2 2 2 11" xfId="82"/>
    <cellStyle name="Normal 2 2 2 11 2" xfId="2552"/>
    <cellStyle name="Normal 2 2 2 12" xfId="83"/>
    <cellStyle name="Normal 2 2 2 12 2" xfId="2553"/>
    <cellStyle name="Normal 2 2 2 13" xfId="84"/>
    <cellStyle name="Normal 2 2 2 13 2" xfId="2554"/>
    <cellStyle name="Normal 2 2 2 14" xfId="85"/>
    <cellStyle name="Normal 2 2 2 14 2" xfId="2555"/>
    <cellStyle name="Normal 2 2 2 15" xfId="86"/>
    <cellStyle name="Normal 2 2 2 15 2" xfId="2556"/>
    <cellStyle name="Normal 2 2 2 16" xfId="87"/>
    <cellStyle name="Normal 2 2 2 16 2" xfId="2557"/>
    <cellStyle name="Normal 2 2 2 17" xfId="88"/>
    <cellStyle name="Normal 2 2 2 17 2" xfId="2558"/>
    <cellStyle name="Normal 2 2 2 18" xfId="89"/>
    <cellStyle name="Normal 2 2 2 18 2" xfId="2559"/>
    <cellStyle name="Normal 2 2 2 19" xfId="90"/>
    <cellStyle name="Normal 2 2 2 19 2" xfId="2560"/>
    <cellStyle name="Normal 2 2 2 2" xfId="91"/>
    <cellStyle name="Normal 2 2 2 2 2" xfId="92"/>
    <cellStyle name="Normal 2 2 2 2 2 2" xfId="93"/>
    <cellStyle name="Normal 2 2 2 2 2 2 2" xfId="2562"/>
    <cellStyle name="Normal 2 2 2 2 3" xfId="2561"/>
    <cellStyle name="Normal 2 2 2 20" xfId="94"/>
    <cellStyle name="Normal 2 2 2 20 2" xfId="2563"/>
    <cellStyle name="Normal 2 2 2 21" xfId="95"/>
    <cellStyle name="Normal 2 2 2 21 2" xfId="2564"/>
    <cellStyle name="Normal 2 2 2 22" xfId="96"/>
    <cellStyle name="Normal 2 2 2 22 2" xfId="2565"/>
    <cellStyle name="Normal 2 2 2 23" xfId="97"/>
    <cellStyle name="Normal 2 2 2 23 2" xfId="2566"/>
    <cellStyle name="Normal 2 2 2 24" xfId="98"/>
    <cellStyle name="Normal 2 2 2 24 2" xfId="2567"/>
    <cellStyle name="Normal 2 2 2 25" xfId="99"/>
    <cellStyle name="Normal 2 2 2 25 2" xfId="2568"/>
    <cellStyle name="Normal 2 2 2 26" xfId="100"/>
    <cellStyle name="Normal 2 2 2 26 2" xfId="2569"/>
    <cellStyle name="Normal 2 2 2 27" xfId="101"/>
    <cellStyle name="Normal 2 2 2 27 2" xfId="2570"/>
    <cellStyle name="Normal 2 2 2 28" xfId="102"/>
    <cellStyle name="Normal 2 2 2 28 2" xfId="2571"/>
    <cellStyle name="Normal 2 2 2 29" xfId="103"/>
    <cellStyle name="Normal 2 2 2 29 2" xfId="2572"/>
    <cellStyle name="Normal 2 2 2 3" xfId="104"/>
    <cellStyle name="Normal 2 2 2 3 2" xfId="2573"/>
    <cellStyle name="Normal 2 2 2 30" xfId="105"/>
    <cellStyle name="Normal 2 2 2 30 2" xfId="2574"/>
    <cellStyle name="Normal 2 2 2 31" xfId="106"/>
    <cellStyle name="Normal 2 2 2 31 2" xfId="2575"/>
    <cellStyle name="Normal 2 2 2 32" xfId="107"/>
    <cellStyle name="Normal 2 2 2 32 2" xfId="2576"/>
    <cellStyle name="Normal 2 2 2 4" xfId="108"/>
    <cellStyle name="Normal 2 2 2 4 2" xfId="2577"/>
    <cellStyle name="Normal 2 2 2 5" xfId="109"/>
    <cellStyle name="Normal 2 2 2 5 2" xfId="2578"/>
    <cellStyle name="Normal 2 2 2 6" xfId="110"/>
    <cellStyle name="Normal 2 2 2 6 2" xfId="2579"/>
    <cellStyle name="Normal 2 2 2 7" xfId="111"/>
    <cellStyle name="Normal 2 2 2 7 2" xfId="2580"/>
    <cellStyle name="Normal 2 2 2 8" xfId="112"/>
    <cellStyle name="Normal 2 2 2 8 2" xfId="2581"/>
    <cellStyle name="Normal 2 2 2 9" xfId="113"/>
    <cellStyle name="Normal 2 2 2 9 2" xfId="2582"/>
    <cellStyle name="Normal 2 2 20" xfId="114"/>
    <cellStyle name="Normal 2 2 21" xfId="115"/>
    <cellStyle name="Normal 2 2 22" xfId="116"/>
    <cellStyle name="Normal 2 2 23" xfId="117"/>
    <cellStyle name="Normal 2 2 24" xfId="118"/>
    <cellStyle name="Normal 2 2 25" xfId="119"/>
    <cellStyle name="Normal 2 2 26" xfId="120"/>
    <cellStyle name="Normal 2 2 27" xfId="121"/>
    <cellStyle name="Normal 2 2 28" xfId="122"/>
    <cellStyle name="Normal 2 2 29" xfId="123"/>
    <cellStyle name="Normal 2 2 3" xfId="124"/>
    <cellStyle name="Normal 2 2 30" xfId="125"/>
    <cellStyle name="Normal 2 2 31" xfId="126"/>
    <cellStyle name="Normal 2 2 32" xfId="127"/>
    <cellStyle name="Normal 2 2 33" xfId="2550"/>
    <cellStyle name="Normal 2 2 4" xfId="128"/>
    <cellStyle name="Normal 2 2 5" xfId="129"/>
    <cellStyle name="Normal 2 2 6" xfId="130"/>
    <cellStyle name="Normal 2 2 7" xfId="131"/>
    <cellStyle name="Normal 2 2 8" xfId="132"/>
    <cellStyle name="Normal 2 2 9" xfId="133"/>
    <cellStyle name="Normal 2 20" xfId="134"/>
    <cellStyle name="Normal 2 20 2" xfId="2583"/>
    <cellStyle name="Normal 2 21" xfId="135"/>
    <cellStyle name="Normal 2 21 2" xfId="2584"/>
    <cellStyle name="Normal 2 22" xfId="136"/>
    <cellStyle name="Normal 2 22 2" xfId="2585"/>
    <cellStyle name="Normal 2 23" xfId="137"/>
    <cellStyle name="Normal 2 23 2" xfId="2586"/>
    <cellStyle name="Normal 2 24" xfId="138"/>
    <cellStyle name="Normal 2 24 2" xfId="2587"/>
    <cellStyle name="Normal 2 25" xfId="139"/>
    <cellStyle name="Normal 2 25 2" xfId="2588"/>
    <cellStyle name="Normal 2 26" xfId="140"/>
    <cellStyle name="Normal 2 26 2" xfId="2589"/>
    <cellStyle name="Normal 2 27" xfId="141"/>
    <cellStyle name="Normal 2 27 2" xfId="2590"/>
    <cellStyle name="Normal 2 28" xfId="142"/>
    <cellStyle name="Normal 2 28 2" xfId="2591"/>
    <cellStyle name="Normal 2 29" xfId="143"/>
    <cellStyle name="Normal 2 29 2" xfId="2592"/>
    <cellStyle name="Normal 2 3" xfId="144"/>
    <cellStyle name="Normal 2 3 2" xfId="145"/>
    <cellStyle name="Normal 2 3 3" xfId="146"/>
    <cellStyle name="Normal 2 3 4" xfId="147"/>
    <cellStyle name="Normal 2 3 5" xfId="148"/>
    <cellStyle name="Normal 2 3 6" xfId="149"/>
    <cellStyle name="Normal 2 3 7" xfId="150"/>
    <cellStyle name="Normal 2 30" xfId="151"/>
    <cellStyle name="Normal 2 30 2" xfId="2593"/>
    <cellStyle name="Normal 2 31" xfId="152"/>
    <cellStyle name="Normal 2 31 2" xfId="2594"/>
    <cellStyle name="Normal 2 32" xfId="153"/>
    <cellStyle name="Normal 2 32 2" xfId="2595"/>
    <cellStyle name="Normal 2 33" xfId="154"/>
    <cellStyle name="Normal 2 33 2" xfId="155"/>
    <cellStyle name="Normal 2 34" xfId="156"/>
    <cellStyle name="Normal 2 34 2" xfId="2596"/>
    <cellStyle name="Normal 2 35" xfId="538"/>
    <cellStyle name="Normal 2 35 2" xfId="2597"/>
    <cellStyle name="Normal 2 36" xfId="2539"/>
    <cellStyle name="Normal 2 37" xfId="3561"/>
    <cellStyle name="Normal 2 4" xfId="157"/>
    <cellStyle name="Normal 2 4 2" xfId="158"/>
    <cellStyle name="Normal 2 4 2 2" xfId="2598"/>
    <cellStyle name="Normal 2 4 3" xfId="159"/>
    <cellStyle name="Normal 2 4 3 2" xfId="160"/>
    <cellStyle name="Normal 2 5" xfId="161"/>
    <cellStyle name="Normal 2 5 2" xfId="2599"/>
    <cellStyle name="Normal 2 6" xfId="162"/>
    <cellStyle name="Normal 2 6 2" xfId="2600"/>
    <cellStyle name="Normal 2 7" xfId="163"/>
    <cellStyle name="Normal 2 7 2" xfId="2601"/>
    <cellStyle name="Normal 2 8" xfId="164"/>
    <cellStyle name="Normal 2 8 2" xfId="2602"/>
    <cellStyle name="Normal 2 9" xfId="165"/>
    <cellStyle name="Normal 2 9 2" xfId="2603"/>
    <cellStyle name="Normal 2_Cuadros base 2000 (Compendio) 07 10 2010" xfId="465"/>
    <cellStyle name="Normal 20" xfId="166"/>
    <cellStyle name="Normal 20 2" xfId="2112"/>
    <cellStyle name="Normal 21" xfId="167"/>
    <cellStyle name="Normal 21 2" xfId="2317"/>
    <cellStyle name="Normal 22" xfId="168"/>
    <cellStyle name="Normal 23" xfId="169"/>
    <cellStyle name="Normal 24" xfId="170"/>
    <cellStyle name="Normal 25" xfId="171"/>
    <cellStyle name="Normal 26" xfId="172"/>
    <cellStyle name="Normal 27" xfId="173"/>
    <cellStyle name="Normal 28" xfId="174"/>
    <cellStyle name="Normal 28 2" xfId="175"/>
    <cellStyle name="Normal 28 3" xfId="176"/>
    <cellStyle name="Normal 28 4" xfId="177"/>
    <cellStyle name="Normal 28 5" xfId="178"/>
    <cellStyle name="Normal 28 6" xfId="179"/>
    <cellStyle name="Normal 28 7" xfId="180"/>
    <cellStyle name="Normal 29" xfId="181"/>
    <cellStyle name="Normal 29 2" xfId="182"/>
    <cellStyle name="Normal 29 2 2" xfId="183"/>
    <cellStyle name="Normal 3" xfId="184"/>
    <cellStyle name="Normal 3 10" xfId="466"/>
    <cellStyle name="Normal 3 11" xfId="467"/>
    <cellStyle name="Normal 3 12" xfId="468"/>
    <cellStyle name="Normal 3 13" xfId="469"/>
    <cellStyle name="Normal 3 14" xfId="470"/>
    <cellStyle name="Normal 3 15" xfId="471"/>
    <cellStyle name="Normal 3 16" xfId="472"/>
    <cellStyle name="Normal 3 17" xfId="473"/>
    <cellStyle name="Normal 3 18" xfId="474"/>
    <cellStyle name="Normal 3 19" xfId="475"/>
    <cellStyle name="Normal 3 2" xfId="185"/>
    <cellStyle name="Normal 3 2 2" xfId="477"/>
    <cellStyle name="Normal 3 2 3" xfId="476"/>
    <cellStyle name="Normal 3 2_Cuadros de publicación base 2005_16 10 2010" xfId="478"/>
    <cellStyle name="Normal 3 20" xfId="479"/>
    <cellStyle name="Normal 3 21" xfId="480"/>
    <cellStyle name="Normal 3 22" xfId="481"/>
    <cellStyle name="Normal 3 23" xfId="482"/>
    <cellStyle name="Normal 3 24" xfId="483"/>
    <cellStyle name="Normal 3 25" xfId="484"/>
    <cellStyle name="Normal 3 26" xfId="485"/>
    <cellStyle name="Normal 3 27" xfId="486"/>
    <cellStyle name="Normal 3 28" xfId="487"/>
    <cellStyle name="Normal 3 29" xfId="488"/>
    <cellStyle name="Normal 3 3" xfId="186"/>
    <cellStyle name="Normal 3 3 2" xfId="489"/>
    <cellStyle name="Normal 3 3 2 2" xfId="3437"/>
    <cellStyle name="Normal 3 3 3" xfId="2604"/>
    <cellStyle name="Normal 3 30" xfId="272"/>
    <cellStyle name="Normal 3 31" xfId="539"/>
    <cellStyle name="Normal 3 32" xfId="535"/>
    <cellStyle name="Normal 3 33" xfId="537"/>
    <cellStyle name="Normal 3 34" xfId="540"/>
    <cellStyle name="Normal 3 4" xfId="490"/>
    <cellStyle name="Normal 3 5" xfId="491"/>
    <cellStyle name="Normal 3 6" xfId="492"/>
    <cellStyle name="Normal 3 7" xfId="493"/>
    <cellStyle name="Normal 3 8" xfId="494"/>
    <cellStyle name="Normal 3 9" xfId="495"/>
    <cellStyle name="Normal 3_Cuadros base 2000 (Compendio) 07 10 2010" xfId="496"/>
    <cellStyle name="Normal 30" xfId="187"/>
    <cellStyle name="Normal 30 2" xfId="188"/>
    <cellStyle name="Normal 31" xfId="189"/>
    <cellStyle name="Normal 31 2" xfId="190"/>
    <cellStyle name="Normal 31 2 2" xfId="191"/>
    <cellStyle name="Normal 31 3" xfId="2605"/>
    <cellStyle name="Normal 32" xfId="192"/>
    <cellStyle name="Normal 33" xfId="193"/>
    <cellStyle name="Normal 33 2" xfId="194"/>
    <cellStyle name="Normal 34" xfId="195"/>
    <cellStyle name="Normal 34 2" xfId="3564"/>
    <cellStyle name="Normal 35" xfId="196"/>
    <cellStyle name="Normal 35 2" xfId="197"/>
    <cellStyle name="Normal 36" xfId="198"/>
    <cellStyle name="Normal 37" xfId="199"/>
    <cellStyle name="Normal 37 2" xfId="200"/>
    <cellStyle name="Normal 38" xfId="201"/>
    <cellStyle name="Normal 39" xfId="202"/>
    <cellStyle name="Normal 39 2" xfId="203"/>
    <cellStyle name="Normal 4" xfId="204"/>
    <cellStyle name="Normal 4 2" xfId="497"/>
    <cellStyle name="Normal 4 2 2" xfId="1107"/>
    <cellStyle name="Normal 4 3" xfId="637"/>
    <cellStyle name="Normal 40" xfId="205"/>
    <cellStyle name="Normal 41" xfId="206"/>
    <cellStyle name="Normal 41 2" xfId="207"/>
    <cellStyle name="Normal 42" xfId="208"/>
    <cellStyle name="Normal 43" xfId="209"/>
    <cellStyle name="Normal 43 2" xfId="210"/>
    <cellStyle name="Normal 44" xfId="211"/>
    <cellStyle name="Normal 45" xfId="212"/>
    <cellStyle name="Normal 45 2" xfId="213"/>
    <cellStyle name="Normal 46" xfId="214"/>
    <cellStyle name="Normal 47" xfId="215"/>
    <cellStyle name="Normal 47 2" xfId="216"/>
    <cellStyle name="Normal 48" xfId="217"/>
    <cellStyle name="Normal 49" xfId="218"/>
    <cellStyle name="Normal 49 2" xfId="219"/>
    <cellStyle name="Normal 5" xfId="220"/>
    <cellStyle name="Normal 5 2" xfId="1150"/>
    <cellStyle name="Normal 5 2 2" xfId="2606"/>
    <cellStyle name="Normal 5 3" xfId="671"/>
    <cellStyle name="Normal 50" xfId="221"/>
    <cellStyle name="Normal 51" xfId="222"/>
    <cellStyle name="Normal 51 2" xfId="223"/>
    <cellStyle name="Normal 52" xfId="224"/>
    <cellStyle name="Normal 53" xfId="225"/>
    <cellStyle name="Normal 53 2" xfId="226"/>
    <cellStyle name="Normal 54" xfId="227"/>
    <cellStyle name="Normal 54 2" xfId="3454"/>
    <cellStyle name="Normal 55" xfId="228"/>
    <cellStyle name="Normal 55 2" xfId="229"/>
    <cellStyle name="Normal 56" xfId="230"/>
    <cellStyle name="Normal 56 2" xfId="3458"/>
    <cellStyle name="Normal 57" xfId="231"/>
    <cellStyle name="Normal 57 2" xfId="232"/>
    <cellStyle name="Normal 58" xfId="233"/>
    <cellStyle name="Normal 58 2" xfId="3460"/>
    <cellStyle name="Normal 59" xfId="234"/>
    <cellStyle name="Normal 59 2" xfId="3461"/>
    <cellStyle name="Normal 6" xfId="235"/>
    <cellStyle name="Normal 6 2" xfId="236"/>
    <cellStyle name="Normal 6 2 2" xfId="237"/>
    <cellStyle name="Normal 6 2 3" xfId="1160"/>
    <cellStyle name="Normal 6 3" xfId="705"/>
    <cellStyle name="Normal 60" xfId="533"/>
    <cellStyle name="Normal 60 2" xfId="3459"/>
    <cellStyle name="Normal 61" xfId="534"/>
    <cellStyle name="Normal 61 2" xfId="3462"/>
    <cellStyle name="Normal 62" xfId="541"/>
    <cellStyle name="Normal 62 2" xfId="3463"/>
    <cellStyle name="Normal 63" xfId="542"/>
    <cellStyle name="Normal 63 2" xfId="3464"/>
    <cellStyle name="Normal 64" xfId="543"/>
    <cellStyle name="Normal 64 2" xfId="3465"/>
    <cellStyle name="Normal 65" xfId="584"/>
    <cellStyle name="Normal 65 2" xfId="3466"/>
    <cellStyle name="Normal 66" xfId="586"/>
    <cellStyle name="Normal 67" xfId="603"/>
    <cellStyle name="Normal 68" xfId="604"/>
    <cellStyle name="Normal 69" xfId="605"/>
    <cellStyle name="Normal 7" xfId="238"/>
    <cellStyle name="Normal 7 2" xfId="1195"/>
    <cellStyle name="Normal 7 3" xfId="739"/>
    <cellStyle name="Normal 70" xfId="606"/>
    <cellStyle name="Normal 71" xfId="607"/>
    <cellStyle name="Normal 72" xfId="608"/>
    <cellStyle name="Normal 73" xfId="635"/>
    <cellStyle name="Normal 74" xfId="643"/>
    <cellStyle name="Normal 75" xfId="644"/>
    <cellStyle name="Normal 76" xfId="645"/>
    <cellStyle name="Normal 77" xfId="648"/>
    <cellStyle name="Normal 78" xfId="650"/>
    <cellStyle name="Normal 79" xfId="652"/>
    <cellStyle name="Normal 8" xfId="239"/>
    <cellStyle name="Normal 8 2" xfId="1231"/>
    <cellStyle name="Normal 8 3" xfId="775"/>
    <cellStyle name="Normal 80" xfId="2526"/>
    <cellStyle name="Normal 81" xfId="3467"/>
    <cellStyle name="Normal 82" xfId="3468"/>
    <cellStyle name="Normal 83" xfId="3469"/>
    <cellStyle name="Normal 84" xfId="3470"/>
    <cellStyle name="Normal 85" xfId="3471"/>
    <cellStyle name="Normal 86" xfId="3472"/>
    <cellStyle name="Normal 87" xfId="3473"/>
    <cellStyle name="Normal 88" xfId="3474"/>
    <cellStyle name="Normal 89" xfId="3475"/>
    <cellStyle name="Normal 9" xfId="240"/>
    <cellStyle name="Normal 9 2" xfId="1439"/>
    <cellStyle name="Normal 9 3" xfId="983"/>
    <cellStyle name="Normal_Hoja2" xfId="241"/>
    <cellStyle name="Notas" xfId="556" builtinId="10" customBuiltin="1"/>
    <cellStyle name="Notas 2" xfId="242"/>
    <cellStyle name="Notas 2 2" xfId="499"/>
    <cellStyle name="Notas 2 3" xfId="498"/>
    <cellStyle name="Notas 2 4" xfId="664"/>
    <cellStyle name="Notas 3" xfId="500"/>
    <cellStyle name="Notas 4" xfId="501"/>
    <cellStyle name="Notas 5" xfId="502"/>
    <cellStyle name="Porcentaje" xfId="243" builtinId="5"/>
    <cellStyle name="Porcentaje 10" xfId="1621"/>
    <cellStyle name="Porcentaje 11" xfId="1819"/>
    <cellStyle name="Porcentaje 12" xfId="1870"/>
    <cellStyle name="Porcentaje 13" xfId="1912"/>
    <cellStyle name="Porcentaje 14" xfId="1960"/>
    <cellStyle name="Porcentaje 15" xfId="1999"/>
    <cellStyle name="Porcentaje 16" xfId="2037"/>
    <cellStyle name="Porcentaje 17" xfId="2109"/>
    <cellStyle name="Porcentaje 18" xfId="2114"/>
    <cellStyle name="Porcentaje 19" xfId="2319"/>
    <cellStyle name="Porcentaje 2" xfId="271"/>
    <cellStyle name="Porcentaje 2 2" xfId="602"/>
    <cellStyle name="Porcentaje 2 3" xfId="3562"/>
    <cellStyle name="Porcentaje 20" xfId="2610"/>
    <cellStyle name="Porcentaje 3" xfId="601"/>
    <cellStyle name="Porcentaje 3 2" xfId="1158"/>
    <cellStyle name="Porcentaje 3 3" xfId="703"/>
    <cellStyle name="Porcentaje 4" xfId="661"/>
    <cellStyle name="Porcentaje 4 2" xfId="1188"/>
    <cellStyle name="Porcentaje 4 3" xfId="732"/>
    <cellStyle name="Porcentaje 4 4" xfId="3452"/>
    <cellStyle name="Porcentaje 5" xfId="774"/>
    <cellStyle name="Porcentaje 5 2" xfId="1230"/>
    <cellStyle name="Porcentaje 5 3" xfId="3453"/>
    <cellStyle name="Porcentaje 6" xfId="777"/>
    <cellStyle name="Porcentaje 6 2" xfId="1233"/>
    <cellStyle name="Porcentaje 6 3" xfId="3457"/>
    <cellStyle name="Porcentaje 7" xfId="1018"/>
    <cellStyle name="Porcentaje 7 2" xfId="1474"/>
    <cellStyle name="Porcentaje 8" xfId="1077"/>
    <cellStyle name="Porcentaje 9" xfId="1148"/>
    <cellStyle name="Porcentual 2" xfId="244"/>
    <cellStyle name="Porcentual 2 2" xfId="245"/>
    <cellStyle name="Porcentual 2 2 2" xfId="246"/>
    <cellStyle name="Porcentual 2 2 2 2" xfId="247"/>
    <cellStyle name="Porcentual 2 2 2 2 2" xfId="248"/>
    <cellStyle name="Porcentual 2 2 2 2 2 2" xfId="249"/>
    <cellStyle name="Porcentual 2 2 2 2 2 2 2" xfId="250"/>
    <cellStyle name="Porcentual 2 2 2 2 3" xfId="251"/>
    <cellStyle name="Porcentual 2 2 2 3" xfId="252"/>
    <cellStyle name="Porcentual 2 2 2 3 2" xfId="253"/>
    <cellStyle name="Porcentual 2 2 3" xfId="254"/>
    <cellStyle name="Porcentual 2 2 3 2" xfId="2614"/>
    <cellStyle name="Porcentual 2 2 4" xfId="255"/>
    <cellStyle name="Porcentual 2 3" xfId="256"/>
    <cellStyle name="Porcentual 2 3 2" xfId="257"/>
    <cellStyle name="Porcentual 2 4" xfId="614"/>
    <cellStyle name="Porcentual 3" xfId="258"/>
    <cellStyle name="Porcentual 4" xfId="259"/>
    <cellStyle name="Salida" xfId="551" builtinId="21" customBuiltin="1"/>
    <cellStyle name="Salida 2" xfId="260"/>
    <cellStyle name="Salida 2 2" xfId="503"/>
    <cellStyle name="Salida 2 3" xfId="665"/>
    <cellStyle name="Salida 3" xfId="504"/>
    <cellStyle name="Salida 4" xfId="505"/>
    <cellStyle name="Salida 5" xfId="506"/>
    <cellStyle name="Texto de advertencia" xfId="555" builtinId="11" customBuiltin="1"/>
    <cellStyle name="Texto de advertencia 2" xfId="261"/>
    <cellStyle name="Texto de advertencia 2 2" xfId="507"/>
    <cellStyle name="Texto de advertencia 3" xfId="508"/>
    <cellStyle name="Texto de advertencia 4" xfId="509"/>
    <cellStyle name="Texto de advertencia 5" xfId="510"/>
    <cellStyle name="Texto explicativo" xfId="557" builtinId="53" customBuiltin="1"/>
    <cellStyle name="Texto explicativo 2" xfId="262"/>
    <cellStyle name="Texto explicativo 3" xfId="511"/>
    <cellStyle name="Texto explicativo 4" xfId="512"/>
    <cellStyle name="Texto explicativo 5" xfId="513"/>
    <cellStyle name="Título 1 2" xfId="263"/>
    <cellStyle name="Título 1 2 2" xfId="514"/>
    <cellStyle name="Título 1 3" xfId="515"/>
    <cellStyle name="Título 1 4" xfId="516"/>
    <cellStyle name="Título 1 5" xfId="517"/>
    <cellStyle name="Título 2" xfId="545" builtinId="17" customBuiltin="1"/>
    <cellStyle name="Título 2 2" xfId="264"/>
    <cellStyle name="Título 2 2 2" xfId="518"/>
    <cellStyle name="Título 2 3" xfId="519"/>
    <cellStyle name="Título 2 4" xfId="520"/>
    <cellStyle name="Título 2 5" xfId="521"/>
    <cellStyle name="Título 3" xfId="546" builtinId="18" customBuiltin="1"/>
    <cellStyle name="Título 3 2" xfId="265"/>
    <cellStyle name="Título 3 2 2" xfId="522"/>
    <cellStyle name="Título 3 3" xfId="523"/>
    <cellStyle name="Título 3 4" xfId="524"/>
    <cellStyle name="Título 3 5" xfId="525"/>
    <cellStyle name="Título 4" xfId="266"/>
    <cellStyle name="Título 4 2" xfId="526"/>
    <cellStyle name="Título 4 3" xfId="583"/>
    <cellStyle name="Título 5" xfId="527"/>
    <cellStyle name="Título 6" xfId="528"/>
    <cellStyle name="Título 7" xfId="529"/>
    <cellStyle name="Título 8" xfId="530"/>
    <cellStyle name="Título 9" xfId="531"/>
    <cellStyle name="Total" xfId="558" builtinId="25" customBuiltin="1"/>
    <cellStyle name="Total 2" xfId="267"/>
    <cellStyle name="Total 2 2" xfId="53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users\aolaya\Downloads\anexos_cartera_Itrim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0">
          <cell r="A10" t="str">
            <v>Departamentos  y Bogotá, D.C.</v>
          </cell>
          <cell r="B10" t="str">
            <v>I trimestre 2019</v>
          </cell>
          <cell r="C10" t="str">
            <v>I trimestre 2020</v>
          </cell>
          <cell r="D10" t="str">
            <v>I trimestre 2021pr</v>
          </cell>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H120"/>
  <sheetViews>
    <sheetView tabSelected="1" zoomScaleNormal="100" workbookViewId="0">
      <pane ySplit="10" topLeftCell="A14" activePane="bottomLeft" state="frozenSplit"/>
      <selection pane="bottomLeft" activeCell="B18" sqref="B18"/>
    </sheetView>
  </sheetViews>
  <sheetFormatPr baseColWidth="10" defaultRowHeight="13.5" x14ac:dyDescent="0.25"/>
  <cols>
    <col min="1" max="1" width="6.140625" style="918" customWidth="1"/>
    <col min="2" max="2" width="24.42578125" style="920" customWidth="1"/>
    <col min="3" max="3" width="4.140625" style="920" customWidth="1"/>
    <col min="4" max="4" width="98.85546875" style="920" customWidth="1"/>
    <col min="5" max="8" width="11.42578125" style="920"/>
    <col min="9" max="16384" width="11.42578125" style="918"/>
  </cols>
  <sheetData>
    <row r="1" spans="2:8" x14ac:dyDescent="0.25">
      <c r="B1" s="918"/>
      <c r="C1" s="918"/>
      <c r="D1" s="918"/>
      <c r="E1" s="918"/>
      <c r="F1" s="918"/>
      <c r="G1" s="918"/>
      <c r="H1" s="918"/>
    </row>
    <row r="2" spans="2:8" x14ac:dyDescent="0.25">
      <c r="B2" s="918"/>
      <c r="C2" s="918"/>
      <c r="D2" s="918"/>
      <c r="E2" s="918"/>
      <c r="F2" s="918"/>
      <c r="G2" s="918"/>
      <c r="H2" s="918"/>
    </row>
    <row r="3" spans="2:8" x14ac:dyDescent="0.25">
      <c r="B3" s="918"/>
      <c r="C3" s="918"/>
      <c r="D3" s="918"/>
      <c r="E3" s="918"/>
      <c r="F3" s="918"/>
      <c r="G3" s="918"/>
      <c r="H3" s="918"/>
    </row>
    <row r="4" spans="2:8" x14ac:dyDescent="0.25">
      <c r="B4" s="918"/>
      <c r="C4" s="918"/>
      <c r="D4" s="918"/>
      <c r="E4" s="918"/>
      <c r="F4" s="918"/>
      <c r="G4" s="918"/>
      <c r="H4" s="918"/>
    </row>
    <row r="5" spans="2:8" x14ac:dyDescent="0.25">
      <c r="B5" s="918"/>
      <c r="C5" s="918"/>
      <c r="D5" s="918"/>
      <c r="E5" s="918"/>
      <c r="F5" s="918"/>
      <c r="G5" s="918"/>
      <c r="H5" s="918"/>
    </row>
    <row r="6" spans="2:8" x14ac:dyDescent="0.25">
      <c r="B6" s="918"/>
      <c r="C6" s="918"/>
      <c r="D6" s="918"/>
      <c r="E6" s="918"/>
      <c r="F6" s="918"/>
      <c r="G6" s="918"/>
      <c r="H6" s="918"/>
    </row>
    <row r="7" spans="2:8" x14ac:dyDescent="0.25">
      <c r="B7" s="919" t="s">
        <v>126</v>
      </c>
    </row>
    <row r="8" spans="2:8" x14ac:dyDescent="0.25">
      <c r="B8" s="920" t="s">
        <v>1082</v>
      </c>
      <c r="C8" s="920" t="s">
        <v>1150</v>
      </c>
    </row>
    <row r="10" spans="2:8" x14ac:dyDescent="0.25">
      <c r="C10" s="919" t="s">
        <v>0</v>
      </c>
    </row>
    <row r="11" spans="2:8" x14ac:dyDescent="0.25">
      <c r="C11" s="919"/>
    </row>
    <row r="12" spans="2:8" x14ac:dyDescent="0.25">
      <c r="B12" s="919"/>
      <c r="C12" s="919" t="s">
        <v>5</v>
      </c>
    </row>
    <row r="13" spans="2:8" x14ac:dyDescent="0.25">
      <c r="D13" s="921" t="s">
        <v>255</v>
      </c>
    </row>
    <row r="14" spans="2:8" x14ac:dyDescent="0.25">
      <c r="D14" s="921" t="s">
        <v>212</v>
      </c>
    </row>
    <row r="15" spans="2:8" x14ac:dyDescent="0.25">
      <c r="D15" s="921" t="s">
        <v>213</v>
      </c>
    </row>
    <row r="16" spans="2:8" x14ac:dyDescent="0.25">
      <c r="D16" s="922" t="s">
        <v>306</v>
      </c>
    </row>
    <row r="17" spans="3:4" x14ac:dyDescent="0.25">
      <c r="C17" s="919" t="s">
        <v>159</v>
      </c>
      <c r="D17" s="921"/>
    </row>
    <row r="18" spans="3:4" x14ac:dyDescent="0.25">
      <c r="D18" s="921" t="s">
        <v>244</v>
      </c>
    </row>
    <row r="19" spans="3:4" x14ac:dyDescent="0.25">
      <c r="D19" s="921" t="s">
        <v>245</v>
      </c>
    </row>
    <row r="20" spans="3:4" x14ac:dyDescent="0.25">
      <c r="C20" s="919" t="s">
        <v>15</v>
      </c>
    </row>
    <row r="21" spans="3:4" x14ac:dyDescent="0.25">
      <c r="D21" s="921" t="s">
        <v>537</v>
      </c>
    </row>
    <row r="22" spans="3:4" x14ac:dyDescent="0.25">
      <c r="D22" s="921" t="s">
        <v>538</v>
      </c>
    </row>
    <row r="23" spans="3:4" x14ac:dyDescent="0.25">
      <c r="D23" s="921" t="s">
        <v>539</v>
      </c>
    </row>
    <row r="24" spans="3:4" x14ac:dyDescent="0.25">
      <c r="D24" s="921" t="s">
        <v>540</v>
      </c>
    </row>
    <row r="25" spans="3:4" x14ac:dyDescent="0.25">
      <c r="D25" s="921" t="s">
        <v>541</v>
      </c>
    </row>
    <row r="26" spans="3:4" x14ac:dyDescent="0.25">
      <c r="D26" s="921" t="s">
        <v>542</v>
      </c>
    </row>
    <row r="27" spans="3:4" x14ac:dyDescent="0.25">
      <c r="D27" s="921" t="s">
        <v>543</v>
      </c>
    </row>
    <row r="28" spans="3:4" x14ac:dyDescent="0.25">
      <c r="D28" s="921" t="s">
        <v>544</v>
      </c>
    </row>
    <row r="29" spans="3:4" x14ac:dyDescent="0.25">
      <c r="D29" s="921" t="s">
        <v>545</v>
      </c>
    </row>
    <row r="30" spans="3:4" x14ac:dyDescent="0.25">
      <c r="D30" s="921" t="s">
        <v>546</v>
      </c>
    </row>
    <row r="31" spans="3:4" x14ac:dyDescent="0.25">
      <c r="D31" s="921" t="s">
        <v>547</v>
      </c>
    </row>
    <row r="32" spans="3:4" x14ac:dyDescent="0.25">
      <c r="D32" s="921" t="s">
        <v>548</v>
      </c>
    </row>
    <row r="33" spans="3:4" x14ac:dyDescent="0.25">
      <c r="D33" s="921" t="s">
        <v>549</v>
      </c>
    </row>
    <row r="34" spans="3:4" x14ac:dyDescent="0.25">
      <c r="D34" s="921" t="s">
        <v>550</v>
      </c>
    </row>
    <row r="35" spans="3:4" x14ac:dyDescent="0.25">
      <c r="D35" s="921" t="s">
        <v>551</v>
      </c>
    </row>
    <row r="36" spans="3:4" x14ac:dyDescent="0.25">
      <c r="D36" s="921" t="s">
        <v>552</v>
      </c>
    </row>
    <row r="37" spans="3:4" x14ac:dyDescent="0.25">
      <c r="D37" s="921" t="s">
        <v>553</v>
      </c>
    </row>
    <row r="38" spans="3:4" x14ac:dyDescent="0.25">
      <c r="C38" s="919" t="s">
        <v>17</v>
      </c>
    </row>
    <row r="39" spans="3:4" x14ac:dyDescent="0.25">
      <c r="D39" s="921" t="s">
        <v>927</v>
      </c>
    </row>
    <row r="40" spans="3:4" x14ac:dyDescent="0.25">
      <c r="D40" s="921" t="s">
        <v>928</v>
      </c>
    </row>
    <row r="41" spans="3:4" x14ac:dyDescent="0.25">
      <c r="D41" s="921" t="s">
        <v>929</v>
      </c>
    </row>
    <row r="42" spans="3:4" x14ac:dyDescent="0.25">
      <c r="D42" s="921" t="s">
        <v>931</v>
      </c>
    </row>
    <row r="43" spans="3:4" x14ac:dyDescent="0.25">
      <c r="D43" s="921" t="s">
        <v>930</v>
      </c>
    </row>
    <row r="44" spans="3:4" x14ac:dyDescent="0.25">
      <c r="D44" s="921" t="s">
        <v>932</v>
      </c>
    </row>
    <row r="45" spans="3:4" x14ac:dyDescent="0.25">
      <c r="D45" s="921" t="s">
        <v>933</v>
      </c>
    </row>
    <row r="46" spans="3:4" x14ac:dyDescent="0.25">
      <c r="D46" s="921" t="s">
        <v>1030</v>
      </c>
    </row>
    <row r="47" spans="3:4" x14ac:dyDescent="0.25">
      <c r="D47" s="921" t="s">
        <v>934</v>
      </c>
    </row>
    <row r="48" spans="3:4" x14ac:dyDescent="0.25">
      <c r="D48" s="921" t="s">
        <v>935</v>
      </c>
    </row>
    <row r="49" spans="4:4" x14ac:dyDescent="0.25">
      <c r="D49" s="921" t="s">
        <v>936</v>
      </c>
    </row>
    <row r="50" spans="4:4" x14ac:dyDescent="0.25">
      <c r="D50" s="921" t="s">
        <v>937</v>
      </c>
    </row>
    <row r="51" spans="4:4" x14ac:dyDescent="0.25">
      <c r="D51" s="921" t="s">
        <v>938</v>
      </c>
    </row>
    <row r="52" spans="4:4" x14ac:dyDescent="0.25">
      <c r="D52" s="921" t="s">
        <v>939</v>
      </c>
    </row>
    <row r="53" spans="4:4" x14ac:dyDescent="0.25">
      <c r="D53" s="921" t="s">
        <v>940</v>
      </c>
    </row>
    <row r="54" spans="4:4" x14ac:dyDescent="0.25">
      <c r="D54" s="921" t="s">
        <v>941</v>
      </c>
    </row>
    <row r="55" spans="4:4" x14ac:dyDescent="0.25">
      <c r="D55" s="921" t="s">
        <v>942</v>
      </c>
    </row>
    <row r="56" spans="4:4" x14ac:dyDescent="0.25">
      <c r="D56" s="921" t="s">
        <v>1031</v>
      </c>
    </row>
    <row r="57" spans="4:4" x14ac:dyDescent="0.25">
      <c r="D57" s="921" t="s">
        <v>943</v>
      </c>
    </row>
    <row r="58" spans="4:4" x14ac:dyDescent="0.25">
      <c r="D58" s="921" t="s">
        <v>944</v>
      </c>
    </row>
    <row r="59" spans="4:4" x14ac:dyDescent="0.25">
      <c r="D59" s="921" t="s">
        <v>945</v>
      </c>
    </row>
    <row r="60" spans="4:4" x14ac:dyDescent="0.25">
      <c r="D60" s="921" t="s">
        <v>946</v>
      </c>
    </row>
    <row r="61" spans="4:4" x14ac:dyDescent="0.25">
      <c r="D61" s="921" t="s">
        <v>947</v>
      </c>
    </row>
    <row r="62" spans="4:4" x14ac:dyDescent="0.25">
      <c r="D62" s="921" t="s">
        <v>948</v>
      </c>
    </row>
    <row r="63" spans="4:4" x14ac:dyDescent="0.25">
      <c r="D63" s="921" t="s">
        <v>949</v>
      </c>
    </row>
    <row r="64" spans="4:4" x14ac:dyDescent="0.25">
      <c r="D64" s="921" t="s">
        <v>950</v>
      </c>
    </row>
    <row r="65" spans="3:5" x14ac:dyDescent="0.25">
      <c r="D65" s="921" t="s">
        <v>951</v>
      </c>
    </row>
    <row r="66" spans="3:5" x14ac:dyDescent="0.25">
      <c r="D66" s="921" t="s">
        <v>952</v>
      </c>
    </row>
    <row r="67" spans="3:5" x14ac:dyDescent="0.25">
      <c r="D67" s="921" t="s">
        <v>953</v>
      </c>
    </row>
    <row r="68" spans="3:5" x14ac:dyDescent="0.25">
      <c r="D68" s="921" t="s">
        <v>954</v>
      </c>
    </row>
    <row r="69" spans="3:5" x14ac:dyDescent="0.25">
      <c r="D69" s="921" t="s">
        <v>955</v>
      </c>
    </row>
    <row r="70" spans="3:5" x14ac:dyDescent="0.25">
      <c r="D70" s="921" t="s">
        <v>956</v>
      </c>
    </row>
    <row r="71" spans="3:5" x14ac:dyDescent="0.25">
      <c r="D71" s="921" t="s">
        <v>957</v>
      </c>
    </row>
    <row r="72" spans="3:5" x14ac:dyDescent="0.25">
      <c r="D72" s="921" t="s">
        <v>958</v>
      </c>
    </row>
    <row r="73" spans="3:5" x14ac:dyDescent="0.25">
      <c r="D73" s="921" t="s">
        <v>959</v>
      </c>
    </row>
    <row r="74" spans="3:5" x14ac:dyDescent="0.25">
      <c r="D74" s="921" t="s">
        <v>960</v>
      </c>
    </row>
    <row r="75" spans="3:5" x14ac:dyDescent="0.25">
      <c r="C75" s="919" t="s">
        <v>82</v>
      </c>
      <c r="D75" s="921"/>
    </row>
    <row r="76" spans="3:5" x14ac:dyDescent="0.25">
      <c r="D76" s="921" t="s">
        <v>86</v>
      </c>
    </row>
    <row r="77" spans="3:5" x14ac:dyDescent="0.25">
      <c r="D77" s="921" t="s">
        <v>87</v>
      </c>
    </row>
    <row r="78" spans="3:5" x14ac:dyDescent="0.25">
      <c r="D78" s="921" t="s">
        <v>91</v>
      </c>
    </row>
    <row r="79" spans="3:5" x14ac:dyDescent="0.25">
      <c r="C79" s="919" t="s">
        <v>110</v>
      </c>
      <c r="D79" s="921"/>
    </row>
    <row r="80" spans="3:5" x14ac:dyDescent="0.25">
      <c r="D80" s="921" t="s">
        <v>731</v>
      </c>
      <c r="E80" s="921"/>
    </row>
    <row r="81" spans="3:4" x14ac:dyDescent="0.25">
      <c r="D81" s="921" t="s">
        <v>139</v>
      </c>
    </row>
    <row r="82" spans="3:4" x14ac:dyDescent="0.25">
      <c r="D82" s="921" t="s">
        <v>140</v>
      </c>
    </row>
    <row r="83" spans="3:4" x14ac:dyDescent="0.25">
      <c r="D83" s="921" t="s">
        <v>141</v>
      </c>
    </row>
    <row r="84" spans="3:4" x14ac:dyDescent="0.25">
      <c r="D84" s="921" t="s">
        <v>142</v>
      </c>
    </row>
    <row r="85" spans="3:4" x14ac:dyDescent="0.25">
      <c r="D85" s="921" t="s">
        <v>177</v>
      </c>
    </row>
    <row r="86" spans="3:4" x14ac:dyDescent="0.25">
      <c r="D86" s="921" t="s">
        <v>178</v>
      </c>
    </row>
    <row r="87" spans="3:4" x14ac:dyDescent="0.25">
      <c r="C87" s="919" t="s">
        <v>111</v>
      </c>
      <c r="D87" s="921"/>
    </row>
    <row r="88" spans="3:4" x14ac:dyDescent="0.25">
      <c r="D88" s="921" t="s">
        <v>196</v>
      </c>
    </row>
    <row r="89" spans="3:4" x14ac:dyDescent="0.25">
      <c r="D89" s="921" t="s">
        <v>293</v>
      </c>
    </row>
    <row r="90" spans="3:4" x14ac:dyDescent="0.25">
      <c r="D90" s="921" t="s">
        <v>113</v>
      </c>
    </row>
    <row r="91" spans="3:4" x14ac:dyDescent="0.25">
      <c r="D91" s="921" t="s">
        <v>116</v>
      </c>
    </row>
    <row r="92" spans="3:4" x14ac:dyDescent="0.25">
      <c r="D92" s="921" t="s">
        <v>764</v>
      </c>
    </row>
    <row r="93" spans="3:4" x14ac:dyDescent="0.25">
      <c r="D93" s="921" t="s">
        <v>167</v>
      </c>
    </row>
    <row r="94" spans="3:4" x14ac:dyDescent="0.25">
      <c r="D94" s="921" t="s">
        <v>765</v>
      </c>
    </row>
    <row r="95" spans="3:4" x14ac:dyDescent="0.25">
      <c r="D95" s="921" t="s">
        <v>279</v>
      </c>
    </row>
    <row r="96" spans="3:4" x14ac:dyDescent="0.25">
      <c r="D96" s="921" t="s">
        <v>763</v>
      </c>
    </row>
    <row r="97" spans="3:4" x14ac:dyDescent="0.25">
      <c r="D97" s="921" t="s">
        <v>280</v>
      </c>
    </row>
    <row r="98" spans="3:4" x14ac:dyDescent="0.25">
      <c r="D98" s="921" t="s">
        <v>281</v>
      </c>
    </row>
    <row r="99" spans="3:4" x14ac:dyDescent="0.25">
      <c r="C99" s="919" t="s">
        <v>49</v>
      </c>
    </row>
    <row r="100" spans="3:4" x14ac:dyDescent="0.25">
      <c r="D100" s="921" t="s">
        <v>50</v>
      </c>
    </row>
    <row r="101" spans="3:4" x14ac:dyDescent="0.25">
      <c r="D101" s="921" t="s">
        <v>52</v>
      </c>
    </row>
    <row r="102" spans="3:4" x14ac:dyDescent="0.25">
      <c r="C102" s="919" t="s">
        <v>1051</v>
      </c>
      <c r="D102" s="921"/>
    </row>
    <row r="103" spans="3:4" x14ac:dyDescent="0.25">
      <c r="D103" s="921" t="s">
        <v>1052</v>
      </c>
    </row>
    <row r="104" spans="3:4" x14ac:dyDescent="0.25">
      <c r="D104" s="921" t="s">
        <v>1053</v>
      </c>
    </row>
    <row r="105" spans="3:4" x14ac:dyDescent="0.25">
      <c r="C105" s="919" t="s">
        <v>554</v>
      </c>
    </row>
    <row r="106" spans="3:4" x14ac:dyDescent="0.25">
      <c r="C106" s="919"/>
      <c r="D106" s="921" t="s">
        <v>562</v>
      </c>
    </row>
    <row r="107" spans="3:4" x14ac:dyDescent="0.25">
      <c r="C107" s="919"/>
      <c r="D107" s="921" t="s">
        <v>563</v>
      </c>
    </row>
    <row r="108" spans="3:4" x14ac:dyDescent="0.25">
      <c r="C108" s="919"/>
      <c r="D108" s="921" t="s">
        <v>564</v>
      </c>
    </row>
    <row r="109" spans="3:4" x14ac:dyDescent="0.25">
      <c r="C109" s="919"/>
      <c r="D109" s="921" t="s">
        <v>565</v>
      </c>
    </row>
    <row r="110" spans="3:4" x14ac:dyDescent="0.25">
      <c r="D110" s="921" t="s">
        <v>555</v>
      </c>
    </row>
    <row r="111" spans="3:4" x14ac:dyDescent="0.25">
      <c r="D111" s="921" t="s">
        <v>556</v>
      </c>
    </row>
    <row r="112" spans="3:4" x14ac:dyDescent="0.25">
      <c r="D112" s="921" t="s">
        <v>557</v>
      </c>
    </row>
    <row r="113" spans="3:4" x14ac:dyDescent="0.25">
      <c r="D113" s="921" t="s">
        <v>558</v>
      </c>
    </row>
    <row r="114" spans="3:4" x14ac:dyDescent="0.25">
      <c r="D114" s="921" t="s">
        <v>559</v>
      </c>
    </row>
    <row r="115" spans="3:4" x14ac:dyDescent="0.25">
      <c r="D115" s="921" t="s">
        <v>560</v>
      </c>
    </row>
    <row r="116" spans="3:4" x14ac:dyDescent="0.25">
      <c r="D116" s="921" t="s">
        <v>561</v>
      </c>
    </row>
    <row r="117" spans="3:4" x14ac:dyDescent="0.25">
      <c r="C117" s="921"/>
      <c r="D117" s="921" t="s">
        <v>118</v>
      </c>
    </row>
    <row r="118" spans="3:4" x14ac:dyDescent="0.25">
      <c r="C118" s="921"/>
      <c r="D118" s="921" t="s">
        <v>293</v>
      </c>
    </row>
    <row r="119" spans="3:4" x14ac:dyDescent="0.25">
      <c r="C119" s="921"/>
      <c r="D119" s="921" t="s">
        <v>206</v>
      </c>
    </row>
    <row r="120" spans="3:4" x14ac:dyDescent="0.25">
      <c r="C120" s="921"/>
      <c r="D120" s="921" t="s">
        <v>197</v>
      </c>
    </row>
  </sheetData>
  <phoneticPr fontId="0" type="noConversion"/>
  <hyperlinks>
    <hyperlink ref="D13" location="'PIB construcción 1'!A1" display="PIB sector de la construcción total nacional"/>
    <hyperlink ref="D24" location="'Censo edificaciones 2'!A1" display="Obras culminadas, en proceso e inactivas VIS (m2) por ciudades 15 Áreas"/>
    <hyperlink ref="D25" location="'Censo edificaciones 3'!A1" display="Obras culminadas, en proceso e inactivas VIS (unidades) por ciudades 15 Áreas"/>
    <hyperlink ref="D26" location="'Censo edificaciones 4'!A1" display="Obras culminadas, en proceso e inactivas No VIS (m2) por ciudades 15 Áreas"/>
    <hyperlink ref="D27" location="'Censo edificaciones 5'!A1" display="Obras culminadas, en proceso e inactivas No VIS (unidades) por ciudades 15 Áreas"/>
    <hyperlink ref="D46" location="'Bogotá lic destino 302M'!A1" display="Bogotá D.C: Área licenciada (m2) según destino"/>
    <hyperlink ref="D56" location="'Chocó lic destino 302M'!A1" display="Chocó: Área licenciada (m2) según destino"/>
    <hyperlink ref="D100" location="'Cemento 1'!A1" display="Producción y despachos de cemento"/>
    <hyperlink ref="D101" location="'Cemento 2'!A1" display="Despachos de cemento gris por departamento"/>
    <hyperlink ref="D76" location="'ICCV 1'!A1" display="Total ICCV serie de empalme y variación"/>
    <hyperlink ref="D77" location="'ICCV 2'!A1" display="Variación ICCV según grupos de costos"/>
    <hyperlink ref="D78" location="'ICCV 3'!A1" display="Variación ICCV según ciudades"/>
    <hyperlink ref="D81" location="'IPVN 1'!A1" display="Índice de Precios de Vivienda Nueva - IPVN según ciudades: serie de empalme y variación"/>
    <hyperlink ref="D82" location="'IPVN 2'!A1" display="Índice de Precios de Vivienda Nueva - IPVN según ciudades: serie de empalme y variación"/>
    <hyperlink ref="D83" location="'Anexo IPEN 1 '!A1" display="Índice de Precios de Edificaciones Nuevas - IPEN según ciudades: serie del índice y variación"/>
    <hyperlink ref="D84" location="'Anexo IPEN 2'!A1" display="Índice de Precios de Edificaciones Nuevas - IPEN según destino: serie del índice y variación"/>
    <hyperlink ref="D14" location="'Anexo PIB construcción 1'!A1" display="PIB sector de la construcción según departamentos  - precios constantes de 1994"/>
    <hyperlink ref="D18" location="'Empleo 1'!A1" display="Total Nacional:  Porcentaje de ocupados empleados en cosntrucción y número de empleados en el sector "/>
    <hyperlink ref="D19" location="'Empleo 2'!A1" display="Total trece ciudades:  Porcentaje de ocupados empleados en cosntrucción y número de empleados en el sector "/>
    <hyperlink ref="D85" location="'IPVU 1'!A1" display="Índice de Precios de Vivienda Usada - IPVU serie anual"/>
    <hyperlink ref="D86" location="'IPVU 2'!A1" display="Índice de Precios de Vivienda Usada - IPVU serie trimestral"/>
    <hyperlink ref="D15" location="'Anexo PIB construcción 2'!A1" display="PIB sector de la construcción según departamentos  - precios constantes de 2000"/>
    <hyperlink ref="D28" location="'Censo edificaciones 6'!A1" display="Área (m2) iniciada de vivienda según sistema constructivo 15 Áreas"/>
    <hyperlink ref="D29" location="'Censo edificaciones 7'!A1" display="Área (m2) iniciada de vivienda según rango de precio 15 Áreas"/>
    <hyperlink ref="D30" location="'Censo edificaciones 8'!A1" display="Unidades iniciadas de vivienda según rango de precio 15 Áreas"/>
    <hyperlink ref="D21" location="'Censo edificaciones (7Áreas)'!A1" display="Obras culminadas, en proceso e inactivas (m2) por ciudades 7 Áreas"/>
    <hyperlink ref="D16" location="'PIB departamental'!A1" display="Producto Interno Bruto Departamental, a precios constantes de 2005"/>
    <hyperlink ref="D22" location="'Censo edificaciones (15 Áreas)'!A1" display="Obras culminadas, en proceso e inactivas (m2) por ciudades 15 Áreas"/>
    <hyperlink ref="D23" location="'Censo edificaciones (16 Áreas)'!A1" display="Obras culminadas, en proceso e inactivas (m2) por ciudades 16 Áreas"/>
    <hyperlink ref="D31" location="'Censo edificaciones 9'!A1" display="Obras culminadas, en proceso e inactivas VIS (m2) por ciudades 16 Áreas"/>
    <hyperlink ref="D32" location="'Censo edificaciones 10'!A1" display="Obras culminadas, en proceso e inactivas VIS (unidades) por ciudades 16 Áreas"/>
    <hyperlink ref="D33" location="'Censo edificaciones 11'!A1" display="Obras culminadas, en proceso e inactivas No VIS (m2) por ciudades 16 Áreas"/>
    <hyperlink ref="D34" location="'Censo edificaciones 12'!A1" display="Obras culminadas, en proceso e inactivas No VIS (unidades) por ciudades 16 Áreas"/>
    <hyperlink ref="D35" location="'Censo edificaciones 13'!A1" display="Área (m2) iniciada de vivienda según sistema constructivo 16 Áreas"/>
    <hyperlink ref="D36" location="'Censo edificaciones 14'!A1" display="Área (m2) iniciada de vivienda según rango de precio 16 Áreas"/>
    <hyperlink ref="D37" location="'Censo edificaciones 15'!A1" display="Unidades iniciadas de vivienda según rango de precio 16 Áreas"/>
    <hyperlink ref="D110" location="'Anexo Censo edificaciones 2'!A1" display="Obras culminadas, en proceso e inactivas VIS (m2) por ciudades 7 Áreas"/>
    <hyperlink ref="D111" location="'Anexo Censo edificaciones 3'!A1" display="Obras culminadas, en proceso e inactivas VIS (unidades) por ciudades 7 Áreas"/>
    <hyperlink ref="D112" location="'Anexo Censo edificaciones 4'!A1" display="Obras culminadas, en proceso e inactivas No VIS (m2) por ciudades 7 Áreas"/>
    <hyperlink ref="D113" location="'Anexo Censo edificaciones 5'!A1" display="Obras culminadas, en proceso e inactivas No VIS (unidades) por ciudades 7 Áreas"/>
    <hyperlink ref="D114" location="'Anexo Censo edificaciones 6'!A1" display="Área (m2) iniciada de vivienda según sistema constructivo 7 Áreas"/>
    <hyperlink ref="D115" location="'Anexo Censo edificaciones 7'!A1" display="Área (m2) iniciada de vivienda según rango de precio 7 Áreas"/>
    <hyperlink ref="D116" location="'Anexo Censo edificaciones 8'!A1" display="Unidades iniciadas de vivienda según rango de precio 7 Áreas"/>
    <hyperlink ref="D106" location="'Anexo PIB construcción 1'!A1" display="PIB Construcción por Departamento precios 1994"/>
    <hyperlink ref="D107" location="'Anexo PIB construcción 2'!A1" display="PIB construcción por Departamento precios 2000"/>
    <hyperlink ref="D108" location="'Anexo IPEN 1 '!A1" display="IPEN Ciudades"/>
    <hyperlink ref="D109" location="'Anexo IPEN 2'!A1" display="IPEN Destinos"/>
    <hyperlink ref="D80" location="'IPP MatCons '!A1" display="IPP Materiales de Construcción: nueva serie de empalme y variación "/>
    <hyperlink ref="D88" location="'Financiación 1'!A1" display="Desembolsos de cartera hipotecaria"/>
    <hyperlink ref="D90" location="'Financiación 3'!A1" display="Cuentas de Ahorro Programado - CAP: saldo y número"/>
    <hyperlink ref="D91" location="'Financiación 4'!A1" display="Cuentas de Ahorro para el Fomento de la Construcción - CAFC: saldo y número"/>
    <hyperlink ref="D89" location="'Financiación 2'!A1" display="Cartera total del sistema financiero y cartera hipotecaria (incluyendo leasing)"/>
    <hyperlink ref="D92" location="'Financiación 5'!A1" display="Tasa de interés para la construcción de vivienda"/>
    <hyperlink ref="D93" location="'Financiación 6'!A1" display="Tasa de interés para la adquisición de vivienda"/>
    <hyperlink ref="D94" location="'Financiación 7'!A1" display="Desembolsos y subrogaciones de crédito hipotecario"/>
    <hyperlink ref="D95" location="'Financiación 8'!A1" display="Créditos otorgados según rango de vivienda: número"/>
    <hyperlink ref="D96" location="'Financiación 9'!A1" display="Número de Créditos Hipotecarios Según Departamento"/>
    <hyperlink ref="D97" location="'Financiación 10'!A1" display="Valor de los créditos desembolsados para la compra de vivienda: pesos "/>
    <hyperlink ref="D98" location="'Financiación 11'!A1" display="Viviendas financiadas: número"/>
    <hyperlink ref="D117" location="'Anexo IPP MatCons1'!A1" display="IPP Materiales de Construcción: serie de empalme y variación"/>
    <hyperlink ref="D118" location="'Anexo Financiación 2a'!A1" display="Cartera total del sistema financiero y cartera hipotecaria (incluyendo leasing)"/>
    <hyperlink ref="D119" location="'Anexo Financiación 7'!A1" display="Aprobaciones de crédito hipotecario para constructor e individual: pesos y número"/>
    <hyperlink ref="D120" location="'Anexo Financiación 13'!A1" display="Cartera total del sistema financiero y cartera hipotecaria"/>
    <hyperlink ref="D39" location="'Licencias Construcción  302M '!A1" display="Total Licencias aprobadas para construcción 302 municipios (m2)"/>
    <hyperlink ref="D40" location="'Licencias Departamento 302M '!A1" display="Licencias aprobadas para construcción de vivienda según departamentos 302 municipios (unidades)"/>
    <hyperlink ref="D41" location="'Total según destino 302 M'!A1" display="Total 302 municipios área licenciada (m2) según destino"/>
    <hyperlink ref="D43" location="'Antioquia lic destino 302M'!A1" display="Antioquia: Área licenciada (m2) según destino - 302 Municipios"/>
    <hyperlink ref="D42" location="'Amazonas lic destino 302M'!A1" display="Amazonas: Área licenciada (m2) según destino - 302 Municipios"/>
    <hyperlink ref="D44" location="'Arauca lic destino 302M'!A1" display="Arauca: Área licenciada (m2) según destino - 302 Municipios"/>
    <hyperlink ref="D45" location="'Atlántico lic destino 302M'!A1" display="Atlántico: Área licenciada (m2) según destino - 302 Municipios"/>
    <hyperlink ref="D47" location="'Bolívar lic destino 302M'!A1" display="Bolívar: Área licenciada (m2) según destino - 302 Municipios"/>
    <hyperlink ref="D48" location="'Boyacá lic destino 302M'!A1" display="Boyacá: Área licenciada (m2) según destino - 302 Municipios"/>
    <hyperlink ref="D49" location="'Caldas lic destino 302M'!A1" display="Caldas: Área licenciada (m2) según destino"/>
    <hyperlink ref="D50" location="'Caquetá lic destino 302M'!A1" display="Caquetá: Área licenciada (m2) según destino - 302 Municipios"/>
    <hyperlink ref="D51" location="'Casanare lic destino 302M'!A1" display="Casanare: Área licenciada (m2) según destino - 302 Municipios"/>
    <hyperlink ref="D52" location="'Cauca lic destino 302M'!A1" display="Cauca: Área licenciada (m2) según destino - 302 Municipios"/>
    <hyperlink ref="D53" location="'Cesar lic destino 302M'!A1" display="Cesar: Área licenciada (m2) según destino - 302 Municipios"/>
    <hyperlink ref="D54" location="'Córdoba lic destino 302M'!A1" display="Córdoba: Área licenciada (m2) según destino - 302 Municipios"/>
    <hyperlink ref="D55" location="'Cundinamarca lic destino 302M'!A1" display="Cundinamarca: Área licenciada (m2) según destino - 302 Municipios"/>
    <hyperlink ref="D57" location="'Guanía lic destino 302M'!A1" display="Guainía: Área licenciada (m2) según destino - 302 Municipios"/>
    <hyperlink ref="D58" location="'Guaviare lic destino 302M'!A1" display="Guaviare: Área licenciada (m2) según destino - 302 Municipios"/>
    <hyperlink ref="D59" location="'Huila lic destino 302M'!A1" display="Huila: Área licenciada (m2) según destino - 302 Municipios"/>
    <hyperlink ref="D60" location="'La Guajira lic destino 302M'!A1" display="La Guajira: Área licenciada (m2) según destino - 302 Municipios"/>
    <hyperlink ref="D61" location="'Magdalena lic destino 302M'!A1" display="Magdalena: Área licenciada (m2) según destino - 302 Municipios"/>
    <hyperlink ref="D62" location="'Meta lic destino 302M'!A1" display="Meta: Área licenciada (m2) según destino - 302 Municipios"/>
    <hyperlink ref="D63" location="'Nariño lic destino 302M'!A1" display="Nariño: Área licenciada (m2) según destino - 302 Municipios"/>
    <hyperlink ref="D64" location="'Norte Santander lic destino 302'!A1" display="Norte de Santander: Área licenciada (m2) según destino - 302 Municipios"/>
    <hyperlink ref="D65" location="'Putumayo lic destino 302M'!A1" display="Putumayo: Área licenciada (m2) según destino - 302 Municipios"/>
    <hyperlink ref="D66" location="'Quindío lic destino 302M'!A1" display="Quindío: Área licenciada (m2) según destino - 302 Municipios"/>
    <hyperlink ref="D67" location="'Risaralda lic destino 302M'!A1" display="Risaralda: Área licenciada (m2) según destino - 302 Municipios"/>
    <hyperlink ref="D68" location="'San Andrés lic destino 302M'!A1" display="San Andrés: Área licenciada (m2) según destino - 302 Municipios"/>
    <hyperlink ref="D69" location="'Santander lic destino 302M'!A1" display="Santander: Área licenciada (m2) según destino - 302 Municipios"/>
    <hyperlink ref="D70" location="'Sucre lic destino 302M'!A1" display="Sucre: Área licenciada (m2) según destino - 302 Municipios"/>
    <hyperlink ref="D71" location="'Tolima lic destino 302M'!A1" display="Tolima: Área licenciada (m2) según destino - 302 Municipios"/>
    <hyperlink ref="D72" location="'Valle lic destino 302 M'!A1" display="Valle: Área licenciada (m2) según destino - 302 Municipios"/>
    <hyperlink ref="D73" location="'Vaupés lic destino 302 M'!A1" display="Vaupés: Área licenciada (m2) según destino - 302 Municipios"/>
    <hyperlink ref="D74" location="'Vichada lic destino 302 M'!A1" display="Vichada: Área licenciada (m2) según destino - 302 Municipios"/>
    <hyperlink ref="D103" location="'Concreto 1'!A1" display="Producción por destino"/>
    <hyperlink ref="D104" location="'Concreto 2'!A1" display="Producción por departamento"/>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66CC"/>
  </sheetPr>
  <dimension ref="A1:DZ211"/>
  <sheetViews>
    <sheetView zoomScale="80" zoomScaleNormal="80" workbookViewId="0">
      <pane xSplit="2" ySplit="9" topLeftCell="C54" activePane="bottomRight" state="frozenSplit"/>
      <selection activeCell="E199" sqref="E199"/>
      <selection pane="topRight" activeCell="E199" sqref="E199"/>
      <selection pane="bottomLeft" activeCell="E199" sqref="E199"/>
      <selection pane="bottomRight" activeCell="I68" sqref="I68"/>
    </sheetView>
  </sheetViews>
  <sheetFormatPr baseColWidth="10" defaultRowHeight="13.5" x14ac:dyDescent="0.2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70" customFormat="1" ht="15" x14ac:dyDescent="0.25"/>
    <row r="2" spans="2:130" ht="15" x14ac:dyDescent="0.25">
      <c r="B2" s="670" t="s">
        <v>1029</v>
      </c>
    </row>
    <row r="3" spans="2:130" x14ac:dyDescent="0.25">
      <c r="B3" s="1" t="s">
        <v>520</v>
      </c>
    </row>
    <row r="4" spans="2:130" x14ac:dyDescent="0.25">
      <c r="B4" s="20" t="s">
        <v>16</v>
      </c>
    </row>
    <row r="5" spans="2:130" ht="14.25" thickBot="1" x14ac:dyDescent="0.3"/>
    <row r="6" spans="2:130" ht="15" customHeight="1" thickBot="1" x14ac:dyDescent="0.3">
      <c r="B6" s="996"/>
      <c r="C6" s="1024" t="s">
        <v>218</v>
      </c>
      <c r="D6" s="1025"/>
      <c r="E6" s="1025"/>
      <c r="F6" s="1025"/>
      <c r="G6" s="1025"/>
      <c r="H6" s="1025"/>
      <c r="I6" s="1025"/>
      <c r="J6" s="1026"/>
      <c r="K6" s="1024" t="s">
        <v>219</v>
      </c>
      <c r="L6" s="1025"/>
      <c r="M6" s="1025"/>
      <c r="N6" s="1025"/>
      <c r="O6" s="1025"/>
      <c r="P6" s="1025"/>
      <c r="Q6" s="1025"/>
      <c r="R6" s="1026"/>
      <c r="S6" s="1006" t="s">
        <v>220</v>
      </c>
      <c r="T6" s="1007"/>
      <c r="U6" s="1007"/>
      <c r="V6" s="1007"/>
      <c r="W6" s="1007"/>
      <c r="X6" s="1007"/>
      <c r="Y6" s="1007"/>
      <c r="Z6" s="1008"/>
      <c r="AA6" s="1006" t="s">
        <v>221</v>
      </c>
      <c r="AB6" s="1007"/>
      <c r="AC6" s="1007"/>
      <c r="AD6" s="1007"/>
      <c r="AE6" s="1007"/>
      <c r="AF6" s="1007"/>
      <c r="AG6" s="1007"/>
      <c r="AH6" s="1008"/>
      <c r="AI6" s="1006" t="s">
        <v>222</v>
      </c>
      <c r="AJ6" s="1007"/>
      <c r="AK6" s="1007"/>
      <c r="AL6" s="1007"/>
      <c r="AM6" s="1007"/>
      <c r="AN6" s="1007"/>
      <c r="AO6" s="1007"/>
      <c r="AP6" s="1008"/>
      <c r="AQ6" s="1006" t="s">
        <v>223</v>
      </c>
      <c r="AR6" s="1007"/>
      <c r="AS6" s="1007"/>
      <c r="AT6" s="1007"/>
      <c r="AU6" s="1007"/>
      <c r="AV6" s="1007"/>
      <c r="AW6" s="1007"/>
      <c r="AX6" s="1008"/>
      <c r="AY6" s="1006" t="s">
        <v>224</v>
      </c>
      <c r="AZ6" s="1007"/>
      <c r="BA6" s="1007"/>
      <c r="BB6" s="1007"/>
      <c r="BC6" s="1007"/>
      <c r="BD6" s="1007"/>
      <c r="BE6" s="1007"/>
      <c r="BF6" s="1008"/>
      <c r="BG6" s="1006" t="s">
        <v>510</v>
      </c>
      <c r="BH6" s="1007"/>
      <c r="BI6" s="1007"/>
      <c r="BJ6" s="1007"/>
      <c r="BK6" s="1007"/>
      <c r="BL6" s="1007"/>
      <c r="BM6" s="1007"/>
      <c r="BN6" s="1008"/>
      <c r="BO6" s="1006" t="s">
        <v>511</v>
      </c>
      <c r="BP6" s="1007"/>
      <c r="BQ6" s="1007"/>
      <c r="BR6" s="1007"/>
      <c r="BS6" s="1007"/>
      <c r="BT6" s="1007"/>
      <c r="BU6" s="1007"/>
      <c r="BV6" s="1008"/>
      <c r="BW6" s="1006" t="s">
        <v>521</v>
      </c>
      <c r="BX6" s="1007"/>
      <c r="BY6" s="1007"/>
      <c r="BZ6" s="1007"/>
      <c r="CA6" s="1007"/>
      <c r="CB6" s="1007"/>
      <c r="CC6" s="1007"/>
      <c r="CD6" s="1008"/>
      <c r="CE6" s="1006" t="s">
        <v>513</v>
      </c>
      <c r="CF6" s="1007"/>
      <c r="CG6" s="1007"/>
      <c r="CH6" s="1007"/>
      <c r="CI6" s="1007"/>
      <c r="CJ6" s="1007"/>
      <c r="CK6" s="1007"/>
      <c r="CL6" s="1008"/>
      <c r="CM6" s="1006" t="s">
        <v>514</v>
      </c>
      <c r="CN6" s="1007"/>
      <c r="CO6" s="1007"/>
      <c r="CP6" s="1007"/>
      <c r="CQ6" s="1007"/>
      <c r="CR6" s="1007"/>
      <c r="CS6" s="1007"/>
      <c r="CT6" s="1008"/>
      <c r="CU6" s="1006" t="s">
        <v>515</v>
      </c>
      <c r="CV6" s="1007"/>
      <c r="CW6" s="1007"/>
      <c r="CX6" s="1007"/>
      <c r="CY6" s="1007"/>
      <c r="CZ6" s="1007"/>
      <c r="DA6" s="1007"/>
      <c r="DB6" s="1008"/>
      <c r="DC6" s="1006" t="s">
        <v>516</v>
      </c>
      <c r="DD6" s="1007"/>
      <c r="DE6" s="1007"/>
      <c r="DF6" s="1007"/>
      <c r="DG6" s="1007"/>
      <c r="DH6" s="1007"/>
      <c r="DI6" s="1007"/>
      <c r="DJ6" s="1008"/>
      <c r="DK6" s="1006" t="s">
        <v>517</v>
      </c>
      <c r="DL6" s="1007"/>
      <c r="DM6" s="1007"/>
      <c r="DN6" s="1007"/>
      <c r="DO6" s="1007"/>
      <c r="DP6" s="1007"/>
      <c r="DQ6" s="1007"/>
      <c r="DR6" s="1008"/>
      <c r="DS6" s="1006" t="s">
        <v>518</v>
      </c>
      <c r="DT6" s="1007"/>
      <c r="DU6" s="1007"/>
      <c r="DV6" s="1007"/>
      <c r="DW6" s="1007"/>
      <c r="DX6" s="1007"/>
      <c r="DY6" s="1007"/>
      <c r="DZ6" s="1008"/>
    </row>
    <row r="7" spans="2:130" ht="15" customHeight="1" thickBot="1" x14ac:dyDescent="0.3">
      <c r="B7" s="1012"/>
      <c r="C7" s="996" t="s">
        <v>257</v>
      </c>
      <c r="D7" s="999" t="s">
        <v>258</v>
      </c>
      <c r="E7" s="1000"/>
      <c r="F7" s="1001"/>
      <c r="G7" s="1011"/>
      <c r="H7" s="999" t="s">
        <v>259</v>
      </c>
      <c r="I7" s="1000"/>
      <c r="J7" s="1001"/>
      <c r="K7" s="996" t="s">
        <v>257</v>
      </c>
      <c r="L7" s="999" t="s">
        <v>258</v>
      </c>
      <c r="M7" s="1000"/>
      <c r="N7" s="1001"/>
      <c r="O7" s="1011"/>
      <c r="P7" s="999" t="s">
        <v>259</v>
      </c>
      <c r="Q7" s="1000"/>
      <c r="R7" s="1001"/>
      <c r="S7" s="996" t="s">
        <v>257</v>
      </c>
      <c r="T7" s="999" t="s">
        <v>258</v>
      </c>
      <c r="U7" s="1000"/>
      <c r="V7" s="1000"/>
      <c r="W7" s="1001"/>
      <c r="X7" s="999" t="s">
        <v>259</v>
      </c>
      <c r="Y7" s="1000"/>
      <c r="Z7" s="1001"/>
      <c r="AA7" s="996" t="s">
        <v>257</v>
      </c>
      <c r="AB7" s="999" t="s">
        <v>258</v>
      </c>
      <c r="AC7" s="1000"/>
      <c r="AD7" s="1000"/>
      <c r="AE7" s="1001"/>
      <c r="AF7" s="999" t="s">
        <v>259</v>
      </c>
      <c r="AG7" s="1000"/>
      <c r="AH7" s="1001"/>
      <c r="AI7" s="996" t="s">
        <v>257</v>
      </c>
      <c r="AJ7" s="999" t="s">
        <v>258</v>
      </c>
      <c r="AK7" s="1000"/>
      <c r="AL7" s="1000"/>
      <c r="AM7" s="1001"/>
      <c r="AN7" s="999" t="s">
        <v>259</v>
      </c>
      <c r="AO7" s="1000"/>
      <c r="AP7" s="1001"/>
      <c r="AQ7" s="996" t="s">
        <v>257</v>
      </c>
      <c r="AR7" s="999" t="s">
        <v>258</v>
      </c>
      <c r="AS7" s="1000"/>
      <c r="AT7" s="1000"/>
      <c r="AU7" s="1001"/>
      <c r="AV7" s="999" t="s">
        <v>259</v>
      </c>
      <c r="AW7" s="1000"/>
      <c r="AX7" s="1001"/>
      <c r="AY7" s="996" t="s">
        <v>257</v>
      </c>
      <c r="AZ7" s="999" t="s">
        <v>258</v>
      </c>
      <c r="BA7" s="1000"/>
      <c r="BB7" s="1000"/>
      <c r="BC7" s="1001"/>
      <c r="BD7" s="999" t="s">
        <v>259</v>
      </c>
      <c r="BE7" s="1000"/>
      <c r="BF7" s="1001"/>
      <c r="BG7" s="996" t="s">
        <v>257</v>
      </c>
      <c r="BH7" s="999" t="s">
        <v>258</v>
      </c>
      <c r="BI7" s="1000"/>
      <c r="BJ7" s="1000"/>
      <c r="BK7" s="1001"/>
      <c r="BL7" s="999" t="s">
        <v>259</v>
      </c>
      <c r="BM7" s="1000"/>
      <c r="BN7" s="1001"/>
      <c r="BO7" s="996" t="s">
        <v>257</v>
      </c>
      <c r="BP7" s="999" t="s">
        <v>258</v>
      </c>
      <c r="BQ7" s="1000"/>
      <c r="BR7" s="1000"/>
      <c r="BS7" s="1001"/>
      <c r="BT7" s="999" t="s">
        <v>259</v>
      </c>
      <c r="BU7" s="1000"/>
      <c r="BV7" s="1001"/>
      <c r="BW7" s="996" t="s">
        <v>257</v>
      </c>
      <c r="BX7" s="999" t="s">
        <v>258</v>
      </c>
      <c r="BY7" s="1000"/>
      <c r="BZ7" s="1000"/>
      <c r="CA7" s="1001"/>
      <c r="CB7" s="999" t="s">
        <v>259</v>
      </c>
      <c r="CC7" s="1000"/>
      <c r="CD7" s="1001"/>
      <c r="CE7" s="996" t="s">
        <v>257</v>
      </c>
      <c r="CF7" s="999" t="s">
        <v>258</v>
      </c>
      <c r="CG7" s="1000"/>
      <c r="CH7" s="1000"/>
      <c r="CI7" s="1001"/>
      <c r="CJ7" s="999" t="s">
        <v>259</v>
      </c>
      <c r="CK7" s="1000"/>
      <c r="CL7" s="1001"/>
      <c r="CM7" s="996" t="s">
        <v>257</v>
      </c>
      <c r="CN7" s="999" t="s">
        <v>258</v>
      </c>
      <c r="CO7" s="1000"/>
      <c r="CP7" s="1000"/>
      <c r="CQ7" s="1001"/>
      <c r="CR7" s="999" t="s">
        <v>259</v>
      </c>
      <c r="CS7" s="1000"/>
      <c r="CT7" s="1001"/>
      <c r="CU7" s="996" t="s">
        <v>257</v>
      </c>
      <c r="CV7" s="999" t="s">
        <v>258</v>
      </c>
      <c r="CW7" s="1000"/>
      <c r="CX7" s="1000"/>
      <c r="CY7" s="1001"/>
      <c r="CZ7" s="999" t="s">
        <v>259</v>
      </c>
      <c r="DA7" s="1000"/>
      <c r="DB7" s="1001"/>
      <c r="DC7" s="996" t="s">
        <v>257</v>
      </c>
      <c r="DD7" s="999" t="s">
        <v>258</v>
      </c>
      <c r="DE7" s="1000"/>
      <c r="DF7" s="1000"/>
      <c r="DG7" s="1001"/>
      <c r="DH7" s="999" t="s">
        <v>259</v>
      </c>
      <c r="DI7" s="1000"/>
      <c r="DJ7" s="1001"/>
      <c r="DK7" s="996" t="s">
        <v>257</v>
      </c>
      <c r="DL7" s="999" t="s">
        <v>258</v>
      </c>
      <c r="DM7" s="1000"/>
      <c r="DN7" s="1000"/>
      <c r="DO7" s="1001"/>
      <c r="DP7" s="999" t="s">
        <v>259</v>
      </c>
      <c r="DQ7" s="1000"/>
      <c r="DR7" s="1001"/>
      <c r="DS7" s="996" t="s">
        <v>257</v>
      </c>
      <c r="DT7" s="999" t="s">
        <v>258</v>
      </c>
      <c r="DU7" s="1000"/>
      <c r="DV7" s="1000"/>
      <c r="DW7" s="1001"/>
      <c r="DX7" s="999" t="s">
        <v>259</v>
      </c>
      <c r="DY7" s="1000"/>
      <c r="DZ7" s="1001"/>
    </row>
    <row r="8" spans="2:130" ht="15" customHeight="1" x14ac:dyDescent="0.25">
      <c r="B8" s="1012"/>
      <c r="C8" s="997"/>
      <c r="D8" s="996" t="s">
        <v>260</v>
      </c>
      <c r="E8" s="996" t="s">
        <v>261</v>
      </c>
      <c r="F8" s="996" t="s">
        <v>262</v>
      </c>
      <c r="G8" s="996" t="s">
        <v>263</v>
      </c>
      <c r="H8" s="996" t="s">
        <v>264</v>
      </c>
      <c r="I8" s="996" t="s">
        <v>265</v>
      </c>
      <c r="J8" s="996" t="s">
        <v>266</v>
      </c>
      <c r="K8" s="997"/>
      <c r="L8" s="996" t="s">
        <v>260</v>
      </c>
      <c r="M8" s="996" t="s">
        <v>261</v>
      </c>
      <c r="N8" s="996" t="s">
        <v>262</v>
      </c>
      <c r="O8" s="996" t="s">
        <v>263</v>
      </c>
      <c r="P8" s="996" t="s">
        <v>264</v>
      </c>
      <c r="Q8" s="996" t="s">
        <v>265</v>
      </c>
      <c r="R8" s="996" t="s">
        <v>266</v>
      </c>
      <c r="S8" s="997"/>
      <c r="T8" s="996" t="s">
        <v>260</v>
      </c>
      <c r="U8" s="996" t="s">
        <v>261</v>
      </c>
      <c r="V8" s="996" t="s">
        <v>262</v>
      </c>
      <c r="W8" s="996" t="s">
        <v>263</v>
      </c>
      <c r="X8" s="996" t="s">
        <v>264</v>
      </c>
      <c r="Y8" s="996" t="s">
        <v>265</v>
      </c>
      <c r="Z8" s="996" t="s">
        <v>266</v>
      </c>
      <c r="AA8" s="997"/>
      <c r="AB8" s="996" t="s">
        <v>260</v>
      </c>
      <c r="AC8" s="996" t="s">
        <v>261</v>
      </c>
      <c r="AD8" s="996" t="s">
        <v>262</v>
      </c>
      <c r="AE8" s="996" t="s">
        <v>263</v>
      </c>
      <c r="AF8" s="996" t="s">
        <v>264</v>
      </c>
      <c r="AG8" s="996" t="s">
        <v>265</v>
      </c>
      <c r="AH8" s="996" t="s">
        <v>266</v>
      </c>
      <c r="AI8" s="997"/>
      <c r="AJ8" s="996" t="s">
        <v>260</v>
      </c>
      <c r="AK8" s="996" t="s">
        <v>261</v>
      </c>
      <c r="AL8" s="996" t="s">
        <v>262</v>
      </c>
      <c r="AM8" s="996" t="s">
        <v>263</v>
      </c>
      <c r="AN8" s="996" t="s">
        <v>264</v>
      </c>
      <c r="AO8" s="996" t="s">
        <v>265</v>
      </c>
      <c r="AP8" s="996" t="s">
        <v>266</v>
      </c>
      <c r="AQ8" s="997"/>
      <c r="AR8" s="996" t="s">
        <v>260</v>
      </c>
      <c r="AS8" s="996" t="s">
        <v>261</v>
      </c>
      <c r="AT8" s="996" t="s">
        <v>262</v>
      </c>
      <c r="AU8" s="996" t="s">
        <v>263</v>
      </c>
      <c r="AV8" s="996" t="s">
        <v>264</v>
      </c>
      <c r="AW8" s="996" t="s">
        <v>265</v>
      </c>
      <c r="AX8" s="996" t="s">
        <v>266</v>
      </c>
      <c r="AY8" s="997"/>
      <c r="AZ8" s="996" t="s">
        <v>260</v>
      </c>
      <c r="BA8" s="996" t="s">
        <v>261</v>
      </c>
      <c r="BB8" s="996" t="s">
        <v>262</v>
      </c>
      <c r="BC8" s="996" t="s">
        <v>263</v>
      </c>
      <c r="BD8" s="996" t="s">
        <v>264</v>
      </c>
      <c r="BE8" s="996" t="s">
        <v>265</v>
      </c>
      <c r="BF8" s="996" t="s">
        <v>266</v>
      </c>
      <c r="BG8" s="997"/>
      <c r="BH8" s="996" t="s">
        <v>260</v>
      </c>
      <c r="BI8" s="996" t="s">
        <v>261</v>
      </c>
      <c r="BJ8" s="996" t="s">
        <v>262</v>
      </c>
      <c r="BK8" s="996" t="s">
        <v>263</v>
      </c>
      <c r="BL8" s="996" t="s">
        <v>264</v>
      </c>
      <c r="BM8" s="996" t="s">
        <v>265</v>
      </c>
      <c r="BN8" s="996" t="s">
        <v>266</v>
      </c>
      <c r="BO8" s="997"/>
      <c r="BP8" s="996" t="s">
        <v>260</v>
      </c>
      <c r="BQ8" s="996" t="s">
        <v>261</v>
      </c>
      <c r="BR8" s="996" t="s">
        <v>262</v>
      </c>
      <c r="BS8" s="996" t="s">
        <v>263</v>
      </c>
      <c r="BT8" s="996" t="s">
        <v>264</v>
      </c>
      <c r="BU8" s="996" t="s">
        <v>265</v>
      </c>
      <c r="BV8" s="996" t="s">
        <v>266</v>
      </c>
      <c r="BW8" s="997"/>
      <c r="BX8" s="996" t="s">
        <v>260</v>
      </c>
      <c r="BY8" s="996" t="s">
        <v>261</v>
      </c>
      <c r="BZ8" s="996" t="s">
        <v>262</v>
      </c>
      <c r="CA8" s="996" t="s">
        <v>263</v>
      </c>
      <c r="CB8" s="996" t="s">
        <v>264</v>
      </c>
      <c r="CC8" s="996" t="s">
        <v>265</v>
      </c>
      <c r="CD8" s="996" t="s">
        <v>266</v>
      </c>
      <c r="CE8" s="997"/>
      <c r="CF8" s="996" t="s">
        <v>260</v>
      </c>
      <c r="CG8" s="996" t="s">
        <v>261</v>
      </c>
      <c r="CH8" s="996" t="s">
        <v>262</v>
      </c>
      <c r="CI8" s="996" t="s">
        <v>263</v>
      </c>
      <c r="CJ8" s="996" t="s">
        <v>264</v>
      </c>
      <c r="CK8" s="996" t="s">
        <v>265</v>
      </c>
      <c r="CL8" s="996" t="s">
        <v>266</v>
      </c>
      <c r="CM8" s="997"/>
      <c r="CN8" s="996" t="s">
        <v>260</v>
      </c>
      <c r="CO8" s="996" t="s">
        <v>261</v>
      </c>
      <c r="CP8" s="996" t="s">
        <v>262</v>
      </c>
      <c r="CQ8" s="996" t="s">
        <v>263</v>
      </c>
      <c r="CR8" s="996" t="s">
        <v>264</v>
      </c>
      <c r="CS8" s="996" t="s">
        <v>265</v>
      </c>
      <c r="CT8" s="996" t="s">
        <v>266</v>
      </c>
      <c r="CU8" s="997"/>
      <c r="CV8" s="996" t="s">
        <v>260</v>
      </c>
      <c r="CW8" s="996" t="s">
        <v>261</v>
      </c>
      <c r="CX8" s="996" t="s">
        <v>262</v>
      </c>
      <c r="CY8" s="996" t="s">
        <v>263</v>
      </c>
      <c r="CZ8" s="996" t="s">
        <v>264</v>
      </c>
      <c r="DA8" s="996" t="s">
        <v>265</v>
      </c>
      <c r="DB8" s="996" t="s">
        <v>266</v>
      </c>
      <c r="DC8" s="997"/>
      <c r="DD8" s="996" t="s">
        <v>260</v>
      </c>
      <c r="DE8" s="996" t="s">
        <v>261</v>
      </c>
      <c r="DF8" s="996" t="s">
        <v>262</v>
      </c>
      <c r="DG8" s="996" t="s">
        <v>263</v>
      </c>
      <c r="DH8" s="996" t="s">
        <v>264</v>
      </c>
      <c r="DI8" s="996" t="s">
        <v>265</v>
      </c>
      <c r="DJ8" s="996" t="s">
        <v>266</v>
      </c>
      <c r="DK8" s="997"/>
      <c r="DL8" s="996" t="s">
        <v>260</v>
      </c>
      <c r="DM8" s="996" t="s">
        <v>261</v>
      </c>
      <c r="DN8" s="996" t="s">
        <v>262</v>
      </c>
      <c r="DO8" s="996" t="s">
        <v>263</v>
      </c>
      <c r="DP8" s="996" t="s">
        <v>264</v>
      </c>
      <c r="DQ8" s="996" t="s">
        <v>265</v>
      </c>
      <c r="DR8" s="996" t="s">
        <v>266</v>
      </c>
      <c r="DS8" s="997"/>
      <c r="DT8" s="996" t="s">
        <v>260</v>
      </c>
      <c r="DU8" s="996" t="s">
        <v>261</v>
      </c>
      <c r="DV8" s="996" t="s">
        <v>262</v>
      </c>
      <c r="DW8" s="996" t="s">
        <v>263</v>
      </c>
      <c r="DX8" s="996" t="s">
        <v>264</v>
      </c>
      <c r="DY8" s="996" t="s">
        <v>265</v>
      </c>
      <c r="DZ8" s="996" t="s">
        <v>266</v>
      </c>
    </row>
    <row r="9" spans="2:130" ht="14.25" thickBot="1" x14ac:dyDescent="0.3">
      <c r="B9" s="1013"/>
      <c r="C9" s="998"/>
      <c r="D9" s="998"/>
      <c r="E9" s="998"/>
      <c r="F9" s="998"/>
      <c r="G9" s="998"/>
      <c r="H9" s="998"/>
      <c r="I9" s="998"/>
      <c r="J9" s="998"/>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8"/>
      <c r="BX9" s="998"/>
      <c r="BY9" s="998"/>
      <c r="BZ9" s="998"/>
      <c r="CA9" s="998"/>
      <c r="CB9" s="998"/>
      <c r="CC9" s="998"/>
      <c r="CD9" s="998"/>
      <c r="CE9" s="998"/>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row>
    <row r="10" spans="2:130" x14ac:dyDescent="0.25">
      <c r="B10" s="77" t="s">
        <v>339</v>
      </c>
      <c r="C10" s="366">
        <v>5375</v>
      </c>
      <c r="D10" s="367">
        <v>5020</v>
      </c>
      <c r="E10" s="367">
        <v>14033</v>
      </c>
      <c r="F10" s="367">
        <v>165</v>
      </c>
      <c r="G10" s="367">
        <v>19218</v>
      </c>
      <c r="H10" s="367">
        <v>109</v>
      </c>
      <c r="I10" s="367">
        <v>893</v>
      </c>
      <c r="J10" s="368">
        <v>1002</v>
      </c>
      <c r="K10" s="78">
        <v>914</v>
      </c>
      <c r="L10" s="746">
        <v>2487</v>
      </c>
      <c r="M10" s="746">
        <v>3272</v>
      </c>
      <c r="N10" s="746">
        <v>54</v>
      </c>
      <c r="O10" s="746">
        <v>5813</v>
      </c>
      <c r="P10" s="746">
        <v>183</v>
      </c>
      <c r="Q10" s="746">
        <v>586</v>
      </c>
      <c r="R10" s="80">
        <v>769</v>
      </c>
      <c r="S10" s="78">
        <v>383</v>
      </c>
      <c r="T10" s="746">
        <v>334</v>
      </c>
      <c r="U10" s="746">
        <v>2302</v>
      </c>
      <c r="V10" s="746">
        <v>43</v>
      </c>
      <c r="W10" s="746">
        <v>2679</v>
      </c>
      <c r="X10" s="746">
        <v>176</v>
      </c>
      <c r="Y10" s="746">
        <v>571</v>
      </c>
      <c r="Z10" s="80">
        <v>747</v>
      </c>
      <c r="AA10" s="78">
        <v>144</v>
      </c>
      <c r="AB10" s="746">
        <v>411</v>
      </c>
      <c r="AC10" s="746">
        <v>567</v>
      </c>
      <c r="AD10" s="746">
        <v>23</v>
      </c>
      <c r="AE10" s="746">
        <v>1001</v>
      </c>
      <c r="AF10" s="746">
        <v>111</v>
      </c>
      <c r="AG10" s="746">
        <v>624</v>
      </c>
      <c r="AH10" s="80">
        <v>735</v>
      </c>
      <c r="AI10" s="78">
        <v>334</v>
      </c>
      <c r="AJ10" s="746">
        <v>959</v>
      </c>
      <c r="AK10" s="746">
        <v>3005</v>
      </c>
      <c r="AL10" s="746">
        <v>96</v>
      </c>
      <c r="AM10" s="746">
        <v>4060</v>
      </c>
      <c r="AN10" s="746">
        <v>114</v>
      </c>
      <c r="AO10" s="746">
        <v>416</v>
      </c>
      <c r="AP10" s="80">
        <v>530</v>
      </c>
      <c r="AQ10" s="78">
        <v>585</v>
      </c>
      <c r="AR10" s="746">
        <v>85</v>
      </c>
      <c r="AS10" s="746">
        <v>853</v>
      </c>
      <c r="AT10" s="746">
        <v>32</v>
      </c>
      <c r="AU10" s="746">
        <v>970</v>
      </c>
      <c r="AV10" s="746">
        <v>162</v>
      </c>
      <c r="AW10" s="746">
        <v>341</v>
      </c>
      <c r="AX10" s="80">
        <v>503</v>
      </c>
      <c r="AY10" s="78">
        <v>77</v>
      </c>
      <c r="AZ10" s="746">
        <v>49</v>
      </c>
      <c r="BA10" s="746">
        <v>199</v>
      </c>
      <c r="BB10" s="746">
        <v>16</v>
      </c>
      <c r="BC10" s="746">
        <v>264</v>
      </c>
      <c r="BD10" s="746">
        <v>42</v>
      </c>
      <c r="BE10" s="746">
        <v>686</v>
      </c>
      <c r="BF10" s="80">
        <v>728</v>
      </c>
      <c r="BG10" s="78">
        <v>14</v>
      </c>
      <c r="BH10" s="746">
        <v>17</v>
      </c>
      <c r="BI10" s="746">
        <v>140</v>
      </c>
      <c r="BJ10" s="746">
        <v>0</v>
      </c>
      <c r="BK10" s="746">
        <v>157</v>
      </c>
      <c r="BL10" s="746">
        <v>3</v>
      </c>
      <c r="BM10" s="746">
        <v>0</v>
      </c>
      <c r="BN10" s="80">
        <v>3</v>
      </c>
      <c r="BO10" s="78">
        <v>284</v>
      </c>
      <c r="BP10" s="746">
        <v>47</v>
      </c>
      <c r="BQ10" s="746">
        <v>1482</v>
      </c>
      <c r="BR10" s="746">
        <v>0</v>
      </c>
      <c r="BS10" s="746">
        <v>1529</v>
      </c>
      <c r="BT10" s="746">
        <v>39</v>
      </c>
      <c r="BU10" s="746">
        <v>0</v>
      </c>
      <c r="BV10" s="80">
        <v>39</v>
      </c>
      <c r="BW10" s="78">
        <v>108</v>
      </c>
      <c r="BX10" s="746">
        <v>828</v>
      </c>
      <c r="BY10" s="746">
        <v>671</v>
      </c>
      <c r="BZ10" s="746">
        <v>0</v>
      </c>
      <c r="CA10" s="746">
        <v>1499</v>
      </c>
      <c r="CB10" s="746">
        <v>141</v>
      </c>
      <c r="CC10" s="746">
        <v>0</v>
      </c>
      <c r="CD10" s="80">
        <v>141</v>
      </c>
      <c r="CE10" s="78">
        <v>142</v>
      </c>
      <c r="CF10" s="746">
        <v>275</v>
      </c>
      <c r="CG10" s="746">
        <v>723</v>
      </c>
      <c r="CH10" s="746">
        <v>0</v>
      </c>
      <c r="CI10" s="746">
        <v>998</v>
      </c>
      <c r="CJ10" s="746">
        <v>31</v>
      </c>
      <c r="CK10" s="746">
        <v>0</v>
      </c>
      <c r="CL10" s="80">
        <v>31</v>
      </c>
      <c r="CM10" s="78">
        <v>267</v>
      </c>
      <c r="CN10" s="746">
        <v>97</v>
      </c>
      <c r="CO10" s="746">
        <v>1501</v>
      </c>
      <c r="CP10" s="746">
        <v>0</v>
      </c>
      <c r="CQ10" s="746">
        <v>1598</v>
      </c>
      <c r="CR10" s="746">
        <v>58</v>
      </c>
      <c r="CS10" s="746">
        <v>0</v>
      </c>
      <c r="CT10" s="80">
        <v>58</v>
      </c>
      <c r="CU10" s="78">
        <v>1067</v>
      </c>
      <c r="CV10" s="746">
        <v>44</v>
      </c>
      <c r="CW10" s="746">
        <v>1234</v>
      </c>
      <c r="CX10" s="746">
        <v>0</v>
      </c>
      <c r="CY10" s="746">
        <v>1278</v>
      </c>
      <c r="CZ10" s="746">
        <v>59</v>
      </c>
      <c r="DA10" s="746">
        <v>0</v>
      </c>
      <c r="DB10" s="80">
        <v>59</v>
      </c>
      <c r="DC10" s="78">
        <v>45</v>
      </c>
      <c r="DD10" s="746">
        <v>556</v>
      </c>
      <c r="DE10" s="746">
        <v>424</v>
      </c>
      <c r="DF10" s="746">
        <v>0</v>
      </c>
      <c r="DG10" s="746">
        <v>980</v>
      </c>
      <c r="DH10" s="746">
        <v>43</v>
      </c>
      <c r="DI10" s="746">
        <v>0</v>
      </c>
      <c r="DJ10" s="80">
        <v>43</v>
      </c>
      <c r="DK10" s="78">
        <v>37</v>
      </c>
      <c r="DL10" s="746">
        <v>69</v>
      </c>
      <c r="DM10" s="746">
        <v>121</v>
      </c>
      <c r="DN10" s="746">
        <v>0</v>
      </c>
      <c r="DO10" s="746">
        <v>190</v>
      </c>
      <c r="DP10" s="746">
        <v>79</v>
      </c>
      <c r="DQ10" s="746">
        <v>0</v>
      </c>
      <c r="DR10" s="80">
        <v>79</v>
      </c>
      <c r="DS10" s="78">
        <v>9776</v>
      </c>
      <c r="DT10" s="746">
        <v>11278</v>
      </c>
      <c r="DU10" s="746">
        <v>30527</v>
      </c>
      <c r="DV10" s="746">
        <v>429</v>
      </c>
      <c r="DW10" s="746">
        <v>42234</v>
      </c>
      <c r="DX10" s="746">
        <v>1350</v>
      </c>
      <c r="DY10" s="746">
        <v>4117</v>
      </c>
      <c r="DZ10" s="80">
        <v>5467</v>
      </c>
    </row>
    <row r="11" spans="2:130" ht="14.25" thickBot="1" x14ac:dyDescent="0.3">
      <c r="B11" s="81" t="s">
        <v>340</v>
      </c>
      <c r="C11" s="78">
        <v>3959</v>
      </c>
      <c r="D11" s="746">
        <v>5551</v>
      </c>
      <c r="E11" s="746">
        <v>15135</v>
      </c>
      <c r="F11" s="746">
        <v>326</v>
      </c>
      <c r="G11" s="746">
        <v>21012</v>
      </c>
      <c r="H11" s="746">
        <v>169</v>
      </c>
      <c r="I11" s="746">
        <v>631</v>
      </c>
      <c r="J11" s="80">
        <v>800</v>
      </c>
      <c r="K11" s="78">
        <v>972</v>
      </c>
      <c r="L11" s="746">
        <v>1193</v>
      </c>
      <c r="M11" s="746">
        <v>4628</v>
      </c>
      <c r="N11" s="746">
        <v>61</v>
      </c>
      <c r="O11" s="746">
        <v>5882</v>
      </c>
      <c r="P11" s="746">
        <v>289</v>
      </c>
      <c r="Q11" s="746">
        <v>636</v>
      </c>
      <c r="R11" s="80">
        <v>925</v>
      </c>
      <c r="S11" s="78">
        <v>1457</v>
      </c>
      <c r="T11" s="746">
        <v>383</v>
      </c>
      <c r="U11" s="746">
        <v>1167</v>
      </c>
      <c r="V11" s="746">
        <v>65</v>
      </c>
      <c r="W11" s="746">
        <v>1615</v>
      </c>
      <c r="X11" s="746">
        <v>153</v>
      </c>
      <c r="Y11" s="746">
        <v>587</v>
      </c>
      <c r="Z11" s="80">
        <v>740</v>
      </c>
      <c r="AA11" s="78">
        <v>411</v>
      </c>
      <c r="AB11" s="746">
        <v>626</v>
      </c>
      <c r="AC11" s="746">
        <v>528</v>
      </c>
      <c r="AD11" s="746">
        <v>30</v>
      </c>
      <c r="AE11" s="746">
        <v>1184</v>
      </c>
      <c r="AF11" s="746">
        <v>84</v>
      </c>
      <c r="AG11" s="746">
        <v>683</v>
      </c>
      <c r="AH11" s="80">
        <v>767</v>
      </c>
      <c r="AI11" s="78">
        <v>434</v>
      </c>
      <c r="AJ11" s="746">
        <v>914</v>
      </c>
      <c r="AK11" s="746">
        <v>3579</v>
      </c>
      <c r="AL11" s="746">
        <v>25</v>
      </c>
      <c r="AM11" s="746">
        <v>4518</v>
      </c>
      <c r="AN11" s="746">
        <v>68</v>
      </c>
      <c r="AO11" s="746">
        <v>489</v>
      </c>
      <c r="AP11" s="80">
        <v>557</v>
      </c>
      <c r="AQ11" s="78">
        <v>138</v>
      </c>
      <c r="AR11" s="746">
        <v>28</v>
      </c>
      <c r="AS11" s="746">
        <v>832</v>
      </c>
      <c r="AT11" s="746">
        <v>7</v>
      </c>
      <c r="AU11" s="746">
        <v>867</v>
      </c>
      <c r="AV11" s="746">
        <v>38</v>
      </c>
      <c r="AW11" s="746">
        <v>458</v>
      </c>
      <c r="AX11" s="80">
        <v>496</v>
      </c>
      <c r="AY11" s="78">
        <v>148</v>
      </c>
      <c r="AZ11" s="746">
        <v>52</v>
      </c>
      <c r="BA11" s="746">
        <v>130</v>
      </c>
      <c r="BB11" s="746">
        <v>20</v>
      </c>
      <c r="BC11" s="746">
        <v>202</v>
      </c>
      <c r="BD11" s="746">
        <v>45</v>
      </c>
      <c r="BE11" s="746">
        <v>649</v>
      </c>
      <c r="BF11" s="80">
        <v>694</v>
      </c>
      <c r="BG11" s="78">
        <v>141</v>
      </c>
      <c r="BH11" s="746">
        <v>95</v>
      </c>
      <c r="BI11" s="746">
        <v>24</v>
      </c>
      <c r="BJ11" s="746">
        <v>0</v>
      </c>
      <c r="BK11" s="746">
        <v>119</v>
      </c>
      <c r="BL11" s="746">
        <v>2</v>
      </c>
      <c r="BM11" s="746">
        <v>2</v>
      </c>
      <c r="BN11" s="80">
        <v>4</v>
      </c>
      <c r="BO11" s="78">
        <v>31</v>
      </c>
      <c r="BP11" s="746">
        <v>43</v>
      </c>
      <c r="BQ11" s="746">
        <v>1394</v>
      </c>
      <c r="BR11" s="746">
        <v>0</v>
      </c>
      <c r="BS11" s="746">
        <v>1437</v>
      </c>
      <c r="BT11" s="746">
        <v>111</v>
      </c>
      <c r="BU11" s="746">
        <v>32</v>
      </c>
      <c r="BV11" s="80">
        <v>143</v>
      </c>
      <c r="BW11" s="78">
        <v>247</v>
      </c>
      <c r="BX11" s="746">
        <v>95</v>
      </c>
      <c r="BY11" s="746">
        <v>1140</v>
      </c>
      <c r="BZ11" s="746">
        <v>1</v>
      </c>
      <c r="CA11" s="746">
        <v>1236</v>
      </c>
      <c r="CB11" s="746">
        <v>178</v>
      </c>
      <c r="CC11" s="746">
        <v>74</v>
      </c>
      <c r="CD11" s="80">
        <v>252</v>
      </c>
      <c r="CE11" s="78">
        <v>527</v>
      </c>
      <c r="CF11" s="746">
        <v>120</v>
      </c>
      <c r="CG11" s="746">
        <v>386</v>
      </c>
      <c r="CH11" s="746">
        <v>2</v>
      </c>
      <c r="CI11" s="746">
        <v>508</v>
      </c>
      <c r="CJ11" s="746">
        <v>92</v>
      </c>
      <c r="CK11" s="746">
        <v>22</v>
      </c>
      <c r="CL11" s="80">
        <v>114</v>
      </c>
      <c r="CM11" s="78">
        <v>186</v>
      </c>
      <c r="CN11" s="746">
        <v>150</v>
      </c>
      <c r="CO11" s="746">
        <v>1382</v>
      </c>
      <c r="CP11" s="746">
        <v>1</v>
      </c>
      <c r="CQ11" s="746">
        <v>1533</v>
      </c>
      <c r="CR11" s="746">
        <v>40</v>
      </c>
      <c r="CS11" s="746">
        <v>47</v>
      </c>
      <c r="CT11" s="80">
        <v>87</v>
      </c>
      <c r="CU11" s="78">
        <v>121</v>
      </c>
      <c r="CV11" s="746">
        <v>210</v>
      </c>
      <c r="CW11" s="746">
        <v>1170</v>
      </c>
      <c r="CX11" s="746">
        <v>4</v>
      </c>
      <c r="CY11" s="746">
        <v>1384</v>
      </c>
      <c r="CZ11" s="746">
        <v>23</v>
      </c>
      <c r="DA11" s="746">
        <v>19</v>
      </c>
      <c r="DB11" s="80">
        <v>42</v>
      </c>
      <c r="DC11" s="78">
        <v>101</v>
      </c>
      <c r="DD11" s="746">
        <v>202</v>
      </c>
      <c r="DE11" s="746">
        <v>865</v>
      </c>
      <c r="DF11" s="746">
        <v>1</v>
      </c>
      <c r="DG11" s="746">
        <v>1068</v>
      </c>
      <c r="DH11" s="746">
        <v>40</v>
      </c>
      <c r="DI11" s="746">
        <v>16</v>
      </c>
      <c r="DJ11" s="80">
        <v>56</v>
      </c>
      <c r="DK11" s="78">
        <v>43</v>
      </c>
      <c r="DL11" s="746">
        <v>191</v>
      </c>
      <c r="DM11" s="746">
        <v>98</v>
      </c>
      <c r="DN11" s="746">
        <v>7</v>
      </c>
      <c r="DO11" s="746">
        <v>296</v>
      </c>
      <c r="DP11" s="746">
        <v>66</v>
      </c>
      <c r="DQ11" s="746">
        <v>55</v>
      </c>
      <c r="DR11" s="80">
        <v>121</v>
      </c>
      <c r="DS11" s="78">
        <v>8916</v>
      </c>
      <c r="DT11" s="746">
        <v>9853</v>
      </c>
      <c r="DU11" s="746">
        <v>32458</v>
      </c>
      <c r="DV11" s="746">
        <v>550</v>
      </c>
      <c r="DW11" s="746">
        <v>42861</v>
      </c>
      <c r="DX11" s="746">
        <v>1398</v>
      </c>
      <c r="DY11" s="746">
        <v>4400</v>
      </c>
      <c r="DZ11" s="80">
        <v>5798</v>
      </c>
    </row>
    <row r="12" spans="2:130" x14ac:dyDescent="0.25">
      <c r="B12" s="806" t="s">
        <v>341</v>
      </c>
      <c r="C12" s="78">
        <v>5366</v>
      </c>
      <c r="D12" s="746">
        <v>6555</v>
      </c>
      <c r="E12" s="746">
        <v>15280</v>
      </c>
      <c r="F12" s="746">
        <v>119</v>
      </c>
      <c r="G12" s="746">
        <v>21954</v>
      </c>
      <c r="H12" s="746">
        <v>433</v>
      </c>
      <c r="I12" s="746">
        <v>614</v>
      </c>
      <c r="J12" s="80">
        <v>1047</v>
      </c>
      <c r="K12" s="78">
        <v>945</v>
      </c>
      <c r="L12" s="746">
        <v>1257</v>
      </c>
      <c r="M12" s="746">
        <v>4872</v>
      </c>
      <c r="N12" s="746">
        <v>261</v>
      </c>
      <c r="O12" s="746">
        <v>6390</v>
      </c>
      <c r="P12" s="746">
        <v>186</v>
      </c>
      <c r="Q12" s="746">
        <v>543</v>
      </c>
      <c r="R12" s="80">
        <v>729</v>
      </c>
      <c r="S12" s="78">
        <v>323</v>
      </c>
      <c r="T12" s="746">
        <v>565</v>
      </c>
      <c r="U12" s="746">
        <v>1208</v>
      </c>
      <c r="V12" s="746">
        <v>71</v>
      </c>
      <c r="W12" s="746">
        <v>1844</v>
      </c>
      <c r="X12" s="746">
        <v>174</v>
      </c>
      <c r="Y12" s="746">
        <v>579</v>
      </c>
      <c r="Z12" s="80">
        <v>753</v>
      </c>
      <c r="AA12" s="78">
        <v>157</v>
      </c>
      <c r="AB12" s="746">
        <v>337</v>
      </c>
      <c r="AC12" s="746">
        <v>968</v>
      </c>
      <c r="AD12" s="746">
        <v>12</v>
      </c>
      <c r="AE12" s="746">
        <v>1317</v>
      </c>
      <c r="AF12" s="746">
        <v>173</v>
      </c>
      <c r="AG12" s="746">
        <v>722</v>
      </c>
      <c r="AH12" s="80">
        <v>895</v>
      </c>
      <c r="AI12" s="78">
        <v>1645</v>
      </c>
      <c r="AJ12" s="746">
        <v>724</v>
      </c>
      <c r="AK12" s="746">
        <v>2861</v>
      </c>
      <c r="AL12" s="746">
        <v>55</v>
      </c>
      <c r="AM12" s="746">
        <v>3640</v>
      </c>
      <c r="AN12" s="746">
        <v>165</v>
      </c>
      <c r="AO12" s="746">
        <v>352</v>
      </c>
      <c r="AP12" s="80">
        <v>517</v>
      </c>
      <c r="AQ12" s="78">
        <v>103</v>
      </c>
      <c r="AR12" s="746">
        <v>200</v>
      </c>
      <c r="AS12" s="746">
        <v>739</v>
      </c>
      <c r="AT12" s="746">
        <v>22</v>
      </c>
      <c r="AU12" s="746">
        <v>961</v>
      </c>
      <c r="AV12" s="746">
        <v>50</v>
      </c>
      <c r="AW12" s="746">
        <v>449</v>
      </c>
      <c r="AX12" s="80">
        <v>499</v>
      </c>
      <c r="AY12" s="78">
        <v>93</v>
      </c>
      <c r="AZ12" s="746">
        <v>79</v>
      </c>
      <c r="BA12" s="746">
        <v>83</v>
      </c>
      <c r="BB12" s="746">
        <v>28</v>
      </c>
      <c r="BC12" s="746">
        <v>190</v>
      </c>
      <c r="BD12" s="746">
        <v>54</v>
      </c>
      <c r="BE12" s="746">
        <v>638</v>
      </c>
      <c r="BF12" s="80">
        <v>692</v>
      </c>
      <c r="BG12" s="78">
        <v>8</v>
      </c>
      <c r="BH12" s="746">
        <v>53</v>
      </c>
      <c r="BI12" s="746">
        <v>110</v>
      </c>
      <c r="BJ12" s="746">
        <v>1</v>
      </c>
      <c r="BK12" s="746">
        <v>164</v>
      </c>
      <c r="BL12" s="746">
        <v>6</v>
      </c>
      <c r="BM12" s="746">
        <v>2</v>
      </c>
      <c r="BN12" s="80">
        <v>8</v>
      </c>
      <c r="BO12" s="78">
        <v>109</v>
      </c>
      <c r="BP12" s="746">
        <v>32</v>
      </c>
      <c r="BQ12" s="746">
        <v>1314</v>
      </c>
      <c r="BR12" s="746">
        <v>2</v>
      </c>
      <c r="BS12" s="746">
        <v>1348</v>
      </c>
      <c r="BT12" s="746">
        <v>19</v>
      </c>
      <c r="BU12" s="746">
        <v>136</v>
      </c>
      <c r="BV12" s="80">
        <v>155</v>
      </c>
      <c r="BW12" s="78">
        <v>195</v>
      </c>
      <c r="BX12" s="746">
        <v>142</v>
      </c>
      <c r="BY12" s="746">
        <v>856</v>
      </c>
      <c r="BZ12" s="746">
        <v>16</v>
      </c>
      <c r="CA12" s="746">
        <v>1014</v>
      </c>
      <c r="CB12" s="746">
        <v>196</v>
      </c>
      <c r="CC12" s="746">
        <v>225</v>
      </c>
      <c r="CD12" s="80">
        <v>421</v>
      </c>
      <c r="CE12" s="78">
        <v>194</v>
      </c>
      <c r="CF12" s="746">
        <v>222</v>
      </c>
      <c r="CG12" s="746">
        <v>313</v>
      </c>
      <c r="CH12" s="746">
        <v>3</v>
      </c>
      <c r="CI12" s="746">
        <v>538</v>
      </c>
      <c r="CJ12" s="746">
        <v>39</v>
      </c>
      <c r="CK12" s="746">
        <v>76</v>
      </c>
      <c r="CL12" s="80">
        <v>115</v>
      </c>
      <c r="CM12" s="78">
        <v>288</v>
      </c>
      <c r="CN12" s="746">
        <v>47</v>
      </c>
      <c r="CO12" s="746">
        <v>993</v>
      </c>
      <c r="CP12" s="746">
        <v>1</v>
      </c>
      <c r="CQ12" s="746">
        <v>1041</v>
      </c>
      <c r="CR12" s="746">
        <v>263</v>
      </c>
      <c r="CS12" s="746">
        <v>75</v>
      </c>
      <c r="CT12" s="80">
        <v>338</v>
      </c>
      <c r="CU12" s="78">
        <v>943</v>
      </c>
      <c r="CV12" s="746">
        <v>898</v>
      </c>
      <c r="CW12" s="746">
        <v>562</v>
      </c>
      <c r="CX12" s="746">
        <v>2</v>
      </c>
      <c r="CY12" s="746">
        <v>1462</v>
      </c>
      <c r="CZ12" s="746">
        <v>82</v>
      </c>
      <c r="DA12" s="746">
        <v>30</v>
      </c>
      <c r="DB12" s="80">
        <v>112</v>
      </c>
      <c r="DC12" s="78">
        <v>270</v>
      </c>
      <c r="DD12" s="746">
        <v>221</v>
      </c>
      <c r="DE12" s="746">
        <v>787</v>
      </c>
      <c r="DF12" s="746">
        <v>7</v>
      </c>
      <c r="DG12" s="746">
        <v>1015</v>
      </c>
      <c r="DH12" s="746">
        <v>19</v>
      </c>
      <c r="DI12" s="746">
        <v>41</v>
      </c>
      <c r="DJ12" s="80">
        <v>60</v>
      </c>
      <c r="DK12" s="78">
        <v>42</v>
      </c>
      <c r="DL12" s="746">
        <v>192</v>
      </c>
      <c r="DM12" s="746">
        <v>233</v>
      </c>
      <c r="DN12" s="746">
        <v>13</v>
      </c>
      <c r="DO12" s="746">
        <v>438</v>
      </c>
      <c r="DP12" s="746">
        <v>38</v>
      </c>
      <c r="DQ12" s="746">
        <v>91</v>
      </c>
      <c r="DR12" s="80">
        <v>129</v>
      </c>
      <c r="DS12" s="78">
        <v>10681</v>
      </c>
      <c r="DT12" s="746">
        <v>11524</v>
      </c>
      <c r="DU12" s="746">
        <v>31179</v>
      </c>
      <c r="DV12" s="746">
        <v>613</v>
      </c>
      <c r="DW12" s="746">
        <v>43316</v>
      </c>
      <c r="DX12" s="746">
        <v>1897</v>
      </c>
      <c r="DY12" s="746">
        <v>4573</v>
      </c>
      <c r="DZ12" s="80">
        <v>6470</v>
      </c>
    </row>
    <row r="13" spans="2:130" x14ac:dyDescent="0.25">
      <c r="B13" s="819" t="s">
        <v>342</v>
      </c>
      <c r="C13" s="78">
        <v>7665</v>
      </c>
      <c r="D13" s="746">
        <v>3988</v>
      </c>
      <c r="E13" s="746">
        <v>14822</v>
      </c>
      <c r="F13" s="746">
        <v>279</v>
      </c>
      <c r="G13" s="746">
        <v>19089</v>
      </c>
      <c r="H13" s="746">
        <v>120</v>
      </c>
      <c r="I13" s="746">
        <v>620</v>
      </c>
      <c r="J13" s="80">
        <v>740</v>
      </c>
      <c r="K13" s="78">
        <v>857</v>
      </c>
      <c r="L13" s="746">
        <v>1456</v>
      </c>
      <c r="M13" s="746">
        <v>5374</v>
      </c>
      <c r="N13" s="746">
        <v>35</v>
      </c>
      <c r="O13" s="746">
        <v>6865</v>
      </c>
      <c r="P13" s="746">
        <v>222</v>
      </c>
      <c r="Q13" s="746">
        <v>631</v>
      </c>
      <c r="R13" s="80">
        <v>853</v>
      </c>
      <c r="S13" s="78">
        <v>219</v>
      </c>
      <c r="T13" s="746">
        <v>431</v>
      </c>
      <c r="U13" s="746">
        <v>1435</v>
      </c>
      <c r="V13" s="746">
        <v>34</v>
      </c>
      <c r="W13" s="746">
        <v>1900</v>
      </c>
      <c r="X13" s="746">
        <v>295</v>
      </c>
      <c r="Y13" s="746">
        <v>616</v>
      </c>
      <c r="Z13" s="80">
        <v>911</v>
      </c>
      <c r="AA13" s="78">
        <v>244</v>
      </c>
      <c r="AB13" s="746">
        <v>458</v>
      </c>
      <c r="AC13" s="746">
        <v>1039</v>
      </c>
      <c r="AD13" s="746">
        <v>21</v>
      </c>
      <c r="AE13" s="746">
        <v>1518</v>
      </c>
      <c r="AF13" s="746">
        <v>71</v>
      </c>
      <c r="AG13" s="746">
        <v>837</v>
      </c>
      <c r="AH13" s="80">
        <v>908</v>
      </c>
      <c r="AI13" s="78">
        <v>668</v>
      </c>
      <c r="AJ13" s="746">
        <v>274</v>
      </c>
      <c r="AK13" s="746">
        <v>2327</v>
      </c>
      <c r="AL13" s="746">
        <v>16</v>
      </c>
      <c r="AM13" s="746">
        <v>2617</v>
      </c>
      <c r="AN13" s="746">
        <v>719</v>
      </c>
      <c r="AO13" s="746">
        <v>430</v>
      </c>
      <c r="AP13" s="80">
        <v>1149</v>
      </c>
      <c r="AQ13" s="78">
        <v>116</v>
      </c>
      <c r="AR13" s="746">
        <v>221</v>
      </c>
      <c r="AS13" s="746">
        <v>810</v>
      </c>
      <c r="AT13" s="746">
        <v>18</v>
      </c>
      <c r="AU13" s="746">
        <v>1049</v>
      </c>
      <c r="AV13" s="746">
        <v>49</v>
      </c>
      <c r="AW13" s="746">
        <v>467</v>
      </c>
      <c r="AX13" s="80">
        <v>516</v>
      </c>
      <c r="AY13" s="78">
        <v>73</v>
      </c>
      <c r="AZ13" s="746">
        <v>46</v>
      </c>
      <c r="BA13" s="746">
        <v>106</v>
      </c>
      <c r="BB13" s="746">
        <v>17</v>
      </c>
      <c r="BC13" s="746">
        <v>169</v>
      </c>
      <c r="BD13" s="746">
        <v>49</v>
      </c>
      <c r="BE13" s="746">
        <v>637</v>
      </c>
      <c r="BF13" s="80">
        <v>686</v>
      </c>
      <c r="BG13" s="78">
        <v>9</v>
      </c>
      <c r="BH13" s="746">
        <v>19</v>
      </c>
      <c r="BI13" s="746">
        <v>153</v>
      </c>
      <c r="BJ13" s="746">
        <v>1</v>
      </c>
      <c r="BK13" s="746">
        <v>173</v>
      </c>
      <c r="BL13" s="746">
        <v>10</v>
      </c>
      <c r="BM13" s="746">
        <v>5</v>
      </c>
      <c r="BN13" s="80">
        <v>15</v>
      </c>
      <c r="BO13" s="78">
        <v>553</v>
      </c>
      <c r="BP13" s="746">
        <v>537</v>
      </c>
      <c r="BQ13" s="746">
        <v>789</v>
      </c>
      <c r="BR13" s="746">
        <v>5</v>
      </c>
      <c r="BS13" s="746">
        <v>1331</v>
      </c>
      <c r="BT13" s="746">
        <v>16</v>
      </c>
      <c r="BU13" s="746">
        <v>140</v>
      </c>
      <c r="BV13" s="80">
        <v>156</v>
      </c>
      <c r="BW13" s="78">
        <v>203</v>
      </c>
      <c r="BX13" s="746">
        <v>554</v>
      </c>
      <c r="BY13" s="746">
        <v>826</v>
      </c>
      <c r="BZ13" s="746">
        <v>15</v>
      </c>
      <c r="CA13" s="746">
        <v>1395</v>
      </c>
      <c r="CB13" s="746">
        <v>21</v>
      </c>
      <c r="CC13" s="746">
        <v>370</v>
      </c>
      <c r="CD13" s="80">
        <v>391</v>
      </c>
      <c r="CE13" s="78">
        <v>118</v>
      </c>
      <c r="CF13" s="746">
        <v>42</v>
      </c>
      <c r="CG13" s="746">
        <v>386</v>
      </c>
      <c r="CH13" s="746">
        <v>9</v>
      </c>
      <c r="CI13" s="746">
        <v>437</v>
      </c>
      <c r="CJ13" s="746">
        <v>37</v>
      </c>
      <c r="CK13" s="746">
        <v>105</v>
      </c>
      <c r="CL13" s="80">
        <v>142</v>
      </c>
      <c r="CM13" s="78">
        <v>110</v>
      </c>
      <c r="CN13" s="746">
        <v>682</v>
      </c>
      <c r="CO13" s="746">
        <v>805</v>
      </c>
      <c r="CP13" s="746">
        <v>9</v>
      </c>
      <c r="CQ13" s="746">
        <v>1496</v>
      </c>
      <c r="CR13" s="746">
        <v>162</v>
      </c>
      <c r="CS13" s="746">
        <v>321</v>
      </c>
      <c r="CT13" s="80">
        <v>483</v>
      </c>
      <c r="CU13" s="78">
        <v>43</v>
      </c>
      <c r="CV13" s="746">
        <v>139</v>
      </c>
      <c r="CW13" s="746">
        <v>1413</v>
      </c>
      <c r="CX13" s="746">
        <v>57</v>
      </c>
      <c r="CY13" s="746">
        <v>1609</v>
      </c>
      <c r="CZ13" s="746">
        <v>27</v>
      </c>
      <c r="DA13" s="746">
        <v>35</v>
      </c>
      <c r="DB13" s="80">
        <v>62</v>
      </c>
      <c r="DC13" s="78">
        <v>294</v>
      </c>
      <c r="DD13" s="746">
        <v>37</v>
      </c>
      <c r="DE13" s="746">
        <v>715</v>
      </c>
      <c r="DF13" s="746">
        <v>13</v>
      </c>
      <c r="DG13" s="746">
        <v>765</v>
      </c>
      <c r="DH13" s="746">
        <v>11</v>
      </c>
      <c r="DI13" s="746">
        <v>42</v>
      </c>
      <c r="DJ13" s="80">
        <v>53</v>
      </c>
      <c r="DK13" s="78">
        <v>78</v>
      </c>
      <c r="DL13" s="746">
        <v>25</v>
      </c>
      <c r="DM13" s="746">
        <v>132</v>
      </c>
      <c r="DN13" s="746">
        <v>6</v>
      </c>
      <c r="DO13" s="746">
        <v>163</v>
      </c>
      <c r="DP13" s="746">
        <v>242</v>
      </c>
      <c r="DQ13" s="746">
        <v>109</v>
      </c>
      <c r="DR13" s="80">
        <v>351</v>
      </c>
      <c r="DS13" s="78">
        <v>11250</v>
      </c>
      <c r="DT13" s="746">
        <v>8909</v>
      </c>
      <c r="DU13" s="746">
        <v>31132</v>
      </c>
      <c r="DV13" s="746">
        <v>535</v>
      </c>
      <c r="DW13" s="746">
        <v>40576</v>
      </c>
      <c r="DX13" s="746">
        <v>2051</v>
      </c>
      <c r="DY13" s="746">
        <v>5365</v>
      </c>
      <c r="DZ13" s="80">
        <v>7416</v>
      </c>
    </row>
    <row r="14" spans="2:130" x14ac:dyDescent="0.25">
      <c r="B14" s="819" t="s">
        <v>343</v>
      </c>
      <c r="C14" s="78">
        <v>5263</v>
      </c>
      <c r="D14" s="746">
        <v>2349</v>
      </c>
      <c r="E14" s="746">
        <v>13571</v>
      </c>
      <c r="F14" s="746">
        <v>47</v>
      </c>
      <c r="G14" s="746">
        <v>15967</v>
      </c>
      <c r="H14" s="746">
        <v>285</v>
      </c>
      <c r="I14" s="746">
        <v>664</v>
      </c>
      <c r="J14" s="80">
        <v>949</v>
      </c>
      <c r="K14" s="78">
        <v>2214</v>
      </c>
      <c r="L14" s="746">
        <v>671</v>
      </c>
      <c r="M14" s="746">
        <v>4539</v>
      </c>
      <c r="N14" s="746">
        <v>77</v>
      </c>
      <c r="O14" s="746">
        <v>5287</v>
      </c>
      <c r="P14" s="746">
        <v>191</v>
      </c>
      <c r="Q14" s="746">
        <v>697</v>
      </c>
      <c r="R14" s="80">
        <v>888</v>
      </c>
      <c r="S14" s="78">
        <v>839</v>
      </c>
      <c r="T14" s="746">
        <v>922</v>
      </c>
      <c r="U14" s="746">
        <v>894</v>
      </c>
      <c r="V14" s="746">
        <v>31</v>
      </c>
      <c r="W14" s="746">
        <v>1847</v>
      </c>
      <c r="X14" s="746">
        <v>259</v>
      </c>
      <c r="Y14" s="746">
        <v>789</v>
      </c>
      <c r="Z14" s="80">
        <v>1048</v>
      </c>
      <c r="AA14" s="78">
        <v>138</v>
      </c>
      <c r="AB14" s="746">
        <v>239</v>
      </c>
      <c r="AC14" s="746">
        <v>973</v>
      </c>
      <c r="AD14" s="746">
        <v>20</v>
      </c>
      <c r="AE14" s="746">
        <v>1232</v>
      </c>
      <c r="AF14" s="746">
        <v>437</v>
      </c>
      <c r="AG14" s="746">
        <v>860</v>
      </c>
      <c r="AH14" s="80">
        <v>1297</v>
      </c>
      <c r="AI14" s="78">
        <v>1435</v>
      </c>
      <c r="AJ14" s="746">
        <v>571</v>
      </c>
      <c r="AK14" s="746">
        <v>1320</v>
      </c>
      <c r="AL14" s="746">
        <v>428</v>
      </c>
      <c r="AM14" s="746">
        <v>2319</v>
      </c>
      <c r="AN14" s="746">
        <v>96</v>
      </c>
      <c r="AO14" s="746">
        <v>507</v>
      </c>
      <c r="AP14" s="80">
        <v>603</v>
      </c>
      <c r="AQ14" s="78">
        <v>82</v>
      </c>
      <c r="AR14" s="746">
        <v>291</v>
      </c>
      <c r="AS14" s="746">
        <v>925</v>
      </c>
      <c r="AT14" s="746">
        <v>20</v>
      </c>
      <c r="AU14" s="746">
        <v>1236</v>
      </c>
      <c r="AV14" s="746">
        <v>49</v>
      </c>
      <c r="AW14" s="746">
        <v>489</v>
      </c>
      <c r="AX14" s="80">
        <v>538</v>
      </c>
      <c r="AY14" s="78">
        <v>75</v>
      </c>
      <c r="AZ14" s="746">
        <v>74</v>
      </c>
      <c r="BA14" s="746">
        <v>71</v>
      </c>
      <c r="BB14" s="746">
        <v>34</v>
      </c>
      <c r="BC14" s="746">
        <v>179</v>
      </c>
      <c r="BD14" s="746">
        <v>44</v>
      </c>
      <c r="BE14" s="746">
        <v>631</v>
      </c>
      <c r="BF14" s="80">
        <v>675</v>
      </c>
      <c r="BG14" s="78">
        <v>17</v>
      </c>
      <c r="BH14" s="746">
        <v>20</v>
      </c>
      <c r="BI14" s="746">
        <v>129</v>
      </c>
      <c r="BJ14" s="746">
        <v>7</v>
      </c>
      <c r="BK14" s="746">
        <v>156</v>
      </c>
      <c r="BL14" s="746">
        <v>33</v>
      </c>
      <c r="BM14" s="746">
        <v>4</v>
      </c>
      <c r="BN14" s="80">
        <v>37</v>
      </c>
      <c r="BO14" s="78">
        <v>271</v>
      </c>
      <c r="BP14" s="746">
        <v>202</v>
      </c>
      <c r="BQ14" s="746">
        <v>669</v>
      </c>
      <c r="BR14" s="746">
        <v>3</v>
      </c>
      <c r="BS14" s="746">
        <v>874</v>
      </c>
      <c r="BT14" s="746">
        <v>455</v>
      </c>
      <c r="BU14" s="746">
        <v>133</v>
      </c>
      <c r="BV14" s="80">
        <v>588</v>
      </c>
      <c r="BW14" s="78">
        <v>278</v>
      </c>
      <c r="BX14" s="746">
        <v>416</v>
      </c>
      <c r="BY14" s="746">
        <v>670</v>
      </c>
      <c r="BZ14" s="746">
        <v>12</v>
      </c>
      <c r="CA14" s="746">
        <v>1098</v>
      </c>
      <c r="CB14" s="746">
        <v>469</v>
      </c>
      <c r="CC14" s="746">
        <v>357</v>
      </c>
      <c r="CD14" s="80">
        <v>826</v>
      </c>
      <c r="CE14" s="78">
        <v>47</v>
      </c>
      <c r="CF14" s="746">
        <v>234</v>
      </c>
      <c r="CG14" s="746">
        <v>369</v>
      </c>
      <c r="CH14" s="746">
        <v>23</v>
      </c>
      <c r="CI14" s="746">
        <v>626</v>
      </c>
      <c r="CJ14" s="746">
        <v>36</v>
      </c>
      <c r="CK14" s="746">
        <v>104</v>
      </c>
      <c r="CL14" s="80">
        <v>140</v>
      </c>
      <c r="CM14" s="78">
        <v>329</v>
      </c>
      <c r="CN14" s="746">
        <v>551</v>
      </c>
      <c r="CO14" s="746">
        <v>1167</v>
      </c>
      <c r="CP14" s="746">
        <v>3</v>
      </c>
      <c r="CQ14" s="746">
        <v>1721</v>
      </c>
      <c r="CR14" s="746">
        <v>18</v>
      </c>
      <c r="CS14" s="746">
        <v>475</v>
      </c>
      <c r="CT14" s="80">
        <v>493</v>
      </c>
      <c r="CU14" s="78">
        <v>495</v>
      </c>
      <c r="CV14" s="746">
        <v>545</v>
      </c>
      <c r="CW14" s="746">
        <v>1117</v>
      </c>
      <c r="CX14" s="746">
        <v>8</v>
      </c>
      <c r="CY14" s="746">
        <v>1670</v>
      </c>
      <c r="CZ14" s="746">
        <v>15</v>
      </c>
      <c r="DA14" s="746">
        <v>38</v>
      </c>
      <c r="DB14" s="80">
        <v>53</v>
      </c>
      <c r="DC14" s="78">
        <v>32</v>
      </c>
      <c r="DD14" s="746">
        <v>15</v>
      </c>
      <c r="DE14" s="746">
        <v>332</v>
      </c>
      <c r="DF14" s="746">
        <v>1</v>
      </c>
      <c r="DG14" s="746">
        <v>348</v>
      </c>
      <c r="DH14" s="746">
        <v>406</v>
      </c>
      <c r="DI14" s="746">
        <v>47</v>
      </c>
      <c r="DJ14" s="80">
        <v>453</v>
      </c>
      <c r="DK14" s="78">
        <v>158</v>
      </c>
      <c r="DL14" s="746">
        <v>100</v>
      </c>
      <c r="DM14" s="746">
        <v>26</v>
      </c>
      <c r="DN14" s="746">
        <v>29</v>
      </c>
      <c r="DO14" s="746">
        <v>155</v>
      </c>
      <c r="DP14" s="746">
        <v>22</v>
      </c>
      <c r="DQ14" s="746">
        <v>279</v>
      </c>
      <c r="DR14" s="80">
        <v>301</v>
      </c>
      <c r="DS14" s="78">
        <v>11673</v>
      </c>
      <c r="DT14" s="746">
        <v>7200</v>
      </c>
      <c r="DU14" s="746">
        <v>26772</v>
      </c>
      <c r="DV14" s="746">
        <v>743</v>
      </c>
      <c r="DW14" s="746">
        <v>34715</v>
      </c>
      <c r="DX14" s="746">
        <v>2815</v>
      </c>
      <c r="DY14" s="746">
        <v>6074</v>
      </c>
      <c r="DZ14" s="80">
        <v>8889</v>
      </c>
    </row>
    <row r="15" spans="2:130" ht="14.25" thickBot="1" x14ac:dyDescent="0.3">
      <c r="B15" s="826" t="s">
        <v>344</v>
      </c>
      <c r="C15" s="78">
        <v>4909</v>
      </c>
      <c r="D15" s="746">
        <v>3914</v>
      </c>
      <c r="E15" s="746">
        <v>10739</v>
      </c>
      <c r="F15" s="746">
        <v>154</v>
      </c>
      <c r="G15" s="746">
        <v>14807</v>
      </c>
      <c r="H15" s="746">
        <v>439</v>
      </c>
      <c r="I15" s="746">
        <v>680</v>
      </c>
      <c r="J15" s="80">
        <v>1119</v>
      </c>
      <c r="K15" s="78">
        <v>931</v>
      </c>
      <c r="L15" s="746">
        <v>1096</v>
      </c>
      <c r="M15" s="746">
        <v>4220</v>
      </c>
      <c r="N15" s="746">
        <v>93</v>
      </c>
      <c r="O15" s="746">
        <v>5409</v>
      </c>
      <c r="P15" s="746">
        <v>202</v>
      </c>
      <c r="Q15" s="746">
        <v>729</v>
      </c>
      <c r="R15" s="80">
        <v>931</v>
      </c>
      <c r="S15" s="78">
        <v>188</v>
      </c>
      <c r="T15" s="746">
        <v>375</v>
      </c>
      <c r="U15" s="746">
        <v>1074</v>
      </c>
      <c r="V15" s="746">
        <v>43</v>
      </c>
      <c r="W15" s="746">
        <v>1492</v>
      </c>
      <c r="X15" s="746">
        <v>677</v>
      </c>
      <c r="Y15" s="746">
        <v>920</v>
      </c>
      <c r="Z15" s="80">
        <v>1597</v>
      </c>
      <c r="AA15" s="78">
        <v>415</v>
      </c>
      <c r="AB15" s="746">
        <v>146</v>
      </c>
      <c r="AC15" s="746">
        <v>717</v>
      </c>
      <c r="AD15" s="746">
        <v>17</v>
      </c>
      <c r="AE15" s="746">
        <v>880</v>
      </c>
      <c r="AF15" s="746">
        <v>185</v>
      </c>
      <c r="AG15" s="746">
        <v>1195</v>
      </c>
      <c r="AH15" s="80">
        <v>1380</v>
      </c>
      <c r="AI15" s="78">
        <v>1204</v>
      </c>
      <c r="AJ15" s="746">
        <v>193</v>
      </c>
      <c r="AK15" s="746">
        <v>939</v>
      </c>
      <c r="AL15" s="746">
        <v>50</v>
      </c>
      <c r="AM15" s="746">
        <v>1182</v>
      </c>
      <c r="AN15" s="746">
        <v>417</v>
      </c>
      <c r="AO15" s="746">
        <v>314</v>
      </c>
      <c r="AP15" s="80">
        <v>731</v>
      </c>
      <c r="AQ15" s="78">
        <v>349</v>
      </c>
      <c r="AR15" s="746">
        <v>125</v>
      </c>
      <c r="AS15" s="746">
        <v>965</v>
      </c>
      <c r="AT15" s="746">
        <v>5</v>
      </c>
      <c r="AU15" s="746">
        <v>1095</v>
      </c>
      <c r="AV15" s="746">
        <v>23</v>
      </c>
      <c r="AW15" s="746">
        <v>432</v>
      </c>
      <c r="AX15" s="80">
        <v>455</v>
      </c>
      <c r="AY15" s="78">
        <v>77</v>
      </c>
      <c r="AZ15" s="746">
        <v>65</v>
      </c>
      <c r="BA15" s="746">
        <v>78</v>
      </c>
      <c r="BB15" s="746">
        <v>16</v>
      </c>
      <c r="BC15" s="746">
        <v>159</v>
      </c>
      <c r="BD15" s="746">
        <v>53</v>
      </c>
      <c r="BE15" s="746">
        <v>630</v>
      </c>
      <c r="BF15" s="80">
        <v>683</v>
      </c>
      <c r="BG15" s="78">
        <v>23</v>
      </c>
      <c r="BH15" s="746">
        <v>28</v>
      </c>
      <c r="BI15" s="746">
        <v>128</v>
      </c>
      <c r="BJ15" s="746">
        <v>16</v>
      </c>
      <c r="BK15" s="746">
        <v>172</v>
      </c>
      <c r="BL15" s="746">
        <v>15</v>
      </c>
      <c r="BM15" s="746">
        <v>11</v>
      </c>
      <c r="BN15" s="80">
        <v>26</v>
      </c>
      <c r="BO15" s="78">
        <v>37</v>
      </c>
      <c r="BP15" s="746">
        <v>545</v>
      </c>
      <c r="BQ15" s="746">
        <v>826</v>
      </c>
      <c r="BR15" s="746">
        <v>234</v>
      </c>
      <c r="BS15" s="746">
        <v>1605</v>
      </c>
      <c r="BT15" s="746">
        <v>18</v>
      </c>
      <c r="BU15" s="746">
        <v>347</v>
      </c>
      <c r="BV15" s="80">
        <v>365</v>
      </c>
      <c r="BW15" s="78">
        <v>212</v>
      </c>
      <c r="BX15" s="746">
        <v>193</v>
      </c>
      <c r="BY15" s="746">
        <v>934</v>
      </c>
      <c r="BZ15" s="746">
        <v>581</v>
      </c>
      <c r="CA15" s="746">
        <v>1708</v>
      </c>
      <c r="CB15" s="746">
        <v>42</v>
      </c>
      <c r="CC15" s="746">
        <v>167</v>
      </c>
      <c r="CD15" s="80">
        <v>209</v>
      </c>
      <c r="CE15" s="78">
        <v>115</v>
      </c>
      <c r="CF15" s="746">
        <v>80</v>
      </c>
      <c r="CG15" s="746">
        <v>473</v>
      </c>
      <c r="CH15" s="746">
        <v>7</v>
      </c>
      <c r="CI15" s="746">
        <v>560</v>
      </c>
      <c r="CJ15" s="746">
        <v>71</v>
      </c>
      <c r="CK15" s="746">
        <v>107</v>
      </c>
      <c r="CL15" s="80">
        <v>178</v>
      </c>
      <c r="CM15" s="78">
        <v>302</v>
      </c>
      <c r="CN15" s="746">
        <v>468</v>
      </c>
      <c r="CO15" s="746">
        <v>1101</v>
      </c>
      <c r="CP15" s="746">
        <v>388</v>
      </c>
      <c r="CQ15" s="746">
        <v>1957</v>
      </c>
      <c r="CR15" s="746">
        <v>330</v>
      </c>
      <c r="CS15" s="746">
        <v>96</v>
      </c>
      <c r="CT15" s="80">
        <v>426</v>
      </c>
      <c r="CU15" s="78">
        <v>581</v>
      </c>
      <c r="CV15" s="746">
        <v>274</v>
      </c>
      <c r="CW15" s="746">
        <v>1088</v>
      </c>
      <c r="CX15" s="746">
        <v>10</v>
      </c>
      <c r="CY15" s="746">
        <v>1372</v>
      </c>
      <c r="CZ15" s="746">
        <v>29</v>
      </c>
      <c r="DA15" s="746">
        <v>34</v>
      </c>
      <c r="DB15" s="80">
        <v>63</v>
      </c>
      <c r="DC15" s="78">
        <v>97</v>
      </c>
      <c r="DD15" s="746">
        <v>42</v>
      </c>
      <c r="DE15" s="746">
        <v>131</v>
      </c>
      <c r="DF15" s="746">
        <v>11</v>
      </c>
      <c r="DG15" s="746">
        <v>184</v>
      </c>
      <c r="DH15" s="746">
        <v>131</v>
      </c>
      <c r="DI15" s="746">
        <v>431</v>
      </c>
      <c r="DJ15" s="80">
        <v>562</v>
      </c>
      <c r="DK15" s="78">
        <v>43</v>
      </c>
      <c r="DL15" s="746">
        <v>91</v>
      </c>
      <c r="DM15" s="746">
        <v>87</v>
      </c>
      <c r="DN15" s="746">
        <v>7</v>
      </c>
      <c r="DO15" s="746">
        <v>185</v>
      </c>
      <c r="DP15" s="746">
        <v>35</v>
      </c>
      <c r="DQ15" s="746">
        <v>284</v>
      </c>
      <c r="DR15" s="80">
        <v>319</v>
      </c>
      <c r="DS15" s="78">
        <v>9483</v>
      </c>
      <c r="DT15" s="746">
        <v>7635</v>
      </c>
      <c r="DU15" s="746">
        <v>23500</v>
      </c>
      <c r="DV15" s="746">
        <v>1632</v>
      </c>
      <c r="DW15" s="746">
        <v>32767</v>
      </c>
      <c r="DX15" s="746">
        <v>2667</v>
      </c>
      <c r="DY15" s="746">
        <v>6377</v>
      </c>
      <c r="DZ15" s="80">
        <v>9044</v>
      </c>
    </row>
    <row r="16" spans="2:130" x14ac:dyDescent="0.25">
      <c r="B16" s="806" t="s">
        <v>345</v>
      </c>
      <c r="C16" s="78">
        <v>2647</v>
      </c>
      <c r="D16" s="746">
        <v>2417</v>
      </c>
      <c r="E16" s="746">
        <v>12207</v>
      </c>
      <c r="F16" s="746">
        <v>32</v>
      </c>
      <c r="G16" s="746">
        <v>14656</v>
      </c>
      <c r="H16" s="746">
        <v>203</v>
      </c>
      <c r="I16" s="746">
        <v>837</v>
      </c>
      <c r="J16" s="80">
        <v>1040</v>
      </c>
      <c r="K16" s="78">
        <v>2662</v>
      </c>
      <c r="L16" s="746">
        <v>1856</v>
      </c>
      <c r="M16" s="746">
        <v>2567</v>
      </c>
      <c r="N16" s="746">
        <v>89</v>
      </c>
      <c r="O16" s="746">
        <v>4512</v>
      </c>
      <c r="P16" s="746">
        <v>216</v>
      </c>
      <c r="Q16" s="746">
        <v>806</v>
      </c>
      <c r="R16" s="80">
        <v>1022</v>
      </c>
      <c r="S16" s="78">
        <v>835</v>
      </c>
      <c r="T16" s="746">
        <v>917</v>
      </c>
      <c r="U16" s="746">
        <v>654</v>
      </c>
      <c r="V16" s="746">
        <v>526</v>
      </c>
      <c r="W16" s="746">
        <v>2097</v>
      </c>
      <c r="X16" s="746">
        <v>133</v>
      </c>
      <c r="Y16" s="746">
        <v>944</v>
      </c>
      <c r="Z16" s="80">
        <v>1077</v>
      </c>
      <c r="AA16" s="78">
        <v>136</v>
      </c>
      <c r="AB16" s="746">
        <v>201</v>
      </c>
      <c r="AC16" s="746">
        <v>716</v>
      </c>
      <c r="AD16" s="746">
        <v>96</v>
      </c>
      <c r="AE16" s="746">
        <v>1013</v>
      </c>
      <c r="AF16" s="746">
        <v>115</v>
      </c>
      <c r="AG16" s="746">
        <v>1197</v>
      </c>
      <c r="AH16" s="80">
        <v>1312</v>
      </c>
      <c r="AI16" s="78">
        <v>633</v>
      </c>
      <c r="AJ16" s="746">
        <v>470</v>
      </c>
      <c r="AK16" s="746">
        <v>827</v>
      </c>
      <c r="AL16" s="746">
        <v>53</v>
      </c>
      <c r="AM16" s="746">
        <v>1350</v>
      </c>
      <c r="AN16" s="746">
        <v>100</v>
      </c>
      <c r="AO16" s="746">
        <v>300</v>
      </c>
      <c r="AP16" s="80">
        <v>400</v>
      </c>
      <c r="AQ16" s="78">
        <v>11</v>
      </c>
      <c r="AR16" s="746">
        <v>135</v>
      </c>
      <c r="AS16" s="746">
        <v>1067</v>
      </c>
      <c r="AT16" s="746">
        <v>8</v>
      </c>
      <c r="AU16" s="746">
        <v>1210</v>
      </c>
      <c r="AV16" s="746">
        <v>20</v>
      </c>
      <c r="AW16" s="746">
        <v>444</v>
      </c>
      <c r="AX16" s="80">
        <v>464</v>
      </c>
      <c r="AY16" s="78">
        <v>113</v>
      </c>
      <c r="AZ16" s="746">
        <v>53</v>
      </c>
      <c r="BA16" s="746">
        <v>53</v>
      </c>
      <c r="BB16" s="746">
        <v>31</v>
      </c>
      <c r="BC16" s="746">
        <v>137</v>
      </c>
      <c r="BD16" s="746">
        <v>51</v>
      </c>
      <c r="BE16" s="746">
        <v>595</v>
      </c>
      <c r="BF16" s="80">
        <v>646</v>
      </c>
      <c r="BG16" s="78">
        <v>26</v>
      </c>
      <c r="BH16" s="746">
        <v>164</v>
      </c>
      <c r="BI16" s="746">
        <v>122</v>
      </c>
      <c r="BJ16" s="746">
        <v>4</v>
      </c>
      <c r="BK16" s="746">
        <v>290</v>
      </c>
      <c r="BL16" s="746">
        <v>33</v>
      </c>
      <c r="BM16" s="746">
        <v>15</v>
      </c>
      <c r="BN16" s="80">
        <v>48</v>
      </c>
      <c r="BO16" s="78">
        <v>589</v>
      </c>
      <c r="BP16" s="746">
        <v>559</v>
      </c>
      <c r="BQ16" s="746">
        <v>1110</v>
      </c>
      <c r="BR16" s="746">
        <v>2</v>
      </c>
      <c r="BS16" s="746">
        <v>1671</v>
      </c>
      <c r="BT16" s="746">
        <v>7</v>
      </c>
      <c r="BU16" s="746">
        <v>262</v>
      </c>
      <c r="BV16" s="80">
        <v>269</v>
      </c>
      <c r="BW16" s="78">
        <v>62</v>
      </c>
      <c r="BX16" s="746">
        <v>536</v>
      </c>
      <c r="BY16" s="746">
        <v>1642</v>
      </c>
      <c r="BZ16" s="746">
        <v>20</v>
      </c>
      <c r="CA16" s="746">
        <v>2198</v>
      </c>
      <c r="CB16" s="746">
        <v>26</v>
      </c>
      <c r="CC16" s="746">
        <v>167</v>
      </c>
      <c r="CD16" s="80">
        <v>193</v>
      </c>
      <c r="CE16" s="78">
        <v>93</v>
      </c>
      <c r="CF16" s="746">
        <v>224</v>
      </c>
      <c r="CG16" s="746">
        <v>447</v>
      </c>
      <c r="CH16" s="746">
        <v>17</v>
      </c>
      <c r="CI16" s="746">
        <v>688</v>
      </c>
      <c r="CJ16" s="746">
        <v>29</v>
      </c>
      <c r="CK16" s="746">
        <v>152</v>
      </c>
      <c r="CL16" s="80">
        <v>181</v>
      </c>
      <c r="CM16" s="78">
        <v>243</v>
      </c>
      <c r="CN16" s="746">
        <v>368</v>
      </c>
      <c r="CO16" s="746">
        <v>1469</v>
      </c>
      <c r="CP16" s="746">
        <v>19</v>
      </c>
      <c r="CQ16" s="746">
        <v>1856</v>
      </c>
      <c r="CR16" s="746">
        <v>369</v>
      </c>
      <c r="CS16" s="746">
        <v>386</v>
      </c>
      <c r="CT16" s="80">
        <v>755</v>
      </c>
      <c r="CU16" s="78">
        <v>428</v>
      </c>
      <c r="CV16" s="746">
        <v>161</v>
      </c>
      <c r="CW16" s="746">
        <v>932</v>
      </c>
      <c r="CX16" s="746">
        <v>5</v>
      </c>
      <c r="CY16" s="746">
        <v>1098</v>
      </c>
      <c r="CZ16" s="746">
        <v>20</v>
      </c>
      <c r="DA16" s="746">
        <v>50</v>
      </c>
      <c r="DB16" s="80">
        <v>70</v>
      </c>
      <c r="DC16" s="78">
        <v>86</v>
      </c>
      <c r="DD16" s="746">
        <v>12</v>
      </c>
      <c r="DE16" s="746">
        <v>97</v>
      </c>
      <c r="DF16" s="746">
        <v>60</v>
      </c>
      <c r="DG16" s="746">
        <v>169</v>
      </c>
      <c r="DH16" s="746">
        <v>13</v>
      </c>
      <c r="DI16" s="746">
        <v>490</v>
      </c>
      <c r="DJ16" s="80">
        <v>503</v>
      </c>
      <c r="DK16" s="78">
        <v>75</v>
      </c>
      <c r="DL16" s="746">
        <v>48</v>
      </c>
      <c r="DM16" s="746">
        <v>93</v>
      </c>
      <c r="DN16" s="746">
        <v>97</v>
      </c>
      <c r="DO16" s="746">
        <v>238</v>
      </c>
      <c r="DP16" s="746">
        <v>28</v>
      </c>
      <c r="DQ16" s="746">
        <v>211</v>
      </c>
      <c r="DR16" s="80">
        <v>239</v>
      </c>
      <c r="DS16" s="78">
        <v>8639</v>
      </c>
      <c r="DT16" s="746">
        <v>8121</v>
      </c>
      <c r="DU16" s="746">
        <v>24003</v>
      </c>
      <c r="DV16" s="746">
        <v>1059</v>
      </c>
      <c r="DW16" s="746">
        <v>33183</v>
      </c>
      <c r="DX16" s="746">
        <v>1363</v>
      </c>
      <c r="DY16" s="746">
        <v>6856</v>
      </c>
      <c r="DZ16" s="80">
        <v>8219</v>
      </c>
    </row>
    <row r="17" spans="2:130" x14ac:dyDescent="0.25">
      <c r="B17" s="819" t="s">
        <v>346</v>
      </c>
      <c r="C17" s="78">
        <v>5574</v>
      </c>
      <c r="D17" s="746">
        <v>5956</v>
      </c>
      <c r="E17" s="746">
        <v>8694</v>
      </c>
      <c r="F17" s="746">
        <v>111</v>
      </c>
      <c r="G17" s="746">
        <v>14761</v>
      </c>
      <c r="H17" s="746">
        <v>531</v>
      </c>
      <c r="I17" s="746">
        <v>789</v>
      </c>
      <c r="J17" s="80">
        <v>1320</v>
      </c>
      <c r="K17" s="78">
        <v>1388</v>
      </c>
      <c r="L17" s="746">
        <v>2351</v>
      </c>
      <c r="M17" s="746">
        <v>2957</v>
      </c>
      <c r="N17" s="746">
        <v>123</v>
      </c>
      <c r="O17" s="746">
        <v>5431</v>
      </c>
      <c r="P17" s="746">
        <v>393</v>
      </c>
      <c r="Q17" s="746">
        <v>673</v>
      </c>
      <c r="R17" s="80">
        <v>1066</v>
      </c>
      <c r="S17" s="78">
        <v>639</v>
      </c>
      <c r="T17" s="746">
        <v>627</v>
      </c>
      <c r="U17" s="746">
        <v>1457</v>
      </c>
      <c r="V17" s="746">
        <v>118</v>
      </c>
      <c r="W17" s="746">
        <v>2202</v>
      </c>
      <c r="X17" s="746">
        <v>154</v>
      </c>
      <c r="Y17" s="746">
        <v>808</v>
      </c>
      <c r="Z17" s="80">
        <v>962</v>
      </c>
      <c r="AA17" s="78">
        <v>180</v>
      </c>
      <c r="AB17" s="746">
        <v>198</v>
      </c>
      <c r="AC17" s="746">
        <v>745</v>
      </c>
      <c r="AD17" s="746">
        <v>36</v>
      </c>
      <c r="AE17" s="746">
        <v>979</v>
      </c>
      <c r="AF17" s="746">
        <v>167</v>
      </c>
      <c r="AG17" s="746">
        <v>1201</v>
      </c>
      <c r="AH17" s="80">
        <v>1368</v>
      </c>
      <c r="AI17" s="78">
        <v>385</v>
      </c>
      <c r="AJ17" s="746">
        <v>427</v>
      </c>
      <c r="AK17" s="746">
        <v>720</v>
      </c>
      <c r="AL17" s="746">
        <v>19</v>
      </c>
      <c r="AM17" s="746">
        <v>1166</v>
      </c>
      <c r="AN17" s="746">
        <v>292</v>
      </c>
      <c r="AO17" s="746">
        <v>340</v>
      </c>
      <c r="AP17" s="80">
        <v>632</v>
      </c>
      <c r="AQ17" s="78">
        <v>345</v>
      </c>
      <c r="AR17" s="746">
        <v>1965</v>
      </c>
      <c r="AS17" s="746">
        <v>643</v>
      </c>
      <c r="AT17" s="746">
        <v>2</v>
      </c>
      <c r="AU17" s="746">
        <v>2610</v>
      </c>
      <c r="AV17" s="746">
        <v>287</v>
      </c>
      <c r="AW17" s="746">
        <v>397</v>
      </c>
      <c r="AX17" s="80">
        <v>684</v>
      </c>
      <c r="AY17" s="78">
        <v>48</v>
      </c>
      <c r="AZ17" s="746">
        <v>94</v>
      </c>
      <c r="BA17" s="746">
        <v>62</v>
      </c>
      <c r="BB17" s="746">
        <v>4</v>
      </c>
      <c r="BC17" s="746">
        <v>160</v>
      </c>
      <c r="BD17" s="746">
        <v>38</v>
      </c>
      <c r="BE17" s="746">
        <v>631</v>
      </c>
      <c r="BF17" s="80">
        <v>669</v>
      </c>
      <c r="BG17" s="78">
        <v>48</v>
      </c>
      <c r="BH17" s="746">
        <v>474</v>
      </c>
      <c r="BI17" s="746">
        <v>247</v>
      </c>
      <c r="BJ17" s="746">
        <v>11</v>
      </c>
      <c r="BK17" s="746">
        <v>732</v>
      </c>
      <c r="BL17" s="746">
        <v>21</v>
      </c>
      <c r="BM17" s="746">
        <v>20</v>
      </c>
      <c r="BN17" s="80">
        <v>41</v>
      </c>
      <c r="BO17" s="78">
        <v>722</v>
      </c>
      <c r="BP17" s="746">
        <v>306</v>
      </c>
      <c r="BQ17" s="746">
        <v>935</v>
      </c>
      <c r="BR17" s="746">
        <v>16</v>
      </c>
      <c r="BS17" s="746">
        <v>1257</v>
      </c>
      <c r="BT17" s="746">
        <v>18</v>
      </c>
      <c r="BU17" s="746">
        <v>249</v>
      </c>
      <c r="BV17" s="80">
        <v>267</v>
      </c>
      <c r="BW17" s="78">
        <v>571</v>
      </c>
      <c r="BX17" s="746">
        <v>305</v>
      </c>
      <c r="BY17" s="746">
        <v>1537</v>
      </c>
      <c r="BZ17" s="746">
        <v>88</v>
      </c>
      <c r="CA17" s="746">
        <v>1930</v>
      </c>
      <c r="CB17" s="746">
        <v>106</v>
      </c>
      <c r="CC17" s="746">
        <v>89</v>
      </c>
      <c r="CD17" s="80">
        <v>195</v>
      </c>
      <c r="CE17" s="78">
        <v>146</v>
      </c>
      <c r="CF17" s="746">
        <v>61</v>
      </c>
      <c r="CG17" s="746">
        <v>487</v>
      </c>
      <c r="CH17" s="746">
        <v>22</v>
      </c>
      <c r="CI17" s="746">
        <v>570</v>
      </c>
      <c r="CJ17" s="746">
        <v>61</v>
      </c>
      <c r="CK17" s="746">
        <v>154</v>
      </c>
      <c r="CL17" s="80">
        <v>215</v>
      </c>
      <c r="CM17" s="78">
        <v>892</v>
      </c>
      <c r="CN17" s="746">
        <v>288</v>
      </c>
      <c r="CO17" s="746">
        <v>798</v>
      </c>
      <c r="CP17" s="746">
        <v>5</v>
      </c>
      <c r="CQ17" s="746">
        <v>1091</v>
      </c>
      <c r="CR17" s="746">
        <v>337</v>
      </c>
      <c r="CS17" s="746">
        <v>579</v>
      </c>
      <c r="CT17" s="80">
        <v>916</v>
      </c>
      <c r="CU17" s="78">
        <v>71</v>
      </c>
      <c r="CV17" s="746">
        <v>137</v>
      </c>
      <c r="CW17" s="746">
        <v>1033</v>
      </c>
      <c r="CX17" s="746">
        <v>10</v>
      </c>
      <c r="CY17" s="746">
        <v>1180</v>
      </c>
      <c r="CZ17" s="746">
        <v>15</v>
      </c>
      <c r="DA17" s="746">
        <v>54</v>
      </c>
      <c r="DB17" s="80">
        <v>69</v>
      </c>
      <c r="DC17" s="78">
        <v>31</v>
      </c>
      <c r="DD17" s="746">
        <v>478</v>
      </c>
      <c r="DE17" s="746">
        <v>130</v>
      </c>
      <c r="DF17" s="746">
        <v>363</v>
      </c>
      <c r="DG17" s="746">
        <v>971</v>
      </c>
      <c r="DH17" s="746">
        <v>19</v>
      </c>
      <c r="DI17" s="746">
        <v>129</v>
      </c>
      <c r="DJ17" s="80">
        <v>148</v>
      </c>
      <c r="DK17" s="78">
        <v>77</v>
      </c>
      <c r="DL17" s="746">
        <v>59</v>
      </c>
      <c r="DM17" s="746">
        <v>138</v>
      </c>
      <c r="DN17" s="746">
        <v>112</v>
      </c>
      <c r="DO17" s="746">
        <v>309</v>
      </c>
      <c r="DP17" s="746">
        <v>35</v>
      </c>
      <c r="DQ17" s="746">
        <v>117</v>
      </c>
      <c r="DR17" s="80">
        <v>152</v>
      </c>
      <c r="DS17" s="78">
        <v>11117</v>
      </c>
      <c r="DT17" s="746">
        <v>13726</v>
      </c>
      <c r="DU17" s="746">
        <v>20583</v>
      </c>
      <c r="DV17" s="746">
        <v>1040</v>
      </c>
      <c r="DW17" s="746">
        <v>35349</v>
      </c>
      <c r="DX17" s="746">
        <v>2474</v>
      </c>
      <c r="DY17" s="746">
        <v>6230</v>
      </c>
      <c r="DZ17" s="80">
        <v>8704</v>
      </c>
    </row>
    <row r="18" spans="2:130" x14ac:dyDescent="0.25">
      <c r="B18" s="819" t="s">
        <v>347</v>
      </c>
      <c r="C18" s="78">
        <v>3139</v>
      </c>
      <c r="D18" s="746">
        <v>3115</v>
      </c>
      <c r="E18" s="746">
        <v>11796</v>
      </c>
      <c r="F18" s="746">
        <v>121</v>
      </c>
      <c r="G18" s="746">
        <v>15032</v>
      </c>
      <c r="H18" s="746">
        <v>414</v>
      </c>
      <c r="I18" s="746">
        <v>1114</v>
      </c>
      <c r="J18" s="80">
        <v>1528</v>
      </c>
      <c r="K18" s="78">
        <v>1251</v>
      </c>
      <c r="L18" s="746">
        <v>1336</v>
      </c>
      <c r="M18" s="746">
        <v>4052</v>
      </c>
      <c r="N18" s="746">
        <v>424</v>
      </c>
      <c r="O18" s="746">
        <v>5812</v>
      </c>
      <c r="P18" s="746">
        <v>199</v>
      </c>
      <c r="Q18" s="746">
        <v>571</v>
      </c>
      <c r="R18" s="80">
        <v>770</v>
      </c>
      <c r="S18" s="78">
        <v>731</v>
      </c>
      <c r="T18" s="746">
        <v>619</v>
      </c>
      <c r="U18" s="746">
        <v>1368</v>
      </c>
      <c r="V18" s="746">
        <v>60</v>
      </c>
      <c r="W18" s="746">
        <v>2047</v>
      </c>
      <c r="X18" s="746">
        <v>165</v>
      </c>
      <c r="Y18" s="746">
        <v>842</v>
      </c>
      <c r="Z18" s="80">
        <v>1007</v>
      </c>
      <c r="AA18" s="78">
        <v>184</v>
      </c>
      <c r="AB18" s="746">
        <v>171</v>
      </c>
      <c r="AC18" s="746">
        <v>827</v>
      </c>
      <c r="AD18" s="746">
        <v>276</v>
      </c>
      <c r="AE18" s="746">
        <v>1274</v>
      </c>
      <c r="AF18" s="746">
        <v>125</v>
      </c>
      <c r="AG18" s="746">
        <v>935</v>
      </c>
      <c r="AH18" s="80">
        <v>1060</v>
      </c>
      <c r="AI18" s="78">
        <v>400</v>
      </c>
      <c r="AJ18" s="746">
        <v>456</v>
      </c>
      <c r="AK18" s="746">
        <v>709</v>
      </c>
      <c r="AL18" s="746">
        <v>107</v>
      </c>
      <c r="AM18" s="746">
        <v>1272</v>
      </c>
      <c r="AN18" s="746">
        <v>114</v>
      </c>
      <c r="AO18" s="746">
        <v>476</v>
      </c>
      <c r="AP18" s="80">
        <v>590</v>
      </c>
      <c r="AQ18" s="78">
        <v>144</v>
      </c>
      <c r="AR18" s="746">
        <v>204</v>
      </c>
      <c r="AS18" s="746">
        <v>2493</v>
      </c>
      <c r="AT18" s="746">
        <v>4</v>
      </c>
      <c r="AU18" s="746">
        <v>2701</v>
      </c>
      <c r="AV18" s="746">
        <v>61</v>
      </c>
      <c r="AW18" s="746">
        <v>592</v>
      </c>
      <c r="AX18" s="80">
        <v>653</v>
      </c>
      <c r="AY18" s="78">
        <v>118</v>
      </c>
      <c r="AZ18" s="746">
        <v>126</v>
      </c>
      <c r="BA18" s="746">
        <v>125</v>
      </c>
      <c r="BB18" s="746">
        <v>13</v>
      </c>
      <c r="BC18" s="746">
        <v>264</v>
      </c>
      <c r="BD18" s="746">
        <v>17</v>
      </c>
      <c r="BE18" s="746">
        <v>559</v>
      </c>
      <c r="BF18" s="80">
        <v>576</v>
      </c>
      <c r="BG18" s="78">
        <v>30</v>
      </c>
      <c r="BH18" s="746">
        <v>60</v>
      </c>
      <c r="BI18" s="746">
        <v>664</v>
      </c>
      <c r="BJ18" s="746">
        <v>2</v>
      </c>
      <c r="BK18" s="746">
        <v>726</v>
      </c>
      <c r="BL18" s="746">
        <v>44</v>
      </c>
      <c r="BM18" s="746">
        <v>35</v>
      </c>
      <c r="BN18" s="80">
        <v>79</v>
      </c>
      <c r="BO18" s="78">
        <v>271</v>
      </c>
      <c r="BP18" s="746">
        <v>838</v>
      </c>
      <c r="BQ18" s="746">
        <v>949</v>
      </c>
      <c r="BR18" s="746">
        <v>216</v>
      </c>
      <c r="BS18" s="746">
        <v>2003</v>
      </c>
      <c r="BT18" s="746">
        <v>47</v>
      </c>
      <c r="BU18" s="746">
        <v>41</v>
      </c>
      <c r="BV18" s="80">
        <v>88</v>
      </c>
      <c r="BW18" s="78">
        <v>894</v>
      </c>
      <c r="BX18" s="746">
        <v>487</v>
      </c>
      <c r="BY18" s="746">
        <v>940</v>
      </c>
      <c r="BZ18" s="746">
        <v>27</v>
      </c>
      <c r="CA18" s="746">
        <v>1454</v>
      </c>
      <c r="CB18" s="746">
        <v>127</v>
      </c>
      <c r="CC18" s="746">
        <v>137</v>
      </c>
      <c r="CD18" s="80">
        <v>264</v>
      </c>
      <c r="CE18" s="78">
        <v>98</v>
      </c>
      <c r="CF18" s="746">
        <v>306</v>
      </c>
      <c r="CG18" s="746">
        <v>441</v>
      </c>
      <c r="CH18" s="746">
        <v>48</v>
      </c>
      <c r="CI18" s="746">
        <v>795</v>
      </c>
      <c r="CJ18" s="746">
        <v>36</v>
      </c>
      <c r="CK18" s="746">
        <v>162</v>
      </c>
      <c r="CL18" s="80">
        <v>198</v>
      </c>
      <c r="CM18" s="78">
        <v>329</v>
      </c>
      <c r="CN18" s="746">
        <v>504</v>
      </c>
      <c r="CO18" s="746">
        <v>721</v>
      </c>
      <c r="CP18" s="746">
        <v>116</v>
      </c>
      <c r="CQ18" s="746">
        <v>1341</v>
      </c>
      <c r="CR18" s="746">
        <v>79</v>
      </c>
      <c r="CS18" s="746">
        <v>783</v>
      </c>
      <c r="CT18" s="80">
        <v>862</v>
      </c>
      <c r="CU18" s="78">
        <v>141</v>
      </c>
      <c r="CV18" s="746">
        <v>819</v>
      </c>
      <c r="CW18" s="746">
        <v>951</v>
      </c>
      <c r="CX18" s="746">
        <v>12</v>
      </c>
      <c r="CY18" s="746">
        <v>1782</v>
      </c>
      <c r="CZ18" s="746">
        <v>91</v>
      </c>
      <c r="DA18" s="746">
        <v>55</v>
      </c>
      <c r="DB18" s="80">
        <v>146</v>
      </c>
      <c r="DC18" s="78">
        <v>17</v>
      </c>
      <c r="DD18" s="746">
        <v>31</v>
      </c>
      <c r="DE18" s="746">
        <v>835</v>
      </c>
      <c r="DF18" s="746">
        <v>17</v>
      </c>
      <c r="DG18" s="746">
        <v>883</v>
      </c>
      <c r="DH18" s="746">
        <v>122</v>
      </c>
      <c r="DI18" s="746">
        <v>128</v>
      </c>
      <c r="DJ18" s="80">
        <v>250</v>
      </c>
      <c r="DK18" s="78">
        <v>64</v>
      </c>
      <c r="DL18" s="746">
        <v>115</v>
      </c>
      <c r="DM18" s="746">
        <v>236</v>
      </c>
      <c r="DN18" s="746">
        <v>11</v>
      </c>
      <c r="DO18" s="746">
        <v>362</v>
      </c>
      <c r="DP18" s="746">
        <v>56</v>
      </c>
      <c r="DQ18" s="746">
        <v>97</v>
      </c>
      <c r="DR18" s="80">
        <v>153</v>
      </c>
      <c r="DS18" s="78">
        <v>7811</v>
      </c>
      <c r="DT18" s="746">
        <v>9187</v>
      </c>
      <c r="DU18" s="746">
        <v>27107</v>
      </c>
      <c r="DV18" s="746">
        <v>1454</v>
      </c>
      <c r="DW18" s="746">
        <v>37748</v>
      </c>
      <c r="DX18" s="746">
        <v>1697</v>
      </c>
      <c r="DY18" s="746">
        <v>6527</v>
      </c>
      <c r="DZ18" s="80">
        <v>8224</v>
      </c>
    </row>
    <row r="19" spans="2:130" ht="14.25" thickBot="1" x14ac:dyDescent="0.3">
      <c r="B19" s="826" t="s">
        <v>348</v>
      </c>
      <c r="C19" s="78">
        <v>6671</v>
      </c>
      <c r="D19" s="746">
        <v>5052</v>
      </c>
      <c r="E19" s="746">
        <v>9050</v>
      </c>
      <c r="F19" s="746">
        <v>237</v>
      </c>
      <c r="G19" s="746">
        <v>14339</v>
      </c>
      <c r="H19" s="746">
        <v>364</v>
      </c>
      <c r="I19" s="746">
        <v>1043</v>
      </c>
      <c r="J19" s="80">
        <v>1407</v>
      </c>
      <c r="K19" s="78">
        <v>2599</v>
      </c>
      <c r="L19" s="746">
        <v>998</v>
      </c>
      <c r="M19" s="746">
        <v>2742</v>
      </c>
      <c r="N19" s="746">
        <v>145</v>
      </c>
      <c r="O19" s="746">
        <v>3885</v>
      </c>
      <c r="P19" s="746">
        <v>557</v>
      </c>
      <c r="Q19" s="746">
        <v>539</v>
      </c>
      <c r="R19" s="80">
        <v>1096</v>
      </c>
      <c r="S19" s="78">
        <v>817</v>
      </c>
      <c r="T19" s="746">
        <v>1658</v>
      </c>
      <c r="U19" s="746">
        <v>1159</v>
      </c>
      <c r="V19" s="746">
        <v>49</v>
      </c>
      <c r="W19" s="746">
        <v>2866</v>
      </c>
      <c r="X19" s="746">
        <v>235</v>
      </c>
      <c r="Y19" s="746">
        <v>797</v>
      </c>
      <c r="Z19" s="80">
        <v>1032</v>
      </c>
      <c r="AA19" s="78">
        <v>612</v>
      </c>
      <c r="AB19" s="746">
        <v>226</v>
      </c>
      <c r="AC19" s="746">
        <v>550</v>
      </c>
      <c r="AD19" s="746">
        <v>100</v>
      </c>
      <c r="AE19" s="746">
        <v>876</v>
      </c>
      <c r="AF19" s="746">
        <v>172</v>
      </c>
      <c r="AG19" s="746">
        <v>903</v>
      </c>
      <c r="AH19" s="80">
        <v>1075</v>
      </c>
      <c r="AI19" s="78">
        <v>427</v>
      </c>
      <c r="AJ19" s="746">
        <v>307</v>
      </c>
      <c r="AK19" s="746">
        <v>795</v>
      </c>
      <c r="AL19" s="746">
        <v>41</v>
      </c>
      <c r="AM19" s="746">
        <v>1143</v>
      </c>
      <c r="AN19" s="746">
        <v>130</v>
      </c>
      <c r="AO19" s="746">
        <v>471</v>
      </c>
      <c r="AP19" s="80">
        <v>601</v>
      </c>
      <c r="AQ19" s="78">
        <v>44</v>
      </c>
      <c r="AR19" s="746">
        <v>90</v>
      </c>
      <c r="AS19" s="746">
        <v>2562</v>
      </c>
      <c r="AT19" s="746">
        <v>7</v>
      </c>
      <c r="AU19" s="746">
        <v>2659</v>
      </c>
      <c r="AV19" s="746">
        <v>115</v>
      </c>
      <c r="AW19" s="746">
        <v>626</v>
      </c>
      <c r="AX19" s="80">
        <v>741</v>
      </c>
      <c r="AY19" s="78">
        <v>84</v>
      </c>
      <c r="AZ19" s="746">
        <v>48</v>
      </c>
      <c r="BA19" s="746">
        <v>189</v>
      </c>
      <c r="BB19" s="746">
        <v>9</v>
      </c>
      <c r="BC19" s="746">
        <v>246</v>
      </c>
      <c r="BD19" s="746">
        <v>30</v>
      </c>
      <c r="BE19" s="746">
        <v>528</v>
      </c>
      <c r="BF19" s="80">
        <v>558</v>
      </c>
      <c r="BG19" s="78">
        <v>240</v>
      </c>
      <c r="BH19" s="746">
        <v>49</v>
      </c>
      <c r="BI19" s="746">
        <v>470</v>
      </c>
      <c r="BJ19" s="746">
        <v>9</v>
      </c>
      <c r="BK19" s="746">
        <v>528</v>
      </c>
      <c r="BL19" s="746">
        <v>31</v>
      </c>
      <c r="BM19" s="746">
        <v>55</v>
      </c>
      <c r="BN19" s="80">
        <v>86</v>
      </c>
      <c r="BO19" s="78">
        <v>812</v>
      </c>
      <c r="BP19" s="746">
        <v>329</v>
      </c>
      <c r="BQ19" s="746">
        <v>1182</v>
      </c>
      <c r="BR19" s="746">
        <v>7</v>
      </c>
      <c r="BS19" s="746">
        <v>1518</v>
      </c>
      <c r="BT19" s="746">
        <v>17</v>
      </c>
      <c r="BU19" s="746">
        <v>73</v>
      </c>
      <c r="BV19" s="80">
        <v>90</v>
      </c>
      <c r="BW19" s="78">
        <v>616</v>
      </c>
      <c r="BX19" s="746">
        <v>338</v>
      </c>
      <c r="BY19" s="746">
        <v>758</v>
      </c>
      <c r="BZ19" s="746">
        <v>56</v>
      </c>
      <c r="CA19" s="746">
        <v>1152</v>
      </c>
      <c r="CB19" s="746">
        <v>122</v>
      </c>
      <c r="CC19" s="746">
        <v>166</v>
      </c>
      <c r="CD19" s="80">
        <v>288</v>
      </c>
      <c r="CE19" s="78">
        <v>231</v>
      </c>
      <c r="CF19" s="746">
        <v>212</v>
      </c>
      <c r="CG19" s="746">
        <v>517</v>
      </c>
      <c r="CH19" s="746">
        <v>11</v>
      </c>
      <c r="CI19" s="746">
        <v>740</v>
      </c>
      <c r="CJ19" s="746">
        <v>80</v>
      </c>
      <c r="CK19" s="746">
        <v>165</v>
      </c>
      <c r="CL19" s="80">
        <v>245</v>
      </c>
      <c r="CM19" s="78">
        <v>335</v>
      </c>
      <c r="CN19" s="746">
        <v>608</v>
      </c>
      <c r="CO19" s="746">
        <v>1027</v>
      </c>
      <c r="CP19" s="746">
        <v>33</v>
      </c>
      <c r="CQ19" s="746">
        <v>1668</v>
      </c>
      <c r="CR19" s="746">
        <v>68</v>
      </c>
      <c r="CS19" s="746">
        <v>749</v>
      </c>
      <c r="CT19" s="80">
        <v>817</v>
      </c>
      <c r="CU19" s="78">
        <v>195</v>
      </c>
      <c r="CV19" s="746">
        <v>423</v>
      </c>
      <c r="CW19" s="746">
        <v>1456</v>
      </c>
      <c r="CX19" s="746">
        <v>71</v>
      </c>
      <c r="CY19" s="746">
        <v>1950</v>
      </c>
      <c r="CZ19" s="746">
        <v>159</v>
      </c>
      <c r="DA19" s="746">
        <v>50</v>
      </c>
      <c r="DB19" s="80">
        <v>209</v>
      </c>
      <c r="DC19" s="78">
        <v>469</v>
      </c>
      <c r="DD19" s="746">
        <v>407</v>
      </c>
      <c r="DE19" s="746">
        <v>301</v>
      </c>
      <c r="DF19" s="746">
        <v>6</v>
      </c>
      <c r="DG19" s="746">
        <v>714</v>
      </c>
      <c r="DH19" s="746">
        <v>116</v>
      </c>
      <c r="DI19" s="746">
        <v>241</v>
      </c>
      <c r="DJ19" s="80">
        <v>357</v>
      </c>
      <c r="DK19" s="78">
        <v>69</v>
      </c>
      <c r="DL19" s="746">
        <v>95</v>
      </c>
      <c r="DM19" s="746">
        <v>57</v>
      </c>
      <c r="DN19" s="746">
        <v>17</v>
      </c>
      <c r="DO19" s="746">
        <v>169</v>
      </c>
      <c r="DP19" s="746">
        <v>261</v>
      </c>
      <c r="DQ19" s="746">
        <v>111</v>
      </c>
      <c r="DR19" s="80">
        <v>372</v>
      </c>
      <c r="DS19" s="78">
        <v>14221</v>
      </c>
      <c r="DT19" s="746">
        <v>10840</v>
      </c>
      <c r="DU19" s="746">
        <v>22815</v>
      </c>
      <c r="DV19" s="746">
        <v>798</v>
      </c>
      <c r="DW19" s="746">
        <v>34453</v>
      </c>
      <c r="DX19" s="746">
        <v>2457</v>
      </c>
      <c r="DY19" s="746">
        <v>6517</v>
      </c>
      <c r="DZ19" s="80">
        <v>8974</v>
      </c>
    </row>
    <row r="20" spans="2:130" x14ac:dyDescent="0.25">
      <c r="B20" s="806" t="s">
        <v>349</v>
      </c>
      <c r="C20" s="78">
        <v>4260</v>
      </c>
      <c r="D20" s="746">
        <v>5532</v>
      </c>
      <c r="E20" s="746">
        <v>10874</v>
      </c>
      <c r="F20" s="746">
        <v>50</v>
      </c>
      <c r="G20" s="746">
        <v>16456</v>
      </c>
      <c r="H20" s="746">
        <v>325</v>
      </c>
      <c r="I20" s="746">
        <v>866</v>
      </c>
      <c r="J20" s="80">
        <v>1191</v>
      </c>
      <c r="K20" s="78">
        <v>1012</v>
      </c>
      <c r="L20" s="746">
        <v>2370</v>
      </c>
      <c r="M20" s="746">
        <v>2924</v>
      </c>
      <c r="N20" s="746">
        <v>229</v>
      </c>
      <c r="O20" s="746">
        <v>5523</v>
      </c>
      <c r="P20" s="746">
        <v>68</v>
      </c>
      <c r="Q20" s="746">
        <v>748</v>
      </c>
      <c r="R20" s="80">
        <v>816</v>
      </c>
      <c r="S20" s="78">
        <v>362</v>
      </c>
      <c r="T20" s="746">
        <v>1018</v>
      </c>
      <c r="U20" s="746">
        <v>2276</v>
      </c>
      <c r="V20" s="746">
        <v>49</v>
      </c>
      <c r="W20" s="746">
        <v>3343</v>
      </c>
      <c r="X20" s="746">
        <v>335</v>
      </c>
      <c r="Y20" s="746">
        <v>877</v>
      </c>
      <c r="Z20" s="80">
        <v>1212</v>
      </c>
      <c r="AA20" s="78">
        <v>199</v>
      </c>
      <c r="AB20" s="746">
        <v>612</v>
      </c>
      <c r="AC20" s="746">
        <v>641</v>
      </c>
      <c r="AD20" s="746">
        <v>38</v>
      </c>
      <c r="AE20" s="746">
        <v>1291</v>
      </c>
      <c r="AF20" s="746">
        <v>145</v>
      </c>
      <c r="AG20" s="746">
        <v>931</v>
      </c>
      <c r="AH20" s="80">
        <v>1076</v>
      </c>
      <c r="AI20" s="78">
        <v>434</v>
      </c>
      <c r="AJ20" s="746">
        <v>234</v>
      </c>
      <c r="AK20" s="746">
        <v>844</v>
      </c>
      <c r="AL20" s="746">
        <v>38</v>
      </c>
      <c r="AM20" s="746">
        <v>1116</v>
      </c>
      <c r="AN20" s="746">
        <v>93</v>
      </c>
      <c r="AO20" s="746">
        <v>436</v>
      </c>
      <c r="AP20" s="80">
        <v>529</v>
      </c>
      <c r="AQ20" s="78">
        <v>12</v>
      </c>
      <c r="AR20" s="746">
        <v>147</v>
      </c>
      <c r="AS20" s="746">
        <v>2635</v>
      </c>
      <c r="AT20" s="746">
        <v>107</v>
      </c>
      <c r="AU20" s="746">
        <v>2889</v>
      </c>
      <c r="AV20" s="746">
        <v>20</v>
      </c>
      <c r="AW20" s="746">
        <v>626</v>
      </c>
      <c r="AX20" s="80">
        <v>646</v>
      </c>
      <c r="AY20" s="78">
        <v>119</v>
      </c>
      <c r="AZ20" s="746">
        <v>216</v>
      </c>
      <c r="BA20" s="746">
        <v>133</v>
      </c>
      <c r="BB20" s="746">
        <v>8</v>
      </c>
      <c r="BC20" s="746">
        <v>357</v>
      </c>
      <c r="BD20" s="746">
        <v>20</v>
      </c>
      <c r="BE20" s="746">
        <v>524</v>
      </c>
      <c r="BF20" s="80">
        <v>544</v>
      </c>
      <c r="BG20" s="78">
        <v>29</v>
      </c>
      <c r="BH20" s="746">
        <v>65</v>
      </c>
      <c r="BI20" s="746">
        <v>462</v>
      </c>
      <c r="BJ20" s="746">
        <v>20</v>
      </c>
      <c r="BK20" s="746">
        <v>547</v>
      </c>
      <c r="BL20" s="746">
        <v>48</v>
      </c>
      <c r="BM20" s="746">
        <v>60</v>
      </c>
      <c r="BN20" s="80">
        <v>108</v>
      </c>
      <c r="BO20" s="78">
        <v>169</v>
      </c>
      <c r="BP20" s="746">
        <v>462</v>
      </c>
      <c r="BQ20" s="746">
        <v>1331</v>
      </c>
      <c r="BR20" s="746">
        <v>5</v>
      </c>
      <c r="BS20" s="746">
        <v>1798</v>
      </c>
      <c r="BT20" s="746">
        <v>25</v>
      </c>
      <c r="BU20" s="746">
        <v>78</v>
      </c>
      <c r="BV20" s="80">
        <v>103</v>
      </c>
      <c r="BW20" s="78">
        <v>237</v>
      </c>
      <c r="BX20" s="746">
        <v>581</v>
      </c>
      <c r="BY20" s="746">
        <v>835</v>
      </c>
      <c r="BZ20" s="746">
        <v>28</v>
      </c>
      <c r="CA20" s="746">
        <v>1444</v>
      </c>
      <c r="CB20" s="746">
        <v>123</v>
      </c>
      <c r="CC20" s="746">
        <v>217</v>
      </c>
      <c r="CD20" s="80">
        <v>340</v>
      </c>
      <c r="CE20" s="78">
        <v>306</v>
      </c>
      <c r="CF20" s="746">
        <v>167</v>
      </c>
      <c r="CG20" s="746">
        <v>459</v>
      </c>
      <c r="CH20" s="746">
        <v>56</v>
      </c>
      <c r="CI20" s="746">
        <v>682</v>
      </c>
      <c r="CJ20" s="746">
        <v>39</v>
      </c>
      <c r="CK20" s="746">
        <v>127</v>
      </c>
      <c r="CL20" s="80">
        <v>166</v>
      </c>
      <c r="CM20" s="78">
        <v>677</v>
      </c>
      <c r="CN20" s="746">
        <v>174</v>
      </c>
      <c r="CO20" s="746">
        <v>960</v>
      </c>
      <c r="CP20" s="746">
        <v>30</v>
      </c>
      <c r="CQ20" s="746">
        <v>1164</v>
      </c>
      <c r="CR20" s="746">
        <v>82</v>
      </c>
      <c r="CS20" s="746">
        <v>736</v>
      </c>
      <c r="CT20" s="80">
        <v>818</v>
      </c>
      <c r="CU20" s="78">
        <v>364</v>
      </c>
      <c r="CV20" s="746">
        <v>143</v>
      </c>
      <c r="CW20" s="746">
        <v>1377</v>
      </c>
      <c r="CX20" s="746">
        <v>131</v>
      </c>
      <c r="CY20" s="746">
        <v>1651</v>
      </c>
      <c r="CZ20" s="746">
        <v>227</v>
      </c>
      <c r="DA20" s="746">
        <v>61</v>
      </c>
      <c r="DB20" s="80">
        <v>288</v>
      </c>
      <c r="DC20" s="78">
        <v>23</v>
      </c>
      <c r="DD20" s="746">
        <v>21</v>
      </c>
      <c r="DE20" s="746">
        <v>650</v>
      </c>
      <c r="DF20" s="746">
        <v>120</v>
      </c>
      <c r="DG20" s="746">
        <v>791</v>
      </c>
      <c r="DH20" s="746">
        <v>52</v>
      </c>
      <c r="DI20" s="746">
        <v>226</v>
      </c>
      <c r="DJ20" s="80">
        <v>278</v>
      </c>
      <c r="DK20" s="78">
        <v>43</v>
      </c>
      <c r="DL20" s="746">
        <v>92</v>
      </c>
      <c r="DM20" s="746">
        <v>95</v>
      </c>
      <c r="DN20" s="746">
        <v>13</v>
      </c>
      <c r="DO20" s="746">
        <v>200</v>
      </c>
      <c r="DP20" s="746">
        <v>47</v>
      </c>
      <c r="DQ20" s="746">
        <v>343</v>
      </c>
      <c r="DR20" s="80">
        <v>390</v>
      </c>
      <c r="DS20" s="78">
        <v>8246</v>
      </c>
      <c r="DT20" s="746">
        <v>11834</v>
      </c>
      <c r="DU20" s="746">
        <v>26496</v>
      </c>
      <c r="DV20" s="746">
        <v>922</v>
      </c>
      <c r="DW20" s="746">
        <v>39252</v>
      </c>
      <c r="DX20" s="746">
        <v>1649</v>
      </c>
      <c r="DY20" s="746">
        <v>6856</v>
      </c>
      <c r="DZ20" s="80">
        <v>8505</v>
      </c>
    </row>
    <row r="21" spans="2:130" x14ac:dyDescent="0.25">
      <c r="B21" s="819" t="s">
        <v>350</v>
      </c>
      <c r="C21" s="78">
        <v>5212</v>
      </c>
      <c r="D21" s="746">
        <v>6570</v>
      </c>
      <c r="E21" s="746">
        <v>10757</v>
      </c>
      <c r="F21" s="746">
        <v>229</v>
      </c>
      <c r="G21" s="746">
        <v>17556</v>
      </c>
      <c r="H21" s="746">
        <v>736</v>
      </c>
      <c r="I21" s="746">
        <v>729</v>
      </c>
      <c r="J21" s="80">
        <v>1465</v>
      </c>
      <c r="K21" s="78">
        <v>1232</v>
      </c>
      <c r="L21" s="746">
        <v>1801</v>
      </c>
      <c r="M21" s="746">
        <v>4176</v>
      </c>
      <c r="N21" s="746">
        <v>220</v>
      </c>
      <c r="O21" s="746">
        <v>6197</v>
      </c>
      <c r="P21" s="746">
        <v>153</v>
      </c>
      <c r="Q21" s="746">
        <v>558</v>
      </c>
      <c r="R21" s="80">
        <v>711</v>
      </c>
      <c r="S21" s="78">
        <v>713</v>
      </c>
      <c r="T21" s="746">
        <v>771</v>
      </c>
      <c r="U21" s="746">
        <v>2232</v>
      </c>
      <c r="V21" s="746">
        <v>190</v>
      </c>
      <c r="W21" s="746">
        <v>3193</v>
      </c>
      <c r="X21" s="746">
        <v>473</v>
      </c>
      <c r="Y21" s="746">
        <v>947</v>
      </c>
      <c r="Z21" s="80">
        <v>1420</v>
      </c>
      <c r="AA21" s="78">
        <v>288</v>
      </c>
      <c r="AB21" s="746">
        <v>317</v>
      </c>
      <c r="AC21" s="746">
        <v>899</v>
      </c>
      <c r="AD21" s="746">
        <v>61</v>
      </c>
      <c r="AE21" s="746">
        <v>1277</v>
      </c>
      <c r="AF21" s="746">
        <v>151</v>
      </c>
      <c r="AG21" s="746">
        <v>968</v>
      </c>
      <c r="AH21" s="80">
        <v>1119</v>
      </c>
      <c r="AI21" s="78">
        <v>377</v>
      </c>
      <c r="AJ21" s="746">
        <v>1174</v>
      </c>
      <c r="AK21" s="746">
        <v>713</v>
      </c>
      <c r="AL21" s="746">
        <v>32</v>
      </c>
      <c r="AM21" s="746">
        <v>1919</v>
      </c>
      <c r="AN21" s="746">
        <v>100</v>
      </c>
      <c r="AO21" s="746">
        <v>430</v>
      </c>
      <c r="AP21" s="80">
        <v>530</v>
      </c>
      <c r="AQ21" s="78">
        <v>215</v>
      </c>
      <c r="AR21" s="746">
        <v>687</v>
      </c>
      <c r="AS21" s="746">
        <v>1671</v>
      </c>
      <c r="AT21" s="746">
        <v>11</v>
      </c>
      <c r="AU21" s="746">
        <v>2369</v>
      </c>
      <c r="AV21" s="746">
        <v>1021</v>
      </c>
      <c r="AW21" s="746">
        <v>617</v>
      </c>
      <c r="AX21" s="80">
        <v>1638</v>
      </c>
      <c r="AY21" s="78">
        <v>70</v>
      </c>
      <c r="AZ21" s="746">
        <v>197</v>
      </c>
      <c r="BA21" s="746">
        <v>275</v>
      </c>
      <c r="BB21" s="746">
        <v>2</v>
      </c>
      <c r="BC21" s="746">
        <v>474</v>
      </c>
      <c r="BD21" s="746">
        <v>42</v>
      </c>
      <c r="BE21" s="746">
        <v>512</v>
      </c>
      <c r="BF21" s="80">
        <v>554</v>
      </c>
      <c r="BG21" s="78">
        <v>48</v>
      </c>
      <c r="BH21" s="746">
        <v>102</v>
      </c>
      <c r="BI21" s="746">
        <v>662</v>
      </c>
      <c r="BJ21" s="746">
        <v>14</v>
      </c>
      <c r="BK21" s="746">
        <v>778</v>
      </c>
      <c r="BL21" s="746">
        <v>40</v>
      </c>
      <c r="BM21" s="746">
        <v>82</v>
      </c>
      <c r="BN21" s="80">
        <v>122</v>
      </c>
      <c r="BO21" s="78">
        <v>651</v>
      </c>
      <c r="BP21" s="746">
        <v>325</v>
      </c>
      <c r="BQ21" s="746">
        <v>1082</v>
      </c>
      <c r="BR21" s="746">
        <v>6</v>
      </c>
      <c r="BS21" s="746">
        <v>1413</v>
      </c>
      <c r="BT21" s="746">
        <v>84</v>
      </c>
      <c r="BU21" s="746">
        <v>78</v>
      </c>
      <c r="BV21" s="80">
        <v>162</v>
      </c>
      <c r="BW21" s="78">
        <v>309</v>
      </c>
      <c r="BX21" s="746">
        <v>435</v>
      </c>
      <c r="BY21" s="746">
        <v>854</v>
      </c>
      <c r="BZ21" s="746">
        <v>33</v>
      </c>
      <c r="CA21" s="746">
        <v>1322</v>
      </c>
      <c r="CB21" s="746">
        <v>340</v>
      </c>
      <c r="CC21" s="746">
        <v>248</v>
      </c>
      <c r="CD21" s="80">
        <v>588</v>
      </c>
      <c r="CE21" s="78">
        <v>258</v>
      </c>
      <c r="CF21" s="746">
        <v>158</v>
      </c>
      <c r="CG21" s="746">
        <v>229</v>
      </c>
      <c r="CH21" s="746">
        <v>17</v>
      </c>
      <c r="CI21" s="746">
        <v>404</v>
      </c>
      <c r="CJ21" s="746">
        <v>227</v>
      </c>
      <c r="CK21" s="746">
        <v>121</v>
      </c>
      <c r="CL21" s="80">
        <v>348</v>
      </c>
      <c r="CM21" s="78">
        <v>312</v>
      </c>
      <c r="CN21" s="746">
        <v>197</v>
      </c>
      <c r="CO21" s="746">
        <v>845</v>
      </c>
      <c r="CP21" s="746">
        <v>40</v>
      </c>
      <c r="CQ21" s="746">
        <v>1082</v>
      </c>
      <c r="CR21" s="746">
        <v>69</v>
      </c>
      <c r="CS21" s="746">
        <v>717</v>
      </c>
      <c r="CT21" s="80">
        <v>786</v>
      </c>
      <c r="CU21" s="78">
        <v>306</v>
      </c>
      <c r="CV21" s="746">
        <v>358</v>
      </c>
      <c r="CW21" s="746">
        <v>1224</v>
      </c>
      <c r="CX21" s="746">
        <v>205</v>
      </c>
      <c r="CY21" s="746">
        <v>1787</v>
      </c>
      <c r="CZ21" s="746">
        <v>135</v>
      </c>
      <c r="DA21" s="746">
        <v>75</v>
      </c>
      <c r="DB21" s="80">
        <v>210</v>
      </c>
      <c r="DC21" s="78">
        <v>89</v>
      </c>
      <c r="DD21" s="746">
        <v>192</v>
      </c>
      <c r="DE21" s="746">
        <v>709</v>
      </c>
      <c r="DF21" s="746">
        <v>10</v>
      </c>
      <c r="DG21" s="746">
        <v>911</v>
      </c>
      <c r="DH21" s="746">
        <v>5</v>
      </c>
      <c r="DI21" s="746">
        <v>256</v>
      </c>
      <c r="DJ21" s="80">
        <v>261</v>
      </c>
      <c r="DK21" s="78">
        <v>108</v>
      </c>
      <c r="DL21" s="746">
        <v>78</v>
      </c>
      <c r="DM21" s="746">
        <v>57</v>
      </c>
      <c r="DN21" s="746">
        <v>19</v>
      </c>
      <c r="DO21" s="746">
        <v>154</v>
      </c>
      <c r="DP21" s="746">
        <v>93</v>
      </c>
      <c r="DQ21" s="746">
        <v>317</v>
      </c>
      <c r="DR21" s="80">
        <v>410</v>
      </c>
      <c r="DS21" s="78">
        <v>10188</v>
      </c>
      <c r="DT21" s="746">
        <v>13362</v>
      </c>
      <c r="DU21" s="746">
        <v>26385</v>
      </c>
      <c r="DV21" s="746">
        <v>1089</v>
      </c>
      <c r="DW21" s="746">
        <v>40836</v>
      </c>
      <c r="DX21" s="746">
        <v>3669</v>
      </c>
      <c r="DY21" s="746">
        <v>6655</v>
      </c>
      <c r="DZ21" s="80">
        <v>10324</v>
      </c>
    </row>
    <row r="22" spans="2:130" x14ac:dyDescent="0.25">
      <c r="B22" s="819" t="s">
        <v>351</v>
      </c>
      <c r="C22" s="78">
        <v>5302</v>
      </c>
      <c r="D22" s="746">
        <v>4658</v>
      </c>
      <c r="E22" s="746">
        <v>11928</v>
      </c>
      <c r="F22" s="746">
        <v>316</v>
      </c>
      <c r="G22" s="746">
        <v>16902</v>
      </c>
      <c r="H22" s="746">
        <v>647</v>
      </c>
      <c r="I22" s="746">
        <v>834</v>
      </c>
      <c r="J22" s="80">
        <v>1481</v>
      </c>
      <c r="K22" s="78">
        <v>1740</v>
      </c>
      <c r="L22" s="746">
        <v>2441</v>
      </c>
      <c r="M22" s="746">
        <v>4171</v>
      </c>
      <c r="N22" s="746">
        <v>57</v>
      </c>
      <c r="O22" s="746">
        <v>6669</v>
      </c>
      <c r="P22" s="746">
        <v>316</v>
      </c>
      <c r="Q22" s="746">
        <v>624</v>
      </c>
      <c r="R22" s="80">
        <v>940</v>
      </c>
      <c r="S22" s="78">
        <v>718</v>
      </c>
      <c r="T22" s="746">
        <v>536</v>
      </c>
      <c r="U22" s="746">
        <v>2328</v>
      </c>
      <c r="V22" s="746">
        <v>99</v>
      </c>
      <c r="W22" s="746">
        <v>2963</v>
      </c>
      <c r="X22" s="746">
        <v>299</v>
      </c>
      <c r="Y22" s="746">
        <v>1170</v>
      </c>
      <c r="Z22" s="80">
        <v>1469</v>
      </c>
      <c r="AA22" s="78">
        <v>331</v>
      </c>
      <c r="AB22" s="746">
        <v>439</v>
      </c>
      <c r="AC22" s="746">
        <v>840</v>
      </c>
      <c r="AD22" s="746">
        <v>38</v>
      </c>
      <c r="AE22" s="746">
        <v>1317</v>
      </c>
      <c r="AF22" s="746">
        <v>149</v>
      </c>
      <c r="AG22" s="746">
        <v>1038</v>
      </c>
      <c r="AH22" s="80">
        <v>1187</v>
      </c>
      <c r="AI22" s="78">
        <v>459</v>
      </c>
      <c r="AJ22" s="746">
        <v>256</v>
      </c>
      <c r="AK22" s="746">
        <v>1425</v>
      </c>
      <c r="AL22" s="746">
        <v>48</v>
      </c>
      <c r="AM22" s="746">
        <v>1729</v>
      </c>
      <c r="AN22" s="746">
        <v>108</v>
      </c>
      <c r="AO22" s="746">
        <v>413</v>
      </c>
      <c r="AP22" s="80">
        <v>521</v>
      </c>
      <c r="AQ22" s="78">
        <v>162</v>
      </c>
      <c r="AR22" s="746">
        <v>307</v>
      </c>
      <c r="AS22" s="746">
        <v>2194</v>
      </c>
      <c r="AT22" s="746">
        <v>312</v>
      </c>
      <c r="AU22" s="746">
        <v>2813</v>
      </c>
      <c r="AV22" s="746">
        <v>19</v>
      </c>
      <c r="AW22" s="746">
        <v>1320</v>
      </c>
      <c r="AX22" s="80">
        <v>1339</v>
      </c>
      <c r="AY22" s="78">
        <v>78</v>
      </c>
      <c r="AZ22" s="746">
        <v>171</v>
      </c>
      <c r="BA22" s="746">
        <v>433</v>
      </c>
      <c r="BB22" s="746">
        <v>23</v>
      </c>
      <c r="BC22" s="746">
        <v>627</v>
      </c>
      <c r="BD22" s="746">
        <v>7</v>
      </c>
      <c r="BE22" s="746">
        <v>488</v>
      </c>
      <c r="BF22" s="80">
        <v>495</v>
      </c>
      <c r="BG22" s="78">
        <v>52</v>
      </c>
      <c r="BH22" s="746">
        <v>31</v>
      </c>
      <c r="BI22" s="746">
        <v>685</v>
      </c>
      <c r="BJ22" s="746">
        <v>19</v>
      </c>
      <c r="BK22" s="746">
        <v>735</v>
      </c>
      <c r="BL22" s="746">
        <v>59</v>
      </c>
      <c r="BM22" s="746">
        <v>85</v>
      </c>
      <c r="BN22" s="80">
        <v>144</v>
      </c>
      <c r="BO22" s="78">
        <v>547</v>
      </c>
      <c r="BP22" s="746">
        <v>187</v>
      </c>
      <c r="BQ22" s="746">
        <v>824</v>
      </c>
      <c r="BR22" s="746">
        <v>51</v>
      </c>
      <c r="BS22" s="746">
        <v>1062</v>
      </c>
      <c r="BT22" s="746">
        <v>59</v>
      </c>
      <c r="BU22" s="746">
        <v>94</v>
      </c>
      <c r="BV22" s="80">
        <v>153</v>
      </c>
      <c r="BW22" s="78">
        <v>189</v>
      </c>
      <c r="BX22" s="746">
        <v>537</v>
      </c>
      <c r="BY22" s="746">
        <v>974</v>
      </c>
      <c r="BZ22" s="746">
        <v>250</v>
      </c>
      <c r="CA22" s="746">
        <v>1761</v>
      </c>
      <c r="CB22" s="746">
        <v>219</v>
      </c>
      <c r="CC22" s="746">
        <v>278</v>
      </c>
      <c r="CD22" s="80">
        <v>497</v>
      </c>
      <c r="CE22" s="78">
        <v>316</v>
      </c>
      <c r="CF22" s="746">
        <v>170</v>
      </c>
      <c r="CG22" s="746">
        <v>241</v>
      </c>
      <c r="CH22" s="746">
        <v>17</v>
      </c>
      <c r="CI22" s="746">
        <v>428</v>
      </c>
      <c r="CJ22" s="746">
        <v>30</v>
      </c>
      <c r="CK22" s="746">
        <v>150</v>
      </c>
      <c r="CL22" s="80">
        <v>180</v>
      </c>
      <c r="CM22" s="78">
        <v>380</v>
      </c>
      <c r="CN22" s="746">
        <v>489</v>
      </c>
      <c r="CO22" s="746">
        <v>683</v>
      </c>
      <c r="CP22" s="746">
        <v>20</v>
      </c>
      <c r="CQ22" s="746">
        <v>1192</v>
      </c>
      <c r="CR22" s="746">
        <v>85</v>
      </c>
      <c r="CS22" s="746">
        <v>700</v>
      </c>
      <c r="CT22" s="80">
        <v>785</v>
      </c>
      <c r="CU22" s="78">
        <v>122</v>
      </c>
      <c r="CV22" s="746">
        <v>805</v>
      </c>
      <c r="CW22" s="746">
        <v>1480</v>
      </c>
      <c r="CX22" s="746">
        <v>17</v>
      </c>
      <c r="CY22" s="746">
        <v>2302</v>
      </c>
      <c r="CZ22" s="746">
        <v>201</v>
      </c>
      <c r="DA22" s="746">
        <v>177</v>
      </c>
      <c r="DB22" s="80">
        <v>378</v>
      </c>
      <c r="DC22" s="78">
        <v>44</v>
      </c>
      <c r="DD22" s="746">
        <v>191</v>
      </c>
      <c r="DE22" s="746">
        <v>798</v>
      </c>
      <c r="DF22" s="746">
        <v>7</v>
      </c>
      <c r="DG22" s="746">
        <v>996</v>
      </c>
      <c r="DH22" s="746">
        <v>78</v>
      </c>
      <c r="DI22" s="746">
        <v>245</v>
      </c>
      <c r="DJ22" s="80">
        <v>323</v>
      </c>
      <c r="DK22" s="78">
        <v>71</v>
      </c>
      <c r="DL22" s="746">
        <v>91</v>
      </c>
      <c r="DM22" s="746">
        <v>78</v>
      </c>
      <c r="DN22" s="746">
        <v>19</v>
      </c>
      <c r="DO22" s="746">
        <v>188</v>
      </c>
      <c r="DP22" s="746">
        <v>47</v>
      </c>
      <c r="DQ22" s="746">
        <v>349</v>
      </c>
      <c r="DR22" s="80">
        <v>396</v>
      </c>
      <c r="DS22" s="78">
        <v>10511</v>
      </c>
      <c r="DT22" s="746">
        <v>11309</v>
      </c>
      <c r="DU22" s="746">
        <v>29082</v>
      </c>
      <c r="DV22" s="746">
        <v>1293</v>
      </c>
      <c r="DW22" s="746">
        <v>41684</v>
      </c>
      <c r="DX22" s="746">
        <v>2323</v>
      </c>
      <c r="DY22" s="746">
        <v>7965</v>
      </c>
      <c r="DZ22" s="80">
        <v>10288</v>
      </c>
    </row>
    <row r="23" spans="2:130" ht="14.25" thickBot="1" x14ac:dyDescent="0.3">
      <c r="B23" s="826" t="s">
        <v>352</v>
      </c>
      <c r="C23" s="78">
        <v>6504</v>
      </c>
      <c r="D23" s="746">
        <v>5347</v>
      </c>
      <c r="E23" s="746">
        <v>10148</v>
      </c>
      <c r="F23" s="746">
        <v>118</v>
      </c>
      <c r="G23" s="746">
        <v>15613</v>
      </c>
      <c r="H23" s="746">
        <v>396</v>
      </c>
      <c r="I23" s="746">
        <v>1217</v>
      </c>
      <c r="J23" s="80">
        <v>1613</v>
      </c>
      <c r="K23" s="78">
        <v>2455</v>
      </c>
      <c r="L23" s="746">
        <v>3530</v>
      </c>
      <c r="M23" s="746">
        <v>4136</v>
      </c>
      <c r="N23" s="746">
        <v>277</v>
      </c>
      <c r="O23" s="746">
        <v>7943</v>
      </c>
      <c r="P23" s="746">
        <v>274</v>
      </c>
      <c r="Q23" s="746">
        <v>467</v>
      </c>
      <c r="R23" s="80">
        <v>741</v>
      </c>
      <c r="S23" s="78">
        <v>1442</v>
      </c>
      <c r="T23" s="746">
        <v>489</v>
      </c>
      <c r="U23" s="746">
        <v>1344</v>
      </c>
      <c r="V23" s="746">
        <v>183</v>
      </c>
      <c r="W23" s="746">
        <v>2016</v>
      </c>
      <c r="X23" s="746">
        <v>280</v>
      </c>
      <c r="Y23" s="746">
        <v>1188</v>
      </c>
      <c r="Z23" s="80">
        <v>1468</v>
      </c>
      <c r="AA23" s="78">
        <v>196</v>
      </c>
      <c r="AB23" s="746">
        <v>393</v>
      </c>
      <c r="AC23" s="746">
        <v>867</v>
      </c>
      <c r="AD23" s="746">
        <v>53</v>
      </c>
      <c r="AE23" s="746">
        <v>1313</v>
      </c>
      <c r="AF23" s="746">
        <v>313</v>
      </c>
      <c r="AG23" s="746">
        <v>1076</v>
      </c>
      <c r="AH23" s="80">
        <v>1389</v>
      </c>
      <c r="AI23" s="78">
        <v>352</v>
      </c>
      <c r="AJ23" s="746">
        <v>484</v>
      </c>
      <c r="AK23" s="746">
        <v>1347</v>
      </c>
      <c r="AL23" s="746">
        <v>66</v>
      </c>
      <c r="AM23" s="746">
        <v>1897</v>
      </c>
      <c r="AN23" s="746">
        <v>113</v>
      </c>
      <c r="AO23" s="746">
        <v>388</v>
      </c>
      <c r="AP23" s="80">
        <v>501</v>
      </c>
      <c r="AQ23" s="78">
        <v>420</v>
      </c>
      <c r="AR23" s="746">
        <v>145</v>
      </c>
      <c r="AS23" s="746">
        <v>2387</v>
      </c>
      <c r="AT23" s="746">
        <v>205</v>
      </c>
      <c r="AU23" s="746">
        <v>2737</v>
      </c>
      <c r="AV23" s="746">
        <v>16</v>
      </c>
      <c r="AW23" s="746">
        <v>1124</v>
      </c>
      <c r="AX23" s="80">
        <v>1140</v>
      </c>
      <c r="AY23" s="78">
        <v>115</v>
      </c>
      <c r="AZ23" s="746">
        <v>341</v>
      </c>
      <c r="BA23" s="746">
        <v>553</v>
      </c>
      <c r="BB23" s="746">
        <v>10</v>
      </c>
      <c r="BC23" s="746">
        <v>904</v>
      </c>
      <c r="BD23" s="746">
        <v>14</v>
      </c>
      <c r="BE23" s="746">
        <v>430</v>
      </c>
      <c r="BF23" s="80">
        <v>444</v>
      </c>
      <c r="BG23" s="78">
        <v>44</v>
      </c>
      <c r="BH23" s="746">
        <v>32</v>
      </c>
      <c r="BI23" s="746">
        <v>655</v>
      </c>
      <c r="BJ23" s="746">
        <v>15</v>
      </c>
      <c r="BK23" s="746">
        <v>702</v>
      </c>
      <c r="BL23" s="746">
        <v>57</v>
      </c>
      <c r="BM23" s="746">
        <v>109</v>
      </c>
      <c r="BN23" s="80">
        <v>166</v>
      </c>
      <c r="BO23" s="78">
        <v>477</v>
      </c>
      <c r="BP23" s="746">
        <v>167</v>
      </c>
      <c r="BQ23" s="746">
        <v>575</v>
      </c>
      <c r="BR23" s="746">
        <v>5</v>
      </c>
      <c r="BS23" s="746">
        <v>747</v>
      </c>
      <c r="BT23" s="746">
        <v>52</v>
      </c>
      <c r="BU23" s="746">
        <v>106</v>
      </c>
      <c r="BV23" s="80">
        <v>158</v>
      </c>
      <c r="BW23" s="78">
        <v>271</v>
      </c>
      <c r="BX23" s="746">
        <v>300</v>
      </c>
      <c r="BY23" s="746">
        <v>1406</v>
      </c>
      <c r="BZ23" s="746">
        <v>24</v>
      </c>
      <c r="CA23" s="746">
        <v>1730</v>
      </c>
      <c r="CB23" s="746">
        <v>181</v>
      </c>
      <c r="CC23" s="746">
        <v>376</v>
      </c>
      <c r="CD23" s="80">
        <v>557</v>
      </c>
      <c r="CE23" s="78">
        <v>174</v>
      </c>
      <c r="CF23" s="746">
        <v>247</v>
      </c>
      <c r="CG23" s="746">
        <v>228</v>
      </c>
      <c r="CH23" s="746">
        <v>8</v>
      </c>
      <c r="CI23" s="746">
        <v>483</v>
      </c>
      <c r="CJ23" s="746">
        <v>38</v>
      </c>
      <c r="CK23" s="746">
        <v>162</v>
      </c>
      <c r="CL23" s="80">
        <v>200</v>
      </c>
      <c r="CM23" s="78">
        <v>552</v>
      </c>
      <c r="CN23" s="746">
        <v>859</v>
      </c>
      <c r="CO23" s="746">
        <v>624</v>
      </c>
      <c r="CP23" s="746">
        <v>186</v>
      </c>
      <c r="CQ23" s="746">
        <v>1669</v>
      </c>
      <c r="CR23" s="746">
        <v>59</v>
      </c>
      <c r="CS23" s="746">
        <v>558</v>
      </c>
      <c r="CT23" s="80">
        <v>617</v>
      </c>
      <c r="CU23" s="78">
        <v>389</v>
      </c>
      <c r="CV23" s="746">
        <v>110</v>
      </c>
      <c r="CW23" s="746">
        <v>1904</v>
      </c>
      <c r="CX23" s="746">
        <v>136</v>
      </c>
      <c r="CY23" s="746">
        <v>2150</v>
      </c>
      <c r="CZ23" s="746">
        <v>60</v>
      </c>
      <c r="DA23" s="746">
        <v>191</v>
      </c>
      <c r="DB23" s="80">
        <v>251</v>
      </c>
      <c r="DC23" s="78">
        <v>238</v>
      </c>
      <c r="DD23" s="746">
        <v>97</v>
      </c>
      <c r="DE23" s="746">
        <v>596</v>
      </c>
      <c r="DF23" s="746">
        <v>178</v>
      </c>
      <c r="DG23" s="746">
        <v>871</v>
      </c>
      <c r="DH23" s="746">
        <v>172</v>
      </c>
      <c r="DI23" s="746">
        <v>135</v>
      </c>
      <c r="DJ23" s="80">
        <v>307</v>
      </c>
      <c r="DK23" s="78">
        <v>82</v>
      </c>
      <c r="DL23" s="746">
        <v>90</v>
      </c>
      <c r="DM23" s="746">
        <v>82</v>
      </c>
      <c r="DN23" s="746">
        <v>25</v>
      </c>
      <c r="DO23" s="746">
        <v>197</v>
      </c>
      <c r="DP23" s="746">
        <v>55</v>
      </c>
      <c r="DQ23" s="746">
        <v>341</v>
      </c>
      <c r="DR23" s="80">
        <v>396</v>
      </c>
      <c r="DS23" s="78">
        <v>13711</v>
      </c>
      <c r="DT23" s="746">
        <v>12631</v>
      </c>
      <c r="DU23" s="746">
        <v>26852</v>
      </c>
      <c r="DV23" s="746">
        <v>1489</v>
      </c>
      <c r="DW23" s="746">
        <v>40972</v>
      </c>
      <c r="DX23" s="746">
        <v>2080</v>
      </c>
      <c r="DY23" s="746">
        <v>7868</v>
      </c>
      <c r="DZ23" s="80">
        <v>9948</v>
      </c>
    </row>
    <row r="24" spans="2:130" x14ac:dyDescent="0.25">
      <c r="B24" s="806" t="s">
        <v>353</v>
      </c>
      <c r="C24" s="78">
        <v>4783</v>
      </c>
      <c r="D24" s="746">
        <v>6281</v>
      </c>
      <c r="E24" s="746">
        <v>9971</v>
      </c>
      <c r="F24" s="746">
        <v>417</v>
      </c>
      <c r="G24" s="746">
        <v>16669</v>
      </c>
      <c r="H24" s="746">
        <v>1020</v>
      </c>
      <c r="I24" s="746">
        <v>1035</v>
      </c>
      <c r="J24" s="80">
        <v>2055</v>
      </c>
      <c r="K24" s="78">
        <v>1727</v>
      </c>
      <c r="L24" s="746">
        <v>2055</v>
      </c>
      <c r="M24" s="746">
        <v>6009</v>
      </c>
      <c r="N24" s="746">
        <v>100</v>
      </c>
      <c r="O24" s="746">
        <v>8164</v>
      </c>
      <c r="P24" s="746">
        <v>247</v>
      </c>
      <c r="Q24" s="746">
        <v>601</v>
      </c>
      <c r="R24" s="80">
        <v>848</v>
      </c>
      <c r="S24" s="78">
        <v>1173</v>
      </c>
      <c r="T24" s="746">
        <v>1022</v>
      </c>
      <c r="U24" s="746">
        <v>698</v>
      </c>
      <c r="V24" s="746">
        <v>212</v>
      </c>
      <c r="W24" s="746">
        <v>1932</v>
      </c>
      <c r="X24" s="746">
        <v>258</v>
      </c>
      <c r="Y24" s="746">
        <v>1144</v>
      </c>
      <c r="Z24" s="80">
        <v>1402</v>
      </c>
      <c r="AA24" s="78">
        <v>191</v>
      </c>
      <c r="AB24" s="746">
        <v>331</v>
      </c>
      <c r="AC24" s="746">
        <v>1078</v>
      </c>
      <c r="AD24" s="746">
        <v>47</v>
      </c>
      <c r="AE24" s="746">
        <v>1456</v>
      </c>
      <c r="AF24" s="746">
        <v>176</v>
      </c>
      <c r="AG24" s="746">
        <v>1210</v>
      </c>
      <c r="AH24" s="80">
        <v>1386</v>
      </c>
      <c r="AI24" s="78">
        <v>940</v>
      </c>
      <c r="AJ24" s="746">
        <v>578</v>
      </c>
      <c r="AK24" s="746">
        <v>698</v>
      </c>
      <c r="AL24" s="746">
        <v>22</v>
      </c>
      <c r="AM24" s="746">
        <v>1298</v>
      </c>
      <c r="AN24" s="746">
        <v>527</v>
      </c>
      <c r="AO24" s="746">
        <v>214</v>
      </c>
      <c r="AP24" s="80">
        <v>741</v>
      </c>
      <c r="AQ24" s="78">
        <v>394</v>
      </c>
      <c r="AR24" s="746">
        <v>344</v>
      </c>
      <c r="AS24" s="746">
        <v>2332</v>
      </c>
      <c r="AT24" s="746">
        <v>6</v>
      </c>
      <c r="AU24" s="746">
        <v>2682</v>
      </c>
      <c r="AV24" s="746">
        <v>20</v>
      </c>
      <c r="AW24" s="746">
        <v>1125</v>
      </c>
      <c r="AX24" s="80">
        <v>1145</v>
      </c>
      <c r="AY24" s="78">
        <v>173</v>
      </c>
      <c r="AZ24" s="746">
        <v>145</v>
      </c>
      <c r="BA24" s="746">
        <v>765</v>
      </c>
      <c r="BB24" s="746">
        <v>11</v>
      </c>
      <c r="BC24" s="746">
        <v>921</v>
      </c>
      <c r="BD24" s="746">
        <v>28</v>
      </c>
      <c r="BE24" s="746">
        <v>371</v>
      </c>
      <c r="BF24" s="80">
        <v>399</v>
      </c>
      <c r="BG24" s="78">
        <v>245</v>
      </c>
      <c r="BH24" s="746">
        <v>241</v>
      </c>
      <c r="BI24" s="746">
        <v>440</v>
      </c>
      <c r="BJ24" s="746">
        <v>9</v>
      </c>
      <c r="BK24" s="746">
        <v>690</v>
      </c>
      <c r="BL24" s="746">
        <v>34</v>
      </c>
      <c r="BM24" s="746">
        <v>140</v>
      </c>
      <c r="BN24" s="80">
        <v>174</v>
      </c>
      <c r="BO24" s="78">
        <v>244</v>
      </c>
      <c r="BP24" s="746">
        <v>558</v>
      </c>
      <c r="BQ24" s="746">
        <v>454</v>
      </c>
      <c r="BR24" s="746">
        <v>20</v>
      </c>
      <c r="BS24" s="746">
        <v>1032</v>
      </c>
      <c r="BT24" s="746">
        <v>62</v>
      </c>
      <c r="BU24" s="746">
        <v>125</v>
      </c>
      <c r="BV24" s="80">
        <v>187</v>
      </c>
      <c r="BW24" s="78">
        <v>263</v>
      </c>
      <c r="BX24" s="746">
        <v>402</v>
      </c>
      <c r="BY24" s="746">
        <v>1233</v>
      </c>
      <c r="BZ24" s="746">
        <v>56</v>
      </c>
      <c r="CA24" s="746">
        <v>1691</v>
      </c>
      <c r="CB24" s="746">
        <v>330</v>
      </c>
      <c r="CC24" s="746">
        <v>406</v>
      </c>
      <c r="CD24" s="80">
        <v>736</v>
      </c>
      <c r="CE24" s="78">
        <v>59</v>
      </c>
      <c r="CF24" s="746">
        <v>239</v>
      </c>
      <c r="CG24" s="746">
        <v>374</v>
      </c>
      <c r="CH24" s="746">
        <v>18</v>
      </c>
      <c r="CI24" s="746">
        <v>631</v>
      </c>
      <c r="CJ24" s="746">
        <v>74</v>
      </c>
      <c r="CK24" s="746">
        <v>177</v>
      </c>
      <c r="CL24" s="80">
        <v>251</v>
      </c>
      <c r="CM24" s="78">
        <v>172</v>
      </c>
      <c r="CN24" s="746">
        <v>259</v>
      </c>
      <c r="CO24" s="746">
        <v>1445</v>
      </c>
      <c r="CP24" s="746">
        <v>15</v>
      </c>
      <c r="CQ24" s="746">
        <v>1719</v>
      </c>
      <c r="CR24" s="746">
        <v>88</v>
      </c>
      <c r="CS24" s="746">
        <v>566</v>
      </c>
      <c r="CT24" s="80">
        <v>654</v>
      </c>
      <c r="CU24" s="78">
        <v>844</v>
      </c>
      <c r="CV24" s="746">
        <v>181</v>
      </c>
      <c r="CW24" s="746">
        <v>1274</v>
      </c>
      <c r="CX24" s="746">
        <v>25</v>
      </c>
      <c r="CY24" s="746">
        <v>1480</v>
      </c>
      <c r="CZ24" s="746">
        <v>78</v>
      </c>
      <c r="DA24" s="746">
        <v>191</v>
      </c>
      <c r="DB24" s="80">
        <v>269</v>
      </c>
      <c r="DC24" s="78">
        <v>242</v>
      </c>
      <c r="DD24" s="746">
        <v>182</v>
      </c>
      <c r="DE24" s="746">
        <v>670</v>
      </c>
      <c r="DF24" s="746">
        <v>30</v>
      </c>
      <c r="DG24" s="746">
        <v>882</v>
      </c>
      <c r="DH24" s="746">
        <v>102</v>
      </c>
      <c r="DI24" s="746">
        <v>134</v>
      </c>
      <c r="DJ24" s="80">
        <v>236</v>
      </c>
      <c r="DK24" s="78">
        <v>285</v>
      </c>
      <c r="DL24" s="746">
        <v>90</v>
      </c>
      <c r="DM24" s="746">
        <v>88</v>
      </c>
      <c r="DN24" s="746">
        <v>14</v>
      </c>
      <c r="DO24" s="746">
        <v>192</v>
      </c>
      <c r="DP24" s="746">
        <v>55</v>
      </c>
      <c r="DQ24" s="746">
        <v>151</v>
      </c>
      <c r="DR24" s="80">
        <v>206</v>
      </c>
      <c r="DS24" s="78">
        <v>11735</v>
      </c>
      <c r="DT24" s="746">
        <v>12908</v>
      </c>
      <c r="DU24" s="746">
        <v>27529</v>
      </c>
      <c r="DV24" s="746">
        <v>1002</v>
      </c>
      <c r="DW24" s="746">
        <v>41439</v>
      </c>
      <c r="DX24" s="746">
        <v>3099</v>
      </c>
      <c r="DY24" s="746">
        <v>7590</v>
      </c>
      <c r="DZ24" s="80">
        <v>10689</v>
      </c>
    </row>
    <row r="25" spans="2:130" x14ac:dyDescent="0.25">
      <c r="B25" s="819" t="s">
        <v>354</v>
      </c>
      <c r="C25" s="78">
        <v>4039</v>
      </c>
      <c r="D25" s="746">
        <v>9137</v>
      </c>
      <c r="E25" s="746">
        <v>12549</v>
      </c>
      <c r="F25" s="746">
        <v>134</v>
      </c>
      <c r="G25" s="746">
        <v>21820</v>
      </c>
      <c r="H25" s="746">
        <v>590</v>
      </c>
      <c r="I25" s="746">
        <v>1412</v>
      </c>
      <c r="J25" s="80">
        <v>2002</v>
      </c>
      <c r="K25" s="78">
        <v>1639</v>
      </c>
      <c r="L25" s="746">
        <v>1584</v>
      </c>
      <c r="M25" s="746">
        <v>6424</v>
      </c>
      <c r="N25" s="746">
        <v>101</v>
      </c>
      <c r="O25" s="746">
        <v>8109</v>
      </c>
      <c r="P25" s="746">
        <v>228</v>
      </c>
      <c r="Q25" s="746">
        <v>620</v>
      </c>
      <c r="R25" s="80">
        <v>848</v>
      </c>
      <c r="S25" s="78">
        <v>441</v>
      </c>
      <c r="T25" s="746">
        <v>1163</v>
      </c>
      <c r="U25" s="746">
        <v>1250</v>
      </c>
      <c r="V25" s="746">
        <v>78</v>
      </c>
      <c r="W25" s="746">
        <v>2491</v>
      </c>
      <c r="X25" s="746">
        <v>328</v>
      </c>
      <c r="Y25" s="746">
        <v>1237</v>
      </c>
      <c r="Z25" s="80">
        <v>1565</v>
      </c>
      <c r="AA25" s="78">
        <v>133</v>
      </c>
      <c r="AB25" s="746">
        <v>591</v>
      </c>
      <c r="AC25" s="746">
        <v>1027</v>
      </c>
      <c r="AD25" s="746">
        <v>106</v>
      </c>
      <c r="AE25" s="746">
        <v>1724</v>
      </c>
      <c r="AF25" s="746">
        <v>379</v>
      </c>
      <c r="AG25" s="746">
        <v>1197</v>
      </c>
      <c r="AH25" s="80">
        <v>1576</v>
      </c>
      <c r="AI25" s="78">
        <v>399</v>
      </c>
      <c r="AJ25" s="746">
        <v>533</v>
      </c>
      <c r="AK25" s="746">
        <v>856</v>
      </c>
      <c r="AL25" s="746">
        <v>44</v>
      </c>
      <c r="AM25" s="746">
        <v>1433</v>
      </c>
      <c r="AN25" s="746">
        <v>134</v>
      </c>
      <c r="AO25" s="746">
        <v>606</v>
      </c>
      <c r="AP25" s="80">
        <v>740</v>
      </c>
      <c r="AQ25" s="78">
        <v>235</v>
      </c>
      <c r="AR25" s="746">
        <v>195</v>
      </c>
      <c r="AS25" s="746">
        <v>2439</v>
      </c>
      <c r="AT25" s="746">
        <v>107</v>
      </c>
      <c r="AU25" s="746">
        <v>2741</v>
      </c>
      <c r="AV25" s="746">
        <v>14</v>
      </c>
      <c r="AW25" s="746">
        <v>1032</v>
      </c>
      <c r="AX25" s="80">
        <v>1046</v>
      </c>
      <c r="AY25" s="78">
        <v>96</v>
      </c>
      <c r="AZ25" s="746">
        <v>258</v>
      </c>
      <c r="BA25" s="746">
        <v>842</v>
      </c>
      <c r="BB25" s="746">
        <v>10</v>
      </c>
      <c r="BC25" s="746">
        <v>1110</v>
      </c>
      <c r="BD25" s="746">
        <v>34</v>
      </c>
      <c r="BE25" s="746">
        <v>338</v>
      </c>
      <c r="BF25" s="80">
        <v>372</v>
      </c>
      <c r="BG25" s="78">
        <v>45</v>
      </c>
      <c r="BH25" s="746">
        <v>54</v>
      </c>
      <c r="BI25" s="746">
        <v>638</v>
      </c>
      <c r="BJ25" s="746">
        <v>14</v>
      </c>
      <c r="BK25" s="746">
        <v>706</v>
      </c>
      <c r="BL25" s="746">
        <v>28</v>
      </c>
      <c r="BM25" s="746">
        <v>139</v>
      </c>
      <c r="BN25" s="80">
        <v>167</v>
      </c>
      <c r="BO25" s="78">
        <v>140</v>
      </c>
      <c r="BP25" s="746">
        <v>361</v>
      </c>
      <c r="BQ25" s="746">
        <v>858</v>
      </c>
      <c r="BR25" s="746">
        <v>36</v>
      </c>
      <c r="BS25" s="746">
        <v>1255</v>
      </c>
      <c r="BT25" s="746">
        <v>57</v>
      </c>
      <c r="BU25" s="746">
        <v>128</v>
      </c>
      <c r="BV25" s="80">
        <v>185</v>
      </c>
      <c r="BW25" s="78">
        <v>422</v>
      </c>
      <c r="BX25" s="746">
        <v>191</v>
      </c>
      <c r="BY25" s="746">
        <v>802</v>
      </c>
      <c r="BZ25" s="746">
        <v>252</v>
      </c>
      <c r="CA25" s="746">
        <v>1245</v>
      </c>
      <c r="CB25" s="746">
        <v>529</v>
      </c>
      <c r="CC25" s="746">
        <v>422</v>
      </c>
      <c r="CD25" s="80">
        <v>951</v>
      </c>
      <c r="CE25" s="78">
        <v>269</v>
      </c>
      <c r="CF25" s="746">
        <v>453</v>
      </c>
      <c r="CG25" s="746">
        <v>301</v>
      </c>
      <c r="CH25" s="746">
        <v>59</v>
      </c>
      <c r="CI25" s="746">
        <v>813</v>
      </c>
      <c r="CJ25" s="746">
        <v>78</v>
      </c>
      <c r="CK25" s="746">
        <v>176</v>
      </c>
      <c r="CL25" s="80">
        <v>254</v>
      </c>
      <c r="CM25" s="78">
        <v>328</v>
      </c>
      <c r="CN25" s="746">
        <v>182</v>
      </c>
      <c r="CO25" s="746">
        <v>1264</v>
      </c>
      <c r="CP25" s="746">
        <v>35</v>
      </c>
      <c r="CQ25" s="746">
        <v>1481</v>
      </c>
      <c r="CR25" s="746">
        <v>152</v>
      </c>
      <c r="CS25" s="746">
        <v>594</v>
      </c>
      <c r="CT25" s="80">
        <v>746</v>
      </c>
      <c r="CU25" s="78">
        <v>253</v>
      </c>
      <c r="CV25" s="746">
        <v>329</v>
      </c>
      <c r="CW25" s="746">
        <v>1248</v>
      </c>
      <c r="CX25" s="746">
        <v>40</v>
      </c>
      <c r="CY25" s="746">
        <v>1617</v>
      </c>
      <c r="CZ25" s="746">
        <v>78</v>
      </c>
      <c r="DA25" s="746">
        <v>130</v>
      </c>
      <c r="DB25" s="80">
        <v>208</v>
      </c>
      <c r="DC25" s="78">
        <v>25</v>
      </c>
      <c r="DD25" s="746">
        <v>53</v>
      </c>
      <c r="DE25" s="746">
        <v>548</v>
      </c>
      <c r="DF25" s="746">
        <v>4</v>
      </c>
      <c r="DG25" s="746">
        <v>605</v>
      </c>
      <c r="DH25" s="746">
        <v>321</v>
      </c>
      <c r="DI25" s="746">
        <v>220</v>
      </c>
      <c r="DJ25" s="80">
        <v>541</v>
      </c>
      <c r="DK25" s="78">
        <v>61</v>
      </c>
      <c r="DL25" s="746">
        <v>162</v>
      </c>
      <c r="DM25" s="746">
        <v>94</v>
      </c>
      <c r="DN25" s="746">
        <v>18</v>
      </c>
      <c r="DO25" s="746">
        <v>274</v>
      </c>
      <c r="DP25" s="746">
        <v>62</v>
      </c>
      <c r="DQ25" s="746">
        <v>163</v>
      </c>
      <c r="DR25" s="80">
        <v>225</v>
      </c>
      <c r="DS25" s="78">
        <v>8525</v>
      </c>
      <c r="DT25" s="746">
        <v>15246</v>
      </c>
      <c r="DU25" s="746">
        <v>31140</v>
      </c>
      <c r="DV25" s="746">
        <v>1038</v>
      </c>
      <c r="DW25" s="746">
        <v>47424</v>
      </c>
      <c r="DX25" s="746">
        <v>3012</v>
      </c>
      <c r="DY25" s="746">
        <v>8414</v>
      </c>
      <c r="DZ25" s="80">
        <v>11426</v>
      </c>
    </row>
    <row r="26" spans="2:130" x14ac:dyDescent="0.25">
      <c r="B26" s="819" t="s">
        <v>355</v>
      </c>
      <c r="C26" s="78">
        <v>5181</v>
      </c>
      <c r="D26" s="746">
        <v>7105</v>
      </c>
      <c r="E26" s="746">
        <v>16260</v>
      </c>
      <c r="F26" s="746">
        <v>245</v>
      </c>
      <c r="G26" s="746">
        <v>23610</v>
      </c>
      <c r="H26" s="746">
        <v>791</v>
      </c>
      <c r="I26" s="746">
        <v>1345</v>
      </c>
      <c r="J26" s="80">
        <v>2136</v>
      </c>
      <c r="K26" s="78">
        <v>1608</v>
      </c>
      <c r="L26" s="746">
        <v>2829</v>
      </c>
      <c r="M26" s="746">
        <v>6092</v>
      </c>
      <c r="N26" s="746">
        <v>154</v>
      </c>
      <c r="O26" s="746">
        <v>9075</v>
      </c>
      <c r="P26" s="746">
        <v>486</v>
      </c>
      <c r="Q26" s="746">
        <v>617</v>
      </c>
      <c r="R26" s="80">
        <v>1103</v>
      </c>
      <c r="S26" s="78">
        <v>1052</v>
      </c>
      <c r="T26" s="746">
        <v>763</v>
      </c>
      <c r="U26" s="746">
        <v>1253</v>
      </c>
      <c r="V26" s="746">
        <v>74</v>
      </c>
      <c r="W26" s="746">
        <v>2090</v>
      </c>
      <c r="X26" s="746">
        <v>313</v>
      </c>
      <c r="Y26" s="746">
        <v>1370</v>
      </c>
      <c r="Z26" s="80">
        <v>1683</v>
      </c>
      <c r="AA26" s="78">
        <v>447</v>
      </c>
      <c r="AB26" s="746">
        <v>261</v>
      </c>
      <c r="AC26" s="746">
        <v>1072</v>
      </c>
      <c r="AD26" s="746">
        <v>43</v>
      </c>
      <c r="AE26" s="746">
        <v>1376</v>
      </c>
      <c r="AF26" s="746">
        <v>293</v>
      </c>
      <c r="AG26" s="746">
        <v>1445</v>
      </c>
      <c r="AH26" s="80">
        <v>1738</v>
      </c>
      <c r="AI26" s="78">
        <v>299</v>
      </c>
      <c r="AJ26" s="746">
        <v>565</v>
      </c>
      <c r="AK26" s="746">
        <v>1006</v>
      </c>
      <c r="AL26" s="746">
        <v>78</v>
      </c>
      <c r="AM26" s="746">
        <v>1649</v>
      </c>
      <c r="AN26" s="746">
        <v>181</v>
      </c>
      <c r="AO26" s="746">
        <v>609</v>
      </c>
      <c r="AP26" s="80">
        <v>790</v>
      </c>
      <c r="AQ26" s="78">
        <v>1080</v>
      </c>
      <c r="AR26" s="746">
        <v>153</v>
      </c>
      <c r="AS26" s="746">
        <v>1578</v>
      </c>
      <c r="AT26" s="746">
        <v>341</v>
      </c>
      <c r="AU26" s="746">
        <v>2072</v>
      </c>
      <c r="AV26" s="746">
        <v>95</v>
      </c>
      <c r="AW26" s="746">
        <v>693</v>
      </c>
      <c r="AX26" s="80">
        <v>788</v>
      </c>
      <c r="AY26" s="78">
        <v>384</v>
      </c>
      <c r="AZ26" s="746">
        <v>152</v>
      </c>
      <c r="BA26" s="746">
        <v>674</v>
      </c>
      <c r="BB26" s="746">
        <v>12</v>
      </c>
      <c r="BC26" s="746">
        <v>838</v>
      </c>
      <c r="BD26" s="746">
        <v>89</v>
      </c>
      <c r="BE26" s="746">
        <v>323</v>
      </c>
      <c r="BF26" s="80">
        <v>412</v>
      </c>
      <c r="BG26" s="78">
        <v>408</v>
      </c>
      <c r="BH26" s="746">
        <v>113</v>
      </c>
      <c r="BI26" s="746">
        <v>159</v>
      </c>
      <c r="BJ26" s="746">
        <v>5</v>
      </c>
      <c r="BK26" s="746">
        <v>277</v>
      </c>
      <c r="BL26" s="746">
        <v>149</v>
      </c>
      <c r="BM26" s="746">
        <v>152</v>
      </c>
      <c r="BN26" s="80">
        <v>301</v>
      </c>
      <c r="BO26" s="78">
        <v>157</v>
      </c>
      <c r="BP26" s="746">
        <v>189</v>
      </c>
      <c r="BQ26" s="746">
        <v>1098</v>
      </c>
      <c r="BR26" s="746">
        <v>19</v>
      </c>
      <c r="BS26" s="746">
        <v>1306</v>
      </c>
      <c r="BT26" s="746">
        <v>46</v>
      </c>
      <c r="BU26" s="746">
        <v>120</v>
      </c>
      <c r="BV26" s="80">
        <v>166</v>
      </c>
      <c r="BW26" s="78">
        <v>477</v>
      </c>
      <c r="BX26" s="746">
        <v>532</v>
      </c>
      <c r="BY26" s="746">
        <v>708</v>
      </c>
      <c r="BZ26" s="746">
        <v>70</v>
      </c>
      <c r="CA26" s="746">
        <v>1310</v>
      </c>
      <c r="CB26" s="746">
        <v>318</v>
      </c>
      <c r="CC26" s="746">
        <v>624</v>
      </c>
      <c r="CD26" s="80">
        <v>942</v>
      </c>
      <c r="CE26" s="78">
        <v>115</v>
      </c>
      <c r="CF26" s="746">
        <v>232</v>
      </c>
      <c r="CG26" s="746">
        <v>640</v>
      </c>
      <c r="CH26" s="746">
        <v>16</v>
      </c>
      <c r="CI26" s="746">
        <v>888</v>
      </c>
      <c r="CJ26" s="746">
        <v>86</v>
      </c>
      <c r="CK26" s="746">
        <v>210</v>
      </c>
      <c r="CL26" s="80">
        <v>296</v>
      </c>
      <c r="CM26" s="78">
        <v>338</v>
      </c>
      <c r="CN26" s="746">
        <v>859</v>
      </c>
      <c r="CO26" s="746">
        <v>1069</v>
      </c>
      <c r="CP26" s="746">
        <v>26</v>
      </c>
      <c r="CQ26" s="746">
        <v>1954</v>
      </c>
      <c r="CR26" s="746">
        <v>109</v>
      </c>
      <c r="CS26" s="746">
        <v>685</v>
      </c>
      <c r="CT26" s="80">
        <v>794</v>
      </c>
      <c r="CU26" s="78">
        <v>189</v>
      </c>
      <c r="CV26" s="746">
        <v>116</v>
      </c>
      <c r="CW26" s="746">
        <v>1056</v>
      </c>
      <c r="CX26" s="746">
        <v>31</v>
      </c>
      <c r="CY26" s="746">
        <v>1203</v>
      </c>
      <c r="CZ26" s="746">
        <v>404</v>
      </c>
      <c r="DA26" s="746">
        <v>145</v>
      </c>
      <c r="DB26" s="80">
        <v>549</v>
      </c>
      <c r="DC26" s="78">
        <v>192</v>
      </c>
      <c r="DD26" s="746">
        <v>488</v>
      </c>
      <c r="DE26" s="746">
        <v>431</v>
      </c>
      <c r="DF26" s="746">
        <v>90</v>
      </c>
      <c r="DG26" s="746">
        <v>1009</v>
      </c>
      <c r="DH26" s="746">
        <v>63</v>
      </c>
      <c r="DI26" s="746">
        <v>370</v>
      </c>
      <c r="DJ26" s="80">
        <v>433</v>
      </c>
      <c r="DK26" s="78">
        <v>116</v>
      </c>
      <c r="DL26" s="746">
        <v>135</v>
      </c>
      <c r="DM26" s="746">
        <v>119</v>
      </c>
      <c r="DN26" s="746">
        <v>9</v>
      </c>
      <c r="DO26" s="746">
        <v>263</v>
      </c>
      <c r="DP26" s="746">
        <v>72</v>
      </c>
      <c r="DQ26" s="746">
        <v>183</v>
      </c>
      <c r="DR26" s="80">
        <v>255</v>
      </c>
      <c r="DS26" s="78">
        <v>12043</v>
      </c>
      <c r="DT26" s="746">
        <v>14492</v>
      </c>
      <c r="DU26" s="746">
        <v>33215</v>
      </c>
      <c r="DV26" s="746">
        <v>1213</v>
      </c>
      <c r="DW26" s="746">
        <v>48920</v>
      </c>
      <c r="DX26" s="746">
        <v>3495</v>
      </c>
      <c r="DY26" s="746">
        <v>8891</v>
      </c>
      <c r="DZ26" s="80">
        <v>12386</v>
      </c>
    </row>
    <row r="27" spans="2:130" ht="14.25" thickBot="1" x14ac:dyDescent="0.3">
      <c r="B27" s="826" t="s">
        <v>356</v>
      </c>
      <c r="C27" s="78">
        <v>9193</v>
      </c>
      <c r="D27" s="746">
        <v>5814</v>
      </c>
      <c r="E27" s="746">
        <v>14347</v>
      </c>
      <c r="F27" s="746">
        <v>235</v>
      </c>
      <c r="G27" s="746">
        <v>20396</v>
      </c>
      <c r="H27" s="746">
        <v>452</v>
      </c>
      <c r="I27" s="746">
        <v>1519</v>
      </c>
      <c r="J27" s="80">
        <v>1971</v>
      </c>
      <c r="K27" s="78">
        <v>2780</v>
      </c>
      <c r="L27" s="746">
        <v>2924</v>
      </c>
      <c r="M27" s="746">
        <v>5379</v>
      </c>
      <c r="N27" s="746">
        <v>307</v>
      </c>
      <c r="O27" s="746">
        <v>8610</v>
      </c>
      <c r="P27" s="746">
        <v>1041</v>
      </c>
      <c r="Q27" s="746">
        <v>671</v>
      </c>
      <c r="R27" s="80">
        <v>1712</v>
      </c>
      <c r="S27" s="78">
        <v>847</v>
      </c>
      <c r="T27" s="746">
        <v>776</v>
      </c>
      <c r="U27" s="746">
        <v>1152</v>
      </c>
      <c r="V27" s="746">
        <v>89</v>
      </c>
      <c r="W27" s="746">
        <v>2017</v>
      </c>
      <c r="X27" s="746">
        <v>231</v>
      </c>
      <c r="Y27" s="746">
        <v>1454</v>
      </c>
      <c r="Z27" s="80">
        <v>1685</v>
      </c>
      <c r="AA27" s="78">
        <v>460</v>
      </c>
      <c r="AB27" s="746">
        <v>306</v>
      </c>
      <c r="AC27" s="746">
        <v>1106</v>
      </c>
      <c r="AD27" s="746">
        <v>126</v>
      </c>
      <c r="AE27" s="746">
        <v>1538</v>
      </c>
      <c r="AF27" s="746">
        <v>165</v>
      </c>
      <c r="AG27" s="746">
        <v>1257</v>
      </c>
      <c r="AH27" s="80">
        <v>1422</v>
      </c>
      <c r="AI27" s="78">
        <v>509</v>
      </c>
      <c r="AJ27" s="746">
        <v>737</v>
      </c>
      <c r="AK27" s="746">
        <v>944</v>
      </c>
      <c r="AL27" s="746">
        <v>92</v>
      </c>
      <c r="AM27" s="746">
        <v>1773</v>
      </c>
      <c r="AN27" s="746">
        <v>256</v>
      </c>
      <c r="AO27" s="746">
        <v>638</v>
      </c>
      <c r="AP27" s="80">
        <v>894</v>
      </c>
      <c r="AQ27" s="78">
        <v>429</v>
      </c>
      <c r="AR27" s="746">
        <v>984</v>
      </c>
      <c r="AS27" s="746">
        <v>913</v>
      </c>
      <c r="AT27" s="746">
        <v>83</v>
      </c>
      <c r="AU27" s="746">
        <v>1980</v>
      </c>
      <c r="AV27" s="746">
        <v>748</v>
      </c>
      <c r="AW27" s="746">
        <v>687</v>
      </c>
      <c r="AX27" s="80">
        <v>1435</v>
      </c>
      <c r="AY27" s="78">
        <v>657</v>
      </c>
      <c r="AZ27" s="746">
        <v>240</v>
      </c>
      <c r="BA27" s="746">
        <v>341</v>
      </c>
      <c r="BB27" s="746">
        <v>22</v>
      </c>
      <c r="BC27" s="746">
        <v>603</v>
      </c>
      <c r="BD27" s="746">
        <v>41</v>
      </c>
      <c r="BE27" s="746">
        <v>189</v>
      </c>
      <c r="BF27" s="80">
        <v>230</v>
      </c>
      <c r="BG27" s="78">
        <v>180</v>
      </c>
      <c r="BH27" s="746">
        <v>132</v>
      </c>
      <c r="BI27" s="746">
        <v>191</v>
      </c>
      <c r="BJ27" s="746">
        <v>14</v>
      </c>
      <c r="BK27" s="746">
        <v>337</v>
      </c>
      <c r="BL27" s="746">
        <v>32</v>
      </c>
      <c r="BM27" s="746">
        <v>161</v>
      </c>
      <c r="BN27" s="80">
        <v>193</v>
      </c>
      <c r="BO27" s="78">
        <v>370</v>
      </c>
      <c r="BP27" s="746">
        <v>267</v>
      </c>
      <c r="BQ27" s="746">
        <v>913</v>
      </c>
      <c r="BR27" s="746">
        <v>18</v>
      </c>
      <c r="BS27" s="746">
        <v>1198</v>
      </c>
      <c r="BT27" s="746">
        <v>63</v>
      </c>
      <c r="BU27" s="746">
        <v>108</v>
      </c>
      <c r="BV27" s="80">
        <v>171</v>
      </c>
      <c r="BW27" s="78">
        <v>273</v>
      </c>
      <c r="BX27" s="746">
        <v>364</v>
      </c>
      <c r="BY27" s="746">
        <v>969</v>
      </c>
      <c r="BZ27" s="746">
        <v>29</v>
      </c>
      <c r="CA27" s="746">
        <v>1362</v>
      </c>
      <c r="CB27" s="746">
        <v>161</v>
      </c>
      <c r="CC27" s="746">
        <v>820</v>
      </c>
      <c r="CD27" s="80">
        <v>981</v>
      </c>
      <c r="CE27" s="78">
        <v>226</v>
      </c>
      <c r="CF27" s="746">
        <v>191</v>
      </c>
      <c r="CG27" s="746">
        <v>628</v>
      </c>
      <c r="CH27" s="746">
        <v>33</v>
      </c>
      <c r="CI27" s="746">
        <v>852</v>
      </c>
      <c r="CJ27" s="746">
        <v>56</v>
      </c>
      <c r="CK27" s="746">
        <v>241</v>
      </c>
      <c r="CL27" s="80">
        <v>297</v>
      </c>
      <c r="CM27" s="78">
        <v>306</v>
      </c>
      <c r="CN27" s="746">
        <v>112</v>
      </c>
      <c r="CO27" s="746">
        <v>1503</v>
      </c>
      <c r="CP27" s="746">
        <v>32</v>
      </c>
      <c r="CQ27" s="746">
        <v>1647</v>
      </c>
      <c r="CR27" s="746">
        <v>188</v>
      </c>
      <c r="CS27" s="746">
        <v>719</v>
      </c>
      <c r="CT27" s="80">
        <v>907</v>
      </c>
      <c r="CU27" s="78">
        <v>804</v>
      </c>
      <c r="CV27" s="746">
        <v>324</v>
      </c>
      <c r="CW27" s="746">
        <v>175</v>
      </c>
      <c r="CX27" s="746">
        <v>347</v>
      </c>
      <c r="CY27" s="746">
        <v>846</v>
      </c>
      <c r="CZ27" s="746">
        <v>290</v>
      </c>
      <c r="DA27" s="746">
        <v>136</v>
      </c>
      <c r="DB27" s="80">
        <v>426</v>
      </c>
      <c r="DC27" s="78">
        <v>260</v>
      </c>
      <c r="DD27" s="746">
        <v>122</v>
      </c>
      <c r="DE27" s="746">
        <v>655</v>
      </c>
      <c r="DF27" s="746">
        <v>18</v>
      </c>
      <c r="DG27" s="746">
        <v>795</v>
      </c>
      <c r="DH27" s="746">
        <v>105</v>
      </c>
      <c r="DI27" s="746">
        <v>404</v>
      </c>
      <c r="DJ27" s="80">
        <v>509</v>
      </c>
      <c r="DK27" s="78">
        <v>128</v>
      </c>
      <c r="DL27" s="746">
        <v>96</v>
      </c>
      <c r="DM27" s="746">
        <v>119</v>
      </c>
      <c r="DN27" s="746">
        <v>17</v>
      </c>
      <c r="DO27" s="746">
        <v>232</v>
      </c>
      <c r="DP27" s="746">
        <v>59</v>
      </c>
      <c r="DQ27" s="746">
        <v>195</v>
      </c>
      <c r="DR27" s="80">
        <v>254</v>
      </c>
      <c r="DS27" s="78">
        <v>17422</v>
      </c>
      <c r="DT27" s="746">
        <v>13389</v>
      </c>
      <c r="DU27" s="746">
        <v>29335</v>
      </c>
      <c r="DV27" s="746">
        <v>1462</v>
      </c>
      <c r="DW27" s="746">
        <v>44186</v>
      </c>
      <c r="DX27" s="746">
        <v>3888</v>
      </c>
      <c r="DY27" s="746">
        <v>9199</v>
      </c>
      <c r="DZ27" s="80">
        <v>13087</v>
      </c>
    </row>
    <row r="28" spans="2:130" x14ac:dyDescent="0.25">
      <c r="B28" s="806" t="s">
        <v>357</v>
      </c>
      <c r="C28" s="78">
        <v>6745</v>
      </c>
      <c r="D28" s="746">
        <v>7696</v>
      </c>
      <c r="E28" s="746">
        <v>13618</v>
      </c>
      <c r="F28" s="746">
        <v>276</v>
      </c>
      <c r="G28" s="746">
        <v>21590</v>
      </c>
      <c r="H28" s="746">
        <v>353</v>
      </c>
      <c r="I28" s="746">
        <v>1375</v>
      </c>
      <c r="J28" s="80">
        <v>1728</v>
      </c>
      <c r="K28" s="78">
        <v>2601</v>
      </c>
      <c r="L28" s="746">
        <v>2615</v>
      </c>
      <c r="M28" s="746">
        <v>5811</v>
      </c>
      <c r="N28" s="746">
        <v>223</v>
      </c>
      <c r="O28" s="746">
        <v>8649</v>
      </c>
      <c r="P28" s="746">
        <v>386</v>
      </c>
      <c r="Q28" s="746">
        <v>1302</v>
      </c>
      <c r="R28" s="80">
        <v>1688</v>
      </c>
      <c r="S28" s="78">
        <v>858</v>
      </c>
      <c r="T28" s="746">
        <v>1121</v>
      </c>
      <c r="U28" s="746">
        <v>1033</v>
      </c>
      <c r="V28" s="746">
        <v>82</v>
      </c>
      <c r="W28" s="746">
        <v>2236</v>
      </c>
      <c r="X28" s="746">
        <v>246</v>
      </c>
      <c r="Y28" s="746">
        <v>1488</v>
      </c>
      <c r="Z28" s="80">
        <v>1734</v>
      </c>
      <c r="AA28" s="78">
        <v>119</v>
      </c>
      <c r="AB28" s="746">
        <v>437</v>
      </c>
      <c r="AC28" s="746">
        <v>1030</v>
      </c>
      <c r="AD28" s="746">
        <v>158</v>
      </c>
      <c r="AE28" s="746">
        <v>1625</v>
      </c>
      <c r="AF28" s="746">
        <v>462</v>
      </c>
      <c r="AG28" s="746">
        <v>1191</v>
      </c>
      <c r="AH28" s="80">
        <v>1653</v>
      </c>
      <c r="AI28" s="78">
        <v>427</v>
      </c>
      <c r="AJ28" s="746">
        <v>732</v>
      </c>
      <c r="AK28" s="746">
        <v>1275</v>
      </c>
      <c r="AL28" s="746">
        <v>82</v>
      </c>
      <c r="AM28" s="746">
        <v>2089</v>
      </c>
      <c r="AN28" s="746">
        <v>212</v>
      </c>
      <c r="AO28" s="746">
        <v>698</v>
      </c>
      <c r="AP28" s="80">
        <v>910</v>
      </c>
      <c r="AQ28" s="78">
        <v>609</v>
      </c>
      <c r="AR28" s="746">
        <v>216</v>
      </c>
      <c r="AS28" s="746">
        <v>1537</v>
      </c>
      <c r="AT28" s="746">
        <v>530</v>
      </c>
      <c r="AU28" s="746">
        <v>2283</v>
      </c>
      <c r="AV28" s="746">
        <v>53</v>
      </c>
      <c r="AW28" s="746">
        <v>686</v>
      </c>
      <c r="AX28" s="80">
        <v>739</v>
      </c>
      <c r="AY28" s="78">
        <v>224</v>
      </c>
      <c r="AZ28" s="746">
        <v>257</v>
      </c>
      <c r="BA28" s="746">
        <v>362</v>
      </c>
      <c r="BB28" s="746">
        <v>22</v>
      </c>
      <c r="BC28" s="746">
        <v>641</v>
      </c>
      <c r="BD28" s="746">
        <v>31</v>
      </c>
      <c r="BE28" s="746">
        <v>194</v>
      </c>
      <c r="BF28" s="80">
        <v>225</v>
      </c>
      <c r="BG28" s="78">
        <v>10</v>
      </c>
      <c r="BH28" s="746">
        <v>177</v>
      </c>
      <c r="BI28" s="746">
        <v>266</v>
      </c>
      <c r="BJ28" s="746">
        <v>21</v>
      </c>
      <c r="BK28" s="746">
        <v>464</v>
      </c>
      <c r="BL28" s="746">
        <v>69</v>
      </c>
      <c r="BM28" s="746">
        <v>164</v>
      </c>
      <c r="BN28" s="80">
        <v>233</v>
      </c>
      <c r="BO28" s="78">
        <v>257</v>
      </c>
      <c r="BP28" s="746">
        <v>472</v>
      </c>
      <c r="BQ28" s="746">
        <v>912</v>
      </c>
      <c r="BR28" s="746">
        <v>15</v>
      </c>
      <c r="BS28" s="746">
        <v>1399</v>
      </c>
      <c r="BT28" s="746">
        <v>55</v>
      </c>
      <c r="BU28" s="746">
        <v>130</v>
      </c>
      <c r="BV28" s="80">
        <v>185</v>
      </c>
      <c r="BW28" s="78">
        <v>132</v>
      </c>
      <c r="BX28" s="746">
        <v>389</v>
      </c>
      <c r="BY28" s="746">
        <v>981</v>
      </c>
      <c r="BZ28" s="746">
        <v>228</v>
      </c>
      <c r="CA28" s="746">
        <v>1598</v>
      </c>
      <c r="CB28" s="746">
        <v>296</v>
      </c>
      <c r="CC28" s="746">
        <v>706</v>
      </c>
      <c r="CD28" s="80">
        <v>1002</v>
      </c>
      <c r="CE28" s="78">
        <v>156</v>
      </c>
      <c r="CF28" s="746">
        <v>193</v>
      </c>
      <c r="CG28" s="746">
        <v>615</v>
      </c>
      <c r="CH28" s="746">
        <v>32</v>
      </c>
      <c r="CI28" s="746">
        <v>840</v>
      </c>
      <c r="CJ28" s="746">
        <v>90</v>
      </c>
      <c r="CK28" s="746">
        <v>256</v>
      </c>
      <c r="CL28" s="80">
        <v>346</v>
      </c>
      <c r="CM28" s="78">
        <v>219</v>
      </c>
      <c r="CN28" s="746">
        <v>395</v>
      </c>
      <c r="CO28" s="746">
        <v>1379</v>
      </c>
      <c r="CP28" s="746">
        <v>69</v>
      </c>
      <c r="CQ28" s="746">
        <v>1843</v>
      </c>
      <c r="CR28" s="746">
        <v>99</v>
      </c>
      <c r="CS28" s="746">
        <v>788</v>
      </c>
      <c r="CT28" s="80">
        <v>887</v>
      </c>
      <c r="CU28" s="78">
        <v>427</v>
      </c>
      <c r="CV28" s="746">
        <v>209</v>
      </c>
      <c r="CW28" s="746">
        <v>372</v>
      </c>
      <c r="CX28" s="746">
        <v>270</v>
      </c>
      <c r="CY28" s="746">
        <v>851</v>
      </c>
      <c r="CZ28" s="746">
        <v>74</v>
      </c>
      <c r="DA28" s="746">
        <v>129</v>
      </c>
      <c r="DB28" s="80">
        <v>203</v>
      </c>
      <c r="DC28" s="78">
        <v>60</v>
      </c>
      <c r="DD28" s="746">
        <v>355</v>
      </c>
      <c r="DE28" s="746">
        <v>718</v>
      </c>
      <c r="DF28" s="746">
        <v>17</v>
      </c>
      <c r="DG28" s="746">
        <v>1090</v>
      </c>
      <c r="DH28" s="746">
        <v>41</v>
      </c>
      <c r="DI28" s="746">
        <v>468</v>
      </c>
      <c r="DJ28" s="80">
        <v>509</v>
      </c>
      <c r="DK28" s="78">
        <v>103</v>
      </c>
      <c r="DL28" s="746">
        <v>124</v>
      </c>
      <c r="DM28" s="746">
        <v>121</v>
      </c>
      <c r="DN28" s="746">
        <v>34</v>
      </c>
      <c r="DO28" s="746">
        <v>279</v>
      </c>
      <c r="DP28" s="746">
        <v>59</v>
      </c>
      <c r="DQ28" s="746">
        <v>169</v>
      </c>
      <c r="DR28" s="80">
        <v>228</v>
      </c>
      <c r="DS28" s="78">
        <v>12947</v>
      </c>
      <c r="DT28" s="746">
        <v>15388</v>
      </c>
      <c r="DU28" s="746">
        <v>30030</v>
      </c>
      <c r="DV28" s="746">
        <v>2059</v>
      </c>
      <c r="DW28" s="746">
        <v>47477</v>
      </c>
      <c r="DX28" s="746">
        <v>2526</v>
      </c>
      <c r="DY28" s="746">
        <v>9744</v>
      </c>
      <c r="DZ28" s="80">
        <v>12270</v>
      </c>
    </row>
    <row r="29" spans="2:130" x14ac:dyDescent="0.25">
      <c r="B29" s="819" t="s">
        <v>358</v>
      </c>
      <c r="C29" s="78">
        <v>4564</v>
      </c>
      <c r="D29" s="746">
        <v>5904</v>
      </c>
      <c r="E29" s="746">
        <v>16468</v>
      </c>
      <c r="F29" s="746">
        <v>94</v>
      </c>
      <c r="G29" s="746">
        <v>22466</v>
      </c>
      <c r="H29" s="746">
        <v>1094</v>
      </c>
      <c r="I29" s="746">
        <v>1361</v>
      </c>
      <c r="J29" s="80">
        <v>2455</v>
      </c>
      <c r="K29" s="78">
        <v>1449</v>
      </c>
      <c r="L29" s="746">
        <v>1513</v>
      </c>
      <c r="M29" s="746">
        <v>6965</v>
      </c>
      <c r="N29" s="746">
        <v>214</v>
      </c>
      <c r="O29" s="746">
        <v>8692</v>
      </c>
      <c r="P29" s="746">
        <v>349</v>
      </c>
      <c r="Q29" s="746">
        <v>1424</v>
      </c>
      <c r="R29" s="80">
        <v>1773</v>
      </c>
      <c r="S29" s="78">
        <v>582</v>
      </c>
      <c r="T29" s="746">
        <v>1192</v>
      </c>
      <c r="U29" s="746">
        <v>1568</v>
      </c>
      <c r="V29" s="746">
        <v>72</v>
      </c>
      <c r="W29" s="746">
        <v>2832</v>
      </c>
      <c r="X29" s="746">
        <v>280</v>
      </c>
      <c r="Y29" s="746">
        <v>1469</v>
      </c>
      <c r="Z29" s="80">
        <v>1749</v>
      </c>
      <c r="AA29" s="78">
        <v>684</v>
      </c>
      <c r="AB29" s="746">
        <v>283</v>
      </c>
      <c r="AC29" s="746">
        <v>724</v>
      </c>
      <c r="AD29" s="746">
        <v>357</v>
      </c>
      <c r="AE29" s="746">
        <v>1364</v>
      </c>
      <c r="AF29" s="746">
        <v>339</v>
      </c>
      <c r="AG29" s="746">
        <v>1174</v>
      </c>
      <c r="AH29" s="80">
        <v>1513</v>
      </c>
      <c r="AI29" s="78">
        <v>463</v>
      </c>
      <c r="AJ29" s="746">
        <v>278</v>
      </c>
      <c r="AK29" s="746">
        <v>1590</v>
      </c>
      <c r="AL29" s="746">
        <v>84</v>
      </c>
      <c r="AM29" s="746">
        <v>1952</v>
      </c>
      <c r="AN29" s="746">
        <v>229</v>
      </c>
      <c r="AO29" s="746">
        <v>689</v>
      </c>
      <c r="AP29" s="80">
        <v>918</v>
      </c>
      <c r="AQ29" s="78">
        <v>414</v>
      </c>
      <c r="AR29" s="746">
        <v>155</v>
      </c>
      <c r="AS29" s="746">
        <v>1617</v>
      </c>
      <c r="AT29" s="746">
        <v>294</v>
      </c>
      <c r="AU29" s="746">
        <v>2066</v>
      </c>
      <c r="AV29" s="746">
        <v>259</v>
      </c>
      <c r="AW29" s="746">
        <v>438</v>
      </c>
      <c r="AX29" s="80">
        <v>697</v>
      </c>
      <c r="AY29" s="78">
        <v>93</v>
      </c>
      <c r="AZ29" s="746">
        <v>242</v>
      </c>
      <c r="BA29" s="746">
        <v>505</v>
      </c>
      <c r="BB29" s="746">
        <v>7</v>
      </c>
      <c r="BC29" s="746">
        <v>754</v>
      </c>
      <c r="BD29" s="746">
        <v>59</v>
      </c>
      <c r="BE29" s="746">
        <v>202</v>
      </c>
      <c r="BF29" s="80">
        <v>261</v>
      </c>
      <c r="BG29" s="78">
        <v>26</v>
      </c>
      <c r="BH29" s="746">
        <v>208</v>
      </c>
      <c r="BI29" s="746">
        <v>480</v>
      </c>
      <c r="BJ29" s="746">
        <v>50</v>
      </c>
      <c r="BK29" s="746">
        <v>738</v>
      </c>
      <c r="BL29" s="746">
        <v>45</v>
      </c>
      <c r="BM29" s="746">
        <v>172</v>
      </c>
      <c r="BN29" s="80">
        <v>217</v>
      </c>
      <c r="BO29" s="78">
        <v>385</v>
      </c>
      <c r="BP29" s="746">
        <v>513</v>
      </c>
      <c r="BQ29" s="746">
        <v>1024</v>
      </c>
      <c r="BR29" s="746">
        <v>13</v>
      </c>
      <c r="BS29" s="746">
        <v>1550</v>
      </c>
      <c r="BT29" s="746">
        <v>33</v>
      </c>
      <c r="BU29" s="746">
        <v>129</v>
      </c>
      <c r="BV29" s="80">
        <v>162</v>
      </c>
      <c r="BW29" s="78">
        <v>236</v>
      </c>
      <c r="BX29" s="746">
        <v>389</v>
      </c>
      <c r="BY29" s="746">
        <v>1249</v>
      </c>
      <c r="BZ29" s="746">
        <v>173</v>
      </c>
      <c r="CA29" s="746">
        <v>1811</v>
      </c>
      <c r="CB29" s="746">
        <v>202</v>
      </c>
      <c r="CC29" s="746">
        <v>740</v>
      </c>
      <c r="CD29" s="80">
        <v>942</v>
      </c>
      <c r="CE29" s="78">
        <v>293</v>
      </c>
      <c r="CF29" s="746">
        <v>125</v>
      </c>
      <c r="CG29" s="746">
        <v>461</v>
      </c>
      <c r="CH29" s="746">
        <v>8</v>
      </c>
      <c r="CI29" s="746">
        <v>594</v>
      </c>
      <c r="CJ29" s="746">
        <v>95</v>
      </c>
      <c r="CK29" s="746">
        <v>329</v>
      </c>
      <c r="CL29" s="80">
        <v>424</v>
      </c>
      <c r="CM29" s="78">
        <v>93</v>
      </c>
      <c r="CN29" s="746">
        <v>687</v>
      </c>
      <c r="CO29" s="746">
        <v>1710</v>
      </c>
      <c r="CP29" s="746">
        <v>44</v>
      </c>
      <c r="CQ29" s="746">
        <v>2441</v>
      </c>
      <c r="CR29" s="746">
        <v>91</v>
      </c>
      <c r="CS29" s="746">
        <v>792</v>
      </c>
      <c r="CT29" s="80">
        <v>883</v>
      </c>
      <c r="CU29" s="78">
        <v>156</v>
      </c>
      <c r="CV29" s="746">
        <v>1420</v>
      </c>
      <c r="CW29" s="746">
        <v>392</v>
      </c>
      <c r="CX29" s="746">
        <v>28</v>
      </c>
      <c r="CY29" s="746">
        <v>1840</v>
      </c>
      <c r="CZ29" s="746">
        <v>329</v>
      </c>
      <c r="DA29" s="746">
        <v>149</v>
      </c>
      <c r="DB29" s="80">
        <v>478</v>
      </c>
      <c r="DC29" s="78">
        <v>196</v>
      </c>
      <c r="DD29" s="746">
        <v>134</v>
      </c>
      <c r="DE29" s="746">
        <v>851</v>
      </c>
      <c r="DF29" s="746">
        <v>11</v>
      </c>
      <c r="DG29" s="746">
        <v>996</v>
      </c>
      <c r="DH29" s="746">
        <v>81</v>
      </c>
      <c r="DI29" s="746">
        <v>460</v>
      </c>
      <c r="DJ29" s="80">
        <v>541</v>
      </c>
      <c r="DK29" s="78">
        <v>115</v>
      </c>
      <c r="DL29" s="746">
        <v>136</v>
      </c>
      <c r="DM29" s="746">
        <v>137</v>
      </c>
      <c r="DN29" s="746">
        <v>27</v>
      </c>
      <c r="DO29" s="746">
        <v>300</v>
      </c>
      <c r="DP29" s="746">
        <v>75</v>
      </c>
      <c r="DQ29" s="746">
        <v>167</v>
      </c>
      <c r="DR29" s="80">
        <v>242</v>
      </c>
      <c r="DS29" s="78">
        <v>9749</v>
      </c>
      <c r="DT29" s="746">
        <v>13179</v>
      </c>
      <c r="DU29" s="746">
        <v>35741</v>
      </c>
      <c r="DV29" s="746">
        <v>1476</v>
      </c>
      <c r="DW29" s="746">
        <v>50396</v>
      </c>
      <c r="DX29" s="746">
        <v>3560</v>
      </c>
      <c r="DY29" s="746">
        <v>9695</v>
      </c>
      <c r="DZ29" s="80">
        <v>13255</v>
      </c>
    </row>
    <row r="30" spans="2:130" x14ac:dyDescent="0.25">
      <c r="B30" s="819" t="s">
        <v>479</v>
      </c>
      <c r="C30" s="78">
        <v>6089</v>
      </c>
      <c r="D30" s="746">
        <v>2969</v>
      </c>
      <c r="E30" s="746">
        <v>18210</v>
      </c>
      <c r="F30" s="746">
        <v>512</v>
      </c>
      <c r="G30" s="746">
        <v>21691</v>
      </c>
      <c r="H30" s="746">
        <v>281</v>
      </c>
      <c r="I30" s="746">
        <v>1203</v>
      </c>
      <c r="J30" s="80">
        <v>1484</v>
      </c>
      <c r="K30" s="78">
        <v>1355</v>
      </c>
      <c r="L30" s="746">
        <v>1887</v>
      </c>
      <c r="M30" s="746">
        <v>7376</v>
      </c>
      <c r="N30" s="746">
        <v>398</v>
      </c>
      <c r="O30" s="746">
        <v>9661</v>
      </c>
      <c r="P30" s="746">
        <v>331</v>
      </c>
      <c r="Q30" s="746">
        <v>1216</v>
      </c>
      <c r="R30" s="80">
        <v>1547</v>
      </c>
      <c r="S30" s="78">
        <v>824</v>
      </c>
      <c r="T30" s="746">
        <v>1007</v>
      </c>
      <c r="U30" s="746">
        <v>1870</v>
      </c>
      <c r="V30" s="746">
        <v>115</v>
      </c>
      <c r="W30" s="746">
        <v>2992</v>
      </c>
      <c r="X30" s="746">
        <v>279</v>
      </c>
      <c r="Y30" s="746">
        <v>1496</v>
      </c>
      <c r="Z30" s="80">
        <v>1775</v>
      </c>
      <c r="AA30" s="78">
        <v>349</v>
      </c>
      <c r="AB30" s="746">
        <v>257</v>
      </c>
      <c r="AC30" s="746">
        <v>1087</v>
      </c>
      <c r="AD30" s="746">
        <v>57</v>
      </c>
      <c r="AE30" s="746">
        <v>1401</v>
      </c>
      <c r="AF30" s="746">
        <v>157</v>
      </c>
      <c r="AG30" s="746">
        <v>1259</v>
      </c>
      <c r="AH30" s="80">
        <v>1416</v>
      </c>
      <c r="AI30" s="78">
        <v>385</v>
      </c>
      <c r="AJ30" s="746">
        <v>297</v>
      </c>
      <c r="AK30" s="746">
        <v>1506</v>
      </c>
      <c r="AL30" s="746">
        <v>45</v>
      </c>
      <c r="AM30" s="746">
        <v>1848</v>
      </c>
      <c r="AN30" s="746">
        <v>188</v>
      </c>
      <c r="AO30" s="746">
        <v>764</v>
      </c>
      <c r="AP30" s="80">
        <v>952</v>
      </c>
      <c r="AQ30" s="78">
        <v>42</v>
      </c>
      <c r="AR30" s="746">
        <v>271</v>
      </c>
      <c r="AS30" s="746">
        <v>1939</v>
      </c>
      <c r="AT30" s="746">
        <v>135</v>
      </c>
      <c r="AU30" s="746">
        <v>2345</v>
      </c>
      <c r="AV30" s="746">
        <v>91</v>
      </c>
      <c r="AW30" s="746">
        <v>556</v>
      </c>
      <c r="AX30" s="80">
        <v>647</v>
      </c>
      <c r="AY30" s="78">
        <v>155</v>
      </c>
      <c r="AZ30" s="746">
        <v>142</v>
      </c>
      <c r="BA30" s="746">
        <v>514</v>
      </c>
      <c r="BB30" s="746">
        <v>15</v>
      </c>
      <c r="BC30" s="746">
        <v>671</v>
      </c>
      <c r="BD30" s="746">
        <v>101</v>
      </c>
      <c r="BE30" s="746">
        <v>230</v>
      </c>
      <c r="BF30" s="80">
        <v>331</v>
      </c>
      <c r="BG30" s="78">
        <v>75</v>
      </c>
      <c r="BH30" s="746">
        <v>92</v>
      </c>
      <c r="BI30" s="746">
        <v>604</v>
      </c>
      <c r="BJ30" s="746">
        <v>19</v>
      </c>
      <c r="BK30" s="746">
        <v>715</v>
      </c>
      <c r="BL30" s="746">
        <v>81</v>
      </c>
      <c r="BM30" s="746">
        <v>176</v>
      </c>
      <c r="BN30" s="80">
        <v>257</v>
      </c>
      <c r="BO30" s="78">
        <v>390</v>
      </c>
      <c r="BP30" s="746">
        <v>272</v>
      </c>
      <c r="BQ30" s="746">
        <v>1139</v>
      </c>
      <c r="BR30" s="746">
        <v>33</v>
      </c>
      <c r="BS30" s="746">
        <v>1444</v>
      </c>
      <c r="BT30" s="746">
        <v>37</v>
      </c>
      <c r="BU30" s="746">
        <v>114</v>
      </c>
      <c r="BV30" s="80">
        <v>151</v>
      </c>
      <c r="BW30" s="78">
        <v>127</v>
      </c>
      <c r="BX30" s="746">
        <v>509</v>
      </c>
      <c r="BY30" s="746">
        <v>1611</v>
      </c>
      <c r="BZ30" s="746">
        <v>85</v>
      </c>
      <c r="CA30" s="746">
        <v>2205</v>
      </c>
      <c r="CB30" s="746">
        <v>115</v>
      </c>
      <c r="CC30" s="746">
        <v>815</v>
      </c>
      <c r="CD30" s="80">
        <v>930</v>
      </c>
      <c r="CE30" s="78">
        <v>122</v>
      </c>
      <c r="CF30" s="746">
        <v>188</v>
      </c>
      <c r="CG30" s="746">
        <v>444</v>
      </c>
      <c r="CH30" s="746">
        <v>24</v>
      </c>
      <c r="CI30" s="746">
        <v>656</v>
      </c>
      <c r="CJ30" s="746">
        <v>56</v>
      </c>
      <c r="CK30" s="746">
        <v>372</v>
      </c>
      <c r="CL30" s="80">
        <v>428</v>
      </c>
      <c r="CM30" s="78">
        <v>58</v>
      </c>
      <c r="CN30" s="746">
        <v>360</v>
      </c>
      <c r="CO30" s="746">
        <v>1178</v>
      </c>
      <c r="CP30" s="746">
        <v>26</v>
      </c>
      <c r="CQ30" s="746">
        <v>1564</v>
      </c>
      <c r="CR30" s="746">
        <v>1216</v>
      </c>
      <c r="CS30" s="746">
        <v>846</v>
      </c>
      <c r="CT30" s="80">
        <v>2062</v>
      </c>
      <c r="CU30" s="78">
        <v>57</v>
      </c>
      <c r="CV30" s="746">
        <v>170</v>
      </c>
      <c r="CW30" s="746">
        <v>1731</v>
      </c>
      <c r="CX30" s="746">
        <v>26</v>
      </c>
      <c r="CY30" s="746">
        <v>1927</v>
      </c>
      <c r="CZ30" s="746">
        <v>70</v>
      </c>
      <c r="DA30" s="746">
        <v>434</v>
      </c>
      <c r="DB30" s="80">
        <v>504</v>
      </c>
      <c r="DC30" s="78">
        <v>97</v>
      </c>
      <c r="DD30" s="746">
        <v>265</v>
      </c>
      <c r="DE30" s="746">
        <v>936</v>
      </c>
      <c r="DF30" s="746">
        <v>15</v>
      </c>
      <c r="DG30" s="746">
        <v>1216</v>
      </c>
      <c r="DH30" s="746">
        <v>43</v>
      </c>
      <c r="DI30" s="746">
        <v>446</v>
      </c>
      <c r="DJ30" s="80">
        <v>489</v>
      </c>
      <c r="DK30" s="78">
        <v>106</v>
      </c>
      <c r="DL30" s="746">
        <v>311</v>
      </c>
      <c r="DM30" s="746">
        <v>177</v>
      </c>
      <c r="DN30" s="746">
        <v>12</v>
      </c>
      <c r="DO30" s="746">
        <v>500</v>
      </c>
      <c r="DP30" s="746">
        <v>68</v>
      </c>
      <c r="DQ30" s="746">
        <v>179</v>
      </c>
      <c r="DR30" s="80">
        <v>247</v>
      </c>
      <c r="DS30" s="78">
        <v>10231</v>
      </c>
      <c r="DT30" s="746">
        <v>8997</v>
      </c>
      <c r="DU30" s="746">
        <v>40322</v>
      </c>
      <c r="DV30" s="746">
        <v>1517</v>
      </c>
      <c r="DW30" s="746">
        <v>50836</v>
      </c>
      <c r="DX30" s="746">
        <v>3114</v>
      </c>
      <c r="DY30" s="746">
        <v>10106</v>
      </c>
      <c r="DZ30" s="80">
        <v>13220</v>
      </c>
    </row>
    <row r="31" spans="2:130" ht="14.25" thickBot="1" x14ac:dyDescent="0.3">
      <c r="B31" s="826" t="s">
        <v>489</v>
      </c>
      <c r="C31" s="78">
        <v>7498</v>
      </c>
      <c r="D31" s="746">
        <v>4787</v>
      </c>
      <c r="E31" s="746">
        <v>13914</v>
      </c>
      <c r="F31" s="746">
        <v>99</v>
      </c>
      <c r="G31" s="746">
        <v>18800</v>
      </c>
      <c r="H31" s="746">
        <v>676</v>
      </c>
      <c r="I31" s="746">
        <v>1100</v>
      </c>
      <c r="J31" s="80">
        <v>1776</v>
      </c>
      <c r="K31" s="78">
        <v>2454</v>
      </c>
      <c r="L31" s="746">
        <v>2010</v>
      </c>
      <c r="M31" s="746">
        <v>6899</v>
      </c>
      <c r="N31" s="746">
        <v>91</v>
      </c>
      <c r="O31" s="746">
        <v>9000</v>
      </c>
      <c r="P31" s="746">
        <v>541</v>
      </c>
      <c r="Q31" s="746">
        <v>1232</v>
      </c>
      <c r="R31" s="80">
        <v>1773</v>
      </c>
      <c r="S31" s="78">
        <v>917</v>
      </c>
      <c r="T31" s="746">
        <v>1211</v>
      </c>
      <c r="U31" s="746">
        <v>1771</v>
      </c>
      <c r="V31" s="746">
        <v>73</v>
      </c>
      <c r="W31" s="746">
        <v>3055</v>
      </c>
      <c r="X31" s="746">
        <v>439</v>
      </c>
      <c r="Y31" s="746">
        <v>1587</v>
      </c>
      <c r="Z31" s="80">
        <v>2026</v>
      </c>
      <c r="AA31" s="78">
        <v>240</v>
      </c>
      <c r="AB31" s="746">
        <v>726</v>
      </c>
      <c r="AC31" s="746">
        <v>1102</v>
      </c>
      <c r="AD31" s="746">
        <v>49</v>
      </c>
      <c r="AE31" s="746">
        <v>1877</v>
      </c>
      <c r="AF31" s="746">
        <v>228</v>
      </c>
      <c r="AG31" s="746">
        <v>1200</v>
      </c>
      <c r="AH31" s="80">
        <v>1428</v>
      </c>
      <c r="AI31" s="78">
        <v>548</v>
      </c>
      <c r="AJ31" s="746">
        <v>339</v>
      </c>
      <c r="AK31" s="746">
        <v>1148</v>
      </c>
      <c r="AL31" s="746">
        <v>57</v>
      </c>
      <c r="AM31" s="746">
        <v>1544</v>
      </c>
      <c r="AN31" s="746">
        <v>253</v>
      </c>
      <c r="AO31" s="746">
        <v>800</v>
      </c>
      <c r="AP31" s="80">
        <v>1053</v>
      </c>
      <c r="AQ31" s="78">
        <v>448</v>
      </c>
      <c r="AR31" s="746">
        <v>239</v>
      </c>
      <c r="AS31" s="746">
        <v>1882</v>
      </c>
      <c r="AT31" s="746">
        <v>17</v>
      </c>
      <c r="AU31" s="746">
        <v>2138</v>
      </c>
      <c r="AV31" s="746">
        <v>56</v>
      </c>
      <c r="AW31" s="746">
        <v>589</v>
      </c>
      <c r="AX31" s="80">
        <v>645</v>
      </c>
      <c r="AY31" s="78">
        <v>251</v>
      </c>
      <c r="AZ31" s="746">
        <v>130</v>
      </c>
      <c r="BA31" s="746">
        <v>304</v>
      </c>
      <c r="BB31" s="746">
        <v>17</v>
      </c>
      <c r="BC31" s="746">
        <v>451</v>
      </c>
      <c r="BD31" s="746">
        <v>129</v>
      </c>
      <c r="BE31" s="746">
        <v>301</v>
      </c>
      <c r="BF31" s="80">
        <v>430</v>
      </c>
      <c r="BG31" s="78">
        <v>193</v>
      </c>
      <c r="BH31" s="746">
        <v>65</v>
      </c>
      <c r="BI31" s="746">
        <v>490</v>
      </c>
      <c r="BJ31" s="746">
        <v>26</v>
      </c>
      <c r="BK31" s="746">
        <v>581</v>
      </c>
      <c r="BL31" s="746">
        <v>59</v>
      </c>
      <c r="BM31" s="746">
        <v>204</v>
      </c>
      <c r="BN31" s="80">
        <v>263</v>
      </c>
      <c r="BO31" s="78">
        <v>104</v>
      </c>
      <c r="BP31" s="746">
        <v>113</v>
      </c>
      <c r="BQ31" s="746">
        <v>1173</v>
      </c>
      <c r="BR31" s="746">
        <v>16</v>
      </c>
      <c r="BS31" s="746">
        <v>1302</v>
      </c>
      <c r="BT31" s="746">
        <v>187</v>
      </c>
      <c r="BU31" s="746">
        <v>115</v>
      </c>
      <c r="BV31" s="80">
        <v>302</v>
      </c>
      <c r="BW31" s="78">
        <v>200</v>
      </c>
      <c r="BX31" s="746">
        <v>581</v>
      </c>
      <c r="BY31" s="746">
        <v>1626</v>
      </c>
      <c r="BZ31" s="746">
        <v>53</v>
      </c>
      <c r="CA31" s="746">
        <v>2260</v>
      </c>
      <c r="CB31" s="746">
        <v>400</v>
      </c>
      <c r="CC31" s="746">
        <v>856</v>
      </c>
      <c r="CD31" s="80">
        <v>1256</v>
      </c>
      <c r="CE31" s="78">
        <v>211</v>
      </c>
      <c r="CF31" s="746">
        <v>142</v>
      </c>
      <c r="CG31" s="746">
        <v>378</v>
      </c>
      <c r="CH31" s="746">
        <v>27</v>
      </c>
      <c r="CI31" s="746">
        <v>547</v>
      </c>
      <c r="CJ31" s="746">
        <v>89</v>
      </c>
      <c r="CK31" s="746">
        <v>380</v>
      </c>
      <c r="CL31" s="80">
        <v>469</v>
      </c>
      <c r="CM31" s="78">
        <v>467</v>
      </c>
      <c r="CN31" s="746">
        <v>180</v>
      </c>
      <c r="CO31" s="746">
        <v>1050</v>
      </c>
      <c r="CP31" s="746">
        <v>1171</v>
      </c>
      <c r="CQ31" s="746">
        <v>2401</v>
      </c>
      <c r="CR31" s="746">
        <v>114</v>
      </c>
      <c r="CS31" s="746">
        <v>825</v>
      </c>
      <c r="CT31" s="80">
        <v>939</v>
      </c>
      <c r="CU31" s="78">
        <v>135</v>
      </c>
      <c r="CV31" s="746">
        <v>167</v>
      </c>
      <c r="CW31" s="746">
        <v>1708</v>
      </c>
      <c r="CX31" s="746">
        <v>21</v>
      </c>
      <c r="CY31" s="746">
        <v>1896</v>
      </c>
      <c r="CZ31" s="746">
        <v>108</v>
      </c>
      <c r="DA31" s="746">
        <v>459</v>
      </c>
      <c r="DB31" s="80">
        <v>567</v>
      </c>
      <c r="DC31" s="78">
        <v>301</v>
      </c>
      <c r="DD31" s="746">
        <v>323</v>
      </c>
      <c r="DE31" s="746">
        <v>827</v>
      </c>
      <c r="DF31" s="746">
        <v>38</v>
      </c>
      <c r="DG31" s="746">
        <v>1188</v>
      </c>
      <c r="DH31" s="746">
        <v>110</v>
      </c>
      <c r="DI31" s="746">
        <v>429</v>
      </c>
      <c r="DJ31" s="80">
        <v>539</v>
      </c>
      <c r="DK31" s="78">
        <v>107</v>
      </c>
      <c r="DL31" s="746">
        <v>270</v>
      </c>
      <c r="DM31" s="746">
        <v>305</v>
      </c>
      <c r="DN31" s="746">
        <v>26</v>
      </c>
      <c r="DO31" s="746">
        <v>601</v>
      </c>
      <c r="DP31" s="746">
        <v>122</v>
      </c>
      <c r="DQ31" s="746">
        <v>187</v>
      </c>
      <c r="DR31" s="80">
        <v>309</v>
      </c>
      <c r="DS31" s="78">
        <v>14074</v>
      </c>
      <c r="DT31" s="746">
        <v>11283</v>
      </c>
      <c r="DU31" s="746">
        <v>34577</v>
      </c>
      <c r="DV31" s="746">
        <v>1781</v>
      </c>
      <c r="DW31" s="746">
        <v>47641</v>
      </c>
      <c r="DX31" s="746">
        <v>3511</v>
      </c>
      <c r="DY31" s="746">
        <v>10264</v>
      </c>
      <c r="DZ31" s="80">
        <v>13775</v>
      </c>
    </row>
    <row r="32" spans="2:130" x14ac:dyDescent="0.25">
      <c r="B32" s="806" t="s">
        <v>506</v>
      </c>
      <c r="C32" s="78">
        <v>10116</v>
      </c>
      <c r="D32" s="746">
        <v>5623</v>
      </c>
      <c r="E32" s="746">
        <v>9750</v>
      </c>
      <c r="F32" s="746">
        <v>213</v>
      </c>
      <c r="G32" s="746">
        <v>15586</v>
      </c>
      <c r="H32" s="746">
        <v>433</v>
      </c>
      <c r="I32" s="746">
        <v>1265</v>
      </c>
      <c r="J32" s="80">
        <v>1698</v>
      </c>
      <c r="K32" s="78">
        <v>2409</v>
      </c>
      <c r="L32" s="746">
        <v>2238</v>
      </c>
      <c r="M32" s="746">
        <v>6520</v>
      </c>
      <c r="N32" s="746">
        <v>463</v>
      </c>
      <c r="O32" s="746">
        <v>9221</v>
      </c>
      <c r="P32" s="746">
        <v>444</v>
      </c>
      <c r="Q32" s="746">
        <v>1104</v>
      </c>
      <c r="R32" s="80">
        <v>1548</v>
      </c>
      <c r="S32" s="78">
        <v>1198</v>
      </c>
      <c r="T32" s="746">
        <v>3800</v>
      </c>
      <c r="U32" s="746">
        <v>1629</v>
      </c>
      <c r="V32" s="746">
        <v>154</v>
      </c>
      <c r="W32" s="746">
        <v>5583</v>
      </c>
      <c r="X32" s="746">
        <v>332</v>
      </c>
      <c r="Y32" s="746">
        <v>1780</v>
      </c>
      <c r="Z32" s="80">
        <v>2112</v>
      </c>
      <c r="AA32" s="78">
        <v>527</v>
      </c>
      <c r="AB32" s="746">
        <v>736</v>
      </c>
      <c r="AC32" s="746">
        <v>1249</v>
      </c>
      <c r="AD32" s="746">
        <v>143</v>
      </c>
      <c r="AE32" s="746">
        <v>2128</v>
      </c>
      <c r="AF32" s="746">
        <v>205</v>
      </c>
      <c r="AG32" s="746">
        <v>1185</v>
      </c>
      <c r="AH32" s="80">
        <v>1390</v>
      </c>
      <c r="AI32" s="78">
        <v>270</v>
      </c>
      <c r="AJ32" s="746">
        <v>402</v>
      </c>
      <c r="AK32" s="746">
        <v>1348</v>
      </c>
      <c r="AL32" s="746">
        <v>78</v>
      </c>
      <c r="AM32" s="746">
        <v>1828</v>
      </c>
      <c r="AN32" s="746">
        <v>192</v>
      </c>
      <c r="AO32" s="746">
        <v>922</v>
      </c>
      <c r="AP32" s="80">
        <v>1114</v>
      </c>
      <c r="AQ32" s="78">
        <v>1080</v>
      </c>
      <c r="AR32" s="746">
        <v>827</v>
      </c>
      <c r="AS32" s="746">
        <v>1083</v>
      </c>
      <c r="AT32" s="746">
        <v>11</v>
      </c>
      <c r="AU32" s="746">
        <v>1921</v>
      </c>
      <c r="AV32" s="746">
        <v>50</v>
      </c>
      <c r="AW32" s="746">
        <v>559</v>
      </c>
      <c r="AX32" s="80">
        <v>609</v>
      </c>
      <c r="AY32" s="78">
        <v>238</v>
      </c>
      <c r="AZ32" s="746">
        <v>379</v>
      </c>
      <c r="BA32" s="746">
        <v>186</v>
      </c>
      <c r="BB32" s="746">
        <v>114</v>
      </c>
      <c r="BC32" s="746">
        <v>679</v>
      </c>
      <c r="BD32" s="746">
        <v>87</v>
      </c>
      <c r="BE32" s="746">
        <v>256</v>
      </c>
      <c r="BF32" s="80">
        <v>343</v>
      </c>
      <c r="BG32" s="78">
        <v>50</v>
      </c>
      <c r="BH32" s="746">
        <v>1677</v>
      </c>
      <c r="BI32" s="746">
        <v>511</v>
      </c>
      <c r="BJ32" s="746">
        <v>21</v>
      </c>
      <c r="BK32" s="746">
        <v>2209</v>
      </c>
      <c r="BL32" s="746">
        <v>53</v>
      </c>
      <c r="BM32" s="746">
        <v>209</v>
      </c>
      <c r="BN32" s="80">
        <v>262</v>
      </c>
      <c r="BO32" s="78">
        <v>871</v>
      </c>
      <c r="BP32" s="746">
        <v>1152</v>
      </c>
      <c r="BQ32" s="746">
        <v>415</v>
      </c>
      <c r="BR32" s="746">
        <v>92</v>
      </c>
      <c r="BS32" s="746">
        <v>1659</v>
      </c>
      <c r="BT32" s="746">
        <v>78</v>
      </c>
      <c r="BU32" s="746">
        <v>149</v>
      </c>
      <c r="BV32" s="80">
        <v>227</v>
      </c>
      <c r="BW32" s="78">
        <v>354</v>
      </c>
      <c r="BX32" s="746">
        <v>1233</v>
      </c>
      <c r="BY32" s="746">
        <v>1473</v>
      </c>
      <c r="BZ32" s="746">
        <v>88</v>
      </c>
      <c r="CA32" s="746">
        <v>2794</v>
      </c>
      <c r="CB32" s="746">
        <v>487</v>
      </c>
      <c r="CC32" s="746">
        <v>1115</v>
      </c>
      <c r="CD32" s="80">
        <v>1602</v>
      </c>
      <c r="CE32" s="78">
        <v>142</v>
      </c>
      <c r="CF32" s="746">
        <v>311</v>
      </c>
      <c r="CG32" s="746">
        <v>374</v>
      </c>
      <c r="CH32" s="746">
        <v>11</v>
      </c>
      <c r="CI32" s="746">
        <v>696</v>
      </c>
      <c r="CJ32" s="746">
        <v>66</v>
      </c>
      <c r="CK32" s="746">
        <v>423</v>
      </c>
      <c r="CL32" s="80">
        <v>489</v>
      </c>
      <c r="CM32" s="78">
        <v>148</v>
      </c>
      <c r="CN32" s="746">
        <v>293</v>
      </c>
      <c r="CO32" s="746">
        <v>389</v>
      </c>
      <c r="CP32" s="746">
        <v>34</v>
      </c>
      <c r="CQ32" s="746">
        <v>716</v>
      </c>
      <c r="CR32" s="746">
        <v>1911</v>
      </c>
      <c r="CS32" s="746">
        <v>860</v>
      </c>
      <c r="CT32" s="80">
        <v>2771</v>
      </c>
      <c r="CU32" s="78">
        <v>1153</v>
      </c>
      <c r="CV32" s="746">
        <v>388</v>
      </c>
      <c r="CW32" s="746">
        <v>908</v>
      </c>
      <c r="CX32" s="746">
        <v>20</v>
      </c>
      <c r="CY32" s="746">
        <v>1316</v>
      </c>
      <c r="CZ32" s="746">
        <v>145</v>
      </c>
      <c r="DA32" s="746">
        <v>237</v>
      </c>
      <c r="DB32" s="80">
        <v>382</v>
      </c>
      <c r="DC32" s="78">
        <v>87</v>
      </c>
      <c r="DD32" s="746">
        <v>475</v>
      </c>
      <c r="DE32" s="746">
        <v>1121</v>
      </c>
      <c r="DF32" s="746">
        <v>41</v>
      </c>
      <c r="DG32" s="746">
        <v>1637</v>
      </c>
      <c r="DH32" s="746">
        <v>65</v>
      </c>
      <c r="DI32" s="746">
        <v>477</v>
      </c>
      <c r="DJ32" s="80">
        <v>542</v>
      </c>
      <c r="DK32" s="78">
        <v>167</v>
      </c>
      <c r="DL32" s="746">
        <v>310</v>
      </c>
      <c r="DM32" s="746">
        <v>325</v>
      </c>
      <c r="DN32" s="746">
        <v>13</v>
      </c>
      <c r="DO32" s="746">
        <v>648</v>
      </c>
      <c r="DP32" s="746">
        <v>149</v>
      </c>
      <c r="DQ32" s="746">
        <v>259</v>
      </c>
      <c r="DR32" s="80">
        <v>408</v>
      </c>
      <c r="DS32" s="78">
        <v>18810</v>
      </c>
      <c r="DT32" s="746">
        <v>19844</v>
      </c>
      <c r="DU32" s="746">
        <v>27281</v>
      </c>
      <c r="DV32" s="746">
        <v>1496</v>
      </c>
      <c r="DW32" s="746">
        <v>48621</v>
      </c>
      <c r="DX32" s="746">
        <v>4697</v>
      </c>
      <c r="DY32" s="746">
        <v>10800</v>
      </c>
      <c r="DZ32" s="80">
        <v>15497</v>
      </c>
    </row>
    <row r="33" spans="1:130" x14ac:dyDescent="0.25">
      <c r="B33" s="819" t="s">
        <v>507</v>
      </c>
      <c r="C33" s="78">
        <v>6290</v>
      </c>
      <c r="D33" s="746">
        <v>5885</v>
      </c>
      <c r="E33" s="746">
        <v>9033</v>
      </c>
      <c r="F33" s="746">
        <v>324</v>
      </c>
      <c r="G33" s="746">
        <v>15242</v>
      </c>
      <c r="H33" s="746">
        <v>626</v>
      </c>
      <c r="I33" s="746">
        <v>1065</v>
      </c>
      <c r="J33" s="80">
        <v>1691</v>
      </c>
      <c r="K33" s="78">
        <v>2224</v>
      </c>
      <c r="L33" s="746">
        <v>3218</v>
      </c>
      <c r="M33" s="746">
        <v>6803</v>
      </c>
      <c r="N33" s="746">
        <v>120</v>
      </c>
      <c r="O33" s="746">
        <v>10141</v>
      </c>
      <c r="P33" s="746">
        <v>302</v>
      </c>
      <c r="Q33" s="746">
        <v>1322</v>
      </c>
      <c r="R33" s="80">
        <v>1624</v>
      </c>
      <c r="S33" s="78">
        <v>1772</v>
      </c>
      <c r="T33" s="746">
        <v>1935</v>
      </c>
      <c r="U33" s="746">
        <v>3227</v>
      </c>
      <c r="V33" s="746">
        <v>98</v>
      </c>
      <c r="W33" s="746">
        <v>5260</v>
      </c>
      <c r="X33" s="746">
        <v>711</v>
      </c>
      <c r="Y33" s="746">
        <v>1891</v>
      </c>
      <c r="Z33" s="80">
        <v>2602</v>
      </c>
      <c r="AA33" s="78">
        <v>720</v>
      </c>
      <c r="AB33" s="746">
        <v>2966</v>
      </c>
      <c r="AC33" s="746">
        <v>1225</v>
      </c>
      <c r="AD33" s="746">
        <v>45</v>
      </c>
      <c r="AE33" s="746">
        <v>4236</v>
      </c>
      <c r="AF33" s="746">
        <v>292</v>
      </c>
      <c r="AG33" s="746">
        <v>1236</v>
      </c>
      <c r="AH33" s="80">
        <v>1528</v>
      </c>
      <c r="AI33" s="78">
        <v>584</v>
      </c>
      <c r="AJ33" s="746">
        <v>536</v>
      </c>
      <c r="AK33" s="746">
        <v>1089</v>
      </c>
      <c r="AL33" s="746">
        <v>88</v>
      </c>
      <c r="AM33" s="746">
        <v>1713</v>
      </c>
      <c r="AN33" s="746">
        <v>257</v>
      </c>
      <c r="AO33" s="746">
        <v>938</v>
      </c>
      <c r="AP33" s="80">
        <v>1195</v>
      </c>
      <c r="AQ33" s="78">
        <v>930</v>
      </c>
      <c r="AR33" s="746">
        <v>726</v>
      </c>
      <c r="AS33" s="746">
        <v>986</v>
      </c>
      <c r="AT33" s="746">
        <v>74</v>
      </c>
      <c r="AU33" s="746">
        <v>1786</v>
      </c>
      <c r="AV33" s="746">
        <v>53</v>
      </c>
      <c r="AW33" s="746">
        <v>487</v>
      </c>
      <c r="AX33" s="80">
        <v>540</v>
      </c>
      <c r="AY33" s="78">
        <v>91</v>
      </c>
      <c r="AZ33" s="746">
        <v>213</v>
      </c>
      <c r="BA33" s="746">
        <v>553</v>
      </c>
      <c r="BB33" s="746">
        <v>39</v>
      </c>
      <c r="BC33" s="746">
        <v>805</v>
      </c>
      <c r="BD33" s="746">
        <v>51</v>
      </c>
      <c r="BE33" s="746">
        <v>288</v>
      </c>
      <c r="BF33" s="80">
        <v>339</v>
      </c>
      <c r="BG33" s="78">
        <v>1203</v>
      </c>
      <c r="BH33" s="746">
        <v>721</v>
      </c>
      <c r="BI33" s="746">
        <v>953</v>
      </c>
      <c r="BJ33" s="746">
        <v>23</v>
      </c>
      <c r="BK33" s="746">
        <v>1697</v>
      </c>
      <c r="BL33" s="746">
        <v>77</v>
      </c>
      <c r="BM33" s="746">
        <v>215</v>
      </c>
      <c r="BN33" s="80">
        <v>292</v>
      </c>
      <c r="BO33" s="78">
        <v>344</v>
      </c>
      <c r="BP33" s="746">
        <v>376</v>
      </c>
      <c r="BQ33" s="746">
        <v>1229</v>
      </c>
      <c r="BR33" s="746">
        <v>39</v>
      </c>
      <c r="BS33" s="746">
        <v>1644</v>
      </c>
      <c r="BT33" s="746">
        <v>139</v>
      </c>
      <c r="BU33" s="746">
        <v>136</v>
      </c>
      <c r="BV33" s="80">
        <v>275</v>
      </c>
      <c r="BW33" s="78">
        <v>441</v>
      </c>
      <c r="BX33" s="746">
        <v>498</v>
      </c>
      <c r="BY33" s="746">
        <v>2061</v>
      </c>
      <c r="BZ33" s="746">
        <v>158</v>
      </c>
      <c r="CA33" s="746">
        <v>2717</v>
      </c>
      <c r="CB33" s="746">
        <v>415</v>
      </c>
      <c r="CC33" s="746">
        <v>1321</v>
      </c>
      <c r="CD33" s="80">
        <v>1736</v>
      </c>
      <c r="CE33" s="78">
        <v>198</v>
      </c>
      <c r="CF33" s="746">
        <v>368</v>
      </c>
      <c r="CG33" s="746">
        <v>472</v>
      </c>
      <c r="CH33" s="746">
        <v>11</v>
      </c>
      <c r="CI33" s="746">
        <v>851</v>
      </c>
      <c r="CJ33" s="746">
        <v>68</v>
      </c>
      <c r="CK33" s="746">
        <v>436</v>
      </c>
      <c r="CL33" s="80">
        <v>504</v>
      </c>
      <c r="CM33" s="78">
        <v>1781</v>
      </c>
      <c r="CN33" s="746">
        <v>92</v>
      </c>
      <c r="CO33" s="746">
        <v>390</v>
      </c>
      <c r="CP33" s="746">
        <v>36</v>
      </c>
      <c r="CQ33" s="746">
        <v>518</v>
      </c>
      <c r="CR33" s="746">
        <v>144</v>
      </c>
      <c r="CS33" s="746">
        <v>1138</v>
      </c>
      <c r="CT33" s="80">
        <v>1282</v>
      </c>
      <c r="CU33" s="78">
        <v>714</v>
      </c>
      <c r="CV33" s="746">
        <v>376</v>
      </c>
      <c r="CW33" s="746">
        <v>514</v>
      </c>
      <c r="CX33" s="746">
        <v>31</v>
      </c>
      <c r="CY33" s="746">
        <v>921</v>
      </c>
      <c r="CZ33" s="746">
        <v>146</v>
      </c>
      <c r="DA33" s="746">
        <v>293</v>
      </c>
      <c r="DB33" s="80">
        <v>439</v>
      </c>
      <c r="DC33" s="78">
        <v>284</v>
      </c>
      <c r="DD33" s="746">
        <v>699</v>
      </c>
      <c r="DE33" s="746">
        <v>1209</v>
      </c>
      <c r="DF33" s="746">
        <v>24</v>
      </c>
      <c r="DG33" s="746">
        <v>1932</v>
      </c>
      <c r="DH33" s="746">
        <v>183</v>
      </c>
      <c r="DI33" s="746">
        <v>490</v>
      </c>
      <c r="DJ33" s="80">
        <v>673</v>
      </c>
      <c r="DK33" s="78">
        <v>209</v>
      </c>
      <c r="DL33" s="746">
        <v>857</v>
      </c>
      <c r="DM33" s="746">
        <v>419</v>
      </c>
      <c r="DN33" s="746">
        <v>23</v>
      </c>
      <c r="DO33" s="746">
        <v>1299</v>
      </c>
      <c r="DP33" s="746">
        <v>118</v>
      </c>
      <c r="DQ33" s="746">
        <v>288</v>
      </c>
      <c r="DR33" s="80">
        <v>406</v>
      </c>
      <c r="DS33" s="78">
        <v>17785</v>
      </c>
      <c r="DT33" s="746">
        <v>19466</v>
      </c>
      <c r="DU33" s="746">
        <v>30163</v>
      </c>
      <c r="DV33" s="746">
        <v>1133</v>
      </c>
      <c r="DW33" s="746">
        <v>50762</v>
      </c>
      <c r="DX33" s="746">
        <v>3582</v>
      </c>
      <c r="DY33" s="746">
        <v>11544</v>
      </c>
      <c r="DZ33" s="80">
        <v>15126</v>
      </c>
    </row>
    <row r="34" spans="1:130" x14ac:dyDescent="0.25">
      <c r="B34" s="819" t="s">
        <v>509</v>
      </c>
      <c r="C34" s="78">
        <v>5260</v>
      </c>
      <c r="D34" s="746">
        <v>8786</v>
      </c>
      <c r="E34" s="746">
        <v>10472</v>
      </c>
      <c r="F34" s="746">
        <v>120</v>
      </c>
      <c r="G34" s="746">
        <v>19378</v>
      </c>
      <c r="H34" s="746">
        <v>302</v>
      </c>
      <c r="I34" s="746">
        <v>1403</v>
      </c>
      <c r="J34" s="80">
        <v>1705</v>
      </c>
      <c r="K34" s="78">
        <v>1684</v>
      </c>
      <c r="L34" s="746">
        <v>3867</v>
      </c>
      <c r="M34" s="746">
        <v>8676</v>
      </c>
      <c r="N34" s="746">
        <v>159</v>
      </c>
      <c r="O34" s="746">
        <v>12702</v>
      </c>
      <c r="P34" s="746">
        <v>326</v>
      </c>
      <c r="Q34" s="746">
        <v>1386</v>
      </c>
      <c r="R34" s="80">
        <v>1712</v>
      </c>
      <c r="S34" s="78">
        <v>1465</v>
      </c>
      <c r="T34" s="746">
        <v>1115</v>
      </c>
      <c r="U34" s="746">
        <v>3497</v>
      </c>
      <c r="V34" s="746">
        <v>440</v>
      </c>
      <c r="W34" s="746">
        <v>5052</v>
      </c>
      <c r="X34" s="746">
        <v>436</v>
      </c>
      <c r="Y34" s="746">
        <v>2031</v>
      </c>
      <c r="Z34" s="80">
        <v>2467</v>
      </c>
      <c r="AA34" s="78">
        <v>1074</v>
      </c>
      <c r="AB34" s="746">
        <v>1699</v>
      </c>
      <c r="AC34" s="746">
        <v>3032</v>
      </c>
      <c r="AD34" s="746">
        <v>152</v>
      </c>
      <c r="AE34" s="746">
        <v>4883</v>
      </c>
      <c r="AF34" s="746">
        <v>277</v>
      </c>
      <c r="AG34" s="746">
        <v>1229</v>
      </c>
      <c r="AH34" s="80">
        <v>1506</v>
      </c>
      <c r="AI34" s="78">
        <v>631</v>
      </c>
      <c r="AJ34" s="746">
        <v>994</v>
      </c>
      <c r="AK34" s="746">
        <v>960</v>
      </c>
      <c r="AL34" s="746">
        <v>95</v>
      </c>
      <c r="AM34" s="746">
        <v>2049</v>
      </c>
      <c r="AN34" s="746">
        <v>257</v>
      </c>
      <c r="AO34" s="746">
        <v>965</v>
      </c>
      <c r="AP34" s="80">
        <v>1222</v>
      </c>
      <c r="AQ34" s="78">
        <v>488</v>
      </c>
      <c r="AR34" s="746">
        <v>1121</v>
      </c>
      <c r="AS34" s="746">
        <v>1281</v>
      </c>
      <c r="AT34" s="746">
        <v>30</v>
      </c>
      <c r="AU34" s="746">
        <v>2432</v>
      </c>
      <c r="AV34" s="746">
        <v>34</v>
      </c>
      <c r="AW34" s="746">
        <v>493</v>
      </c>
      <c r="AX34" s="80">
        <v>527</v>
      </c>
      <c r="AY34" s="78">
        <v>109</v>
      </c>
      <c r="AZ34" s="746">
        <v>156</v>
      </c>
      <c r="BA34" s="746">
        <v>664</v>
      </c>
      <c r="BB34" s="746">
        <v>28</v>
      </c>
      <c r="BC34" s="746">
        <v>848</v>
      </c>
      <c r="BD34" s="746">
        <v>71</v>
      </c>
      <c r="BE34" s="746">
        <v>272</v>
      </c>
      <c r="BF34" s="80">
        <v>343</v>
      </c>
      <c r="BG34" s="78">
        <v>835</v>
      </c>
      <c r="BH34" s="746">
        <v>834</v>
      </c>
      <c r="BI34" s="746">
        <v>805</v>
      </c>
      <c r="BJ34" s="746">
        <v>28</v>
      </c>
      <c r="BK34" s="746">
        <v>1667</v>
      </c>
      <c r="BL34" s="746">
        <v>77</v>
      </c>
      <c r="BM34" s="746">
        <v>244</v>
      </c>
      <c r="BN34" s="80">
        <v>321</v>
      </c>
      <c r="BO34" s="78">
        <v>775</v>
      </c>
      <c r="BP34" s="746">
        <v>725</v>
      </c>
      <c r="BQ34" s="746">
        <v>830</v>
      </c>
      <c r="BR34" s="746">
        <v>34</v>
      </c>
      <c r="BS34" s="746">
        <v>1589</v>
      </c>
      <c r="BT34" s="746">
        <v>91</v>
      </c>
      <c r="BU34" s="746">
        <v>189</v>
      </c>
      <c r="BV34" s="80">
        <v>280</v>
      </c>
      <c r="BW34" s="78">
        <v>983</v>
      </c>
      <c r="BX34" s="746">
        <v>1472</v>
      </c>
      <c r="BY34" s="746">
        <v>1572</v>
      </c>
      <c r="BZ34" s="746">
        <v>132</v>
      </c>
      <c r="CA34" s="746">
        <v>3176</v>
      </c>
      <c r="CB34" s="746">
        <v>243</v>
      </c>
      <c r="CC34" s="746">
        <v>1523</v>
      </c>
      <c r="CD34" s="80">
        <v>1766</v>
      </c>
      <c r="CE34" s="78">
        <v>326</v>
      </c>
      <c r="CF34" s="746">
        <v>236</v>
      </c>
      <c r="CG34" s="746">
        <v>483</v>
      </c>
      <c r="CH34" s="746">
        <v>37</v>
      </c>
      <c r="CI34" s="746">
        <v>756</v>
      </c>
      <c r="CJ34" s="746">
        <v>60</v>
      </c>
      <c r="CK34" s="746">
        <v>449</v>
      </c>
      <c r="CL34" s="80">
        <v>509</v>
      </c>
      <c r="CM34" s="78">
        <v>64</v>
      </c>
      <c r="CN34" s="746">
        <v>316</v>
      </c>
      <c r="CO34" s="746">
        <v>409</v>
      </c>
      <c r="CP34" s="746">
        <v>21</v>
      </c>
      <c r="CQ34" s="746">
        <v>746</v>
      </c>
      <c r="CR34" s="746">
        <v>105</v>
      </c>
      <c r="CS34" s="746">
        <v>1201</v>
      </c>
      <c r="CT34" s="80">
        <v>1306</v>
      </c>
      <c r="CU34" s="78">
        <v>135</v>
      </c>
      <c r="CV34" s="746">
        <v>169</v>
      </c>
      <c r="CW34" s="746">
        <v>786</v>
      </c>
      <c r="CX34" s="746">
        <v>36</v>
      </c>
      <c r="CY34" s="746">
        <v>991</v>
      </c>
      <c r="CZ34" s="746">
        <v>47</v>
      </c>
      <c r="DA34" s="746">
        <v>356</v>
      </c>
      <c r="DB34" s="80">
        <v>403</v>
      </c>
      <c r="DC34" s="78">
        <v>452</v>
      </c>
      <c r="DD34" s="746">
        <v>942</v>
      </c>
      <c r="DE34" s="746">
        <v>1389</v>
      </c>
      <c r="DF34" s="746">
        <v>138</v>
      </c>
      <c r="DG34" s="746">
        <v>2469</v>
      </c>
      <c r="DH34" s="746">
        <v>121</v>
      </c>
      <c r="DI34" s="746">
        <v>505</v>
      </c>
      <c r="DJ34" s="80">
        <v>626</v>
      </c>
      <c r="DK34" s="78">
        <v>303</v>
      </c>
      <c r="DL34" s="746">
        <v>643</v>
      </c>
      <c r="DM34" s="746">
        <v>861</v>
      </c>
      <c r="DN34" s="746">
        <v>20</v>
      </c>
      <c r="DO34" s="746">
        <v>1524</v>
      </c>
      <c r="DP34" s="746">
        <v>187</v>
      </c>
      <c r="DQ34" s="746">
        <v>334</v>
      </c>
      <c r="DR34" s="80">
        <v>521</v>
      </c>
      <c r="DS34" s="78">
        <v>14584</v>
      </c>
      <c r="DT34" s="746">
        <v>23075</v>
      </c>
      <c r="DU34" s="746">
        <v>35717</v>
      </c>
      <c r="DV34" s="746">
        <v>1470</v>
      </c>
      <c r="DW34" s="746">
        <v>60262</v>
      </c>
      <c r="DX34" s="746">
        <v>2634</v>
      </c>
      <c r="DY34" s="746">
        <v>12580</v>
      </c>
      <c r="DZ34" s="80">
        <v>15214</v>
      </c>
    </row>
    <row r="35" spans="1:130" ht="14.25" thickBot="1" x14ac:dyDescent="0.3">
      <c r="B35" s="826" t="s">
        <v>569</v>
      </c>
      <c r="C35" s="78">
        <v>9079</v>
      </c>
      <c r="D35" s="746">
        <v>4604</v>
      </c>
      <c r="E35" s="746">
        <v>10299</v>
      </c>
      <c r="F35" s="746">
        <v>344</v>
      </c>
      <c r="G35" s="746">
        <v>15247</v>
      </c>
      <c r="H35" s="746">
        <v>420</v>
      </c>
      <c r="I35" s="746">
        <v>1184</v>
      </c>
      <c r="J35" s="80">
        <v>1604</v>
      </c>
      <c r="K35" s="78">
        <v>3120</v>
      </c>
      <c r="L35" s="746">
        <v>2459</v>
      </c>
      <c r="M35" s="746">
        <v>9102</v>
      </c>
      <c r="N35" s="746">
        <v>343</v>
      </c>
      <c r="O35" s="746">
        <v>11904</v>
      </c>
      <c r="P35" s="746">
        <v>729</v>
      </c>
      <c r="Q35" s="746">
        <v>1197</v>
      </c>
      <c r="R35" s="80">
        <v>1926</v>
      </c>
      <c r="S35" s="78">
        <v>2076</v>
      </c>
      <c r="T35" s="746">
        <v>1554</v>
      </c>
      <c r="U35" s="746">
        <v>2767</v>
      </c>
      <c r="V35" s="746">
        <v>144</v>
      </c>
      <c r="W35" s="746">
        <v>4465</v>
      </c>
      <c r="X35" s="746">
        <v>319</v>
      </c>
      <c r="Y35" s="746">
        <v>2219</v>
      </c>
      <c r="Z35" s="80">
        <v>2538</v>
      </c>
      <c r="AA35" s="78">
        <v>1809</v>
      </c>
      <c r="AB35" s="746">
        <v>305</v>
      </c>
      <c r="AC35" s="746">
        <v>2920</v>
      </c>
      <c r="AD35" s="746">
        <v>30</v>
      </c>
      <c r="AE35" s="746">
        <v>3255</v>
      </c>
      <c r="AF35" s="746">
        <v>352</v>
      </c>
      <c r="AG35" s="746">
        <v>1310</v>
      </c>
      <c r="AH35" s="80">
        <v>1662</v>
      </c>
      <c r="AI35" s="78">
        <v>517</v>
      </c>
      <c r="AJ35" s="746">
        <v>499</v>
      </c>
      <c r="AK35" s="746">
        <v>1325</v>
      </c>
      <c r="AL35" s="746">
        <v>62</v>
      </c>
      <c r="AM35" s="746">
        <v>1886</v>
      </c>
      <c r="AN35" s="746">
        <v>353</v>
      </c>
      <c r="AO35" s="746">
        <v>1014</v>
      </c>
      <c r="AP35" s="80">
        <v>1367</v>
      </c>
      <c r="AQ35" s="78">
        <v>1070</v>
      </c>
      <c r="AR35" s="746">
        <v>526</v>
      </c>
      <c r="AS35" s="746">
        <v>1310</v>
      </c>
      <c r="AT35" s="746">
        <v>24</v>
      </c>
      <c r="AU35" s="746">
        <v>1860</v>
      </c>
      <c r="AV35" s="746">
        <v>76</v>
      </c>
      <c r="AW35" s="746">
        <v>479</v>
      </c>
      <c r="AX35" s="80">
        <v>555</v>
      </c>
      <c r="AY35" s="78">
        <v>161</v>
      </c>
      <c r="AZ35" s="746">
        <v>495</v>
      </c>
      <c r="BA35" s="746">
        <v>644</v>
      </c>
      <c r="BB35" s="746">
        <v>16</v>
      </c>
      <c r="BC35" s="746">
        <v>1155</v>
      </c>
      <c r="BD35" s="746">
        <v>66</v>
      </c>
      <c r="BE35" s="746">
        <v>304</v>
      </c>
      <c r="BF35" s="80">
        <v>370</v>
      </c>
      <c r="BG35" s="78">
        <v>1248</v>
      </c>
      <c r="BH35" s="746">
        <v>627</v>
      </c>
      <c r="BI35" s="746">
        <v>370</v>
      </c>
      <c r="BJ35" s="746">
        <v>23</v>
      </c>
      <c r="BK35" s="746">
        <v>1020</v>
      </c>
      <c r="BL35" s="746">
        <v>74</v>
      </c>
      <c r="BM35" s="746">
        <v>273</v>
      </c>
      <c r="BN35" s="80">
        <v>347</v>
      </c>
      <c r="BO35" s="78">
        <v>604</v>
      </c>
      <c r="BP35" s="746">
        <v>913</v>
      </c>
      <c r="BQ35" s="746">
        <v>772</v>
      </c>
      <c r="BR35" s="746">
        <v>55</v>
      </c>
      <c r="BS35" s="746">
        <v>1740</v>
      </c>
      <c r="BT35" s="746">
        <v>268</v>
      </c>
      <c r="BU35" s="746">
        <v>170</v>
      </c>
      <c r="BV35" s="80">
        <v>438</v>
      </c>
      <c r="BW35" s="78">
        <v>1126</v>
      </c>
      <c r="BX35" s="746">
        <v>1697</v>
      </c>
      <c r="BY35" s="746">
        <v>2000</v>
      </c>
      <c r="BZ35" s="746">
        <v>235</v>
      </c>
      <c r="CA35" s="746">
        <v>3932</v>
      </c>
      <c r="CB35" s="746">
        <v>205</v>
      </c>
      <c r="CC35" s="746">
        <v>1376</v>
      </c>
      <c r="CD35" s="80">
        <v>1581</v>
      </c>
      <c r="CE35" s="78">
        <v>401</v>
      </c>
      <c r="CF35" s="746">
        <v>126</v>
      </c>
      <c r="CG35" s="746">
        <v>298</v>
      </c>
      <c r="CH35" s="746">
        <v>18</v>
      </c>
      <c r="CI35" s="746">
        <v>442</v>
      </c>
      <c r="CJ35" s="746">
        <v>73</v>
      </c>
      <c r="CK35" s="746">
        <v>475</v>
      </c>
      <c r="CL35" s="80">
        <v>548</v>
      </c>
      <c r="CM35" s="78">
        <v>21</v>
      </c>
      <c r="CN35" s="746">
        <v>544</v>
      </c>
      <c r="CO35" s="746">
        <v>575</v>
      </c>
      <c r="CP35" s="746">
        <v>27</v>
      </c>
      <c r="CQ35" s="746">
        <v>1146</v>
      </c>
      <c r="CR35" s="746">
        <v>169</v>
      </c>
      <c r="CS35" s="746">
        <v>1261</v>
      </c>
      <c r="CT35" s="80">
        <v>1430</v>
      </c>
      <c r="CU35" s="78">
        <v>220</v>
      </c>
      <c r="CV35" s="746">
        <v>710</v>
      </c>
      <c r="CW35" s="746">
        <v>735</v>
      </c>
      <c r="CX35" s="746">
        <v>23</v>
      </c>
      <c r="CY35" s="746">
        <v>1468</v>
      </c>
      <c r="CZ35" s="746">
        <v>91</v>
      </c>
      <c r="DA35" s="746">
        <v>325</v>
      </c>
      <c r="DB35" s="80">
        <v>416</v>
      </c>
      <c r="DC35" s="78">
        <v>723</v>
      </c>
      <c r="DD35" s="746">
        <v>188</v>
      </c>
      <c r="DE35" s="746">
        <v>1667</v>
      </c>
      <c r="DF35" s="746">
        <v>87</v>
      </c>
      <c r="DG35" s="746">
        <v>1942</v>
      </c>
      <c r="DH35" s="746">
        <v>163</v>
      </c>
      <c r="DI35" s="746">
        <v>456</v>
      </c>
      <c r="DJ35" s="80">
        <v>619</v>
      </c>
      <c r="DK35" s="78">
        <v>1236</v>
      </c>
      <c r="DL35" s="746">
        <v>828</v>
      </c>
      <c r="DM35" s="746">
        <v>277</v>
      </c>
      <c r="DN35" s="746">
        <v>59</v>
      </c>
      <c r="DO35" s="746">
        <v>1164</v>
      </c>
      <c r="DP35" s="746">
        <v>106</v>
      </c>
      <c r="DQ35" s="746">
        <v>367</v>
      </c>
      <c r="DR35" s="80">
        <v>473</v>
      </c>
      <c r="DS35" s="78">
        <v>23411</v>
      </c>
      <c r="DT35" s="746">
        <v>16075</v>
      </c>
      <c r="DU35" s="746">
        <v>35061</v>
      </c>
      <c r="DV35" s="746">
        <v>1490</v>
      </c>
      <c r="DW35" s="746">
        <v>52626</v>
      </c>
      <c r="DX35" s="746">
        <v>3464</v>
      </c>
      <c r="DY35" s="746">
        <v>12410</v>
      </c>
      <c r="DZ35" s="80">
        <v>15874</v>
      </c>
    </row>
    <row r="36" spans="1:130" x14ac:dyDescent="0.25">
      <c r="B36" s="806" t="s">
        <v>575</v>
      </c>
      <c r="C36" s="78">
        <v>5569</v>
      </c>
      <c r="D36" s="746">
        <v>5967</v>
      </c>
      <c r="E36" s="746">
        <v>9846</v>
      </c>
      <c r="F36" s="746">
        <v>67</v>
      </c>
      <c r="G36" s="746">
        <v>15880</v>
      </c>
      <c r="H36" s="746">
        <v>408</v>
      </c>
      <c r="I36" s="746">
        <v>1322</v>
      </c>
      <c r="J36" s="80">
        <v>1730</v>
      </c>
      <c r="K36" s="78">
        <v>2564</v>
      </c>
      <c r="L36" s="746">
        <v>2060</v>
      </c>
      <c r="M36" s="746">
        <v>8618</v>
      </c>
      <c r="N36" s="746">
        <v>192</v>
      </c>
      <c r="O36" s="746">
        <v>10870</v>
      </c>
      <c r="P36" s="746">
        <v>1006</v>
      </c>
      <c r="Q36" s="746">
        <v>1454</v>
      </c>
      <c r="R36" s="80">
        <v>2460</v>
      </c>
      <c r="S36" s="78">
        <v>1466</v>
      </c>
      <c r="T36" s="746">
        <v>838</v>
      </c>
      <c r="U36" s="746">
        <v>2665</v>
      </c>
      <c r="V36" s="746">
        <v>146</v>
      </c>
      <c r="W36" s="746">
        <v>3649</v>
      </c>
      <c r="X36" s="746">
        <v>470</v>
      </c>
      <c r="Y36" s="746">
        <v>2303</v>
      </c>
      <c r="Z36" s="80">
        <v>2773</v>
      </c>
      <c r="AA36" s="78">
        <v>2034</v>
      </c>
      <c r="AB36" s="746">
        <v>2794</v>
      </c>
      <c r="AC36" s="746">
        <v>1200</v>
      </c>
      <c r="AD36" s="746">
        <v>147</v>
      </c>
      <c r="AE36" s="746">
        <v>4141</v>
      </c>
      <c r="AF36" s="746">
        <v>229</v>
      </c>
      <c r="AG36" s="746">
        <v>1313</v>
      </c>
      <c r="AH36" s="80">
        <v>1542</v>
      </c>
      <c r="AI36" s="78">
        <v>468</v>
      </c>
      <c r="AJ36" s="746">
        <v>651</v>
      </c>
      <c r="AK36" s="746">
        <v>1413</v>
      </c>
      <c r="AL36" s="746">
        <v>66</v>
      </c>
      <c r="AM36" s="746">
        <v>2130</v>
      </c>
      <c r="AN36" s="746">
        <v>207</v>
      </c>
      <c r="AO36" s="746">
        <v>1141</v>
      </c>
      <c r="AP36" s="80">
        <v>1348</v>
      </c>
      <c r="AQ36" s="78">
        <v>770</v>
      </c>
      <c r="AR36" s="746">
        <v>465</v>
      </c>
      <c r="AS36" s="746">
        <v>1064</v>
      </c>
      <c r="AT36" s="746">
        <v>52</v>
      </c>
      <c r="AU36" s="746">
        <v>1581</v>
      </c>
      <c r="AV36" s="746">
        <v>40</v>
      </c>
      <c r="AW36" s="746">
        <v>489</v>
      </c>
      <c r="AX36" s="80">
        <v>529</v>
      </c>
      <c r="AY36" s="78">
        <v>320</v>
      </c>
      <c r="AZ36" s="746">
        <v>145</v>
      </c>
      <c r="BA36" s="746">
        <v>792</v>
      </c>
      <c r="BB36" s="746">
        <v>17</v>
      </c>
      <c r="BC36" s="746">
        <v>954</v>
      </c>
      <c r="BD36" s="746">
        <v>54</v>
      </c>
      <c r="BE36" s="746">
        <v>342</v>
      </c>
      <c r="BF36" s="80">
        <v>396</v>
      </c>
      <c r="BG36" s="78">
        <v>540</v>
      </c>
      <c r="BH36" s="746">
        <v>310</v>
      </c>
      <c r="BI36" s="746">
        <v>428</v>
      </c>
      <c r="BJ36" s="746">
        <v>28</v>
      </c>
      <c r="BK36" s="746">
        <v>766</v>
      </c>
      <c r="BL36" s="746">
        <v>89</v>
      </c>
      <c r="BM36" s="746">
        <v>290</v>
      </c>
      <c r="BN36" s="80">
        <v>379</v>
      </c>
      <c r="BO36" s="78">
        <v>424</v>
      </c>
      <c r="BP36" s="746">
        <v>404</v>
      </c>
      <c r="BQ36" s="746">
        <v>1343</v>
      </c>
      <c r="BR36" s="746">
        <v>85</v>
      </c>
      <c r="BS36" s="746">
        <v>1832</v>
      </c>
      <c r="BT36" s="746">
        <v>87</v>
      </c>
      <c r="BU36" s="746">
        <v>239</v>
      </c>
      <c r="BV36" s="80">
        <v>326</v>
      </c>
      <c r="BW36" s="78">
        <v>1619</v>
      </c>
      <c r="BX36" s="746">
        <v>1338</v>
      </c>
      <c r="BY36" s="746">
        <v>2129</v>
      </c>
      <c r="BZ36" s="746">
        <v>69</v>
      </c>
      <c r="CA36" s="746">
        <v>3536</v>
      </c>
      <c r="CB36" s="746">
        <v>277</v>
      </c>
      <c r="CC36" s="746">
        <v>1419</v>
      </c>
      <c r="CD36" s="80">
        <v>1696</v>
      </c>
      <c r="CE36" s="78">
        <v>210</v>
      </c>
      <c r="CF36" s="746">
        <v>255</v>
      </c>
      <c r="CG36" s="746">
        <v>184</v>
      </c>
      <c r="CH36" s="746">
        <v>54</v>
      </c>
      <c r="CI36" s="746">
        <v>493</v>
      </c>
      <c r="CJ36" s="746">
        <v>68</v>
      </c>
      <c r="CK36" s="746">
        <v>474</v>
      </c>
      <c r="CL36" s="80">
        <v>542</v>
      </c>
      <c r="CM36" s="78">
        <v>251</v>
      </c>
      <c r="CN36" s="746">
        <v>545</v>
      </c>
      <c r="CO36" s="746">
        <v>917</v>
      </c>
      <c r="CP36" s="746">
        <v>680</v>
      </c>
      <c r="CQ36" s="746">
        <v>2142</v>
      </c>
      <c r="CR36" s="746">
        <v>83</v>
      </c>
      <c r="CS36" s="746">
        <v>646</v>
      </c>
      <c r="CT36" s="80">
        <v>729</v>
      </c>
      <c r="CU36" s="78">
        <v>438</v>
      </c>
      <c r="CV36" s="746">
        <v>128</v>
      </c>
      <c r="CW36" s="746">
        <v>940</v>
      </c>
      <c r="CX36" s="746">
        <v>39</v>
      </c>
      <c r="CY36" s="746">
        <v>1107</v>
      </c>
      <c r="CZ36" s="746">
        <v>135</v>
      </c>
      <c r="DA36" s="746">
        <v>333</v>
      </c>
      <c r="DB36" s="80">
        <v>468</v>
      </c>
      <c r="DC36" s="78">
        <v>587</v>
      </c>
      <c r="DD36" s="746">
        <v>201</v>
      </c>
      <c r="DE36" s="746">
        <v>1424</v>
      </c>
      <c r="DF36" s="746">
        <v>55</v>
      </c>
      <c r="DG36" s="746">
        <v>1680</v>
      </c>
      <c r="DH36" s="746">
        <v>51</v>
      </c>
      <c r="DI36" s="746">
        <v>444</v>
      </c>
      <c r="DJ36" s="80">
        <v>495</v>
      </c>
      <c r="DK36" s="78">
        <v>749</v>
      </c>
      <c r="DL36" s="746">
        <v>560</v>
      </c>
      <c r="DM36" s="746">
        <v>340</v>
      </c>
      <c r="DN36" s="746">
        <v>35</v>
      </c>
      <c r="DO36" s="746">
        <v>935</v>
      </c>
      <c r="DP36" s="746">
        <v>130</v>
      </c>
      <c r="DQ36" s="746">
        <v>383</v>
      </c>
      <c r="DR36" s="80">
        <v>513</v>
      </c>
      <c r="DS36" s="78">
        <v>18009</v>
      </c>
      <c r="DT36" s="746">
        <v>16661</v>
      </c>
      <c r="DU36" s="746">
        <v>33303</v>
      </c>
      <c r="DV36" s="746">
        <v>1732</v>
      </c>
      <c r="DW36" s="746">
        <v>51696</v>
      </c>
      <c r="DX36" s="746">
        <v>3334</v>
      </c>
      <c r="DY36" s="746">
        <v>12592</v>
      </c>
      <c r="DZ36" s="80">
        <v>15926</v>
      </c>
    </row>
    <row r="37" spans="1:130" x14ac:dyDescent="0.25">
      <c r="B37" s="819" t="s">
        <v>578</v>
      </c>
      <c r="C37" s="78">
        <v>5115</v>
      </c>
      <c r="D37" s="746">
        <v>5146</v>
      </c>
      <c r="E37" s="746">
        <v>11987</v>
      </c>
      <c r="F37" s="746">
        <v>119</v>
      </c>
      <c r="G37" s="746">
        <v>17252</v>
      </c>
      <c r="H37" s="746">
        <v>444</v>
      </c>
      <c r="I37" s="746">
        <v>1543</v>
      </c>
      <c r="J37" s="80">
        <v>1987</v>
      </c>
      <c r="K37" s="78">
        <v>3057</v>
      </c>
      <c r="L37" s="746">
        <v>1970</v>
      </c>
      <c r="M37" s="746">
        <v>7820</v>
      </c>
      <c r="N37" s="746">
        <v>565</v>
      </c>
      <c r="O37" s="746">
        <v>10355</v>
      </c>
      <c r="P37" s="746">
        <v>653</v>
      </c>
      <c r="Q37" s="746">
        <v>1757</v>
      </c>
      <c r="R37" s="80">
        <v>2410</v>
      </c>
      <c r="S37" s="78">
        <v>1954</v>
      </c>
      <c r="T37" s="746">
        <v>612</v>
      </c>
      <c r="U37" s="746">
        <v>1267</v>
      </c>
      <c r="V37" s="746">
        <v>107</v>
      </c>
      <c r="W37" s="746">
        <v>1986</v>
      </c>
      <c r="X37" s="746">
        <v>533</v>
      </c>
      <c r="Y37" s="746">
        <v>2561</v>
      </c>
      <c r="Z37" s="80">
        <v>3094</v>
      </c>
      <c r="AA37" s="78">
        <v>1316</v>
      </c>
      <c r="AB37" s="746">
        <v>733</v>
      </c>
      <c r="AC37" s="746">
        <v>2720</v>
      </c>
      <c r="AD37" s="746">
        <v>55</v>
      </c>
      <c r="AE37" s="746">
        <v>3508</v>
      </c>
      <c r="AF37" s="746">
        <v>344</v>
      </c>
      <c r="AG37" s="746">
        <v>1263</v>
      </c>
      <c r="AH37" s="80">
        <v>1607</v>
      </c>
      <c r="AI37" s="78">
        <v>640</v>
      </c>
      <c r="AJ37" s="746">
        <v>818</v>
      </c>
      <c r="AK37" s="746">
        <v>1263</v>
      </c>
      <c r="AL37" s="746">
        <v>40</v>
      </c>
      <c r="AM37" s="746">
        <v>2121</v>
      </c>
      <c r="AN37" s="746">
        <v>317</v>
      </c>
      <c r="AO37" s="746">
        <v>1222</v>
      </c>
      <c r="AP37" s="80">
        <v>1539</v>
      </c>
      <c r="AQ37" s="78">
        <v>594</v>
      </c>
      <c r="AR37" s="746">
        <v>554</v>
      </c>
      <c r="AS37" s="746">
        <v>951</v>
      </c>
      <c r="AT37" s="746">
        <v>43</v>
      </c>
      <c r="AU37" s="746">
        <v>1548</v>
      </c>
      <c r="AV37" s="746">
        <v>61</v>
      </c>
      <c r="AW37" s="746">
        <v>461</v>
      </c>
      <c r="AX37" s="80">
        <v>522</v>
      </c>
      <c r="AY37" s="78">
        <v>232</v>
      </c>
      <c r="AZ37" s="746">
        <v>295</v>
      </c>
      <c r="BA37" s="746">
        <v>708</v>
      </c>
      <c r="BB37" s="746">
        <v>12</v>
      </c>
      <c r="BC37" s="746">
        <v>1015</v>
      </c>
      <c r="BD37" s="746">
        <v>51</v>
      </c>
      <c r="BE37" s="746">
        <v>348</v>
      </c>
      <c r="BF37" s="80">
        <v>399</v>
      </c>
      <c r="BG37" s="78">
        <v>71</v>
      </c>
      <c r="BH37" s="746">
        <v>873</v>
      </c>
      <c r="BI37" s="746">
        <v>654</v>
      </c>
      <c r="BJ37" s="746">
        <v>40</v>
      </c>
      <c r="BK37" s="746">
        <v>1567</v>
      </c>
      <c r="BL37" s="746">
        <v>97</v>
      </c>
      <c r="BM37" s="746">
        <v>311</v>
      </c>
      <c r="BN37" s="80">
        <v>408</v>
      </c>
      <c r="BO37" s="78">
        <v>731</v>
      </c>
      <c r="BP37" s="746">
        <v>620</v>
      </c>
      <c r="BQ37" s="746">
        <v>1097</v>
      </c>
      <c r="BR37" s="746">
        <v>167</v>
      </c>
      <c r="BS37" s="746">
        <v>1884</v>
      </c>
      <c r="BT37" s="746">
        <v>57</v>
      </c>
      <c r="BU37" s="746">
        <v>106</v>
      </c>
      <c r="BV37" s="80">
        <v>163</v>
      </c>
      <c r="BW37" s="78">
        <v>1810</v>
      </c>
      <c r="BX37" s="746">
        <v>837</v>
      </c>
      <c r="BY37" s="746">
        <v>1669</v>
      </c>
      <c r="BZ37" s="746">
        <v>74</v>
      </c>
      <c r="CA37" s="746">
        <v>2580</v>
      </c>
      <c r="CB37" s="746">
        <v>163</v>
      </c>
      <c r="CC37" s="746">
        <v>1516</v>
      </c>
      <c r="CD37" s="80">
        <v>1679</v>
      </c>
      <c r="CE37" s="78">
        <v>130</v>
      </c>
      <c r="CF37" s="746">
        <v>564</v>
      </c>
      <c r="CG37" s="746">
        <v>328</v>
      </c>
      <c r="CH37" s="746">
        <v>21</v>
      </c>
      <c r="CI37" s="746">
        <v>913</v>
      </c>
      <c r="CJ37" s="746">
        <v>59</v>
      </c>
      <c r="CK37" s="746">
        <v>497</v>
      </c>
      <c r="CL37" s="80">
        <v>556</v>
      </c>
      <c r="CM37" s="78">
        <v>88</v>
      </c>
      <c r="CN37" s="746">
        <v>586</v>
      </c>
      <c r="CO37" s="746">
        <v>1379</v>
      </c>
      <c r="CP37" s="746">
        <v>30</v>
      </c>
      <c r="CQ37" s="746">
        <v>1995</v>
      </c>
      <c r="CR37" s="746">
        <v>711</v>
      </c>
      <c r="CS37" s="746">
        <v>663</v>
      </c>
      <c r="CT37" s="80">
        <v>1374</v>
      </c>
      <c r="CU37" s="78">
        <v>452</v>
      </c>
      <c r="CV37" s="746">
        <v>537</v>
      </c>
      <c r="CW37" s="746">
        <v>639</v>
      </c>
      <c r="CX37" s="746">
        <v>105</v>
      </c>
      <c r="CY37" s="746">
        <v>1281</v>
      </c>
      <c r="CZ37" s="746">
        <v>65</v>
      </c>
      <c r="DA37" s="746">
        <v>314</v>
      </c>
      <c r="DB37" s="80">
        <v>379</v>
      </c>
      <c r="DC37" s="78">
        <v>1246</v>
      </c>
      <c r="DD37" s="746">
        <v>343</v>
      </c>
      <c r="DE37" s="746">
        <v>529</v>
      </c>
      <c r="DF37" s="746">
        <v>23</v>
      </c>
      <c r="DG37" s="746">
        <v>895</v>
      </c>
      <c r="DH37" s="746">
        <v>63</v>
      </c>
      <c r="DI37" s="746">
        <v>420</v>
      </c>
      <c r="DJ37" s="80">
        <v>483</v>
      </c>
      <c r="DK37" s="78">
        <v>556</v>
      </c>
      <c r="DL37" s="746">
        <v>338</v>
      </c>
      <c r="DM37" s="746">
        <v>279</v>
      </c>
      <c r="DN37" s="746">
        <v>23</v>
      </c>
      <c r="DO37" s="746">
        <v>640</v>
      </c>
      <c r="DP37" s="746">
        <v>161</v>
      </c>
      <c r="DQ37" s="746">
        <v>429</v>
      </c>
      <c r="DR37" s="80">
        <v>590</v>
      </c>
      <c r="DS37" s="78">
        <v>17992</v>
      </c>
      <c r="DT37" s="746">
        <v>14826</v>
      </c>
      <c r="DU37" s="746">
        <v>33290</v>
      </c>
      <c r="DV37" s="746">
        <v>1424</v>
      </c>
      <c r="DW37" s="746">
        <v>49540</v>
      </c>
      <c r="DX37" s="746">
        <v>3779</v>
      </c>
      <c r="DY37" s="746">
        <v>13411</v>
      </c>
      <c r="DZ37" s="80">
        <v>17190</v>
      </c>
    </row>
    <row r="38" spans="1:130" x14ac:dyDescent="0.25">
      <c r="B38" s="819" t="s">
        <v>721</v>
      </c>
      <c r="C38" s="78">
        <v>5169</v>
      </c>
      <c r="D38" s="746">
        <v>9017</v>
      </c>
      <c r="E38" s="746">
        <v>12740</v>
      </c>
      <c r="F38" s="746">
        <v>91</v>
      </c>
      <c r="G38" s="746">
        <v>21848</v>
      </c>
      <c r="H38" s="746">
        <v>1011</v>
      </c>
      <c r="I38" s="746">
        <v>1789</v>
      </c>
      <c r="J38" s="80">
        <v>2800</v>
      </c>
      <c r="K38" s="78">
        <v>3538</v>
      </c>
      <c r="L38" s="746">
        <v>1264</v>
      </c>
      <c r="M38" s="746">
        <v>6420</v>
      </c>
      <c r="N38" s="746">
        <v>279</v>
      </c>
      <c r="O38" s="746">
        <v>7963</v>
      </c>
      <c r="P38" s="746">
        <v>899</v>
      </c>
      <c r="Q38" s="746">
        <v>1919</v>
      </c>
      <c r="R38" s="80">
        <v>2818</v>
      </c>
      <c r="S38" s="78">
        <v>659</v>
      </c>
      <c r="T38" s="746">
        <v>1120</v>
      </c>
      <c r="U38" s="746">
        <v>1218</v>
      </c>
      <c r="V38" s="746">
        <v>103</v>
      </c>
      <c r="W38" s="746">
        <v>2441</v>
      </c>
      <c r="X38" s="746">
        <v>361</v>
      </c>
      <c r="Y38" s="746">
        <v>2751</v>
      </c>
      <c r="Z38" s="80">
        <v>3112</v>
      </c>
      <c r="AA38" s="746">
        <v>1370</v>
      </c>
      <c r="AB38" s="746">
        <v>560</v>
      </c>
      <c r="AC38" s="746">
        <v>1957</v>
      </c>
      <c r="AD38" s="746">
        <v>66</v>
      </c>
      <c r="AE38" s="746">
        <v>2583</v>
      </c>
      <c r="AF38" s="746">
        <v>426</v>
      </c>
      <c r="AG38" s="746">
        <v>1335</v>
      </c>
      <c r="AH38" s="80">
        <v>1761</v>
      </c>
      <c r="AI38" s="746">
        <v>631</v>
      </c>
      <c r="AJ38" s="746">
        <v>810</v>
      </c>
      <c r="AK38" s="746">
        <v>1545</v>
      </c>
      <c r="AL38" s="746">
        <v>135</v>
      </c>
      <c r="AM38" s="746">
        <v>2490</v>
      </c>
      <c r="AN38" s="746">
        <v>387</v>
      </c>
      <c r="AO38" s="746">
        <v>1315</v>
      </c>
      <c r="AP38" s="80">
        <v>1702</v>
      </c>
      <c r="AQ38" s="746">
        <v>560</v>
      </c>
      <c r="AR38" s="746">
        <v>668</v>
      </c>
      <c r="AS38" s="746">
        <v>939</v>
      </c>
      <c r="AT38" s="746">
        <v>32</v>
      </c>
      <c r="AU38" s="746">
        <v>1639</v>
      </c>
      <c r="AV38" s="746">
        <v>108</v>
      </c>
      <c r="AW38" s="746">
        <v>440</v>
      </c>
      <c r="AX38" s="80">
        <v>548</v>
      </c>
      <c r="AY38" s="746">
        <v>364</v>
      </c>
      <c r="AZ38" s="746">
        <v>233</v>
      </c>
      <c r="BA38" s="746">
        <v>605</v>
      </c>
      <c r="BB38" s="746">
        <v>25</v>
      </c>
      <c r="BC38" s="746">
        <v>863</v>
      </c>
      <c r="BD38" s="746">
        <v>61</v>
      </c>
      <c r="BE38" s="746">
        <v>360</v>
      </c>
      <c r="BF38" s="80">
        <v>421</v>
      </c>
      <c r="BG38" s="746">
        <v>600</v>
      </c>
      <c r="BH38" s="746">
        <v>453</v>
      </c>
      <c r="BI38" s="746">
        <v>777</v>
      </c>
      <c r="BJ38" s="746">
        <v>20</v>
      </c>
      <c r="BK38" s="746">
        <v>1250</v>
      </c>
      <c r="BL38" s="746">
        <v>245</v>
      </c>
      <c r="BM38" s="746">
        <v>343</v>
      </c>
      <c r="BN38" s="80">
        <v>588</v>
      </c>
      <c r="BO38" s="746">
        <v>923</v>
      </c>
      <c r="BP38" s="746">
        <v>2040</v>
      </c>
      <c r="BQ38" s="746">
        <v>957</v>
      </c>
      <c r="BR38" s="746">
        <v>18</v>
      </c>
      <c r="BS38" s="746">
        <v>3015</v>
      </c>
      <c r="BT38" s="746">
        <v>46</v>
      </c>
      <c r="BU38" s="746">
        <v>103</v>
      </c>
      <c r="BV38" s="80">
        <v>149</v>
      </c>
      <c r="BW38" s="746">
        <v>1343</v>
      </c>
      <c r="BX38" s="746">
        <v>525</v>
      </c>
      <c r="BY38" s="746">
        <v>1179</v>
      </c>
      <c r="BZ38" s="746">
        <v>41</v>
      </c>
      <c r="CA38" s="746">
        <v>1745</v>
      </c>
      <c r="CB38" s="746">
        <v>233</v>
      </c>
      <c r="CC38" s="746">
        <v>1463</v>
      </c>
      <c r="CD38" s="80">
        <v>1696</v>
      </c>
      <c r="CE38" s="746">
        <v>114</v>
      </c>
      <c r="CF38" s="746">
        <v>650</v>
      </c>
      <c r="CG38" s="746">
        <v>720</v>
      </c>
      <c r="CH38" s="746">
        <v>21</v>
      </c>
      <c r="CI38" s="746">
        <v>1391</v>
      </c>
      <c r="CJ38" s="746">
        <v>114</v>
      </c>
      <c r="CK38" s="746">
        <v>500</v>
      </c>
      <c r="CL38" s="80">
        <v>614</v>
      </c>
      <c r="CM38" s="746">
        <v>353</v>
      </c>
      <c r="CN38" s="746">
        <v>503</v>
      </c>
      <c r="CO38" s="746">
        <v>1746</v>
      </c>
      <c r="CP38" s="746">
        <v>34</v>
      </c>
      <c r="CQ38" s="746">
        <v>2283</v>
      </c>
      <c r="CR38" s="746">
        <v>69</v>
      </c>
      <c r="CS38" s="746">
        <v>1175</v>
      </c>
      <c r="CT38" s="80">
        <v>1244</v>
      </c>
      <c r="CU38" s="746">
        <v>681</v>
      </c>
      <c r="CV38" s="746">
        <v>474</v>
      </c>
      <c r="CW38" s="746">
        <v>562</v>
      </c>
      <c r="CX38" s="746">
        <v>18</v>
      </c>
      <c r="CY38" s="746">
        <v>1054</v>
      </c>
      <c r="CZ38" s="746">
        <v>60</v>
      </c>
      <c r="DA38" s="746">
        <v>339</v>
      </c>
      <c r="DB38" s="80">
        <v>399</v>
      </c>
      <c r="DC38" s="746">
        <v>121</v>
      </c>
      <c r="DD38" s="746">
        <v>350</v>
      </c>
      <c r="DE38" s="746">
        <v>627</v>
      </c>
      <c r="DF38" s="746">
        <v>35</v>
      </c>
      <c r="DG38" s="746">
        <v>1012</v>
      </c>
      <c r="DH38" s="746">
        <v>169</v>
      </c>
      <c r="DI38" s="746">
        <v>429</v>
      </c>
      <c r="DJ38" s="80">
        <v>598</v>
      </c>
      <c r="DK38" s="746">
        <v>118</v>
      </c>
      <c r="DL38" s="746">
        <v>206</v>
      </c>
      <c r="DM38" s="746">
        <v>328</v>
      </c>
      <c r="DN38" s="746">
        <v>45</v>
      </c>
      <c r="DO38" s="746">
        <v>579</v>
      </c>
      <c r="DP38" s="746">
        <v>225</v>
      </c>
      <c r="DQ38" s="746">
        <v>514</v>
      </c>
      <c r="DR38" s="80">
        <v>739</v>
      </c>
      <c r="DS38" s="746">
        <v>16544</v>
      </c>
      <c r="DT38" s="746">
        <v>18873</v>
      </c>
      <c r="DU38" s="746">
        <v>32320</v>
      </c>
      <c r="DV38" s="746">
        <v>963</v>
      </c>
      <c r="DW38" s="746">
        <v>52156</v>
      </c>
      <c r="DX38" s="746">
        <v>4414</v>
      </c>
      <c r="DY38" s="746">
        <v>14775</v>
      </c>
      <c r="DZ38" s="80">
        <v>19189</v>
      </c>
    </row>
    <row r="39" spans="1:130" ht="14.25" thickBot="1" x14ac:dyDescent="0.3">
      <c r="B39" s="826" t="s">
        <v>740</v>
      </c>
      <c r="C39" s="78">
        <v>5844</v>
      </c>
      <c r="D39" s="746">
        <v>3055</v>
      </c>
      <c r="E39" s="746">
        <v>15563</v>
      </c>
      <c r="F39" s="746">
        <v>509</v>
      </c>
      <c r="G39" s="746">
        <v>19127</v>
      </c>
      <c r="H39" s="746">
        <v>675</v>
      </c>
      <c r="I39" s="746">
        <v>2079</v>
      </c>
      <c r="J39" s="80">
        <v>2754</v>
      </c>
      <c r="K39" s="746">
        <v>2521</v>
      </c>
      <c r="L39" s="746">
        <v>1385</v>
      </c>
      <c r="M39" s="746">
        <v>4533</v>
      </c>
      <c r="N39" s="746">
        <v>401</v>
      </c>
      <c r="O39" s="746">
        <v>6319</v>
      </c>
      <c r="P39" s="746">
        <v>1048</v>
      </c>
      <c r="Q39" s="746">
        <v>2279</v>
      </c>
      <c r="R39" s="80">
        <v>3327</v>
      </c>
      <c r="S39" s="746">
        <v>577</v>
      </c>
      <c r="T39" s="746">
        <v>768</v>
      </c>
      <c r="U39" s="746">
        <v>1201</v>
      </c>
      <c r="V39" s="746">
        <v>106</v>
      </c>
      <c r="W39" s="746">
        <v>2075</v>
      </c>
      <c r="X39" s="746">
        <v>806</v>
      </c>
      <c r="Y39" s="746">
        <v>2870</v>
      </c>
      <c r="Z39" s="80">
        <v>3676</v>
      </c>
      <c r="AA39" s="746">
        <v>1119</v>
      </c>
      <c r="AB39" s="746">
        <v>855</v>
      </c>
      <c r="AC39" s="746">
        <v>1393</v>
      </c>
      <c r="AD39" s="746">
        <v>35</v>
      </c>
      <c r="AE39" s="746">
        <v>2283</v>
      </c>
      <c r="AF39" s="746">
        <v>273</v>
      </c>
      <c r="AG39" s="746">
        <v>1549</v>
      </c>
      <c r="AH39" s="80">
        <v>1822</v>
      </c>
      <c r="AI39" s="746">
        <v>723</v>
      </c>
      <c r="AJ39" s="746">
        <v>1105</v>
      </c>
      <c r="AK39" s="746">
        <v>1503</v>
      </c>
      <c r="AL39" s="746">
        <v>518</v>
      </c>
      <c r="AM39" s="746">
        <v>3126</v>
      </c>
      <c r="AN39" s="746">
        <v>356</v>
      </c>
      <c r="AO39" s="746">
        <v>1119</v>
      </c>
      <c r="AP39" s="80">
        <v>1475</v>
      </c>
      <c r="AQ39" s="746">
        <v>687</v>
      </c>
      <c r="AR39" s="746">
        <v>436</v>
      </c>
      <c r="AS39" s="746">
        <v>936</v>
      </c>
      <c r="AT39" s="746">
        <v>9</v>
      </c>
      <c r="AU39" s="746">
        <v>1381</v>
      </c>
      <c r="AV39" s="746">
        <v>88</v>
      </c>
      <c r="AW39" s="746">
        <v>467</v>
      </c>
      <c r="AX39" s="80">
        <v>555</v>
      </c>
      <c r="AY39" s="746">
        <v>351</v>
      </c>
      <c r="AZ39" s="746">
        <v>776</v>
      </c>
      <c r="BA39" s="746">
        <v>498</v>
      </c>
      <c r="BB39" s="746">
        <v>29</v>
      </c>
      <c r="BC39" s="746">
        <v>1303</v>
      </c>
      <c r="BD39" s="746">
        <v>58</v>
      </c>
      <c r="BE39" s="746">
        <v>373</v>
      </c>
      <c r="BF39" s="80">
        <v>431</v>
      </c>
      <c r="BG39" s="746">
        <v>120</v>
      </c>
      <c r="BH39" s="746">
        <v>202</v>
      </c>
      <c r="BI39" s="746">
        <v>939</v>
      </c>
      <c r="BJ39" s="746">
        <v>84</v>
      </c>
      <c r="BK39" s="746">
        <v>1225</v>
      </c>
      <c r="BL39" s="746">
        <v>206</v>
      </c>
      <c r="BM39" s="746">
        <v>491</v>
      </c>
      <c r="BN39" s="80">
        <v>697</v>
      </c>
      <c r="BO39" s="746">
        <v>800</v>
      </c>
      <c r="BP39" s="746">
        <v>74</v>
      </c>
      <c r="BQ39" s="746">
        <v>2187</v>
      </c>
      <c r="BR39" s="746">
        <v>17</v>
      </c>
      <c r="BS39" s="746">
        <v>2278</v>
      </c>
      <c r="BT39" s="746">
        <v>60</v>
      </c>
      <c r="BU39" s="746">
        <v>100</v>
      </c>
      <c r="BV39" s="80">
        <v>160</v>
      </c>
      <c r="BW39" s="746">
        <v>673</v>
      </c>
      <c r="BX39" s="746">
        <v>597</v>
      </c>
      <c r="BY39" s="746">
        <v>1010</v>
      </c>
      <c r="BZ39" s="746">
        <v>91</v>
      </c>
      <c r="CA39" s="746">
        <v>1698</v>
      </c>
      <c r="CB39" s="746">
        <v>155</v>
      </c>
      <c r="CC39" s="746">
        <v>1512</v>
      </c>
      <c r="CD39" s="80">
        <v>1667</v>
      </c>
      <c r="CE39" s="746">
        <v>324</v>
      </c>
      <c r="CF39" s="746">
        <v>483</v>
      </c>
      <c r="CG39" s="746">
        <v>1049</v>
      </c>
      <c r="CH39" s="746">
        <v>14</v>
      </c>
      <c r="CI39" s="746">
        <v>1546</v>
      </c>
      <c r="CJ39" s="746">
        <v>71</v>
      </c>
      <c r="CK39" s="746">
        <v>553</v>
      </c>
      <c r="CL39" s="80">
        <v>624</v>
      </c>
      <c r="CM39" s="746">
        <v>563</v>
      </c>
      <c r="CN39" s="746">
        <v>886</v>
      </c>
      <c r="CO39" s="746">
        <v>1692</v>
      </c>
      <c r="CP39" s="746">
        <v>12</v>
      </c>
      <c r="CQ39" s="746">
        <v>2590</v>
      </c>
      <c r="CR39" s="746">
        <v>92</v>
      </c>
      <c r="CS39" s="746">
        <v>1169</v>
      </c>
      <c r="CT39" s="80">
        <v>1261</v>
      </c>
      <c r="CU39" s="746">
        <v>129</v>
      </c>
      <c r="CV39" s="746">
        <v>388</v>
      </c>
      <c r="CW39" s="746">
        <v>948</v>
      </c>
      <c r="CX39" s="746">
        <v>20</v>
      </c>
      <c r="CY39" s="746">
        <v>1356</v>
      </c>
      <c r="CZ39" s="746">
        <v>42</v>
      </c>
      <c r="DA39" s="746">
        <v>314</v>
      </c>
      <c r="DB39" s="80">
        <v>356</v>
      </c>
      <c r="DC39" s="746">
        <v>111</v>
      </c>
      <c r="DD39" s="746">
        <v>476</v>
      </c>
      <c r="DE39" s="746">
        <v>860</v>
      </c>
      <c r="DF39" s="746">
        <v>125</v>
      </c>
      <c r="DG39" s="746">
        <v>1461</v>
      </c>
      <c r="DH39" s="746">
        <v>62</v>
      </c>
      <c r="DI39" s="746">
        <v>452</v>
      </c>
      <c r="DJ39" s="80">
        <v>514</v>
      </c>
      <c r="DK39" s="746">
        <v>386</v>
      </c>
      <c r="DL39" s="746">
        <v>520</v>
      </c>
      <c r="DM39" s="746">
        <v>122</v>
      </c>
      <c r="DN39" s="746">
        <v>47</v>
      </c>
      <c r="DO39" s="746">
        <v>689</v>
      </c>
      <c r="DP39" s="746">
        <v>182</v>
      </c>
      <c r="DQ39" s="746">
        <v>581</v>
      </c>
      <c r="DR39" s="80">
        <v>763</v>
      </c>
      <c r="DS39" s="746">
        <v>14928</v>
      </c>
      <c r="DT39" s="746">
        <v>12006</v>
      </c>
      <c r="DU39" s="746">
        <v>34434</v>
      </c>
      <c r="DV39" s="746">
        <v>2017</v>
      </c>
      <c r="DW39" s="746">
        <v>48457</v>
      </c>
      <c r="DX39" s="746">
        <v>4174</v>
      </c>
      <c r="DY39" s="746">
        <v>15908</v>
      </c>
      <c r="DZ39" s="80">
        <v>20082</v>
      </c>
    </row>
    <row r="40" spans="1:130" x14ac:dyDescent="0.25">
      <c r="A40" s="26"/>
      <c r="B40" s="806" t="s">
        <v>744</v>
      </c>
      <c r="C40" s="78">
        <v>5080</v>
      </c>
      <c r="D40" s="746">
        <v>6504</v>
      </c>
      <c r="E40" s="746">
        <v>14089</v>
      </c>
      <c r="F40" s="746">
        <v>468</v>
      </c>
      <c r="G40" s="746">
        <v>21061</v>
      </c>
      <c r="H40" s="746">
        <v>425</v>
      </c>
      <c r="I40" s="746">
        <v>2083</v>
      </c>
      <c r="J40" s="80">
        <v>2508</v>
      </c>
      <c r="K40" s="746">
        <v>1253</v>
      </c>
      <c r="L40" s="746">
        <v>1746</v>
      </c>
      <c r="M40" s="746">
        <v>4896</v>
      </c>
      <c r="N40" s="746">
        <v>157</v>
      </c>
      <c r="O40" s="746">
        <v>6799</v>
      </c>
      <c r="P40" s="746">
        <v>280</v>
      </c>
      <c r="Q40" s="746">
        <v>3063</v>
      </c>
      <c r="R40" s="80">
        <v>3343</v>
      </c>
      <c r="S40" s="746">
        <v>501</v>
      </c>
      <c r="T40" s="746">
        <v>842</v>
      </c>
      <c r="U40" s="746">
        <v>1144</v>
      </c>
      <c r="V40" s="746">
        <v>108</v>
      </c>
      <c r="W40" s="746">
        <v>2094</v>
      </c>
      <c r="X40" s="746">
        <v>685</v>
      </c>
      <c r="Y40" s="746">
        <v>3449</v>
      </c>
      <c r="Z40" s="80">
        <v>4134</v>
      </c>
      <c r="AA40" s="746">
        <v>856</v>
      </c>
      <c r="AB40" s="746">
        <v>1539</v>
      </c>
      <c r="AC40" s="746">
        <v>1235</v>
      </c>
      <c r="AD40" s="746">
        <v>102</v>
      </c>
      <c r="AE40" s="746">
        <v>2876</v>
      </c>
      <c r="AF40" s="746">
        <v>305</v>
      </c>
      <c r="AG40" s="746">
        <v>1611</v>
      </c>
      <c r="AH40" s="80">
        <v>1916</v>
      </c>
      <c r="AI40" s="746">
        <v>667</v>
      </c>
      <c r="AJ40" s="746">
        <v>1031</v>
      </c>
      <c r="AK40" s="746">
        <v>2230</v>
      </c>
      <c r="AL40" s="746">
        <v>110</v>
      </c>
      <c r="AM40" s="746">
        <v>3371</v>
      </c>
      <c r="AN40" s="746">
        <v>401</v>
      </c>
      <c r="AO40" s="746">
        <v>1207</v>
      </c>
      <c r="AP40" s="80">
        <v>1608</v>
      </c>
      <c r="AQ40" s="746">
        <v>387</v>
      </c>
      <c r="AR40" s="746">
        <v>787</v>
      </c>
      <c r="AS40" s="746">
        <v>881</v>
      </c>
      <c r="AT40" s="746">
        <v>21</v>
      </c>
      <c r="AU40" s="746">
        <v>1689</v>
      </c>
      <c r="AV40" s="746">
        <v>145</v>
      </c>
      <c r="AW40" s="746">
        <v>502</v>
      </c>
      <c r="AX40" s="80">
        <v>647</v>
      </c>
      <c r="AY40" s="746">
        <v>358</v>
      </c>
      <c r="AZ40" s="746">
        <v>895</v>
      </c>
      <c r="BA40" s="746">
        <v>923</v>
      </c>
      <c r="BB40" s="746">
        <v>17</v>
      </c>
      <c r="BC40" s="746">
        <v>1835</v>
      </c>
      <c r="BD40" s="746">
        <v>49</v>
      </c>
      <c r="BE40" s="746">
        <v>387</v>
      </c>
      <c r="BF40" s="80">
        <v>436</v>
      </c>
      <c r="BG40" s="746">
        <v>93</v>
      </c>
      <c r="BH40" s="746">
        <v>746</v>
      </c>
      <c r="BI40" s="746">
        <v>1173</v>
      </c>
      <c r="BJ40" s="746">
        <v>194</v>
      </c>
      <c r="BK40" s="746">
        <v>2113</v>
      </c>
      <c r="BL40" s="746">
        <v>62</v>
      </c>
      <c r="BM40" s="746">
        <v>431</v>
      </c>
      <c r="BN40" s="80">
        <v>493</v>
      </c>
      <c r="BO40" s="746">
        <v>400</v>
      </c>
      <c r="BP40" s="746">
        <v>337</v>
      </c>
      <c r="BQ40" s="746">
        <v>1880</v>
      </c>
      <c r="BR40" s="746">
        <v>30</v>
      </c>
      <c r="BS40" s="746">
        <v>2247</v>
      </c>
      <c r="BT40" s="746">
        <v>27</v>
      </c>
      <c r="BU40" s="746">
        <v>101</v>
      </c>
      <c r="BV40" s="80">
        <v>128</v>
      </c>
      <c r="BW40" s="746">
        <v>627</v>
      </c>
      <c r="BX40" s="746">
        <v>1452</v>
      </c>
      <c r="BY40" s="746">
        <v>980</v>
      </c>
      <c r="BZ40" s="746">
        <v>39</v>
      </c>
      <c r="CA40" s="746">
        <v>2471</v>
      </c>
      <c r="CB40" s="746">
        <v>158</v>
      </c>
      <c r="CC40" s="746">
        <v>1561</v>
      </c>
      <c r="CD40" s="80">
        <v>1719</v>
      </c>
      <c r="CE40" s="746">
        <v>794</v>
      </c>
      <c r="CF40" s="746">
        <v>211</v>
      </c>
      <c r="CG40" s="746">
        <v>721</v>
      </c>
      <c r="CH40" s="746">
        <v>33</v>
      </c>
      <c r="CI40" s="746">
        <v>965</v>
      </c>
      <c r="CJ40" s="746">
        <v>63</v>
      </c>
      <c r="CK40" s="746">
        <v>559</v>
      </c>
      <c r="CL40" s="80">
        <v>622</v>
      </c>
      <c r="CM40" s="746">
        <v>818</v>
      </c>
      <c r="CN40" s="746">
        <v>301</v>
      </c>
      <c r="CO40" s="746">
        <v>1718</v>
      </c>
      <c r="CP40" s="746">
        <v>32</v>
      </c>
      <c r="CQ40" s="746">
        <v>2051</v>
      </c>
      <c r="CR40" s="746">
        <v>81</v>
      </c>
      <c r="CS40" s="746">
        <v>1203</v>
      </c>
      <c r="CT40" s="80">
        <v>1284</v>
      </c>
      <c r="CU40" s="746">
        <v>316</v>
      </c>
      <c r="CV40" s="746">
        <v>230</v>
      </c>
      <c r="CW40" s="746">
        <v>931</v>
      </c>
      <c r="CX40" s="746">
        <v>22</v>
      </c>
      <c r="CY40" s="746">
        <v>1183</v>
      </c>
      <c r="CZ40" s="746">
        <v>127</v>
      </c>
      <c r="DA40" s="746">
        <v>316</v>
      </c>
      <c r="DB40" s="80">
        <v>443</v>
      </c>
      <c r="DC40" s="746">
        <v>194</v>
      </c>
      <c r="DD40" s="746">
        <v>828</v>
      </c>
      <c r="DE40" s="746">
        <v>1292</v>
      </c>
      <c r="DF40" s="746">
        <v>14</v>
      </c>
      <c r="DG40" s="746">
        <v>2134</v>
      </c>
      <c r="DH40" s="746">
        <v>170</v>
      </c>
      <c r="DI40" s="746">
        <v>478</v>
      </c>
      <c r="DJ40" s="80">
        <v>648</v>
      </c>
      <c r="DK40" s="746">
        <v>189</v>
      </c>
      <c r="DL40" s="746">
        <v>325</v>
      </c>
      <c r="DM40" s="746">
        <v>217</v>
      </c>
      <c r="DN40" s="746">
        <v>89</v>
      </c>
      <c r="DO40" s="746">
        <v>631</v>
      </c>
      <c r="DP40" s="746">
        <v>370</v>
      </c>
      <c r="DQ40" s="746">
        <v>587</v>
      </c>
      <c r="DR40" s="80">
        <v>957</v>
      </c>
      <c r="DS40" s="746">
        <v>12533</v>
      </c>
      <c r="DT40" s="746">
        <v>17774</v>
      </c>
      <c r="DU40" s="746">
        <v>34310</v>
      </c>
      <c r="DV40" s="746">
        <v>1436</v>
      </c>
      <c r="DW40" s="746">
        <v>53520</v>
      </c>
      <c r="DX40" s="746">
        <v>3348</v>
      </c>
      <c r="DY40" s="746">
        <v>17538</v>
      </c>
      <c r="DZ40" s="80">
        <v>20886</v>
      </c>
    </row>
    <row r="41" spans="1:130" x14ac:dyDescent="0.25">
      <c r="B41" s="819" t="s">
        <v>790</v>
      </c>
      <c r="C41" s="78">
        <v>4778</v>
      </c>
      <c r="D41" s="746">
        <v>6184</v>
      </c>
      <c r="E41" s="746">
        <v>15973</v>
      </c>
      <c r="F41" s="746">
        <v>52</v>
      </c>
      <c r="G41" s="746">
        <v>22209</v>
      </c>
      <c r="H41" s="746">
        <v>566</v>
      </c>
      <c r="I41" s="746">
        <v>2299</v>
      </c>
      <c r="J41" s="80">
        <v>2865</v>
      </c>
      <c r="K41" s="78">
        <v>1029</v>
      </c>
      <c r="L41" s="746">
        <v>1559</v>
      </c>
      <c r="M41" s="746">
        <v>5109</v>
      </c>
      <c r="N41" s="746">
        <v>772</v>
      </c>
      <c r="O41" s="746">
        <v>7440</v>
      </c>
      <c r="P41" s="746">
        <v>778</v>
      </c>
      <c r="Q41" s="746">
        <v>2478</v>
      </c>
      <c r="R41" s="80">
        <v>3256</v>
      </c>
      <c r="S41" s="78">
        <v>672</v>
      </c>
      <c r="T41" s="746">
        <v>706</v>
      </c>
      <c r="U41" s="746">
        <v>1069</v>
      </c>
      <c r="V41" s="746">
        <v>161</v>
      </c>
      <c r="W41" s="746">
        <v>1936</v>
      </c>
      <c r="X41" s="746">
        <v>513</v>
      </c>
      <c r="Y41" s="746">
        <v>3825</v>
      </c>
      <c r="Z41" s="80">
        <v>4338</v>
      </c>
      <c r="AA41" s="78">
        <v>697</v>
      </c>
      <c r="AB41" s="746">
        <v>2068</v>
      </c>
      <c r="AC41" s="746">
        <v>2035</v>
      </c>
      <c r="AD41" s="746">
        <v>53</v>
      </c>
      <c r="AE41" s="746">
        <v>4156</v>
      </c>
      <c r="AF41" s="746">
        <v>260</v>
      </c>
      <c r="AG41" s="746">
        <v>1747</v>
      </c>
      <c r="AH41" s="80">
        <v>2007</v>
      </c>
      <c r="AI41" s="78">
        <v>1762</v>
      </c>
      <c r="AJ41" s="746">
        <v>588</v>
      </c>
      <c r="AK41" s="746">
        <v>1427</v>
      </c>
      <c r="AL41" s="746">
        <v>220</v>
      </c>
      <c r="AM41" s="746">
        <v>2235</v>
      </c>
      <c r="AN41" s="746">
        <v>356</v>
      </c>
      <c r="AO41" s="746">
        <v>1219</v>
      </c>
      <c r="AP41" s="80">
        <v>1575</v>
      </c>
      <c r="AQ41" s="78">
        <v>510</v>
      </c>
      <c r="AR41" s="746">
        <v>1002</v>
      </c>
      <c r="AS41" s="746">
        <v>1127</v>
      </c>
      <c r="AT41" s="746">
        <v>13</v>
      </c>
      <c r="AU41" s="746">
        <v>2142</v>
      </c>
      <c r="AV41" s="746">
        <v>77</v>
      </c>
      <c r="AW41" s="746">
        <v>609</v>
      </c>
      <c r="AX41" s="80">
        <v>686</v>
      </c>
      <c r="AY41" s="78">
        <v>345</v>
      </c>
      <c r="AZ41" s="746">
        <v>338</v>
      </c>
      <c r="BA41" s="746">
        <v>1399</v>
      </c>
      <c r="BB41" s="746">
        <v>10</v>
      </c>
      <c r="BC41" s="746">
        <v>1747</v>
      </c>
      <c r="BD41" s="746">
        <v>111</v>
      </c>
      <c r="BE41" s="746">
        <v>406</v>
      </c>
      <c r="BF41" s="80">
        <v>517</v>
      </c>
      <c r="BG41" s="78">
        <v>522</v>
      </c>
      <c r="BH41" s="746">
        <v>898</v>
      </c>
      <c r="BI41" s="746">
        <v>1521</v>
      </c>
      <c r="BJ41" s="746">
        <v>43</v>
      </c>
      <c r="BK41" s="746">
        <v>2462</v>
      </c>
      <c r="BL41" s="746">
        <v>111</v>
      </c>
      <c r="BM41" s="746">
        <v>416</v>
      </c>
      <c r="BN41" s="80">
        <v>527</v>
      </c>
      <c r="BO41" s="78">
        <v>846</v>
      </c>
      <c r="BP41" s="746">
        <v>213</v>
      </c>
      <c r="BQ41" s="746">
        <v>1370</v>
      </c>
      <c r="BR41" s="746">
        <v>35</v>
      </c>
      <c r="BS41" s="746">
        <v>1618</v>
      </c>
      <c r="BT41" s="746">
        <v>44</v>
      </c>
      <c r="BU41" s="746">
        <v>80</v>
      </c>
      <c r="BV41" s="80">
        <v>124</v>
      </c>
      <c r="BW41" s="78">
        <v>552</v>
      </c>
      <c r="BX41" s="746">
        <v>951</v>
      </c>
      <c r="BY41" s="746">
        <v>1785</v>
      </c>
      <c r="BZ41" s="746">
        <v>45</v>
      </c>
      <c r="CA41" s="746">
        <v>2781</v>
      </c>
      <c r="CB41" s="746">
        <v>204</v>
      </c>
      <c r="CC41" s="746">
        <v>1604</v>
      </c>
      <c r="CD41" s="80">
        <v>1808</v>
      </c>
      <c r="CE41" s="78">
        <v>531</v>
      </c>
      <c r="CF41" s="746">
        <v>225</v>
      </c>
      <c r="CG41" s="746">
        <v>384</v>
      </c>
      <c r="CH41" s="746">
        <v>12</v>
      </c>
      <c r="CI41" s="746">
        <v>621</v>
      </c>
      <c r="CJ41" s="746">
        <v>93</v>
      </c>
      <c r="CK41" s="746">
        <v>575</v>
      </c>
      <c r="CL41" s="80">
        <v>668</v>
      </c>
      <c r="CM41" s="78">
        <v>243</v>
      </c>
      <c r="CN41" s="746">
        <v>286</v>
      </c>
      <c r="CO41" s="746">
        <v>1795</v>
      </c>
      <c r="CP41" s="746">
        <v>23</v>
      </c>
      <c r="CQ41" s="746">
        <v>2104</v>
      </c>
      <c r="CR41" s="746">
        <v>119</v>
      </c>
      <c r="CS41" s="746">
        <v>1227</v>
      </c>
      <c r="CT41" s="80">
        <v>1346</v>
      </c>
      <c r="CU41" s="78">
        <v>497</v>
      </c>
      <c r="CV41" s="746">
        <v>483</v>
      </c>
      <c r="CW41" s="746">
        <v>679</v>
      </c>
      <c r="CX41" s="746">
        <v>107</v>
      </c>
      <c r="CY41" s="746">
        <v>1269</v>
      </c>
      <c r="CZ41" s="746">
        <v>55</v>
      </c>
      <c r="DA41" s="746">
        <v>304</v>
      </c>
      <c r="DB41" s="80">
        <v>359</v>
      </c>
      <c r="DC41" s="78">
        <v>505</v>
      </c>
      <c r="DD41" s="746">
        <v>307</v>
      </c>
      <c r="DE41" s="746">
        <v>1576</v>
      </c>
      <c r="DF41" s="746">
        <v>127</v>
      </c>
      <c r="DG41" s="746">
        <v>2010</v>
      </c>
      <c r="DH41" s="746">
        <v>70</v>
      </c>
      <c r="DI41" s="746">
        <v>504</v>
      </c>
      <c r="DJ41" s="80">
        <v>574</v>
      </c>
      <c r="DK41" s="78">
        <v>560</v>
      </c>
      <c r="DL41" s="746">
        <v>954</v>
      </c>
      <c r="DM41" s="746">
        <v>254</v>
      </c>
      <c r="DN41" s="746">
        <v>39</v>
      </c>
      <c r="DO41" s="746">
        <v>1247</v>
      </c>
      <c r="DP41" s="746">
        <v>176</v>
      </c>
      <c r="DQ41" s="746">
        <v>559</v>
      </c>
      <c r="DR41" s="80">
        <v>735</v>
      </c>
      <c r="DS41" s="78">
        <v>14049</v>
      </c>
      <c r="DT41" s="746">
        <v>16762</v>
      </c>
      <c r="DU41" s="746">
        <v>37503</v>
      </c>
      <c r="DV41" s="746">
        <v>1712</v>
      </c>
      <c r="DW41" s="746">
        <v>55977</v>
      </c>
      <c r="DX41" s="746">
        <v>3533</v>
      </c>
      <c r="DY41" s="746">
        <v>17852</v>
      </c>
      <c r="DZ41" s="80">
        <v>21385</v>
      </c>
    </row>
    <row r="42" spans="1:130" x14ac:dyDescent="0.25">
      <c r="B42" s="819" t="s">
        <v>807</v>
      </c>
      <c r="C42" s="78">
        <v>3054</v>
      </c>
      <c r="D42" s="746">
        <v>4502</v>
      </c>
      <c r="E42" s="746">
        <v>18974</v>
      </c>
      <c r="F42" s="746">
        <v>285</v>
      </c>
      <c r="G42" s="746">
        <v>23761</v>
      </c>
      <c r="H42" s="746">
        <v>554</v>
      </c>
      <c r="I42" s="746">
        <v>2209</v>
      </c>
      <c r="J42" s="80">
        <v>2763</v>
      </c>
      <c r="K42" s="746">
        <v>2486</v>
      </c>
      <c r="L42" s="746">
        <v>1002</v>
      </c>
      <c r="M42" s="746">
        <v>4803</v>
      </c>
      <c r="N42" s="746">
        <v>340</v>
      </c>
      <c r="O42" s="746">
        <v>6145</v>
      </c>
      <c r="P42" s="746">
        <v>308</v>
      </c>
      <c r="Q42" s="746">
        <v>2759</v>
      </c>
      <c r="R42" s="80">
        <v>3067</v>
      </c>
      <c r="S42" s="746">
        <v>702</v>
      </c>
      <c r="T42" s="746">
        <v>738</v>
      </c>
      <c r="U42" s="746">
        <v>783</v>
      </c>
      <c r="V42" s="746">
        <v>205</v>
      </c>
      <c r="W42" s="746">
        <v>1726</v>
      </c>
      <c r="X42" s="746">
        <v>516</v>
      </c>
      <c r="Y42" s="746">
        <v>4085</v>
      </c>
      <c r="Z42" s="80">
        <v>4601</v>
      </c>
      <c r="AA42" s="746">
        <v>689</v>
      </c>
      <c r="AB42" s="746">
        <v>1395</v>
      </c>
      <c r="AC42" s="746">
        <v>3267</v>
      </c>
      <c r="AD42" s="746">
        <v>68</v>
      </c>
      <c r="AE42" s="746">
        <v>4730</v>
      </c>
      <c r="AF42" s="746">
        <v>353</v>
      </c>
      <c r="AG42" s="746">
        <v>1789</v>
      </c>
      <c r="AH42" s="80">
        <v>2142</v>
      </c>
      <c r="AI42" s="746">
        <v>1246</v>
      </c>
      <c r="AJ42" s="746">
        <v>733</v>
      </c>
      <c r="AK42" s="746">
        <v>1098</v>
      </c>
      <c r="AL42" s="746">
        <v>76</v>
      </c>
      <c r="AM42" s="746">
        <v>1907</v>
      </c>
      <c r="AN42" s="746">
        <v>406</v>
      </c>
      <c r="AO42" s="746">
        <v>1319</v>
      </c>
      <c r="AP42" s="80">
        <v>1725</v>
      </c>
      <c r="AQ42" s="746">
        <v>803</v>
      </c>
      <c r="AR42" s="746">
        <v>321</v>
      </c>
      <c r="AS42" s="746">
        <v>1176</v>
      </c>
      <c r="AT42" s="746">
        <v>51</v>
      </c>
      <c r="AU42" s="746">
        <v>1548</v>
      </c>
      <c r="AV42" s="746">
        <v>188</v>
      </c>
      <c r="AW42" s="746">
        <v>610</v>
      </c>
      <c r="AX42" s="80">
        <v>798</v>
      </c>
      <c r="AY42" s="746">
        <v>828</v>
      </c>
      <c r="AZ42" s="746">
        <v>1091</v>
      </c>
      <c r="BA42" s="746">
        <v>918</v>
      </c>
      <c r="BB42" s="746">
        <v>19</v>
      </c>
      <c r="BC42" s="746">
        <v>2028</v>
      </c>
      <c r="BD42" s="746">
        <v>156</v>
      </c>
      <c r="BE42" s="746">
        <v>443</v>
      </c>
      <c r="BF42" s="80">
        <v>599</v>
      </c>
      <c r="BG42" s="746">
        <v>88</v>
      </c>
      <c r="BH42" s="746">
        <v>102</v>
      </c>
      <c r="BI42" s="746">
        <v>2307</v>
      </c>
      <c r="BJ42" s="746">
        <v>41</v>
      </c>
      <c r="BK42" s="746">
        <v>2450</v>
      </c>
      <c r="BL42" s="746">
        <v>128</v>
      </c>
      <c r="BM42" s="746">
        <v>425</v>
      </c>
      <c r="BN42" s="80">
        <v>553</v>
      </c>
      <c r="BO42" s="746">
        <v>1032</v>
      </c>
      <c r="BP42" s="746">
        <v>903</v>
      </c>
      <c r="BQ42" s="746">
        <v>520</v>
      </c>
      <c r="BR42" s="746">
        <v>43</v>
      </c>
      <c r="BS42" s="746">
        <v>1466</v>
      </c>
      <c r="BT42" s="746">
        <v>81</v>
      </c>
      <c r="BU42" s="746">
        <v>66</v>
      </c>
      <c r="BV42" s="80">
        <v>147</v>
      </c>
      <c r="BW42" s="746">
        <v>530</v>
      </c>
      <c r="BX42" s="746">
        <v>1088</v>
      </c>
      <c r="BY42" s="746">
        <v>2233</v>
      </c>
      <c r="BZ42" s="746">
        <v>102</v>
      </c>
      <c r="CA42" s="746">
        <v>3423</v>
      </c>
      <c r="CB42" s="746">
        <v>136</v>
      </c>
      <c r="CC42" s="746">
        <v>1588</v>
      </c>
      <c r="CD42" s="80">
        <v>1724</v>
      </c>
      <c r="CE42" s="746">
        <v>224</v>
      </c>
      <c r="CF42" s="746">
        <v>166</v>
      </c>
      <c r="CG42" s="746">
        <v>338</v>
      </c>
      <c r="CH42" s="746">
        <v>30</v>
      </c>
      <c r="CI42" s="746">
        <v>534</v>
      </c>
      <c r="CJ42" s="746">
        <v>93</v>
      </c>
      <c r="CK42" s="746">
        <v>604</v>
      </c>
      <c r="CL42" s="80">
        <v>697</v>
      </c>
      <c r="CM42" s="746">
        <v>786</v>
      </c>
      <c r="CN42" s="746">
        <v>232</v>
      </c>
      <c r="CO42" s="746">
        <v>1257</v>
      </c>
      <c r="CP42" s="746">
        <v>24</v>
      </c>
      <c r="CQ42" s="746">
        <v>1513</v>
      </c>
      <c r="CR42" s="746">
        <v>80</v>
      </c>
      <c r="CS42" s="746">
        <v>1305</v>
      </c>
      <c r="CT42" s="80">
        <v>1385</v>
      </c>
      <c r="CU42" s="746">
        <v>470</v>
      </c>
      <c r="CV42" s="746">
        <v>230</v>
      </c>
      <c r="CW42" s="746">
        <v>735</v>
      </c>
      <c r="CX42" s="746">
        <v>27</v>
      </c>
      <c r="CY42" s="746">
        <v>992</v>
      </c>
      <c r="CZ42" s="746">
        <v>91</v>
      </c>
      <c r="DA42" s="746">
        <v>305</v>
      </c>
      <c r="DB42" s="80">
        <v>396</v>
      </c>
      <c r="DC42" s="746">
        <v>393</v>
      </c>
      <c r="DD42" s="746">
        <v>797</v>
      </c>
      <c r="DE42" s="746">
        <v>1597</v>
      </c>
      <c r="DF42" s="746">
        <v>20</v>
      </c>
      <c r="DG42" s="746">
        <v>2414</v>
      </c>
      <c r="DH42" s="746">
        <v>55</v>
      </c>
      <c r="DI42" s="746">
        <v>519</v>
      </c>
      <c r="DJ42" s="80">
        <v>574</v>
      </c>
      <c r="DK42" s="746">
        <v>232</v>
      </c>
      <c r="DL42" s="746">
        <v>777</v>
      </c>
      <c r="DM42" s="746">
        <v>952</v>
      </c>
      <c r="DN42" s="746">
        <v>34</v>
      </c>
      <c r="DO42" s="746">
        <v>1763</v>
      </c>
      <c r="DP42" s="746">
        <v>167</v>
      </c>
      <c r="DQ42" s="746">
        <v>597</v>
      </c>
      <c r="DR42" s="80">
        <v>764</v>
      </c>
      <c r="DS42" s="746">
        <v>13563</v>
      </c>
      <c r="DT42" s="746">
        <v>14077</v>
      </c>
      <c r="DU42" s="746">
        <v>40958</v>
      </c>
      <c r="DV42" s="746">
        <v>1365</v>
      </c>
      <c r="DW42" s="746">
        <v>56400</v>
      </c>
      <c r="DX42" s="746">
        <v>3312</v>
      </c>
      <c r="DY42" s="746">
        <v>18623</v>
      </c>
      <c r="DZ42" s="80">
        <v>21935</v>
      </c>
    </row>
    <row r="43" spans="1:130" ht="14.25" thickBot="1" x14ac:dyDescent="0.3">
      <c r="B43" s="826" t="s">
        <v>814</v>
      </c>
      <c r="C43" s="78">
        <v>9130</v>
      </c>
      <c r="D43" s="746">
        <v>5545</v>
      </c>
      <c r="E43" s="746">
        <v>14478</v>
      </c>
      <c r="F43" s="746">
        <v>128</v>
      </c>
      <c r="G43" s="746">
        <v>20151</v>
      </c>
      <c r="H43" s="746">
        <v>570</v>
      </c>
      <c r="I43" s="746">
        <v>2230</v>
      </c>
      <c r="J43" s="80">
        <v>2800</v>
      </c>
      <c r="K43" s="746">
        <v>593</v>
      </c>
      <c r="L43" s="746">
        <v>1295</v>
      </c>
      <c r="M43" s="746">
        <v>5196</v>
      </c>
      <c r="N43" s="746">
        <v>54</v>
      </c>
      <c r="O43" s="746">
        <v>6545</v>
      </c>
      <c r="P43" s="746">
        <v>508</v>
      </c>
      <c r="Q43" s="746">
        <v>2861</v>
      </c>
      <c r="R43" s="80">
        <v>3369</v>
      </c>
      <c r="S43" s="746">
        <v>393</v>
      </c>
      <c r="T43" s="746">
        <v>705</v>
      </c>
      <c r="U43" s="746">
        <v>839</v>
      </c>
      <c r="V43" s="746">
        <v>173</v>
      </c>
      <c r="W43" s="746">
        <v>1717</v>
      </c>
      <c r="X43" s="746">
        <v>606</v>
      </c>
      <c r="Y43" s="746">
        <v>4338</v>
      </c>
      <c r="Z43" s="80">
        <v>4944</v>
      </c>
      <c r="AA43" s="746">
        <v>1527</v>
      </c>
      <c r="AB43" s="746">
        <v>1910</v>
      </c>
      <c r="AC43" s="746">
        <v>3130</v>
      </c>
      <c r="AD43" s="746">
        <v>93</v>
      </c>
      <c r="AE43" s="746">
        <v>5133</v>
      </c>
      <c r="AF43" s="746">
        <v>281</v>
      </c>
      <c r="AG43" s="746">
        <v>1848</v>
      </c>
      <c r="AH43" s="80">
        <v>2129</v>
      </c>
      <c r="AI43" s="746">
        <v>624</v>
      </c>
      <c r="AJ43" s="746">
        <v>398</v>
      </c>
      <c r="AK43" s="746">
        <v>1171</v>
      </c>
      <c r="AL43" s="746">
        <v>92</v>
      </c>
      <c r="AM43" s="746">
        <v>1661</v>
      </c>
      <c r="AN43" s="746">
        <v>324</v>
      </c>
      <c r="AO43" s="746">
        <v>1424</v>
      </c>
      <c r="AP43" s="80">
        <v>1748</v>
      </c>
      <c r="AQ43" s="746">
        <v>922</v>
      </c>
      <c r="AR43" s="746">
        <v>822</v>
      </c>
      <c r="AS43" s="746">
        <v>550</v>
      </c>
      <c r="AT43" s="746">
        <v>29</v>
      </c>
      <c r="AU43" s="746">
        <v>1401</v>
      </c>
      <c r="AV43" s="746">
        <v>97</v>
      </c>
      <c r="AW43" s="746">
        <v>748</v>
      </c>
      <c r="AX43" s="80">
        <v>845</v>
      </c>
      <c r="AY43" s="746">
        <v>779</v>
      </c>
      <c r="AZ43" s="746">
        <v>903</v>
      </c>
      <c r="BA43" s="746">
        <v>1225</v>
      </c>
      <c r="BB43" s="746">
        <v>78</v>
      </c>
      <c r="BC43" s="746">
        <v>2206</v>
      </c>
      <c r="BD43" s="746">
        <v>75</v>
      </c>
      <c r="BE43" s="746">
        <v>471</v>
      </c>
      <c r="BF43" s="80">
        <v>546</v>
      </c>
      <c r="BG43" s="746">
        <v>845</v>
      </c>
      <c r="BH43" s="746">
        <v>849</v>
      </c>
      <c r="BI43" s="746">
        <v>1597</v>
      </c>
      <c r="BJ43" s="746">
        <v>13</v>
      </c>
      <c r="BK43" s="746">
        <v>2459</v>
      </c>
      <c r="BL43" s="746">
        <v>99</v>
      </c>
      <c r="BM43" s="746">
        <v>449</v>
      </c>
      <c r="BN43" s="80">
        <v>548</v>
      </c>
      <c r="BO43" s="746">
        <v>448</v>
      </c>
      <c r="BP43" s="746">
        <v>198</v>
      </c>
      <c r="BQ43" s="746">
        <v>906</v>
      </c>
      <c r="BR43" s="746">
        <v>42</v>
      </c>
      <c r="BS43" s="746">
        <v>1146</v>
      </c>
      <c r="BT43" s="746">
        <v>134</v>
      </c>
      <c r="BU43" s="746">
        <v>83</v>
      </c>
      <c r="BV43" s="80">
        <v>217</v>
      </c>
      <c r="BW43" s="746">
        <v>959</v>
      </c>
      <c r="BX43" s="746">
        <v>1662</v>
      </c>
      <c r="BY43" s="746">
        <v>2414</v>
      </c>
      <c r="BZ43" s="746">
        <v>67</v>
      </c>
      <c r="CA43" s="746">
        <v>4143</v>
      </c>
      <c r="CB43" s="746">
        <v>113</v>
      </c>
      <c r="CC43" s="746">
        <v>1594</v>
      </c>
      <c r="CD43" s="80">
        <v>1707</v>
      </c>
      <c r="CE43" s="746">
        <v>261</v>
      </c>
      <c r="CF43" s="746">
        <v>280</v>
      </c>
      <c r="CG43" s="746">
        <v>250</v>
      </c>
      <c r="CH43" s="746">
        <v>19</v>
      </c>
      <c r="CI43" s="746">
        <v>549</v>
      </c>
      <c r="CJ43" s="746">
        <v>86</v>
      </c>
      <c r="CK43" s="746">
        <v>616</v>
      </c>
      <c r="CL43" s="80">
        <v>702</v>
      </c>
      <c r="CM43" s="746">
        <v>497</v>
      </c>
      <c r="CN43" s="746">
        <v>312</v>
      </c>
      <c r="CO43" s="746">
        <v>839</v>
      </c>
      <c r="CP43" s="746">
        <v>27</v>
      </c>
      <c r="CQ43" s="746">
        <v>1178</v>
      </c>
      <c r="CR43" s="746">
        <v>199</v>
      </c>
      <c r="CS43" s="746">
        <v>1337</v>
      </c>
      <c r="CT43" s="80">
        <v>1536</v>
      </c>
      <c r="CU43" s="746">
        <v>590</v>
      </c>
      <c r="CV43" s="746">
        <v>109</v>
      </c>
      <c r="CW43" s="746">
        <v>293</v>
      </c>
      <c r="CX43" s="746">
        <v>19</v>
      </c>
      <c r="CY43" s="746">
        <v>421</v>
      </c>
      <c r="CZ43" s="746">
        <v>145</v>
      </c>
      <c r="DA43" s="746">
        <v>344</v>
      </c>
      <c r="DB43" s="80">
        <v>489</v>
      </c>
      <c r="DC43" s="746">
        <v>528</v>
      </c>
      <c r="DD43" s="746">
        <v>639</v>
      </c>
      <c r="DE43" s="746">
        <v>2087</v>
      </c>
      <c r="DF43" s="746">
        <v>20</v>
      </c>
      <c r="DG43" s="746">
        <v>2746</v>
      </c>
      <c r="DH43" s="746">
        <v>61</v>
      </c>
      <c r="DI43" s="746">
        <v>292</v>
      </c>
      <c r="DJ43" s="80">
        <v>353</v>
      </c>
      <c r="DK43" s="746">
        <v>698</v>
      </c>
      <c r="DL43" s="746">
        <v>761</v>
      </c>
      <c r="DM43" s="746">
        <v>912</v>
      </c>
      <c r="DN43" s="746">
        <v>28</v>
      </c>
      <c r="DO43" s="746">
        <v>1701</v>
      </c>
      <c r="DP43" s="746">
        <v>227</v>
      </c>
      <c r="DQ43" s="746">
        <v>662</v>
      </c>
      <c r="DR43" s="80">
        <v>889</v>
      </c>
      <c r="DS43" s="746">
        <v>18794</v>
      </c>
      <c r="DT43" s="746">
        <v>16388</v>
      </c>
      <c r="DU43" s="746">
        <v>35887</v>
      </c>
      <c r="DV43" s="746">
        <v>882</v>
      </c>
      <c r="DW43" s="746">
        <v>53157</v>
      </c>
      <c r="DX43" s="746">
        <v>3525</v>
      </c>
      <c r="DY43" s="746">
        <v>19297</v>
      </c>
      <c r="DZ43" s="80">
        <v>22822</v>
      </c>
    </row>
    <row r="44" spans="1:130" x14ac:dyDescent="0.25">
      <c r="B44" s="806" t="s">
        <v>861</v>
      </c>
      <c r="C44" s="78">
        <v>5892</v>
      </c>
      <c r="D44" s="746">
        <v>5813</v>
      </c>
      <c r="E44" s="746">
        <v>14544</v>
      </c>
      <c r="F44" s="746">
        <v>69</v>
      </c>
      <c r="G44" s="746">
        <v>20426</v>
      </c>
      <c r="H44" s="746">
        <v>190</v>
      </c>
      <c r="I44" s="746">
        <v>2520</v>
      </c>
      <c r="J44" s="80">
        <v>2710</v>
      </c>
      <c r="K44" s="746">
        <v>1998</v>
      </c>
      <c r="L44" s="746">
        <v>1393</v>
      </c>
      <c r="M44" s="746">
        <v>4439</v>
      </c>
      <c r="N44" s="746">
        <v>602</v>
      </c>
      <c r="O44" s="746">
        <v>6434</v>
      </c>
      <c r="P44" s="746">
        <v>475</v>
      </c>
      <c r="Q44" s="746">
        <v>2408</v>
      </c>
      <c r="R44" s="80">
        <v>2883</v>
      </c>
      <c r="S44" s="746">
        <v>523</v>
      </c>
      <c r="T44" s="746">
        <v>1106</v>
      </c>
      <c r="U44" s="746">
        <v>1059</v>
      </c>
      <c r="V44" s="746">
        <v>121</v>
      </c>
      <c r="W44" s="746">
        <v>2286</v>
      </c>
      <c r="X44" s="746">
        <v>517</v>
      </c>
      <c r="Y44" s="746">
        <v>4670</v>
      </c>
      <c r="Z44" s="80">
        <v>5187</v>
      </c>
      <c r="AA44" s="746">
        <v>1199</v>
      </c>
      <c r="AB44" s="746">
        <v>1417</v>
      </c>
      <c r="AC44" s="746">
        <v>3963</v>
      </c>
      <c r="AD44" s="746">
        <v>101</v>
      </c>
      <c r="AE44" s="746">
        <v>5481</v>
      </c>
      <c r="AF44" s="746">
        <v>172</v>
      </c>
      <c r="AG44" s="746">
        <v>1827</v>
      </c>
      <c r="AH44" s="80">
        <v>1999</v>
      </c>
      <c r="AI44" s="746">
        <v>386</v>
      </c>
      <c r="AJ44" s="746">
        <v>650</v>
      </c>
      <c r="AK44" s="746">
        <v>1130</v>
      </c>
      <c r="AL44" s="746">
        <v>60</v>
      </c>
      <c r="AM44" s="746">
        <v>1840</v>
      </c>
      <c r="AN44" s="746">
        <v>284</v>
      </c>
      <c r="AO44" s="746">
        <v>1551</v>
      </c>
      <c r="AP44" s="80">
        <v>1835</v>
      </c>
      <c r="AQ44" s="746">
        <v>135</v>
      </c>
      <c r="AR44" s="746">
        <v>1066</v>
      </c>
      <c r="AS44" s="746">
        <v>1227</v>
      </c>
      <c r="AT44" s="746">
        <v>39</v>
      </c>
      <c r="AU44" s="746">
        <v>2332</v>
      </c>
      <c r="AV44" s="746">
        <v>92</v>
      </c>
      <c r="AW44" s="746">
        <v>753</v>
      </c>
      <c r="AX44" s="80">
        <v>845</v>
      </c>
      <c r="AY44" s="746">
        <v>317</v>
      </c>
      <c r="AZ44" s="746">
        <v>478</v>
      </c>
      <c r="BA44" s="746">
        <v>1882</v>
      </c>
      <c r="BB44" s="746">
        <v>69</v>
      </c>
      <c r="BC44" s="746">
        <v>2429</v>
      </c>
      <c r="BD44" s="746">
        <v>38</v>
      </c>
      <c r="BE44" s="746">
        <v>446</v>
      </c>
      <c r="BF44" s="80">
        <v>484</v>
      </c>
      <c r="BG44" s="746">
        <v>750</v>
      </c>
      <c r="BH44" s="746">
        <v>611</v>
      </c>
      <c r="BI44" s="746">
        <v>1723</v>
      </c>
      <c r="BJ44" s="746">
        <v>30</v>
      </c>
      <c r="BK44" s="746">
        <v>2364</v>
      </c>
      <c r="BL44" s="746">
        <v>47</v>
      </c>
      <c r="BM44" s="746">
        <v>457</v>
      </c>
      <c r="BN44" s="80">
        <v>504</v>
      </c>
      <c r="BO44" s="746">
        <v>247</v>
      </c>
      <c r="BP44" s="746">
        <v>749</v>
      </c>
      <c r="BQ44" s="746">
        <v>774</v>
      </c>
      <c r="BR44" s="746">
        <v>50</v>
      </c>
      <c r="BS44" s="746">
        <v>1573</v>
      </c>
      <c r="BT44" s="746">
        <v>157</v>
      </c>
      <c r="BU44" s="746">
        <v>135</v>
      </c>
      <c r="BV44" s="80">
        <v>292</v>
      </c>
      <c r="BW44" s="746">
        <v>829</v>
      </c>
      <c r="BX44" s="746">
        <v>657</v>
      </c>
      <c r="BY44" s="746">
        <v>3272</v>
      </c>
      <c r="BZ44" s="746">
        <v>34</v>
      </c>
      <c r="CA44" s="746">
        <v>3963</v>
      </c>
      <c r="CB44" s="746">
        <v>109</v>
      </c>
      <c r="CC44" s="746">
        <v>1606</v>
      </c>
      <c r="CD44" s="80">
        <v>1715</v>
      </c>
      <c r="CE44" s="746">
        <v>119</v>
      </c>
      <c r="CF44" s="746">
        <v>409</v>
      </c>
      <c r="CG44" s="746">
        <v>354</v>
      </c>
      <c r="CH44" s="746">
        <v>23</v>
      </c>
      <c r="CI44" s="746">
        <v>786</v>
      </c>
      <c r="CJ44" s="746">
        <v>125</v>
      </c>
      <c r="CK44" s="746">
        <v>630</v>
      </c>
      <c r="CL44" s="80">
        <v>755</v>
      </c>
      <c r="CM44" s="746">
        <v>483</v>
      </c>
      <c r="CN44" s="746">
        <v>233</v>
      </c>
      <c r="CO44" s="746">
        <v>754</v>
      </c>
      <c r="CP44" s="746">
        <v>16</v>
      </c>
      <c r="CQ44" s="746">
        <v>1003</v>
      </c>
      <c r="CR44" s="746">
        <v>63</v>
      </c>
      <c r="CS44" s="746">
        <v>1398</v>
      </c>
      <c r="CT44" s="80">
        <v>1461</v>
      </c>
      <c r="CU44" s="746">
        <v>342</v>
      </c>
      <c r="CV44" s="746">
        <v>133</v>
      </c>
      <c r="CW44" s="746">
        <v>46</v>
      </c>
      <c r="CX44" s="746">
        <v>94</v>
      </c>
      <c r="CY44" s="746">
        <v>273</v>
      </c>
      <c r="CZ44" s="746">
        <v>83</v>
      </c>
      <c r="DA44" s="746">
        <v>345</v>
      </c>
      <c r="DB44" s="80">
        <v>428</v>
      </c>
      <c r="DC44" s="746">
        <v>245</v>
      </c>
      <c r="DD44" s="746">
        <v>282</v>
      </c>
      <c r="DE44" s="746">
        <v>2482</v>
      </c>
      <c r="DF44" s="746">
        <v>36</v>
      </c>
      <c r="DG44" s="746">
        <v>2800</v>
      </c>
      <c r="DH44" s="746">
        <v>58</v>
      </c>
      <c r="DI44" s="746">
        <v>278</v>
      </c>
      <c r="DJ44" s="80">
        <v>336</v>
      </c>
      <c r="DK44" s="746">
        <v>95</v>
      </c>
      <c r="DL44" s="746">
        <v>565</v>
      </c>
      <c r="DM44" s="746">
        <v>1467</v>
      </c>
      <c r="DN44" s="746">
        <v>42</v>
      </c>
      <c r="DO44" s="746">
        <v>2074</v>
      </c>
      <c r="DP44" s="746">
        <v>193</v>
      </c>
      <c r="DQ44" s="746">
        <v>793</v>
      </c>
      <c r="DR44" s="80">
        <v>986</v>
      </c>
      <c r="DS44" s="746">
        <v>13560</v>
      </c>
      <c r="DT44" s="746">
        <v>15562</v>
      </c>
      <c r="DU44" s="746">
        <v>39116</v>
      </c>
      <c r="DV44" s="746">
        <v>1386</v>
      </c>
      <c r="DW44" s="746">
        <v>56064</v>
      </c>
      <c r="DX44" s="746">
        <v>2603</v>
      </c>
      <c r="DY44" s="746">
        <v>19817</v>
      </c>
      <c r="DZ44" s="80">
        <v>22420</v>
      </c>
    </row>
    <row r="45" spans="1:130" x14ac:dyDescent="0.25">
      <c r="B45" s="819" t="s">
        <v>994</v>
      </c>
      <c r="C45" s="78">
        <v>6279</v>
      </c>
      <c r="D45" s="746">
        <v>3907</v>
      </c>
      <c r="E45" s="746">
        <v>14128</v>
      </c>
      <c r="F45" s="746">
        <v>41</v>
      </c>
      <c r="G45" s="746">
        <v>18076</v>
      </c>
      <c r="H45" s="746">
        <v>287</v>
      </c>
      <c r="I45" s="746">
        <v>2411</v>
      </c>
      <c r="J45" s="80">
        <v>2698</v>
      </c>
      <c r="K45" s="746">
        <v>1419</v>
      </c>
      <c r="L45" s="746">
        <v>1652</v>
      </c>
      <c r="M45" s="746">
        <v>4769</v>
      </c>
      <c r="N45" s="746">
        <v>346</v>
      </c>
      <c r="O45" s="746">
        <v>6767</v>
      </c>
      <c r="P45" s="746">
        <v>319</v>
      </c>
      <c r="Q45" s="746">
        <v>2468</v>
      </c>
      <c r="R45" s="80">
        <v>2787</v>
      </c>
      <c r="S45" s="746">
        <v>514</v>
      </c>
      <c r="T45" s="746">
        <v>1244</v>
      </c>
      <c r="U45" s="746">
        <v>1453</v>
      </c>
      <c r="V45" s="746">
        <v>181</v>
      </c>
      <c r="W45" s="746">
        <v>2878</v>
      </c>
      <c r="X45" s="746">
        <v>502</v>
      </c>
      <c r="Y45" s="746">
        <v>4838</v>
      </c>
      <c r="Z45" s="80">
        <v>5340</v>
      </c>
      <c r="AA45" s="746">
        <v>1042</v>
      </c>
      <c r="AB45" s="746">
        <v>994</v>
      </c>
      <c r="AC45" s="746">
        <v>4328</v>
      </c>
      <c r="AD45" s="746">
        <v>50</v>
      </c>
      <c r="AE45" s="746">
        <v>5372</v>
      </c>
      <c r="AF45" s="746">
        <v>227</v>
      </c>
      <c r="AG45" s="746">
        <v>1833</v>
      </c>
      <c r="AH45" s="80">
        <v>2060</v>
      </c>
      <c r="AI45" s="746">
        <v>361</v>
      </c>
      <c r="AJ45" s="746">
        <v>629</v>
      </c>
      <c r="AK45" s="746">
        <v>1323</v>
      </c>
      <c r="AL45" s="746">
        <v>95</v>
      </c>
      <c r="AM45" s="746">
        <v>2047</v>
      </c>
      <c r="AN45" s="746">
        <v>242</v>
      </c>
      <c r="AO45" s="746">
        <v>1668</v>
      </c>
      <c r="AP45" s="80">
        <v>1910</v>
      </c>
      <c r="AQ45" s="746">
        <v>502</v>
      </c>
      <c r="AR45" s="746">
        <v>880</v>
      </c>
      <c r="AS45" s="746">
        <v>1678</v>
      </c>
      <c r="AT45" s="746">
        <v>47</v>
      </c>
      <c r="AU45" s="746">
        <v>2605</v>
      </c>
      <c r="AV45" s="746">
        <v>183</v>
      </c>
      <c r="AW45" s="746">
        <v>767</v>
      </c>
      <c r="AX45" s="80">
        <v>950</v>
      </c>
      <c r="AY45" s="746">
        <v>555</v>
      </c>
      <c r="AZ45" s="746">
        <v>374</v>
      </c>
      <c r="BA45" s="746">
        <v>1788</v>
      </c>
      <c r="BB45" s="746">
        <v>44</v>
      </c>
      <c r="BC45" s="746">
        <v>2206</v>
      </c>
      <c r="BD45" s="746">
        <v>131</v>
      </c>
      <c r="BE45" s="746">
        <v>395</v>
      </c>
      <c r="BF45" s="80">
        <v>526</v>
      </c>
      <c r="BG45" s="746">
        <v>707</v>
      </c>
      <c r="BH45" s="746">
        <v>783</v>
      </c>
      <c r="BI45" s="746">
        <v>1622</v>
      </c>
      <c r="BJ45" s="746">
        <v>29</v>
      </c>
      <c r="BK45" s="746">
        <v>2434</v>
      </c>
      <c r="BL45" s="746">
        <v>76</v>
      </c>
      <c r="BM45" s="746">
        <v>434</v>
      </c>
      <c r="BN45" s="80">
        <v>510</v>
      </c>
      <c r="BO45" s="746">
        <v>443</v>
      </c>
      <c r="BP45" s="746">
        <v>1158</v>
      </c>
      <c r="BQ45" s="746">
        <v>1130</v>
      </c>
      <c r="BR45" s="746">
        <v>63</v>
      </c>
      <c r="BS45" s="746">
        <v>2351</v>
      </c>
      <c r="BT45" s="746">
        <v>83</v>
      </c>
      <c r="BU45" s="746">
        <v>146</v>
      </c>
      <c r="BV45" s="80">
        <v>229</v>
      </c>
      <c r="BW45" s="746">
        <v>820</v>
      </c>
      <c r="BX45" s="746">
        <v>429</v>
      </c>
      <c r="BY45" s="746">
        <v>3002</v>
      </c>
      <c r="BZ45" s="746">
        <v>25</v>
      </c>
      <c r="CA45" s="746">
        <v>3456</v>
      </c>
      <c r="CB45" s="746">
        <v>187</v>
      </c>
      <c r="CC45" s="746">
        <v>1644</v>
      </c>
      <c r="CD45" s="80">
        <v>1831</v>
      </c>
      <c r="CE45" s="746">
        <v>263</v>
      </c>
      <c r="CF45" s="746">
        <v>336</v>
      </c>
      <c r="CG45" s="746">
        <v>570</v>
      </c>
      <c r="CH45" s="746">
        <v>28</v>
      </c>
      <c r="CI45" s="746">
        <v>934</v>
      </c>
      <c r="CJ45" s="746">
        <v>63</v>
      </c>
      <c r="CK45" s="746">
        <v>617</v>
      </c>
      <c r="CL45" s="80">
        <v>680</v>
      </c>
      <c r="CM45" s="746">
        <v>244</v>
      </c>
      <c r="CN45" s="746">
        <v>322</v>
      </c>
      <c r="CO45" s="746">
        <v>695</v>
      </c>
      <c r="CP45" s="746">
        <v>16</v>
      </c>
      <c r="CQ45" s="746">
        <v>1033</v>
      </c>
      <c r="CR45" s="746">
        <v>109</v>
      </c>
      <c r="CS45" s="746">
        <v>1412</v>
      </c>
      <c r="CT45" s="80">
        <v>1521</v>
      </c>
      <c r="CU45" s="746">
        <v>134</v>
      </c>
      <c r="CV45" s="746">
        <v>726</v>
      </c>
      <c r="CW45" s="746">
        <v>48</v>
      </c>
      <c r="CX45" s="746">
        <v>14</v>
      </c>
      <c r="CY45" s="746">
        <v>788</v>
      </c>
      <c r="CZ45" s="746">
        <v>132</v>
      </c>
      <c r="DA45" s="746">
        <v>374</v>
      </c>
      <c r="DB45" s="80">
        <v>506</v>
      </c>
      <c r="DC45" s="746">
        <v>680</v>
      </c>
      <c r="DD45" s="746">
        <v>621</v>
      </c>
      <c r="DE45" s="746">
        <v>2096</v>
      </c>
      <c r="DF45" s="746">
        <v>38</v>
      </c>
      <c r="DG45" s="746">
        <v>2755</v>
      </c>
      <c r="DH45" s="746">
        <v>82</v>
      </c>
      <c r="DI45" s="746">
        <v>240</v>
      </c>
      <c r="DJ45" s="80">
        <v>322</v>
      </c>
      <c r="DK45" s="746">
        <v>1212</v>
      </c>
      <c r="DL45" s="746">
        <v>788</v>
      </c>
      <c r="DM45" s="746">
        <v>925</v>
      </c>
      <c r="DN45" s="746">
        <v>34</v>
      </c>
      <c r="DO45" s="746">
        <v>1747</v>
      </c>
      <c r="DP45" s="746">
        <v>149</v>
      </c>
      <c r="DQ45" s="746">
        <v>740</v>
      </c>
      <c r="DR45" s="80">
        <v>889</v>
      </c>
      <c r="DS45" s="746">
        <v>15175</v>
      </c>
      <c r="DT45" s="746">
        <v>14843</v>
      </c>
      <c r="DU45" s="746">
        <v>39555</v>
      </c>
      <c r="DV45" s="746">
        <v>1051</v>
      </c>
      <c r="DW45" s="746">
        <v>55449</v>
      </c>
      <c r="DX45" s="746">
        <v>2772</v>
      </c>
      <c r="DY45" s="746">
        <v>19987</v>
      </c>
      <c r="DZ45" s="80">
        <v>22759</v>
      </c>
    </row>
    <row r="46" spans="1:130" x14ac:dyDescent="0.25">
      <c r="B46" s="819" t="s">
        <v>993</v>
      </c>
      <c r="C46" s="78">
        <v>5495</v>
      </c>
      <c r="D46" s="746">
        <v>2819</v>
      </c>
      <c r="E46" s="746">
        <v>12310</v>
      </c>
      <c r="F46" s="746">
        <v>82</v>
      </c>
      <c r="G46" s="746">
        <v>15211</v>
      </c>
      <c r="H46" s="746">
        <v>675</v>
      </c>
      <c r="I46" s="746">
        <v>2297</v>
      </c>
      <c r="J46" s="80">
        <v>2972</v>
      </c>
      <c r="K46" s="746">
        <v>1687</v>
      </c>
      <c r="L46" s="746">
        <v>1079</v>
      </c>
      <c r="M46" s="746">
        <v>5010</v>
      </c>
      <c r="N46" s="746">
        <v>435</v>
      </c>
      <c r="O46" s="746">
        <v>6524</v>
      </c>
      <c r="P46" s="746">
        <v>366</v>
      </c>
      <c r="Q46" s="746">
        <v>2056</v>
      </c>
      <c r="R46" s="80">
        <v>2422</v>
      </c>
      <c r="S46" s="746">
        <v>689</v>
      </c>
      <c r="T46" s="746">
        <v>997</v>
      </c>
      <c r="U46" s="746">
        <v>1791</v>
      </c>
      <c r="V46" s="746">
        <v>143</v>
      </c>
      <c r="W46" s="746">
        <v>2931</v>
      </c>
      <c r="X46" s="746">
        <v>543</v>
      </c>
      <c r="Y46" s="746">
        <v>5052</v>
      </c>
      <c r="Z46" s="80">
        <v>5595</v>
      </c>
      <c r="AA46" s="746">
        <v>783</v>
      </c>
      <c r="AB46" s="746">
        <v>739</v>
      </c>
      <c r="AC46" s="746">
        <v>4453</v>
      </c>
      <c r="AD46" s="746">
        <v>35</v>
      </c>
      <c r="AE46" s="746">
        <v>5227</v>
      </c>
      <c r="AF46" s="746">
        <v>286</v>
      </c>
      <c r="AG46" s="746">
        <v>1875</v>
      </c>
      <c r="AH46" s="80">
        <v>2161</v>
      </c>
      <c r="AI46" s="746">
        <v>396</v>
      </c>
      <c r="AJ46" s="746">
        <v>813</v>
      </c>
      <c r="AK46" s="746">
        <v>1487</v>
      </c>
      <c r="AL46" s="746">
        <v>100</v>
      </c>
      <c r="AM46" s="746">
        <v>2400</v>
      </c>
      <c r="AN46" s="746">
        <v>247</v>
      </c>
      <c r="AO46" s="746">
        <v>1728</v>
      </c>
      <c r="AP46" s="80">
        <v>1975</v>
      </c>
      <c r="AQ46" s="746">
        <v>1248</v>
      </c>
      <c r="AR46" s="746">
        <v>1001</v>
      </c>
      <c r="AS46" s="746">
        <v>1260</v>
      </c>
      <c r="AT46" s="746">
        <v>110</v>
      </c>
      <c r="AU46" s="746">
        <v>2371</v>
      </c>
      <c r="AV46" s="746">
        <v>141</v>
      </c>
      <c r="AW46" s="746">
        <v>796</v>
      </c>
      <c r="AX46" s="80">
        <v>937</v>
      </c>
      <c r="AY46" s="746">
        <v>512</v>
      </c>
      <c r="AZ46" s="746">
        <v>998</v>
      </c>
      <c r="BA46" s="746">
        <v>1785</v>
      </c>
      <c r="BB46" s="746">
        <v>91</v>
      </c>
      <c r="BC46" s="746">
        <v>2874</v>
      </c>
      <c r="BD46" s="746">
        <v>52</v>
      </c>
      <c r="BE46" s="746">
        <v>421</v>
      </c>
      <c r="BF46" s="80">
        <v>473</v>
      </c>
      <c r="BG46" s="746">
        <v>572</v>
      </c>
      <c r="BH46" s="746">
        <v>213</v>
      </c>
      <c r="BI46" s="746">
        <v>1878</v>
      </c>
      <c r="BJ46" s="746">
        <v>48</v>
      </c>
      <c r="BK46" s="746">
        <v>2139</v>
      </c>
      <c r="BL46" s="746">
        <v>40</v>
      </c>
      <c r="BM46" s="746">
        <v>406</v>
      </c>
      <c r="BN46" s="80">
        <v>446</v>
      </c>
      <c r="BO46" s="746">
        <v>234</v>
      </c>
      <c r="BP46" s="746">
        <v>501</v>
      </c>
      <c r="BQ46" s="746">
        <v>1928</v>
      </c>
      <c r="BR46" s="746">
        <v>8</v>
      </c>
      <c r="BS46" s="746">
        <v>2437</v>
      </c>
      <c r="BT46" s="746">
        <v>219</v>
      </c>
      <c r="BU46" s="746">
        <v>191</v>
      </c>
      <c r="BV46" s="80">
        <v>410</v>
      </c>
      <c r="BW46" s="746">
        <v>1783</v>
      </c>
      <c r="BX46" s="746">
        <v>507</v>
      </c>
      <c r="BY46" s="746">
        <v>1631</v>
      </c>
      <c r="BZ46" s="746">
        <v>55</v>
      </c>
      <c r="CA46" s="746">
        <v>2193</v>
      </c>
      <c r="CB46" s="746">
        <v>102</v>
      </c>
      <c r="CC46" s="746">
        <v>1716</v>
      </c>
      <c r="CD46" s="80">
        <v>1818</v>
      </c>
      <c r="CE46" s="746">
        <v>339</v>
      </c>
      <c r="CF46" s="746">
        <v>284</v>
      </c>
      <c r="CG46" s="746">
        <v>511</v>
      </c>
      <c r="CH46" s="746">
        <v>25</v>
      </c>
      <c r="CI46" s="746">
        <v>820</v>
      </c>
      <c r="CJ46" s="746">
        <v>142</v>
      </c>
      <c r="CK46" s="746">
        <v>597</v>
      </c>
      <c r="CL46" s="80">
        <v>739</v>
      </c>
      <c r="CM46" s="746">
        <v>250</v>
      </c>
      <c r="CN46" s="746">
        <v>854</v>
      </c>
      <c r="CO46" s="746">
        <v>714</v>
      </c>
      <c r="CP46" s="746">
        <v>622</v>
      </c>
      <c r="CQ46" s="746">
        <v>2190</v>
      </c>
      <c r="CR46" s="746">
        <v>85</v>
      </c>
      <c r="CS46" s="746">
        <v>883</v>
      </c>
      <c r="CT46" s="80">
        <v>968</v>
      </c>
      <c r="CU46" s="746">
        <v>333</v>
      </c>
      <c r="CV46" s="746">
        <v>408</v>
      </c>
      <c r="CW46" s="746">
        <v>459</v>
      </c>
      <c r="CX46" s="746">
        <v>11</v>
      </c>
      <c r="CY46" s="746">
        <v>878</v>
      </c>
      <c r="CZ46" s="746">
        <v>45</v>
      </c>
      <c r="DA46" s="746">
        <v>452</v>
      </c>
      <c r="DB46" s="80">
        <v>497</v>
      </c>
      <c r="DC46" s="746">
        <v>319</v>
      </c>
      <c r="DD46" s="746">
        <v>208</v>
      </c>
      <c r="DE46" s="746">
        <v>2417</v>
      </c>
      <c r="DF46" s="746">
        <v>29</v>
      </c>
      <c r="DG46" s="746">
        <v>2654</v>
      </c>
      <c r="DH46" s="746">
        <v>58</v>
      </c>
      <c r="DI46" s="746">
        <v>254</v>
      </c>
      <c r="DJ46" s="80">
        <v>312</v>
      </c>
      <c r="DK46" s="746">
        <v>922</v>
      </c>
      <c r="DL46" s="746">
        <v>413</v>
      </c>
      <c r="DM46" s="746">
        <v>774</v>
      </c>
      <c r="DN46" s="746">
        <v>52</v>
      </c>
      <c r="DO46" s="746">
        <v>1239</v>
      </c>
      <c r="DP46" s="746">
        <v>156</v>
      </c>
      <c r="DQ46" s="746">
        <v>732</v>
      </c>
      <c r="DR46" s="80">
        <v>888</v>
      </c>
      <c r="DS46" s="746">
        <v>15562</v>
      </c>
      <c r="DT46" s="746">
        <v>11834</v>
      </c>
      <c r="DU46" s="746">
        <v>38408</v>
      </c>
      <c r="DV46" s="746">
        <v>1846</v>
      </c>
      <c r="DW46" s="746">
        <v>52088</v>
      </c>
      <c r="DX46" s="746">
        <v>3157</v>
      </c>
      <c r="DY46" s="746">
        <v>19456</v>
      </c>
      <c r="DZ46" s="80">
        <v>22613</v>
      </c>
    </row>
    <row r="47" spans="1:130" ht="14.25" thickBot="1" x14ac:dyDescent="0.3">
      <c r="B47" s="826" t="s">
        <v>1000</v>
      </c>
      <c r="C47" s="78">
        <v>5384</v>
      </c>
      <c r="D47" s="746">
        <v>2767</v>
      </c>
      <c r="E47" s="746">
        <v>10120</v>
      </c>
      <c r="F47" s="746">
        <v>118</v>
      </c>
      <c r="G47" s="746">
        <v>13005</v>
      </c>
      <c r="H47" s="746">
        <v>226</v>
      </c>
      <c r="I47" s="746">
        <v>2647</v>
      </c>
      <c r="J47" s="80">
        <v>2873</v>
      </c>
      <c r="K47" s="746">
        <v>779</v>
      </c>
      <c r="L47" s="746">
        <v>754</v>
      </c>
      <c r="M47" s="746">
        <v>5330</v>
      </c>
      <c r="N47" s="746">
        <v>143</v>
      </c>
      <c r="O47" s="746">
        <v>6227</v>
      </c>
      <c r="P47" s="746">
        <v>571</v>
      </c>
      <c r="Q47" s="746">
        <v>2123</v>
      </c>
      <c r="R47" s="80">
        <v>2694</v>
      </c>
      <c r="S47" s="746">
        <v>995</v>
      </c>
      <c r="T47" s="746">
        <v>505</v>
      </c>
      <c r="U47" s="746">
        <v>1605</v>
      </c>
      <c r="V47" s="746">
        <v>252</v>
      </c>
      <c r="W47" s="746">
        <v>2362</v>
      </c>
      <c r="X47" s="746">
        <v>549</v>
      </c>
      <c r="Y47" s="746">
        <v>5125</v>
      </c>
      <c r="Z47" s="80">
        <v>5674</v>
      </c>
      <c r="AA47" s="746">
        <v>2571</v>
      </c>
      <c r="AB47" s="746">
        <v>1023</v>
      </c>
      <c r="AC47" s="746">
        <v>2477</v>
      </c>
      <c r="AD47" s="746">
        <v>34</v>
      </c>
      <c r="AE47" s="746">
        <v>3534</v>
      </c>
      <c r="AF47" s="746">
        <v>276</v>
      </c>
      <c r="AG47" s="746">
        <v>2030</v>
      </c>
      <c r="AH47" s="80">
        <v>2306</v>
      </c>
      <c r="AI47" s="746">
        <v>1043</v>
      </c>
      <c r="AJ47" s="746">
        <v>485</v>
      </c>
      <c r="AK47" s="746">
        <v>1029</v>
      </c>
      <c r="AL47" s="746">
        <v>68</v>
      </c>
      <c r="AM47" s="746">
        <v>1582</v>
      </c>
      <c r="AN47" s="746">
        <v>421</v>
      </c>
      <c r="AO47" s="746">
        <v>1814</v>
      </c>
      <c r="AP47" s="80">
        <v>2235</v>
      </c>
      <c r="AQ47" s="746">
        <v>825</v>
      </c>
      <c r="AR47" s="746">
        <v>918</v>
      </c>
      <c r="AS47" s="746">
        <v>1484</v>
      </c>
      <c r="AT47" s="746">
        <v>50</v>
      </c>
      <c r="AU47" s="746">
        <v>2452</v>
      </c>
      <c r="AV47" s="746">
        <v>105</v>
      </c>
      <c r="AW47" s="746">
        <v>844</v>
      </c>
      <c r="AX47" s="80">
        <v>949</v>
      </c>
      <c r="AY47" s="746">
        <v>356</v>
      </c>
      <c r="AZ47" s="746">
        <v>165</v>
      </c>
      <c r="BA47" s="746">
        <v>2466</v>
      </c>
      <c r="BB47" s="746">
        <v>12</v>
      </c>
      <c r="BC47" s="746">
        <v>2643</v>
      </c>
      <c r="BD47" s="746">
        <v>80</v>
      </c>
      <c r="BE47" s="746">
        <v>433</v>
      </c>
      <c r="BF47" s="80">
        <v>513</v>
      </c>
      <c r="BG47" s="746">
        <v>355</v>
      </c>
      <c r="BH47" s="746">
        <v>421</v>
      </c>
      <c r="BI47" s="746">
        <v>1529</v>
      </c>
      <c r="BJ47" s="746">
        <v>27</v>
      </c>
      <c r="BK47" s="746">
        <v>1977</v>
      </c>
      <c r="BL47" s="746">
        <v>291</v>
      </c>
      <c r="BM47" s="746">
        <v>383</v>
      </c>
      <c r="BN47" s="80">
        <v>674</v>
      </c>
      <c r="BO47" s="746">
        <v>452</v>
      </c>
      <c r="BP47" s="746">
        <v>304</v>
      </c>
      <c r="BQ47" s="746">
        <v>1910</v>
      </c>
      <c r="BR47" s="746">
        <v>46</v>
      </c>
      <c r="BS47" s="746">
        <v>2260</v>
      </c>
      <c r="BT47" s="746">
        <v>116</v>
      </c>
      <c r="BU47" s="746">
        <v>323</v>
      </c>
      <c r="BV47" s="80">
        <v>439</v>
      </c>
      <c r="BW47" s="746">
        <v>836</v>
      </c>
      <c r="BX47" s="746">
        <v>563</v>
      </c>
      <c r="BY47" s="746">
        <v>1204</v>
      </c>
      <c r="BZ47" s="746">
        <v>71</v>
      </c>
      <c r="CA47" s="746">
        <v>1838</v>
      </c>
      <c r="CB47" s="746">
        <v>201</v>
      </c>
      <c r="CC47" s="746">
        <v>1703</v>
      </c>
      <c r="CD47" s="80">
        <v>1904</v>
      </c>
      <c r="CE47" s="746">
        <v>224</v>
      </c>
      <c r="CF47" s="746">
        <v>87</v>
      </c>
      <c r="CG47" s="746">
        <v>564</v>
      </c>
      <c r="CH47" s="746">
        <v>140</v>
      </c>
      <c r="CI47" s="746">
        <v>791</v>
      </c>
      <c r="CJ47" s="746">
        <v>54</v>
      </c>
      <c r="CK47" s="746">
        <v>577</v>
      </c>
      <c r="CL47" s="80">
        <v>631</v>
      </c>
      <c r="CM47" s="746">
        <v>285</v>
      </c>
      <c r="CN47" s="746">
        <v>192</v>
      </c>
      <c r="CO47" s="746">
        <v>1180</v>
      </c>
      <c r="CP47" s="746">
        <v>33</v>
      </c>
      <c r="CQ47" s="746">
        <v>1405</v>
      </c>
      <c r="CR47" s="746">
        <v>739</v>
      </c>
      <c r="CS47" s="746">
        <v>921</v>
      </c>
      <c r="CT47" s="80">
        <v>1660</v>
      </c>
      <c r="CU47" s="746">
        <v>45</v>
      </c>
      <c r="CV47" s="746">
        <v>63</v>
      </c>
      <c r="CW47" s="746">
        <v>683</v>
      </c>
      <c r="CX47" s="746">
        <v>9</v>
      </c>
      <c r="CY47" s="746">
        <v>755</v>
      </c>
      <c r="CZ47" s="746">
        <v>164</v>
      </c>
      <c r="DA47" s="746">
        <v>474</v>
      </c>
      <c r="DB47" s="80">
        <v>638</v>
      </c>
      <c r="DC47" s="746">
        <v>543</v>
      </c>
      <c r="DD47" s="746">
        <v>111</v>
      </c>
      <c r="DE47" s="746">
        <v>2066</v>
      </c>
      <c r="DF47" s="746">
        <v>122</v>
      </c>
      <c r="DG47" s="746">
        <v>2299</v>
      </c>
      <c r="DH47" s="746">
        <v>59</v>
      </c>
      <c r="DI47" s="746">
        <v>176</v>
      </c>
      <c r="DJ47" s="80">
        <v>235</v>
      </c>
      <c r="DK47" s="746">
        <v>408</v>
      </c>
      <c r="DL47" s="746">
        <v>216</v>
      </c>
      <c r="DM47" s="746">
        <v>736</v>
      </c>
      <c r="DN47" s="746">
        <v>62</v>
      </c>
      <c r="DO47" s="746">
        <v>1014</v>
      </c>
      <c r="DP47" s="746">
        <v>158</v>
      </c>
      <c r="DQ47" s="746">
        <v>764</v>
      </c>
      <c r="DR47" s="80">
        <v>922</v>
      </c>
      <c r="DS47" s="746">
        <v>15101</v>
      </c>
      <c r="DT47" s="746">
        <v>8574</v>
      </c>
      <c r="DU47" s="746">
        <v>34383</v>
      </c>
      <c r="DV47" s="746">
        <v>1187</v>
      </c>
      <c r="DW47" s="746">
        <v>44144</v>
      </c>
      <c r="DX47" s="746">
        <v>4010</v>
      </c>
      <c r="DY47" s="746">
        <v>20337</v>
      </c>
      <c r="DZ47" s="80">
        <v>24347</v>
      </c>
    </row>
    <row r="48" spans="1:130" x14ac:dyDescent="0.25">
      <c r="B48" s="806" t="s">
        <v>1005</v>
      </c>
      <c r="C48" s="78">
        <v>5102</v>
      </c>
      <c r="D48" s="746">
        <v>8777</v>
      </c>
      <c r="E48" s="746">
        <v>8503</v>
      </c>
      <c r="F48" s="746">
        <v>171</v>
      </c>
      <c r="G48" s="746">
        <v>17451</v>
      </c>
      <c r="H48" s="746">
        <v>296</v>
      </c>
      <c r="I48" s="746">
        <v>2479</v>
      </c>
      <c r="J48" s="80">
        <v>2775</v>
      </c>
      <c r="K48" s="746">
        <v>1237</v>
      </c>
      <c r="L48" s="746">
        <v>1564</v>
      </c>
      <c r="M48" s="746">
        <v>4660</v>
      </c>
      <c r="N48" s="746">
        <v>597</v>
      </c>
      <c r="O48" s="746">
        <v>6821</v>
      </c>
      <c r="P48" s="746">
        <v>409</v>
      </c>
      <c r="Q48" s="746">
        <v>2018</v>
      </c>
      <c r="R48" s="80">
        <v>2427</v>
      </c>
      <c r="S48" s="746">
        <v>720</v>
      </c>
      <c r="T48" s="746">
        <v>1310</v>
      </c>
      <c r="U48" s="746">
        <v>1273</v>
      </c>
      <c r="V48" s="746">
        <v>297</v>
      </c>
      <c r="W48" s="746">
        <v>2880</v>
      </c>
      <c r="X48" s="746">
        <v>586</v>
      </c>
      <c r="Y48" s="746">
        <v>5161</v>
      </c>
      <c r="Z48" s="80">
        <v>5747</v>
      </c>
      <c r="AA48" s="746">
        <v>707</v>
      </c>
      <c r="AB48" s="746">
        <v>1364</v>
      </c>
      <c r="AC48" s="746">
        <v>2735</v>
      </c>
      <c r="AD48" s="746">
        <v>98</v>
      </c>
      <c r="AE48" s="746">
        <v>4197</v>
      </c>
      <c r="AF48" s="746">
        <v>225</v>
      </c>
      <c r="AG48" s="746">
        <v>2075</v>
      </c>
      <c r="AH48" s="80">
        <v>2300</v>
      </c>
      <c r="AI48" s="746">
        <v>545</v>
      </c>
      <c r="AJ48" s="746">
        <v>572</v>
      </c>
      <c r="AK48" s="746">
        <v>921</v>
      </c>
      <c r="AL48" s="746">
        <v>85</v>
      </c>
      <c r="AM48" s="746">
        <v>1578</v>
      </c>
      <c r="AN48" s="746">
        <v>247</v>
      </c>
      <c r="AO48" s="746">
        <v>2020</v>
      </c>
      <c r="AP48" s="80">
        <v>2267</v>
      </c>
      <c r="AQ48" s="746">
        <v>426</v>
      </c>
      <c r="AR48" s="746">
        <v>773</v>
      </c>
      <c r="AS48" s="746">
        <v>1754</v>
      </c>
      <c r="AT48" s="746">
        <v>49</v>
      </c>
      <c r="AU48" s="746">
        <v>2576</v>
      </c>
      <c r="AV48" s="746">
        <v>312</v>
      </c>
      <c r="AW48" s="746">
        <v>860</v>
      </c>
      <c r="AX48" s="80">
        <v>1172</v>
      </c>
      <c r="AY48" s="746">
        <v>72</v>
      </c>
      <c r="AZ48" s="746">
        <v>890</v>
      </c>
      <c r="BA48" s="746">
        <v>2550</v>
      </c>
      <c r="BB48" s="746">
        <v>35</v>
      </c>
      <c r="BC48" s="746">
        <v>3475</v>
      </c>
      <c r="BD48" s="746">
        <v>46</v>
      </c>
      <c r="BE48" s="746">
        <v>453</v>
      </c>
      <c r="BF48" s="80">
        <v>499</v>
      </c>
      <c r="BG48" s="746">
        <v>210</v>
      </c>
      <c r="BH48" s="746">
        <v>281</v>
      </c>
      <c r="BI48" s="746">
        <v>1775</v>
      </c>
      <c r="BJ48" s="746">
        <v>25</v>
      </c>
      <c r="BK48" s="746">
        <v>2081</v>
      </c>
      <c r="BL48" s="746">
        <v>34</v>
      </c>
      <c r="BM48" s="746">
        <v>607</v>
      </c>
      <c r="BN48" s="80">
        <v>641</v>
      </c>
      <c r="BO48" s="746">
        <v>156</v>
      </c>
      <c r="BP48" s="746">
        <v>724</v>
      </c>
      <c r="BQ48" s="746">
        <v>2138</v>
      </c>
      <c r="BR48" s="746">
        <v>24</v>
      </c>
      <c r="BS48" s="746">
        <v>2886</v>
      </c>
      <c r="BT48" s="746">
        <v>56</v>
      </c>
      <c r="BU48" s="746">
        <v>325</v>
      </c>
      <c r="BV48" s="80">
        <v>381</v>
      </c>
      <c r="BW48" s="746">
        <v>285</v>
      </c>
      <c r="BX48" s="746">
        <v>336</v>
      </c>
      <c r="BY48" s="746">
        <v>1517</v>
      </c>
      <c r="BZ48" s="746">
        <v>93</v>
      </c>
      <c r="CA48" s="746">
        <v>1946</v>
      </c>
      <c r="CB48" s="746">
        <v>101</v>
      </c>
      <c r="CC48" s="746">
        <v>1746</v>
      </c>
      <c r="CD48" s="80">
        <v>1847</v>
      </c>
      <c r="CE48" s="746">
        <v>331</v>
      </c>
      <c r="CF48" s="746">
        <v>309</v>
      </c>
      <c r="CG48" s="746">
        <v>379</v>
      </c>
      <c r="CH48" s="746">
        <v>38</v>
      </c>
      <c r="CI48" s="746">
        <v>726</v>
      </c>
      <c r="CJ48" s="746">
        <v>119</v>
      </c>
      <c r="CK48" s="746">
        <v>555</v>
      </c>
      <c r="CL48" s="80">
        <v>674</v>
      </c>
      <c r="CM48" s="746">
        <v>151</v>
      </c>
      <c r="CN48" s="746">
        <v>135</v>
      </c>
      <c r="CO48" s="746">
        <v>1147</v>
      </c>
      <c r="CP48" s="746">
        <v>15</v>
      </c>
      <c r="CQ48" s="746">
        <v>1297</v>
      </c>
      <c r="CR48" s="746">
        <v>124</v>
      </c>
      <c r="CS48" s="746">
        <v>1628</v>
      </c>
      <c r="CT48" s="80">
        <v>1752</v>
      </c>
      <c r="CU48" s="746">
        <v>376</v>
      </c>
      <c r="CV48" s="746">
        <v>109</v>
      </c>
      <c r="CW48" s="746">
        <v>358</v>
      </c>
      <c r="CX48" s="746">
        <v>150</v>
      </c>
      <c r="CY48" s="746">
        <v>617</v>
      </c>
      <c r="CZ48" s="746">
        <v>31</v>
      </c>
      <c r="DA48" s="746">
        <v>478</v>
      </c>
      <c r="DB48" s="80">
        <v>509</v>
      </c>
      <c r="DC48" s="746">
        <v>677</v>
      </c>
      <c r="DD48" s="746">
        <v>322</v>
      </c>
      <c r="DE48" s="746">
        <v>1480</v>
      </c>
      <c r="DF48" s="746">
        <v>17</v>
      </c>
      <c r="DG48" s="746">
        <v>1819</v>
      </c>
      <c r="DH48" s="746">
        <v>152</v>
      </c>
      <c r="DI48" s="746">
        <v>208</v>
      </c>
      <c r="DJ48" s="80">
        <v>360</v>
      </c>
      <c r="DK48" s="746">
        <v>305</v>
      </c>
      <c r="DL48" s="746">
        <v>375</v>
      </c>
      <c r="DM48" s="746">
        <v>642</v>
      </c>
      <c r="DN48" s="746">
        <v>48</v>
      </c>
      <c r="DO48" s="746">
        <v>1065</v>
      </c>
      <c r="DP48" s="746">
        <v>158</v>
      </c>
      <c r="DQ48" s="746">
        <v>784</v>
      </c>
      <c r="DR48" s="80">
        <v>942</v>
      </c>
      <c r="DS48" s="746">
        <v>11300</v>
      </c>
      <c r="DT48" s="746">
        <v>17841</v>
      </c>
      <c r="DU48" s="746">
        <v>31832</v>
      </c>
      <c r="DV48" s="746">
        <v>1742</v>
      </c>
      <c r="DW48" s="746">
        <v>51415</v>
      </c>
      <c r="DX48" s="746">
        <v>2896</v>
      </c>
      <c r="DY48" s="746">
        <v>21397</v>
      </c>
      <c r="DZ48" s="80">
        <v>24293</v>
      </c>
    </row>
    <row r="49" spans="1:130" x14ac:dyDescent="0.25">
      <c r="B49" s="819" t="s">
        <v>1012</v>
      </c>
      <c r="C49" s="78">
        <v>3329</v>
      </c>
      <c r="D49" s="746">
        <v>6157</v>
      </c>
      <c r="E49" s="746">
        <v>14082</v>
      </c>
      <c r="F49" s="746">
        <v>657</v>
      </c>
      <c r="G49" s="746">
        <v>20896</v>
      </c>
      <c r="H49" s="746">
        <v>244</v>
      </c>
      <c r="I49" s="746">
        <v>1923</v>
      </c>
      <c r="J49" s="80">
        <v>2167</v>
      </c>
      <c r="K49" s="746">
        <v>716</v>
      </c>
      <c r="L49" s="746">
        <v>2233</v>
      </c>
      <c r="M49" s="746">
        <v>5744</v>
      </c>
      <c r="N49" s="746">
        <v>250</v>
      </c>
      <c r="O49" s="746">
        <v>8227</v>
      </c>
      <c r="P49" s="746">
        <v>488</v>
      </c>
      <c r="Q49" s="746">
        <v>2052</v>
      </c>
      <c r="R49" s="80">
        <v>2540</v>
      </c>
      <c r="S49" s="746">
        <v>581</v>
      </c>
      <c r="T49" s="746">
        <v>1507</v>
      </c>
      <c r="U49" s="746">
        <v>1948</v>
      </c>
      <c r="V49" s="746">
        <v>240</v>
      </c>
      <c r="W49" s="746">
        <v>3695</v>
      </c>
      <c r="X49" s="746">
        <v>624</v>
      </c>
      <c r="Y49" s="746">
        <v>5235</v>
      </c>
      <c r="Z49" s="80">
        <v>5859</v>
      </c>
      <c r="AA49" s="746">
        <v>1125</v>
      </c>
      <c r="AB49" s="746">
        <v>2823</v>
      </c>
      <c r="AC49" s="746">
        <v>3003</v>
      </c>
      <c r="AD49" s="746">
        <v>39</v>
      </c>
      <c r="AE49" s="746">
        <v>5865</v>
      </c>
      <c r="AF49" s="746">
        <v>230</v>
      </c>
      <c r="AG49" s="746">
        <v>2100</v>
      </c>
      <c r="AH49" s="80">
        <v>2330</v>
      </c>
      <c r="AI49" s="746">
        <v>332</v>
      </c>
      <c r="AJ49" s="746">
        <v>552</v>
      </c>
      <c r="AK49" s="746">
        <v>1090</v>
      </c>
      <c r="AL49" s="746">
        <v>74</v>
      </c>
      <c r="AM49" s="746">
        <v>1716</v>
      </c>
      <c r="AN49" s="746">
        <v>341</v>
      </c>
      <c r="AO49" s="746">
        <v>2054</v>
      </c>
      <c r="AP49" s="80">
        <v>2395</v>
      </c>
      <c r="AQ49" s="746">
        <v>403</v>
      </c>
      <c r="AR49" s="746">
        <v>729</v>
      </c>
      <c r="AS49" s="746">
        <v>2092</v>
      </c>
      <c r="AT49" s="746">
        <v>168</v>
      </c>
      <c r="AU49" s="746">
        <v>2989</v>
      </c>
      <c r="AV49" s="746">
        <v>147</v>
      </c>
      <c r="AW49" s="746">
        <v>938</v>
      </c>
      <c r="AX49" s="80">
        <v>1085</v>
      </c>
      <c r="AY49" s="746">
        <v>624</v>
      </c>
      <c r="AZ49" s="746">
        <v>555</v>
      </c>
      <c r="BA49" s="746">
        <v>2800</v>
      </c>
      <c r="BB49" s="746">
        <v>21</v>
      </c>
      <c r="BC49" s="746">
        <v>3376</v>
      </c>
      <c r="BD49" s="746">
        <v>70</v>
      </c>
      <c r="BE49" s="746">
        <v>460</v>
      </c>
      <c r="BF49" s="80">
        <v>530</v>
      </c>
      <c r="BG49" s="746">
        <v>551</v>
      </c>
      <c r="BH49" s="746">
        <v>322</v>
      </c>
      <c r="BI49" s="746">
        <v>1506</v>
      </c>
      <c r="BJ49" s="746">
        <v>20</v>
      </c>
      <c r="BK49" s="746">
        <v>1848</v>
      </c>
      <c r="BL49" s="746">
        <v>66</v>
      </c>
      <c r="BM49" s="746">
        <v>583</v>
      </c>
      <c r="BN49" s="80">
        <v>649</v>
      </c>
      <c r="BO49" s="746">
        <v>426</v>
      </c>
      <c r="BP49" s="746">
        <v>1215</v>
      </c>
      <c r="BQ49" s="746">
        <v>2417</v>
      </c>
      <c r="BR49" s="746">
        <v>59</v>
      </c>
      <c r="BS49" s="746">
        <v>3691</v>
      </c>
      <c r="BT49" s="746">
        <v>85</v>
      </c>
      <c r="BU49" s="746">
        <v>280</v>
      </c>
      <c r="BV49" s="80">
        <v>365</v>
      </c>
      <c r="BW49" s="746">
        <v>635</v>
      </c>
      <c r="BX49" s="746">
        <v>311</v>
      </c>
      <c r="BY49" s="746">
        <v>1227</v>
      </c>
      <c r="BZ49" s="746">
        <v>10</v>
      </c>
      <c r="CA49" s="746">
        <v>1548</v>
      </c>
      <c r="CB49" s="746">
        <v>132</v>
      </c>
      <c r="CC49" s="746">
        <v>1789</v>
      </c>
      <c r="CD49" s="80">
        <v>1921</v>
      </c>
      <c r="CE49" s="746">
        <v>229</v>
      </c>
      <c r="CF49" s="746">
        <v>79</v>
      </c>
      <c r="CG49" s="746">
        <v>448</v>
      </c>
      <c r="CH49" s="746">
        <v>16</v>
      </c>
      <c r="CI49" s="746">
        <v>543</v>
      </c>
      <c r="CJ49" s="746">
        <v>71</v>
      </c>
      <c r="CK49" s="746">
        <v>636</v>
      </c>
      <c r="CL49" s="80">
        <v>707</v>
      </c>
      <c r="CM49" s="746">
        <v>751</v>
      </c>
      <c r="CN49" s="746">
        <v>833</v>
      </c>
      <c r="CO49" s="746">
        <v>252</v>
      </c>
      <c r="CP49" s="746">
        <v>14</v>
      </c>
      <c r="CQ49" s="746">
        <v>1099</v>
      </c>
      <c r="CR49" s="746">
        <v>314</v>
      </c>
      <c r="CS49" s="746">
        <v>1718</v>
      </c>
      <c r="CT49" s="80">
        <v>2032</v>
      </c>
      <c r="CU49" s="746">
        <v>255</v>
      </c>
      <c r="CV49" s="746">
        <v>43</v>
      </c>
      <c r="CW49" s="746">
        <v>177</v>
      </c>
      <c r="CX49" s="746">
        <v>15</v>
      </c>
      <c r="CY49" s="746">
        <v>235</v>
      </c>
      <c r="CZ49" s="746">
        <v>212</v>
      </c>
      <c r="DA49" s="746">
        <v>467</v>
      </c>
      <c r="DB49" s="80">
        <v>679</v>
      </c>
      <c r="DC49" s="746">
        <v>935</v>
      </c>
      <c r="DD49" s="746">
        <v>473</v>
      </c>
      <c r="DE49" s="746">
        <v>860</v>
      </c>
      <c r="DF49" s="746">
        <v>17</v>
      </c>
      <c r="DG49" s="746">
        <v>1350</v>
      </c>
      <c r="DH49" s="746">
        <v>72</v>
      </c>
      <c r="DI49" s="746">
        <v>295</v>
      </c>
      <c r="DJ49" s="80">
        <v>367</v>
      </c>
      <c r="DK49" s="746">
        <v>213</v>
      </c>
      <c r="DL49" s="746">
        <v>272</v>
      </c>
      <c r="DM49" s="746">
        <v>668</v>
      </c>
      <c r="DN49" s="746">
        <v>39</v>
      </c>
      <c r="DO49" s="746">
        <v>979</v>
      </c>
      <c r="DP49" s="746">
        <v>227</v>
      </c>
      <c r="DQ49" s="746">
        <v>860</v>
      </c>
      <c r="DR49" s="80">
        <v>1087</v>
      </c>
      <c r="DS49" s="746">
        <v>11105</v>
      </c>
      <c r="DT49" s="746">
        <v>18104</v>
      </c>
      <c r="DU49" s="746">
        <v>38314</v>
      </c>
      <c r="DV49" s="746">
        <v>1639</v>
      </c>
      <c r="DW49" s="746">
        <v>58057</v>
      </c>
      <c r="DX49" s="746">
        <v>3323</v>
      </c>
      <c r="DY49" s="746">
        <v>21390</v>
      </c>
      <c r="DZ49" s="80">
        <v>24713</v>
      </c>
    </row>
    <row r="50" spans="1:130" x14ac:dyDescent="0.25">
      <c r="B50" s="819" t="s">
        <v>1022</v>
      </c>
      <c r="C50" s="78">
        <v>3014</v>
      </c>
      <c r="D50" s="746">
        <v>3163</v>
      </c>
      <c r="E50" s="746">
        <v>17777</v>
      </c>
      <c r="F50" s="746">
        <v>97</v>
      </c>
      <c r="G50" s="746">
        <v>21037</v>
      </c>
      <c r="H50" s="746">
        <v>474</v>
      </c>
      <c r="I50" s="746">
        <v>1862</v>
      </c>
      <c r="J50" s="80">
        <v>2336</v>
      </c>
      <c r="K50" s="746">
        <v>1750</v>
      </c>
      <c r="L50" s="746">
        <v>1699</v>
      </c>
      <c r="M50" s="746">
        <v>5940</v>
      </c>
      <c r="N50" s="746">
        <v>485</v>
      </c>
      <c r="O50" s="746">
        <v>8124</v>
      </c>
      <c r="P50" s="746">
        <v>651</v>
      </c>
      <c r="Q50" s="746">
        <v>1942</v>
      </c>
      <c r="R50" s="80">
        <v>2593</v>
      </c>
      <c r="S50" s="746">
        <v>1048</v>
      </c>
      <c r="T50" s="746">
        <v>870</v>
      </c>
      <c r="U50" s="746">
        <v>2366</v>
      </c>
      <c r="V50" s="746">
        <v>345</v>
      </c>
      <c r="W50" s="746">
        <v>3581</v>
      </c>
      <c r="X50" s="746">
        <v>520</v>
      </c>
      <c r="Y50" s="746">
        <v>5276</v>
      </c>
      <c r="Z50" s="80">
        <v>5796</v>
      </c>
      <c r="AA50" s="746">
        <v>1183</v>
      </c>
      <c r="AB50" s="746">
        <v>1018</v>
      </c>
      <c r="AC50" s="746">
        <v>4567</v>
      </c>
      <c r="AD50" s="746">
        <v>64</v>
      </c>
      <c r="AE50" s="746">
        <v>5649</v>
      </c>
      <c r="AF50" s="746">
        <v>250</v>
      </c>
      <c r="AG50" s="746">
        <v>2131</v>
      </c>
      <c r="AH50" s="80">
        <v>2381</v>
      </c>
      <c r="AI50" s="746">
        <v>311</v>
      </c>
      <c r="AJ50" s="746">
        <v>372</v>
      </c>
      <c r="AK50" s="746">
        <v>1177</v>
      </c>
      <c r="AL50" s="746">
        <v>73</v>
      </c>
      <c r="AM50" s="746">
        <v>1622</v>
      </c>
      <c r="AN50" s="746">
        <v>387</v>
      </c>
      <c r="AO50" s="746">
        <v>2164</v>
      </c>
      <c r="AP50" s="80">
        <v>2551</v>
      </c>
      <c r="AQ50" s="746">
        <v>413</v>
      </c>
      <c r="AR50" s="746">
        <v>618</v>
      </c>
      <c r="AS50" s="746">
        <v>2481</v>
      </c>
      <c r="AT50" s="746">
        <v>38</v>
      </c>
      <c r="AU50" s="746">
        <v>3137</v>
      </c>
      <c r="AV50" s="746">
        <v>154</v>
      </c>
      <c r="AW50" s="746">
        <v>988</v>
      </c>
      <c r="AX50" s="80">
        <v>1142</v>
      </c>
      <c r="AY50" s="746">
        <v>206</v>
      </c>
      <c r="AZ50" s="746">
        <v>249</v>
      </c>
      <c r="BA50" s="746">
        <v>2993</v>
      </c>
      <c r="BB50" s="746">
        <v>12</v>
      </c>
      <c r="BC50" s="746">
        <v>3254</v>
      </c>
      <c r="BD50" s="746">
        <v>199</v>
      </c>
      <c r="BE50" s="746">
        <v>502</v>
      </c>
      <c r="BF50" s="80">
        <v>701</v>
      </c>
      <c r="BG50" s="746">
        <v>738</v>
      </c>
      <c r="BH50" s="746">
        <v>1227</v>
      </c>
      <c r="BI50" s="746">
        <v>1095</v>
      </c>
      <c r="BJ50" s="746">
        <v>235</v>
      </c>
      <c r="BK50" s="746">
        <v>2557</v>
      </c>
      <c r="BL50" s="746">
        <v>46</v>
      </c>
      <c r="BM50" s="746">
        <v>383</v>
      </c>
      <c r="BN50" s="80">
        <v>429</v>
      </c>
      <c r="BO50" s="746">
        <v>740</v>
      </c>
      <c r="BP50" s="746">
        <v>620</v>
      </c>
      <c r="BQ50" s="746">
        <v>2765</v>
      </c>
      <c r="BR50" s="746">
        <v>11</v>
      </c>
      <c r="BS50" s="746">
        <v>3396</v>
      </c>
      <c r="BT50" s="746">
        <v>211</v>
      </c>
      <c r="BU50" s="746">
        <v>329</v>
      </c>
      <c r="BV50" s="80">
        <v>540</v>
      </c>
      <c r="BW50" s="746">
        <v>436</v>
      </c>
      <c r="BX50" s="746">
        <v>901</v>
      </c>
      <c r="BY50" s="746">
        <v>1060</v>
      </c>
      <c r="BZ50" s="746">
        <v>15</v>
      </c>
      <c r="CA50" s="746">
        <v>1976</v>
      </c>
      <c r="CB50" s="746">
        <v>101</v>
      </c>
      <c r="CC50" s="746">
        <v>1857</v>
      </c>
      <c r="CD50" s="80">
        <v>1958</v>
      </c>
      <c r="CE50" s="746">
        <v>183</v>
      </c>
      <c r="CF50" s="746">
        <v>113</v>
      </c>
      <c r="CG50" s="746">
        <v>321</v>
      </c>
      <c r="CH50" s="746">
        <v>14</v>
      </c>
      <c r="CI50" s="746">
        <v>448</v>
      </c>
      <c r="CJ50" s="746">
        <v>66</v>
      </c>
      <c r="CK50" s="746">
        <v>666</v>
      </c>
      <c r="CL50" s="80">
        <v>732</v>
      </c>
      <c r="CM50" s="746">
        <v>384</v>
      </c>
      <c r="CN50" s="746">
        <v>387</v>
      </c>
      <c r="CO50" s="746">
        <v>596</v>
      </c>
      <c r="CP50" s="746">
        <v>13</v>
      </c>
      <c r="CQ50" s="746">
        <v>996</v>
      </c>
      <c r="CR50" s="746">
        <v>127</v>
      </c>
      <c r="CS50" s="746">
        <v>2011</v>
      </c>
      <c r="CT50" s="80">
        <v>2138</v>
      </c>
      <c r="CU50" s="746">
        <v>212</v>
      </c>
      <c r="CV50" s="746">
        <v>44</v>
      </c>
      <c r="CW50" s="746">
        <v>23</v>
      </c>
      <c r="CX50" s="746">
        <v>200</v>
      </c>
      <c r="CY50" s="746">
        <v>267</v>
      </c>
      <c r="CZ50" s="746">
        <v>46</v>
      </c>
      <c r="DA50" s="746">
        <v>433</v>
      </c>
      <c r="DB50" s="80">
        <v>479</v>
      </c>
      <c r="DC50" s="746">
        <v>226</v>
      </c>
      <c r="DD50" s="746">
        <v>146</v>
      </c>
      <c r="DE50" s="746">
        <v>1096</v>
      </c>
      <c r="DF50" s="746">
        <v>45</v>
      </c>
      <c r="DG50" s="746">
        <v>1287</v>
      </c>
      <c r="DH50" s="746">
        <v>64</v>
      </c>
      <c r="DI50" s="746">
        <v>286</v>
      </c>
      <c r="DJ50" s="80">
        <v>350</v>
      </c>
      <c r="DK50" s="746">
        <v>440</v>
      </c>
      <c r="DL50" s="746">
        <v>222</v>
      </c>
      <c r="DM50" s="746">
        <v>590</v>
      </c>
      <c r="DN50" s="746">
        <v>38</v>
      </c>
      <c r="DO50" s="746">
        <v>850</v>
      </c>
      <c r="DP50" s="746">
        <v>177</v>
      </c>
      <c r="DQ50" s="746">
        <v>821</v>
      </c>
      <c r="DR50" s="80">
        <v>998</v>
      </c>
      <c r="DS50" s="746">
        <v>11284</v>
      </c>
      <c r="DT50" s="746">
        <v>11649</v>
      </c>
      <c r="DU50" s="746">
        <v>44847</v>
      </c>
      <c r="DV50" s="746">
        <v>1685</v>
      </c>
      <c r="DW50" s="746">
        <v>58181</v>
      </c>
      <c r="DX50" s="746">
        <v>3473</v>
      </c>
      <c r="DY50" s="746">
        <v>21651</v>
      </c>
      <c r="DZ50" s="80">
        <v>25124</v>
      </c>
    </row>
    <row r="51" spans="1:130" ht="14.25" thickBot="1" x14ac:dyDescent="0.3">
      <c r="B51" s="826" t="s">
        <v>1033</v>
      </c>
      <c r="C51" s="78">
        <v>7776</v>
      </c>
      <c r="D51" s="746">
        <v>3575</v>
      </c>
      <c r="E51" s="746">
        <v>13244</v>
      </c>
      <c r="F51" s="746">
        <v>13</v>
      </c>
      <c r="G51" s="746">
        <v>16832</v>
      </c>
      <c r="H51" s="746">
        <v>240</v>
      </c>
      <c r="I51" s="746">
        <v>2121</v>
      </c>
      <c r="J51" s="80">
        <v>2361</v>
      </c>
      <c r="K51" s="746">
        <v>1408</v>
      </c>
      <c r="L51" s="746">
        <v>1165</v>
      </c>
      <c r="M51" s="746">
        <v>6124</v>
      </c>
      <c r="N51" s="746">
        <v>277</v>
      </c>
      <c r="O51" s="746">
        <v>7566</v>
      </c>
      <c r="P51" s="746">
        <v>689</v>
      </c>
      <c r="Q51" s="746">
        <v>2219</v>
      </c>
      <c r="R51" s="80">
        <v>2908</v>
      </c>
      <c r="S51" s="746">
        <v>643</v>
      </c>
      <c r="T51" s="746">
        <v>920</v>
      </c>
      <c r="U51" s="746">
        <v>2605</v>
      </c>
      <c r="V51" s="746">
        <v>167</v>
      </c>
      <c r="W51" s="746">
        <v>3692</v>
      </c>
      <c r="X51" s="746">
        <v>577</v>
      </c>
      <c r="Y51" s="746">
        <v>5384</v>
      </c>
      <c r="Z51" s="80">
        <v>5961</v>
      </c>
      <c r="AA51" s="746">
        <v>1436</v>
      </c>
      <c r="AB51" s="746">
        <v>1370</v>
      </c>
      <c r="AC51" s="746">
        <v>4115</v>
      </c>
      <c r="AD51" s="746">
        <v>52</v>
      </c>
      <c r="AE51" s="746">
        <v>5537</v>
      </c>
      <c r="AF51" s="746">
        <v>226</v>
      </c>
      <c r="AG51" s="746">
        <v>2201</v>
      </c>
      <c r="AH51" s="80">
        <v>2427</v>
      </c>
      <c r="AI51" s="746">
        <v>459</v>
      </c>
      <c r="AJ51" s="746">
        <v>451</v>
      </c>
      <c r="AK51" s="746">
        <v>934</v>
      </c>
      <c r="AL51" s="746">
        <v>93</v>
      </c>
      <c r="AM51" s="746">
        <v>1478</v>
      </c>
      <c r="AN51" s="746">
        <v>340</v>
      </c>
      <c r="AO51" s="746">
        <v>2361</v>
      </c>
      <c r="AP51" s="80">
        <v>2701</v>
      </c>
      <c r="AQ51" s="746">
        <v>1377</v>
      </c>
      <c r="AR51" s="746">
        <v>762</v>
      </c>
      <c r="AS51" s="746">
        <v>1698</v>
      </c>
      <c r="AT51" s="746">
        <v>51</v>
      </c>
      <c r="AU51" s="746">
        <v>2511</v>
      </c>
      <c r="AV51" s="746">
        <v>122</v>
      </c>
      <c r="AW51" s="746">
        <v>1031</v>
      </c>
      <c r="AX51" s="80">
        <v>1153</v>
      </c>
      <c r="AY51" s="746">
        <v>527</v>
      </c>
      <c r="AZ51" s="746">
        <v>177</v>
      </c>
      <c r="BA51" s="746">
        <v>2637</v>
      </c>
      <c r="BB51" s="746">
        <v>128</v>
      </c>
      <c r="BC51" s="746">
        <v>2942</v>
      </c>
      <c r="BD51" s="746">
        <v>111</v>
      </c>
      <c r="BE51" s="746">
        <v>552</v>
      </c>
      <c r="BF51" s="80">
        <v>663</v>
      </c>
      <c r="BG51" s="746">
        <v>204</v>
      </c>
      <c r="BH51" s="746">
        <v>7</v>
      </c>
      <c r="BI51" s="746">
        <v>2111</v>
      </c>
      <c r="BJ51" s="746">
        <v>13</v>
      </c>
      <c r="BK51" s="746">
        <v>2131</v>
      </c>
      <c r="BL51" s="746">
        <v>275</v>
      </c>
      <c r="BM51" s="746">
        <v>383</v>
      </c>
      <c r="BN51" s="80">
        <v>658</v>
      </c>
      <c r="BO51" s="746">
        <v>658</v>
      </c>
      <c r="BP51" s="746">
        <v>530</v>
      </c>
      <c r="BQ51" s="746">
        <v>2726</v>
      </c>
      <c r="BR51" s="746">
        <v>155</v>
      </c>
      <c r="BS51" s="746">
        <v>3411</v>
      </c>
      <c r="BT51" s="746">
        <v>54</v>
      </c>
      <c r="BU51" s="746">
        <v>343</v>
      </c>
      <c r="BV51" s="80">
        <v>397</v>
      </c>
      <c r="BW51" s="746">
        <v>231</v>
      </c>
      <c r="BX51" s="746">
        <v>754</v>
      </c>
      <c r="BY51" s="746">
        <v>1678</v>
      </c>
      <c r="BZ51" s="746">
        <v>17</v>
      </c>
      <c r="CA51" s="746">
        <v>2449</v>
      </c>
      <c r="CB51" s="746">
        <v>107</v>
      </c>
      <c r="CC51" s="746">
        <v>1901</v>
      </c>
      <c r="CD51" s="80">
        <v>2008</v>
      </c>
      <c r="CE51" s="746">
        <v>167</v>
      </c>
      <c r="CF51" s="746">
        <v>202</v>
      </c>
      <c r="CG51" s="746">
        <v>272</v>
      </c>
      <c r="CH51" s="746">
        <v>12</v>
      </c>
      <c r="CI51" s="746">
        <v>486</v>
      </c>
      <c r="CJ51" s="746">
        <v>43</v>
      </c>
      <c r="CK51" s="746">
        <v>686</v>
      </c>
      <c r="CL51" s="80">
        <v>729</v>
      </c>
      <c r="CM51" s="746">
        <v>615</v>
      </c>
      <c r="CN51" s="746">
        <v>588</v>
      </c>
      <c r="CO51" s="746">
        <v>874</v>
      </c>
      <c r="CP51" s="746">
        <v>4</v>
      </c>
      <c r="CQ51" s="746">
        <v>1466</v>
      </c>
      <c r="CR51" s="746">
        <v>122</v>
      </c>
      <c r="CS51" s="746">
        <v>1519</v>
      </c>
      <c r="CT51" s="80">
        <v>1641</v>
      </c>
      <c r="CU51" s="746">
        <v>83</v>
      </c>
      <c r="CV51" s="746">
        <v>479</v>
      </c>
      <c r="CW51" s="746">
        <v>22</v>
      </c>
      <c r="CX51" s="746">
        <v>22</v>
      </c>
      <c r="CY51" s="746">
        <v>523</v>
      </c>
      <c r="CZ51" s="746">
        <v>201</v>
      </c>
      <c r="DA51" s="746">
        <v>418</v>
      </c>
      <c r="DB51" s="80">
        <v>619</v>
      </c>
      <c r="DC51" s="746">
        <v>610</v>
      </c>
      <c r="DD51" s="746">
        <v>336</v>
      </c>
      <c r="DE51" s="746">
        <v>634</v>
      </c>
      <c r="DF51" s="746">
        <v>23</v>
      </c>
      <c r="DG51" s="746">
        <v>993</v>
      </c>
      <c r="DH51" s="746">
        <v>75</v>
      </c>
      <c r="DI51" s="746">
        <v>295</v>
      </c>
      <c r="DJ51" s="80">
        <v>370</v>
      </c>
      <c r="DK51" s="746">
        <v>231</v>
      </c>
      <c r="DL51" s="746">
        <v>248</v>
      </c>
      <c r="DM51" s="746">
        <v>615</v>
      </c>
      <c r="DN51" s="746">
        <v>20</v>
      </c>
      <c r="DO51" s="746">
        <v>883</v>
      </c>
      <c r="DP51" s="746">
        <v>153</v>
      </c>
      <c r="DQ51" s="746">
        <v>829</v>
      </c>
      <c r="DR51" s="80">
        <v>982</v>
      </c>
      <c r="DS51" s="746">
        <v>16425</v>
      </c>
      <c r="DT51" s="746">
        <v>11564</v>
      </c>
      <c r="DU51" s="746">
        <v>40289</v>
      </c>
      <c r="DV51" s="746">
        <v>1047</v>
      </c>
      <c r="DW51" s="746">
        <v>52900</v>
      </c>
      <c r="DX51" s="746">
        <v>3335</v>
      </c>
      <c r="DY51" s="746">
        <v>22243</v>
      </c>
      <c r="DZ51" s="80">
        <v>25578</v>
      </c>
    </row>
    <row r="52" spans="1:130" x14ac:dyDescent="0.25">
      <c r="B52" s="806" t="s">
        <v>1041</v>
      </c>
      <c r="C52" s="746">
        <v>6870</v>
      </c>
      <c r="D52" s="746">
        <v>2752</v>
      </c>
      <c r="E52" s="746">
        <v>10209</v>
      </c>
      <c r="F52" s="746">
        <v>47</v>
      </c>
      <c r="G52" s="746">
        <v>13008</v>
      </c>
      <c r="H52" s="746">
        <v>187</v>
      </c>
      <c r="I52" s="746">
        <v>2100</v>
      </c>
      <c r="J52" s="80">
        <v>2287</v>
      </c>
      <c r="K52" s="746">
        <v>954</v>
      </c>
      <c r="L52" s="746">
        <v>1812</v>
      </c>
      <c r="M52" s="746">
        <v>6257</v>
      </c>
      <c r="N52" s="746">
        <v>530</v>
      </c>
      <c r="O52" s="746">
        <v>8599</v>
      </c>
      <c r="P52" s="746">
        <v>470</v>
      </c>
      <c r="Q52" s="746">
        <v>2263</v>
      </c>
      <c r="R52" s="80">
        <v>2733</v>
      </c>
      <c r="S52" s="746">
        <v>809</v>
      </c>
      <c r="T52" s="746">
        <v>1918</v>
      </c>
      <c r="U52" s="746">
        <v>2689</v>
      </c>
      <c r="V52" s="746">
        <v>173</v>
      </c>
      <c r="W52" s="746">
        <v>4780</v>
      </c>
      <c r="X52" s="746">
        <v>487</v>
      </c>
      <c r="Y52" s="746">
        <v>5495</v>
      </c>
      <c r="Z52" s="80">
        <v>5982</v>
      </c>
      <c r="AA52" s="746">
        <v>800</v>
      </c>
      <c r="AB52" s="746">
        <v>2118</v>
      </c>
      <c r="AC52" s="746">
        <v>4666</v>
      </c>
      <c r="AD52" s="746">
        <v>44</v>
      </c>
      <c r="AE52" s="746">
        <v>6828</v>
      </c>
      <c r="AF52" s="746">
        <v>201</v>
      </c>
      <c r="AG52" s="746">
        <v>2253</v>
      </c>
      <c r="AH52" s="80">
        <v>2454</v>
      </c>
      <c r="AI52" s="746">
        <v>573</v>
      </c>
      <c r="AJ52" s="746">
        <v>347</v>
      </c>
      <c r="AK52" s="746">
        <v>810</v>
      </c>
      <c r="AL52" s="746">
        <v>67</v>
      </c>
      <c r="AM52" s="746">
        <v>1224</v>
      </c>
      <c r="AN52" s="746">
        <v>235</v>
      </c>
      <c r="AO52" s="746">
        <v>2495</v>
      </c>
      <c r="AP52" s="80">
        <v>2730</v>
      </c>
      <c r="AQ52" s="746">
        <v>1060</v>
      </c>
      <c r="AR52" s="746">
        <v>604</v>
      </c>
      <c r="AS52" s="746">
        <v>1379</v>
      </c>
      <c r="AT52" s="746">
        <v>34</v>
      </c>
      <c r="AU52" s="746">
        <v>2017</v>
      </c>
      <c r="AV52" s="746">
        <v>130</v>
      </c>
      <c r="AW52" s="746">
        <v>1061</v>
      </c>
      <c r="AX52" s="80">
        <v>1191</v>
      </c>
      <c r="AY52" s="746">
        <v>1026</v>
      </c>
      <c r="AZ52" s="746">
        <v>410</v>
      </c>
      <c r="BA52" s="746">
        <v>1770</v>
      </c>
      <c r="BB52" s="746">
        <v>7</v>
      </c>
      <c r="BC52" s="746">
        <v>2187</v>
      </c>
      <c r="BD52" s="746">
        <v>204</v>
      </c>
      <c r="BE52" s="746">
        <v>601</v>
      </c>
      <c r="BF52" s="80">
        <v>805</v>
      </c>
      <c r="BG52" s="746">
        <v>93</v>
      </c>
      <c r="BH52" s="746">
        <v>165</v>
      </c>
      <c r="BI52" s="746">
        <v>2046</v>
      </c>
      <c r="BJ52" s="746">
        <v>13</v>
      </c>
      <c r="BK52" s="746">
        <v>2224</v>
      </c>
      <c r="BL52" s="746">
        <v>21</v>
      </c>
      <c r="BM52" s="746">
        <v>616</v>
      </c>
      <c r="BN52" s="80">
        <v>637</v>
      </c>
      <c r="BO52" s="746">
        <v>711</v>
      </c>
      <c r="BP52" s="746">
        <v>1178</v>
      </c>
      <c r="BQ52" s="746">
        <v>2646</v>
      </c>
      <c r="BR52" s="746">
        <v>24</v>
      </c>
      <c r="BS52" s="746">
        <v>3848</v>
      </c>
      <c r="BT52" s="746">
        <v>84</v>
      </c>
      <c r="BU52" s="746">
        <v>343</v>
      </c>
      <c r="BV52" s="80">
        <v>427</v>
      </c>
      <c r="BW52" s="746">
        <v>557</v>
      </c>
      <c r="BX52" s="746">
        <v>531</v>
      </c>
      <c r="BY52" s="746">
        <v>1912</v>
      </c>
      <c r="BZ52" s="746">
        <v>25</v>
      </c>
      <c r="CA52" s="746">
        <v>2468</v>
      </c>
      <c r="CB52" s="746">
        <v>69</v>
      </c>
      <c r="CC52" s="746">
        <v>1894</v>
      </c>
      <c r="CD52" s="80">
        <v>1963</v>
      </c>
      <c r="CE52" s="746">
        <v>69</v>
      </c>
      <c r="CF52" s="746">
        <v>358</v>
      </c>
      <c r="CG52" s="746">
        <v>361</v>
      </c>
      <c r="CH52" s="746">
        <v>11</v>
      </c>
      <c r="CI52" s="746">
        <v>730</v>
      </c>
      <c r="CJ52" s="746">
        <v>83</v>
      </c>
      <c r="CK52" s="746">
        <v>691</v>
      </c>
      <c r="CL52" s="80">
        <v>774</v>
      </c>
      <c r="CM52" s="746">
        <v>716</v>
      </c>
      <c r="CN52" s="746">
        <v>709</v>
      </c>
      <c r="CO52" s="746">
        <v>804</v>
      </c>
      <c r="CP52" s="746">
        <v>17</v>
      </c>
      <c r="CQ52" s="746">
        <v>1530</v>
      </c>
      <c r="CR52" s="746">
        <v>142</v>
      </c>
      <c r="CS52" s="746">
        <v>1428</v>
      </c>
      <c r="CT52" s="80">
        <v>1570</v>
      </c>
      <c r="CU52" s="746">
        <v>72</v>
      </c>
      <c r="CV52" s="746">
        <v>34</v>
      </c>
      <c r="CW52" s="746">
        <v>419</v>
      </c>
      <c r="CX52" s="746">
        <v>10</v>
      </c>
      <c r="CY52" s="746">
        <v>463</v>
      </c>
      <c r="CZ52" s="746">
        <v>65</v>
      </c>
      <c r="DA52" s="746">
        <v>576</v>
      </c>
      <c r="DB52" s="80">
        <v>641</v>
      </c>
      <c r="DC52" s="746">
        <v>122</v>
      </c>
      <c r="DD52" s="746">
        <v>342</v>
      </c>
      <c r="DE52" s="746">
        <v>823</v>
      </c>
      <c r="DF52" s="746">
        <v>29</v>
      </c>
      <c r="DG52" s="746">
        <v>1194</v>
      </c>
      <c r="DH52" s="746">
        <v>68</v>
      </c>
      <c r="DI52" s="746">
        <v>321</v>
      </c>
      <c r="DJ52" s="80">
        <v>389</v>
      </c>
      <c r="DK52" s="746">
        <v>320</v>
      </c>
      <c r="DL52" s="746">
        <v>141</v>
      </c>
      <c r="DM52" s="746">
        <v>601</v>
      </c>
      <c r="DN52" s="746">
        <v>30</v>
      </c>
      <c r="DO52" s="746">
        <v>772</v>
      </c>
      <c r="DP52" s="746">
        <v>107</v>
      </c>
      <c r="DQ52" s="746">
        <v>809</v>
      </c>
      <c r="DR52" s="80">
        <v>916</v>
      </c>
      <c r="DS52" s="746">
        <v>14752</v>
      </c>
      <c r="DT52" s="746">
        <v>13419</v>
      </c>
      <c r="DU52" s="746">
        <v>37392</v>
      </c>
      <c r="DV52" s="746">
        <v>1061</v>
      </c>
      <c r="DW52" s="746">
        <v>51872</v>
      </c>
      <c r="DX52" s="746">
        <v>2553</v>
      </c>
      <c r="DY52" s="746">
        <v>22946</v>
      </c>
      <c r="DZ52" s="80">
        <v>25499</v>
      </c>
    </row>
    <row r="53" spans="1:130" x14ac:dyDescent="0.25">
      <c r="B53" s="819" t="s">
        <v>1056</v>
      </c>
      <c r="C53" s="746">
        <v>3159</v>
      </c>
      <c r="D53" s="746">
        <v>3888</v>
      </c>
      <c r="E53" s="746">
        <v>9841</v>
      </c>
      <c r="F53" s="746">
        <v>56</v>
      </c>
      <c r="G53" s="746">
        <v>13785</v>
      </c>
      <c r="H53" s="746">
        <v>689</v>
      </c>
      <c r="I53" s="746">
        <v>2028</v>
      </c>
      <c r="J53" s="80">
        <v>2717</v>
      </c>
      <c r="K53" s="746">
        <v>1471</v>
      </c>
      <c r="L53" s="746">
        <v>886</v>
      </c>
      <c r="M53" s="746">
        <v>6988</v>
      </c>
      <c r="N53" s="746">
        <v>125</v>
      </c>
      <c r="O53" s="746">
        <v>7999</v>
      </c>
      <c r="P53" s="746">
        <v>266</v>
      </c>
      <c r="Q53" s="746">
        <v>2482</v>
      </c>
      <c r="R53" s="80">
        <v>2748</v>
      </c>
      <c r="S53" s="746">
        <v>1216</v>
      </c>
      <c r="T53" s="746">
        <v>1642</v>
      </c>
      <c r="U53" s="746">
        <v>3361</v>
      </c>
      <c r="V53" s="746">
        <v>199</v>
      </c>
      <c r="W53" s="746">
        <v>5202</v>
      </c>
      <c r="X53" s="746">
        <v>539</v>
      </c>
      <c r="Y53" s="746">
        <v>5447</v>
      </c>
      <c r="Z53" s="80">
        <v>5986</v>
      </c>
      <c r="AA53" s="746">
        <v>2370</v>
      </c>
      <c r="AB53" s="746">
        <v>2835</v>
      </c>
      <c r="AC53" s="746">
        <v>4349</v>
      </c>
      <c r="AD53" s="746">
        <v>51</v>
      </c>
      <c r="AE53" s="746">
        <v>7235</v>
      </c>
      <c r="AF53" s="746">
        <v>236</v>
      </c>
      <c r="AG53" s="746">
        <v>2276</v>
      </c>
      <c r="AH53" s="80">
        <v>2512</v>
      </c>
      <c r="AI53" s="746">
        <v>601</v>
      </c>
      <c r="AJ53" s="746">
        <v>556</v>
      </c>
      <c r="AK53" s="746">
        <v>559</v>
      </c>
      <c r="AL53" s="746">
        <v>102</v>
      </c>
      <c r="AM53" s="746">
        <v>1217</v>
      </c>
      <c r="AN53" s="746">
        <v>213</v>
      </c>
      <c r="AO53" s="746">
        <v>2479</v>
      </c>
      <c r="AP53" s="80">
        <v>2692</v>
      </c>
      <c r="AQ53" s="746">
        <v>385</v>
      </c>
      <c r="AR53" s="746">
        <v>955</v>
      </c>
      <c r="AS53" s="746">
        <v>1563</v>
      </c>
      <c r="AT53" s="746">
        <v>88</v>
      </c>
      <c r="AU53" s="746">
        <v>2606</v>
      </c>
      <c r="AV53" s="746">
        <v>100</v>
      </c>
      <c r="AW53" s="746">
        <v>1072</v>
      </c>
      <c r="AX53" s="80">
        <v>1172</v>
      </c>
      <c r="AY53" s="746">
        <v>512</v>
      </c>
      <c r="AZ53" s="746">
        <v>461</v>
      </c>
      <c r="BA53" s="746">
        <v>1610</v>
      </c>
      <c r="BB53" s="746">
        <v>48</v>
      </c>
      <c r="BC53" s="746">
        <v>2119</v>
      </c>
      <c r="BD53" s="746">
        <v>118</v>
      </c>
      <c r="BE53" s="746">
        <v>704</v>
      </c>
      <c r="BF53" s="80">
        <v>822</v>
      </c>
      <c r="BG53" s="746">
        <v>731</v>
      </c>
      <c r="BH53" s="746">
        <v>314</v>
      </c>
      <c r="BI53" s="746">
        <v>1386</v>
      </c>
      <c r="BJ53" s="746">
        <v>2</v>
      </c>
      <c r="BK53" s="746">
        <v>1702</v>
      </c>
      <c r="BL53" s="746">
        <v>129</v>
      </c>
      <c r="BM53" s="746">
        <v>618</v>
      </c>
      <c r="BN53" s="80">
        <v>747</v>
      </c>
      <c r="BO53" s="746">
        <v>1379</v>
      </c>
      <c r="BP53" s="746">
        <v>444</v>
      </c>
      <c r="BQ53" s="746">
        <v>2413</v>
      </c>
      <c r="BR53" s="746">
        <v>24</v>
      </c>
      <c r="BS53" s="746">
        <v>2881</v>
      </c>
      <c r="BT53" s="746">
        <v>95</v>
      </c>
      <c r="BU53" s="746">
        <v>364</v>
      </c>
      <c r="BV53" s="80">
        <v>459</v>
      </c>
      <c r="BW53" s="746">
        <v>817</v>
      </c>
      <c r="BX53" s="746">
        <v>490</v>
      </c>
      <c r="BY53" s="746">
        <v>1466</v>
      </c>
      <c r="BZ53" s="746">
        <v>27</v>
      </c>
      <c r="CA53" s="746">
        <v>1983</v>
      </c>
      <c r="CB53" s="746">
        <v>223</v>
      </c>
      <c r="CC53" s="746">
        <v>1898</v>
      </c>
      <c r="CD53" s="80">
        <v>2121</v>
      </c>
      <c r="CE53" s="746">
        <v>185</v>
      </c>
      <c r="CF53" s="746">
        <v>363</v>
      </c>
      <c r="CG53" s="746">
        <v>504</v>
      </c>
      <c r="CH53" s="746">
        <v>48</v>
      </c>
      <c r="CI53" s="746">
        <v>915</v>
      </c>
      <c r="CJ53" s="746">
        <v>64</v>
      </c>
      <c r="CK53" s="746">
        <v>703</v>
      </c>
      <c r="CL53" s="80">
        <v>767</v>
      </c>
      <c r="CM53" s="746">
        <v>501</v>
      </c>
      <c r="CN53" s="746">
        <v>225</v>
      </c>
      <c r="CO53" s="746">
        <v>1102</v>
      </c>
      <c r="CP53" s="746">
        <v>15</v>
      </c>
      <c r="CQ53" s="746">
        <v>1342</v>
      </c>
      <c r="CR53" s="746">
        <v>166</v>
      </c>
      <c r="CS53" s="746">
        <v>1336</v>
      </c>
      <c r="CT53" s="80">
        <v>1502</v>
      </c>
      <c r="CU53" s="746">
        <v>69</v>
      </c>
      <c r="CV53" s="746">
        <v>30</v>
      </c>
      <c r="CW53" s="746">
        <v>430</v>
      </c>
      <c r="CX53" s="746">
        <v>262</v>
      </c>
      <c r="CY53" s="746">
        <v>722</v>
      </c>
      <c r="CZ53" s="746">
        <v>14</v>
      </c>
      <c r="DA53" s="746">
        <v>329</v>
      </c>
      <c r="DB53" s="80">
        <v>343</v>
      </c>
      <c r="DC53" s="746">
        <v>188</v>
      </c>
      <c r="DD53" s="746">
        <v>237</v>
      </c>
      <c r="DE53" s="746">
        <v>997</v>
      </c>
      <c r="DF53" s="746">
        <v>43</v>
      </c>
      <c r="DG53" s="746">
        <v>1277</v>
      </c>
      <c r="DH53" s="746">
        <v>45</v>
      </c>
      <c r="DI53" s="746">
        <v>310</v>
      </c>
      <c r="DJ53" s="80">
        <v>355</v>
      </c>
      <c r="DK53" s="746">
        <v>386</v>
      </c>
      <c r="DL53" s="746">
        <v>117</v>
      </c>
      <c r="DM53" s="746">
        <v>330</v>
      </c>
      <c r="DN53" s="746">
        <v>14</v>
      </c>
      <c r="DO53" s="746">
        <v>461</v>
      </c>
      <c r="DP53" s="746">
        <v>142</v>
      </c>
      <c r="DQ53" s="746">
        <v>816</v>
      </c>
      <c r="DR53" s="80">
        <v>958</v>
      </c>
      <c r="DS53" s="746">
        <v>13970</v>
      </c>
      <c r="DT53" s="746">
        <v>13443</v>
      </c>
      <c r="DU53" s="746">
        <v>36899</v>
      </c>
      <c r="DV53" s="746">
        <v>1104</v>
      </c>
      <c r="DW53" s="746">
        <v>51446</v>
      </c>
      <c r="DX53" s="746">
        <v>3039</v>
      </c>
      <c r="DY53" s="746">
        <v>22862</v>
      </c>
      <c r="DZ53" s="80">
        <v>25901</v>
      </c>
    </row>
    <row r="54" spans="1:130" x14ac:dyDescent="0.25">
      <c r="B54" s="819" t="s">
        <v>1061</v>
      </c>
      <c r="C54" s="746">
        <v>4136</v>
      </c>
      <c r="D54" s="746">
        <v>4984</v>
      </c>
      <c r="E54" s="746">
        <v>9695</v>
      </c>
      <c r="F54" s="746">
        <v>317</v>
      </c>
      <c r="G54" s="746">
        <v>14996</v>
      </c>
      <c r="H54" s="746">
        <v>124</v>
      </c>
      <c r="I54" s="746">
        <v>2250</v>
      </c>
      <c r="J54" s="80">
        <v>2374</v>
      </c>
      <c r="K54" s="746">
        <v>1122</v>
      </c>
      <c r="L54" s="746">
        <v>926</v>
      </c>
      <c r="M54" s="746">
        <v>6772</v>
      </c>
      <c r="N54" s="746">
        <v>136</v>
      </c>
      <c r="O54" s="746">
        <v>7834</v>
      </c>
      <c r="P54" s="746">
        <v>207</v>
      </c>
      <c r="Q54" s="746">
        <v>2510</v>
      </c>
      <c r="R54" s="80">
        <v>2717</v>
      </c>
      <c r="S54" s="746">
        <v>379</v>
      </c>
      <c r="T54" s="746">
        <v>1243</v>
      </c>
      <c r="U54" s="746">
        <v>4263</v>
      </c>
      <c r="V54" s="746">
        <v>104</v>
      </c>
      <c r="W54" s="746">
        <v>5610</v>
      </c>
      <c r="X54" s="746">
        <v>682</v>
      </c>
      <c r="Y54" s="746">
        <v>5764</v>
      </c>
      <c r="Z54" s="80">
        <v>6446</v>
      </c>
      <c r="AA54" s="746">
        <v>2258</v>
      </c>
      <c r="AB54" s="746">
        <v>2001</v>
      </c>
      <c r="AC54" s="746">
        <v>4916</v>
      </c>
      <c r="AD54" s="746">
        <v>45</v>
      </c>
      <c r="AE54" s="746">
        <v>6962</v>
      </c>
      <c r="AF54" s="746">
        <v>201</v>
      </c>
      <c r="AG54" s="746">
        <v>2327</v>
      </c>
      <c r="AH54" s="80">
        <v>2528</v>
      </c>
      <c r="AI54" s="746">
        <v>484</v>
      </c>
      <c r="AJ54" s="746">
        <v>301</v>
      </c>
      <c r="AK54" s="746">
        <v>540</v>
      </c>
      <c r="AL54" s="746">
        <v>46</v>
      </c>
      <c r="AM54" s="746">
        <v>887</v>
      </c>
      <c r="AN54" s="746">
        <v>491</v>
      </c>
      <c r="AO54" s="746">
        <v>2446</v>
      </c>
      <c r="AP54" s="80">
        <v>2937</v>
      </c>
      <c r="AQ54" s="746">
        <v>810</v>
      </c>
      <c r="AR54" s="746">
        <v>964</v>
      </c>
      <c r="AS54" s="746">
        <v>2002</v>
      </c>
      <c r="AT54" s="746">
        <v>26</v>
      </c>
      <c r="AU54" s="746">
        <v>2992</v>
      </c>
      <c r="AV54" s="746">
        <v>82</v>
      </c>
      <c r="AW54" s="746">
        <v>858</v>
      </c>
      <c r="AX54" s="80">
        <v>940</v>
      </c>
      <c r="AY54" s="746">
        <v>688</v>
      </c>
      <c r="AZ54" s="746">
        <v>231</v>
      </c>
      <c r="BA54" s="746">
        <v>1347</v>
      </c>
      <c r="BB54" s="746">
        <v>50</v>
      </c>
      <c r="BC54" s="746">
        <v>1628</v>
      </c>
      <c r="BD54" s="746">
        <v>147</v>
      </c>
      <c r="BE54" s="746">
        <v>709</v>
      </c>
      <c r="BF54" s="80">
        <v>856</v>
      </c>
      <c r="BG54" s="746">
        <v>516</v>
      </c>
      <c r="BH54" s="746">
        <v>257</v>
      </c>
      <c r="BI54" s="746">
        <v>1272</v>
      </c>
      <c r="BJ54" s="746">
        <v>21</v>
      </c>
      <c r="BK54" s="746">
        <v>1550</v>
      </c>
      <c r="BL54" s="746">
        <v>69</v>
      </c>
      <c r="BM54" s="746">
        <v>674</v>
      </c>
      <c r="BN54" s="80">
        <v>743</v>
      </c>
      <c r="BO54" s="746">
        <v>884</v>
      </c>
      <c r="BP54" s="746">
        <v>514</v>
      </c>
      <c r="BQ54" s="746">
        <v>1924</v>
      </c>
      <c r="BR54" s="746">
        <v>35</v>
      </c>
      <c r="BS54" s="746">
        <v>2473</v>
      </c>
      <c r="BT54" s="746">
        <v>108</v>
      </c>
      <c r="BU54" s="746">
        <v>389</v>
      </c>
      <c r="BV54" s="80">
        <v>497</v>
      </c>
      <c r="BW54" s="746">
        <v>541</v>
      </c>
      <c r="BX54" s="746">
        <v>663</v>
      </c>
      <c r="BY54" s="746">
        <v>1368</v>
      </c>
      <c r="BZ54" s="746">
        <v>46</v>
      </c>
      <c r="CA54" s="746">
        <v>2077</v>
      </c>
      <c r="CB54" s="746">
        <v>131</v>
      </c>
      <c r="CC54" s="746">
        <v>2018</v>
      </c>
      <c r="CD54" s="80">
        <v>2149</v>
      </c>
      <c r="CE54" s="746">
        <v>281</v>
      </c>
      <c r="CF54" s="746">
        <v>167</v>
      </c>
      <c r="CG54" s="746">
        <v>444</v>
      </c>
      <c r="CH54" s="746">
        <v>6</v>
      </c>
      <c r="CI54" s="746">
        <v>617</v>
      </c>
      <c r="CJ54" s="746">
        <v>226</v>
      </c>
      <c r="CK54" s="746">
        <v>725</v>
      </c>
      <c r="CL54" s="80">
        <v>951</v>
      </c>
      <c r="CM54" s="746">
        <v>680</v>
      </c>
      <c r="CN54" s="746">
        <v>179</v>
      </c>
      <c r="CO54" s="746">
        <v>633</v>
      </c>
      <c r="CP54" s="746">
        <v>10</v>
      </c>
      <c r="CQ54" s="746">
        <v>822</v>
      </c>
      <c r="CR54" s="746">
        <v>195</v>
      </c>
      <c r="CS54" s="746">
        <v>1326</v>
      </c>
      <c r="CT54" s="80">
        <v>1521</v>
      </c>
      <c r="CU54" s="746">
        <v>361</v>
      </c>
      <c r="CV54" s="746">
        <v>143</v>
      </c>
      <c r="CW54" s="746">
        <v>387</v>
      </c>
      <c r="CX54" s="746">
        <v>10</v>
      </c>
      <c r="CY54" s="746">
        <v>540</v>
      </c>
      <c r="CZ54" s="746">
        <v>19</v>
      </c>
      <c r="DA54" s="746">
        <v>288</v>
      </c>
      <c r="DB54" s="80">
        <v>307</v>
      </c>
      <c r="DC54" s="746">
        <v>484</v>
      </c>
      <c r="DD54" s="746">
        <v>211</v>
      </c>
      <c r="DE54" s="746">
        <v>777</v>
      </c>
      <c r="DF54" s="746">
        <v>21</v>
      </c>
      <c r="DG54" s="746">
        <v>1009</v>
      </c>
      <c r="DH54" s="746">
        <v>53</v>
      </c>
      <c r="DI54" s="746">
        <v>297</v>
      </c>
      <c r="DJ54" s="80">
        <v>350</v>
      </c>
      <c r="DK54" s="746">
        <v>178</v>
      </c>
      <c r="DL54" s="746">
        <v>316</v>
      </c>
      <c r="DM54" s="746">
        <v>350</v>
      </c>
      <c r="DN54" s="746">
        <v>27</v>
      </c>
      <c r="DO54" s="746">
        <v>693</v>
      </c>
      <c r="DP54" s="746">
        <v>87</v>
      </c>
      <c r="DQ54" s="746">
        <v>777</v>
      </c>
      <c r="DR54" s="80">
        <v>864</v>
      </c>
      <c r="DS54" s="746">
        <v>13802</v>
      </c>
      <c r="DT54" s="746">
        <v>13100</v>
      </c>
      <c r="DU54" s="746">
        <v>36690</v>
      </c>
      <c r="DV54" s="746">
        <v>900</v>
      </c>
      <c r="DW54" s="746">
        <v>50690</v>
      </c>
      <c r="DX54" s="746">
        <v>2822</v>
      </c>
      <c r="DY54" s="746">
        <v>23358</v>
      </c>
      <c r="DZ54" s="80">
        <v>26180</v>
      </c>
    </row>
    <row r="55" spans="1:130" ht="14.25" thickBot="1" x14ac:dyDescent="0.3">
      <c r="B55" s="830" t="s">
        <v>1066</v>
      </c>
      <c r="C55" s="746">
        <v>5569</v>
      </c>
      <c r="D55" s="746">
        <v>2750</v>
      </c>
      <c r="E55" s="746">
        <v>9393</v>
      </c>
      <c r="F55" s="746">
        <v>33</v>
      </c>
      <c r="G55" s="746">
        <v>12176</v>
      </c>
      <c r="H55" s="746">
        <v>191</v>
      </c>
      <c r="I55" s="746">
        <v>2190</v>
      </c>
      <c r="J55" s="80">
        <v>2381</v>
      </c>
      <c r="K55" s="746">
        <v>1072</v>
      </c>
      <c r="L55" s="746">
        <v>712</v>
      </c>
      <c r="M55" s="746">
        <v>6606</v>
      </c>
      <c r="N55" s="746">
        <v>64</v>
      </c>
      <c r="O55" s="746">
        <v>7382</v>
      </c>
      <c r="P55" s="746">
        <v>323</v>
      </c>
      <c r="Q55" s="746">
        <v>2489</v>
      </c>
      <c r="R55" s="80">
        <v>2812</v>
      </c>
      <c r="S55" s="746">
        <v>1077</v>
      </c>
      <c r="T55" s="746">
        <v>762</v>
      </c>
      <c r="U55" s="746">
        <v>4464</v>
      </c>
      <c r="V55" s="746">
        <v>167</v>
      </c>
      <c r="W55" s="746">
        <v>5393</v>
      </c>
      <c r="X55" s="746">
        <v>435</v>
      </c>
      <c r="Y55" s="746">
        <v>5913</v>
      </c>
      <c r="Z55" s="80">
        <v>6348</v>
      </c>
      <c r="AA55" s="746">
        <v>1820</v>
      </c>
      <c r="AB55" s="746">
        <v>2999</v>
      </c>
      <c r="AC55" s="746">
        <v>4962</v>
      </c>
      <c r="AD55" s="746">
        <v>34</v>
      </c>
      <c r="AE55" s="746">
        <v>7995</v>
      </c>
      <c r="AF55" s="746">
        <v>310</v>
      </c>
      <c r="AG55" s="746">
        <v>2366</v>
      </c>
      <c r="AH55" s="80">
        <v>2676</v>
      </c>
      <c r="AI55" s="746">
        <v>325</v>
      </c>
      <c r="AJ55" s="746">
        <v>272</v>
      </c>
      <c r="AK55" s="746">
        <v>400</v>
      </c>
      <c r="AL55" s="746">
        <v>267</v>
      </c>
      <c r="AM55" s="746">
        <v>939</v>
      </c>
      <c r="AN55" s="746">
        <v>262</v>
      </c>
      <c r="AO55" s="746">
        <v>2573</v>
      </c>
      <c r="AP55" s="80">
        <v>2835</v>
      </c>
      <c r="AQ55" s="746">
        <v>1356</v>
      </c>
      <c r="AR55" s="746">
        <v>292</v>
      </c>
      <c r="AS55" s="746">
        <v>1737</v>
      </c>
      <c r="AT55" s="746">
        <v>27</v>
      </c>
      <c r="AU55" s="746">
        <v>2056</v>
      </c>
      <c r="AV55" s="746">
        <v>113</v>
      </c>
      <c r="AW55" s="746">
        <v>699</v>
      </c>
      <c r="AX55" s="80">
        <v>812</v>
      </c>
      <c r="AY55" s="746">
        <v>68</v>
      </c>
      <c r="AZ55" s="746">
        <v>73</v>
      </c>
      <c r="BA55" s="746">
        <v>1307</v>
      </c>
      <c r="BB55" s="746">
        <v>87</v>
      </c>
      <c r="BC55" s="746">
        <v>1467</v>
      </c>
      <c r="BD55" s="746">
        <v>290</v>
      </c>
      <c r="BE55" s="746">
        <v>732</v>
      </c>
      <c r="BF55" s="80">
        <v>1022</v>
      </c>
      <c r="BG55" s="746">
        <v>76</v>
      </c>
      <c r="BH55" s="746">
        <v>466</v>
      </c>
      <c r="BI55" s="746">
        <v>1526</v>
      </c>
      <c r="BJ55" s="746">
        <v>52</v>
      </c>
      <c r="BK55" s="746">
        <v>2044</v>
      </c>
      <c r="BL55" s="746">
        <v>24</v>
      </c>
      <c r="BM55" s="746">
        <v>615</v>
      </c>
      <c r="BN55" s="80">
        <v>639</v>
      </c>
      <c r="BO55" s="746">
        <v>941</v>
      </c>
      <c r="BP55" s="746">
        <v>597</v>
      </c>
      <c r="BQ55" s="746">
        <v>1480</v>
      </c>
      <c r="BR55" s="746">
        <v>35</v>
      </c>
      <c r="BS55" s="746">
        <v>2112</v>
      </c>
      <c r="BT55" s="746">
        <v>100</v>
      </c>
      <c r="BU55" s="746">
        <v>414</v>
      </c>
      <c r="BV55" s="80">
        <v>514</v>
      </c>
      <c r="BW55" s="746">
        <v>471</v>
      </c>
      <c r="BX55" s="746">
        <v>873</v>
      </c>
      <c r="BY55" s="746">
        <v>1547</v>
      </c>
      <c r="BZ55" s="746">
        <v>15</v>
      </c>
      <c r="CA55" s="746">
        <v>2435</v>
      </c>
      <c r="CB55" s="746">
        <v>125</v>
      </c>
      <c r="CC55" s="746">
        <v>2068</v>
      </c>
      <c r="CD55" s="80">
        <v>2193</v>
      </c>
      <c r="CE55" s="746">
        <v>129</v>
      </c>
      <c r="CF55" s="746">
        <v>148</v>
      </c>
      <c r="CG55" s="746">
        <v>384</v>
      </c>
      <c r="CH55" s="746">
        <v>32</v>
      </c>
      <c r="CI55" s="746">
        <v>564</v>
      </c>
      <c r="CJ55" s="746">
        <v>152</v>
      </c>
      <c r="CK55" s="746">
        <v>871</v>
      </c>
      <c r="CL55" s="80">
        <v>1023</v>
      </c>
      <c r="CM55" s="746">
        <v>638</v>
      </c>
      <c r="CN55" s="746">
        <v>226</v>
      </c>
      <c r="CO55" s="746">
        <v>149</v>
      </c>
      <c r="CP55" s="746">
        <v>14</v>
      </c>
      <c r="CQ55" s="746">
        <v>389</v>
      </c>
      <c r="CR55" s="746">
        <v>163</v>
      </c>
      <c r="CS55" s="746">
        <v>1379</v>
      </c>
      <c r="CT55" s="80">
        <v>1542</v>
      </c>
      <c r="CU55" s="746">
        <v>405</v>
      </c>
      <c r="CV55" s="746">
        <v>242</v>
      </c>
      <c r="CW55" s="746">
        <v>135</v>
      </c>
      <c r="CX55" s="746">
        <v>2</v>
      </c>
      <c r="CY55" s="746">
        <v>379</v>
      </c>
      <c r="CZ55" s="746">
        <v>13</v>
      </c>
      <c r="DA55" s="746">
        <v>292</v>
      </c>
      <c r="DB55" s="80">
        <v>305</v>
      </c>
      <c r="DC55" s="746">
        <v>231</v>
      </c>
      <c r="DD55" s="746">
        <v>457</v>
      </c>
      <c r="DE55" s="746">
        <v>661</v>
      </c>
      <c r="DF55" s="746">
        <v>19</v>
      </c>
      <c r="DG55" s="746">
        <v>1137</v>
      </c>
      <c r="DH55" s="746">
        <v>165</v>
      </c>
      <c r="DI55" s="746">
        <v>283</v>
      </c>
      <c r="DJ55" s="80">
        <v>448</v>
      </c>
      <c r="DK55" s="746">
        <v>80</v>
      </c>
      <c r="DL55" s="746">
        <v>284</v>
      </c>
      <c r="DM55" s="746">
        <v>567</v>
      </c>
      <c r="DN55" s="746">
        <v>42</v>
      </c>
      <c r="DO55" s="746">
        <v>893</v>
      </c>
      <c r="DP55" s="746">
        <v>115</v>
      </c>
      <c r="DQ55" s="746">
        <v>753</v>
      </c>
      <c r="DR55" s="80">
        <v>868</v>
      </c>
      <c r="DS55" s="746">
        <v>14258</v>
      </c>
      <c r="DT55" s="746">
        <v>11153</v>
      </c>
      <c r="DU55" s="746">
        <v>35318</v>
      </c>
      <c r="DV55" s="746">
        <v>890</v>
      </c>
      <c r="DW55" s="746">
        <v>47361</v>
      </c>
      <c r="DX55" s="746">
        <v>2781</v>
      </c>
      <c r="DY55" s="746">
        <v>23637</v>
      </c>
      <c r="DZ55" s="80">
        <v>26418</v>
      </c>
    </row>
    <row r="56" spans="1:130" x14ac:dyDescent="0.25">
      <c r="B56" s="72" t="s">
        <v>1074</v>
      </c>
      <c r="C56" s="746">
        <v>2639</v>
      </c>
      <c r="D56" s="746">
        <v>2816</v>
      </c>
      <c r="E56" s="746">
        <v>9390</v>
      </c>
      <c r="F56" s="746">
        <v>84</v>
      </c>
      <c r="G56" s="746">
        <v>12290</v>
      </c>
      <c r="H56" s="746">
        <v>288</v>
      </c>
      <c r="I56" s="746">
        <v>2156</v>
      </c>
      <c r="J56" s="80">
        <v>2444</v>
      </c>
      <c r="K56" s="746">
        <v>2123</v>
      </c>
      <c r="L56" s="746">
        <v>1096</v>
      </c>
      <c r="M56" s="746">
        <v>5214</v>
      </c>
      <c r="N56" s="746">
        <v>482</v>
      </c>
      <c r="O56" s="746">
        <v>6792</v>
      </c>
      <c r="P56" s="746">
        <v>307</v>
      </c>
      <c r="Q56" s="746">
        <v>2224</v>
      </c>
      <c r="R56" s="80">
        <v>2531</v>
      </c>
      <c r="S56" s="746">
        <v>2393</v>
      </c>
      <c r="T56" s="746">
        <v>3124</v>
      </c>
      <c r="U56" s="746">
        <v>2894</v>
      </c>
      <c r="V56" s="746">
        <v>142</v>
      </c>
      <c r="W56" s="746">
        <v>6160</v>
      </c>
      <c r="X56" s="746">
        <v>409</v>
      </c>
      <c r="Y56" s="746">
        <v>5906</v>
      </c>
      <c r="Z56" s="80">
        <v>6315</v>
      </c>
      <c r="AA56" s="746">
        <v>1651</v>
      </c>
      <c r="AB56" s="746">
        <v>2599</v>
      </c>
      <c r="AC56" s="746">
        <v>6306</v>
      </c>
      <c r="AD56" s="746">
        <v>40</v>
      </c>
      <c r="AE56" s="746">
        <v>8945</v>
      </c>
      <c r="AF56" s="746">
        <v>149</v>
      </c>
      <c r="AG56" s="746">
        <v>2525</v>
      </c>
      <c r="AH56" s="80">
        <v>2674</v>
      </c>
      <c r="AI56" s="746">
        <v>318</v>
      </c>
      <c r="AJ56" s="746">
        <v>1051</v>
      </c>
      <c r="AK56" s="746">
        <v>557</v>
      </c>
      <c r="AL56" s="746">
        <v>173</v>
      </c>
      <c r="AM56" s="746">
        <v>1781</v>
      </c>
      <c r="AN56" s="746">
        <v>209</v>
      </c>
      <c r="AO56" s="746">
        <v>2529</v>
      </c>
      <c r="AP56" s="80">
        <v>2738</v>
      </c>
      <c r="AQ56" s="746">
        <v>790</v>
      </c>
      <c r="AR56" s="746">
        <v>583</v>
      </c>
      <c r="AS56" s="746">
        <v>1168</v>
      </c>
      <c r="AT56" s="746">
        <v>46</v>
      </c>
      <c r="AU56" s="746">
        <v>1797</v>
      </c>
      <c r="AV56" s="746">
        <v>166</v>
      </c>
      <c r="AW56" s="746">
        <v>698</v>
      </c>
      <c r="AX56" s="80">
        <v>864</v>
      </c>
      <c r="AY56" s="746">
        <v>82</v>
      </c>
      <c r="AZ56" s="746">
        <v>285</v>
      </c>
      <c r="BA56" s="746">
        <v>1381</v>
      </c>
      <c r="BB56" s="746">
        <v>185</v>
      </c>
      <c r="BC56" s="746">
        <v>1851</v>
      </c>
      <c r="BD56" s="746">
        <v>59</v>
      </c>
      <c r="BE56" s="746">
        <v>781</v>
      </c>
      <c r="BF56" s="80">
        <v>840</v>
      </c>
      <c r="BG56" s="746">
        <v>574</v>
      </c>
      <c r="BH56" s="746">
        <v>1022</v>
      </c>
      <c r="BI56" s="746">
        <v>1495</v>
      </c>
      <c r="BJ56" s="746">
        <v>9</v>
      </c>
      <c r="BK56" s="746">
        <v>2526</v>
      </c>
      <c r="BL56" s="746">
        <v>32</v>
      </c>
      <c r="BM56" s="746">
        <v>573</v>
      </c>
      <c r="BN56" s="80">
        <v>605</v>
      </c>
      <c r="BO56" s="746">
        <v>705</v>
      </c>
      <c r="BP56" s="746">
        <v>1617</v>
      </c>
      <c r="BQ56" s="746">
        <v>1216</v>
      </c>
      <c r="BR56" s="746">
        <v>45</v>
      </c>
      <c r="BS56" s="746">
        <v>2878</v>
      </c>
      <c r="BT56" s="746">
        <v>233</v>
      </c>
      <c r="BU56" s="746">
        <v>427</v>
      </c>
      <c r="BV56" s="80">
        <v>660</v>
      </c>
      <c r="BW56" s="746">
        <v>572</v>
      </c>
      <c r="BX56" s="746">
        <v>708</v>
      </c>
      <c r="BY56" s="746">
        <v>1804</v>
      </c>
      <c r="BZ56" s="746">
        <v>41</v>
      </c>
      <c r="CA56" s="746">
        <v>2553</v>
      </c>
      <c r="CB56" s="746">
        <v>111</v>
      </c>
      <c r="CC56" s="746">
        <v>2100</v>
      </c>
      <c r="CD56" s="80">
        <v>2211</v>
      </c>
      <c r="CE56" s="746">
        <v>144</v>
      </c>
      <c r="CF56" s="746">
        <v>154</v>
      </c>
      <c r="CG56" s="746">
        <v>394</v>
      </c>
      <c r="CH56" s="746">
        <v>93</v>
      </c>
      <c r="CI56" s="746">
        <v>641</v>
      </c>
      <c r="CJ56" s="746">
        <v>50</v>
      </c>
      <c r="CK56" s="746">
        <v>897</v>
      </c>
      <c r="CL56" s="80">
        <v>947</v>
      </c>
      <c r="CM56" s="746">
        <v>150</v>
      </c>
      <c r="CN56" s="746">
        <v>308</v>
      </c>
      <c r="CO56" s="746">
        <v>206</v>
      </c>
      <c r="CP56" s="746">
        <v>43</v>
      </c>
      <c r="CQ56" s="746">
        <v>557</v>
      </c>
      <c r="CR56" s="746">
        <v>121</v>
      </c>
      <c r="CS56" s="746">
        <v>1409</v>
      </c>
      <c r="CT56" s="80">
        <v>1530</v>
      </c>
      <c r="CU56" s="746">
        <v>155</v>
      </c>
      <c r="CV56" s="746">
        <v>55</v>
      </c>
      <c r="CW56" s="746">
        <v>235</v>
      </c>
      <c r="CX56" s="746">
        <v>5</v>
      </c>
      <c r="CY56" s="746">
        <v>295</v>
      </c>
      <c r="CZ56" s="746">
        <v>9</v>
      </c>
      <c r="DA56" s="746">
        <v>280</v>
      </c>
      <c r="DB56" s="80">
        <v>289</v>
      </c>
      <c r="DC56" s="746">
        <v>331</v>
      </c>
      <c r="DD56" s="746">
        <v>454</v>
      </c>
      <c r="DE56" s="746">
        <v>755</v>
      </c>
      <c r="DF56" s="746">
        <v>139</v>
      </c>
      <c r="DG56" s="746">
        <v>1348</v>
      </c>
      <c r="DH56" s="746">
        <v>88</v>
      </c>
      <c r="DI56" s="746">
        <v>272</v>
      </c>
      <c r="DJ56" s="80">
        <v>360</v>
      </c>
      <c r="DK56" s="746">
        <v>435</v>
      </c>
      <c r="DL56" s="746">
        <v>393</v>
      </c>
      <c r="DM56" s="746">
        <v>457</v>
      </c>
      <c r="DN56" s="746">
        <v>22</v>
      </c>
      <c r="DO56" s="746">
        <v>872</v>
      </c>
      <c r="DP56" s="746">
        <v>71</v>
      </c>
      <c r="DQ56" s="746">
        <v>776</v>
      </c>
      <c r="DR56" s="80">
        <v>847</v>
      </c>
      <c r="DS56" s="746">
        <v>13062</v>
      </c>
      <c r="DT56" s="746">
        <v>16265</v>
      </c>
      <c r="DU56" s="746">
        <v>33472</v>
      </c>
      <c r="DV56" s="746">
        <v>1549</v>
      </c>
      <c r="DW56" s="746">
        <v>51286</v>
      </c>
      <c r="DX56" s="746">
        <v>2302</v>
      </c>
      <c r="DY56" s="746">
        <v>23553</v>
      </c>
      <c r="DZ56" s="80">
        <v>25855</v>
      </c>
    </row>
    <row r="57" spans="1:130" ht="15" x14ac:dyDescent="0.25">
      <c r="A57" s="397"/>
      <c r="B57" s="27" t="s">
        <v>1078</v>
      </c>
      <c r="C57" s="746">
        <v>3445</v>
      </c>
      <c r="D57" s="746">
        <v>3479</v>
      </c>
      <c r="E57" s="746">
        <v>8774</v>
      </c>
      <c r="F57" s="746">
        <v>34</v>
      </c>
      <c r="G57" s="746">
        <v>12287</v>
      </c>
      <c r="H57" s="746">
        <v>164</v>
      </c>
      <c r="I57" s="746">
        <v>2316</v>
      </c>
      <c r="J57" s="80">
        <v>2480</v>
      </c>
      <c r="K57" s="746">
        <v>933</v>
      </c>
      <c r="L57" s="746">
        <v>171</v>
      </c>
      <c r="M57" s="746">
        <v>4748</v>
      </c>
      <c r="N57" s="746">
        <v>166</v>
      </c>
      <c r="O57" s="746">
        <v>5085</v>
      </c>
      <c r="P57" s="746">
        <v>1214</v>
      </c>
      <c r="Q57" s="746">
        <v>2262</v>
      </c>
      <c r="R57" s="80">
        <v>3476</v>
      </c>
      <c r="S57" s="746">
        <v>1000</v>
      </c>
      <c r="T57" s="746">
        <v>634</v>
      </c>
      <c r="U57" s="746">
        <v>4602</v>
      </c>
      <c r="V57" s="746">
        <v>94</v>
      </c>
      <c r="W57" s="746">
        <v>5330</v>
      </c>
      <c r="X57" s="746">
        <v>809</v>
      </c>
      <c r="Y57" s="746">
        <v>5965</v>
      </c>
      <c r="Z57" s="80">
        <v>6774</v>
      </c>
      <c r="AA57" s="746">
        <v>2572</v>
      </c>
      <c r="AB57" s="746">
        <v>3111</v>
      </c>
      <c r="AC57" s="746">
        <v>6068</v>
      </c>
      <c r="AD57" s="746">
        <v>48</v>
      </c>
      <c r="AE57" s="746">
        <v>9227</v>
      </c>
      <c r="AF57" s="746">
        <v>410</v>
      </c>
      <c r="AG57" s="746">
        <v>2521</v>
      </c>
      <c r="AH57" s="80">
        <v>2931</v>
      </c>
      <c r="AI57" s="746">
        <v>216</v>
      </c>
      <c r="AJ57" s="746">
        <v>762</v>
      </c>
      <c r="AK57" s="746">
        <v>1270</v>
      </c>
      <c r="AL57" s="746">
        <v>82</v>
      </c>
      <c r="AM57" s="746">
        <v>2114</v>
      </c>
      <c r="AN57" s="746">
        <v>413</v>
      </c>
      <c r="AO57" s="746">
        <v>2548</v>
      </c>
      <c r="AP57" s="80">
        <v>2961</v>
      </c>
      <c r="AQ57" s="746">
        <v>679</v>
      </c>
      <c r="AR57" s="746">
        <v>501</v>
      </c>
      <c r="AS57" s="746">
        <v>1110</v>
      </c>
      <c r="AT57" s="746">
        <v>29</v>
      </c>
      <c r="AU57" s="746">
        <v>1640</v>
      </c>
      <c r="AV57" s="746">
        <v>100</v>
      </c>
      <c r="AW57" s="746">
        <v>743</v>
      </c>
      <c r="AX57" s="80">
        <v>843</v>
      </c>
      <c r="AY57" s="746">
        <v>690</v>
      </c>
      <c r="AZ57" s="746">
        <v>142</v>
      </c>
      <c r="BA57" s="746">
        <v>1114</v>
      </c>
      <c r="BB57" s="746">
        <v>140</v>
      </c>
      <c r="BC57" s="746">
        <v>1396</v>
      </c>
      <c r="BD57" s="746">
        <v>84</v>
      </c>
      <c r="BE57" s="746">
        <v>664</v>
      </c>
      <c r="BF57" s="80">
        <v>748</v>
      </c>
      <c r="BG57" s="746">
        <v>675</v>
      </c>
      <c r="BH57" s="746">
        <v>781</v>
      </c>
      <c r="BI57" s="746">
        <v>1835</v>
      </c>
      <c r="BJ57" s="746">
        <v>11</v>
      </c>
      <c r="BK57" s="746">
        <v>2627</v>
      </c>
      <c r="BL57" s="746">
        <v>31</v>
      </c>
      <c r="BM57" s="746">
        <v>579</v>
      </c>
      <c r="BN57" s="80">
        <v>610</v>
      </c>
      <c r="BO57" s="746">
        <v>689</v>
      </c>
      <c r="BP57" s="746">
        <v>1834</v>
      </c>
      <c r="BQ57" s="746">
        <v>2020</v>
      </c>
      <c r="BR57" s="746">
        <v>114</v>
      </c>
      <c r="BS57" s="746">
        <v>3968</v>
      </c>
      <c r="BT57" s="746">
        <v>205</v>
      </c>
      <c r="BU57" s="746">
        <v>510</v>
      </c>
      <c r="BV57" s="80">
        <v>715</v>
      </c>
      <c r="BW57" s="746">
        <v>527</v>
      </c>
      <c r="BX57" s="746">
        <v>461</v>
      </c>
      <c r="BY57" s="746">
        <v>1930</v>
      </c>
      <c r="BZ57" s="746">
        <v>14</v>
      </c>
      <c r="CA57" s="746">
        <v>2405</v>
      </c>
      <c r="CB57" s="746">
        <v>142</v>
      </c>
      <c r="CC57" s="746">
        <v>2151</v>
      </c>
      <c r="CD57" s="80">
        <v>2293</v>
      </c>
      <c r="CE57" s="746">
        <v>146</v>
      </c>
      <c r="CF57" s="746">
        <v>359</v>
      </c>
      <c r="CG57" s="746">
        <v>439</v>
      </c>
      <c r="CH57" s="746">
        <v>51</v>
      </c>
      <c r="CI57" s="746">
        <v>849</v>
      </c>
      <c r="CJ57" s="746">
        <v>80</v>
      </c>
      <c r="CK57" s="746">
        <v>872</v>
      </c>
      <c r="CL57" s="80">
        <v>952</v>
      </c>
      <c r="CM57" s="746">
        <v>74</v>
      </c>
      <c r="CN57" s="746">
        <v>1137</v>
      </c>
      <c r="CO57" s="746">
        <v>368</v>
      </c>
      <c r="CP57" s="746">
        <v>23</v>
      </c>
      <c r="CQ57" s="746">
        <v>1528</v>
      </c>
      <c r="CR57" s="746">
        <v>170</v>
      </c>
      <c r="CS57" s="746">
        <v>1451</v>
      </c>
      <c r="CT57" s="80">
        <v>1621</v>
      </c>
      <c r="CU57" s="746">
        <v>257</v>
      </c>
      <c r="CV57" s="746">
        <v>476</v>
      </c>
      <c r="CW57" s="746">
        <v>34</v>
      </c>
      <c r="CX57" s="746">
        <v>6</v>
      </c>
      <c r="CY57" s="746">
        <v>516</v>
      </c>
      <c r="CZ57" s="746">
        <v>13</v>
      </c>
      <c r="DA57" s="746">
        <v>274</v>
      </c>
      <c r="DB57" s="80">
        <v>287</v>
      </c>
      <c r="DC57" s="746">
        <v>221</v>
      </c>
      <c r="DD57" s="746">
        <v>94</v>
      </c>
      <c r="DE57" s="746">
        <v>1135</v>
      </c>
      <c r="DF57" s="746">
        <v>60</v>
      </c>
      <c r="DG57" s="746">
        <v>1289</v>
      </c>
      <c r="DH57" s="746">
        <v>27</v>
      </c>
      <c r="DI57" s="746">
        <v>265</v>
      </c>
      <c r="DJ57" s="80">
        <v>292</v>
      </c>
      <c r="DK57" s="746">
        <v>239</v>
      </c>
      <c r="DL57" s="746">
        <v>211</v>
      </c>
      <c r="DM57" s="746">
        <v>588</v>
      </c>
      <c r="DN57" s="746">
        <v>14</v>
      </c>
      <c r="DO57" s="746">
        <v>813</v>
      </c>
      <c r="DP57" s="746">
        <v>88</v>
      </c>
      <c r="DQ57" s="746">
        <v>789</v>
      </c>
      <c r="DR57" s="80">
        <v>877</v>
      </c>
      <c r="DS57" s="746">
        <v>12363</v>
      </c>
      <c r="DT57" s="746">
        <v>14153</v>
      </c>
      <c r="DU57" s="746">
        <v>36035</v>
      </c>
      <c r="DV57" s="746">
        <v>886</v>
      </c>
      <c r="DW57" s="746">
        <v>51074</v>
      </c>
      <c r="DX57" s="746">
        <v>3950</v>
      </c>
      <c r="DY57" s="746">
        <v>23910</v>
      </c>
      <c r="DZ57" s="80">
        <v>27860</v>
      </c>
    </row>
    <row r="58" spans="1:130" ht="15" x14ac:dyDescent="0.25">
      <c r="A58" s="397"/>
      <c r="B58" s="27" t="s">
        <v>1087</v>
      </c>
      <c r="C58" s="746">
        <v>3716</v>
      </c>
      <c r="D58" s="746">
        <v>5670</v>
      </c>
      <c r="E58" s="746">
        <v>8579</v>
      </c>
      <c r="F58" s="746">
        <v>227</v>
      </c>
      <c r="G58" s="746">
        <v>14476</v>
      </c>
      <c r="H58" s="746">
        <v>144</v>
      </c>
      <c r="I58" s="746">
        <v>2169</v>
      </c>
      <c r="J58" s="80">
        <v>2313</v>
      </c>
      <c r="K58" s="746">
        <v>962</v>
      </c>
      <c r="L58" s="746">
        <v>1136</v>
      </c>
      <c r="M58" s="746">
        <v>3663</v>
      </c>
      <c r="N58" s="746">
        <v>629</v>
      </c>
      <c r="O58" s="746">
        <v>5428</v>
      </c>
      <c r="P58" s="746">
        <v>626</v>
      </c>
      <c r="Q58" s="746">
        <v>2725</v>
      </c>
      <c r="R58" s="80">
        <v>3351</v>
      </c>
      <c r="S58" s="746">
        <v>1864</v>
      </c>
      <c r="T58" s="746">
        <v>1670</v>
      </c>
      <c r="U58" s="746">
        <v>3344</v>
      </c>
      <c r="V58" s="746">
        <v>240</v>
      </c>
      <c r="W58" s="746">
        <v>5254</v>
      </c>
      <c r="X58" s="746">
        <v>338</v>
      </c>
      <c r="Y58" s="746">
        <v>6308</v>
      </c>
      <c r="Z58" s="80">
        <v>6646</v>
      </c>
      <c r="AA58" s="746">
        <v>2522</v>
      </c>
      <c r="AB58" s="746">
        <v>2843</v>
      </c>
      <c r="AC58" s="746">
        <v>6585</v>
      </c>
      <c r="AD58" s="746">
        <v>43</v>
      </c>
      <c r="AE58" s="746">
        <v>9471</v>
      </c>
      <c r="AF58" s="746">
        <v>257</v>
      </c>
      <c r="AG58" s="746">
        <v>2746</v>
      </c>
      <c r="AH58" s="80">
        <v>3003</v>
      </c>
      <c r="AI58" s="746">
        <v>267</v>
      </c>
      <c r="AJ58" s="746">
        <v>842</v>
      </c>
      <c r="AK58" s="746">
        <v>1306</v>
      </c>
      <c r="AL58" s="746">
        <v>165</v>
      </c>
      <c r="AM58" s="746">
        <v>2313</v>
      </c>
      <c r="AN58" s="746">
        <v>622</v>
      </c>
      <c r="AO58" s="746">
        <v>2710</v>
      </c>
      <c r="AP58" s="80">
        <v>3332</v>
      </c>
      <c r="AQ58" s="746">
        <v>283</v>
      </c>
      <c r="AR58" s="746">
        <v>327</v>
      </c>
      <c r="AS58" s="746">
        <v>1297</v>
      </c>
      <c r="AT58" s="746">
        <v>58</v>
      </c>
      <c r="AU58" s="746">
        <v>1682</v>
      </c>
      <c r="AV58" s="746">
        <v>80</v>
      </c>
      <c r="AW58" s="746">
        <v>763</v>
      </c>
      <c r="AX58" s="80">
        <v>843</v>
      </c>
      <c r="AY58" s="746">
        <v>120</v>
      </c>
      <c r="AZ58" s="746">
        <v>80</v>
      </c>
      <c r="BA58" s="746">
        <v>1240</v>
      </c>
      <c r="BB58" s="746">
        <v>56</v>
      </c>
      <c r="BC58" s="746">
        <v>1376</v>
      </c>
      <c r="BD58" s="746">
        <v>70</v>
      </c>
      <c r="BE58" s="746">
        <v>652</v>
      </c>
      <c r="BF58" s="80">
        <v>722</v>
      </c>
      <c r="BG58" s="746">
        <v>19</v>
      </c>
      <c r="BH58" s="746">
        <v>856</v>
      </c>
      <c r="BI58" s="746">
        <v>2577</v>
      </c>
      <c r="BJ58" s="746">
        <v>93</v>
      </c>
      <c r="BK58" s="746">
        <v>3526</v>
      </c>
      <c r="BL58" s="746">
        <v>43</v>
      </c>
      <c r="BM58" s="746">
        <v>505</v>
      </c>
      <c r="BN58" s="80">
        <v>548</v>
      </c>
      <c r="BO58" s="746">
        <v>168</v>
      </c>
      <c r="BP58" s="746">
        <v>363</v>
      </c>
      <c r="BQ58" s="746">
        <v>3626</v>
      </c>
      <c r="BR58" s="746">
        <v>43</v>
      </c>
      <c r="BS58" s="746">
        <v>4032</v>
      </c>
      <c r="BT58" s="746">
        <v>222</v>
      </c>
      <c r="BU58" s="746">
        <v>624</v>
      </c>
      <c r="BV58" s="80">
        <v>846</v>
      </c>
      <c r="BW58" s="746">
        <v>783</v>
      </c>
      <c r="BX58" s="746">
        <v>502</v>
      </c>
      <c r="BY58" s="746">
        <v>1524</v>
      </c>
      <c r="BZ58" s="746">
        <v>14</v>
      </c>
      <c r="CA58" s="746">
        <v>2040</v>
      </c>
      <c r="CB58" s="746">
        <v>139</v>
      </c>
      <c r="CC58" s="746">
        <v>2229</v>
      </c>
      <c r="CD58" s="80">
        <v>2368</v>
      </c>
      <c r="CE58" s="746">
        <v>152</v>
      </c>
      <c r="CF58" s="746">
        <v>162</v>
      </c>
      <c r="CG58" s="746">
        <v>642</v>
      </c>
      <c r="CH58" s="746">
        <v>27</v>
      </c>
      <c r="CI58" s="746">
        <v>831</v>
      </c>
      <c r="CJ58" s="746">
        <v>81</v>
      </c>
      <c r="CK58" s="746">
        <v>847</v>
      </c>
      <c r="CL58" s="80">
        <v>928</v>
      </c>
      <c r="CM58" s="746">
        <v>198</v>
      </c>
      <c r="CN58" s="746">
        <v>145</v>
      </c>
      <c r="CO58" s="746">
        <v>1260</v>
      </c>
      <c r="CP58" s="746">
        <v>14</v>
      </c>
      <c r="CQ58" s="746">
        <v>1419</v>
      </c>
      <c r="CR58" s="746">
        <v>159</v>
      </c>
      <c r="CS58" s="746">
        <v>1506</v>
      </c>
      <c r="CT58" s="80">
        <v>1665</v>
      </c>
      <c r="CU58" s="746">
        <v>23</v>
      </c>
      <c r="CV58" s="746">
        <v>293</v>
      </c>
      <c r="CW58" s="746">
        <v>478</v>
      </c>
      <c r="CX58" s="746">
        <v>2</v>
      </c>
      <c r="CY58" s="746">
        <v>773</v>
      </c>
      <c r="CZ58" s="746">
        <v>21</v>
      </c>
      <c r="DA58" s="746">
        <v>272</v>
      </c>
      <c r="DB58" s="80">
        <v>293</v>
      </c>
      <c r="DC58" s="746">
        <v>412</v>
      </c>
      <c r="DD58" s="746">
        <v>455</v>
      </c>
      <c r="DE58" s="746">
        <v>838</v>
      </c>
      <c r="DF58" s="746">
        <v>16</v>
      </c>
      <c r="DG58" s="746">
        <v>1309</v>
      </c>
      <c r="DH58" s="746">
        <v>47</v>
      </c>
      <c r="DI58" s="746">
        <v>267</v>
      </c>
      <c r="DJ58" s="80">
        <v>314</v>
      </c>
      <c r="DK58" s="746">
        <v>304</v>
      </c>
      <c r="DL58" s="746">
        <v>174</v>
      </c>
      <c r="DM58" s="746">
        <v>439</v>
      </c>
      <c r="DN58" s="746">
        <v>25</v>
      </c>
      <c r="DO58" s="746">
        <v>638</v>
      </c>
      <c r="DP58" s="746">
        <v>96</v>
      </c>
      <c r="DQ58" s="746">
        <v>826</v>
      </c>
      <c r="DR58" s="80">
        <v>922</v>
      </c>
      <c r="DS58" s="746">
        <v>11793</v>
      </c>
      <c r="DT58" s="746">
        <v>15518</v>
      </c>
      <c r="DU58" s="746">
        <v>37398</v>
      </c>
      <c r="DV58" s="746">
        <v>1652</v>
      </c>
      <c r="DW58" s="746">
        <v>54568</v>
      </c>
      <c r="DX58" s="746">
        <v>2945</v>
      </c>
      <c r="DY58" s="746">
        <v>25149</v>
      </c>
      <c r="DZ58" s="80">
        <v>28094</v>
      </c>
    </row>
    <row r="59" spans="1:130" ht="15.75" thickBot="1" x14ac:dyDescent="0.3">
      <c r="A59" s="896"/>
      <c r="B59" s="27" t="s">
        <v>1108</v>
      </c>
      <c r="C59" s="746">
        <v>4734</v>
      </c>
      <c r="D59" s="746">
        <v>2820</v>
      </c>
      <c r="E59" s="746">
        <v>9501</v>
      </c>
      <c r="F59" s="746">
        <v>68</v>
      </c>
      <c r="G59" s="746">
        <v>12389</v>
      </c>
      <c r="H59" s="746">
        <v>494</v>
      </c>
      <c r="I59" s="746">
        <v>2118</v>
      </c>
      <c r="J59" s="80">
        <v>2612</v>
      </c>
      <c r="K59" s="746">
        <v>1099</v>
      </c>
      <c r="L59" s="746">
        <v>386</v>
      </c>
      <c r="M59" s="746">
        <v>4104</v>
      </c>
      <c r="N59" s="746">
        <v>897</v>
      </c>
      <c r="O59" s="746">
        <v>5387</v>
      </c>
      <c r="P59" s="746">
        <v>281</v>
      </c>
      <c r="Q59" s="746">
        <v>2412</v>
      </c>
      <c r="R59" s="80">
        <v>2693</v>
      </c>
      <c r="S59" s="746">
        <v>1423</v>
      </c>
      <c r="T59" s="746">
        <v>619</v>
      </c>
      <c r="U59" s="746">
        <v>3677</v>
      </c>
      <c r="V59" s="746">
        <v>402</v>
      </c>
      <c r="W59" s="746">
        <v>4698</v>
      </c>
      <c r="X59" s="746">
        <v>436</v>
      </c>
      <c r="Y59" s="746">
        <v>5948</v>
      </c>
      <c r="Z59" s="80">
        <v>6384</v>
      </c>
      <c r="AA59" s="746">
        <v>2272</v>
      </c>
      <c r="AB59" s="746">
        <v>1949</v>
      </c>
      <c r="AC59" s="746">
        <v>6964</v>
      </c>
      <c r="AD59" s="746">
        <v>34</v>
      </c>
      <c r="AE59" s="746">
        <v>8947</v>
      </c>
      <c r="AF59" s="746">
        <v>405</v>
      </c>
      <c r="AG59" s="746">
        <v>2716</v>
      </c>
      <c r="AH59" s="80">
        <v>3121</v>
      </c>
      <c r="AI59" s="746">
        <v>421</v>
      </c>
      <c r="AJ59" s="746">
        <v>780</v>
      </c>
      <c r="AK59" s="746">
        <v>1505</v>
      </c>
      <c r="AL59" s="746">
        <v>141</v>
      </c>
      <c r="AM59" s="746">
        <v>2426</v>
      </c>
      <c r="AN59" s="746">
        <v>542</v>
      </c>
      <c r="AO59" s="746">
        <v>3050</v>
      </c>
      <c r="AP59" s="80">
        <v>3592</v>
      </c>
      <c r="AQ59" s="746">
        <v>632</v>
      </c>
      <c r="AR59" s="746">
        <v>679</v>
      </c>
      <c r="AS59" s="746">
        <v>997</v>
      </c>
      <c r="AT59" s="746">
        <v>55</v>
      </c>
      <c r="AU59" s="746">
        <v>1731</v>
      </c>
      <c r="AV59" s="746">
        <v>93</v>
      </c>
      <c r="AW59" s="746">
        <v>746</v>
      </c>
      <c r="AX59" s="80">
        <v>839</v>
      </c>
      <c r="AY59" s="746">
        <v>136</v>
      </c>
      <c r="AZ59" s="746">
        <v>98</v>
      </c>
      <c r="BA59" s="746">
        <v>894</v>
      </c>
      <c r="BB59" s="746">
        <v>35</v>
      </c>
      <c r="BC59" s="746">
        <v>1027</v>
      </c>
      <c r="BD59" s="746">
        <v>279</v>
      </c>
      <c r="BE59" s="746">
        <v>658</v>
      </c>
      <c r="BF59" s="80">
        <v>937</v>
      </c>
      <c r="BG59" s="746">
        <v>1139</v>
      </c>
      <c r="BH59" s="746">
        <v>1630</v>
      </c>
      <c r="BI59" s="746">
        <v>2144</v>
      </c>
      <c r="BJ59" s="746">
        <v>13</v>
      </c>
      <c r="BK59" s="746">
        <v>3787</v>
      </c>
      <c r="BL59" s="746">
        <v>257</v>
      </c>
      <c r="BM59" s="746">
        <v>521</v>
      </c>
      <c r="BN59" s="80">
        <v>778</v>
      </c>
      <c r="BO59" s="746">
        <v>211</v>
      </c>
      <c r="BP59" s="746">
        <v>390</v>
      </c>
      <c r="BQ59" s="746">
        <v>3711</v>
      </c>
      <c r="BR59" s="746">
        <v>27</v>
      </c>
      <c r="BS59" s="746">
        <v>4128</v>
      </c>
      <c r="BT59" s="746">
        <v>154</v>
      </c>
      <c r="BU59" s="746">
        <v>775</v>
      </c>
      <c r="BV59" s="80">
        <v>929</v>
      </c>
      <c r="BW59" s="746">
        <v>708</v>
      </c>
      <c r="BX59" s="746">
        <v>1250</v>
      </c>
      <c r="BY59" s="746">
        <v>1159</v>
      </c>
      <c r="BZ59" s="746">
        <v>15</v>
      </c>
      <c r="CA59" s="746">
        <v>2424</v>
      </c>
      <c r="CB59" s="746">
        <v>213</v>
      </c>
      <c r="CC59" s="746">
        <v>2312</v>
      </c>
      <c r="CD59" s="80">
        <v>2525</v>
      </c>
      <c r="CE59" s="746">
        <v>160</v>
      </c>
      <c r="CF59" s="746">
        <v>140</v>
      </c>
      <c r="CG59" s="746">
        <v>619</v>
      </c>
      <c r="CH59" s="746">
        <v>55</v>
      </c>
      <c r="CI59" s="746">
        <v>814</v>
      </c>
      <c r="CJ59" s="746">
        <v>92</v>
      </c>
      <c r="CK59" s="746">
        <v>815</v>
      </c>
      <c r="CL59" s="80">
        <v>907</v>
      </c>
      <c r="CM59" s="746">
        <v>502</v>
      </c>
      <c r="CN59" s="746">
        <v>342</v>
      </c>
      <c r="CO59" s="746">
        <v>894</v>
      </c>
      <c r="CP59" s="746">
        <v>16</v>
      </c>
      <c r="CQ59" s="746">
        <v>1252</v>
      </c>
      <c r="CR59" s="746">
        <v>131</v>
      </c>
      <c r="CS59" s="746">
        <v>1525</v>
      </c>
      <c r="CT59" s="80">
        <v>1656</v>
      </c>
      <c r="CU59" s="746">
        <v>379</v>
      </c>
      <c r="CV59" s="746">
        <v>130</v>
      </c>
      <c r="CW59" s="746">
        <v>356</v>
      </c>
      <c r="CX59" s="746">
        <v>0</v>
      </c>
      <c r="CY59" s="746">
        <v>486</v>
      </c>
      <c r="CZ59" s="746">
        <v>48</v>
      </c>
      <c r="DA59" s="746">
        <v>283</v>
      </c>
      <c r="DB59" s="80">
        <v>331</v>
      </c>
      <c r="DC59" s="746">
        <v>245</v>
      </c>
      <c r="DD59" s="746">
        <v>135</v>
      </c>
      <c r="DE59" s="746">
        <v>733</v>
      </c>
      <c r="DF59" s="746">
        <v>18</v>
      </c>
      <c r="DG59" s="746">
        <v>886</v>
      </c>
      <c r="DH59" s="746">
        <v>367</v>
      </c>
      <c r="DI59" s="746">
        <v>257</v>
      </c>
      <c r="DJ59" s="80">
        <v>624</v>
      </c>
      <c r="DK59" s="746">
        <v>333</v>
      </c>
      <c r="DL59" s="746">
        <v>481</v>
      </c>
      <c r="DM59" s="746">
        <v>284</v>
      </c>
      <c r="DN59" s="746">
        <v>29</v>
      </c>
      <c r="DO59" s="746">
        <v>794</v>
      </c>
      <c r="DP59" s="746">
        <v>88</v>
      </c>
      <c r="DQ59" s="746">
        <v>826</v>
      </c>
      <c r="DR59" s="80">
        <v>914</v>
      </c>
      <c r="DS59" s="746">
        <v>14394</v>
      </c>
      <c r="DT59" s="746">
        <v>11829</v>
      </c>
      <c r="DU59" s="746">
        <v>37542</v>
      </c>
      <c r="DV59" s="746">
        <v>1805</v>
      </c>
      <c r="DW59" s="746">
        <v>51176</v>
      </c>
      <c r="DX59" s="746">
        <v>3880</v>
      </c>
      <c r="DY59" s="746">
        <v>24962</v>
      </c>
      <c r="DZ59" s="80">
        <v>28842</v>
      </c>
    </row>
    <row r="60" spans="1:130" ht="15" x14ac:dyDescent="0.25">
      <c r="A60" s="896"/>
      <c r="B60" s="72" t="s">
        <v>1116</v>
      </c>
      <c r="C60" s="746">
        <v>2347</v>
      </c>
      <c r="D60" s="746">
        <v>2998</v>
      </c>
      <c r="E60" s="746">
        <v>9634</v>
      </c>
      <c r="F60" s="746">
        <v>5</v>
      </c>
      <c r="G60" s="746">
        <v>12637</v>
      </c>
      <c r="H60" s="746">
        <v>1025</v>
      </c>
      <c r="I60" s="746">
        <v>2459</v>
      </c>
      <c r="J60" s="80">
        <v>3484</v>
      </c>
      <c r="K60" s="746">
        <v>689</v>
      </c>
      <c r="L60" s="746">
        <v>766</v>
      </c>
      <c r="M60" s="746">
        <v>3782</v>
      </c>
      <c r="N60" s="746">
        <v>137</v>
      </c>
      <c r="O60" s="746">
        <v>4685</v>
      </c>
      <c r="P60" s="746">
        <v>1056</v>
      </c>
      <c r="Q60" s="746">
        <v>2428</v>
      </c>
      <c r="R60" s="80">
        <v>3484</v>
      </c>
      <c r="S60" s="746">
        <v>1090</v>
      </c>
      <c r="T60" s="746">
        <v>1360</v>
      </c>
      <c r="U60" s="746">
        <v>2848</v>
      </c>
      <c r="V60" s="746">
        <v>128</v>
      </c>
      <c r="W60" s="746">
        <v>4336</v>
      </c>
      <c r="X60" s="746">
        <v>898</v>
      </c>
      <c r="Y60" s="746">
        <v>6150</v>
      </c>
      <c r="Z60" s="80">
        <v>7048</v>
      </c>
      <c r="AA60" s="746">
        <v>2914</v>
      </c>
      <c r="AB60" s="746">
        <v>1407</v>
      </c>
      <c r="AC60" s="746">
        <v>5933</v>
      </c>
      <c r="AD60" s="746">
        <v>40</v>
      </c>
      <c r="AE60" s="746">
        <v>7380</v>
      </c>
      <c r="AF60" s="746">
        <v>210</v>
      </c>
      <c r="AG60" s="746">
        <v>2968</v>
      </c>
      <c r="AH60" s="80">
        <v>3178</v>
      </c>
      <c r="AI60" s="746">
        <v>511</v>
      </c>
      <c r="AJ60" s="746">
        <v>486</v>
      </c>
      <c r="AK60" s="746">
        <v>1797</v>
      </c>
      <c r="AL60" s="746">
        <v>88</v>
      </c>
      <c r="AM60" s="746">
        <v>2371</v>
      </c>
      <c r="AN60" s="746">
        <v>315</v>
      </c>
      <c r="AO60" s="746">
        <v>3304</v>
      </c>
      <c r="AP60" s="80">
        <v>3619</v>
      </c>
      <c r="AQ60" s="746">
        <v>612</v>
      </c>
      <c r="AR60" s="746">
        <v>1048</v>
      </c>
      <c r="AS60" s="746">
        <v>942</v>
      </c>
      <c r="AT60" s="746">
        <v>125</v>
      </c>
      <c r="AU60" s="746">
        <v>2115</v>
      </c>
      <c r="AV60" s="746">
        <v>197</v>
      </c>
      <c r="AW60" s="746">
        <v>695</v>
      </c>
      <c r="AX60" s="80">
        <v>892</v>
      </c>
      <c r="AY60" s="746">
        <v>294</v>
      </c>
      <c r="AZ60" s="746">
        <v>151</v>
      </c>
      <c r="BA60" s="746">
        <v>752</v>
      </c>
      <c r="BB60" s="746">
        <v>6</v>
      </c>
      <c r="BC60" s="746">
        <v>909</v>
      </c>
      <c r="BD60" s="746">
        <v>57</v>
      </c>
      <c r="BE60" s="746">
        <v>855</v>
      </c>
      <c r="BF60" s="80">
        <v>912</v>
      </c>
      <c r="BG60" s="746">
        <v>1310</v>
      </c>
      <c r="BH60" s="746">
        <v>566</v>
      </c>
      <c r="BI60" s="746">
        <v>2190</v>
      </c>
      <c r="BJ60" s="746">
        <v>119</v>
      </c>
      <c r="BK60" s="746">
        <v>2875</v>
      </c>
      <c r="BL60" s="746">
        <v>304</v>
      </c>
      <c r="BM60" s="746">
        <v>641</v>
      </c>
      <c r="BN60" s="80">
        <v>945</v>
      </c>
      <c r="BO60" s="746">
        <v>140</v>
      </c>
      <c r="BP60" s="746">
        <v>443</v>
      </c>
      <c r="BQ60" s="746">
        <v>2310</v>
      </c>
      <c r="BR60" s="746">
        <v>30</v>
      </c>
      <c r="BS60" s="746">
        <v>2783</v>
      </c>
      <c r="BT60" s="746">
        <v>1707</v>
      </c>
      <c r="BU60" s="746">
        <v>864</v>
      </c>
      <c r="BV60" s="80">
        <v>2571</v>
      </c>
      <c r="BW60" s="746">
        <v>421</v>
      </c>
      <c r="BX60" s="746">
        <v>385</v>
      </c>
      <c r="BY60" s="746">
        <v>1789</v>
      </c>
      <c r="BZ60" s="746">
        <v>12</v>
      </c>
      <c r="CA60" s="746">
        <v>2186</v>
      </c>
      <c r="CB60" s="746">
        <v>252</v>
      </c>
      <c r="CC60" s="746">
        <v>2475</v>
      </c>
      <c r="CD60" s="80">
        <v>2727</v>
      </c>
      <c r="CE60" s="746">
        <v>138</v>
      </c>
      <c r="CF60" s="746">
        <v>155</v>
      </c>
      <c r="CG60" s="746">
        <v>591</v>
      </c>
      <c r="CH60" s="746">
        <v>30</v>
      </c>
      <c r="CI60" s="746">
        <v>776</v>
      </c>
      <c r="CJ60" s="746">
        <v>123</v>
      </c>
      <c r="CK60" s="746">
        <v>836</v>
      </c>
      <c r="CL60" s="80">
        <v>959</v>
      </c>
      <c r="CM60" s="746">
        <v>890</v>
      </c>
      <c r="CN60" s="746">
        <v>90</v>
      </c>
      <c r="CO60" s="746">
        <v>130</v>
      </c>
      <c r="CP60" s="746">
        <v>29</v>
      </c>
      <c r="CQ60" s="746">
        <v>249</v>
      </c>
      <c r="CR60" s="746">
        <v>301</v>
      </c>
      <c r="CS60" s="746">
        <v>1555</v>
      </c>
      <c r="CT60" s="80">
        <v>1856</v>
      </c>
      <c r="CU60" s="746">
        <v>122</v>
      </c>
      <c r="CV60" s="746">
        <v>454</v>
      </c>
      <c r="CW60" s="746">
        <v>317</v>
      </c>
      <c r="CX60" s="746">
        <v>0</v>
      </c>
      <c r="CY60" s="746">
        <v>771</v>
      </c>
      <c r="CZ60" s="746">
        <v>50</v>
      </c>
      <c r="DA60" s="746">
        <v>328</v>
      </c>
      <c r="DB60" s="80">
        <v>378</v>
      </c>
      <c r="DC60" s="746">
        <v>107</v>
      </c>
      <c r="DD60" s="746">
        <v>78</v>
      </c>
      <c r="DE60" s="746">
        <v>648</v>
      </c>
      <c r="DF60" s="746">
        <v>13</v>
      </c>
      <c r="DG60" s="746">
        <v>739</v>
      </c>
      <c r="DH60" s="746">
        <v>160</v>
      </c>
      <c r="DI60" s="746">
        <v>581</v>
      </c>
      <c r="DJ60" s="80">
        <v>741</v>
      </c>
      <c r="DK60" s="746">
        <v>215</v>
      </c>
      <c r="DL60" s="746">
        <v>382</v>
      </c>
      <c r="DM60" s="746">
        <v>513</v>
      </c>
      <c r="DN60" s="746">
        <v>21</v>
      </c>
      <c r="DO60" s="746">
        <v>916</v>
      </c>
      <c r="DP60" s="746">
        <v>80</v>
      </c>
      <c r="DQ60" s="746">
        <v>879</v>
      </c>
      <c r="DR60" s="80">
        <v>959</v>
      </c>
      <c r="DS60" s="746">
        <v>11800</v>
      </c>
      <c r="DT60" s="746">
        <v>10769</v>
      </c>
      <c r="DU60" s="746">
        <v>34176</v>
      </c>
      <c r="DV60" s="746">
        <v>783</v>
      </c>
      <c r="DW60" s="746">
        <v>45728</v>
      </c>
      <c r="DX60" s="746">
        <v>6735</v>
      </c>
      <c r="DY60" s="746">
        <v>27018</v>
      </c>
      <c r="DZ60" s="80">
        <v>33753</v>
      </c>
    </row>
    <row r="61" spans="1:130" ht="15" x14ac:dyDescent="0.25">
      <c r="A61" s="896"/>
      <c r="B61" s="27" t="s">
        <v>1122</v>
      </c>
      <c r="C61" s="746">
        <v>1521</v>
      </c>
      <c r="D61" s="746">
        <v>515</v>
      </c>
      <c r="E61" s="746">
        <v>6043</v>
      </c>
      <c r="F61" s="746">
        <v>1175</v>
      </c>
      <c r="G61" s="746">
        <v>7733</v>
      </c>
      <c r="H61" s="746">
        <v>5122</v>
      </c>
      <c r="I61" s="746">
        <v>2272</v>
      </c>
      <c r="J61" s="80">
        <v>7394</v>
      </c>
      <c r="K61" s="746">
        <v>126</v>
      </c>
      <c r="L61" s="746">
        <v>137</v>
      </c>
      <c r="M61" s="746">
        <v>2884</v>
      </c>
      <c r="N61" s="746">
        <v>206</v>
      </c>
      <c r="O61" s="746">
        <v>3227</v>
      </c>
      <c r="P61" s="746">
        <v>1825</v>
      </c>
      <c r="Q61" s="746">
        <v>3176</v>
      </c>
      <c r="R61" s="80">
        <v>5001</v>
      </c>
      <c r="S61" s="746">
        <v>850</v>
      </c>
      <c r="T61" s="746">
        <v>666</v>
      </c>
      <c r="U61" s="746">
        <v>2258</v>
      </c>
      <c r="V61" s="746">
        <v>181</v>
      </c>
      <c r="W61" s="746">
        <v>3105</v>
      </c>
      <c r="X61" s="746">
        <v>1661</v>
      </c>
      <c r="Y61" s="746">
        <v>6483</v>
      </c>
      <c r="Z61" s="80">
        <v>8144</v>
      </c>
      <c r="AA61" s="746">
        <v>1479</v>
      </c>
      <c r="AB61" s="746">
        <v>1797</v>
      </c>
      <c r="AC61" s="746">
        <v>2620</v>
      </c>
      <c r="AD61" s="746">
        <v>56</v>
      </c>
      <c r="AE61" s="746">
        <v>4473</v>
      </c>
      <c r="AF61" s="746">
        <v>3428</v>
      </c>
      <c r="AG61" s="746">
        <v>2966</v>
      </c>
      <c r="AH61" s="80">
        <v>6394</v>
      </c>
      <c r="AI61" s="746">
        <v>470</v>
      </c>
      <c r="AJ61" s="746">
        <v>732</v>
      </c>
      <c r="AK61" s="746">
        <v>1175</v>
      </c>
      <c r="AL61" s="746">
        <v>138</v>
      </c>
      <c r="AM61" s="746">
        <v>2045</v>
      </c>
      <c r="AN61" s="746">
        <v>881</v>
      </c>
      <c r="AO61" s="746">
        <v>3336</v>
      </c>
      <c r="AP61" s="80">
        <v>4217</v>
      </c>
      <c r="AQ61" s="746">
        <v>275</v>
      </c>
      <c r="AR61" s="746">
        <v>470</v>
      </c>
      <c r="AS61" s="746">
        <v>681</v>
      </c>
      <c r="AT61" s="746">
        <v>92</v>
      </c>
      <c r="AU61" s="746">
        <v>1243</v>
      </c>
      <c r="AV61" s="746">
        <v>1231</v>
      </c>
      <c r="AW61" s="746">
        <v>733</v>
      </c>
      <c r="AX61" s="80">
        <v>1964</v>
      </c>
      <c r="AY61" s="746">
        <v>61</v>
      </c>
      <c r="AZ61" s="746">
        <v>484</v>
      </c>
      <c r="BA61" s="746">
        <v>195</v>
      </c>
      <c r="BB61" s="746">
        <v>48</v>
      </c>
      <c r="BC61" s="746">
        <v>727</v>
      </c>
      <c r="BD61" s="746">
        <v>677</v>
      </c>
      <c r="BE61" s="746">
        <v>840</v>
      </c>
      <c r="BF61" s="80">
        <v>1517</v>
      </c>
      <c r="BG61" s="746">
        <v>61</v>
      </c>
      <c r="BH61" s="746">
        <v>171</v>
      </c>
      <c r="BI61" s="746">
        <v>1964</v>
      </c>
      <c r="BJ61" s="746">
        <v>212</v>
      </c>
      <c r="BK61" s="746">
        <v>2347</v>
      </c>
      <c r="BL61" s="746">
        <v>863</v>
      </c>
      <c r="BM61" s="746">
        <v>720</v>
      </c>
      <c r="BN61" s="80">
        <v>1583</v>
      </c>
      <c r="BO61" s="746">
        <v>1257</v>
      </c>
      <c r="BP61" s="746">
        <v>1124</v>
      </c>
      <c r="BQ61" s="746">
        <v>2205</v>
      </c>
      <c r="BR61" s="746">
        <v>765</v>
      </c>
      <c r="BS61" s="746">
        <v>4094</v>
      </c>
      <c r="BT61" s="746">
        <v>234</v>
      </c>
      <c r="BU61" s="746">
        <v>887</v>
      </c>
      <c r="BV61" s="80">
        <v>1121</v>
      </c>
      <c r="BW61" s="746">
        <v>669</v>
      </c>
      <c r="BX61" s="746">
        <v>364</v>
      </c>
      <c r="BY61" s="746">
        <v>1190</v>
      </c>
      <c r="BZ61" s="746">
        <v>157</v>
      </c>
      <c r="CA61" s="746">
        <v>1711</v>
      </c>
      <c r="CB61" s="746">
        <v>485</v>
      </c>
      <c r="CC61" s="746">
        <v>2417</v>
      </c>
      <c r="CD61" s="80">
        <v>2902</v>
      </c>
      <c r="CE61" s="746">
        <v>150</v>
      </c>
      <c r="CF61" s="746">
        <v>51</v>
      </c>
      <c r="CG61" s="746">
        <v>384</v>
      </c>
      <c r="CH61" s="746">
        <v>28</v>
      </c>
      <c r="CI61" s="746">
        <v>463</v>
      </c>
      <c r="CJ61" s="746">
        <v>325</v>
      </c>
      <c r="CK61" s="746">
        <v>842</v>
      </c>
      <c r="CL61" s="80">
        <v>1167</v>
      </c>
      <c r="CM61" s="746">
        <v>35</v>
      </c>
      <c r="CN61" s="746">
        <v>464</v>
      </c>
      <c r="CO61" s="746">
        <v>24</v>
      </c>
      <c r="CP61" s="746">
        <v>215</v>
      </c>
      <c r="CQ61" s="746">
        <v>703</v>
      </c>
      <c r="CR61" s="746">
        <v>226</v>
      </c>
      <c r="CS61" s="746">
        <v>1593</v>
      </c>
      <c r="CT61" s="80">
        <v>1819</v>
      </c>
      <c r="CU61" s="746">
        <v>16</v>
      </c>
      <c r="CV61" s="746">
        <v>64</v>
      </c>
      <c r="CW61" s="746">
        <v>470</v>
      </c>
      <c r="CX61" s="746">
        <v>49</v>
      </c>
      <c r="CY61" s="746">
        <v>583</v>
      </c>
      <c r="CZ61" s="746">
        <v>288</v>
      </c>
      <c r="DA61" s="746">
        <v>326</v>
      </c>
      <c r="DB61" s="80">
        <v>614</v>
      </c>
      <c r="DC61" s="746">
        <v>75</v>
      </c>
      <c r="DD61" s="746">
        <v>375</v>
      </c>
      <c r="DE61" s="746">
        <v>478</v>
      </c>
      <c r="DF61" s="746">
        <v>459</v>
      </c>
      <c r="DG61" s="746">
        <v>1312</v>
      </c>
      <c r="DH61" s="746">
        <v>205</v>
      </c>
      <c r="DI61" s="746">
        <v>259</v>
      </c>
      <c r="DJ61" s="80">
        <v>464</v>
      </c>
      <c r="DK61" s="746">
        <v>217</v>
      </c>
      <c r="DL61" s="746">
        <v>76</v>
      </c>
      <c r="DM61" s="746">
        <v>291</v>
      </c>
      <c r="DN61" s="746">
        <v>38</v>
      </c>
      <c r="DO61" s="746">
        <v>405</v>
      </c>
      <c r="DP61" s="746">
        <v>427</v>
      </c>
      <c r="DQ61" s="746">
        <v>906</v>
      </c>
      <c r="DR61" s="80">
        <v>1333</v>
      </c>
      <c r="DS61" s="746">
        <v>7262</v>
      </c>
      <c r="DT61" s="746">
        <v>7490</v>
      </c>
      <c r="DU61" s="746">
        <v>22862</v>
      </c>
      <c r="DV61" s="746">
        <v>3819</v>
      </c>
      <c r="DW61" s="746">
        <v>34171</v>
      </c>
      <c r="DX61" s="746">
        <v>17878</v>
      </c>
      <c r="DY61" s="746">
        <v>27756</v>
      </c>
      <c r="DZ61" s="80">
        <v>45634</v>
      </c>
    </row>
    <row r="62" spans="1:130" ht="15" x14ac:dyDescent="0.25">
      <c r="A62" s="896"/>
      <c r="B62" s="27" t="s">
        <v>1129</v>
      </c>
      <c r="C62" s="746">
        <v>2984</v>
      </c>
      <c r="D62" s="746">
        <v>1696</v>
      </c>
      <c r="E62" s="746">
        <v>5576</v>
      </c>
      <c r="F62" s="746">
        <v>3912</v>
      </c>
      <c r="G62" s="746">
        <v>11184</v>
      </c>
      <c r="H62" s="746">
        <v>255</v>
      </c>
      <c r="I62" s="746">
        <v>2614</v>
      </c>
      <c r="J62" s="80">
        <v>2869</v>
      </c>
      <c r="K62" s="746">
        <v>946</v>
      </c>
      <c r="L62" s="746">
        <v>1746</v>
      </c>
      <c r="M62" s="746">
        <v>1802</v>
      </c>
      <c r="N62" s="746">
        <v>2038</v>
      </c>
      <c r="O62" s="746">
        <v>5586</v>
      </c>
      <c r="P62" s="746">
        <v>656</v>
      </c>
      <c r="Q62" s="746">
        <v>2769</v>
      </c>
      <c r="R62" s="80">
        <v>3425</v>
      </c>
      <c r="S62" s="746">
        <v>619</v>
      </c>
      <c r="T62" s="746">
        <v>1519</v>
      </c>
      <c r="U62" s="746">
        <v>2693</v>
      </c>
      <c r="V62" s="746">
        <v>1166</v>
      </c>
      <c r="W62" s="746">
        <v>5378</v>
      </c>
      <c r="X62" s="746">
        <v>187</v>
      </c>
      <c r="Y62" s="746">
        <v>6612</v>
      </c>
      <c r="Z62" s="80">
        <v>6799</v>
      </c>
      <c r="AA62" s="746">
        <v>1037</v>
      </c>
      <c r="AB62" s="746">
        <v>3386</v>
      </c>
      <c r="AC62" s="746">
        <v>3918</v>
      </c>
      <c r="AD62" s="746">
        <v>2968</v>
      </c>
      <c r="AE62" s="746">
        <v>10272</v>
      </c>
      <c r="AF62" s="746">
        <v>108</v>
      </c>
      <c r="AG62" s="746">
        <v>2832</v>
      </c>
      <c r="AH62" s="80">
        <v>2940</v>
      </c>
      <c r="AI62" s="746">
        <v>708</v>
      </c>
      <c r="AJ62" s="746">
        <v>598</v>
      </c>
      <c r="AK62" s="746">
        <v>1339</v>
      </c>
      <c r="AL62" s="746">
        <v>343</v>
      </c>
      <c r="AM62" s="746">
        <v>2280</v>
      </c>
      <c r="AN62" s="746">
        <v>318</v>
      </c>
      <c r="AO62" s="746">
        <v>3563</v>
      </c>
      <c r="AP62" s="80">
        <v>3881</v>
      </c>
      <c r="AQ62" s="746">
        <v>430</v>
      </c>
      <c r="AR62" s="746">
        <v>706</v>
      </c>
      <c r="AS62" s="746">
        <v>935</v>
      </c>
      <c r="AT62" s="746">
        <v>990</v>
      </c>
      <c r="AU62" s="746">
        <v>2631</v>
      </c>
      <c r="AV62" s="746">
        <v>44</v>
      </c>
      <c r="AW62" s="746">
        <v>803</v>
      </c>
      <c r="AX62" s="80">
        <v>847</v>
      </c>
      <c r="AY62" s="746">
        <v>238</v>
      </c>
      <c r="AZ62" s="746">
        <v>479</v>
      </c>
      <c r="BA62" s="746">
        <v>702</v>
      </c>
      <c r="BB62" s="746">
        <v>286</v>
      </c>
      <c r="BC62" s="746">
        <v>1467</v>
      </c>
      <c r="BD62" s="746">
        <v>26</v>
      </c>
      <c r="BE62" s="746">
        <v>996</v>
      </c>
      <c r="BF62" s="80">
        <v>1022</v>
      </c>
      <c r="BG62" s="746">
        <v>455</v>
      </c>
      <c r="BH62" s="746">
        <v>958</v>
      </c>
      <c r="BI62" s="746">
        <v>1776</v>
      </c>
      <c r="BJ62" s="746">
        <v>599</v>
      </c>
      <c r="BK62" s="746">
        <v>3333</v>
      </c>
      <c r="BL62" s="746">
        <v>134</v>
      </c>
      <c r="BM62" s="746">
        <v>965</v>
      </c>
      <c r="BN62" s="80">
        <v>1099</v>
      </c>
      <c r="BO62" s="746">
        <v>872</v>
      </c>
      <c r="BP62" s="746">
        <v>682</v>
      </c>
      <c r="BQ62" s="746">
        <v>3212</v>
      </c>
      <c r="BR62" s="746">
        <v>124</v>
      </c>
      <c r="BS62" s="746">
        <v>4018</v>
      </c>
      <c r="BT62" s="746">
        <v>113</v>
      </c>
      <c r="BU62" s="746">
        <v>891</v>
      </c>
      <c r="BV62" s="80">
        <v>1004</v>
      </c>
      <c r="BW62" s="746">
        <v>332</v>
      </c>
      <c r="BX62" s="746">
        <v>557</v>
      </c>
      <c r="BY62" s="746">
        <v>1396</v>
      </c>
      <c r="BZ62" s="746">
        <v>376</v>
      </c>
      <c r="CA62" s="746">
        <v>2329</v>
      </c>
      <c r="CB62" s="746">
        <v>67</v>
      </c>
      <c r="CC62" s="746">
        <v>2441</v>
      </c>
      <c r="CD62" s="80">
        <v>2508</v>
      </c>
      <c r="CE62" s="746">
        <v>239</v>
      </c>
      <c r="CF62" s="746">
        <v>141</v>
      </c>
      <c r="CG62" s="746">
        <v>315</v>
      </c>
      <c r="CH62" s="746">
        <v>184</v>
      </c>
      <c r="CI62" s="746">
        <v>640</v>
      </c>
      <c r="CJ62" s="746">
        <v>40</v>
      </c>
      <c r="CK62" s="746">
        <v>851</v>
      </c>
      <c r="CL62" s="80">
        <v>891</v>
      </c>
      <c r="CM62" s="746">
        <v>61</v>
      </c>
      <c r="CN62" s="746">
        <v>137</v>
      </c>
      <c r="CO62" s="746">
        <v>642</v>
      </c>
      <c r="CP62" s="746">
        <v>101</v>
      </c>
      <c r="CQ62" s="746">
        <v>880</v>
      </c>
      <c r="CR62" s="746">
        <v>52</v>
      </c>
      <c r="CS62" s="746">
        <v>1669</v>
      </c>
      <c r="CT62" s="80">
        <v>1721</v>
      </c>
      <c r="CU62" s="746">
        <v>226</v>
      </c>
      <c r="CV62" s="746">
        <v>144</v>
      </c>
      <c r="CW62" s="746">
        <v>333</v>
      </c>
      <c r="CX62" s="746">
        <v>290</v>
      </c>
      <c r="CY62" s="746">
        <v>767</v>
      </c>
      <c r="CZ62" s="746">
        <v>28</v>
      </c>
      <c r="DA62" s="746">
        <v>322</v>
      </c>
      <c r="DB62" s="80">
        <v>350</v>
      </c>
      <c r="DC62" s="746">
        <v>182</v>
      </c>
      <c r="DD62" s="746">
        <v>81</v>
      </c>
      <c r="DE62" s="746">
        <v>1123</v>
      </c>
      <c r="DF62" s="746">
        <v>70</v>
      </c>
      <c r="DG62" s="746">
        <v>1274</v>
      </c>
      <c r="DH62" s="746">
        <v>51</v>
      </c>
      <c r="DI62" s="746">
        <v>350</v>
      </c>
      <c r="DJ62" s="80">
        <v>401</v>
      </c>
      <c r="DK62" s="746">
        <v>97</v>
      </c>
      <c r="DL62" s="746">
        <v>327</v>
      </c>
      <c r="DM62" s="746">
        <v>331</v>
      </c>
      <c r="DN62" s="746">
        <v>314</v>
      </c>
      <c r="DO62" s="746">
        <v>972</v>
      </c>
      <c r="DP62" s="746">
        <v>50</v>
      </c>
      <c r="DQ62" s="746">
        <v>946</v>
      </c>
      <c r="DR62" s="80">
        <v>996</v>
      </c>
      <c r="DS62" s="746">
        <v>9426</v>
      </c>
      <c r="DT62" s="746">
        <v>13157</v>
      </c>
      <c r="DU62" s="746">
        <v>26093</v>
      </c>
      <c r="DV62" s="746">
        <v>13761</v>
      </c>
      <c r="DW62" s="746">
        <v>53011</v>
      </c>
      <c r="DX62" s="746">
        <v>2129</v>
      </c>
      <c r="DY62" s="746">
        <v>28624</v>
      </c>
      <c r="DZ62" s="80">
        <v>30753</v>
      </c>
    </row>
    <row r="63" spans="1:130" ht="15.75" thickBot="1" x14ac:dyDescent="0.3">
      <c r="A63" s="896"/>
      <c r="B63" s="27" t="s">
        <v>1136</v>
      </c>
      <c r="C63" s="746">
        <v>2714</v>
      </c>
      <c r="D63" s="746">
        <v>3476</v>
      </c>
      <c r="E63" s="746">
        <v>8458</v>
      </c>
      <c r="F63" s="746">
        <v>76</v>
      </c>
      <c r="G63" s="746">
        <v>12010</v>
      </c>
      <c r="H63" s="746">
        <v>62</v>
      </c>
      <c r="I63" s="746">
        <v>2653</v>
      </c>
      <c r="J63" s="80">
        <v>2715</v>
      </c>
      <c r="K63" s="746">
        <v>550</v>
      </c>
      <c r="L63" s="746">
        <v>402</v>
      </c>
      <c r="M63" s="746">
        <v>4809</v>
      </c>
      <c r="N63" s="746">
        <v>15</v>
      </c>
      <c r="O63" s="746">
        <v>5226</v>
      </c>
      <c r="P63" s="746">
        <v>291</v>
      </c>
      <c r="Q63" s="746">
        <v>3344</v>
      </c>
      <c r="R63" s="80">
        <v>3635</v>
      </c>
      <c r="S63" s="746">
        <v>1157</v>
      </c>
      <c r="T63" s="746">
        <v>1275</v>
      </c>
      <c r="U63" s="746">
        <v>4142</v>
      </c>
      <c r="V63" s="746">
        <v>149</v>
      </c>
      <c r="W63" s="746">
        <v>5566</v>
      </c>
      <c r="X63" s="746">
        <v>302</v>
      </c>
      <c r="Y63" s="746">
        <v>6400</v>
      </c>
      <c r="Z63" s="80">
        <v>6702</v>
      </c>
      <c r="AA63" s="746">
        <v>2571</v>
      </c>
      <c r="AB63" s="746">
        <v>3049</v>
      </c>
      <c r="AC63" s="746">
        <v>7368</v>
      </c>
      <c r="AD63" s="746">
        <v>96</v>
      </c>
      <c r="AE63" s="746">
        <v>10513</v>
      </c>
      <c r="AF63" s="746">
        <v>460</v>
      </c>
      <c r="AG63" s="746">
        <v>2674</v>
      </c>
      <c r="AH63" s="80">
        <v>3134</v>
      </c>
      <c r="AI63" s="746">
        <v>588</v>
      </c>
      <c r="AJ63" s="746">
        <v>1519</v>
      </c>
      <c r="AK63" s="746">
        <v>1269</v>
      </c>
      <c r="AL63" s="746">
        <v>147</v>
      </c>
      <c r="AM63" s="746">
        <v>2935</v>
      </c>
      <c r="AN63" s="746">
        <v>530</v>
      </c>
      <c r="AO63" s="746">
        <v>3638</v>
      </c>
      <c r="AP63" s="80">
        <v>4168</v>
      </c>
      <c r="AQ63" s="746">
        <v>733</v>
      </c>
      <c r="AR63" s="746">
        <v>737</v>
      </c>
      <c r="AS63" s="746">
        <v>1852</v>
      </c>
      <c r="AT63" s="746">
        <v>22</v>
      </c>
      <c r="AU63" s="746">
        <v>2611</v>
      </c>
      <c r="AV63" s="746">
        <v>99</v>
      </c>
      <c r="AW63" s="746">
        <v>766</v>
      </c>
      <c r="AX63" s="80">
        <v>865</v>
      </c>
      <c r="AY63" s="746">
        <v>142</v>
      </c>
      <c r="AZ63" s="746">
        <v>570</v>
      </c>
      <c r="BA63" s="746">
        <v>906</v>
      </c>
      <c r="BB63" s="746">
        <v>237</v>
      </c>
      <c r="BC63" s="746">
        <v>1713</v>
      </c>
      <c r="BD63" s="746">
        <v>436</v>
      </c>
      <c r="BE63" s="746">
        <v>765</v>
      </c>
      <c r="BF63" s="80">
        <v>1201</v>
      </c>
      <c r="BG63" s="746">
        <v>601</v>
      </c>
      <c r="BH63" s="746">
        <v>1258</v>
      </c>
      <c r="BI63" s="746">
        <v>2728</v>
      </c>
      <c r="BJ63" s="746">
        <v>116</v>
      </c>
      <c r="BK63" s="746">
        <v>4102</v>
      </c>
      <c r="BL63" s="746">
        <v>49</v>
      </c>
      <c r="BM63" s="746">
        <v>928</v>
      </c>
      <c r="BN63" s="80">
        <v>977</v>
      </c>
      <c r="BO63" s="746">
        <v>1106</v>
      </c>
      <c r="BP63" s="746">
        <v>1278</v>
      </c>
      <c r="BQ63" s="746">
        <v>2951</v>
      </c>
      <c r="BR63" s="746">
        <v>61</v>
      </c>
      <c r="BS63" s="746">
        <v>4290</v>
      </c>
      <c r="BT63" s="746">
        <v>108</v>
      </c>
      <c r="BU63" s="746">
        <v>795</v>
      </c>
      <c r="BV63" s="80">
        <v>903</v>
      </c>
      <c r="BW63" s="746">
        <v>547</v>
      </c>
      <c r="BX63" s="746">
        <v>1133</v>
      </c>
      <c r="BY63" s="746">
        <v>1724</v>
      </c>
      <c r="BZ63" s="746">
        <v>29</v>
      </c>
      <c r="CA63" s="746">
        <v>2886</v>
      </c>
      <c r="CB63" s="746">
        <v>119</v>
      </c>
      <c r="CC63" s="746">
        <v>2402</v>
      </c>
      <c r="CD63" s="80">
        <v>2521</v>
      </c>
      <c r="CE63" s="746">
        <v>342</v>
      </c>
      <c r="CF63" s="746">
        <v>190</v>
      </c>
      <c r="CG63" s="746">
        <v>265</v>
      </c>
      <c r="CH63" s="746">
        <v>32</v>
      </c>
      <c r="CI63" s="746">
        <v>487</v>
      </c>
      <c r="CJ63" s="746">
        <v>62</v>
      </c>
      <c r="CK63" s="746">
        <v>818</v>
      </c>
      <c r="CL63" s="80">
        <v>880</v>
      </c>
      <c r="CM63" s="746">
        <v>345</v>
      </c>
      <c r="CN63" s="746">
        <v>166</v>
      </c>
      <c r="CO63" s="746">
        <v>425</v>
      </c>
      <c r="CP63" s="746">
        <v>197</v>
      </c>
      <c r="CQ63" s="746">
        <v>788</v>
      </c>
      <c r="CR63" s="746">
        <v>139</v>
      </c>
      <c r="CS63" s="746">
        <v>1494</v>
      </c>
      <c r="CT63" s="80">
        <v>1633</v>
      </c>
      <c r="CU63" s="746">
        <v>164</v>
      </c>
      <c r="CV63" s="746">
        <v>291</v>
      </c>
      <c r="CW63" s="746">
        <v>548</v>
      </c>
      <c r="CX63" s="746">
        <v>34</v>
      </c>
      <c r="CY63" s="746">
        <v>873</v>
      </c>
      <c r="CZ63" s="746">
        <v>89</v>
      </c>
      <c r="DA63" s="746">
        <v>294</v>
      </c>
      <c r="DB63" s="80">
        <v>383</v>
      </c>
      <c r="DC63" s="746">
        <v>564</v>
      </c>
      <c r="DD63" s="746">
        <v>46</v>
      </c>
      <c r="DE63" s="746">
        <v>627</v>
      </c>
      <c r="DF63" s="746">
        <v>40</v>
      </c>
      <c r="DG63" s="746">
        <v>713</v>
      </c>
      <c r="DH63" s="746">
        <v>157</v>
      </c>
      <c r="DI63" s="746">
        <v>287</v>
      </c>
      <c r="DJ63" s="80">
        <v>444</v>
      </c>
      <c r="DK63" s="746">
        <v>316</v>
      </c>
      <c r="DL63" s="746">
        <v>333</v>
      </c>
      <c r="DM63" s="746">
        <v>591</v>
      </c>
      <c r="DN63" s="746">
        <v>48</v>
      </c>
      <c r="DO63" s="746">
        <v>972</v>
      </c>
      <c r="DP63" s="746">
        <v>95</v>
      </c>
      <c r="DQ63" s="746">
        <v>913</v>
      </c>
      <c r="DR63" s="80">
        <v>1008</v>
      </c>
      <c r="DS63" s="746">
        <v>12440</v>
      </c>
      <c r="DT63" s="746">
        <v>15723</v>
      </c>
      <c r="DU63" s="746">
        <v>38663</v>
      </c>
      <c r="DV63" s="746">
        <v>1299</v>
      </c>
      <c r="DW63" s="746">
        <v>55685</v>
      </c>
      <c r="DX63" s="746">
        <v>2998</v>
      </c>
      <c r="DY63" s="746">
        <v>28171</v>
      </c>
      <c r="DZ63" s="80">
        <v>31169</v>
      </c>
    </row>
    <row r="64" spans="1:130" ht="15.75" thickBot="1" x14ac:dyDescent="0.3">
      <c r="A64" s="896"/>
      <c r="B64" s="957" t="s">
        <v>1145</v>
      </c>
      <c r="C64" s="84">
        <v>3167</v>
      </c>
      <c r="D64" s="85">
        <v>3739</v>
      </c>
      <c r="E64" s="85">
        <v>11617</v>
      </c>
      <c r="F64" s="85">
        <v>227</v>
      </c>
      <c r="G64" s="85">
        <v>15583</v>
      </c>
      <c r="H64" s="85">
        <v>297</v>
      </c>
      <c r="I64" s="85">
        <v>2377</v>
      </c>
      <c r="J64" s="86">
        <v>2674</v>
      </c>
      <c r="K64" s="85">
        <v>709</v>
      </c>
      <c r="L64" s="85">
        <v>930</v>
      </c>
      <c r="M64" s="85">
        <v>5423</v>
      </c>
      <c r="N64" s="85">
        <v>156</v>
      </c>
      <c r="O64" s="85">
        <v>6509</v>
      </c>
      <c r="P64" s="85">
        <v>186</v>
      </c>
      <c r="Q64" s="85">
        <v>3284</v>
      </c>
      <c r="R64" s="86">
        <v>3470</v>
      </c>
      <c r="S64" s="85">
        <v>1363</v>
      </c>
      <c r="T64" s="85">
        <v>1767</v>
      </c>
      <c r="U64" s="85">
        <v>3769</v>
      </c>
      <c r="V64" s="85">
        <v>486</v>
      </c>
      <c r="W64" s="85">
        <v>6022</v>
      </c>
      <c r="X64" s="85">
        <v>722</v>
      </c>
      <c r="Y64" s="85">
        <v>5698</v>
      </c>
      <c r="Z64" s="86">
        <v>6420</v>
      </c>
      <c r="AA64" s="85">
        <v>3077</v>
      </c>
      <c r="AB64" s="85">
        <v>2925</v>
      </c>
      <c r="AC64" s="85">
        <v>7231</v>
      </c>
      <c r="AD64" s="85">
        <v>144</v>
      </c>
      <c r="AE64" s="85">
        <v>10300</v>
      </c>
      <c r="AF64" s="85">
        <v>516</v>
      </c>
      <c r="AG64" s="85">
        <v>2765</v>
      </c>
      <c r="AH64" s="86">
        <v>3281</v>
      </c>
      <c r="AI64" s="85">
        <v>612</v>
      </c>
      <c r="AJ64" s="85">
        <v>711</v>
      </c>
      <c r="AK64" s="85">
        <v>1915</v>
      </c>
      <c r="AL64" s="85">
        <v>185</v>
      </c>
      <c r="AM64" s="85">
        <v>2811</v>
      </c>
      <c r="AN64" s="85">
        <v>643</v>
      </c>
      <c r="AO64" s="85">
        <v>3697</v>
      </c>
      <c r="AP64" s="86">
        <v>4340</v>
      </c>
      <c r="AQ64" s="85">
        <v>732</v>
      </c>
      <c r="AR64" s="85">
        <v>309</v>
      </c>
      <c r="AS64" s="85">
        <v>2239</v>
      </c>
      <c r="AT64" s="85">
        <v>27</v>
      </c>
      <c r="AU64" s="85">
        <v>2575</v>
      </c>
      <c r="AV64" s="85">
        <v>68</v>
      </c>
      <c r="AW64" s="85">
        <v>713</v>
      </c>
      <c r="AX64" s="86">
        <v>781</v>
      </c>
      <c r="AY64" s="85">
        <v>456</v>
      </c>
      <c r="AZ64" s="85">
        <v>489</v>
      </c>
      <c r="BA64" s="85">
        <v>1460</v>
      </c>
      <c r="BB64" s="85">
        <v>124</v>
      </c>
      <c r="BC64" s="85">
        <v>2073</v>
      </c>
      <c r="BD64" s="85">
        <v>257</v>
      </c>
      <c r="BE64" s="85">
        <v>983</v>
      </c>
      <c r="BF64" s="86">
        <v>1240</v>
      </c>
      <c r="BG64" s="85">
        <v>962</v>
      </c>
      <c r="BH64" s="85">
        <v>1618</v>
      </c>
      <c r="BI64" s="85">
        <v>3062</v>
      </c>
      <c r="BJ64" s="85">
        <v>178</v>
      </c>
      <c r="BK64" s="85">
        <v>4858</v>
      </c>
      <c r="BL64" s="85">
        <v>129</v>
      </c>
      <c r="BM64" s="85">
        <v>748</v>
      </c>
      <c r="BN64" s="86">
        <v>877</v>
      </c>
      <c r="BO64" s="85">
        <v>1139</v>
      </c>
      <c r="BP64" s="85">
        <v>1154</v>
      </c>
      <c r="BQ64" s="85">
        <v>3332</v>
      </c>
      <c r="BR64" s="85">
        <v>62</v>
      </c>
      <c r="BS64" s="85">
        <v>4548</v>
      </c>
      <c r="BT64" s="85">
        <v>620</v>
      </c>
      <c r="BU64" s="85">
        <v>733</v>
      </c>
      <c r="BV64" s="86">
        <v>1353</v>
      </c>
      <c r="BW64" s="85">
        <v>794</v>
      </c>
      <c r="BX64" s="85">
        <v>803</v>
      </c>
      <c r="BY64" s="85">
        <v>1920</v>
      </c>
      <c r="BZ64" s="85">
        <v>35</v>
      </c>
      <c r="CA64" s="85">
        <v>2758</v>
      </c>
      <c r="CB64" s="85">
        <v>222</v>
      </c>
      <c r="CC64" s="85">
        <v>2434</v>
      </c>
      <c r="CD64" s="86">
        <v>2656</v>
      </c>
      <c r="CE64" s="85">
        <v>186</v>
      </c>
      <c r="CF64" s="85">
        <v>242</v>
      </c>
      <c r="CG64" s="85">
        <v>784</v>
      </c>
      <c r="CH64" s="85">
        <v>22</v>
      </c>
      <c r="CI64" s="85">
        <v>1048</v>
      </c>
      <c r="CJ64" s="85">
        <v>75</v>
      </c>
      <c r="CK64" s="85">
        <v>735</v>
      </c>
      <c r="CL64" s="86">
        <v>810</v>
      </c>
      <c r="CM64" s="85">
        <v>377</v>
      </c>
      <c r="CN64" s="85">
        <v>377</v>
      </c>
      <c r="CO64" s="85">
        <v>363</v>
      </c>
      <c r="CP64" s="85">
        <v>37</v>
      </c>
      <c r="CQ64" s="85">
        <v>777</v>
      </c>
      <c r="CR64" s="85">
        <v>181</v>
      </c>
      <c r="CS64" s="85">
        <v>1524</v>
      </c>
      <c r="CT64" s="86">
        <v>1705</v>
      </c>
      <c r="CU64" s="85">
        <v>508</v>
      </c>
      <c r="CV64" s="85">
        <v>157</v>
      </c>
      <c r="CW64" s="85">
        <v>368</v>
      </c>
      <c r="CX64" s="85">
        <v>77</v>
      </c>
      <c r="CY64" s="85">
        <v>602</v>
      </c>
      <c r="CZ64" s="85">
        <v>12</v>
      </c>
      <c r="DA64" s="85">
        <v>287</v>
      </c>
      <c r="DB64" s="86">
        <v>299</v>
      </c>
      <c r="DC64" s="85">
        <v>327</v>
      </c>
      <c r="DD64" s="85">
        <v>82</v>
      </c>
      <c r="DE64" s="85">
        <v>676</v>
      </c>
      <c r="DF64" s="85">
        <v>143</v>
      </c>
      <c r="DG64" s="85">
        <v>901</v>
      </c>
      <c r="DH64" s="85">
        <v>54</v>
      </c>
      <c r="DI64" s="85">
        <v>264</v>
      </c>
      <c r="DJ64" s="86">
        <v>318</v>
      </c>
      <c r="DK64" s="85">
        <v>257</v>
      </c>
      <c r="DL64" s="85">
        <v>168</v>
      </c>
      <c r="DM64" s="85">
        <v>489</v>
      </c>
      <c r="DN64" s="85">
        <v>17</v>
      </c>
      <c r="DO64" s="85">
        <v>674</v>
      </c>
      <c r="DP64" s="85">
        <v>249</v>
      </c>
      <c r="DQ64" s="85">
        <v>965</v>
      </c>
      <c r="DR64" s="86">
        <v>1214</v>
      </c>
      <c r="DS64" s="85">
        <v>14666</v>
      </c>
      <c r="DT64" s="85">
        <v>15471</v>
      </c>
      <c r="DU64" s="85">
        <v>44648</v>
      </c>
      <c r="DV64" s="85">
        <v>1920</v>
      </c>
      <c r="DW64" s="85">
        <v>62039</v>
      </c>
      <c r="DX64" s="85">
        <v>4231</v>
      </c>
      <c r="DY64" s="85">
        <v>27207</v>
      </c>
      <c r="DZ64" s="86">
        <v>31438</v>
      </c>
    </row>
    <row r="65" spans="2:16" ht="14.25" x14ac:dyDescent="0.3">
      <c r="B65" s="802" t="s">
        <v>324</v>
      </c>
    </row>
    <row r="66" spans="2:16" ht="14.25" x14ac:dyDescent="0.3">
      <c r="B66" s="18" t="s">
        <v>395</v>
      </c>
    </row>
    <row r="67" spans="2:16" ht="14.25" x14ac:dyDescent="0.3">
      <c r="B67" s="68" t="s">
        <v>522</v>
      </c>
    </row>
    <row r="68" spans="2:16" ht="14.25" x14ac:dyDescent="0.3">
      <c r="B68" s="19" t="str">
        <f>'PIB construcción 1'!B191</f>
        <v>Consultado por última vez el 23 de julio de 2021</v>
      </c>
    </row>
    <row r="79" spans="2:16" x14ac:dyDescent="0.25">
      <c r="O79" s="71"/>
      <c r="P79" s="71"/>
    </row>
    <row r="80" spans="2: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row r="208" spans="15:16" x14ac:dyDescent="0.25">
      <c r="O208" s="71"/>
      <c r="P208" s="71"/>
    </row>
    <row r="209" spans="15:16" x14ac:dyDescent="0.25">
      <c r="O209" s="71"/>
      <c r="P209" s="71"/>
    </row>
    <row r="210" spans="15:16" x14ac:dyDescent="0.25">
      <c r="O210" s="71"/>
      <c r="P210" s="71"/>
    </row>
    <row r="211" spans="15:16" x14ac:dyDescent="0.25">
      <c r="O211" s="71"/>
      <c r="P211" s="71"/>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66CC"/>
  </sheetPr>
  <dimension ref="A1:DZ206"/>
  <sheetViews>
    <sheetView zoomScaleNormal="100" workbookViewId="0">
      <pane xSplit="2" ySplit="9" topLeftCell="C57" activePane="bottomRight" state="frozenSplit"/>
      <selection activeCell="E199" sqref="E199"/>
      <selection pane="topRight" activeCell="E199" sqref="E199"/>
      <selection pane="bottomLeft" activeCell="E199" sqref="E199"/>
      <selection pane="bottomRight" activeCell="DK66" sqref="DK66:DK67"/>
    </sheetView>
  </sheetViews>
  <sheetFormatPr baseColWidth="10" defaultRowHeight="13.5" x14ac:dyDescent="0.2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70" customFormat="1" ht="15" x14ac:dyDescent="0.25"/>
    <row r="2" spans="2:130" ht="15" x14ac:dyDescent="0.25">
      <c r="B2" s="670" t="s">
        <v>1029</v>
      </c>
    </row>
    <row r="3" spans="2:130" x14ac:dyDescent="0.25">
      <c r="B3" s="1" t="s">
        <v>523</v>
      </c>
    </row>
    <row r="4" spans="2:130" x14ac:dyDescent="0.25">
      <c r="B4" s="20" t="s">
        <v>6</v>
      </c>
    </row>
    <row r="5" spans="2:130" ht="14.25" thickBot="1" x14ac:dyDescent="0.3"/>
    <row r="6" spans="2:130" ht="12.75" customHeight="1" thickBot="1" x14ac:dyDescent="0.3">
      <c r="B6" s="989"/>
      <c r="C6" s="995" t="s">
        <v>218</v>
      </c>
      <c r="D6" s="993"/>
      <c r="E6" s="993"/>
      <c r="F6" s="993"/>
      <c r="G6" s="993"/>
      <c r="H6" s="993"/>
      <c r="I6" s="993"/>
      <c r="J6" s="994"/>
      <c r="K6" s="995" t="s">
        <v>219</v>
      </c>
      <c r="L6" s="993"/>
      <c r="M6" s="993"/>
      <c r="N6" s="993"/>
      <c r="O6" s="993"/>
      <c r="P6" s="993"/>
      <c r="Q6" s="993"/>
      <c r="R6" s="994"/>
      <c r="S6" s="995" t="s">
        <v>220</v>
      </c>
      <c r="T6" s="993"/>
      <c r="U6" s="993"/>
      <c r="V6" s="993"/>
      <c r="W6" s="993"/>
      <c r="X6" s="993"/>
      <c r="Y6" s="993"/>
      <c r="Z6" s="994"/>
      <c r="AA6" s="995" t="s">
        <v>221</v>
      </c>
      <c r="AB6" s="993"/>
      <c r="AC6" s="993"/>
      <c r="AD6" s="993"/>
      <c r="AE6" s="993"/>
      <c r="AF6" s="993"/>
      <c r="AG6" s="993"/>
      <c r="AH6" s="994"/>
      <c r="AI6" s="995" t="s">
        <v>222</v>
      </c>
      <c r="AJ6" s="993"/>
      <c r="AK6" s="993"/>
      <c r="AL6" s="993"/>
      <c r="AM6" s="993"/>
      <c r="AN6" s="993"/>
      <c r="AO6" s="993"/>
      <c r="AP6" s="994"/>
      <c r="AQ6" s="995" t="s">
        <v>223</v>
      </c>
      <c r="AR6" s="993"/>
      <c r="AS6" s="993"/>
      <c r="AT6" s="993"/>
      <c r="AU6" s="993"/>
      <c r="AV6" s="993"/>
      <c r="AW6" s="993"/>
      <c r="AX6" s="994"/>
      <c r="AY6" s="995" t="s">
        <v>224</v>
      </c>
      <c r="AZ6" s="993"/>
      <c r="BA6" s="993"/>
      <c r="BB6" s="993"/>
      <c r="BC6" s="993"/>
      <c r="BD6" s="993"/>
      <c r="BE6" s="993"/>
      <c r="BF6" s="994"/>
      <c r="BG6" s="995" t="s">
        <v>510</v>
      </c>
      <c r="BH6" s="993"/>
      <c r="BI6" s="993"/>
      <c r="BJ6" s="993"/>
      <c r="BK6" s="993"/>
      <c r="BL6" s="993"/>
      <c r="BM6" s="993"/>
      <c r="BN6" s="994"/>
      <c r="BO6" s="995" t="s">
        <v>511</v>
      </c>
      <c r="BP6" s="993"/>
      <c r="BQ6" s="993"/>
      <c r="BR6" s="993"/>
      <c r="BS6" s="993"/>
      <c r="BT6" s="993"/>
      <c r="BU6" s="993"/>
      <c r="BV6" s="994"/>
      <c r="BW6" s="995" t="s">
        <v>512</v>
      </c>
      <c r="BX6" s="993"/>
      <c r="BY6" s="993"/>
      <c r="BZ6" s="993"/>
      <c r="CA6" s="993"/>
      <c r="CB6" s="993"/>
      <c r="CC6" s="993"/>
      <c r="CD6" s="994"/>
      <c r="CE6" s="995" t="s">
        <v>513</v>
      </c>
      <c r="CF6" s="993"/>
      <c r="CG6" s="993"/>
      <c r="CH6" s="993"/>
      <c r="CI6" s="993"/>
      <c r="CJ6" s="993"/>
      <c r="CK6" s="993"/>
      <c r="CL6" s="994"/>
      <c r="CM6" s="995" t="s">
        <v>514</v>
      </c>
      <c r="CN6" s="993"/>
      <c r="CO6" s="993"/>
      <c r="CP6" s="993"/>
      <c r="CQ6" s="993"/>
      <c r="CR6" s="993"/>
      <c r="CS6" s="993"/>
      <c r="CT6" s="994"/>
      <c r="CU6" s="995" t="s">
        <v>515</v>
      </c>
      <c r="CV6" s="993"/>
      <c r="CW6" s="993"/>
      <c r="CX6" s="993"/>
      <c r="CY6" s="993"/>
      <c r="CZ6" s="993"/>
      <c r="DA6" s="993"/>
      <c r="DB6" s="994"/>
      <c r="DC6" s="995" t="s">
        <v>516</v>
      </c>
      <c r="DD6" s="993"/>
      <c r="DE6" s="993"/>
      <c r="DF6" s="993"/>
      <c r="DG6" s="993"/>
      <c r="DH6" s="993"/>
      <c r="DI6" s="993"/>
      <c r="DJ6" s="994"/>
      <c r="DK6" s="995" t="s">
        <v>517</v>
      </c>
      <c r="DL6" s="993"/>
      <c r="DM6" s="993"/>
      <c r="DN6" s="993"/>
      <c r="DO6" s="993"/>
      <c r="DP6" s="993"/>
      <c r="DQ6" s="993"/>
      <c r="DR6" s="994"/>
      <c r="DS6" s="995" t="s">
        <v>518</v>
      </c>
      <c r="DT6" s="993"/>
      <c r="DU6" s="993"/>
      <c r="DV6" s="993"/>
      <c r="DW6" s="993"/>
      <c r="DX6" s="993"/>
      <c r="DY6" s="993"/>
      <c r="DZ6" s="994"/>
    </row>
    <row r="7" spans="2:130" ht="12.75" customHeight="1" thickBot="1" x14ac:dyDescent="0.3">
      <c r="B7" s="1009"/>
      <c r="C7" s="996" t="s">
        <v>257</v>
      </c>
      <c r="D7" s="999" t="s">
        <v>258</v>
      </c>
      <c r="E7" s="1000"/>
      <c r="F7" s="1001"/>
      <c r="G7" s="1011"/>
      <c r="H7" s="999" t="s">
        <v>259</v>
      </c>
      <c r="I7" s="1000"/>
      <c r="J7" s="1001"/>
      <c r="K7" s="996" t="s">
        <v>257</v>
      </c>
      <c r="L7" s="999" t="s">
        <v>258</v>
      </c>
      <c r="M7" s="1000"/>
      <c r="N7" s="1001"/>
      <c r="O7" s="1011"/>
      <c r="P7" s="999" t="s">
        <v>259</v>
      </c>
      <c r="Q7" s="1000"/>
      <c r="R7" s="1001"/>
      <c r="S7" s="996" t="s">
        <v>257</v>
      </c>
      <c r="T7" s="999" t="s">
        <v>258</v>
      </c>
      <c r="U7" s="1000"/>
      <c r="V7" s="1000"/>
      <c r="W7" s="1001"/>
      <c r="X7" s="999" t="s">
        <v>259</v>
      </c>
      <c r="Y7" s="1000"/>
      <c r="Z7" s="1001"/>
      <c r="AA7" s="996" t="s">
        <v>257</v>
      </c>
      <c r="AB7" s="999" t="s">
        <v>258</v>
      </c>
      <c r="AC7" s="1000"/>
      <c r="AD7" s="1000"/>
      <c r="AE7" s="1001"/>
      <c r="AF7" s="999" t="s">
        <v>259</v>
      </c>
      <c r="AG7" s="1000"/>
      <c r="AH7" s="1001"/>
      <c r="AI7" s="996" t="s">
        <v>257</v>
      </c>
      <c r="AJ7" s="999" t="s">
        <v>258</v>
      </c>
      <c r="AK7" s="1000"/>
      <c r="AL7" s="1000"/>
      <c r="AM7" s="1001"/>
      <c r="AN7" s="999" t="s">
        <v>259</v>
      </c>
      <c r="AO7" s="1000"/>
      <c r="AP7" s="1001"/>
      <c r="AQ7" s="996" t="s">
        <v>257</v>
      </c>
      <c r="AR7" s="999" t="s">
        <v>258</v>
      </c>
      <c r="AS7" s="1000"/>
      <c r="AT7" s="1000"/>
      <c r="AU7" s="1001"/>
      <c r="AV7" s="999" t="s">
        <v>259</v>
      </c>
      <c r="AW7" s="1000"/>
      <c r="AX7" s="1001"/>
      <c r="AY7" s="996" t="s">
        <v>257</v>
      </c>
      <c r="AZ7" s="999" t="s">
        <v>258</v>
      </c>
      <c r="BA7" s="1000"/>
      <c r="BB7" s="1000"/>
      <c r="BC7" s="1001"/>
      <c r="BD7" s="999" t="s">
        <v>259</v>
      </c>
      <c r="BE7" s="1000"/>
      <c r="BF7" s="1001"/>
      <c r="BG7" s="996" t="s">
        <v>257</v>
      </c>
      <c r="BH7" s="999" t="s">
        <v>258</v>
      </c>
      <c r="BI7" s="1000"/>
      <c r="BJ7" s="1000"/>
      <c r="BK7" s="1001"/>
      <c r="BL7" s="999" t="s">
        <v>259</v>
      </c>
      <c r="BM7" s="1000"/>
      <c r="BN7" s="1001"/>
      <c r="BO7" s="996" t="s">
        <v>257</v>
      </c>
      <c r="BP7" s="999" t="s">
        <v>258</v>
      </c>
      <c r="BQ7" s="1000"/>
      <c r="BR7" s="1000"/>
      <c r="BS7" s="1001"/>
      <c r="BT7" s="999" t="s">
        <v>259</v>
      </c>
      <c r="BU7" s="1000"/>
      <c r="BV7" s="1001"/>
      <c r="BW7" s="996" t="s">
        <v>257</v>
      </c>
      <c r="BX7" s="999" t="s">
        <v>258</v>
      </c>
      <c r="BY7" s="1000"/>
      <c r="BZ7" s="1000"/>
      <c r="CA7" s="1001"/>
      <c r="CB7" s="999" t="s">
        <v>259</v>
      </c>
      <c r="CC7" s="1000"/>
      <c r="CD7" s="1001"/>
      <c r="CE7" s="996" t="s">
        <v>257</v>
      </c>
      <c r="CF7" s="999" t="s">
        <v>258</v>
      </c>
      <c r="CG7" s="1000"/>
      <c r="CH7" s="1000"/>
      <c r="CI7" s="1001"/>
      <c r="CJ7" s="999" t="s">
        <v>259</v>
      </c>
      <c r="CK7" s="1000"/>
      <c r="CL7" s="1001"/>
      <c r="CM7" s="996" t="s">
        <v>257</v>
      </c>
      <c r="CN7" s="999" t="s">
        <v>258</v>
      </c>
      <c r="CO7" s="1000"/>
      <c r="CP7" s="1000"/>
      <c r="CQ7" s="1001"/>
      <c r="CR7" s="999" t="s">
        <v>259</v>
      </c>
      <c r="CS7" s="1000"/>
      <c r="CT7" s="1001"/>
      <c r="CU7" s="996" t="s">
        <v>257</v>
      </c>
      <c r="CV7" s="999" t="s">
        <v>258</v>
      </c>
      <c r="CW7" s="1000"/>
      <c r="CX7" s="1000"/>
      <c r="CY7" s="1001"/>
      <c r="CZ7" s="999" t="s">
        <v>259</v>
      </c>
      <c r="DA7" s="1000"/>
      <c r="DB7" s="1001"/>
      <c r="DC7" s="996" t="s">
        <v>257</v>
      </c>
      <c r="DD7" s="999" t="s">
        <v>258</v>
      </c>
      <c r="DE7" s="1000"/>
      <c r="DF7" s="1000"/>
      <c r="DG7" s="1001"/>
      <c r="DH7" s="999" t="s">
        <v>259</v>
      </c>
      <c r="DI7" s="1000"/>
      <c r="DJ7" s="1001"/>
      <c r="DK7" s="996" t="s">
        <v>257</v>
      </c>
      <c r="DL7" s="999" t="s">
        <v>258</v>
      </c>
      <c r="DM7" s="1000"/>
      <c r="DN7" s="1000"/>
      <c r="DO7" s="1001"/>
      <c r="DP7" s="999" t="s">
        <v>259</v>
      </c>
      <c r="DQ7" s="1000"/>
      <c r="DR7" s="1001"/>
      <c r="DS7" s="996" t="s">
        <v>257</v>
      </c>
      <c r="DT7" s="999" t="s">
        <v>258</v>
      </c>
      <c r="DU7" s="1000"/>
      <c r="DV7" s="1000"/>
      <c r="DW7" s="1001"/>
      <c r="DX7" s="999" t="s">
        <v>259</v>
      </c>
      <c r="DY7" s="1000"/>
      <c r="DZ7" s="1001"/>
    </row>
    <row r="8" spans="2:130" ht="12.75" customHeight="1" x14ac:dyDescent="0.25">
      <c r="B8" s="1009"/>
      <c r="C8" s="997"/>
      <c r="D8" s="996" t="s">
        <v>260</v>
      </c>
      <c r="E8" s="996" t="s">
        <v>261</v>
      </c>
      <c r="F8" s="996" t="s">
        <v>262</v>
      </c>
      <c r="G8" s="1012" t="s">
        <v>263</v>
      </c>
      <c r="H8" s="996" t="s">
        <v>264</v>
      </c>
      <c r="I8" s="996" t="s">
        <v>265</v>
      </c>
      <c r="J8" s="1004" t="s">
        <v>266</v>
      </c>
      <c r="K8" s="997"/>
      <c r="L8" s="996" t="s">
        <v>260</v>
      </c>
      <c r="M8" s="996" t="s">
        <v>261</v>
      </c>
      <c r="N8" s="996" t="s">
        <v>262</v>
      </c>
      <c r="O8" s="1012" t="s">
        <v>263</v>
      </c>
      <c r="P8" s="996" t="s">
        <v>264</v>
      </c>
      <c r="Q8" s="996" t="s">
        <v>265</v>
      </c>
      <c r="R8" s="1004" t="s">
        <v>266</v>
      </c>
      <c r="S8" s="997"/>
      <c r="T8" s="996" t="s">
        <v>260</v>
      </c>
      <c r="U8" s="996" t="s">
        <v>261</v>
      </c>
      <c r="V8" s="996" t="s">
        <v>262</v>
      </c>
      <c r="W8" s="1002" t="s">
        <v>263</v>
      </c>
      <c r="X8" s="996" t="s">
        <v>264</v>
      </c>
      <c r="Y8" s="996" t="s">
        <v>265</v>
      </c>
      <c r="Z8" s="1004" t="s">
        <v>266</v>
      </c>
      <c r="AA8" s="997"/>
      <c r="AB8" s="996" t="s">
        <v>260</v>
      </c>
      <c r="AC8" s="996" t="s">
        <v>261</v>
      </c>
      <c r="AD8" s="996" t="s">
        <v>262</v>
      </c>
      <c r="AE8" s="1002" t="s">
        <v>263</v>
      </c>
      <c r="AF8" s="996" t="s">
        <v>264</v>
      </c>
      <c r="AG8" s="996" t="s">
        <v>265</v>
      </c>
      <c r="AH8" s="1004" t="s">
        <v>266</v>
      </c>
      <c r="AI8" s="997"/>
      <c r="AJ8" s="996" t="s">
        <v>260</v>
      </c>
      <c r="AK8" s="996" t="s">
        <v>261</v>
      </c>
      <c r="AL8" s="996" t="s">
        <v>262</v>
      </c>
      <c r="AM8" s="1002" t="s">
        <v>263</v>
      </c>
      <c r="AN8" s="996" t="s">
        <v>264</v>
      </c>
      <c r="AO8" s="996" t="s">
        <v>265</v>
      </c>
      <c r="AP8" s="1004" t="s">
        <v>266</v>
      </c>
      <c r="AQ8" s="997"/>
      <c r="AR8" s="996" t="s">
        <v>260</v>
      </c>
      <c r="AS8" s="996" t="s">
        <v>261</v>
      </c>
      <c r="AT8" s="996" t="s">
        <v>262</v>
      </c>
      <c r="AU8" s="1002" t="s">
        <v>263</v>
      </c>
      <c r="AV8" s="996" t="s">
        <v>264</v>
      </c>
      <c r="AW8" s="996" t="s">
        <v>265</v>
      </c>
      <c r="AX8" s="1004" t="s">
        <v>266</v>
      </c>
      <c r="AY8" s="997"/>
      <c r="AZ8" s="996" t="s">
        <v>260</v>
      </c>
      <c r="BA8" s="996" t="s">
        <v>261</v>
      </c>
      <c r="BB8" s="996" t="s">
        <v>262</v>
      </c>
      <c r="BC8" s="1002" t="s">
        <v>263</v>
      </c>
      <c r="BD8" s="996" t="s">
        <v>264</v>
      </c>
      <c r="BE8" s="996" t="s">
        <v>265</v>
      </c>
      <c r="BF8" s="1004" t="s">
        <v>266</v>
      </c>
      <c r="BG8" s="997"/>
      <c r="BH8" s="996" t="s">
        <v>260</v>
      </c>
      <c r="BI8" s="996" t="s">
        <v>261</v>
      </c>
      <c r="BJ8" s="996" t="s">
        <v>262</v>
      </c>
      <c r="BK8" s="1002" t="s">
        <v>263</v>
      </c>
      <c r="BL8" s="996" t="s">
        <v>264</v>
      </c>
      <c r="BM8" s="996" t="s">
        <v>265</v>
      </c>
      <c r="BN8" s="1004" t="s">
        <v>266</v>
      </c>
      <c r="BO8" s="997"/>
      <c r="BP8" s="996" t="s">
        <v>260</v>
      </c>
      <c r="BQ8" s="996" t="s">
        <v>261</v>
      </c>
      <c r="BR8" s="996" t="s">
        <v>262</v>
      </c>
      <c r="BS8" s="1002" t="s">
        <v>263</v>
      </c>
      <c r="BT8" s="996" t="s">
        <v>264</v>
      </c>
      <c r="BU8" s="996" t="s">
        <v>265</v>
      </c>
      <c r="BV8" s="1004" t="s">
        <v>266</v>
      </c>
      <c r="BW8" s="997"/>
      <c r="BX8" s="996" t="s">
        <v>260</v>
      </c>
      <c r="BY8" s="996" t="s">
        <v>261</v>
      </c>
      <c r="BZ8" s="996" t="s">
        <v>262</v>
      </c>
      <c r="CA8" s="1002" t="s">
        <v>263</v>
      </c>
      <c r="CB8" s="996" t="s">
        <v>264</v>
      </c>
      <c r="CC8" s="996" t="s">
        <v>265</v>
      </c>
      <c r="CD8" s="1004" t="s">
        <v>266</v>
      </c>
      <c r="CE8" s="997"/>
      <c r="CF8" s="996" t="s">
        <v>260</v>
      </c>
      <c r="CG8" s="996" t="s">
        <v>261</v>
      </c>
      <c r="CH8" s="996" t="s">
        <v>262</v>
      </c>
      <c r="CI8" s="1002" t="s">
        <v>263</v>
      </c>
      <c r="CJ8" s="996" t="s">
        <v>264</v>
      </c>
      <c r="CK8" s="996" t="s">
        <v>265</v>
      </c>
      <c r="CL8" s="1004" t="s">
        <v>266</v>
      </c>
      <c r="CM8" s="997"/>
      <c r="CN8" s="996" t="s">
        <v>260</v>
      </c>
      <c r="CO8" s="996" t="s">
        <v>261</v>
      </c>
      <c r="CP8" s="996" t="s">
        <v>262</v>
      </c>
      <c r="CQ8" s="1002" t="s">
        <v>263</v>
      </c>
      <c r="CR8" s="996" t="s">
        <v>264</v>
      </c>
      <c r="CS8" s="996" t="s">
        <v>265</v>
      </c>
      <c r="CT8" s="1004" t="s">
        <v>266</v>
      </c>
      <c r="CU8" s="997"/>
      <c r="CV8" s="996" t="s">
        <v>260</v>
      </c>
      <c r="CW8" s="996" t="s">
        <v>261</v>
      </c>
      <c r="CX8" s="996" t="s">
        <v>262</v>
      </c>
      <c r="CY8" s="1002" t="s">
        <v>263</v>
      </c>
      <c r="CZ8" s="996" t="s">
        <v>264</v>
      </c>
      <c r="DA8" s="996" t="s">
        <v>265</v>
      </c>
      <c r="DB8" s="1004" t="s">
        <v>266</v>
      </c>
      <c r="DC8" s="997"/>
      <c r="DD8" s="996" t="s">
        <v>260</v>
      </c>
      <c r="DE8" s="996" t="s">
        <v>261</v>
      </c>
      <c r="DF8" s="996" t="s">
        <v>262</v>
      </c>
      <c r="DG8" s="1002" t="s">
        <v>263</v>
      </c>
      <c r="DH8" s="996" t="s">
        <v>264</v>
      </c>
      <c r="DI8" s="996" t="s">
        <v>265</v>
      </c>
      <c r="DJ8" s="1004" t="s">
        <v>266</v>
      </c>
      <c r="DK8" s="997"/>
      <c r="DL8" s="996" t="s">
        <v>260</v>
      </c>
      <c r="DM8" s="996" t="s">
        <v>261</v>
      </c>
      <c r="DN8" s="996" t="s">
        <v>262</v>
      </c>
      <c r="DO8" s="1002" t="s">
        <v>263</v>
      </c>
      <c r="DP8" s="996" t="s">
        <v>264</v>
      </c>
      <c r="DQ8" s="996" t="s">
        <v>265</v>
      </c>
      <c r="DR8" s="1004" t="s">
        <v>266</v>
      </c>
      <c r="DS8" s="997"/>
      <c r="DT8" s="996" t="s">
        <v>260</v>
      </c>
      <c r="DU8" s="996" t="s">
        <v>261</v>
      </c>
      <c r="DV8" s="996" t="s">
        <v>262</v>
      </c>
      <c r="DW8" s="1002" t="s">
        <v>263</v>
      </c>
      <c r="DX8" s="996" t="s">
        <v>264</v>
      </c>
      <c r="DY8" s="996" t="s">
        <v>265</v>
      </c>
      <c r="DZ8" s="1004" t="s">
        <v>266</v>
      </c>
    </row>
    <row r="9" spans="2:130" ht="14.25" thickBot="1" x14ac:dyDescent="0.3">
      <c r="B9" s="1027"/>
      <c r="C9" s="998"/>
      <c r="D9" s="998"/>
      <c r="E9" s="998"/>
      <c r="F9" s="998"/>
      <c r="G9" s="1013"/>
      <c r="H9" s="998"/>
      <c r="I9" s="998"/>
      <c r="J9" s="1005"/>
      <c r="K9" s="998"/>
      <c r="L9" s="998"/>
      <c r="M9" s="998"/>
      <c r="N9" s="998"/>
      <c r="O9" s="1013"/>
      <c r="P9" s="998"/>
      <c r="Q9" s="998"/>
      <c r="R9" s="1005"/>
      <c r="S9" s="998"/>
      <c r="T9" s="998"/>
      <c r="U9" s="998"/>
      <c r="V9" s="998"/>
      <c r="W9" s="1003"/>
      <c r="X9" s="998"/>
      <c r="Y9" s="998"/>
      <c r="Z9" s="1005"/>
      <c r="AA9" s="998"/>
      <c r="AB9" s="998"/>
      <c r="AC9" s="998"/>
      <c r="AD9" s="998"/>
      <c r="AE9" s="1003"/>
      <c r="AF9" s="998"/>
      <c r="AG9" s="998"/>
      <c r="AH9" s="1005"/>
      <c r="AI9" s="998"/>
      <c r="AJ9" s="998"/>
      <c r="AK9" s="998"/>
      <c r="AL9" s="998"/>
      <c r="AM9" s="1003"/>
      <c r="AN9" s="998"/>
      <c r="AO9" s="998"/>
      <c r="AP9" s="1005"/>
      <c r="AQ9" s="998"/>
      <c r="AR9" s="998"/>
      <c r="AS9" s="998"/>
      <c r="AT9" s="998"/>
      <c r="AU9" s="1003"/>
      <c r="AV9" s="998"/>
      <c r="AW9" s="998"/>
      <c r="AX9" s="1005"/>
      <c r="AY9" s="998"/>
      <c r="AZ9" s="998"/>
      <c r="BA9" s="998"/>
      <c r="BB9" s="998"/>
      <c r="BC9" s="1003"/>
      <c r="BD9" s="998"/>
      <c r="BE9" s="998"/>
      <c r="BF9" s="1005"/>
      <c r="BG9" s="998"/>
      <c r="BH9" s="998"/>
      <c r="BI9" s="998"/>
      <c r="BJ9" s="998"/>
      <c r="BK9" s="1003"/>
      <c r="BL9" s="998"/>
      <c r="BM9" s="998"/>
      <c r="BN9" s="1005"/>
      <c r="BO9" s="998"/>
      <c r="BP9" s="998"/>
      <c r="BQ9" s="998"/>
      <c r="BR9" s="998"/>
      <c r="BS9" s="1003"/>
      <c r="BT9" s="998"/>
      <c r="BU9" s="998"/>
      <c r="BV9" s="1005"/>
      <c r="BW9" s="998"/>
      <c r="BX9" s="998"/>
      <c r="BY9" s="998"/>
      <c r="BZ9" s="998"/>
      <c r="CA9" s="1003"/>
      <c r="CB9" s="998"/>
      <c r="CC9" s="998"/>
      <c r="CD9" s="1005"/>
      <c r="CE9" s="998"/>
      <c r="CF9" s="998"/>
      <c r="CG9" s="998"/>
      <c r="CH9" s="998"/>
      <c r="CI9" s="1003"/>
      <c r="CJ9" s="998"/>
      <c r="CK9" s="998"/>
      <c r="CL9" s="1005"/>
      <c r="CM9" s="998"/>
      <c r="CN9" s="998"/>
      <c r="CO9" s="998"/>
      <c r="CP9" s="998"/>
      <c r="CQ9" s="1003"/>
      <c r="CR9" s="998"/>
      <c r="CS9" s="998"/>
      <c r="CT9" s="1005"/>
      <c r="CU9" s="998"/>
      <c r="CV9" s="998"/>
      <c r="CW9" s="998"/>
      <c r="CX9" s="998"/>
      <c r="CY9" s="1003"/>
      <c r="CZ9" s="998"/>
      <c r="DA9" s="998"/>
      <c r="DB9" s="1005"/>
      <c r="DC9" s="998"/>
      <c r="DD9" s="998"/>
      <c r="DE9" s="998"/>
      <c r="DF9" s="998"/>
      <c r="DG9" s="1003"/>
      <c r="DH9" s="998"/>
      <c r="DI9" s="998"/>
      <c r="DJ9" s="1005"/>
      <c r="DK9" s="998"/>
      <c r="DL9" s="998"/>
      <c r="DM9" s="998"/>
      <c r="DN9" s="998"/>
      <c r="DO9" s="1003"/>
      <c r="DP9" s="998"/>
      <c r="DQ9" s="998"/>
      <c r="DR9" s="1005"/>
      <c r="DS9" s="998"/>
      <c r="DT9" s="998"/>
      <c r="DU9" s="998"/>
      <c r="DV9" s="998"/>
      <c r="DW9" s="1003"/>
      <c r="DX9" s="998"/>
      <c r="DY9" s="998"/>
      <c r="DZ9" s="1005"/>
    </row>
    <row r="10" spans="2:130" x14ac:dyDescent="0.25">
      <c r="B10" s="77" t="s">
        <v>339</v>
      </c>
      <c r="C10" s="118">
        <v>539185</v>
      </c>
      <c r="D10" s="119">
        <v>843054</v>
      </c>
      <c r="E10" s="119">
        <v>3136249</v>
      </c>
      <c r="F10" s="119">
        <v>41304</v>
      </c>
      <c r="G10" s="119">
        <v>4020607</v>
      </c>
      <c r="H10" s="119">
        <v>25750</v>
      </c>
      <c r="I10" s="119">
        <v>140212</v>
      </c>
      <c r="J10" s="369">
        <v>165962</v>
      </c>
      <c r="K10" s="89">
        <v>339385</v>
      </c>
      <c r="L10" s="747">
        <v>440216</v>
      </c>
      <c r="M10" s="747">
        <v>1274484</v>
      </c>
      <c r="N10" s="747">
        <v>33823</v>
      </c>
      <c r="O10" s="747">
        <v>1748523</v>
      </c>
      <c r="P10" s="747">
        <v>28336</v>
      </c>
      <c r="Q10" s="747">
        <v>116477</v>
      </c>
      <c r="R10" s="91">
        <v>144813</v>
      </c>
      <c r="S10" s="89">
        <v>255256</v>
      </c>
      <c r="T10" s="747">
        <v>284076</v>
      </c>
      <c r="U10" s="747">
        <v>712454</v>
      </c>
      <c r="V10" s="747">
        <v>12812</v>
      </c>
      <c r="W10" s="747">
        <v>1009342</v>
      </c>
      <c r="X10" s="747">
        <v>57747</v>
      </c>
      <c r="Y10" s="747">
        <v>103460</v>
      </c>
      <c r="Z10" s="91">
        <v>161207</v>
      </c>
      <c r="AA10" s="89">
        <v>50104</v>
      </c>
      <c r="AB10" s="747">
        <v>61910</v>
      </c>
      <c r="AC10" s="747">
        <v>435016</v>
      </c>
      <c r="AD10" s="747">
        <v>8146</v>
      </c>
      <c r="AE10" s="747">
        <v>505072</v>
      </c>
      <c r="AF10" s="747">
        <v>9890</v>
      </c>
      <c r="AG10" s="747">
        <v>67679</v>
      </c>
      <c r="AH10" s="91">
        <v>77569</v>
      </c>
      <c r="AI10" s="89">
        <v>106765</v>
      </c>
      <c r="AJ10" s="747">
        <v>83669</v>
      </c>
      <c r="AK10" s="747">
        <v>493588</v>
      </c>
      <c r="AL10" s="747">
        <v>3592</v>
      </c>
      <c r="AM10" s="747">
        <v>580849</v>
      </c>
      <c r="AN10" s="747">
        <v>18279</v>
      </c>
      <c r="AO10" s="747">
        <v>31944</v>
      </c>
      <c r="AP10" s="91">
        <v>50223</v>
      </c>
      <c r="AQ10" s="89">
        <v>64519</v>
      </c>
      <c r="AR10" s="747">
        <v>92476</v>
      </c>
      <c r="AS10" s="747">
        <v>259698</v>
      </c>
      <c r="AT10" s="747">
        <v>1309</v>
      </c>
      <c r="AU10" s="747">
        <v>353483</v>
      </c>
      <c r="AV10" s="747">
        <v>36262</v>
      </c>
      <c r="AW10" s="747">
        <v>75147</v>
      </c>
      <c r="AX10" s="91">
        <v>111409</v>
      </c>
      <c r="AY10" s="89">
        <v>13298</v>
      </c>
      <c r="AZ10" s="747">
        <v>22771</v>
      </c>
      <c r="BA10" s="747">
        <v>92333</v>
      </c>
      <c r="BB10" s="747">
        <v>3051</v>
      </c>
      <c r="BC10" s="747">
        <v>118155</v>
      </c>
      <c r="BD10" s="747">
        <v>3764</v>
      </c>
      <c r="BE10" s="747">
        <v>25078</v>
      </c>
      <c r="BF10" s="91">
        <v>28842</v>
      </c>
      <c r="BG10" s="747">
        <v>22604</v>
      </c>
      <c r="BH10" s="747">
        <v>71995</v>
      </c>
      <c r="BI10" s="747">
        <v>338745</v>
      </c>
      <c r="BJ10" s="747">
        <v>0</v>
      </c>
      <c r="BK10" s="747">
        <v>410740</v>
      </c>
      <c r="BL10" s="747">
        <v>3676</v>
      </c>
      <c r="BM10" s="747">
        <v>0</v>
      </c>
      <c r="BN10" s="91">
        <v>3676</v>
      </c>
      <c r="BO10" s="747">
        <v>21596</v>
      </c>
      <c r="BP10" s="747">
        <v>30491</v>
      </c>
      <c r="BQ10" s="747">
        <v>135143</v>
      </c>
      <c r="BR10" s="747">
        <v>0</v>
      </c>
      <c r="BS10" s="747">
        <v>165634</v>
      </c>
      <c r="BT10" s="747">
        <v>5954</v>
      </c>
      <c r="BU10" s="747">
        <v>0</v>
      </c>
      <c r="BV10" s="91">
        <v>5954</v>
      </c>
      <c r="BW10" s="747">
        <v>18708</v>
      </c>
      <c r="BX10" s="747">
        <v>23255</v>
      </c>
      <c r="BY10" s="747">
        <v>123876</v>
      </c>
      <c r="BZ10" s="747">
        <v>0</v>
      </c>
      <c r="CA10" s="747">
        <v>147131</v>
      </c>
      <c r="CB10" s="747">
        <v>2750</v>
      </c>
      <c r="CC10" s="747">
        <v>0</v>
      </c>
      <c r="CD10" s="91">
        <v>2750</v>
      </c>
      <c r="CE10" s="747">
        <v>32221</v>
      </c>
      <c r="CF10" s="747">
        <v>19223</v>
      </c>
      <c r="CG10" s="747">
        <v>111361</v>
      </c>
      <c r="CH10" s="747">
        <v>0</v>
      </c>
      <c r="CI10" s="747">
        <v>130584</v>
      </c>
      <c r="CJ10" s="747">
        <v>1566</v>
      </c>
      <c r="CK10" s="747">
        <v>0</v>
      </c>
      <c r="CL10" s="91">
        <v>1566</v>
      </c>
      <c r="CM10" s="747">
        <v>39988</v>
      </c>
      <c r="CN10" s="747">
        <v>6443</v>
      </c>
      <c r="CO10" s="747">
        <v>80369</v>
      </c>
      <c r="CP10" s="747">
        <v>0</v>
      </c>
      <c r="CQ10" s="747">
        <v>86812</v>
      </c>
      <c r="CR10" s="747">
        <v>1683</v>
      </c>
      <c r="CS10" s="747">
        <v>0</v>
      </c>
      <c r="CT10" s="91">
        <v>1683</v>
      </c>
      <c r="CU10" s="747">
        <v>13706</v>
      </c>
      <c r="CV10" s="747">
        <v>10078</v>
      </c>
      <c r="CW10" s="747">
        <v>38762</v>
      </c>
      <c r="CX10" s="747">
        <v>0</v>
      </c>
      <c r="CY10" s="747">
        <v>48840</v>
      </c>
      <c r="CZ10" s="747">
        <v>603</v>
      </c>
      <c r="DA10" s="747">
        <v>0</v>
      </c>
      <c r="DB10" s="91">
        <v>603</v>
      </c>
      <c r="DC10" s="747">
        <v>16717</v>
      </c>
      <c r="DD10" s="747">
        <v>26463</v>
      </c>
      <c r="DE10" s="747">
        <v>72235</v>
      </c>
      <c r="DF10" s="747">
        <v>0</v>
      </c>
      <c r="DG10" s="747">
        <v>98698</v>
      </c>
      <c r="DH10" s="747">
        <v>4080</v>
      </c>
      <c r="DI10" s="747">
        <v>0</v>
      </c>
      <c r="DJ10" s="91">
        <v>4080</v>
      </c>
      <c r="DK10" s="747">
        <v>11529</v>
      </c>
      <c r="DL10" s="747">
        <v>6547</v>
      </c>
      <c r="DM10" s="747">
        <v>74184</v>
      </c>
      <c r="DN10" s="747">
        <v>0</v>
      </c>
      <c r="DO10" s="747">
        <v>80731</v>
      </c>
      <c r="DP10" s="747">
        <v>4448</v>
      </c>
      <c r="DQ10" s="747">
        <v>0</v>
      </c>
      <c r="DR10" s="747">
        <v>4448</v>
      </c>
      <c r="DS10" s="92">
        <v>1545581</v>
      </c>
      <c r="DT10" s="748">
        <v>2022667</v>
      </c>
      <c r="DU10" s="748">
        <v>7378497</v>
      </c>
      <c r="DV10" s="748">
        <v>104037</v>
      </c>
      <c r="DW10" s="748">
        <v>9505201</v>
      </c>
      <c r="DX10" s="748">
        <v>204788</v>
      </c>
      <c r="DY10" s="748">
        <v>559997</v>
      </c>
      <c r="DZ10" s="93">
        <v>764785</v>
      </c>
    </row>
    <row r="11" spans="2:130" ht="14.25" thickBot="1" x14ac:dyDescent="0.3">
      <c r="B11" s="81" t="s">
        <v>340</v>
      </c>
      <c r="C11" s="89">
        <v>613438</v>
      </c>
      <c r="D11" s="747">
        <v>833097</v>
      </c>
      <c r="E11" s="747">
        <v>3369760</v>
      </c>
      <c r="F11" s="747">
        <v>26671</v>
      </c>
      <c r="G11" s="747">
        <v>4229528</v>
      </c>
      <c r="H11" s="747">
        <v>44925</v>
      </c>
      <c r="I11" s="747">
        <v>131775</v>
      </c>
      <c r="J11" s="91">
        <v>176700</v>
      </c>
      <c r="K11" s="89">
        <v>405277</v>
      </c>
      <c r="L11" s="747">
        <v>322870</v>
      </c>
      <c r="M11" s="747">
        <v>1336653</v>
      </c>
      <c r="N11" s="747">
        <v>34704</v>
      </c>
      <c r="O11" s="747">
        <v>1694227</v>
      </c>
      <c r="P11" s="747">
        <v>41978</v>
      </c>
      <c r="Q11" s="747">
        <v>74724</v>
      </c>
      <c r="R11" s="91">
        <v>116702</v>
      </c>
      <c r="S11" s="89">
        <v>164996</v>
      </c>
      <c r="T11" s="747">
        <v>120662</v>
      </c>
      <c r="U11" s="747">
        <v>833317</v>
      </c>
      <c r="V11" s="747">
        <v>30901</v>
      </c>
      <c r="W11" s="747">
        <v>984880</v>
      </c>
      <c r="X11" s="747">
        <v>46631</v>
      </c>
      <c r="Y11" s="747">
        <v>116691</v>
      </c>
      <c r="Z11" s="91">
        <v>163322</v>
      </c>
      <c r="AA11" s="89">
        <v>65482</v>
      </c>
      <c r="AB11" s="747">
        <v>44809</v>
      </c>
      <c r="AC11" s="747">
        <v>411584</v>
      </c>
      <c r="AD11" s="747">
        <v>6172</v>
      </c>
      <c r="AE11" s="747">
        <v>462565</v>
      </c>
      <c r="AF11" s="747">
        <v>31056</v>
      </c>
      <c r="AG11" s="747">
        <v>69307</v>
      </c>
      <c r="AH11" s="91">
        <v>100363</v>
      </c>
      <c r="AI11" s="89">
        <v>65713</v>
      </c>
      <c r="AJ11" s="747">
        <v>162726</v>
      </c>
      <c r="AK11" s="747">
        <v>512754</v>
      </c>
      <c r="AL11" s="747">
        <v>4946</v>
      </c>
      <c r="AM11" s="747">
        <v>680426</v>
      </c>
      <c r="AN11" s="747">
        <v>5667</v>
      </c>
      <c r="AO11" s="747">
        <v>42172</v>
      </c>
      <c r="AP11" s="91">
        <v>47839</v>
      </c>
      <c r="AQ11" s="89">
        <v>101632</v>
      </c>
      <c r="AR11" s="747">
        <v>36662</v>
      </c>
      <c r="AS11" s="747">
        <v>249158</v>
      </c>
      <c r="AT11" s="747">
        <v>1230</v>
      </c>
      <c r="AU11" s="747">
        <v>287050</v>
      </c>
      <c r="AV11" s="747">
        <v>8452</v>
      </c>
      <c r="AW11" s="747">
        <v>104420</v>
      </c>
      <c r="AX11" s="91">
        <v>112872</v>
      </c>
      <c r="AY11" s="89">
        <v>21604</v>
      </c>
      <c r="AZ11" s="747">
        <v>11306</v>
      </c>
      <c r="BA11" s="747">
        <v>96240</v>
      </c>
      <c r="BB11" s="747">
        <v>1698</v>
      </c>
      <c r="BC11" s="747">
        <v>109244</v>
      </c>
      <c r="BD11" s="747">
        <v>5372</v>
      </c>
      <c r="BE11" s="747">
        <v>22083</v>
      </c>
      <c r="BF11" s="91">
        <v>27455</v>
      </c>
      <c r="BG11" s="747">
        <v>10748</v>
      </c>
      <c r="BH11" s="747">
        <v>74051</v>
      </c>
      <c r="BI11" s="747">
        <v>396913</v>
      </c>
      <c r="BJ11" s="747">
        <v>3496</v>
      </c>
      <c r="BK11" s="747">
        <v>474460</v>
      </c>
      <c r="BL11" s="747">
        <v>3469</v>
      </c>
      <c r="BM11" s="747">
        <v>0</v>
      </c>
      <c r="BN11" s="91">
        <v>3469</v>
      </c>
      <c r="BO11" s="747">
        <v>14948</v>
      </c>
      <c r="BP11" s="747">
        <v>10220</v>
      </c>
      <c r="BQ11" s="747">
        <v>144811</v>
      </c>
      <c r="BR11" s="747">
        <v>0</v>
      </c>
      <c r="BS11" s="747">
        <v>155031</v>
      </c>
      <c r="BT11" s="747">
        <v>7319</v>
      </c>
      <c r="BU11" s="747">
        <v>4510</v>
      </c>
      <c r="BV11" s="91">
        <v>11829</v>
      </c>
      <c r="BW11" s="747">
        <v>28635</v>
      </c>
      <c r="BX11" s="747">
        <v>36501</v>
      </c>
      <c r="BY11" s="747">
        <v>117008</v>
      </c>
      <c r="BZ11" s="747">
        <v>951</v>
      </c>
      <c r="CA11" s="747">
        <v>154460</v>
      </c>
      <c r="CB11" s="747">
        <v>1894</v>
      </c>
      <c r="CC11" s="747">
        <v>1633</v>
      </c>
      <c r="CD11" s="91">
        <v>3527</v>
      </c>
      <c r="CE11" s="747">
        <v>13995</v>
      </c>
      <c r="CF11" s="747">
        <v>39882</v>
      </c>
      <c r="CG11" s="747">
        <v>112391</v>
      </c>
      <c r="CH11" s="747">
        <v>271</v>
      </c>
      <c r="CI11" s="747">
        <v>152544</v>
      </c>
      <c r="CJ11" s="747">
        <v>4354</v>
      </c>
      <c r="CK11" s="747">
        <v>1139</v>
      </c>
      <c r="CL11" s="91">
        <v>5493</v>
      </c>
      <c r="CM11" s="747">
        <v>6741</v>
      </c>
      <c r="CN11" s="747">
        <v>20390</v>
      </c>
      <c r="CO11" s="747">
        <v>74282</v>
      </c>
      <c r="CP11" s="747">
        <v>234</v>
      </c>
      <c r="CQ11" s="747">
        <v>94906</v>
      </c>
      <c r="CR11" s="747">
        <v>6009</v>
      </c>
      <c r="CS11" s="747">
        <v>1229</v>
      </c>
      <c r="CT11" s="91">
        <v>7238</v>
      </c>
      <c r="CU11" s="747">
        <v>1202</v>
      </c>
      <c r="CV11" s="747">
        <v>20696</v>
      </c>
      <c r="CW11" s="747">
        <v>44532</v>
      </c>
      <c r="CX11" s="747">
        <v>0</v>
      </c>
      <c r="CY11" s="747">
        <v>65228</v>
      </c>
      <c r="CZ11" s="747">
        <v>3319</v>
      </c>
      <c r="DA11" s="747">
        <v>390</v>
      </c>
      <c r="DB11" s="91">
        <v>3709</v>
      </c>
      <c r="DC11" s="747">
        <v>19761</v>
      </c>
      <c r="DD11" s="747">
        <v>15399</v>
      </c>
      <c r="DE11" s="747">
        <v>76736</v>
      </c>
      <c r="DF11" s="747">
        <v>830</v>
      </c>
      <c r="DG11" s="747">
        <v>92965</v>
      </c>
      <c r="DH11" s="747">
        <v>2741</v>
      </c>
      <c r="DI11" s="747">
        <v>2710</v>
      </c>
      <c r="DJ11" s="91">
        <v>5451</v>
      </c>
      <c r="DK11" s="747">
        <v>16370</v>
      </c>
      <c r="DL11" s="747">
        <v>20298</v>
      </c>
      <c r="DM11" s="747">
        <v>61358</v>
      </c>
      <c r="DN11" s="747">
        <v>381</v>
      </c>
      <c r="DO11" s="747">
        <v>82037</v>
      </c>
      <c r="DP11" s="747">
        <v>4661</v>
      </c>
      <c r="DQ11" s="747">
        <v>2409</v>
      </c>
      <c r="DR11" s="747">
        <v>7070</v>
      </c>
      <c r="DS11" s="92">
        <v>1550542</v>
      </c>
      <c r="DT11" s="748">
        <v>1769569</v>
      </c>
      <c r="DU11" s="748">
        <v>7837497</v>
      </c>
      <c r="DV11" s="748">
        <v>112485</v>
      </c>
      <c r="DW11" s="748">
        <v>9719551</v>
      </c>
      <c r="DX11" s="748">
        <v>217847</v>
      </c>
      <c r="DY11" s="748">
        <v>575192</v>
      </c>
      <c r="DZ11" s="93">
        <v>793039</v>
      </c>
    </row>
    <row r="12" spans="2:130" x14ac:dyDescent="0.25">
      <c r="B12" s="806" t="s">
        <v>341</v>
      </c>
      <c r="C12" s="89">
        <v>644631</v>
      </c>
      <c r="D12" s="747">
        <v>857721</v>
      </c>
      <c r="E12" s="747">
        <v>3560693</v>
      </c>
      <c r="F12" s="747">
        <v>18270</v>
      </c>
      <c r="G12" s="747">
        <v>4436684</v>
      </c>
      <c r="H12" s="747">
        <v>33050</v>
      </c>
      <c r="I12" s="747">
        <v>149584</v>
      </c>
      <c r="J12" s="91">
        <v>182634</v>
      </c>
      <c r="K12" s="89">
        <v>230183</v>
      </c>
      <c r="L12" s="747">
        <v>348053</v>
      </c>
      <c r="M12" s="747">
        <v>1445125</v>
      </c>
      <c r="N12" s="747">
        <v>19620</v>
      </c>
      <c r="O12" s="747">
        <v>1812798</v>
      </c>
      <c r="P12" s="747">
        <v>27038</v>
      </c>
      <c r="Q12" s="747">
        <v>88963</v>
      </c>
      <c r="R12" s="91">
        <v>116001</v>
      </c>
      <c r="S12" s="89">
        <v>160284</v>
      </c>
      <c r="T12" s="747">
        <v>195875</v>
      </c>
      <c r="U12" s="747">
        <v>812308</v>
      </c>
      <c r="V12" s="747">
        <v>44409</v>
      </c>
      <c r="W12" s="747">
        <v>1052592</v>
      </c>
      <c r="X12" s="747">
        <v>22280</v>
      </c>
      <c r="Y12" s="747">
        <v>108921</v>
      </c>
      <c r="Z12" s="91">
        <v>131201</v>
      </c>
      <c r="AA12" s="89">
        <v>64457</v>
      </c>
      <c r="AB12" s="747">
        <v>87999</v>
      </c>
      <c r="AC12" s="747">
        <v>415514</v>
      </c>
      <c r="AD12" s="747">
        <v>5855</v>
      </c>
      <c r="AE12" s="747">
        <v>509368</v>
      </c>
      <c r="AF12" s="747">
        <v>5738</v>
      </c>
      <c r="AG12" s="747">
        <v>74902</v>
      </c>
      <c r="AH12" s="91">
        <v>80640</v>
      </c>
      <c r="AI12" s="89">
        <v>123015</v>
      </c>
      <c r="AJ12" s="747">
        <v>232732</v>
      </c>
      <c r="AK12" s="747">
        <v>547678</v>
      </c>
      <c r="AL12" s="747">
        <v>14671</v>
      </c>
      <c r="AM12" s="747">
        <v>795081</v>
      </c>
      <c r="AN12" s="747">
        <v>16583</v>
      </c>
      <c r="AO12" s="747">
        <v>26798</v>
      </c>
      <c r="AP12" s="91">
        <v>43381</v>
      </c>
      <c r="AQ12" s="89">
        <v>61819</v>
      </c>
      <c r="AR12" s="747">
        <v>70243</v>
      </c>
      <c r="AS12" s="747">
        <v>218177</v>
      </c>
      <c r="AT12" s="747">
        <v>3610</v>
      </c>
      <c r="AU12" s="747">
        <v>292030</v>
      </c>
      <c r="AV12" s="747">
        <v>15875</v>
      </c>
      <c r="AW12" s="747">
        <v>100441</v>
      </c>
      <c r="AX12" s="91">
        <v>116316</v>
      </c>
      <c r="AY12" s="89">
        <v>31118</v>
      </c>
      <c r="AZ12" s="747">
        <v>24875</v>
      </c>
      <c r="BA12" s="747">
        <v>75701</v>
      </c>
      <c r="BB12" s="747">
        <v>3588</v>
      </c>
      <c r="BC12" s="747">
        <v>104164</v>
      </c>
      <c r="BD12" s="747">
        <v>3448</v>
      </c>
      <c r="BE12" s="747">
        <v>22844</v>
      </c>
      <c r="BF12" s="91">
        <v>26292</v>
      </c>
      <c r="BG12" s="747">
        <v>7680</v>
      </c>
      <c r="BH12" s="747">
        <v>78600</v>
      </c>
      <c r="BI12" s="747">
        <v>422627</v>
      </c>
      <c r="BJ12" s="747">
        <v>539</v>
      </c>
      <c r="BK12" s="747">
        <v>501766</v>
      </c>
      <c r="BL12" s="747">
        <v>61776</v>
      </c>
      <c r="BM12" s="747">
        <v>2630</v>
      </c>
      <c r="BN12" s="91">
        <v>64406</v>
      </c>
      <c r="BO12" s="747">
        <v>14604</v>
      </c>
      <c r="BP12" s="747">
        <v>8081</v>
      </c>
      <c r="BQ12" s="747">
        <v>142214</v>
      </c>
      <c r="BR12" s="747">
        <v>2038</v>
      </c>
      <c r="BS12" s="747">
        <v>152333</v>
      </c>
      <c r="BT12" s="747">
        <v>2789</v>
      </c>
      <c r="BU12" s="747">
        <v>5215</v>
      </c>
      <c r="BV12" s="91">
        <v>8004</v>
      </c>
      <c r="BW12" s="747">
        <v>23015</v>
      </c>
      <c r="BX12" s="747">
        <v>55266</v>
      </c>
      <c r="BY12" s="747">
        <v>129639</v>
      </c>
      <c r="BZ12" s="747">
        <v>1154</v>
      </c>
      <c r="CA12" s="747">
        <v>186059</v>
      </c>
      <c r="CB12" s="747">
        <v>3082</v>
      </c>
      <c r="CC12" s="747">
        <v>1547</v>
      </c>
      <c r="CD12" s="91">
        <v>4629</v>
      </c>
      <c r="CE12" s="747">
        <v>34647</v>
      </c>
      <c r="CF12" s="747">
        <v>42763</v>
      </c>
      <c r="CG12" s="747">
        <v>117661</v>
      </c>
      <c r="CH12" s="747">
        <v>3623</v>
      </c>
      <c r="CI12" s="747">
        <v>164047</v>
      </c>
      <c r="CJ12" s="747">
        <v>5521</v>
      </c>
      <c r="CK12" s="747">
        <v>1446</v>
      </c>
      <c r="CL12" s="91">
        <v>6967</v>
      </c>
      <c r="CM12" s="747">
        <v>8150</v>
      </c>
      <c r="CN12" s="747">
        <v>6158</v>
      </c>
      <c r="CO12" s="747">
        <v>86836</v>
      </c>
      <c r="CP12" s="747">
        <v>3960</v>
      </c>
      <c r="CQ12" s="747">
        <v>96954</v>
      </c>
      <c r="CR12" s="747">
        <v>370</v>
      </c>
      <c r="CS12" s="747">
        <v>2828</v>
      </c>
      <c r="CT12" s="91">
        <v>3198</v>
      </c>
      <c r="CU12" s="747">
        <v>22354</v>
      </c>
      <c r="CV12" s="747">
        <v>21525</v>
      </c>
      <c r="CW12" s="747">
        <v>45922</v>
      </c>
      <c r="CX12" s="747">
        <v>1427</v>
      </c>
      <c r="CY12" s="747">
        <v>68874</v>
      </c>
      <c r="CZ12" s="747">
        <v>1700</v>
      </c>
      <c r="DA12" s="747">
        <v>1852</v>
      </c>
      <c r="DB12" s="91">
        <v>3552</v>
      </c>
      <c r="DC12" s="747">
        <v>24971</v>
      </c>
      <c r="DD12" s="747">
        <v>66525</v>
      </c>
      <c r="DE12" s="747">
        <v>65150</v>
      </c>
      <c r="DF12" s="747">
        <v>3525</v>
      </c>
      <c r="DG12" s="747">
        <v>135200</v>
      </c>
      <c r="DH12" s="747">
        <v>3462</v>
      </c>
      <c r="DI12" s="747">
        <v>1308</v>
      </c>
      <c r="DJ12" s="91">
        <v>4770</v>
      </c>
      <c r="DK12" s="747">
        <v>18054</v>
      </c>
      <c r="DL12" s="747">
        <v>15472</v>
      </c>
      <c r="DM12" s="747">
        <v>64406</v>
      </c>
      <c r="DN12" s="747">
        <v>1862</v>
      </c>
      <c r="DO12" s="747">
        <v>81740</v>
      </c>
      <c r="DP12" s="747">
        <v>1905</v>
      </c>
      <c r="DQ12" s="747">
        <v>2880</v>
      </c>
      <c r="DR12" s="747">
        <v>4785</v>
      </c>
      <c r="DS12" s="92">
        <v>1468982</v>
      </c>
      <c r="DT12" s="748">
        <v>2111888</v>
      </c>
      <c r="DU12" s="748">
        <v>8149651</v>
      </c>
      <c r="DV12" s="748">
        <v>128151</v>
      </c>
      <c r="DW12" s="748">
        <v>10389690</v>
      </c>
      <c r="DX12" s="748">
        <v>204617</v>
      </c>
      <c r="DY12" s="748">
        <v>592159</v>
      </c>
      <c r="DZ12" s="93">
        <v>796776</v>
      </c>
    </row>
    <row r="13" spans="2:130" x14ac:dyDescent="0.25">
      <c r="B13" s="819" t="s">
        <v>342</v>
      </c>
      <c r="C13" s="89">
        <v>635074</v>
      </c>
      <c r="D13" s="747">
        <v>674203</v>
      </c>
      <c r="E13" s="747">
        <v>3791115</v>
      </c>
      <c r="F13" s="747">
        <v>31953</v>
      </c>
      <c r="G13" s="747">
        <v>4497271</v>
      </c>
      <c r="H13" s="747">
        <v>26296</v>
      </c>
      <c r="I13" s="747">
        <v>134880</v>
      </c>
      <c r="J13" s="91">
        <v>161176</v>
      </c>
      <c r="K13" s="89">
        <v>319890</v>
      </c>
      <c r="L13" s="747">
        <v>409789</v>
      </c>
      <c r="M13" s="747">
        <v>1466886</v>
      </c>
      <c r="N13" s="747">
        <v>11072</v>
      </c>
      <c r="O13" s="747">
        <v>1887747</v>
      </c>
      <c r="P13" s="747">
        <v>32400</v>
      </c>
      <c r="Q13" s="747">
        <v>98551</v>
      </c>
      <c r="R13" s="91">
        <v>130951</v>
      </c>
      <c r="S13" s="89">
        <v>112556</v>
      </c>
      <c r="T13" s="747">
        <v>104557</v>
      </c>
      <c r="U13" s="747">
        <v>925670</v>
      </c>
      <c r="V13" s="747">
        <v>5983</v>
      </c>
      <c r="W13" s="747">
        <v>1036210</v>
      </c>
      <c r="X13" s="747">
        <v>29771</v>
      </c>
      <c r="Y13" s="747">
        <v>109963</v>
      </c>
      <c r="Z13" s="91">
        <v>139734</v>
      </c>
      <c r="AA13" s="89">
        <v>67376</v>
      </c>
      <c r="AB13" s="747">
        <v>51314</v>
      </c>
      <c r="AC13" s="747">
        <v>438050</v>
      </c>
      <c r="AD13" s="747">
        <v>4326</v>
      </c>
      <c r="AE13" s="747">
        <v>493690</v>
      </c>
      <c r="AF13" s="747">
        <v>6923</v>
      </c>
      <c r="AG13" s="747">
        <v>73333</v>
      </c>
      <c r="AH13" s="91">
        <v>80256</v>
      </c>
      <c r="AI13" s="89">
        <v>137859</v>
      </c>
      <c r="AJ13" s="747">
        <v>92104</v>
      </c>
      <c r="AK13" s="747">
        <v>655036</v>
      </c>
      <c r="AL13" s="747">
        <v>3776</v>
      </c>
      <c r="AM13" s="747">
        <v>750916</v>
      </c>
      <c r="AN13" s="747">
        <v>10948</v>
      </c>
      <c r="AO13" s="747">
        <v>31674</v>
      </c>
      <c r="AP13" s="91">
        <v>42622</v>
      </c>
      <c r="AQ13" s="89">
        <v>21283</v>
      </c>
      <c r="AR13" s="747">
        <v>57777</v>
      </c>
      <c r="AS13" s="747">
        <v>259810</v>
      </c>
      <c r="AT13" s="747">
        <v>11010</v>
      </c>
      <c r="AU13" s="747">
        <v>328597</v>
      </c>
      <c r="AV13" s="747">
        <v>12109</v>
      </c>
      <c r="AW13" s="747">
        <v>104134</v>
      </c>
      <c r="AX13" s="91">
        <v>116243</v>
      </c>
      <c r="AY13" s="89">
        <v>8019</v>
      </c>
      <c r="AZ13" s="747">
        <v>11070</v>
      </c>
      <c r="BA13" s="747">
        <v>87632</v>
      </c>
      <c r="BB13" s="747">
        <v>2145</v>
      </c>
      <c r="BC13" s="747">
        <v>100847</v>
      </c>
      <c r="BD13" s="747">
        <v>9094</v>
      </c>
      <c r="BE13" s="747">
        <v>23566</v>
      </c>
      <c r="BF13" s="91">
        <v>32660</v>
      </c>
      <c r="BG13" s="747">
        <v>33237</v>
      </c>
      <c r="BH13" s="747">
        <v>84539</v>
      </c>
      <c r="BI13" s="747">
        <v>468631</v>
      </c>
      <c r="BJ13" s="747">
        <v>54542</v>
      </c>
      <c r="BK13" s="747">
        <v>607712</v>
      </c>
      <c r="BL13" s="747">
        <v>1276</v>
      </c>
      <c r="BM13" s="747">
        <v>9454</v>
      </c>
      <c r="BN13" s="91">
        <v>10730</v>
      </c>
      <c r="BO13" s="747">
        <v>19230</v>
      </c>
      <c r="BP13" s="747">
        <v>24871</v>
      </c>
      <c r="BQ13" s="747">
        <v>128906</v>
      </c>
      <c r="BR13" s="747">
        <v>1255</v>
      </c>
      <c r="BS13" s="747">
        <v>155032</v>
      </c>
      <c r="BT13" s="747">
        <v>6684</v>
      </c>
      <c r="BU13" s="747">
        <v>4262</v>
      </c>
      <c r="BV13" s="91">
        <v>10946</v>
      </c>
      <c r="BW13" s="747">
        <v>40016</v>
      </c>
      <c r="BX13" s="747">
        <v>28735</v>
      </c>
      <c r="BY13" s="747">
        <v>144350</v>
      </c>
      <c r="BZ13" s="747">
        <v>889</v>
      </c>
      <c r="CA13" s="747">
        <v>173974</v>
      </c>
      <c r="CB13" s="747">
        <v>8989</v>
      </c>
      <c r="CC13" s="747">
        <v>1004</v>
      </c>
      <c r="CD13" s="91">
        <v>9993</v>
      </c>
      <c r="CE13" s="747">
        <v>29386</v>
      </c>
      <c r="CF13" s="747">
        <v>17736</v>
      </c>
      <c r="CG13" s="747">
        <v>134820</v>
      </c>
      <c r="CH13" s="747">
        <v>3584</v>
      </c>
      <c r="CI13" s="747">
        <v>156140</v>
      </c>
      <c r="CJ13" s="747">
        <v>5910</v>
      </c>
      <c r="CK13" s="747">
        <v>3077</v>
      </c>
      <c r="CL13" s="91">
        <v>8987</v>
      </c>
      <c r="CM13" s="747">
        <v>7219</v>
      </c>
      <c r="CN13" s="747">
        <v>5589</v>
      </c>
      <c r="CO13" s="747">
        <v>89803</v>
      </c>
      <c r="CP13" s="747">
        <v>104</v>
      </c>
      <c r="CQ13" s="747">
        <v>95496</v>
      </c>
      <c r="CR13" s="747">
        <v>130</v>
      </c>
      <c r="CS13" s="747">
        <v>2896</v>
      </c>
      <c r="CT13" s="91">
        <v>3026</v>
      </c>
      <c r="CU13" s="747">
        <v>5001</v>
      </c>
      <c r="CV13" s="747">
        <v>16605</v>
      </c>
      <c r="CW13" s="747">
        <v>58373</v>
      </c>
      <c r="CX13" s="747">
        <v>1161</v>
      </c>
      <c r="CY13" s="747">
        <v>76139</v>
      </c>
      <c r="CZ13" s="747">
        <v>6416</v>
      </c>
      <c r="DA13" s="747">
        <v>1601</v>
      </c>
      <c r="DB13" s="91">
        <v>8017</v>
      </c>
      <c r="DC13" s="747">
        <v>18130</v>
      </c>
      <c r="DD13" s="747">
        <v>14923</v>
      </c>
      <c r="DE13" s="747">
        <v>112961</v>
      </c>
      <c r="DF13" s="747">
        <v>865</v>
      </c>
      <c r="DG13" s="747">
        <v>128749</v>
      </c>
      <c r="DH13" s="747">
        <v>5117</v>
      </c>
      <c r="DI13" s="747">
        <v>2897</v>
      </c>
      <c r="DJ13" s="91">
        <v>8014</v>
      </c>
      <c r="DK13" s="747">
        <v>18477</v>
      </c>
      <c r="DL13" s="747">
        <v>25012</v>
      </c>
      <c r="DM13" s="747">
        <v>56272</v>
      </c>
      <c r="DN13" s="747">
        <v>200</v>
      </c>
      <c r="DO13" s="747">
        <v>81484</v>
      </c>
      <c r="DP13" s="747">
        <v>7567</v>
      </c>
      <c r="DQ13" s="747">
        <v>4009</v>
      </c>
      <c r="DR13" s="747">
        <v>11576</v>
      </c>
      <c r="DS13" s="92">
        <v>1472753</v>
      </c>
      <c r="DT13" s="748">
        <v>1618824</v>
      </c>
      <c r="DU13" s="748">
        <v>8818315</v>
      </c>
      <c r="DV13" s="748">
        <v>132865</v>
      </c>
      <c r="DW13" s="748">
        <v>10570004</v>
      </c>
      <c r="DX13" s="748">
        <v>169630</v>
      </c>
      <c r="DY13" s="748">
        <v>605301</v>
      </c>
      <c r="DZ13" s="93">
        <v>774931</v>
      </c>
    </row>
    <row r="14" spans="2:130" x14ac:dyDescent="0.25">
      <c r="B14" s="819" t="s">
        <v>343</v>
      </c>
      <c r="C14" s="89">
        <v>758402</v>
      </c>
      <c r="D14" s="747">
        <v>715974</v>
      </c>
      <c r="E14" s="747">
        <v>3695989</v>
      </c>
      <c r="F14" s="747">
        <v>9980</v>
      </c>
      <c r="G14" s="747">
        <v>4421943</v>
      </c>
      <c r="H14" s="747">
        <v>51420</v>
      </c>
      <c r="I14" s="747">
        <v>142656</v>
      </c>
      <c r="J14" s="91">
        <v>194076</v>
      </c>
      <c r="K14" s="89">
        <v>365586</v>
      </c>
      <c r="L14" s="747">
        <v>275499</v>
      </c>
      <c r="M14" s="747">
        <v>1490327</v>
      </c>
      <c r="N14" s="747">
        <v>17840</v>
      </c>
      <c r="O14" s="747">
        <v>1783666</v>
      </c>
      <c r="P14" s="747">
        <v>38465</v>
      </c>
      <c r="Q14" s="747">
        <v>106480</v>
      </c>
      <c r="R14" s="91">
        <v>144945</v>
      </c>
      <c r="S14" s="89">
        <v>260616</v>
      </c>
      <c r="T14" s="747">
        <v>172499</v>
      </c>
      <c r="U14" s="747">
        <v>762385</v>
      </c>
      <c r="V14" s="747">
        <v>35444</v>
      </c>
      <c r="W14" s="747">
        <v>970328</v>
      </c>
      <c r="X14" s="747">
        <v>21609</v>
      </c>
      <c r="Y14" s="747">
        <v>96170</v>
      </c>
      <c r="Z14" s="91">
        <v>117779</v>
      </c>
      <c r="AA14" s="89">
        <v>84578</v>
      </c>
      <c r="AB14" s="747">
        <v>44701</v>
      </c>
      <c r="AC14" s="747">
        <v>403314</v>
      </c>
      <c r="AD14" s="747">
        <v>6583</v>
      </c>
      <c r="AE14" s="747">
        <v>454598</v>
      </c>
      <c r="AF14" s="747">
        <v>8237</v>
      </c>
      <c r="AG14" s="747">
        <v>71234</v>
      </c>
      <c r="AH14" s="91">
        <v>79471</v>
      </c>
      <c r="AI14" s="89">
        <v>100243</v>
      </c>
      <c r="AJ14" s="747">
        <v>125895</v>
      </c>
      <c r="AK14" s="747">
        <v>650584</v>
      </c>
      <c r="AL14" s="747">
        <v>9198</v>
      </c>
      <c r="AM14" s="747">
        <v>785677</v>
      </c>
      <c r="AN14" s="747">
        <v>13401</v>
      </c>
      <c r="AO14" s="747">
        <v>29135</v>
      </c>
      <c r="AP14" s="91">
        <v>42536</v>
      </c>
      <c r="AQ14" s="89">
        <v>76185</v>
      </c>
      <c r="AR14" s="747">
        <v>124067</v>
      </c>
      <c r="AS14" s="747">
        <v>228584</v>
      </c>
      <c r="AT14" s="747">
        <v>57886</v>
      </c>
      <c r="AU14" s="747">
        <v>410537</v>
      </c>
      <c r="AV14" s="747">
        <v>25654</v>
      </c>
      <c r="AW14" s="747">
        <v>56531</v>
      </c>
      <c r="AX14" s="91">
        <v>82185</v>
      </c>
      <c r="AY14" s="89">
        <v>22070</v>
      </c>
      <c r="AZ14" s="747">
        <v>6131</v>
      </c>
      <c r="BA14" s="747">
        <v>74699</v>
      </c>
      <c r="BB14" s="747">
        <v>7390</v>
      </c>
      <c r="BC14" s="747">
        <v>88220</v>
      </c>
      <c r="BD14" s="747">
        <v>5149</v>
      </c>
      <c r="BE14" s="747">
        <v>24199</v>
      </c>
      <c r="BF14" s="91">
        <v>29348</v>
      </c>
      <c r="BG14" s="747">
        <v>67523</v>
      </c>
      <c r="BH14" s="747">
        <v>47056</v>
      </c>
      <c r="BI14" s="747">
        <v>540803</v>
      </c>
      <c r="BJ14" s="747">
        <v>896</v>
      </c>
      <c r="BK14" s="747">
        <v>588755</v>
      </c>
      <c r="BL14" s="747">
        <v>3660</v>
      </c>
      <c r="BM14" s="747">
        <v>9834</v>
      </c>
      <c r="BN14" s="91">
        <v>13494</v>
      </c>
      <c r="BO14" s="747">
        <v>34148</v>
      </c>
      <c r="BP14" s="747">
        <v>51692</v>
      </c>
      <c r="BQ14" s="747">
        <v>121449</v>
      </c>
      <c r="BR14" s="747">
        <v>978</v>
      </c>
      <c r="BS14" s="747">
        <v>174119</v>
      </c>
      <c r="BT14" s="747">
        <v>1339</v>
      </c>
      <c r="BU14" s="747">
        <v>8064</v>
      </c>
      <c r="BV14" s="91">
        <v>9403</v>
      </c>
      <c r="BW14" s="747">
        <v>35666</v>
      </c>
      <c r="BX14" s="747">
        <v>26694</v>
      </c>
      <c r="BY14" s="747">
        <v>137196</v>
      </c>
      <c r="BZ14" s="747">
        <v>7478</v>
      </c>
      <c r="CA14" s="747">
        <v>171368</v>
      </c>
      <c r="CB14" s="747">
        <v>1532</v>
      </c>
      <c r="CC14" s="747">
        <v>2095</v>
      </c>
      <c r="CD14" s="91">
        <v>3627</v>
      </c>
      <c r="CE14" s="747">
        <v>9679</v>
      </c>
      <c r="CF14" s="747">
        <v>4637</v>
      </c>
      <c r="CG14" s="747">
        <v>143208</v>
      </c>
      <c r="CH14" s="747">
        <v>4250</v>
      </c>
      <c r="CI14" s="747">
        <v>152095</v>
      </c>
      <c r="CJ14" s="747">
        <v>3781</v>
      </c>
      <c r="CK14" s="747">
        <v>4442</v>
      </c>
      <c r="CL14" s="91">
        <v>8223</v>
      </c>
      <c r="CM14" s="747">
        <v>21462</v>
      </c>
      <c r="CN14" s="747">
        <v>8684</v>
      </c>
      <c r="CO14" s="747">
        <v>92446</v>
      </c>
      <c r="CP14" s="747">
        <v>0</v>
      </c>
      <c r="CQ14" s="747">
        <v>101130</v>
      </c>
      <c r="CR14" s="747">
        <v>452</v>
      </c>
      <c r="CS14" s="747">
        <v>1516</v>
      </c>
      <c r="CT14" s="91">
        <v>1968</v>
      </c>
      <c r="CU14" s="747">
        <v>11623</v>
      </c>
      <c r="CV14" s="747">
        <v>10087</v>
      </c>
      <c r="CW14" s="747">
        <v>63821</v>
      </c>
      <c r="CX14" s="747">
        <v>4318</v>
      </c>
      <c r="CY14" s="747">
        <v>78226</v>
      </c>
      <c r="CZ14" s="747">
        <v>1351</v>
      </c>
      <c r="DA14" s="747">
        <v>3043</v>
      </c>
      <c r="DB14" s="91">
        <v>4394</v>
      </c>
      <c r="DC14" s="747">
        <v>25748</v>
      </c>
      <c r="DD14" s="747">
        <v>11009</v>
      </c>
      <c r="DE14" s="747">
        <v>95312</v>
      </c>
      <c r="DF14" s="747">
        <v>892</v>
      </c>
      <c r="DG14" s="747">
        <v>107213</v>
      </c>
      <c r="DH14" s="747">
        <v>8672</v>
      </c>
      <c r="DI14" s="747">
        <v>6139</v>
      </c>
      <c r="DJ14" s="91">
        <v>14811</v>
      </c>
      <c r="DK14" s="747">
        <v>19909</v>
      </c>
      <c r="DL14" s="747">
        <v>11886</v>
      </c>
      <c r="DM14" s="747">
        <v>59576</v>
      </c>
      <c r="DN14" s="747">
        <v>1241</v>
      </c>
      <c r="DO14" s="747">
        <v>72703</v>
      </c>
      <c r="DP14" s="747">
        <v>5505</v>
      </c>
      <c r="DQ14" s="747">
        <v>6829</v>
      </c>
      <c r="DR14" s="747">
        <v>12334</v>
      </c>
      <c r="DS14" s="92">
        <v>1893438</v>
      </c>
      <c r="DT14" s="748">
        <v>1636511</v>
      </c>
      <c r="DU14" s="748">
        <v>8559693</v>
      </c>
      <c r="DV14" s="748">
        <v>164374</v>
      </c>
      <c r="DW14" s="748">
        <v>10360578</v>
      </c>
      <c r="DX14" s="748">
        <v>190227</v>
      </c>
      <c r="DY14" s="748">
        <v>568367</v>
      </c>
      <c r="DZ14" s="93">
        <v>758594</v>
      </c>
    </row>
    <row r="15" spans="2:130" ht="14.25" thickBot="1" x14ac:dyDescent="0.3">
      <c r="B15" s="826" t="s">
        <v>344</v>
      </c>
      <c r="C15" s="89">
        <v>856813</v>
      </c>
      <c r="D15" s="747">
        <v>538707</v>
      </c>
      <c r="E15" s="747">
        <v>3561575</v>
      </c>
      <c r="F15" s="747">
        <v>13317</v>
      </c>
      <c r="G15" s="747">
        <v>4113599</v>
      </c>
      <c r="H15" s="747">
        <v>50932</v>
      </c>
      <c r="I15" s="747">
        <v>138985</v>
      </c>
      <c r="J15" s="91">
        <v>189917</v>
      </c>
      <c r="K15" s="89">
        <v>278706</v>
      </c>
      <c r="L15" s="747">
        <v>115851</v>
      </c>
      <c r="M15" s="747">
        <v>1490646</v>
      </c>
      <c r="N15" s="747">
        <v>12469</v>
      </c>
      <c r="O15" s="747">
        <v>1618966</v>
      </c>
      <c r="P15" s="747">
        <v>29773</v>
      </c>
      <c r="Q15" s="747">
        <v>117171</v>
      </c>
      <c r="R15" s="91">
        <v>146944</v>
      </c>
      <c r="S15" s="89">
        <v>219437</v>
      </c>
      <c r="T15" s="747">
        <v>117176</v>
      </c>
      <c r="U15" s="747">
        <v>745464</v>
      </c>
      <c r="V15" s="747">
        <v>11455</v>
      </c>
      <c r="W15" s="747">
        <v>874095</v>
      </c>
      <c r="X15" s="747">
        <v>31696</v>
      </c>
      <c r="Y15" s="747">
        <v>100500</v>
      </c>
      <c r="Z15" s="91">
        <v>132196</v>
      </c>
      <c r="AA15" s="89">
        <v>42806</v>
      </c>
      <c r="AB15" s="747">
        <v>54312</v>
      </c>
      <c r="AC15" s="747">
        <v>399153</v>
      </c>
      <c r="AD15" s="747">
        <v>5335</v>
      </c>
      <c r="AE15" s="747">
        <v>458800</v>
      </c>
      <c r="AF15" s="747">
        <v>15475</v>
      </c>
      <c r="AG15" s="747">
        <v>71300</v>
      </c>
      <c r="AH15" s="91">
        <v>86775</v>
      </c>
      <c r="AI15" s="89">
        <v>106480</v>
      </c>
      <c r="AJ15" s="747">
        <v>41845</v>
      </c>
      <c r="AK15" s="747">
        <v>639211</v>
      </c>
      <c r="AL15" s="747">
        <v>7156</v>
      </c>
      <c r="AM15" s="747">
        <v>688212</v>
      </c>
      <c r="AN15" s="747">
        <v>45433</v>
      </c>
      <c r="AO15" s="747">
        <v>29933</v>
      </c>
      <c r="AP15" s="91">
        <v>75366</v>
      </c>
      <c r="AQ15" s="89">
        <v>39228</v>
      </c>
      <c r="AR15" s="747">
        <v>22070</v>
      </c>
      <c r="AS15" s="747">
        <v>358561</v>
      </c>
      <c r="AT15" s="747">
        <v>9946</v>
      </c>
      <c r="AU15" s="747">
        <v>390577</v>
      </c>
      <c r="AV15" s="747">
        <v>18705</v>
      </c>
      <c r="AW15" s="747">
        <v>66282</v>
      </c>
      <c r="AX15" s="91">
        <v>84987</v>
      </c>
      <c r="AY15" s="89">
        <v>30721</v>
      </c>
      <c r="AZ15" s="747">
        <v>8378</v>
      </c>
      <c r="BA15" s="747">
        <v>56404</v>
      </c>
      <c r="BB15" s="747">
        <v>3615</v>
      </c>
      <c r="BC15" s="747">
        <v>68397</v>
      </c>
      <c r="BD15" s="747">
        <v>2431</v>
      </c>
      <c r="BE15" s="747">
        <v>24397</v>
      </c>
      <c r="BF15" s="91">
        <v>26828</v>
      </c>
      <c r="BG15" s="747">
        <v>46098</v>
      </c>
      <c r="BH15" s="747">
        <v>46790</v>
      </c>
      <c r="BI15" s="747">
        <v>540353</v>
      </c>
      <c r="BJ15" s="747">
        <v>1668</v>
      </c>
      <c r="BK15" s="747">
        <v>588811</v>
      </c>
      <c r="BL15" s="747">
        <v>2913</v>
      </c>
      <c r="BM15" s="747">
        <v>11417</v>
      </c>
      <c r="BN15" s="91">
        <v>14330</v>
      </c>
      <c r="BO15" s="747">
        <v>19561</v>
      </c>
      <c r="BP15" s="747">
        <v>58270</v>
      </c>
      <c r="BQ15" s="747">
        <v>152205</v>
      </c>
      <c r="BR15" s="747">
        <v>1040</v>
      </c>
      <c r="BS15" s="747">
        <v>211515</v>
      </c>
      <c r="BT15" s="747">
        <v>3161</v>
      </c>
      <c r="BU15" s="747">
        <v>7555</v>
      </c>
      <c r="BV15" s="91">
        <v>10716</v>
      </c>
      <c r="BW15" s="747">
        <v>8686</v>
      </c>
      <c r="BX15" s="747">
        <v>39615</v>
      </c>
      <c r="BY15" s="747">
        <v>156353</v>
      </c>
      <c r="BZ15" s="747">
        <v>1411</v>
      </c>
      <c r="CA15" s="747">
        <v>197379</v>
      </c>
      <c r="CB15" s="747">
        <v>7143</v>
      </c>
      <c r="CC15" s="747">
        <v>1402</v>
      </c>
      <c r="CD15" s="91">
        <v>8545</v>
      </c>
      <c r="CE15" s="747">
        <v>53606</v>
      </c>
      <c r="CF15" s="747">
        <v>10494</v>
      </c>
      <c r="CG15" s="747">
        <v>96489</v>
      </c>
      <c r="CH15" s="747">
        <v>810</v>
      </c>
      <c r="CI15" s="747">
        <v>107793</v>
      </c>
      <c r="CJ15" s="747">
        <v>4525</v>
      </c>
      <c r="CK15" s="747">
        <v>5659</v>
      </c>
      <c r="CL15" s="91">
        <v>10184</v>
      </c>
      <c r="CM15" s="747">
        <v>23788</v>
      </c>
      <c r="CN15" s="747">
        <v>23649</v>
      </c>
      <c r="CO15" s="747">
        <v>76120</v>
      </c>
      <c r="CP15" s="747">
        <v>0</v>
      </c>
      <c r="CQ15" s="747">
        <v>99769</v>
      </c>
      <c r="CR15" s="747">
        <v>1488</v>
      </c>
      <c r="CS15" s="747">
        <v>1702</v>
      </c>
      <c r="CT15" s="91">
        <v>3190</v>
      </c>
      <c r="CU15" s="747">
        <v>13798</v>
      </c>
      <c r="CV15" s="747">
        <v>34938</v>
      </c>
      <c r="CW15" s="747">
        <v>64780</v>
      </c>
      <c r="CX15" s="747">
        <v>324</v>
      </c>
      <c r="CY15" s="747">
        <v>100042</v>
      </c>
      <c r="CZ15" s="747">
        <v>120</v>
      </c>
      <c r="DA15" s="747">
        <v>4070</v>
      </c>
      <c r="DB15" s="91">
        <v>4190</v>
      </c>
      <c r="DC15" s="747">
        <v>15505</v>
      </c>
      <c r="DD15" s="747">
        <v>29544</v>
      </c>
      <c r="DE15" s="747">
        <v>87271</v>
      </c>
      <c r="DF15" s="747">
        <v>3843</v>
      </c>
      <c r="DG15" s="747">
        <v>120658</v>
      </c>
      <c r="DH15" s="747">
        <v>5564</v>
      </c>
      <c r="DI15" s="747">
        <v>9841</v>
      </c>
      <c r="DJ15" s="91">
        <v>15405</v>
      </c>
      <c r="DK15" s="747">
        <v>14876</v>
      </c>
      <c r="DL15" s="747">
        <v>69808</v>
      </c>
      <c r="DM15" s="747">
        <v>52524</v>
      </c>
      <c r="DN15" s="747">
        <v>704</v>
      </c>
      <c r="DO15" s="747">
        <v>123036</v>
      </c>
      <c r="DP15" s="747">
        <v>10233</v>
      </c>
      <c r="DQ15" s="747">
        <v>10352</v>
      </c>
      <c r="DR15" s="747">
        <v>20585</v>
      </c>
      <c r="DS15" s="92">
        <v>1770109</v>
      </c>
      <c r="DT15" s="748">
        <v>1211447</v>
      </c>
      <c r="DU15" s="748">
        <v>8477109</v>
      </c>
      <c r="DV15" s="748">
        <v>73093</v>
      </c>
      <c r="DW15" s="748">
        <v>9761649</v>
      </c>
      <c r="DX15" s="748">
        <v>229592</v>
      </c>
      <c r="DY15" s="748">
        <v>600566</v>
      </c>
      <c r="DZ15" s="93">
        <v>830158</v>
      </c>
    </row>
    <row r="16" spans="2:130" x14ac:dyDescent="0.25">
      <c r="B16" s="806" t="s">
        <v>345</v>
      </c>
      <c r="C16" s="89">
        <v>447683</v>
      </c>
      <c r="D16" s="747">
        <v>421644</v>
      </c>
      <c r="E16" s="747">
        <v>3647417</v>
      </c>
      <c r="F16" s="747">
        <v>22482</v>
      </c>
      <c r="G16" s="747">
        <v>4091543</v>
      </c>
      <c r="H16" s="747">
        <v>26467</v>
      </c>
      <c r="I16" s="747">
        <v>159467</v>
      </c>
      <c r="J16" s="91">
        <v>185934</v>
      </c>
      <c r="K16" s="89">
        <v>272699</v>
      </c>
      <c r="L16" s="747">
        <v>258235</v>
      </c>
      <c r="M16" s="747">
        <v>1325286</v>
      </c>
      <c r="N16" s="747">
        <v>13900</v>
      </c>
      <c r="O16" s="747">
        <v>1597421</v>
      </c>
      <c r="P16" s="747">
        <v>26369</v>
      </c>
      <c r="Q16" s="747">
        <v>127656</v>
      </c>
      <c r="R16" s="91">
        <v>154025</v>
      </c>
      <c r="S16" s="89">
        <v>185811</v>
      </c>
      <c r="T16" s="747">
        <v>84601</v>
      </c>
      <c r="U16" s="747">
        <v>670637</v>
      </c>
      <c r="V16" s="747">
        <v>11530</v>
      </c>
      <c r="W16" s="747">
        <v>766768</v>
      </c>
      <c r="X16" s="747">
        <v>33341</v>
      </c>
      <c r="Y16" s="747">
        <v>105192</v>
      </c>
      <c r="Z16" s="91">
        <v>138533</v>
      </c>
      <c r="AA16" s="89">
        <v>77184</v>
      </c>
      <c r="AB16" s="747">
        <v>30126</v>
      </c>
      <c r="AC16" s="747">
        <v>371237</v>
      </c>
      <c r="AD16" s="747">
        <v>13928</v>
      </c>
      <c r="AE16" s="747">
        <v>415291</v>
      </c>
      <c r="AF16" s="747">
        <v>12742</v>
      </c>
      <c r="AG16" s="747">
        <v>70484</v>
      </c>
      <c r="AH16" s="91">
        <v>83226</v>
      </c>
      <c r="AI16" s="89">
        <v>79655</v>
      </c>
      <c r="AJ16" s="747">
        <v>107977</v>
      </c>
      <c r="AK16" s="747">
        <v>612977</v>
      </c>
      <c r="AL16" s="747">
        <v>30771</v>
      </c>
      <c r="AM16" s="747">
        <v>751725</v>
      </c>
      <c r="AN16" s="747">
        <v>5329</v>
      </c>
      <c r="AO16" s="747">
        <v>34846</v>
      </c>
      <c r="AP16" s="91">
        <v>40175</v>
      </c>
      <c r="AQ16" s="89">
        <v>34122</v>
      </c>
      <c r="AR16" s="747">
        <v>21673</v>
      </c>
      <c r="AS16" s="747">
        <v>351374</v>
      </c>
      <c r="AT16" s="747">
        <v>2507</v>
      </c>
      <c r="AU16" s="747">
        <v>375554</v>
      </c>
      <c r="AV16" s="747">
        <v>5963</v>
      </c>
      <c r="AW16" s="747">
        <v>81598</v>
      </c>
      <c r="AX16" s="91">
        <v>87561</v>
      </c>
      <c r="AY16" s="89">
        <v>13459</v>
      </c>
      <c r="AZ16" s="747">
        <v>3862</v>
      </c>
      <c r="BA16" s="747">
        <v>46645</v>
      </c>
      <c r="BB16" s="747">
        <v>1462</v>
      </c>
      <c r="BC16" s="747">
        <v>51969</v>
      </c>
      <c r="BD16" s="747">
        <v>8891</v>
      </c>
      <c r="BE16" s="747">
        <v>24768</v>
      </c>
      <c r="BF16" s="91">
        <v>33659</v>
      </c>
      <c r="BG16" s="747">
        <v>61424</v>
      </c>
      <c r="BH16" s="747">
        <v>4494</v>
      </c>
      <c r="BI16" s="747">
        <v>536665</v>
      </c>
      <c r="BJ16" s="747">
        <v>3260</v>
      </c>
      <c r="BK16" s="747">
        <v>544419</v>
      </c>
      <c r="BL16" s="747">
        <v>1408</v>
      </c>
      <c r="BM16" s="747">
        <v>9840</v>
      </c>
      <c r="BN16" s="91">
        <v>11248</v>
      </c>
      <c r="BO16" s="747">
        <v>35125</v>
      </c>
      <c r="BP16" s="747">
        <v>17456</v>
      </c>
      <c r="BQ16" s="747">
        <v>171057</v>
      </c>
      <c r="BR16" s="747">
        <v>864</v>
      </c>
      <c r="BS16" s="747">
        <v>189377</v>
      </c>
      <c r="BT16" s="747">
        <v>6137</v>
      </c>
      <c r="BU16" s="747">
        <v>9048</v>
      </c>
      <c r="BV16" s="91">
        <v>15185</v>
      </c>
      <c r="BW16" s="747">
        <v>22525</v>
      </c>
      <c r="BX16" s="747">
        <v>102559</v>
      </c>
      <c r="BY16" s="747">
        <v>174508</v>
      </c>
      <c r="BZ16" s="747">
        <v>3731</v>
      </c>
      <c r="CA16" s="747">
        <v>280798</v>
      </c>
      <c r="CB16" s="747">
        <v>850</v>
      </c>
      <c r="CC16" s="747">
        <v>4310</v>
      </c>
      <c r="CD16" s="91">
        <v>5160</v>
      </c>
      <c r="CE16" s="747">
        <v>10562</v>
      </c>
      <c r="CF16" s="747">
        <v>20220</v>
      </c>
      <c r="CG16" s="747">
        <v>96808</v>
      </c>
      <c r="CH16" s="747">
        <v>1168</v>
      </c>
      <c r="CI16" s="747">
        <v>118196</v>
      </c>
      <c r="CJ16" s="747">
        <v>1757</v>
      </c>
      <c r="CK16" s="747">
        <v>7822</v>
      </c>
      <c r="CL16" s="91">
        <v>9579</v>
      </c>
      <c r="CM16" s="747">
        <v>16268</v>
      </c>
      <c r="CN16" s="747">
        <v>31200</v>
      </c>
      <c r="CO16" s="747">
        <v>82659</v>
      </c>
      <c r="CP16" s="747">
        <v>130</v>
      </c>
      <c r="CQ16" s="747">
        <v>113989</v>
      </c>
      <c r="CR16" s="747">
        <v>1413</v>
      </c>
      <c r="CS16" s="747">
        <v>2489</v>
      </c>
      <c r="CT16" s="91">
        <v>3902</v>
      </c>
      <c r="CU16" s="747">
        <v>26336</v>
      </c>
      <c r="CV16" s="747">
        <v>1373</v>
      </c>
      <c r="CW16" s="747">
        <v>72886</v>
      </c>
      <c r="CX16" s="747">
        <v>0</v>
      </c>
      <c r="CY16" s="747">
        <v>74259</v>
      </c>
      <c r="CZ16" s="747">
        <v>1120</v>
      </c>
      <c r="DA16" s="747">
        <v>3890</v>
      </c>
      <c r="DB16" s="91">
        <v>5010</v>
      </c>
      <c r="DC16" s="747">
        <v>16688</v>
      </c>
      <c r="DD16" s="747">
        <v>22674</v>
      </c>
      <c r="DE16" s="747">
        <v>96970</v>
      </c>
      <c r="DF16" s="747">
        <v>2404</v>
      </c>
      <c r="DG16" s="747">
        <v>122048</v>
      </c>
      <c r="DH16" s="747">
        <v>9232</v>
      </c>
      <c r="DI16" s="747">
        <v>10769</v>
      </c>
      <c r="DJ16" s="91">
        <v>20001</v>
      </c>
      <c r="DK16" s="747">
        <v>14683</v>
      </c>
      <c r="DL16" s="747">
        <v>12211</v>
      </c>
      <c r="DM16" s="747">
        <v>104141</v>
      </c>
      <c r="DN16" s="747">
        <v>5613</v>
      </c>
      <c r="DO16" s="747">
        <v>121965</v>
      </c>
      <c r="DP16" s="747">
        <v>4866</v>
      </c>
      <c r="DQ16" s="747">
        <v>14318</v>
      </c>
      <c r="DR16" s="747">
        <v>19184</v>
      </c>
      <c r="DS16" s="92">
        <v>1314224</v>
      </c>
      <c r="DT16" s="748">
        <v>1140305</v>
      </c>
      <c r="DU16" s="748">
        <v>8361267</v>
      </c>
      <c r="DV16" s="748">
        <v>113750</v>
      </c>
      <c r="DW16" s="748">
        <v>9615322</v>
      </c>
      <c r="DX16" s="748">
        <v>145885</v>
      </c>
      <c r="DY16" s="748">
        <v>666497</v>
      </c>
      <c r="DZ16" s="93">
        <v>812382</v>
      </c>
    </row>
    <row r="17" spans="2:130" x14ac:dyDescent="0.25">
      <c r="B17" s="819" t="s">
        <v>346</v>
      </c>
      <c r="C17" s="89">
        <v>935888</v>
      </c>
      <c r="D17" s="747">
        <v>363254</v>
      </c>
      <c r="E17" s="747">
        <v>3125589</v>
      </c>
      <c r="F17" s="747">
        <v>12990</v>
      </c>
      <c r="G17" s="747">
        <v>3501833</v>
      </c>
      <c r="H17" s="747">
        <v>51737</v>
      </c>
      <c r="I17" s="747">
        <v>153391</v>
      </c>
      <c r="J17" s="91">
        <v>205128</v>
      </c>
      <c r="K17" s="89">
        <v>384630</v>
      </c>
      <c r="L17" s="747">
        <v>296908</v>
      </c>
      <c r="M17" s="747">
        <v>1158675</v>
      </c>
      <c r="N17" s="747">
        <v>12230</v>
      </c>
      <c r="O17" s="747">
        <v>1467813</v>
      </c>
      <c r="P17" s="747">
        <v>63251</v>
      </c>
      <c r="Q17" s="747">
        <v>133160</v>
      </c>
      <c r="R17" s="91">
        <v>196411</v>
      </c>
      <c r="S17" s="89">
        <v>170012</v>
      </c>
      <c r="T17" s="747">
        <v>124309</v>
      </c>
      <c r="U17" s="747">
        <v>557584</v>
      </c>
      <c r="V17" s="747">
        <v>9336</v>
      </c>
      <c r="W17" s="747">
        <v>691229</v>
      </c>
      <c r="X17" s="747">
        <v>51215</v>
      </c>
      <c r="Y17" s="747">
        <v>117154</v>
      </c>
      <c r="Z17" s="91">
        <v>168369</v>
      </c>
      <c r="AA17" s="89">
        <v>99556</v>
      </c>
      <c r="AB17" s="747">
        <v>48332</v>
      </c>
      <c r="AC17" s="747">
        <v>307956</v>
      </c>
      <c r="AD17" s="747">
        <v>9411</v>
      </c>
      <c r="AE17" s="747">
        <v>365699</v>
      </c>
      <c r="AF17" s="747">
        <v>18061</v>
      </c>
      <c r="AG17" s="747">
        <v>64407</v>
      </c>
      <c r="AH17" s="91">
        <v>82468</v>
      </c>
      <c r="AI17" s="89">
        <v>142320</v>
      </c>
      <c r="AJ17" s="747">
        <v>94262</v>
      </c>
      <c r="AK17" s="747">
        <v>603048</v>
      </c>
      <c r="AL17" s="747">
        <v>2453</v>
      </c>
      <c r="AM17" s="747">
        <v>699763</v>
      </c>
      <c r="AN17" s="747">
        <v>16842</v>
      </c>
      <c r="AO17" s="747">
        <v>34494</v>
      </c>
      <c r="AP17" s="91">
        <v>51336</v>
      </c>
      <c r="AQ17" s="89">
        <v>84137</v>
      </c>
      <c r="AR17" s="747">
        <v>19694</v>
      </c>
      <c r="AS17" s="747">
        <v>284217</v>
      </c>
      <c r="AT17" s="747">
        <v>158</v>
      </c>
      <c r="AU17" s="747">
        <v>304069</v>
      </c>
      <c r="AV17" s="747">
        <v>11073</v>
      </c>
      <c r="AW17" s="747">
        <v>83530</v>
      </c>
      <c r="AX17" s="91">
        <v>94603</v>
      </c>
      <c r="AY17" s="89">
        <v>5864</v>
      </c>
      <c r="AZ17" s="747">
        <v>11889</v>
      </c>
      <c r="BA17" s="747">
        <v>40776</v>
      </c>
      <c r="BB17" s="747">
        <v>2828</v>
      </c>
      <c r="BC17" s="747">
        <v>55493</v>
      </c>
      <c r="BD17" s="747">
        <v>5473</v>
      </c>
      <c r="BE17" s="747">
        <v>30687</v>
      </c>
      <c r="BF17" s="91">
        <v>36160</v>
      </c>
      <c r="BG17" s="747">
        <v>29816</v>
      </c>
      <c r="BH17" s="747">
        <v>14204</v>
      </c>
      <c r="BI17" s="747">
        <v>461624</v>
      </c>
      <c r="BJ17" s="747">
        <v>1232</v>
      </c>
      <c r="BK17" s="747">
        <v>477060</v>
      </c>
      <c r="BL17" s="747">
        <v>54555</v>
      </c>
      <c r="BM17" s="747">
        <v>8440</v>
      </c>
      <c r="BN17" s="91">
        <v>62995</v>
      </c>
      <c r="BO17" s="747">
        <v>19142</v>
      </c>
      <c r="BP17" s="747">
        <v>23322</v>
      </c>
      <c r="BQ17" s="747">
        <v>163091</v>
      </c>
      <c r="BR17" s="747">
        <v>4227</v>
      </c>
      <c r="BS17" s="747">
        <v>190640</v>
      </c>
      <c r="BT17" s="747">
        <v>7586</v>
      </c>
      <c r="BU17" s="747">
        <v>10516</v>
      </c>
      <c r="BV17" s="91">
        <v>18102</v>
      </c>
      <c r="BW17" s="747">
        <v>18800</v>
      </c>
      <c r="BX17" s="747">
        <v>60682</v>
      </c>
      <c r="BY17" s="747">
        <v>244330</v>
      </c>
      <c r="BZ17" s="747">
        <v>2622</v>
      </c>
      <c r="CA17" s="747">
        <v>307634</v>
      </c>
      <c r="CB17" s="747">
        <v>17934</v>
      </c>
      <c r="CC17" s="747">
        <v>2272</v>
      </c>
      <c r="CD17" s="91">
        <v>20206</v>
      </c>
      <c r="CE17" s="747">
        <v>24839</v>
      </c>
      <c r="CF17" s="747">
        <v>44851</v>
      </c>
      <c r="CG17" s="747">
        <v>91691</v>
      </c>
      <c r="CH17" s="747">
        <v>2770</v>
      </c>
      <c r="CI17" s="747">
        <v>139312</v>
      </c>
      <c r="CJ17" s="747">
        <v>3088</v>
      </c>
      <c r="CK17" s="747">
        <v>5472</v>
      </c>
      <c r="CL17" s="91">
        <v>8560</v>
      </c>
      <c r="CM17" s="747">
        <v>11301</v>
      </c>
      <c r="CN17" s="747">
        <v>17190</v>
      </c>
      <c r="CO17" s="747">
        <v>102871</v>
      </c>
      <c r="CP17" s="747">
        <v>1224</v>
      </c>
      <c r="CQ17" s="747">
        <v>121285</v>
      </c>
      <c r="CR17" s="747">
        <v>748</v>
      </c>
      <c r="CS17" s="747">
        <v>1747</v>
      </c>
      <c r="CT17" s="91">
        <v>2495</v>
      </c>
      <c r="CU17" s="747">
        <v>21385</v>
      </c>
      <c r="CV17" s="747">
        <v>20561</v>
      </c>
      <c r="CW17" s="747">
        <v>59319</v>
      </c>
      <c r="CX17" s="747">
        <v>350</v>
      </c>
      <c r="CY17" s="747">
        <v>80230</v>
      </c>
      <c r="CZ17" s="747">
        <v>803</v>
      </c>
      <c r="DA17" s="747">
        <v>4068</v>
      </c>
      <c r="DB17" s="91">
        <v>4871</v>
      </c>
      <c r="DC17" s="747">
        <v>19108</v>
      </c>
      <c r="DD17" s="747">
        <v>16565</v>
      </c>
      <c r="DE17" s="747">
        <v>100846</v>
      </c>
      <c r="DF17" s="747">
        <v>3352</v>
      </c>
      <c r="DG17" s="747">
        <v>120763</v>
      </c>
      <c r="DH17" s="747">
        <v>2914</v>
      </c>
      <c r="DI17" s="747">
        <v>15829</v>
      </c>
      <c r="DJ17" s="91">
        <v>18743</v>
      </c>
      <c r="DK17" s="747">
        <v>10773</v>
      </c>
      <c r="DL17" s="747">
        <v>19533</v>
      </c>
      <c r="DM17" s="747">
        <v>95295</v>
      </c>
      <c r="DN17" s="747">
        <v>3276</v>
      </c>
      <c r="DO17" s="747">
        <v>118104</v>
      </c>
      <c r="DP17" s="747">
        <v>19119</v>
      </c>
      <c r="DQ17" s="747">
        <v>12686</v>
      </c>
      <c r="DR17" s="747">
        <v>31805</v>
      </c>
      <c r="DS17" s="92">
        <v>1977571</v>
      </c>
      <c r="DT17" s="748">
        <v>1175556</v>
      </c>
      <c r="DU17" s="748">
        <v>7396912</v>
      </c>
      <c r="DV17" s="748">
        <v>68459</v>
      </c>
      <c r="DW17" s="748">
        <v>8640927</v>
      </c>
      <c r="DX17" s="748">
        <v>324399</v>
      </c>
      <c r="DY17" s="748">
        <v>677853</v>
      </c>
      <c r="DZ17" s="93">
        <v>1002252</v>
      </c>
    </row>
    <row r="18" spans="2:130" x14ac:dyDescent="0.25">
      <c r="B18" s="819" t="s">
        <v>347</v>
      </c>
      <c r="C18" s="89">
        <v>610659</v>
      </c>
      <c r="D18" s="747">
        <v>400433</v>
      </c>
      <c r="E18" s="747">
        <v>2907242</v>
      </c>
      <c r="F18" s="747">
        <v>25006</v>
      </c>
      <c r="G18" s="747">
        <v>3332681</v>
      </c>
      <c r="H18" s="747">
        <v>38615</v>
      </c>
      <c r="I18" s="747">
        <v>158558</v>
      </c>
      <c r="J18" s="91">
        <v>197173</v>
      </c>
      <c r="K18" s="89">
        <v>327495</v>
      </c>
      <c r="L18" s="747">
        <v>264162</v>
      </c>
      <c r="M18" s="747">
        <v>1096310</v>
      </c>
      <c r="N18" s="747">
        <v>20408</v>
      </c>
      <c r="O18" s="747">
        <v>1380880</v>
      </c>
      <c r="P18" s="747">
        <v>52682</v>
      </c>
      <c r="Q18" s="747">
        <v>167329</v>
      </c>
      <c r="R18" s="91">
        <v>220011</v>
      </c>
      <c r="S18" s="89">
        <v>114339</v>
      </c>
      <c r="T18" s="747">
        <v>75133</v>
      </c>
      <c r="U18" s="747">
        <v>562800</v>
      </c>
      <c r="V18" s="747">
        <v>24521</v>
      </c>
      <c r="W18" s="747">
        <v>662454</v>
      </c>
      <c r="X18" s="747">
        <v>22310</v>
      </c>
      <c r="Y18" s="747">
        <v>135852</v>
      </c>
      <c r="Z18" s="91">
        <v>158162</v>
      </c>
      <c r="AA18" s="89">
        <v>52058</v>
      </c>
      <c r="AB18" s="747">
        <v>71128</v>
      </c>
      <c r="AC18" s="747">
        <v>299919</v>
      </c>
      <c r="AD18" s="747">
        <v>12464</v>
      </c>
      <c r="AE18" s="747">
        <v>383511</v>
      </c>
      <c r="AF18" s="747">
        <v>18139</v>
      </c>
      <c r="AG18" s="747">
        <v>66180</v>
      </c>
      <c r="AH18" s="91">
        <v>84319</v>
      </c>
      <c r="AI18" s="89">
        <v>111987</v>
      </c>
      <c r="AJ18" s="747">
        <v>87457</v>
      </c>
      <c r="AK18" s="747">
        <v>591692</v>
      </c>
      <c r="AL18" s="747">
        <v>14303</v>
      </c>
      <c r="AM18" s="747">
        <v>693452</v>
      </c>
      <c r="AN18" s="747">
        <v>6485</v>
      </c>
      <c r="AO18" s="747">
        <v>26632</v>
      </c>
      <c r="AP18" s="91">
        <v>33117</v>
      </c>
      <c r="AQ18" s="89">
        <v>8781</v>
      </c>
      <c r="AR18" s="747">
        <v>37017</v>
      </c>
      <c r="AS18" s="747">
        <v>275864</v>
      </c>
      <c r="AT18" s="747">
        <v>138</v>
      </c>
      <c r="AU18" s="747">
        <v>313019</v>
      </c>
      <c r="AV18" s="747">
        <v>21644</v>
      </c>
      <c r="AW18" s="747">
        <v>92245</v>
      </c>
      <c r="AX18" s="91">
        <v>113889</v>
      </c>
      <c r="AY18" s="89">
        <v>15980</v>
      </c>
      <c r="AZ18" s="747">
        <v>37526</v>
      </c>
      <c r="BA18" s="747">
        <v>35065</v>
      </c>
      <c r="BB18" s="747">
        <v>1568</v>
      </c>
      <c r="BC18" s="747">
        <v>74159</v>
      </c>
      <c r="BD18" s="747">
        <v>5714</v>
      </c>
      <c r="BE18" s="747">
        <v>33326</v>
      </c>
      <c r="BF18" s="91">
        <v>39040</v>
      </c>
      <c r="BG18" s="747">
        <v>31790</v>
      </c>
      <c r="BH18" s="747">
        <v>20827</v>
      </c>
      <c r="BI18" s="747">
        <v>427103</v>
      </c>
      <c r="BJ18" s="747">
        <v>20838</v>
      </c>
      <c r="BK18" s="747">
        <v>468768</v>
      </c>
      <c r="BL18" s="747">
        <v>18287</v>
      </c>
      <c r="BM18" s="747">
        <v>42037</v>
      </c>
      <c r="BN18" s="91">
        <v>60324</v>
      </c>
      <c r="BO18" s="747">
        <v>18158</v>
      </c>
      <c r="BP18" s="747">
        <v>41547</v>
      </c>
      <c r="BQ18" s="747">
        <v>164779</v>
      </c>
      <c r="BR18" s="747">
        <v>6460</v>
      </c>
      <c r="BS18" s="747">
        <v>212786</v>
      </c>
      <c r="BT18" s="747">
        <v>8203</v>
      </c>
      <c r="BU18" s="747">
        <v>11142</v>
      </c>
      <c r="BV18" s="91">
        <v>19345</v>
      </c>
      <c r="BW18" s="747">
        <v>29494</v>
      </c>
      <c r="BX18" s="747">
        <v>59000</v>
      </c>
      <c r="BY18" s="747">
        <v>264371</v>
      </c>
      <c r="BZ18" s="747">
        <v>1965</v>
      </c>
      <c r="CA18" s="747">
        <v>325336</v>
      </c>
      <c r="CB18" s="747">
        <v>14998</v>
      </c>
      <c r="CC18" s="747">
        <v>17012</v>
      </c>
      <c r="CD18" s="91">
        <v>32010</v>
      </c>
      <c r="CE18" s="747">
        <v>12109</v>
      </c>
      <c r="CF18" s="747">
        <v>18507</v>
      </c>
      <c r="CG18" s="747">
        <v>120425</v>
      </c>
      <c r="CH18" s="747">
        <v>1609</v>
      </c>
      <c r="CI18" s="747">
        <v>140541</v>
      </c>
      <c r="CJ18" s="747">
        <v>8392</v>
      </c>
      <c r="CK18" s="747">
        <v>6438</v>
      </c>
      <c r="CL18" s="91">
        <v>14830</v>
      </c>
      <c r="CM18" s="747">
        <v>34983</v>
      </c>
      <c r="CN18" s="747">
        <v>18318</v>
      </c>
      <c r="CO18" s="747">
        <v>85956</v>
      </c>
      <c r="CP18" s="747">
        <v>416</v>
      </c>
      <c r="CQ18" s="747">
        <v>104690</v>
      </c>
      <c r="CR18" s="747">
        <v>586</v>
      </c>
      <c r="CS18" s="747">
        <v>1839</v>
      </c>
      <c r="CT18" s="91">
        <v>2425</v>
      </c>
      <c r="CU18" s="747">
        <v>8428</v>
      </c>
      <c r="CV18" s="747">
        <v>27526</v>
      </c>
      <c r="CW18" s="747">
        <v>71359</v>
      </c>
      <c r="CX18" s="747">
        <v>878</v>
      </c>
      <c r="CY18" s="747">
        <v>99763</v>
      </c>
      <c r="CZ18" s="747">
        <v>1241</v>
      </c>
      <c r="DA18" s="747">
        <v>3195</v>
      </c>
      <c r="DB18" s="91">
        <v>4436</v>
      </c>
      <c r="DC18" s="747">
        <v>20547</v>
      </c>
      <c r="DD18" s="747">
        <v>33149</v>
      </c>
      <c r="DE18" s="747">
        <v>91826</v>
      </c>
      <c r="DF18" s="747">
        <v>7233</v>
      </c>
      <c r="DG18" s="747">
        <v>132208</v>
      </c>
      <c r="DH18" s="747">
        <v>10183</v>
      </c>
      <c r="DI18" s="747">
        <v>9717</v>
      </c>
      <c r="DJ18" s="91">
        <v>19900</v>
      </c>
      <c r="DK18" s="747">
        <v>12147</v>
      </c>
      <c r="DL18" s="747">
        <v>21393</v>
      </c>
      <c r="DM18" s="747">
        <v>103801</v>
      </c>
      <c r="DN18" s="747">
        <v>14150</v>
      </c>
      <c r="DO18" s="747">
        <v>139344</v>
      </c>
      <c r="DP18" s="747">
        <v>4521</v>
      </c>
      <c r="DQ18" s="747">
        <v>15290</v>
      </c>
      <c r="DR18" s="747">
        <v>19811</v>
      </c>
      <c r="DS18" s="92">
        <v>1408955</v>
      </c>
      <c r="DT18" s="748">
        <v>1213123</v>
      </c>
      <c r="DU18" s="748">
        <v>7098512</v>
      </c>
      <c r="DV18" s="748">
        <v>151957</v>
      </c>
      <c r="DW18" s="748">
        <v>8463592</v>
      </c>
      <c r="DX18" s="748">
        <v>232000</v>
      </c>
      <c r="DY18" s="748">
        <v>786792</v>
      </c>
      <c r="DZ18" s="93">
        <v>1018792</v>
      </c>
    </row>
    <row r="19" spans="2:130" ht="14.25" thickBot="1" x14ac:dyDescent="0.3">
      <c r="B19" s="826" t="s">
        <v>348</v>
      </c>
      <c r="C19" s="89">
        <v>995484</v>
      </c>
      <c r="D19" s="747">
        <v>646141</v>
      </c>
      <c r="E19" s="747">
        <v>2352000</v>
      </c>
      <c r="F19" s="747">
        <v>21699</v>
      </c>
      <c r="G19" s="747">
        <v>3019840</v>
      </c>
      <c r="H19" s="747">
        <v>71876</v>
      </c>
      <c r="I19" s="747">
        <v>163606</v>
      </c>
      <c r="J19" s="91">
        <v>235482</v>
      </c>
      <c r="K19" s="89">
        <v>303183</v>
      </c>
      <c r="L19" s="747">
        <v>262249</v>
      </c>
      <c r="M19" s="747">
        <v>1051844</v>
      </c>
      <c r="N19" s="747">
        <v>47135</v>
      </c>
      <c r="O19" s="747">
        <v>1361228</v>
      </c>
      <c r="P19" s="747">
        <v>45334</v>
      </c>
      <c r="Q19" s="747">
        <v>153870</v>
      </c>
      <c r="R19" s="91">
        <v>199204</v>
      </c>
      <c r="S19" s="89">
        <v>225871</v>
      </c>
      <c r="T19" s="747">
        <v>151627</v>
      </c>
      <c r="U19" s="747">
        <v>395409</v>
      </c>
      <c r="V19" s="747">
        <v>9550</v>
      </c>
      <c r="W19" s="747">
        <v>556586</v>
      </c>
      <c r="X19" s="747">
        <v>52681</v>
      </c>
      <c r="Y19" s="747">
        <v>137749</v>
      </c>
      <c r="Z19" s="91">
        <v>190430</v>
      </c>
      <c r="AA19" s="89">
        <v>56552</v>
      </c>
      <c r="AB19" s="747">
        <v>41554</v>
      </c>
      <c r="AC19" s="747">
        <v>318660</v>
      </c>
      <c r="AD19" s="747">
        <v>14042</v>
      </c>
      <c r="AE19" s="747">
        <v>374256</v>
      </c>
      <c r="AF19" s="747">
        <v>11536</v>
      </c>
      <c r="AG19" s="747">
        <v>67040</v>
      </c>
      <c r="AH19" s="91">
        <v>78576</v>
      </c>
      <c r="AI19" s="89">
        <v>117682</v>
      </c>
      <c r="AJ19" s="747">
        <v>122673</v>
      </c>
      <c r="AK19" s="747">
        <v>571418</v>
      </c>
      <c r="AL19" s="747">
        <v>2813</v>
      </c>
      <c r="AM19" s="747">
        <v>696904</v>
      </c>
      <c r="AN19" s="747">
        <v>16499</v>
      </c>
      <c r="AO19" s="747">
        <v>27182</v>
      </c>
      <c r="AP19" s="91">
        <v>43681</v>
      </c>
      <c r="AQ19" s="89">
        <v>90381</v>
      </c>
      <c r="AR19" s="747">
        <v>17981</v>
      </c>
      <c r="AS19" s="747">
        <v>201102</v>
      </c>
      <c r="AT19" s="747">
        <v>18434</v>
      </c>
      <c r="AU19" s="747">
        <v>237517</v>
      </c>
      <c r="AV19" s="747">
        <v>25672</v>
      </c>
      <c r="AW19" s="747">
        <v>91319</v>
      </c>
      <c r="AX19" s="91">
        <v>116991</v>
      </c>
      <c r="AY19" s="89">
        <v>11602</v>
      </c>
      <c r="AZ19" s="747">
        <v>9495</v>
      </c>
      <c r="BA19" s="747">
        <v>62307</v>
      </c>
      <c r="BB19" s="747">
        <v>2991</v>
      </c>
      <c r="BC19" s="747">
        <v>74793</v>
      </c>
      <c r="BD19" s="747">
        <v>1998</v>
      </c>
      <c r="BE19" s="747">
        <v>34301</v>
      </c>
      <c r="BF19" s="91">
        <v>36299</v>
      </c>
      <c r="BG19" s="747">
        <v>44427</v>
      </c>
      <c r="BH19" s="747">
        <v>13367</v>
      </c>
      <c r="BI19" s="747">
        <v>423260</v>
      </c>
      <c r="BJ19" s="747">
        <v>22586</v>
      </c>
      <c r="BK19" s="747">
        <v>459213</v>
      </c>
      <c r="BL19" s="747">
        <v>2136</v>
      </c>
      <c r="BM19" s="747">
        <v>36683</v>
      </c>
      <c r="BN19" s="91">
        <v>38819</v>
      </c>
      <c r="BO19" s="747">
        <v>61929</v>
      </c>
      <c r="BP19" s="747">
        <v>28376</v>
      </c>
      <c r="BQ19" s="747">
        <v>140655</v>
      </c>
      <c r="BR19" s="747">
        <v>5685</v>
      </c>
      <c r="BS19" s="747">
        <v>174716</v>
      </c>
      <c r="BT19" s="747">
        <v>11193</v>
      </c>
      <c r="BU19" s="747">
        <v>12669</v>
      </c>
      <c r="BV19" s="91">
        <v>23862</v>
      </c>
      <c r="BW19" s="747">
        <v>65183</v>
      </c>
      <c r="BX19" s="747">
        <v>18104</v>
      </c>
      <c r="BY19" s="747">
        <v>241070</v>
      </c>
      <c r="BZ19" s="747">
        <v>2721</v>
      </c>
      <c r="CA19" s="747">
        <v>261895</v>
      </c>
      <c r="CB19" s="747">
        <v>20627</v>
      </c>
      <c r="CC19" s="747">
        <v>27745</v>
      </c>
      <c r="CD19" s="91">
        <v>48372</v>
      </c>
      <c r="CE19" s="747">
        <v>32749</v>
      </c>
      <c r="CF19" s="747">
        <v>26723</v>
      </c>
      <c r="CG19" s="747">
        <v>106268</v>
      </c>
      <c r="CH19" s="747">
        <v>3981</v>
      </c>
      <c r="CI19" s="747">
        <v>136972</v>
      </c>
      <c r="CJ19" s="747">
        <v>6841</v>
      </c>
      <c r="CK19" s="747">
        <v>7312</v>
      </c>
      <c r="CL19" s="91">
        <v>14153</v>
      </c>
      <c r="CM19" s="747">
        <v>14431</v>
      </c>
      <c r="CN19" s="747">
        <v>43641</v>
      </c>
      <c r="CO19" s="747">
        <v>90080</v>
      </c>
      <c r="CP19" s="747">
        <v>240</v>
      </c>
      <c r="CQ19" s="747">
        <v>133961</v>
      </c>
      <c r="CR19" s="747">
        <v>840</v>
      </c>
      <c r="CS19" s="747">
        <v>1920</v>
      </c>
      <c r="CT19" s="91">
        <v>2760</v>
      </c>
      <c r="CU19" s="747">
        <v>6716</v>
      </c>
      <c r="CV19" s="747">
        <v>20419</v>
      </c>
      <c r="CW19" s="747">
        <v>93301</v>
      </c>
      <c r="CX19" s="747">
        <v>833</v>
      </c>
      <c r="CY19" s="747">
        <v>114553</v>
      </c>
      <c r="CZ19" s="747">
        <v>684</v>
      </c>
      <c r="DA19" s="747">
        <v>2942</v>
      </c>
      <c r="DB19" s="91">
        <v>3626</v>
      </c>
      <c r="DC19" s="747">
        <v>30899</v>
      </c>
      <c r="DD19" s="747">
        <v>52935</v>
      </c>
      <c r="DE19" s="747">
        <v>98572</v>
      </c>
      <c r="DF19" s="747">
        <v>4166</v>
      </c>
      <c r="DG19" s="747">
        <v>155673</v>
      </c>
      <c r="DH19" s="747">
        <v>8921</v>
      </c>
      <c r="DI19" s="747">
        <v>9550</v>
      </c>
      <c r="DJ19" s="91">
        <v>18471</v>
      </c>
      <c r="DK19" s="747">
        <v>21382</v>
      </c>
      <c r="DL19" s="747">
        <v>16757</v>
      </c>
      <c r="DM19" s="747">
        <v>109670</v>
      </c>
      <c r="DN19" s="747">
        <v>2256</v>
      </c>
      <c r="DO19" s="747">
        <v>128683</v>
      </c>
      <c r="DP19" s="747">
        <v>9832</v>
      </c>
      <c r="DQ19" s="747">
        <v>16015</v>
      </c>
      <c r="DR19" s="747">
        <v>25847</v>
      </c>
      <c r="DS19" s="92">
        <v>2078471</v>
      </c>
      <c r="DT19" s="748">
        <v>1472042</v>
      </c>
      <c r="DU19" s="748">
        <v>6255616</v>
      </c>
      <c r="DV19" s="748">
        <v>159132</v>
      </c>
      <c r="DW19" s="748">
        <v>7886790</v>
      </c>
      <c r="DX19" s="748">
        <v>286670</v>
      </c>
      <c r="DY19" s="748">
        <v>789903</v>
      </c>
      <c r="DZ19" s="93">
        <v>1076573</v>
      </c>
    </row>
    <row r="20" spans="2:130" x14ac:dyDescent="0.25">
      <c r="B20" s="806" t="s">
        <v>349</v>
      </c>
      <c r="C20" s="89">
        <v>332938</v>
      </c>
      <c r="D20" s="747">
        <v>598842</v>
      </c>
      <c r="E20" s="747">
        <v>2692540</v>
      </c>
      <c r="F20" s="747">
        <v>42931</v>
      </c>
      <c r="G20" s="747">
        <v>3334313</v>
      </c>
      <c r="H20" s="747">
        <v>28247</v>
      </c>
      <c r="I20" s="747">
        <v>161749</v>
      </c>
      <c r="J20" s="91">
        <v>189996</v>
      </c>
      <c r="K20" s="89">
        <v>327850</v>
      </c>
      <c r="L20" s="747">
        <v>260442</v>
      </c>
      <c r="M20" s="747">
        <v>1021733</v>
      </c>
      <c r="N20" s="747">
        <v>35794</v>
      </c>
      <c r="O20" s="747">
        <v>1317969</v>
      </c>
      <c r="P20" s="747">
        <v>28136</v>
      </c>
      <c r="Q20" s="747">
        <v>146919</v>
      </c>
      <c r="R20" s="91">
        <v>175055</v>
      </c>
      <c r="S20" s="89">
        <v>103499</v>
      </c>
      <c r="T20" s="747">
        <v>88871</v>
      </c>
      <c r="U20" s="747">
        <v>439578</v>
      </c>
      <c r="V20" s="747">
        <v>18871</v>
      </c>
      <c r="W20" s="747">
        <v>547320</v>
      </c>
      <c r="X20" s="747">
        <v>30578</v>
      </c>
      <c r="Y20" s="747">
        <v>155790</v>
      </c>
      <c r="Z20" s="91">
        <v>186368</v>
      </c>
      <c r="AA20" s="89">
        <v>28529</v>
      </c>
      <c r="AB20" s="747">
        <v>30622</v>
      </c>
      <c r="AC20" s="747">
        <v>340411</v>
      </c>
      <c r="AD20" s="747">
        <v>4797</v>
      </c>
      <c r="AE20" s="747">
        <v>375830</v>
      </c>
      <c r="AF20" s="747">
        <v>8880</v>
      </c>
      <c r="AG20" s="747">
        <v>70215</v>
      </c>
      <c r="AH20" s="91">
        <v>79095</v>
      </c>
      <c r="AI20" s="89">
        <v>89889</v>
      </c>
      <c r="AJ20" s="747">
        <v>92205</v>
      </c>
      <c r="AK20" s="747">
        <v>600844</v>
      </c>
      <c r="AL20" s="747">
        <v>11799</v>
      </c>
      <c r="AM20" s="747">
        <v>704848</v>
      </c>
      <c r="AN20" s="747">
        <v>10054</v>
      </c>
      <c r="AO20" s="747">
        <v>29999</v>
      </c>
      <c r="AP20" s="91">
        <v>40053</v>
      </c>
      <c r="AQ20" s="89">
        <v>2392</v>
      </c>
      <c r="AR20" s="747">
        <v>10703</v>
      </c>
      <c r="AS20" s="747">
        <v>192274</v>
      </c>
      <c r="AT20" s="747">
        <v>41158</v>
      </c>
      <c r="AU20" s="747">
        <v>244135</v>
      </c>
      <c r="AV20" s="747">
        <v>44423</v>
      </c>
      <c r="AW20" s="747">
        <v>74531</v>
      </c>
      <c r="AX20" s="91">
        <v>118954</v>
      </c>
      <c r="AY20" s="89">
        <v>17566</v>
      </c>
      <c r="AZ20" s="747">
        <v>26136</v>
      </c>
      <c r="BA20" s="747">
        <v>35837</v>
      </c>
      <c r="BB20" s="747">
        <v>5629</v>
      </c>
      <c r="BC20" s="747">
        <v>67602</v>
      </c>
      <c r="BD20" s="747">
        <v>23869</v>
      </c>
      <c r="BE20" s="747">
        <v>28191</v>
      </c>
      <c r="BF20" s="91">
        <v>52060</v>
      </c>
      <c r="BG20" s="747">
        <v>86511</v>
      </c>
      <c r="BH20" s="747">
        <v>7037</v>
      </c>
      <c r="BI20" s="747">
        <v>366455</v>
      </c>
      <c r="BJ20" s="747">
        <v>1210</v>
      </c>
      <c r="BK20" s="747">
        <v>374702</v>
      </c>
      <c r="BL20" s="747">
        <v>7517</v>
      </c>
      <c r="BM20" s="747">
        <v>37099</v>
      </c>
      <c r="BN20" s="91">
        <v>44616</v>
      </c>
      <c r="BO20" s="747">
        <v>26593</v>
      </c>
      <c r="BP20" s="747">
        <v>21078</v>
      </c>
      <c r="BQ20" s="747">
        <v>145453</v>
      </c>
      <c r="BR20" s="747">
        <v>9145</v>
      </c>
      <c r="BS20" s="747">
        <v>175676</v>
      </c>
      <c r="BT20" s="747">
        <v>3380</v>
      </c>
      <c r="BU20" s="747">
        <v>14007</v>
      </c>
      <c r="BV20" s="91">
        <v>17387</v>
      </c>
      <c r="BW20" s="747">
        <v>50602</v>
      </c>
      <c r="BX20" s="747">
        <v>20072</v>
      </c>
      <c r="BY20" s="747">
        <v>213800</v>
      </c>
      <c r="BZ20" s="747">
        <v>11074</v>
      </c>
      <c r="CA20" s="747">
        <v>244946</v>
      </c>
      <c r="CB20" s="747">
        <v>7560</v>
      </c>
      <c r="CC20" s="747">
        <v>27231</v>
      </c>
      <c r="CD20" s="91">
        <v>34791</v>
      </c>
      <c r="CE20" s="747">
        <v>48040</v>
      </c>
      <c r="CF20" s="747">
        <v>17690</v>
      </c>
      <c r="CG20" s="747">
        <v>82227</v>
      </c>
      <c r="CH20" s="747">
        <v>5752</v>
      </c>
      <c r="CI20" s="747">
        <v>105669</v>
      </c>
      <c r="CJ20" s="747">
        <v>7538</v>
      </c>
      <c r="CK20" s="747">
        <v>7568</v>
      </c>
      <c r="CL20" s="91">
        <v>15106</v>
      </c>
      <c r="CM20" s="747">
        <v>45340</v>
      </c>
      <c r="CN20" s="747">
        <v>45819</v>
      </c>
      <c r="CO20" s="747">
        <v>88973</v>
      </c>
      <c r="CP20" s="747">
        <v>512</v>
      </c>
      <c r="CQ20" s="747">
        <v>135304</v>
      </c>
      <c r="CR20" s="747">
        <v>270</v>
      </c>
      <c r="CS20" s="747">
        <v>1626</v>
      </c>
      <c r="CT20" s="91">
        <v>1896</v>
      </c>
      <c r="CU20" s="747">
        <v>1426</v>
      </c>
      <c r="CV20" s="747">
        <v>14308</v>
      </c>
      <c r="CW20" s="747">
        <v>111966</v>
      </c>
      <c r="CX20" s="747">
        <v>1614</v>
      </c>
      <c r="CY20" s="747">
        <v>127888</v>
      </c>
      <c r="CZ20" s="747">
        <v>1161</v>
      </c>
      <c r="DA20" s="747">
        <v>2012</v>
      </c>
      <c r="DB20" s="91">
        <v>3173</v>
      </c>
      <c r="DC20" s="747">
        <v>15322</v>
      </c>
      <c r="DD20" s="747">
        <v>24400</v>
      </c>
      <c r="DE20" s="747">
        <v>133789</v>
      </c>
      <c r="DF20" s="747">
        <v>3061</v>
      </c>
      <c r="DG20" s="747">
        <v>161250</v>
      </c>
      <c r="DH20" s="747">
        <v>7784</v>
      </c>
      <c r="DI20" s="747">
        <v>14188</v>
      </c>
      <c r="DJ20" s="91">
        <v>21972</v>
      </c>
      <c r="DK20" s="747">
        <v>46946</v>
      </c>
      <c r="DL20" s="747">
        <v>32665</v>
      </c>
      <c r="DM20" s="747">
        <v>73836</v>
      </c>
      <c r="DN20" s="747">
        <v>8863</v>
      </c>
      <c r="DO20" s="747">
        <v>115364</v>
      </c>
      <c r="DP20" s="747">
        <v>9498</v>
      </c>
      <c r="DQ20" s="747">
        <v>15794</v>
      </c>
      <c r="DR20" s="747">
        <v>25292</v>
      </c>
      <c r="DS20" s="92">
        <v>1223443</v>
      </c>
      <c r="DT20" s="748">
        <v>1290890</v>
      </c>
      <c r="DU20" s="748">
        <v>6539716</v>
      </c>
      <c r="DV20" s="748">
        <v>202210</v>
      </c>
      <c r="DW20" s="748">
        <v>8032816</v>
      </c>
      <c r="DX20" s="748">
        <v>218895</v>
      </c>
      <c r="DY20" s="748">
        <v>786919</v>
      </c>
      <c r="DZ20" s="93">
        <v>1005814</v>
      </c>
    </row>
    <row r="21" spans="2:130" x14ac:dyDescent="0.25">
      <c r="B21" s="819" t="s">
        <v>350</v>
      </c>
      <c r="C21" s="89">
        <v>685722</v>
      </c>
      <c r="D21" s="747">
        <v>700081</v>
      </c>
      <c r="E21" s="747">
        <v>2659035</v>
      </c>
      <c r="F21" s="747">
        <v>11017</v>
      </c>
      <c r="G21" s="747">
        <v>3370133</v>
      </c>
      <c r="H21" s="747">
        <v>54836</v>
      </c>
      <c r="I21" s="747">
        <v>151947</v>
      </c>
      <c r="J21" s="91">
        <v>206783</v>
      </c>
      <c r="K21" s="89">
        <v>163075</v>
      </c>
      <c r="L21" s="747">
        <v>177851</v>
      </c>
      <c r="M21" s="747">
        <v>1137281</v>
      </c>
      <c r="N21" s="747">
        <v>9927</v>
      </c>
      <c r="O21" s="747">
        <v>1325059</v>
      </c>
      <c r="P21" s="747">
        <v>29301</v>
      </c>
      <c r="Q21" s="747">
        <v>153440</v>
      </c>
      <c r="R21" s="91">
        <v>182741</v>
      </c>
      <c r="S21" s="89">
        <v>113939</v>
      </c>
      <c r="T21" s="747">
        <v>161174</v>
      </c>
      <c r="U21" s="747">
        <v>422500</v>
      </c>
      <c r="V21" s="747">
        <v>19535</v>
      </c>
      <c r="W21" s="747">
        <v>603209</v>
      </c>
      <c r="X21" s="747">
        <v>28945</v>
      </c>
      <c r="Y21" s="747">
        <v>158229</v>
      </c>
      <c r="Z21" s="91">
        <v>187174</v>
      </c>
      <c r="AA21" s="89">
        <v>46854</v>
      </c>
      <c r="AB21" s="747">
        <v>38074</v>
      </c>
      <c r="AC21" s="747">
        <v>324459</v>
      </c>
      <c r="AD21" s="747">
        <v>2947</v>
      </c>
      <c r="AE21" s="747">
        <v>365480</v>
      </c>
      <c r="AF21" s="747">
        <v>7693</v>
      </c>
      <c r="AG21" s="747">
        <v>72972</v>
      </c>
      <c r="AH21" s="91">
        <v>80665</v>
      </c>
      <c r="AI21" s="89">
        <v>171436</v>
      </c>
      <c r="AJ21" s="747">
        <v>140655</v>
      </c>
      <c r="AK21" s="747">
        <v>525033</v>
      </c>
      <c r="AL21" s="747">
        <v>4933</v>
      </c>
      <c r="AM21" s="747">
        <v>670621</v>
      </c>
      <c r="AN21" s="747">
        <v>15297</v>
      </c>
      <c r="AO21" s="747">
        <v>31853</v>
      </c>
      <c r="AP21" s="91">
        <v>47150</v>
      </c>
      <c r="AQ21" s="89">
        <v>84362</v>
      </c>
      <c r="AR21" s="747">
        <v>79679</v>
      </c>
      <c r="AS21" s="747">
        <v>170826</v>
      </c>
      <c r="AT21" s="747">
        <v>5322</v>
      </c>
      <c r="AU21" s="747">
        <v>255827</v>
      </c>
      <c r="AV21" s="747">
        <v>33582</v>
      </c>
      <c r="AW21" s="747">
        <v>68997</v>
      </c>
      <c r="AX21" s="91">
        <v>102579</v>
      </c>
      <c r="AY21" s="89">
        <v>14067</v>
      </c>
      <c r="AZ21" s="747">
        <v>10321</v>
      </c>
      <c r="BA21" s="747">
        <v>49287</v>
      </c>
      <c r="BB21" s="747">
        <v>2610</v>
      </c>
      <c r="BC21" s="747">
        <v>62218</v>
      </c>
      <c r="BD21" s="747">
        <v>6494</v>
      </c>
      <c r="BE21" s="747">
        <v>47204</v>
      </c>
      <c r="BF21" s="91">
        <v>53698</v>
      </c>
      <c r="BG21" s="747">
        <v>46597</v>
      </c>
      <c r="BH21" s="747">
        <v>12458</v>
      </c>
      <c r="BI21" s="747">
        <v>331263</v>
      </c>
      <c r="BJ21" s="747">
        <v>5000</v>
      </c>
      <c r="BK21" s="747">
        <v>348721</v>
      </c>
      <c r="BL21" s="747">
        <v>3480</v>
      </c>
      <c r="BM21" s="747">
        <v>38782</v>
      </c>
      <c r="BN21" s="91">
        <v>42262</v>
      </c>
      <c r="BO21" s="747">
        <v>40875</v>
      </c>
      <c r="BP21" s="747">
        <v>36724</v>
      </c>
      <c r="BQ21" s="747">
        <v>129459</v>
      </c>
      <c r="BR21" s="747">
        <v>5955</v>
      </c>
      <c r="BS21" s="747">
        <v>172138</v>
      </c>
      <c r="BT21" s="747">
        <v>7568</v>
      </c>
      <c r="BU21" s="747">
        <v>9206</v>
      </c>
      <c r="BV21" s="91">
        <v>16774</v>
      </c>
      <c r="BW21" s="747">
        <v>26594</v>
      </c>
      <c r="BX21" s="747">
        <v>72412</v>
      </c>
      <c r="BY21" s="747">
        <v>210285</v>
      </c>
      <c r="BZ21" s="747">
        <v>8995</v>
      </c>
      <c r="CA21" s="747">
        <v>291692</v>
      </c>
      <c r="CB21" s="747">
        <v>8889</v>
      </c>
      <c r="CC21" s="747">
        <v>24974</v>
      </c>
      <c r="CD21" s="91">
        <v>33863</v>
      </c>
      <c r="CE21" s="747">
        <v>19003</v>
      </c>
      <c r="CF21" s="747">
        <v>39057</v>
      </c>
      <c r="CG21" s="747">
        <v>84935</v>
      </c>
      <c r="CH21" s="747">
        <v>1790</v>
      </c>
      <c r="CI21" s="747">
        <v>125782</v>
      </c>
      <c r="CJ21" s="747">
        <v>2600</v>
      </c>
      <c r="CK21" s="747">
        <v>12447</v>
      </c>
      <c r="CL21" s="91">
        <v>15047</v>
      </c>
      <c r="CM21" s="747">
        <v>35948</v>
      </c>
      <c r="CN21" s="747">
        <v>39154</v>
      </c>
      <c r="CO21" s="747">
        <v>99080</v>
      </c>
      <c r="CP21" s="747">
        <v>294</v>
      </c>
      <c r="CQ21" s="747">
        <v>138528</v>
      </c>
      <c r="CR21" s="747">
        <v>998</v>
      </c>
      <c r="CS21" s="747">
        <v>978</v>
      </c>
      <c r="CT21" s="91">
        <v>1976</v>
      </c>
      <c r="CU21" s="747">
        <v>9548</v>
      </c>
      <c r="CV21" s="747">
        <v>3135</v>
      </c>
      <c r="CW21" s="747">
        <v>116869</v>
      </c>
      <c r="CX21" s="747">
        <v>581</v>
      </c>
      <c r="CY21" s="747">
        <v>120585</v>
      </c>
      <c r="CZ21" s="747">
        <v>1591</v>
      </c>
      <c r="DA21" s="747">
        <v>2472</v>
      </c>
      <c r="DB21" s="91">
        <v>4063</v>
      </c>
      <c r="DC21" s="747">
        <v>22057</v>
      </c>
      <c r="DD21" s="747">
        <v>13576</v>
      </c>
      <c r="DE21" s="747">
        <v>139734</v>
      </c>
      <c r="DF21" s="747">
        <v>7791</v>
      </c>
      <c r="DG21" s="747">
        <v>161101</v>
      </c>
      <c r="DH21" s="747">
        <v>1761</v>
      </c>
      <c r="DI21" s="747">
        <v>11879</v>
      </c>
      <c r="DJ21" s="91">
        <v>13640</v>
      </c>
      <c r="DK21" s="747">
        <v>18854</v>
      </c>
      <c r="DL21" s="747">
        <v>32067</v>
      </c>
      <c r="DM21" s="747">
        <v>91486</v>
      </c>
      <c r="DN21" s="747">
        <v>4926</v>
      </c>
      <c r="DO21" s="747">
        <v>128479</v>
      </c>
      <c r="DP21" s="747">
        <v>7852</v>
      </c>
      <c r="DQ21" s="747">
        <v>17738</v>
      </c>
      <c r="DR21" s="747">
        <v>25590</v>
      </c>
      <c r="DS21" s="92">
        <v>1498931</v>
      </c>
      <c r="DT21" s="748">
        <v>1556418</v>
      </c>
      <c r="DU21" s="748">
        <v>6491532</v>
      </c>
      <c r="DV21" s="748">
        <v>91623</v>
      </c>
      <c r="DW21" s="748">
        <v>8139573</v>
      </c>
      <c r="DX21" s="748">
        <v>210887</v>
      </c>
      <c r="DY21" s="748">
        <v>803118</v>
      </c>
      <c r="DZ21" s="93">
        <v>1014005</v>
      </c>
    </row>
    <row r="22" spans="2:130" x14ac:dyDescent="0.25">
      <c r="B22" s="819" t="s">
        <v>351</v>
      </c>
      <c r="C22" s="89">
        <v>603124</v>
      </c>
      <c r="D22" s="747">
        <v>765479</v>
      </c>
      <c r="E22" s="747">
        <v>2738108</v>
      </c>
      <c r="F22" s="747">
        <v>27302</v>
      </c>
      <c r="G22" s="747">
        <v>3530889</v>
      </c>
      <c r="H22" s="747">
        <v>60506</v>
      </c>
      <c r="I22" s="747">
        <v>163898</v>
      </c>
      <c r="J22" s="91">
        <v>224404</v>
      </c>
      <c r="K22" s="89">
        <v>196216</v>
      </c>
      <c r="L22" s="747">
        <v>192545</v>
      </c>
      <c r="M22" s="747">
        <v>1088914</v>
      </c>
      <c r="N22" s="747">
        <v>20313</v>
      </c>
      <c r="O22" s="747">
        <v>1301772</v>
      </c>
      <c r="P22" s="747">
        <v>46578</v>
      </c>
      <c r="Q22" s="747">
        <v>155779</v>
      </c>
      <c r="R22" s="91">
        <v>202357</v>
      </c>
      <c r="S22" s="89">
        <v>111728</v>
      </c>
      <c r="T22" s="747">
        <v>151170</v>
      </c>
      <c r="U22" s="747">
        <v>477014</v>
      </c>
      <c r="V22" s="747">
        <v>20858</v>
      </c>
      <c r="W22" s="747">
        <v>649042</v>
      </c>
      <c r="X22" s="747">
        <v>26077</v>
      </c>
      <c r="Y22" s="747">
        <v>155171</v>
      </c>
      <c r="Z22" s="91">
        <v>181248</v>
      </c>
      <c r="AA22" s="89">
        <v>70503</v>
      </c>
      <c r="AB22" s="747">
        <v>54072</v>
      </c>
      <c r="AC22" s="747">
        <v>283721</v>
      </c>
      <c r="AD22" s="747">
        <v>2536</v>
      </c>
      <c r="AE22" s="747">
        <v>340329</v>
      </c>
      <c r="AF22" s="747">
        <v>13415</v>
      </c>
      <c r="AG22" s="747">
        <v>75970</v>
      </c>
      <c r="AH22" s="91">
        <v>89385</v>
      </c>
      <c r="AI22" s="89">
        <v>77007</v>
      </c>
      <c r="AJ22" s="747">
        <v>163982</v>
      </c>
      <c r="AK22" s="747">
        <v>588482</v>
      </c>
      <c r="AL22" s="747">
        <v>14303</v>
      </c>
      <c r="AM22" s="747">
        <v>766767</v>
      </c>
      <c r="AN22" s="747">
        <v>11893</v>
      </c>
      <c r="AO22" s="747">
        <v>26086</v>
      </c>
      <c r="AP22" s="91">
        <v>37979</v>
      </c>
      <c r="AQ22" s="89">
        <v>39584</v>
      </c>
      <c r="AR22" s="747">
        <v>20693</v>
      </c>
      <c r="AS22" s="747">
        <v>176524</v>
      </c>
      <c r="AT22" s="747">
        <v>7176</v>
      </c>
      <c r="AU22" s="747">
        <v>204393</v>
      </c>
      <c r="AV22" s="747">
        <v>41801</v>
      </c>
      <c r="AW22" s="747">
        <v>93321</v>
      </c>
      <c r="AX22" s="91">
        <v>135122</v>
      </c>
      <c r="AY22" s="89">
        <v>8269</v>
      </c>
      <c r="AZ22" s="747">
        <v>28269</v>
      </c>
      <c r="BA22" s="747">
        <v>51942</v>
      </c>
      <c r="BB22" s="747">
        <v>1988</v>
      </c>
      <c r="BC22" s="747">
        <v>82199</v>
      </c>
      <c r="BD22" s="747">
        <v>3574</v>
      </c>
      <c r="BE22" s="747">
        <v>50399</v>
      </c>
      <c r="BF22" s="91">
        <v>53973</v>
      </c>
      <c r="BG22" s="747">
        <v>48883</v>
      </c>
      <c r="BH22" s="747">
        <v>13185</v>
      </c>
      <c r="BI22" s="747">
        <v>298010</v>
      </c>
      <c r="BJ22" s="747">
        <v>1120</v>
      </c>
      <c r="BK22" s="747">
        <v>312315</v>
      </c>
      <c r="BL22" s="747">
        <v>4306</v>
      </c>
      <c r="BM22" s="747">
        <v>40190</v>
      </c>
      <c r="BN22" s="91">
        <v>44496</v>
      </c>
      <c r="BO22" s="747">
        <v>34001</v>
      </c>
      <c r="BP22" s="747">
        <v>37170</v>
      </c>
      <c r="BQ22" s="747">
        <v>128484</v>
      </c>
      <c r="BR22" s="747">
        <v>4468</v>
      </c>
      <c r="BS22" s="747">
        <v>170122</v>
      </c>
      <c r="BT22" s="747">
        <v>10121</v>
      </c>
      <c r="BU22" s="747">
        <v>11838</v>
      </c>
      <c r="BV22" s="91">
        <v>21959</v>
      </c>
      <c r="BW22" s="747">
        <v>27744</v>
      </c>
      <c r="BX22" s="747">
        <v>55358</v>
      </c>
      <c r="BY22" s="747">
        <v>255341</v>
      </c>
      <c r="BZ22" s="747">
        <v>18560</v>
      </c>
      <c r="CA22" s="747">
        <v>329259</v>
      </c>
      <c r="CB22" s="747">
        <v>13543</v>
      </c>
      <c r="CC22" s="747">
        <v>10367</v>
      </c>
      <c r="CD22" s="91">
        <v>23910</v>
      </c>
      <c r="CE22" s="747">
        <v>37423</v>
      </c>
      <c r="CF22" s="747">
        <v>16866</v>
      </c>
      <c r="CG22" s="747">
        <v>84871</v>
      </c>
      <c r="CH22" s="747">
        <v>5543</v>
      </c>
      <c r="CI22" s="747">
        <v>107280</v>
      </c>
      <c r="CJ22" s="747">
        <v>5918</v>
      </c>
      <c r="CK22" s="747">
        <v>7563</v>
      </c>
      <c r="CL22" s="91">
        <v>13481</v>
      </c>
      <c r="CM22" s="747">
        <v>46096</v>
      </c>
      <c r="CN22" s="747">
        <v>38345</v>
      </c>
      <c r="CO22" s="747">
        <v>92203</v>
      </c>
      <c r="CP22" s="747">
        <v>240</v>
      </c>
      <c r="CQ22" s="747">
        <v>130788</v>
      </c>
      <c r="CR22" s="747">
        <v>729</v>
      </c>
      <c r="CS22" s="747">
        <v>1236</v>
      </c>
      <c r="CT22" s="91">
        <v>1965</v>
      </c>
      <c r="CU22" s="747">
        <v>46145</v>
      </c>
      <c r="CV22" s="747">
        <v>41665</v>
      </c>
      <c r="CW22" s="747">
        <v>87201</v>
      </c>
      <c r="CX22" s="747">
        <v>452</v>
      </c>
      <c r="CY22" s="747">
        <v>129318</v>
      </c>
      <c r="CZ22" s="747">
        <v>803</v>
      </c>
      <c r="DA22" s="747">
        <v>3611</v>
      </c>
      <c r="DB22" s="91">
        <v>4414</v>
      </c>
      <c r="DC22" s="747">
        <v>27792</v>
      </c>
      <c r="DD22" s="747">
        <v>42312</v>
      </c>
      <c r="DE22" s="747">
        <v>126131</v>
      </c>
      <c r="DF22" s="747">
        <v>6947</v>
      </c>
      <c r="DG22" s="747">
        <v>175390</v>
      </c>
      <c r="DH22" s="747">
        <v>7606</v>
      </c>
      <c r="DI22" s="747">
        <v>6265</v>
      </c>
      <c r="DJ22" s="91">
        <v>13871</v>
      </c>
      <c r="DK22" s="747">
        <v>11147</v>
      </c>
      <c r="DL22" s="747">
        <v>13067</v>
      </c>
      <c r="DM22" s="747">
        <v>114055</v>
      </c>
      <c r="DN22" s="747">
        <v>3198</v>
      </c>
      <c r="DO22" s="747">
        <v>130320</v>
      </c>
      <c r="DP22" s="747">
        <v>6511</v>
      </c>
      <c r="DQ22" s="747">
        <v>19158</v>
      </c>
      <c r="DR22" s="747">
        <v>25669</v>
      </c>
      <c r="DS22" s="92">
        <v>1385662</v>
      </c>
      <c r="DT22" s="748">
        <v>1634178</v>
      </c>
      <c r="DU22" s="748">
        <v>6591001</v>
      </c>
      <c r="DV22" s="748">
        <v>135004</v>
      </c>
      <c r="DW22" s="748">
        <v>8360183</v>
      </c>
      <c r="DX22" s="748">
        <v>253381</v>
      </c>
      <c r="DY22" s="748">
        <v>820852</v>
      </c>
      <c r="DZ22" s="93">
        <v>1074233</v>
      </c>
    </row>
    <row r="23" spans="2:130" ht="14.25" thickBot="1" x14ac:dyDescent="0.3">
      <c r="B23" s="826" t="s">
        <v>352</v>
      </c>
      <c r="C23" s="89">
        <v>655802</v>
      </c>
      <c r="D23" s="747">
        <v>649050</v>
      </c>
      <c r="E23" s="747">
        <v>2855596</v>
      </c>
      <c r="F23" s="747">
        <v>39827</v>
      </c>
      <c r="G23" s="747">
        <v>3544473</v>
      </c>
      <c r="H23" s="747">
        <v>39403</v>
      </c>
      <c r="I23" s="747">
        <v>164665</v>
      </c>
      <c r="J23" s="91">
        <v>204068</v>
      </c>
      <c r="K23" s="89">
        <v>294647</v>
      </c>
      <c r="L23" s="747">
        <v>415730</v>
      </c>
      <c r="M23" s="747">
        <v>944715</v>
      </c>
      <c r="N23" s="747">
        <v>29028</v>
      </c>
      <c r="O23" s="747">
        <v>1389473</v>
      </c>
      <c r="P23" s="747">
        <v>73314</v>
      </c>
      <c r="Q23" s="747">
        <v>162425</v>
      </c>
      <c r="R23" s="91">
        <v>235739</v>
      </c>
      <c r="S23" s="89">
        <v>174948</v>
      </c>
      <c r="T23" s="747">
        <v>136583</v>
      </c>
      <c r="U23" s="747">
        <v>457902</v>
      </c>
      <c r="V23" s="747">
        <v>12243</v>
      </c>
      <c r="W23" s="747">
        <v>606728</v>
      </c>
      <c r="X23" s="747">
        <v>29898</v>
      </c>
      <c r="Y23" s="747">
        <v>157059</v>
      </c>
      <c r="Z23" s="91">
        <v>186957</v>
      </c>
      <c r="AA23" s="89">
        <v>21880</v>
      </c>
      <c r="AB23" s="747">
        <v>93873</v>
      </c>
      <c r="AC23" s="747">
        <v>310437</v>
      </c>
      <c r="AD23" s="747">
        <v>5155</v>
      </c>
      <c r="AE23" s="747">
        <v>409465</v>
      </c>
      <c r="AF23" s="747">
        <v>13332</v>
      </c>
      <c r="AG23" s="747">
        <v>78910</v>
      </c>
      <c r="AH23" s="91">
        <v>92242</v>
      </c>
      <c r="AI23" s="89">
        <v>163401</v>
      </c>
      <c r="AJ23" s="747">
        <v>98575</v>
      </c>
      <c r="AK23" s="747">
        <v>597690</v>
      </c>
      <c r="AL23" s="747">
        <v>11173</v>
      </c>
      <c r="AM23" s="747">
        <v>707438</v>
      </c>
      <c r="AN23" s="747">
        <v>15908</v>
      </c>
      <c r="AO23" s="747">
        <v>22324</v>
      </c>
      <c r="AP23" s="91">
        <v>38232</v>
      </c>
      <c r="AQ23" s="89">
        <v>11705</v>
      </c>
      <c r="AR23" s="747">
        <v>49599</v>
      </c>
      <c r="AS23" s="747">
        <v>171959</v>
      </c>
      <c r="AT23" s="747">
        <v>41313</v>
      </c>
      <c r="AU23" s="747">
        <v>262871</v>
      </c>
      <c r="AV23" s="747">
        <v>21999</v>
      </c>
      <c r="AW23" s="747">
        <v>92539</v>
      </c>
      <c r="AX23" s="91">
        <v>114538</v>
      </c>
      <c r="AY23" s="89">
        <v>14081</v>
      </c>
      <c r="AZ23" s="747">
        <v>5284</v>
      </c>
      <c r="BA23" s="747">
        <v>64112</v>
      </c>
      <c r="BB23" s="747">
        <v>370</v>
      </c>
      <c r="BC23" s="747">
        <v>69766</v>
      </c>
      <c r="BD23" s="747">
        <v>5619</v>
      </c>
      <c r="BE23" s="747">
        <v>51990</v>
      </c>
      <c r="BF23" s="91">
        <v>57609</v>
      </c>
      <c r="BG23" s="747">
        <v>47331</v>
      </c>
      <c r="BH23" s="747">
        <v>21022</v>
      </c>
      <c r="BI23" s="747">
        <v>268766</v>
      </c>
      <c r="BJ23" s="747">
        <v>23862</v>
      </c>
      <c r="BK23" s="747">
        <v>313650</v>
      </c>
      <c r="BL23" s="747">
        <v>24592</v>
      </c>
      <c r="BM23" s="747">
        <v>19642</v>
      </c>
      <c r="BN23" s="91">
        <v>44234</v>
      </c>
      <c r="BO23" s="747">
        <v>18021</v>
      </c>
      <c r="BP23" s="747">
        <v>62085</v>
      </c>
      <c r="BQ23" s="747">
        <v>149689</v>
      </c>
      <c r="BR23" s="747">
        <v>1146</v>
      </c>
      <c r="BS23" s="747">
        <v>212920</v>
      </c>
      <c r="BT23" s="747">
        <v>3805</v>
      </c>
      <c r="BU23" s="747">
        <v>19420</v>
      </c>
      <c r="BV23" s="91">
        <v>23225</v>
      </c>
      <c r="BW23" s="747">
        <v>29570</v>
      </c>
      <c r="BX23" s="747">
        <v>47272</v>
      </c>
      <c r="BY23" s="747">
        <v>295729</v>
      </c>
      <c r="BZ23" s="747">
        <v>9371</v>
      </c>
      <c r="CA23" s="747">
        <v>352372</v>
      </c>
      <c r="CB23" s="747">
        <v>5654</v>
      </c>
      <c r="CC23" s="747">
        <v>12845</v>
      </c>
      <c r="CD23" s="91">
        <v>18499</v>
      </c>
      <c r="CE23" s="747">
        <v>14382</v>
      </c>
      <c r="CF23" s="747">
        <v>43538</v>
      </c>
      <c r="CG23" s="747">
        <v>90232</v>
      </c>
      <c r="CH23" s="747">
        <v>1369</v>
      </c>
      <c r="CI23" s="747">
        <v>135139</v>
      </c>
      <c r="CJ23" s="747">
        <v>4487</v>
      </c>
      <c r="CK23" s="747">
        <v>10445</v>
      </c>
      <c r="CL23" s="91">
        <v>14932</v>
      </c>
      <c r="CM23" s="747">
        <v>29170</v>
      </c>
      <c r="CN23" s="747">
        <v>44023</v>
      </c>
      <c r="CO23" s="747">
        <v>97047</v>
      </c>
      <c r="CP23" s="747">
        <v>727</v>
      </c>
      <c r="CQ23" s="747">
        <v>141797</v>
      </c>
      <c r="CR23" s="747">
        <v>4571</v>
      </c>
      <c r="CS23" s="747">
        <v>1238</v>
      </c>
      <c r="CT23" s="91">
        <v>5809</v>
      </c>
      <c r="CU23" s="747">
        <v>6445</v>
      </c>
      <c r="CV23" s="747">
        <v>38350</v>
      </c>
      <c r="CW23" s="747">
        <v>121896</v>
      </c>
      <c r="CX23" s="747">
        <v>0</v>
      </c>
      <c r="CY23" s="747">
        <v>160246</v>
      </c>
      <c r="CZ23" s="747">
        <v>1727</v>
      </c>
      <c r="DA23" s="747">
        <v>3664</v>
      </c>
      <c r="DB23" s="91">
        <v>5391</v>
      </c>
      <c r="DC23" s="747">
        <v>19718</v>
      </c>
      <c r="DD23" s="747">
        <v>28559</v>
      </c>
      <c r="DE23" s="747">
        <v>149181</v>
      </c>
      <c r="DF23" s="747">
        <v>4166</v>
      </c>
      <c r="DG23" s="747">
        <v>181906</v>
      </c>
      <c r="DH23" s="747">
        <v>7138</v>
      </c>
      <c r="DI23" s="747">
        <v>9058</v>
      </c>
      <c r="DJ23" s="91">
        <v>16196</v>
      </c>
      <c r="DK23" s="747">
        <v>21310</v>
      </c>
      <c r="DL23" s="747">
        <v>23717</v>
      </c>
      <c r="DM23" s="747">
        <v>105364</v>
      </c>
      <c r="DN23" s="747">
        <v>11789</v>
      </c>
      <c r="DO23" s="747">
        <v>140870</v>
      </c>
      <c r="DP23" s="747">
        <v>4749</v>
      </c>
      <c r="DQ23" s="747">
        <v>12777</v>
      </c>
      <c r="DR23" s="747">
        <v>17526</v>
      </c>
      <c r="DS23" s="92">
        <v>1522411</v>
      </c>
      <c r="DT23" s="748">
        <v>1757260</v>
      </c>
      <c r="DU23" s="748">
        <v>6680315</v>
      </c>
      <c r="DV23" s="748">
        <v>191539</v>
      </c>
      <c r="DW23" s="748">
        <v>8629114</v>
      </c>
      <c r="DX23" s="748">
        <v>256196</v>
      </c>
      <c r="DY23" s="748">
        <v>819001</v>
      </c>
      <c r="DZ23" s="93">
        <v>1075197</v>
      </c>
    </row>
    <row r="24" spans="2:130" x14ac:dyDescent="0.25">
      <c r="B24" s="806" t="s">
        <v>353</v>
      </c>
      <c r="C24" s="89">
        <v>570827</v>
      </c>
      <c r="D24" s="747">
        <v>485067</v>
      </c>
      <c r="E24" s="747">
        <v>2942732</v>
      </c>
      <c r="F24" s="747">
        <v>23787</v>
      </c>
      <c r="G24" s="747">
        <v>3451586</v>
      </c>
      <c r="H24" s="747">
        <v>44660</v>
      </c>
      <c r="I24" s="747">
        <v>166535</v>
      </c>
      <c r="J24" s="91">
        <v>211195</v>
      </c>
      <c r="K24" s="89">
        <v>213043</v>
      </c>
      <c r="L24" s="747">
        <v>327169</v>
      </c>
      <c r="M24" s="747">
        <v>1173358</v>
      </c>
      <c r="N24" s="747">
        <v>56513</v>
      </c>
      <c r="O24" s="747">
        <v>1557040</v>
      </c>
      <c r="P24" s="747">
        <v>18787</v>
      </c>
      <c r="Q24" s="747">
        <v>163511</v>
      </c>
      <c r="R24" s="91">
        <v>182298</v>
      </c>
      <c r="S24" s="89">
        <v>130869</v>
      </c>
      <c r="T24" s="747">
        <v>131668</v>
      </c>
      <c r="U24" s="747">
        <v>490796</v>
      </c>
      <c r="V24" s="747">
        <v>15093</v>
      </c>
      <c r="W24" s="747">
        <v>637557</v>
      </c>
      <c r="X24" s="747">
        <v>17292</v>
      </c>
      <c r="Y24" s="747">
        <v>140225</v>
      </c>
      <c r="Z24" s="91">
        <v>157517</v>
      </c>
      <c r="AA24" s="89">
        <v>115999</v>
      </c>
      <c r="AB24" s="747">
        <v>56140</v>
      </c>
      <c r="AC24" s="747">
        <v>288806</v>
      </c>
      <c r="AD24" s="747">
        <v>5868</v>
      </c>
      <c r="AE24" s="747">
        <v>350814</v>
      </c>
      <c r="AF24" s="747">
        <v>21920</v>
      </c>
      <c r="AG24" s="747">
        <v>69114</v>
      </c>
      <c r="AH24" s="91">
        <v>91034</v>
      </c>
      <c r="AI24" s="89">
        <v>107241</v>
      </c>
      <c r="AJ24" s="747">
        <v>90845</v>
      </c>
      <c r="AK24" s="747">
        <v>596236</v>
      </c>
      <c r="AL24" s="747">
        <v>3571</v>
      </c>
      <c r="AM24" s="747">
        <v>690652</v>
      </c>
      <c r="AN24" s="747">
        <v>14008</v>
      </c>
      <c r="AO24" s="747">
        <v>24614</v>
      </c>
      <c r="AP24" s="91">
        <v>38622</v>
      </c>
      <c r="AQ24" s="89">
        <v>46915</v>
      </c>
      <c r="AR24" s="747">
        <v>18203</v>
      </c>
      <c r="AS24" s="747">
        <v>214529</v>
      </c>
      <c r="AT24" s="747">
        <v>25171</v>
      </c>
      <c r="AU24" s="747">
        <v>257903</v>
      </c>
      <c r="AV24" s="747">
        <v>1966</v>
      </c>
      <c r="AW24" s="747">
        <v>88828</v>
      </c>
      <c r="AX24" s="91">
        <v>90794</v>
      </c>
      <c r="AY24" s="89">
        <v>16883</v>
      </c>
      <c r="AZ24" s="747">
        <v>21185</v>
      </c>
      <c r="BA24" s="747">
        <v>52680</v>
      </c>
      <c r="BB24" s="747">
        <v>15672</v>
      </c>
      <c r="BC24" s="747">
        <v>89537</v>
      </c>
      <c r="BD24" s="747">
        <v>1146</v>
      </c>
      <c r="BE24" s="747">
        <v>40994</v>
      </c>
      <c r="BF24" s="91">
        <v>42140</v>
      </c>
      <c r="BG24" s="747">
        <v>83843</v>
      </c>
      <c r="BH24" s="747">
        <v>2166</v>
      </c>
      <c r="BI24" s="747">
        <v>218905</v>
      </c>
      <c r="BJ24" s="747">
        <v>19902</v>
      </c>
      <c r="BK24" s="747">
        <v>240973</v>
      </c>
      <c r="BL24" s="747">
        <v>13602</v>
      </c>
      <c r="BM24" s="747">
        <v>21632</v>
      </c>
      <c r="BN24" s="91">
        <v>35234</v>
      </c>
      <c r="BO24" s="747">
        <v>44753</v>
      </c>
      <c r="BP24" s="747">
        <v>20305</v>
      </c>
      <c r="BQ24" s="747">
        <v>163093</v>
      </c>
      <c r="BR24" s="747">
        <v>1127</v>
      </c>
      <c r="BS24" s="747">
        <v>184525</v>
      </c>
      <c r="BT24" s="747">
        <v>5922</v>
      </c>
      <c r="BU24" s="747">
        <v>21250</v>
      </c>
      <c r="BV24" s="91">
        <v>27172</v>
      </c>
      <c r="BW24" s="747">
        <v>59575</v>
      </c>
      <c r="BX24" s="747">
        <v>49205</v>
      </c>
      <c r="BY24" s="747">
        <v>245774</v>
      </c>
      <c r="BZ24" s="747">
        <v>5192</v>
      </c>
      <c r="CA24" s="747">
        <v>300171</v>
      </c>
      <c r="CB24" s="747">
        <v>49422</v>
      </c>
      <c r="CC24" s="747">
        <v>10908</v>
      </c>
      <c r="CD24" s="91">
        <v>60330</v>
      </c>
      <c r="CE24" s="747">
        <v>11915</v>
      </c>
      <c r="CF24" s="747">
        <v>29387</v>
      </c>
      <c r="CG24" s="747">
        <v>110203</v>
      </c>
      <c r="CH24" s="747">
        <v>2104</v>
      </c>
      <c r="CI24" s="747">
        <v>141694</v>
      </c>
      <c r="CJ24" s="747">
        <v>13021</v>
      </c>
      <c r="CK24" s="747">
        <v>12828</v>
      </c>
      <c r="CL24" s="91">
        <v>25849</v>
      </c>
      <c r="CM24" s="747">
        <v>13448</v>
      </c>
      <c r="CN24" s="747">
        <v>58732</v>
      </c>
      <c r="CO24" s="747">
        <v>123690</v>
      </c>
      <c r="CP24" s="747">
        <v>3546</v>
      </c>
      <c r="CQ24" s="747">
        <v>185968</v>
      </c>
      <c r="CR24" s="747">
        <v>4779</v>
      </c>
      <c r="CS24" s="747">
        <v>2143</v>
      </c>
      <c r="CT24" s="91">
        <v>6922</v>
      </c>
      <c r="CU24" s="747">
        <v>20633</v>
      </c>
      <c r="CV24" s="747">
        <v>33143</v>
      </c>
      <c r="CW24" s="747">
        <v>131560</v>
      </c>
      <c r="CX24" s="747">
        <v>2413</v>
      </c>
      <c r="CY24" s="747">
        <v>167116</v>
      </c>
      <c r="CZ24" s="747">
        <v>9288</v>
      </c>
      <c r="DA24" s="747">
        <v>2343</v>
      </c>
      <c r="DB24" s="91">
        <v>11631</v>
      </c>
      <c r="DC24" s="747">
        <v>22499</v>
      </c>
      <c r="DD24" s="747">
        <v>30588</v>
      </c>
      <c r="DE24" s="747">
        <v>150734</v>
      </c>
      <c r="DF24" s="747">
        <v>3432</v>
      </c>
      <c r="DG24" s="747">
        <v>184754</v>
      </c>
      <c r="DH24" s="747">
        <v>10488</v>
      </c>
      <c r="DI24" s="747">
        <v>10949</v>
      </c>
      <c r="DJ24" s="91">
        <v>21437</v>
      </c>
      <c r="DK24" s="747">
        <v>9879</v>
      </c>
      <c r="DL24" s="747">
        <v>16046</v>
      </c>
      <c r="DM24" s="747">
        <v>127770</v>
      </c>
      <c r="DN24" s="747">
        <v>3500</v>
      </c>
      <c r="DO24" s="747">
        <v>147316</v>
      </c>
      <c r="DP24" s="747">
        <v>5313</v>
      </c>
      <c r="DQ24" s="747">
        <v>11934</v>
      </c>
      <c r="DR24" s="747">
        <v>17247</v>
      </c>
      <c r="DS24" s="92">
        <v>1468322</v>
      </c>
      <c r="DT24" s="748">
        <v>1369849</v>
      </c>
      <c r="DU24" s="748">
        <v>7030866</v>
      </c>
      <c r="DV24" s="748">
        <v>186891</v>
      </c>
      <c r="DW24" s="748">
        <v>8587606</v>
      </c>
      <c r="DX24" s="748">
        <v>231614</v>
      </c>
      <c r="DY24" s="748">
        <v>787808</v>
      </c>
      <c r="DZ24" s="93">
        <v>1019422</v>
      </c>
    </row>
    <row r="25" spans="2:130" x14ac:dyDescent="0.25">
      <c r="B25" s="819" t="s">
        <v>354</v>
      </c>
      <c r="C25" s="89">
        <v>726368</v>
      </c>
      <c r="D25" s="747">
        <v>870602</v>
      </c>
      <c r="E25" s="747">
        <v>2705137</v>
      </c>
      <c r="F25" s="747">
        <v>45906</v>
      </c>
      <c r="G25" s="747">
        <v>3621645</v>
      </c>
      <c r="H25" s="747">
        <v>58941</v>
      </c>
      <c r="I25" s="747">
        <v>150444</v>
      </c>
      <c r="J25" s="91">
        <v>209385</v>
      </c>
      <c r="K25" s="89">
        <v>338851</v>
      </c>
      <c r="L25" s="747">
        <v>260618</v>
      </c>
      <c r="M25" s="747">
        <v>1187998</v>
      </c>
      <c r="N25" s="747">
        <v>12726</v>
      </c>
      <c r="O25" s="747">
        <v>1461342</v>
      </c>
      <c r="P25" s="747">
        <v>44023</v>
      </c>
      <c r="Q25" s="747">
        <v>155740</v>
      </c>
      <c r="R25" s="91">
        <v>199763</v>
      </c>
      <c r="S25" s="89">
        <v>131327</v>
      </c>
      <c r="T25" s="747">
        <v>104311</v>
      </c>
      <c r="U25" s="747">
        <v>463335</v>
      </c>
      <c r="V25" s="747">
        <v>9956</v>
      </c>
      <c r="W25" s="747">
        <v>577602</v>
      </c>
      <c r="X25" s="747">
        <v>51990</v>
      </c>
      <c r="Y25" s="747">
        <v>141154</v>
      </c>
      <c r="Z25" s="91">
        <v>193144</v>
      </c>
      <c r="AA25" s="89">
        <v>51082</v>
      </c>
      <c r="AB25" s="747">
        <v>81595</v>
      </c>
      <c r="AC25" s="747">
        <v>270199</v>
      </c>
      <c r="AD25" s="747">
        <v>12695</v>
      </c>
      <c r="AE25" s="747">
        <v>364489</v>
      </c>
      <c r="AF25" s="747">
        <v>38078</v>
      </c>
      <c r="AG25" s="747">
        <v>69794</v>
      </c>
      <c r="AH25" s="91">
        <v>107872</v>
      </c>
      <c r="AI25" s="89">
        <v>125718</v>
      </c>
      <c r="AJ25" s="747">
        <v>212840</v>
      </c>
      <c r="AK25" s="747">
        <v>569448</v>
      </c>
      <c r="AL25" s="747">
        <v>8024</v>
      </c>
      <c r="AM25" s="747">
        <v>790312</v>
      </c>
      <c r="AN25" s="747">
        <v>5929</v>
      </c>
      <c r="AO25" s="747">
        <v>24955</v>
      </c>
      <c r="AP25" s="91">
        <v>30884</v>
      </c>
      <c r="AQ25" s="89">
        <v>79600</v>
      </c>
      <c r="AR25" s="747">
        <v>83468</v>
      </c>
      <c r="AS25" s="747">
        <v>173176</v>
      </c>
      <c r="AT25" s="747">
        <v>4799</v>
      </c>
      <c r="AU25" s="747">
        <v>261443</v>
      </c>
      <c r="AV25" s="747">
        <v>6453</v>
      </c>
      <c r="AW25" s="747">
        <v>84669</v>
      </c>
      <c r="AX25" s="91">
        <v>91122</v>
      </c>
      <c r="AY25" s="89">
        <v>10705</v>
      </c>
      <c r="AZ25" s="747">
        <v>13433</v>
      </c>
      <c r="BA25" s="747">
        <v>77860</v>
      </c>
      <c r="BB25" s="747">
        <v>5580</v>
      </c>
      <c r="BC25" s="747">
        <v>96873</v>
      </c>
      <c r="BD25" s="747">
        <v>1742</v>
      </c>
      <c r="BE25" s="747">
        <v>35790</v>
      </c>
      <c r="BF25" s="91">
        <v>37532</v>
      </c>
      <c r="BG25" s="747">
        <v>2670</v>
      </c>
      <c r="BH25" s="747">
        <v>21165</v>
      </c>
      <c r="BI25" s="747">
        <v>212601</v>
      </c>
      <c r="BJ25" s="747">
        <v>11809</v>
      </c>
      <c r="BK25" s="747">
        <v>245575</v>
      </c>
      <c r="BL25" s="747">
        <v>27234</v>
      </c>
      <c r="BM25" s="747">
        <v>22493</v>
      </c>
      <c r="BN25" s="91">
        <v>49727</v>
      </c>
      <c r="BO25" s="747">
        <v>27639</v>
      </c>
      <c r="BP25" s="747">
        <v>27350</v>
      </c>
      <c r="BQ25" s="747">
        <v>155219</v>
      </c>
      <c r="BR25" s="747">
        <v>9387</v>
      </c>
      <c r="BS25" s="747">
        <v>191956</v>
      </c>
      <c r="BT25" s="747">
        <v>2873</v>
      </c>
      <c r="BU25" s="747">
        <v>16579</v>
      </c>
      <c r="BV25" s="91">
        <v>19452</v>
      </c>
      <c r="BW25" s="747">
        <v>22809</v>
      </c>
      <c r="BX25" s="747">
        <v>68956</v>
      </c>
      <c r="BY25" s="747">
        <v>273000</v>
      </c>
      <c r="BZ25" s="747">
        <v>44511</v>
      </c>
      <c r="CA25" s="747">
        <v>386467</v>
      </c>
      <c r="CB25" s="747">
        <v>6767</v>
      </c>
      <c r="CC25" s="747">
        <v>13414</v>
      </c>
      <c r="CD25" s="91">
        <v>20181</v>
      </c>
      <c r="CE25" s="747">
        <v>24647</v>
      </c>
      <c r="CF25" s="747">
        <v>29979</v>
      </c>
      <c r="CG25" s="747">
        <v>118032</v>
      </c>
      <c r="CH25" s="747">
        <v>11639</v>
      </c>
      <c r="CI25" s="747">
        <v>159650</v>
      </c>
      <c r="CJ25" s="747">
        <v>4361</v>
      </c>
      <c r="CK25" s="747">
        <v>8864</v>
      </c>
      <c r="CL25" s="91">
        <v>13225</v>
      </c>
      <c r="CM25" s="747">
        <v>18148</v>
      </c>
      <c r="CN25" s="747">
        <v>89690</v>
      </c>
      <c r="CO25" s="747">
        <v>153874</v>
      </c>
      <c r="CP25" s="747">
        <v>2201</v>
      </c>
      <c r="CQ25" s="747">
        <v>245765</v>
      </c>
      <c r="CR25" s="747">
        <v>14792</v>
      </c>
      <c r="CS25" s="747">
        <v>3875</v>
      </c>
      <c r="CT25" s="91">
        <v>18667</v>
      </c>
      <c r="CU25" s="747">
        <v>24949</v>
      </c>
      <c r="CV25" s="747">
        <v>105635</v>
      </c>
      <c r="CW25" s="747">
        <v>140985</v>
      </c>
      <c r="CX25" s="747">
        <v>9394</v>
      </c>
      <c r="CY25" s="747">
        <v>256014</v>
      </c>
      <c r="CZ25" s="747">
        <v>2017</v>
      </c>
      <c r="DA25" s="747">
        <v>1402</v>
      </c>
      <c r="DB25" s="91">
        <v>3419</v>
      </c>
      <c r="DC25" s="747">
        <v>24357</v>
      </c>
      <c r="DD25" s="747">
        <v>36031</v>
      </c>
      <c r="DE25" s="747">
        <v>134903</v>
      </c>
      <c r="DF25" s="747">
        <v>1865</v>
      </c>
      <c r="DG25" s="747">
        <v>172799</v>
      </c>
      <c r="DH25" s="747">
        <v>27516</v>
      </c>
      <c r="DI25" s="747">
        <v>17550</v>
      </c>
      <c r="DJ25" s="91">
        <v>45066</v>
      </c>
      <c r="DK25" s="747">
        <v>27874</v>
      </c>
      <c r="DL25" s="747">
        <v>16656</v>
      </c>
      <c r="DM25" s="747">
        <v>113767</v>
      </c>
      <c r="DN25" s="747">
        <v>1402</v>
      </c>
      <c r="DO25" s="747">
        <v>131825</v>
      </c>
      <c r="DP25" s="747">
        <v>8088</v>
      </c>
      <c r="DQ25" s="747">
        <v>13432</v>
      </c>
      <c r="DR25" s="747">
        <v>21520</v>
      </c>
      <c r="DS25" s="92">
        <v>1636744</v>
      </c>
      <c r="DT25" s="748">
        <v>2022329</v>
      </c>
      <c r="DU25" s="748">
        <v>6749534</v>
      </c>
      <c r="DV25" s="748">
        <v>191894</v>
      </c>
      <c r="DW25" s="748">
        <v>8963757</v>
      </c>
      <c r="DX25" s="748">
        <v>300804</v>
      </c>
      <c r="DY25" s="748">
        <v>760155</v>
      </c>
      <c r="DZ25" s="93">
        <v>1060959</v>
      </c>
    </row>
    <row r="26" spans="2:130" x14ac:dyDescent="0.25">
      <c r="B26" s="819" t="s">
        <v>355</v>
      </c>
      <c r="C26" s="89">
        <v>566315</v>
      </c>
      <c r="D26" s="747">
        <v>925014</v>
      </c>
      <c r="E26" s="747">
        <v>3016797</v>
      </c>
      <c r="F26" s="747">
        <v>20552</v>
      </c>
      <c r="G26" s="747">
        <v>3962363</v>
      </c>
      <c r="H26" s="747">
        <v>59010</v>
      </c>
      <c r="I26" s="747">
        <v>168356</v>
      </c>
      <c r="J26" s="91">
        <v>227366</v>
      </c>
      <c r="K26" s="89">
        <v>258422</v>
      </c>
      <c r="L26" s="747">
        <v>178372</v>
      </c>
      <c r="M26" s="747">
        <v>1149660</v>
      </c>
      <c r="N26" s="747">
        <v>31563</v>
      </c>
      <c r="O26" s="747">
        <v>1359595</v>
      </c>
      <c r="P26" s="747">
        <v>57567</v>
      </c>
      <c r="Q26" s="747">
        <v>163893</v>
      </c>
      <c r="R26" s="91">
        <v>221460</v>
      </c>
      <c r="S26" s="89">
        <v>120046</v>
      </c>
      <c r="T26" s="747">
        <v>88310</v>
      </c>
      <c r="U26" s="747">
        <v>441518</v>
      </c>
      <c r="V26" s="747">
        <v>26491</v>
      </c>
      <c r="W26" s="747">
        <v>556319</v>
      </c>
      <c r="X26" s="747">
        <v>24703</v>
      </c>
      <c r="Y26" s="747">
        <v>158818</v>
      </c>
      <c r="Z26" s="91">
        <v>183521</v>
      </c>
      <c r="AA26" s="89">
        <v>46081</v>
      </c>
      <c r="AB26" s="747">
        <v>59193</v>
      </c>
      <c r="AC26" s="747">
        <v>326665</v>
      </c>
      <c r="AD26" s="747">
        <v>27461</v>
      </c>
      <c r="AE26" s="747">
        <v>413319</v>
      </c>
      <c r="AF26" s="747">
        <v>10627</v>
      </c>
      <c r="AG26" s="747">
        <v>71207</v>
      </c>
      <c r="AH26" s="91">
        <v>81834</v>
      </c>
      <c r="AI26" s="89">
        <v>92780</v>
      </c>
      <c r="AJ26" s="747">
        <v>191897</v>
      </c>
      <c r="AK26" s="747">
        <v>691771</v>
      </c>
      <c r="AL26" s="747">
        <v>2625</v>
      </c>
      <c r="AM26" s="747">
        <v>886293</v>
      </c>
      <c r="AN26" s="747">
        <v>10143</v>
      </c>
      <c r="AO26" s="747">
        <v>23877</v>
      </c>
      <c r="AP26" s="91">
        <v>34020</v>
      </c>
      <c r="AQ26" s="89">
        <v>54762</v>
      </c>
      <c r="AR26" s="747">
        <v>9682</v>
      </c>
      <c r="AS26" s="747">
        <v>191790</v>
      </c>
      <c r="AT26" s="747">
        <v>1125</v>
      </c>
      <c r="AU26" s="747">
        <v>202597</v>
      </c>
      <c r="AV26" s="747">
        <v>16127</v>
      </c>
      <c r="AW26" s="747">
        <v>88761</v>
      </c>
      <c r="AX26" s="91">
        <v>104888</v>
      </c>
      <c r="AY26" s="89">
        <v>9441</v>
      </c>
      <c r="AZ26" s="747">
        <v>16023</v>
      </c>
      <c r="BA26" s="747">
        <v>84927</v>
      </c>
      <c r="BB26" s="747">
        <v>3440</v>
      </c>
      <c r="BC26" s="747">
        <v>104390</v>
      </c>
      <c r="BD26" s="747">
        <v>5168</v>
      </c>
      <c r="BE26" s="747">
        <v>31429</v>
      </c>
      <c r="BF26" s="91">
        <v>36597</v>
      </c>
      <c r="BG26" s="747">
        <v>99503</v>
      </c>
      <c r="BH26" s="747">
        <v>23766</v>
      </c>
      <c r="BI26" s="747">
        <v>149054</v>
      </c>
      <c r="BJ26" s="747">
        <v>4170</v>
      </c>
      <c r="BK26" s="747">
        <v>176990</v>
      </c>
      <c r="BL26" s="747">
        <v>15874</v>
      </c>
      <c r="BM26" s="747">
        <v>26701</v>
      </c>
      <c r="BN26" s="91">
        <v>42575</v>
      </c>
      <c r="BO26" s="747">
        <v>28836</v>
      </c>
      <c r="BP26" s="747">
        <v>11533</v>
      </c>
      <c r="BQ26" s="747">
        <v>157994</v>
      </c>
      <c r="BR26" s="747">
        <v>2770</v>
      </c>
      <c r="BS26" s="747">
        <v>172297</v>
      </c>
      <c r="BT26" s="747">
        <v>6746</v>
      </c>
      <c r="BU26" s="747">
        <v>15062</v>
      </c>
      <c r="BV26" s="91">
        <v>21808</v>
      </c>
      <c r="BW26" s="747">
        <v>32154</v>
      </c>
      <c r="BX26" s="747">
        <v>82265</v>
      </c>
      <c r="BY26" s="747">
        <v>332660</v>
      </c>
      <c r="BZ26" s="747">
        <v>3134</v>
      </c>
      <c r="CA26" s="747">
        <v>418059</v>
      </c>
      <c r="CB26" s="747">
        <v>24894</v>
      </c>
      <c r="CC26" s="747">
        <v>13806</v>
      </c>
      <c r="CD26" s="91">
        <v>38700</v>
      </c>
      <c r="CE26" s="747">
        <v>21818</v>
      </c>
      <c r="CF26" s="747">
        <v>24016</v>
      </c>
      <c r="CG26" s="747">
        <v>133174</v>
      </c>
      <c r="CH26" s="747">
        <v>1011</v>
      </c>
      <c r="CI26" s="747">
        <v>158201</v>
      </c>
      <c r="CJ26" s="747">
        <v>5130</v>
      </c>
      <c r="CK26" s="747">
        <v>11742</v>
      </c>
      <c r="CL26" s="91">
        <v>16872</v>
      </c>
      <c r="CM26" s="747">
        <v>51709</v>
      </c>
      <c r="CN26" s="747">
        <v>41512</v>
      </c>
      <c r="CO26" s="747">
        <v>190463</v>
      </c>
      <c r="CP26" s="747">
        <v>12065</v>
      </c>
      <c r="CQ26" s="747">
        <v>244040</v>
      </c>
      <c r="CR26" s="747">
        <v>4126</v>
      </c>
      <c r="CS26" s="747">
        <v>6069</v>
      </c>
      <c r="CT26" s="91">
        <v>10195</v>
      </c>
      <c r="CU26" s="747">
        <v>32577</v>
      </c>
      <c r="CV26" s="747">
        <v>3830</v>
      </c>
      <c r="CW26" s="747">
        <v>220236</v>
      </c>
      <c r="CX26" s="747">
        <v>396</v>
      </c>
      <c r="CY26" s="747">
        <v>224462</v>
      </c>
      <c r="CZ26" s="747">
        <v>3585</v>
      </c>
      <c r="DA26" s="747">
        <v>2639</v>
      </c>
      <c r="DB26" s="91">
        <v>6224</v>
      </c>
      <c r="DC26" s="747">
        <v>20055</v>
      </c>
      <c r="DD26" s="747">
        <v>27132</v>
      </c>
      <c r="DE26" s="747">
        <v>150566</v>
      </c>
      <c r="DF26" s="747">
        <v>12920</v>
      </c>
      <c r="DG26" s="747">
        <v>190618</v>
      </c>
      <c r="DH26" s="747">
        <v>6672</v>
      </c>
      <c r="DI26" s="747">
        <v>29052</v>
      </c>
      <c r="DJ26" s="91">
        <v>35724</v>
      </c>
      <c r="DK26" s="747">
        <v>28616</v>
      </c>
      <c r="DL26" s="747">
        <v>10777</v>
      </c>
      <c r="DM26" s="747">
        <v>100797</v>
      </c>
      <c r="DN26" s="747">
        <v>4626</v>
      </c>
      <c r="DO26" s="747">
        <v>116200</v>
      </c>
      <c r="DP26" s="747">
        <v>3774</v>
      </c>
      <c r="DQ26" s="747">
        <v>15532</v>
      </c>
      <c r="DR26" s="747">
        <v>19306</v>
      </c>
      <c r="DS26" s="92">
        <v>1463115</v>
      </c>
      <c r="DT26" s="748">
        <v>1693322</v>
      </c>
      <c r="DU26" s="748">
        <v>7338072</v>
      </c>
      <c r="DV26" s="748">
        <v>154349</v>
      </c>
      <c r="DW26" s="748">
        <v>9185743</v>
      </c>
      <c r="DX26" s="748">
        <v>254146</v>
      </c>
      <c r="DY26" s="748">
        <v>826944</v>
      </c>
      <c r="DZ26" s="93">
        <v>1081090</v>
      </c>
    </row>
    <row r="27" spans="2:130" ht="14.25" thickBot="1" x14ac:dyDescent="0.3">
      <c r="B27" s="826" t="s">
        <v>356</v>
      </c>
      <c r="C27" s="89">
        <v>605372</v>
      </c>
      <c r="D27" s="747">
        <v>704119</v>
      </c>
      <c r="E27" s="747">
        <v>3286992</v>
      </c>
      <c r="F27" s="747">
        <v>35744</v>
      </c>
      <c r="G27" s="747">
        <v>4026855</v>
      </c>
      <c r="H27" s="747">
        <v>90064</v>
      </c>
      <c r="I27" s="747">
        <v>171557</v>
      </c>
      <c r="J27" s="91">
        <v>261621</v>
      </c>
      <c r="K27" s="89">
        <v>163026</v>
      </c>
      <c r="L27" s="747">
        <v>762326</v>
      </c>
      <c r="M27" s="747">
        <v>1169037</v>
      </c>
      <c r="N27" s="747">
        <v>17468</v>
      </c>
      <c r="O27" s="747">
        <v>1948831</v>
      </c>
      <c r="P27" s="747">
        <v>37363</v>
      </c>
      <c r="Q27" s="747">
        <v>194161</v>
      </c>
      <c r="R27" s="91">
        <v>231524</v>
      </c>
      <c r="S27" s="89">
        <v>181941</v>
      </c>
      <c r="T27" s="747">
        <v>134830</v>
      </c>
      <c r="U27" s="747">
        <v>361165</v>
      </c>
      <c r="V27" s="747">
        <v>23461</v>
      </c>
      <c r="W27" s="747">
        <v>519456</v>
      </c>
      <c r="X27" s="747">
        <v>26181</v>
      </c>
      <c r="Y27" s="747">
        <v>147698</v>
      </c>
      <c r="Z27" s="91">
        <v>173879</v>
      </c>
      <c r="AA27" s="89">
        <v>27258</v>
      </c>
      <c r="AB27" s="747">
        <v>83946</v>
      </c>
      <c r="AC27" s="747">
        <v>381805</v>
      </c>
      <c r="AD27" s="747">
        <v>5920</v>
      </c>
      <c r="AE27" s="747">
        <v>471671</v>
      </c>
      <c r="AF27" s="747">
        <v>6970</v>
      </c>
      <c r="AG27" s="747">
        <v>73200</v>
      </c>
      <c r="AH27" s="91">
        <v>80170</v>
      </c>
      <c r="AI27" s="89">
        <v>136023</v>
      </c>
      <c r="AJ27" s="747">
        <v>222622</v>
      </c>
      <c r="AK27" s="747">
        <v>720633</v>
      </c>
      <c r="AL27" s="747">
        <v>5515</v>
      </c>
      <c r="AM27" s="747">
        <v>948770</v>
      </c>
      <c r="AN27" s="747">
        <v>33474</v>
      </c>
      <c r="AO27" s="747">
        <v>24668</v>
      </c>
      <c r="AP27" s="91">
        <v>58142</v>
      </c>
      <c r="AQ27" s="89">
        <v>7785</v>
      </c>
      <c r="AR27" s="747">
        <v>113947</v>
      </c>
      <c r="AS27" s="747">
        <v>191317</v>
      </c>
      <c r="AT27" s="747">
        <v>1636</v>
      </c>
      <c r="AU27" s="747">
        <v>306900</v>
      </c>
      <c r="AV27" s="747">
        <v>5682</v>
      </c>
      <c r="AW27" s="747">
        <v>101065</v>
      </c>
      <c r="AX27" s="91">
        <v>106747</v>
      </c>
      <c r="AY27" s="89">
        <v>16110</v>
      </c>
      <c r="AZ27" s="747">
        <v>61255</v>
      </c>
      <c r="BA27" s="747">
        <v>88657</v>
      </c>
      <c r="BB27" s="747">
        <v>1641</v>
      </c>
      <c r="BC27" s="747">
        <v>151553</v>
      </c>
      <c r="BD27" s="747">
        <v>7000</v>
      </c>
      <c r="BE27" s="747">
        <v>27579</v>
      </c>
      <c r="BF27" s="91">
        <v>34579</v>
      </c>
      <c r="BG27" s="747">
        <v>58914</v>
      </c>
      <c r="BH27" s="747">
        <v>23588</v>
      </c>
      <c r="BI27" s="747">
        <v>114638</v>
      </c>
      <c r="BJ27" s="747">
        <v>10032</v>
      </c>
      <c r="BK27" s="747">
        <v>148258</v>
      </c>
      <c r="BL27" s="747">
        <v>6380</v>
      </c>
      <c r="BM27" s="747">
        <v>29601</v>
      </c>
      <c r="BN27" s="91">
        <v>35981</v>
      </c>
      <c r="BO27" s="747">
        <v>10359</v>
      </c>
      <c r="BP27" s="747">
        <v>35561</v>
      </c>
      <c r="BQ27" s="747">
        <v>157949</v>
      </c>
      <c r="BR27" s="747">
        <v>2762</v>
      </c>
      <c r="BS27" s="747">
        <v>196272</v>
      </c>
      <c r="BT27" s="747">
        <v>5369</v>
      </c>
      <c r="BU27" s="747">
        <v>17666</v>
      </c>
      <c r="BV27" s="91">
        <v>23035</v>
      </c>
      <c r="BW27" s="747">
        <v>41166</v>
      </c>
      <c r="BX27" s="747">
        <v>16255</v>
      </c>
      <c r="BY27" s="747">
        <v>324153</v>
      </c>
      <c r="BZ27" s="747">
        <v>4724</v>
      </c>
      <c r="CA27" s="747">
        <v>345132</v>
      </c>
      <c r="CB27" s="747">
        <v>58762</v>
      </c>
      <c r="CC27" s="747">
        <v>27954</v>
      </c>
      <c r="CD27" s="91">
        <v>86716</v>
      </c>
      <c r="CE27" s="747">
        <v>31914</v>
      </c>
      <c r="CF27" s="747">
        <v>34743</v>
      </c>
      <c r="CG27" s="747">
        <v>124114</v>
      </c>
      <c r="CH27" s="747">
        <v>4295</v>
      </c>
      <c r="CI27" s="747">
        <v>163152</v>
      </c>
      <c r="CJ27" s="747">
        <v>2639</v>
      </c>
      <c r="CK27" s="747">
        <v>12111</v>
      </c>
      <c r="CL27" s="91">
        <v>14750</v>
      </c>
      <c r="CM27" s="747">
        <v>58398</v>
      </c>
      <c r="CN27" s="747">
        <v>44474</v>
      </c>
      <c r="CO27" s="747">
        <v>182776</v>
      </c>
      <c r="CP27" s="747">
        <v>972</v>
      </c>
      <c r="CQ27" s="747">
        <v>228222</v>
      </c>
      <c r="CR27" s="747">
        <v>4492</v>
      </c>
      <c r="CS27" s="747">
        <v>7597</v>
      </c>
      <c r="CT27" s="91">
        <v>12089</v>
      </c>
      <c r="CU27" s="747">
        <v>22840</v>
      </c>
      <c r="CV27" s="747">
        <v>77848</v>
      </c>
      <c r="CW27" s="747">
        <v>196180</v>
      </c>
      <c r="CX27" s="747">
        <v>890</v>
      </c>
      <c r="CY27" s="747">
        <v>274918</v>
      </c>
      <c r="CZ27" s="747">
        <v>7388</v>
      </c>
      <c r="DA27" s="747">
        <v>3388</v>
      </c>
      <c r="DB27" s="91">
        <v>10776</v>
      </c>
      <c r="DC27" s="747">
        <v>44263</v>
      </c>
      <c r="DD27" s="747">
        <v>44459</v>
      </c>
      <c r="DE27" s="747">
        <v>141283</v>
      </c>
      <c r="DF27" s="747">
        <v>5533</v>
      </c>
      <c r="DG27" s="747">
        <v>191275</v>
      </c>
      <c r="DH27" s="747">
        <v>17479</v>
      </c>
      <c r="DI27" s="747">
        <v>17784</v>
      </c>
      <c r="DJ27" s="91">
        <v>35263</v>
      </c>
      <c r="DK27" s="747">
        <v>29210</v>
      </c>
      <c r="DL27" s="747">
        <v>27394</v>
      </c>
      <c r="DM27" s="747">
        <v>81171</v>
      </c>
      <c r="DN27" s="747">
        <v>2352</v>
      </c>
      <c r="DO27" s="747">
        <v>110917</v>
      </c>
      <c r="DP27" s="747">
        <v>8272</v>
      </c>
      <c r="DQ27" s="747">
        <v>14501</v>
      </c>
      <c r="DR27" s="747">
        <v>22773</v>
      </c>
      <c r="DS27" s="92">
        <v>1434579</v>
      </c>
      <c r="DT27" s="748">
        <v>2387367</v>
      </c>
      <c r="DU27" s="748">
        <v>7521870</v>
      </c>
      <c r="DV27" s="748">
        <v>122945</v>
      </c>
      <c r="DW27" s="748">
        <v>10032182</v>
      </c>
      <c r="DX27" s="748">
        <v>317515</v>
      </c>
      <c r="DY27" s="748">
        <v>870530</v>
      </c>
      <c r="DZ27" s="93">
        <v>1188045</v>
      </c>
    </row>
    <row r="28" spans="2:130" x14ac:dyDescent="0.25">
      <c r="B28" s="806" t="s">
        <v>357</v>
      </c>
      <c r="C28" s="89">
        <v>583830</v>
      </c>
      <c r="D28" s="747">
        <v>734861</v>
      </c>
      <c r="E28" s="747">
        <v>3421973</v>
      </c>
      <c r="F28" s="747">
        <v>66263</v>
      </c>
      <c r="G28" s="747">
        <v>4223097</v>
      </c>
      <c r="H28" s="747">
        <v>41015</v>
      </c>
      <c r="I28" s="747">
        <v>175395</v>
      </c>
      <c r="J28" s="91">
        <v>216410</v>
      </c>
      <c r="K28" s="89">
        <v>209971</v>
      </c>
      <c r="L28" s="747">
        <v>492531</v>
      </c>
      <c r="M28" s="747">
        <v>1694678</v>
      </c>
      <c r="N28" s="747">
        <v>31243</v>
      </c>
      <c r="O28" s="747">
        <v>2218452</v>
      </c>
      <c r="P28" s="747">
        <v>47087</v>
      </c>
      <c r="Q28" s="747">
        <v>197721</v>
      </c>
      <c r="R28" s="91">
        <v>244808</v>
      </c>
      <c r="S28" s="89">
        <v>79040</v>
      </c>
      <c r="T28" s="747">
        <v>228738</v>
      </c>
      <c r="U28" s="747">
        <v>428713</v>
      </c>
      <c r="V28" s="747">
        <v>15498</v>
      </c>
      <c r="W28" s="747">
        <v>672949</v>
      </c>
      <c r="X28" s="747">
        <v>17052</v>
      </c>
      <c r="Y28" s="747">
        <v>153320</v>
      </c>
      <c r="Z28" s="91">
        <v>170372</v>
      </c>
      <c r="AA28" s="89">
        <v>104270</v>
      </c>
      <c r="AB28" s="747">
        <v>160273</v>
      </c>
      <c r="AC28" s="747">
        <v>400599</v>
      </c>
      <c r="AD28" s="747">
        <v>8633</v>
      </c>
      <c r="AE28" s="747">
        <v>569505</v>
      </c>
      <c r="AF28" s="747">
        <v>14465</v>
      </c>
      <c r="AG28" s="747">
        <v>66124</v>
      </c>
      <c r="AH28" s="91">
        <v>80589</v>
      </c>
      <c r="AI28" s="89">
        <v>111163</v>
      </c>
      <c r="AJ28" s="747">
        <v>164814</v>
      </c>
      <c r="AK28" s="747">
        <v>884695</v>
      </c>
      <c r="AL28" s="747">
        <v>9967</v>
      </c>
      <c r="AM28" s="747">
        <v>1059476</v>
      </c>
      <c r="AN28" s="747">
        <v>8677</v>
      </c>
      <c r="AO28" s="747">
        <v>45497</v>
      </c>
      <c r="AP28" s="91">
        <v>54174</v>
      </c>
      <c r="AQ28" s="89">
        <v>12701</v>
      </c>
      <c r="AR28" s="747">
        <v>28200</v>
      </c>
      <c r="AS28" s="747">
        <v>291674</v>
      </c>
      <c r="AT28" s="747">
        <v>14820</v>
      </c>
      <c r="AU28" s="747">
        <v>334694</v>
      </c>
      <c r="AV28" s="747">
        <v>4593</v>
      </c>
      <c r="AW28" s="747">
        <v>89859</v>
      </c>
      <c r="AX28" s="91">
        <v>94452</v>
      </c>
      <c r="AY28" s="89">
        <v>14309</v>
      </c>
      <c r="AZ28" s="747">
        <v>26756</v>
      </c>
      <c r="BA28" s="747">
        <v>136820</v>
      </c>
      <c r="BB28" s="747">
        <v>2608</v>
      </c>
      <c r="BC28" s="747">
        <v>166184</v>
      </c>
      <c r="BD28" s="747">
        <v>5250</v>
      </c>
      <c r="BE28" s="747">
        <v>27145</v>
      </c>
      <c r="BF28" s="91">
        <v>32395</v>
      </c>
      <c r="BG28" s="747">
        <v>11724</v>
      </c>
      <c r="BH28" s="747">
        <v>64318</v>
      </c>
      <c r="BI28" s="747">
        <v>123632</v>
      </c>
      <c r="BJ28" s="747">
        <v>11208</v>
      </c>
      <c r="BK28" s="747">
        <v>199158</v>
      </c>
      <c r="BL28" s="747">
        <v>12902</v>
      </c>
      <c r="BM28" s="747">
        <v>24773</v>
      </c>
      <c r="BN28" s="91">
        <v>37675</v>
      </c>
      <c r="BO28" s="747">
        <v>55276</v>
      </c>
      <c r="BP28" s="747">
        <v>13999</v>
      </c>
      <c r="BQ28" s="747">
        <v>137994</v>
      </c>
      <c r="BR28" s="747">
        <v>7190</v>
      </c>
      <c r="BS28" s="747">
        <v>159183</v>
      </c>
      <c r="BT28" s="747">
        <v>5172</v>
      </c>
      <c r="BU28" s="747">
        <v>13675</v>
      </c>
      <c r="BV28" s="91">
        <v>18847</v>
      </c>
      <c r="BW28" s="747">
        <v>26600</v>
      </c>
      <c r="BX28" s="747">
        <v>31871</v>
      </c>
      <c r="BY28" s="747">
        <v>314072</v>
      </c>
      <c r="BZ28" s="747">
        <v>20990</v>
      </c>
      <c r="CA28" s="747">
        <v>366933</v>
      </c>
      <c r="CB28" s="747">
        <v>8523</v>
      </c>
      <c r="CC28" s="747">
        <v>61663</v>
      </c>
      <c r="CD28" s="91">
        <v>70186</v>
      </c>
      <c r="CE28" s="747">
        <v>29379</v>
      </c>
      <c r="CF28" s="747">
        <v>30783</v>
      </c>
      <c r="CG28" s="747">
        <v>132872</v>
      </c>
      <c r="CH28" s="747">
        <v>1210</v>
      </c>
      <c r="CI28" s="747">
        <v>164865</v>
      </c>
      <c r="CJ28" s="747">
        <v>2409</v>
      </c>
      <c r="CK28" s="747">
        <v>12032</v>
      </c>
      <c r="CL28" s="91">
        <v>14441</v>
      </c>
      <c r="CM28" s="747">
        <v>37909</v>
      </c>
      <c r="CN28" s="747">
        <v>73479</v>
      </c>
      <c r="CO28" s="747">
        <v>183094</v>
      </c>
      <c r="CP28" s="747">
        <v>2950</v>
      </c>
      <c r="CQ28" s="747">
        <v>259523</v>
      </c>
      <c r="CR28" s="747">
        <v>8628</v>
      </c>
      <c r="CS28" s="747">
        <v>7730</v>
      </c>
      <c r="CT28" s="91">
        <v>16358</v>
      </c>
      <c r="CU28" s="747">
        <v>34497</v>
      </c>
      <c r="CV28" s="747">
        <v>43819</v>
      </c>
      <c r="CW28" s="747">
        <v>236852</v>
      </c>
      <c r="CX28" s="747">
        <v>1578</v>
      </c>
      <c r="CY28" s="747">
        <v>282249</v>
      </c>
      <c r="CZ28" s="747">
        <v>3789</v>
      </c>
      <c r="DA28" s="747">
        <v>8978</v>
      </c>
      <c r="DB28" s="91">
        <v>12767</v>
      </c>
      <c r="DC28" s="747">
        <v>34593</v>
      </c>
      <c r="DD28" s="747">
        <v>25967</v>
      </c>
      <c r="DE28" s="747">
        <v>153485</v>
      </c>
      <c r="DF28" s="747">
        <v>12093</v>
      </c>
      <c r="DG28" s="747">
        <v>191545</v>
      </c>
      <c r="DH28" s="747">
        <v>5790</v>
      </c>
      <c r="DI28" s="747">
        <v>20577</v>
      </c>
      <c r="DJ28" s="91">
        <v>26367</v>
      </c>
      <c r="DK28" s="747">
        <v>25984</v>
      </c>
      <c r="DL28" s="747">
        <v>42061</v>
      </c>
      <c r="DM28" s="747">
        <v>83755</v>
      </c>
      <c r="DN28" s="747">
        <v>2264</v>
      </c>
      <c r="DO28" s="747">
        <v>128080</v>
      </c>
      <c r="DP28" s="747">
        <v>3324</v>
      </c>
      <c r="DQ28" s="747">
        <v>18363</v>
      </c>
      <c r="DR28" s="747">
        <v>21687</v>
      </c>
      <c r="DS28" s="92">
        <v>1371246</v>
      </c>
      <c r="DT28" s="748">
        <v>2162470</v>
      </c>
      <c r="DU28" s="748">
        <v>8624908</v>
      </c>
      <c r="DV28" s="748">
        <v>208515</v>
      </c>
      <c r="DW28" s="748">
        <v>10995893</v>
      </c>
      <c r="DX28" s="748">
        <v>188676</v>
      </c>
      <c r="DY28" s="748">
        <v>922852</v>
      </c>
      <c r="DZ28" s="93">
        <v>1111528</v>
      </c>
    </row>
    <row r="29" spans="2:130" x14ac:dyDescent="0.25">
      <c r="B29" s="819" t="s">
        <v>358</v>
      </c>
      <c r="C29" s="89">
        <v>679406</v>
      </c>
      <c r="D29" s="747">
        <v>604227</v>
      </c>
      <c r="E29" s="747">
        <v>3585634</v>
      </c>
      <c r="F29" s="747">
        <v>37443</v>
      </c>
      <c r="G29" s="747">
        <v>4227304</v>
      </c>
      <c r="H29" s="747">
        <v>37844</v>
      </c>
      <c r="I29" s="747">
        <v>147442</v>
      </c>
      <c r="J29" s="91">
        <v>185286</v>
      </c>
      <c r="K29" s="89">
        <v>223287</v>
      </c>
      <c r="L29" s="747">
        <v>341034</v>
      </c>
      <c r="M29" s="747">
        <v>1970968</v>
      </c>
      <c r="N29" s="747">
        <v>21874</v>
      </c>
      <c r="O29" s="747">
        <v>2333876</v>
      </c>
      <c r="P29" s="747">
        <v>37036</v>
      </c>
      <c r="Q29" s="747">
        <v>210475</v>
      </c>
      <c r="R29" s="91">
        <v>247511</v>
      </c>
      <c r="S29" s="89">
        <v>150247</v>
      </c>
      <c r="T29" s="747">
        <v>210127</v>
      </c>
      <c r="U29" s="747">
        <v>503976</v>
      </c>
      <c r="V29" s="747">
        <v>11444</v>
      </c>
      <c r="W29" s="747">
        <v>725547</v>
      </c>
      <c r="X29" s="747">
        <v>31397</v>
      </c>
      <c r="Y29" s="747">
        <v>147257</v>
      </c>
      <c r="Z29" s="91">
        <v>178654</v>
      </c>
      <c r="AA29" s="89">
        <v>44614</v>
      </c>
      <c r="AB29" s="747">
        <v>93625</v>
      </c>
      <c r="AC29" s="747">
        <v>529195</v>
      </c>
      <c r="AD29" s="747">
        <v>7268</v>
      </c>
      <c r="AE29" s="747">
        <v>630088</v>
      </c>
      <c r="AF29" s="747">
        <v>19659</v>
      </c>
      <c r="AG29" s="747">
        <v>67320</v>
      </c>
      <c r="AH29" s="91">
        <v>86979</v>
      </c>
      <c r="AI29" s="89">
        <v>124796</v>
      </c>
      <c r="AJ29" s="747">
        <v>117603</v>
      </c>
      <c r="AK29" s="747">
        <v>934095</v>
      </c>
      <c r="AL29" s="747">
        <v>17509</v>
      </c>
      <c r="AM29" s="747">
        <v>1069207</v>
      </c>
      <c r="AN29" s="747">
        <v>20200</v>
      </c>
      <c r="AO29" s="747">
        <v>31076</v>
      </c>
      <c r="AP29" s="91">
        <v>51276</v>
      </c>
      <c r="AQ29" s="89">
        <v>77375</v>
      </c>
      <c r="AR29" s="747">
        <v>19005</v>
      </c>
      <c r="AS29" s="747">
        <v>242280</v>
      </c>
      <c r="AT29" s="747">
        <v>5011</v>
      </c>
      <c r="AU29" s="747">
        <v>266296</v>
      </c>
      <c r="AV29" s="747">
        <v>16207</v>
      </c>
      <c r="AW29" s="747">
        <v>88473</v>
      </c>
      <c r="AX29" s="91">
        <v>104680</v>
      </c>
      <c r="AY29" s="89">
        <v>9937</v>
      </c>
      <c r="AZ29" s="747">
        <v>4684</v>
      </c>
      <c r="BA29" s="747">
        <v>154401</v>
      </c>
      <c r="BB29" s="747">
        <v>916</v>
      </c>
      <c r="BC29" s="747">
        <v>160001</v>
      </c>
      <c r="BD29" s="747">
        <v>5841</v>
      </c>
      <c r="BE29" s="747">
        <v>28504</v>
      </c>
      <c r="BF29" s="91">
        <v>34345</v>
      </c>
      <c r="BG29" s="747">
        <v>42251</v>
      </c>
      <c r="BH29" s="747">
        <v>57333</v>
      </c>
      <c r="BI29" s="747">
        <v>155973</v>
      </c>
      <c r="BJ29" s="747">
        <v>4339</v>
      </c>
      <c r="BK29" s="747">
        <v>217645</v>
      </c>
      <c r="BL29" s="747">
        <v>8504</v>
      </c>
      <c r="BM29" s="747">
        <v>25766</v>
      </c>
      <c r="BN29" s="91">
        <v>34270</v>
      </c>
      <c r="BO29" s="747">
        <v>42667</v>
      </c>
      <c r="BP29" s="747">
        <v>60588</v>
      </c>
      <c r="BQ29" s="747">
        <v>113966</v>
      </c>
      <c r="BR29" s="747">
        <v>2881</v>
      </c>
      <c r="BS29" s="747">
        <v>177435</v>
      </c>
      <c r="BT29" s="747">
        <v>5554</v>
      </c>
      <c r="BU29" s="747">
        <v>12962</v>
      </c>
      <c r="BV29" s="91">
        <v>18516</v>
      </c>
      <c r="BW29" s="747">
        <v>17714</v>
      </c>
      <c r="BX29" s="747">
        <v>19212</v>
      </c>
      <c r="BY29" s="747">
        <v>319413</v>
      </c>
      <c r="BZ29" s="747">
        <v>9307</v>
      </c>
      <c r="CA29" s="747">
        <v>347932</v>
      </c>
      <c r="CB29" s="747">
        <v>34548</v>
      </c>
      <c r="CC29" s="747">
        <v>56137</v>
      </c>
      <c r="CD29" s="91">
        <v>90685</v>
      </c>
      <c r="CE29" s="747">
        <v>22364</v>
      </c>
      <c r="CF29" s="747">
        <v>20106</v>
      </c>
      <c r="CG29" s="747">
        <v>140647</v>
      </c>
      <c r="CH29" s="747">
        <v>4435</v>
      </c>
      <c r="CI29" s="747">
        <v>165188</v>
      </c>
      <c r="CJ29" s="747">
        <v>2886</v>
      </c>
      <c r="CK29" s="747">
        <v>9274</v>
      </c>
      <c r="CL29" s="91">
        <v>12160</v>
      </c>
      <c r="CM29" s="747">
        <v>21050</v>
      </c>
      <c r="CN29" s="747">
        <v>60112</v>
      </c>
      <c r="CO29" s="747">
        <v>218506</v>
      </c>
      <c r="CP29" s="747">
        <v>2575</v>
      </c>
      <c r="CQ29" s="747">
        <v>281193</v>
      </c>
      <c r="CR29" s="747">
        <v>20733</v>
      </c>
      <c r="CS29" s="747">
        <v>13017</v>
      </c>
      <c r="CT29" s="91">
        <v>33750</v>
      </c>
      <c r="CU29" s="747">
        <v>59464</v>
      </c>
      <c r="CV29" s="747">
        <v>78649</v>
      </c>
      <c r="CW29" s="747">
        <v>219558</v>
      </c>
      <c r="CX29" s="747">
        <v>2993</v>
      </c>
      <c r="CY29" s="747">
        <v>301200</v>
      </c>
      <c r="CZ29" s="747">
        <v>8997</v>
      </c>
      <c r="DA29" s="747">
        <v>4244</v>
      </c>
      <c r="DB29" s="91">
        <v>13241</v>
      </c>
      <c r="DC29" s="747">
        <v>38328</v>
      </c>
      <c r="DD29" s="747">
        <v>19948</v>
      </c>
      <c r="DE29" s="747">
        <v>147667</v>
      </c>
      <c r="DF29" s="747">
        <v>5111</v>
      </c>
      <c r="DG29" s="747">
        <v>172726</v>
      </c>
      <c r="DH29" s="747">
        <v>8505</v>
      </c>
      <c r="DI29" s="747">
        <v>18301</v>
      </c>
      <c r="DJ29" s="91">
        <v>26806</v>
      </c>
      <c r="DK29" s="747">
        <v>9811</v>
      </c>
      <c r="DL29" s="747">
        <v>22853</v>
      </c>
      <c r="DM29" s="747">
        <v>112883</v>
      </c>
      <c r="DN29" s="747">
        <v>2102</v>
      </c>
      <c r="DO29" s="747">
        <v>137838</v>
      </c>
      <c r="DP29" s="747">
        <v>7686</v>
      </c>
      <c r="DQ29" s="747">
        <v>18371</v>
      </c>
      <c r="DR29" s="747">
        <v>26057</v>
      </c>
      <c r="DS29" s="92">
        <v>1563311</v>
      </c>
      <c r="DT29" s="748">
        <v>1729106</v>
      </c>
      <c r="DU29" s="748">
        <v>9349162</v>
      </c>
      <c r="DV29" s="748">
        <v>135208</v>
      </c>
      <c r="DW29" s="748">
        <v>11213476</v>
      </c>
      <c r="DX29" s="748">
        <v>265597</v>
      </c>
      <c r="DY29" s="748">
        <v>878619</v>
      </c>
      <c r="DZ29" s="93">
        <v>1144216</v>
      </c>
    </row>
    <row r="30" spans="2:130" x14ac:dyDescent="0.25">
      <c r="B30" s="819" t="s">
        <v>479</v>
      </c>
      <c r="C30" s="89">
        <v>903215</v>
      </c>
      <c r="D30" s="747">
        <v>783170</v>
      </c>
      <c r="E30" s="747">
        <v>3449548</v>
      </c>
      <c r="F30" s="747">
        <v>23181</v>
      </c>
      <c r="G30" s="747">
        <v>4255899</v>
      </c>
      <c r="H30" s="747">
        <v>47961</v>
      </c>
      <c r="I30" s="747">
        <v>124341</v>
      </c>
      <c r="J30" s="91">
        <v>172302</v>
      </c>
      <c r="K30" s="89">
        <v>238368</v>
      </c>
      <c r="L30" s="747">
        <v>354068</v>
      </c>
      <c r="M30" s="747">
        <v>2102324</v>
      </c>
      <c r="N30" s="747">
        <v>30215</v>
      </c>
      <c r="O30" s="747">
        <v>2486607</v>
      </c>
      <c r="P30" s="747">
        <v>37502</v>
      </c>
      <c r="Q30" s="747">
        <v>208981</v>
      </c>
      <c r="R30" s="91">
        <v>246483</v>
      </c>
      <c r="S30" s="89">
        <v>126497</v>
      </c>
      <c r="T30" s="747">
        <v>103193</v>
      </c>
      <c r="U30" s="747">
        <v>582871</v>
      </c>
      <c r="V30" s="747">
        <v>12896</v>
      </c>
      <c r="W30" s="747">
        <v>698960</v>
      </c>
      <c r="X30" s="747">
        <v>24414</v>
      </c>
      <c r="Y30" s="747">
        <v>158064</v>
      </c>
      <c r="Z30" s="91">
        <v>182478</v>
      </c>
      <c r="AA30" s="89">
        <v>94479</v>
      </c>
      <c r="AB30" s="747">
        <v>148892</v>
      </c>
      <c r="AC30" s="747">
        <v>535909</v>
      </c>
      <c r="AD30" s="747">
        <v>4276</v>
      </c>
      <c r="AE30" s="747">
        <v>689077</v>
      </c>
      <c r="AF30" s="747">
        <v>9486</v>
      </c>
      <c r="AG30" s="747">
        <v>72917</v>
      </c>
      <c r="AH30" s="91">
        <v>82403</v>
      </c>
      <c r="AI30" s="89">
        <v>64428</v>
      </c>
      <c r="AJ30" s="747">
        <v>79918</v>
      </c>
      <c r="AK30" s="747">
        <v>993253</v>
      </c>
      <c r="AL30" s="747">
        <v>17752</v>
      </c>
      <c r="AM30" s="747">
        <v>1090923</v>
      </c>
      <c r="AN30" s="747">
        <v>20964</v>
      </c>
      <c r="AO30" s="747">
        <v>26026</v>
      </c>
      <c r="AP30" s="91">
        <v>46990</v>
      </c>
      <c r="AQ30" s="89">
        <v>10364</v>
      </c>
      <c r="AR30" s="747">
        <v>34577</v>
      </c>
      <c r="AS30" s="747">
        <v>261398</v>
      </c>
      <c r="AT30" s="747">
        <v>1256</v>
      </c>
      <c r="AU30" s="747">
        <v>297231</v>
      </c>
      <c r="AV30" s="747">
        <v>3938</v>
      </c>
      <c r="AW30" s="747">
        <v>94020</v>
      </c>
      <c r="AX30" s="91">
        <v>97958</v>
      </c>
      <c r="AY30" s="89">
        <v>10757</v>
      </c>
      <c r="AZ30" s="747">
        <v>20400</v>
      </c>
      <c r="BA30" s="747">
        <v>151067</v>
      </c>
      <c r="BB30" s="747">
        <v>1645</v>
      </c>
      <c r="BC30" s="747">
        <v>173112</v>
      </c>
      <c r="BD30" s="747">
        <v>2803</v>
      </c>
      <c r="BE30" s="747">
        <v>28074</v>
      </c>
      <c r="BF30" s="91">
        <v>30877</v>
      </c>
      <c r="BG30" s="747">
        <v>13181</v>
      </c>
      <c r="BH30" s="747">
        <v>20901</v>
      </c>
      <c r="BI30" s="747">
        <v>196423</v>
      </c>
      <c r="BJ30" s="747">
        <v>1422</v>
      </c>
      <c r="BK30" s="747">
        <v>218746</v>
      </c>
      <c r="BL30" s="747">
        <v>11027</v>
      </c>
      <c r="BM30" s="747">
        <v>29862</v>
      </c>
      <c r="BN30" s="91">
        <v>40889</v>
      </c>
      <c r="BO30" s="747">
        <v>18958</v>
      </c>
      <c r="BP30" s="747">
        <v>44191</v>
      </c>
      <c r="BQ30" s="747">
        <v>139332</v>
      </c>
      <c r="BR30" s="747">
        <v>3369</v>
      </c>
      <c r="BS30" s="747">
        <v>186892</v>
      </c>
      <c r="BT30" s="747">
        <v>20847</v>
      </c>
      <c r="BU30" s="747">
        <v>13445</v>
      </c>
      <c r="BV30" s="91">
        <v>34292</v>
      </c>
      <c r="BW30" s="747">
        <v>11421</v>
      </c>
      <c r="BX30" s="747">
        <v>55062</v>
      </c>
      <c r="BY30" s="747">
        <v>331510</v>
      </c>
      <c r="BZ30" s="747">
        <v>55070</v>
      </c>
      <c r="CA30" s="747">
        <v>441642</v>
      </c>
      <c r="CB30" s="747">
        <v>7111</v>
      </c>
      <c r="CC30" s="747">
        <v>33505</v>
      </c>
      <c r="CD30" s="91">
        <v>40616</v>
      </c>
      <c r="CE30" s="747">
        <v>21986</v>
      </c>
      <c r="CF30" s="747">
        <v>10919</v>
      </c>
      <c r="CG30" s="747">
        <v>139274</v>
      </c>
      <c r="CH30" s="747">
        <v>711</v>
      </c>
      <c r="CI30" s="747">
        <v>150904</v>
      </c>
      <c r="CJ30" s="747">
        <v>4607</v>
      </c>
      <c r="CK30" s="747">
        <v>10770</v>
      </c>
      <c r="CL30" s="91">
        <v>15377</v>
      </c>
      <c r="CM30" s="747">
        <v>28407</v>
      </c>
      <c r="CN30" s="747">
        <v>61189</v>
      </c>
      <c r="CO30" s="747">
        <v>244064</v>
      </c>
      <c r="CP30" s="747">
        <v>3432</v>
      </c>
      <c r="CQ30" s="747">
        <v>308685</v>
      </c>
      <c r="CR30" s="747">
        <v>9824</v>
      </c>
      <c r="CS30" s="747">
        <v>29516</v>
      </c>
      <c r="CT30" s="91">
        <v>39340</v>
      </c>
      <c r="CU30" s="747">
        <v>25473</v>
      </c>
      <c r="CV30" s="747">
        <v>36888</v>
      </c>
      <c r="CW30" s="747">
        <v>264904</v>
      </c>
      <c r="CX30" s="747">
        <v>2146</v>
      </c>
      <c r="CY30" s="747">
        <v>303938</v>
      </c>
      <c r="CZ30" s="747">
        <v>11223</v>
      </c>
      <c r="DA30" s="747">
        <v>10695</v>
      </c>
      <c r="DB30" s="91">
        <v>21918</v>
      </c>
      <c r="DC30" s="747">
        <v>12788</v>
      </c>
      <c r="DD30" s="747">
        <v>20580</v>
      </c>
      <c r="DE30" s="747">
        <v>152952</v>
      </c>
      <c r="DF30" s="747">
        <v>3587</v>
      </c>
      <c r="DG30" s="747">
        <v>177119</v>
      </c>
      <c r="DH30" s="747">
        <v>9048</v>
      </c>
      <c r="DI30" s="747">
        <v>21157</v>
      </c>
      <c r="DJ30" s="91">
        <v>30205</v>
      </c>
      <c r="DK30" s="747">
        <v>18367</v>
      </c>
      <c r="DL30" s="747">
        <v>19158</v>
      </c>
      <c r="DM30" s="747">
        <v>113891</v>
      </c>
      <c r="DN30" s="747">
        <v>6717</v>
      </c>
      <c r="DO30" s="747">
        <v>139766</v>
      </c>
      <c r="DP30" s="747">
        <v>8396</v>
      </c>
      <c r="DQ30" s="747">
        <v>17024</v>
      </c>
      <c r="DR30" s="747">
        <v>25420</v>
      </c>
      <c r="DS30" s="92">
        <v>1598689</v>
      </c>
      <c r="DT30" s="748">
        <v>1793106</v>
      </c>
      <c r="DU30" s="748">
        <v>9658720</v>
      </c>
      <c r="DV30" s="748">
        <v>167675</v>
      </c>
      <c r="DW30" s="748">
        <v>11619501</v>
      </c>
      <c r="DX30" s="748">
        <v>229151</v>
      </c>
      <c r="DY30" s="748">
        <v>878397</v>
      </c>
      <c r="DZ30" s="93">
        <v>1107548</v>
      </c>
    </row>
    <row r="31" spans="2:130" ht="14.25" thickBot="1" x14ac:dyDescent="0.3">
      <c r="B31" s="826" t="s">
        <v>489</v>
      </c>
      <c r="C31" s="89">
        <v>677015</v>
      </c>
      <c r="D31" s="747">
        <v>480103</v>
      </c>
      <c r="E31" s="747">
        <v>3546964</v>
      </c>
      <c r="F31" s="747">
        <v>28486</v>
      </c>
      <c r="G31" s="747">
        <v>4055553</v>
      </c>
      <c r="H31" s="747">
        <v>51707</v>
      </c>
      <c r="I31" s="747">
        <v>126172</v>
      </c>
      <c r="J31" s="91">
        <v>177879</v>
      </c>
      <c r="K31" s="89">
        <v>380384</v>
      </c>
      <c r="L31" s="747">
        <v>391786</v>
      </c>
      <c r="M31" s="747">
        <v>2050890</v>
      </c>
      <c r="N31" s="747">
        <v>9711</v>
      </c>
      <c r="O31" s="747">
        <v>2452387</v>
      </c>
      <c r="P31" s="747">
        <v>64020</v>
      </c>
      <c r="Q31" s="747">
        <v>228390</v>
      </c>
      <c r="R31" s="91">
        <v>292410</v>
      </c>
      <c r="S31" s="89">
        <v>109649</v>
      </c>
      <c r="T31" s="747">
        <v>85670</v>
      </c>
      <c r="U31" s="747">
        <v>575924</v>
      </c>
      <c r="V31" s="747">
        <v>14449</v>
      </c>
      <c r="W31" s="747">
        <v>676043</v>
      </c>
      <c r="X31" s="747">
        <v>36854</v>
      </c>
      <c r="Y31" s="747">
        <v>162498</v>
      </c>
      <c r="Z31" s="91">
        <v>199352</v>
      </c>
      <c r="AA31" s="89">
        <v>66262</v>
      </c>
      <c r="AB31" s="747">
        <v>148490</v>
      </c>
      <c r="AC31" s="747">
        <v>612387</v>
      </c>
      <c r="AD31" s="747">
        <v>8949</v>
      </c>
      <c r="AE31" s="747">
        <v>769826</v>
      </c>
      <c r="AF31" s="747">
        <v>23420</v>
      </c>
      <c r="AG31" s="747">
        <v>60722</v>
      </c>
      <c r="AH31" s="91">
        <v>84142</v>
      </c>
      <c r="AI31" s="89">
        <v>169728</v>
      </c>
      <c r="AJ31" s="747">
        <v>150801</v>
      </c>
      <c r="AK31" s="747">
        <v>915079</v>
      </c>
      <c r="AL31" s="747">
        <v>15739</v>
      </c>
      <c r="AM31" s="747">
        <v>1081619</v>
      </c>
      <c r="AN31" s="747">
        <v>18732</v>
      </c>
      <c r="AO31" s="747">
        <v>26475</v>
      </c>
      <c r="AP31" s="91">
        <v>45207</v>
      </c>
      <c r="AQ31" s="89">
        <v>76697</v>
      </c>
      <c r="AR31" s="747">
        <v>39097</v>
      </c>
      <c r="AS31" s="747">
        <v>220195</v>
      </c>
      <c r="AT31" s="747">
        <v>4098</v>
      </c>
      <c r="AU31" s="747">
        <v>263390</v>
      </c>
      <c r="AV31" s="747">
        <v>7136</v>
      </c>
      <c r="AW31" s="747">
        <v>87063</v>
      </c>
      <c r="AX31" s="91">
        <v>94199</v>
      </c>
      <c r="AY31" s="89">
        <v>27596</v>
      </c>
      <c r="AZ31" s="747">
        <v>33354</v>
      </c>
      <c r="BA31" s="747">
        <v>146200</v>
      </c>
      <c r="BB31" s="747">
        <v>3195</v>
      </c>
      <c r="BC31" s="747">
        <v>182749</v>
      </c>
      <c r="BD31" s="747">
        <v>1260</v>
      </c>
      <c r="BE31" s="747">
        <v>25738</v>
      </c>
      <c r="BF31" s="91">
        <v>26998</v>
      </c>
      <c r="BG31" s="747">
        <v>20545</v>
      </c>
      <c r="BH31" s="747">
        <v>28287</v>
      </c>
      <c r="BI31" s="747">
        <v>190831</v>
      </c>
      <c r="BJ31" s="747">
        <v>4487</v>
      </c>
      <c r="BK31" s="747">
        <v>223605</v>
      </c>
      <c r="BL31" s="747">
        <v>9008</v>
      </c>
      <c r="BM31" s="747">
        <v>34764</v>
      </c>
      <c r="BN31" s="91">
        <v>43772</v>
      </c>
      <c r="BO31" s="747">
        <v>41235</v>
      </c>
      <c r="BP31" s="747">
        <v>69800</v>
      </c>
      <c r="BQ31" s="747">
        <v>139309</v>
      </c>
      <c r="BR31" s="747">
        <v>16576</v>
      </c>
      <c r="BS31" s="747">
        <v>225685</v>
      </c>
      <c r="BT31" s="747">
        <v>8547</v>
      </c>
      <c r="BU31" s="747">
        <v>15517</v>
      </c>
      <c r="BV31" s="91">
        <v>24064</v>
      </c>
      <c r="BW31" s="747">
        <v>20402</v>
      </c>
      <c r="BX31" s="747">
        <v>17986</v>
      </c>
      <c r="BY31" s="747">
        <v>366219</v>
      </c>
      <c r="BZ31" s="747">
        <v>5070</v>
      </c>
      <c r="CA31" s="747">
        <v>389275</v>
      </c>
      <c r="CB31" s="747">
        <v>56162</v>
      </c>
      <c r="CC31" s="747">
        <v>34405</v>
      </c>
      <c r="CD31" s="91">
        <v>90567</v>
      </c>
      <c r="CE31" s="747">
        <v>22596</v>
      </c>
      <c r="CF31" s="747">
        <v>36509</v>
      </c>
      <c r="CG31" s="747">
        <v>124404</v>
      </c>
      <c r="CH31" s="747">
        <v>4677</v>
      </c>
      <c r="CI31" s="747">
        <v>165590</v>
      </c>
      <c r="CJ31" s="747">
        <v>4356</v>
      </c>
      <c r="CK31" s="747">
        <v>10248</v>
      </c>
      <c r="CL31" s="91">
        <v>14604</v>
      </c>
      <c r="CM31" s="747">
        <v>68912</v>
      </c>
      <c r="CN31" s="747">
        <v>89634</v>
      </c>
      <c r="CO31" s="747">
        <v>225709</v>
      </c>
      <c r="CP31" s="747">
        <v>17066</v>
      </c>
      <c r="CQ31" s="747">
        <v>332409</v>
      </c>
      <c r="CR31" s="747">
        <v>17885</v>
      </c>
      <c r="CS31" s="747">
        <v>18613</v>
      </c>
      <c r="CT31" s="91">
        <v>36498</v>
      </c>
      <c r="CU31" s="747">
        <v>21200</v>
      </c>
      <c r="CV31" s="747">
        <v>32341</v>
      </c>
      <c r="CW31" s="747">
        <v>275448</v>
      </c>
      <c r="CX31" s="747">
        <v>2003</v>
      </c>
      <c r="CY31" s="747">
        <v>309792</v>
      </c>
      <c r="CZ31" s="747">
        <v>7982</v>
      </c>
      <c r="DA31" s="747">
        <v>19223</v>
      </c>
      <c r="DB31" s="91">
        <v>27205</v>
      </c>
      <c r="DC31" s="747">
        <v>22432</v>
      </c>
      <c r="DD31" s="747">
        <v>33584</v>
      </c>
      <c r="DE31" s="747">
        <v>148488</v>
      </c>
      <c r="DF31" s="747">
        <v>4748</v>
      </c>
      <c r="DG31" s="747">
        <v>186820</v>
      </c>
      <c r="DH31" s="747">
        <v>11740</v>
      </c>
      <c r="DI31" s="747">
        <v>19916</v>
      </c>
      <c r="DJ31" s="91">
        <v>31656</v>
      </c>
      <c r="DK31" s="747">
        <v>17254</v>
      </c>
      <c r="DL31" s="747">
        <v>22685</v>
      </c>
      <c r="DM31" s="747">
        <v>117114</v>
      </c>
      <c r="DN31" s="747">
        <v>1332</v>
      </c>
      <c r="DO31" s="747">
        <v>141131</v>
      </c>
      <c r="DP31" s="747">
        <v>10959</v>
      </c>
      <c r="DQ31" s="747">
        <v>18527</v>
      </c>
      <c r="DR31" s="747">
        <v>29486</v>
      </c>
      <c r="DS31" s="92">
        <v>1741907</v>
      </c>
      <c r="DT31" s="748">
        <v>1660127</v>
      </c>
      <c r="DU31" s="748">
        <v>9655161</v>
      </c>
      <c r="DV31" s="748">
        <v>140586</v>
      </c>
      <c r="DW31" s="748">
        <v>11455874</v>
      </c>
      <c r="DX31" s="748">
        <v>329768</v>
      </c>
      <c r="DY31" s="748">
        <v>888271</v>
      </c>
      <c r="DZ31" s="93">
        <v>1218039</v>
      </c>
    </row>
    <row r="32" spans="2:130" x14ac:dyDescent="0.25">
      <c r="B32" s="806" t="s">
        <v>506</v>
      </c>
      <c r="C32" s="89">
        <v>700919</v>
      </c>
      <c r="D32" s="747">
        <v>522184</v>
      </c>
      <c r="E32" s="747">
        <v>3405432</v>
      </c>
      <c r="F32" s="747">
        <v>24678</v>
      </c>
      <c r="G32" s="747">
        <v>3952294</v>
      </c>
      <c r="H32" s="747">
        <v>68893</v>
      </c>
      <c r="I32" s="747">
        <v>132667</v>
      </c>
      <c r="J32" s="91">
        <v>201560</v>
      </c>
      <c r="K32" s="89">
        <v>390598</v>
      </c>
      <c r="L32" s="747">
        <v>646268</v>
      </c>
      <c r="M32" s="747">
        <v>2024045</v>
      </c>
      <c r="N32" s="747">
        <v>70751</v>
      </c>
      <c r="O32" s="747">
        <v>2741064</v>
      </c>
      <c r="P32" s="747">
        <v>50435</v>
      </c>
      <c r="Q32" s="747">
        <v>208968</v>
      </c>
      <c r="R32" s="91">
        <v>259403</v>
      </c>
      <c r="S32" s="89">
        <v>105228</v>
      </c>
      <c r="T32" s="747">
        <v>128645</v>
      </c>
      <c r="U32" s="747">
        <v>553829</v>
      </c>
      <c r="V32" s="747">
        <v>18075</v>
      </c>
      <c r="W32" s="747">
        <v>700549</v>
      </c>
      <c r="X32" s="747">
        <v>24130</v>
      </c>
      <c r="Y32" s="747">
        <v>174523</v>
      </c>
      <c r="Z32" s="91">
        <v>198653</v>
      </c>
      <c r="AA32" s="89">
        <v>111734</v>
      </c>
      <c r="AB32" s="747">
        <v>179747</v>
      </c>
      <c r="AC32" s="747">
        <v>671439</v>
      </c>
      <c r="AD32" s="747">
        <v>13081</v>
      </c>
      <c r="AE32" s="747">
        <v>864267</v>
      </c>
      <c r="AF32" s="747">
        <v>16822</v>
      </c>
      <c r="AG32" s="747">
        <v>63722</v>
      </c>
      <c r="AH32" s="91">
        <v>80544</v>
      </c>
      <c r="AI32" s="89">
        <v>106955</v>
      </c>
      <c r="AJ32" s="747">
        <v>216964</v>
      </c>
      <c r="AK32" s="747">
        <v>1015087</v>
      </c>
      <c r="AL32" s="747">
        <v>11153</v>
      </c>
      <c r="AM32" s="747">
        <v>1243204</v>
      </c>
      <c r="AN32" s="747">
        <v>12249</v>
      </c>
      <c r="AO32" s="747">
        <v>28013</v>
      </c>
      <c r="AP32" s="91">
        <v>40262</v>
      </c>
      <c r="AQ32" s="89">
        <v>66786</v>
      </c>
      <c r="AR32" s="747">
        <v>46268</v>
      </c>
      <c r="AS32" s="747">
        <v>198011</v>
      </c>
      <c r="AT32" s="747">
        <v>1073</v>
      </c>
      <c r="AU32" s="747">
        <v>245352</v>
      </c>
      <c r="AV32" s="747">
        <v>3324</v>
      </c>
      <c r="AW32" s="747">
        <v>88395</v>
      </c>
      <c r="AX32" s="91">
        <v>91719</v>
      </c>
      <c r="AY32" s="89">
        <v>25544</v>
      </c>
      <c r="AZ32" s="747">
        <v>30041</v>
      </c>
      <c r="BA32" s="747">
        <v>146081</v>
      </c>
      <c r="BB32" s="747">
        <v>560</v>
      </c>
      <c r="BC32" s="747">
        <v>176682</v>
      </c>
      <c r="BD32" s="747">
        <v>11953</v>
      </c>
      <c r="BE32" s="747">
        <v>25609</v>
      </c>
      <c r="BF32" s="91">
        <v>37562</v>
      </c>
      <c r="BG32" s="747">
        <v>14107</v>
      </c>
      <c r="BH32" s="747">
        <v>76210</v>
      </c>
      <c r="BI32" s="747">
        <v>205097</v>
      </c>
      <c r="BJ32" s="747">
        <v>18437</v>
      </c>
      <c r="BK32" s="747">
        <v>299744</v>
      </c>
      <c r="BL32" s="747">
        <v>6735</v>
      </c>
      <c r="BM32" s="747">
        <v>23001</v>
      </c>
      <c r="BN32" s="91">
        <v>29736</v>
      </c>
      <c r="BO32" s="747">
        <v>49699</v>
      </c>
      <c r="BP32" s="747">
        <v>30176</v>
      </c>
      <c r="BQ32" s="747">
        <v>171240</v>
      </c>
      <c r="BR32" s="747">
        <v>5208</v>
      </c>
      <c r="BS32" s="747">
        <v>206624</v>
      </c>
      <c r="BT32" s="747">
        <v>8772</v>
      </c>
      <c r="BU32" s="747">
        <v>14830</v>
      </c>
      <c r="BV32" s="91">
        <v>23602</v>
      </c>
      <c r="BW32" s="747">
        <v>64908</v>
      </c>
      <c r="BX32" s="747">
        <v>21127</v>
      </c>
      <c r="BY32" s="747">
        <v>267950</v>
      </c>
      <c r="BZ32" s="747">
        <v>41030</v>
      </c>
      <c r="CA32" s="747">
        <v>330107</v>
      </c>
      <c r="CB32" s="747">
        <v>58649</v>
      </c>
      <c r="CC32" s="747">
        <v>47605</v>
      </c>
      <c r="CD32" s="91">
        <v>106254</v>
      </c>
      <c r="CE32" s="747">
        <v>46887</v>
      </c>
      <c r="CF32" s="747">
        <v>63751</v>
      </c>
      <c r="CG32" s="747">
        <v>112106</v>
      </c>
      <c r="CH32" s="747">
        <v>2210</v>
      </c>
      <c r="CI32" s="747">
        <v>178067</v>
      </c>
      <c r="CJ32" s="747">
        <v>7166</v>
      </c>
      <c r="CK32" s="747">
        <v>11825</v>
      </c>
      <c r="CL32" s="91">
        <v>18991</v>
      </c>
      <c r="CM32" s="747">
        <v>40792</v>
      </c>
      <c r="CN32" s="747">
        <v>46121</v>
      </c>
      <c r="CO32" s="747">
        <v>278395</v>
      </c>
      <c r="CP32" s="747">
        <v>5855</v>
      </c>
      <c r="CQ32" s="747">
        <v>330371</v>
      </c>
      <c r="CR32" s="747">
        <v>15675</v>
      </c>
      <c r="CS32" s="747">
        <v>28190</v>
      </c>
      <c r="CT32" s="91">
        <v>43865</v>
      </c>
      <c r="CU32" s="747">
        <v>41184</v>
      </c>
      <c r="CV32" s="747">
        <v>42628</v>
      </c>
      <c r="CW32" s="747">
        <v>267742</v>
      </c>
      <c r="CX32" s="747">
        <v>2046</v>
      </c>
      <c r="CY32" s="747">
        <v>312416</v>
      </c>
      <c r="CZ32" s="747">
        <v>7874</v>
      </c>
      <c r="DA32" s="747">
        <v>23353</v>
      </c>
      <c r="DB32" s="91">
        <v>31227</v>
      </c>
      <c r="DC32" s="747">
        <v>34758</v>
      </c>
      <c r="DD32" s="747">
        <v>31009</v>
      </c>
      <c r="DE32" s="747">
        <v>147297</v>
      </c>
      <c r="DF32" s="747">
        <v>6537</v>
      </c>
      <c r="DG32" s="747">
        <v>184843</v>
      </c>
      <c r="DH32" s="747">
        <v>9897</v>
      </c>
      <c r="DI32" s="747">
        <v>19986</v>
      </c>
      <c r="DJ32" s="91">
        <v>29883</v>
      </c>
      <c r="DK32" s="747">
        <v>29313</v>
      </c>
      <c r="DL32" s="747">
        <v>27979</v>
      </c>
      <c r="DM32" s="747">
        <v>95962</v>
      </c>
      <c r="DN32" s="747">
        <v>5580</v>
      </c>
      <c r="DO32" s="747">
        <v>129521</v>
      </c>
      <c r="DP32" s="747">
        <v>17992</v>
      </c>
      <c r="DQ32" s="747">
        <v>21770</v>
      </c>
      <c r="DR32" s="747">
        <v>39762</v>
      </c>
      <c r="DS32" s="92">
        <v>1829412</v>
      </c>
      <c r="DT32" s="748">
        <v>2109118</v>
      </c>
      <c r="DU32" s="748">
        <v>9559713</v>
      </c>
      <c r="DV32" s="748">
        <v>226274</v>
      </c>
      <c r="DW32" s="748">
        <v>11895105</v>
      </c>
      <c r="DX32" s="748">
        <v>320566</v>
      </c>
      <c r="DY32" s="748">
        <v>912457</v>
      </c>
      <c r="DZ32" s="93">
        <v>1233023</v>
      </c>
    </row>
    <row r="33" spans="1:130" x14ac:dyDescent="0.25">
      <c r="B33" s="819" t="s">
        <v>507</v>
      </c>
      <c r="C33" s="89">
        <v>939680</v>
      </c>
      <c r="D33" s="747">
        <v>665464</v>
      </c>
      <c r="E33" s="747">
        <v>3100710</v>
      </c>
      <c r="F33" s="747">
        <v>48002</v>
      </c>
      <c r="G33" s="747">
        <v>3814176</v>
      </c>
      <c r="H33" s="747">
        <v>36583</v>
      </c>
      <c r="I33" s="747">
        <v>137008</v>
      </c>
      <c r="J33" s="91">
        <v>173591</v>
      </c>
      <c r="K33" s="89">
        <v>353372</v>
      </c>
      <c r="L33" s="747">
        <v>450443</v>
      </c>
      <c r="M33" s="747">
        <v>2336940</v>
      </c>
      <c r="N33" s="747">
        <v>44139</v>
      </c>
      <c r="O33" s="747">
        <v>2831522</v>
      </c>
      <c r="P33" s="747">
        <v>57912</v>
      </c>
      <c r="Q33" s="747">
        <v>208720</v>
      </c>
      <c r="R33" s="91">
        <v>266632</v>
      </c>
      <c r="S33" s="89">
        <v>168209</v>
      </c>
      <c r="T33" s="747">
        <v>155584</v>
      </c>
      <c r="U33" s="747">
        <v>501884</v>
      </c>
      <c r="V33" s="747">
        <v>17457</v>
      </c>
      <c r="W33" s="747">
        <v>674925</v>
      </c>
      <c r="X33" s="747">
        <v>35200</v>
      </c>
      <c r="Y33" s="747">
        <v>176916</v>
      </c>
      <c r="Z33" s="91">
        <v>212116</v>
      </c>
      <c r="AA33" s="89">
        <v>69074</v>
      </c>
      <c r="AB33" s="747">
        <v>143395</v>
      </c>
      <c r="AC33" s="747">
        <v>767052</v>
      </c>
      <c r="AD33" s="747">
        <v>8878</v>
      </c>
      <c r="AE33" s="747">
        <v>919325</v>
      </c>
      <c r="AF33" s="747">
        <v>37668</v>
      </c>
      <c r="AG33" s="747">
        <v>65941</v>
      </c>
      <c r="AH33" s="91">
        <v>103609</v>
      </c>
      <c r="AI33" s="89">
        <v>95684</v>
      </c>
      <c r="AJ33" s="747">
        <v>182920</v>
      </c>
      <c r="AK33" s="747">
        <v>1165120</v>
      </c>
      <c r="AL33" s="747">
        <v>9246</v>
      </c>
      <c r="AM33" s="747">
        <v>1357286</v>
      </c>
      <c r="AN33" s="747">
        <v>17276</v>
      </c>
      <c r="AO33" s="747">
        <v>27024</v>
      </c>
      <c r="AP33" s="91">
        <v>44300</v>
      </c>
      <c r="AQ33" s="89">
        <v>39597</v>
      </c>
      <c r="AR33" s="747">
        <v>55745</v>
      </c>
      <c r="AS33" s="747">
        <v>207767</v>
      </c>
      <c r="AT33" s="747">
        <v>2121</v>
      </c>
      <c r="AU33" s="747">
        <v>265633</v>
      </c>
      <c r="AV33" s="747">
        <v>2458</v>
      </c>
      <c r="AW33" s="747">
        <v>85128</v>
      </c>
      <c r="AX33" s="91">
        <v>87586</v>
      </c>
      <c r="AY33" s="89">
        <v>11214</v>
      </c>
      <c r="AZ33" s="747">
        <v>12646</v>
      </c>
      <c r="BA33" s="747">
        <v>162743</v>
      </c>
      <c r="BB33" s="747">
        <v>10329</v>
      </c>
      <c r="BC33" s="747">
        <v>185718</v>
      </c>
      <c r="BD33" s="747">
        <v>3055</v>
      </c>
      <c r="BE33" s="747">
        <v>26903</v>
      </c>
      <c r="BF33" s="91">
        <v>29958</v>
      </c>
      <c r="BG33" s="747">
        <v>26337</v>
      </c>
      <c r="BH33" s="747">
        <v>76394</v>
      </c>
      <c r="BI33" s="747">
        <v>284292</v>
      </c>
      <c r="BJ33" s="747">
        <v>4943</v>
      </c>
      <c r="BK33" s="747">
        <v>365629</v>
      </c>
      <c r="BL33" s="747">
        <v>3732</v>
      </c>
      <c r="BM33" s="747">
        <v>23176</v>
      </c>
      <c r="BN33" s="91">
        <v>26908</v>
      </c>
      <c r="BO33" s="747">
        <v>22352</v>
      </c>
      <c r="BP33" s="747">
        <v>71132</v>
      </c>
      <c r="BQ33" s="747">
        <v>183455</v>
      </c>
      <c r="BR33" s="747">
        <v>2585</v>
      </c>
      <c r="BS33" s="747">
        <v>257172</v>
      </c>
      <c r="BT33" s="747">
        <v>5964</v>
      </c>
      <c r="BU33" s="747">
        <v>15870</v>
      </c>
      <c r="BV33" s="91">
        <v>21834</v>
      </c>
      <c r="BW33" s="747">
        <v>88822</v>
      </c>
      <c r="BX33" s="747">
        <v>46246</v>
      </c>
      <c r="BY33" s="747">
        <v>228083</v>
      </c>
      <c r="BZ33" s="747">
        <v>35818</v>
      </c>
      <c r="CA33" s="747">
        <v>310147</v>
      </c>
      <c r="CB33" s="747">
        <v>16296</v>
      </c>
      <c r="CC33" s="747">
        <v>67342</v>
      </c>
      <c r="CD33" s="91">
        <v>83638</v>
      </c>
      <c r="CE33" s="747">
        <v>29285</v>
      </c>
      <c r="CF33" s="747">
        <v>25332</v>
      </c>
      <c r="CG33" s="747">
        <v>146715</v>
      </c>
      <c r="CH33" s="747">
        <v>1663</v>
      </c>
      <c r="CI33" s="747">
        <v>173710</v>
      </c>
      <c r="CJ33" s="747">
        <v>4049</v>
      </c>
      <c r="CK33" s="747">
        <v>15346</v>
      </c>
      <c r="CL33" s="91">
        <v>19395</v>
      </c>
      <c r="CM33" s="747">
        <v>40543</v>
      </c>
      <c r="CN33" s="747">
        <v>71099</v>
      </c>
      <c r="CO33" s="747">
        <v>270238</v>
      </c>
      <c r="CP33" s="747">
        <v>8474</v>
      </c>
      <c r="CQ33" s="747">
        <v>349811</v>
      </c>
      <c r="CR33" s="747">
        <v>23629</v>
      </c>
      <c r="CS33" s="747">
        <v>31352</v>
      </c>
      <c r="CT33" s="91">
        <v>54981</v>
      </c>
      <c r="CU33" s="747">
        <v>102798</v>
      </c>
      <c r="CV33" s="747">
        <v>49397</v>
      </c>
      <c r="CW33" s="747">
        <v>191265</v>
      </c>
      <c r="CX33" s="747">
        <v>3729</v>
      </c>
      <c r="CY33" s="747">
        <v>244391</v>
      </c>
      <c r="CZ33" s="747">
        <v>20621</v>
      </c>
      <c r="DA33" s="747">
        <v>25230</v>
      </c>
      <c r="DB33" s="91">
        <v>45851</v>
      </c>
      <c r="DC33" s="747">
        <v>29906</v>
      </c>
      <c r="DD33" s="747">
        <v>57346</v>
      </c>
      <c r="DE33" s="747">
        <v>148100</v>
      </c>
      <c r="DF33" s="747">
        <v>6161</v>
      </c>
      <c r="DG33" s="747">
        <v>211607</v>
      </c>
      <c r="DH33" s="747">
        <v>10315</v>
      </c>
      <c r="DI33" s="747">
        <v>20427</v>
      </c>
      <c r="DJ33" s="91">
        <v>30742</v>
      </c>
      <c r="DK33" s="747">
        <v>46637</v>
      </c>
      <c r="DL33" s="747">
        <v>22959</v>
      </c>
      <c r="DM33" s="747">
        <v>81649</v>
      </c>
      <c r="DN33" s="747">
        <v>4325</v>
      </c>
      <c r="DO33" s="747">
        <v>108933</v>
      </c>
      <c r="DP33" s="747">
        <v>6792</v>
      </c>
      <c r="DQ33" s="747">
        <v>29880</v>
      </c>
      <c r="DR33" s="747">
        <v>36672</v>
      </c>
      <c r="DS33" s="92">
        <v>2063510</v>
      </c>
      <c r="DT33" s="748">
        <v>2086102</v>
      </c>
      <c r="DU33" s="748">
        <v>9776013</v>
      </c>
      <c r="DV33" s="748">
        <v>207870</v>
      </c>
      <c r="DW33" s="748">
        <v>12069985</v>
      </c>
      <c r="DX33" s="748">
        <v>281550</v>
      </c>
      <c r="DY33" s="748">
        <v>956263</v>
      </c>
      <c r="DZ33" s="93">
        <v>1237813</v>
      </c>
    </row>
    <row r="34" spans="1:130" x14ac:dyDescent="0.25">
      <c r="B34" s="819" t="s">
        <v>509</v>
      </c>
      <c r="C34" s="89">
        <v>790219</v>
      </c>
      <c r="D34" s="747">
        <v>808127</v>
      </c>
      <c r="E34" s="747">
        <v>3069333</v>
      </c>
      <c r="F34" s="747">
        <v>34134</v>
      </c>
      <c r="G34" s="747">
        <v>3911594</v>
      </c>
      <c r="H34" s="747">
        <v>35449</v>
      </c>
      <c r="I34" s="747">
        <v>124569</v>
      </c>
      <c r="J34" s="91">
        <v>160018</v>
      </c>
      <c r="K34" s="89">
        <v>414672</v>
      </c>
      <c r="L34" s="747">
        <v>494363</v>
      </c>
      <c r="M34" s="747">
        <v>2391004</v>
      </c>
      <c r="N34" s="747">
        <v>47432</v>
      </c>
      <c r="O34" s="747">
        <v>2932799</v>
      </c>
      <c r="P34" s="747">
        <v>48374</v>
      </c>
      <c r="Q34" s="747">
        <v>212784</v>
      </c>
      <c r="R34" s="91">
        <v>261158</v>
      </c>
      <c r="S34" s="89">
        <v>163746</v>
      </c>
      <c r="T34" s="747">
        <v>142661</v>
      </c>
      <c r="U34" s="747">
        <v>501190</v>
      </c>
      <c r="V34" s="747">
        <v>20268</v>
      </c>
      <c r="W34" s="747">
        <v>664119</v>
      </c>
      <c r="X34" s="747">
        <v>18203</v>
      </c>
      <c r="Y34" s="747">
        <v>184236</v>
      </c>
      <c r="Z34" s="91">
        <v>202439</v>
      </c>
      <c r="AA34" s="89">
        <v>83024</v>
      </c>
      <c r="AB34" s="747">
        <v>101080</v>
      </c>
      <c r="AC34" s="747">
        <v>827961</v>
      </c>
      <c r="AD34" s="747">
        <v>21370</v>
      </c>
      <c r="AE34" s="747">
        <v>950411</v>
      </c>
      <c r="AF34" s="747">
        <v>29046</v>
      </c>
      <c r="AG34" s="747">
        <v>77990</v>
      </c>
      <c r="AH34" s="91">
        <v>107036</v>
      </c>
      <c r="AI34" s="89">
        <v>159024</v>
      </c>
      <c r="AJ34" s="747">
        <v>199479</v>
      </c>
      <c r="AK34" s="747">
        <v>1199848</v>
      </c>
      <c r="AL34" s="747">
        <v>4598</v>
      </c>
      <c r="AM34" s="747">
        <v>1403925</v>
      </c>
      <c r="AN34" s="747">
        <v>38328</v>
      </c>
      <c r="AO34" s="747">
        <v>31102</v>
      </c>
      <c r="AP34" s="91">
        <v>69430</v>
      </c>
      <c r="AQ34" s="89">
        <v>36956</v>
      </c>
      <c r="AR34" s="747">
        <v>59409</v>
      </c>
      <c r="AS34" s="747">
        <v>227972</v>
      </c>
      <c r="AT34" s="747">
        <v>2871</v>
      </c>
      <c r="AU34" s="747">
        <v>290252</v>
      </c>
      <c r="AV34" s="747">
        <v>2704</v>
      </c>
      <c r="AW34" s="747">
        <v>82716</v>
      </c>
      <c r="AX34" s="91">
        <v>85420</v>
      </c>
      <c r="AY34" s="89">
        <v>15095</v>
      </c>
      <c r="AZ34" s="747">
        <v>54631</v>
      </c>
      <c r="BA34" s="747">
        <v>163033</v>
      </c>
      <c r="BB34" s="747">
        <v>1066</v>
      </c>
      <c r="BC34" s="747">
        <v>218730</v>
      </c>
      <c r="BD34" s="747">
        <v>8083</v>
      </c>
      <c r="BE34" s="747">
        <v>28399</v>
      </c>
      <c r="BF34" s="91">
        <v>36482</v>
      </c>
      <c r="BG34" s="747">
        <v>33205</v>
      </c>
      <c r="BH34" s="747">
        <v>58073</v>
      </c>
      <c r="BI34" s="747">
        <v>310486</v>
      </c>
      <c r="BJ34" s="747">
        <v>1939</v>
      </c>
      <c r="BK34" s="747">
        <v>370498</v>
      </c>
      <c r="BL34" s="747">
        <v>23100</v>
      </c>
      <c r="BM34" s="747">
        <v>23807</v>
      </c>
      <c r="BN34" s="91">
        <v>46907</v>
      </c>
      <c r="BO34" s="747">
        <v>24350</v>
      </c>
      <c r="BP34" s="747">
        <v>24349</v>
      </c>
      <c r="BQ34" s="747">
        <v>230126</v>
      </c>
      <c r="BR34" s="747">
        <v>4480</v>
      </c>
      <c r="BS34" s="747">
        <v>258955</v>
      </c>
      <c r="BT34" s="747">
        <v>5718</v>
      </c>
      <c r="BU34" s="747">
        <v>14332</v>
      </c>
      <c r="BV34" s="91">
        <v>20050</v>
      </c>
      <c r="BW34" s="747">
        <v>55554</v>
      </c>
      <c r="BX34" s="747">
        <v>36470</v>
      </c>
      <c r="BY34" s="747">
        <v>253894</v>
      </c>
      <c r="BZ34" s="747">
        <v>20086</v>
      </c>
      <c r="CA34" s="747">
        <v>310450</v>
      </c>
      <c r="CB34" s="747">
        <v>11706</v>
      </c>
      <c r="CC34" s="747">
        <v>52545</v>
      </c>
      <c r="CD34" s="91">
        <v>64251</v>
      </c>
      <c r="CE34" s="747">
        <v>27766</v>
      </c>
      <c r="CF34" s="747">
        <v>71130</v>
      </c>
      <c r="CG34" s="747">
        <v>142400</v>
      </c>
      <c r="CH34" s="747">
        <v>532</v>
      </c>
      <c r="CI34" s="747">
        <v>214062</v>
      </c>
      <c r="CJ34" s="747">
        <v>3682</v>
      </c>
      <c r="CK34" s="747">
        <v>18725</v>
      </c>
      <c r="CL34" s="91">
        <v>22407</v>
      </c>
      <c r="CM34" s="747">
        <v>9184</v>
      </c>
      <c r="CN34" s="747">
        <v>58143</v>
      </c>
      <c r="CO34" s="747">
        <v>318284</v>
      </c>
      <c r="CP34" s="747">
        <v>11141</v>
      </c>
      <c r="CQ34" s="747">
        <v>387568</v>
      </c>
      <c r="CR34" s="747">
        <v>24631</v>
      </c>
      <c r="CS34" s="747">
        <v>41552</v>
      </c>
      <c r="CT34" s="91">
        <v>66183</v>
      </c>
      <c r="CU34" s="747">
        <v>53090</v>
      </c>
      <c r="CV34" s="747">
        <v>54796</v>
      </c>
      <c r="CW34" s="747">
        <v>186923</v>
      </c>
      <c r="CX34" s="747">
        <v>11207</v>
      </c>
      <c r="CY34" s="747">
        <v>252926</v>
      </c>
      <c r="CZ34" s="747">
        <v>5600</v>
      </c>
      <c r="DA34" s="747">
        <v>33422</v>
      </c>
      <c r="DB34" s="91">
        <v>39022</v>
      </c>
      <c r="DC34" s="747">
        <v>33122</v>
      </c>
      <c r="DD34" s="747">
        <v>65839</v>
      </c>
      <c r="DE34" s="747">
        <v>170590</v>
      </c>
      <c r="DF34" s="747">
        <v>5074</v>
      </c>
      <c r="DG34" s="747">
        <v>241503</v>
      </c>
      <c r="DH34" s="747">
        <v>11818</v>
      </c>
      <c r="DI34" s="747">
        <v>21745</v>
      </c>
      <c r="DJ34" s="91">
        <v>33563</v>
      </c>
      <c r="DK34" s="747">
        <v>15939</v>
      </c>
      <c r="DL34" s="747">
        <v>36162</v>
      </c>
      <c r="DM34" s="747">
        <v>90462</v>
      </c>
      <c r="DN34" s="747">
        <v>15252</v>
      </c>
      <c r="DO34" s="747">
        <v>141876</v>
      </c>
      <c r="DP34" s="747">
        <v>4831</v>
      </c>
      <c r="DQ34" s="747">
        <v>19121</v>
      </c>
      <c r="DR34" s="747">
        <v>23952</v>
      </c>
      <c r="DS34" s="92">
        <v>1914946</v>
      </c>
      <c r="DT34" s="748">
        <v>2264712</v>
      </c>
      <c r="DU34" s="748">
        <v>10083506</v>
      </c>
      <c r="DV34" s="748">
        <v>201450</v>
      </c>
      <c r="DW34" s="748">
        <v>12549668</v>
      </c>
      <c r="DX34" s="748">
        <v>271273</v>
      </c>
      <c r="DY34" s="748">
        <v>967045</v>
      </c>
      <c r="DZ34" s="93">
        <v>1238318</v>
      </c>
    </row>
    <row r="35" spans="1:130" ht="14.25" thickBot="1" x14ac:dyDescent="0.3">
      <c r="B35" s="826" t="s">
        <v>569</v>
      </c>
      <c r="C35" s="89">
        <v>732786</v>
      </c>
      <c r="D35" s="747">
        <v>730036</v>
      </c>
      <c r="E35" s="747">
        <v>3166397</v>
      </c>
      <c r="F35" s="747">
        <v>11011</v>
      </c>
      <c r="G35" s="747">
        <v>3907444</v>
      </c>
      <c r="H35" s="747">
        <v>106712</v>
      </c>
      <c r="I35" s="747">
        <v>131915</v>
      </c>
      <c r="J35" s="91">
        <v>238627</v>
      </c>
      <c r="K35" s="89">
        <v>478664</v>
      </c>
      <c r="L35" s="747">
        <v>392875</v>
      </c>
      <c r="M35" s="747">
        <v>2404984</v>
      </c>
      <c r="N35" s="747">
        <v>45929</v>
      </c>
      <c r="O35" s="747">
        <v>2843788</v>
      </c>
      <c r="P35" s="747">
        <v>67100</v>
      </c>
      <c r="Q35" s="747">
        <v>208066</v>
      </c>
      <c r="R35" s="91">
        <v>275166</v>
      </c>
      <c r="S35" s="89">
        <v>162756</v>
      </c>
      <c r="T35" s="747">
        <v>109089</v>
      </c>
      <c r="U35" s="747">
        <v>479840</v>
      </c>
      <c r="V35" s="747">
        <v>22337</v>
      </c>
      <c r="W35" s="747">
        <v>611266</v>
      </c>
      <c r="X35" s="747">
        <v>26546</v>
      </c>
      <c r="Y35" s="747">
        <v>175307</v>
      </c>
      <c r="Z35" s="91">
        <v>201853</v>
      </c>
      <c r="AA35" s="89">
        <v>135077</v>
      </c>
      <c r="AB35" s="747">
        <v>146062</v>
      </c>
      <c r="AC35" s="747">
        <v>791642</v>
      </c>
      <c r="AD35" s="747">
        <v>31468</v>
      </c>
      <c r="AE35" s="747">
        <v>969172</v>
      </c>
      <c r="AF35" s="747">
        <v>41982</v>
      </c>
      <c r="AG35" s="747">
        <v>71164</v>
      </c>
      <c r="AH35" s="91">
        <v>113146</v>
      </c>
      <c r="AI35" s="89">
        <v>152345</v>
      </c>
      <c r="AJ35" s="747">
        <v>346324</v>
      </c>
      <c r="AK35" s="747">
        <v>1240106</v>
      </c>
      <c r="AL35" s="747">
        <v>11364</v>
      </c>
      <c r="AM35" s="747">
        <v>1597794</v>
      </c>
      <c r="AN35" s="747">
        <v>29894</v>
      </c>
      <c r="AO35" s="747">
        <v>40757</v>
      </c>
      <c r="AP35" s="91">
        <v>70651</v>
      </c>
      <c r="AQ35" s="89">
        <v>64520</v>
      </c>
      <c r="AR35" s="747">
        <v>37033</v>
      </c>
      <c r="AS35" s="747">
        <v>219678</v>
      </c>
      <c r="AT35" s="747">
        <v>358</v>
      </c>
      <c r="AU35" s="747">
        <v>257069</v>
      </c>
      <c r="AV35" s="747">
        <v>8069</v>
      </c>
      <c r="AW35" s="747">
        <v>83047</v>
      </c>
      <c r="AX35" s="91">
        <v>91116</v>
      </c>
      <c r="AY35" s="89">
        <v>35360</v>
      </c>
      <c r="AZ35" s="747">
        <v>17674</v>
      </c>
      <c r="BA35" s="747">
        <v>183947</v>
      </c>
      <c r="BB35" s="747">
        <v>6194</v>
      </c>
      <c r="BC35" s="747">
        <v>207815</v>
      </c>
      <c r="BD35" s="747">
        <v>2174</v>
      </c>
      <c r="BE35" s="747">
        <v>27537</v>
      </c>
      <c r="BF35" s="91">
        <v>29711</v>
      </c>
      <c r="BG35" s="747">
        <v>15630</v>
      </c>
      <c r="BH35" s="747">
        <v>119297</v>
      </c>
      <c r="BI35" s="747">
        <v>321386</v>
      </c>
      <c r="BJ35" s="747">
        <v>5426</v>
      </c>
      <c r="BK35" s="747">
        <v>446109</v>
      </c>
      <c r="BL35" s="747">
        <v>36969</v>
      </c>
      <c r="BM35" s="747">
        <v>38174</v>
      </c>
      <c r="BN35" s="91">
        <v>75143</v>
      </c>
      <c r="BO35" s="747">
        <v>47146</v>
      </c>
      <c r="BP35" s="747">
        <v>64383</v>
      </c>
      <c r="BQ35" s="747">
        <v>208276</v>
      </c>
      <c r="BR35" s="747">
        <v>2438</v>
      </c>
      <c r="BS35" s="747">
        <v>275097</v>
      </c>
      <c r="BT35" s="747">
        <v>8871</v>
      </c>
      <c r="BU35" s="747">
        <v>12274</v>
      </c>
      <c r="BV35" s="91">
        <v>21145</v>
      </c>
      <c r="BW35" s="747">
        <v>75030</v>
      </c>
      <c r="BX35" s="747">
        <v>36898</v>
      </c>
      <c r="BY35" s="747">
        <v>218864</v>
      </c>
      <c r="BZ35" s="747">
        <v>5842</v>
      </c>
      <c r="CA35" s="747">
        <v>261604</v>
      </c>
      <c r="CB35" s="747">
        <v>19176</v>
      </c>
      <c r="CC35" s="747">
        <v>55789</v>
      </c>
      <c r="CD35" s="91">
        <v>74965</v>
      </c>
      <c r="CE35" s="747">
        <v>31113</v>
      </c>
      <c r="CF35" s="747">
        <v>45654</v>
      </c>
      <c r="CG35" s="747">
        <v>181583</v>
      </c>
      <c r="CH35" s="747">
        <v>2868</v>
      </c>
      <c r="CI35" s="747">
        <v>230105</v>
      </c>
      <c r="CJ35" s="747">
        <v>2309</v>
      </c>
      <c r="CK35" s="747">
        <v>18596</v>
      </c>
      <c r="CL35" s="91">
        <v>20905</v>
      </c>
      <c r="CM35" s="747">
        <v>28485</v>
      </c>
      <c r="CN35" s="747">
        <v>52979</v>
      </c>
      <c r="CO35" s="747">
        <v>311760</v>
      </c>
      <c r="CP35" s="747">
        <v>7841</v>
      </c>
      <c r="CQ35" s="747">
        <v>372580</v>
      </c>
      <c r="CR35" s="747">
        <v>50798</v>
      </c>
      <c r="CS35" s="747">
        <v>54867</v>
      </c>
      <c r="CT35" s="91">
        <v>105665</v>
      </c>
      <c r="CU35" s="747">
        <v>53022</v>
      </c>
      <c r="CV35" s="747">
        <v>36243</v>
      </c>
      <c r="CW35" s="747">
        <v>203697</v>
      </c>
      <c r="CX35" s="747">
        <v>7633</v>
      </c>
      <c r="CY35" s="747">
        <v>247573</v>
      </c>
      <c r="CZ35" s="747">
        <v>1640</v>
      </c>
      <c r="DA35" s="747">
        <v>30432</v>
      </c>
      <c r="DB35" s="91">
        <v>32072</v>
      </c>
      <c r="DC35" s="747">
        <v>34953</v>
      </c>
      <c r="DD35" s="747">
        <v>41660</v>
      </c>
      <c r="DE35" s="747">
        <v>195870</v>
      </c>
      <c r="DF35" s="747">
        <v>7124</v>
      </c>
      <c r="DG35" s="747">
        <v>244654</v>
      </c>
      <c r="DH35" s="747">
        <v>17818</v>
      </c>
      <c r="DI35" s="747">
        <v>19988</v>
      </c>
      <c r="DJ35" s="91">
        <v>37806</v>
      </c>
      <c r="DK35" s="747">
        <v>32929</v>
      </c>
      <c r="DL35" s="747">
        <v>23799</v>
      </c>
      <c r="DM35" s="747">
        <v>99217</v>
      </c>
      <c r="DN35" s="747">
        <v>2485</v>
      </c>
      <c r="DO35" s="747">
        <v>125501</v>
      </c>
      <c r="DP35" s="747">
        <v>13715</v>
      </c>
      <c r="DQ35" s="747">
        <v>17762</v>
      </c>
      <c r="DR35" s="747">
        <v>31477</v>
      </c>
      <c r="DS35" s="92">
        <v>2079816</v>
      </c>
      <c r="DT35" s="748">
        <v>2200006</v>
      </c>
      <c r="DU35" s="748">
        <v>10227247</v>
      </c>
      <c r="DV35" s="748">
        <v>170318</v>
      </c>
      <c r="DW35" s="748">
        <v>12597571</v>
      </c>
      <c r="DX35" s="748">
        <v>433773</v>
      </c>
      <c r="DY35" s="748">
        <v>985675</v>
      </c>
      <c r="DZ35" s="93">
        <v>1419448</v>
      </c>
    </row>
    <row r="36" spans="1:130" x14ac:dyDescent="0.25">
      <c r="B36" s="806" t="s">
        <v>575</v>
      </c>
      <c r="C36" s="89">
        <v>288683</v>
      </c>
      <c r="D36" s="747">
        <v>684460</v>
      </c>
      <c r="E36" s="747">
        <v>3671252</v>
      </c>
      <c r="F36" s="747">
        <v>31624</v>
      </c>
      <c r="G36" s="747">
        <v>4387336</v>
      </c>
      <c r="H36" s="747">
        <v>44144</v>
      </c>
      <c r="I36" s="747">
        <v>189082</v>
      </c>
      <c r="J36" s="91">
        <v>233226</v>
      </c>
      <c r="K36" s="89">
        <v>294394</v>
      </c>
      <c r="L36" s="747">
        <v>409898</v>
      </c>
      <c r="M36" s="747">
        <v>2449937</v>
      </c>
      <c r="N36" s="747">
        <v>29306</v>
      </c>
      <c r="O36" s="747">
        <v>2889141</v>
      </c>
      <c r="P36" s="747">
        <v>118872</v>
      </c>
      <c r="Q36" s="747">
        <v>238463</v>
      </c>
      <c r="R36" s="91">
        <v>357335</v>
      </c>
      <c r="S36" s="89">
        <v>99212</v>
      </c>
      <c r="T36" s="747">
        <v>135656</v>
      </c>
      <c r="U36" s="747">
        <v>481594</v>
      </c>
      <c r="V36" s="747">
        <v>21205</v>
      </c>
      <c r="W36" s="747">
        <v>638455</v>
      </c>
      <c r="X36" s="747">
        <v>36257</v>
      </c>
      <c r="Y36" s="747">
        <v>175319</v>
      </c>
      <c r="Z36" s="91">
        <v>211576</v>
      </c>
      <c r="AA36" s="89">
        <v>119911</v>
      </c>
      <c r="AB36" s="747">
        <v>133549</v>
      </c>
      <c r="AC36" s="747">
        <v>824525</v>
      </c>
      <c r="AD36" s="747">
        <v>30939</v>
      </c>
      <c r="AE36" s="747">
        <v>989013</v>
      </c>
      <c r="AF36" s="747">
        <v>54828</v>
      </c>
      <c r="AG36" s="747">
        <v>78167</v>
      </c>
      <c r="AH36" s="91">
        <v>132995</v>
      </c>
      <c r="AI36" s="89">
        <v>196587</v>
      </c>
      <c r="AJ36" s="747">
        <v>222751</v>
      </c>
      <c r="AK36" s="747">
        <v>1423594</v>
      </c>
      <c r="AL36" s="747">
        <v>14804</v>
      </c>
      <c r="AM36" s="747">
        <v>1661149</v>
      </c>
      <c r="AN36" s="747">
        <v>31355</v>
      </c>
      <c r="AO36" s="747">
        <v>44843</v>
      </c>
      <c r="AP36" s="91">
        <v>76198</v>
      </c>
      <c r="AQ36" s="89">
        <v>63619</v>
      </c>
      <c r="AR36" s="747">
        <v>18059</v>
      </c>
      <c r="AS36" s="747">
        <v>192423</v>
      </c>
      <c r="AT36" s="747">
        <v>1952</v>
      </c>
      <c r="AU36" s="747">
        <v>212434</v>
      </c>
      <c r="AV36" s="747">
        <v>3190</v>
      </c>
      <c r="AW36" s="747">
        <v>87001</v>
      </c>
      <c r="AX36" s="91">
        <v>90191</v>
      </c>
      <c r="AY36" s="89">
        <v>58343</v>
      </c>
      <c r="AZ36" s="747">
        <v>23413</v>
      </c>
      <c r="BA36" s="747">
        <v>146929</v>
      </c>
      <c r="BB36" s="747">
        <v>2790</v>
      </c>
      <c r="BC36" s="747">
        <v>173132</v>
      </c>
      <c r="BD36" s="747">
        <v>3764</v>
      </c>
      <c r="BE36" s="747">
        <v>25700</v>
      </c>
      <c r="BF36" s="91">
        <v>29464</v>
      </c>
      <c r="BG36" s="747">
        <v>18796</v>
      </c>
      <c r="BH36" s="747">
        <v>57560</v>
      </c>
      <c r="BI36" s="747">
        <v>417581</v>
      </c>
      <c r="BJ36" s="747">
        <v>34836</v>
      </c>
      <c r="BK36" s="747">
        <v>509977</v>
      </c>
      <c r="BL36" s="747">
        <v>26280</v>
      </c>
      <c r="BM36" s="747">
        <v>37165</v>
      </c>
      <c r="BN36" s="91">
        <v>63445</v>
      </c>
      <c r="BO36" s="747">
        <v>41385</v>
      </c>
      <c r="BP36" s="747">
        <v>40215</v>
      </c>
      <c r="BQ36" s="747">
        <v>232959</v>
      </c>
      <c r="BR36" s="747">
        <v>4264</v>
      </c>
      <c r="BS36" s="747">
        <v>277438</v>
      </c>
      <c r="BT36" s="747">
        <v>3023</v>
      </c>
      <c r="BU36" s="747">
        <v>14611</v>
      </c>
      <c r="BV36" s="91">
        <v>17634</v>
      </c>
      <c r="BW36" s="747">
        <v>77625</v>
      </c>
      <c r="BX36" s="747">
        <v>49702</v>
      </c>
      <c r="BY36" s="747">
        <v>166543</v>
      </c>
      <c r="BZ36" s="747">
        <v>5828</v>
      </c>
      <c r="CA36" s="747">
        <v>222073</v>
      </c>
      <c r="CB36" s="747">
        <v>25962</v>
      </c>
      <c r="CC36" s="747">
        <v>60611</v>
      </c>
      <c r="CD36" s="91">
        <v>86573</v>
      </c>
      <c r="CE36" s="747">
        <v>26140</v>
      </c>
      <c r="CF36" s="747">
        <v>47869</v>
      </c>
      <c r="CG36" s="747">
        <v>201157</v>
      </c>
      <c r="CH36" s="747">
        <v>3005</v>
      </c>
      <c r="CI36" s="747">
        <v>252031</v>
      </c>
      <c r="CJ36" s="747">
        <v>3879</v>
      </c>
      <c r="CK36" s="747">
        <v>16829</v>
      </c>
      <c r="CL36" s="91">
        <v>20708</v>
      </c>
      <c r="CM36" s="747">
        <v>53417</v>
      </c>
      <c r="CN36" s="747">
        <v>70947</v>
      </c>
      <c r="CO36" s="747">
        <v>305673</v>
      </c>
      <c r="CP36" s="747">
        <v>21120</v>
      </c>
      <c r="CQ36" s="747">
        <v>397740</v>
      </c>
      <c r="CR36" s="747">
        <v>30251</v>
      </c>
      <c r="CS36" s="747">
        <v>67784</v>
      </c>
      <c r="CT36" s="91">
        <v>98035</v>
      </c>
      <c r="CU36" s="747">
        <v>15925</v>
      </c>
      <c r="CV36" s="747">
        <v>47906</v>
      </c>
      <c r="CW36" s="747">
        <v>230967</v>
      </c>
      <c r="CX36" s="747">
        <v>1606</v>
      </c>
      <c r="CY36" s="747">
        <v>280479</v>
      </c>
      <c r="CZ36" s="747">
        <v>2847</v>
      </c>
      <c r="DA36" s="747">
        <v>28462</v>
      </c>
      <c r="DB36" s="91">
        <v>31309</v>
      </c>
      <c r="DC36" s="747">
        <v>17331</v>
      </c>
      <c r="DD36" s="747">
        <v>44299</v>
      </c>
      <c r="DE36" s="747">
        <v>225121</v>
      </c>
      <c r="DF36" s="747">
        <v>10266</v>
      </c>
      <c r="DG36" s="747">
        <v>279686</v>
      </c>
      <c r="DH36" s="747">
        <v>7824</v>
      </c>
      <c r="DI36" s="747">
        <v>23858</v>
      </c>
      <c r="DJ36" s="91">
        <v>31682</v>
      </c>
      <c r="DK36" s="747">
        <v>26738</v>
      </c>
      <c r="DL36" s="747">
        <v>36098</v>
      </c>
      <c r="DM36" s="747">
        <v>92579</v>
      </c>
      <c r="DN36" s="747">
        <v>12070</v>
      </c>
      <c r="DO36" s="747">
        <v>140747</v>
      </c>
      <c r="DP36" s="747">
        <v>8493</v>
      </c>
      <c r="DQ36" s="747">
        <v>17098</v>
      </c>
      <c r="DR36" s="747">
        <v>25591</v>
      </c>
      <c r="DS36" s="92">
        <v>1398106</v>
      </c>
      <c r="DT36" s="748">
        <v>2022382</v>
      </c>
      <c r="DU36" s="748">
        <v>11062834</v>
      </c>
      <c r="DV36" s="748">
        <v>225615</v>
      </c>
      <c r="DW36" s="748">
        <v>13310831</v>
      </c>
      <c r="DX36" s="748">
        <v>400969</v>
      </c>
      <c r="DY36" s="748">
        <v>1104993</v>
      </c>
      <c r="DZ36" s="93">
        <v>1505962</v>
      </c>
    </row>
    <row r="37" spans="1:130" x14ac:dyDescent="0.25">
      <c r="B37" s="819" t="s">
        <v>578</v>
      </c>
      <c r="C37" s="89">
        <v>449680</v>
      </c>
      <c r="D37" s="747">
        <v>657836</v>
      </c>
      <c r="E37" s="747">
        <v>3927344</v>
      </c>
      <c r="F37" s="747">
        <v>24651</v>
      </c>
      <c r="G37" s="747">
        <v>4609831</v>
      </c>
      <c r="H37" s="747">
        <v>68091</v>
      </c>
      <c r="I37" s="747">
        <v>203145</v>
      </c>
      <c r="J37" s="91">
        <v>271236</v>
      </c>
      <c r="K37" s="89">
        <v>500644</v>
      </c>
      <c r="L37" s="747">
        <v>339169</v>
      </c>
      <c r="M37" s="747">
        <v>2320307</v>
      </c>
      <c r="N37" s="747">
        <v>39972</v>
      </c>
      <c r="O37" s="747">
        <v>2699448</v>
      </c>
      <c r="P37" s="747">
        <v>102741</v>
      </c>
      <c r="Q37" s="747">
        <v>301651</v>
      </c>
      <c r="R37" s="91">
        <v>404392</v>
      </c>
      <c r="S37" s="89">
        <v>102619</v>
      </c>
      <c r="T37" s="747">
        <v>129872</v>
      </c>
      <c r="U37" s="747">
        <v>507230</v>
      </c>
      <c r="V37" s="747">
        <v>13462</v>
      </c>
      <c r="W37" s="747">
        <v>650564</v>
      </c>
      <c r="X37" s="747">
        <v>33985</v>
      </c>
      <c r="Y37" s="747">
        <v>193413</v>
      </c>
      <c r="Z37" s="91">
        <v>227398</v>
      </c>
      <c r="AA37" s="89">
        <v>109021</v>
      </c>
      <c r="AB37" s="747">
        <v>135799</v>
      </c>
      <c r="AC37" s="747">
        <v>902217</v>
      </c>
      <c r="AD37" s="747">
        <v>34503</v>
      </c>
      <c r="AE37" s="747">
        <v>1072519</v>
      </c>
      <c r="AF37" s="747">
        <v>15201</v>
      </c>
      <c r="AG37" s="747">
        <v>87059</v>
      </c>
      <c r="AH37" s="91">
        <v>102260</v>
      </c>
      <c r="AI37" s="89">
        <v>122114</v>
      </c>
      <c r="AJ37" s="747">
        <v>134415</v>
      </c>
      <c r="AK37" s="747">
        <v>1528585</v>
      </c>
      <c r="AL37" s="747">
        <v>16193</v>
      </c>
      <c r="AM37" s="747">
        <v>1679193</v>
      </c>
      <c r="AN37" s="747">
        <v>33384</v>
      </c>
      <c r="AO37" s="747">
        <v>53878</v>
      </c>
      <c r="AP37" s="91">
        <v>87262</v>
      </c>
      <c r="AQ37" s="89">
        <v>55122</v>
      </c>
      <c r="AR37" s="747">
        <v>40709</v>
      </c>
      <c r="AS37" s="747">
        <v>155658</v>
      </c>
      <c r="AT37" s="747">
        <v>4647</v>
      </c>
      <c r="AU37" s="747">
        <v>201014</v>
      </c>
      <c r="AV37" s="747">
        <v>2623</v>
      </c>
      <c r="AW37" s="747">
        <v>84575</v>
      </c>
      <c r="AX37" s="91">
        <v>87198</v>
      </c>
      <c r="AY37" s="89">
        <v>49988</v>
      </c>
      <c r="AZ37" s="747">
        <v>38481</v>
      </c>
      <c r="BA37" s="747">
        <v>118673</v>
      </c>
      <c r="BB37" s="747">
        <v>2974</v>
      </c>
      <c r="BC37" s="747">
        <v>160128</v>
      </c>
      <c r="BD37" s="747">
        <v>4844</v>
      </c>
      <c r="BE37" s="747">
        <v>26117</v>
      </c>
      <c r="BF37" s="91">
        <v>30961</v>
      </c>
      <c r="BG37" s="747">
        <v>30147</v>
      </c>
      <c r="BH37" s="747">
        <v>100534</v>
      </c>
      <c r="BI37" s="747">
        <v>484200</v>
      </c>
      <c r="BJ37" s="747">
        <v>19680</v>
      </c>
      <c r="BK37" s="747">
        <v>604414</v>
      </c>
      <c r="BL37" s="747">
        <v>16136</v>
      </c>
      <c r="BM37" s="747">
        <v>41054</v>
      </c>
      <c r="BN37" s="91">
        <v>57190</v>
      </c>
      <c r="BO37" s="747">
        <v>39939</v>
      </c>
      <c r="BP37" s="747">
        <v>63009</v>
      </c>
      <c r="BQ37" s="747">
        <v>235876</v>
      </c>
      <c r="BR37" s="747">
        <v>2015</v>
      </c>
      <c r="BS37" s="747">
        <v>300900</v>
      </c>
      <c r="BT37" s="747">
        <v>5115</v>
      </c>
      <c r="BU37" s="747">
        <v>12127</v>
      </c>
      <c r="BV37" s="91">
        <v>17242</v>
      </c>
      <c r="BW37" s="747">
        <v>40776</v>
      </c>
      <c r="BX37" s="747">
        <v>25722</v>
      </c>
      <c r="BY37" s="747">
        <v>170275</v>
      </c>
      <c r="BZ37" s="747">
        <v>17000</v>
      </c>
      <c r="CA37" s="747">
        <v>212997</v>
      </c>
      <c r="CB37" s="747">
        <v>17266</v>
      </c>
      <c r="CC37" s="747">
        <v>63329</v>
      </c>
      <c r="CD37" s="91">
        <v>80595</v>
      </c>
      <c r="CE37" s="747">
        <v>32000</v>
      </c>
      <c r="CF37" s="747">
        <v>57785</v>
      </c>
      <c r="CG37" s="747">
        <v>215062</v>
      </c>
      <c r="CH37" s="747">
        <v>2298</v>
      </c>
      <c r="CI37" s="747">
        <v>275145</v>
      </c>
      <c r="CJ37" s="747">
        <v>6359</v>
      </c>
      <c r="CK37" s="747">
        <v>17020</v>
      </c>
      <c r="CL37" s="91">
        <v>23379</v>
      </c>
      <c r="CM37" s="747">
        <v>59488</v>
      </c>
      <c r="CN37" s="747">
        <v>32077</v>
      </c>
      <c r="CO37" s="747">
        <v>330540</v>
      </c>
      <c r="CP37" s="747">
        <v>5934</v>
      </c>
      <c r="CQ37" s="747">
        <v>368551</v>
      </c>
      <c r="CR37" s="747">
        <v>22342</v>
      </c>
      <c r="CS37" s="747">
        <v>77471</v>
      </c>
      <c r="CT37" s="91">
        <v>99813</v>
      </c>
      <c r="CU37" s="747">
        <v>94886</v>
      </c>
      <c r="CV37" s="747">
        <v>52615</v>
      </c>
      <c r="CW37" s="747">
        <v>183278</v>
      </c>
      <c r="CX37" s="747">
        <v>2727</v>
      </c>
      <c r="CY37" s="747">
        <v>238620</v>
      </c>
      <c r="CZ37" s="747">
        <v>4032</v>
      </c>
      <c r="DA37" s="747">
        <v>26865</v>
      </c>
      <c r="DB37" s="91">
        <v>30897</v>
      </c>
      <c r="DC37" s="747">
        <v>27858</v>
      </c>
      <c r="DD37" s="747">
        <v>52472</v>
      </c>
      <c r="DE37" s="747">
        <v>245782</v>
      </c>
      <c r="DF37" s="747">
        <v>7335</v>
      </c>
      <c r="DG37" s="747">
        <v>305589</v>
      </c>
      <c r="DH37" s="747">
        <v>9436</v>
      </c>
      <c r="DI37" s="747">
        <v>21237</v>
      </c>
      <c r="DJ37" s="91">
        <v>30673</v>
      </c>
      <c r="DK37" s="747">
        <v>32155</v>
      </c>
      <c r="DL37" s="747">
        <v>28034</v>
      </c>
      <c r="DM37" s="747">
        <v>99994</v>
      </c>
      <c r="DN37" s="747">
        <v>4671</v>
      </c>
      <c r="DO37" s="747">
        <v>132699</v>
      </c>
      <c r="DP37" s="747">
        <v>10508</v>
      </c>
      <c r="DQ37" s="747">
        <v>19010</v>
      </c>
      <c r="DR37" s="747">
        <v>29518</v>
      </c>
      <c r="DS37" s="92">
        <v>1746437</v>
      </c>
      <c r="DT37" s="748">
        <v>1888529</v>
      </c>
      <c r="DU37" s="748">
        <v>11425021</v>
      </c>
      <c r="DV37" s="748">
        <v>198062</v>
      </c>
      <c r="DW37" s="748">
        <v>13511612</v>
      </c>
      <c r="DX37" s="748">
        <v>352063</v>
      </c>
      <c r="DY37" s="748">
        <v>1227951</v>
      </c>
      <c r="DZ37" s="93">
        <v>1580014</v>
      </c>
    </row>
    <row r="38" spans="1:130" x14ac:dyDescent="0.25">
      <c r="B38" s="819" t="s">
        <v>721</v>
      </c>
      <c r="C38" s="89">
        <v>704210</v>
      </c>
      <c r="D38" s="747">
        <v>471756</v>
      </c>
      <c r="E38" s="747">
        <v>3884939</v>
      </c>
      <c r="F38" s="747">
        <v>51676</v>
      </c>
      <c r="G38" s="747">
        <v>4408371</v>
      </c>
      <c r="H38" s="747">
        <v>117938</v>
      </c>
      <c r="I38" s="747">
        <v>201903</v>
      </c>
      <c r="J38" s="91">
        <v>319841</v>
      </c>
      <c r="K38" s="747">
        <v>561966</v>
      </c>
      <c r="L38" s="747">
        <v>409487</v>
      </c>
      <c r="M38" s="747">
        <v>2212074</v>
      </c>
      <c r="N38" s="747">
        <v>42610</v>
      </c>
      <c r="O38" s="747">
        <v>2664171</v>
      </c>
      <c r="P38" s="747">
        <v>55444</v>
      </c>
      <c r="Q38" s="747">
        <v>346738</v>
      </c>
      <c r="R38" s="91">
        <v>402182</v>
      </c>
      <c r="S38" s="747">
        <v>163348</v>
      </c>
      <c r="T38" s="747">
        <v>91808</v>
      </c>
      <c r="U38" s="747">
        <v>484461</v>
      </c>
      <c r="V38" s="747">
        <v>21335</v>
      </c>
      <c r="W38" s="747">
        <v>597604</v>
      </c>
      <c r="X38" s="747">
        <v>17189</v>
      </c>
      <c r="Y38" s="747">
        <v>197886</v>
      </c>
      <c r="Z38" s="91">
        <v>215075</v>
      </c>
      <c r="AA38" s="747">
        <v>112578</v>
      </c>
      <c r="AB38" s="747">
        <v>133463</v>
      </c>
      <c r="AC38" s="747">
        <v>989587</v>
      </c>
      <c r="AD38" s="747">
        <v>5010</v>
      </c>
      <c r="AE38" s="747">
        <v>1128060</v>
      </c>
      <c r="AF38" s="747">
        <v>21837</v>
      </c>
      <c r="AG38" s="747">
        <v>92076</v>
      </c>
      <c r="AH38" s="91">
        <v>113913</v>
      </c>
      <c r="AI38" s="747">
        <v>165735</v>
      </c>
      <c r="AJ38" s="747">
        <v>145917</v>
      </c>
      <c r="AK38" s="747">
        <v>1511583</v>
      </c>
      <c r="AL38" s="747">
        <v>11499</v>
      </c>
      <c r="AM38" s="747">
        <v>1668999</v>
      </c>
      <c r="AN38" s="747">
        <v>33963</v>
      </c>
      <c r="AO38" s="747">
        <v>69347</v>
      </c>
      <c r="AP38" s="91">
        <v>103310</v>
      </c>
      <c r="AQ38" s="747">
        <v>48186</v>
      </c>
      <c r="AR38" s="747">
        <v>49174</v>
      </c>
      <c r="AS38" s="747">
        <v>152392</v>
      </c>
      <c r="AT38" s="747">
        <v>2698</v>
      </c>
      <c r="AU38" s="747">
        <v>204264</v>
      </c>
      <c r="AV38" s="747">
        <v>6926</v>
      </c>
      <c r="AW38" s="747">
        <v>78142</v>
      </c>
      <c r="AX38" s="91">
        <v>85068</v>
      </c>
      <c r="AY38" s="747">
        <v>8193</v>
      </c>
      <c r="AZ38" s="747">
        <v>44702</v>
      </c>
      <c r="BA38" s="747">
        <v>151535</v>
      </c>
      <c r="BB38" s="747">
        <v>1786</v>
      </c>
      <c r="BC38" s="747">
        <v>198023</v>
      </c>
      <c r="BD38" s="747">
        <v>5977</v>
      </c>
      <c r="BE38" s="747">
        <v>28523</v>
      </c>
      <c r="BF38" s="91">
        <v>34500</v>
      </c>
      <c r="BG38" s="747">
        <v>22610</v>
      </c>
      <c r="BH38" s="747">
        <v>89860</v>
      </c>
      <c r="BI38" s="747">
        <v>589138</v>
      </c>
      <c r="BJ38" s="747">
        <v>13671</v>
      </c>
      <c r="BK38" s="747">
        <v>692669</v>
      </c>
      <c r="BL38" s="747">
        <v>19421</v>
      </c>
      <c r="BM38" s="747">
        <v>41708</v>
      </c>
      <c r="BN38" s="91">
        <v>61129</v>
      </c>
      <c r="BO38" s="747">
        <v>89386</v>
      </c>
      <c r="BP38" s="747">
        <v>67661</v>
      </c>
      <c r="BQ38" s="747">
        <v>195927</v>
      </c>
      <c r="BR38" s="747">
        <v>4305</v>
      </c>
      <c r="BS38" s="747">
        <v>267893</v>
      </c>
      <c r="BT38" s="747">
        <v>20846</v>
      </c>
      <c r="BU38" s="747">
        <v>7678</v>
      </c>
      <c r="BV38" s="91">
        <v>28524</v>
      </c>
      <c r="BW38" s="747">
        <v>47584</v>
      </c>
      <c r="BX38" s="747">
        <v>32381</v>
      </c>
      <c r="BY38" s="747">
        <v>152821</v>
      </c>
      <c r="BZ38" s="747">
        <v>6985</v>
      </c>
      <c r="CA38" s="747">
        <v>192187</v>
      </c>
      <c r="CB38" s="747">
        <v>17507</v>
      </c>
      <c r="CC38" s="747">
        <v>68695</v>
      </c>
      <c r="CD38" s="91">
        <v>86202</v>
      </c>
      <c r="CE38" s="747">
        <v>21332</v>
      </c>
      <c r="CF38" s="747">
        <v>21767</v>
      </c>
      <c r="CG38" s="747">
        <v>248392</v>
      </c>
      <c r="CH38" s="747">
        <v>1840</v>
      </c>
      <c r="CI38" s="747">
        <v>271999</v>
      </c>
      <c r="CJ38" s="747">
        <v>6702</v>
      </c>
      <c r="CK38" s="747">
        <v>20258</v>
      </c>
      <c r="CL38" s="91">
        <v>26960</v>
      </c>
      <c r="CM38" s="747">
        <v>46590</v>
      </c>
      <c r="CN38" s="747">
        <v>41234</v>
      </c>
      <c r="CO38" s="747">
        <v>335760</v>
      </c>
      <c r="CP38" s="747">
        <v>10976</v>
      </c>
      <c r="CQ38" s="747">
        <v>387970</v>
      </c>
      <c r="CR38" s="747">
        <v>27981</v>
      </c>
      <c r="CS38" s="747">
        <v>72628</v>
      </c>
      <c r="CT38" s="91">
        <v>100609</v>
      </c>
      <c r="CU38" s="747">
        <v>30601</v>
      </c>
      <c r="CV38" s="747">
        <v>20384</v>
      </c>
      <c r="CW38" s="747">
        <v>206178</v>
      </c>
      <c r="CX38" s="747">
        <v>1502</v>
      </c>
      <c r="CY38" s="747">
        <v>228064</v>
      </c>
      <c r="CZ38" s="747">
        <v>13407</v>
      </c>
      <c r="DA38" s="747">
        <v>29395</v>
      </c>
      <c r="DB38" s="91">
        <v>42802</v>
      </c>
      <c r="DC38" s="747">
        <v>55359</v>
      </c>
      <c r="DD38" s="747">
        <v>20212</v>
      </c>
      <c r="DE38" s="747">
        <v>255012</v>
      </c>
      <c r="DF38" s="747">
        <v>9615</v>
      </c>
      <c r="DG38" s="747">
        <v>284839</v>
      </c>
      <c r="DH38" s="747">
        <v>4837</v>
      </c>
      <c r="DI38" s="747">
        <v>14368</v>
      </c>
      <c r="DJ38" s="91">
        <v>19205</v>
      </c>
      <c r="DK38" s="747">
        <v>12617</v>
      </c>
      <c r="DL38" s="747">
        <v>29836</v>
      </c>
      <c r="DM38" s="747">
        <v>116080</v>
      </c>
      <c r="DN38" s="747">
        <v>3101</v>
      </c>
      <c r="DO38" s="747">
        <v>149017</v>
      </c>
      <c r="DP38" s="747">
        <v>8028</v>
      </c>
      <c r="DQ38" s="747">
        <v>22729</v>
      </c>
      <c r="DR38" s="91">
        <v>30757</v>
      </c>
      <c r="DS38" s="748">
        <v>2090295</v>
      </c>
      <c r="DT38" s="748">
        <v>1669642</v>
      </c>
      <c r="DU38" s="748">
        <v>11485879</v>
      </c>
      <c r="DV38" s="748">
        <v>188609</v>
      </c>
      <c r="DW38" s="748">
        <v>13344130</v>
      </c>
      <c r="DX38" s="748">
        <v>378003</v>
      </c>
      <c r="DY38" s="748">
        <v>1292074</v>
      </c>
      <c r="DZ38" s="93">
        <v>1670077</v>
      </c>
    </row>
    <row r="39" spans="1:130" ht="14.25" thickBot="1" x14ac:dyDescent="0.3">
      <c r="B39" s="826" t="s">
        <v>740</v>
      </c>
      <c r="C39" s="89">
        <v>904774</v>
      </c>
      <c r="D39" s="747">
        <v>649228</v>
      </c>
      <c r="E39" s="747">
        <v>3487101</v>
      </c>
      <c r="F39" s="747">
        <v>48259</v>
      </c>
      <c r="G39" s="747">
        <v>4184588</v>
      </c>
      <c r="H39" s="747">
        <v>92417</v>
      </c>
      <c r="I39" s="747">
        <v>229687</v>
      </c>
      <c r="J39" s="91">
        <v>322104</v>
      </c>
      <c r="K39" s="747">
        <v>444657</v>
      </c>
      <c r="L39" s="747">
        <v>485305</v>
      </c>
      <c r="M39" s="747">
        <v>2168893</v>
      </c>
      <c r="N39" s="747">
        <v>20465</v>
      </c>
      <c r="O39" s="747">
        <v>2674663</v>
      </c>
      <c r="P39" s="747">
        <v>58203</v>
      </c>
      <c r="Q39" s="747">
        <v>376215</v>
      </c>
      <c r="R39" s="91">
        <v>434418</v>
      </c>
      <c r="S39" s="747">
        <v>124068</v>
      </c>
      <c r="T39" s="747">
        <v>79197</v>
      </c>
      <c r="U39" s="747">
        <v>420174</v>
      </c>
      <c r="V39" s="747">
        <v>12933</v>
      </c>
      <c r="W39" s="747">
        <v>512304</v>
      </c>
      <c r="X39" s="747">
        <v>76021</v>
      </c>
      <c r="Y39" s="747">
        <v>180989</v>
      </c>
      <c r="Z39" s="91">
        <v>257010</v>
      </c>
      <c r="AA39" s="747">
        <v>137394</v>
      </c>
      <c r="AB39" s="747">
        <v>239874</v>
      </c>
      <c r="AC39" s="747">
        <v>997205</v>
      </c>
      <c r="AD39" s="747">
        <v>43577</v>
      </c>
      <c r="AE39" s="747">
        <v>1280656</v>
      </c>
      <c r="AF39" s="747">
        <v>13730</v>
      </c>
      <c r="AG39" s="747">
        <v>65069</v>
      </c>
      <c r="AH39" s="91">
        <v>78799</v>
      </c>
      <c r="AI39" s="747">
        <v>208389</v>
      </c>
      <c r="AJ39" s="747">
        <v>199581</v>
      </c>
      <c r="AK39" s="747">
        <v>1473518</v>
      </c>
      <c r="AL39" s="747">
        <v>34662</v>
      </c>
      <c r="AM39" s="747">
        <v>1707761</v>
      </c>
      <c r="AN39" s="747">
        <v>16795</v>
      </c>
      <c r="AO39" s="747">
        <v>64212</v>
      </c>
      <c r="AP39" s="91">
        <v>81007</v>
      </c>
      <c r="AQ39" s="747">
        <v>54440</v>
      </c>
      <c r="AR39" s="747">
        <v>81943</v>
      </c>
      <c r="AS39" s="747">
        <v>140240</v>
      </c>
      <c r="AT39" s="747">
        <v>4323</v>
      </c>
      <c r="AU39" s="747">
        <v>226506</v>
      </c>
      <c r="AV39" s="747">
        <v>10161</v>
      </c>
      <c r="AW39" s="747">
        <v>80168</v>
      </c>
      <c r="AX39" s="91">
        <v>90329</v>
      </c>
      <c r="AY39" s="747">
        <v>19357</v>
      </c>
      <c r="AZ39" s="747">
        <v>30657</v>
      </c>
      <c r="BA39" s="747">
        <v>171954</v>
      </c>
      <c r="BB39" s="747">
        <v>2787</v>
      </c>
      <c r="BC39" s="747">
        <v>205398</v>
      </c>
      <c r="BD39" s="747">
        <v>7756</v>
      </c>
      <c r="BE39" s="747">
        <v>31531</v>
      </c>
      <c r="BF39" s="91">
        <v>39287</v>
      </c>
      <c r="BG39" s="747">
        <v>22333</v>
      </c>
      <c r="BH39" s="747">
        <v>60979</v>
      </c>
      <c r="BI39" s="747">
        <v>659872</v>
      </c>
      <c r="BJ39" s="747">
        <v>16219</v>
      </c>
      <c r="BK39" s="747">
        <v>737070</v>
      </c>
      <c r="BL39" s="747">
        <v>30791</v>
      </c>
      <c r="BM39" s="747">
        <v>43095</v>
      </c>
      <c r="BN39" s="91">
        <v>73886</v>
      </c>
      <c r="BO39" s="747">
        <v>38780</v>
      </c>
      <c r="BP39" s="747">
        <v>47174</v>
      </c>
      <c r="BQ39" s="747">
        <v>226351</v>
      </c>
      <c r="BR39" s="747">
        <v>840</v>
      </c>
      <c r="BS39" s="747">
        <v>274365</v>
      </c>
      <c r="BT39" s="747">
        <v>5615</v>
      </c>
      <c r="BU39" s="747">
        <v>24915</v>
      </c>
      <c r="BV39" s="91">
        <v>30530</v>
      </c>
      <c r="BW39" s="747">
        <v>29851</v>
      </c>
      <c r="BX39" s="747">
        <v>42148</v>
      </c>
      <c r="BY39" s="747">
        <v>151136</v>
      </c>
      <c r="BZ39" s="747">
        <v>8887</v>
      </c>
      <c r="CA39" s="747">
        <v>202171</v>
      </c>
      <c r="CB39" s="747">
        <v>15596</v>
      </c>
      <c r="CC39" s="747">
        <v>72919</v>
      </c>
      <c r="CD39" s="91">
        <v>88515</v>
      </c>
      <c r="CE39" s="747">
        <v>45750</v>
      </c>
      <c r="CF39" s="747">
        <v>30954</v>
      </c>
      <c r="CG39" s="747">
        <v>222348</v>
      </c>
      <c r="CH39" s="747">
        <v>3171</v>
      </c>
      <c r="CI39" s="747">
        <v>256473</v>
      </c>
      <c r="CJ39" s="747">
        <v>5699</v>
      </c>
      <c r="CK39" s="747">
        <v>22531</v>
      </c>
      <c r="CL39" s="91">
        <v>28230</v>
      </c>
      <c r="CM39" s="747">
        <v>84902</v>
      </c>
      <c r="CN39" s="747">
        <v>44621</v>
      </c>
      <c r="CO39" s="747">
        <v>284627</v>
      </c>
      <c r="CP39" s="747">
        <v>10332</v>
      </c>
      <c r="CQ39" s="747">
        <v>339580</v>
      </c>
      <c r="CR39" s="747">
        <v>27927</v>
      </c>
      <c r="CS39" s="747">
        <v>80791</v>
      </c>
      <c r="CT39" s="91">
        <v>108718</v>
      </c>
      <c r="CU39" s="747">
        <v>34556</v>
      </c>
      <c r="CV39" s="747">
        <v>37416</v>
      </c>
      <c r="CW39" s="747">
        <v>181517</v>
      </c>
      <c r="CX39" s="747">
        <v>5472</v>
      </c>
      <c r="CY39" s="747">
        <v>224405</v>
      </c>
      <c r="CZ39" s="747">
        <v>19502</v>
      </c>
      <c r="DA39" s="747">
        <v>29819</v>
      </c>
      <c r="DB39" s="91">
        <v>49321</v>
      </c>
      <c r="DC39" s="747">
        <v>37077</v>
      </c>
      <c r="DD39" s="747">
        <v>57788</v>
      </c>
      <c r="DE39" s="747">
        <v>254703</v>
      </c>
      <c r="DF39" s="747">
        <v>1962</v>
      </c>
      <c r="DG39" s="747">
        <v>314453</v>
      </c>
      <c r="DH39" s="747">
        <v>5239</v>
      </c>
      <c r="DI39" s="747">
        <v>15121</v>
      </c>
      <c r="DJ39" s="91">
        <v>20360</v>
      </c>
      <c r="DK39" s="747">
        <v>18924</v>
      </c>
      <c r="DL39" s="747">
        <v>40268</v>
      </c>
      <c r="DM39" s="747">
        <v>126176</v>
      </c>
      <c r="DN39" s="747">
        <v>3583</v>
      </c>
      <c r="DO39" s="747">
        <v>170027</v>
      </c>
      <c r="DP39" s="747">
        <v>6659</v>
      </c>
      <c r="DQ39" s="747">
        <v>24432</v>
      </c>
      <c r="DR39" s="91">
        <v>31091</v>
      </c>
      <c r="DS39" s="748">
        <v>2205252</v>
      </c>
      <c r="DT39" s="748">
        <v>2127133</v>
      </c>
      <c r="DU39" s="748">
        <v>10965815</v>
      </c>
      <c r="DV39" s="748">
        <v>217472</v>
      </c>
      <c r="DW39" s="748">
        <v>13310420</v>
      </c>
      <c r="DX39" s="748">
        <v>392111</v>
      </c>
      <c r="DY39" s="748">
        <v>1341494</v>
      </c>
      <c r="DZ39" s="93">
        <v>1733605</v>
      </c>
    </row>
    <row r="40" spans="1:130" x14ac:dyDescent="0.25">
      <c r="A40" s="26"/>
      <c r="B40" s="806" t="s">
        <v>744</v>
      </c>
      <c r="C40" s="89">
        <v>650770</v>
      </c>
      <c r="D40" s="747">
        <v>653348</v>
      </c>
      <c r="E40" s="747">
        <v>3563758</v>
      </c>
      <c r="F40" s="747">
        <v>57994</v>
      </c>
      <c r="G40" s="747">
        <v>4275100</v>
      </c>
      <c r="H40" s="747">
        <v>69486</v>
      </c>
      <c r="I40" s="747">
        <v>232603</v>
      </c>
      <c r="J40" s="91">
        <v>302089</v>
      </c>
      <c r="K40" s="747">
        <v>321011</v>
      </c>
      <c r="L40" s="747">
        <v>497771</v>
      </c>
      <c r="M40" s="747">
        <v>2318838</v>
      </c>
      <c r="N40" s="747">
        <v>39861</v>
      </c>
      <c r="O40" s="747">
        <v>2856470</v>
      </c>
      <c r="P40" s="747">
        <v>42594</v>
      </c>
      <c r="Q40" s="747">
        <v>388832</v>
      </c>
      <c r="R40" s="91">
        <v>431426</v>
      </c>
      <c r="S40" s="747">
        <v>149845</v>
      </c>
      <c r="T40" s="747">
        <v>84102</v>
      </c>
      <c r="U40" s="747">
        <v>355006</v>
      </c>
      <c r="V40" s="747">
        <v>37936</v>
      </c>
      <c r="W40" s="747">
        <v>477044</v>
      </c>
      <c r="X40" s="747">
        <v>17025</v>
      </c>
      <c r="Y40" s="747">
        <v>210757</v>
      </c>
      <c r="Z40" s="91">
        <v>227782</v>
      </c>
      <c r="AA40" s="747">
        <v>118496</v>
      </c>
      <c r="AB40" s="747">
        <v>253626</v>
      </c>
      <c r="AC40" s="747">
        <v>1129315</v>
      </c>
      <c r="AD40" s="747">
        <v>4531</v>
      </c>
      <c r="AE40" s="747">
        <v>1387472</v>
      </c>
      <c r="AF40" s="747">
        <v>44206</v>
      </c>
      <c r="AG40" s="747">
        <v>70597</v>
      </c>
      <c r="AH40" s="91">
        <v>114803</v>
      </c>
      <c r="AI40" s="747">
        <v>219133</v>
      </c>
      <c r="AJ40" s="747">
        <v>225959</v>
      </c>
      <c r="AK40" s="747">
        <v>1497453</v>
      </c>
      <c r="AL40" s="747">
        <v>9117</v>
      </c>
      <c r="AM40" s="747">
        <v>1732529</v>
      </c>
      <c r="AN40" s="747">
        <v>31190</v>
      </c>
      <c r="AO40" s="747">
        <v>65780</v>
      </c>
      <c r="AP40" s="91">
        <v>96970</v>
      </c>
      <c r="AQ40" s="747">
        <v>40776</v>
      </c>
      <c r="AR40" s="747">
        <v>25736</v>
      </c>
      <c r="AS40" s="747">
        <v>177395</v>
      </c>
      <c r="AT40" s="747">
        <v>1094</v>
      </c>
      <c r="AU40" s="747">
        <v>204225</v>
      </c>
      <c r="AV40" s="747">
        <v>10709</v>
      </c>
      <c r="AW40" s="747">
        <v>86861</v>
      </c>
      <c r="AX40" s="91">
        <v>97570</v>
      </c>
      <c r="AY40" s="747">
        <v>34618</v>
      </c>
      <c r="AZ40" s="747">
        <v>36865</v>
      </c>
      <c r="BA40" s="747">
        <v>165572</v>
      </c>
      <c r="BB40" s="747">
        <v>5405</v>
      </c>
      <c r="BC40" s="747">
        <v>207842</v>
      </c>
      <c r="BD40" s="747">
        <v>6272</v>
      </c>
      <c r="BE40" s="747">
        <v>32818</v>
      </c>
      <c r="BF40" s="91">
        <v>39090</v>
      </c>
      <c r="BG40" s="747">
        <v>71613</v>
      </c>
      <c r="BH40" s="747">
        <v>52418</v>
      </c>
      <c r="BI40" s="747">
        <v>669463</v>
      </c>
      <c r="BJ40" s="747">
        <v>18493</v>
      </c>
      <c r="BK40" s="747">
        <v>740374</v>
      </c>
      <c r="BL40" s="747">
        <v>18182</v>
      </c>
      <c r="BM40" s="747">
        <v>47499</v>
      </c>
      <c r="BN40" s="91">
        <v>65681</v>
      </c>
      <c r="BO40" s="747">
        <v>56311</v>
      </c>
      <c r="BP40" s="747">
        <v>69387</v>
      </c>
      <c r="BQ40" s="747">
        <v>200835</v>
      </c>
      <c r="BR40" s="747">
        <v>3462</v>
      </c>
      <c r="BS40" s="747">
        <v>273684</v>
      </c>
      <c r="BT40" s="747">
        <v>19469</v>
      </c>
      <c r="BU40" s="747">
        <v>24818</v>
      </c>
      <c r="BV40" s="91">
        <v>44287</v>
      </c>
      <c r="BW40" s="747">
        <v>43600</v>
      </c>
      <c r="BX40" s="747">
        <v>56670</v>
      </c>
      <c r="BY40" s="747">
        <v>148745</v>
      </c>
      <c r="BZ40" s="747">
        <v>7313</v>
      </c>
      <c r="CA40" s="747">
        <v>212728</v>
      </c>
      <c r="CB40" s="747">
        <v>14716</v>
      </c>
      <c r="CC40" s="747">
        <v>76475</v>
      </c>
      <c r="CD40" s="91">
        <v>91191</v>
      </c>
      <c r="CE40" s="747">
        <v>39786</v>
      </c>
      <c r="CF40" s="747">
        <v>31232</v>
      </c>
      <c r="CG40" s="747">
        <v>216037</v>
      </c>
      <c r="CH40" s="747">
        <v>3657</v>
      </c>
      <c r="CI40" s="747">
        <v>250926</v>
      </c>
      <c r="CJ40" s="747">
        <v>5147</v>
      </c>
      <c r="CK40" s="747">
        <v>24076</v>
      </c>
      <c r="CL40" s="91">
        <v>29223</v>
      </c>
      <c r="CM40" s="747">
        <v>104100</v>
      </c>
      <c r="CN40" s="747">
        <v>58310</v>
      </c>
      <c r="CO40" s="747">
        <v>236276</v>
      </c>
      <c r="CP40" s="747">
        <v>11193</v>
      </c>
      <c r="CQ40" s="747">
        <v>305779</v>
      </c>
      <c r="CR40" s="747">
        <v>23789</v>
      </c>
      <c r="CS40" s="747">
        <v>83906</v>
      </c>
      <c r="CT40" s="91">
        <v>107695</v>
      </c>
      <c r="CU40" s="747">
        <v>48285</v>
      </c>
      <c r="CV40" s="747">
        <v>28217</v>
      </c>
      <c r="CW40" s="747">
        <v>167168</v>
      </c>
      <c r="CX40" s="747">
        <v>5709</v>
      </c>
      <c r="CY40" s="747">
        <v>201094</v>
      </c>
      <c r="CZ40" s="747">
        <v>9923</v>
      </c>
      <c r="DA40" s="747">
        <v>42961</v>
      </c>
      <c r="DB40" s="91">
        <v>52884</v>
      </c>
      <c r="DC40" s="747">
        <v>27456</v>
      </c>
      <c r="DD40" s="747">
        <v>27229</v>
      </c>
      <c r="DE40" s="747">
        <v>277953</v>
      </c>
      <c r="DF40" s="747">
        <v>3900</v>
      </c>
      <c r="DG40" s="747">
        <v>309082</v>
      </c>
      <c r="DH40" s="747">
        <v>12254</v>
      </c>
      <c r="DI40" s="747">
        <v>13569</v>
      </c>
      <c r="DJ40" s="91">
        <v>25823</v>
      </c>
      <c r="DK40" s="747">
        <v>19467</v>
      </c>
      <c r="DL40" s="747">
        <v>28270</v>
      </c>
      <c r="DM40" s="747">
        <v>145263</v>
      </c>
      <c r="DN40" s="747">
        <v>3905</v>
      </c>
      <c r="DO40" s="747">
        <v>177438</v>
      </c>
      <c r="DP40" s="747">
        <v>8447</v>
      </c>
      <c r="DQ40" s="747">
        <v>24036</v>
      </c>
      <c r="DR40" s="91">
        <v>32483</v>
      </c>
      <c r="DS40" s="748">
        <v>1945267</v>
      </c>
      <c r="DT40" s="748">
        <v>2129140</v>
      </c>
      <c r="DU40" s="748">
        <v>11269077</v>
      </c>
      <c r="DV40" s="748">
        <v>213570</v>
      </c>
      <c r="DW40" s="748">
        <v>13611787</v>
      </c>
      <c r="DX40" s="748">
        <v>333409</v>
      </c>
      <c r="DY40" s="748">
        <v>1425588</v>
      </c>
      <c r="DZ40" s="93">
        <v>1758997</v>
      </c>
    </row>
    <row r="41" spans="1:130" x14ac:dyDescent="0.25">
      <c r="B41" s="819" t="s">
        <v>790</v>
      </c>
      <c r="C41" s="89">
        <v>571312</v>
      </c>
      <c r="D41" s="747">
        <v>615416</v>
      </c>
      <c r="E41" s="747">
        <v>3687377</v>
      </c>
      <c r="F41" s="747">
        <v>19602</v>
      </c>
      <c r="G41" s="747">
        <v>4322395</v>
      </c>
      <c r="H41" s="747">
        <v>80928</v>
      </c>
      <c r="I41" s="747">
        <v>258227</v>
      </c>
      <c r="J41" s="91">
        <v>339155</v>
      </c>
      <c r="K41" s="747">
        <v>477411</v>
      </c>
      <c r="L41" s="747">
        <v>472928</v>
      </c>
      <c r="M41" s="747">
        <v>2352878</v>
      </c>
      <c r="N41" s="747">
        <v>24536</v>
      </c>
      <c r="O41" s="747">
        <v>2850342</v>
      </c>
      <c r="P41" s="747">
        <v>33919</v>
      </c>
      <c r="Q41" s="747">
        <v>399152</v>
      </c>
      <c r="R41" s="91">
        <v>433071</v>
      </c>
      <c r="S41" s="747">
        <v>55658</v>
      </c>
      <c r="T41" s="747">
        <v>127477</v>
      </c>
      <c r="U41" s="747">
        <v>401403</v>
      </c>
      <c r="V41" s="747">
        <v>25608</v>
      </c>
      <c r="W41" s="747">
        <v>554488</v>
      </c>
      <c r="X41" s="747">
        <v>24238</v>
      </c>
      <c r="Y41" s="747">
        <v>199487</v>
      </c>
      <c r="Z41" s="91">
        <v>223725</v>
      </c>
      <c r="AA41" s="747">
        <v>118996</v>
      </c>
      <c r="AB41" s="747">
        <v>125389</v>
      </c>
      <c r="AC41" s="747">
        <v>1263198</v>
      </c>
      <c r="AD41" s="747">
        <v>24051</v>
      </c>
      <c r="AE41" s="747">
        <v>1412638</v>
      </c>
      <c r="AF41" s="747">
        <v>14441</v>
      </c>
      <c r="AG41" s="747">
        <v>86052</v>
      </c>
      <c r="AH41" s="91">
        <v>100493</v>
      </c>
      <c r="AI41" s="747">
        <v>256908</v>
      </c>
      <c r="AJ41" s="747">
        <v>257928</v>
      </c>
      <c r="AK41" s="747">
        <v>1470309</v>
      </c>
      <c r="AL41" s="747">
        <v>13173</v>
      </c>
      <c r="AM41" s="747">
        <v>1741410</v>
      </c>
      <c r="AN41" s="747">
        <v>53700</v>
      </c>
      <c r="AO41" s="747">
        <v>73064</v>
      </c>
      <c r="AP41" s="91">
        <v>126764</v>
      </c>
      <c r="AQ41" s="747">
        <v>73547</v>
      </c>
      <c r="AR41" s="747">
        <v>60840</v>
      </c>
      <c r="AS41" s="747">
        <v>124654</v>
      </c>
      <c r="AT41" s="747">
        <v>4032</v>
      </c>
      <c r="AU41" s="747">
        <v>189526</v>
      </c>
      <c r="AV41" s="747">
        <v>12436</v>
      </c>
      <c r="AW41" s="747">
        <v>87126</v>
      </c>
      <c r="AX41" s="91">
        <v>99562</v>
      </c>
      <c r="AY41" s="747">
        <v>8491</v>
      </c>
      <c r="AZ41" s="747">
        <v>54081</v>
      </c>
      <c r="BA41" s="747">
        <v>204722</v>
      </c>
      <c r="BB41" s="747">
        <v>5137</v>
      </c>
      <c r="BC41" s="747">
        <v>263940</v>
      </c>
      <c r="BD41" s="747">
        <v>4845</v>
      </c>
      <c r="BE41" s="747">
        <v>31743</v>
      </c>
      <c r="BF41" s="91">
        <v>36588</v>
      </c>
      <c r="BG41" s="747">
        <v>83052</v>
      </c>
      <c r="BH41" s="747">
        <v>82594</v>
      </c>
      <c r="BI41" s="747">
        <v>642015</v>
      </c>
      <c r="BJ41" s="747">
        <v>6909</v>
      </c>
      <c r="BK41" s="747">
        <v>731518</v>
      </c>
      <c r="BL41" s="747">
        <v>19052</v>
      </c>
      <c r="BM41" s="747">
        <v>56420</v>
      </c>
      <c r="BN41" s="91">
        <v>75472</v>
      </c>
      <c r="BO41" s="747">
        <v>21765</v>
      </c>
      <c r="BP41" s="747">
        <v>81170</v>
      </c>
      <c r="BQ41" s="747">
        <v>250244</v>
      </c>
      <c r="BR41" s="747">
        <v>8507</v>
      </c>
      <c r="BS41" s="747">
        <v>339921</v>
      </c>
      <c r="BT41" s="747">
        <v>5632</v>
      </c>
      <c r="BU41" s="747">
        <v>31823</v>
      </c>
      <c r="BV41" s="91">
        <v>37455</v>
      </c>
      <c r="BW41" s="747">
        <v>26351</v>
      </c>
      <c r="BX41" s="747">
        <v>63746</v>
      </c>
      <c r="BY41" s="747">
        <v>173306</v>
      </c>
      <c r="BZ41" s="747">
        <v>5158</v>
      </c>
      <c r="CA41" s="747">
        <v>242210</v>
      </c>
      <c r="CB41" s="747">
        <v>17556</v>
      </c>
      <c r="CC41" s="747">
        <v>81548</v>
      </c>
      <c r="CD41" s="91">
        <v>99104</v>
      </c>
      <c r="CE41" s="747">
        <v>36712</v>
      </c>
      <c r="CF41" s="747">
        <v>34281</v>
      </c>
      <c r="CG41" s="747">
        <v>207862</v>
      </c>
      <c r="CH41" s="747">
        <v>1236</v>
      </c>
      <c r="CI41" s="747">
        <v>243379</v>
      </c>
      <c r="CJ41" s="747">
        <v>8721</v>
      </c>
      <c r="CK41" s="747">
        <v>25618</v>
      </c>
      <c r="CL41" s="91">
        <v>34339</v>
      </c>
      <c r="CM41" s="747">
        <v>61914</v>
      </c>
      <c r="CN41" s="747">
        <v>13674</v>
      </c>
      <c r="CO41" s="747">
        <v>214847</v>
      </c>
      <c r="CP41" s="747">
        <v>9774</v>
      </c>
      <c r="CQ41" s="747">
        <v>238295</v>
      </c>
      <c r="CR41" s="747">
        <v>39648</v>
      </c>
      <c r="CS41" s="747">
        <v>87291</v>
      </c>
      <c r="CT41" s="91">
        <v>126939</v>
      </c>
      <c r="CU41" s="747">
        <v>41518</v>
      </c>
      <c r="CV41" s="747">
        <v>27549</v>
      </c>
      <c r="CW41" s="747">
        <v>149216</v>
      </c>
      <c r="CX41" s="747">
        <v>15101</v>
      </c>
      <c r="CY41" s="747">
        <v>191866</v>
      </c>
      <c r="CZ41" s="747">
        <v>12479</v>
      </c>
      <c r="DA41" s="747">
        <v>35664</v>
      </c>
      <c r="DB41" s="91">
        <v>48143</v>
      </c>
      <c r="DC41" s="747">
        <v>44322</v>
      </c>
      <c r="DD41" s="747">
        <v>32285</v>
      </c>
      <c r="DE41" s="747">
        <v>257909</v>
      </c>
      <c r="DF41" s="747">
        <v>8989</v>
      </c>
      <c r="DG41" s="747">
        <v>299183</v>
      </c>
      <c r="DH41" s="747">
        <v>8524</v>
      </c>
      <c r="DI41" s="747">
        <v>15301</v>
      </c>
      <c r="DJ41" s="91">
        <v>23825</v>
      </c>
      <c r="DK41" s="747">
        <v>30058</v>
      </c>
      <c r="DL41" s="747">
        <v>33507</v>
      </c>
      <c r="DM41" s="747">
        <v>146193</v>
      </c>
      <c r="DN41" s="747">
        <v>2572</v>
      </c>
      <c r="DO41" s="747">
        <v>182272</v>
      </c>
      <c r="DP41" s="747">
        <v>7260</v>
      </c>
      <c r="DQ41" s="747">
        <v>23838</v>
      </c>
      <c r="DR41" s="91">
        <v>31098</v>
      </c>
      <c r="DS41" s="748">
        <v>1908015</v>
      </c>
      <c r="DT41" s="748">
        <v>2082865</v>
      </c>
      <c r="DU41" s="748">
        <v>11546133</v>
      </c>
      <c r="DV41" s="748">
        <v>174385</v>
      </c>
      <c r="DW41" s="748">
        <v>13803383</v>
      </c>
      <c r="DX41" s="748">
        <v>343379</v>
      </c>
      <c r="DY41" s="748">
        <v>1492354</v>
      </c>
      <c r="DZ41" s="93">
        <v>1835733</v>
      </c>
    </row>
    <row r="42" spans="1:130" x14ac:dyDescent="0.25">
      <c r="B42" s="819" t="s">
        <v>807</v>
      </c>
      <c r="C42" s="89">
        <v>664378</v>
      </c>
      <c r="D42" s="747">
        <v>561985</v>
      </c>
      <c r="E42" s="747">
        <v>3644114</v>
      </c>
      <c r="F42" s="747">
        <v>45014</v>
      </c>
      <c r="G42" s="747">
        <v>4251113</v>
      </c>
      <c r="H42" s="747">
        <v>69218</v>
      </c>
      <c r="I42" s="747">
        <v>254826</v>
      </c>
      <c r="J42" s="91">
        <v>324044</v>
      </c>
      <c r="K42" s="747">
        <v>389989</v>
      </c>
      <c r="L42" s="747">
        <v>492029</v>
      </c>
      <c r="M42" s="747">
        <v>2439293</v>
      </c>
      <c r="N42" s="747">
        <v>17119</v>
      </c>
      <c r="O42" s="747">
        <v>2948441</v>
      </c>
      <c r="P42" s="747">
        <v>48120</v>
      </c>
      <c r="Q42" s="747">
        <v>388892</v>
      </c>
      <c r="R42" s="91">
        <v>437012</v>
      </c>
      <c r="S42" s="747">
        <v>91098</v>
      </c>
      <c r="T42" s="747">
        <v>70891</v>
      </c>
      <c r="U42" s="747">
        <v>429857</v>
      </c>
      <c r="V42" s="747">
        <v>14317</v>
      </c>
      <c r="W42" s="747">
        <v>515065</v>
      </c>
      <c r="X42" s="747">
        <v>40633</v>
      </c>
      <c r="Y42" s="747">
        <v>203188</v>
      </c>
      <c r="Z42" s="91">
        <v>243821</v>
      </c>
      <c r="AA42" s="747">
        <v>153027</v>
      </c>
      <c r="AB42" s="747">
        <v>156198</v>
      </c>
      <c r="AC42" s="747">
        <v>1226983</v>
      </c>
      <c r="AD42" s="747">
        <v>6287</v>
      </c>
      <c r="AE42" s="747">
        <v>1389468</v>
      </c>
      <c r="AF42" s="747">
        <v>45247</v>
      </c>
      <c r="AG42" s="747">
        <v>83406</v>
      </c>
      <c r="AH42" s="91">
        <v>128653</v>
      </c>
      <c r="AI42" s="747">
        <v>126680</v>
      </c>
      <c r="AJ42" s="747">
        <v>318559</v>
      </c>
      <c r="AK42" s="747">
        <v>1590126</v>
      </c>
      <c r="AL42" s="747">
        <v>36009</v>
      </c>
      <c r="AM42" s="747">
        <v>1944694</v>
      </c>
      <c r="AN42" s="747">
        <v>37426</v>
      </c>
      <c r="AO42" s="747">
        <v>77933</v>
      </c>
      <c r="AP42" s="91">
        <v>115359</v>
      </c>
      <c r="AQ42" s="747">
        <v>43102</v>
      </c>
      <c r="AR42" s="747">
        <v>43291</v>
      </c>
      <c r="AS42" s="747">
        <v>138105</v>
      </c>
      <c r="AT42" s="747">
        <v>6745</v>
      </c>
      <c r="AU42" s="747">
        <v>188141</v>
      </c>
      <c r="AV42" s="747">
        <v>8982</v>
      </c>
      <c r="AW42" s="747">
        <v>92154</v>
      </c>
      <c r="AX42" s="91">
        <v>101136</v>
      </c>
      <c r="AY42" s="747">
        <v>32039</v>
      </c>
      <c r="AZ42" s="747">
        <v>84805</v>
      </c>
      <c r="BA42" s="747">
        <v>227968</v>
      </c>
      <c r="BB42" s="747">
        <v>4217</v>
      </c>
      <c r="BC42" s="747">
        <v>316990</v>
      </c>
      <c r="BD42" s="747">
        <v>5559</v>
      </c>
      <c r="BE42" s="747">
        <v>30745</v>
      </c>
      <c r="BF42" s="91">
        <v>36304</v>
      </c>
      <c r="BG42" s="747">
        <v>91734</v>
      </c>
      <c r="BH42" s="747">
        <v>156058</v>
      </c>
      <c r="BI42" s="747">
        <v>616253</v>
      </c>
      <c r="BJ42" s="747">
        <v>10538</v>
      </c>
      <c r="BK42" s="747">
        <v>782849</v>
      </c>
      <c r="BL42" s="747">
        <v>29582</v>
      </c>
      <c r="BM42" s="747">
        <v>58883</v>
      </c>
      <c r="BN42" s="91">
        <v>88465</v>
      </c>
      <c r="BO42" s="747">
        <v>34326</v>
      </c>
      <c r="BP42" s="747">
        <v>116127</v>
      </c>
      <c r="BQ42" s="747">
        <v>291119</v>
      </c>
      <c r="BR42" s="747">
        <v>1510</v>
      </c>
      <c r="BS42" s="747">
        <v>408756</v>
      </c>
      <c r="BT42" s="747">
        <v>15124</v>
      </c>
      <c r="BU42" s="747">
        <v>35297</v>
      </c>
      <c r="BV42" s="91">
        <v>50421</v>
      </c>
      <c r="BW42" s="747">
        <v>35466</v>
      </c>
      <c r="BX42" s="747">
        <v>42701</v>
      </c>
      <c r="BY42" s="747">
        <v>198963</v>
      </c>
      <c r="BZ42" s="747">
        <v>5740</v>
      </c>
      <c r="CA42" s="747">
        <v>247404</v>
      </c>
      <c r="CB42" s="747">
        <v>10745</v>
      </c>
      <c r="CC42" s="747">
        <v>90400</v>
      </c>
      <c r="CD42" s="91">
        <v>101145</v>
      </c>
      <c r="CE42" s="747">
        <v>54354</v>
      </c>
      <c r="CF42" s="747">
        <v>26120</v>
      </c>
      <c r="CG42" s="747">
        <v>182029</v>
      </c>
      <c r="CH42" s="747">
        <v>2100</v>
      </c>
      <c r="CI42" s="747">
        <v>210249</v>
      </c>
      <c r="CJ42" s="747">
        <v>9206</v>
      </c>
      <c r="CK42" s="747">
        <v>30029</v>
      </c>
      <c r="CL42" s="91">
        <v>39235</v>
      </c>
      <c r="CM42" s="747">
        <v>48087</v>
      </c>
      <c r="CN42" s="747">
        <v>57231</v>
      </c>
      <c r="CO42" s="747">
        <v>182676</v>
      </c>
      <c r="CP42" s="747">
        <v>15887</v>
      </c>
      <c r="CQ42" s="747">
        <v>255794</v>
      </c>
      <c r="CR42" s="747">
        <v>16204</v>
      </c>
      <c r="CS42" s="747">
        <v>102380</v>
      </c>
      <c r="CT42" s="91">
        <v>118584</v>
      </c>
      <c r="CU42" s="747">
        <v>40659</v>
      </c>
      <c r="CV42" s="747">
        <v>55906</v>
      </c>
      <c r="CW42" s="747">
        <v>146545</v>
      </c>
      <c r="CX42" s="747">
        <v>7521</v>
      </c>
      <c r="CY42" s="747">
        <v>209972</v>
      </c>
      <c r="CZ42" s="747">
        <v>5490</v>
      </c>
      <c r="DA42" s="747">
        <v>39794</v>
      </c>
      <c r="DB42" s="91">
        <v>45284</v>
      </c>
      <c r="DC42" s="747">
        <v>39814</v>
      </c>
      <c r="DD42" s="747">
        <v>50641</v>
      </c>
      <c r="DE42" s="747">
        <v>253305</v>
      </c>
      <c r="DF42" s="747">
        <v>3361</v>
      </c>
      <c r="DG42" s="747">
        <v>307307</v>
      </c>
      <c r="DH42" s="747">
        <v>8582</v>
      </c>
      <c r="DI42" s="747">
        <v>17946</v>
      </c>
      <c r="DJ42" s="91">
        <v>26528</v>
      </c>
      <c r="DK42" s="747">
        <v>45983</v>
      </c>
      <c r="DL42" s="747">
        <v>36304</v>
      </c>
      <c r="DM42" s="747">
        <v>123367</v>
      </c>
      <c r="DN42" s="747">
        <v>3183</v>
      </c>
      <c r="DO42" s="747">
        <v>162854</v>
      </c>
      <c r="DP42" s="747">
        <v>16060</v>
      </c>
      <c r="DQ42" s="747">
        <v>24777</v>
      </c>
      <c r="DR42" s="91">
        <v>40837</v>
      </c>
      <c r="DS42" s="748">
        <v>1890736</v>
      </c>
      <c r="DT42" s="748">
        <v>2268846</v>
      </c>
      <c r="DU42" s="748">
        <v>11690703</v>
      </c>
      <c r="DV42" s="748">
        <v>179548</v>
      </c>
      <c r="DW42" s="748">
        <v>14139097</v>
      </c>
      <c r="DX42" s="748">
        <v>366178</v>
      </c>
      <c r="DY42" s="748">
        <v>1530650</v>
      </c>
      <c r="DZ42" s="93">
        <v>1896828</v>
      </c>
    </row>
    <row r="43" spans="1:130" ht="14.25" thickBot="1" x14ac:dyDescent="0.3">
      <c r="B43" s="826" t="s">
        <v>814</v>
      </c>
      <c r="C43" s="89">
        <v>711478</v>
      </c>
      <c r="D43" s="747">
        <v>405468</v>
      </c>
      <c r="E43" s="747">
        <v>3529200</v>
      </c>
      <c r="F43" s="747">
        <v>17174</v>
      </c>
      <c r="G43" s="747">
        <v>3951842</v>
      </c>
      <c r="H43" s="747">
        <v>74482</v>
      </c>
      <c r="I43" s="747">
        <v>264066</v>
      </c>
      <c r="J43" s="91">
        <v>338548</v>
      </c>
      <c r="K43" s="747">
        <v>527503</v>
      </c>
      <c r="L43" s="747">
        <v>563470</v>
      </c>
      <c r="M43" s="747">
        <v>2383184</v>
      </c>
      <c r="N43" s="747">
        <v>61034</v>
      </c>
      <c r="O43" s="747">
        <v>3007688</v>
      </c>
      <c r="P43" s="747">
        <v>52187</v>
      </c>
      <c r="Q43" s="747">
        <v>361545</v>
      </c>
      <c r="R43" s="91">
        <v>413732</v>
      </c>
      <c r="S43" s="747">
        <v>48698</v>
      </c>
      <c r="T43" s="747">
        <v>99902</v>
      </c>
      <c r="U43" s="747">
        <v>443109</v>
      </c>
      <c r="V43" s="747">
        <v>14126</v>
      </c>
      <c r="W43" s="747">
        <v>557137</v>
      </c>
      <c r="X43" s="747">
        <v>31451</v>
      </c>
      <c r="Y43" s="747">
        <v>224241</v>
      </c>
      <c r="Z43" s="91">
        <v>255692</v>
      </c>
      <c r="AA43" s="747">
        <v>100315</v>
      </c>
      <c r="AB43" s="747">
        <v>274812</v>
      </c>
      <c r="AC43" s="747">
        <v>1284085</v>
      </c>
      <c r="AD43" s="747">
        <v>22446</v>
      </c>
      <c r="AE43" s="747">
        <v>1581343</v>
      </c>
      <c r="AF43" s="747">
        <v>24789</v>
      </c>
      <c r="AG43" s="747">
        <v>86486</v>
      </c>
      <c r="AH43" s="91">
        <v>111275</v>
      </c>
      <c r="AI43" s="747">
        <v>338544</v>
      </c>
      <c r="AJ43" s="747">
        <v>212037</v>
      </c>
      <c r="AK43" s="747">
        <v>1576709</v>
      </c>
      <c r="AL43" s="747">
        <v>20090</v>
      </c>
      <c r="AM43" s="747">
        <v>1808836</v>
      </c>
      <c r="AN43" s="747">
        <v>39364</v>
      </c>
      <c r="AO43" s="747">
        <v>86008</v>
      </c>
      <c r="AP43" s="91">
        <v>125372</v>
      </c>
      <c r="AQ43" s="747">
        <v>65079</v>
      </c>
      <c r="AR43" s="747">
        <v>83235</v>
      </c>
      <c r="AS43" s="747">
        <v>145839</v>
      </c>
      <c r="AT43" s="747">
        <v>3944</v>
      </c>
      <c r="AU43" s="747">
        <v>233018</v>
      </c>
      <c r="AV43" s="747">
        <v>2712</v>
      </c>
      <c r="AW43" s="747">
        <v>71703</v>
      </c>
      <c r="AX43" s="91">
        <v>74415</v>
      </c>
      <c r="AY43" s="747">
        <v>24745</v>
      </c>
      <c r="AZ43" s="747">
        <v>76186</v>
      </c>
      <c r="BA43" s="747">
        <v>289984</v>
      </c>
      <c r="BB43" s="747">
        <v>2275</v>
      </c>
      <c r="BC43" s="747">
        <v>368445</v>
      </c>
      <c r="BD43" s="747">
        <v>5726</v>
      </c>
      <c r="BE43" s="747">
        <v>30564</v>
      </c>
      <c r="BF43" s="91">
        <v>36290</v>
      </c>
      <c r="BG43" s="747">
        <v>78147</v>
      </c>
      <c r="BH43" s="747">
        <v>104346</v>
      </c>
      <c r="BI43" s="747">
        <v>687142</v>
      </c>
      <c r="BJ43" s="747">
        <v>14678</v>
      </c>
      <c r="BK43" s="747">
        <v>806166</v>
      </c>
      <c r="BL43" s="747">
        <v>25888</v>
      </c>
      <c r="BM43" s="747">
        <v>65459</v>
      </c>
      <c r="BN43" s="91">
        <v>91347</v>
      </c>
      <c r="BO43" s="747">
        <v>81920</v>
      </c>
      <c r="BP43" s="747">
        <v>57959</v>
      </c>
      <c r="BQ43" s="747">
        <v>322188</v>
      </c>
      <c r="BR43" s="747">
        <v>21316</v>
      </c>
      <c r="BS43" s="747">
        <v>401463</v>
      </c>
      <c r="BT43" s="747">
        <v>7669</v>
      </c>
      <c r="BU43" s="747">
        <v>26084</v>
      </c>
      <c r="BV43" s="91">
        <v>33753</v>
      </c>
      <c r="BW43" s="747">
        <v>48204</v>
      </c>
      <c r="BX43" s="747">
        <v>36962</v>
      </c>
      <c r="BY43" s="747">
        <v>198408</v>
      </c>
      <c r="BZ43" s="747">
        <v>5413</v>
      </c>
      <c r="CA43" s="747">
        <v>240783</v>
      </c>
      <c r="CB43" s="747">
        <v>9196</v>
      </c>
      <c r="CC43" s="747">
        <v>87438</v>
      </c>
      <c r="CD43" s="91">
        <v>96634</v>
      </c>
      <c r="CE43" s="747">
        <v>62182</v>
      </c>
      <c r="CF43" s="747">
        <v>63258</v>
      </c>
      <c r="CG43" s="747">
        <v>147883</v>
      </c>
      <c r="CH43" s="747">
        <v>2330</v>
      </c>
      <c r="CI43" s="747">
        <v>213471</v>
      </c>
      <c r="CJ43" s="747">
        <v>3818</v>
      </c>
      <c r="CK43" s="747">
        <v>33271</v>
      </c>
      <c r="CL43" s="91">
        <v>37089</v>
      </c>
      <c r="CM43" s="747">
        <v>72905</v>
      </c>
      <c r="CN43" s="747">
        <v>90953</v>
      </c>
      <c r="CO43" s="747">
        <v>165468</v>
      </c>
      <c r="CP43" s="747">
        <v>4355</v>
      </c>
      <c r="CQ43" s="747">
        <v>260776</v>
      </c>
      <c r="CR43" s="747">
        <v>25072</v>
      </c>
      <c r="CS43" s="747">
        <v>106914</v>
      </c>
      <c r="CT43" s="91">
        <v>131986</v>
      </c>
      <c r="CU43" s="747">
        <v>56920</v>
      </c>
      <c r="CV43" s="747">
        <v>88004</v>
      </c>
      <c r="CW43" s="747">
        <v>128377</v>
      </c>
      <c r="CX43" s="747">
        <v>2631</v>
      </c>
      <c r="CY43" s="747">
        <v>219012</v>
      </c>
      <c r="CZ43" s="747">
        <v>26151</v>
      </c>
      <c r="DA43" s="747">
        <v>41177</v>
      </c>
      <c r="DB43" s="91">
        <v>67328</v>
      </c>
      <c r="DC43" s="747">
        <v>60492</v>
      </c>
      <c r="DD43" s="747">
        <v>28552</v>
      </c>
      <c r="DE43" s="747">
        <v>241106</v>
      </c>
      <c r="DF43" s="747">
        <v>3449</v>
      </c>
      <c r="DG43" s="747">
        <v>273107</v>
      </c>
      <c r="DH43" s="747">
        <v>11431</v>
      </c>
      <c r="DI43" s="747">
        <v>17357</v>
      </c>
      <c r="DJ43" s="91">
        <v>28788</v>
      </c>
      <c r="DK43" s="747">
        <v>41468</v>
      </c>
      <c r="DL43" s="747">
        <v>28038</v>
      </c>
      <c r="DM43" s="747">
        <v>115129</v>
      </c>
      <c r="DN43" s="747">
        <v>8530</v>
      </c>
      <c r="DO43" s="747">
        <v>151697</v>
      </c>
      <c r="DP43" s="747">
        <v>9316</v>
      </c>
      <c r="DQ43" s="747">
        <v>29248</v>
      </c>
      <c r="DR43" s="91">
        <v>38564</v>
      </c>
      <c r="DS43" s="748">
        <v>2318600</v>
      </c>
      <c r="DT43" s="748">
        <v>2213182</v>
      </c>
      <c r="DU43" s="748">
        <v>11657811</v>
      </c>
      <c r="DV43" s="748">
        <v>203791</v>
      </c>
      <c r="DW43" s="748">
        <v>14074784</v>
      </c>
      <c r="DX43" s="748">
        <v>349252</v>
      </c>
      <c r="DY43" s="748">
        <v>1531561</v>
      </c>
      <c r="DZ43" s="93">
        <v>1880813</v>
      </c>
    </row>
    <row r="44" spans="1:130" x14ac:dyDescent="0.25">
      <c r="B44" s="806" t="s">
        <v>861</v>
      </c>
      <c r="C44" s="89">
        <v>660936</v>
      </c>
      <c r="D44" s="747">
        <v>674010</v>
      </c>
      <c r="E44" s="747">
        <v>3300301</v>
      </c>
      <c r="F44" s="747">
        <v>39841</v>
      </c>
      <c r="G44" s="747">
        <v>4014152</v>
      </c>
      <c r="H44" s="747">
        <v>90559</v>
      </c>
      <c r="I44" s="747">
        <v>264429</v>
      </c>
      <c r="J44" s="91">
        <v>354988</v>
      </c>
      <c r="K44" s="747">
        <v>414812</v>
      </c>
      <c r="L44" s="747">
        <v>561126</v>
      </c>
      <c r="M44" s="747">
        <v>2544673</v>
      </c>
      <c r="N44" s="747">
        <v>41890</v>
      </c>
      <c r="O44" s="747">
        <v>3147689</v>
      </c>
      <c r="P44" s="747">
        <v>55887</v>
      </c>
      <c r="Q44" s="747">
        <v>365276</v>
      </c>
      <c r="R44" s="91">
        <v>421163</v>
      </c>
      <c r="S44" s="747">
        <v>98186</v>
      </c>
      <c r="T44" s="747">
        <v>95951</v>
      </c>
      <c r="U44" s="747">
        <v>425154</v>
      </c>
      <c r="V44" s="747">
        <v>30507</v>
      </c>
      <c r="W44" s="747">
        <v>551612</v>
      </c>
      <c r="X44" s="747">
        <v>47922</v>
      </c>
      <c r="Y44" s="747">
        <v>211753</v>
      </c>
      <c r="Z44" s="91">
        <v>259675</v>
      </c>
      <c r="AA44" s="747">
        <v>169891</v>
      </c>
      <c r="AB44" s="747">
        <v>140768</v>
      </c>
      <c r="AC44" s="747">
        <v>1391713</v>
      </c>
      <c r="AD44" s="747">
        <v>20369</v>
      </c>
      <c r="AE44" s="747">
        <v>1552850</v>
      </c>
      <c r="AF44" s="747">
        <v>35461</v>
      </c>
      <c r="AG44" s="747">
        <v>82406</v>
      </c>
      <c r="AH44" s="91">
        <v>117867</v>
      </c>
      <c r="AI44" s="747">
        <v>298429</v>
      </c>
      <c r="AJ44" s="747">
        <v>153241</v>
      </c>
      <c r="AK44" s="747">
        <v>1459591</v>
      </c>
      <c r="AL44" s="747">
        <v>24574</v>
      </c>
      <c r="AM44" s="747">
        <v>1637406</v>
      </c>
      <c r="AN44" s="747">
        <v>63248</v>
      </c>
      <c r="AO44" s="747">
        <v>93193</v>
      </c>
      <c r="AP44" s="91">
        <v>156441</v>
      </c>
      <c r="AQ44" s="747">
        <v>34698</v>
      </c>
      <c r="AR44" s="747">
        <v>46190</v>
      </c>
      <c r="AS44" s="747">
        <v>194455</v>
      </c>
      <c r="AT44" s="747">
        <v>3362</v>
      </c>
      <c r="AU44" s="747">
        <v>244007</v>
      </c>
      <c r="AV44" s="747">
        <v>5140</v>
      </c>
      <c r="AW44" s="747">
        <v>69778</v>
      </c>
      <c r="AX44" s="91">
        <v>74918</v>
      </c>
      <c r="AY44" s="747">
        <v>30279</v>
      </c>
      <c r="AZ44" s="747">
        <v>43575</v>
      </c>
      <c r="BA44" s="747">
        <v>334478</v>
      </c>
      <c r="BB44" s="747">
        <v>2443</v>
      </c>
      <c r="BC44" s="747">
        <v>380496</v>
      </c>
      <c r="BD44" s="747">
        <v>5143</v>
      </c>
      <c r="BE44" s="747">
        <v>32392</v>
      </c>
      <c r="BF44" s="91">
        <v>37535</v>
      </c>
      <c r="BG44" s="747">
        <v>49342</v>
      </c>
      <c r="BH44" s="747">
        <v>100546</v>
      </c>
      <c r="BI44" s="747">
        <v>739803</v>
      </c>
      <c r="BJ44" s="747">
        <v>11547</v>
      </c>
      <c r="BK44" s="747">
        <v>851896</v>
      </c>
      <c r="BL44" s="747">
        <v>29282</v>
      </c>
      <c r="BM44" s="747">
        <v>67539</v>
      </c>
      <c r="BN44" s="91">
        <v>96821</v>
      </c>
      <c r="BO44" s="747">
        <v>44768</v>
      </c>
      <c r="BP44" s="747">
        <v>118789</v>
      </c>
      <c r="BQ44" s="747">
        <v>358799</v>
      </c>
      <c r="BR44" s="747">
        <v>2848</v>
      </c>
      <c r="BS44" s="747">
        <v>480436</v>
      </c>
      <c r="BT44" s="747">
        <v>7745</v>
      </c>
      <c r="BU44" s="747">
        <v>21056</v>
      </c>
      <c r="BV44" s="91">
        <v>28801</v>
      </c>
      <c r="BW44" s="747">
        <v>35270</v>
      </c>
      <c r="BX44" s="747">
        <v>31621</v>
      </c>
      <c r="BY44" s="747">
        <v>196018</v>
      </c>
      <c r="BZ44" s="747">
        <v>3460</v>
      </c>
      <c r="CA44" s="747">
        <v>231099</v>
      </c>
      <c r="CB44" s="747">
        <v>12190</v>
      </c>
      <c r="CC44" s="747">
        <v>90479</v>
      </c>
      <c r="CD44" s="91">
        <v>102669</v>
      </c>
      <c r="CE44" s="747">
        <v>25604</v>
      </c>
      <c r="CF44" s="747">
        <v>70635</v>
      </c>
      <c r="CG44" s="747">
        <v>183505</v>
      </c>
      <c r="CH44" s="747">
        <v>5507</v>
      </c>
      <c r="CI44" s="747">
        <v>259647</v>
      </c>
      <c r="CJ44" s="747">
        <v>4362</v>
      </c>
      <c r="CK44" s="747">
        <v>31582</v>
      </c>
      <c r="CL44" s="91">
        <v>35944</v>
      </c>
      <c r="CM44" s="747">
        <v>27065</v>
      </c>
      <c r="CN44" s="747">
        <v>28662</v>
      </c>
      <c r="CO44" s="747">
        <v>215471</v>
      </c>
      <c r="CP44" s="747">
        <v>4063</v>
      </c>
      <c r="CQ44" s="747">
        <v>248196</v>
      </c>
      <c r="CR44" s="747">
        <v>23030</v>
      </c>
      <c r="CS44" s="747">
        <v>123133</v>
      </c>
      <c r="CT44" s="91">
        <v>146163</v>
      </c>
      <c r="CU44" s="747">
        <v>43118</v>
      </c>
      <c r="CV44" s="747">
        <v>13444</v>
      </c>
      <c r="CW44" s="747">
        <v>182500</v>
      </c>
      <c r="CX44" s="747">
        <v>6164</v>
      </c>
      <c r="CY44" s="747">
        <v>202108</v>
      </c>
      <c r="CZ44" s="747">
        <v>5678</v>
      </c>
      <c r="DA44" s="747">
        <v>48880</v>
      </c>
      <c r="DB44" s="91">
        <v>54558</v>
      </c>
      <c r="DC44" s="747">
        <v>14875</v>
      </c>
      <c r="DD44" s="747">
        <v>70792</v>
      </c>
      <c r="DE44" s="747">
        <v>250759</v>
      </c>
      <c r="DF44" s="747">
        <v>7224</v>
      </c>
      <c r="DG44" s="747">
        <v>328775</v>
      </c>
      <c r="DH44" s="747">
        <v>10769</v>
      </c>
      <c r="DI44" s="747">
        <v>18268</v>
      </c>
      <c r="DJ44" s="91">
        <v>29037</v>
      </c>
      <c r="DK44" s="747">
        <v>12862</v>
      </c>
      <c r="DL44" s="747">
        <v>39033</v>
      </c>
      <c r="DM44" s="747">
        <v>129431</v>
      </c>
      <c r="DN44" s="747">
        <v>2303</v>
      </c>
      <c r="DO44" s="747">
        <v>170767</v>
      </c>
      <c r="DP44" s="747">
        <v>11946</v>
      </c>
      <c r="DQ44" s="747">
        <v>33719</v>
      </c>
      <c r="DR44" s="91">
        <v>45665</v>
      </c>
      <c r="DS44" s="748">
        <v>1960135</v>
      </c>
      <c r="DT44" s="748">
        <v>2188383</v>
      </c>
      <c r="DU44" s="748">
        <v>11906651</v>
      </c>
      <c r="DV44" s="748">
        <v>206102</v>
      </c>
      <c r="DW44" s="748">
        <v>14301136</v>
      </c>
      <c r="DX44" s="748">
        <v>408362</v>
      </c>
      <c r="DY44" s="748">
        <v>1553883</v>
      </c>
      <c r="DZ44" s="93">
        <v>1962245</v>
      </c>
    </row>
    <row r="45" spans="1:130" x14ac:dyDescent="0.25">
      <c r="B45" s="819" t="s">
        <v>994</v>
      </c>
      <c r="C45" s="89">
        <v>772348</v>
      </c>
      <c r="D45" s="747">
        <v>471166</v>
      </c>
      <c r="E45" s="747">
        <v>3238236</v>
      </c>
      <c r="F45" s="747">
        <v>16990</v>
      </c>
      <c r="G45" s="747">
        <v>3726392</v>
      </c>
      <c r="H45" s="747">
        <v>68485</v>
      </c>
      <c r="I45" s="747">
        <v>302015</v>
      </c>
      <c r="J45" s="91">
        <v>370500</v>
      </c>
      <c r="K45" s="747">
        <v>300254</v>
      </c>
      <c r="L45" s="747">
        <v>674865</v>
      </c>
      <c r="M45" s="747">
        <v>2783592</v>
      </c>
      <c r="N45" s="747">
        <v>43198</v>
      </c>
      <c r="O45" s="747">
        <v>3501655</v>
      </c>
      <c r="P45" s="747">
        <v>71352</v>
      </c>
      <c r="Q45" s="747">
        <v>370456</v>
      </c>
      <c r="R45" s="91">
        <v>441808</v>
      </c>
      <c r="S45" s="747">
        <v>85195</v>
      </c>
      <c r="T45" s="747">
        <v>113875</v>
      </c>
      <c r="U45" s="747">
        <v>453299</v>
      </c>
      <c r="V45" s="747">
        <v>31106</v>
      </c>
      <c r="W45" s="747">
        <v>598280</v>
      </c>
      <c r="X45" s="747">
        <v>22208</v>
      </c>
      <c r="Y45" s="747">
        <v>219479</v>
      </c>
      <c r="Z45" s="91">
        <v>241687</v>
      </c>
      <c r="AA45" s="747">
        <v>130795</v>
      </c>
      <c r="AB45" s="747">
        <v>227638</v>
      </c>
      <c r="AC45" s="747">
        <v>1381878</v>
      </c>
      <c r="AD45" s="747">
        <v>16132</v>
      </c>
      <c r="AE45" s="747">
        <v>1625648</v>
      </c>
      <c r="AF45" s="747">
        <v>46823</v>
      </c>
      <c r="AG45" s="747">
        <v>95389</v>
      </c>
      <c r="AH45" s="91">
        <v>142212</v>
      </c>
      <c r="AI45" s="747">
        <v>220421</v>
      </c>
      <c r="AJ45" s="747">
        <v>148698</v>
      </c>
      <c r="AK45" s="747">
        <v>1386087</v>
      </c>
      <c r="AL45" s="747">
        <v>51231</v>
      </c>
      <c r="AM45" s="747">
        <v>1586016</v>
      </c>
      <c r="AN45" s="747">
        <v>36473</v>
      </c>
      <c r="AO45" s="747">
        <v>99635</v>
      </c>
      <c r="AP45" s="91">
        <v>136108</v>
      </c>
      <c r="AQ45" s="747">
        <v>26306</v>
      </c>
      <c r="AR45" s="747">
        <v>60668</v>
      </c>
      <c r="AS45" s="747">
        <v>209721</v>
      </c>
      <c r="AT45" s="747">
        <v>3272</v>
      </c>
      <c r="AU45" s="747">
        <v>273661</v>
      </c>
      <c r="AV45" s="747">
        <v>9482</v>
      </c>
      <c r="AW45" s="747">
        <v>70144</v>
      </c>
      <c r="AX45" s="91">
        <v>79626</v>
      </c>
      <c r="AY45" s="747">
        <v>57248</v>
      </c>
      <c r="AZ45" s="747">
        <v>58758</v>
      </c>
      <c r="BA45" s="747">
        <v>315484</v>
      </c>
      <c r="BB45" s="747">
        <v>4083</v>
      </c>
      <c r="BC45" s="747">
        <v>378325</v>
      </c>
      <c r="BD45" s="747">
        <v>9457</v>
      </c>
      <c r="BE45" s="747">
        <v>31759</v>
      </c>
      <c r="BF45" s="91">
        <v>41216</v>
      </c>
      <c r="BG45" s="747">
        <v>43183</v>
      </c>
      <c r="BH45" s="747">
        <v>103423</v>
      </c>
      <c r="BI45" s="747">
        <v>796591</v>
      </c>
      <c r="BJ45" s="747">
        <v>20598</v>
      </c>
      <c r="BK45" s="747">
        <v>920612</v>
      </c>
      <c r="BL45" s="747">
        <v>23326</v>
      </c>
      <c r="BM45" s="747">
        <v>67774</v>
      </c>
      <c r="BN45" s="91">
        <v>91100</v>
      </c>
      <c r="BO45" s="747">
        <v>52348</v>
      </c>
      <c r="BP45" s="747">
        <v>56075</v>
      </c>
      <c r="BQ45" s="747">
        <v>420926</v>
      </c>
      <c r="BR45" s="747">
        <v>2332</v>
      </c>
      <c r="BS45" s="747">
        <v>479333</v>
      </c>
      <c r="BT45" s="747">
        <v>9668</v>
      </c>
      <c r="BU45" s="747">
        <v>23963</v>
      </c>
      <c r="BV45" s="91">
        <v>33631</v>
      </c>
      <c r="BW45" s="747">
        <v>31011</v>
      </c>
      <c r="BX45" s="747">
        <v>35638</v>
      </c>
      <c r="BY45" s="747">
        <v>193390</v>
      </c>
      <c r="BZ45" s="747">
        <v>6469</v>
      </c>
      <c r="CA45" s="747">
        <v>235497</v>
      </c>
      <c r="CB45" s="747">
        <v>9921</v>
      </c>
      <c r="CC45" s="747">
        <v>92977</v>
      </c>
      <c r="CD45" s="91">
        <v>102898</v>
      </c>
      <c r="CE45" s="747">
        <v>46414</v>
      </c>
      <c r="CF45" s="747">
        <v>47285</v>
      </c>
      <c r="CG45" s="747">
        <v>207520</v>
      </c>
      <c r="CH45" s="747">
        <v>7241</v>
      </c>
      <c r="CI45" s="747">
        <v>262046</v>
      </c>
      <c r="CJ45" s="747">
        <v>8022</v>
      </c>
      <c r="CK45" s="747">
        <v>26394</v>
      </c>
      <c r="CL45" s="91">
        <v>34416</v>
      </c>
      <c r="CM45" s="747">
        <v>17469</v>
      </c>
      <c r="CN45" s="747">
        <v>32625</v>
      </c>
      <c r="CO45" s="747">
        <v>219448</v>
      </c>
      <c r="CP45" s="747">
        <v>7273</v>
      </c>
      <c r="CQ45" s="747">
        <v>259346</v>
      </c>
      <c r="CR45" s="747">
        <v>17957</v>
      </c>
      <c r="CS45" s="747">
        <v>132212</v>
      </c>
      <c r="CT45" s="91">
        <v>150169</v>
      </c>
      <c r="CU45" s="747">
        <v>64866</v>
      </c>
      <c r="CV45" s="747">
        <v>71592</v>
      </c>
      <c r="CW45" s="747">
        <v>166519</v>
      </c>
      <c r="CX45" s="747">
        <v>3124</v>
      </c>
      <c r="CY45" s="747">
        <v>241235</v>
      </c>
      <c r="CZ45" s="747">
        <v>3849</v>
      </c>
      <c r="DA45" s="747">
        <v>48401</v>
      </c>
      <c r="DB45" s="91">
        <v>52250</v>
      </c>
      <c r="DC45" s="747">
        <v>57891</v>
      </c>
      <c r="DD45" s="747">
        <v>72695</v>
      </c>
      <c r="DE45" s="747">
        <v>266303</v>
      </c>
      <c r="DF45" s="747">
        <v>7962</v>
      </c>
      <c r="DG45" s="747">
        <v>346960</v>
      </c>
      <c r="DH45" s="747">
        <v>11262</v>
      </c>
      <c r="DI45" s="747">
        <v>14394</v>
      </c>
      <c r="DJ45" s="91">
        <v>25656</v>
      </c>
      <c r="DK45" s="747">
        <v>59190</v>
      </c>
      <c r="DL45" s="747">
        <v>27535</v>
      </c>
      <c r="DM45" s="747">
        <v>110598</v>
      </c>
      <c r="DN45" s="747">
        <v>4317</v>
      </c>
      <c r="DO45" s="747">
        <v>142450</v>
      </c>
      <c r="DP45" s="747">
        <v>9410</v>
      </c>
      <c r="DQ45" s="747">
        <v>33237</v>
      </c>
      <c r="DR45" s="91">
        <v>42647</v>
      </c>
      <c r="DS45" s="748">
        <v>1964939</v>
      </c>
      <c r="DT45" s="748">
        <v>2202536</v>
      </c>
      <c r="DU45" s="748">
        <v>12149592</v>
      </c>
      <c r="DV45" s="748">
        <v>225328</v>
      </c>
      <c r="DW45" s="748">
        <v>14577456</v>
      </c>
      <c r="DX45" s="748">
        <v>357695</v>
      </c>
      <c r="DY45" s="748">
        <v>1628229</v>
      </c>
      <c r="DZ45" s="93">
        <v>1985924</v>
      </c>
    </row>
    <row r="46" spans="1:130" x14ac:dyDescent="0.25">
      <c r="B46" s="819" t="s">
        <v>993</v>
      </c>
      <c r="C46" s="89">
        <v>628131</v>
      </c>
      <c r="D46" s="747">
        <v>634191</v>
      </c>
      <c r="E46" s="747">
        <v>3095260</v>
      </c>
      <c r="F46" s="747">
        <v>30588</v>
      </c>
      <c r="G46" s="747">
        <v>3760039</v>
      </c>
      <c r="H46" s="747">
        <v>71427</v>
      </c>
      <c r="I46" s="747">
        <v>301773</v>
      </c>
      <c r="J46" s="91">
        <v>373200</v>
      </c>
      <c r="K46" s="747">
        <v>344107</v>
      </c>
      <c r="L46" s="747">
        <v>615908</v>
      </c>
      <c r="M46" s="747">
        <v>3077778</v>
      </c>
      <c r="N46" s="747">
        <v>44981</v>
      </c>
      <c r="O46" s="747">
        <v>3738667</v>
      </c>
      <c r="P46" s="747">
        <v>91956</v>
      </c>
      <c r="Q46" s="747">
        <v>385346</v>
      </c>
      <c r="R46" s="91">
        <v>477302</v>
      </c>
      <c r="S46" s="747">
        <v>114204</v>
      </c>
      <c r="T46" s="747">
        <v>180207</v>
      </c>
      <c r="U46" s="747">
        <v>476524</v>
      </c>
      <c r="V46" s="747">
        <v>15138</v>
      </c>
      <c r="W46" s="747">
        <v>671869</v>
      </c>
      <c r="X46" s="747">
        <v>19859</v>
      </c>
      <c r="Y46" s="747">
        <v>214742</v>
      </c>
      <c r="Z46" s="91">
        <v>234601</v>
      </c>
      <c r="AA46" s="747">
        <v>150092</v>
      </c>
      <c r="AB46" s="747">
        <v>88946</v>
      </c>
      <c r="AC46" s="747">
        <v>1449453</v>
      </c>
      <c r="AD46" s="747">
        <v>37726</v>
      </c>
      <c r="AE46" s="747">
        <v>1576125</v>
      </c>
      <c r="AF46" s="747">
        <v>33916</v>
      </c>
      <c r="AG46" s="747">
        <v>96673</v>
      </c>
      <c r="AH46" s="91">
        <v>130589</v>
      </c>
      <c r="AI46" s="747">
        <v>83068</v>
      </c>
      <c r="AJ46" s="747">
        <v>212274</v>
      </c>
      <c r="AK46" s="747">
        <v>1465555</v>
      </c>
      <c r="AL46" s="747">
        <v>15353</v>
      </c>
      <c r="AM46" s="747">
        <v>1693182</v>
      </c>
      <c r="AN46" s="747">
        <v>46901</v>
      </c>
      <c r="AO46" s="747">
        <v>111247</v>
      </c>
      <c r="AP46" s="91">
        <v>158148</v>
      </c>
      <c r="AQ46" s="747">
        <v>91326</v>
      </c>
      <c r="AR46" s="747">
        <v>58475</v>
      </c>
      <c r="AS46" s="747">
        <v>178306</v>
      </c>
      <c r="AT46" s="747">
        <v>623</v>
      </c>
      <c r="AU46" s="747">
        <v>237404</v>
      </c>
      <c r="AV46" s="747">
        <v>7839</v>
      </c>
      <c r="AW46" s="747">
        <v>75193</v>
      </c>
      <c r="AX46" s="91">
        <v>83032</v>
      </c>
      <c r="AY46" s="747">
        <v>15747</v>
      </c>
      <c r="AZ46" s="747">
        <v>77381</v>
      </c>
      <c r="BA46" s="747">
        <v>358226</v>
      </c>
      <c r="BB46" s="747">
        <v>6949</v>
      </c>
      <c r="BC46" s="747">
        <v>442556</v>
      </c>
      <c r="BD46" s="747">
        <v>5787</v>
      </c>
      <c r="BE46" s="747">
        <v>33846</v>
      </c>
      <c r="BF46" s="91">
        <v>39633</v>
      </c>
      <c r="BG46" s="747">
        <v>70766</v>
      </c>
      <c r="BH46" s="747">
        <v>161679</v>
      </c>
      <c r="BI46" s="747">
        <v>853533</v>
      </c>
      <c r="BJ46" s="747">
        <v>15031</v>
      </c>
      <c r="BK46" s="747">
        <v>1030243</v>
      </c>
      <c r="BL46" s="747">
        <v>14935</v>
      </c>
      <c r="BM46" s="747">
        <v>70024</v>
      </c>
      <c r="BN46" s="91">
        <v>84959</v>
      </c>
      <c r="BO46" s="747">
        <v>53379</v>
      </c>
      <c r="BP46" s="747">
        <v>88770</v>
      </c>
      <c r="BQ46" s="747">
        <v>433129</v>
      </c>
      <c r="BR46" s="747">
        <v>9422</v>
      </c>
      <c r="BS46" s="747">
        <v>531321</v>
      </c>
      <c r="BT46" s="747">
        <v>5487</v>
      </c>
      <c r="BU46" s="747">
        <v>20687</v>
      </c>
      <c r="BV46" s="91">
        <v>26174</v>
      </c>
      <c r="BW46" s="747">
        <v>51594</v>
      </c>
      <c r="BX46" s="747">
        <v>26685</v>
      </c>
      <c r="BY46" s="747">
        <v>180465</v>
      </c>
      <c r="BZ46" s="747">
        <v>5178</v>
      </c>
      <c r="CA46" s="747">
        <v>212328</v>
      </c>
      <c r="CB46" s="747">
        <v>6723</v>
      </c>
      <c r="CC46" s="747">
        <v>94635</v>
      </c>
      <c r="CD46" s="91">
        <v>101358</v>
      </c>
      <c r="CE46" s="747">
        <v>49298</v>
      </c>
      <c r="CF46" s="747">
        <v>24611</v>
      </c>
      <c r="CG46" s="747">
        <v>210986</v>
      </c>
      <c r="CH46" s="747">
        <v>942</v>
      </c>
      <c r="CI46" s="747">
        <v>236539</v>
      </c>
      <c r="CJ46" s="747">
        <v>4100</v>
      </c>
      <c r="CK46" s="747">
        <v>31136</v>
      </c>
      <c r="CL46" s="91">
        <v>35236</v>
      </c>
      <c r="CM46" s="747">
        <v>43911</v>
      </c>
      <c r="CN46" s="747">
        <v>17391</v>
      </c>
      <c r="CO46" s="747">
        <v>182872</v>
      </c>
      <c r="CP46" s="747">
        <v>8466</v>
      </c>
      <c r="CQ46" s="747">
        <v>208729</v>
      </c>
      <c r="CR46" s="747">
        <v>35636</v>
      </c>
      <c r="CS46" s="747">
        <v>138630</v>
      </c>
      <c r="CT46" s="91">
        <v>174266</v>
      </c>
      <c r="CU46" s="747">
        <v>16103</v>
      </c>
      <c r="CV46" s="747">
        <v>31878</v>
      </c>
      <c r="CW46" s="747">
        <v>228598</v>
      </c>
      <c r="CX46" s="747">
        <v>2442</v>
      </c>
      <c r="CY46" s="747">
        <v>262918</v>
      </c>
      <c r="CZ46" s="747">
        <v>1682</v>
      </c>
      <c r="DA46" s="747">
        <v>46608</v>
      </c>
      <c r="DB46" s="91">
        <v>48290</v>
      </c>
      <c r="DC46" s="747">
        <v>51198</v>
      </c>
      <c r="DD46" s="747">
        <v>83016</v>
      </c>
      <c r="DE46" s="747">
        <v>293850</v>
      </c>
      <c r="DF46" s="747">
        <v>6642</v>
      </c>
      <c r="DG46" s="747">
        <v>383508</v>
      </c>
      <c r="DH46" s="747">
        <v>4439</v>
      </c>
      <c r="DI46" s="747">
        <v>16487</v>
      </c>
      <c r="DJ46" s="91">
        <v>20926</v>
      </c>
      <c r="DK46" s="747">
        <v>19896</v>
      </c>
      <c r="DL46" s="747">
        <v>46672</v>
      </c>
      <c r="DM46" s="747">
        <v>117153</v>
      </c>
      <c r="DN46" s="747">
        <v>5760</v>
      </c>
      <c r="DO46" s="747">
        <v>169585</v>
      </c>
      <c r="DP46" s="747">
        <v>8425</v>
      </c>
      <c r="DQ46" s="747">
        <v>33863</v>
      </c>
      <c r="DR46" s="91">
        <v>42288</v>
      </c>
      <c r="DS46" s="748">
        <v>1782820</v>
      </c>
      <c r="DT46" s="748">
        <v>2348084</v>
      </c>
      <c r="DU46" s="748">
        <v>12601688</v>
      </c>
      <c r="DV46" s="748">
        <v>205241</v>
      </c>
      <c r="DW46" s="748">
        <v>15155013</v>
      </c>
      <c r="DX46" s="748">
        <v>359112</v>
      </c>
      <c r="DY46" s="748">
        <v>1670890</v>
      </c>
      <c r="DZ46" s="93">
        <v>2030002</v>
      </c>
    </row>
    <row r="47" spans="1:130" ht="14.25" thickBot="1" x14ac:dyDescent="0.3">
      <c r="B47" s="826" t="s">
        <v>1000</v>
      </c>
      <c r="C47" s="89">
        <v>755732</v>
      </c>
      <c r="D47" s="747">
        <v>526043</v>
      </c>
      <c r="E47" s="747">
        <v>2997961</v>
      </c>
      <c r="F47" s="747">
        <v>24189</v>
      </c>
      <c r="G47" s="747">
        <v>3548193</v>
      </c>
      <c r="H47" s="747">
        <v>75951</v>
      </c>
      <c r="I47" s="747">
        <v>305990</v>
      </c>
      <c r="J47" s="91">
        <v>381941</v>
      </c>
      <c r="K47" s="747">
        <v>539144</v>
      </c>
      <c r="L47" s="747">
        <v>410172</v>
      </c>
      <c r="M47" s="747">
        <v>3173311</v>
      </c>
      <c r="N47" s="747">
        <v>29563</v>
      </c>
      <c r="O47" s="747">
        <v>3613046</v>
      </c>
      <c r="P47" s="747">
        <v>38757</v>
      </c>
      <c r="Q47" s="747">
        <v>436674</v>
      </c>
      <c r="R47" s="91">
        <v>475431</v>
      </c>
      <c r="S47" s="747">
        <v>88678</v>
      </c>
      <c r="T47" s="747">
        <v>158497</v>
      </c>
      <c r="U47" s="747">
        <v>566397</v>
      </c>
      <c r="V47" s="747">
        <v>24951</v>
      </c>
      <c r="W47" s="747">
        <v>749845</v>
      </c>
      <c r="X47" s="747">
        <v>23701</v>
      </c>
      <c r="Y47" s="747">
        <v>202903</v>
      </c>
      <c r="Z47" s="91">
        <v>226604</v>
      </c>
      <c r="AA47" s="747">
        <v>131592</v>
      </c>
      <c r="AB47" s="747">
        <v>101628</v>
      </c>
      <c r="AC47" s="747">
        <v>1404730</v>
      </c>
      <c r="AD47" s="747">
        <v>19999</v>
      </c>
      <c r="AE47" s="747">
        <v>1526357</v>
      </c>
      <c r="AF47" s="747">
        <v>41994</v>
      </c>
      <c r="AG47" s="747">
        <v>108399</v>
      </c>
      <c r="AH47" s="91">
        <v>150393</v>
      </c>
      <c r="AI47" s="747">
        <v>146979</v>
      </c>
      <c r="AJ47" s="747">
        <v>254406</v>
      </c>
      <c r="AK47" s="747">
        <v>1511426</v>
      </c>
      <c r="AL47" s="747">
        <v>42782</v>
      </c>
      <c r="AM47" s="747">
        <v>1808614</v>
      </c>
      <c r="AN47" s="747">
        <v>40590</v>
      </c>
      <c r="AO47" s="747">
        <v>109553</v>
      </c>
      <c r="AP47" s="91">
        <v>150143</v>
      </c>
      <c r="AQ47" s="747">
        <v>29653</v>
      </c>
      <c r="AR47" s="747">
        <v>57136</v>
      </c>
      <c r="AS47" s="747">
        <v>206092</v>
      </c>
      <c r="AT47" s="747">
        <v>5439</v>
      </c>
      <c r="AU47" s="747">
        <v>268667</v>
      </c>
      <c r="AV47" s="747">
        <v>3122</v>
      </c>
      <c r="AW47" s="747">
        <v>76130</v>
      </c>
      <c r="AX47" s="91">
        <v>79252</v>
      </c>
      <c r="AY47" s="747">
        <v>57108</v>
      </c>
      <c r="AZ47" s="747">
        <v>41089</v>
      </c>
      <c r="BA47" s="747">
        <v>382466</v>
      </c>
      <c r="BB47" s="747">
        <v>3969</v>
      </c>
      <c r="BC47" s="747">
        <v>427524</v>
      </c>
      <c r="BD47" s="747">
        <v>4319</v>
      </c>
      <c r="BE47" s="747">
        <v>34327</v>
      </c>
      <c r="BF47" s="91">
        <v>38646</v>
      </c>
      <c r="BG47" s="747">
        <v>153136</v>
      </c>
      <c r="BH47" s="747">
        <v>188388</v>
      </c>
      <c r="BI47" s="747">
        <v>850116</v>
      </c>
      <c r="BJ47" s="747">
        <v>5834</v>
      </c>
      <c r="BK47" s="747">
        <v>1044338</v>
      </c>
      <c r="BL47" s="747">
        <v>34307</v>
      </c>
      <c r="BM47" s="747">
        <v>71809</v>
      </c>
      <c r="BN47" s="91">
        <v>106116</v>
      </c>
      <c r="BO47" s="747">
        <v>77403</v>
      </c>
      <c r="BP47" s="747">
        <v>28962</v>
      </c>
      <c r="BQ47" s="747">
        <v>449991</v>
      </c>
      <c r="BR47" s="747">
        <v>6769</v>
      </c>
      <c r="BS47" s="747">
        <v>485722</v>
      </c>
      <c r="BT47" s="747">
        <v>7242</v>
      </c>
      <c r="BU47" s="747">
        <v>16090</v>
      </c>
      <c r="BV47" s="91">
        <v>23332</v>
      </c>
      <c r="BW47" s="747">
        <v>36123</v>
      </c>
      <c r="BX47" s="747">
        <v>20193</v>
      </c>
      <c r="BY47" s="747">
        <v>165565</v>
      </c>
      <c r="BZ47" s="747">
        <v>4459</v>
      </c>
      <c r="CA47" s="747">
        <v>190217</v>
      </c>
      <c r="CB47" s="747">
        <v>13508</v>
      </c>
      <c r="CC47" s="747">
        <v>93587</v>
      </c>
      <c r="CD47" s="91">
        <v>107095</v>
      </c>
      <c r="CE47" s="747">
        <v>20210</v>
      </c>
      <c r="CF47" s="747">
        <v>23815</v>
      </c>
      <c r="CG47" s="747">
        <v>214855</v>
      </c>
      <c r="CH47" s="747">
        <v>3943</v>
      </c>
      <c r="CI47" s="747">
        <v>242613</v>
      </c>
      <c r="CJ47" s="747">
        <v>2009</v>
      </c>
      <c r="CK47" s="747">
        <v>30758</v>
      </c>
      <c r="CL47" s="91">
        <v>32767</v>
      </c>
      <c r="CM47" s="747">
        <v>29445</v>
      </c>
      <c r="CN47" s="747">
        <v>54981</v>
      </c>
      <c r="CO47" s="747">
        <v>159739</v>
      </c>
      <c r="CP47" s="747">
        <v>2754</v>
      </c>
      <c r="CQ47" s="747">
        <v>217474</v>
      </c>
      <c r="CR47" s="747">
        <v>22733</v>
      </c>
      <c r="CS47" s="747">
        <v>168324</v>
      </c>
      <c r="CT47" s="91">
        <v>191057</v>
      </c>
      <c r="CU47" s="747">
        <v>51570</v>
      </c>
      <c r="CV47" s="747">
        <v>57602</v>
      </c>
      <c r="CW47" s="747">
        <v>210652</v>
      </c>
      <c r="CX47" s="747">
        <v>997</v>
      </c>
      <c r="CY47" s="747">
        <v>269251</v>
      </c>
      <c r="CZ47" s="747">
        <v>1283</v>
      </c>
      <c r="DA47" s="747">
        <v>46706</v>
      </c>
      <c r="DB47" s="91">
        <v>47989</v>
      </c>
      <c r="DC47" s="747">
        <v>40792</v>
      </c>
      <c r="DD47" s="747">
        <v>32482</v>
      </c>
      <c r="DE47" s="747">
        <v>335619</v>
      </c>
      <c r="DF47" s="747">
        <v>4165</v>
      </c>
      <c r="DG47" s="747">
        <v>372266</v>
      </c>
      <c r="DH47" s="747">
        <v>8908</v>
      </c>
      <c r="DI47" s="747">
        <v>14950</v>
      </c>
      <c r="DJ47" s="91">
        <v>23858</v>
      </c>
      <c r="DK47" s="747">
        <v>25403</v>
      </c>
      <c r="DL47" s="747">
        <v>41729</v>
      </c>
      <c r="DM47" s="747">
        <v>131138</v>
      </c>
      <c r="DN47" s="747">
        <v>1733</v>
      </c>
      <c r="DO47" s="747">
        <v>174600</v>
      </c>
      <c r="DP47" s="747">
        <v>16071</v>
      </c>
      <c r="DQ47" s="747">
        <v>37648</v>
      </c>
      <c r="DR47" s="91">
        <v>53719</v>
      </c>
      <c r="DS47" s="748">
        <v>2182968</v>
      </c>
      <c r="DT47" s="748">
        <v>1997123</v>
      </c>
      <c r="DU47" s="748">
        <v>12760058</v>
      </c>
      <c r="DV47" s="748">
        <v>181546</v>
      </c>
      <c r="DW47" s="748">
        <v>14938727</v>
      </c>
      <c r="DX47" s="748">
        <v>334495</v>
      </c>
      <c r="DY47" s="748">
        <v>1753848</v>
      </c>
      <c r="DZ47" s="93">
        <v>2088343</v>
      </c>
    </row>
    <row r="48" spans="1:130" x14ac:dyDescent="0.25">
      <c r="B48" s="806" t="s">
        <v>1005</v>
      </c>
      <c r="C48" s="89">
        <v>518520</v>
      </c>
      <c r="D48" s="747">
        <v>634831</v>
      </c>
      <c r="E48" s="747">
        <v>3011349</v>
      </c>
      <c r="F48" s="747">
        <v>37054</v>
      </c>
      <c r="G48" s="747">
        <v>3683234</v>
      </c>
      <c r="H48" s="747">
        <v>65436</v>
      </c>
      <c r="I48" s="747">
        <v>312690</v>
      </c>
      <c r="J48" s="91">
        <v>378126</v>
      </c>
      <c r="K48" s="747">
        <v>218115</v>
      </c>
      <c r="L48" s="747">
        <v>542478</v>
      </c>
      <c r="M48" s="747">
        <v>3355523</v>
      </c>
      <c r="N48" s="747">
        <v>70425</v>
      </c>
      <c r="O48" s="747">
        <v>3968426</v>
      </c>
      <c r="P48" s="747">
        <v>49128</v>
      </c>
      <c r="Q48" s="747">
        <v>395286</v>
      </c>
      <c r="R48" s="91">
        <v>444414</v>
      </c>
      <c r="S48" s="747">
        <v>77635</v>
      </c>
      <c r="T48" s="747">
        <v>148669</v>
      </c>
      <c r="U48" s="747">
        <v>663803</v>
      </c>
      <c r="V48" s="747">
        <v>14566</v>
      </c>
      <c r="W48" s="747">
        <v>827038</v>
      </c>
      <c r="X48" s="747">
        <v>19737</v>
      </c>
      <c r="Y48" s="747">
        <v>201228</v>
      </c>
      <c r="Z48" s="91">
        <v>220965</v>
      </c>
      <c r="AA48" s="747">
        <v>157644</v>
      </c>
      <c r="AB48" s="747">
        <v>206049</v>
      </c>
      <c r="AC48" s="747">
        <v>1349872</v>
      </c>
      <c r="AD48" s="747">
        <v>24509</v>
      </c>
      <c r="AE48" s="747">
        <v>1580430</v>
      </c>
      <c r="AF48" s="747">
        <v>24868</v>
      </c>
      <c r="AG48" s="747">
        <v>119520</v>
      </c>
      <c r="AH48" s="91">
        <v>144388</v>
      </c>
      <c r="AI48" s="747">
        <v>249184</v>
      </c>
      <c r="AJ48" s="747">
        <v>58918</v>
      </c>
      <c r="AK48" s="747">
        <v>1557407</v>
      </c>
      <c r="AL48" s="747">
        <v>20719</v>
      </c>
      <c r="AM48" s="747">
        <v>1637044</v>
      </c>
      <c r="AN48" s="747">
        <v>34217</v>
      </c>
      <c r="AO48" s="747">
        <v>114790</v>
      </c>
      <c r="AP48" s="91">
        <v>149007</v>
      </c>
      <c r="AQ48" s="747">
        <v>63801</v>
      </c>
      <c r="AR48" s="747">
        <v>67410</v>
      </c>
      <c r="AS48" s="747">
        <v>202350</v>
      </c>
      <c r="AT48" s="747">
        <v>6367</v>
      </c>
      <c r="AU48" s="747">
        <v>276127</v>
      </c>
      <c r="AV48" s="747">
        <v>2844</v>
      </c>
      <c r="AW48" s="747">
        <v>72557</v>
      </c>
      <c r="AX48" s="91">
        <v>75401</v>
      </c>
      <c r="AY48" s="747">
        <v>45004</v>
      </c>
      <c r="AZ48" s="747">
        <v>93225</v>
      </c>
      <c r="BA48" s="747">
        <v>366271</v>
      </c>
      <c r="BB48" s="747">
        <v>5411</v>
      </c>
      <c r="BC48" s="747">
        <v>464907</v>
      </c>
      <c r="BD48" s="747">
        <v>16688</v>
      </c>
      <c r="BE48" s="747">
        <v>32796</v>
      </c>
      <c r="BF48" s="91">
        <v>49484</v>
      </c>
      <c r="BG48" s="747">
        <v>78591</v>
      </c>
      <c r="BH48" s="747">
        <v>238727</v>
      </c>
      <c r="BI48" s="747">
        <v>934559</v>
      </c>
      <c r="BJ48" s="747">
        <v>26878</v>
      </c>
      <c r="BK48" s="747">
        <v>1200164</v>
      </c>
      <c r="BL48" s="747">
        <v>41178</v>
      </c>
      <c r="BM48" s="747">
        <v>69248</v>
      </c>
      <c r="BN48" s="91">
        <v>110426</v>
      </c>
      <c r="BO48" s="747">
        <v>39006</v>
      </c>
      <c r="BP48" s="747">
        <v>87783</v>
      </c>
      <c r="BQ48" s="747">
        <v>443664</v>
      </c>
      <c r="BR48" s="747">
        <v>2443</v>
      </c>
      <c r="BS48" s="747">
        <v>533890</v>
      </c>
      <c r="BT48" s="747">
        <v>5455</v>
      </c>
      <c r="BU48" s="747">
        <v>18486</v>
      </c>
      <c r="BV48" s="91">
        <v>23941</v>
      </c>
      <c r="BW48" s="747">
        <v>26474</v>
      </c>
      <c r="BX48" s="747">
        <v>28431</v>
      </c>
      <c r="BY48" s="747">
        <v>155016</v>
      </c>
      <c r="BZ48" s="747">
        <v>9964</v>
      </c>
      <c r="CA48" s="747">
        <v>193411</v>
      </c>
      <c r="CB48" s="747">
        <v>11160</v>
      </c>
      <c r="CC48" s="747">
        <v>94698</v>
      </c>
      <c r="CD48" s="91">
        <v>105858</v>
      </c>
      <c r="CE48" s="747">
        <v>32587</v>
      </c>
      <c r="CF48" s="747">
        <v>35800</v>
      </c>
      <c r="CG48" s="747">
        <v>209908</v>
      </c>
      <c r="CH48" s="747">
        <v>1014</v>
      </c>
      <c r="CI48" s="747">
        <v>246722</v>
      </c>
      <c r="CJ48" s="747">
        <v>2413</v>
      </c>
      <c r="CK48" s="747">
        <v>29458</v>
      </c>
      <c r="CL48" s="91">
        <v>31871</v>
      </c>
      <c r="CM48" s="747">
        <v>38940</v>
      </c>
      <c r="CN48" s="747">
        <v>15831</v>
      </c>
      <c r="CO48" s="747">
        <v>164923</v>
      </c>
      <c r="CP48" s="747">
        <v>14276</v>
      </c>
      <c r="CQ48" s="747">
        <v>195030</v>
      </c>
      <c r="CR48" s="747">
        <v>18817</v>
      </c>
      <c r="CS48" s="747">
        <v>171575</v>
      </c>
      <c r="CT48" s="91">
        <v>190392</v>
      </c>
      <c r="CU48" s="747">
        <v>23485</v>
      </c>
      <c r="CV48" s="747">
        <v>19080</v>
      </c>
      <c r="CW48" s="747">
        <v>242515</v>
      </c>
      <c r="CX48" s="747">
        <v>1764</v>
      </c>
      <c r="CY48" s="747">
        <v>263359</v>
      </c>
      <c r="CZ48" s="747">
        <v>4262</v>
      </c>
      <c r="DA48" s="747">
        <v>45214</v>
      </c>
      <c r="DB48" s="91">
        <v>49476</v>
      </c>
      <c r="DC48" s="747">
        <v>27343</v>
      </c>
      <c r="DD48" s="747">
        <v>58251</v>
      </c>
      <c r="DE48" s="747">
        <v>338029</v>
      </c>
      <c r="DF48" s="747">
        <v>6756</v>
      </c>
      <c r="DG48" s="747">
        <v>403036</v>
      </c>
      <c r="DH48" s="747">
        <v>7726</v>
      </c>
      <c r="DI48" s="747">
        <v>16270</v>
      </c>
      <c r="DJ48" s="91">
        <v>23996</v>
      </c>
      <c r="DK48" s="747">
        <v>32345</v>
      </c>
      <c r="DL48" s="747">
        <v>22560</v>
      </c>
      <c r="DM48" s="747">
        <v>138037</v>
      </c>
      <c r="DN48" s="747">
        <v>7093</v>
      </c>
      <c r="DO48" s="747">
        <v>167690</v>
      </c>
      <c r="DP48" s="747">
        <v>12447</v>
      </c>
      <c r="DQ48" s="747">
        <v>38397</v>
      </c>
      <c r="DR48" s="91">
        <v>50844</v>
      </c>
      <c r="DS48" s="748">
        <v>1628674</v>
      </c>
      <c r="DT48" s="748">
        <v>2258043</v>
      </c>
      <c r="DU48" s="748">
        <v>13133226</v>
      </c>
      <c r="DV48" s="748">
        <v>249239</v>
      </c>
      <c r="DW48" s="748">
        <v>15640508</v>
      </c>
      <c r="DX48" s="748">
        <v>316376</v>
      </c>
      <c r="DY48" s="748">
        <v>1732213</v>
      </c>
      <c r="DZ48" s="93">
        <v>2048589</v>
      </c>
    </row>
    <row r="49" spans="2:130" x14ac:dyDescent="0.25">
      <c r="B49" s="819" t="s">
        <v>1012</v>
      </c>
      <c r="C49" s="89">
        <v>415250</v>
      </c>
      <c r="D49" s="747">
        <v>530198</v>
      </c>
      <c r="E49" s="747">
        <v>3239947</v>
      </c>
      <c r="F49" s="747">
        <v>30244</v>
      </c>
      <c r="G49" s="747">
        <v>3800389</v>
      </c>
      <c r="H49" s="747">
        <v>74134</v>
      </c>
      <c r="I49" s="747">
        <v>311626</v>
      </c>
      <c r="J49" s="91">
        <v>385760</v>
      </c>
      <c r="K49" s="747">
        <v>388426</v>
      </c>
      <c r="L49" s="747">
        <v>397766</v>
      </c>
      <c r="M49" s="747">
        <v>3476095</v>
      </c>
      <c r="N49" s="747">
        <v>20129</v>
      </c>
      <c r="O49" s="747">
        <v>3893990</v>
      </c>
      <c r="P49" s="747">
        <v>114952</v>
      </c>
      <c r="Q49" s="747">
        <v>413238</v>
      </c>
      <c r="R49" s="91">
        <v>528190</v>
      </c>
      <c r="S49" s="747">
        <v>120410</v>
      </c>
      <c r="T49" s="747">
        <v>214352</v>
      </c>
      <c r="U49" s="747">
        <v>698761</v>
      </c>
      <c r="V49" s="747">
        <v>11390</v>
      </c>
      <c r="W49" s="747">
        <v>924503</v>
      </c>
      <c r="X49" s="747">
        <v>20774</v>
      </c>
      <c r="Y49" s="747">
        <v>196668</v>
      </c>
      <c r="Z49" s="91">
        <v>217442</v>
      </c>
      <c r="AA49" s="747">
        <v>166099</v>
      </c>
      <c r="AB49" s="747">
        <v>154797</v>
      </c>
      <c r="AC49" s="747">
        <v>1399066</v>
      </c>
      <c r="AD49" s="747">
        <v>12279</v>
      </c>
      <c r="AE49" s="747">
        <v>1566142</v>
      </c>
      <c r="AF49" s="747">
        <v>22945</v>
      </c>
      <c r="AG49" s="747">
        <v>124429</v>
      </c>
      <c r="AH49" s="91">
        <v>147374</v>
      </c>
      <c r="AI49" s="747">
        <v>185996</v>
      </c>
      <c r="AJ49" s="747">
        <v>87309</v>
      </c>
      <c r="AK49" s="747">
        <v>1458689</v>
      </c>
      <c r="AL49" s="747">
        <v>11665</v>
      </c>
      <c r="AM49" s="747">
        <v>1557663</v>
      </c>
      <c r="AN49" s="747">
        <v>38614</v>
      </c>
      <c r="AO49" s="747">
        <v>128869</v>
      </c>
      <c r="AP49" s="91">
        <v>167483</v>
      </c>
      <c r="AQ49" s="747">
        <v>61556</v>
      </c>
      <c r="AR49" s="747">
        <v>84605</v>
      </c>
      <c r="AS49" s="747">
        <v>211050</v>
      </c>
      <c r="AT49" s="747">
        <v>1212</v>
      </c>
      <c r="AU49" s="747">
        <v>296867</v>
      </c>
      <c r="AV49" s="747">
        <v>5662</v>
      </c>
      <c r="AW49" s="747">
        <v>72048</v>
      </c>
      <c r="AX49" s="91">
        <v>77710</v>
      </c>
      <c r="AY49" s="747">
        <v>16687</v>
      </c>
      <c r="AZ49" s="747">
        <v>27569</v>
      </c>
      <c r="BA49" s="747">
        <v>431097</v>
      </c>
      <c r="BB49" s="747">
        <v>2481</v>
      </c>
      <c r="BC49" s="747">
        <v>461147</v>
      </c>
      <c r="BD49" s="747">
        <v>19578</v>
      </c>
      <c r="BE49" s="747">
        <v>45925</v>
      </c>
      <c r="BF49" s="91">
        <v>65503</v>
      </c>
      <c r="BG49" s="747">
        <v>90041</v>
      </c>
      <c r="BH49" s="747">
        <v>129665</v>
      </c>
      <c r="BI49" s="747">
        <v>1097434</v>
      </c>
      <c r="BJ49" s="747">
        <v>4250</v>
      </c>
      <c r="BK49" s="747">
        <v>1231349</v>
      </c>
      <c r="BL49" s="747">
        <v>19098</v>
      </c>
      <c r="BM49" s="747">
        <v>99947</v>
      </c>
      <c r="BN49" s="91">
        <v>119045</v>
      </c>
      <c r="BO49" s="747">
        <v>40971</v>
      </c>
      <c r="BP49" s="747">
        <v>81929</v>
      </c>
      <c r="BQ49" s="747">
        <v>485688</v>
      </c>
      <c r="BR49" s="747">
        <v>2644</v>
      </c>
      <c r="BS49" s="747">
        <v>570261</v>
      </c>
      <c r="BT49" s="747">
        <v>8241</v>
      </c>
      <c r="BU49" s="747">
        <v>20287</v>
      </c>
      <c r="BV49" s="91">
        <v>28528</v>
      </c>
      <c r="BW49" s="747">
        <v>34967</v>
      </c>
      <c r="BX49" s="747">
        <v>43487</v>
      </c>
      <c r="BY49" s="747">
        <v>150476</v>
      </c>
      <c r="BZ49" s="747">
        <v>6886</v>
      </c>
      <c r="CA49" s="747">
        <v>200849</v>
      </c>
      <c r="CB49" s="747">
        <v>10617</v>
      </c>
      <c r="CC49" s="747">
        <v>96323</v>
      </c>
      <c r="CD49" s="91">
        <v>106940</v>
      </c>
      <c r="CE49" s="747">
        <v>31732</v>
      </c>
      <c r="CF49" s="747">
        <v>82091</v>
      </c>
      <c r="CG49" s="747">
        <v>211843</v>
      </c>
      <c r="CH49" s="747">
        <v>7144</v>
      </c>
      <c r="CI49" s="747">
        <v>301078</v>
      </c>
      <c r="CJ49" s="747">
        <v>3752</v>
      </c>
      <c r="CK49" s="747">
        <v>24122</v>
      </c>
      <c r="CL49" s="91">
        <v>27874</v>
      </c>
      <c r="CM49" s="747">
        <v>38272</v>
      </c>
      <c r="CN49" s="747">
        <v>35784</v>
      </c>
      <c r="CO49" s="747">
        <v>120264</v>
      </c>
      <c r="CP49" s="747">
        <v>9700</v>
      </c>
      <c r="CQ49" s="747">
        <v>165748</v>
      </c>
      <c r="CR49" s="747">
        <v>39810</v>
      </c>
      <c r="CS49" s="747">
        <v>177376</v>
      </c>
      <c r="CT49" s="91">
        <v>217186</v>
      </c>
      <c r="CU49" s="747">
        <v>69505</v>
      </c>
      <c r="CV49" s="747">
        <v>26181</v>
      </c>
      <c r="CW49" s="747">
        <v>174776</v>
      </c>
      <c r="CX49" s="747">
        <v>1321</v>
      </c>
      <c r="CY49" s="747">
        <v>202278</v>
      </c>
      <c r="CZ49" s="747">
        <v>21796</v>
      </c>
      <c r="DA49" s="747">
        <v>45437</v>
      </c>
      <c r="DB49" s="91">
        <v>67233</v>
      </c>
      <c r="DC49" s="747">
        <v>79191</v>
      </c>
      <c r="DD49" s="747">
        <v>32882</v>
      </c>
      <c r="DE49" s="747">
        <v>320022</v>
      </c>
      <c r="DF49" s="747">
        <v>3575</v>
      </c>
      <c r="DG49" s="747">
        <v>356479</v>
      </c>
      <c r="DH49" s="747">
        <v>6820</v>
      </c>
      <c r="DI49" s="747">
        <v>17424</v>
      </c>
      <c r="DJ49" s="91">
        <v>24244</v>
      </c>
      <c r="DK49" s="747">
        <v>16623</v>
      </c>
      <c r="DL49" s="747">
        <v>39427</v>
      </c>
      <c r="DM49" s="747">
        <v>145130</v>
      </c>
      <c r="DN49" s="747">
        <v>6643</v>
      </c>
      <c r="DO49" s="747">
        <v>191200</v>
      </c>
      <c r="DP49" s="747">
        <v>13233</v>
      </c>
      <c r="DQ49" s="747">
        <v>36905</v>
      </c>
      <c r="DR49" s="91">
        <v>50138</v>
      </c>
      <c r="DS49" s="748">
        <v>1755726</v>
      </c>
      <c r="DT49" s="748">
        <v>1968042</v>
      </c>
      <c r="DU49" s="748">
        <v>13620338</v>
      </c>
      <c r="DV49" s="748">
        <v>131563</v>
      </c>
      <c r="DW49" s="748">
        <v>15719943</v>
      </c>
      <c r="DX49" s="748">
        <v>420026</v>
      </c>
      <c r="DY49" s="748">
        <v>1810624</v>
      </c>
      <c r="DZ49" s="93">
        <v>2230650</v>
      </c>
    </row>
    <row r="50" spans="2:130" x14ac:dyDescent="0.25">
      <c r="B50" s="819" t="s">
        <v>1022</v>
      </c>
      <c r="C50" s="89">
        <v>507095</v>
      </c>
      <c r="D50" s="747">
        <v>528277</v>
      </c>
      <c r="E50" s="747">
        <v>3276671</v>
      </c>
      <c r="F50" s="747">
        <v>55825</v>
      </c>
      <c r="G50" s="747">
        <v>3860773</v>
      </c>
      <c r="H50" s="747">
        <v>62900</v>
      </c>
      <c r="I50" s="747">
        <v>287505</v>
      </c>
      <c r="J50" s="91">
        <v>350405</v>
      </c>
      <c r="K50" s="747">
        <v>418105</v>
      </c>
      <c r="L50" s="747">
        <v>487536</v>
      </c>
      <c r="M50" s="747">
        <v>3407489</v>
      </c>
      <c r="N50" s="747">
        <v>73653</v>
      </c>
      <c r="O50" s="747">
        <v>3968678</v>
      </c>
      <c r="P50" s="747">
        <v>81736</v>
      </c>
      <c r="Q50" s="747">
        <v>441197</v>
      </c>
      <c r="R50" s="91">
        <v>522933</v>
      </c>
      <c r="S50" s="747">
        <v>123993</v>
      </c>
      <c r="T50" s="747">
        <v>126363</v>
      </c>
      <c r="U50" s="747">
        <v>789921</v>
      </c>
      <c r="V50" s="747">
        <v>9004</v>
      </c>
      <c r="W50" s="747">
        <v>925288</v>
      </c>
      <c r="X50" s="747">
        <v>19554</v>
      </c>
      <c r="Y50" s="747">
        <v>200404</v>
      </c>
      <c r="Z50" s="91">
        <v>219958</v>
      </c>
      <c r="AA50" s="747">
        <v>171232</v>
      </c>
      <c r="AB50" s="747">
        <v>71911</v>
      </c>
      <c r="AC50" s="747">
        <v>1384462</v>
      </c>
      <c r="AD50" s="747">
        <v>15042</v>
      </c>
      <c r="AE50" s="747">
        <v>1471415</v>
      </c>
      <c r="AF50" s="747">
        <v>15939</v>
      </c>
      <c r="AG50" s="747">
        <v>126841</v>
      </c>
      <c r="AH50" s="91">
        <v>142780</v>
      </c>
      <c r="AI50" s="747">
        <v>128459</v>
      </c>
      <c r="AJ50" s="747">
        <v>89680</v>
      </c>
      <c r="AK50" s="747">
        <v>1417123</v>
      </c>
      <c r="AL50" s="747">
        <v>8477</v>
      </c>
      <c r="AM50" s="747">
        <v>1515280</v>
      </c>
      <c r="AN50" s="747">
        <v>39916</v>
      </c>
      <c r="AO50" s="747">
        <v>152378</v>
      </c>
      <c r="AP50" s="91">
        <v>192294</v>
      </c>
      <c r="AQ50" s="747">
        <v>51162</v>
      </c>
      <c r="AR50" s="747">
        <v>62654</v>
      </c>
      <c r="AS50" s="747">
        <v>239706</v>
      </c>
      <c r="AT50" s="747">
        <v>854</v>
      </c>
      <c r="AU50" s="747">
        <v>303214</v>
      </c>
      <c r="AV50" s="747">
        <v>6877</v>
      </c>
      <c r="AW50" s="747">
        <v>75978</v>
      </c>
      <c r="AX50" s="91">
        <v>82855</v>
      </c>
      <c r="AY50" s="747">
        <v>44040</v>
      </c>
      <c r="AZ50" s="747">
        <v>51223</v>
      </c>
      <c r="BA50" s="747">
        <v>389445</v>
      </c>
      <c r="BB50" s="747">
        <v>5373</v>
      </c>
      <c r="BC50" s="747">
        <v>446041</v>
      </c>
      <c r="BD50" s="747">
        <v>29946</v>
      </c>
      <c r="BE50" s="747">
        <v>58050</v>
      </c>
      <c r="BF50" s="91">
        <v>87996</v>
      </c>
      <c r="BG50" s="747">
        <v>115288</v>
      </c>
      <c r="BH50" s="747">
        <v>42800</v>
      </c>
      <c r="BI50" s="747">
        <v>1065748</v>
      </c>
      <c r="BJ50" s="747">
        <v>9764</v>
      </c>
      <c r="BK50" s="747">
        <v>1118312</v>
      </c>
      <c r="BL50" s="747">
        <v>51884</v>
      </c>
      <c r="BM50" s="747">
        <v>107710</v>
      </c>
      <c r="BN50" s="91">
        <v>159594</v>
      </c>
      <c r="BO50" s="747">
        <v>95027</v>
      </c>
      <c r="BP50" s="747">
        <v>60672</v>
      </c>
      <c r="BQ50" s="747">
        <v>472278</v>
      </c>
      <c r="BR50" s="747">
        <v>4779</v>
      </c>
      <c r="BS50" s="747">
        <v>537729</v>
      </c>
      <c r="BT50" s="747">
        <v>7213</v>
      </c>
      <c r="BU50" s="747">
        <v>19492</v>
      </c>
      <c r="BV50" s="91">
        <v>26705</v>
      </c>
      <c r="BW50" s="747">
        <v>25936</v>
      </c>
      <c r="BX50" s="747">
        <v>44888</v>
      </c>
      <c r="BY50" s="747">
        <v>172100</v>
      </c>
      <c r="BZ50" s="747">
        <v>3284</v>
      </c>
      <c r="CA50" s="747">
        <v>220272</v>
      </c>
      <c r="CB50" s="747">
        <v>7058</v>
      </c>
      <c r="CC50" s="747">
        <v>99411</v>
      </c>
      <c r="CD50" s="91">
        <v>106469</v>
      </c>
      <c r="CE50" s="747">
        <v>36880</v>
      </c>
      <c r="CF50" s="747">
        <v>70936</v>
      </c>
      <c r="CG50" s="747">
        <v>257596</v>
      </c>
      <c r="CH50" s="747">
        <v>1368</v>
      </c>
      <c r="CI50" s="747">
        <v>329900</v>
      </c>
      <c r="CJ50" s="747">
        <v>7644</v>
      </c>
      <c r="CK50" s="747">
        <v>25464</v>
      </c>
      <c r="CL50" s="91">
        <v>33108</v>
      </c>
      <c r="CM50" s="747">
        <v>40150</v>
      </c>
      <c r="CN50" s="747">
        <v>34062</v>
      </c>
      <c r="CO50" s="747">
        <v>105466</v>
      </c>
      <c r="CP50" s="747">
        <v>32754</v>
      </c>
      <c r="CQ50" s="747">
        <v>172282</v>
      </c>
      <c r="CR50" s="747">
        <v>26062</v>
      </c>
      <c r="CS50" s="747">
        <v>178502</v>
      </c>
      <c r="CT50" s="91">
        <v>204564</v>
      </c>
      <c r="CU50" s="747">
        <v>55990</v>
      </c>
      <c r="CV50" s="747">
        <v>25334</v>
      </c>
      <c r="CW50" s="747">
        <v>143388</v>
      </c>
      <c r="CX50" s="747">
        <v>19955</v>
      </c>
      <c r="CY50" s="747">
        <v>188677</v>
      </c>
      <c r="CZ50" s="747">
        <v>5467</v>
      </c>
      <c r="DA50" s="747">
        <v>44711</v>
      </c>
      <c r="DB50" s="91">
        <v>50178</v>
      </c>
      <c r="DC50" s="747">
        <v>35639</v>
      </c>
      <c r="DD50" s="747">
        <v>62314</v>
      </c>
      <c r="DE50" s="747">
        <v>311540</v>
      </c>
      <c r="DF50" s="747">
        <v>4751</v>
      </c>
      <c r="DG50" s="747">
        <v>378605</v>
      </c>
      <c r="DH50" s="747">
        <v>12360</v>
      </c>
      <c r="DI50" s="747">
        <v>16433</v>
      </c>
      <c r="DJ50" s="91">
        <v>28793</v>
      </c>
      <c r="DK50" s="747">
        <v>35875</v>
      </c>
      <c r="DL50" s="747">
        <v>24190</v>
      </c>
      <c r="DM50" s="747">
        <v>147528</v>
      </c>
      <c r="DN50" s="747">
        <v>3089</v>
      </c>
      <c r="DO50" s="747">
        <v>174807</v>
      </c>
      <c r="DP50" s="747">
        <v>16307</v>
      </c>
      <c r="DQ50" s="747">
        <v>38539</v>
      </c>
      <c r="DR50" s="91">
        <v>54846</v>
      </c>
      <c r="DS50" s="748">
        <v>1884871</v>
      </c>
      <c r="DT50" s="748">
        <v>1782840</v>
      </c>
      <c r="DU50" s="748">
        <v>13580461</v>
      </c>
      <c r="DV50" s="748">
        <v>247972</v>
      </c>
      <c r="DW50" s="748">
        <v>15611273</v>
      </c>
      <c r="DX50" s="748">
        <v>390863</v>
      </c>
      <c r="DY50" s="748">
        <v>1872615</v>
      </c>
      <c r="DZ50" s="93">
        <v>2263478</v>
      </c>
    </row>
    <row r="51" spans="2:130" ht="14.25" thickBot="1" x14ac:dyDescent="0.3">
      <c r="B51" s="826" t="s">
        <v>1033</v>
      </c>
      <c r="C51" s="89">
        <v>586512</v>
      </c>
      <c r="D51" s="747">
        <v>413677</v>
      </c>
      <c r="E51" s="747">
        <v>3230001</v>
      </c>
      <c r="F51" s="747">
        <v>25978</v>
      </c>
      <c r="G51" s="747">
        <v>3669656</v>
      </c>
      <c r="H51" s="747">
        <v>82481</v>
      </c>
      <c r="I51" s="747">
        <v>299235</v>
      </c>
      <c r="J51" s="91">
        <v>381716</v>
      </c>
      <c r="K51" s="747">
        <v>356439</v>
      </c>
      <c r="L51" s="747">
        <v>370827</v>
      </c>
      <c r="M51" s="747">
        <v>3512196</v>
      </c>
      <c r="N51" s="747">
        <v>39137</v>
      </c>
      <c r="O51" s="747">
        <v>3922160</v>
      </c>
      <c r="P51" s="747">
        <v>108488</v>
      </c>
      <c r="Q51" s="747">
        <v>475351</v>
      </c>
      <c r="R51" s="91">
        <v>583839</v>
      </c>
      <c r="S51" s="747">
        <v>128281</v>
      </c>
      <c r="T51" s="747">
        <v>196638</v>
      </c>
      <c r="U51" s="747">
        <v>751548</v>
      </c>
      <c r="V51" s="747">
        <v>6660</v>
      </c>
      <c r="W51" s="747">
        <v>954846</v>
      </c>
      <c r="X51" s="747">
        <v>60796</v>
      </c>
      <c r="Y51" s="747">
        <v>198191</v>
      </c>
      <c r="Z51" s="91">
        <v>258987</v>
      </c>
      <c r="AA51" s="747">
        <v>180329</v>
      </c>
      <c r="AB51" s="747">
        <v>57735</v>
      </c>
      <c r="AC51" s="747">
        <v>1245199</v>
      </c>
      <c r="AD51" s="747">
        <v>19022</v>
      </c>
      <c r="AE51" s="747">
        <v>1321956</v>
      </c>
      <c r="AF51" s="747">
        <v>56117</v>
      </c>
      <c r="AG51" s="747">
        <v>113528</v>
      </c>
      <c r="AH51" s="91">
        <v>169645</v>
      </c>
      <c r="AI51" s="747">
        <v>230940</v>
      </c>
      <c r="AJ51" s="747">
        <v>106299</v>
      </c>
      <c r="AK51" s="747">
        <v>1243670</v>
      </c>
      <c r="AL51" s="747">
        <v>10593</v>
      </c>
      <c r="AM51" s="747">
        <v>1360562</v>
      </c>
      <c r="AN51" s="747">
        <v>103912</v>
      </c>
      <c r="AO51" s="747">
        <v>174612</v>
      </c>
      <c r="AP51" s="91">
        <v>278524</v>
      </c>
      <c r="AQ51" s="747">
        <v>65885</v>
      </c>
      <c r="AR51" s="747">
        <v>39852</v>
      </c>
      <c r="AS51" s="747">
        <v>222770</v>
      </c>
      <c r="AT51" s="747">
        <v>2476</v>
      </c>
      <c r="AU51" s="747">
        <v>265098</v>
      </c>
      <c r="AV51" s="747">
        <v>16305</v>
      </c>
      <c r="AW51" s="747">
        <v>78633</v>
      </c>
      <c r="AX51" s="91">
        <v>94938</v>
      </c>
      <c r="AY51" s="747">
        <v>43785</v>
      </c>
      <c r="AZ51" s="747">
        <v>52755</v>
      </c>
      <c r="BA51" s="747">
        <v>388874</v>
      </c>
      <c r="BB51" s="747">
        <v>13131</v>
      </c>
      <c r="BC51" s="747">
        <v>454760</v>
      </c>
      <c r="BD51" s="747">
        <v>14506</v>
      </c>
      <c r="BE51" s="747">
        <v>73741</v>
      </c>
      <c r="BF51" s="91">
        <v>88247</v>
      </c>
      <c r="BG51" s="747">
        <v>93827</v>
      </c>
      <c r="BH51" s="747">
        <v>61416</v>
      </c>
      <c r="BI51" s="747">
        <v>998555</v>
      </c>
      <c r="BJ51" s="747">
        <v>39254</v>
      </c>
      <c r="BK51" s="747">
        <v>1099225</v>
      </c>
      <c r="BL51" s="747">
        <v>30151</v>
      </c>
      <c r="BM51" s="747">
        <v>116119</v>
      </c>
      <c r="BN51" s="91">
        <v>146270</v>
      </c>
      <c r="BO51" s="747">
        <v>61439</v>
      </c>
      <c r="BP51" s="747">
        <v>69263</v>
      </c>
      <c r="BQ51" s="747">
        <v>470971</v>
      </c>
      <c r="BR51" s="747">
        <v>1648</v>
      </c>
      <c r="BS51" s="747">
        <v>541882</v>
      </c>
      <c r="BT51" s="747">
        <v>7550</v>
      </c>
      <c r="BU51" s="747">
        <v>22826</v>
      </c>
      <c r="BV51" s="91">
        <v>30376</v>
      </c>
      <c r="BW51" s="747">
        <v>34830</v>
      </c>
      <c r="BX51" s="747">
        <v>24369</v>
      </c>
      <c r="BY51" s="747">
        <v>152822</v>
      </c>
      <c r="BZ51" s="747">
        <v>1161</v>
      </c>
      <c r="CA51" s="747">
        <v>178352</v>
      </c>
      <c r="CB51" s="747">
        <v>35424</v>
      </c>
      <c r="CC51" s="747">
        <v>102504</v>
      </c>
      <c r="CD51" s="91">
        <v>137928</v>
      </c>
      <c r="CE51" s="747">
        <v>39433</v>
      </c>
      <c r="CF51" s="747">
        <v>30389</v>
      </c>
      <c r="CG51" s="747">
        <v>282099</v>
      </c>
      <c r="CH51" s="747">
        <v>5159</v>
      </c>
      <c r="CI51" s="747">
        <v>317647</v>
      </c>
      <c r="CJ51" s="747">
        <v>8796</v>
      </c>
      <c r="CK51" s="747">
        <v>27521</v>
      </c>
      <c r="CL51" s="91">
        <v>36317</v>
      </c>
      <c r="CM51" s="747">
        <v>4537</v>
      </c>
      <c r="CN51" s="747">
        <v>29928</v>
      </c>
      <c r="CO51" s="747">
        <v>152586</v>
      </c>
      <c r="CP51" s="747">
        <v>2610</v>
      </c>
      <c r="CQ51" s="747">
        <v>185124</v>
      </c>
      <c r="CR51" s="747">
        <v>17136</v>
      </c>
      <c r="CS51" s="747">
        <v>200297</v>
      </c>
      <c r="CT51" s="91">
        <v>217433</v>
      </c>
      <c r="CU51" s="747">
        <v>38039</v>
      </c>
      <c r="CV51" s="747">
        <v>8007</v>
      </c>
      <c r="CW51" s="747">
        <v>138746</v>
      </c>
      <c r="CX51" s="747">
        <v>1771</v>
      </c>
      <c r="CY51" s="747">
        <v>148524</v>
      </c>
      <c r="CZ51" s="747">
        <v>13562</v>
      </c>
      <c r="DA51" s="747">
        <v>46737</v>
      </c>
      <c r="DB51" s="91">
        <v>60299</v>
      </c>
      <c r="DC51" s="747">
        <v>43288</v>
      </c>
      <c r="DD51" s="747">
        <v>62177</v>
      </c>
      <c r="DE51" s="747">
        <v>332225</v>
      </c>
      <c r="DF51" s="747">
        <v>5967</v>
      </c>
      <c r="DG51" s="747">
        <v>400369</v>
      </c>
      <c r="DH51" s="747">
        <v>6643</v>
      </c>
      <c r="DI51" s="747">
        <v>19275</v>
      </c>
      <c r="DJ51" s="91">
        <v>25918</v>
      </c>
      <c r="DK51" s="747">
        <v>37207</v>
      </c>
      <c r="DL51" s="747">
        <v>33481</v>
      </c>
      <c r="DM51" s="747">
        <v>127280</v>
      </c>
      <c r="DN51" s="747">
        <v>3085</v>
      </c>
      <c r="DO51" s="747">
        <v>163846</v>
      </c>
      <c r="DP51" s="747">
        <v>19082</v>
      </c>
      <c r="DQ51" s="747">
        <v>42999</v>
      </c>
      <c r="DR51" s="91">
        <v>62081</v>
      </c>
      <c r="DS51" s="748">
        <v>1944771</v>
      </c>
      <c r="DT51" s="748">
        <v>1556813</v>
      </c>
      <c r="DU51" s="748">
        <v>13249542</v>
      </c>
      <c r="DV51" s="748">
        <v>177652</v>
      </c>
      <c r="DW51" s="748">
        <v>14984007</v>
      </c>
      <c r="DX51" s="748">
        <v>580949</v>
      </c>
      <c r="DY51" s="748">
        <v>1991569</v>
      </c>
      <c r="DZ51" s="93">
        <v>2572518</v>
      </c>
    </row>
    <row r="52" spans="2:130" x14ac:dyDescent="0.25">
      <c r="B52" s="806" t="s">
        <v>1041</v>
      </c>
      <c r="C52" s="747">
        <v>525512</v>
      </c>
      <c r="D52" s="747">
        <v>459844</v>
      </c>
      <c r="E52" s="747">
        <v>3171490</v>
      </c>
      <c r="F52" s="747">
        <v>30832</v>
      </c>
      <c r="G52" s="747">
        <v>3662166</v>
      </c>
      <c r="H52" s="747">
        <v>56739</v>
      </c>
      <c r="I52" s="747">
        <v>307293</v>
      </c>
      <c r="J52" s="91">
        <v>364032</v>
      </c>
      <c r="K52" s="747">
        <v>621556</v>
      </c>
      <c r="L52" s="747">
        <v>571161</v>
      </c>
      <c r="M52" s="747">
        <v>3274289</v>
      </c>
      <c r="N52" s="747">
        <v>60557</v>
      </c>
      <c r="O52" s="747">
        <v>3906007</v>
      </c>
      <c r="P52" s="747">
        <v>45689</v>
      </c>
      <c r="Q52" s="747">
        <v>503998</v>
      </c>
      <c r="R52" s="91">
        <v>549687</v>
      </c>
      <c r="S52" s="747">
        <v>125668</v>
      </c>
      <c r="T52" s="747">
        <v>156409</v>
      </c>
      <c r="U52" s="747">
        <v>830565</v>
      </c>
      <c r="V52" s="747">
        <v>46876</v>
      </c>
      <c r="W52" s="747">
        <v>1033850</v>
      </c>
      <c r="X52" s="747">
        <v>28968</v>
      </c>
      <c r="Y52" s="747">
        <v>181756</v>
      </c>
      <c r="Z52" s="91">
        <v>210724</v>
      </c>
      <c r="AA52" s="747">
        <v>88575</v>
      </c>
      <c r="AB52" s="747">
        <v>53457</v>
      </c>
      <c r="AC52" s="747">
        <v>1166581</v>
      </c>
      <c r="AD52" s="747">
        <v>35699</v>
      </c>
      <c r="AE52" s="747">
        <v>1255737</v>
      </c>
      <c r="AF52" s="747">
        <v>71759</v>
      </c>
      <c r="AG52" s="747">
        <v>129261</v>
      </c>
      <c r="AH52" s="91">
        <v>201020</v>
      </c>
      <c r="AI52" s="747">
        <v>147989</v>
      </c>
      <c r="AJ52" s="747">
        <v>49522</v>
      </c>
      <c r="AK52" s="747">
        <v>1179227</v>
      </c>
      <c r="AL52" s="747">
        <v>12165</v>
      </c>
      <c r="AM52" s="747">
        <v>1240914</v>
      </c>
      <c r="AN52" s="747">
        <v>76658</v>
      </c>
      <c r="AO52" s="747">
        <v>256392</v>
      </c>
      <c r="AP52" s="91">
        <v>333050</v>
      </c>
      <c r="AQ52" s="747">
        <v>53494</v>
      </c>
      <c r="AR52" s="747">
        <v>33517</v>
      </c>
      <c r="AS52" s="747">
        <v>209117</v>
      </c>
      <c r="AT52" s="747">
        <v>1870</v>
      </c>
      <c r="AU52" s="747">
        <v>244504</v>
      </c>
      <c r="AV52" s="747">
        <v>4356</v>
      </c>
      <c r="AW52" s="747">
        <v>91199</v>
      </c>
      <c r="AX52" s="91">
        <v>95555</v>
      </c>
      <c r="AY52" s="747">
        <v>36611</v>
      </c>
      <c r="AZ52" s="747">
        <v>42217</v>
      </c>
      <c r="BA52" s="747">
        <v>413397</v>
      </c>
      <c r="BB52" s="747">
        <v>22294</v>
      </c>
      <c r="BC52" s="747">
        <v>477908</v>
      </c>
      <c r="BD52" s="747">
        <v>17099</v>
      </c>
      <c r="BE52" s="747">
        <v>61998</v>
      </c>
      <c r="BF52" s="91">
        <v>79097</v>
      </c>
      <c r="BG52" s="747">
        <v>87193</v>
      </c>
      <c r="BH52" s="747">
        <v>45341</v>
      </c>
      <c r="BI52" s="747">
        <v>1009628</v>
      </c>
      <c r="BJ52" s="747">
        <v>9226</v>
      </c>
      <c r="BK52" s="747">
        <v>1064195</v>
      </c>
      <c r="BL52" s="747">
        <v>8009</v>
      </c>
      <c r="BM52" s="747">
        <v>131819</v>
      </c>
      <c r="BN52" s="91">
        <v>139828</v>
      </c>
      <c r="BO52" s="747">
        <v>82292</v>
      </c>
      <c r="BP52" s="747">
        <v>112939</v>
      </c>
      <c r="BQ52" s="747">
        <v>451499</v>
      </c>
      <c r="BR52" s="747">
        <v>4073</v>
      </c>
      <c r="BS52" s="747">
        <v>568511</v>
      </c>
      <c r="BT52" s="747">
        <v>9760</v>
      </c>
      <c r="BU52" s="747">
        <v>24634</v>
      </c>
      <c r="BV52" s="91">
        <v>34394</v>
      </c>
      <c r="BW52" s="747">
        <v>37734</v>
      </c>
      <c r="BX52" s="747">
        <v>18568</v>
      </c>
      <c r="BY52" s="747">
        <v>140110</v>
      </c>
      <c r="BZ52" s="747">
        <v>3387</v>
      </c>
      <c r="CA52" s="747">
        <v>162065</v>
      </c>
      <c r="CB52" s="747">
        <v>4159</v>
      </c>
      <c r="CC52" s="747">
        <v>130890</v>
      </c>
      <c r="CD52" s="91">
        <v>135049</v>
      </c>
      <c r="CE52" s="747">
        <v>40407</v>
      </c>
      <c r="CF52" s="747">
        <v>25762</v>
      </c>
      <c r="CG52" s="747">
        <v>271017</v>
      </c>
      <c r="CH52" s="747">
        <v>6964</v>
      </c>
      <c r="CI52" s="747">
        <v>303743</v>
      </c>
      <c r="CJ52" s="747">
        <v>7529</v>
      </c>
      <c r="CK52" s="747">
        <v>28047</v>
      </c>
      <c r="CL52" s="91">
        <v>35576</v>
      </c>
      <c r="CM52" s="747">
        <v>40120</v>
      </c>
      <c r="CN52" s="747">
        <v>49525</v>
      </c>
      <c r="CO52" s="747">
        <v>155201</v>
      </c>
      <c r="CP52" s="747">
        <v>5586</v>
      </c>
      <c r="CQ52" s="747">
        <v>210312</v>
      </c>
      <c r="CR52" s="747">
        <v>21415</v>
      </c>
      <c r="CS52" s="747">
        <v>180235</v>
      </c>
      <c r="CT52" s="91">
        <v>201650</v>
      </c>
      <c r="CU52" s="747">
        <v>29966</v>
      </c>
      <c r="CV52" s="747">
        <v>22869</v>
      </c>
      <c r="CW52" s="747">
        <v>110622</v>
      </c>
      <c r="CX52" s="747">
        <v>13488</v>
      </c>
      <c r="CY52" s="747">
        <v>146979</v>
      </c>
      <c r="CZ52" s="747">
        <v>10092</v>
      </c>
      <c r="DA52" s="747">
        <v>44655</v>
      </c>
      <c r="DB52" s="91">
        <v>54747</v>
      </c>
      <c r="DC52" s="747">
        <v>49586</v>
      </c>
      <c r="DD52" s="747">
        <v>58776</v>
      </c>
      <c r="DE52" s="747">
        <v>347022</v>
      </c>
      <c r="DF52" s="747">
        <v>3150</v>
      </c>
      <c r="DG52" s="747">
        <v>408948</v>
      </c>
      <c r="DH52" s="747">
        <v>4960</v>
      </c>
      <c r="DI52" s="747">
        <v>21569</v>
      </c>
      <c r="DJ52" s="91">
        <v>26529</v>
      </c>
      <c r="DK52" s="747">
        <v>32722</v>
      </c>
      <c r="DL52" s="747">
        <v>23644</v>
      </c>
      <c r="DM52" s="747">
        <v>129164</v>
      </c>
      <c r="DN52" s="747">
        <v>9260</v>
      </c>
      <c r="DO52" s="747">
        <v>162068</v>
      </c>
      <c r="DP52" s="747">
        <v>8135</v>
      </c>
      <c r="DQ52" s="747">
        <v>46646</v>
      </c>
      <c r="DR52" s="91">
        <v>54781</v>
      </c>
      <c r="DS52" s="748">
        <v>1999425</v>
      </c>
      <c r="DT52" s="748">
        <v>1723551</v>
      </c>
      <c r="DU52" s="748">
        <v>12858929</v>
      </c>
      <c r="DV52" s="748">
        <v>265427</v>
      </c>
      <c r="DW52" s="748">
        <v>14847907</v>
      </c>
      <c r="DX52" s="748">
        <v>375327</v>
      </c>
      <c r="DY52" s="748">
        <v>2140392</v>
      </c>
      <c r="DZ52" s="93">
        <v>2515719</v>
      </c>
    </row>
    <row r="53" spans="2:130" x14ac:dyDescent="0.25">
      <c r="B53" s="819" t="s">
        <v>1056</v>
      </c>
      <c r="C53" s="747">
        <v>547203</v>
      </c>
      <c r="D53" s="747">
        <v>465959</v>
      </c>
      <c r="E53" s="747">
        <v>3107551</v>
      </c>
      <c r="F53" s="747">
        <v>17944</v>
      </c>
      <c r="G53" s="747">
        <v>3591454</v>
      </c>
      <c r="H53" s="747">
        <v>43438</v>
      </c>
      <c r="I53" s="747">
        <v>315157</v>
      </c>
      <c r="J53" s="91">
        <v>358595</v>
      </c>
      <c r="K53" s="747">
        <v>558841</v>
      </c>
      <c r="L53" s="747">
        <v>470924</v>
      </c>
      <c r="M53" s="747">
        <v>3275674</v>
      </c>
      <c r="N53" s="747">
        <v>40411</v>
      </c>
      <c r="O53" s="747">
        <v>3787009</v>
      </c>
      <c r="P53" s="747">
        <v>82397</v>
      </c>
      <c r="Q53" s="747">
        <v>498371</v>
      </c>
      <c r="R53" s="91">
        <v>580768</v>
      </c>
      <c r="S53" s="747">
        <v>177302</v>
      </c>
      <c r="T53" s="747">
        <v>162200</v>
      </c>
      <c r="U53" s="747">
        <v>814494</v>
      </c>
      <c r="V53" s="747">
        <v>16231</v>
      </c>
      <c r="W53" s="747">
        <v>992925</v>
      </c>
      <c r="X53" s="747">
        <v>54349</v>
      </c>
      <c r="Y53" s="747">
        <v>182198</v>
      </c>
      <c r="Z53" s="91">
        <v>236547</v>
      </c>
      <c r="AA53" s="747">
        <v>198485</v>
      </c>
      <c r="AB53" s="747">
        <v>63828</v>
      </c>
      <c r="AC53" s="747">
        <v>1016074</v>
      </c>
      <c r="AD53" s="747">
        <v>24855</v>
      </c>
      <c r="AE53" s="747">
        <v>1104757</v>
      </c>
      <c r="AF53" s="747">
        <v>47335</v>
      </c>
      <c r="AG53" s="747">
        <v>170008</v>
      </c>
      <c r="AH53" s="91">
        <v>217343</v>
      </c>
      <c r="AI53" s="747">
        <v>178740</v>
      </c>
      <c r="AJ53" s="747">
        <v>46438</v>
      </c>
      <c r="AK53" s="747">
        <v>991569</v>
      </c>
      <c r="AL53" s="747">
        <v>38318</v>
      </c>
      <c r="AM53" s="747">
        <v>1076325</v>
      </c>
      <c r="AN53" s="747">
        <v>83501</v>
      </c>
      <c r="AO53" s="747">
        <v>281836</v>
      </c>
      <c r="AP53" s="91">
        <v>365337</v>
      </c>
      <c r="AQ53" s="747">
        <v>53379</v>
      </c>
      <c r="AR53" s="747">
        <v>66132</v>
      </c>
      <c r="AS53" s="747">
        <v>188050</v>
      </c>
      <c r="AT53" s="747">
        <v>3629</v>
      </c>
      <c r="AU53" s="747">
        <v>257811</v>
      </c>
      <c r="AV53" s="747">
        <v>4357</v>
      </c>
      <c r="AW53" s="747">
        <v>90644</v>
      </c>
      <c r="AX53" s="91">
        <v>95001</v>
      </c>
      <c r="AY53" s="747">
        <v>28651</v>
      </c>
      <c r="AZ53" s="747">
        <v>27883</v>
      </c>
      <c r="BA53" s="747">
        <v>419880</v>
      </c>
      <c r="BB53" s="747">
        <v>11758</v>
      </c>
      <c r="BC53" s="747">
        <v>459521</v>
      </c>
      <c r="BD53" s="747">
        <v>34554</v>
      </c>
      <c r="BE53" s="747">
        <v>65251</v>
      </c>
      <c r="BF53" s="91">
        <v>99805</v>
      </c>
      <c r="BG53" s="747">
        <v>160877</v>
      </c>
      <c r="BH53" s="747">
        <v>29065</v>
      </c>
      <c r="BI53" s="747">
        <v>872147</v>
      </c>
      <c r="BJ53" s="747">
        <v>3324</v>
      </c>
      <c r="BK53" s="747">
        <v>904536</v>
      </c>
      <c r="BL53" s="747">
        <v>38170</v>
      </c>
      <c r="BM53" s="747">
        <v>129505</v>
      </c>
      <c r="BN53" s="91">
        <v>167675</v>
      </c>
      <c r="BO53" s="747">
        <v>153221</v>
      </c>
      <c r="BP53" s="747">
        <v>54225</v>
      </c>
      <c r="BQ53" s="747">
        <v>407041</v>
      </c>
      <c r="BR53" s="747">
        <v>3953</v>
      </c>
      <c r="BS53" s="747">
        <v>465219</v>
      </c>
      <c r="BT53" s="747">
        <v>8875</v>
      </c>
      <c r="BU53" s="747">
        <v>29815</v>
      </c>
      <c r="BV53" s="91">
        <v>38690</v>
      </c>
      <c r="BW53" s="747">
        <v>44432</v>
      </c>
      <c r="BX53" s="747">
        <v>15223</v>
      </c>
      <c r="BY53" s="747">
        <v>111472</v>
      </c>
      <c r="BZ53" s="747">
        <v>989</v>
      </c>
      <c r="CA53" s="747">
        <v>127684</v>
      </c>
      <c r="CB53" s="747">
        <v>8604</v>
      </c>
      <c r="CC53" s="747">
        <v>131617</v>
      </c>
      <c r="CD53" s="91">
        <v>140221</v>
      </c>
      <c r="CE53" s="747">
        <v>50317</v>
      </c>
      <c r="CF53" s="747">
        <v>18673</v>
      </c>
      <c r="CG53" s="747">
        <v>247200</v>
      </c>
      <c r="CH53" s="747">
        <v>3454</v>
      </c>
      <c r="CI53" s="747">
        <v>269327</v>
      </c>
      <c r="CJ53" s="747">
        <v>6884</v>
      </c>
      <c r="CK53" s="747">
        <v>31464</v>
      </c>
      <c r="CL53" s="91">
        <v>38348</v>
      </c>
      <c r="CM53" s="747">
        <v>112804</v>
      </c>
      <c r="CN53" s="747">
        <v>21668</v>
      </c>
      <c r="CO53" s="747">
        <v>123104</v>
      </c>
      <c r="CP53" s="747">
        <v>7067</v>
      </c>
      <c r="CQ53" s="747">
        <v>151839</v>
      </c>
      <c r="CR53" s="747">
        <v>12719</v>
      </c>
      <c r="CS53" s="747">
        <v>156268</v>
      </c>
      <c r="CT53" s="91">
        <v>168987</v>
      </c>
      <c r="CU53" s="747">
        <v>49565</v>
      </c>
      <c r="CV53" s="747">
        <v>3523</v>
      </c>
      <c r="CW53" s="747">
        <v>96554</v>
      </c>
      <c r="CX53" s="747">
        <v>2225</v>
      </c>
      <c r="CY53" s="747">
        <v>102302</v>
      </c>
      <c r="CZ53" s="747">
        <v>1426</v>
      </c>
      <c r="DA53" s="747">
        <v>51956</v>
      </c>
      <c r="DB53" s="91">
        <v>53382</v>
      </c>
      <c r="DC53" s="747">
        <v>66039</v>
      </c>
      <c r="DD53" s="747">
        <v>50358</v>
      </c>
      <c r="DE53" s="747">
        <v>342020</v>
      </c>
      <c r="DF53" s="747">
        <v>1048</v>
      </c>
      <c r="DG53" s="747">
        <v>393426</v>
      </c>
      <c r="DH53" s="747">
        <v>4165</v>
      </c>
      <c r="DI53" s="747">
        <v>22205</v>
      </c>
      <c r="DJ53" s="91">
        <v>26370</v>
      </c>
      <c r="DK53" s="747">
        <v>39219</v>
      </c>
      <c r="DL53" s="747">
        <v>29897</v>
      </c>
      <c r="DM53" s="747">
        <v>114072</v>
      </c>
      <c r="DN53" s="747">
        <v>4171</v>
      </c>
      <c r="DO53" s="747">
        <v>148140</v>
      </c>
      <c r="DP53" s="747">
        <v>13283</v>
      </c>
      <c r="DQ53" s="747">
        <v>46104</v>
      </c>
      <c r="DR53" s="91">
        <v>59387</v>
      </c>
      <c r="DS53" s="748">
        <v>2419075</v>
      </c>
      <c r="DT53" s="748">
        <v>1525996</v>
      </c>
      <c r="DU53" s="748">
        <v>12126902</v>
      </c>
      <c r="DV53" s="748">
        <v>179377</v>
      </c>
      <c r="DW53" s="748">
        <v>13832275</v>
      </c>
      <c r="DX53" s="748">
        <v>444057</v>
      </c>
      <c r="DY53" s="748">
        <v>2202399</v>
      </c>
      <c r="DZ53" s="93">
        <v>2646456</v>
      </c>
    </row>
    <row r="54" spans="2:130" x14ac:dyDescent="0.25">
      <c r="B54" s="819" t="s">
        <v>1061</v>
      </c>
      <c r="C54" s="747">
        <v>436646</v>
      </c>
      <c r="D54" s="747">
        <v>411725</v>
      </c>
      <c r="E54" s="747">
        <v>3176027</v>
      </c>
      <c r="F54" s="747">
        <v>21010</v>
      </c>
      <c r="G54" s="747">
        <v>3608762</v>
      </c>
      <c r="H54" s="747">
        <v>122334</v>
      </c>
      <c r="I54" s="747">
        <v>309921</v>
      </c>
      <c r="J54" s="91">
        <v>432255</v>
      </c>
      <c r="K54" s="747">
        <v>610811</v>
      </c>
      <c r="L54" s="747">
        <v>598276</v>
      </c>
      <c r="M54" s="747">
        <v>3112826</v>
      </c>
      <c r="N54" s="747">
        <v>58867</v>
      </c>
      <c r="O54" s="747">
        <v>3769969</v>
      </c>
      <c r="P54" s="747">
        <v>83854</v>
      </c>
      <c r="Q54" s="747">
        <v>503026</v>
      </c>
      <c r="R54" s="91">
        <v>586880</v>
      </c>
      <c r="S54" s="747">
        <v>167870</v>
      </c>
      <c r="T54" s="747">
        <v>70063</v>
      </c>
      <c r="U54" s="747">
        <v>777148</v>
      </c>
      <c r="V54" s="747">
        <v>19631</v>
      </c>
      <c r="W54" s="747">
        <v>866842</v>
      </c>
      <c r="X54" s="747">
        <v>52327</v>
      </c>
      <c r="Y54" s="747">
        <v>212496</v>
      </c>
      <c r="Z54" s="91">
        <v>264823</v>
      </c>
      <c r="AA54" s="747">
        <v>251231</v>
      </c>
      <c r="AB54" s="747">
        <v>21499</v>
      </c>
      <c r="AC54" s="747">
        <v>832109</v>
      </c>
      <c r="AD54" s="747">
        <v>46496</v>
      </c>
      <c r="AE54" s="747">
        <v>900104</v>
      </c>
      <c r="AF54" s="747">
        <v>30104</v>
      </c>
      <c r="AG54" s="747">
        <v>162280</v>
      </c>
      <c r="AH54" s="91">
        <v>192384</v>
      </c>
      <c r="AI54" s="747">
        <v>296382</v>
      </c>
      <c r="AJ54" s="747">
        <v>148770</v>
      </c>
      <c r="AK54" s="747">
        <v>761043</v>
      </c>
      <c r="AL54" s="747">
        <v>8787</v>
      </c>
      <c r="AM54" s="747">
        <v>918600</v>
      </c>
      <c r="AN54" s="747">
        <v>38432</v>
      </c>
      <c r="AO54" s="747">
        <v>341390</v>
      </c>
      <c r="AP54" s="91">
        <v>379822</v>
      </c>
      <c r="AQ54" s="747">
        <v>39462</v>
      </c>
      <c r="AR54" s="747">
        <v>48261</v>
      </c>
      <c r="AS54" s="747">
        <v>224627</v>
      </c>
      <c r="AT54" s="747">
        <v>3593</v>
      </c>
      <c r="AU54" s="747">
        <v>276481</v>
      </c>
      <c r="AV54" s="747">
        <v>10701</v>
      </c>
      <c r="AW54" s="747">
        <v>61876</v>
      </c>
      <c r="AX54" s="91">
        <v>72577</v>
      </c>
      <c r="AY54" s="747">
        <v>57893</v>
      </c>
      <c r="AZ54" s="747">
        <v>57852</v>
      </c>
      <c r="BA54" s="747">
        <v>383045</v>
      </c>
      <c r="BB54" s="747">
        <v>6305</v>
      </c>
      <c r="BC54" s="747">
        <v>447202</v>
      </c>
      <c r="BD54" s="747">
        <v>22408</v>
      </c>
      <c r="BE54" s="747">
        <v>89675</v>
      </c>
      <c r="BF54" s="91">
        <v>112083</v>
      </c>
      <c r="BG54" s="747">
        <v>141815</v>
      </c>
      <c r="BH54" s="747">
        <v>108617</v>
      </c>
      <c r="BI54" s="747">
        <v>745847</v>
      </c>
      <c r="BJ54" s="747">
        <v>4966</v>
      </c>
      <c r="BK54" s="747">
        <v>859430</v>
      </c>
      <c r="BL54" s="747">
        <v>21478</v>
      </c>
      <c r="BM54" s="747">
        <v>158105</v>
      </c>
      <c r="BN54" s="91">
        <v>179583</v>
      </c>
      <c r="BO54" s="747">
        <v>51839</v>
      </c>
      <c r="BP54" s="747">
        <v>84960</v>
      </c>
      <c r="BQ54" s="747">
        <v>404398</v>
      </c>
      <c r="BR54" s="747">
        <v>4142</v>
      </c>
      <c r="BS54" s="747">
        <v>493500</v>
      </c>
      <c r="BT54" s="747">
        <v>11570</v>
      </c>
      <c r="BU54" s="747">
        <v>31960</v>
      </c>
      <c r="BV54" s="91">
        <v>43530</v>
      </c>
      <c r="BW54" s="747">
        <v>29417</v>
      </c>
      <c r="BX54" s="747">
        <v>23422</v>
      </c>
      <c r="BY54" s="747">
        <v>92132</v>
      </c>
      <c r="BZ54" s="747">
        <v>7254</v>
      </c>
      <c r="CA54" s="747">
        <v>122808</v>
      </c>
      <c r="CB54" s="747">
        <v>8808</v>
      </c>
      <c r="CC54" s="747">
        <v>130294</v>
      </c>
      <c r="CD54" s="91">
        <v>139102</v>
      </c>
      <c r="CE54" s="747">
        <v>33160</v>
      </c>
      <c r="CF54" s="747">
        <v>14331</v>
      </c>
      <c r="CG54" s="747">
        <v>232427</v>
      </c>
      <c r="CH54" s="747">
        <v>3908</v>
      </c>
      <c r="CI54" s="747">
        <v>250666</v>
      </c>
      <c r="CJ54" s="747">
        <v>5971</v>
      </c>
      <c r="CK54" s="747">
        <v>32209</v>
      </c>
      <c r="CL54" s="91">
        <v>38180</v>
      </c>
      <c r="CM54" s="747">
        <v>34659</v>
      </c>
      <c r="CN54" s="747">
        <v>8517</v>
      </c>
      <c r="CO54" s="747">
        <v>113303</v>
      </c>
      <c r="CP54" s="747">
        <v>2999</v>
      </c>
      <c r="CQ54" s="747">
        <v>124819</v>
      </c>
      <c r="CR54" s="747">
        <v>23111</v>
      </c>
      <c r="CS54" s="747">
        <v>146754</v>
      </c>
      <c r="CT54" s="91">
        <v>169865</v>
      </c>
      <c r="CU54" s="747">
        <v>36317</v>
      </c>
      <c r="CV54" s="747">
        <v>32766</v>
      </c>
      <c r="CW54" s="747">
        <v>40109</v>
      </c>
      <c r="CX54" s="747">
        <v>1531</v>
      </c>
      <c r="CY54" s="747">
        <v>74406</v>
      </c>
      <c r="CZ54" s="747">
        <v>34257</v>
      </c>
      <c r="DA54" s="747">
        <v>43470</v>
      </c>
      <c r="DB54" s="91">
        <v>77727</v>
      </c>
      <c r="DC54" s="747">
        <v>31938</v>
      </c>
      <c r="DD54" s="747">
        <v>21639</v>
      </c>
      <c r="DE54" s="747">
        <v>356672</v>
      </c>
      <c r="DF54" s="747">
        <v>408</v>
      </c>
      <c r="DG54" s="747">
        <v>378719</v>
      </c>
      <c r="DH54" s="747">
        <v>5714</v>
      </c>
      <c r="DI54" s="747">
        <v>25064</v>
      </c>
      <c r="DJ54" s="91">
        <v>30778</v>
      </c>
      <c r="DK54" s="747">
        <v>26281</v>
      </c>
      <c r="DL54" s="747">
        <v>15738</v>
      </c>
      <c r="DM54" s="747">
        <v>117763</v>
      </c>
      <c r="DN54" s="747">
        <v>4119</v>
      </c>
      <c r="DO54" s="747">
        <v>137620</v>
      </c>
      <c r="DP54" s="747">
        <v>10249</v>
      </c>
      <c r="DQ54" s="747">
        <v>49115</v>
      </c>
      <c r="DR54" s="91">
        <v>59364</v>
      </c>
      <c r="DS54" s="748">
        <v>2245721</v>
      </c>
      <c r="DT54" s="748">
        <v>1666436</v>
      </c>
      <c r="DU54" s="748">
        <v>11369476</v>
      </c>
      <c r="DV54" s="748">
        <v>194016</v>
      </c>
      <c r="DW54" s="748">
        <v>13229928</v>
      </c>
      <c r="DX54" s="748">
        <v>481318</v>
      </c>
      <c r="DY54" s="748">
        <v>2297635</v>
      </c>
      <c r="DZ54" s="93">
        <v>2778953</v>
      </c>
    </row>
    <row r="55" spans="2:130" ht="14.25" thickBot="1" x14ac:dyDescent="0.3">
      <c r="B55" s="826" t="s">
        <v>1066</v>
      </c>
      <c r="C55" s="747">
        <v>669022</v>
      </c>
      <c r="D55" s="747">
        <v>528755</v>
      </c>
      <c r="E55" s="747">
        <v>2949249</v>
      </c>
      <c r="F55" s="747">
        <v>81900</v>
      </c>
      <c r="G55" s="747">
        <v>3559904</v>
      </c>
      <c r="H55" s="747">
        <v>35750</v>
      </c>
      <c r="I55" s="747">
        <v>315949</v>
      </c>
      <c r="J55" s="91">
        <v>351699</v>
      </c>
      <c r="K55" s="747">
        <v>665631</v>
      </c>
      <c r="L55" s="747">
        <v>414731</v>
      </c>
      <c r="M55" s="747">
        <v>3043882</v>
      </c>
      <c r="N55" s="747">
        <v>35112</v>
      </c>
      <c r="O55" s="747">
        <v>3493725</v>
      </c>
      <c r="P55" s="747">
        <v>82018</v>
      </c>
      <c r="Q55" s="747">
        <v>536337</v>
      </c>
      <c r="R55" s="91">
        <v>618355</v>
      </c>
      <c r="S55" s="747">
        <v>179322</v>
      </c>
      <c r="T55" s="747">
        <v>115010</v>
      </c>
      <c r="U55" s="747">
        <v>682304</v>
      </c>
      <c r="V55" s="747">
        <v>19621</v>
      </c>
      <c r="W55" s="747">
        <v>816935</v>
      </c>
      <c r="X55" s="747">
        <v>25046</v>
      </c>
      <c r="Y55" s="747">
        <v>231043</v>
      </c>
      <c r="Z55" s="91">
        <v>256089</v>
      </c>
      <c r="AA55" s="747">
        <v>180703</v>
      </c>
      <c r="AB55" s="747">
        <v>169563</v>
      </c>
      <c r="AC55" s="747">
        <v>706190</v>
      </c>
      <c r="AD55" s="747">
        <v>4008</v>
      </c>
      <c r="AE55" s="747">
        <v>879761</v>
      </c>
      <c r="AF55" s="747">
        <v>19665</v>
      </c>
      <c r="AG55" s="747">
        <v>181922</v>
      </c>
      <c r="AH55" s="91">
        <v>201587</v>
      </c>
      <c r="AI55" s="747">
        <v>153130</v>
      </c>
      <c r="AJ55" s="747">
        <v>90878</v>
      </c>
      <c r="AK55" s="747">
        <v>737573</v>
      </c>
      <c r="AL55" s="747">
        <v>54455</v>
      </c>
      <c r="AM55" s="747">
        <v>882906</v>
      </c>
      <c r="AN55" s="747">
        <v>44870</v>
      </c>
      <c r="AO55" s="747">
        <v>319125</v>
      </c>
      <c r="AP55" s="91">
        <v>363995</v>
      </c>
      <c r="AQ55" s="747">
        <v>23677</v>
      </c>
      <c r="AR55" s="747">
        <v>113376</v>
      </c>
      <c r="AS55" s="747">
        <v>253086</v>
      </c>
      <c r="AT55" s="747">
        <v>3382</v>
      </c>
      <c r="AU55" s="747">
        <v>369844</v>
      </c>
      <c r="AV55" s="747">
        <v>4365</v>
      </c>
      <c r="AW55" s="747">
        <v>64548</v>
      </c>
      <c r="AX55" s="91">
        <v>68913</v>
      </c>
      <c r="AY55" s="747">
        <v>35357</v>
      </c>
      <c r="AZ55" s="747">
        <v>48204</v>
      </c>
      <c r="BA55" s="747">
        <v>377276</v>
      </c>
      <c r="BB55" s="747">
        <v>38254</v>
      </c>
      <c r="BC55" s="747">
        <v>463734</v>
      </c>
      <c r="BD55" s="747">
        <v>36357</v>
      </c>
      <c r="BE55" s="747">
        <v>72041</v>
      </c>
      <c r="BF55" s="91">
        <v>108398</v>
      </c>
      <c r="BG55" s="747">
        <v>59999</v>
      </c>
      <c r="BH55" s="747">
        <v>94425</v>
      </c>
      <c r="BI55" s="747">
        <v>795390</v>
      </c>
      <c r="BJ55" s="747">
        <v>18726</v>
      </c>
      <c r="BK55" s="747">
        <v>908541</v>
      </c>
      <c r="BL55" s="747">
        <v>17623</v>
      </c>
      <c r="BM55" s="747">
        <v>147275</v>
      </c>
      <c r="BN55" s="91">
        <v>164898</v>
      </c>
      <c r="BO55" s="747">
        <v>54034</v>
      </c>
      <c r="BP55" s="747">
        <v>73114</v>
      </c>
      <c r="BQ55" s="747">
        <v>431598</v>
      </c>
      <c r="BR55" s="747">
        <v>3994</v>
      </c>
      <c r="BS55" s="747">
        <v>508706</v>
      </c>
      <c r="BT55" s="747">
        <v>11685</v>
      </c>
      <c r="BU55" s="747">
        <v>35719</v>
      </c>
      <c r="BV55" s="91">
        <v>47404</v>
      </c>
      <c r="BW55" s="747">
        <v>43677</v>
      </c>
      <c r="BX55" s="747">
        <v>23907</v>
      </c>
      <c r="BY55" s="747">
        <v>78024</v>
      </c>
      <c r="BZ55" s="747">
        <v>2892</v>
      </c>
      <c r="CA55" s="747">
        <v>104823</v>
      </c>
      <c r="CB55" s="747">
        <v>4655</v>
      </c>
      <c r="CC55" s="747">
        <v>132662</v>
      </c>
      <c r="CD55" s="91">
        <v>137317</v>
      </c>
      <c r="CE55" s="747">
        <v>61436</v>
      </c>
      <c r="CF55" s="747">
        <v>79524</v>
      </c>
      <c r="CG55" s="747">
        <v>186326</v>
      </c>
      <c r="CH55" s="747">
        <v>4422</v>
      </c>
      <c r="CI55" s="747">
        <v>270272</v>
      </c>
      <c r="CJ55" s="747">
        <v>3695</v>
      </c>
      <c r="CK55" s="747">
        <v>32967</v>
      </c>
      <c r="CL55" s="91">
        <v>36662</v>
      </c>
      <c r="CM55" s="747">
        <v>29590</v>
      </c>
      <c r="CN55" s="747">
        <v>40081</v>
      </c>
      <c r="CO55" s="747">
        <v>99774</v>
      </c>
      <c r="CP55" s="747">
        <v>3183</v>
      </c>
      <c r="CQ55" s="747">
        <v>143038</v>
      </c>
      <c r="CR55" s="747">
        <v>11782</v>
      </c>
      <c r="CS55" s="747">
        <v>150355</v>
      </c>
      <c r="CT55" s="91">
        <v>162137</v>
      </c>
      <c r="CU55" s="747">
        <v>8903</v>
      </c>
      <c r="CV55" s="747">
        <v>10391</v>
      </c>
      <c r="CW55" s="747">
        <v>65888</v>
      </c>
      <c r="CX55" s="747">
        <v>31772</v>
      </c>
      <c r="CY55" s="747">
        <v>108051</v>
      </c>
      <c r="CZ55" s="747">
        <v>498</v>
      </c>
      <c r="DA55" s="747">
        <v>45072</v>
      </c>
      <c r="DB55" s="91">
        <v>45570</v>
      </c>
      <c r="DC55" s="747">
        <v>41666</v>
      </c>
      <c r="DD55" s="747">
        <v>31460</v>
      </c>
      <c r="DE55" s="747">
        <v>311253</v>
      </c>
      <c r="DF55" s="747">
        <v>4461</v>
      </c>
      <c r="DG55" s="747">
        <v>347174</v>
      </c>
      <c r="DH55" s="747">
        <v>28558</v>
      </c>
      <c r="DI55" s="747">
        <v>23559</v>
      </c>
      <c r="DJ55" s="91">
        <v>52117</v>
      </c>
      <c r="DK55" s="747">
        <v>26838</v>
      </c>
      <c r="DL55" s="747">
        <v>42869</v>
      </c>
      <c r="DM55" s="747">
        <v>84877</v>
      </c>
      <c r="DN55" s="747">
        <v>9380</v>
      </c>
      <c r="DO55" s="747">
        <v>137126</v>
      </c>
      <c r="DP55" s="747">
        <v>29148</v>
      </c>
      <c r="DQ55" s="747">
        <v>46741</v>
      </c>
      <c r="DR55" s="91">
        <v>75889</v>
      </c>
      <c r="DS55" s="748">
        <v>2232985</v>
      </c>
      <c r="DT55" s="748">
        <v>1876288</v>
      </c>
      <c r="DU55" s="748">
        <v>10802690</v>
      </c>
      <c r="DV55" s="748">
        <v>315562</v>
      </c>
      <c r="DW55" s="748">
        <v>12994540</v>
      </c>
      <c r="DX55" s="748">
        <v>355715</v>
      </c>
      <c r="DY55" s="748">
        <v>2335315</v>
      </c>
      <c r="DZ55" s="93">
        <v>2691030</v>
      </c>
    </row>
    <row r="56" spans="2:130" x14ac:dyDescent="0.25">
      <c r="B56" s="817" t="s">
        <v>1074</v>
      </c>
      <c r="C56" s="747">
        <v>561531</v>
      </c>
      <c r="D56" s="747">
        <v>484531</v>
      </c>
      <c r="E56" s="747">
        <v>2914689</v>
      </c>
      <c r="F56" s="747">
        <v>12182</v>
      </c>
      <c r="G56" s="747">
        <v>3411402</v>
      </c>
      <c r="H56" s="747">
        <v>159739</v>
      </c>
      <c r="I56" s="747">
        <v>311686</v>
      </c>
      <c r="J56" s="91">
        <v>471425</v>
      </c>
      <c r="K56" s="747">
        <v>351913</v>
      </c>
      <c r="L56" s="747">
        <v>401064</v>
      </c>
      <c r="M56" s="747">
        <v>3101935</v>
      </c>
      <c r="N56" s="747">
        <v>87425</v>
      </c>
      <c r="O56" s="747">
        <v>3590424</v>
      </c>
      <c r="P56" s="747">
        <v>85325</v>
      </c>
      <c r="Q56" s="747">
        <v>516919</v>
      </c>
      <c r="R56" s="91">
        <v>602244</v>
      </c>
      <c r="S56" s="747">
        <v>164944</v>
      </c>
      <c r="T56" s="747">
        <v>66678</v>
      </c>
      <c r="U56" s="747">
        <v>635238</v>
      </c>
      <c r="V56" s="747">
        <v>10184</v>
      </c>
      <c r="W56" s="747">
        <v>712100</v>
      </c>
      <c r="X56" s="747">
        <v>26501</v>
      </c>
      <c r="Y56" s="747">
        <v>236157</v>
      </c>
      <c r="Z56" s="91">
        <v>262658</v>
      </c>
      <c r="AA56" s="747">
        <v>157734</v>
      </c>
      <c r="AB56" s="747">
        <v>67994</v>
      </c>
      <c r="AC56" s="747">
        <v>718770</v>
      </c>
      <c r="AD56" s="747">
        <v>16225</v>
      </c>
      <c r="AE56" s="747">
        <v>802989</v>
      </c>
      <c r="AF56" s="747">
        <v>15476</v>
      </c>
      <c r="AG56" s="747">
        <v>173143</v>
      </c>
      <c r="AH56" s="91">
        <v>188619</v>
      </c>
      <c r="AI56" s="747">
        <v>63578</v>
      </c>
      <c r="AJ56" s="747">
        <v>159238</v>
      </c>
      <c r="AK56" s="747">
        <v>789550</v>
      </c>
      <c r="AL56" s="747">
        <v>68273</v>
      </c>
      <c r="AM56" s="747">
        <v>1017061</v>
      </c>
      <c r="AN56" s="747">
        <v>68223</v>
      </c>
      <c r="AO56" s="747">
        <v>289797</v>
      </c>
      <c r="AP56" s="91">
        <v>358020</v>
      </c>
      <c r="AQ56" s="747">
        <v>28335</v>
      </c>
      <c r="AR56" s="747">
        <v>63618</v>
      </c>
      <c r="AS56" s="747">
        <v>340770</v>
      </c>
      <c r="AT56" s="747">
        <v>12915</v>
      </c>
      <c r="AU56" s="747">
        <v>417303</v>
      </c>
      <c r="AV56" s="747">
        <v>4156</v>
      </c>
      <c r="AW56" s="747">
        <v>52581</v>
      </c>
      <c r="AX56" s="91">
        <v>56737</v>
      </c>
      <c r="AY56" s="747">
        <v>38114</v>
      </c>
      <c r="AZ56" s="747">
        <v>19423</v>
      </c>
      <c r="BA56" s="747">
        <v>398424</v>
      </c>
      <c r="BB56" s="747">
        <v>24717</v>
      </c>
      <c r="BC56" s="747">
        <v>442564</v>
      </c>
      <c r="BD56" s="747">
        <v>28739</v>
      </c>
      <c r="BE56" s="747">
        <v>82138</v>
      </c>
      <c r="BF56" s="91">
        <v>110877</v>
      </c>
      <c r="BG56" s="747">
        <v>95863</v>
      </c>
      <c r="BH56" s="747">
        <v>120074</v>
      </c>
      <c r="BI56" s="747">
        <v>814452</v>
      </c>
      <c r="BJ56" s="747">
        <v>23633</v>
      </c>
      <c r="BK56" s="747">
        <v>958159</v>
      </c>
      <c r="BL56" s="747">
        <v>5689</v>
      </c>
      <c r="BM56" s="747">
        <v>133802</v>
      </c>
      <c r="BN56" s="91">
        <v>139491</v>
      </c>
      <c r="BO56" s="747">
        <v>82286</v>
      </c>
      <c r="BP56" s="747">
        <v>75149</v>
      </c>
      <c r="BQ56" s="747">
        <v>416131</v>
      </c>
      <c r="BR56" s="747">
        <v>8960</v>
      </c>
      <c r="BS56" s="747">
        <v>500240</v>
      </c>
      <c r="BT56" s="747">
        <v>11686</v>
      </c>
      <c r="BU56" s="747">
        <v>37047</v>
      </c>
      <c r="BV56" s="91">
        <v>48733</v>
      </c>
      <c r="BW56" s="747">
        <v>29229</v>
      </c>
      <c r="BX56" s="747">
        <v>36834</v>
      </c>
      <c r="BY56" s="747">
        <v>74003</v>
      </c>
      <c r="BZ56" s="747">
        <v>3297</v>
      </c>
      <c r="CA56" s="747">
        <v>114134</v>
      </c>
      <c r="CB56" s="747">
        <v>4109</v>
      </c>
      <c r="CC56" s="747">
        <v>131502</v>
      </c>
      <c r="CD56" s="91">
        <v>135611</v>
      </c>
      <c r="CE56" s="747">
        <v>22393</v>
      </c>
      <c r="CF56" s="747">
        <v>42273</v>
      </c>
      <c r="CG56" s="747">
        <v>240770</v>
      </c>
      <c r="CH56" s="747">
        <v>3590</v>
      </c>
      <c r="CI56" s="747">
        <v>286633</v>
      </c>
      <c r="CJ56" s="747">
        <v>9150</v>
      </c>
      <c r="CK56" s="747">
        <v>31031</v>
      </c>
      <c r="CL56" s="91">
        <v>40181</v>
      </c>
      <c r="CM56" s="747">
        <v>45079</v>
      </c>
      <c r="CN56" s="747">
        <v>21066</v>
      </c>
      <c r="CO56" s="747">
        <v>88179</v>
      </c>
      <c r="CP56" s="747">
        <v>15824</v>
      </c>
      <c r="CQ56" s="747">
        <v>125069</v>
      </c>
      <c r="CR56" s="747">
        <v>26160</v>
      </c>
      <c r="CS56" s="747">
        <v>129933</v>
      </c>
      <c r="CT56" s="91">
        <v>156093</v>
      </c>
      <c r="CU56" s="747">
        <v>7852</v>
      </c>
      <c r="CV56" s="747">
        <v>6563</v>
      </c>
      <c r="CW56" s="747">
        <v>73040</v>
      </c>
      <c r="CX56" s="747">
        <v>1231</v>
      </c>
      <c r="CY56" s="747">
        <v>80834</v>
      </c>
      <c r="CZ56" s="747">
        <v>27537</v>
      </c>
      <c r="DA56" s="747">
        <v>43961</v>
      </c>
      <c r="DB56" s="91">
        <v>71498</v>
      </c>
      <c r="DC56" s="747">
        <v>65745</v>
      </c>
      <c r="DD56" s="747">
        <v>45577</v>
      </c>
      <c r="DE56" s="747">
        <v>271347</v>
      </c>
      <c r="DF56" s="747">
        <v>2727</v>
      </c>
      <c r="DG56" s="747">
        <v>319651</v>
      </c>
      <c r="DH56" s="747">
        <v>14015</v>
      </c>
      <c r="DI56" s="747">
        <v>45457</v>
      </c>
      <c r="DJ56" s="91">
        <v>59472</v>
      </c>
      <c r="DK56" s="747">
        <v>49479</v>
      </c>
      <c r="DL56" s="747">
        <v>23503</v>
      </c>
      <c r="DM56" s="747">
        <v>97081</v>
      </c>
      <c r="DN56" s="747">
        <v>5250</v>
      </c>
      <c r="DO56" s="747">
        <v>125834</v>
      </c>
      <c r="DP56" s="747">
        <v>11585</v>
      </c>
      <c r="DQ56" s="747">
        <v>49500</v>
      </c>
      <c r="DR56" s="91">
        <v>61085</v>
      </c>
      <c r="DS56" s="748">
        <v>1764075</v>
      </c>
      <c r="DT56" s="748">
        <v>1633585</v>
      </c>
      <c r="DU56" s="748">
        <v>10974379</v>
      </c>
      <c r="DV56" s="748">
        <v>296433</v>
      </c>
      <c r="DW56" s="748">
        <v>12904397</v>
      </c>
      <c r="DX56" s="748">
        <v>498090</v>
      </c>
      <c r="DY56" s="748">
        <v>2264654</v>
      </c>
      <c r="DZ56" s="93">
        <v>2762744</v>
      </c>
    </row>
    <row r="57" spans="2:130" x14ac:dyDescent="0.25">
      <c r="B57" s="819" t="s">
        <v>1078</v>
      </c>
      <c r="C57" s="747">
        <v>524862</v>
      </c>
      <c r="D57" s="747">
        <v>395874</v>
      </c>
      <c r="E57" s="747">
        <v>2867997</v>
      </c>
      <c r="F57" s="747">
        <v>46080</v>
      </c>
      <c r="G57" s="747">
        <v>3309951</v>
      </c>
      <c r="H57" s="747">
        <v>48486</v>
      </c>
      <c r="I57" s="747">
        <v>398071</v>
      </c>
      <c r="J57" s="91">
        <v>446557</v>
      </c>
      <c r="K57" s="747">
        <v>526540</v>
      </c>
      <c r="L57" s="747">
        <v>511706</v>
      </c>
      <c r="M57" s="747">
        <v>3020305</v>
      </c>
      <c r="N57" s="747">
        <v>42431</v>
      </c>
      <c r="O57" s="747">
        <v>3574442</v>
      </c>
      <c r="P57" s="747">
        <v>60735</v>
      </c>
      <c r="Q57" s="747">
        <v>542657</v>
      </c>
      <c r="R57" s="91">
        <v>603392</v>
      </c>
      <c r="S57" s="747">
        <v>95725</v>
      </c>
      <c r="T57" s="747">
        <v>129656</v>
      </c>
      <c r="U57" s="747">
        <v>585259</v>
      </c>
      <c r="V57" s="747">
        <v>18978</v>
      </c>
      <c r="W57" s="747">
        <v>733893</v>
      </c>
      <c r="X57" s="747">
        <v>39507</v>
      </c>
      <c r="Y57" s="747">
        <v>235215</v>
      </c>
      <c r="Z57" s="91">
        <v>274722</v>
      </c>
      <c r="AA57" s="747">
        <v>86390</v>
      </c>
      <c r="AB57" s="747">
        <v>89071</v>
      </c>
      <c r="AC57" s="747">
        <v>622486</v>
      </c>
      <c r="AD57" s="747">
        <v>11371</v>
      </c>
      <c r="AE57" s="747">
        <v>722928</v>
      </c>
      <c r="AF57" s="747">
        <v>103777</v>
      </c>
      <c r="AG57" s="747">
        <v>167134</v>
      </c>
      <c r="AH57" s="91">
        <v>270911</v>
      </c>
      <c r="AI57" s="747">
        <v>132249</v>
      </c>
      <c r="AJ57" s="747">
        <v>112175</v>
      </c>
      <c r="AK57" s="747">
        <v>877019</v>
      </c>
      <c r="AL57" s="747">
        <v>24249</v>
      </c>
      <c r="AM57" s="747">
        <v>1013443</v>
      </c>
      <c r="AN57" s="747">
        <v>24658</v>
      </c>
      <c r="AO57" s="747">
        <v>317940</v>
      </c>
      <c r="AP57" s="91">
        <v>342598</v>
      </c>
      <c r="AQ57" s="747">
        <v>76143</v>
      </c>
      <c r="AR57" s="747">
        <v>60791</v>
      </c>
      <c r="AS57" s="747">
        <v>339813</v>
      </c>
      <c r="AT57" s="747">
        <v>2353</v>
      </c>
      <c r="AU57" s="747">
        <v>402957</v>
      </c>
      <c r="AV57" s="747">
        <v>3414</v>
      </c>
      <c r="AW57" s="747">
        <v>52317</v>
      </c>
      <c r="AX57" s="91">
        <v>55731</v>
      </c>
      <c r="AY57" s="747">
        <v>53814</v>
      </c>
      <c r="AZ57" s="747">
        <v>19964</v>
      </c>
      <c r="BA57" s="747">
        <v>387371</v>
      </c>
      <c r="BB57" s="747">
        <v>23767</v>
      </c>
      <c r="BC57" s="747">
        <v>431102</v>
      </c>
      <c r="BD57" s="747">
        <v>4778</v>
      </c>
      <c r="BE57" s="747">
        <v>83711</v>
      </c>
      <c r="BF57" s="91">
        <v>88489</v>
      </c>
      <c r="BG57" s="747">
        <v>79991</v>
      </c>
      <c r="BH57" s="747">
        <v>16812</v>
      </c>
      <c r="BI57" s="747">
        <v>871297</v>
      </c>
      <c r="BJ57" s="747">
        <v>10825</v>
      </c>
      <c r="BK57" s="747">
        <v>898934</v>
      </c>
      <c r="BL57" s="747">
        <v>10500</v>
      </c>
      <c r="BM57" s="747">
        <v>125037</v>
      </c>
      <c r="BN57" s="91">
        <v>135537</v>
      </c>
      <c r="BO57" s="747">
        <v>49313</v>
      </c>
      <c r="BP57" s="747">
        <v>33817</v>
      </c>
      <c r="BQ57" s="747">
        <v>444564</v>
      </c>
      <c r="BR57" s="747">
        <v>13958</v>
      </c>
      <c r="BS57" s="747">
        <v>492339</v>
      </c>
      <c r="BT57" s="747">
        <v>8036</v>
      </c>
      <c r="BU57" s="747">
        <v>33102</v>
      </c>
      <c r="BV57" s="91">
        <v>41138</v>
      </c>
      <c r="BW57" s="747">
        <v>12694</v>
      </c>
      <c r="BX57" s="747">
        <v>15977</v>
      </c>
      <c r="BY57" s="747">
        <v>96031</v>
      </c>
      <c r="BZ57" s="747">
        <v>1996</v>
      </c>
      <c r="CA57" s="747">
        <v>114004</v>
      </c>
      <c r="CB57" s="747">
        <v>7608</v>
      </c>
      <c r="CC57" s="747">
        <v>131416</v>
      </c>
      <c r="CD57" s="91">
        <v>139024</v>
      </c>
      <c r="CE57" s="747">
        <v>60768</v>
      </c>
      <c r="CF57" s="747">
        <v>46241</v>
      </c>
      <c r="CG57" s="747">
        <v>221629</v>
      </c>
      <c r="CH57" s="747">
        <v>11667</v>
      </c>
      <c r="CI57" s="747">
        <v>279537</v>
      </c>
      <c r="CJ57" s="747">
        <v>5789</v>
      </c>
      <c r="CK57" s="747">
        <v>27249</v>
      </c>
      <c r="CL57" s="91">
        <v>33038</v>
      </c>
      <c r="CM57" s="747">
        <v>19004</v>
      </c>
      <c r="CN57" s="747">
        <v>14672</v>
      </c>
      <c r="CO57" s="747">
        <v>93116</v>
      </c>
      <c r="CP57" s="747">
        <v>6221</v>
      </c>
      <c r="CQ57" s="747">
        <v>114009</v>
      </c>
      <c r="CR57" s="747">
        <v>20875</v>
      </c>
      <c r="CS57" s="747">
        <v>141946</v>
      </c>
      <c r="CT57" s="91">
        <v>162821</v>
      </c>
      <c r="CU57" s="747">
        <v>25968</v>
      </c>
      <c r="CV57" s="747">
        <v>20340</v>
      </c>
      <c r="CW57" s="747">
        <v>54860</v>
      </c>
      <c r="CX57" s="747">
        <v>331</v>
      </c>
      <c r="CY57" s="747">
        <v>75531</v>
      </c>
      <c r="CZ57" s="747">
        <v>2536</v>
      </c>
      <c r="DA57" s="747">
        <v>68637</v>
      </c>
      <c r="DB57" s="91">
        <v>71173</v>
      </c>
      <c r="DC57" s="747">
        <v>42401</v>
      </c>
      <c r="DD57" s="747">
        <v>34772</v>
      </c>
      <c r="DE57" s="747">
        <v>272116</v>
      </c>
      <c r="DF57" s="747">
        <v>13124</v>
      </c>
      <c r="DG57" s="747">
        <v>320012</v>
      </c>
      <c r="DH57" s="747">
        <v>7009</v>
      </c>
      <c r="DI57" s="747">
        <v>44473</v>
      </c>
      <c r="DJ57" s="91">
        <v>51482</v>
      </c>
      <c r="DK57" s="747">
        <v>21632</v>
      </c>
      <c r="DL57" s="747">
        <v>27657</v>
      </c>
      <c r="DM57" s="747">
        <v>103562</v>
      </c>
      <c r="DN57" s="747">
        <v>5753</v>
      </c>
      <c r="DO57" s="747">
        <v>136972</v>
      </c>
      <c r="DP57" s="747">
        <v>8264</v>
      </c>
      <c r="DQ57" s="747">
        <v>47708</v>
      </c>
      <c r="DR57" s="91">
        <v>55972</v>
      </c>
      <c r="DS57" s="748">
        <v>1807494</v>
      </c>
      <c r="DT57" s="748">
        <v>1529525</v>
      </c>
      <c r="DU57" s="748">
        <v>10857425</v>
      </c>
      <c r="DV57" s="748">
        <v>233104</v>
      </c>
      <c r="DW57" s="748">
        <v>12620054</v>
      </c>
      <c r="DX57" s="748">
        <v>355972</v>
      </c>
      <c r="DY57" s="748">
        <v>2416613</v>
      </c>
      <c r="DZ57" s="93">
        <v>2772585</v>
      </c>
    </row>
    <row r="58" spans="2:130" x14ac:dyDescent="0.25">
      <c r="B58" s="853" t="s">
        <v>1087</v>
      </c>
      <c r="C58" s="747">
        <v>446318</v>
      </c>
      <c r="D58" s="747">
        <v>460492</v>
      </c>
      <c r="E58" s="747">
        <v>2842217</v>
      </c>
      <c r="F58" s="747">
        <v>93838</v>
      </c>
      <c r="G58" s="747">
        <v>3396547</v>
      </c>
      <c r="H58" s="747">
        <v>57668</v>
      </c>
      <c r="I58" s="747">
        <v>325269</v>
      </c>
      <c r="J58" s="91">
        <v>382937</v>
      </c>
      <c r="K58" s="747">
        <v>380615</v>
      </c>
      <c r="L58" s="747">
        <v>414890</v>
      </c>
      <c r="M58" s="747">
        <v>3168673</v>
      </c>
      <c r="N58" s="747">
        <v>74490</v>
      </c>
      <c r="O58" s="747">
        <v>3658053</v>
      </c>
      <c r="P58" s="747">
        <v>35938</v>
      </c>
      <c r="Q58" s="747">
        <v>518918</v>
      </c>
      <c r="R58" s="91">
        <v>554856</v>
      </c>
      <c r="S58" s="747">
        <v>98292</v>
      </c>
      <c r="T58" s="747">
        <v>78209</v>
      </c>
      <c r="U58" s="747">
        <v>629283</v>
      </c>
      <c r="V58" s="747">
        <v>6653</v>
      </c>
      <c r="W58" s="747">
        <v>714145</v>
      </c>
      <c r="X58" s="747">
        <v>12066</v>
      </c>
      <c r="Y58" s="747">
        <v>261248</v>
      </c>
      <c r="Z58" s="91">
        <v>273314</v>
      </c>
      <c r="AA58" s="747">
        <v>106600</v>
      </c>
      <c r="AB58" s="747">
        <v>94991</v>
      </c>
      <c r="AC58" s="747">
        <v>600482</v>
      </c>
      <c r="AD58" s="747">
        <v>12861</v>
      </c>
      <c r="AE58" s="747">
        <v>708334</v>
      </c>
      <c r="AF58" s="747">
        <v>21728</v>
      </c>
      <c r="AG58" s="747">
        <v>251714</v>
      </c>
      <c r="AH58" s="91">
        <v>273442</v>
      </c>
      <c r="AI58" s="747">
        <v>66146</v>
      </c>
      <c r="AJ58" s="747">
        <v>38220</v>
      </c>
      <c r="AK58" s="747">
        <v>916735</v>
      </c>
      <c r="AL58" s="747">
        <v>10438</v>
      </c>
      <c r="AM58" s="747">
        <v>965393</v>
      </c>
      <c r="AN58" s="747">
        <v>36820</v>
      </c>
      <c r="AO58" s="747">
        <v>326094</v>
      </c>
      <c r="AP58" s="91">
        <v>362914</v>
      </c>
      <c r="AQ58" s="747">
        <v>63083</v>
      </c>
      <c r="AR58" s="747">
        <v>72309</v>
      </c>
      <c r="AS58" s="747">
        <v>326109</v>
      </c>
      <c r="AT58" s="747">
        <v>2626</v>
      </c>
      <c r="AU58" s="747">
        <v>401044</v>
      </c>
      <c r="AV58" s="747">
        <v>15042</v>
      </c>
      <c r="AW58" s="747">
        <v>51658</v>
      </c>
      <c r="AX58" s="91">
        <v>66700</v>
      </c>
      <c r="AY58" s="747">
        <v>13124</v>
      </c>
      <c r="AZ58" s="747">
        <v>33796</v>
      </c>
      <c r="BA58" s="747">
        <v>406491</v>
      </c>
      <c r="BB58" s="747">
        <v>3967</v>
      </c>
      <c r="BC58" s="747">
        <v>444254</v>
      </c>
      <c r="BD58" s="747">
        <v>13243</v>
      </c>
      <c r="BE58" s="747">
        <v>82398</v>
      </c>
      <c r="BF58" s="91">
        <v>95641</v>
      </c>
      <c r="BG58" s="747">
        <v>51542</v>
      </c>
      <c r="BH58" s="747">
        <v>18486</v>
      </c>
      <c r="BI58" s="747">
        <v>839003</v>
      </c>
      <c r="BJ58" s="747">
        <v>5433</v>
      </c>
      <c r="BK58" s="747">
        <v>862922</v>
      </c>
      <c r="BL58" s="747">
        <v>10397</v>
      </c>
      <c r="BM58" s="747">
        <v>128096</v>
      </c>
      <c r="BN58" s="91">
        <v>138493</v>
      </c>
      <c r="BO58" s="747">
        <v>39911</v>
      </c>
      <c r="BP58" s="747">
        <v>96874</v>
      </c>
      <c r="BQ58" s="747">
        <v>444826</v>
      </c>
      <c r="BR58" s="747">
        <v>1402</v>
      </c>
      <c r="BS58" s="747">
        <v>543102</v>
      </c>
      <c r="BT58" s="747">
        <v>9202</v>
      </c>
      <c r="BU58" s="747">
        <v>38136</v>
      </c>
      <c r="BV58" s="91">
        <v>47338</v>
      </c>
      <c r="BW58" s="747">
        <v>22727</v>
      </c>
      <c r="BX58" s="747">
        <v>14822</v>
      </c>
      <c r="BY58" s="747">
        <v>86239</v>
      </c>
      <c r="BZ58" s="747">
        <v>3092</v>
      </c>
      <c r="CA58" s="747">
        <v>104153</v>
      </c>
      <c r="CB58" s="747">
        <v>7949</v>
      </c>
      <c r="CC58" s="747">
        <v>133021</v>
      </c>
      <c r="CD58" s="91">
        <v>140970</v>
      </c>
      <c r="CE58" s="747">
        <v>47674</v>
      </c>
      <c r="CF58" s="747">
        <v>42317</v>
      </c>
      <c r="CG58" s="747">
        <v>225448</v>
      </c>
      <c r="CH58" s="747">
        <v>3888</v>
      </c>
      <c r="CI58" s="747">
        <v>271653</v>
      </c>
      <c r="CJ58" s="747">
        <v>7955</v>
      </c>
      <c r="CK58" s="747">
        <v>26069</v>
      </c>
      <c r="CL58" s="91">
        <v>34024</v>
      </c>
      <c r="CM58" s="747">
        <v>42182</v>
      </c>
      <c r="CN58" s="747">
        <v>9178</v>
      </c>
      <c r="CO58" s="747">
        <v>76642</v>
      </c>
      <c r="CP58" s="747">
        <v>1015</v>
      </c>
      <c r="CQ58" s="747">
        <v>86835</v>
      </c>
      <c r="CR58" s="747">
        <v>9378</v>
      </c>
      <c r="CS58" s="747">
        <v>149496</v>
      </c>
      <c r="CT58" s="91">
        <v>158874</v>
      </c>
      <c r="CU58" s="747">
        <v>26084</v>
      </c>
      <c r="CV58" s="747">
        <v>13819</v>
      </c>
      <c r="CW58" s="747">
        <v>47021</v>
      </c>
      <c r="CX58" s="747">
        <v>12662</v>
      </c>
      <c r="CY58" s="747">
        <v>73502</v>
      </c>
      <c r="CZ58" s="747">
        <v>2838</v>
      </c>
      <c r="DA58" s="747">
        <v>58099</v>
      </c>
      <c r="DB58" s="91">
        <v>60937</v>
      </c>
      <c r="DC58" s="747">
        <v>31037</v>
      </c>
      <c r="DD58" s="747">
        <v>39059</v>
      </c>
      <c r="DE58" s="747">
        <v>285300</v>
      </c>
      <c r="DF58" s="747">
        <v>1964</v>
      </c>
      <c r="DG58" s="747">
        <v>326323</v>
      </c>
      <c r="DH58" s="747">
        <v>4334</v>
      </c>
      <c r="DI58" s="747">
        <v>49009</v>
      </c>
      <c r="DJ58" s="91">
        <v>53343</v>
      </c>
      <c r="DK58" s="747">
        <v>40470</v>
      </c>
      <c r="DL58" s="747">
        <v>17238</v>
      </c>
      <c r="DM58" s="747">
        <v>84955</v>
      </c>
      <c r="DN58" s="747">
        <v>3543</v>
      </c>
      <c r="DO58" s="747">
        <v>105736</v>
      </c>
      <c r="DP58" s="747">
        <v>15559</v>
      </c>
      <c r="DQ58" s="747">
        <v>48417</v>
      </c>
      <c r="DR58" s="91">
        <v>63976</v>
      </c>
      <c r="DS58" s="748">
        <v>1475805</v>
      </c>
      <c r="DT58" s="748">
        <v>1444700</v>
      </c>
      <c r="DU58" s="748">
        <v>10979424</v>
      </c>
      <c r="DV58" s="748">
        <v>237872</v>
      </c>
      <c r="DW58" s="748">
        <v>12661996</v>
      </c>
      <c r="DX58" s="748">
        <v>260117</v>
      </c>
      <c r="DY58" s="748">
        <v>2447642</v>
      </c>
      <c r="DZ58" s="93">
        <v>2707759</v>
      </c>
    </row>
    <row r="59" spans="2:130" ht="14.25" thickBot="1" x14ac:dyDescent="0.3">
      <c r="B59" s="819" t="s">
        <v>1108</v>
      </c>
      <c r="C59" s="747">
        <v>494020</v>
      </c>
      <c r="D59" s="747">
        <v>410830</v>
      </c>
      <c r="E59" s="747">
        <v>2859180</v>
      </c>
      <c r="F59" s="747">
        <v>45914</v>
      </c>
      <c r="G59" s="747">
        <v>3315924</v>
      </c>
      <c r="H59" s="747">
        <v>70004</v>
      </c>
      <c r="I59" s="747">
        <v>309157</v>
      </c>
      <c r="J59" s="91">
        <v>379161</v>
      </c>
      <c r="K59" s="747">
        <v>538081</v>
      </c>
      <c r="L59" s="747">
        <v>334295</v>
      </c>
      <c r="M59" s="747">
        <v>2944288</v>
      </c>
      <c r="N59" s="747">
        <v>30100</v>
      </c>
      <c r="O59" s="747">
        <v>3308683</v>
      </c>
      <c r="P59" s="747">
        <v>193150</v>
      </c>
      <c r="Q59" s="747">
        <v>514386</v>
      </c>
      <c r="R59" s="91">
        <v>707536</v>
      </c>
      <c r="S59" s="747">
        <v>67169</v>
      </c>
      <c r="T59" s="747">
        <v>164282</v>
      </c>
      <c r="U59" s="747">
        <v>637176</v>
      </c>
      <c r="V59" s="747">
        <v>15820</v>
      </c>
      <c r="W59" s="747">
        <v>817278</v>
      </c>
      <c r="X59" s="747">
        <v>18630</v>
      </c>
      <c r="Y59" s="747">
        <v>250801</v>
      </c>
      <c r="Z59" s="91">
        <v>269431</v>
      </c>
      <c r="AA59" s="747">
        <v>97364</v>
      </c>
      <c r="AB59" s="747">
        <v>90506</v>
      </c>
      <c r="AC59" s="747">
        <v>586297</v>
      </c>
      <c r="AD59" s="747">
        <v>17459</v>
      </c>
      <c r="AE59" s="747">
        <v>694262</v>
      </c>
      <c r="AF59" s="747">
        <v>34593</v>
      </c>
      <c r="AG59" s="747">
        <v>245983</v>
      </c>
      <c r="AH59" s="91">
        <v>280576</v>
      </c>
      <c r="AI59" s="747">
        <v>85096</v>
      </c>
      <c r="AJ59" s="747">
        <v>59411</v>
      </c>
      <c r="AK59" s="747">
        <v>836900</v>
      </c>
      <c r="AL59" s="747">
        <v>10224</v>
      </c>
      <c r="AM59" s="747">
        <v>906535</v>
      </c>
      <c r="AN59" s="747">
        <v>51464</v>
      </c>
      <c r="AO59" s="747">
        <v>343726</v>
      </c>
      <c r="AP59" s="91">
        <v>395190</v>
      </c>
      <c r="AQ59" s="747">
        <v>78607</v>
      </c>
      <c r="AR59" s="747">
        <v>122538</v>
      </c>
      <c r="AS59" s="747">
        <v>315559</v>
      </c>
      <c r="AT59" s="747">
        <v>1802</v>
      </c>
      <c r="AU59" s="747">
        <v>439899</v>
      </c>
      <c r="AV59" s="747">
        <v>8586</v>
      </c>
      <c r="AW59" s="747">
        <v>63190</v>
      </c>
      <c r="AX59" s="91">
        <v>71776</v>
      </c>
      <c r="AY59" s="747">
        <v>13140</v>
      </c>
      <c r="AZ59" s="747">
        <v>23266</v>
      </c>
      <c r="BA59" s="747">
        <v>398438</v>
      </c>
      <c r="BB59" s="747">
        <v>1282</v>
      </c>
      <c r="BC59" s="747">
        <v>422986</v>
      </c>
      <c r="BD59" s="747">
        <v>42975</v>
      </c>
      <c r="BE59" s="747">
        <v>93198</v>
      </c>
      <c r="BF59" s="91">
        <v>136173</v>
      </c>
      <c r="BG59" s="747">
        <v>142676</v>
      </c>
      <c r="BH59" s="747">
        <v>18964</v>
      </c>
      <c r="BI59" s="747">
        <v>704487</v>
      </c>
      <c r="BJ59" s="747">
        <v>6669</v>
      </c>
      <c r="BK59" s="747">
        <v>730120</v>
      </c>
      <c r="BL59" s="747">
        <v>18255</v>
      </c>
      <c r="BM59" s="747">
        <v>129328</v>
      </c>
      <c r="BN59" s="91">
        <v>147583</v>
      </c>
      <c r="BO59" s="747">
        <v>48903</v>
      </c>
      <c r="BP59" s="747">
        <v>25460</v>
      </c>
      <c r="BQ59" s="747">
        <v>487099</v>
      </c>
      <c r="BR59" s="747">
        <v>3245</v>
      </c>
      <c r="BS59" s="747">
        <v>515804</v>
      </c>
      <c r="BT59" s="747">
        <v>7520</v>
      </c>
      <c r="BU59" s="747">
        <v>43673</v>
      </c>
      <c r="BV59" s="91">
        <v>51193</v>
      </c>
      <c r="BW59" s="747">
        <v>18635</v>
      </c>
      <c r="BX59" s="747">
        <v>33893</v>
      </c>
      <c r="BY59" s="747">
        <v>83006</v>
      </c>
      <c r="BZ59" s="747">
        <v>2831</v>
      </c>
      <c r="CA59" s="747">
        <v>119730</v>
      </c>
      <c r="CB59" s="747">
        <v>6488</v>
      </c>
      <c r="CC59" s="747">
        <v>134163</v>
      </c>
      <c r="CD59" s="91">
        <v>140651</v>
      </c>
      <c r="CE59" s="747">
        <v>20172</v>
      </c>
      <c r="CF59" s="747">
        <v>22001</v>
      </c>
      <c r="CG59" s="747">
        <v>241341</v>
      </c>
      <c r="CH59" s="747">
        <v>6953</v>
      </c>
      <c r="CI59" s="747">
        <v>270295</v>
      </c>
      <c r="CJ59" s="747">
        <v>11353</v>
      </c>
      <c r="CK59" s="747">
        <v>25720</v>
      </c>
      <c r="CL59" s="91">
        <v>37073</v>
      </c>
      <c r="CM59" s="747">
        <v>26978</v>
      </c>
      <c r="CN59" s="747">
        <v>11201</v>
      </c>
      <c r="CO59" s="747">
        <v>42203</v>
      </c>
      <c r="CP59" s="747">
        <v>2823</v>
      </c>
      <c r="CQ59" s="747">
        <v>56227</v>
      </c>
      <c r="CR59" s="747">
        <v>25221</v>
      </c>
      <c r="CS59" s="747">
        <v>146897</v>
      </c>
      <c r="CT59" s="91">
        <v>172118</v>
      </c>
      <c r="CU59" s="747">
        <v>32862</v>
      </c>
      <c r="CV59" s="747">
        <v>25281</v>
      </c>
      <c r="CW59" s="747">
        <v>37929</v>
      </c>
      <c r="CX59" s="747">
        <v>452</v>
      </c>
      <c r="CY59" s="747">
        <v>63662</v>
      </c>
      <c r="CZ59" s="747">
        <v>3181</v>
      </c>
      <c r="DA59" s="747">
        <v>60015</v>
      </c>
      <c r="DB59" s="91">
        <v>63196</v>
      </c>
      <c r="DC59" s="747">
        <v>13813</v>
      </c>
      <c r="DD59" s="747">
        <v>14065</v>
      </c>
      <c r="DE59" s="747">
        <v>309142</v>
      </c>
      <c r="DF59" s="747">
        <v>2055</v>
      </c>
      <c r="DG59" s="747">
        <v>325262</v>
      </c>
      <c r="DH59" s="747">
        <v>5220</v>
      </c>
      <c r="DI59" s="747">
        <v>49436</v>
      </c>
      <c r="DJ59" s="91">
        <v>54656</v>
      </c>
      <c r="DK59" s="747">
        <v>26688</v>
      </c>
      <c r="DL59" s="747">
        <v>28680</v>
      </c>
      <c r="DM59" s="747">
        <v>72438</v>
      </c>
      <c r="DN59" s="747">
        <v>6532</v>
      </c>
      <c r="DO59" s="747">
        <v>107650</v>
      </c>
      <c r="DP59" s="747">
        <v>13505</v>
      </c>
      <c r="DQ59" s="747">
        <v>50549</v>
      </c>
      <c r="DR59" s="91">
        <v>64054</v>
      </c>
      <c r="DS59" s="748">
        <v>1704204</v>
      </c>
      <c r="DT59" s="748">
        <v>1384673</v>
      </c>
      <c r="DU59" s="748">
        <v>10555483</v>
      </c>
      <c r="DV59" s="748">
        <v>154161</v>
      </c>
      <c r="DW59" s="748">
        <v>12094317</v>
      </c>
      <c r="DX59" s="748">
        <v>510145</v>
      </c>
      <c r="DY59" s="748">
        <v>2460222</v>
      </c>
      <c r="DZ59" s="93">
        <v>2970367</v>
      </c>
    </row>
    <row r="60" spans="2:130" x14ac:dyDescent="0.25">
      <c r="B60" s="817" t="s">
        <v>1116</v>
      </c>
      <c r="C60" s="747">
        <v>383821</v>
      </c>
      <c r="D60" s="747">
        <v>327914</v>
      </c>
      <c r="E60" s="747">
        <v>2517645</v>
      </c>
      <c r="F60" s="747">
        <v>21397</v>
      </c>
      <c r="G60" s="747">
        <v>2866956</v>
      </c>
      <c r="H60" s="747">
        <v>430211</v>
      </c>
      <c r="I60" s="747">
        <v>344148</v>
      </c>
      <c r="J60" s="91">
        <v>774359</v>
      </c>
      <c r="K60" s="747">
        <v>354377</v>
      </c>
      <c r="L60" s="747">
        <v>259507</v>
      </c>
      <c r="M60" s="747">
        <v>2751604</v>
      </c>
      <c r="N60" s="747">
        <v>157156</v>
      </c>
      <c r="O60" s="747">
        <v>3168267</v>
      </c>
      <c r="P60" s="747">
        <v>223610</v>
      </c>
      <c r="Q60" s="747">
        <v>539024</v>
      </c>
      <c r="R60" s="91">
        <v>762634</v>
      </c>
      <c r="S60" s="747">
        <v>85698</v>
      </c>
      <c r="T60" s="747">
        <v>70833</v>
      </c>
      <c r="U60" s="747">
        <v>717169</v>
      </c>
      <c r="V60" s="747">
        <v>7572</v>
      </c>
      <c r="W60" s="747">
        <v>795574</v>
      </c>
      <c r="X60" s="747">
        <v>27605</v>
      </c>
      <c r="Y60" s="747">
        <v>248486</v>
      </c>
      <c r="Z60" s="91">
        <v>276091</v>
      </c>
      <c r="AA60" s="747">
        <v>49623</v>
      </c>
      <c r="AB60" s="747">
        <v>41269</v>
      </c>
      <c r="AC60" s="747">
        <v>592803</v>
      </c>
      <c r="AD60" s="747">
        <v>47684</v>
      </c>
      <c r="AE60" s="747">
        <v>681756</v>
      </c>
      <c r="AF60" s="747">
        <v>57468</v>
      </c>
      <c r="AG60" s="747">
        <v>226315</v>
      </c>
      <c r="AH60" s="91">
        <v>283783</v>
      </c>
      <c r="AI60" s="747">
        <v>216532</v>
      </c>
      <c r="AJ60" s="747">
        <v>40126</v>
      </c>
      <c r="AK60" s="747">
        <v>679486</v>
      </c>
      <c r="AL60" s="747">
        <v>48606</v>
      </c>
      <c r="AM60" s="747">
        <v>768218</v>
      </c>
      <c r="AN60" s="747">
        <v>24586</v>
      </c>
      <c r="AO60" s="747">
        <v>331840</v>
      </c>
      <c r="AP60" s="91">
        <v>356426</v>
      </c>
      <c r="AQ60" s="747">
        <v>25962</v>
      </c>
      <c r="AR60" s="747">
        <v>50170</v>
      </c>
      <c r="AS60" s="747">
        <v>330176</v>
      </c>
      <c r="AT60" s="747">
        <v>15322</v>
      </c>
      <c r="AU60" s="747">
        <v>395668</v>
      </c>
      <c r="AV60" s="747">
        <v>86455</v>
      </c>
      <c r="AW60" s="747">
        <v>53760</v>
      </c>
      <c r="AX60" s="91">
        <v>140215</v>
      </c>
      <c r="AY60" s="747">
        <v>89900</v>
      </c>
      <c r="AZ60" s="747">
        <v>15343</v>
      </c>
      <c r="BA60" s="747">
        <v>246915</v>
      </c>
      <c r="BB60" s="747">
        <v>8047</v>
      </c>
      <c r="BC60" s="747">
        <v>270305</v>
      </c>
      <c r="BD60" s="747">
        <v>96827</v>
      </c>
      <c r="BE60" s="747">
        <v>117470</v>
      </c>
      <c r="BF60" s="91">
        <v>214297</v>
      </c>
      <c r="BG60" s="747">
        <v>135840</v>
      </c>
      <c r="BH60" s="747">
        <v>114589</v>
      </c>
      <c r="BI60" s="747">
        <v>589002</v>
      </c>
      <c r="BJ60" s="747">
        <v>10972</v>
      </c>
      <c r="BK60" s="747">
        <v>714563</v>
      </c>
      <c r="BL60" s="747">
        <v>7073</v>
      </c>
      <c r="BM60" s="747">
        <v>134898</v>
      </c>
      <c r="BN60" s="91">
        <v>141971</v>
      </c>
      <c r="BO60" s="747">
        <v>32551</v>
      </c>
      <c r="BP60" s="747">
        <v>54728</v>
      </c>
      <c r="BQ60" s="747">
        <v>390382</v>
      </c>
      <c r="BR60" s="747">
        <v>1606</v>
      </c>
      <c r="BS60" s="747">
        <v>446716</v>
      </c>
      <c r="BT60" s="747">
        <v>95140</v>
      </c>
      <c r="BU60" s="747">
        <v>47210</v>
      </c>
      <c r="BV60" s="91">
        <v>142350</v>
      </c>
      <c r="BW60" s="747">
        <v>13547</v>
      </c>
      <c r="BX60" s="747">
        <v>4887</v>
      </c>
      <c r="BY60" s="747">
        <v>102864</v>
      </c>
      <c r="BZ60" s="747">
        <v>492</v>
      </c>
      <c r="CA60" s="747">
        <v>108243</v>
      </c>
      <c r="CB60" s="747">
        <v>4803</v>
      </c>
      <c r="CC60" s="747">
        <v>138675</v>
      </c>
      <c r="CD60" s="91">
        <v>143478</v>
      </c>
      <c r="CE60" s="747">
        <v>30010</v>
      </c>
      <c r="CF60" s="747">
        <v>22207</v>
      </c>
      <c r="CG60" s="747">
        <v>231520</v>
      </c>
      <c r="CH60" s="747">
        <v>2612</v>
      </c>
      <c r="CI60" s="747">
        <v>256339</v>
      </c>
      <c r="CJ60" s="747">
        <v>9738</v>
      </c>
      <c r="CK60" s="747">
        <v>33358</v>
      </c>
      <c r="CL60" s="91">
        <v>43096</v>
      </c>
      <c r="CM60" s="747">
        <v>7884</v>
      </c>
      <c r="CN60" s="747">
        <v>18364</v>
      </c>
      <c r="CO60" s="747">
        <v>24441</v>
      </c>
      <c r="CP60" s="747">
        <v>10737</v>
      </c>
      <c r="CQ60" s="747">
        <v>53542</v>
      </c>
      <c r="CR60" s="747">
        <v>30004</v>
      </c>
      <c r="CS60" s="747">
        <v>154271</v>
      </c>
      <c r="CT60" s="91">
        <v>184275</v>
      </c>
      <c r="CU60" s="747">
        <v>7631</v>
      </c>
      <c r="CV60" s="747">
        <v>9292</v>
      </c>
      <c r="CW60" s="747">
        <v>48885</v>
      </c>
      <c r="CX60" s="747">
        <v>138</v>
      </c>
      <c r="CY60" s="747">
        <v>58315</v>
      </c>
      <c r="CZ60" s="747">
        <v>7495</v>
      </c>
      <c r="DA60" s="747">
        <v>62709</v>
      </c>
      <c r="DB60" s="91">
        <v>70204</v>
      </c>
      <c r="DC60" s="747">
        <v>6131</v>
      </c>
      <c r="DD60" s="747">
        <v>48127</v>
      </c>
      <c r="DE60" s="747">
        <v>256369</v>
      </c>
      <c r="DF60" s="747">
        <v>4210</v>
      </c>
      <c r="DG60" s="747">
        <v>308706</v>
      </c>
      <c r="DH60" s="747">
        <v>63803</v>
      </c>
      <c r="DI60" s="747">
        <v>49405</v>
      </c>
      <c r="DJ60" s="91">
        <v>113208</v>
      </c>
      <c r="DK60" s="747">
        <v>12072</v>
      </c>
      <c r="DL60" s="747">
        <v>10361</v>
      </c>
      <c r="DM60" s="747">
        <v>85223</v>
      </c>
      <c r="DN60" s="747">
        <v>6414</v>
      </c>
      <c r="DO60" s="747">
        <v>101998</v>
      </c>
      <c r="DP60" s="747">
        <v>13357</v>
      </c>
      <c r="DQ60" s="747">
        <v>54638</v>
      </c>
      <c r="DR60" s="91">
        <v>67995</v>
      </c>
      <c r="DS60" s="748">
        <v>1451579</v>
      </c>
      <c r="DT60" s="748">
        <v>1087717</v>
      </c>
      <c r="DU60" s="748">
        <v>9564484</v>
      </c>
      <c r="DV60" s="748">
        <v>342965</v>
      </c>
      <c r="DW60" s="748">
        <v>10995166</v>
      </c>
      <c r="DX60" s="748">
        <v>1178175</v>
      </c>
      <c r="DY60" s="748">
        <v>2536207</v>
      </c>
      <c r="DZ60" s="93">
        <v>3714382</v>
      </c>
    </row>
    <row r="61" spans="2:130" x14ac:dyDescent="0.25">
      <c r="B61" s="819" t="s">
        <v>1122</v>
      </c>
      <c r="C61" s="747">
        <v>292730</v>
      </c>
      <c r="D61" s="747">
        <v>126697</v>
      </c>
      <c r="E61" s="747">
        <v>2062826</v>
      </c>
      <c r="F61" s="747">
        <v>366940</v>
      </c>
      <c r="G61" s="747">
        <v>2556463</v>
      </c>
      <c r="H61" s="747">
        <v>583432</v>
      </c>
      <c r="I61" s="747">
        <v>334853</v>
      </c>
      <c r="J61" s="91">
        <v>918285</v>
      </c>
      <c r="K61" s="747">
        <v>243979</v>
      </c>
      <c r="L61" s="747">
        <v>200953</v>
      </c>
      <c r="M61" s="747">
        <v>1766011</v>
      </c>
      <c r="N61" s="747">
        <v>209407</v>
      </c>
      <c r="O61" s="747">
        <v>2176371</v>
      </c>
      <c r="P61" s="747">
        <v>1172041</v>
      </c>
      <c r="Q61" s="747">
        <v>537141</v>
      </c>
      <c r="R61" s="91">
        <v>1709182</v>
      </c>
      <c r="S61" s="747">
        <v>67899</v>
      </c>
      <c r="T61" s="747">
        <v>47464</v>
      </c>
      <c r="U61" s="747">
        <v>482860</v>
      </c>
      <c r="V61" s="747">
        <v>2344</v>
      </c>
      <c r="W61" s="747">
        <v>532668</v>
      </c>
      <c r="X61" s="747">
        <v>256481</v>
      </c>
      <c r="Y61" s="747">
        <v>259938</v>
      </c>
      <c r="Z61" s="91">
        <v>516419</v>
      </c>
      <c r="AA61" s="747">
        <v>67277</v>
      </c>
      <c r="AB61" s="747">
        <v>14007</v>
      </c>
      <c r="AC61" s="747">
        <v>433159</v>
      </c>
      <c r="AD61" s="747">
        <v>1041</v>
      </c>
      <c r="AE61" s="747">
        <v>448207</v>
      </c>
      <c r="AF61" s="747">
        <v>189978</v>
      </c>
      <c r="AG61" s="747">
        <v>273109</v>
      </c>
      <c r="AH61" s="91">
        <v>463087</v>
      </c>
      <c r="AI61" s="747">
        <v>49839</v>
      </c>
      <c r="AJ61" s="747">
        <v>30247</v>
      </c>
      <c r="AK61" s="747">
        <v>329343</v>
      </c>
      <c r="AL61" s="747">
        <v>6913</v>
      </c>
      <c r="AM61" s="747">
        <v>366503</v>
      </c>
      <c r="AN61" s="747">
        <v>411517</v>
      </c>
      <c r="AO61" s="747">
        <v>326968</v>
      </c>
      <c r="AP61" s="91">
        <v>738485</v>
      </c>
      <c r="AQ61" s="747">
        <v>119796</v>
      </c>
      <c r="AR61" s="747">
        <v>27832</v>
      </c>
      <c r="AS61" s="747">
        <v>206599</v>
      </c>
      <c r="AT61" s="747">
        <v>41226</v>
      </c>
      <c r="AU61" s="747">
        <v>275657</v>
      </c>
      <c r="AV61" s="747">
        <v>113721</v>
      </c>
      <c r="AW61" s="747">
        <v>54264</v>
      </c>
      <c r="AX61" s="91">
        <v>167985</v>
      </c>
      <c r="AY61" s="747">
        <v>47036</v>
      </c>
      <c r="AZ61" s="747">
        <v>18768</v>
      </c>
      <c r="BA61" s="747">
        <v>126597</v>
      </c>
      <c r="BB61" s="747">
        <v>65237</v>
      </c>
      <c r="BC61" s="747">
        <v>210602</v>
      </c>
      <c r="BD61" s="747">
        <v>108576</v>
      </c>
      <c r="BE61" s="747">
        <v>137267</v>
      </c>
      <c r="BF61" s="91">
        <v>245843</v>
      </c>
      <c r="BG61" s="747">
        <v>32344</v>
      </c>
      <c r="BH61" s="747">
        <v>2154</v>
      </c>
      <c r="BI61" s="747">
        <v>121738</v>
      </c>
      <c r="BJ61" s="747">
        <v>5935</v>
      </c>
      <c r="BK61" s="747">
        <v>129827</v>
      </c>
      <c r="BL61" s="747">
        <v>566000</v>
      </c>
      <c r="BM61" s="747">
        <v>131264</v>
      </c>
      <c r="BN61" s="91">
        <v>697264</v>
      </c>
      <c r="BO61" s="747">
        <v>60204</v>
      </c>
      <c r="BP61" s="747">
        <v>30458</v>
      </c>
      <c r="BQ61" s="747">
        <v>322407</v>
      </c>
      <c r="BR61" s="747">
        <v>78761</v>
      </c>
      <c r="BS61" s="747">
        <v>431626</v>
      </c>
      <c r="BT61" s="747">
        <v>74123</v>
      </c>
      <c r="BU61" s="747">
        <v>52808</v>
      </c>
      <c r="BV61" s="91">
        <v>126931</v>
      </c>
      <c r="BW61" s="747">
        <v>10674</v>
      </c>
      <c r="BX61" s="747">
        <v>19332</v>
      </c>
      <c r="BY61" s="747">
        <v>90500</v>
      </c>
      <c r="BZ61" s="747">
        <v>2247</v>
      </c>
      <c r="CA61" s="747">
        <v>112079</v>
      </c>
      <c r="CB61" s="747">
        <v>10381</v>
      </c>
      <c r="CC61" s="747">
        <v>137919</v>
      </c>
      <c r="CD61" s="91">
        <v>148300</v>
      </c>
      <c r="CE61" s="747">
        <v>20011</v>
      </c>
      <c r="CF61" s="747">
        <v>25201</v>
      </c>
      <c r="CG61" s="747">
        <v>166498</v>
      </c>
      <c r="CH61" s="747">
        <v>8286</v>
      </c>
      <c r="CI61" s="747">
        <v>199985</v>
      </c>
      <c r="CJ61" s="747">
        <v>70849</v>
      </c>
      <c r="CK61" s="747">
        <v>33982</v>
      </c>
      <c r="CL61" s="91">
        <v>104831</v>
      </c>
      <c r="CM61" s="747">
        <v>19476</v>
      </c>
      <c r="CN61" s="747">
        <v>14828</v>
      </c>
      <c r="CO61" s="747">
        <v>28985</v>
      </c>
      <c r="CP61" s="747">
        <v>30918</v>
      </c>
      <c r="CQ61" s="747">
        <v>74731</v>
      </c>
      <c r="CR61" s="747">
        <v>17742</v>
      </c>
      <c r="CS61" s="747">
        <v>137461</v>
      </c>
      <c r="CT61" s="91">
        <v>155203</v>
      </c>
      <c r="CU61" s="747">
        <v>6023</v>
      </c>
      <c r="CV61" s="747">
        <v>6801</v>
      </c>
      <c r="CW61" s="747">
        <v>26373</v>
      </c>
      <c r="CX61" s="747">
        <v>9683</v>
      </c>
      <c r="CY61" s="747">
        <v>42857</v>
      </c>
      <c r="CZ61" s="747">
        <v>26582</v>
      </c>
      <c r="DA61" s="747">
        <v>59725</v>
      </c>
      <c r="DB61" s="91">
        <v>86307</v>
      </c>
      <c r="DC61" s="747">
        <v>14816</v>
      </c>
      <c r="DD61" s="747">
        <v>11962</v>
      </c>
      <c r="DE61" s="747">
        <v>161094</v>
      </c>
      <c r="DF61" s="747">
        <v>63854</v>
      </c>
      <c r="DG61" s="747">
        <v>236910</v>
      </c>
      <c r="DH61" s="747">
        <v>142738</v>
      </c>
      <c r="DI61" s="747">
        <v>38733</v>
      </c>
      <c r="DJ61" s="91">
        <v>181471</v>
      </c>
      <c r="DK61" s="747">
        <v>6284</v>
      </c>
      <c r="DL61" s="747">
        <v>12687</v>
      </c>
      <c r="DM61" s="747">
        <v>71366</v>
      </c>
      <c r="DN61" s="747">
        <v>7407</v>
      </c>
      <c r="DO61" s="747">
        <v>91460</v>
      </c>
      <c r="DP61" s="747">
        <v>28304</v>
      </c>
      <c r="DQ61" s="747">
        <v>55912</v>
      </c>
      <c r="DR61" s="91">
        <v>84216</v>
      </c>
      <c r="DS61" s="748">
        <v>1058388</v>
      </c>
      <c r="DT61" s="748">
        <v>589391</v>
      </c>
      <c r="DU61" s="748">
        <v>6396356</v>
      </c>
      <c r="DV61" s="748">
        <v>900199</v>
      </c>
      <c r="DW61" s="748">
        <v>7885946</v>
      </c>
      <c r="DX61" s="748">
        <v>3772465</v>
      </c>
      <c r="DY61" s="748">
        <v>2571344</v>
      </c>
      <c r="DZ61" s="93">
        <v>6343809</v>
      </c>
    </row>
    <row r="62" spans="2:130" x14ac:dyDescent="0.25">
      <c r="B62" s="819" t="s">
        <v>1129</v>
      </c>
      <c r="C62" s="747">
        <v>237102</v>
      </c>
      <c r="D62" s="747">
        <v>453326</v>
      </c>
      <c r="E62" s="747">
        <v>2317967</v>
      </c>
      <c r="F62" s="747">
        <v>425640</v>
      </c>
      <c r="G62" s="747">
        <v>3196933</v>
      </c>
      <c r="H62" s="747">
        <v>55137</v>
      </c>
      <c r="I62" s="747">
        <v>446817</v>
      </c>
      <c r="J62" s="91">
        <v>501954</v>
      </c>
      <c r="K62" s="747">
        <v>215327</v>
      </c>
      <c r="L62" s="747">
        <v>196929</v>
      </c>
      <c r="M62" s="747">
        <v>2028049</v>
      </c>
      <c r="N62" s="747">
        <v>1027053</v>
      </c>
      <c r="O62" s="747">
        <v>3252031</v>
      </c>
      <c r="P62" s="747">
        <v>33498</v>
      </c>
      <c r="Q62" s="747">
        <v>621776</v>
      </c>
      <c r="R62" s="91">
        <v>655274</v>
      </c>
      <c r="S62" s="747">
        <v>62582</v>
      </c>
      <c r="T62" s="747">
        <v>63866</v>
      </c>
      <c r="U62" s="747">
        <v>472221</v>
      </c>
      <c r="V62" s="747">
        <v>164936</v>
      </c>
      <c r="W62" s="747">
        <v>701023</v>
      </c>
      <c r="X62" s="747">
        <v>19434</v>
      </c>
      <c r="Y62" s="747">
        <v>332179</v>
      </c>
      <c r="Z62" s="91">
        <v>351613</v>
      </c>
      <c r="AA62" s="747">
        <v>47236</v>
      </c>
      <c r="AB62" s="747">
        <v>34812</v>
      </c>
      <c r="AC62" s="747">
        <v>410116</v>
      </c>
      <c r="AD62" s="747">
        <v>148283</v>
      </c>
      <c r="AE62" s="747">
        <v>593211</v>
      </c>
      <c r="AF62" s="747">
        <v>13639</v>
      </c>
      <c r="AG62" s="747">
        <v>292384</v>
      </c>
      <c r="AH62" s="91">
        <v>306023</v>
      </c>
      <c r="AI62" s="747">
        <v>30460</v>
      </c>
      <c r="AJ62" s="747">
        <v>57852</v>
      </c>
      <c r="AK62" s="747">
        <v>317346</v>
      </c>
      <c r="AL62" s="747">
        <v>393967</v>
      </c>
      <c r="AM62" s="747">
        <v>769165</v>
      </c>
      <c r="AN62" s="747">
        <v>32337</v>
      </c>
      <c r="AO62" s="747">
        <v>330622</v>
      </c>
      <c r="AP62" s="91">
        <v>362959</v>
      </c>
      <c r="AQ62" s="747">
        <v>62015</v>
      </c>
      <c r="AR62" s="747">
        <v>52952</v>
      </c>
      <c r="AS62" s="747">
        <v>255636</v>
      </c>
      <c r="AT62" s="747">
        <v>53804</v>
      </c>
      <c r="AU62" s="747">
        <v>362392</v>
      </c>
      <c r="AV62" s="747">
        <v>1000</v>
      </c>
      <c r="AW62" s="747">
        <v>71037</v>
      </c>
      <c r="AX62" s="91">
        <v>72037</v>
      </c>
      <c r="AY62" s="747">
        <v>29305</v>
      </c>
      <c r="AZ62" s="747">
        <v>18191</v>
      </c>
      <c r="BA62" s="747">
        <v>196493</v>
      </c>
      <c r="BB62" s="747">
        <v>45088</v>
      </c>
      <c r="BC62" s="747">
        <v>259772</v>
      </c>
      <c r="BD62" s="747">
        <v>10152</v>
      </c>
      <c r="BE62" s="747">
        <v>175407</v>
      </c>
      <c r="BF62" s="91">
        <v>185559</v>
      </c>
      <c r="BG62" s="747">
        <v>32401</v>
      </c>
      <c r="BH62" s="747">
        <v>52383</v>
      </c>
      <c r="BI62" s="747">
        <v>98983</v>
      </c>
      <c r="BJ62" s="747">
        <v>463946</v>
      </c>
      <c r="BK62" s="747">
        <v>615312</v>
      </c>
      <c r="BL62" s="747">
        <v>1652</v>
      </c>
      <c r="BM62" s="747">
        <v>231667</v>
      </c>
      <c r="BN62" s="91">
        <v>233319</v>
      </c>
      <c r="BO62" s="747">
        <v>67209</v>
      </c>
      <c r="BP62" s="747">
        <v>43038</v>
      </c>
      <c r="BQ62" s="747">
        <v>367472</v>
      </c>
      <c r="BR62" s="747">
        <v>71388</v>
      </c>
      <c r="BS62" s="747">
        <v>481898</v>
      </c>
      <c r="BT62" s="747">
        <v>3135</v>
      </c>
      <c r="BU62" s="747">
        <v>49069</v>
      </c>
      <c r="BV62" s="91">
        <v>52204</v>
      </c>
      <c r="BW62" s="747">
        <v>8911</v>
      </c>
      <c r="BX62" s="747">
        <v>17307</v>
      </c>
      <c r="BY62" s="747">
        <v>102521</v>
      </c>
      <c r="BZ62" s="747">
        <v>7467</v>
      </c>
      <c r="CA62" s="747">
        <v>127295</v>
      </c>
      <c r="CB62" s="747">
        <v>3909</v>
      </c>
      <c r="CC62" s="747">
        <v>137571</v>
      </c>
      <c r="CD62" s="91">
        <v>141480</v>
      </c>
      <c r="CE62" s="747">
        <v>15673</v>
      </c>
      <c r="CF62" s="747">
        <v>37603</v>
      </c>
      <c r="CG62" s="747">
        <v>189920</v>
      </c>
      <c r="CH62" s="747">
        <v>58250</v>
      </c>
      <c r="CI62" s="747">
        <v>285773</v>
      </c>
      <c r="CJ62" s="747">
        <v>1130</v>
      </c>
      <c r="CK62" s="747">
        <v>39350</v>
      </c>
      <c r="CL62" s="91">
        <v>40480</v>
      </c>
      <c r="CM62" s="747">
        <v>16946</v>
      </c>
      <c r="CN62" s="747">
        <v>16131</v>
      </c>
      <c r="CO62" s="747">
        <v>69941</v>
      </c>
      <c r="CP62" s="747">
        <v>18045</v>
      </c>
      <c r="CQ62" s="747">
        <v>104117</v>
      </c>
      <c r="CR62" s="747">
        <v>7266</v>
      </c>
      <c r="CS62" s="747">
        <v>131498</v>
      </c>
      <c r="CT62" s="91">
        <v>138764</v>
      </c>
      <c r="CU62" s="747">
        <v>12014</v>
      </c>
      <c r="CV62" s="747">
        <v>7189</v>
      </c>
      <c r="CW62" s="747">
        <v>34547</v>
      </c>
      <c r="CX62" s="747">
        <v>22122</v>
      </c>
      <c r="CY62" s="747">
        <v>63858</v>
      </c>
      <c r="CZ62" s="747">
        <v>3072</v>
      </c>
      <c r="DA62" s="747">
        <v>57409</v>
      </c>
      <c r="DB62" s="91">
        <v>60481</v>
      </c>
      <c r="DC62" s="747">
        <v>41799</v>
      </c>
      <c r="DD62" s="747">
        <v>14395</v>
      </c>
      <c r="DE62" s="747">
        <v>227739</v>
      </c>
      <c r="DF62" s="747">
        <v>105852</v>
      </c>
      <c r="DG62" s="747">
        <v>347986</v>
      </c>
      <c r="DH62" s="747">
        <v>2257</v>
      </c>
      <c r="DI62" s="747">
        <v>40734</v>
      </c>
      <c r="DJ62" s="91">
        <v>42991</v>
      </c>
      <c r="DK62" s="747">
        <v>24232</v>
      </c>
      <c r="DL62" s="747">
        <v>27087</v>
      </c>
      <c r="DM62" s="747">
        <v>66834</v>
      </c>
      <c r="DN62" s="747">
        <v>18231</v>
      </c>
      <c r="DO62" s="747">
        <v>112152</v>
      </c>
      <c r="DP62" s="747">
        <v>6788</v>
      </c>
      <c r="DQ62" s="747">
        <v>59979</v>
      </c>
      <c r="DR62" s="91">
        <v>66767</v>
      </c>
      <c r="DS62" s="748">
        <v>903212</v>
      </c>
      <c r="DT62" s="748">
        <v>1093061</v>
      </c>
      <c r="DU62" s="748">
        <v>7155785</v>
      </c>
      <c r="DV62" s="748">
        <v>3024072</v>
      </c>
      <c r="DW62" s="748">
        <v>11272918</v>
      </c>
      <c r="DX62" s="748">
        <v>194406</v>
      </c>
      <c r="DY62" s="748">
        <v>3017499</v>
      </c>
      <c r="DZ62" s="93">
        <v>3211905</v>
      </c>
    </row>
    <row r="63" spans="2:130" ht="14.25" thickBot="1" x14ac:dyDescent="0.3">
      <c r="B63" s="819" t="s">
        <v>1136</v>
      </c>
      <c r="C63" s="747">
        <v>431139</v>
      </c>
      <c r="D63" s="747">
        <v>364812</v>
      </c>
      <c r="E63" s="747">
        <v>2746527</v>
      </c>
      <c r="F63" s="747">
        <v>46347</v>
      </c>
      <c r="G63" s="747">
        <v>3157686</v>
      </c>
      <c r="H63" s="747">
        <v>51904</v>
      </c>
      <c r="I63" s="747">
        <v>426400</v>
      </c>
      <c r="J63" s="91">
        <v>478304</v>
      </c>
      <c r="K63" s="747">
        <v>442915</v>
      </c>
      <c r="L63" s="747">
        <v>274717</v>
      </c>
      <c r="M63" s="747">
        <v>2768720</v>
      </c>
      <c r="N63" s="747">
        <v>40811</v>
      </c>
      <c r="O63" s="747">
        <v>3084248</v>
      </c>
      <c r="P63" s="747">
        <v>84304</v>
      </c>
      <c r="Q63" s="747">
        <v>570795</v>
      </c>
      <c r="R63" s="91">
        <v>655099</v>
      </c>
      <c r="S63" s="747">
        <v>171588</v>
      </c>
      <c r="T63" s="747">
        <v>137682</v>
      </c>
      <c r="U63" s="747">
        <v>553460</v>
      </c>
      <c r="V63" s="747">
        <v>25620</v>
      </c>
      <c r="W63" s="747">
        <v>716762</v>
      </c>
      <c r="X63" s="747">
        <v>14615</v>
      </c>
      <c r="Y63" s="747">
        <v>285984</v>
      </c>
      <c r="Z63" s="91">
        <v>300599</v>
      </c>
      <c r="AA63" s="747">
        <v>71580</v>
      </c>
      <c r="AB63" s="747">
        <v>87244</v>
      </c>
      <c r="AC63" s="747">
        <v>503983</v>
      </c>
      <c r="AD63" s="747">
        <v>36345</v>
      </c>
      <c r="AE63" s="747">
        <v>627572</v>
      </c>
      <c r="AF63" s="747">
        <v>23870</v>
      </c>
      <c r="AG63" s="747">
        <v>263141</v>
      </c>
      <c r="AH63" s="91">
        <v>287011</v>
      </c>
      <c r="AI63" s="747">
        <v>86788</v>
      </c>
      <c r="AJ63" s="747">
        <v>76501</v>
      </c>
      <c r="AK63" s="747">
        <v>677103</v>
      </c>
      <c r="AL63" s="747">
        <v>42079</v>
      </c>
      <c r="AM63" s="747">
        <v>795683</v>
      </c>
      <c r="AN63" s="747">
        <v>11757</v>
      </c>
      <c r="AO63" s="747">
        <v>314469</v>
      </c>
      <c r="AP63" s="91">
        <v>326226</v>
      </c>
      <c r="AQ63" s="747">
        <v>47491</v>
      </c>
      <c r="AR63" s="747">
        <v>55895</v>
      </c>
      <c r="AS63" s="747">
        <v>314708</v>
      </c>
      <c r="AT63" s="747">
        <v>2330</v>
      </c>
      <c r="AU63" s="747">
        <v>372933</v>
      </c>
      <c r="AV63" s="747">
        <v>1450</v>
      </c>
      <c r="AW63" s="747">
        <v>66522</v>
      </c>
      <c r="AX63" s="91">
        <v>67972</v>
      </c>
      <c r="AY63" s="747">
        <v>49328</v>
      </c>
      <c r="AZ63" s="747">
        <v>37482</v>
      </c>
      <c r="BA63" s="747">
        <v>223622</v>
      </c>
      <c r="BB63" s="747">
        <v>19831</v>
      </c>
      <c r="BC63" s="747">
        <v>280935</v>
      </c>
      <c r="BD63" s="747">
        <v>12426</v>
      </c>
      <c r="BE63" s="747">
        <v>140124</v>
      </c>
      <c r="BF63" s="91">
        <v>152550</v>
      </c>
      <c r="BG63" s="747">
        <v>25851</v>
      </c>
      <c r="BH63" s="747">
        <v>30802</v>
      </c>
      <c r="BI63" s="747">
        <v>499447</v>
      </c>
      <c r="BJ63" s="747">
        <v>10134</v>
      </c>
      <c r="BK63" s="747">
        <v>540383</v>
      </c>
      <c r="BL63" s="747">
        <v>93876</v>
      </c>
      <c r="BM63" s="747">
        <v>219323</v>
      </c>
      <c r="BN63" s="91">
        <v>313199</v>
      </c>
      <c r="BO63" s="747">
        <v>82113</v>
      </c>
      <c r="BP63" s="747">
        <v>56209</v>
      </c>
      <c r="BQ63" s="747">
        <v>385789</v>
      </c>
      <c r="BR63" s="747">
        <v>3130</v>
      </c>
      <c r="BS63" s="747">
        <v>445128</v>
      </c>
      <c r="BT63" s="747">
        <v>17188</v>
      </c>
      <c r="BU63" s="747">
        <v>45978</v>
      </c>
      <c r="BV63" s="91">
        <v>63166</v>
      </c>
      <c r="BW63" s="747">
        <v>25341</v>
      </c>
      <c r="BX63" s="747">
        <v>34597</v>
      </c>
      <c r="BY63" s="747">
        <v>91782</v>
      </c>
      <c r="BZ63" s="747">
        <v>2679</v>
      </c>
      <c r="CA63" s="747">
        <v>129058</v>
      </c>
      <c r="CB63" s="747">
        <v>11266</v>
      </c>
      <c r="CC63" s="747">
        <v>137707</v>
      </c>
      <c r="CD63" s="91">
        <v>148973</v>
      </c>
      <c r="CE63" s="747">
        <v>46544</v>
      </c>
      <c r="CF63" s="747">
        <v>77310</v>
      </c>
      <c r="CG63" s="747">
        <v>236563</v>
      </c>
      <c r="CH63" s="747">
        <v>2344</v>
      </c>
      <c r="CI63" s="747">
        <v>316217</v>
      </c>
      <c r="CJ63" s="747">
        <v>4060</v>
      </c>
      <c r="CK63" s="747">
        <v>36561</v>
      </c>
      <c r="CL63" s="91">
        <v>40621</v>
      </c>
      <c r="CM63" s="747">
        <v>18790</v>
      </c>
      <c r="CN63" s="747">
        <v>27250</v>
      </c>
      <c r="CO63" s="747">
        <v>80352</v>
      </c>
      <c r="CP63" s="747">
        <v>5671</v>
      </c>
      <c r="CQ63" s="747">
        <v>113273</v>
      </c>
      <c r="CR63" s="747">
        <v>14812</v>
      </c>
      <c r="CS63" s="747">
        <v>123256</v>
      </c>
      <c r="CT63" s="91">
        <v>138068</v>
      </c>
      <c r="CU63" s="747">
        <v>20688</v>
      </c>
      <c r="CV63" s="747">
        <v>11300</v>
      </c>
      <c r="CW63" s="747">
        <v>41506</v>
      </c>
      <c r="CX63" s="747">
        <v>0</v>
      </c>
      <c r="CY63" s="747">
        <v>52806</v>
      </c>
      <c r="CZ63" s="747">
        <v>3996</v>
      </c>
      <c r="DA63" s="747">
        <v>57945</v>
      </c>
      <c r="DB63" s="91">
        <v>61941</v>
      </c>
      <c r="DC63" s="747">
        <v>39910</v>
      </c>
      <c r="DD63" s="747">
        <v>30129</v>
      </c>
      <c r="DE63" s="747">
        <v>303381</v>
      </c>
      <c r="DF63" s="747">
        <v>5074</v>
      </c>
      <c r="DG63" s="747">
        <v>338584</v>
      </c>
      <c r="DH63" s="747">
        <v>11941</v>
      </c>
      <c r="DI63" s="747">
        <v>30671</v>
      </c>
      <c r="DJ63" s="91">
        <v>42612</v>
      </c>
      <c r="DK63" s="747">
        <v>18188</v>
      </c>
      <c r="DL63" s="747">
        <v>21770</v>
      </c>
      <c r="DM63" s="747">
        <v>93808</v>
      </c>
      <c r="DN63" s="747">
        <v>12194</v>
      </c>
      <c r="DO63" s="747">
        <v>127772</v>
      </c>
      <c r="DP63" s="747">
        <v>9340</v>
      </c>
      <c r="DQ63" s="747">
        <v>45357</v>
      </c>
      <c r="DR63" s="91">
        <v>54697</v>
      </c>
      <c r="DS63" s="748">
        <v>1578254</v>
      </c>
      <c r="DT63" s="748">
        <v>1323700</v>
      </c>
      <c r="DU63" s="748">
        <v>9520751</v>
      </c>
      <c r="DV63" s="748">
        <v>254589</v>
      </c>
      <c r="DW63" s="748">
        <v>11099040</v>
      </c>
      <c r="DX63" s="748">
        <v>366805</v>
      </c>
      <c r="DY63" s="748">
        <v>2764233</v>
      </c>
      <c r="DZ63" s="93">
        <v>3131038</v>
      </c>
    </row>
    <row r="64" spans="2:130" ht="14.25" thickBot="1" x14ac:dyDescent="0.3">
      <c r="B64" s="957" t="s">
        <v>1145</v>
      </c>
      <c r="C64" s="94">
        <v>412910</v>
      </c>
      <c r="D64" s="95">
        <v>459727</v>
      </c>
      <c r="E64" s="95">
        <v>2579494</v>
      </c>
      <c r="F64" s="95">
        <v>38107</v>
      </c>
      <c r="G64" s="95">
        <v>3077328</v>
      </c>
      <c r="H64" s="95">
        <v>48292</v>
      </c>
      <c r="I64" s="95">
        <v>417288</v>
      </c>
      <c r="J64" s="96">
        <v>465580</v>
      </c>
      <c r="K64" s="95">
        <v>425354</v>
      </c>
      <c r="L64" s="95">
        <v>370942</v>
      </c>
      <c r="M64" s="95">
        <v>2538357</v>
      </c>
      <c r="N64" s="95">
        <v>29957</v>
      </c>
      <c r="O64" s="95">
        <v>2939256</v>
      </c>
      <c r="P64" s="95">
        <v>69307</v>
      </c>
      <c r="Q64" s="95">
        <v>594959</v>
      </c>
      <c r="R64" s="96">
        <v>664266</v>
      </c>
      <c r="S64" s="95">
        <v>70304</v>
      </c>
      <c r="T64" s="95">
        <v>166994</v>
      </c>
      <c r="U64" s="95">
        <v>610627</v>
      </c>
      <c r="V64" s="95">
        <v>7452</v>
      </c>
      <c r="W64" s="95">
        <v>785073</v>
      </c>
      <c r="X64" s="95">
        <v>32271</v>
      </c>
      <c r="Y64" s="95">
        <v>278509</v>
      </c>
      <c r="Z64" s="96">
        <v>310780</v>
      </c>
      <c r="AA64" s="95">
        <v>48309</v>
      </c>
      <c r="AB64" s="95">
        <v>91105</v>
      </c>
      <c r="AC64" s="95">
        <v>529916</v>
      </c>
      <c r="AD64" s="95">
        <v>8528</v>
      </c>
      <c r="AE64" s="95">
        <v>629549</v>
      </c>
      <c r="AF64" s="95">
        <v>50264</v>
      </c>
      <c r="AG64" s="95">
        <v>269168</v>
      </c>
      <c r="AH64" s="96">
        <v>319432</v>
      </c>
      <c r="AI64" s="95">
        <v>109175</v>
      </c>
      <c r="AJ64" s="95">
        <v>46051</v>
      </c>
      <c r="AK64" s="95">
        <v>670089</v>
      </c>
      <c r="AL64" s="95">
        <v>9977</v>
      </c>
      <c r="AM64" s="95">
        <v>726117</v>
      </c>
      <c r="AN64" s="95">
        <v>23138</v>
      </c>
      <c r="AO64" s="95">
        <v>307126</v>
      </c>
      <c r="AP64" s="96">
        <v>330264</v>
      </c>
      <c r="AQ64" s="95">
        <v>44426</v>
      </c>
      <c r="AR64" s="95">
        <v>17512</v>
      </c>
      <c r="AS64" s="95">
        <v>287727</v>
      </c>
      <c r="AT64" s="95">
        <v>7102</v>
      </c>
      <c r="AU64" s="95">
        <v>312341</v>
      </c>
      <c r="AV64" s="95">
        <v>19802</v>
      </c>
      <c r="AW64" s="95">
        <v>57055</v>
      </c>
      <c r="AX64" s="96">
        <v>76857</v>
      </c>
      <c r="AY64" s="95">
        <v>58159</v>
      </c>
      <c r="AZ64" s="95">
        <v>35156</v>
      </c>
      <c r="BA64" s="95">
        <v>188856</v>
      </c>
      <c r="BB64" s="95">
        <v>11132</v>
      </c>
      <c r="BC64" s="95">
        <v>235144</v>
      </c>
      <c r="BD64" s="95">
        <v>14674</v>
      </c>
      <c r="BE64" s="95">
        <v>133931</v>
      </c>
      <c r="BF64" s="96">
        <v>148605</v>
      </c>
      <c r="BG64" s="95">
        <v>47605</v>
      </c>
      <c r="BH64" s="95">
        <v>40723</v>
      </c>
      <c r="BI64" s="95">
        <v>458816</v>
      </c>
      <c r="BJ64" s="95">
        <v>30025</v>
      </c>
      <c r="BK64" s="95">
        <v>529564</v>
      </c>
      <c r="BL64" s="95">
        <v>35371</v>
      </c>
      <c r="BM64" s="95">
        <v>281007</v>
      </c>
      <c r="BN64" s="96">
        <v>316378</v>
      </c>
      <c r="BO64" s="95">
        <v>55161</v>
      </c>
      <c r="BP64" s="95">
        <v>31923</v>
      </c>
      <c r="BQ64" s="95">
        <v>333812</v>
      </c>
      <c r="BR64" s="95">
        <v>15711</v>
      </c>
      <c r="BS64" s="95">
        <v>381446</v>
      </c>
      <c r="BT64" s="95">
        <v>6093</v>
      </c>
      <c r="BU64" s="95">
        <v>44966</v>
      </c>
      <c r="BV64" s="96">
        <v>51059</v>
      </c>
      <c r="BW64" s="95">
        <v>10038</v>
      </c>
      <c r="BX64" s="95">
        <v>41745</v>
      </c>
      <c r="BY64" s="95">
        <v>117685</v>
      </c>
      <c r="BZ64" s="95">
        <v>14911</v>
      </c>
      <c r="CA64" s="95">
        <v>174341</v>
      </c>
      <c r="CB64" s="95">
        <v>5570</v>
      </c>
      <c r="CC64" s="95">
        <v>129665</v>
      </c>
      <c r="CD64" s="96">
        <v>135235</v>
      </c>
      <c r="CE64" s="95">
        <v>45794</v>
      </c>
      <c r="CF64" s="95">
        <v>56245</v>
      </c>
      <c r="CG64" s="95">
        <v>234924</v>
      </c>
      <c r="CH64" s="95">
        <v>4162</v>
      </c>
      <c r="CI64" s="95">
        <v>295331</v>
      </c>
      <c r="CJ64" s="95">
        <v>3592</v>
      </c>
      <c r="CK64" s="95">
        <v>33865</v>
      </c>
      <c r="CL64" s="96">
        <v>37457</v>
      </c>
      <c r="CM64" s="95">
        <v>18230</v>
      </c>
      <c r="CN64" s="95">
        <v>24801</v>
      </c>
      <c r="CO64" s="95">
        <v>87656</v>
      </c>
      <c r="CP64" s="95">
        <v>3205</v>
      </c>
      <c r="CQ64" s="95">
        <v>115662</v>
      </c>
      <c r="CR64" s="95">
        <v>7087</v>
      </c>
      <c r="CS64" s="95">
        <v>131045</v>
      </c>
      <c r="CT64" s="96">
        <v>138132</v>
      </c>
      <c r="CU64" s="95">
        <v>13447</v>
      </c>
      <c r="CV64" s="95">
        <v>30121</v>
      </c>
      <c r="CW64" s="95">
        <v>38397</v>
      </c>
      <c r="CX64" s="95">
        <v>2098</v>
      </c>
      <c r="CY64" s="95">
        <v>70616</v>
      </c>
      <c r="CZ64" s="95">
        <v>2190</v>
      </c>
      <c r="DA64" s="95">
        <v>57863</v>
      </c>
      <c r="DB64" s="96">
        <v>60053</v>
      </c>
      <c r="DC64" s="95">
        <v>47563</v>
      </c>
      <c r="DD64" s="95">
        <v>13422</v>
      </c>
      <c r="DE64" s="95">
        <v>260271</v>
      </c>
      <c r="DF64" s="95">
        <v>14871</v>
      </c>
      <c r="DG64" s="95">
        <v>288564</v>
      </c>
      <c r="DH64" s="95">
        <v>12782</v>
      </c>
      <c r="DI64" s="95">
        <v>25614</v>
      </c>
      <c r="DJ64" s="96">
        <v>38396</v>
      </c>
      <c r="DK64" s="95">
        <v>27237</v>
      </c>
      <c r="DL64" s="95">
        <v>29983</v>
      </c>
      <c r="DM64" s="95">
        <v>92692</v>
      </c>
      <c r="DN64" s="95">
        <v>1966</v>
      </c>
      <c r="DO64" s="95">
        <v>124641</v>
      </c>
      <c r="DP64" s="95">
        <v>11128</v>
      </c>
      <c r="DQ64" s="95">
        <v>49260</v>
      </c>
      <c r="DR64" s="96">
        <v>60388</v>
      </c>
      <c r="DS64" s="411">
        <v>1433712</v>
      </c>
      <c r="DT64" s="411">
        <v>1456450</v>
      </c>
      <c r="DU64" s="411">
        <v>9029319</v>
      </c>
      <c r="DV64" s="411">
        <v>199204</v>
      </c>
      <c r="DW64" s="411">
        <v>10684973</v>
      </c>
      <c r="DX64" s="411">
        <v>341561</v>
      </c>
      <c r="DY64" s="411">
        <v>2811321</v>
      </c>
      <c r="DZ64" s="412">
        <v>3152882</v>
      </c>
    </row>
    <row r="65" spans="2:16" ht="14.25" x14ac:dyDescent="0.3">
      <c r="B65" s="87" t="s">
        <v>324</v>
      </c>
    </row>
    <row r="66" spans="2:16" ht="14.25" x14ac:dyDescent="0.3">
      <c r="B66" s="18" t="s">
        <v>395</v>
      </c>
    </row>
    <row r="67" spans="2:16" ht="14.25" x14ac:dyDescent="0.3">
      <c r="B67" s="68" t="s">
        <v>766</v>
      </c>
    </row>
    <row r="68" spans="2:16" ht="14.25" x14ac:dyDescent="0.3">
      <c r="B68" s="19" t="str">
        <f>'PIB construcción 1'!B191</f>
        <v>Consultado por última vez el 23 de julio de 2021</v>
      </c>
    </row>
    <row r="79" spans="2:16" x14ac:dyDescent="0.25">
      <c r="O79" s="71"/>
      <c r="P79" s="71"/>
    </row>
    <row r="80" spans="2: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2:16" x14ac:dyDescent="0.25">
      <c r="O161" s="71"/>
      <c r="P161" s="71"/>
    </row>
    <row r="162" spans="2:16" x14ac:dyDescent="0.25">
      <c r="O162" s="71"/>
      <c r="P162" s="71"/>
    </row>
    <row r="163" spans="2:16" x14ac:dyDescent="0.25">
      <c r="O163" s="71"/>
      <c r="P163" s="71"/>
    </row>
    <row r="164" spans="2:16" x14ac:dyDescent="0.25">
      <c r="O164" s="71"/>
      <c r="P164" s="71"/>
    </row>
    <row r="165" spans="2:16" x14ac:dyDescent="0.25">
      <c r="O165" s="71"/>
      <c r="P165" s="71"/>
    </row>
    <row r="166" spans="2:16" x14ac:dyDescent="0.25">
      <c r="O166" s="71"/>
      <c r="P166" s="71"/>
    </row>
    <row r="167" spans="2:16" x14ac:dyDescent="0.25">
      <c r="O167" s="71"/>
      <c r="P167" s="71"/>
    </row>
    <row r="168" spans="2:16" x14ac:dyDescent="0.25">
      <c r="O168" s="71"/>
      <c r="P168" s="71"/>
    </row>
    <row r="169" spans="2:16" x14ac:dyDescent="0.25">
      <c r="O169" s="71"/>
      <c r="P169" s="71"/>
    </row>
    <row r="170" spans="2:16" x14ac:dyDescent="0.25">
      <c r="O170" s="71"/>
      <c r="P170" s="71"/>
    </row>
    <row r="171" spans="2:16" x14ac:dyDescent="0.25">
      <c r="O171" s="71"/>
      <c r="P171" s="71"/>
    </row>
    <row r="172" spans="2:16" x14ac:dyDescent="0.25">
      <c r="O172" s="71"/>
      <c r="P172" s="71"/>
    </row>
    <row r="173" spans="2:16" x14ac:dyDescent="0.25">
      <c r="O173" s="71"/>
      <c r="P173" s="71"/>
    </row>
    <row r="174" spans="2:16" x14ac:dyDescent="0.25">
      <c r="O174" s="71"/>
      <c r="P174" s="71"/>
    </row>
    <row r="175" spans="2:16" x14ac:dyDescent="0.25">
      <c r="O175" s="71"/>
      <c r="P175" s="71"/>
    </row>
    <row r="176" spans="2:16" x14ac:dyDescent="0.25">
      <c r="B176" s="4" t="s">
        <v>973</v>
      </c>
      <c r="O176" s="71"/>
      <c r="P176" s="71"/>
    </row>
    <row r="177" spans="2:16" x14ac:dyDescent="0.25">
      <c r="O177" s="71"/>
      <c r="P177" s="71"/>
    </row>
    <row r="178" spans="2:16" x14ac:dyDescent="0.25">
      <c r="O178" s="71"/>
      <c r="P178" s="71"/>
    </row>
    <row r="179" spans="2:16" x14ac:dyDescent="0.25">
      <c r="O179" s="71"/>
      <c r="P179" s="71"/>
    </row>
    <row r="180" spans="2:16" x14ac:dyDescent="0.25">
      <c r="O180" s="71"/>
      <c r="P180" s="71"/>
    </row>
    <row r="181" spans="2:16" x14ac:dyDescent="0.25">
      <c r="O181" s="71"/>
      <c r="P181" s="71"/>
    </row>
    <row r="182" spans="2:16" x14ac:dyDescent="0.25">
      <c r="B182" s="4" t="s">
        <v>974</v>
      </c>
      <c r="O182" s="71"/>
      <c r="P182" s="71"/>
    </row>
    <row r="183" spans="2:16" x14ac:dyDescent="0.25">
      <c r="O183" s="71"/>
      <c r="P183" s="71"/>
    </row>
    <row r="184" spans="2:16" x14ac:dyDescent="0.25">
      <c r="O184" s="71"/>
      <c r="P184" s="71"/>
    </row>
    <row r="185" spans="2:16" x14ac:dyDescent="0.25">
      <c r="O185" s="71"/>
      <c r="P185" s="71"/>
    </row>
    <row r="186" spans="2:16" x14ac:dyDescent="0.25">
      <c r="O186" s="71"/>
      <c r="P186" s="71"/>
    </row>
    <row r="187" spans="2:16" x14ac:dyDescent="0.25">
      <c r="O187" s="71"/>
      <c r="P187" s="71"/>
    </row>
    <row r="188" spans="2:16" x14ac:dyDescent="0.25">
      <c r="O188" s="71"/>
      <c r="P188" s="71"/>
    </row>
    <row r="189" spans="2:16" x14ac:dyDescent="0.25">
      <c r="O189" s="71"/>
      <c r="P189" s="71"/>
    </row>
    <row r="190" spans="2:16" x14ac:dyDescent="0.25">
      <c r="O190" s="71"/>
      <c r="P190" s="71"/>
    </row>
    <row r="191" spans="2:16" x14ac:dyDescent="0.25">
      <c r="O191" s="71"/>
      <c r="P191" s="71"/>
    </row>
    <row r="192" spans="2: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66CC"/>
  </sheetPr>
  <dimension ref="B1:DZ210"/>
  <sheetViews>
    <sheetView zoomScaleNormal="100" workbookViewId="0">
      <pane xSplit="2" ySplit="9" topLeftCell="C60" activePane="bottomRight" state="frozenSplit"/>
      <selection activeCell="E199" sqref="E199"/>
      <selection pane="topRight" activeCell="E199" sqref="E199"/>
      <selection pane="bottomLeft" activeCell="E199" sqref="E199"/>
      <selection pane="bottomRight" activeCell="B64" sqref="B64"/>
    </sheetView>
  </sheetViews>
  <sheetFormatPr baseColWidth="10" defaultColWidth="12.42578125" defaultRowHeight="13.5" x14ac:dyDescent="0.25"/>
  <cols>
    <col min="1" max="1" width="3.85546875" style="620" customWidth="1"/>
    <col min="2" max="16384" width="12.42578125" style="620"/>
  </cols>
  <sheetData>
    <row r="1" spans="2:130" s="670" customFormat="1" ht="15" x14ac:dyDescent="0.25"/>
    <row r="2" spans="2:130" ht="15" x14ac:dyDescent="0.25">
      <c r="B2" s="670" t="s">
        <v>1029</v>
      </c>
    </row>
    <row r="3" spans="2:130" x14ac:dyDescent="0.25">
      <c r="B3" s="619" t="s">
        <v>523</v>
      </c>
    </row>
    <row r="4" spans="2:130" x14ac:dyDescent="0.25">
      <c r="B4" s="621" t="s">
        <v>16</v>
      </c>
    </row>
    <row r="5" spans="2:130" ht="14.25" thickBot="1" x14ac:dyDescent="0.3"/>
    <row r="6" spans="2:130" ht="15" customHeight="1" thickBot="1" x14ac:dyDescent="0.3">
      <c r="B6" s="1028"/>
      <c r="C6" s="1031" t="s">
        <v>218</v>
      </c>
      <c r="D6" s="1032"/>
      <c r="E6" s="1032"/>
      <c r="F6" s="1032"/>
      <c r="G6" s="1032"/>
      <c r="H6" s="1032"/>
      <c r="I6" s="1032"/>
      <c r="J6" s="1033"/>
      <c r="K6" s="1031" t="s">
        <v>219</v>
      </c>
      <c r="L6" s="1032"/>
      <c r="M6" s="1032"/>
      <c r="N6" s="1032"/>
      <c r="O6" s="1032"/>
      <c r="P6" s="1032"/>
      <c r="Q6" s="1032"/>
      <c r="R6" s="1033"/>
      <c r="S6" s="1031" t="s">
        <v>220</v>
      </c>
      <c r="T6" s="1032"/>
      <c r="U6" s="1032"/>
      <c r="V6" s="1032"/>
      <c r="W6" s="1032"/>
      <c r="X6" s="1032"/>
      <c r="Y6" s="1032"/>
      <c r="Z6" s="1033"/>
      <c r="AA6" s="1031" t="s">
        <v>221</v>
      </c>
      <c r="AB6" s="1032"/>
      <c r="AC6" s="1032"/>
      <c r="AD6" s="1032"/>
      <c r="AE6" s="1032"/>
      <c r="AF6" s="1032"/>
      <c r="AG6" s="1032"/>
      <c r="AH6" s="1033"/>
      <c r="AI6" s="1031" t="s">
        <v>222</v>
      </c>
      <c r="AJ6" s="1032"/>
      <c r="AK6" s="1032"/>
      <c r="AL6" s="1032"/>
      <c r="AM6" s="1032"/>
      <c r="AN6" s="1032"/>
      <c r="AO6" s="1032"/>
      <c r="AP6" s="1033"/>
      <c r="AQ6" s="1031" t="s">
        <v>223</v>
      </c>
      <c r="AR6" s="1032"/>
      <c r="AS6" s="1032"/>
      <c r="AT6" s="1032"/>
      <c r="AU6" s="1032"/>
      <c r="AV6" s="1032"/>
      <c r="AW6" s="1032"/>
      <c r="AX6" s="1033"/>
      <c r="AY6" s="1031" t="s">
        <v>224</v>
      </c>
      <c r="AZ6" s="1032"/>
      <c r="BA6" s="1032"/>
      <c r="BB6" s="1032"/>
      <c r="BC6" s="1032"/>
      <c r="BD6" s="1032"/>
      <c r="BE6" s="1032"/>
      <c r="BF6" s="1033"/>
      <c r="BG6" s="1031" t="s">
        <v>510</v>
      </c>
      <c r="BH6" s="1032"/>
      <c r="BI6" s="1032"/>
      <c r="BJ6" s="1032"/>
      <c r="BK6" s="1032"/>
      <c r="BL6" s="1032"/>
      <c r="BM6" s="1032"/>
      <c r="BN6" s="1033"/>
      <c r="BO6" s="1031" t="s">
        <v>511</v>
      </c>
      <c r="BP6" s="1032"/>
      <c r="BQ6" s="1032"/>
      <c r="BR6" s="1032"/>
      <c r="BS6" s="1032"/>
      <c r="BT6" s="1032"/>
      <c r="BU6" s="1032"/>
      <c r="BV6" s="1033"/>
      <c r="BW6" s="1031" t="s">
        <v>512</v>
      </c>
      <c r="BX6" s="1032"/>
      <c r="BY6" s="1032"/>
      <c r="BZ6" s="1032"/>
      <c r="CA6" s="1032"/>
      <c r="CB6" s="1032"/>
      <c r="CC6" s="1032"/>
      <c r="CD6" s="1033"/>
      <c r="CE6" s="1031" t="s">
        <v>513</v>
      </c>
      <c r="CF6" s="1032"/>
      <c r="CG6" s="1032"/>
      <c r="CH6" s="1032"/>
      <c r="CI6" s="1032"/>
      <c r="CJ6" s="1032"/>
      <c r="CK6" s="1032"/>
      <c r="CL6" s="1033"/>
      <c r="CM6" s="1031" t="s">
        <v>514</v>
      </c>
      <c r="CN6" s="1032"/>
      <c r="CO6" s="1032"/>
      <c r="CP6" s="1032"/>
      <c r="CQ6" s="1032"/>
      <c r="CR6" s="1032"/>
      <c r="CS6" s="1032"/>
      <c r="CT6" s="1033"/>
      <c r="CU6" s="1031" t="s">
        <v>515</v>
      </c>
      <c r="CV6" s="1032"/>
      <c r="CW6" s="1032"/>
      <c r="CX6" s="1032"/>
      <c r="CY6" s="1032"/>
      <c r="CZ6" s="1032"/>
      <c r="DA6" s="1032"/>
      <c r="DB6" s="1033"/>
      <c r="DC6" s="1031" t="s">
        <v>516</v>
      </c>
      <c r="DD6" s="1032"/>
      <c r="DE6" s="1032"/>
      <c r="DF6" s="1032"/>
      <c r="DG6" s="1032"/>
      <c r="DH6" s="1032"/>
      <c r="DI6" s="1032"/>
      <c r="DJ6" s="1033"/>
      <c r="DK6" s="1031" t="s">
        <v>517</v>
      </c>
      <c r="DL6" s="1032"/>
      <c r="DM6" s="1032"/>
      <c r="DN6" s="1032"/>
      <c r="DO6" s="1032"/>
      <c r="DP6" s="1032"/>
      <c r="DQ6" s="1032"/>
      <c r="DR6" s="1033"/>
      <c r="DS6" s="1031" t="s">
        <v>518</v>
      </c>
      <c r="DT6" s="1032"/>
      <c r="DU6" s="1032"/>
      <c r="DV6" s="1032"/>
      <c r="DW6" s="1032"/>
      <c r="DX6" s="1032"/>
      <c r="DY6" s="1032"/>
      <c r="DZ6" s="1033"/>
    </row>
    <row r="7" spans="2:130" ht="15" customHeight="1" thickBot="1" x14ac:dyDescent="0.3">
      <c r="B7" s="1029"/>
      <c r="C7" s="1037" t="s">
        <v>257</v>
      </c>
      <c r="D7" s="1034" t="s">
        <v>260</v>
      </c>
      <c r="E7" s="1035" t="s">
        <v>258</v>
      </c>
      <c r="F7" s="1036"/>
      <c r="G7" s="1046"/>
      <c r="H7" s="1034" t="s">
        <v>259</v>
      </c>
      <c r="I7" s="1035"/>
      <c r="J7" s="1036"/>
      <c r="K7" s="1037" t="s">
        <v>257</v>
      </c>
      <c r="L7" s="1034" t="s">
        <v>258</v>
      </c>
      <c r="M7" s="1035"/>
      <c r="N7" s="1036"/>
      <c r="O7" s="1046"/>
      <c r="P7" s="1034" t="s">
        <v>259</v>
      </c>
      <c r="Q7" s="1035"/>
      <c r="R7" s="1036"/>
      <c r="S7" s="1037" t="s">
        <v>257</v>
      </c>
      <c r="T7" s="1034" t="s">
        <v>258</v>
      </c>
      <c r="U7" s="1035"/>
      <c r="V7" s="1035"/>
      <c r="W7" s="1036"/>
      <c r="X7" s="1034" t="s">
        <v>259</v>
      </c>
      <c r="Y7" s="1035"/>
      <c r="Z7" s="1036"/>
      <c r="AA7" s="1037" t="s">
        <v>257</v>
      </c>
      <c r="AB7" s="1034" t="s">
        <v>258</v>
      </c>
      <c r="AC7" s="1035"/>
      <c r="AD7" s="1035"/>
      <c r="AE7" s="1036"/>
      <c r="AF7" s="1034" t="s">
        <v>259</v>
      </c>
      <c r="AG7" s="1035"/>
      <c r="AH7" s="1036"/>
      <c r="AI7" s="1037" t="s">
        <v>257</v>
      </c>
      <c r="AJ7" s="1034" t="s">
        <v>258</v>
      </c>
      <c r="AK7" s="1035"/>
      <c r="AL7" s="1035"/>
      <c r="AM7" s="1036"/>
      <c r="AN7" s="1034" t="s">
        <v>259</v>
      </c>
      <c r="AO7" s="1035"/>
      <c r="AP7" s="1036"/>
      <c r="AQ7" s="1037" t="s">
        <v>257</v>
      </c>
      <c r="AR7" s="1034" t="s">
        <v>258</v>
      </c>
      <c r="AS7" s="1035"/>
      <c r="AT7" s="1035"/>
      <c r="AU7" s="1036"/>
      <c r="AV7" s="1034" t="s">
        <v>259</v>
      </c>
      <c r="AW7" s="1035"/>
      <c r="AX7" s="1036"/>
      <c r="AY7" s="1037" t="s">
        <v>257</v>
      </c>
      <c r="AZ7" s="1034" t="s">
        <v>258</v>
      </c>
      <c r="BA7" s="1035"/>
      <c r="BB7" s="1035"/>
      <c r="BC7" s="1036"/>
      <c r="BD7" s="1034" t="s">
        <v>259</v>
      </c>
      <c r="BE7" s="1035"/>
      <c r="BF7" s="1036"/>
      <c r="BG7" s="1037" t="s">
        <v>257</v>
      </c>
      <c r="BH7" s="1034" t="s">
        <v>258</v>
      </c>
      <c r="BI7" s="1035"/>
      <c r="BJ7" s="1035"/>
      <c r="BK7" s="1036"/>
      <c r="BL7" s="1034" t="s">
        <v>259</v>
      </c>
      <c r="BM7" s="1035"/>
      <c r="BN7" s="1036"/>
      <c r="BO7" s="1037" t="s">
        <v>257</v>
      </c>
      <c r="BP7" s="1034" t="s">
        <v>258</v>
      </c>
      <c r="BQ7" s="1035"/>
      <c r="BR7" s="1035"/>
      <c r="BS7" s="1036"/>
      <c r="BT7" s="1034" t="s">
        <v>259</v>
      </c>
      <c r="BU7" s="1035"/>
      <c r="BV7" s="1036"/>
      <c r="BW7" s="1037" t="s">
        <v>257</v>
      </c>
      <c r="BX7" s="1034" t="s">
        <v>258</v>
      </c>
      <c r="BY7" s="1035"/>
      <c r="BZ7" s="1035"/>
      <c r="CA7" s="1036"/>
      <c r="CB7" s="1034" t="s">
        <v>259</v>
      </c>
      <c r="CC7" s="1035"/>
      <c r="CD7" s="1036"/>
      <c r="CE7" s="1037" t="s">
        <v>257</v>
      </c>
      <c r="CF7" s="1034" t="s">
        <v>258</v>
      </c>
      <c r="CG7" s="1035"/>
      <c r="CH7" s="1035"/>
      <c r="CI7" s="1036"/>
      <c r="CJ7" s="1034" t="s">
        <v>259</v>
      </c>
      <c r="CK7" s="1035"/>
      <c r="CL7" s="1036"/>
      <c r="CM7" s="1037" t="s">
        <v>257</v>
      </c>
      <c r="CN7" s="1034" t="s">
        <v>258</v>
      </c>
      <c r="CO7" s="1035"/>
      <c r="CP7" s="1035"/>
      <c r="CQ7" s="1036"/>
      <c r="CR7" s="1034" t="s">
        <v>259</v>
      </c>
      <c r="CS7" s="1035"/>
      <c r="CT7" s="1036"/>
      <c r="CU7" s="1037" t="s">
        <v>257</v>
      </c>
      <c r="CV7" s="1034" t="s">
        <v>258</v>
      </c>
      <c r="CW7" s="1035"/>
      <c r="CX7" s="1035"/>
      <c r="CY7" s="1036"/>
      <c r="CZ7" s="1034" t="s">
        <v>259</v>
      </c>
      <c r="DA7" s="1035"/>
      <c r="DB7" s="1036"/>
      <c r="DC7" s="1037" t="s">
        <v>257</v>
      </c>
      <c r="DD7" s="1034" t="s">
        <v>258</v>
      </c>
      <c r="DE7" s="1035"/>
      <c r="DF7" s="1035"/>
      <c r="DG7" s="1036"/>
      <c r="DH7" s="1034" t="s">
        <v>259</v>
      </c>
      <c r="DI7" s="1035"/>
      <c r="DJ7" s="1036"/>
      <c r="DK7" s="1037" t="s">
        <v>257</v>
      </c>
      <c r="DL7" s="1034" t="s">
        <v>258</v>
      </c>
      <c r="DM7" s="1035"/>
      <c r="DN7" s="1035"/>
      <c r="DO7" s="1036"/>
      <c r="DP7" s="1034" t="s">
        <v>259</v>
      </c>
      <c r="DQ7" s="1035"/>
      <c r="DR7" s="1036"/>
      <c r="DS7" s="1037" t="s">
        <v>257</v>
      </c>
      <c r="DT7" s="1034" t="s">
        <v>258</v>
      </c>
      <c r="DU7" s="1035"/>
      <c r="DV7" s="1035"/>
      <c r="DW7" s="1036"/>
      <c r="DX7" s="1034" t="s">
        <v>259</v>
      </c>
      <c r="DY7" s="1035"/>
      <c r="DZ7" s="1036"/>
    </row>
    <row r="8" spans="2:130" ht="15" customHeight="1" x14ac:dyDescent="0.25">
      <c r="B8" s="1029"/>
      <c r="C8" s="1038"/>
      <c r="D8" s="1037" t="s">
        <v>260</v>
      </c>
      <c r="E8" s="1037" t="s">
        <v>261</v>
      </c>
      <c r="F8" s="1037" t="s">
        <v>262</v>
      </c>
      <c r="G8" s="1040" t="s">
        <v>263</v>
      </c>
      <c r="H8" s="1037" t="s">
        <v>264</v>
      </c>
      <c r="I8" s="1037" t="s">
        <v>265</v>
      </c>
      <c r="J8" s="1042" t="s">
        <v>266</v>
      </c>
      <c r="K8" s="1038"/>
      <c r="L8" s="1037" t="s">
        <v>260</v>
      </c>
      <c r="M8" s="1037" t="s">
        <v>261</v>
      </c>
      <c r="N8" s="1037" t="s">
        <v>262</v>
      </c>
      <c r="O8" s="1040" t="s">
        <v>263</v>
      </c>
      <c r="P8" s="1037" t="s">
        <v>264</v>
      </c>
      <c r="Q8" s="1037" t="s">
        <v>265</v>
      </c>
      <c r="R8" s="1042" t="s">
        <v>266</v>
      </c>
      <c r="S8" s="1038"/>
      <c r="T8" s="1037" t="s">
        <v>260</v>
      </c>
      <c r="U8" s="1037" t="s">
        <v>261</v>
      </c>
      <c r="V8" s="1037" t="s">
        <v>262</v>
      </c>
      <c r="W8" s="1044" t="s">
        <v>263</v>
      </c>
      <c r="X8" s="1037" t="s">
        <v>264</v>
      </c>
      <c r="Y8" s="1037" t="s">
        <v>265</v>
      </c>
      <c r="Z8" s="1042" t="s">
        <v>266</v>
      </c>
      <c r="AA8" s="1038"/>
      <c r="AB8" s="1037" t="s">
        <v>260</v>
      </c>
      <c r="AC8" s="1037" t="s">
        <v>261</v>
      </c>
      <c r="AD8" s="1037" t="s">
        <v>262</v>
      </c>
      <c r="AE8" s="1044" t="s">
        <v>263</v>
      </c>
      <c r="AF8" s="1037" t="s">
        <v>264</v>
      </c>
      <c r="AG8" s="1037" t="s">
        <v>265</v>
      </c>
      <c r="AH8" s="1042" t="s">
        <v>266</v>
      </c>
      <c r="AI8" s="1038"/>
      <c r="AJ8" s="1037" t="s">
        <v>260</v>
      </c>
      <c r="AK8" s="1037" t="s">
        <v>261</v>
      </c>
      <c r="AL8" s="1037" t="s">
        <v>262</v>
      </c>
      <c r="AM8" s="1044" t="s">
        <v>263</v>
      </c>
      <c r="AN8" s="1037" t="s">
        <v>264</v>
      </c>
      <c r="AO8" s="1037" t="s">
        <v>265</v>
      </c>
      <c r="AP8" s="1042" t="s">
        <v>266</v>
      </c>
      <c r="AQ8" s="1038"/>
      <c r="AR8" s="1037" t="s">
        <v>260</v>
      </c>
      <c r="AS8" s="1037" t="s">
        <v>261</v>
      </c>
      <c r="AT8" s="1037" t="s">
        <v>262</v>
      </c>
      <c r="AU8" s="1044" t="s">
        <v>263</v>
      </c>
      <c r="AV8" s="1037" t="s">
        <v>264</v>
      </c>
      <c r="AW8" s="1037" t="s">
        <v>265</v>
      </c>
      <c r="AX8" s="1042" t="s">
        <v>266</v>
      </c>
      <c r="AY8" s="1038"/>
      <c r="AZ8" s="1037" t="s">
        <v>260</v>
      </c>
      <c r="BA8" s="1037" t="s">
        <v>261</v>
      </c>
      <c r="BB8" s="1037" t="s">
        <v>262</v>
      </c>
      <c r="BC8" s="1044" t="s">
        <v>263</v>
      </c>
      <c r="BD8" s="1037" t="s">
        <v>264</v>
      </c>
      <c r="BE8" s="1037" t="s">
        <v>265</v>
      </c>
      <c r="BF8" s="1042" t="s">
        <v>266</v>
      </c>
      <c r="BG8" s="1038"/>
      <c r="BH8" s="1037" t="s">
        <v>260</v>
      </c>
      <c r="BI8" s="1037" t="s">
        <v>261</v>
      </c>
      <c r="BJ8" s="1037" t="s">
        <v>262</v>
      </c>
      <c r="BK8" s="1044" t="s">
        <v>263</v>
      </c>
      <c r="BL8" s="1037" t="s">
        <v>264</v>
      </c>
      <c r="BM8" s="1037" t="s">
        <v>265</v>
      </c>
      <c r="BN8" s="1042" t="s">
        <v>266</v>
      </c>
      <c r="BO8" s="1038"/>
      <c r="BP8" s="1037" t="s">
        <v>260</v>
      </c>
      <c r="BQ8" s="1037" t="s">
        <v>261</v>
      </c>
      <c r="BR8" s="1037" t="s">
        <v>262</v>
      </c>
      <c r="BS8" s="1044" t="s">
        <v>263</v>
      </c>
      <c r="BT8" s="1037" t="s">
        <v>264</v>
      </c>
      <c r="BU8" s="1037" t="s">
        <v>265</v>
      </c>
      <c r="BV8" s="1042" t="s">
        <v>266</v>
      </c>
      <c r="BW8" s="1038"/>
      <c r="BX8" s="1037" t="s">
        <v>260</v>
      </c>
      <c r="BY8" s="1037" t="s">
        <v>261</v>
      </c>
      <c r="BZ8" s="1037" t="s">
        <v>262</v>
      </c>
      <c r="CA8" s="1044" t="s">
        <v>263</v>
      </c>
      <c r="CB8" s="1037" t="s">
        <v>264</v>
      </c>
      <c r="CC8" s="1037" t="s">
        <v>265</v>
      </c>
      <c r="CD8" s="1042" t="s">
        <v>266</v>
      </c>
      <c r="CE8" s="1038"/>
      <c r="CF8" s="1037" t="s">
        <v>260</v>
      </c>
      <c r="CG8" s="1037" t="s">
        <v>261</v>
      </c>
      <c r="CH8" s="1037" t="s">
        <v>262</v>
      </c>
      <c r="CI8" s="1044" t="s">
        <v>263</v>
      </c>
      <c r="CJ8" s="1037" t="s">
        <v>264</v>
      </c>
      <c r="CK8" s="1037" t="s">
        <v>265</v>
      </c>
      <c r="CL8" s="1042" t="s">
        <v>266</v>
      </c>
      <c r="CM8" s="1038"/>
      <c r="CN8" s="1037" t="s">
        <v>260</v>
      </c>
      <c r="CO8" s="1037" t="s">
        <v>261</v>
      </c>
      <c r="CP8" s="1037" t="s">
        <v>262</v>
      </c>
      <c r="CQ8" s="1044" t="s">
        <v>263</v>
      </c>
      <c r="CR8" s="1037" t="s">
        <v>264</v>
      </c>
      <c r="CS8" s="1037" t="s">
        <v>265</v>
      </c>
      <c r="CT8" s="1042" t="s">
        <v>266</v>
      </c>
      <c r="CU8" s="1038"/>
      <c r="CV8" s="1037" t="s">
        <v>260</v>
      </c>
      <c r="CW8" s="1037" t="s">
        <v>261</v>
      </c>
      <c r="CX8" s="1037" t="s">
        <v>262</v>
      </c>
      <c r="CY8" s="1044" t="s">
        <v>263</v>
      </c>
      <c r="CZ8" s="1037" t="s">
        <v>264</v>
      </c>
      <c r="DA8" s="1037" t="s">
        <v>265</v>
      </c>
      <c r="DB8" s="1042" t="s">
        <v>266</v>
      </c>
      <c r="DC8" s="1038"/>
      <c r="DD8" s="1037" t="s">
        <v>260</v>
      </c>
      <c r="DE8" s="1037" t="s">
        <v>261</v>
      </c>
      <c r="DF8" s="1037" t="s">
        <v>262</v>
      </c>
      <c r="DG8" s="1044" t="s">
        <v>263</v>
      </c>
      <c r="DH8" s="1037" t="s">
        <v>264</v>
      </c>
      <c r="DI8" s="1037" t="s">
        <v>265</v>
      </c>
      <c r="DJ8" s="1042" t="s">
        <v>266</v>
      </c>
      <c r="DK8" s="1038"/>
      <c r="DL8" s="1037" t="s">
        <v>260</v>
      </c>
      <c r="DM8" s="1037" t="s">
        <v>261</v>
      </c>
      <c r="DN8" s="1037" t="s">
        <v>262</v>
      </c>
      <c r="DO8" s="1044" t="s">
        <v>263</v>
      </c>
      <c r="DP8" s="1037" t="s">
        <v>264</v>
      </c>
      <c r="DQ8" s="1037" t="s">
        <v>265</v>
      </c>
      <c r="DR8" s="1042" t="s">
        <v>266</v>
      </c>
      <c r="DS8" s="1038"/>
      <c r="DT8" s="1037" t="s">
        <v>260</v>
      </c>
      <c r="DU8" s="1037" t="s">
        <v>261</v>
      </c>
      <c r="DV8" s="1037" t="s">
        <v>262</v>
      </c>
      <c r="DW8" s="1044" t="s">
        <v>263</v>
      </c>
      <c r="DX8" s="1037" t="s">
        <v>264</v>
      </c>
      <c r="DY8" s="1037" t="s">
        <v>265</v>
      </c>
      <c r="DZ8" s="1042" t="s">
        <v>266</v>
      </c>
    </row>
    <row r="9" spans="2:130" ht="14.25" thickBot="1" x14ac:dyDescent="0.3">
      <c r="B9" s="1030"/>
      <c r="C9" s="1039"/>
      <c r="D9" s="1039"/>
      <c r="E9" s="1039"/>
      <c r="F9" s="1039"/>
      <c r="G9" s="1041"/>
      <c r="H9" s="1039"/>
      <c r="I9" s="1039"/>
      <c r="J9" s="1043"/>
      <c r="K9" s="1039"/>
      <c r="L9" s="1039"/>
      <c r="M9" s="1039"/>
      <c r="N9" s="1039"/>
      <c r="O9" s="1041"/>
      <c r="P9" s="1039"/>
      <c r="Q9" s="1039"/>
      <c r="R9" s="1043"/>
      <c r="S9" s="1039"/>
      <c r="T9" s="1039"/>
      <c r="U9" s="1039"/>
      <c r="V9" s="1039"/>
      <c r="W9" s="1045"/>
      <c r="X9" s="1039"/>
      <c r="Y9" s="1039"/>
      <c r="Z9" s="1043"/>
      <c r="AA9" s="1039"/>
      <c r="AB9" s="1039"/>
      <c r="AC9" s="1039"/>
      <c r="AD9" s="1039"/>
      <c r="AE9" s="1045"/>
      <c r="AF9" s="1039"/>
      <c r="AG9" s="1039"/>
      <c r="AH9" s="1043"/>
      <c r="AI9" s="1039"/>
      <c r="AJ9" s="1039"/>
      <c r="AK9" s="1039"/>
      <c r="AL9" s="1039"/>
      <c r="AM9" s="1045"/>
      <c r="AN9" s="1039"/>
      <c r="AO9" s="1039"/>
      <c r="AP9" s="1043"/>
      <c r="AQ9" s="1039"/>
      <c r="AR9" s="1039"/>
      <c r="AS9" s="1039"/>
      <c r="AT9" s="1039"/>
      <c r="AU9" s="1045"/>
      <c r="AV9" s="1039"/>
      <c r="AW9" s="1039"/>
      <c r="AX9" s="1043"/>
      <c r="AY9" s="1039"/>
      <c r="AZ9" s="1039"/>
      <c r="BA9" s="1039"/>
      <c r="BB9" s="1039"/>
      <c r="BC9" s="1045"/>
      <c r="BD9" s="1039"/>
      <c r="BE9" s="1039"/>
      <c r="BF9" s="1043"/>
      <c r="BG9" s="1039"/>
      <c r="BH9" s="1039"/>
      <c r="BI9" s="1039"/>
      <c r="BJ9" s="1039"/>
      <c r="BK9" s="1045"/>
      <c r="BL9" s="1039"/>
      <c r="BM9" s="1039"/>
      <c r="BN9" s="1043"/>
      <c r="BO9" s="1039"/>
      <c r="BP9" s="1039"/>
      <c r="BQ9" s="1039"/>
      <c r="BR9" s="1039"/>
      <c r="BS9" s="1045"/>
      <c r="BT9" s="1039"/>
      <c r="BU9" s="1039"/>
      <c r="BV9" s="1043"/>
      <c r="BW9" s="1039"/>
      <c r="BX9" s="1039"/>
      <c r="BY9" s="1039"/>
      <c r="BZ9" s="1039"/>
      <c r="CA9" s="1045"/>
      <c r="CB9" s="1039"/>
      <c r="CC9" s="1039"/>
      <c r="CD9" s="1043"/>
      <c r="CE9" s="1039"/>
      <c r="CF9" s="1039"/>
      <c r="CG9" s="1039"/>
      <c r="CH9" s="1039"/>
      <c r="CI9" s="1045"/>
      <c r="CJ9" s="1039"/>
      <c r="CK9" s="1039"/>
      <c r="CL9" s="1043"/>
      <c r="CM9" s="1039"/>
      <c r="CN9" s="1039"/>
      <c r="CO9" s="1039"/>
      <c r="CP9" s="1039"/>
      <c r="CQ9" s="1045"/>
      <c r="CR9" s="1039"/>
      <c r="CS9" s="1039"/>
      <c r="CT9" s="1043"/>
      <c r="CU9" s="1039"/>
      <c r="CV9" s="1039"/>
      <c r="CW9" s="1039"/>
      <c r="CX9" s="1039"/>
      <c r="CY9" s="1045"/>
      <c r="CZ9" s="1039"/>
      <c r="DA9" s="1039"/>
      <c r="DB9" s="1043"/>
      <c r="DC9" s="1039"/>
      <c r="DD9" s="1039"/>
      <c r="DE9" s="1039"/>
      <c r="DF9" s="1039"/>
      <c r="DG9" s="1045"/>
      <c r="DH9" s="1039"/>
      <c r="DI9" s="1039"/>
      <c r="DJ9" s="1043"/>
      <c r="DK9" s="1039"/>
      <c r="DL9" s="1039"/>
      <c r="DM9" s="1039"/>
      <c r="DN9" s="1039"/>
      <c r="DO9" s="1045"/>
      <c r="DP9" s="1039"/>
      <c r="DQ9" s="1039"/>
      <c r="DR9" s="1043"/>
      <c r="DS9" s="1039"/>
      <c r="DT9" s="1039"/>
      <c r="DU9" s="1039"/>
      <c r="DV9" s="1039"/>
      <c r="DW9" s="1045"/>
      <c r="DX9" s="1039"/>
      <c r="DY9" s="1039"/>
      <c r="DZ9" s="1043"/>
    </row>
    <row r="10" spans="2:130" x14ac:dyDescent="0.25">
      <c r="B10" s="622" t="s">
        <v>339</v>
      </c>
      <c r="C10" s="623">
        <v>4713</v>
      </c>
      <c r="D10" s="749">
        <v>6304</v>
      </c>
      <c r="E10" s="749">
        <v>24958</v>
      </c>
      <c r="F10" s="749">
        <v>250</v>
      </c>
      <c r="G10" s="749">
        <v>31512</v>
      </c>
      <c r="H10" s="749">
        <v>146</v>
      </c>
      <c r="I10" s="749">
        <v>917</v>
      </c>
      <c r="J10" s="624">
        <v>1063</v>
      </c>
      <c r="K10" s="623">
        <v>2411</v>
      </c>
      <c r="L10" s="749">
        <v>3162</v>
      </c>
      <c r="M10" s="749">
        <v>9899</v>
      </c>
      <c r="N10" s="749">
        <v>321</v>
      </c>
      <c r="O10" s="749">
        <v>13382</v>
      </c>
      <c r="P10" s="749">
        <v>261</v>
      </c>
      <c r="Q10" s="749">
        <v>930</v>
      </c>
      <c r="R10" s="624">
        <v>1191</v>
      </c>
      <c r="S10" s="623">
        <v>1946</v>
      </c>
      <c r="T10" s="749">
        <v>2391</v>
      </c>
      <c r="U10" s="749">
        <v>4967</v>
      </c>
      <c r="V10" s="749">
        <v>79</v>
      </c>
      <c r="W10" s="749">
        <v>7437</v>
      </c>
      <c r="X10" s="749">
        <v>446</v>
      </c>
      <c r="Y10" s="749">
        <v>617</v>
      </c>
      <c r="Z10" s="624">
        <v>1063</v>
      </c>
      <c r="AA10" s="623">
        <v>285</v>
      </c>
      <c r="AB10" s="749">
        <v>548</v>
      </c>
      <c r="AC10" s="749">
        <v>2599</v>
      </c>
      <c r="AD10" s="749">
        <v>56</v>
      </c>
      <c r="AE10" s="749">
        <v>3203</v>
      </c>
      <c r="AF10" s="749">
        <v>61</v>
      </c>
      <c r="AG10" s="749">
        <v>458</v>
      </c>
      <c r="AH10" s="624">
        <v>519</v>
      </c>
      <c r="AI10" s="623">
        <v>821</v>
      </c>
      <c r="AJ10" s="749">
        <v>717</v>
      </c>
      <c r="AK10" s="749">
        <v>4275</v>
      </c>
      <c r="AL10" s="749">
        <v>24</v>
      </c>
      <c r="AM10" s="749">
        <v>5016</v>
      </c>
      <c r="AN10" s="749">
        <v>126</v>
      </c>
      <c r="AO10" s="749">
        <v>211</v>
      </c>
      <c r="AP10" s="624">
        <v>337</v>
      </c>
      <c r="AQ10" s="623">
        <v>611</v>
      </c>
      <c r="AR10" s="749">
        <v>931</v>
      </c>
      <c r="AS10" s="749">
        <v>2238</v>
      </c>
      <c r="AT10" s="749">
        <v>8</v>
      </c>
      <c r="AU10" s="749">
        <v>3177</v>
      </c>
      <c r="AV10" s="749">
        <v>294</v>
      </c>
      <c r="AW10" s="749">
        <v>593</v>
      </c>
      <c r="AX10" s="624">
        <v>887</v>
      </c>
      <c r="AY10" s="623">
        <v>122</v>
      </c>
      <c r="AZ10" s="749">
        <v>211</v>
      </c>
      <c r="BA10" s="749">
        <v>706</v>
      </c>
      <c r="BB10" s="749">
        <v>22</v>
      </c>
      <c r="BC10" s="749">
        <v>939</v>
      </c>
      <c r="BD10" s="749">
        <v>20</v>
      </c>
      <c r="BE10" s="749">
        <v>181</v>
      </c>
      <c r="BF10" s="624">
        <v>201</v>
      </c>
      <c r="BG10" s="623">
        <v>50</v>
      </c>
      <c r="BH10" s="749">
        <v>434</v>
      </c>
      <c r="BI10" s="749">
        <v>1983</v>
      </c>
      <c r="BJ10" s="749">
        <v>0</v>
      </c>
      <c r="BK10" s="749">
        <v>2417</v>
      </c>
      <c r="BL10" s="749">
        <v>4</v>
      </c>
      <c r="BM10" s="749">
        <v>0</v>
      </c>
      <c r="BN10" s="624">
        <v>4</v>
      </c>
      <c r="BO10" s="623">
        <v>187</v>
      </c>
      <c r="BP10" s="749">
        <v>245</v>
      </c>
      <c r="BQ10" s="749">
        <v>1101</v>
      </c>
      <c r="BR10" s="749">
        <v>0</v>
      </c>
      <c r="BS10" s="749">
        <v>1346</v>
      </c>
      <c r="BT10" s="749">
        <v>28</v>
      </c>
      <c r="BU10" s="749">
        <v>0</v>
      </c>
      <c r="BV10" s="624">
        <v>28</v>
      </c>
      <c r="BW10" s="623">
        <v>94</v>
      </c>
      <c r="BX10" s="749">
        <v>139</v>
      </c>
      <c r="BY10" s="749">
        <v>892</v>
      </c>
      <c r="BZ10" s="749">
        <v>0</v>
      </c>
      <c r="CA10" s="749">
        <v>1031</v>
      </c>
      <c r="CB10" s="749">
        <v>15</v>
      </c>
      <c r="CC10" s="749">
        <v>0</v>
      </c>
      <c r="CD10" s="624">
        <v>15</v>
      </c>
      <c r="CE10" s="623">
        <v>257</v>
      </c>
      <c r="CF10" s="749">
        <v>210</v>
      </c>
      <c r="CG10" s="749">
        <v>964</v>
      </c>
      <c r="CH10" s="749">
        <v>0</v>
      </c>
      <c r="CI10" s="749">
        <v>1174</v>
      </c>
      <c r="CJ10" s="749">
        <v>11</v>
      </c>
      <c r="CK10" s="749">
        <v>0</v>
      </c>
      <c r="CL10" s="624">
        <v>11</v>
      </c>
      <c r="CM10" s="623">
        <v>296</v>
      </c>
      <c r="CN10" s="749">
        <v>47</v>
      </c>
      <c r="CO10" s="749">
        <v>745</v>
      </c>
      <c r="CP10" s="749">
        <v>0</v>
      </c>
      <c r="CQ10" s="749">
        <v>792</v>
      </c>
      <c r="CR10" s="749">
        <v>10</v>
      </c>
      <c r="CS10" s="749">
        <v>0</v>
      </c>
      <c r="CT10" s="624">
        <v>10</v>
      </c>
      <c r="CU10" s="623">
        <v>122</v>
      </c>
      <c r="CV10" s="749">
        <v>68</v>
      </c>
      <c r="CW10" s="749">
        <v>238</v>
      </c>
      <c r="CX10" s="749">
        <v>0</v>
      </c>
      <c r="CY10" s="749">
        <v>306</v>
      </c>
      <c r="CZ10" s="749">
        <v>5</v>
      </c>
      <c r="DA10" s="749">
        <v>0</v>
      </c>
      <c r="DB10" s="624">
        <v>5</v>
      </c>
      <c r="DC10" s="623">
        <v>138</v>
      </c>
      <c r="DD10" s="749">
        <v>212</v>
      </c>
      <c r="DE10" s="749">
        <v>666</v>
      </c>
      <c r="DF10" s="749">
        <v>0</v>
      </c>
      <c r="DG10" s="749">
        <v>878</v>
      </c>
      <c r="DH10" s="749">
        <v>24</v>
      </c>
      <c r="DI10" s="749">
        <v>0</v>
      </c>
      <c r="DJ10" s="624">
        <v>24</v>
      </c>
      <c r="DK10" s="623">
        <v>95</v>
      </c>
      <c r="DL10" s="749">
        <v>36</v>
      </c>
      <c r="DM10" s="749">
        <v>630</v>
      </c>
      <c r="DN10" s="749">
        <v>0</v>
      </c>
      <c r="DO10" s="749">
        <v>666</v>
      </c>
      <c r="DP10" s="749">
        <v>27</v>
      </c>
      <c r="DQ10" s="749">
        <v>0</v>
      </c>
      <c r="DR10" s="624">
        <v>27</v>
      </c>
      <c r="DS10" s="623">
        <v>12148</v>
      </c>
      <c r="DT10" s="749">
        <v>15655</v>
      </c>
      <c r="DU10" s="749">
        <v>56861</v>
      </c>
      <c r="DV10" s="749">
        <v>760</v>
      </c>
      <c r="DW10" s="749">
        <v>73276</v>
      </c>
      <c r="DX10" s="749">
        <v>1478</v>
      </c>
      <c r="DY10" s="749">
        <v>3907</v>
      </c>
      <c r="DZ10" s="624">
        <v>5385</v>
      </c>
    </row>
    <row r="11" spans="2:130" ht="14.25" thickBot="1" x14ac:dyDescent="0.3">
      <c r="B11" s="625" t="s">
        <v>340</v>
      </c>
      <c r="C11" s="623">
        <v>4906</v>
      </c>
      <c r="D11" s="749">
        <v>7344</v>
      </c>
      <c r="E11" s="749">
        <v>26394</v>
      </c>
      <c r="F11" s="749">
        <v>130</v>
      </c>
      <c r="G11" s="749">
        <v>33868</v>
      </c>
      <c r="H11" s="749">
        <v>254</v>
      </c>
      <c r="I11" s="749">
        <v>891</v>
      </c>
      <c r="J11" s="624">
        <v>1145</v>
      </c>
      <c r="K11" s="623">
        <v>3305</v>
      </c>
      <c r="L11" s="749">
        <v>2422</v>
      </c>
      <c r="M11" s="749">
        <v>10039</v>
      </c>
      <c r="N11" s="749">
        <v>204</v>
      </c>
      <c r="O11" s="749">
        <v>12665</v>
      </c>
      <c r="P11" s="749">
        <v>326</v>
      </c>
      <c r="Q11" s="749">
        <v>699</v>
      </c>
      <c r="R11" s="624">
        <v>1025</v>
      </c>
      <c r="S11" s="623">
        <v>1246</v>
      </c>
      <c r="T11" s="749">
        <v>1037</v>
      </c>
      <c r="U11" s="749">
        <v>6033</v>
      </c>
      <c r="V11" s="749">
        <v>225</v>
      </c>
      <c r="W11" s="749">
        <v>7295</v>
      </c>
      <c r="X11" s="749">
        <v>361</v>
      </c>
      <c r="Y11" s="749">
        <v>733</v>
      </c>
      <c r="Z11" s="624">
        <v>1094</v>
      </c>
      <c r="AA11" s="623">
        <v>486</v>
      </c>
      <c r="AB11" s="749">
        <v>437</v>
      </c>
      <c r="AC11" s="749">
        <v>2530</v>
      </c>
      <c r="AD11" s="749">
        <v>41</v>
      </c>
      <c r="AE11" s="749">
        <v>3008</v>
      </c>
      <c r="AF11" s="749">
        <v>202</v>
      </c>
      <c r="AG11" s="749">
        <v>468</v>
      </c>
      <c r="AH11" s="624">
        <v>670</v>
      </c>
      <c r="AI11" s="623">
        <v>584</v>
      </c>
      <c r="AJ11" s="749">
        <v>1402</v>
      </c>
      <c r="AK11" s="749">
        <v>4412</v>
      </c>
      <c r="AL11" s="749">
        <v>37</v>
      </c>
      <c r="AM11" s="749">
        <v>5851</v>
      </c>
      <c r="AN11" s="749">
        <v>44</v>
      </c>
      <c r="AO11" s="749">
        <v>277</v>
      </c>
      <c r="AP11" s="624">
        <v>321</v>
      </c>
      <c r="AQ11" s="623">
        <v>751</v>
      </c>
      <c r="AR11" s="749">
        <v>334</v>
      </c>
      <c r="AS11" s="749">
        <v>2388</v>
      </c>
      <c r="AT11" s="749">
        <v>8</v>
      </c>
      <c r="AU11" s="749">
        <v>2730</v>
      </c>
      <c r="AV11" s="749">
        <v>65</v>
      </c>
      <c r="AW11" s="749">
        <v>852</v>
      </c>
      <c r="AX11" s="624">
        <v>917</v>
      </c>
      <c r="AY11" s="623">
        <v>163</v>
      </c>
      <c r="AZ11" s="749">
        <v>77</v>
      </c>
      <c r="BA11" s="749">
        <v>806</v>
      </c>
      <c r="BB11" s="749">
        <v>9</v>
      </c>
      <c r="BC11" s="749">
        <v>892</v>
      </c>
      <c r="BD11" s="749">
        <v>25</v>
      </c>
      <c r="BE11" s="749">
        <v>137</v>
      </c>
      <c r="BF11" s="624">
        <v>162</v>
      </c>
      <c r="BG11" s="623">
        <v>204</v>
      </c>
      <c r="BH11" s="749">
        <v>645</v>
      </c>
      <c r="BI11" s="749">
        <v>2193</v>
      </c>
      <c r="BJ11" s="749">
        <v>3</v>
      </c>
      <c r="BK11" s="749">
        <v>2841</v>
      </c>
      <c r="BL11" s="749">
        <v>22</v>
      </c>
      <c r="BM11" s="749">
        <v>0</v>
      </c>
      <c r="BN11" s="624">
        <v>22</v>
      </c>
      <c r="BO11" s="623">
        <v>109</v>
      </c>
      <c r="BP11" s="749">
        <v>84</v>
      </c>
      <c r="BQ11" s="749">
        <v>1184</v>
      </c>
      <c r="BR11" s="749">
        <v>0</v>
      </c>
      <c r="BS11" s="749">
        <v>1268</v>
      </c>
      <c r="BT11" s="749">
        <v>60</v>
      </c>
      <c r="BU11" s="749">
        <v>21</v>
      </c>
      <c r="BV11" s="624">
        <v>81</v>
      </c>
      <c r="BW11" s="623">
        <v>254</v>
      </c>
      <c r="BX11" s="749">
        <v>237</v>
      </c>
      <c r="BY11" s="749">
        <v>767</v>
      </c>
      <c r="BZ11" s="749">
        <v>5</v>
      </c>
      <c r="CA11" s="749">
        <v>1009</v>
      </c>
      <c r="CB11" s="749">
        <v>12</v>
      </c>
      <c r="CC11" s="749">
        <v>9</v>
      </c>
      <c r="CD11" s="624">
        <v>21</v>
      </c>
      <c r="CE11" s="623">
        <v>129</v>
      </c>
      <c r="CF11" s="749">
        <v>338</v>
      </c>
      <c r="CG11" s="749">
        <v>1015</v>
      </c>
      <c r="CH11" s="749">
        <v>2</v>
      </c>
      <c r="CI11" s="749">
        <v>1355</v>
      </c>
      <c r="CJ11" s="749">
        <v>31</v>
      </c>
      <c r="CK11" s="749">
        <v>8</v>
      </c>
      <c r="CL11" s="624">
        <v>39</v>
      </c>
      <c r="CM11" s="623">
        <v>64</v>
      </c>
      <c r="CN11" s="749">
        <v>171</v>
      </c>
      <c r="CO11" s="749">
        <v>685</v>
      </c>
      <c r="CP11" s="749">
        <v>2</v>
      </c>
      <c r="CQ11" s="749">
        <v>858</v>
      </c>
      <c r="CR11" s="749">
        <v>44</v>
      </c>
      <c r="CS11" s="749">
        <v>7</v>
      </c>
      <c r="CT11" s="624">
        <v>51</v>
      </c>
      <c r="CU11" s="623">
        <v>9</v>
      </c>
      <c r="CV11" s="749">
        <v>133</v>
      </c>
      <c r="CW11" s="749">
        <v>276</v>
      </c>
      <c r="CX11" s="749">
        <v>0</v>
      </c>
      <c r="CY11" s="749">
        <v>409</v>
      </c>
      <c r="CZ11" s="749">
        <v>23</v>
      </c>
      <c r="DA11" s="749">
        <v>3</v>
      </c>
      <c r="DB11" s="624">
        <v>26</v>
      </c>
      <c r="DC11" s="623">
        <v>185</v>
      </c>
      <c r="DD11" s="749">
        <v>108</v>
      </c>
      <c r="DE11" s="749">
        <v>673</v>
      </c>
      <c r="DF11" s="749">
        <v>6</v>
      </c>
      <c r="DG11" s="749">
        <v>787</v>
      </c>
      <c r="DH11" s="749">
        <v>24</v>
      </c>
      <c r="DI11" s="749">
        <v>14</v>
      </c>
      <c r="DJ11" s="624">
        <v>38</v>
      </c>
      <c r="DK11" s="623">
        <v>134</v>
      </c>
      <c r="DL11" s="749">
        <v>174</v>
      </c>
      <c r="DM11" s="749">
        <v>519</v>
      </c>
      <c r="DN11" s="749">
        <v>3</v>
      </c>
      <c r="DO11" s="749">
        <v>696</v>
      </c>
      <c r="DP11" s="749">
        <v>24</v>
      </c>
      <c r="DQ11" s="749">
        <v>13</v>
      </c>
      <c r="DR11" s="624">
        <v>37</v>
      </c>
      <c r="DS11" s="623">
        <v>12529</v>
      </c>
      <c r="DT11" s="749">
        <v>14943</v>
      </c>
      <c r="DU11" s="749">
        <v>59914</v>
      </c>
      <c r="DV11" s="749">
        <v>675</v>
      </c>
      <c r="DW11" s="749">
        <v>75532</v>
      </c>
      <c r="DX11" s="749">
        <v>1517</v>
      </c>
      <c r="DY11" s="749">
        <v>4132</v>
      </c>
      <c r="DZ11" s="624">
        <v>5649</v>
      </c>
    </row>
    <row r="12" spans="2:130" x14ac:dyDescent="0.25">
      <c r="B12" s="827" t="s">
        <v>341</v>
      </c>
      <c r="C12" s="623">
        <v>5247</v>
      </c>
      <c r="D12" s="749">
        <v>7421</v>
      </c>
      <c r="E12" s="749">
        <v>28492</v>
      </c>
      <c r="F12" s="749">
        <v>87</v>
      </c>
      <c r="G12" s="749">
        <v>36000</v>
      </c>
      <c r="H12" s="749">
        <v>171</v>
      </c>
      <c r="I12" s="749">
        <v>1016</v>
      </c>
      <c r="J12" s="624">
        <v>1187</v>
      </c>
      <c r="K12" s="623">
        <v>1837</v>
      </c>
      <c r="L12" s="749">
        <v>2881</v>
      </c>
      <c r="M12" s="749">
        <v>10682</v>
      </c>
      <c r="N12" s="749">
        <v>169</v>
      </c>
      <c r="O12" s="749">
        <v>13732</v>
      </c>
      <c r="P12" s="749">
        <v>211</v>
      </c>
      <c r="Q12" s="749">
        <v>791</v>
      </c>
      <c r="R12" s="624">
        <v>1002</v>
      </c>
      <c r="S12" s="623">
        <v>1210</v>
      </c>
      <c r="T12" s="749">
        <v>1467</v>
      </c>
      <c r="U12" s="749">
        <v>5999</v>
      </c>
      <c r="V12" s="749">
        <v>346</v>
      </c>
      <c r="W12" s="749">
        <v>7812</v>
      </c>
      <c r="X12" s="749">
        <v>138</v>
      </c>
      <c r="Y12" s="749">
        <v>696</v>
      </c>
      <c r="Z12" s="624">
        <v>834</v>
      </c>
      <c r="AA12" s="623">
        <v>386</v>
      </c>
      <c r="AB12" s="749">
        <v>637</v>
      </c>
      <c r="AC12" s="749">
        <v>2737</v>
      </c>
      <c r="AD12" s="749">
        <v>42</v>
      </c>
      <c r="AE12" s="749">
        <v>3416</v>
      </c>
      <c r="AF12" s="749">
        <v>34</v>
      </c>
      <c r="AG12" s="749">
        <v>502</v>
      </c>
      <c r="AH12" s="624">
        <v>536</v>
      </c>
      <c r="AI12" s="623">
        <v>1264</v>
      </c>
      <c r="AJ12" s="749">
        <v>1926</v>
      </c>
      <c r="AK12" s="749">
        <v>4484</v>
      </c>
      <c r="AL12" s="749">
        <v>120</v>
      </c>
      <c r="AM12" s="749">
        <v>6530</v>
      </c>
      <c r="AN12" s="749">
        <v>147</v>
      </c>
      <c r="AO12" s="749">
        <v>158</v>
      </c>
      <c r="AP12" s="624">
        <v>305</v>
      </c>
      <c r="AQ12" s="623">
        <v>597</v>
      </c>
      <c r="AR12" s="749">
        <v>582</v>
      </c>
      <c r="AS12" s="749">
        <v>2078</v>
      </c>
      <c r="AT12" s="749">
        <v>19</v>
      </c>
      <c r="AU12" s="749">
        <v>2679</v>
      </c>
      <c r="AV12" s="749">
        <v>160</v>
      </c>
      <c r="AW12" s="749">
        <v>793</v>
      </c>
      <c r="AX12" s="624">
        <v>953</v>
      </c>
      <c r="AY12" s="623">
        <v>267</v>
      </c>
      <c r="AZ12" s="749">
        <v>201</v>
      </c>
      <c r="BA12" s="749">
        <v>608</v>
      </c>
      <c r="BB12" s="749">
        <v>22</v>
      </c>
      <c r="BC12" s="749">
        <v>831</v>
      </c>
      <c r="BD12" s="749">
        <v>24</v>
      </c>
      <c r="BE12" s="749">
        <v>133</v>
      </c>
      <c r="BF12" s="624">
        <v>157</v>
      </c>
      <c r="BG12" s="623">
        <v>9</v>
      </c>
      <c r="BH12" s="749">
        <v>326</v>
      </c>
      <c r="BI12" s="749">
        <v>2606</v>
      </c>
      <c r="BJ12" s="749">
        <v>3</v>
      </c>
      <c r="BK12" s="749">
        <v>2935</v>
      </c>
      <c r="BL12" s="749">
        <v>297</v>
      </c>
      <c r="BM12" s="749">
        <v>17</v>
      </c>
      <c r="BN12" s="624">
        <v>314</v>
      </c>
      <c r="BO12" s="623">
        <v>107</v>
      </c>
      <c r="BP12" s="749">
        <v>54</v>
      </c>
      <c r="BQ12" s="749">
        <v>1194</v>
      </c>
      <c r="BR12" s="749">
        <v>9</v>
      </c>
      <c r="BS12" s="749">
        <v>1257</v>
      </c>
      <c r="BT12" s="749">
        <v>14</v>
      </c>
      <c r="BU12" s="749">
        <v>25</v>
      </c>
      <c r="BV12" s="624">
        <v>39</v>
      </c>
      <c r="BW12" s="623">
        <v>153</v>
      </c>
      <c r="BX12" s="749">
        <v>272</v>
      </c>
      <c r="BY12" s="749">
        <v>836</v>
      </c>
      <c r="BZ12" s="749">
        <v>6</v>
      </c>
      <c r="CA12" s="749">
        <v>1114</v>
      </c>
      <c r="CB12" s="749">
        <v>24</v>
      </c>
      <c r="CC12" s="749">
        <v>12</v>
      </c>
      <c r="CD12" s="624">
        <v>36</v>
      </c>
      <c r="CE12" s="623">
        <v>272</v>
      </c>
      <c r="CF12" s="749">
        <v>362</v>
      </c>
      <c r="CG12" s="749">
        <v>1087</v>
      </c>
      <c r="CH12" s="749">
        <v>26</v>
      </c>
      <c r="CI12" s="749">
        <v>1475</v>
      </c>
      <c r="CJ12" s="749">
        <v>45</v>
      </c>
      <c r="CK12" s="749">
        <v>11</v>
      </c>
      <c r="CL12" s="624">
        <v>56</v>
      </c>
      <c r="CM12" s="623">
        <v>70</v>
      </c>
      <c r="CN12" s="749">
        <v>60</v>
      </c>
      <c r="CO12" s="749">
        <v>787</v>
      </c>
      <c r="CP12" s="749">
        <v>39</v>
      </c>
      <c r="CQ12" s="749">
        <v>886</v>
      </c>
      <c r="CR12" s="749">
        <v>2</v>
      </c>
      <c r="CS12" s="749">
        <v>11</v>
      </c>
      <c r="CT12" s="624">
        <v>13</v>
      </c>
      <c r="CU12" s="623">
        <v>112</v>
      </c>
      <c r="CV12" s="749">
        <v>165</v>
      </c>
      <c r="CW12" s="749">
        <v>313</v>
      </c>
      <c r="CX12" s="749">
        <v>14</v>
      </c>
      <c r="CY12" s="749">
        <v>492</v>
      </c>
      <c r="CZ12" s="749">
        <v>11</v>
      </c>
      <c r="DA12" s="749">
        <v>10</v>
      </c>
      <c r="DB12" s="624">
        <v>21</v>
      </c>
      <c r="DC12" s="623">
        <v>206</v>
      </c>
      <c r="DD12" s="749">
        <v>481</v>
      </c>
      <c r="DE12" s="749">
        <v>558</v>
      </c>
      <c r="DF12" s="749">
        <v>25</v>
      </c>
      <c r="DG12" s="749">
        <v>1064</v>
      </c>
      <c r="DH12" s="749">
        <v>27</v>
      </c>
      <c r="DI12" s="749">
        <v>9</v>
      </c>
      <c r="DJ12" s="624">
        <v>36</v>
      </c>
      <c r="DK12" s="623">
        <v>155</v>
      </c>
      <c r="DL12" s="749">
        <v>118</v>
      </c>
      <c r="DM12" s="749">
        <v>539</v>
      </c>
      <c r="DN12" s="749">
        <v>10</v>
      </c>
      <c r="DO12" s="749">
        <v>667</v>
      </c>
      <c r="DP12" s="749">
        <v>15</v>
      </c>
      <c r="DQ12" s="749">
        <v>14</v>
      </c>
      <c r="DR12" s="624">
        <v>29</v>
      </c>
      <c r="DS12" s="623">
        <v>11892</v>
      </c>
      <c r="DT12" s="749">
        <v>16953</v>
      </c>
      <c r="DU12" s="749">
        <v>63000</v>
      </c>
      <c r="DV12" s="749">
        <v>937</v>
      </c>
      <c r="DW12" s="749">
        <v>80890</v>
      </c>
      <c r="DX12" s="749">
        <v>1320</v>
      </c>
      <c r="DY12" s="749">
        <v>4198</v>
      </c>
      <c r="DZ12" s="624">
        <v>5518</v>
      </c>
    </row>
    <row r="13" spans="2:130" x14ac:dyDescent="0.25">
      <c r="B13" s="828" t="s">
        <v>342</v>
      </c>
      <c r="C13" s="623">
        <v>5286</v>
      </c>
      <c r="D13" s="749">
        <v>5431</v>
      </c>
      <c r="E13" s="749">
        <v>30673</v>
      </c>
      <c r="F13" s="749">
        <v>187</v>
      </c>
      <c r="G13" s="749">
        <v>36291</v>
      </c>
      <c r="H13" s="749">
        <v>134</v>
      </c>
      <c r="I13" s="749">
        <v>907</v>
      </c>
      <c r="J13" s="624">
        <v>1041</v>
      </c>
      <c r="K13" s="623">
        <v>3092</v>
      </c>
      <c r="L13" s="749">
        <v>3070</v>
      </c>
      <c r="M13" s="749">
        <v>10411</v>
      </c>
      <c r="N13" s="749">
        <v>113</v>
      </c>
      <c r="O13" s="749">
        <v>13594</v>
      </c>
      <c r="P13" s="749">
        <v>276</v>
      </c>
      <c r="Q13" s="749">
        <v>842</v>
      </c>
      <c r="R13" s="624">
        <v>1118</v>
      </c>
      <c r="S13" s="623">
        <v>792</v>
      </c>
      <c r="T13" s="749">
        <v>1037</v>
      </c>
      <c r="U13" s="749">
        <v>6913</v>
      </c>
      <c r="V13" s="749">
        <v>33</v>
      </c>
      <c r="W13" s="749">
        <v>7983</v>
      </c>
      <c r="X13" s="749">
        <v>189</v>
      </c>
      <c r="Y13" s="749">
        <v>720</v>
      </c>
      <c r="Z13" s="624">
        <v>909</v>
      </c>
      <c r="AA13" s="623">
        <v>425</v>
      </c>
      <c r="AB13" s="749">
        <v>435</v>
      </c>
      <c r="AC13" s="749">
        <v>2965</v>
      </c>
      <c r="AD13" s="749">
        <v>21</v>
      </c>
      <c r="AE13" s="749">
        <v>3421</v>
      </c>
      <c r="AF13" s="749">
        <v>42</v>
      </c>
      <c r="AG13" s="749">
        <v>499</v>
      </c>
      <c r="AH13" s="624">
        <v>541</v>
      </c>
      <c r="AI13" s="623">
        <v>1122</v>
      </c>
      <c r="AJ13" s="749">
        <v>915</v>
      </c>
      <c r="AK13" s="749">
        <v>5386</v>
      </c>
      <c r="AL13" s="749">
        <v>23</v>
      </c>
      <c r="AM13" s="749">
        <v>6324</v>
      </c>
      <c r="AN13" s="749">
        <v>87</v>
      </c>
      <c r="AO13" s="749">
        <v>225</v>
      </c>
      <c r="AP13" s="624">
        <v>312</v>
      </c>
      <c r="AQ13" s="623">
        <v>179</v>
      </c>
      <c r="AR13" s="749">
        <v>418</v>
      </c>
      <c r="AS13" s="749">
        <v>2428</v>
      </c>
      <c r="AT13" s="749">
        <v>97</v>
      </c>
      <c r="AU13" s="749">
        <v>2943</v>
      </c>
      <c r="AV13" s="749">
        <v>80</v>
      </c>
      <c r="AW13" s="749">
        <v>848</v>
      </c>
      <c r="AX13" s="624">
        <v>928</v>
      </c>
      <c r="AY13" s="623">
        <v>47</v>
      </c>
      <c r="AZ13" s="749">
        <v>68</v>
      </c>
      <c r="BA13" s="749">
        <v>701</v>
      </c>
      <c r="BB13" s="749">
        <v>15</v>
      </c>
      <c r="BC13" s="749">
        <v>784</v>
      </c>
      <c r="BD13" s="749">
        <v>87</v>
      </c>
      <c r="BE13" s="749">
        <v>138</v>
      </c>
      <c r="BF13" s="624">
        <v>225</v>
      </c>
      <c r="BG13" s="623">
        <v>230</v>
      </c>
      <c r="BH13" s="749">
        <v>432</v>
      </c>
      <c r="BI13" s="749">
        <v>2706</v>
      </c>
      <c r="BJ13" s="749">
        <v>259</v>
      </c>
      <c r="BK13" s="749">
        <v>3397</v>
      </c>
      <c r="BL13" s="749">
        <v>5</v>
      </c>
      <c r="BM13" s="749">
        <v>53</v>
      </c>
      <c r="BN13" s="624">
        <v>58</v>
      </c>
      <c r="BO13" s="623">
        <v>162</v>
      </c>
      <c r="BP13" s="749">
        <v>227</v>
      </c>
      <c r="BQ13" s="749">
        <v>1074</v>
      </c>
      <c r="BR13" s="749">
        <v>4</v>
      </c>
      <c r="BS13" s="749">
        <v>1305</v>
      </c>
      <c r="BT13" s="749">
        <v>34</v>
      </c>
      <c r="BU13" s="749">
        <v>22</v>
      </c>
      <c r="BV13" s="624">
        <v>56</v>
      </c>
      <c r="BW13" s="623">
        <v>353</v>
      </c>
      <c r="BX13" s="749">
        <v>200</v>
      </c>
      <c r="BY13" s="749">
        <v>758</v>
      </c>
      <c r="BZ13" s="749">
        <v>5</v>
      </c>
      <c r="CA13" s="749">
        <v>963</v>
      </c>
      <c r="CB13" s="749">
        <v>52</v>
      </c>
      <c r="CC13" s="749">
        <v>8</v>
      </c>
      <c r="CD13" s="624">
        <v>60</v>
      </c>
      <c r="CE13" s="623">
        <v>245</v>
      </c>
      <c r="CF13" s="749">
        <v>128</v>
      </c>
      <c r="CG13" s="749">
        <v>1218</v>
      </c>
      <c r="CH13" s="749">
        <v>33</v>
      </c>
      <c r="CI13" s="749">
        <v>1379</v>
      </c>
      <c r="CJ13" s="749">
        <v>53</v>
      </c>
      <c r="CK13" s="749">
        <v>21</v>
      </c>
      <c r="CL13" s="624">
        <v>74</v>
      </c>
      <c r="CM13" s="623">
        <v>76</v>
      </c>
      <c r="CN13" s="749">
        <v>15</v>
      </c>
      <c r="CO13" s="749">
        <v>810</v>
      </c>
      <c r="CP13" s="749">
        <v>1</v>
      </c>
      <c r="CQ13" s="749">
        <v>826</v>
      </c>
      <c r="CR13" s="749">
        <v>1</v>
      </c>
      <c r="CS13" s="749">
        <v>11</v>
      </c>
      <c r="CT13" s="624">
        <v>12</v>
      </c>
      <c r="CU13" s="623">
        <v>36</v>
      </c>
      <c r="CV13" s="749">
        <v>114</v>
      </c>
      <c r="CW13" s="749">
        <v>420</v>
      </c>
      <c r="CX13" s="749">
        <v>7</v>
      </c>
      <c r="CY13" s="749">
        <v>541</v>
      </c>
      <c r="CZ13" s="749">
        <v>41</v>
      </c>
      <c r="DA13" s="749">
        <v>10</v>
      </c>
      <c r="DB13" s="624">
        <v>51</v>
      </c>
      <c r="DC13" s="623">
        <v>163</v>
      </c>
      <c r="DD13" s="749">
        <v>130</v>
      </c>
      <c r="DE13" s="749">
        <v>861</v>
      </c>
      <c r="DF13" s="749">
        <v>7</v>
      </c>
      <c r="DG13" s="749">
        <v>998</v>
      </c>
      <c r="DH13" s="749">
        <v>46</v>
      </c>
      <c r="DI13" s="749">
        <v>23</v>
      </c>
      <c r="DJ13" s="624">
        <v>69</v>
      </c>
      <c r="DK13" s="623">
        <v>161</v>
      </c>
      <c r="DL13" s="749">
        <v>174</v>
      </c>
      <c r="DM13" s="749">
        <v>463</v>
      </c>
      <c r="DN13" s="749">
        <v>1</v>
      </c>
      <c r="DO13" s="749">
        <v>638</v>
      </c>
      <c r="DP13" s="749">
        <v>47</v>
      </c>
      <c r="DQ13" s="749">
        <v>24</v>
      </c>
      <c r="DR13" s="624">
        <v>71</v>
      </c>
      <c r="DS13" s="623">
        <v>12369</v>
      </c>
      <c r="DT13" s="749">
        <v>12794</v>
      </c>
      <c r="DU13" s="749">
        <v>67787</v>
      </c>
      <c r="DV13" s="749">
        <v>806</v>
      </c>
      <c r="DW13" s="749">
        <v>81387</v>
      </c>
      <c r="DX13" s="749">
        <v>1174</v>
      </c>
      <c r="DY13" s="749">
        <v>4351</v>
      </c>
      <c r="DZ13" s="624">
        <v>5525</v>
      </c>
    </row>
    <row r="14" spans="2:130" x14ac:dyDescent="0.25">
      <c r="B14" s="828" t="s">
        <v>343</v>
      </c>
      <c r="C14" s="623">
        <v>6134</v>
      </c>
      <c r="D14" s="749">
        <v>5278</v>
      </c>
      <c r="E14" s="749">
        <v>29740</v>
      </c>
      <c r="F14" s="749">
        <v>71</v>
      </c>
      <c r="G14" s="749">
        <v>35089</v>
      </c>
      <c r="H14" s="749">
        <v>463</v>
      </c>
      <c r="I14" s="749">
        <v>924</v>
      </c>
      <c r="J14" s="624">
        <v>1387</v>
      </c>
      <c r="K14" s="623">
        <v>2795</v>
      </c>
      <c r="L14" s="749">
        <v>2320</v>
      </c>
      <c r="M14" s="749">
        <v>10585</v>
      </c>
      <c r="N14" s="749">
        <v>132</v>
      </c>
      <c r="O14" s="749">
        <v>13037</v>
      </c>
      <c r="P14" s="749">
        <v>270</v>
      </c>
      <c r="Q14" s="749">
        <v>930</v>
      </c>
      <c r="R14" s="624">
        <v>1200</v>
      </c>
      <c r="S14" s="623">
        <v>2178</v>
      </c>
      <c r="T14" s="749">
        <v>1533</v>
      </c>
      <c r="U14" s="749">
        <v>5711</v>
      </c>
      <c r="V14" s="749">
        <v>340</v>
      </c>
      <c r="W14" s="749">
        <v>7584</v>
      </c>
      <c r="X14" s="749">
        <v>139</v>
      </c>
      <c r="Y14" s="749">
        <v>525</v>
      </c>
      <c r="Z14" s="624">
        <v>664</v>
      </c>
      <c r="AA14" s="623">
        <v>542</v>
      </c>
      <c r="AB14" s="749">
        <v>288</v>
      </c>
      <c r="AC14" s="749">
        <v>2836</v>
      </c>
      <c r="AD14" s="749">
        <v>47</v>
      </c>
      <c r="AE14" s="749">
        <v>3171</v>
      </c>
      <c r="AF14" s="749">
        <v>57</v>
      </c>
      <c r="AG14" s="749">
        <v>480</v>
      </c>
      <c r="AH14" s="624">
        <v>537</v>
      </c>
      <c r="AI14" s="623">
        <v>858</v>
      </c>
      <c r="AJ14" s="749">
        <v>1220</v>
      </c>
      <c r="AK14" s="749">
        <v>5493</v>
      </c>
      <c r="AL14" s="749">
        <v>78</v>
      </c>
      <c r="AM14" s="749">
        <v>6791</v>
      </c>
      <c r="AN14" s="749">
        <v>135</v>
      </c>
      <c r="AO14" s="749">
        <v>203</v>
      </c>
      <c r="AP14" s="624">
        <v>338</v>
      </c>
      <c r="AQ14" s="623">
        <v>740</v>
      </c>
      <c r="AR14" s="749">
        <v>1250</v>
      </c>
      <c r="AS14" s="749">
        <v>1959</v>
      </c>
      <c r="AT14" s="749">
        <v>494</v>
      </c>
      <c r="AU14" s="749">
        <v>3703</v>
      </c>
      <c r="AV14" s="749">
        <v>258</v>
      </c>
      <c r="AW14" s="749">
        <v>420</v>
      </c>
      <c r="AX14" s="624">
        <v>678</v>
      </c>
      <c r="AY14" s="623">
        <v>165</v>
      </c>
      <c r="AZ14" s="749">
        <v>39</v>
      </c>
      <c r="BA14" s="749">
        <v>592</v>
      </c>
      <c r="BB14" s="749">
        <v>66</v>
      </c>
      <c r="BC14" s="749">
        <v>697</v>
      </c>
      <c r="BD14" s="749">
        <v>33</v>
      </c>
      <c r="BE14" s="749">
        <v>153</v>
      </c>
      <c r="BF14" s="624">
        <v>186</v>
      </c>
      <c r="BG14" s="623">
        <v>251</v>
      </c>
      <c r="BH14" s="749">
        <v>205</v>
      </c>
      <c r="BI14" s="749">
        <v>3196</v>
      </c>
      <c r="BJ14" s="749">
        <v>4</v>
      </c>
      <c r="BK14" s="749">
        <v>3405</v>
      </c>
      <c r="BL14" s="749">
        <v>14</v>
      </c>
      <c r="BM14" s="749">
        <v>54</v>
      </c>
      <c r="BN14" s="624">
        <v>68</v>
      </c>
      <c r="BO14" s="623">
        <v>218</v>
      </c>
      <c r="BP14" s="749">
        <v>482</v>
      </c>
      <c r="BQ14" s="749">
        <v>1089</v>
      </c>
      <c r="BR14" s="749">
        <v>7</v>
      </c>
      <c r="BS14" s="749">
        <v>1578</v>
      </c>
      <c r="BT14" s="749">
        <v>6</v>
      </c>
      <c r="BU14" s="749">
        <v>41</v>
      </c>
      <c r="BV14" s="624">
        <v>47</v>
      </c>
      <c r="BW14" s="623">
        <v>234</v>
      </c>
      <c r="BX14" s="749">
        <v>135</v>
      </c>
      <c r="BY14" s="749">
        <v>719</v>
      </c>
      <c r="BZ14" s="749">
        <v>47</v>
      </c>
      <c r="CA14" s="749">
        <v>901</v>
      </c>
      <c r="CB14" s="749">
        <v>12</v>
      </c>
      <c r="CC14" s="749">
        <v>11</v>
      </c>
      <c r="CD14" s="624">
        <v>23</v>
      </c>
      <c r="CE14" s="623">
        <v>83</v>
      </c>
      <c r="CF14" s="749">
        <v>51</v>
      </c>
      <c r="CG14" s="749">
        <v>1278</v>
      </c>
      <c r="CH14" s="749">
        <v>35</v>
      </c>
      <c r="CI14" s="749">
        <v>1364</v>
      </c>
      <c r="CJ14" s="749">
        <v>21</v>
      </c>
      <c r="CK14" s="749">
        <v>37</v>
      </c>
      <c r="CL14" s="624">
        <v>58</v>
      </c>
      <c r="CM14" s="623">
        <v>195</v>
      </c>
      <c r="CN14" s="749">
        <v>56</v>
      </c>
      <c r="CO14" s="749">
        <v>750</v>
      </c>
      <c r="CP14" s="749">
        <v>0</v>
      </c>
      <c r="CQ14" s="749">
        <v>806</v>
      </c>
      <c r="CR14" s="749">
        <v>3</v>
      </c>
      <c r="CS14" s="749">
        <v>9</v>
      </c>
      <c r="CT14" s="624">
        <v>12</v>
      </c>
      <c r="CU14" s="623">
        <v>83</v>
      </c>
      <c r="CV14" s="749">
        <v>102</v>
      </c>
      <c r="CW14" s="749">
        <v>456</v>
      </c>
      <c r="CX14" s="749">
        <v>25</v>
      </c>
      <c r="CY14" s="749">
        <v>583</v>
      </c>
      <c r="CZ14" s="749">
        <v>7</v>
      </c>
      <c r="DA14" s="749">
        <v>21</v>
      </c>
      <c r="DB14" s="624">
        <v>28</v>
      </c>
      <c r="DC14" s="623">
        <v>209</v>
      </c>
      <c r="DD14" s="749">
        <v>74</v>
      </c>
      <c r="DE14" s="749">
        <v>734</v>
      </c>
      <c r="DF14" s="749">
        <v>6</v>
      </c>
      <c r="DG14" s="749">
        <v>814</v>
      </c>
      <c r="DH14" s="749">
        <v>62</v>
      </c>
      <c r="DI14" s="749">
        <v>56</v>
      </c>
      <c r="DJ14" s="624">
        <v>118</v>
      </c>
      <c r="DK14" s="623">
        <v>134</v>
      </c>
      <c r="DL14" s="749">
        <v>95</v>
      </c>
      <c r="DM14" s="749">
        <v>491</v>
      </c>
      <c r="DN14" s="749">
        <v>7</v>
      </c>
      <c r="DO14" s="749">
        <v>593</v>
      </c>
      <c r="DP14" s="749">
        <v>35</v>
      </c>
      <c r="DQ14" s="749">
        <v>42</v>
      </c>
      <c r="DR14" s="624">
        <v>77</v>
      </c>
      <c r="DS14" s="623">
        <v>14819</v>
      </c>
      <c r="DT14" s="749">
        <v>13128</v>
      </c>
      <c r="DU14" s="749">
        <v>65629</v>
      </c>
      <c r="DV14" s="749">
        <v>1359</v>
      </c>
      <c r="DW14" s="749">
        <v>80116</v>
      </c>
      <c r="DX14" s="749">
        <v>1515</v>
      </c>
      <c r="DY14" s="749">
        <v>3906</v>
      </c>
      <c r="DZ14" s="624">
        <v>5421</v>
      </c>
    </row>
    <row r="15" spans="2:130" ht="14.25" thickBot="1" x14ac:dyDescent="0.3">
      <c r="B15" s="829" t="s">
        <v>344</v>
      </c>
      <c r="C15" s="623">
        <v>7264</v>
      </c>
      <c r="D15" s="749">
        <v>4579</v>
      </c>
      <c r="E15" s="749">
        <v>27911</v>
      </c>
      <c r="F15" s="749">
        <v>69</v>
      </c>
      <c r="G15" s="749">
        <v>32559</v>
      </c>
      <c r="H15" s="749">
        <v>385</v>
      </c>
      <c r="I15" s="749">
        <v>917</v>
      </c>
      <c r="J15" s="624">
        <v>1302</v>
      </c>
      <c r="K15" s="623">
        <v>2262</v>
      </c>
      <c r="L15" s="749">
        <v>1181</v>
      </c>
      <c r="M15" s="749">
        <v>10683</v>
      </c>
      <c r="N15" s="749">
        <v>110</v>
      </c>
      <c r="O15" s="749">
        <v>11974</v>
      </c>
      <c r="P15" s="749">
        <v>251</v>
      </c>
      <c r="Q15" s="749">
        <v>932</v>
      </c>
      <c r="R15" s="624">
        <v>1183</v>
      </c>
      <c r="S15" s="623">
        <v>1681</v>
      </c>
      <c r="T15" s="749">
        <v>907</v>
      </c>
      <c r="U15" s="749">
        <v>5767</v>
      </c>
      <c r="V15" s="749">
        <v>72</v>
      </c>
      <c r="W15" s="749">
        <v>6746</v>
      </c>
      <c r="X15" s="749">
        <v>260</v>
      </c>
      <c r="Y15" s="749">
        <v>556</v>
      </c>
      <c r="Z15" s="624">
        <v>816</v>
      </c>
      <c r="AA15" s="623">
        <v>358</v>
      </c>
      <c r="AB15" s="749">
        <v>399</v>
      </c>
      <c r="AC15" s="749">
        <v>2716</v>
      </c>
      <c r="AD15" s="749">
        <v>29</v>
      </c>
      <c r="AE15" s="749">
        <v>3144</v>
      </c>
      <c r="AF15" s="749">
        <v>115</v>
      </c>
      <c r="AG15" s="749">
        <v>490</v>
      </c>
      <c r="AH15" s="624">
        <v>605</v>
      </c>
      <c r="AI15" s="623">
        <v>1040</v>
      </c>
      <c r="AJ15" s="749">
        <v>313</v>
      </c>
      <c r="AK15" s="749">
        <v>5490</v>
      </c>
      <c r="AL15" s="749">
        <v>61</v>
      </c>
      <c r="AM15" s="749">
        <v>5864</v>
      </c>
      <c r="AN15" s="749">
        <v>298</v>
      </c>
      <c r="AO15" s="749">
        <v>240</v>
      </c>
      <c r="AP15" s="624">
        <v>538</v>
      </c>
      <c r="AQ15" s="623">
        <v>250</v>
      </c>
      <c r="AR15" s="749">
        <v>133</v>
      </c>
      <c r="AS15" s="749">
        <v>3367</v>
      </c>
      <c r="AT15" s="749">
        <v>114</v>
      </c>
      <c r="AU15" s="749">
        <v>3614</v>
      </c>
      <c r="AV15" s="749">
        <v>155</v>
      </c>
      <c r="AW15" s="749">
        <v>495</v>
      </c>
      <c r="AX15" s="624">
        <v>650</v>
      </c>
      <c r="AY15" s="623">
        <v>240</v>
      </c>
      <c r="AZ15" s="749">
        <v>56</v>
      </c>
      <c r="BA15" s="749">
        <v>449</v>
      </c>
      <c r="BB15" s="749">
        <v>24</v>
      </c>
      <c r="BC15" s="749">
        <v>529</v>
      </c>
      <c r="BD15" s="749">
        <v>19</v>
      </c>
      <c r="BE15" s="749">
        <v>151</v>
      </c>
      <c r="BF15" s="624">
        <v>170</v>
      </c>
      <c r="BG15" s="623">
        <v>253</v>
      </c>
      <c r="BH15" s="749">
        <v>342</v>
      </c>
      <c r="BI15" s="749">
        <v>3143</v>
      </c>
      <c r="BJ15" s="749">
        <v>6</v>
      </c>
      <c r="BK15" s="749">
        <v>3491</v>
      </c>
      <c r="BL15" s="749">
        <v>12</v>
      </c>
      <c r="BM15" s="749">
        <v>60</v>
      </c>
      <c r="BN15" s="624">
        <v>72</v>
      </c>
      <c r="BO15" s="623">
        <v>178</v>
      </c>
      <c r="BP15" s="749">
        <v>538</v>
      </c>
      <c r="BQ15" s="749">
        <v>1385</v>
      </c>
      <c r="BR15" s="749">
        <v>5</v>
      </c>
      <c r="BS15" s="749">
        <v>1928</v>
      </c>
      <c r="BT15" s="749">
        <v>19</v>
      </c>
      <c r="BU15" s="749">
        <v>38</v>
      </c>
      <c r="BV15" s="624">
        <v>57</v>
      </c>
      <c r="BW15" s="623">
        <v>37</v>
      </c>
      <c r="BX15" s="749">
        <v>288</v>
      </c>
      <c r="BY15" s="749">
        <v>838</v>
      </c>
      <c r="BZ15" s="749">
        <v>11</v>
      </c>
      <c r="CA15" s="749">
        <v>1137</v>
      </c>
      <c r="CB15" s="749">
        <v>29</v>
      </c>
      <c r="CC15" s="749">
        <v>9</v>
      </c>
      <c r="CD15" s="624">
        <v>38</v>
      </c>
      <c r="CE15" s="623">
        <v>518</v>
      </c>
      <c r="CF15" s="749">
        <v>102</v>
      </c>
      <c r="CG15" s="749">
        <v>826</v>
      </c>
      <c r="CH15" s="749">
        <v>5</v>
      </c>
      <c r="CI15" s="749">
        <v>933</v>
      </c>
      <c r="CJ15" s="749">
        <v>41</v>
      </c>
      <c r="CK15" s="749">
        <v>40</v>
      </c>
      <c r="CL15" s="624">
        <v>81</v>
      </c>
      <c r="CM15" s="623">
        <v>220</v>
      </c>
      <c r="CN15" s="749">
        <v>245</v>
      </c>
      <c r="CO15" s="749">
        <v>582</v>
      </c>
      <c r="CP15" s="749">
        <v>0</v>
      </c>
      <c r="CQ15" s="749">
        <v>827</v>
      </c>
      <c r="CR15" s="749">
        <v>5</v>
      </c>
      <c r="CS15" s="749">
        <v>11</v>
      </c>
      <c r="CT15" s="624">
        <v>16</v>
      </c>
      <c r="CU15" s="623">
        <v>88</v>
      </c>
      <c r="CV15" s="749">
        <v>303</v>
      </c>
      <c r="CW15" s="749">
        <v>496</v>
      </c>
      <c r="CX15" s="749">
        <v>3</v>
      </c>
      <c r="CY15" s="749">
        <v>802</v>
      </c>
      <c r="CZ15" s="749">
        <v>1</v>
      </c>
      <c r="DA15" s="749">
        <v>25</v>
      </c>
      <c r="DB15" s="624">
        <v>26</v>
      </c>
      <c r="DC15" s="623">
        <v>105</v>
      </c>
      <c r="DD15" s="749">
        <v>242</v>
      </c>
      <c r="DE15" s="749">
        <v>672</v>
      </c>
      <c r="DF15" s="749">
        <v>34</v>
      </c>
      <c r="DG15" s="749">
        <v>948</v>
      </c>
      <c r="DH15" s="749">
        <v>44</v>
      </c>
      <c r="DI15" s="749">
        <v>77</v>
      </c>
      <c r="DJ15" s="624">
        <v>121</v>
      </c>
      <c r="DK15" s="623">
        <v>117</v>
      </c>
      <c r="DL15" s="749">
        <v>513</v>
      </c>
      <c r="DM15" s="749">
        <v>434</v>
      </c>
      <c r="DN15" s="749">
        <v>4</v>
      </c>
      <c r="DO15" s="749">
        <v>951</v>
      </c>
      <c r="DP15" s="749">
        <v>88</v>
      </c>
      <c r="DQ15" s="749">
        <v>67</v>
      </c>
      <c r="DR15" s="624">
        <v>155</v>
      </c>
      <c r="DS15" s="623">
        <v>14611</v>
      </c>
      <c r="DT15" s="749">
        <v>10141</v>
      </c>
      <c r="DU15" s="749">
        <v>64759</v>
      </c>
      <c r="DV15" s="749">
        <v>547</v>
      </c>
      <c r="DW15" s="749">
        <v>75447</v>
      </c>
      <c r="DX15" s="749">
        <v>1722</v>
      </c>
      <c r="DY15" s="749">
        <v>4108</v>
      </c>
      <c r="DZ15" s="624">
        <v>5830</v>
      </c>
    </row>
    <row r="16" spans="2:130" x14ac:dyDescent="0.25">
      <c r="B16" s="827" t="s">
        <v>345</v>
      </c>
      <c r="C16" s="623">
        <v>3346</v>
      </c>
      <c r="D16" s="749">
        <v>3935</v>
      </c>
      <c r="E16" s="749">
        <v>29107</v>
      </c>
      <c r="F16" s="749">
        <v>197</v>
      </c>
      <c r="G16" s="749">
        <v>33239</v>
      </c>
      <c r="H16" s="749">
        <v>148</v>
      </c>
      <c r="I16" s="749">
        <v>1063</v>
      </c>
      <c r="J16" s="624">
        <v>1211</v>
      </c>
      <c r="K16" s="623">
        <v>2291</v>
      </c>
      <c r="L16" s="749">
        <v>2012</v>
      </c>
      <c r="M16" s="749">
        <v>9483</v>
      </c>
      <c r="N16" s="749">
        <v>124</v>
      </c>
      <c r="O16" s="749">
        <v>11619</v>
      </c>
      <c r="P16" s="749">
        <v>240</v>
      </c>
      <c r="Q16" s="749">
        <v>1019</v>
      </c>
      <c r="R16" s="624">
        <v>1259</v>
      </c>
      <c r="S16" s="623">
        <v>1562</v>
      </c>
      <c r="T16" s="749">
        <v>611</v>
      </c>
      <c r="U16" s="749">
        <v>5118</v>
      </c>
      <c r="V16" s="749">
        <v>83</v>
      </c>
      <c r="W16" s="749">
        <v>5812</v>
      </c>
      <c r="X16" s="749">
        <v>199</v>
      </c>
      <c r="Y16" s="749">
        <v>601</v>
      </c>
      <c r="Z16" s="624">
        <v>800</v>
      </c>
      <c r="AA16" s="623">
        <v>674</v>
      </c>
      <c r="AB16" s="749">
        <v>217</v>
      </c>
      <c r="AC16" s="749">
        <v>2415</v>
      </c>
      <c r="AD16" s="749">
        <v>101</v>
      </c>
      <c r="AE16" s="749">
        <v>2733</v>
      </c>
      <c r="AF16" s="749">
        <v>73</v>
      </c>
      <c r="AG16" s="749">
        <v>486</v>
      </c>
      <c r="AH16" s="624">
        <v>559</v>
      </c>
      <c r="AI16" s="623">
        <v>656</v>
      </c>
      <c r="AJ16" s="749">
        <v>958</v>
      </c>
      <c r="AK16" s="749">
        <v>5219</v>
      </c>
      <c r="AL16" s="749">
        <v>188</v>
      </c>
      <c r="AM16" s="749">
        <v>6365</v>
      </c>
      <c r="AN16" s="749">
        <v>38</v>
      </c>
      <c r="AO16" s="749">
        <v>301</v>
      </c>
      <c r="AP16" s="624">
        <v>339</v>
      </c>
      <c r="AQ16" s="623">
        <v>251</v>
      </c>
      <c r="AR16" s="749">
        <v>250</v>
      </c>
      <c r="AS16" s="749">
        <v>3341</v>
      </c>
      <c r="AT16" s="749">
        <v>15</v>
      </c>
      <c r="AU16" s="749">
        <v>3606</v>
      </c>
      <c r="AV16" s="749">
        <v>27</v>
      </c>
      <c r="AW16" s="749">
        <v>630</v>
      </c>
      <c r="AX16" s="624">
        <v>657</v>
      </c>
      <c r="AY16" s="623">
        <v>122</v>
      </c>
      <c r="AZ16" s="749">
        <v>22</v>
      </c>
      <c r="BA16" s="749">
        <v>334</v>
      </c>
      <c r="BB16" s="749">
        <v>11</v>
      </c>
      <c r="BC16" s="749">
        <v>367</v>
      </c>
      <c r="BD16" s="749">
        <v>76</v>
      </c>
      <c r="BE16" s="749">
        <v>156</v>
      </c>
      <c r="BF16" s="624">
        <v>232</v>
      </c>
      <c r="BG16" s="623">
        <v>511</v>
      </c>
      <c r="BH16" s="749">
        <v>21</v>
      </c>
      <c r="BI16" s="749">
        <v>3035</v>
      </c>
      <c r="BJ16" s="749">
        <v>19</v>
      </c>
      <c r="BK16" s="749">
        <v>3075</v>
      </c>
      <c r="BL16" s="749">
        <v>8</v>
      </c>
      <c r="BM16" s="749">
        <v>47</v>
      </c>
      <c r="BN16" s="624">
        <v>55</v>
      </c>
      <c r="BO16" s="623">
        <v>276</v>
      </c>
      <c r="BP16" s="749">
        <v>103</v>
      </c>
      <c r="BQ16" s="749">
        <v>1602</v>
      </c>
      <c r="BR16" s="749">
        <v>5</v>
      </c>
      <c r="BS16" s="749">
        <v>1710</v>
      </c>
      <c r="BT16" s="749">
        <v>54</v>
      </c>
      <c r="BU16" s="749">
        <v>48</v>
      </c>
      <c r="BV16" s="624">
        <v>102</v>
      </c>
      <c r="BW16" s="623">
        <v>146</v>
      </c>
      <c r="BX16" s="749">
        <v>708</v>
      </c>
      <c r="BY16" s="749">
        <v>989</v>
      </c>
      <c r="BZ16" s="749">
        <v>14</v>
      </c>
      <c r="CA16" s="749">
        <v>1711</v>
      </c>
      <c r="CB16" s="749">
        <v>4</v>
      </c>
      <c r="CC16" s="749">
        <v>22</v>
      </c>
      <c r="CD16" s="624">
        <v>26</v>
      </c>
      <c r="CE16" s="623">
        <v>74</v>
      </c>
      <c r="CF16" s="749">
        <v>194</v>
      </c>
      <c r="CG16" s="749">
        <v>859</v>
      </c>
      <c r="CH16" s="749">
        <v>7</v>
      </c>
      <c r="CI16" s="749">
        <v>1060</v>
      </c>
      <c r="CJ16" s="749">
        <v>10</v>
      </c>
      <c r="CK16" s="749">
        <v>65</v>
      </c>
      <c r="CL16" s="624">
        <v>75</v>
      </c>
      <c r="CM16" s="623">
        <v>120</v>
      </c>
      <c r="CN16" s="749">
        <v>257</v>
      </c>
      <c r="CO16" s="749">
        <v>699</v>
      </c>
      <c r="CP16" s="749">
        <v>1</v>
      </c>
      <c r="CQ16" s="749">
        <v>957</v>
      </c>
      <c r="CR16" s="749">
        <v>12</v>
      </c>
      <c r="CS16" s="749">
        <v>11</v>
      </c>
      <c r="CT16" s="624">
        <v>23</v>
      </c>
      <c r="CU16" s="623">
        <v>231</v>
      </c>
      <c r="CV16" s="749">
        <v>9</v>
      </c>
      <c r="CW16" s="749">
        <v>564</v>
      </c>
      <c r="CX16" s="749">
        <v>0</v>
      </c>
      <c r="CY16" s="749">
        <v>573</v>
      </c>
      <c r="CZ16" s="749">
        <v>8</v>
      </c>
      <c r="DA16" s="749">
        <v>25</v>
      </c>
      <c r="DB16" s="624">
        <v>33</v>
      </c>
      <c r="DC16" s="623">
        <v>131</v>
      </c>
      <c r="DD16" s="749">
        <v>151</v>
      </c>
      <c r="DE16" s="749">
        <v>749</v>
      </c>
      <c r="DF16" s="749">
        <v>19</v>
      </c>
      <c r="DG16" s="749">
        <v>919</v>
      </c>
      <c r="DH16" s="749">
        <v>85</v>
      </c>
      <c r="DI16" s="749">
        <v>85</v>
      </c>
      <c r="DJ16" s="624">
        <v>170</v>
      </c>
      <c r="DK16" s="623">
        <v>126</v>
      </c>
      <c r="DL16" s="749">
        <v>87</v>
      </c>
      <c r="DM16" s="749">
        <v>796</v>
      </c>
      <c r="DN16" s="749">
        <v>39</v>
      </c>
      <c r="DO16" s="749">
        <v>922</v>
      </c>
      <c r="DP16" s="749">
        <v>33</v>
      </c>
      <c r="DQ16" s="749">
        <v>112</v>
      </c>
      <c r="DR16" s="624">
        <v>145</v>
      </c>
      <c r="DS16" s="623">
        <v>10517</v>
      </c>
      <c r="DT16" s="749">
        <v>9535</v>
      </c>
      <c r="DU16" s="749">
        <v>64310</v>
      </c>
      <c r="DV16" s="749">
        <v>823</v>
      </c>
      <c r="DW16" s="749">
        <v>74668</v>
      </c>
      <c r="DX16" s="749">
        <v>1015</v>
      </c>
      <c r="DY16" s="749">
        <v>4671</v>
      </c>
      <c r="DZ16" s="624">
        <v>5686</v>
      </c>
    </row>
    <row r="17" spans="2:130" x14ac:dyDescent="0.25">
      <c r="B17" s="828" t="s">
        <v>346</v>
      </c>
      <c r="C17" s="623">
        <v>7584</v>
      </c>
      <c r="D17" s="749">
        <v>3017</v>
      </c>
      <c r="E17" s="749">
        <v>25468</v>
      </c>
      <c r="F17" s="749">
        <v>88</v>
      </c>
      <c r="G17" s="749">
        <v>28573</v>
      </c>
      <c r="H17" s="749">
        <v>346</v>
      </c>
      <c r="I17" s="749">
        <v>988</v>
      </c>
      <c r="J17" s="624">
        <v>1334</v>
      </c>
      <c r="K17" s="623">
        <v>2920</v>
      </c>
      <c r="L17" s="749">
        <v>2454</v>
      </c>
      <c r="M17" s="749">
        <v>8407</v>
      </c>
      <c r="N17" s="749">
        <v>113</v>
      </c>
      <c r="O17" s="749">
        <v>10974</v>
      </c>
      <c r="P17" s="749">
        <v>378</v>
      </c>
      <c r="Q17" s="749">
        <v>1063</v>
      </c>
      <c r="R17" s="624">
        <v>1441</v>
      </c>
      <c r="S17" s="623">
        <v>1276</v>
      </c>
      <c r="T17" s="749">
        <v>1128</v>
      </c>
      <c r="U17" s="749">
        <v>4309</v>
      </c>
      <c r="V17" s="749">
        <v>53</v>
      </c>
      <c r="W17" s="749">
        <v>5490</v>
      </c>
      <c r="X17" s="749">
        <v>318</v>
      </c>
      <c r="Y17" s="749">
        <v>656</v>
      </c>
      <c r="Z17" s="624">
        <v>974</v>
      </c>
      <c r="AA17" s="623">
        <v>570</v>
      </c>
      <c r="AB17" s="749">
        <v>354</v>
      </c>
      <c r="AC17" s="749">
        <v>2056</v>
      </c>
      <c r="AD17" s="749">
        <v>62</v>
      </c>
      <c r="AE17" s="749">
        <v>2472</v>
      </c>
      <c r="AF17" s="749">
        <v>168</v>
      </c>
      <c r="AG17" s="749">
        <v>441</v>
      </c>
      <c r="AH17" s="624">
        <v>609</v>
      </c>
      <c r="AI17" s="623">
        <v>1184</v>
      </c>
      <c r="AJ17" s="749">
        <v>949</v>
      </c>
      <c r="AK17" s="749">
        <v>5065</v>
      </c>
      <c r="AL17" s="749">
        <v>17</v>
      </c>
      <c r="AM17" s="749">
        <v>6031</v>
      </c>
      <c r="AN17" s="749">
        <v>185</v>
      </c>
      <c r="AO17" s="749">
        <v>300</v>
      </c>
      <c r="AP17" s="624">
        <v>485</v>
      </c>
      <c r="AQ17" s="623">
        <v>676</v>
      </c>
      <c r="AR17" s="749">
        <v>155</v>
      </c>
      <c r="AS17" s="749">
        <v>2824</v>
      </c>
      <c r="AT17" s="749">
        <v>1</v>
      </c>
      <c r="AU17" s="749">
        <v>2980</v>
      </c>
      <c r="AV17" s="749">
        <v>132</v>
      </c>
      <c r="AW17" s="749">
        <v>630</v>
      </c>
      <c r="AX17" s="624">
        <v>762</v>
      </c>
      <c r="AY17" s="623">
        <v>33</v>
      </c>
      <c r="AZ17" s="749">
        <v>113</v>
      </c>
      <c r="BA17" s="749">
        <v>297</v>
      </c>
      <c r="BB17" s="749">
        <v>17</v>
      </c>
      <c r="BC17" s="749">
        <v>427</v>
      </c>
      <c r="BD17" s="749">
        <v>38</v>
      </c>
      <c r="BE17" s="749">
        <v>214</v>
      </c>
      <c r="BF17" s="624">
        <v>252</v>
      </c>
      <c r="BG17" s="623">
        <v>179</v>
      </c>
      <c r="BH17" s="749">
        <v>87</v>
      </c>
      <c r="BI17" s="749">
        <v>2624</v>
      </c>
      <c r="BJ17" s="749">
        <v>5</v>
      </c>
      <c r="BK17" s="749">
        <v>2716</v>
      </c>
      <c r="BL17" s="749">
        <v>280</v>
      </c>
      <c r="BM17" s="749">
        <v>42</v>
      </c>
      <c r="BN17" s="624">
        <v>322</v>
      </c>
      <c r="BO17" s="623">
        <v>131</v>
      </c>
      <c r="BP17" s="749">
        <v>163</v>
      </c>
      <c r="BQ17" s="749">
        <v>1528</v>
      </c>
      <c r="BR17" s="749">
        <v>19</v>
      </c>
      <c r="BS17" s="749">
        <v>1710</v>
      </c>
      <c r="BT17" s="749">
        <v>54</v>
      </c>
      <c r="BU17" s="749">
        <v>80</v>
      </c>
      <c r="BV17" s="624">
        <v>134</v>
      </c>
      <c r="BW17" s="623">
        <v>103</v>
      </c>
      <c r="BX17" s="749">
        <v>441</v>
      </c>
      <c r="BY17" s="749">
        <v>1557</v>
      </c>
      <c r="BZ17" s="749">
        <v>14</v>
      </c>
      <c r="CA17" s="749">
        <v>2012</v>
      </c>
      <c r="CB17" s="749">
        <v>53</v>
      </c>
      <c r="CC17" s="749">
        <v>10</v>
      </c>
      <c r="CD17" s="624">
        <v>63</v>
      </c>
      <c r="CE17" s="623">
        <v>249</v>
      </c>
      <c r="CF17" s="749">
        <v>395</v>
      </c>
      <c r="CG17" s="749">
        <v>799</v>
      </c>
      <c r="CH17" s="749">
        <v>25</v>
      </c>
      <c r="CI17" s="749">
        <v>1219</v>
      </c>
      <c r="CJ17" s="749">
        <v>24</v>
      </c>
      <c r="CK17" s="749">
        <v>39</v>
      </c>
      <c r="CL17" s="624">
        <v>63</v>
      </c>
      <c r="CM17" s="623">
        <v>111</v>
      </c>
      <c r="CN17" s="749">
        <v>138</v>
      </c>
      <c r="CO17" s="749">
        <v>844</v>
      </c>
      <c r="CP17" s="749">
        <v>10</v>
      </c>
      <c r="CQ17" s="749">
        <v>992</v>
      </c>
      <c r="CR17" s="749">
        <v>6</v>
      </c>
      <c r="CS17" s="749">
        <v>9</v>
      </c>
      <c r="CT17" s="624">
        <v>15</v>
      </c>
      <c r="CU17" s="623">
        <v>130</v>
      </c>
      <c r="CV17" s="749">
        <v>151</v>
      </c>
      <c r="CW17" s="749">
        <v>495</v>
      </c>
      <c r="CX17" s="749">
        <v>3</v>
      </c>
      <c r="CY17" s="749">
        <v>649</v>
      </c>
      <c r="CZ17" s="749">
        <v>3</v>
      </c>
      <c r="DA17" s="749">
        <v>26</v>
      </c>
      <c r="DB17" s="624">
        <v>29</v>
      </c>
      <c r="DC17" s="623">
        <v>144</v>
      </c>
      <c r="DD17" s="749">
        <v>109</v>
      </c>
      <c r="DE17" s="749">
        <v>763</v>
      </c>
      <c r="DF17" s="749">
        <v>30</v>
      </c>
      <c r="DG17" s="749">
        <v>902</v>
      </c>
      <c r="DH17" s="749">
        <v>16</v>
      </c>
      <c r="DI17" s="749">
        <v>136</v>
      </c>
      <c r="DJ17" s="624">
        <v>152</v>
      </c>
      <c r="DK17" s="623">
        <v>86</v>
      </c>
      <c r="DL17" s="749">
        <v>136</v>
      </c>
      <c r="DM17" s="749">
        <v>699</v>
      </c>
      <c r="DN17" s="749">
        <v>21</v>
      </c>
      <c r="DO17" s="749">
        <v>856</v>
      </c>
      <c r="DP17" s="749">
        <v>159</v>
      </c>
      <c r="DQ17" s="749">
        <v>102</v>
      </c>
      <c r="DR17" s="624">
        <v>261</v>
      </c>
      <c r="DS17" s="623">
        <v>15376</v>
      </c>
      <c r="DT17" s="749">
        <v>9790</v>
      </c>
      <c r="DU17" s="749">
        <v>57735</v>
      </c>
      <c r="DV17" s="749">
        <v>478</v>
      </c>
      <c r="DW17" s="749">
        <v>68003</v>
      </c>
      <c r="DX17" s="749">
        <v>2160</v>
      </c>
      <c r="DY17" s="749">
        <v>4736</v>
      </c>
      <c r="DZ17" s="624">
        <v>6896</v>
      </c>
    </row>
    <row r="18" spans="2:130" x14ac:dyDescent="0.25">
      <c r="B18" s="828" t="s">
        <v>347</v>
      </c>
      <c r="C18" s="623">
        <v>4643</v>
      </c>
      <c r="D18" s="749">
        <v>3478</v>
      </c>
      <c r="E18" s="749">
        <v>24278</v>
      </c>
      <c r="F18" s="749">
        <v>170</v>
      </c>
      <c r="G18" s="749">
        <v>27926</v>
      </c>
      <c r="H18" s="749">
        <v>217</v>
      </c>
      <c r="I18" s="749">
        <v>1067</v>
      </c>
      <c r="J18" s="624">
        <v>1284</v>
      </c>
      <c r="K18" s="623">
        <v>2547</v>
      </c>
      <c r="L18" s="749">
        <v>2026</v>
      </c>
      <c r="M18" s="749">
        <v>8056</v>
      </c>
      <c r="N18" s="749">
        <v>156</v>
      </c>
      <c r="O18" s="749">
        <v>10238</v>
      </c>
      <c r="P18" s="749">
        <v>445</v>
      </c>
      <c r="Q18" s="749">
        <v>1211</v>
      </c>
      <c r="R18" s="624">
        <v>1656</v>
      </c>
      <c r="S18" s="623">
        <v>971</v>
      </c>
      <c r="T18" s="749">
        <v>732</v>
      </c>
      <c r="U18" s="749">
        <v>4426</v>
      </c>
      <c r="V18" s="749">
        <v>138</v>
      </c>
      <c r="W18" s="749">
        <v>5296</v>
      </c>
      <c r="X18" s="749">
        <v>138</v>
      </c>
      <c r="Y18" s="749">
        <v>792</v>
      </c>
      <c r="Z18" s="624">
        <v>930</v>
      </c>
      <c r="AA18" s="623">
        <v>425</v>
      </c>
      <c r="AB18" s="749">
        <v>598</v>
      </c>
      <c r="AC18" s="749">
        <v>2009</v>
      </c>
      <c r="AD18" s="749">
        <v>116</v>
      </c>
      <c r="AE18" s="749">
        <v>2723</v>
      </c>
      <c r="AF18" s="749">
        <v>78</v>
      </c>
      <c r="AG18" s="749">
        <v>459</v>
      </c>
      <c r="AH18" s="624">
        <v>537</v>
      </c>
      <c r="AI18" s="623">
        <v>953</v>
      </c>
      <c r="AJ18" s="749">
        <v>950</v>
      </c>
      <c r="AK18" s="749">
        <v>5139</v>
      </c>
      <c r="AL18" s="749">
        <v>160</v>
      </c>
      <c r="AM18" s="749">
        <v>6249</v>
      </c>
      <c r="AN18" s="749">
        <v>39</v>
      </c>
      <c r="AO18" s="749">
        <v>225</v>
      </c>
      <c r="AP18" s="624">
        <v>264</v>
      </c>
      <c r="AQ18" s="623">
        <v>66</v>
      </c>
      <c r="AR18" s="749">
        <v>383</v>
      </c>
      <c r="AS18" s="749">
        <v>2741</v>
      </c>
      <c r="AT18" s="749">
        <v>1</v>
      </c>
      <c r="AU18" s="749">
        <v>3125</v>
      </c>
      <c r="AV18" s="749">
        <v>186</v>
      </c>
      <c r="AW18" s="749">
        <v>748</v>
      </c>
      <c r="AX18" s="624">
        <v>934</v>
      </c>
      <c r="AY18" s="623">
        <v>104</v>
      </c>
      <c r="AZ18" s="749">
        <v>298</v>
      </c>
      <c r="BA18" s="749">
        <v>292</v>
      </c>
      <c r="BB18" s="749">
        <v>8</v>
      </c>
      <c r="BC18" s="749">
        <v>598</v>
      </c>
      <c r="BD18" s="749">
        <v>40</v>
      </c>
      <c r="BE18" s="749">
        <v>235</v>
      </c>
      <c r="BF18" s="624">
        <v>275</v>
      </c>
      <c r="BG18" s="623">
        <v>143</v>
      </c>
      <c r="BH18" s="749">
        <v>171</v>
      </c>
      <c r="BI18" s="749">
        <v>2492</v>
      </c>
      <c r="BJ18" s="749">
        <v>77</v>
      </c>
      <c r="BK18" s="749">
        <v>2740</v>
      </c>
      <c r="BL18" s="749">
        <v>82</v>
      </c>
      <c r="BM18" s="749">
        <v>244</v>
      </c>
      <c r="BN18" s="624">
        <v>326</v>
      </c>
      <c r="BO18" s="623">
        <v>100</v>
      </c>
      <c r="BP18" s="749">
        <v>304</v>
      </c>
      <c r="BQ18" s="749">
        <v>1549</v>
      </c>
      <c r="BR18" s="749">
        <v>48</v>
      </c>
      <c r="BS18" s="749">
        <v>1901</v>
      </c>
      <c r="BT18" s="749">
        <v>62</v>
      </c>
      <c r="BU18" s="749">
        <v>85</v>
      </c>
      <c r="BV18" s="624">
        <v>147</v>
      </c>
      <c r="BW18" s="623">
        <v>164</v>
      </c>
      <c r="BX18" s="749">
        <v>394</v>
      </c>
      <c r="BY18" s="749">
        <v>1773</v>
      </c>
      <c r="BZ18" s="749">
        <v>11</v>
      </c>
      <c r="CA18" s="749">
        <v>2178</v>
      </c>
      <c r="CB18" s="749">
        <v>80</v>
      </c>
      <c r="CC18" s="749">
        <v>47</v>
      </c>
      <c r="CD18" s="624">
        <v>127</v>
      </c>
      <c r="CE18" s="623">
        <v>115</v>
      </c>
      <c r="CF18" s="749">
        <v>198</v>
      </c>
      <c r="CG18" s="749">
        <v>1058</v>
      </c>
      <c r="CH18" s="749">
        <v>16</v>
      </c>
      <c r="CI18" s="749">
        <v>1272</v>
      </c>
      <c r="CJ18" s="749">
        <v>58</v>
      </c>
      <c r="CK18" s="749">
        <v>44</v>
      </c>
      <c r="CL18" s="624">
        <v>102</v>
      </c>
      <c r="CM18" s="623">
        <v>284</v>
      </c>
      <c r="CN18" s="749">
        <v>156</v>
      </c>
      <c r="CO18" s="749">
        <v>706</v>
      </c>
      <c r="CP18" s="749">
        <v>5</v>
      </c>
      <c r="CQ18" s="749">
        <v>867</v>
      </c>
      <c r="CR18" s="749">
        <v>3</v>
      </c>
      <c r="CS18" s="749">
        <v>9</v>
      </c>
      <c r="CT18" s="624">
        <v>12</v>
      </c>
      <c r="CU18" s="623">
        <v>85</v>
      </c>
      <c r="CV18" s="749">
        <v>226</v>
      </c>
      <c r="CW18" s="749">
        <v>562</v>
      </c>
      <c r="CX18" s="749">
        <v>3</v>
      </c>
      <c r="CY18" s="749">
        <v>791</v>
      </c>
      <c r="CZ18" s="749">
        <v>5</v>
      </c>
      <c r="DA18" s="749">
        <v>23</v>
      </c>
      <c r="DB18" s="624">
        <v>28</v>
      </c>
      <c r="DC18" s="623">
        <v>148</v>
      </c>
      <c r="DD18" s="749">
        <v>217</v>
      </c>
      <c r="DE18" s="749">
        <v>692</v>
      </c>
      <c r="DF18" s="749">
        <v>70</v>
      </c>
      <c r="DG18" s="749">
        <v>979</v>
      </c>
      <c r="DH18" s="749">
        <v>73</v>
      </c>
      <c r="DI18" s="749">
        <v>71</v>
      </c>
      <c r="DJ18" s="624">
        <v>144</v>
      </c>
      <c r="DK18" s="623">
        <v>73</v>
      </c>
      <c r="DL18" s="749">
        <v>161</v>
      </c>
      <c r="DM18" s="749">
        <v>767</v>
      </c>
      <c r="DN18" s="749">
        <v>127</v>
      </c>
      <c r="DO18" s="749">
        <v>1055</v>
      </c>
      <c r="DP18" s="749">
        <v>29</v>
      </c>
      <c r="DQ18" s="749">
        <v>121</v>
      </c>
      <c r="DR18" s="624">
        <v>150</v>
      </c>
      <c r="DS18" s="623">
        <v>10821</v>
      </c>
      <c r="DT18" s="749">
        <v>10292</v>
      </c>
      <c r="DU18" s="749">
        <v>56540</v>
      </c>
      <c r="DV18" s="749">
        <v>1106</v>
      </c>
      <c r="DW18" s="749">
        <v>67938</v>
      </c>
      <c r="DX18" s="749">
        <v>1535</v>
      </c>
      <c r="DY18" s="749">
        <v>5381</v>
      </c>
      <c r="DZ18" s="624">
        <v>6916</v>
      </c>
    </row>
    <row r="19" spans="2:130" ht="14.25" thickBot="1" x14ac:dyDescent="0.3">
      <c r="B19" s="829" t="s">
        <v>348</v>
      </c>
      <c r="C19" s="623">
        <v>8715</v>
      </c>
      <c r="D19" s="749">
        <v>5638</v>
      </c>
      <c r="E19" s="749">
        <v>19534</v>
      </c>
      <c r="F19" s="749">
        <v>137</v>
      </c>
      <c r="G19" s="749">
        <v>25309</v>
      </c>
      <c r="H19" s="749">
        <v>458</v>
      </c>
      <c r="I19" s="749">
        <v>1086</v>
      </c>
      <c r="J19" s="624">
        <v>1544</v>
      </c>
      <c r="K19" s="623">
        <v>2180</v>
      </c>
      <c r="L19" s="749">
        <v>2494</v>
      </c>
      <c r="M19" s="749">
        <v>7924</v>
      </c>
      <c r="N19" s="749">
        <v>267</v>
      </c>
      <c r="O19" s="749">
        <v>10685</v>
      </c>
      <c r="P19" s="749">
        <v>318</v>
      </c>
      <c r="Q19" s="749">
        <v>1210</v>
      </c>
      <c r="R19" s="624">
        <v>1528</v>
      </c>
      <c r="S19" s="623">
        <v>1850</v>
      </c>
      <c r="T19" s="749">
        <v>1368</v>
      </c>
      <c r="U19" s="749">
        <v>3184</v>
      </c>
      <c r="V19" s="749">
        <v>52</v>
      </c>
      <c r="W19" s="749">
        <v>4604</v>
      </c>
      <c r="X19" s="749">
        <v>329</v>
      </c>
      <c r="Y19" s="749">
        <v>814</v>
      </c>
      <c r="Z19" s="624">
        <v>1143</v>
      </c>
      <c r="AA19" s="623">
        <v>400</v>
      </c>
      <c r="AB19" s="749">
        <v>344</v>
      </c>
      <c r="AC19" s="749">
        <v>2262</v>
      </c>
      <c r="AD19" s="749">
        <v>56</v>
      </c>
      <c r="AE19" s="749">
        <v>2662</v>
      </c>
      <c r="AF19" s="749">
        <v>82</v>
      </c>
      <c r="AG19" s="749">
        <v>460</v>
      </c>
      <c r="AH19" s="624">
        <v>542</v>
      </c>
      <c r="AI19" s="623">
        <v>1144</v>
      </c>
      <c r="AJ19" s="749">
        <v>1137</v>
      </c>
      <c r="AK19" s="749">
        <v>5041</v>
      </c>
      <c r="AL19" s="749">
        <v>21</v>
      </c>
      <c r="AM19" s="749">
        <v>6199</v>
      </c>
      <c r="AN19" s="749">
        <v>183</v>
      </c>
      <c r="AO19" s="749">
        <v>223</v>
      </c>
      <c r="AP19" s="624">
        <v>406</v>
      </c>
      <c r="AQ19" s="623">
        <v>950</v>
      </c>
      <c r="AR19" s="749">
        <v>142</v>
      </c>
      <c r="AS19" s="749">
        <v>2051</v>
      </c>
      <c r="AT19" s="749">
        <v>246</v>
      </c>
      <c r="AU19" s="749">
        <v>2439</v>
      </c>
      <c r="AV19" s="749">
        <v>169</v>
      </c>
      <c r="AW19" s="749">
        <v>643</v>
      </c>
      <c r="AX19" s="624">
        <v>812</v>
      </c>
      <c r="AY19" s="623">
        <v>77</v>
      </c>
      <c r="AZ19" s="749">
        <v>66</v>
      </c>
      <c r="BA19" s="749">
        <v>517</v>
      </c>
      <c r="BB19" s="749">
        <v>22</v>
      </c>
      <c r="BC19" s="749">
        <v>605</v>
      </c>
      <c r="BD19" s="749">
        <v>13</v>
      </c>
      <c r="BE19" s="749">
        <v>244</v>
      </c>
      <c r="BF19" s="624">
        <v>257</v>
      </c>
      <c r="BG19" s="623">
        <v>302</v>
      </c>
      <c r="BH19" s="749">
        <v>113</v>
      </c>
      <c r="BI19" s="749">
        <v>2440</v>
      </c>
      <c r="BJ19" s="749">
        <v>107</v>
      </c>
      <c r="BK19" s="749">
        <v>2660</v>
      </c>
      <c r="BL19" s="749">
        <v>9</v>
      </c>
      <c r="BM19" s="749">
        <v>208</v>
      </c>
      <c r="BN19" s="624">
        <v>217</v>
      </c>
      <c r="BO19" s="623">
        <v>591</v>
      </c>
      <c r="BP19" s="749">
        <v>265</v>
      </c>
      <c r="BQ19" s="749">
        <v>1245</v>
      </c>
      <c r="BR19" s="749">
        <v>54</v>
      </c>
      <c r="BS19" s="749">
        <v>1564</v>
      </c>
      <c r="BT19" s="749">
        <v>73</v>
      </c>
      <c r="BU19" s="749">
        <v>85</v>
      </c>
      <c r="BV19" s="624">
        <v>158</v>
      </c>
      <c r="BW19" s="623">
        <v>547</v>
      </c>
      <c r="BX19" s="749">
        <v>155</v>
      </c>
      <c r="BY19" s="749">
        <v>1508</v>
      </c>
      <c r="BZ19" s="749">
        <v>16</v>
      </c>
      <c r="CA19" s="749">
        <v>1679</v>
      </c>
      <c r="CB19" s="749">
        <v>131</v>
      </c>
      <c r="CC19" s="749">
        <v>103</v>
      </c>
      <c r="CD19" s="624">
        <v>234</v>
      </c>
      <c r="CE19" s="623">
        <v>305</v>
      </c>
      <c r="CF19" s="749">
        <v>182</v>
      </c>
      <c r="CG19" s="749">
        <v>952</v>
      </c>
      <c r="CH19" s="749">
        <v>28</v>
      </c>
      <c r="CI19" s="749">
        <v>1162</v>
      </c>
      <c r="CJ19" s="749">
        <v>50</v>
      </c>
      <c r="CK19" s="749">
        <v>50</v>
      </c>
      <c r="CL19" s="624">
        <v>100</v>
      </c>
      <c r="CM19" s="623">
        <v>109</v>
      </c>
      <c r="CN19" s="749">
        <v>312</v>
      </c>
      <c r="CO19" s="749">
        <v>754</v>
      </c>
      <c r="CP19" s="749">
        <v>1</v>
      </c>
      <c r="CQ19" s="749">
        <v>1067</v>
      </c>
      <c r="CR19" s="749">
        <v>7</v>
      </c>
      <c r="CS19" s="749">
        <v>9</v>
      </c>
      <c r="CT19" s="624">
        <v>16</v>
      </c>
      <c r="CU19" s="623">
        <v>66</v>
      </c>
      <c r="CV19" s="749">
        <v>116</v>
      </c>
      <c r="CW19" s="749">
        <v>727</v>
      </c>
      <c r="CX19" s="749">
        <v>4</v>
      </c>
      <c r="CY19" s="749">
        <v>847</v>
      </c>
      <c r="CZ19" s="749">
        <v>4</v>
      </c>
      <c r="DA19" s="749">
        <v>20</v>
      </c>
      <c r="DB19" s="624">
        <v>24</v>
      </c>
      <c r="DC19" s="623">
        <v>203</v>
      </c>
      <c r="DD19" s="749">
        <v>461</v>
      </c>
      <c r="DE19" s="749">
        <v>737</v>
      </c>
      <c r="DF19" s="749">
        <v>32</v>
      </c>
      <c r="DG19" s="749">
        <v>1230</v>
      </c>
      <c r="DH19" s="749">
        <v>80</v>
      </c>
      <c r="DI19" s="749">
        <v>71</v>
      </c>
      <c r="DJ19" s="624">
        <v>151</v>
      </c>
      <c r="DK19" s="623">
        <v>141</v>
      </c>
      <c r="DL19" s="749">
        <v>126</v>
      </c>
      <c r="DM19" s="749">
        <v>841</v>
      </c>
      <c r="DN19" s="749">
        <v>17</v>
      </c>
      <c r="DO19" s="749">
        <v>984</v>
      </c>
      <c r="DP19" s="749">
        <v>83</v>
      </c>
      <c r="DQ19" s="749">
        <v>123</v>
      </c>
      <c r="DR19" s="624">
        <v>206</v>
      </c>
      <c r="DS19" s="623">
        <v>17580</v>
      </c>
      <c r="DT19" s="749">
        <v>12919</v>
      </c>
      <c r="DU19" s="749">
        <v>49717</v>
      </c>
      <c r="DV19" s="749">
        <v>1060</v>
      </c>
      <c r="DW19" s="749">
        <v>63696</v>
      </c>
      <c r="DX19" s="749">
        <v>1989</v>
      </c>
      <c r="DY19" s="749">
        <v>5349</v>
      </c>
      <c r="DZ19" s="624">
        <v>7338</v>
      </c>
    </row>
    <row r="20" spans="2:130" x14ac:dyDescent="0.25">
      <c r="B20" s="827" t="s">
        <v>349</v>
      </c>
      <c r="C20" s="623">
        <v>2698</v>
      </c>
      <c r="D20" s="749">
        <v>4841</v>
      </c>
      <c r="E20" s="749">
        <v>22643</v>
      </c>
      <c r="F20" s="749">
        <v>306</v>
      </c>
      <c r="G20" s="749">
        <v>27790</v>
      </c>
      <c r="H20" s="749">
        <v>160</v>
      </c>
      <c r="I20" s="749">
        <v>1073</v>
      </c>
      <c r="J20" s="624">
        <v>1233</v>
      </c>
      <c r="K20" s="623">
        <v>2608</v>
      </c>
      <c r="L20" s="749">
        <v>2537</v>
      </c>
      <c r="M20" s="749">
        <v>7875</v>
      </c>
      <c r="N20" s="749">
        <v>315</v>
      </c>
      <c r="O20" s="749">
        <v>10727</v>
      </c>
      <c r="P20" s="749">
        <v>319</v>
      </c>
      <c r="Q20" s="749">
        <v>1096</v>
      </c>
      <c r="R20" s="624">
        <v>1415</v>
      </c>
      <c r="S20" s="623">
        <v>1043</v>
      </c>
      <c r="T20" s="749">
        <v>710</v>
      </c>
      <c r="U20" s="749">
        <v>3411</v>
      </c>
      <c r="V20" s="749">
        <v>113</v>
      </c>
      <c r="W20" s="749">
        <v>4234</v>
      </c>
      <c r="X20" s="749">
        <v>267</v>
      </c>
      <c r="Y20" s="749">
        <v>933</v>
      </c>
      <c r="Z20" s="624">
        <v>1200</v>
      </c>
      <c r="AA20" s="623">
        <v>177</v>
      </c>
      <c r="AB20" s="749">
        <v>272</v>
      </c>
      <c r="AC20" s="749">
        <v>2450</v>
      </c>
      <c r="AD20" s="749">
        <v>35</v>
      </c>
      <c r="AE20" s="749">
        <v>2757</v>
      </c>
      <c r="AF20" s="749">
        <v>63</v>
      </c>
      <c r="AG20" s="749">
        <v>479</v>
      </c>
      <c r="AH20" s="624">
        <v>542</v>
      </c>
      <c r="AI20" s="623">
        <v>714</v>
      </c>
      <c r="AJ20" s="749">
        <v>831</v>
      </c>
      <c r="AK20" s="749">
        <v>5406</v>
      </c>
      <c r="AL20" s="749">
        <v>121</v>
      </c>
      <c r="AM20" s="749">
        <v>6358</v>
      </c>
      <c r="AN20" s="749">
        <v>111</v>
      </c>
      <c r="AO20" s="749">
        <v>274</v>
      </c>
      <c r="AP20" s="624">
        <v>385</v>
      </c>
      <c r="AQ20" s="623">
        <v>11</v>
      </c>
      <c r="AR20" s="749">
        <v>94</v>
      </c>
      <c r="AS20" s="749">
        <v>2018</v>
      </c>
      <c r="AT20" s="749">
        <v>224</v>
      </c>
      <c r="AU20" s="749">
        <v>2336</v>
      </c>
      <c r="AV20" s="749">
        <v>418</v>
      </c>
      <c r="AW20" s="749">
        <v>581</v>
      </c>
      <c r="AX20" s="624">
        <v>999</v>
      </c>
      <c r="AY20" s="623">
        <v>164</v>
      </c>
      <c r="AZ20" s="749">
        <v>217</v>
      </c>
      <c r="BA20" s="749">
        <v>252</v>
      </c>
      <c r="BB20" s="749">
        <v>35</v>
      </c>
      <c r="BC20" s="749">
        <v>504</v>
      </c>
      <c r="BD20" s="749">
        <v>206</v>
      </c>
      <c r="BE20" s="749">
        <v>205</v>
      </c>
      <c r="BF20" s="624">
        <v>411</v>
      </c>
      <c r="BG20" s="623">
        <v>625</v>
      </c>
      <c r="BH20" s="749">
        <v>37</v>
      </c>
      <c r="BI20" s="749">
        <v>1979</v>
      </c>
      <c r="BJ20" s="749">
        <v>5</v>
      </c>
      <c r="BK20" s="749">
        <v>2021</v>
      </c>
      <c r="BL20" s="749">
        <v>62</v>
      </c>
      <c r="BM20" s="749">
        <v>210</v>
      </c>
      <c r="BN20" s="624">
        <v>272</v>
      </c>
      <c r="BO20" s="623">
        <v>187</v>
      </c>
      <c r="BP20" s="749">
        <v>145</v>
      </c>
      <c r="BQ20" s="749">
        <v>1360</v>
      </c>
      <c r="BR20" s="749">
        <v>62</v>
      </c>
      <c r="BS20" s="749">
        <v>1567</v>
      </c>
      <c r="BT20" s="749">
        <v>20</v>
      </c>
      <c r="BU20" s="749">
        <v>93</v>
      </c>
      <c r="BV20" s="624">
        <v>113</v>
      </c>
      <c r="BW20" s="623">
        <v>295</v>
      </c>
      <c r="BX20" s="749">
        <v>145</v>
      </c>
      <c r="BY20" s="749">
        <v>1406</v>
      </c>
      <c r="BZ20" s="749">
        <v>62</v>
      </c>
      <c r="CA20" s="749">
        <v>1613</v>
      </c>
      <c r="CB20" s="749">
        <v>62</v>
      </c>
      <c r="CC20" s="749">
        <v>88</v>
      </c>
      <c r="CD20" s="624">
        <v>150</v>
      </c>
      <c r="CE20" s="623">
        <v>381</v>
      </c>
      <c r="CF20" s="749">
        <v>196</v>
      </c>
      <c r="CG20" s="749">
        <v>735</v>
      </c>
      <c r="CH20" s="749">
        <v>49</v>
      </c>
      <c r="CI20" s="749">
        <v>980</v>
      </c>
      <c r="CJ20" s="749">
        <v>51</v>
      </c>
      <c r="CK20" s="749">
        <v>46</v>
      </c>
      <c r="CL20" s="624">
        <v>97</v>
      </c>
      <c r="CM20" s="623">
        <v>352</v>
      </c>
      <c r="CN20" s="749">
        <v>377</v>
      </c>
      <c r="CO20" s="749">
        <v>716</v>
      </c>
      <c r="CP20" s="749">
        <v>3</v>
      </c>
      <c r="CQ20" s="749">
        <v>1096</v>
      </c>
      <c r="CR20" s="749">
        <v>2</v>
      </c>
      <c r="CS20" s="749">
        <v>10</v>
      </c>
      <c r="CT20" s="624">
        <v>12</v>
      </c>
      <c r="CU20" s="623">
        <v>8</v>
      </c>
      <c r="CV20" s="749">
        <v>104</v>
      </c>
      <c r="CW20" s="749">
        <v>832</v>
      </c>
      <c r="CX20" s="749">
        <v>12</v>
      </c>
      <c r="CY20" s="749">
        <v>948</v>
      </c>
      <c r="CZ20" s="749">
        <v>7</v>
      </c>
      <c r="DA20" s="749">
        <v>12</v>
      </c>
      <c r="DB20" s="624">
        <v>19</v>
      </c>
      <c r="DC20" s="623">
        <v>114</v>
      </c>
      <c r="DD20" s="749">
        <v>175</v>
      </c>
      <c r="DE20" s="749">
        <v>1077</v>
      </c>
      <c r="DF20" s="749">
        <v>19</v>
      </c>
      <c r="DG20" s="749">
        <v>1271</v>
      </c>
      <c r="DH20" s="749">
        <v>48</v>
      </c>
      <c r="DI20" s="749">
        <v>123</v>
      </c>
      <c r="DJ20" s="624">
        <v>171</v>
      </c>
      <c r="DK20" s="623">
        <v>349</v>
      </c>
      <c r="DL20" s="749">
        <v>230</v>
      </c>
      <c r="DM20" s="749">
        <v>578</v>
      </c>
      <c r="DN20" s="749">
        <v>83</v>
      </c>
      <c r="DO20" s="749">
        <v>891</v>
      </c>
      <c r="DP20" s="749">
        <v>69</v>
      </c>
      <c r="DQ20" s="749">
        <v>113</v>
      </c>
      <c r="DR20" s="624">
        <v>182</v>
      </c>
      <c r="DS20" s="623">
        <v>9726</v>
      </c>
      <c r="DT20" s="749">
        <v>10911</v>
      </c>
      <c r="DU20" s="749">
        <v>52738</v>
      </c>
      <c r="DV20" s="749">
        <v>1444</v>
      </c>
      <c r="DW20" s="749">
        <v>65093</v>
      </c>
      <c r="DX20" s="749">
        <v>1865</v>
      </c>
      <c r="DY20" s="749">
        <v>5336</v>
      </c>
      <c r="DZ20" s="624">
        <v>7201</v>
      </c>
    </row>
    <row r="21" spans="2:130" x14ac:dyDescent="0.25">
      <c r="B21" s="828" t="s">
        <v>350</v>
      </c>
      <c r="C21" s="623">
        <v>5718</v>
      </c>
      <c r="D21" s="749">
        <v>6714</v>
      </c>
      <c r="E21" s="749">
        <v>22154</v>
      </c>
      <c r="F21" s="749">
        <v>74</v>
      </c>
      <c r="G21" s="749">
        <v>28942</v>
      </c>
      <c r="H21" s="749">
        <v>320</v>
      </c>
      <c r="I21" s="749">
        <v>1017</v>
      </c>
      <c r="J21" s="624">
        <v>1337</v>
      </c>
      <c r="K21" s="623">
        <v>1589</v>
      </c>
      <c r="L21" s="749">
        <v>1857</v>
      </c>
      <c r="M21" s="749">
        <v>9030</v>
      </c>
      <c r="N21" s="749">
        <v>92</v>
      </c>
      <c r="O21" s="749">
        <v>10979</v>
      </c>
      <c r="P21" s="749">
        <v>221</v>
      </c>
      <c r="Q21" s="749">
        <v>1210</v>
      </c>
      <c r="R21" s="624">
        <v>1431</v>
      </c>
      <c r="S21" s="623">
        <v>960</v>
      </c>
      <c r="T21" s="749">
        <v>1334</v>
      </c>
      <c r="U21" s="749">
        <v>3139</v>
      </c>
      <c r="V21" s="749">
        <v>165</v>
      </c>
      <c r="W21" s="749">
        <v>4638</v>
      </c>
      <c r="X21" s="749">
        <v>221</v>
      </c>
      <c r="Y21" s="749">
        <v>982</v>
      </c>
      <c r="Z21" s="624">
        <v>1203</v>
      </c>
      <c r="AA21" s="623">
        <v>269</v>
      </c>
      <c r="AB21" s="749">
        <v>271</v>
      </c>
      <c r="AC21" s="749">
        <v>2462</v>
      </c>
      <c r="AD21" s="749">
        <v>20</v>
      </c>
      <c r="AE21" s="749">
        <v>2753</v>
      </c>
      <c r="AF21" s="749">
        <v>58</v>
      </c>
      <c r="AG21" s="749">
        <v>490</v>
      </c>
      <c r="AH21" s="624">
        <v>548</v>
      </c>
      <c r="AI21" s="623">
        <v>1434</v>
      </c>
      <c r="AJ21" s="749">
        <v>1147</v>
      </c>
      <c r="AK21" s="749">
        <v>4877</v>
      </c>
      <c r="AL21" s="749">
        <v>71</v>
      </c>
      <c r="AM21" s="749">
        <v>6095</v>
      </c>
      <c r="AN21" s="749">
        <v>121</v>
      </c>
      <c r="AO21" s="749">
        <v>292</v>
      </c>
      <c r="AP21" s="624">
        <v>413</v>
      </c>
      <c r="AQ21" s="623">
        <v>934</v>
      </c>
      <c r="AR21" s="749">
        <v>865</v>
      </c>
      <c r="AS21" s="749">
        <v>1576</v>
      </c>
      <c r="AT21" s="749">
        <v>52</v>
      </c>
      <c r="AU21" s="749">
        <v>2493</v>
      </c>
      <c r="AV21" s="749">
        <v>246</v>
      </c>
      <c r="AW21" s="749">
        <v>527</v>
      </c>
      <c r="AX21" s="624">
        <v>773</v>
      </c>
      <c r="AY21" s="623">
        <v>96</v>
      </c>
      <c r="AZ21" s="749">
        <v>119</v>
      </c>
      <c r="BA21" s="749">
        <v>384</v>
      </c>
      <c r="BB21" s="749">
        <v>19</v>
      </c>
      <c r="BC21" s="749">
        <v>522</v>
      </c>
      <c r="BD21" s="749">
        <v>37</v>
      </c>
      <c r="BE21" s="749">
        <v>379</v>
      </c>
      <c r="BF21" s="624">
        <v>416</v>
      </c>
      <c r="BG21" s="623">
        <v>239</v>
      </c>
      <c r="BH21" s="749">
        <v>81</v>
      </c>
      <c r="BI21" s="749">
        <v>1829</v>
      </c>
      <c r="BJ21" s="749">
        <v>52</v>
      </c>
      <c r="BK21" s="749">
        <v>1962</v>
      </c>
      <c r="BL21" s="749">
        <v>14</v>
      </c>
      <c r="BM21" s="749">
        <v>217</v>
      </c>
      <c r="BN21" s="624">
        <v>231</v>
      </c>
      <c r="BO21" s="623">
        <v>277</v>
      </c>
      <c r="BP21" s="749">
        <v>276</v>
      </c>
      <c r="BQ21" s="749">
        <v>1238</v>
      </c>
      <c r="BR21" s="749">
        <v>35</v>
      </c>
      <c r="BS21" s="749">
        <v>1549</v>
      </c>
      <c r="BT21" s="749">
        <v>65</v>
      </c>
      <c r="BU21" s="749">
        <v>65</v>
      </c>
      <c r="BV21" s="624">
        <v>130</v>
      </c>
      <c r="BW21" s="623">
        <v>195</v>
      </c>
      <c r="BX21" s="749">
        <v>481</v>
      </c>
      <c r="BY21" s="749">
        <v>1390</v>
      </c>
      <c r="BZ21" s="749">
        <v>43</v>
      </c>
      <c r="CA21" s="749">
        <v>1914</v>
      </c>
      <c r="CB21" s="749">
        <v>35</v>
      </c>
      <c r="CC21" s="749">
        <v>100</v>
      </c>
      <c r="CD21" s="624">
        <v>135</v>
      </c>
      <c r="CE21" s="623">
        <v>218</v>
      </c>
      <c r="CF21" s="749">
        <v>377</v>
      </c>
      <c r="CG21" s="749">
        <v>742</v>
      </c>
      <c r="CH21" s="749">
        <v>9</v>
      </c>
      <c r="CI21" s="749">
        <v>1128</v>
      </c>
      <c r="CJ21" s="749">
        <v>27</v>
      </c>
      <c r="CK21" s="749">
        <v>81</v>
      </c>
      <c r="CL21" s="624">
        <v>108</v>
      </c>
      <c r="CM21" s="623">
        <v>316</v>
      </c>
      <c r="CN21" s="749">
        <v>345</v>
      </c>
      <c r="CO21" s="749">
        <v>778</v>
      </c>
      <c r="CP21" s="749">
        <v>1</v>
      </c>
      <c r="CQ21" s="749">
        <v>1124</v>
      </c>
      <c r="CR21" s="749">
        <v>6</v>
      </c>
      <c r="CS21" s="749">
        <v>8</v>
      </c>
      <c r="CT21" s="624">
        <v>14</v>
      </c>
      <c r="CU21" s="623">
        <v>75</v>
      </c>
      <c r="CV21" s="749">
        <v>16</v>
      </c>
      <c r="CW21" s="749">
        <v>866</v>
      </c>
      <c r="CX21" s="749">
        <v>4</v>
      </c>
      <c r="CY21" s="749">
        <v>886</v>
      </c>
      <c r="CZ21" s="749">
        <v>8</v>
      </c>
      <c r="DA21" s="749">
        <v>14</v>
      </c>
      <c r="DB21" s="624">
        <v>22</v>
      </c>
      <c r="DC21" s="623">
        <v>156</v>
      </c>
      <c r="DD21" s="749">
        <v>91</v>
      </c>
      <c r="DE21" s="749">
        <v>1119</v>
      </c>
      <c r="DF21" s="749">
        <v>49</v>
      </c>
      <c r="DG21" s="749">
        <v>1259</v>
      </c>
      <c r="DH21" s="749">
        <v>11</v>
      </c>
      <c r="DI21" s="749">
        <v>107</v>
      </c>
      <c r="DJ21" s="624">
        <v>118</v>
      </c>
      <c r="DK21" s="623">
        <v>119</v>
      </c>
      <c r="DL21" s="749">
        <v>221</v>
      </c>
      <c r="DM21" s="749">
        <v>742</v>
      </c>
      <c r="DN21" s="749">
        <v>39</v>
      </c>
      <c r="DO21" s="749">
        <v>1002</v>
      </c>
      <c r="DP21" s="749">
        <v>47</v>
      </c>
      <c r="DQ21" s="749">
        <v>128</v>
      </c>
      <c r="DR21" s="624">
        <v>175</v>
      </c>
      <c r="DS21" s="623">
        <v>12595</v>
      </c>
      <c r="DT21" s="749">
        <v>14195</v>
      </c>
      <c r="DU21" s="749">
        <v>52326</v>
      </c>
      <c r="DV21" s="749">
        <v>725</v>
      </c>
      <c r="DW21" s="749">
        <v>67246</v>
      </c>
      <c r="DX21" s="749">
        <v>1437</v>
      </c>
      <c r="DY21" s="749">
        <v>5617</v>
      </c>
      <c r="DZ21" s="624">
        <v>7054</v>
      </c>
    </row>
    <row r="22" spans="2:130" x14ac:dyDescent="0.25">
      <c r="B22" s="828" t="s">
        <v>351</v>
      </c>
      <c r="C22" s="623">
        <v>5179</v>
      </c>
      <c r="D22" s="749">
        <v>6960</v>
      </c>
      <c r="E22" s="749">
        <v>23550</v>
      </c>
      <c r="F22" s="749">
        <v>276</v>
      </c>
      <c r="G22" s="749">
        <v>30786</v>
      </c>
      <c r="H22" s="749">
        <v>385</v>
      </c>
      <c r="I22" s="749">
        <v>979</v>
      </c>
      <c r="J22" s="624">
        <v>1364</v>
      </c>
      <c r="K22" s="623">
        <v>1720</v>
      </c>
      <c r="L22" s="749">
        <v>1918</v>
      </c>
      <c r="M22" s="749">
        <v>8907</v>
      </c>
      <c r="N22" s="749">
        <v>200</v>
      </c>
      <c r="O22" s="749">
        <v>11025</v>
      </c>
      <c r="P22" s="749">
        <v>400</v>
      </c>
      <c r="Q22" s="749">
        <v>1183</v>
      </c>
      <c r="R22" s="624">
        <v>1583</v>
      </c>
      <c r="S22" s="623">
        <v>964</v>
      </c>
      <c r="T22" s="749">
        <v>1351</v>
      </c>
      <c r="U22" s="749">
        <v>3591</v>
      </c>
      <c r="V22" s="749">
        <v>165</v>
      </c>
      <c r="W22" s="749">
        <v>5107</v>
      </c>
      <c r="X22" s="749">
        <v>161</v>
      </c>
      <c r="Y22" s="749">
        <v>962</v>
      </c>
      <c r="Z22" s="624">
        <v>1123</v>
      </c>
      <c r="AA22" s="623">
        <v>601</v>
      </c>
      <c r="AB22" s="749">
        <v>353</v>
      </c>
      <c r="AC22" s="749">
        <v>2062</v>
      </c>
      <c r="AD22" s="749">
        <v>19</v>
      </c>
      <c r="AE22" s="749">
        <v>2434</v>
      </c>
      <c r="AF22" s="749">
        <v>99</v>
      </c>
      <c r="AG22" s="749">
        <v>520</v>
      </c>
      <c r="AH22" s="624">
        <v>619</v>
      </c>
      <c r="AI22" s="623">
        <v>748</v>
      </c>
      <c r="AJ22" s="749">
        <v>1452</v>
      </c>
      <c r="AK22" s="749">
        <v>5303</v>
      </c>
      <c r="AL22" s="749">
        <v>152</v>
      </c>
      <c r="AM22" s="749">
        <v>6907</v>
      </c>
      <c r="AN22" s="749">
        <v>100</v>
      </c>
      <c r="AO22" s="749">
        <v>205</v>
      </c>
      <c r="AP22" s="624">
        <v>305</v>
      </c>
      <c r="AQ22" s="623">
        <v>445</v>
      </c>
      <c r="AR22" s="749">
        <v>218</v>
      </c>
      <c r="AS22" s="749">
        <v>1825</v>
      </c>
      <c r="AT22" s="749">
        <v>69</v>
      </c>
      <c r="AU22" s="749">
        <v>2112</v>
      </c>
      <c r="AV22" s="749">
        <v>233</v>
      </c>
      <c r="AW22" s="749">
        <v>694</v>
      </c>
      <c r="AX22" s="624">
        <v>927</v>
      </c>
      <c r="AY22" s="623">
        <v>61</v>
      </c>
      <c r="AZ22" s="749">
        <v>225</v>
      </c>
      <c r="BA22" s="749">
        <v>454</v>
      </c>
      <c r="BB22" s="749">
        <v>10</v>
      </c>
      <c r="BC22" s="749">
        <v>689</v>
      </c>
      <c r="BD22" s="749">
        <v>16</v>
      </c>
      <c r="BE22" s="749">
        <v>398</v>
      </c>
      <c r="BF22" s="624">
        <v>414</v>
      </c>
      <c r="BG22" s="623">
        <v>174</v>
      </c>
      <c r="BH22" s="749">
        <v>59</v>
      </c>
      <c r="BI22" s="749">
        <v>1776</v>
      </c>
      <c r="BJ22" s="749">
        <v>3</v>
      </c>
      <c r="BK22" s="749">
        <v>1838</v>
      </c>
      <c r="BL22" s="749">
        <v>24</v>
      </c>
      <c r="BM22" s="749">
        <v>224</v>
      </c>
      <c r="BN22" s="624">
        <v>248</v>
      </c>
      <c r="BO22" s="623">
        <v>321</v>
      </c>
      <c r="BP22" s="749">
        <v>327</v>
      </c>
      <c r="BQ22" s="749">
        <v>1165</v>
      </c>
      <c r="BR22" s="749">
        <v>36</v>
      </c>
      <c r="BS22" s="749">
        <v>1528</v>
      </c>
      <c r="BT22" s="749">
        <v>66</v>
      </c>
      <c r="BU22" s="749">
        <v>91</v>
      </c>
      <c r="BV22" s="624">
        <v>157</v>
      </c>
      <c r="BW22" s="623">
        <v>198</v>
      </c>
      <c r="BX22" s="749">
        <v>403</v>
      </c>
      <c r="BY22" s="749">
        <v>1653</v>
      </c>
      <c r="BZ22" s="749">
        <v>71</v>
      </c>
      <c r="CA22" s="749">
        <v>2127</v>
      </c>
      <c r="CB22" s="749">
        <v>85</v>
      </c>
      <c r="CC22" s="749">
        <v>42</v>
      </c>
      <c r="CD22" s="624">
        <v>127</v>
      </c>
      <c r="CE22" s="623">
        <v>338</v>
      </c>
      <c r="CF22" s="749">
        <v>138</v>
      </c>
      <c r="CG22" s="749">
        <v>762</v>
      </c>
      <c r="CH22" s="749">
        <v>36</v>
      </c>
      <c r="CI22" s="749">
        <v>936</v>
      </c>
      <c r="CJ22" s="749">
        <v>44</v>
      </c>
      <c r="CK22" s="749">
        <v>61</v>
      </c>
      <c r="CL22" s="624">
        <v>105</v>
      </c>
      <c r="CM22" s="623">
        <v>374</v>
      </c>
      <c r="CN22" s="749">
        <v>289</v>
      </c>
      <c r="CO22" s="749">
        <v>750</v>
      </c>
      <c r="CP22" s="749">
        <v>1</v>
      </c>
      <c r="CQ22" s="749">
        <v>1040</v>
      </c>
      <c r="CR22" s="749">
        <v>3</v>
      </c>
      <c r="CS22" s="749">
        <v>10</v>
      </c>
      <c r="CT22" s="624">
        <v>13</v>
      </c>
      <c r="CU22" s="623">
        <v>291</v>
      </c>
      <c r="CV22" s="749">
        <v>298</v>
      </c>
      <c r="CW22" s="749">
        <v>641</v>
      </c>
      <c r="CX22" s="749">
        <v>2</v>
      </c>
      <c r="CY22" s="749">
        <v>941</v>
      </c>
      <c r="CZ22" s="749">
        <v>4</v>
      </c>
      <c r="DA22" s="749">
        <v>20</v>
      </c>
      <c r="DB22" s="624">
        <v>24</v>
      </c>
      <c r="DC22" s="623">
        <v>227</v>
      </c>
      <c r="DD22" s="749">
        <v>317</v>
      </c>
      <c r="DE22" s="749">
        <v>980</v>
      </c>
      <c r="DF22" s="749">
        <v>73</v>
      </c>
      <c r="DG22" s="749">
        <v>1370</v>
      </c>
      <c r="DH22" s="749">
        <v>55</v>
      </c>
      <c r="DI22" s="749">
        <v>42</v>
      </c>
      <c r="DJ22" s="624">
        <v>97</v>
      </c>
      <c r="DK22" s="623">
        <v>78</v>
      </c>
      <c r="DL22" s="749">
        <v>84</v>
      </c>
      <c r="DM22" s="749">
        <v>897</v>
      </c>
      <c r="DN22" s="749">
        <v>19</v>
      </c>
      <c r="DO22" s="749">
        <v>1000</v>
      </c>
      <c r="DP22" s="749">
        <v>47</v>
      </c>
      <c r="DQ22" s="749">
        <v>136</v>
      </c>
      <c r="DR22" s="624">
        <v>183</v>
      </c>
      <c r="DS22" s="623">
        <v>11719</v>
      </c>
      <c r="DT22" s="749">
        <v>14392</v>
      </c>
      <c r="DU22" s="749">
        <v>54316</v>
      </c>
      <c r="DV22" s="749">
        <v>1132</v>
      </c>
      <c r="DW22" s="749">
        <v>69840</v>
      </c>
      <c r="DX22" s="749">
        <v>1722</v>
      </c>
      <c r="DY22" s="749">
        <v>5567</v>
      </c>
      <c r="DZ22" s="624">
        <v>7289</v>
      </c>
    </row>
    <row r="23" spans="2:130" ht="14.25" thickBot="1" x14ac:dyDescent="0.3">
      <c r="B23" s="829" t="s">
        <v>352</v>
      </c>
      <c r="C23" s="623">
        <v>6210</v>
      </c>
      <c r="D23" s="749">
        <v>5490</v>
      </c>
      <c r="E23" s="749">
        <v>24494</v>
      </c>
      <c r="F23" s="749">
        <v>280</v>
      </c>
      <c r="G23" s="749">
        <v>30264</v>
      </c>
      <c r="H23" s="749">
        <v>214</v>
      </c>
      <c r="I23" s="749">
        <v>952</v>
      </c>
      <c r="J23" s="624">
        <v>1166</v>
      </c>
      <c r="K23" s="623">
        <v>2387</v>
      </c>
      <c r="L23" s="749">
        <v>3616</v>
      </c>
      <c r="M23" s="749">
        <v>8199</v>
      </c>
      <c r="N23" s="749">
        <v>252</v>
      </c>
      <c r="O23" s="749">
        <v>12067</v>
      </c>
      <c r="P23" s="749">
        <v>543</v>
      </c>
      <c r="Q23" s="749">
        <v>1227</v>
      </c>
      <c r="R23" s="624">
        <v>1770</v>
      </c>
      <c r="S23" s="623">
        <v>1575</v>
      </c>
      <c r="T23" s="749">
        <v>1276</v>
      </c>
      <c r="U23" s="749">
        <v>3431</v>
      </c>
      <c r="V23" s="749">
        <v>112</v>
      </c>
      <c r="W23" s="749">
        <v>4819</v>
      </c>
      <c r="X23" s="749">
        <v>179</v>
      </c>
      <c r="Y23" s="749">
        <v>939</v>
      </c>
      <c r="Z23" s="624">
        <v>1118</v>
      </c>
      <c r="AA23" s="623">
        <v>157</v>
      </c>
      <c r="AB23" s="749">
        <v>748</v>
      </c>
      <c r="AC23" s="749">
        <v>2218</v>
      </c>
      <c r="AD23" s="749">
        <v>35</v>
      </c>
      <c r="AE23" s="749">
        <v>3001</v>
      </c>
      <c r="AF23" s="749">
        <v>94</v>
      </c>
      <c r="AG23" s="749">
        <v>549</v>
      </c>
      <c r="AH23" s="624">
        <v>643</v>
      </c>
      <c r="AI23" s="623">
        <v>1580</v>
      </c>
      <c r="AJ23" s="749">
        <v>863</v>
      </c>
      <c r="AK23" s="749">
        <v>5251</v>
      </c>
      <c r="AL23" s="749">
        <v>109</v>
      </c>
      <c r="AM23" s="749">
        <v>6223</v>
      </c>
      <c r="AN23" s="749">
        <v>145</v>
      </c>
      <c r="AO23" s="749">
        <v>169</v>
      </c>
      <c r="AP23" s="624">
        <v>314</v>
      </c>
      <c r="AQ23" s="623">
        <v>101</v>
      </c>
      <c r="AR23" s="749">
        <v>499</v>
      </c>
      <c r="AS23" s="749">
        <v>1893</v>
      </c>
      <c r="AT23" s="749">
        <v>238</v>
      </c>
      <c r="AU23" s="749">
        <v>2630</v>
      </c>
      <c r="AV23" s="749">
        <v>127</v>
      </c>
      <c r="AW23" s="749">
        <v>680</v>
      </c>
      <c r="AX23" s="624">
        <v>807</v>
      </c>
      <c r="AY23" s="623">
        <v>125</v>
      </c>
      <c r="AZ23" s="749">
        <v>52</v>
      </c>
      <c r="BA23" s="749">
        <v>545</v>
      </c>
      <c r="BB23" s="749">
        <v>2</v>
      </c>
      <c r="BC23" s="749">
        <v>599</v>
      </c>
      <c r="BD23" s="749">
        <v>31</v>
      </c>
      <c r="BE23" s="749">
        <v>400</v>
      </c>
      <c r="BF23" s="624">
        <v>431</v>
      </c>
      <c r="BG23" s="623">
        <v>274</v>
      </c>
      <c r="BH23" s="749">
        <v>149</v>
      </c>
      <c r="BI23" s="749">
        <v>1599</v>
      </c>
      <c r="BJ23" s="749">
        <v>158</v>
      </c>
      <c r="BK23" s="749">
        <v>1906</v>
      </c>
      <c r="BL23" s="749">
        <v>139</v>
      </c>
      <c r="BM23" s="749">
        <v>86</v>
      </c>
      <c r="BN23" s="624">
        <v>225</v>
      </c>
      <c r="BO23" s="623">
        <v>115</v>
      </c>
      <c r="BP23" s="749">
        <v>431</v>
      </c>
      <c r="BQ23" s="749">
        <v>1398</v>
      </c>
      <c r="BR23" s="749">
        <v>6</v>
      </c>
      <c r="BS23" s="749">
        <v>1835</v>
      </c>
      <c r="BT23" s="749">
        <v>24</v>
      </c>
      <c r="BU23" s="749">
        <v>142</v>
      </c>
      <c r="BV23" s="624">
        <v>166</v>
      </c>
      <c r="BW23" s="623">
        <v>177</v>
      </c>
      <c r="BX23" s="749">
        <v>396</v>
      </c>
      <c r="BY23" s="749">
        <v>1931</v>
      </c>
      <c r="BZ23" s="749">
        <v>33</v>
      </c>
      <c r="CA23" s="749">
        <v>2360</v>
      </c>
      <c r="CB23" s="749">
        <v>30</v>
      </c>
      <c r="CC23" s="749">
        <v>83</v>
      </c>
      <c r="CD23" s="624">
        <v>113</v>
      </c>
      <c r="CE23" s="623">
        <v>148</v>
      </c>
      <c r="CF23" s="749">
        <v>409</v>
      </c>
      <c r="CG23" s="749">
        <v>769</v>
      </c>
      <c r="CH23" s="749">
        <v>10</v>
      </c>
      <c r="CI23" s="749">
        <v>1188</v>
      </c>
      <c r="CJ23" s="749">
        <v>26</v>
      </c>
      <c r="CK23" s="749">
        <v>89</v>
      </c>
      <c r="CL23" s="624">
        <v>115</v>
      </c>
      <c r="CM23" s="623">
        <v>244</v>
      </c>
      <c r="CN23" s="749">
        <v>315</v>
      </c>
      <c r="CO23" s="749">
        <v>753</v>
      </c>
      <c r="CP23" s="749">
        <v>5</v>
      </c>
      <c r="CQ23" s="749">
        <v>1073</v>
      </c>
      <c r="CR23" s="749">
        <v>43</v>
      </c>
      <c r="CS23" s="749">
        <v>8</v>
      </c>
      <c r="CT23" s="624">
        <v>51</v>
      </c>
      <c r="CU23" s="623">
        <v>59</v>
      </c>
      <c r="CV23" s="749">
        <v>241</v>
      </c>
      <c r="CW23" s="749">
        <v>876</v>
      </c>
      <c r="CX23" s="749">
        <v>0</v>
      </c>
      <c r="CY23" s="749">
        <v>1117</v>
      </c>
      <c r="CZ23" s="749">
        <v>11</v>
      </c>
      <c r="DA23" s="749">
        <v>19</v>
      </c>
      <c r="DB23" s="624">
        <v>30</v>
      </c>
      <c r="DC23" s="623">
        <v>150</v>
      </c>
      <c r="DD23" s="749">
        <v>247</v>
      </c>
      <c r="DE23" s="749">
        <v>1177</v>
      </c>
      <c r="DF23" s="749">
        <v>34</v>
      </c>
      <c r="DG23" s="749">
        <v>1458</v>
      </c>
      <c r="DH23" s="749">
        <v>46</v>
      </c>
      <c r="DI23" s="749">
        <v>60</v>
      </c>
      <c r="DJ23" s="624">
        <v>106</v>
      </c>
      <c r="DK23" s="623">
        <v>175</v>
      </c>
      <c r="DL23" s="749">
        <v>201</v>
      </c>
      <c r="DM23" s="749">
        <v>809</v>
      </c>
      <c r="DN23" s="749">
        <v>99</v>
      </c>
      <c r="DO23" s="749">
        <v>1109</v>
      </c>
      <c r="DP23" s="749">
        <v>23</v>
      </c>
      <c r="DQ23" s="749">
        <v>77</v>
      </c>
      <c r="DR23" s="624">
        <v>100</v>
      </c>
      <c r="DS23" s="623">
        <v>13477</v>
      </c>
      <c r="DT23" s="749">
        <v>14933</v>
      </c>
      <c r="DU23" s="749">
        <v>55343</v>
      </c>
      <c r="DV23" s="749">
        <v>1373</v>
      </c>
      <c r="DW23" s="749">
        <v>71649</v>
      </c>
      <c r="DX23" s="749">
        <v>1675</v>
      </c>
      <c r="DY23" s="749">
        <v>5480</v>
      </c>
      <c r="DZ23" s="624">
        <v>7155</v>
      </c>
    </row>
    <row r="24" spans="2:130" x14ac:dyDescent="0.25">
      <c r="B24" s="827" t="s">
        <v>353</v>
      </c>
      <c r="C24" s="623">
        <v>5249</v>
      </c>
      <c r="D24" s="749">
        <v>4513</v>
      </c>
      <c r="E24" s="749">
        <v>24850</v>
      </c>
      <c r="F24" s="749">
        <v>125</v>
      </c>
      <c r="G24" s="749">
        <v>29488</v>
      </c>
      <c r="H24" s="749">
        <v>241</v>
      </c>
      <c r="I24" s="749">
        <v>965</v>
      </c>
      <c r="J24" s="624">
        <v>1206</v>
      </c>
      <c r="K24" s="623">
        <v>1850</v>
      </c>
      <c r="L24" s="749">
        <v>2570</v>
      </c>
      <c r="M24" s="749">
        <v>10207</v>
      </c>
      <c r="N24" s="749">
        <v>424</v>
      </c>
      <c r="O24" s="749">
        <v>13201</v>
      </c>
      <c r="P24" s="749">
        <v>160</v>
      </c>
      <c r="Q24" s="749">
        <v>1196</v>
      </c>
      <c r="R24" s="624">
        <v>1356</v>
      </c>
      <c r="S24" s="623">
        <v>1041</v>
      </c>
      <c r="T24" s="749">
        <v>1100</v>
      </c>
      <c r="U24" s="749">
        <v>3784</v>
      </c>
      <c r="V24" s="749">
        <v>132</v>
      </c>
      <c r="W24" s="749">
        <v>5016</v>
      </c>
      <c r="X24" s="749">
        <v>111</v>
      </c>
      <c r="Y24" s="749">
        <v>872</v>
      </c>
      <c r="Z24" s="624">
        <v>983</v>
      </c>
      <c r="AA24" s="623">
        <v>979</v>
      </c>
      <c r="AB24" s="749">
        <v>467</v>
      </c>
      <c r="AC24" s="749">
        <v>1982</v>
      </c>
      <c r="AD24" s="749">
        <v>42</v>
      </c>
      <c r="AE24" s="749">
        <v>2491</v>
      </c>
      <c r="AF24" s="749">
        <v>162</v>
      </c>
      <c r="AG24" s="749">
        <v>479</v>
      </c>
      <c r="AH24" s="624">
        <v>641</v>
      </c>
      <c r="AI24" s="623">
        <v>1067</v>
      </c>
      <c r="AJ24" s="749">
        <v>836</v>
      </c>
      <c r="AK24" s="749">
        <v>5142</v>
      </c>
      <c r="AL24" s="749">
        <v>24</v>
      </c>
      <c r="AM24" s="749">
        <v>6002</v>
      </c>
      <c r="AN24" s="749">
        <v>130</v>
      </c>
      <c r="AO24" s="749">
        <v>174</v>
      </c>
      <c r="AP24" s="624">
        <v>304</v>
      </c>
      <c r="AQ24" s="623">
        <v>312</v>
      </c>
      <c r="AR24" s="749">
        <v>159</v>
      </c>
      <c r="AS24" s="749">
        <v>2308</v>
      </c>
      <c r="AT24" s="749">
        <v>192</v>
      </c>
      <c r="AU24" s="749">
        <v>2659</v>
      </c>
      <c r="AV24" s="749">
        <v>13</v>
      </c>
      <c r="AW24" s="749">
        <v>612</v>
      </c>
      <c r="AX24" s="624">
        <v>625</v>
      </c>
      <c r="AY24" s="623">
        <v>199</v>
      </c>
      <c r="AZ24" s="749">
        <v>251</v>
      </c>
      <c r="BA24" s="749">
        <v>397</v>
      </c>
      <c r="BB24" s="749">
        <v>123</v>
      </c>
      <c r="BC24" s="749">
        <v>771</v>
      </c>
      <c r="BD24" s="749">
        <v>7</v>
      </c>
      <c r="BE24" s="749">
        <v>304</v>
      </c>
      <c r="BF24" s="624">
        <v>311</v>
      </c>
      <c r="BG24" s="623">
        <v>556</v>
      </c>
      <c r="BH24" s="749">
        <v>9</v>
      </c>
      <c r="BI24" s="749">
        <v>1284</v>
      </c>
      <c r="BJ24" s="749">
        <v>118</v>
      </c>
      <c r="BK24" s="749">
        <v>1411</v>
      </c>
      <c r="BL24" s="749">
        <v>84</v>
      </c>
      <c r="BM24" s="749">
        <v>89</v>
      </c>
      <c r="BN24" s="624">
        <v>173</v>
      </c>
      <c r="BO24" s="623">
        <v>476</v>
      </c>
      <c r="BP24" s="749">
        <v>153</v>
      </c>
      <c r="BQ24" s="749">
        <v>1328</v>
      </c>
      <c r="BR24" s="749">
        <v>6</v>
      </c>
      <c r="BS24" s="749">
        <v>1487</v>
      </c>
      <c r="BT24" s="749">
        <v>36</v>
      </c>
      <c r="BU24" s="749">
        <v>155</v>
      </c>
      <c r="BV24" s="624">
        <v>191</v>
      </c>
      <c r="BW24" s="623">
        <v>411</v>
      </c>
      <c r="BX24" s="749">
        <v>349</v>
      </c>
      <c r="BY24" s="749">
        <v>1714</v>
      </c>
      <c r="BZ24" s="749">
        <v>45</v>
      </c>
      <c r="CA24" s="749">
        <v>2108</v>
      </c>
      <c r="CB24" s="749">
        <v>248</v>
      </c>
      <c r="CC24" s="749">
        <v>55</v>
      </c>
      <c r="CD24" s="624">
        <v>303</v>
      </c>
      <c r="CE24" s="623">
        <v>110</v>
      </c>
      <c r="CF24" s="749">
        <v>257</v>
      </c>
      <c r="CG24" s="749">
        <v>984</v>
      </c>
      <c r="CH24" s="749">
        <v>12</v>
      </c>
      <c r="CI24" s="749">
        <v>1253</v>
      </c>
      <c r="CJ24" s="749">
        <v>94</v>
      </c>
      <c r="CK24" s="749">
        <v>103</v>
      </c>
      <c r="CL24" s="624">
        <v>197</v>
      </c>
      <c r="CM24" s="623">
        <v>117</v>
      </c>
      <c r="CN24" s="749">
        <v>404</v>
      </c>
      <c r="CO24" s="749">
        <v>921</v>
      </c>
      <c r="CP24" s="749">
        <v>36</v>
      </c>
      <c r="CQ24" s="749">
        <v>1361</v>
      </c>
      <c r="CR24" s="749">
        <v>36</v>
      </c>
      <c r="CS24" s="749">
        <v>14</v>
      </c>
      <c r="CT24" s="624">
        <v>50</v>
      </c>
      <c r="CU24" s="623">
        <v>179</v>
      </c>
      <c r="CV24" s="749">
        <v>229</v>
      </c>
      <c r="CW24" s="749">
        <v>869</v>
      </c>
      <c r="CX24" s="749">
        <v>13</v>
      </c>
      <c r="CY24" s="749">
        <v>1111</v>
      </c>
      <c r="CZ24" s="749">
        <v>78</v>
      </c>
      <c r="DA24" s="749">
        <v>15</v>
      </c>
      <c r="DB24" s="624">
        <v>93</v>
      </c>
      <c r="DC24" s="623">
        <v>189</v>
      </c>
      <c r="DD24" s="749">
        <v>261</v>
      </c>
      <c r="DE24" s="749">
        <v>1202</v>
      </c>
      <c r="DF24" s="749">
        <v>22</v>
      </c>
      <c r="DG24" s="749">
        <v>1485</v>
      </c>
      <c r="DH24" s="749">
        <v>75</v>
      </c>
      <c r="DI24" s="749">
        <v>76</v>
      </c>
      <c r="DJ24" s="624">
        <v>151</v>
      </c>
      <c r="DK24" s="623">
        <v>80</v>
      </c>
      <c r="DL24" s="749">
        <v>97</v>
      </c>
      <c r="DM24" s="749">
        <v>1010</v>
      </c>
      <c r="DN24" s="749">
        <v>18</v>
      </c>
      <c r="DO24" s="749">
        <v>1125</v>
      </c>
      <c r="DP24" s="749">
        <v>31</v>
      </c>
      <c r="DQ24" s="749">
        <v>70</v>
      </c>
      <c r="DR24" s="624">
        <v>101</v>
      </c>
      <c r="DS24" s="623">
        <v>12815</v>
      </c>
      <c r="DT24" s="749">
        <v>11655</v>
      </c>
      <c r="DU24" s="749">
        <v>57982</v>
      </c>
      <c r="DV24" s="749">
        <v>1332</v>
      </c>
      <c r="DW24" s="749">
        <v>70969</v>
      </c>
      <c r="DX24" s="749">
        <v>1506</v>
      </c>
      <c r="DY24" s="749">
        <v>5179</v>
      </c>
      <c r="DZ24" s="624">
        <v>6685</v>
      </c>
    </row>
    <row r="25" spans="2:130" x14ac:dyDescent="0.25">
      <c r="B25" s="828" t="s">
        <v>354</v>
      </c>
      <c r="C25" s="623">
        <v>6118</v>
      </c>
      <c r="D25" s="749">
        <v>7961</v>
      </c>
      <c r="E25" s="749">
        <v>23347</v>
      </c>
      <c r="F25" s="749">
        <v>260</v>
      </c>
      <c r="G25" s="749">
        <v>31568</v>
      </c>
      <c r="H25" s="749">
        <v>459</v>
      </c>
      <c r="I25" s="749">
        <v>870</v>
      </c>
      <c r="J25" s="624">
        <v>1329</v>
      </c>
      <c r="K25" s="623">
        <v>2874</v>
      </c>
      <c r="L25" s="749">
        <v>2537</v>
      </c>
      <c r="M25" s="749">
        <v>10040</v>
      </c>
      <c r="N25" s="749">
        <v>99</v>
      </c>
      <c r="O25" s="749">
        <v>12676</v>
      </c>
      <c r="P25" s="749">
        <v>368</v>
      </c>
      <c r="Q25" s="749">
        <v>1176</v>
      </c>
      <c r="R25" s="624">
        <v>1544</v>
      </c>
      <c r="S25" s="623">
        <v>1079</v>
      </c>
      <c r="T25" s="749">
        <v>1038</v>
      </c>
      <c r="U25" s="749">
        <v>3709</v>
      </c>
      <c r="V25" s="749">
        <v>68</v>
      </c>
      <c r="W25" s="749">
        <v>4815</v>
      </c>
      <c r="X25" s="749">
        <v>285</v>
      </c>
      <c r="Y25" s="749">
        <v>878</v>
      </c>
      <c r="Z25" s="624">
        <v>1163</v>
      </c>
      <c r="AA25" s="623">
        <v>354</v>
      </c>
      <c r="AB25" s="749">
        <v>534</v>
      </c>
      <c r="AC25" s="749">
        <v>1962</v>
      </c>
      <c r="AD25" s="749">
        <v>76</v>
      </c>
      <c r="AE25" s="749">
        <v>2572</v>
      </c>
      <c r="AF25" s="749">
        <v>252</v>
      </c>
      <c r="AG25" s="749">
        <v>488</v>
      </c>
      <c r="AH25" s="624">
        <v>740</v>
      </c>
      <c r="AI25" s="623">
        <v>1019</v>
      </c>
      <c r="AJ25" s="749">
        <v>1600</v>
      </c>
      <c r="AK25" s="749">
        <v>5054</v>
      </c>
      <c r="AL25" s="749">
        <v>84</v>
      </c>
      <c r="AM25" s="749">
        <v>6738</v>
      </c>
      <c r="AN25" s="749">
        <v>51</v>
      </c>
      <c r="AO25" s="749">
        <v>174</v>
      </c>
      <c r="AP25" s="624">
        <v>225</v>
      </c>
      <c r="AQ25" s="623">
        <v>727</v>
      </c>
      <c r="AR25" s="749">
        <v>809</v>
      </c>
      <c r="AS25" s="749">
        <v>1874</v>
      </c>
      <c r="AT25" s="749">
        <v>19</v>
      </c>
      <c r="AU25" s="749">
        <v>2702</v>
      </c>
      <c r="AV25" s="749">
        <v>65</v>
      </c>
      <c r="AW25" s="749">
        <v>599</v>
      </c>
      <c r="AX25" s="624">
        <v>664</v>
      </c>
      <c r="AY25" s="623">
        <v>55</v>
      </c>
      <c r="AZ25" s="749">
        <v>123</v>
      </c>
      <c r="BA25" s="749">
        <v>707</v>
      </c>
      <c r="BB25" s="749">
        <v>54</v>
      </c>
      <c r="BC25" s="749">
        <v>884</v>
      </c>
      <c r="BD25" s="749">
        <v>13</v>
      </c>
      <c r="BE25" s="749">
        <v>253</v>
      </c>
      <c r="BF25" s="624">
        <v>266</v>
      </c>
      <c r="BG25" s="623">
        <v>12</v>
      </c>
      <c r="BH25" s="749">
        <v>154</v>
      </c>
      <c r="BI25" s="749">
        <v>1252</v>
      </c>
      <c r="BJ25" s="749">
        <v>70</v>
      </c>
      <c r="BK25" s="749">
        <v>1476</v>
      </c>
      <c r="BL25" s="749">
        <v>154</v>
      </c>
      <c r="BM25" s="749">
        <v>98</v>
      </c>
      <c r="BN25" s="624">
        <v>252</v>
      </c>
      <c r="BO25" s="623">
        <v>204</v>
      </c>
      <c r="BP25" s="749">
        <v>189</v>
      </c>
      <c r="BQ25" s="749">
        <v>1273</v>
      </c>
      <c r="BR25" s="749">
        <v>63</v>
      </c>
      <c r="BS25" s="749">
        <v>1525</v>
      </c>
      <c r="BT25" s="749">
        <v>16</v>
      </c>
      <c r="BU25" s="749">
        <v>122</v>
      </c>
      <c r="BV25" s="624">
        <v>138</v>
      </c>
      <c r="BW25" s="623">
        <v>145</v>
      </c>
      <c r="BX25" s="749">
        <v>633</v>
      </c>
      <c r="BY25" s="749">
        <v>1938</v>
      </c>
      <c r="BZ25" s="749">
        <v>215</v>
      </c>
      <c r="CA25" s="749">
        <v>2786</v>
      </c>
      <c r="CB25" s="749">
        <v>41</v>
      </c>
      <c r="CC25" s="749">
        <v>72</v>
      </c>
      <c r="CD25" s="624">
        <v>113</v>
      </c>
      <c r="CE25" s="623">
        <v>141</v>
      </c>
      <c r="CF25" s="749">
        <v>343</v>
      </c>
      <c r="CG25" s="749">
        <v>1116</v>
      </c>
      <c r="CH25" s="749">
        <v>94</v>
      </c>
      <c r="CI25" s="749">
        <v>1553</v>
      </c>
      <c r="CJ25" s="749">
        <v>34</v>
      </c>
      <c r="CK25" s="749">
        <v>65</v>
      </c>
      <c r="CL25" s="624">
        <v>99</v>
      </c>
      <c r="CM25" s="623">
        <v>151</v>
      </c>
      <c r="CN25" s="749">
        <v>656</v>
      </c>
      <c r="CO25" s="749">
        <v>1148</v>
      </c>
      <c r="CP25" s="749">
        <v>26</v>
      </c>
      <c r="CQ25" s="749">
        <v>1830</v>
      </c>
      <c r="CR25" s="749">
        <v>64</v>
      </c>
      <c r="CS25" s="749">
        <v>22</v>
      </c>
      <c r="CT25" s="624">
        <v>86</v>
      </c>
      <c r="CU25" s="623">
        <v>161</v>
      </c>
      <c r="CV25" s="749">
        <v>748</v>
      </c>
      <c r="CW25" s="749">
        <v>944</v>
      </c>
      <c r="CX25" s="749">
        <v>81</v>
      </c>
      <c r="CY25" s="749">
        <v>1773</v>
      </c>
      <c r="CZ25" s="749">
        <v>10</v>
      </c>
      <c r="DA25" s="749">
        <v>8</v>
      </c>
      <c r="DB25" s="624">
        <v>18</v>
      </c>
      <c r="DC25" s="623">
        <v>176</v>
      </c>
      <c r="DD25" s="749">
        <v>277</v>
      </c>
      <c r="DE25" s="749">
        <v>1117</v>
      </c>
      <c r="DF25" s="749">
        <v>12</v>
      </c>
      <c r="DG25" s="749">
        <v>1406</v>
      </c>
      <c r="DH25" s="749">
        <v>205</v>
      </c>
      <c r="DI25" s="749">
        <v>126</v>
      </c>
      <c r="DJ25" s="624">
        <v>331</v>
      </c>
      <c r="DK25" s="623">
        <v>197</v>
      </c>
      <c r="DL25" s="749">
        <v>129</v>
      </c>
      <c r="DM25" s="749">
        <v>897</v>
      </c>
      <c r="DN25" s="749">
        <v>8</v>
      </c>
      <c r="DO25" s="749">
        <v>1034</v>
      </c>
      <c r="DP25" s="749">
        <v>43</v>
      </c>
      <c r="DQ25" s="749">
        <v>81</v>
      </c>
      <c r="DR25" s="624">
        <v>124</v>
      </c>
      <c r="DS25" s="623">
        <v>13413</v>
      </c>
      <c r="DT25" s="749">
        <v>17731</v>
      </c>
      <c r="DU25" s="749">
        <v>56378</v>
      </c>
      <c r="DV25" s="749">
        <v>1229</v>
      </c>
      <c r="DW25" s="749">
        <v>75338</v>
      </c>
      <c r="DX25" s="749">
        <v>2060</v>
      </c>
      <c r="DY25" s="749">
        <v>5032</v>
      </c>
      <c r="DZ25" s="624">
        <v>7092</v>
      </c>
    </row>
    <row r="26" spans="2:130" x14ac:dyDescent="0.25">
      <c r="B26" s="828" t="s">
        <v>355</v>
      </c>
      <c r="C26" s="623">
        <v>5107</v>
      </c>
      <c r="D26" s="749">
        <v>7143</v>
      </c>
      <c r="E26" s="749">
        <v>26141</v>
      </c>
      <c r="F26" s="749">
        <v>121</v>
      </c>
      <c r="G26" s="749">
        <v>33405</v>
      </c>
      <c r="H26" s="749">
        <v>420</v>
      </c>
      <c r="I26" s="749">
        <v>1108</v>
      </c>
      <c r="J26" s="624">
        <v>1528</v>
      </c>
      <c r="K26" s="623">
        <v>2451</v>
      </c>
      <c r="L26" s="749">
        <v>1348</v>
      </c>
      <c r="M26" s="749">
        <v>9853</v>
      </c>
      <c r="N26" s="749">
        <v>244</v>
      </c>
      <c r="O26" s="749">
        <v>11445</v>
      </c>
      <c r="P26" s="749">
        <v>411</v>
      </c>
      <c r="Q26" s="749">
        <v>1261</v>
      </c>
      <c r="R26" s="624">
        <v>1672</v>
      </c>
      <c r="S26" s="623">
        <v>937</v>
      </c>
      <c r="T26" s="749">
        <v>825</v>
      </c>
      <c r="U26" s="749">
        <v>3738</v>
      </c>
      <c r="V26" s="749">
        <v>131</v>
      </c>
      <c r="W26" s="749">
        <v>4694</v>
      </c>
      <c r="X26" s="749">
        <v>195</v>
      </c>
      <c r="Y26" s="749">
        <v>981</v>
      </c>
      <c r="Z26" s="624">
        <v>1176</v>
      </c>
      <c r="AA26" s="623">
        <v>369</v>
      </c>
      <c r="AB26" s="749">
        <v>346</v>
      </c>
      <c r="AC26" s="749">
        <v>2260</v>
      </c>
      <c r="AD26" s="749">
        <v>153</v>
      </c>
      <c r="AE26" s="749">
        <v>2759</v>
      </c>
      <c r="AF26" s="749">
        <v>89</v>
      </c>
      <c r="AG26" s="749">
        <v>502</v>
      </c>
      <c r="AH26" s="624">
        <v>591</v>
      </c>
      <c r="AI26" s="623">
        <v>871</v>
      </c>
      <c r="AJ26" s="749">
        <v>1651</v>
      </c>
      <c r="AK26" s="749">
        <v>5810</v>
      </c>
      <c r="AL26" s="749">
        <v>18</v>
      </c>
      <c r="AM26" s="749">
        <v>7479</v>
      </c>
      <c r="AN26" s="749">
        <v>90</v>
      </c>
      <c r="AO26" s="749">
        <v>174</v>
      </c>
      <c r="AP26" s="624">
        <v>264</v>
      </c>
      <c r="AQ26" s="623">
        <v>410</v>
      </c>
      <c r="AR26" s="749">
        <v>65</v>
      </c>
      <c r="AS26" s="749">
        <v>2128</v>
      </c>
      <c r="AT26" s="749">
        <v>6</v>
      </c>
      <c r="AU26" s="749">
        <v>2199</v>
      </c>
      <c r="AV26" s="749">
        <v>173</v>
      </c>
      <c r="AW26" s="749">
        <v>649</v>
      </c>
      <c r="AX26" s="624">
        <v>822</v>
      </c>
      <c r="AY26" s="623">
        <v>105</v>
      </c>
      <c r="AZ26" s="749">
        <v>162</v>
      </c>
      <c r="BA26" s="749">
        <v>764</v>
      </c>
      <c r="BB26" s="749">
        <v>22</v>
      </c>
      <c r="BC26" s="749">
        <v>948</v>
      </c>
      <c r="BD26" s="749">
        <v>36</v>
      </c>
      <c r="BE26" s="749">
        <v>223</v>
      </c>
      <c r="BF26" s="624">
        <v>259</v>
      </c>
      <c r="BG26" s="623">
        <v>469</v>
      </c>
      <c r="BH26" s="749">
        <v>142</v>
      </c>
      <c r="BI26" s="749">
        <v>1037</v>
      </c>
      <c r="BJ26" s="749">
        <v>19</v>
      </c>
      <c r="BK26" s="749">
        <v>1198</v>
      </c>
      <c r="BL26" s="749">
        <v>85</v>
      </c>
      <c r="BM26" s="749">
        <v>118</v>
      </c>
      <c r="BN26" s="624">
        <v>203</v>
      </c>
      <c r="BO26" s="623">
        <v>277</v>
      </c>
      <c r="BP26" s="749">
        <v>52</v>
      </c>
      <c r="BQ26" s="749">
        <v>1207</v>
      </c>
      <c r="BR26" s="749">
        <v>13</v>
      </c>
      <c r="BS26" s="749">
        <v>1272</v>
      </c>
      <c r="BT26" s="749">
        <v>49</v>
      </c>
      <c r="BU26" s="749">
        <v>117</v>
      </c>
      <c r="BV26" s="624">
        <v>166</v>
      </c>
      <c r="BW26" s="623">
        <v>189</v>
      </c>
      <c r="BX26" s="749">
        <v>583</v>
      </c>
      <c r="BY26" s="749">
        <v>2514</v>
      </c>
      <c r="BZ26" s="749">
        <v>18</v>
      </c>
      <c r="CA26" s="749">
        <v>3115</v>
      </c>
      <c r="CB26" s="749">
        <v>102</v>
      </c>
      <c r="CC26" s="749">
        <v>76</v>
      </c>
      <c r="CD26" s="624">
        <v>178</v>
      </c>
      <c r="CE26" s="623">
        <v>219</v>
      </c>
      <c r="CF26" s="749">
        <v>259</v>
      </c>
      <c r="CG26" s="749">
        <v>1280</v>
      </c>
      <c r="CH26" s="749">
        <v>5</v>
      </c>
      <c r="CI26" s="749">
        <v>1544</v>
      </c>
      <c r="CJ26" s="749">
        <v>58</v>
      </c>
      <c r="CK26" s="749">
        <v>90</v>
      </c>
      <c r="CL26" s="624">
        <v>148</v>
      </c>
      <c r="CM26" s="623">
        <v>364</v>
      </c>
      <c r="CN26" s="749">
        <v>278</v>
      </c>
      <c r="CO26" s="749">
        <v>1449</v>
      </c>
      <c r="CP26" s="749">
        <v>51</v>
      </c>
      <c r="CQ26" s="749">
        <v>1778</v>
      </c>
      <c r="CR26" s="749">
        <v>19</v>
      </c>
      <c r="CS26" s="749">
        <v>33</v>
      </c>
      <c r="CT26" s="624">
        <v>52</v>
      </c>
      <c r="CU26" s="623">
        <v>245</v>
      </c>
      <c r="CV26" s="749">
        <v>21</v>
      </c>
      <c r="CW26" s="749">
        <v>1513</v>
      </c>
      <c r="CX26" s="749">
        <v>2</v>
      </c>
      <c r="CY26" s="749">
        <v>1536</v>
      </c>
      <c r="CZ26" s="749">
        <v>17</v>
      </c>
      <c r="DA26" s="749">
        <v>14</v>
      </c>
      <c r="DB26" s="624">
        <v>31</v>
      </c>
      <c r="DC26" s="623">
        <v>146</v>
      </c>
      <c r="DD26" s="749">
        <v>227</v>
      </c>
      <c r="DE26" s="749">
        <v>1246</v>
      </c>
      <c r="DF26" s="749">
        <v>90</v>
      </c>
      <c r="DG26" s="749">
        <v>1563</v>
      </c>
      <c r="DH26" s="749">
        <v>50</v>
      </c>
      <c r="DI26" s="749">
        <v>219</v>
      </c>
      <c r="DJ26" s="624">
        <v>269</v>
      </c>
      <c r="DK26" s="623">
        <v>230</v>
      </c>
      <c r="DL26" s="749">
        <v>88</v>
      </c>
      <c r="DM26" s="749">
        <v>792</v>
      </c>
      <c r="DN26" s="749">
        <v>24</v>
      </c>
      <c r="DO26" s="749">
        <v>904</v>
      </c>
      <c r="DP26" s="749">
        <v>21</v>
      </c>
      <c r="DQ26" s="749">
        <v>91</v>
      </c>
      <c r="DR26" s="624">
        <v>112</v>
      </c>
      <c r="DS26" s="623">
        <v>12389</v>
      </c>
      <c r="DT26" s="749">
        <v>13190</v>
      </c>
      <c r="DU26" s="749">
        <v>61732</v>
      </c>
      <c r="DV26" s="749">
        <v>917</v>
      </c>
      <c r="DW26" s="749">
        <v>75839</v>
      </c>
      <c r="DX26" s="749">
        <v>1815</v>
      </c>
      <c r="DY26" s="749">
        <v>5656</v>
      </c>
      <c r="DZ26" s="624">
        <v>7471</v>
      </c>
    </row>
    <row r="27" spans="2:130" ht="14.25" thickBot="1" x14ac:dyDescent="0.3">
      <c r="B27" s="829" t="s">
        <v>356</v>
      </c>
      <c r="C27" s="623">
        <v>5771</v>
      </c>
      <c r="D27" s="749">
        <v>6113</v>
      </c>
      <c r="E27" s="749">
        <v>27081</v>
      </c>
      <c r="F27" s="749">
        <v>306</v>
      </c>
      <c r="G27" s="749">
        <v>33500</v>
      </c>
      <c r="H27" s="749">
        <v>654</v>
      </c>
      <c r="I27" s="749">
        <v>1121</v>
      </c>
      <c r="J27" s="624">
        <v>1775</v>
      </c>
      <c r="K27" s="623">
        <v>1755</v>
      </c>
      <c r="L27" s="749">
        <v>6681</v>
      </c>
      <c r="M27" s="749">
        <v>9463</v>
      </c>
      <c r="N27" s="749">
        <v>171</v>
      </c>
      <c r="O27" s="749">
        <v>16315</v>
      </c>
      <c r="P27" s="749">
        <v>309</v>
      </c>
      <c r="Q27" s="749">
        <v>1419</v>
      </c>
      <c r="R27" s="624">
        <v>1728</v>
      </c>
      <c r="S27" s="623">
        <v>1522</v>
      </c>
      <c r="T27" s="749">
        <v>1325</v>
      </c>
      <c r="U27" s="749">
        <v>3054</v>
      </c>
      <c r="V27" s="749">
        <v>85</v>
      </c>
      <c r="W27" s="749">
        <v>4464</v>
      </c>
      <c r="X27" s="749">
        <v>185</v>
      </c>
      <c r="Y27" s="749">
        <v>1026</v>
      </c>
      <c r="Z27" s="624">
        <v>1211</v>
      </c>
      <c r="AA27" s="623">
        <v>167</v>
      </c>
      <c r="AB27" s="749">
        <v>764</v>
      </c>
      <c r="AC27" s="749">
        <v>2562</v>
      </c>
      <c r="AD27" s="749">
        <v>49</v>
      </c>
      <c r="AE27" s="749">
        <v>3375</v>
      </c>
      <c r="AF27" s="749">
        <v>45</v>
      </c>
      <c r="AG27" s="749">
        <v>527</v>
      </c>
      <c r="AH27" s="624">
        <v>572</v>
      </c>
      <c r="AI27" s="623">
        <v>1180</v>
      </c>
      <c r="AJ27" s="749">
        <v>2009</v>
      </c>
      <c r="AK27" s="749">
        <v>6081</v>
      </c>
      <c r="AL27" s="749">
        <v>55</v>
      </c>
      <c r="AM27" s="749">
        <v>8145</v>
      </c>
      <c r="AN27" s="749">
        <v>251</v>
      </c>
      <c r="AO27" s="749">
        <v>176</v>
      </c>
      <c r="AP27" s="624">
        <v>427</v>
      </c>
      <c r="AQ27" s="623">
        <v>51</v>
      </c>
      <c r="AR27" s="749">
        <v>1039</v>
      </c>
      <c r="AS27" s="749">
        <v>2116</v>
      </c>
      <c r="AT27" s="749">
        <v>11</v>
      </c>
      <c r="AU27" s="749">
        <v>3166</v>
      </c>
      <c r="AV27" s="749">
        <v>44</v>
      </c>
      <c r="AW27" s="749">
        <v>799</v>
      </c>
      <c r="AX27" s="624">
        <v>843</v>
      </c>
      <c r="AY27" s="623">
        <v>121</v>
      </c>
      <c r="AZ27" s="749">
        <v>518</v>
      </c>
      <c r="BA27" s="749">
        <v>821</v>
      </c>
      <c r="BB27" s="749">
        <v>8</v>
      </c>
      <c r="BC27" s="749">
        <v>1347</v>
      </c>
      <c r="BD27" s="749">
        <v>46</v>
      </c>
      <c r="BE27" s="749">
        <v>211</v>
      </c>
      <c r="BF27" s="624">
        <v>257</v>
      </c>
      <c r="BG27" s="623">
        <v>391</v>
      </c>
      <c r="BH27" s="749">
        <v>138</v>
      </c>
      <c r="BI27" s="749">
        <v>793</v>
      </c>
      <c r="BJ27" s="749">
        <v>45</v>
      </c>
      <c r="BK27" s="749">
        <v>976</v>
      </c>
      <c r="BL27" s="749">
        <v>27</v>
      </c>
      <c r="BM27" s="749">
        <v>145</v>
      </c>
      <c r="BN27" s="624">
        <v>172</v>
      </c>
      <c r="BO27" s="623">
        <v>52</v>
      </c>
      <c r="BP27" s="749">
        <v>305</v>
      </c>
      <c r="BQ27" s="749">
        <v>1199</v>
      </c>
      <c r="BR27" s="749">
        <v>19</v>
      </c>
      <c r="BS27" s="749">
        <v>1523</v>
      </c>
      <c r="BT27" s="749">
        <v>28</v>
      </c>
      <c r="BU27" s="749">
        <v>140</v>
      </c>
      <c r="BV27" s="624">
        <v>168</v>
      </c>
      <c r="BW27" s="623">
        <v>361</v>
      </c>
      <c r="BX27" s="749">
        <v>151</v>
      </c>
      <c r="BY27" s="749">
        <v>2459</v>
      </c>
      <c r="BZ27" s="749">
        <v>41</v>
      </c>
      <c r="CA27" s="749">
        <v>2651</v>
      </c>
      <c r="CB27" s="749">
        <v>327</v>
      </c>
      <c r="CC27" s="749">
        <v>105</v>
      </c>
      <c r="CD27" s="624">
        <v>432</v>
      </c>
      <c r="CE27" s="623">
        <v>329</v>
      </c>
      <c r="CF27" s="749">
        <v>356</v>
      </c>
      <c r="CG27" s="749">
        <v>1194</v>
      </c>
      <c r="CH27" s="749">
        <v>40</v>
      </c>
      <c r="CI27" s="749">
        <v>1590</v>
      </c>
      <c r="CJ27" s="749">
        <v>23</v>
      </c>
      <c r="CK27" s="749">
        <v>106</v>
      </c>
      <c r="CL27" s="624">
        <v>129</v>
      </c>
      <c r="CM27" s="623">
        <v>480</v>
      </c>
      <c r="CN27" s="749">
        <v>263</v>
      </c>
      <c r="CO27" s="749">
        <v>1290</v>
      </c>
      <c r="CP27" s="749">
        <v>3</v>
      </c>
      <c r="CQ27" s="749">
        <v>1556</v>
      </c>
      <c r="CR27" s="749">
        <v>16</v>
      </c>
      <c r="CS27" s="749">
        <v>41</v>
      </c>
      <c r="CT27" s="624">
        <v>57</v>
      </c>
      <c r="CU27" s="623">
        <v>141</v>
      </c>
      <c r="CV27" s="749">
        <v>520</v>
      </c>
      <c r="CW27" s="749">
        <v>1372</v>
      </c>
      <c r="CX27" s="749">
        <v>5</v>
      </c>
      <c r="CY27" s="749">
        <v>1897</v>
      </c>
      <c r="CZ27" s="749">
        <v>32</v>
      </c>
      <c r="DA27" s="749">
        <v>17</v>
      </c>
      <c r="DB27" s="624">
        <v>49</v>
      </c>
      <c r="DC27" s="623">
        <v>370</v>
      </c>
      <c r="DD27" s="749">
        <v>326</v>
      </c>
      <c r="DE27" s="749">
        <v>1162</v>
      </c>
      <c r="DF27" s="749">
        <v>45</v>
      </c>
      <c r="DG27" s="749">
        <v>1533</v>
      </c>
      <c r="DH27" s="749">
        <v>130</v>
      </c>
      <c r="DI27" s="749">
        <v>125</v>
      </c>
      <c r="DJ27" s="624">
        <v>255</v>
      </c>
      <c r="DK27" s="623">
        <v>239</v>
      </c>
      <c r="DL27" s="749">
        <v>265</v>
      </c>
      <c r="DM27" s="749">
        <v>618</v>
      </c>
      <c r="DN27" s="749">
        <v>12</v>
      </c>
      <c r="DO27" s="749">
        <v>895</v>
      </c>
      <c r="DP27" s="749">
        <v>61</v>
      </c>
      <c r="DQ27" s="749">
        <v>86</v>
      </c>
      <c r="DR27" s="624">
        <v>147</v>
      </c>
      <c r="DS27" s="623">
        <v>12930</v>
      </c>
      <c r="DT27" s="749">
        <v>20773</v>
      </c>
      <c r="DU27" s="749">
        <v>61265</v>
      </c>
      <c r="DV27" s="749">
        <v>895</v>
      </c>
      <c r="DW27" s="749">
        <v>82933</v>
      </c>
      <c r="DX27" s="749">
        <v>2178</v>
      </c>
      <c r="DY27" s="749">
        <v>6044</v>
      </c>
      <c r="DZ27" s="624">
        <v>8222</v>
      </c>
    </row>
    <row r="28" spans="2:130" x14ac:dyDescent="0.25">
      <c r="B28" s="827" t="s">
        <v>357</v>
      </c>
      <c r="C28" s="623">
        <v>5222</v>
      </c>
      <c r="D28" s="749">
        <v>6161</v>
      </c>
      <c r="E28" s="749">
        <v>28131</v>
      </c>
      <c r="F28" s="749">
        <v>620</v>
      </c>
      <c r="G28" s="749">
        <v>34912</v>
      </c>
      <c r="H28" s="749">
        <v>262</v>
      </c>
      <c r="I28" s="749">
        <v>1040</v>
      </c>
      <c r="J28" s="624">
        <v>1302</v>
      </c>
      <c r="K28" s="623">
        <v>2012</v>
      </c>
      <c r="L28" s="749">
        <v>4215</v>
      </c>
      <c r="M28" s="749">
        <v>13840</v>
      </c>
      <c r="N28" s="749">
        <v>211</v>
      </c>
      <c r="O28" s="749">
        <v>18266</v>
      </c>
      <c r="P28" s="749">
        <v>491</v>
      </c>
      <c r="Q28" s="749">
        <v>1491</v>
      </c>
      <c r="R28" s="624">
        <v>1982</v>
      </c>
      <c r="S28" s="623">
        <v>642</v>
      </c>
      <c r="T28" s="749">
        <v>1777</v>
      </c>
      <c r="U28" s="749">
        <v>3767</v>
      </c>
      <c r="V28" s="749">
        <v>98</v>
      </c>
      <c r="W28" s="749">
        <v>5642</v>
      </c>
      <c r="X28" s="749">
        <v>90</v>
      </c>
      <c r="Y28" s="749">
        <v>1080</v>
      </c>
      <c r="Z28" s="624">
        <v>1170</v>
      </c>
      <c r="AA28" s="623">
        <v>676</v>
      </c>
      <c r="AB28" s="749">
        <v>1091</v>
      </c>
      <c r="AC28" s="749">
        <v>3047</v>
      </c>
      <c r="AD28" s="749">
        <v>73</v>
      </c>
      <c r="AE28" s="749">
        <v>4211</v>
      </c>
      <c r="AF28" s="749">
        <v>83</v>
      </c>
      <c r="AG28" s="749">
        <v>464</v>
      </c>
      <c r="AH28" s="624">
        <v>547</v>
      </c>
      <c r="AI28" s="623">
        <v>880</v>
      </c>
      <c r="AJ28" s="749">
        <v>1482</v>
      </c>
      <c r="AK28" s="749">
        <v>7742</v>
      </c>
      <c r="AL28" s="749">
        <v>119</v>
      </c>
      <c r="AM28" s="749">
        <v>9343</v>
      </c>
      <c r="AN28" s="749">
        <v>81</v>
      </c>
      <c r="AO28" s="749">
        <v>288</v>
      </c>
      <c r="AP28" s="624">
        <v>369</v>
      </c>
      <c r="AQ28" s="623">
        <v>113</v>
      </c>
      <c r="AR28" s="749">
        <v>296</v>
      </c>
      <c r="AS28" s="749">
        <v>3028</v>
      </c>
      <c r="AT28" s="749">
        <v>101</v>
      </c>
      <c r="AU28" s="749">
        <v>3425</v>
      </c>
      <c r="AV28" s="749">
        <v>37</v>
      </c>
      <c r="AW28" s="749">
        <v>730</v>
      </c>
      <c r="AX28" s="624">
        <v>767</v>
      </c>
      <c r="AY28" s="623">
        <v>102</v>
      </c>
      <c r="AZ28" s="749">
        <v>308</v>
      </c>
      <c r="BA28" s="749">
        <v>1236</v>
      </c>
      <c r="BB28" s="749">
        <v>24</v>
      </c>
      <c r="BC28" s="749">
        <v>1568</v>
      </c>
      <c r="BD28" s="749">
        <v>42</v>
      </c>
      <c r="BE28" s="749">
        <v>200</v>
      </c>
      <c r="BF28" s="624">
        <v>242</v>
      </c>
      <c r="BG28" s="623">
        <v>67</v>
      </c>
      <c r="BH28" s="749">
        <v>456</v>
      </c>
      <c r="BI28" s="749">
        <v>847</v>
      </c>
      <c r="BJ28" s="749">
        <v>68</v>
      </c>
      <c r="BK28" s="749">
        <v>1371</v>
      </c>
      <c r="BL28" s="749">
        <v>62</v>
      </c>
      <c r="BM28" s="749">
        <v>104</v>
      </c>
      <c r="BN28" s="624">
        <v>166</v>
      </c>
      <c r="BO28" s="623">
        <v>442</v>
      </c>
      <c r="BP28" s="749">
        <v>90</v>
      </c>
      <c r="BQ28" s="749">
        <v>1064</v>
      </c>
      <c r="BR28" s="749">
        <v>58</v>
      </c>
      <c r="BS28" s="749">
        <v>1212</v>
      </c>
      <c r="BT28" s="749">
        <v>30</v>
      </c>
      <c r="BU28" s="749">
        <v>97</v>
      </c>
      <c r="BV28" s="624">
        <v>127</v>
      </c>
      <c r="BW28" s="623">
        <v>198</v>
      </c>
      <c r="BX28" s="749">
        <v>316</v>
      </c>
      <c r="BY28" s="749">
        <v>2445</v>
      </c>
      <c r="BZ28" s="749">
        <v>134</v>
      </c>
      <c r="CA28" s="749">
        <v>2895</v>
      </c>
      <c r="CB28" s="749">
        <v>39</v>
      </c>
      <c r="CC28" s="749">
        <v>267</v>
      </c>
      <c r="CD28" s="624">
        <v>306</v>
      </c>
      <c r="CE28" s="623">
        <v>272</v>
      </c>
      <c r="CF28" s="749">
        <v>315</v>
      </c>
      <c r="CG28" s="749">
        <v>1321</v>
      </c>
      <c r="CH28" s="749">
        <v>10</v>
      </c>
      <c r="CI28" s="749">
        <v>1646</v>
      </c>
      <c r="CJ28" s="749">
        <v>13</v>
      </c>
      <c r="CK28" s="749">
        <v>103</v>
      </c>
      <c r="CL28" s="624">
        <v>116</v>
      </c>
      <c r="CM28" s="623">
        <v>265</v>
      </c>
      <c r="CN28" s="749">
        <v>360</v>
      </c>
      <c r="CO28" s="749">
        <v>1246</v>
      </c>
      <c r="CP28" s="749">
        <v>11</v>
      </c>
      <c r="CQ28" s="749">
        <v>1617</v>
      </c>
      <c r="CR28" s="749">
        <v>52</v>
      </c>
      <c r="CS28" s="749">
        <v>39</v>
      </c>
      <c r="CT28" s="624">
        <v>91</v>
      </c>
      <c r="CU28" s="623">
        <v>306</v>
      </c>
      <c r="CV28" s="749">
        <v>278</v>
      </c>
      <c r="CW28" s="749">
        <v>1570</v>
      </c>
      <c r="CX28" s="749">
        <v>7</v>
      </c>
      <c r="CY28" s="749">
        <v>1855</v>
      </c>
      <c r="CZ28" s="749">
        <v>22</v>
      </c>
      <c r="DA28" s="749">
        <v>41</v>
      </c>
      <c r="DB28" s="624">
        <v>63</v>
      </c>
      <c r="DC28" s="623">
        <v>213</v>
      </c>
      <c r="DD28" s="749">
        <v>257</v>
      </c>
      <c r="DE28" s="749">
        <v>1298</v>
      </c>
      <c r="DF28" s="749">
        <v>102</v>
      </c>
      <c r="DG28" s="749">
        <v>1657</v>
      </c>
      <c r="DH28" s="749">
        <v>41</v>
      </c>
      <c r="DI28" s="749">
        <v>134</v>
      </c>
      <c r="DJ28" s="624">
        <v>175</v>
      </c>
      <c r="DK28" s="623">
        <v>172</v>
      </c>
      <c r="DL28" s="749">
        <v>239</v>
      </c>
      <c r="DM28" s="749">
        <v>718</v>
      </c>
      <c r="DN28" s="749">
        <v>11</v>
      </c>
      <c r="DO28" s="749">
        <v>968</v>
      </c>
      <c r="DP28" s="749">
        <v>18</v>
      </c>
      <c r="DQ28" s="749">
        <v>123</v>
      </c>
      <c r="DR28" s="624">
        <v>141</v>
      </c>
      <c r="DS28" s="623">
        <v>11582</v>
      </c>
      <c r="DT28" s="749">
        <v>17641</v>
      </c>
      <c r="DU28" s="749">
        <v>71300</v>
      </c>
      <c r="DV28" s="749">
        <v>1647</v>
      </c>
      <c r="DW28" s="749">
        <v>90588</v>
      </c>
      <c r="DX28" s="749">
        <v>1363</v>
      </c>
      <c r="DY28" s="749">
        <v>6201</v>
      </c>
      <c r="DZ28" s="624">
        <v>7564</v>
      </c>
    </row>
    <row r="29" spans="2:130" x14ac:dyDescent="0.25">
      <c r="B29" s="828" t="s">
        <v>358</v>
      </c>
      <c r="C29" s="623">
        <v>6144</v>
      </c>
      <c r="D29" s="749">
        <v>5334</v>
      </c>
      <c r="E29" s="749">
        <v>29254</v>
      </c>
      <c r="F29" s="749">
        <v>219</v>
      </c>
      <c r="G29" s="749">
        <v>34807</v>
      </c>
      <c r="H29" s="749">
        <v>225</v>
      </c>
      <c r="I29" s="749">
        <v>841</v>
      </c>
      <c r="J29" s="624">
        <v>1066</v>
      </c>
      <c r="K29" s="623">
        <v>2113</v>
      </c>
      <c r="L29" s="749">
        <v>3046</v>
      </c>
      <c r="M29" s="749">
        <v>15912</v>
      </c>
      <c r="N29" s="749">
        <v>230</v>
      </c>
      <c r="O29" s="749">
        <v>19188</v>
      </c>
      <c r="P29" s="749">
        <v>328</v>
      </c>
      <c r="Q29" s="749">
        <v>1669</v>
      </c>
      <c r="R29" s="624">
        <v>1997</v>
      </c>
      <c r="S29" s="623">
        <v>1322</v>
      </c>
      <c r="T29" s="749">
        <v>1944</v>
      </c>
      <c r="U29" s="749">
        <v>4237</v>
      </c>
      <c r="V29" s="749">
        <v>68</v>
      </c>
      <c r="W29" s="749">
        <v>6249</v>
      </c>
      <c r="X29" s="749">
        <v>182</v>
      </c>
      <c r="Y29" s="749">
        <v>1015</v>
      </c>
      <c r="Z29" s="624">
        <v>1197</v>
      </c>
      <c r="AA29" s="623">
        <v>358</v>
      </c>
      <c r="AB29" s="749">
        <v>787</v>
      </c>
      <c r="AC29" s="749">
        <v>3972</v>
      </c>
      <c r="AD29" s="749">
        <v>56</v>
      </c>
      <c r="AE29" s="749">
        <v>4815</v>
      </c>
      <c r="AF29" s="749">
        <v>126</v>
      </c>
      <c r="AG29" s="749">
        <v>446</v>
      </c>
      <c r="AH29" s="624">
        <v>572</v>
      </c>
      <c r="AI29" s="623">
        <v>1060</v>
      </c>
      <c r="AJ29" s="749">
        <v>1088</v>
      </c>
      <c r="AK29" s="749">
        <v>8195</v>
      </c>
      <c r="AL29" s="749">
        <v>113</v>
      </c>
      <c r="AM29" s="749">
        <v>9396</v>
      </c>
      <c r="AN29" s="749">
        <v>273</v>
      </c>
      <c r="AO29" s="749">
        <v>212</v>
      </c>
      <c r="AP29" s="624">
        <v>485</v>
      </c>
      <c r="AQ29" s="623">
        <v>921</v>
      </c>
      <c r="AR29" s="749">
        <v>180</v>
      </c>
      <c r="AS29" s="749">
        <v>2323</v>
      </c>
      <c r="AT29" s="749">
        <v>48</v>
      </c>
      <c r="AU29" s="749">
        <v>2551</v>
      </c>
      <c r="AV29" s="749">
        <v>190</v>
      </c>
      <c r="AW29" s="749">
        <v>711</v>
      </c>
      <c r="AX29" s="624">
        <v>901</v>
      </c>
      <c r="AY29" s="623">
        <v>75</v>
      </c>
      <c r="AZ29" s="749">
        <v>38</v>
      </c>
      <c r="BA29" s="749">
        <v>1494</v>
      </c>
      <c r="BB29" s="749">
        <v>7</v>
      </c>
      <c r="BC29" s="749">
        <v>1539</v>
      </c>
      <c r="BD29" s="749">
        <v>42</v>
      </c>
      <c r="BE29" s="749">
        <v>207</v>
      </c>
      <c r="BF29" s="624">
        <v>249</v>
      </c>
      <c r="BG29" s="623">
        <v>302</v>
      </c>
      <c r="BH29" s="749">
        <v>348</v>
      </c>
      <c r="BI29" s="749">
        <v>1075</v>
      </c>
      <c r="BJ29" s="749">
        <v>14</v>
      </c>
      <c r="BK29" s="749">
        <v>1437</v>
      </c>
      <c r="BL29" s="749">
        <v>35</v>
      </c>
      <c r="BM29" s="749">
        <v>111</v>
      </c>
      <c r="BN29" s="624">
        <v>146</v>
      </c>
      <c r="BO29" s="623">
        <v>250</v>
      </c>
      <c r="BP29" s="749">
        <v>437</v>
      </c>
      <c r="BQ29" s="749">
        <v>951</v>
      </c>
      <c r="BR29" s="749">
        <v>22</v>
      </c>
      <c r="BS29" s="749">
        <v>1410</v>
      </c>
      <c r="BT29" s="749">
        <v>25</v>
      </c>
      <c r="BU29" s="749">
        <v>91</v>
      </c>
      <c r="BV29" s="624">
        <v>116</v>
      </c>
      <c r="BW29" s="623">
        <v>149</v>
      </c>
      <c r="BX29" s="749">
        <v>173</v>
      </c>
      <c r="BY29" s="749">
        <v>2514</v>
      </c>
      <c r="BZ29" s="749">
        <v>40</v>
      </c>
      <c r="CA29" s="749">
        <v>2727</v>
      </c>
      <c r="CB29" s="749">
        <v>259</v>
      </c>
      <c r="CC29" s="749">
        <v>239</v>
      </c>
      <c r="CD29" s="624">
        <v>498</v>
      </c>
      <c r="CE29" s="623">
        <v>221</v>
      </c>
      <c r="CF29" s="749">
        <v>226</v>
      </c>
      <c r="CG29" s="749">
        <v>1416</v>
      </c>
      <c r="CH29" s="749">
        <v>48</v>
      </c>
      <c r="CI29" s="749">
        <v>1690</v>
      </c>
      <c r="CJ29" s="749">
        <v>19</v>
      </c>
      <c r="CK29" s="749">
        <v>59</v>
      </c>
      <c r="CL29" s="624">
        <v>78</v>
      </c>
      <c r="CM29" s="623">
        <v>140</v>
      </c>
      <c r="CN29" s="749">
        <v>425</v>
      </c>
      <c r="CO29" s="749">
        <v>1393</v>
      </c>
      <c r="CP29" s="749">
        <v>14</v>
      </c>
      <c r="CQ29" s="749">
        <v>1832</v>
      </c>
      <c r="CR29" s="749">
        <v>89</v>
      </c>
      <c r="CS29" s="749">
        <v>72</v>
      </c>
      <c r="CT29" s="624">
        <v>161</v>
      </c>
      <c r="CU29" s="623">
        <v>383</v>
      </c>
      <c r="CV29" s="749">
        <v>540</v>
      </c>
      <c r="CW29" s="749">
        <v>1445</v>
      </c>
      <c r="CX29" s="749">
        <v>16</v>
      </c>
      <c r="CY29" s="749">
        <v>2001</v>
      </c>
      <c r="CZ29" s="749">
        <v>51</v>
      </c>
      <c r="DA29" s="749">
        <v>24</v>
      </c>
      <c r="DB29" s="624">
        <v>75</v>
      </c>
      <c r="DC29" s="623">
        <v>364</v>
      </c>
      <c r="DD29" s="749">
        <v>162</v>
      </c>
      <c r="DE29" s="749">
        <v>1249</v>
      </c>
      <c r="DF29" s="749">
        <v>32</v>
      </c>
      <c r="DG29" s="749">
        <v>1443</v>
      </c>
      <c r="DH29" s="749">
        <v>65</v>
      </c>
      <c r="DI29" s="749">
        <v>122</v>
      </c>
      <c r="DJ29" s="624">
        <v>187</v>
      </c>
      <c r="DK29" s="623">
        <v>67</v>
      </c>
      <c r="DL29" s="749">
        <v>184</v>
      </c>
      <c r="DM29" s="749">
        <v>857</v>
      </c>
      <c r="DN29" s="749">
        <v>13</v>
      </c>
      <c r="DO29" s="749">
        <v>1054</v>
      </c>
      <c r="DP29" s="749">
        <v>57</v>
      </c>
      <c r="DQ29" s="749">
        <v>117</v>
      </c>
      <c r="DR29" s="624">
        <v>174</v>
      </c>
      <c r="DS29" s="623">
        <v>13869</v>
      </c>
      <c r="DT29" s="749">
        <v>14912</v>
      </c>
      <c r="DU29" s="749">
        <v>76287</v>
      </c>
      <c r="DV29" s="749">
        <v>940</v>
      </c>
      <c r="DW29" s="749">
        <v>92139</v>
      </c>
      <c r="DX29" s="749">
        <v>1966</v>
      </c>
      <c r="DY29" s="749">
        <v>5936</v>
      </c>
      <c r="DZ29" s="624">
        <v>7902</v>
      </c>
    </row>
    <row r="30" spans="2:130" x14ac:dyDescent="0.25">
      <c r="B30" s="828" t="s">
        <v>479</v>
      </c>
      <c r="C30" s="623">
        <v>7602</v>
      </c>
      <c r="D30" s="749">
        <v>7727</v>
      </c>
      <c r="E30" s="749">
        <v>28671</v>
      </c>
      <c r="F30" s="749">
        <v>125</v>
      </c>
      <c r="G30" s="749">
        <v>36523</v>
      </c>
      <c r="H30" s="749">
        <v>388</v>
      </c>
      <c r="I30" s="749">
        <v>719</v>
      </c>
      <c r="J30" s="624">
        <v>1107</v>
      </c>
      <c r="K30" s="623">
        <v>2162</v>
      </c>
      <c r="L30" s="749">
        <v>3034</v>
      </c>
      <c r="M30" s="749">
        <v>17258</v>
      </c>
      <c r="N30" s="749">
        <v>299</v>
      </c>
      <c r="O30" s="749">
        <v>20591</v>
      </c>
      <c r="P30" s="749">
        <v>299</v>
      </c>
      <c r="Q30" s="749">
        <v>1619</v>
      </c>
      <c r="R30" s="624">
        <v>1918</v>
      </c>
      <c r="S30" s="623">
        <v>1112</v>
      </c>
      <c r="T30" s="749">
        <v>890</v>
      </c>
      <c r="U30" s="749">
        <v>5013</v>
      </c>
      <c r="V30" s="749">
        <v>115</v>
      </c>
      <c r="W30" s="749">
        <v>6018</v>
      </c>
      <c r="X30" s="749">
        <v>178</v>
      </c>
      <c r="Y30" s="749">
        <v>1031</v>
      </c>
      <c r="Z30" s="624">
        <v>1209</v>
      </c>
      <c r="AA30" s="623">
        <v>718</v>
      </c>
      <c r="AB30" s="749">
        <v>876</v>
      </c>
      <c r="AC30" s="749">
        <v>4099</v>
      </c>
      <c r="AD30" s="749">
        <v>28</v>
      </c>
      <c r="AE30" s="749">
        <v>5003</v>
      </c>
      <c r="AF30" s="749">
        <v>75</v>
      </c>
      <c r="AG30" s="749">
        <v>467</v>
      </c>
      <c r="AH30" s="624">
        <v>542</v>
      </c>
      <c r="AI30" s="623">
        <v>645</v>
      </c>
      <c r="AJ30" s="749">
        <v>621</v>
      </c>
      <c r="AK30" s="749">
        <v>8693</v>
      </c>
      <c r="AL30" s="749">
        <v>164</v>
      </c>
      <c r="AM30" s="749">
        <v>9478</v>
      </c>
      <c r="AN30" s="749">
        <v>161</v>
      </c>
      <c r="AO30" s="749">
        <v>229</v>
      </c>
      <c r="AP30" s="624">
        <v>390</v>
      </c>
      <c r="AQ30" s="623">
        <v>129</v>
      </c>
      <c r="AR30" s="749">
        <v>496</v>
      </c>
      <c r="AS30" s="749">
        <v>2520</v>
      </c>
      <c r="AT30" s="749">
        <v>8</v>
      </c>
      <c r="AU30" s="749">
        <v>3024</v>
      </c>
      <c r="AV30" s="749">
        <v>24</v>
      </c>
      <c r="AW30" s="749">
        <v>771</v>
      </c>
      <c r="AX30" s="624">
        <v>795</v>
      </c>
      <c r="AY30" s="623">
        <v>98</v>
      </c>
      <c r="AZ30" s="749">
        <v>153</v>
      </c>
      <c r="BA30" s="749">
        <v>1451</v>
      </c>
      <c r="BB30" s="749">
        <v>10</v>
      </c>
      <c r="BC30" s="749">
        <v>1614</v>
      </c>
      <c r="BD30" s="749">
        <v>19</v>
      </c>
      <c r="BE30" s="749">
        <v>210</v>
      </c>
      <c r="BF30" s="624">
        <v>229</v>
      </c>
      <c r="BG30" s="623">
        <v>56</v>
      </c>
      <c r="BH30" s="749">
        <v>111</v>
      </c>
      <c r="BI30" s="749">
        <v>1328</v>
      </c>
      <c r="BJ30" s="749">
        <v>6</v>
      </c>
      <c r="BK30" s="749">
        <v>1445</v>
      </c>
      <c r="BL30" s="749">
        <v>64</v>
      </c>
      <c r="BM30" s="749">
        <v>129</v>
      </c>
      <c r="BN30" s="624">
        <v>193</v>
      </c>
      <c r="BO30" s="623">
        <v>192</v>
      </c>
      <c r="BP30" s="749">
        <v>272</v>
      </c>
      <c r="BQ30" s="749">
        <v>1081</v>
      </c>
      <c r="BR30" s="749">
        <v>24</v>
      </c>
      <c r="BS30" s="749">
        <v>1377</v>
      </c>
      <c r="BT30" s="749">
        <v>145</v>
      </c>
      <c r="BU30" s="749">
        <v>84</v>
      </c>
      <c r="BV30" s="624">
        <v>229</v>
      </c>
      <c r="BW30" s="623">
        <v>81</v>
      </c>
      <c r="BX30" s="749">
        <v>557</v>
      </c>
      <c r="BY30" s="749">
        <v>2623</v>
      </c>
      <c r="BZ30" s="749">
        <v>342</v>
      </c>
      <c r="CA30" s="749">
        <v>3522</v>
      </c>
      <c r="CB30" s="749">
        <v>38</v>
      </c>
      <c r="CC30" s="749">
        <v>141</v>
      </c>
      <c r="CD30" s="624">
        <v>179</v>
      </c>
      <c r="CE30" s="623">
        <v>236</v>
      </c>
      <c r="CF30" s="749">
        <v>87</v>
      </c>
      <c r="CG30" s="749">
        <v>1411</v>
      </c>
      <c r="CH30" s="749">
        <v>2</v>
      </c>
      <c r="CI30" s="749">
        <v>1500</v>
      </c>
      <c r="CJ30" s="749">
        <v>47</v>
      </c>
      <c r="CK30" s="749">
        <v>72</v>
      </c>
      <c r="CL30" s="624">
        <v>119</v>
      </c>
      <c r="CM30" s="623">
        <v>231</v>
      </c>
      <c r="CN30" s="749">
        <v>358</v>
      </c>
      <c r="CO30" s="749">
        <v>1555</v>
      </c>
      <c r="CP30" s="749">
        <v>16</v>
      </c>
      <c r="CQ30" s="749">
        <v>1929</v>
      </c>
      <c r="CR30" s="749">
        <v>52</v>
      </c>
      <c r="CS30" s="749">
        <v>140</v>
      </c>
      <c r="CT30" s="624">
        <v>192</v>
      </c>
      <c r="CU30" s="623">
        <v>152</v>
      </c>
      <c r="CV30" s="749">
        <v>326</v>
      </c>
      <c r="CW30" s="749">
        <v>1805</v>
      </c>
      <c r="CX30" s="749">
        <v>9</v>
      </c>
      <c r="CY30" s="749">
        <v>2140</v>
      </c>
      <c r="CZ30" s="749">
        <v>46</v>
      </c>
      <c r="DA30" s="749">
        <v>64</v>
      </c>
      <c r="DB30" s="624">
        <v>110</v>
      </c>
      <c r="DC30" s="623">
        <v>89</v>
      </c>
      <c r="DD30" s="749">
        <v>161</v>
      </c>
      <c r="DE30" s="749">
        <v>1305</v>
      </c>
      <c r="DF30" s="749">
        <v>30</v>
      </c>
      <c r="DG30" s="749">
        <v>1496</v>
      </c>
      <c r="DH30" s="749">
        <v>63</v>
      </c>
      <c r="DI30" s="749">
        <v>143</v>
      </c>
      <c r="DJ30" s="624">
        <v>206</v>
      </c>
      <c r="DK30" s="623">
        <v>135</v>
      </c>
      <c r="DL30" s="749">
        <v>151</v>
      </c>
      <c r="DM30" s="749">
        <v>874</v>
      </c>
      <c r="DN30" s="749">
        <v>53</v>
      </c>
      <c r="DO30" s="749">
        <v>1078</v>
      </c>
      <c r="DP30" s="749">
        <v>60</v>
      </c>
      <c r="DQ30" s="749">
        <v>107</v>
      </c>
      <c r="DR30" s="624">
        <v>167</v>
      </c>
      <c r="DS30" s="623">
        <v>13638</v>
      </c>
      <c r="DT30" s="749">
        <v>15820</v>
      </c>
      <c r="DU30" s="749">
        <v>79687</v>
      </c>
      <c r="DV30" s="749">
        <v>1231</v>
      </c>
      <c r="DW30" s="749">
        <v>96738</v>
      </c>
      <c r="DX30" s="749">
        <v>1659</v>
      </c>
      <c r="DY30" s="749">
        <v>5926</v>
      </c>
      <c r="DZ30" s="624">
        <v>7585</v>
      </c>
    </row>
    <row r="31" spans="2:130" ht="14.25" thickBot="1" x14ac:dyDescent="0.3">
      <c r="B31" s="829" t="s">
        <v>489</v>
      </c>
      <c r="C31" s="623">
        <v>5727</v>
      </c>
      <c r="D31" s="749">
        <v>4456</v>
      </c>
      <c r="E31" s="749">
        <v>30525</v>
      </c>
      <c r="F31" s="749">
        <v>301</v>
      </c>
      <c r="G31" s="749">
        <v>35282</v>
      </c>
      <c r="H31" s="749">
        <v>396</v>
      </c>
      <c r="I31" s="749">
        <v>716</v>
      </c>
      <c r="J31" s="624">
        <v>1112</v>
      </c>
      <c r="K31" s="623">
        <v>3082</v>
      </c>
      <c r="L31" s="749">
        <v>3916</v>
      </c>
      <c r="M31" s="749">
        <v>17006</v>
      </c>
      <c r="N31" s="749">
        <v>94</v>
      </c>
      <c r="O31" s="749">
        <v>21016</v>
      </c>
      <c r="P31" s="749">
        <v>571</v>
      </c>
      <c r="Q31" s="749">
        <v>1760</v>
      </c>
      <c r="R31" s="624">
        <v>2331</v>
      </c>
      <c r="S31" s="623">
        <v>1077</v>
      </c>
      <c r="T31" s="749">
        <v>742</v>
      </c>
      <c r="U31" s="749">
        <v>4790</v>
      </c>
      <c r="V31" s="749">
        <v>113</v>
      </c>
      <c r="W31" s="749">
        <v>5645</v>
      </c>
      <c r="X31" s="749">
        <v>351</v>
      </c>
      <c r="Y31" s="749">
        <v>1058</v>
      </c>
      <c r="Z31" s="624">
        <v>1409</v>
      </c>
      <c r="AA31" s="623">
        <v>425</v>
      </c>
      <c r="AB31" s="749">
        <v>1195</v>
      </c>
      <c r="AC31" s="749">
        <v>4467</v>
      </c>
      <c r="AD31" s="749">
        <v>55</v>
      </c>
      <c r="AE31" s="749">
        <v>5717</v>
      </c>
      <c r="AF31" s="749">
        <v>171</v>
      </c>
      <c r="AG31" s="749">
        <v>429</v>
      </c>
      <c r="AH31" s="624">
        <v>600</v>
      </c>
      <c r="AI31" s="623">
        <v>1442</v>
      </c>
      <c r="AJ31" s="749">
        <v>1526</v>
      </c>
      <c r="AK31" s="749">
        <v>7997</v>
      </c>
      <c r="AL31" s="749">
        <v>152</v>
      </c>
      <c r="AM31" s="749">
        <v>9675</v>
      </c>
      <c r="AN31" s="749">
        <v>149</v>
      </c>
      <c r="AO31" s="749">
        <v>197</v>
      </c>
      <c r="AP31" s="624">
        <v>346</v>
      </c>
      <c r="AQ31" s="623">
        <v>803</v>
      </c>
      <c r="AR31" s="749">
        <v>287</v>
      </c>
      <c r="AS31" s="749">
        <v>2229</v>
      </c>
      <c r="AT31" s="749">
        <v>23</v>
      </c>
      <c r="AU31" s="749">
        <v>2539</v>
      </c>
      <c r="AV31" s="749">
        <v>72</v>
      </c>
      <c r="AW31" s="749">
        <v>692</v>
      </c>
      <c r="AX31" s="624">
        <v>764</v>
      </c>
      <c r="AY31" s="623">
        <v>230</v>
      </c>
      <c r="AZ31" s="749">
        <v>265</v>
      </c>
      <c r="BA31" s="749">
        <v>1386</v>
      </c>
      <c r="BB31" s="749">
        <v>27</v>
      </c>
      <c r="BC31" s="749">
        <v>1678</v>
      </c>
      <c r="BD31" s="749">
        <v>8</v>
      </c>
      <c r="BE31" s="749">
        <v>192</v>
      </c>
      <c r="BF31" s="624">
        <v>200</v>
      </c>
      <c r="BG31" s="623">
        <v>178</v>
      </c>
      <c r="BH31" s="749">
        <v>201</v>
      </c>
      <c r="BI31" s="749">
        <v>1225</v>
      </c>
      <c r="BJ31" s="749">
        <v>37</v>
      </c>
      <c r="BK31" s="749">
        <v>1463</v>
      </c>
      <c r="BL31" s="749">
        <v>48</v>
      </c>
      <c r="BM31" s="749">
        <v>150</v>
      </c>
      <c r="BN31" s="624">
        <v>198</v>
      </c>
      <c r="BO31" s="623">
        <v>311</v>
      </c>
      <c r="BP31" s="749">
        <v>574</v>
      </c>
      <c r="BQ31" s="749">
        <v>1030</v>
      </c>
      <c r="BR31" s="749">
        <v>123</v>
      </c>
      <c r="BS31" s="749">
        <v>1727</v>
      </c>
      <c r="BT31" s="749">
        <v>48</v>
      </c>
      <c r="BU31" s="749">
        <v>94</v>
      </c>
      <c r="BV31" s="624">
        <v>142</v>
      </c>
      <c r="BW31" s="623">
        <v>175</v>
      </c>
      <c r="BX31" s="749">
        <v>122</v>
      </c>
      <c r="BY31" s="749">
        <v>3044</v>
      </c>
      <c r="BZ31" s="749">
        <v>32</v>
      </c>
      <c r="CA31" s="749">
        <v>3198</v>
      </c>
      <c r="CB31" s="749">
        <v>308</v>
      </c>
      <c r="CC31" s="749">
        <v>142</v>
      </c>
      <c r="CD31" s="624">
        <v>450</v>
      </c>
      <c r="CE31" s="623">
        <v>229</v>
      </c>
      <c r="CF31" s="749">
        <v>259</v>
      </c>
      <c r="CG31" s="749">
        <v>1244</v>
      </c>
      <c r="CH31" s="749">
        <v>42</v>
      </c>
      <c r="CI31" s="749">
        <v>1545</v>
      </c>
      <c r="CJ31" s="749">
        <v>30</v>
      </c>
      <c r="CK31" s="749">
        <v>74</v>
      </c>
      <c r="CL31" s="624">
        <v>104</v>
      </c>
      <c r="CM31" s="623">
        <v>470</v>
      </c>
      <c r="CN31" s="749">
        <v>436</v>
      </c>
      <c r="CO31" s="749">
        <v>1378</v>
      </c>
      <c r="CP31" s="749">
        <v>69</v>
      </c>
      <c r="CQ31" s="749">
        <v>1883</v>
      </c>
      <c r="CR31" s="749">
        <v>105</v>
      </c>
      <c r="CS31" s="749">
        <v>100</v>
      </c>
      <c r="CT31" s="624">
        <v>205</v>
      </c>
      <c r="CU31" s="623">
        <v>135</v>
      </c>
      <c r="CV31" s="749">
        <v>279</v>
      </c>
      <c r="CW31" s="749">
        <v>1966</v>
      </c>
      <c r="CX31" s="749">
        <v>10</v>
      </c>
      <c r="CY31" s="749">
        <v>2255</v>
      </c>
      <c r="CZ31" s="749">
        <v>42</v>
      </c>
      <c r="DA31" s="749">
        <v>97</v>
      </c>
      <c r="DB31" s="624">
        <v>139</v>
      </c>
      <c r="DC31" s="623">
        <v>167</v>
      </c>
      <c r="DD31" s="749">
        <v>243</v>
      </c>
      <c r="DE31" s="749">
        <v>1278</v>
      </c>
      <c r="DF31" s="749">
        <v>34</v>
      </c>
      <c r="DG31" s="749">
        <v>1555</v>
      </c>
      <c r="DH31" s="749">
        <v>92</v>
      </c>
      <c r="DI31" s="749">
        <v>131</v>
      </c>
      <c r="DJ31" s="624">
        <v>223</v>
      </c>
      <c r="DK31" s="623">
        <v>129</v>
      </c>
      <c r="DL31" s="749">
        <v>141</v>
      </c>
      <c r="DM31" s="749">
        <v>898</v>
      </c>
      <c r="DN31" s="749">
        <v>7</v>
      </c>
      <c r="DO31" s="749">
        <v>1046</v>
      </c>
      <c r="DP31" s="749">
        <v>84</v>
      </c>
      <c r="DQ31" s="749">
        <v>127</v>
      </c>
      <c r="DR31" s="624">
        <v>211</v>
      </c>
      <c r="DS31" s="623">
        <v>14580</v>
      </c>
      <c r="DT31" s="749">
        <v>14642</v>
      </c>
      <c r="DU31" s="749">
        <v>80463</v>
      </c>
      <c r="DV31" s="749">
        <v>1119</v>
      </c>
      <c r="DW31" s="749">
        <v>96224</v>
      </c>
      <c r="DX31" s="749">
        <v>2475</v>
      </c>
      <c r="DY31" s="749">
        <v>5959</v>
      </c>
      <c r="DZ31" s="624">
        <v>8434</v>
      </c>
    </row>
    <row r="32" spans="2:130" x14ac:dyDescent="0.25">
      <c r="B32" s="827" t="s">
        <v>506</v>
      </c>
      <c r="C32" s="623">
        <v>6727</v>
      </c>
      <c r="D32" s="749">
        <v>4519</v>
      </c>
      <c r="E32" s="749">
        <v>29058</v>
      </c>
      <c r="F32" s="749">
        <v>245</v>
      </c>
      <c r="G32" s="749">
        <v>33822</v>
      </c>
      <c r="H32" s="749">
        <v>466</v>
      </c>
      <c r="I32" s="749">
        <v>749</v>
      </c>
      <c r="J32" s="624">
        <v>1215</v>
      </c>
      <c r="K32" s="623">
        <v>3167</v>
      </c>
      <c r="L32" s="749">
        <v>5155</v>
      </c>
      <c r="M32" s="749">
        <v>17430</v>
      </c>
      <c r="N32" s="749">
        <v>553</v>
      </c>
      <c r="O32" s="749">
        <v>23138</v>
      </c>
      <c r="P32" s="749">
        <v>510</v>
      </c>
      <c r="Q32" s="749">
        <v>1687</v>
      </c>
      <c r="R32" s="624">
        <v>2197</v>
      </c>
      <c r="S32" s="623">
        <v>1090</v>
      </c>
      <c r="T32" s="749">
        <v>1060</v>
      </c>
      <c r="U32" s="749">
        <v>4470</v>
      </c>
      <c r="V32" s="749">
        <v>140</v>
      </c>
      <c r="W32" s="749">
        <v>5670</v>
      </c>
      <c r="X32" s="749">
        <v>134</v>
      </c>
      <c r="Y32" s="749">
        <v>1223</v>
      </c>
      <c r="Z32" s="624">
        <v>1357</v>
      </c>
      <c r="AA32" s="623">
        <v>1079</v>
      </c>
      <c r="AB32" s="749">
        <v>1480</v>
      </c>
      <c r="AC32" s="749">
        <v>4767</v>
      </c>
      <c r="AD32" s="749">
        <v>76</v>
      </c>
      <c r="AE32" s="749">
        <v>6323</v>
      </c>
      <c r="AF32" s="749">
        <v>115</v>
      </c>
      <c r="AG32" s="749">
        <v>460</v>
      </c>
      <c r="AH32" s="624">
        <v>575</v>
      </c>
      <c r="AI32" s="623">
        <v>1034</v>
      </c>
      <c r="AJ32" s="749">
        <v>2029</v>
      </c>
      <c r="AK32" s="749">
        <v>8961</v>
      </c>
      <c r="AL32" s="749">
        <v>66</v>
      </c>
      <c r="AM32" s="749">
        <v>11056</v>
      </c>
      <c r="AN32" s="749">
        <v>112</v>
      </c>
      <c r="AO32" s="749">
        <v>230</v>
      </c>
      <c r="AP32" s="624">
        <v>342</v>
      </c>
      <c r="AQ32" s="623">
        <v>712</v>
      </c>
      <c r="AR32" s="749">
        <v>560</v>
      </c>
      <c r="AS32" s="749">
        <v>1840</v>
      </c>
      <c r="AT32" s="749">
        <v>6</v>
      </c>
      <c r="AU32" s="749">
        <v>2406</v>
      </c>
      <c r="AV32" s="749">
        <v>22</v>
      </c>
      <c r="AW32" s="749">
        <v>723</v>
      </c>
      <c r="AX32" s="624">
        <v>745</v>
      </c>
      <c r="AY32" s="623">
        <v>388</v>
      </c>
      <c r="AZ32" s="749">
        <v>181</v>
      </c>
      <c r="BA32" s="749">
        <v>1197</v>
      </c>
      <c r="BB32" s="749">
        <v>5</v>
      </c>
      <c r="BC32" s="749">
        <v>1383</v>
      </c>
      <c r="BD32" s="749">
        <v>101</v>
      </c>
      <c r="BE32" s="749">
        <v>187</v>
      </c>
      <c r="BF32" s="624">
        <v>288</v>
      </c>
      <c r="BG32" s="623">
        <v>63</v>
      </c>
      <c r="BH32" s="749">
        <v>520</v>
      </c>
      <c r="BI32" s="749">
        <v>1385</v>
      </c>
      <c r="BJ32" s="749">
        <v>88</v>
      </c>
      <c r="BK32" s="749">
        <v>1993</v>
      </c>
      <c r="BL32" s="749">
        <v>33</v>
      </c>
      <c r="BM32" s="749">
        <v>92</v>
      </c>
      <c r="BN32" s="624">
        <v>125</v>
      </c>
      <c r="BO32" s="623">
        <v>370</v>
      </c>
      <c r="BP32" s="749">
        <v>202</v>
      </c>
      <c r="BQ32" s="749">
        <v>1317</v>
      </c>
      <c r="BR32" s="749">
        <v>32</v>
      </c>
      <c r="BS32" s="749">
        <v>1551</v>
      </c>
      <c r="BT32" s="749">
        <v>61</v>
      </c>
      <c r="BU32" s="749">
        <v>89</v>
      </c>
      <c r="BV32" s="624">
        <v>150</v>
      </c>
      <c r="BW32" s="623">
        <v>460</v>
      </c>
      <c r="BX32" s="749">
        <v>122</v>
      </c>
      <c r="BY32" s="749">
        <v>2272</v>
      </c>
      <c r="BZ32" s="749">
        <v>218</v>
      </c>
      <c r="CA32" s="749">
        <v>2612</v>
      </c>
      <c r="CB32" s="749">
        <v>481</v>
      </c>
      <c r="CC32" s="749">
        <v>218</v>
      </c>
      <c r="CD32" s="624">
        <v>699</v>
      </c>
      <c r="CE32" s="623">
        <v>440</v>
      </c>
      <c r="CF32" s="749">
        <v>607</v>
      </c>
      <c r="CG32" s="749">
        <v>1049</v>
      </c>
      <c r="CH32" s="749">
        <v>19</v>
      </c>
      <c r="CI32" s="749">
        <v>1675</v>
      </c>
      <c r="CJ32" s="749">
        <v>59</v>
      </c>
      <c r="CK32" s="749">
        <v>82</v>
      </c>
      <c r="CL32" s="624">
        <v>141</v>
      </c>
      <c r="CM32" s="623">
        <v>262</v>
      </c>
      <c r="CN32" s="749">
        <v>314</v>
      </c>
      <c r="CO32" s="749">
        <v>1554</v>
      </c>
      <c r="CP32" s="749">
        <v>30</v>
      </c>
      <c r="CQ32" s="749">
        <v>1898</v>
      </c>
      <c r="CR32" s="749">
        <v>81</v>
      </c>
      <c r="CS32" s="749">
        <v>161</v>
      </c>
      <c r="CT32" s="624">
        <v>242</v>
      </c>
      <c r="CU32" s="623">
        <v>243</v>
      </c>
      <c r="CV32" s="749">
        <v>388</v>
      </c>
      <c r="CW32" s="749">
        <v>2055</v>
      </c>
      <c r="CX32" s="749">
        <v>12</v>
      </c>
      <c r="CY32" s="749">
        <v>2455</v>
      </c>
      <c r="CZ32" s="749">
        <v>38</v>
      </c>
      <c r="DA32" s="749">
        <v>118</v>
      </c>
      <c r="DB32" s="624">
        <v>156</v>
      </c>
      <c r="DC32" s="623">
        <v>255</v>
      </c>
      <c r="DD32" s="749">
        <v>219</v>
      </c>
      <c r="DE32" s="749">
        <v>1266</v>
      </c>
      <c r="DF32" s="749">
        <v>57</v>
      </c>
      <c r="DG32" s="749">
        <v>1542</v>
      </c>
      <c r="DH32" s="749">
        <v>65</v>
      </c>
      <c r="DI32" s="749">
        <v>130</v>
      </c>
      <c r="DJ32" s="624">
        <v>195</v>
      </c>
      <c r="DK32" s="623">
        <v>251</v>
      </c>
      <c r="DL32" s="749">
        <v>246</v>
      </c>
      <c r="DM32" s="749">
        <v>680</v>
      </c>
      <c r="DN32" s="749">
        <v>47</v>
      </c>
      <c r="DO32" s="749">
        <v>973</v>
      </c>
      <c r="DP32" s="749">
        <v>130</v>
      </c>
      <c r="DQ32" s="749">
        <v>149</v>
      </c>
      <c r="DR32" s="624">
        <v>279</v>
      </c>
      <c r="DS32" s="623">
        <v>16541</v>
      </c>
      <c r="DT32" s="749">
        <v>17602</v>
      </c>
      <c r="DU32" s="749">
        <v>79301</v>
      </c>
      <c r="DV32" s="749">
        <v>1594</v>
      </c>
      <c r="DW32" s="749">
        <v>98497</v>
      </c>
      <c r="DX32" s="749">
        <v>2408</v>
      </c>
      <c r="DY32" s="749">
        <v>6298</v>
      </c>
      <c r="DZ32" s="624">
        <v>8706</v>
      </c>
    </row>
    <row r="33" spans="2:130" x14ac:dyDescent="0.25">
      <c r="B33" s="828" t="s">
        <v>507</v>
      </c>
      <c r="C33" s="623">
        <v>8334</v>
      </c>
      <c r="D33" s="749">
        <v>6060</v>
      </c>
      <c r="E33" s="749">
        <v>26416</v>
      </c>
      <c r="F33" s="749">
        <v>288</v>
      </c>
      <c r="G33" s="749">
        <v>32764</v>
      </c>
      <c r="H33" s="749">
        <v>234</v>
      </c>
      <c r="I33" s="749">
        <v>841</v>
      </c>
      <c r="J33" s="624">
        <v>1075</v>
      </c>
      <c r="K33" s="623">
        <v>3207</v>
      </c>
      <c r="L33" s="749">
        <v>3979</v>
      </c>
      <c r="M33" s="749">
        <v>19398</v>
      </c>
      <c r="N33" s="749">
        <v>407</v>
      </c>
      <c r="O33" s="749">
        <v>23784</v>
      </c>
      <c r="P33" s="749">
        <v>593</v>
      </c>
      <c r="Q33" s="749">
        <v>1734</v>
      </c>
      <c r="R33" s="624">
        <v>2327</v>
      </c>
      <c r="S33" s="623">
        <v>1566</v>
      </c>
      <c r="T33" s="749">
        <v>1305</v>
      </c>
      <c r="U33" s="749">
        <v>3931</v>
      </c>
      <c r="V33" s="749">
        <v>183</v>
      </c>
      <c r="W33" s="749">
        <v>5419</v>
      </c>
      <c r="X33" s="749">
        <v>205</v>
      </c>
      <c r="Y33" s="749">
        <v>1145</v>
      </c>
      <c r="Z33" s="624">
        <v>1350</v>
      </c>
      <c r="AA33" s="623">
        <v>517</v>
      </c>
      <c r="AB33" s="749">
        <v>855</v>
      </c>
      <c r="AC33" s="749">
        <v>5522</v>
      </c>
      <c r="AD33" s="749">
        <v>66</v>
      </c>
      <c r="AE33" s="749">
        <v>6443</v>
      </c>
      <c r="AF33" s="749">
        <v>358</v>
      </c>
      <c r="AG33" s="749">
        <v>464</v>
      </c>
      <c r="AH33" s="624">
        <v>822</v>
      </c>
      <c r="AI33" s="623">
        <v>824</v>
      </c>
      <c r="AJ33" s="749">
        <v>1826</v>
      </c>
      <c r="AK33" s="749">
        <v>10371</v>
      </c>
      <c r="AL33" s="749">
        <v>65</v>
      </c>
      <c r="AM33" s="749">
        <v>12262</v>
      </c>
      <c r="AN33" s="749">
        <v>180</v>
      </c>
      <c r="AO33" s="749">
        <v>238</v>
      </c>
      <c r="AP33" s="624">
        <v>418</v>
      </c>
      <c r="AQ33" s="623">
        <v>438</v>
      </c>
      <c r="AR33" s="749">
        <v>543</v>
      </c>
      <c r="AS33" s="749">
        <v>1981</v>
      </c>
      <c r="AT33" s="749">
        <v>16</v>
      </c>
      <c r="AU33" s="749">
        <v>2540</v>
      </c>
      <c r="AV33" s="749">
        <v>14</v>
      </c>
      <c r="AW33" s="749">
        <v>702</v>
      </c>
      <c r="AX33" s="624">
        <v>716</v>
      </c>
      <c r="AY33" s="623">
        <v>126</v>
      </c>
      <c r="AZ33" s="749">
        <v>93</v>
      </c>
      <c r="BA33" s="749">
        <v>1237</v>
      </c>
      <c r="BB33" s="749">
        <v>88</v>
      </c>
      <c r="BC33" s="749">
        <v>1418</v>
      </c>
      <c r="BD33" s="749">
        <v>21</v>
      </c>
      <c r="BE33" s="749">
        <v>199</v>
      </c>
      <c r="BF33" s="624">
        <v>220</v>
      </c>
      <c r="BG33" s="623">
        <v>161</v>
      </c>
      <c r="BH33" s="749">
        <v>408</v>
      </c>
      <c r="BI33" s="749">
        <v>1872</v>
      </c>
      <c r="BJ33" s="749">
        <v>27</v>
      </c>
      <c r="BK33" s="749">
        <v>2307</v>
      </c>
      <c r="BL33" s="749">
        <v>16</v>
      </c>
      <c r="BM33" s="749">
        <v>90</v>
      </c>
      <c r="BN33" s="624">
        <v>106</v>
      </c>
      <c r="BO33" s="623">
        <v>120</v>
      </c>
      <c r="BP33" s="749">
        <v>669</v>
      </c>
      <c r="BQ33" s="749">
        <v>1435</v>
      </c>
      <c r="BR33" s="749">
        <v>13</v>
      </c>
      <c r="BS33" s="749">
        <v>2117</v>
      </c>
      <c r="BT33" s="749">
        <v>29</v>
      </c>
      <c r="BU33" s="749">
        <v>104</v>
      </c>
      <c r="BV33" s="624">
        <v>133</v>
      </c>
      <c r="BW33" s="623">
        <v>713</v>
      </c>
      <c r="BX33" s="749">
        <v>456</v>
      </c>
      <c r="BY33" s="749">
        <v>1828</v>
      </c>
      <c r="BZ33" s="749">
        <v>294</v>
      </c>
      <c r="CA33" s="749">
        <v>2578</v>
      </c>
      <c r="CB33" s="749">
        <v>88</v>
      </c>
      <c r="CC33" s="749">
        <v>388</v>
      </c>
      <c r="CD33" s="624">
        <v>476</v>
      </c>
      <c r="CE33" s="623">
        <v>270</v>
      </c>
      <c r="CF33" s="749">
        <v>218</v>
      </c>
      <c r="CG33" s="749">
        <v>1384</v>
      </c>
      <c r="CH33" s="749">
        <v>12</v>
      </c>
      <c r="CI33" s="749">
        <v>1614</v>
      </c>
      <c r="CJ33" s="749">
        <v>38</v>
      </c>
      <c r="CK33" s="749">
        <v>112</v>
      </c>
      <c r="CL33" s="624">
        <v>150</v>
      </c>
      <c r="CM33" s="623">
        <v>266</v>
      </c>
      <c r="CN33" s="749">
        <v>430</v>
      </c>
      <c r="CO33" s="749">
        <v>1514</v>
      </c>
      <c r="CP33" s="749">
        <v>38</v>
      </c>
      <c r="CQ33" s="749">
        <v>1982</v>
      </c>
      <c r="CR33" s="749">
        <v>141</v>
      </c>
      <c r="CS33" s="749">
        <v>181</v>
      </c>
      <c r="CT33" s="624">
        <v>322</v>
      </c>
      <c r="CU33" s="623">
        <v>766</v>
      </c>
      <c r="CV33" s="749">
        <v>383</v>
      </c>
      <c r="CW33" s="749">
        <v>1481</v>
      </c>
      <c r="CX33" s="749">
        <v>19</v>
      </c>
      <c r="CY33" s="749">
        <v>1883</v>
      </c>
      <c r="CZ33" s="749">
        <v>218</v>
      </c>
      <c r="DA33" s="749">
        <v>127</v>
      </c>
      <c r="DB33" s="624">
        <v>345</v>
      </c>
      <c r="DC33" s="623">
        <v>246</v>
      </c>
      <c r="DD33" s="749">
        <v>550</v>
      </c>
      <c r="DE33" s="749">
        <v>1258</v>
      </c>
      <c r="DF33" s="749">
        <v>42</v>
      </c>
      <c r="DG33" s="749">
        <v>1850</v>
      </c>
      <c r="DH33" s="749">
        <v>62</v>
      </c>
      <c r="DI33" s="749">
        <v>130</v>
      </c>
      <c r="DJ33" s="624">
        <v>192</v>
      </c>
      <c r="DK33" s="623">
        <v>387</v>
      </c>
      <c r="DL33" s="749">
        <v>194</v>
      </c>
      <c r="DM33" s="749">
        <v>579</v>
      </c>
      <c r="DN33" s="749">
        <v>31</v>
      </c>
      <c r="DO33" s="749">
        <v>804</v>
      </c>
      <c r="DP33" s="749">
        <v>46</v>
      </c>
      <c r="DQ33" s="749">
        <v>209</v>
      </c>
      <c r="DR33" s="624">
        <v>255</v>
      </c>
      <c r="DS33" s="623">
        <v>17941</v>
      </c>
      <c r="DT33" s="749">
        <v>17969</v>
      </c>
      <c r="DU33" s="749">
        <v>80207</v>
      </c>
      <c r="DV33" s="749">
        <v>1589</v>
      </c>
      <c r="DW33" s="749">
        <v>99765</v>
      </c>
      <c r="DX33" s="749">
        <v>2243</v>
      </c>
      <c r="DY33" s="749">
        <v>6664</v>
      </c>
      <c r="DZ33" s="624">
        <v>8907</v>
      </c>
    </row>
    <row r="34" spans="2:130" x14ac:dyDescent="0.25">
      <c r="B34" s="828" t="s">
        <v>509</v>
      </c>
      <c r="C34" s="623">
        <v>6571</v>
      </c>
      <c r="D34" s="749">
        <v>7368</v>
      </c>
      <c r="E34" s="749">
        <v>26577</v>
      </c>
      <c r="F34" s="749">
        <v>292</v>
      </c>
      <c r="G34" s="749">
        <v>34237</v>
      </c>
      <c r="H34" s="749">
        <v>227</v>
      </c>
      <c r="I34" s="749">
        <v>701</v>
      </c>
      <c r="J34" s="624">
        <v>928</v>
      </c>
      <c r="K34" s="623">
        <v>3702</v>
      </c>
      <c r="L34" s="749">
        <v>4535</v>
      </c>
      <c r="M34" s="749">
        <v>19834</v>
      </c>
      <c r="N34" s="749">
        <v>485</v>
      </c>
      <c r="O34" s="749">
        <v>24854</v>
      </c>
      <c r="P34" s="749">
        <v>414</v>
      </c>
      <c r="Q34" s="749">
        <v>1784</v>
      </c>
      <c r="R34" s="624">
        <v>2198</v>
      </c>
      <c r="S34" s="623">
        <v>1440</v>
      </c>
      <c r="T34" s="749">
        <v>1180</v>
      </c>
      <c r="U34" s="749">
        <v>3894</v>
      </c>
      <c r="V34" s="749">
        <v>154</v>
      </c>
      <c r="W34" s="749">
        <v>5228</v>
      </c>
      <c r="X34" s="749">
        <v>130</v>
      </c>
      <c r="Y34" s="749">
        <v>1154</v>
      </c>
      <c r="Z34" s="624">
        <v>1284</v>
      </c>
      <c r="AA34" s="623">
        <v>717</v>
      </c>
      <c r="AB34" s="749">
        <v>838</v>
      </c>
      <c r="AC34" s="749">
        <v>5698</v>
      </c>
      <c r="AD34" s="749">
        <v>240</v>
      </c>
      <c r="AE34" s="749">
        <v>6776</v>
      </c>
      <c r="AF34" s="749">
        <v>204</v>
      </c>
      <c r="AG34" s="749">
        <v>552</v>
      </c>
      <c r="AH34" s="624">
        <v>756</v>
      </c>
      <c r="AI34" s="623">
        <v>1397</v>
      </c>
      <c r="AJ34" s="749">
        <v>1877</v>
      </c>
      <c r="AK34" s="749">
        <v>10687</v>
      </c>
      <c r="AL34" s="749">
        <v>43</v>
      </c>
      <c r="AM34" s="749">
        <v>12607</v>
      </c>
      <c r="AN34" s="749">
        <v>407</v>
      </c>
      <c r="AO34" s="749">
        <v>283</v>
      </c>
      <c r="AP34" s="624">
        <v>690</v>
      </c>
      <c r="AQ34" s="623">
        <v>342</v>
      </c>
      <c r="AR34" s="749">
        <v>706</v>
      </c>
      <c r="AS34" s="749">
        <v>2195</v>
      </c>
      <c r="AT34" s="749">
        <v>48</v>
      </c>
      <c r="AU34" s="749">
        <v>2949</v>
      </c>
      <c r="AV34" s="749">
        <v>14</v>
      </c>
      <c r="AW34" s="749">
        <v>657</v>
      </c>
      <c r="AX34" s="624">
        <v>671</v>
      </c>
      <c r="AY34" s="623">
        <v>172</v>
      </c>
      <c r="AZ34" s="749">
        <v>465</v>
      </c>
      <c r="BA34" s="749">
        <v>1187</v>
      </c>
      <c r="BB34" s="749">
        <v>8</v>
      </c>
      <c r="BC34" s="749">
        <v>1660</v>
      </c>
      <c r="BD34" s="749">
        <v>63</v>
      </c>
      <c r="BE34" s="749">
        <v>208</v>
      </c>
      <c r="BF34" s="624">
        <v>271</v>
      </c>
      <c r="BG34" s="623">
        <v>289</v>
      </c>
      <c r="BH34" s="749">
        <v>417</v>
      </c>
      <c r="BI34" s="749">
        <v>1897</v>
      </c>
      <c r="BJ34" s="749">
        <v>6</v>
      </c>
      <c r="BK34" s="749">
        <v>2320</v>
      </c>
      <c r="BL34" s="749">
        <v>125</v>
      </c>
      <c r="BM34" s="749">
        <v>96</v>
      </c>
      <c r="BN34" s="624">
        <v>221</v>
      </c>
      <c r="BO34" s="623">
        <v>151</v>
      </c>
      <c r="BP34" s="749">
        <v>206</v>
      </c>
      <c r="BQ34" s="749">
        <v>1952</v>
      </c>
      <c r="BR34" s="749">
        <v>40</v>
      </c>
      <c r="BS34" s="749">
        <v>2198</v>
      </c>
      <c r="BT34" s="749">
        <v>28</v>
      </c>
      <c r="BU34" s="749">
        <v>79</v>
      </c>
      <c r="BV34" s="624">
        <v>107</v>
      </c>
      <c r="BW34" s="623">
        <v>484</v>
      </c>
      <c r="BX34" s="749">
        <v>324</v>
      </c>
      <c r="BY34" s="749">
        <v>2118</v>
      </c>
      <c r="BZ34" s="749">
        <v>65</v>
      </c>
      <c r="CA34" s="749">
        <v>2507</v>
      </c>
      <c r="CB34" s="749">
        <v>68</v>
      </c>
      <c r="CC34" s="749">
        <v>319</v>
      </c>
      <c r="CD34" s="624">
        <v>387</v>
      </c>
      <c r="CE34" s="623">
        <v>308</v>
      </c>
      <c r="CF34" s="749">
        <v>548</v>
      </c>
      <c r="CG34" s="749">
        <v>1286</v>
      </c>
      <c r="CH34" s="749">
        <v>3</v>
      </c>
      <c r="CI34" s="749">
        <v>1837</v>
      </c>
      <c r="CJ34" s="749">
        <v>23</v>
      </c>
      <c r="CK34" s="749">
        <v>144</v>
      </c>
      <c r="CL34" s="624">
        <v>167</v>
      </c>
      <c r="CM34" s="623">
        <v>64</v>
      </c>
      <c r="CN34" s="749">
        <v>361</v>
      </c>
      <c r="CO34" s="749">
        <v>1810</v>
      </c>
      <c r="CP34" s="749">
        <v>70</v>
      </c>
      <c r="CQ34" s="749">
        <v>2241</v>
      </c>
      <c r="CR34" s="749">
        <v>122</v>
      </c>
      <c r="CS34" s="749">
        <v>238</v>
      </c>
      <c r="CT34" s="624">
        <v>360</v>
      </c>
      <c r="CU34" s="623">
        <v>429</v>
      </c>
      <c r="CV34" s="749">
        <v>381</v>
      </c>
      <c r="CW34" s="749">
        <v>1439</v>
      </c>
      <c r="CX34" s="749">
        <v>148</v>
      </c>
      <c r="CY34" s="749">
        <v>1968</v>
      </c>
      <c r="CZ34" s="749">
        <v>20</v>
      </c>
      <c r="DA34" s="749">
        <v>192</v>
      </c>
      <c r="DB34" s="624">
        <v>212</v>
      </c>
      <c r="DC34" s="623">
        <v>290</v>
      </c>
      <c r="DD34" s="749">
        <v>577</v>
      </c>
      <c r="DE34" s="749">
        <v>1514</v>
      </c>
      <c r="DF34" s="749">
        <v>31</v>
      </c>
      <c r="DG34" s="749">
        <v>2122</v>
      </c>
      <c r="DH34" s="749">
        <v>76</v>
      </c>
      <c r="DI34" s="749">
        <v>131</v>
      </c>
      <c r="DJ34" s="624">
        <v>207</v>
      </c>
      <c r="DK34" s="623">
        <v>100</v>
      </c>
      <c r="DL34" s="749">
        <v>266</v>
      </c>
      <c r="DM34" s="749">
        <v>679</v>
      </c>
      <c r="DN34" s="749">
        <v>122</v>
      </c>
      <c r="DO34" s="749">
        <v>1067</v>
      </c>
      <c r="DP34" s="749">
        <v>38</v>
      </c>
      <c r="DQ34" s="749">
        <v>120</v>
      </c>
      <c r="DR34" s="624">
        <v>158</v>
      </c>
      <c r="DS34" s="623">
        <v>16456</v>
      </c>
      <c r="DT34" s="749">
        <v>20049</v>
      </c>
      <c r="DU34" s="749">
        <v>82767</v>
      </c>
      <c r="DV34" s="749">
        <v>1755</v>
      </c>
      <c r="DW34" s="749">
        <v>104571</v>
      </c>
      <c r="DX34" s="749">
        <v>1959</v>
      </c>
      <c r="DY34" s="749">
        <v>6658</v>
      </c>
      <c r="DZ34" s="624">
        <v>8617</v>
      </c>
    </row>
    <row r="35" spans="2:130" ht="14.25" thickBot="1" x14ac:dyDescent="0.3">
      <c r="B35" s="829" t="s">
        <v>569</v>
      </c>
      <c r="C35" s="623">
        <v>7017</v>
      </c>
      <c r="D35" s="749">
        <v>6887</v>
      </c>
      <c r="E35" s="749">
        <v>27573</v>
      </c>
      <c r="F35" s="749">
        <v>77</v>
      </c>
      <c r="G35" s="749">
        <v>34537</v>
      </c>
      <c r="H35" s="749">
        <v>562</v>
      </c>
      <c r="I35" s="749">
        <v>759</v>
      </c>
      <c r="J35" s="624">
        <v>1321</v>
      </c>
      <c r="K35" s="623">
        <v>4319</v>
      </c>
      <c r="L35" s="749">
        <v>3387</v>
      </c>
      <c r="M35" s="749">
        <v>20117</v>
      </c>
      <c r="N35" s="749">
        <v>320</v>
      </c>
      <c r="O35" s="749">
        <v>23824</v>
      </c>
      <c r="P35" s="749">
        <v>606</v>
      </c>
      <c r="Q35" s="749">
        <v>1821</v>
      </c>
      <c r="R35" s="624">
        <v>2427</v>
      </c>
      <c r="S35" s="623">
        <v>1259</v>
      </c>
      <c r="T35" s="749">
        <v>949</v>
      </c>
      <c r="U35" s="749">
        <v>3820</v>
      </c>
      <c r="V35" s="749">
        <v>93</v>
      </c>
      <c r="W35" s="749">
        <v>4862</v>
      </c>
      <c r="X35" s="749">
        <v>197</v>
      </c>
      <c r="Y35" s="749">
        <v>1145</v>
      </c>
      <c r="Z35" s="624">
        <v>1342</v>
      </c>
      <c r="AA35" s="623">
        <v>1053</v>
      </c>
      <c r="AB35" s="749">
        <v>1030</v>
      </c>
      <c r="AC35" s="749">
        <v>5595</v>
      </c>
      <c r="AD35" s="749">
        <v>210</v>
      </c>
      <c r="AE35" s="749">
        <v>6835</v>
      </c>
      <c r="AF35" s="749">
        <v>283</v>
      </c>
      <c r="AG35" s="749">
        <v>511</v>
      </c>
      <c r="AH35" s="624">
        <v>794</v>
      </c>
      <c r="AI35" s="623">
        <v>1606</v>
      </c>
      <c r="AJ35" s="749">
        <v>3288</v>
      </c>
      <c r="AK35" s="749">
        <v>10877</v>
      </c>
      <c r="AL35" s="749">
        <v>118</v>
      </c>
      <c r="AM35" s="749">
        <v>14283</v>
      </c>
      <c r="AN35" s="749">
        <v>338</v>
      </c>
      <c r="AO35" s="749">
        <v>370</v>
      </c>
      <c r="AP35" s="624">
        <v>708</v>
      </c>
      <c r="AQ35" s="623">
        <v>734</v>
      </c>
      <c r="AR35" s="749">
        <v>449</v>
      </c>
      <c r="AS35" s="749">
        <v>2133</v>
      </c>
      <c r="AT35" s="749">
        <v>2</v>
      </c>
      <c r="AU35" s="749">
        <v>2584</v>
      </c>
      <c r="AV35" s="749">
        <v>94</v>
      </c>
      <c r="AW35" s="749">
        <v>657</v>
      </c>
      <c r="AX35" s="624">
        <v>751</v>
      </c>
      <c r="AY35" s="623">
        <v>317</v>
      </c>
      <c r="AZ35" s="749">
        <v>155</v>
      </c>
      <c r="BA35" s="749">
        <v>1360</v>
      </c>
      <c r="BB35" s="749">
        <v>39</v>
      </c>
      <c r="BC35" s="749">
        <v>1554</v>
      </c>
      <c r="BD35" s="749">
        <v>6</v>
      </c>
      <c r="BE35" s="749">
        <v>209</v>
      </c>
      <c r="BF35" s="624">
        <v>215</v>
      </c>
      <c r="BG35" s="623">
        <v>84</v>
      </c>
      <c r="BH35" s="749">
        <v>1172</v>
      </c>
      <c r="BI35" s="749">
        <v>2053</v>
      </c>
      <c r="BJ35" s="749">
        <v>28</v>
      </c>
      <c r="BK35" s="749">
        <v>3253</v>
      </c>
      <c r="BL35" s="749">
        <v>209</v>
      </c>
      <c r="BM35" s="749">
        <v>168</v>
      </c>
      <c r="BN35" s="624">
        <v>377</v>
      </c>
      <c r="BO35" s="623">
        <v>313</v>
      </c>
      <c r="BP35" s="749">
        <v>544</v>
      </c>
      <c r="BQ35" s="749">
        <v>1844</v>
      </c>
      <c r="BR35" s="749">
        <v>12</v>
      </c>
      <c r="BS35" s="749">
        <v>2400</v>
      </c>
      <c r="BT35" s="749">
        <v>65</v>
      </c>
      <c r="BU35" s="749">
        <v>71</v>
      </c>
      <c r="BV35" s="624">
        <v>136</v>
      </c>
      <c r="BW35" s="623">
        <v>553</v>
      </c>
      <c r="BX35" s="749">
        <v>363</v>
      </c>
      <c r="BY35" s="749">
        <v>1840</v>
      </c>
      <c r="BZ35" s="749">
        <v>42</v>
      </c>
      <c r="CA35" s="749">
        <v>2245</v>
      </c>
      <c r="CB35" s="749">
        <v>127</v>
      </c>
      <c r="CC35" s="749">
        <v>332</v>
      </c>
      <c r="CD35" s="624">
        <v>459</v>
      </c>
      <c r="CE35" s="623">
        <v>301</v>
      </c>
      <c r="CF35" s="749">
        <v>484</v>
      </c>
      <c r="CG35" s="749">
        <v>1521</v>
      </c>
      <c r="CH35" s="749">
        <v>25</v>
      </c>
      <c r="CI35" s="749">
        <v>2030</v>
      </c>
      <c r="CJ35" s="749">
        <v>19</v>
      </c>
      <c r="CK35" s="749">
        <v>138</v>
      </c>
      <c r="CL35" s="624">
        <v>157</v>
      </c>
      <c r="CM35" s="623">
        <v>170</v>
      </c>
      <c r="CN35" s="749">
        <v>348</v>
      </c>
      <c r="CO35" s="749">
        <v>1779</v>
      </c>
      <c r="CP35" s="749">
        <v>38</v>
      </c>
      <c r="CQ35" s="749">
        <v>2165</v>
      </c>
      <c r="CR35" s="749">
        <v>311</v>
      </c>
      <c r="CS35" s="749">
        <v>303</v>
      </c>
      <c r="CT35" s="624">
        <v>614</v>
      </c>
      <c r="CU35" s="623">
        <v>425</v>
      </c>
      <c r="CV35" s="749">
        <v>327</v>
      </c>
      <c r="CW35" s="749">
        <v>1579</v>
      </c>
      <c r="CX35" s="749">
        <v>59</v>
      </c>
      <c r="CY35" s="749">
        <v>1965</v>
      </c>
      <c r="CZ35" s="749">
        <v>7</v>
      </c>
      <c r="DA35" s="749">
        <v>150</v>
      </c>
      <c r="DB35" s="624">
        <v>157</v>
      </c>
      <c r="DC35" s="623">
        <v>278</v>
      </c>
      <c r="DD35" s="749">
        <v>308</v>
      </c>
      <c r="DE35" s="749">
        <v>1753</v>
      </c>
      <c r="DF35" s="749">
        <v>46</v>
      </c>
      <c r="DG35" s="749">
        <v>2107</v>
      </c>
      <c r="DH35" s="749">
        <v>137</v>
      </c>
      <c r="DI35" s="749">
        <v>119</v>
      </c>
      <c r="DJ35" s="624">
        <v>256</v>
      </c>
      <c r="DK35" s="623">
        <v>240</v>
      </c>
      <c r="DL35" s="749">
        <v>176</v>
      </c>
      <c r="DM35" s="749">
        <v>746</v>
      </c>
      <c r="DN35" s="749">
        <v>15</v>
      </c>
      <c r="DO35" s="749">
        <v>937</v>
      </c>
      <c r="DP35" s="749">
        <v>104</v>
      </c>
      <c r="DQ35" s="749">
        <v>121</v>
      </c>
      <c r="DR35" s="624">
        <v>225</v>
      </c>
      <c r="DS35" s="623">
        <v>18669</v>
      </c>
      <c r="DT35" s="749">
        <v>19867</v>
      </c>
      <c r="DU35" s="749">
        <v>84590</v>
      </c>
      <c r="DV35" s="749">
        <v>1124</v>
      </c>
      <c r="DW35" s="749">
        <v>105581</v>
      </c>
      <c r="DX35" s="749">
        <v>3065</v>
      </c>
      <c r="DY35" s="749">
        <v>6874</v>
      </c>
      <c r="DZ35" s="624">
        <v>9939</v>
      </c>
    </row>
    <row r="36" spans="2:130" x14ac:dyDescent="0.25">
      <c r="B36" s="827" t="s">
        <v>575</v>
      </c>
      <c r="C36" s="623">
        <v>2626</v>
      </c>
      <c r="D36" s="749">
        <v>6155</v>
      </c>
      <c r="E36" s="749">
        <v>32382</v>
      </c>
      <c r="F36" s="749">
        <v>236</v>
      </c>
      <c r="G36" s="749">
        <v>38773</v>
      </c>
      <c r="H36" s="749">
        <v>268</v>
      </c>
      <c r="I36" s="749">
        <v>970</v>
      </c>
      <c r="J36" s="624">
        <v>1238</v>
      </c>
      <c r="K36" s="623">
        <v>2849</v>
      </c>
      <c r="L36" s="749">
        <v>3229</v>
      </c>
      <c r="M36" s="749">
        <v>20036</v>
      </c>
      <c r="N36" s="749">
        <v>317</v>
      </c>
      <c r="O36" s="749">
        <v>23582</v>
      </c>
      <c r="P36" s="749">
        <v>1108</v>
      </c>
      <c r="Q36" s="749">
        <v>2043</v>
      </c>
      <c r="R36" s="624">
        <v>3151</v>
      </c>
      <c r="S36" s="623">
        <v>869</v>
      </c>
      <c r="T36" s="749">
        <v>1024</v>
      </c>
      <c r="U36" s="749">
        <v>3810</v>
      </c>
      <c r="V36" s="749">
        <v>168</v>
      </c>
      <c r="W36" s="749">
        <v>5002</v>
      </c>
      <c r="X36" s="749">
        <v>220</v>
      </c>
      <c r="Y36" s="749">
        <v>1140</v>
      </c>
      <c r="Z36" s="624">
        <v>1360</v>
      </c>
      <c r="AA36" s="623">
        <v>830</v>
      </c>
      <c r="AB36" s="749">
        <v>807</v>
      </c>
      <c r="AC36" s="749">
        <v>5717</v>
      </c>
      <c r="AD36" s="749">
        <v>176</v>
      </c>
      <c r="AE36" s="749">
        <v>6700</v>
      </c>
      <c r="AF36" s="749">
        <v>446</v>
      </c>
      <c r="AG36" s="749">
        <v>591</v>
      </c>
      <c r="AH36" s="624">
        <v>1037</v>
      </c>
      <c r="AI36" s="623">
        <v>1876</v>
      </c>
      <c r="AJ36" s="749">
        <v>1943</v>
      </c>
      <c r="AK36" s="749">
        <v>12446</v>
      </c>
      <c r="AL36" s="749">
        <v>163</v>
      </c>
      <c r="AM36" s="749">
        <v>14552</v>
      </c>
      <c r="AN36" s="749">
        <v>346</v>
      </c>
      <c r="AO36" s="749">
        <v>438</v>
      </c>
      <c r="AP36" s="624">
        <v>784</v>
      </c>
      <c r="AQ36" s="623">
        <v>650</v>
      </c>
      <c r="AR36" s="749">
        <v>181</v>
      </c>
      <c r="AS36" s="749">
        <v>1927</v>
      </c>
      <c r="AT36" s="749">
        <v>10</v>
      </c>
      <c r="AU36" s="749">
        <v>2118</v>
      </c>
      <c r="AV36" s="749">
        <v>16</v>
      </c>
      <c r="AW36" s="749">
        <v>732</v>
      </c>
      <c r="AX36" s="624">
        <v>748</v>
      </c>
      <c r="AY36" s="623">
        <v>431</v>
      </c>
      <c r="AZ36" s="749">
        <v>143</v>
      </c>
      <c r="BA36" s="749">
        <v>1111</v>
      </c>
      <c r="BB36" s="749">
        <v>11</v>
      </c>
      <c r="BC36" s="749">
        <v>1265</v>
      </c>
      <c r="BD36" s="749">
        <v>21</v>
      </c>
      <c r="BE36" s="749">
        <v>195</v>
      </c>
      <c r="BF36" s="624">
        <v>216</v>
      </c>
      <c r="BG36" s="623">
        <v>109</v>
      </c>
      <c r="BH36" s="749">
        <v>420</v>
      </c>
      <c r="BI36" s="749">
        <v>2957</v>
      </c>
      <c r="BJ36" s="749">
        <v>196</v>
      </c>
      <c r="BK36" s="749">
        <v>3573</v>
      </c>
      <c r="BL36" s="749">
        <v>293</v>
      </c>
      <c r="BM36" s="749">
        <v>165</v>
      </c>
      <c r="BN36" s="624">
        <v>458</v>
      </c>
      <c r="BO36" s="623">
        <v>368</v>
      </c>
      <c r="BP36" s="749">
        <v>407</v>
      </c>
      <c r="BQ36" s="749">
        <v>2024</v>
      </c>
      <c r="BR36" s="749">
        <v>33</v>
      </c>
      <c r="BS36" s="749">
        <v>2464</v>
      </c>
      <c r="BT36" s="749">
        <v>21</v>
      </c>
      <c r="BU36" s="749">
        <v>90</v>
      </c>
      <c r="BV36" s="624">
        <v>111</v>
      </c>
      <c r="BW36" s="623">
        <v>554</v>
      </c>
      <c r="BX36" s="749">
        <v>380</v>
      </c>
      <c r="BY36" s="749">
        <v>1630</v>
      </c>
      <c r="BZ36" s="749">
        <v>31</v>
      </c>
      <c r="CA36" s="749">
        <v>2041</v>
      </c>
      <c r="CB36" s="749">
        <v>104</v>
      </c>
      <c r="CC36" s="749">
        <v>385</v>
      </c>
      <c r="CD36" s="624">
        <v>489</v>
      </c>
      <c r="CE36" s="623">
        <v>248</v>
      </c>
      <c r="CF36" s="749">
        <v>481</v>
      </c>
      <c r="CG36" s="749">
        <v>1758</v>
      </c>
      <c r="CH36" s="749">
        <v>24</v>
      </c>
      <c r="CI36" s="749">
        <v>2263</v>
      </c>
      <c r="CJ36" s="749">
        <v>32</v>
      </c>
      <c r="CK36" s="749">
        <v>125</v>
      </c>
      <c r="CL36" s="624">
        <v>157</v>
      </c>
      <c r="CM36" s="623">
        <v>257</v>
      </c>
      <c r="CN36" s="749">
        <v>530</v>
      </c>
      <c r="CO36" s="749">
        <v>1828</v>
      </c>
      <c r="CP36" s="749">
        <v>156</v>
      </c>
      <c r="CQ36" s="749">
        <v>2514</v>
      </c>
      <c r="CR36" s="749">
        <v>168</v>
      </c>
      <c r="CS36" s="749">
        <v>370</v>
      </c>
      <c r="CT36" s="624">
        <v>538</v>
      </c>
      <c r="CU36" s="623">
        <v>126</v>
      </c>
      <c r="CV36" s="749">
        <v>331</v>
      </c>
      <c r="CW36" s="749">
        <v>1825</v>
      </c>
      <c r="CX36" s="749">
        <v>6</v>
      </c>
      <c r="CY36" s="749">
        <v>2162</v>
      </c>
      <c r="CZ36" s="749">
        <v>25</v>
      </c>
      <c r="DA36" s="749">
        <v>141</v>
      </c>
      <c r="DB36" s="624">
        <v>166</v>
      </c>
      <c r="DC36" s="623">
        <v>125</v>
      </c>
      <c r="DD36" s="749">
        <v>380</v>
      </c>
      <c r="DE36" s="749">
        <v>1974</v>
      </c>
      <c r="DF36" s="749">
        <v>75</v>
      </c>
      <c r="DG36" s="749">
        <v>2429</v>
      </c>
      <c r="DH36" s="749">
        <v>41</v>
      </c>
      <c r="DI36" s="749">
        <v>156</v>
      </c>
      <c r="DJ36" s="624">
        <v>197</v>
      </c>
      <c r="DK36" s="623">
        <v>211</v>
      </c>
      <c r="DL36" s="749">
        <v>224</v>
      </c>
      <c r="DM36" s="749">
        <v>673</v>
      </c>
      <c r="DN36" s="749">
        <v>99</v>
      </c>
      <c r="DO36" s="749">
        <v>996</v>
      </c>
      <c r="DP36" s="749">
        <v>67</v>
      </c>
      <c r="DQ36" s="749">
        <v>112</v>
      </c>
      <c r="DR36" s="624">
        <v>179</v>
      </c>
      <c r="DS36" s="623">
        <v>12129</v>
      </c>
      <c r="DT36" s="749">
        <v>16635</v>
      </c>
      <c r="DU36" s="749">
        <v>92098</v>
      </c>
      <c r="DV36" s="749">
        <v>1701</v>
      </c>
      <c r="DW36" s="749">
        <v>110434</v>
      </c>
      <c r="DX36" s="749">
        <v>3176</v>
      </c>
      <c r="DY36" s="749">
        <v>7653</v>
      </c>
      <c r="DZ36" s="624">
        <v>10829</v>
      </c>
    </row>
    <row r="37" spans="2:130" x14ac:dyDescent="0.25">
      <c r="B37" s="828" t="s">
        <v>578</v>
      </c>
      <c r="C37" s="623">
        <v>4197</v>
      </c>
      <c r="D37" s="749">
        <v>6373</v>
      </c>
      <c r="E37" s="749">
        <v>34488</v>
      </c>
      <c r="F37" s="749">
        <v>159</v>
      </c>
      <c r="G37" s="749">
        <v>41020</v>
      </c>
      <c r="H37" s="749">
        <v>561</v>
      </c>
      <c r="I37" s="749">
        <v>1042</v>
      </c>
      <c r="J37" s="624">
        <v>1603</v>
      </c>
      <c r="K37" s="623">
        <v>4247</v>
      </c>
      <c r="L37" s="749">
        <v>3243</v>
      </c>
      <c r="M37" s="749">
        <v>18796</v>
      </c>
      <c r="N37" s="749">
        <v>410</v>
      </c>
      <c r="O37" s="749">
        <v>22449</v>
      </c>
      <c r="P37" s="749">
        <v>798</v>
      </c>
      <c r="Q37" s="749">
        <v>2576</v>
      </c>
      <c r="R37" s="624">
        <v>3374</v>
      </c>
      <c r="S37" s="623">
        <v>884</v>
      </c>
      <c r="T37" s="749">
        <v>1254</v>
      </c>
      <c r="U37" s="749">
        <v>3940</v>
      </c>
      <c r="V37" s="749">
        <v>132</v>
      </c>
      <c r="W37" s="749">
        <v>5326</v>
      </c>
      <c r="X37" s="749">
        <v>217</v>
      </c>
      <c r="Y37" s="749">
        <v>1193</v>
      </c>
      <c r="Z37" s="624">
        <v>1410</v>
      </c>
      <c r="AA37" s="623">
        <v>864</v>
      </c>
      <c r="AB37" s="749">
        <v>1068</v>
      </c>
      <c r="AC37" s="749">
        <v>6016</v>
      </c>
      <c r="AD37" s="749">
        <v>308</v>
      </c>
      <c r="AE37" s="749">
        <v>7392</v>
      </c>
      <c r="AF37" s="749">
        <v>112</v>
      </c>
      <c r="AG37" s="749">
        <v>623</v>
      </c>
      <c r="AH37" s="624">
        <v>735</v>
      </c>
      <c r="AI37" s="623">
        <v>1057</v>
      </c>
      <c r="AJ37" s="749">
        <v>1362</v>
      </c>
      <c r="AK37" s="749">
        <v>13436</v>
      </c>
      <c r="AL37" s="749">
        <v>169</v>
      </c>
      <c r="AM37" s="749">
        <v>14967</v>
      </c>
      <c r="AN37" s="749">
        <v>275</v>
      </c>
      <c r="AO37" s="749">
        <v>547</v>
      </c>
      <c r="AP37" s="624">
        <v>822</v>
      </c>
      <c r="AQ37" s="623">
        <v>655</v>
      </c>
      <c r="AR37" s="749">
        <v>393</v>
      </c>
      <c r="AS37" s="749">
        <v>1456</v>
      </c>
      <c r="AT37" s="749">
        <v>46</v>
      </c>
      <c r="AU37" s="749">
        <v>1895</v>
      </c>
      <c r="AV37" s="749">
        <v>14</v>
      </c>
      <c r="AW37" s="749">
        <v>695</v>
      </c>
      <c r="AX37" s="624">
        <v>709</v>
      </c>
      <c r="AY37" s="623">
        <v>350</v>
      </c>
      <c r="AZ37" s="749">
        <v>332</v>
      </c>
      <c r="BA37" s="749">
        <v>883</v>
      </c>
      <c r="BB37" s="749">
        <v>25</v>
      </c>
      <c r="BC37" s="749">
        <v>1240</v>
      </c>
      <c r="BD37" s="749">
        <v>34</v>
      </c>
      <c r="BE37" s="749">
        <v>189</v>
      </c>
      <c r="BF37" s="624">
        <v>223</v>
      </c>
      <c r="BG37" s="623">
        <v>203</v>
      </c>
      <c r="BH37" s="749">
        <v>594</v>
      </c>
      <c r="BI37" s="749">
        <v>3321</v>
      </c>
      <c r="BJ37" s="749">
        <v>257</v>
      </c>
      <c r="BK37" s="749">
        <v>4172</v>
      </c>
      <c r="BL37" s="749">
        <v>150</v>
      </c>
      <c r="BM37" s="749">
        <v>189</v>
      </c>
      <c r="BN37" s="624">
        <v>339</v>
      </c>
      <c r="BO37" s="623">
        <v>425</v>
      </c>
      <c r="BP37" s="749">
        <v>550</v>
      </c>
      <c r="BQ37" s="749">
        <v>2036</v>
      </c>
      <c r="BR37" s="749">
        <v>12</v>
      </c>
      <c r="BS37" s="749">
        <v>2598</v>
      </c>
      <c r="BT37" s="749">
        <v>28</v>
      </c>
      <c r="BU37" s="749">
        <v>74</v>
      </c>
      <c r="BV37" s="624">
        <v>102</v>
      </c>
      <c r="BW37" s="623">
        <v>383</v>
      </c>
      <c r="BX37" s="749">
        <v>190</v>
      </c>
      <c r="BY37" s="749">
        <v>1554</v>
      </c>
      <c r="BZ37" s="749">
        <v>120</v>
      </c>
      <c r="CA37" s="749">
        <v>1864</v>
      </c>
      <c r="CB37" s="749">
        <v>141</v>
      </c>
      <c r="CC37" s="749">
        <v>332</v>
      </c>
      <c r="CD37" s="624">
        <v>473</v>
      </c>
      <c r="CE37" s="623">
        <v>351</v>
      </c>
      <c r="CF37" s="749">
        <v>468</v>
      </c>
      <c r="CG37" s="749">
        <v>1876</v>
      </c>
      <c r="CH37" s="749">
        <v>24</v>
      </c>
      <c r="CI37" s="749">
        <v>2368</v>
      </c>
      <c r="CJ37" s="749">
        <v>45</v>
      </c>
      <c r="CK37" s="749">
        <v>124</v>
      </c>
      <c r="CL37" s="624">
        <v>169</v>
      </c>
      <c r="CM37" s="623">
        <v>389</v>
      </c>
      <c r="CN37" s="749">
        <v>169</v>
      </c>
      <c r="CO37" s="749">
        <v>2090</v>
      </c>
      <c r="CP37" s="749">
        <v>28</v>
      </c>
      <c r="CQ37" s="749">
        <v>2287</v>
      </c>
      <c r="CR37" s="749">
        <v>117</v>
      </c>
      <c r="CS37" s="749">
        <v>428</v>
      </c>
      <c r="CT37" s="624">
        <v>545</v>
      </c>
      <c r="CU37" s="623">
        <v>744</v>
      </c>
      <c r="CV37" s="749">
        <v>345</v>
      </c>
      <c r="CW37" s="749">
        <v>1413</v>
      </c>
      <c r="CX37" s="749">
        <v>25</v>
      </c>
      <c r="CY37" s="749">
        <v>1783</v>
      </c>
      <c r="CZ37" s="749">
        <v>15</v>
      </c>
      <c r="DA37" s="749">
        <v>131</v>
      </c>
      <c r="DB37" s="624">
        <v>146</v>
      </c>
      <c r="DC37" s="623">
        <v>177</v>
      </c>
      <c r="DD37" s="749">
        <v>265</v>
      </c>
      <c r="DE37" s="749">
        <v>2209</v>
      </c>
      <c r="DF37" s="749">
        <v>52</v>
      </c>
      <c r="DG37" s="749">
        <v>2526</v>
      </c>
      <c r="DH37" s="749">
        <v>65</v>
      </c>
      <c r="DI37" s="749">
        <v>125</v>
      </c>
      <c r="DJ37" s="624">
        <v>190</v>
      </c>
      <c r="DK37" s="623">
        <v>305</v>
      </c>
      <c r="DL37" s="749">
        <v>198</v>
      </c>
      <c r="DM37" s="749">
        <v>630</v>
      </c>
      <c r="DN37" s="749">
        <v>30</v>
      </c>
      <c r="DO37" s="749">
        <v>858</v>
      </c>
      <c r="DP37" s="749">
        <v>81</v>
      </c>
      <c r="DQ37" s="749">
        <v>129</v>
      </c>
      <c r="DR37" s="624">
        <v>210</v>
      </c>
      <c r="DS37" s="623">
        <v>15231</v>
      </c>
      <c r="DT37" s="749">
        <v>16804</v>
      </c>
      <c r="DU37" s="749">
        <v>94144</v>
      </c>
      <c r="DV37" s="749">
        <v>1797</v>
      </c>
      <c r="DW37" s="749">
        <v>112745</v>
      </c>
      <c r="DX37" s="749">
        <v>2653</v>
      </c>
      <c r="DY37" s="749">
        <v>8397</v>
      </c>
      <c r="DZ37" s="624">
        <v>11050</v>
      </c>
    </row>
    <row r="38" spans="2:130" x14ac:dyDescent="0.25">
      <c r="B38" s="828" t="s">
        <v>721</v>
      </c>
      <c r="C38" s="623">
        <v>6435</v>
      </c>
      <c r="D38" s="749">
        <v>3862</v>
      </c>
      <c r="E38" s="749">
        <v>34600</v>
      </c>
      <c r="F38" s="749">
        <v>391</v>
      </c>
      <c r="G38" s="749">
        <v>38853</v>
      </c>
      <c r="H38" s="749">
        <v>849</v>
      </c>
      <c r="I38" s="749">
        <v>1105</v>
      </c>
      <c r="J38" s="624">
        <v>1954</v>
      </c>
      <c r="K38" s="623">
        <v>4802</v>
      </c>
      <c r="L38" s="749">
        <v>3361</v>
      </c>
      <c r="M38" s="749">
        <v>18248</v>
      </c>
      <c r="N38" s="749">
        <v>368</v>
      </c>
      <c r="O38" s="749">
        <v>21977</v>
      </c>
      <c r="P38" s="749">
        <v>510</v>
      </c>
      <c r="Q38" s="749">
        <v>2869</v>
      </c>
      <c r="R38" s="624">
        <v>3379</v>
      </c>
      <c r="S38" s="623">
        <v>1460</v>
      </c>
      <c r="T38" s="749">
        <v>728</v>
      </c>
      <c r="U38" s="749">
        <v>3827</v>
      </c>
      <c r="V38" s="749">
        <v>132</v>
      </c>
      <c r="W38" s="749">
        <v>4687</v>
      </c>
      <c r="X38" s="749">
        <v>140</v>
      </c>
      <c r="Y38" s="749">
        <v>1222</v>
      </c>
      <c r="Z38" s="624">
        <v>1362</v>
      </c>
      <c r="AA38" s="623">
        <v>905</v>
      </c>
      <c r="AB38" s="749">
        <v>1014</v>
      </c>
      <c r="AC38" s="749">
        <v>6673</v>
      </c>
      <c r="AD38" s="749">
        <v>45</v>
      </c>
      <c r="AE38" s="749">
        <v>7732</v>
      </c>
      <c r="AF38" s="749">
        <v>140</v>
      </c>
      <c r="AG38" s="749">
        <v>658</v>
      </c>
      <c r="AH38" s="624">
        <v>798</v>
      </c>
      <c r="AI38" s="623">
        <v>1626</v>
      </c>
      <c r="AJ38" s="749">
        <v>1484</v>
      </c>
      <c r="AK38" s="749">
        <v>13273</v>
      </c>
      <c r="AL38" s="749">
        <v>149</v>
      </c>
      <c r="AM38" s="749">
        <v>14906</v>
      </c>
      <c r="AN38" s="749">
        <v>402</v>
      </c>
      <c r="AO38" s="749">
        <v>597</v>
      </c>
      <c r="AP38" s="624">
        <v>999</v>
      </c>
      <c r="AQ38" s="623">
        <v>357</v>
      </c>
      <c r="AR38" s="749">
        <v>472</v>
      </c>
      <c r="AS38" s="749">
        <v>1536</v>
      </c>
      <c r="AT38" s="749">
        <v>19</v>
      </c>
      <c r="AU38" s="749">
        <v>2027</v>
      </c>
      <c r="AV38" s="749">
        <v>54</v>
      </c>
      <c r="AW38" s="749">
        <v>639</v>
      </c>
      <c r="AX38" s="624">
        <v>693</v>
      </c>
      <c r="AY38" s="623">
        <v>73</v>
      </c>
      <c r="AZ38" s="749">
        <v>423</v>
      </c>
      <c r="BA38" s="749">
        <v>1187</v>
      </c>
      <c r="BB38" s="749">
        <v>12</v>
      </c>
      <c r="BC38" s="749">
        <v>1622</v>
      </c>
      <c r="BD38" s="749">
        <v>47</v>
      </c>
      <c r="BE38" s="749">
        <v>201</v>
      </c>
      <c r="BF38" s="624">
        <v>248</v>
      </c>
      <c r="BG38" s="623">
        <v>168</v>
      </c>
      <c r="BH38" s="749">
        <v>655</v>
      </c>
      <c r="BI38" s="749">
        <v>4015</v>
      </c>
      <c r="BJ38" s="749">
        <v>126</v>
      </c>
      <c r="BK38" s="749">
        <v>4796</v>
      </c>
      <c r="BL38" s="749">
        <v>186</v>
      </c>
      <c r="BM38" s="749">
        <v>205</v>
      </c>
      <c r="BN38" s="624">
        <v>391</v>
      </c>
      <c r="BO38" s="623">
        <v>778</v>
      </c>
      <c r="BP38" s="749">
        <v>587</v>
      </c>
      <c r="BQ38" s="749">
        <v>1684</v>
      </c>
      <c r="BR38" s="749">
        <v>31</v>
      </c>
      <c r="BS38" s="749">
        <v>2302</v>
      </c>
      <c r="BT38" s="749">
        <v>165</v>
      </c>
      <c r="BU38" s="749">
        <v>42</v>
      </c>
      <c r="BV38" s="624">
        <v>207</v>
      </c>
      <c r="BW38" s="623">
        <v>396</v>
      </c>
      <c r="BX38" s="749">
        <v>300</v>
      </c>
      <c r="BY38" s="749">
        <v>1373</v>
      </c>
      <c r="BZ38" s="749">
        <v>72</v>
      </c>
      <c r="CA38" s="749">
        <v>1745</v>
      </c>
      <c r="CB38" s="749">
        <v>126</v>
      </c>
      <c r="CC38" s="749">
        <v>370</v>
      </c>
      <c r="CD38" s="624">
        <v>496</v>
      </c>
      <c r="CE38" s="623">
        <v>213</v>
      </c>
      <c r="CF38" s="749">
        <v>196</v>
      </c>
      <c r="CG38" s="749">
        <v>2103</v>
      </c>
      <c r="CH38" s="749">
        <v>12</v>
      </c>
      <c r="CI38" s="749">
        <v>2311</v>
      </c>
      <c r="CJ38" s="749">
        <v>58</v>
      </c>
      <c r="CK38" s="749">
        <v>151</v>
      </c>
      <c r="CL38" s="624">
        <v>209</v>
      </c>
      <c r="CM38" s="623">
        <v>249</v>
      </c>
      <c r="CN38" s="749">
        <v>339</v>
      </c>
      <c r="CO38" s="749">
        <v>2214</v>
      </c>
      <c r="CP38" s="749">
        <v>52</v>
      </c>
      <c r="CQ38" s="749">
        <v>2605</v>
      </c>
      <c r="CR38" s="749">
        <v>140</v>
      </c>
      <c r="CS38" s="749">
        <v>413</v>
      </c>
      <c r="CT38" s="624">
        <v>553</v>
      </c>
      <c r="CU38" s="623">
        <v>256</v>
      </c>
      <c r="CV38" s="749">
        <v>185</v>
      </c>
      <c r="CW38" s="749">
        <v>1471</v>
      </c>
      <c r="CX38" s="749">
        <v>5</v>
      </c>
      <c r="CY38" s="749">
        <v>1661</v>
      </c>
      <c r="CZ38" s="749">
        <v>116</v>
      </c>
      <c r="DA38" s="749">
        <v>141</v>
      </c>
      <c r="DB38" s="624">
        <v>257</v>
      </c>
      <c r="DC38" s="623">
        <v>436</v>
      </c>
      <c r="DD38" s="749">
        <v>142</v>
      </c>
      <c r="DE38" s="749">
        <v>2117</v>
      </c>
      <c r="DF38" s="749">
        <v>53</v>
      </c>
      <c r="DG38" s="749">
        <v>2312</v>
      </c>
      <c r="DH38" s="749">
        <v>34</v>
      </c>
      <c r="DI38" s="749">
        <v>89</v>
      </c>
      <c r="DJ38" s="624">
        <v>123</v>
      </c>
      <c r="DK38" s="623">
        <v>98</v>
      </c>
      <c r="DL38" s="749">
        <v>187</v>
      </c>
      <c r="DM38" s="749">
        <v>752</v>
      </c>
      <c r="DN38" s="749">
        <v>17</v>
      </c>
      <c r="DO38" s="749">
        <v>956</v>
      </c>
      <c r="DP38" s="749">
        <v>49</v>
      </c>
      <c r="DQ38" s="749">
        <v>154</v>
      </c>
      <c r="DR38" s="624">
        <v>203</v>
      </c>
      <c r="DS38" s="623">
        <v>18252</v>
      </c>
      <c r="DT38" s="749">
        <v>13935</v>
      </c>
      <c r="DU38" s="749">
        <v>95073</v>
      </c>
      <c r="DV38" s="749">
        <v>1484</v>
      </c>
      <c r="DW38" s="749">
        <v>110492</v>
      </c>
      <c r="DX38" s="749">
        <v>3016</v>
      </c>
      <c r="DY38" s="749">
        <v>8856</v>
      </c>
      <c r="DZ38" s="624">
        <v>11872</v>
      </c>
    </row>
    <row r="39" spans="2:130" ht="14.25" thickBot="1" x14ac:dyDescent="0.3">
      <c r="B39" s="829" t="s">
        <v>740</v>
      </c>
      <c r="C39" s="623">
        <v>8649</v>
      </c>
      <c r="D39" s="749">
        <v>5380</v>
      </c>
      <c r="E39" s="749">
        <v>30132</v>
      </c>
      <c r="F39" s="749">
        <v>305</v>
      </c>
      <c r="G39" s="749">
        <v>35817</v>
      </c>
      <c r="H39" s="749">
        <v>784</v>
      </c>
      <c r="I39" s="749">
        <v>1347</v>
      </c>
      <c r="J39" s="624">
        <v>2131</v>
      </c>
      <c r="K39" s="623">
        <v>4267</v>
      </c>
      <c r="L39" s="749">
        <v>4507</v>
      </c>
      <c r="M39" s="749">
        <v>17116</v>
      </c>
      <c r="N39" s="749">
        <v>204</v>
      </c>
      <c r="O39" s="749">
        <v>21827</v>
      </c>
      <c r="P39" s="749">
        <v>670</v>
      </c>
      <c r="Q39" s="749">
        <v>3126</v>
      </c>
      <c r="R39" s="624">
        <v>3796</v>
      </c>
      <c r="S39" s="623">
        <v>946</v>
      </c>
      <c r="T39" s="749">
        <v>525</v>
      </c>
      <c r="U39" s="749">
        <v>3293</v>
      </c>
      <c r="V39" s="749">
        <v>104</v>
      </c>
      <c r="W39" s="749">
        <v>3922</v>
      </c>
      <c r="X39" s="749">
        <v>546</v>
      </c>
      <c r="Y39" s="749">
        <v>1167</v>
      </c>
      <c r="Z39" s="624">
        <v>1713</v>
      </c>
      <c r="AA39" s="623">
        <v>1046</v>
      </c>
      <c r="AB39" s="749">
        <v>1575</v>
      </c>
      <c r="AC39" s="749">
        <v>6653</v>
      </c>
      <c r="AD39" s="749">
        <v>311</v>
      </c>
      <c r="AE39" s="749">
        <v>8539</v>
      </c>
      <c r="AF39" s="749">
        <v>146</v>
      </c>
      <c r="AG39" s="749">
        <v>449</v>
      </c>
      <c r="AH39" s="624">
        <v>595</v>
      </c>
      <c r="AI39" s="623">
        <v>2326</v>
      </c>
      <c r="AJ39" s="749">
        <v>1853</v>
      </c>
      <c r="AK39" s="749">
        <v>12609</v>
      </c>
      <c r="AL39" s="749">
        <v>274</v>
      </c>
      <c r="AM39" s="749">
        <v>14736</v>
      </c>
      <c r="AN39" s="749">
        <v>196</v>
      </c>
      <c r="AO39" s="749">
        <v>681</v>
      </c>
      <c r="AP39" s="624">
        <v>877</v>
      </c>
      <c r="AQ39" s="623">
        <v>641</v>
      </c>
      <c r="AR39" s="749">
        <v>1012</v>
      </c>
      <c r="AS39" s="749">
        <v>1287</v>
      </c>
      <c r="AT39" s="749">
        <v>31</v>
      </c>
      <c r="AU39" s="749">
        <v>2330</v>
      </c>
      <c r="AV39" s="749">
        <v>103</v>
      </c>
      <c r="AW39" s="749">
        <v>658</v>
      </c>
      <c r="AX39" s="624">
        <v>761</v>
      </c>
      <c r="AY39" s="623">
        <v>147</v>
      </c>
      <c r="AZ39" s="749">
        <v>303</v>
      </c>
      <c r="BA39" s="749">
        <v>1412</v>
      </c>
      <c r="BB39" s="749">
        <v>16</v>
      </c>
      <c r="BC39" s="749">
        <v>1731</v>
      </c>
      <c r="BD39" s="749">
        <v>75</v>
      </c>
      <c r="BE39" s="749">
        <v>231</v>
      </c>
      <c r="BF39" s="624">
        <v>306</v>
      </c>
      <c r="BG39" s="623">
        <v>200</v>
      </c>
      <c r="BH39" s="749">
        <v>378</v>
      </c>
      <c r="BI39" s="749">
        <v>4506</v>
      </c>
      <c r="BJ39" s="749">
        <v>166</v>
      </c>
      <c r="BK39" s="749">
        <v>5050</v>
      </c>
      <c r="BL39" s="749">
        <v>160</v>
      </c>
      <c r="BM39" s="749">
        <v>215</v>
      </c>
      <c r="BN39" s="624">
        <v>375</v>
      </c>
      <c r="BO39" s="623">
        <v>292</v>
      </c>
      <c r="BP39" s="749">
        <v>477</v>
      </c>
      <c r="BQ39" s="749">
        <v>1981</v>
      </c>
      <c r="BR39" s="749">
        <v>4</v>
      </c>
      <c r="BS39" s="749">
        <v>2462</v>
      </c>
      <c r="BT39" s="749">
        <v>46</v>
      </c>
      <c r="BU39" s="749">
        <v>187</v>
      </c>
      <c r="BV39" s="624">
        <v>233</v>
      </c>
      <c r="BW39" s="623">
        <v>246</v>
      </c>
      <c r="BX39" s="749">
        <v>432</v>
      </c>
      <c r="BY39" s="749">
        <v>1411</v>
      </c>
      <c r="BZ39" s="749">
        <v>78</v>
      </c>
      <c r="CA39" s="749">
        <v>1921</v>
      </c>
      <c r="CB39" s="749">
        <v>116</v>
      </c>
      <c r="CC39" s="749">
        <v>390</v>
      </c>
      <c r="CD39" s="624">
        <v>506</v>
      </c>
      <c r="CE39" s="623">
        <v>448</v>
      </c>
      <c r="CF39" s="749">
        <v>248</v>
      </c>
      <c r="CG39" s="749">
        <v>1832</v>
      </c>
      <c r="CH39" s="749">
        <v>29</v>
      </c>
      <c r="CI39" s="749">
        <v>2109</v>
      </c>
      <c r="CJ39" s="749">
        <v>48</v>
      </c>
      <c r="CK39" s="749">
        <v>166</v>
      </c>
      <c r="CL39" s="624">
        <v>214</v>
      </c>
      <c r="CM39" s="623">
        <v>508</v>
      </c>
      <c r="CN39" s="749">
        <v>308</v>
      </c>
      <c r="CO39" s="749">
        <v>2014</v>
      </c>
      <c r="CP39" s="749">
        <v>61</v>
      </c>
      <c r="CQ39" s="749">
        <v>2383</v>
      </c>
      <c r="CR39" s="749">
        <v>133</v>
      </c>
      <c r="CS39" s="749">
        <v>442</v>
      </c>
      <c r="CT39" s="624">
        <v>575</v>
      </c>
      <c r="CU39" s="623">
        <v>340</v>
      </c>
      <c r="CV39" s="749">
        <v>337</v>
      </c>
      <c r="CW39" s="749">
        <v>1173</v>
      </c>
      <c r="CX39" s="749">
        <v>42</v>
      </c>
      <c r="CY39" s="749">
        <v>1552</v>
      </c>
      <c r="CZ39" s="749">
        <v>217</v>
      </c>
      <c r="DA39" s="749">
        <v>146</v>
      </c>
      <c r="DB39" s="624">
        <v>363</v>
      </c>
      <c r="DC39" s="623">
        <v>327</v>
      </c>
      <c r="DD39" s="749">
        <v>465</v>
      </c>
      <c r="DE39" s="749">
        <v>2055</v>
      </c>
      <c r="DF39" s="749">
        <v>11</v>
      </c>
      <c r="DG39" s="749">
        <v>2531</v>
      </c>
      <c r="DH39" s="749">
        <v>29</v>
      </c>
      <c r="DI39" s="749">
        <v>98</v>
      </c>
      <c r="DJ39" s="624">
        <v>127</v>
      </c>
      <c r="DK39" s="623">
        <v>126</v>
      </c>
      <c r="DL39" s="749">
        <v>287</v>
      </c>
      <c r="DM39" s="749">
        <v>815</v>
      </c>
      <c r="DN39" s="749">
        <v>21</v>
      </c>
      <c r="DO39" s="749">
        <v>1123</v>
      </c>
      <c r="DP39" s="749">
        <v>33</v>
      </c>
      <c r="DQ39" s="749">
        <v>164</v>
      </c>
      <c r="DR39" s="624">
        <v>197</v>
      </c>
      <c r="DS39" s="623">
        <v>20509</v>
      </c>
      <c r="DT39" s="749">
        <v>18087</v>
      </c>
      <c r="DU39" s="749">
        <v>88289</v>
      </c>
      <c r="DV39" s="749">
        <v>1657</v>
      </c>
      <c r="DW39" s="749">
        <v>108033</v>
      </c>
      <c r="DX39" s="749">
        <v>3302</v>
      </c>
      <c r="DY39" s="749">
        <v>9467</v>
      </c>
      <c r="DZ39" s="624">
        <v>12769</v>
      </c>
    </row>
    <row r="40" spans="2:130" x14ac:dyDescent="0.25">
      <c r="B40" s="827" t="s">
        <v>744</v>
      </c>
      <c r="C40" s="623">
        <v>6278</v>
      </c>
      <c r="D40" s="749">
        <v>5990</v>
      </c>
      <c r="E40" s="749">
        <v>29980</v>
      </c>
      <c r="F40" s="749">
        <v>536</v>
      </c>
      <c r="G40" s="749">
        <v>36506</v>
      </c>
      <c r="H40" s="749">
        <v>454</v>
      </c>
      <c r="I40" s="749">
        <v>1361</v>
      </c>
      <c r="J40" s="624">
        <v>1815</v>
      </c>
      <c r="K40" s="623">
        <v>2847</v>
      </c>
      <c r="L40" s="749">
        <v>4125</v>
      </c>
      <c r="M40" s="749">
        <v>18699</v>
      </c>
      <c r="N40" s="749">
        <v>449</v>
      </c>
      <c r="O40" s="749">
        <v>23273</v>
      </c>
      <c r="P40" s="749">
        <v>362</v>
      </c>
      <c r="Q40" s="749">
        <v>3287</v>
      </c>
      <c r="R40" s="624">
        <v>3649</v>
      </c>
      <c r="S40" s="623">
        <v>1180</v>
      </c>
      <c r="T40" s="749">
        <v>581</v>
      </c>
      <c r="U40" s="749">
        <v>2691</v>
      </c>
      <c r="V40" s="749">
        <v>246</v>
      </c>
      <c r="W40" s="749">
        <v>3518</v>
      </c>
      <c r="X40" s="749">
        <v>108</v>
      </c>
      <c r="Y40" s="749">
        <v>1419</v>
      </c>
      <c r="Z40" s="624">
        <v>1527</v>
      </c>
      <c r="AA40" s="623">
        <v>763</v>
      </c>
      <c r="AB40" s="749">
        <v>1655</v>
      </c>
      <c r="AC40" s="749">
        <v>7515</v>
      </c>
      <c r="AD40" s="749">
        <v>40</v>
      </c>
      <c r="AE40" s="749">
        <v>9210</v>
      </c>
      <c r="AF40" s="749">
        <v>368</v>
      </c>
      <c r="AG40" s="749">
        <v>529</v>
      </c>
      <c r="AH40" s="624">
        <v>897</v>
      </c>
      <c r="AI40" s="623">
        <v>2021</v>
      </c>
      <c r="AJ40" s="749">
        <v>2022</v>
      </c>
      <c r="AK40" s="749">
        <v>12688</v>
      </c>
      <c r="AL40" s="749">
        <v>105</v>
      </c>
      <c r="AM40" s="749">
        <v>14815</v>
      </c>
      <c r="AN40" s="749">
        <v>332</v>
      </c>
      <c r="AO40" s="749">
        <v>701</v>
      </c>
      <c r="AP40" s="624">
        <v>1033</v>
      </c>
      <c r="AQ40" s="623">
        <v>395</v>
      </c>
      <c r="AR40" s="749">
        <v>302</v>
      </c>
      <c r="AS40" s="749">
        <v>1866</v>
      </c>
      <c r="AT40" s="749">
        <v>12</v>
      </c>
      <c r="AU40" s="749">
        <v>2180</v>
      </c>
      <c r="AV40" s="749">
        <v>82</v>
      </c>
      <c r="AW40" s="749">
        <v>736</v>
      </c>
      <c r="AX40" s="624">
        <v>818</v>
      </c>
      <c r="AY40" s="623">
        <v>262</v>
      </c>
      <c r="AZ40" s="749">
        <v>325</v>
      </c>
      <c r="BA40" s="749">
        <v>1441</v>
      </c>
      <c r="BB40" s="749">
        <v>49</v>
      </c>
      <c r="BC40" s="749">
        <v>1815</v>
      </c>
      <c r="BD40" s="749">
        <v>37</v>
      </c>
      <c r="BE40" s="749">
        <v>248</v>
      </c>
      <c r="BF40" s="624">
        <v>285</v>
      </c>
      <c r="BG40" s="623">
        <v>542</v>
      </c>
      <c r="BH40" s="749">
        <v>446</v>
      </c>
      <c r="BI40" s="749">
        <v>4553</v>
      </c>
      <c r="BJ40" s="749">
        <v>68</v>
      </c>
      <c r="BK40" s="749">
        <v>5067</v>
      </c>
      <c r="BL40" s="749">
        <v>148</v>
      </c>
      <c r="BM40" s="749">
        <v>253</v>
      </c>
      <c r="BN40" s="624">
        <v>401</v>
      </c>
      <c r="BO40" s="623">
        <v>415</v>
      </c>
      <c r="BP40" s="749">
        <v>742</v>
      </c>
      <c r="BQ40" s="749">
        <v>1898</v>
      </c>
      <c r="BR40" s="749">
        <v>30</v>
      </c>
      <c r="BS40" s="749">
        <v>2670</v>
      </c>
      <c r="BT40" s="749">
        <v>158</v>
      </c>
      <c r="BU40" s="749">
        <v>194</v>
      </c>
      <c r="BV40" s="624">
        <v>352</v>
      </c>
      <c r="BW40" s="623">
        <v>482</v>
      </c>
      <c r="BX40" s="749">
        <v>610</v>
      </c>
      <c r="BY40" s="749">
        <v>1330</v>
      </c>
      <c r="BZ40" s="749">
        <v>40</v>
      </c>
      <c r="CA40" s="749">
        <v>1980</v>
      </c>
      <c r="CB40" s="749">
        <v>144</v>
      </c>
      <c r="CC40" s="749">
        <v>432</v>
      </c>
      <c r="CD40" s="624">
        <v>576</v>
      </c>
      <c r="CE40" s="623">
        <v>361</v>
      </c>
      <c r="CF40" s="749">
        <v>284</v>
      </c>
      <c r="CG40" s="749">
        <v>1770</v>
      </c>
      <c r="CH40" s="749">
        <v>32</v>
      </c>
      <c r="CI40" s="749">
        <v>2086</v>
      </c>
      <c r="CJ40" s="749">
        <v>34</v>
      </c>
      <c r="CK40" s="749">
        <v>179</v>
      </c>
      <c r="CL40" s="624">
        <v>213</v>
      </c>
      <c r="CM40" s="623">
        <v>754</v>
      </c>
      <c r="CN40" s="749">
        <v>581</v>
      </c>
      <c r="CO40" s="749">
        <v>1700</v>
      </c>
      <c r="CP40" s="749">
        <v>40</v>
      </c>
      <c r="CQ40" s="749">
        <v>2321</v>
      </c>
      <c r="CR40" s="749">
        <v>136</v>
      </c>
      <c r="CS40" s="749">
        <v>458</v>
      </c>
      <c r="CT40" s="624">
        <v>594</v>
      </c>
      <c r="CU40" s="623">
        <v>340</v>
      </c>
      <c r="CV40" s="749">
        <v>243</v>
      </c>
      <c r="CW40" s="749">
        <v>1147</v>
      </c>
      <c r="CX40" s="749">
        <v>77</v>
      </c>
      <c r="CY40" s="749">
        <v>1467</v>
      </c>
      <c r="CZ40" s="749">
        <v>70</v>
      </c>
      <c r="DA40" s="749">
        <v>282</v>
      </c>
      <c r="DB40" s="624">
        <v>352</v>
      </c>
      <c r="DC40" s="623">
        <v>245</v>
      </c>
      <c r="DD40" s="749">
        <v>224</v>
      </c>
      <c r="DE40" s="749">
        <v>2226</v>
      </c>
      <c r="DF40" s="749">
        <v>24</v>
      </c>
      <c r="DG40" s="749">
        <v>2474</v>
      </c>
      <c r="DH40" s="749">
        <v>79</v>
      </c>
      <c r="DI40" s="749">
        <v>85</v>
      </c>
      <c r="DJ40" s="624">
        <v>164</v>
      </c>
      <c r="DK40" s="623">
        <v>144</v>
      </c>
      <c r="DL40" s="749">
        <v>234</v>
      </c>
      <c r="DM40" s="749">
        <v>949</v>
      </c>
      <c r="DN40" s="749">
        <v>21</v>
      </c>
      <c r="DO40" s="749">
        <v>1204</v>
      </c>
      <c r="DP40" s="749">
        <v>49</v>
      </c>
      <c r="DQ40" s="749">
        <v>157</v>
      </c>
      <c r="DR40" s="624">
        <v>206</v>
      </c>
      <c r="DS40" s="623">
        <v>17029</v>
      </c>
      <c r="DT40" s="749">
        <v>18364</v>
      </c>
      <c r="DU40" s="749">
        <v>90453</v>
      </c>
      <c r="DV40" s="749">
        <v>1769</v>
      </c>
      <c r="DW40" s="749">
        <v>110586</v>
      </c>
      <c r="DX40" s="749">
        <v>2561</v>
      </c>
      <c r="DY40" s="749">
        <v>10321</v>
      </c>
      <c r="DZ40" s="624">
        <v>12882</v>
      </c>
    </row>
    <row r="41" spans="2:130" x14ac:dyDescent="0.25">
      <c r="B41" s="828" t="s">
        <v>790</v>
      </c>
      <c r="C41" s="623">
        <v>5615</v>
      </c>
      <c r="D41" s="749">
        <v>5567</v>
      </c>
      <c r="E41" s="749">
        <v>30845</v>
      </c>
      <c r="F41" s="749">
        <v>117</v>
      </c>
      <c r="G41" s="749">
        <v>36529</v>
      </c>
      <c r="H41" s="749">
        <v>592</v>
      </c>
      <c r="I41" s="749">
        <v>1544</v>
      </c>
      <c r="J41" s="624">
        <v>2136</v>
      </c>
      <c r="K41" s="623">
        <v>3602</v>
      </c>
      <c r="L41" s="749">
        <v>4176</v>
      </c>
      <c r="M41" s="749">
        <v>19404</v>
      </c>
      <c r="N41" s="749">
        <v>257</v>
      </c>
      <c r="O41" s="749">
        <v>23837</v>
      </c>
      <c r="P41" s="749">
        <v>343</v>
      </c>
      <c r="Q41" s="749">
        <v>3316</v>
      </c>
      <c r="R41" s="624">
        <v>3659</v>
      </c>
      <c r="S41" s="623">
        <v>539</v>
      </c>
      <c r="T41" s="749">
        <v>1117</v>
      </c>
      <c r="U41" s="749">
        <v>2860</v>
      </c>
      <c r="V41" s="749">
        <v>209</v>
      </c>
      <c r="W41" s="749">
        <v>4186</v>
      </c>
      <c r="X41" s="749">
        <v>151</v>
      </c>
      <c r="Y41" s="749">
        <v>1294</v>
      </c>
      <c r="Z41" s="624">
        <v>1445</v>
      </c>
      <c r="AA41" s="623">
        <v>950</v>
      </c>
      <c r="AB41" s="749">
        <v>1057</v>
      </c>
      <c r="AC41" s="749">
        <v>8200</v>
      </c>
      <c r="AD41" s="749">
        <v>194</v>
      </c>
      <c r="AE41" s="749">
        <v>9451</v>
      </c>
      <c r="AF41" s="749">
        <v>119</v>
      </c>
      <c r="AG41" s="749">
        <v>673</v>
      </c>
      <c r="AH41" s="624">
        <v>792</v>
      </c>
      <c r="AI41" s="623">
        <v>2425</v>
      </c>
      <c r="AJ41" s="749">
        <v>2258</v>
      </c>
      <c r="AK41" s="749">
        <v>12283</v>
      </c>
      <c r="AL41" s="749">
        <v>134</v>
      </c>
      <c r="AM41" s="749">
        <v>14675</v>
      </c>
      <c r="AN41" s="749">
        <v>539</v>
      </c>
      <c r="AO41" s="749">
        <v>785</v>
      </c>
      <c r="AP41" s="624">
        <v>1324</v>
      </c>
      <c r="AQ41" s="623">
        <v>842</v>
      </c>
      <c r="AR41" s="749">
        <v>701</v>
      </c>
      <c r="AS41" s="749">
        <v>1256</v>
      </c>
      <c r="AT41" s="749">
        <v>40</v>
      </c>
      <c r="AU41" s="749">
        <v>1997</v>
      </c>
      <c r="AV41" s="749">
        <v>128</v>
      </c>
      <c r="AW41" s="749">
        <v>732</v>
      </c>
      <c r="AX41" s="624">
        <v>860</v>
      </c>
      <c r="AY41" s="623">
        <v>54</v>
      </c>
      <c r="AZ41" s="749">
        <v>306</v>
      </c>
      <c r="BA41" s="749">
        <v>1793</v>
      </c>
      <c r="BB41" s="749">
        <v>34</v>
      </c>
      <c r="BC41" s="749">
        <v>2133</v>
      </c>
      <c r="BD41" s="749">
        <v>25</v>
      </c>
      <c r="BE41" s="749">
        <v>236</v>
      </c>
      <c r="BF41" s="624">
        <v>261</v>
      </c>
      <c r="BG41" s="623">
        <v>516</v>
      </c>
      <c r="BH41" s="749">
        <v>540</v>
      </c>
      <c r="BI41" s="749">
        <v>4433</v>
      </c>
      <c r="BJ41" s="749">
        <v>47</v>
      </c>
      <c r="BK41" s="749">
        <v>5020</v>
      </c>
      <c r="BL41" s="749">
        <v>141</v>
      </c>
      <c r="BM41" s="749">
        <v>336</v>
      </c>
      <c r="BN41" s="624">
        <v>477</v>
      </c>
      <c r="BO41" s="623">
        <v>173</v>
      </c>
      <c r="BP41" s="749">
        <v>580</v>
      </c>
      <c r="BQ41" s="749">
        <v>2479</v>
      </c>
      <c r="BR41" s="749">
        <v>48</v>
      </c>
      <c r="BS41" s="749">
        <v>3107</v>
      </c>
      <c r="BT41" s="749">
        <v>42</v>
      </c>
      <c r="BU41" s="749">
        <v>280</v>
      </c>
      <c r="BV41" s="624">
        <v>322</v>
      </c>
      <c r="BW41" s="623">
        <v>208</v>
      </c>
      <c r="BX41" s="749">
        <v>719</v>
      </c>
      <c r="BY41" s="749">
        <v>1653</v>
      </c>
      <c r="BZ41" s="749">
        <v>39</v>
      </c>
      <c r="CA41" s="749">
        <v>2411</v>
      </c>
      <c r="CB41" s="749">
        <v>147</v>
      </c>
      <c r="CC41" s="749">
        <v>509</v>
      </c>
      <c r="CD41" s="624">
        <v>656</v>
      </c>
      <c r="CE41" s="623">
        <v>377</v>
      </c>
      <c r="CF41" s="749">
        <v>358</v>
      </c>
      <c r="CG41" s="749">
        <v>1662</v>
      </c>
      <c r="CH41" s="749">
        <v>7</v>
      </c>
      <c r="CI41" s="749">
        <v>2027</v>
      </c>
      <c r="CJ41" s="749">
        <v>67</v>
      </c>
      <c r="CK41" s="749">
        <v>186</v>
      </c>
      <c r="CL41" s="624">
        <v>253</v>
      </c>
      <c r="CM41" s="623">
        <v>492</v>
      </c>
      <c r="CN41" s="749">
        <v>117</v>
      </c>
      <c r="CO41" s="749">
        <v>1651</v>
      </c>
      <c r="CP41" s="749">
        <v>41</v>
      </c>
      <c r="CQ41" s="749">
        <v>1809</v>
      </c>
      <c r="CR41" s="749">
        <v>249</v>
      </c>
      <c r="CS41" s="749">
        <v>482</v>
      </c>
      <c r="CT41" s="624">
        <v>731</v>
      </c>
      <c r="CU41" s="623">
        <v>290</v>
      </c>
      <c r="CV41" s="749">
        <v>260</v>
      </c>
      <c r="CW41" s="749">
        <v>1070</v>
      </c>
      <c r="CX41" s="749">
        <v>139</v>
      </c>
      <c r="CY41" s="749">
        <v>1469</v>
      </c>
      <c r="CZ41" s="749">
        <v>118</v>
      </c>
      <c r="DA41" s="749">
        <v>202</v>
      </c>
      <c r="DB41" s="624">
        <v>320</v>
      </c>
      <c r="DC41" s="623">
        <v>406</v>
      </c>
      <c r="DD41" s="749">
        <v>228</v>
      </c>
      <c r="DE41" s="749">
        <v>2024</v>
      </c>
      <c r="DF41" s="749">
        <v>66</v>
      </c>
      <c r="DG41" s="749">
        <v>2318</v>
      </c>
      <c r="DH41" s="749">
        <v>55</v>
      </c>
      <c r="DI41" s="749">
        <v>88</v>
      </c>
      <c r="DJ41" s="624">
        <v>143</v>
      </c>
      <c r="DK41" s="623">
        <v>231</v>
      </c>
      <c r="DL41" s="749">
        <v>263</v>
      </c>
      <c r="DM41" s="749">
        <v>982</v>
      </c>
      <c r="DN41" s="749">
        <v>13</v>
      </c>
      <c r="DO41" s="749">
        <v>1258</v>
      </c>
      <c r="DP41" s="749">
        <v>41</v>
      </c>
      <c r="DQ41" s="749">
        <v>143</v>
      </c>
      <c r="DR41" s="624">
        <v>184</v>
      </c>
      <c r="DS41" s="623">
        <v>16720</v>
      </c>
      <c r="DT41" s="749">
        <v>18247</v>
      </c>
      <c r="DU41" s="749">
        <v>92595</v>
      </c>
      <c r="DV41" s="749">
        <v>1385</v>
      </c>
      <c r="DW41" s="749">
        <v>112227</v>
      </c>
      <c r="DX41" s="749">
        <v>2757</v>
      </c>
      <c r="DY41" s="749">
        <v>10806</v>
      </c>
      <c r="DZ41" s="624">
        <v>13563</v>
      </c>
    </row>
    <row r="42" spans="2:130" x14ac:dyDescent="0.25">
      <c r="B42" s="828" t="s">
        <v>807</v>
      </c>
      <c r="C42" s="623">
        <v>5411</v>
      </c>
      <c r="D42" s="749">
        <v>5285</v>
      </c>
      <c r="E42" s="749">
        <v>31123</v>
      </c>
      <c r="F42" s="749">
        <v>373</v>
      </c>
      <c r="G42" s="749">
        <v>36781</v>
      </c>
      <c r="H42" s="749">
        <v>497</v>
      </c>
      <c r="I42" s="749">
        <v>1474</v>
      </c>
      <c r="J42" s="624">
        <v>1971</v>
      </c>
      <c r="K42" s="623">
        <v>3359</v>
      </c>
      <c r="L42" s="749">
        <v>4606</v>
      </c>
      <c r="M42" s="749">
        <v>20187</v>
      </c>
      <c r="N42" s="749">
        <v>164</v>
      </c>
      <c r="O42" s="749">
        <v>24957</v>
      </c>
      <c r="P42" s="749">
        <v>547</v>
      </c>
      <c r="Q42" s="749">
        <v>3239</v>
      </c>
      <c r="R42" s="624">
        <v>3786</v>
      </c>
      <c r="S42" s="623">
        <v>682</v>
      </c>
      <c r="T42" s="749">
        <v>594</v>
      </c>
      <c r="U42" s="749">
        <v>3255</v>
      </c>
      <c r="V42" s="749">
        <v>98</v>
      </c>
      <c r="W42" s="749">
        <v>3947</v>
      </c>
      <c r="X42" s="749">
        <v>294</v>
      </c>
      <c r="Y42" s="749">
        <v>1307</v>
      </c>
      <c r="Z42" s="624">
        <v>1601</v>
      </c>
      <c r="AA42" s="623">
        <v>1149</v>
      </c>
      <c r="AB42" s="749">
        <v>1428</v>
      </c>
      <c r="AC42" s="749">
        <v>7958</v>
      </c>
      <c r="AD42" s="749">
        <v>65</v>
      </c>
      <c r="AE42" s="749">
        <v>9451</v>
      </c>
      <c r="AF42" s="749">
        <v>466</v>
      </c>
      <c r="AG42" s="749">
        <v>620</v>
      </c>
      <c r="AH42" s="624">
        <v>1086</v>
      </c>
      <c r="AI42" s="623">
        <v>1294</v>
      </c>
      <c r="AJ42" s="749">
        <v>2503</v>
      </c>
      <c r="AK42" s="749">
        <v>13087</v>
      </c>
      <c r="AL42" s="749">
        <v>374</v>
      </c>
      <c r="AM42" s="749">
        <v>15964</v>
      </c>
      <c r="AN42" s="749">
        <v>459</v>
      </c>
      <c r="AO42" s="749">
        <v>785</v>
      </c>
      <c r="AP42" s="624">
        <v>1244</v>
      </c>
      <c r="AQ42" s="623">
        <v>464</v>
      </c>
      <c r="AR42" s="749">
        <v>575</v>
      </c>
      <c r="AS42" s="749">
        <v>1439</v>
      </c>
      <c r="AT42" s="749">
        <v>69</v>
      </c>
      <c r="AU42" s="749">
        <v>2083</v>
      </c>
      <c r="AV42" s="749">
        <v>99</v>
      </c>
      <c r="AW42" s="749">
        <v>786</v>
      </c>
      <c r="AX42" s="624">
        <v>885</v>
      </c>
      <c r="AY42" s="623">
        <v>241</v>
      </c>
      <c r="AZ42" s="749">
        <v>753</v>
      </c>
      <c r="BA42" s="749">
        <v>1863</v>
      </c>
      <c r="BB42" s="749">
        <v>38</v>
      </c>
      <c r="BC42" s="749">
        <v>2654</v>
      </c>
      <c r="BD42" s="749">
        <v>42</v>
      </c>
      <c r="BE42" s="749">
        <v>210</v>
      </c>
      <c r="BF42" s="624">
        <v>252</v>
      </c>
      <c r="BG42" s="623">
        <v>743</v>
      </c>
      <c r="BH42" s="749">
        <v>1134</v>
      </c>
      <c r="BI42" s="749">
        <v>4095</v>
      </c>
      <c r="BJ42" s="749">
        <v>75</v>
      </c>
      <c r="BK42" s="749">
        <v>5304</v>
      </c>
      <c r="BL42" s="749">
        <v>222</v>
      </c>
      <c r="BM42" s="749">
        <v>362</v>
      </c>
      <c r="BN42" s="624">
        <v>584</v>
      </c>
      <c r="BO42" s="623">
        <v>372</v>
      </c>
      <c r="BP42" s="749">
        <v>946</v>
      </c>
      <c r="BQ42" s="749">
        <v>2625</v>
      </c>
      <c r="BR42" s="749">
        <v>8</v>
      </c>
      <c r="BS42" s="749">
        <v>3579</v>
      </c>
      <c r="BT42" s="749">
        <v>114</v>
      </c>
      <c r="BU42" s="749">
        <v>310</v>
      </c>
      <c r="BV42" s="624">
        <v>424</v>
      </c>
      <c r="BW42" s="623">
        <v>316</v>
      </c>
      <c r="BX42" s="749">
        <v>412</v>
      </c>
      <c r="BY42" s="749">
        <v>2008</v>
      </c>
      <c r="BZ42" s="749">
        <v>43</v>
      </c>
      <c r="CA42" s="749">
        <v>2463</v>
      </c>
      <c r="CB42" s="749">
        <v>104</v>
      </c>
      <c r="CC42" s="749">
        <v>596</v>
      </c>
      <c r="CD42" s="624">
        <v>700</v>
      </c>
      <c r="CE42" s="623">
        <v>421</v>
      </c>
      <c r="CF42" s="749">
        <v>249</v>
      </c>
      <c r="CG42" s="749">
        <v>1521</v>
      </c>
      <c r="CH42" s="749">
        <v>15</v>
      </c>
      <c r="CI42" s="749">
        <v>1785</v>
      </c>
      <c r="CJ42" s="749">
        <v>99</v>
      </c>
      <c r="CK42" s="749">
        <v>224</v>
      </c>
      <c r="CL42" s="624">
        <v>323</v>
      </c>
      <c r="CM42" s="623">
        <v>364</v>
      </c>
      <c r="CN42" s="749">
        <v>417</v>
      </c>
      <c r="CO42" s="749">
        <v>1414</v>
      </c>
      <c r="CP42" s="749">
        <v>138</v>
      </c>
      <c r="CQ42" s="749">
        <v>1969</v>
      </c>
      <c r="CR42" s="749">
        <v>82</v>
      </c>
      <c r="CS42" s="749">
        <v>542</v>
      </c>
      <c r="CT42" s="624">
        <v>624</v>
      </c>
      <c r="CU42" s="623">
        <v>276</v>
      </c>
      <c r="CV42" s="749">
        <v>494</v>
      </c>
      <c r="CW42" s="749">
        <v>1158</v>
      </c>
      <c r="CX42" s="749">
        <v>60</v>
      </c>
      <c r="CY42" s="749">
        <v>1712</v>
      </c>
      <c r="CZ42" s="749">
        <v>41</v>
      </c>
      <c r="DA42" s="749">
        <v>254</v>
      </c>
      <c r="DB42" s="624">
        <v>295</v>
      </c>
      <c r="DC42" s="623">
        <v>367</v>
      </c>
      <c r="DD42" s="749">
        <v>374</v>
      </c>
      <c r="DE42" s="749">
        <v>1911</v>
      </c>
      <c r="DF42" s="749">
        <v>19</v>
      </c>
      <c r="DG42" s="749">
        <v>2304</v>
      </c>
      <c r="DH42" s="749">
        <v>52</v>
      </c>
      <c r="DI42" s="749">
        <v>112</v>
      </c>
      <c r="DJ42" s="624">
        <v>164</v>
      </c>
      <c r="DK42" s="623">
        <v>378</v>
      </c>
      <c r="DL42" s="749">
        <v>269</v>
      </c>
      <c r="DM42" s="749">
        <v>810</v>
      </c>
      <c r="DN42" s="749">
        <v>15</v>
      </c>
      <c r="DO42" s="749">
        <v>1094</v>
      </c>
      <c r="DP42" s="749">
        <v>85</v>
      </c>
      <c r="DQ42" s="749">
        <v>154</v>
      </c>
      <c r="DR42" s="624">
        <v>239</v>
      </c>
      <c r="DS42" s="623">
        <v>15837</v>
      </c>
      <c r="DT42" s="749">
        <v>20039</v>
      </c>
      <c r="DU42" s="749">
        <v>94454</v>
      </c>
      <c r="DV42" s="749">
        <v>1554</v>
      </c>
      <c r="DW42" s="749">
        <v>116047</v>
      </c>
      <c r="DX42" s="749">
        <v>3203</v>
      </c>
      <c r="DY42" s="749">
        <v>10975</v>
      </c>
      <c r="DZ42" s="624">
        <v>14178</v>
      </c>
    </row>
    <row r="43" spans="2:130" ht="14.25" thickBot="1" x14ac:dyDescent="0.3">
      <c r="B43" s="829" t="s">
        <v>814</v>
      </c>
      <c r="C43" s="623">
        <v>6519</v>
      </c>
      <c r="D43" s="749">
        <v>3653</v>
      </c>
      <c r="E43" s="749">
        <v>30109</v>
      </c>
      <c r="F43" s="749">
        <v>129</v>
      </c>
      <c r="G43" s="749">
        <v>33891</v>
      </c>
      <c r="H43" s="749">
        <v>504</v>
      </c>
      <c r="I43" s="749">
        <v>1570</v>
      </c>
      <c r="J43" s="624">
        <v>2074</v>
      </c>
      <c r="K43" s="623">
        <v>4876</v>
      </c>
      <c r="L43" s="749">
        <v>5266</v>
      </c>
      <c r="M43" s="749">
        <v>19858</v>
      </c>
      <c r="N43" s="749">
        <v>592</v>
      </c>
      <c r="O43" s="749">
        <v>25716</v>
      </c>
      <c r="P43" s="749">
        <v>359</v>
      </c>
      <c r="Q43" s="749">
        <v>3058</v>
      </c>
      <c r="R43" s="624">
        <v>3417</v>
      </c>
      <c r="S43" s="623">
        <v>417</v>
      </c>
      <c r="T43" s="749">
        <v>807</v>
      </c>
      <c r="U43" s="749">
        <v>3362</v>
      </c>
      <c r="V43" s="749">
        <v>119</v>
      </c>
      <c r="W43" s="749">
        <v>4288</v>
      </c>
      <c r="X43" s="749">
        <v>225</v>
      </c>
      <c r="Y43" s="749">
        <v>1456</v>
      </c>
      <c r="Z43" s="624">
        <v>1681</v>
      </c>
      <c r="AA43" s="623">
        <v>951</v>
      </c>
      <c r="AB43" s="749">
        <v>2123</v>
      </c>
      <c r="AC43" s="749">
        <v>8506</v>
      </c>
      <c r="AD43" s="749">
        <v>170</v>
      </c>
      <c r="AE43" s="749">
        <v>10799</v>
      </c>
      <c r="AF43" s="749">
        <v>253</v>
      </c>
      <c r="AG43" s="749">
        <v>657</v>
      </c>
      <c r="AH43" s="624">
        <v>910</v>
      </c>
      <c r="AI43" s="623">
        <v>3108</v>
      </c>
      <c r="AJ43" s="749">
        <v>2251</v>
      </c>
      <c r="AK43" s="749">
        <v>12566</v>
      </c>
      <c r="AL43" s="749">
        <v>259</v>
      </c>
      <c r="AM43" s="749">
        <v>15076</v>
      </c>
      <c r="AN43" s="749">
        <v>398</v>
      </c>
      <c r="AO43" s="749">
        <v>885</v>
      </c>
      <c r="AP43" s="624">
        <v>1283</v>
      </c>
      <c r="AQ43" s="623">
        <v>657</v>
      </c>
      <c r="AR43" s="749">
        <v>934</v>
      </c>
      <c r="AS43" s="749">
        <v>1603</v>
      </c>
      <c r="AT43" s="749">
        <v>36</v>
      </c>
      <c r="AU43" s="749">
        <v>2573</v>
      </c>
      <c r="AV43" s="749">
        <v>18</v>
      </c>
      <c r="AW43" s="749">
        <v>654</v>
      </c>
      <c r="AX43" s="624">
        <v>672</v>
      </c>
      <c r="AY43" s="623">
        <v>266</v>
      </c>
      <c r="AZ43" s="749">
        <v>703</v>
      </c>
      <c r="BA43" s="749">
        <v>2381</v>
      </c>
      <c r="BB43" s="749">
        <v>16</v>
      </c>
      <c r="BC43" s="749">
        <v>3100</v>
      </c>
      <c r="BD43" s="749">
        <v>34</v>
      </c>
      <c r="BE43" s="749">
        <v>209</v>
      </c>
      <c r="BF43" s="624">
        <v>243</v>
      </c>
      <c r="BG43" s="623">
        <v>643</v>
      </c>
      <c r="BH43" s="749">
        <v>1186</v>
      </c>
      <c r="BI43" s="749">
        <v>4527</v>
      </c>
      <c r="BJ43" s="749">
        <v>86</v>
      </c>
      <c r="BK43" s="749">
        <v>5799</v>
      </c>
      <c r="BL43" s="749">
        <v>200</v>
      </c>
      <c r="BM43" s="749">
        <v>432</v>
      </c>
      <c r="BN43" s="624">
        <v>632</v>
      </c>
      <c r="BO43" s="623">
        <v>828</v>
      </c>
      <c r="BP43" s="749">
        <v>589</v>
      </c>
      <c r="BQ43" s="749">
        <v>2720</v>
      </c>
      <c r="BR43" s="749">
        <v>179</v>
      </c>
      <c r="BS43" s="749">
        <v>3488</v>
      </c>
      <c r="BT43" s="749">
        <v>49</v>
      </c>
      <c r="BU43" s="749">
        <v>227</v>
      </c>
      <c r="BV43" s="624">
        <v>276</v>
      </c>
      <c r="BW43" s="623">
        <v>528</v>
      </c>
      <c r="BX43" s="749">
        <v>458</v>
      </c>
      <c r="BY43" s="749">
        <v>1986</v>
      </c>
      <c r="BZ43" s="749">
        <v>69</v>
      </c>
      <c r="CA43" s="749">
        <v>2513</v>
      </c>
      <c r="CB43" s="749">
        <v>56</v>
      </c>
      <c r="CC43" s="749">
        <v>525</v>
      </c>
      <c r="CD43" s="624">
        <v>581</v>
      </c>
      <c r="CE43" s="623">
        <v>512</v>
      </c>
      <c r="CF43" s="749">
        <v>566</v>
      </c>
      <c r="CG43" s="749">
        <v>1275</v>
      </c>
      <c r="CH43" s="749">
        <v>15</v>
      </c>
      <c r="CI43" s="749">
        <v>1856</v>
      </c>
      <c r="CJ43" s="749">
        <v>25</v>
      </c>
      <c r="CK43" s="749">
        <v>281</v>
      </c>
      <c r="CL43" s="624">
        <v>306</v>
      </c>
      <c r="CM43" s="623">
        <v>486</v>
      </c>
      <c r="CN43" s="749">
        <v>708</v>
      </c>
      <c r="CO43" s="749">
        <v>1399</v>
      </c>
      <c r="CP43" s="749">
        <v>20</v>
      </c>
      <c r="CQ43" s="749">
        <v>2127</v>
      </c>
      <c r="CR43" s="749">
        <v>111</v>
      </c>
      <c r="CS43" s="749">
        <v>578</v>
      </c>
      <c r="CT43" s="624">
        <v>689</v>
      </c>
      <c r="CU43" s="623">
        <v>435</v>
      </c>
      <c r="CV43" s="749">
        <v>962</v>
      </c>
      <c r="CW43" s="749">
        <v>1037</v>
      </c>
      <c r="CX43" s="749">
        <v>20</v>
      </c>
      <c r="CY43" s="749">
        <v>2019</v>
      </c>
      <c r="CZ43" s="749">
        <v>249</v>
      </c>
      <c r="DA43" s="749">
        <v>266</v>
      </c>
      <c r="DB43" s="624">
        <v>515</v>
      </c>
      <c r="DC43" s="623">
        <v>466</v>
      </c>
      <c r="DD43" s="749">
        <v>192</v>
      </c>
      <c r="DE43" s="749">
        <v>1802</v>
      </c>
      <c r="DF43" s="749">
        <v>19</v>
      </c>
      <c r="DG43" s="749">
        <v>2013</v>
      </c>
      <c r="DH43" s="749">
        <v>76</v>
      </c>
      <c r="DI43" s="749">
        <v>105</v>
      </c>
      <c r="DJ43" s="624">
        <v>181</v>
      </c>
      <c r="DK43" s="623">
        <v>333</v>
      </c>
      <c r="DL43" s="749">
        <v>218</v>
      </c>
      <c r="DM43" s="749">
        <v>728</v>
      </c>
      <c r="DN43" s="749">
        <v>35</v>
      </c>
      <c r="DO43" s="749">
        <v>981</v>
      </c>
      <c r="DP43" s="749">
        <v>53</v>
      </c>
      <c r="DQ43" s="749">
        <v>184</v>
      </c>
      <c r="DR43" s="624">
        <v>237</v>
      </c>
      <c r="DS43" s="623">
        <v>21025</v>
      </c>
      <c r="DT43" s="749">
        <v>20616</v>
      </c>
      <c r="DU43" s="749">
        <v>93859</v>
      </c>
      <c r="DV43" s="749">
        <v>1764</v>
      </c>
      <c r="DW43" s="749">
        <v>116239</v>
      </c>
      <c r="DX43" s="749">
        <v>2610</v>
      </c>
      <c r="DY43" s="749">
        <v>11087</v>
      </c>
      <c r="DZ43" s="624">
        <v>13697</v>
      </c>
    </row>
    <row r="44" spans="2:130" x14ac:dyDescent="0.25">
      <c r="B44" s="827" t="s">
        <v>861</v>
      </c>
      <c r="C44" s="623">
        <v>6137</v>
      </c>
      <c r="D44" s="749">
        <v>6902</v>
      </c>
      <c r="E44" s="749">
        <v>27809</v>
      </c>
      <c r="F44" s="749">
        <v>353</v>
      </c>
      <c r="G44" s="749">
        <v>35064</v>
      </c>
      <c r="H44" s="749">
        <v>810</v>
      </c>
      <c r="I44" s="749">
        <v>1504</v>
      </c>
      <c r="J44" s="624">
        <v>2314</v>
      </c>
      <c r="K44" s="623">
        <v>3544</v>
      </c>
      <c r="L44" s="749">
        <v>5179</v>
      </c>
      <c r="M44" s="749">
        <v>21650</v>
      </c>
      <c r="N44" s="749">
        <v>306</v>
      </c>
      <c r="O44" s="749">
        <v>27135</v>
      </c>
      <c r="P44" s="749">
        <v>597</v>
      </c>
      <c r="Q44" s="749">
        <v>3046</v>
      </c>
      <c r="R44" s="624">
        <v>3643</v>
      </c>
      <c r="S44" s="623">
        <v>849</v>
      </c>
      <c r="T44" s="749">
        <v>936</v>
      </c>
      <c r="U44" s="749">
        <v>3253</v>
      </c>
      <c r="V44" s="749">
        <v>231</v>
      </c>
      <c r="W44" s="749">
        <v>4420</v>
      </c>
      <c r="X44" s="749">
        <v>284</v>
      </c>
      <c r="Y44" s="749">
        <v>1353</v>
      </c>
      <c r="Z44" s="624">
        <v>1637</v>
      </c>
      <c r="AA44" s="623">
        <v>1259</v>
      </c>
      <c r="AB44" s="749">
        <v>1230</v>
      </c>
      <c r="AC44" s="749">
        <v>9331</v>
      </c>
      <c r="AD44" s="749">
        <v>199</v>
      </c>
      <c r="AE44" s="749">
        <v>10760</v>
      </c>
      <c r="AF44" s="749">
        <v>355</v>
      </c>
      <c r="AG44" s="749">
        <v>636</v>
      </c>
      <c r="AH44" s="624">
        <v>991</v>
      </c>
      <c r="AI44" s="623">
        <v>2557</v>
      </c>
      <c r="AJ44" s="749">
        <v>1623</v>
      </c>
      <c r="AK44" s="749">
        <v>12242</v>
      </c>
      <c r="AL44" s="749">
        <v>243</v>
      </c>
      <c r="AM44" s="749">
        <v>14108</v>
      </c>
      <c r="AN44" s="749">
        <v>412</v>
      </c>
      <c r="AO44" s="749">
        <v>950</v>
      </c>
      <c r="AP44" s="624">
        <v>1362</v>
      </c>
      <c r="AQ44" s="623">
        <v>381</v>
      </c>
      <c r="AR44" s="749">
        <v>542</v>
      </c>
      <c r="AS44" s="749">
        <v>2156</v>
      </c>
      <c r="AT44" s="749">
        <v>22</v>
      </c>
      <c r="AU44" s="749">
        <v>2720</v>
      </c>
      <c r="AV44" s="749">
        <v>44</v>
      </c>
      <c r="AW44" s="749">
        <v>642</v>
      </c>
      <c r="AX44" s="624">
        <v>686</v>
      </c>
      <c r="AY44" s="623">
        <v>278</v>
      </c>
      <c r="AZ44" s="749">
        <v>402</v>
      </c>
      <c r="BA44" s="749">
        <v>2801</v>
      </c>
      <c r="BB44" s="749">
        <v>14</v>
      </c>
      <c r="BC44" s="749">
        <v>3217</v>
      </c>
      <c r="BD44" s="749">
        <v>35</v>
      </c>
      <c r="BE44" s="749">
        <v>215</v>
      </c>
      <c r="BF44" s="624">
        <v>250</v>
      </c>
      <c r="BG44" s="623">
        <v>401</v>
      </c>
      <c r="BH44" s="749">
        <v>1089</v>
      </c>
      <c r="BI44" s="749">
        <v>5269</v>
      </c>
      <c r="BJ44" s="749">
        <v>93</v>
      </c>
      <c r="BK44" s="749">
        <v>6451</v>
      </c>
      <c r="BL44" s="749">
        <v>218</v>
      </c>
      <c r="BM44" s="749">
        <v>450</v>
      </c>
      <c r="BN44" s="624">
        <v>668</v>
      </c>
      <c r="BO44" s="623">
        <v>435</v>
      </c>
      <c r="BP44" s="749">
        <v>1060</v>
      </c>
      <c r="BQ44" s="749">
        <v>3076</v>
      </c>
      <c r="BR44" s="749">
        <v>14</v>
      </c>
      <c r="BS44" s="749">
        <v>4150</v>
      </c>
      <c r="BT44" s="749">
        <v>60</v>
      </c>
      <c r="BU44" s="749">
        <v>179</v>
      </c>
      <c r="BV44" s="624">
        <v>239</v>
      </c>
      <c r="BW44" s="623">
        <v>280</v>
      </c>
      <c r="BX44" s="749">
        <v>307</v>
      </c>
      <c r="BY44" s="749">
        <v>2142</v>
      </c>
      <c r="BZ44" s="749">
        <v>19</v>
      </c>
      <c r="CA44" s="749">
        <v>2468</v>
      </c>
      <c r="CB44" s="749">
        <v>107</v>
      </c>
      <c r="CC44" s="749">
        <v>546</v>
      </c>
      <c r="CD44" s="624">
        <v>653</v>
      </c>
      <c r="CE44" s="623">
        <v>233</v>
      </c>
      <c r="CF44" s="749">
        <v>700</v>
      </c>
      <c r="CG44" s="749">
        <v>1590</v>
      </c>
      <c r="CH44" s="749">
        <v>54</v>
      </c>
      <c r="CI44" s="749">
        <v>2344</v>
      </c>
      <c r="CJ44" s="749">
        <v>33</v>
      </c>
      <c r="CK44" s="749">
        <v>252</v>
      </c>
      <c r="CL44" s="624">
        <v>285</v>
      </c>
      <c r="CM44" s="623">
        <v>178</v>
      </c>
      <c r="CN44" s="749">
        <v>155</v>
      </c>
      <c r="CO44" s="749">
        <v>1837</v>
      </c>
      <c r="CP44" s="749">
        <v>18</v>
      </c>
      <c r="CQ44" s="749">
        <v>2010</v>
      </c>
      <c r="CR44" s="749">
        <v>136</v>
      </c>
      <c r="CS44" s="749">
        <v>647</v>
      </c>
      <c r="CT44" s="624">
        <v>783</v>
      </c>
      <c r="CU44" s="623">
        <v>433</v>
      </c>
      <c r="CV44" s="749">
        <v>107</v>
      </c>
      <c r="CW44" s="749">
        <v>1680</v>
      </c>
      <c r="CX44" s="749">
        <v>49</v>
      </c>
      <c r="CY44" s="749">
        <v>1836</v>
      </c>
      <c r="CZ44" s="749">
        <v>36</v>
      </c>
      <c r="DA44" s="749">
        <v>336</v>
      </c>
      <c r="DB44" s="624">
        <v>372</v>
      </c>
      <c r="DC44" s="623">
        <v>94</v>
      </c>
      <c r="DD44" s="749">
        <v>709</v>
      </c>
      <c r="DE44" s="749">
        <v>1864</v>
      </c>
      <c r="DF44" s="749">
        <v>46</v>
      </c>
      <c r="DG44" s="749">
        <v>2619</v>
      </c>
      <c r="DH44" s="749">
        <v>78</v>
      </c>
      <c r="DI44" s="749">
        <v>112</v>
      </c>
      <c r="DJ44" s="624">
        <v>190</v>
      </c>
      <c r="DK44" s="623">
        <v>101</v>
      </c>
      <c r="DL44" s="749">
        <v>384</v>
      </c>
      <c r="DM44" s="749">
        <v>821</v>
      </c>
      <c r="DN44" s="749">
        <v>15</v>
      </c>
      <c r="DO44" s="749">
        <v>1220</v>
      </c>
      <c r="DP44" s="749">
        <v>73</v>
      </c>
      <c r="DQ44" s="749">
        <v>208</v>
      </c>
      <c r="DR44" s="624">
        <v>281</v>
      </c>
      <c r="DS44" s="623">
        <v>17160</v>
      </c>
      <c r="DT44" s="749">
        <v>21325</v>
      </c>
      <c r="DU44" s="749">
        <v>97521</v>
      </c>
      <c r="DV44" s="749">
        <v>1676</v>
      </c>
      <c r="DW44" s="749">
        <v>120522</v>
      </c>
      <c r="DX44" s="749">
        <v>3278</v>
      </c>
      <c r="DY44" s="749">
        <v>11076</v>
      </c>
      <c r="DZ44" s="624">
        <v>14354</v>
      </c>
    </row>
    <row r="45" spans="2:130" x14ac:dyDescent="0.25">
      <c r="B45" s="828" t="s">
        <v>994</v>
      </c>
      <c r="C45" s="623">
        <v>6910</v>
      </c>
      <c r="D45" s="749">
        <v>4310</v>
      </c>
      <c r="E45" s="749">
        <v>28134</v>
      </c>
      <c r="F45" s="749">
        <v>140</v>
      </c>
      <c r="G45" s="749">
        <v>32584</v>
      </c>
      <c r="H45" s="749">
        <v>496</v>
      </c>
      <c r="I45" s="749">
        <v>1938</v>
      </c>
      <c r="J45" s="624">
        <v>2434</v>
      </c>
      <c r="K45" s="623">
        <v>3014</v>
      </c>
      <c r="L45" s="749">
        <v>6038</v>
      </c>
      <c r="M45" s="749">
        <v>23429</v>
      </c>
      <c r="N45" s="749">
        <v>407</v>
      </c>
      <c r="O45" s="749">
        <v>29874</v>
      </c>
      <c r="P45" s="749">
        <v>755</v>
      </c>
      <c r="Q45" s="749">
        <v>3173</v>
      </c>
      <c r="R45" s="624">
        <v>3928</v>
      </c>
      <c r="S45" s="623">
        <v>739</v>
      </c>
      <c r="T45" s="749">
        <v>1112</v>
      </c>
      <c r="U45" s="749">
        <v>3590</v>
      </c>
      <c r="V45" s="749">
        <v>184</v>
      </c>
      <c r="W45" s="749">
        <v>4886</v>
      </c>
      <c r="X45" s="749">
        <v>145</v>
      </c>
      <c r="Y45" s="749">
        <v>1399</v>
      </c>
      <c r="Z45" s="624">
        <v>1544</v>
      </c>
      <c r="AA45" s="623">
        <v>796</v>
      </c>
      <c r="AB45" s="749">
        <v>1523</v>
      </c>
      <c r="AC45" s="749">
        <v>9694</v>
      </c>
      <c r="AD45" s="749">
        <v>141</v>
      </c>
      <c r="AE45" s="749">
        <v>11358</v>
      </c>
      <c r="AF45" s="749">
        <v>326</v>
      </c>
      <c r="AG45" s="749">
        <v>795</v>
      </c>
      <c r="AH45" s="624">
        <v>1121</v>
      </c>
      <c r="AI45" s="623">
        <v>1964</v>
      </c>
      <c r="AJ45" s="749">
        <v>1620</v>
      </c>
      <c r="AK45" s="749">
        <v>11788</v>
      </c>
      <c r="AL45" s="749">
        <v>296</v>
      </c>
      <c r="AM45" s="749">
        <v>13704</v>
      </c>
      <c r="AN45" s="749">
        <v>425</v>
      </c>
      <c r="AO45" s="749">
        <v>997</v>
      </c>
      <c r="AP45" s="624">
        <v>1422</v>
      </c>
      <c r="AQ45" s="623">
        <v>295</v>
      </c>
      <c r="AR45" s="749">
        <v>658</v>
      </c>
      <c r="AS45" s="749">
        <v>2350</v>
      </c>
      <c r="AT45" s="749">
        <v>35</v>
      </c>
      <c r="AU45" s="749">
        <v>3043</v>
      </c>
      <c r="AV45" s="749">
        <v>84</v>
      </c>
      <c r="AW45" s="749">
        <v>642</v>
      </c>
      <c r="AX45" s="624">
        <v>726</v>
      </c>
      <c r="AY45" s="623">
        <v>531</v>
      </c>
      <c r="AZ45" s="749">
        <v>470</v>
      </c>
      <c r="BA45" s="749">
        <v>2604</v>
      </c>
      <c r="BB45" s="749">
        <v>27</v>
      </c>
      <c r="BC45" s="749">
        <v>3101</v>
      </c>
      <c r="BD45" s="749">
        <v>92</v>
      </c>
      <c r="BE45" s="749">
        <v>213</v>
      </c>
      <c r="BF45" s="624">
        <v>305</v>
      </c>
      <c r="BG45" s="623">
        <v>477</v>
      </c>
      <c r="BH45" s="749">
        <v>903</v>
      </c>
      <c r="BI45" s="749">
        <v>5889</v>
      </c>
      <c r="BJ45" s="749">
        <v>155</v>
      </c>
      <c r="BK45" s="749">
        <v>6947</v>
      </c>
      <c r="BL45" s="749">
        <v>184</v>
      </c>
      <c r="BM45" s="749">
        <v>436</v>
      </c>
      <c r="BN45" s="624">
        <v>620</v>
      </c>
      <c r="BO45" s="623">
        <v>464</v>
      </c>
      <c r="BP45" s="749">
        <v>481</v>
      </c>
      <c r="BQ45" s="749">
        <v>3617</v>
      </c>
      <c r="BR45" s="749">
        <v>16</v>
      </c>
      <c r="BS45" s="749">
        <v>4114</v>
      </c>
      <c r="BT45" s="749">
        <v>85</v>
      </c>
      <c r="BU45" s="749">
        <v>207</v>
      </c>
      <c r="BV45" s="624">
        <v>292</v>
      </c>
      <c r="BW45" s="623">
        <v>330</v>
      </c>
      <c r="BX45" s="749">
        <v>451</v>
      </c>
      <c r="BY45" s="749">
        <v>2088</v>
      </c>
      <c r="BZ45" s="749">
        <v>73</v>
      </c>
      <c r="CA45" s="749">
        <v>2612</v>
      </c>
      <c r="CB45" s="749">
        <v>72</v>
      </c>
      <c r="CC45" s="749">
        <v>558</v>
      </c>
      <c r="CD45" s="624">
        <v>630</v>
      </c>
      <c r="CE45" s="623">
        <v>438</v>
      </c>
      <c r="CF45" s="749">
        <v>457</v>
      </c>
      <c r="CG45" s="749">
        <v>1851</v>
      </c>
      <c r="CH45" s="749">
        <v>79</v>
      </c>
      <c r="CI45" s="749">
        <v>2387</v>
      </c>
      <c r="CJ45" s="749">
        <v>70</v>
      </c>
      <c r="CK45" s="749">
        <v>191</v>
      </c>
      <c r="CL45" s="624">
        <v>261</v>
      </c>
      <c r="CM45" s="623">
        <v>173</v>
      </c>
      <c r="CN45" s="749">
        <v>267</v>
      </c>
      <c r="CO45" s="749">
        <v>1789</v>
      </c>
      <c r="CP45" s="749">
        <v>32</v>
      </c>
      <c r="CQ45" s="749">
        <v>2088</v>
      </c>
      <c r="CR45" s="749">
        <v>81</v>
      </c>
      <c r="CS45" s="749">
        <v>718</v>
      </c>
      <c r="CT45" s="624">
        <v>799</v>
      </c>
      <c r="CU45" s="623">
        <v>415</v>
      </c>
      <c r="CV45" s="749">
        <v>636</v>
      </c>
      <c r="CW45" s="749">
        <v>1745</v>
      </c>
      <c r="CX45" s="749">
        <v>21</v>
      </c>
      <c r="CY45" s="749">
        <v>2402</v>
      </c>
      <c r="CZ45" s="749">
        <v>22</v>
      </c>
      <c r="DA45" s="749">
        <v>329</v>
      </c>
      <c r="DB45" s="624">
        <v>351</v>
      </c>
      <c r="DC45" s="623">
        <v>440</v>
      </c>
      <c r="DD45" s="749">
        <v>522</v>
      </c>
      <c r="DE45" s="749">
        <v>2148</v>
      </c>
      <c r="DF45" s="749">
        <v>54</v>
      </c>
      <c r="DG45" s="749">
        <v>2724</v>
      </c>
      <c r="DH45" s="749">
        <v>71</v>
      </c>
      <c r="DI45" s="749">
        <v>96</v>
      </c>
      <c r="DJ45" s="624">
        <v>167</v>
      </c>
      <c r="DK45" s="623">
        <v>415</v>
      </c>
      <c r="DL45" s="749">
        <v>212</v>
      </c>
      <c r="DM45" s="749">
        <v>781</v>
      </c>
      <c r="DN45" s="749">
        <v>26</v>
      </c>
      <c r="DO45" s="749">
        <v>1019</v>
      </c>
      <c r="DP45" s="749">
        <v>71</v>
      </c>
      <c r="DQ45" s="749">
        <v>210</v>
      </c>
      <c r="DR45" s="624">
        <v>281</v>
      </c>
      <c r="DS45" s="623">
        <v>17401</v>
      </c>
      <c r="DT45" s="749">
        <v>19660</v>
      </c>
      <c r="DU45" s="749">
        <v>101497</v>
      </c>
      <c r="DV45" s="749">
        <v>1686</v>
      </c>
      <c r="DW45" s="749">
        <v>122843</v>
      </c>
      <c r="DX45" s="749">
        <v>2979</v>
      </c>
      <c r="DY45" s="749">
        <v>11902</v>
      </c>
      <c r="DZ45" s="624">
        <v>14881</v>
      </c>
    </row>
    <row r="46" spans="2:130" x14ac:dyDescent="0.25">
      <c r="B46" s="828" t="s">
        <v>993</v>
      </c>
      <c r="C46" s="623">
        <v>5538</v>
      </c>
      <c r="D46" s="749">
        <v>5930</v>
      </c>
      <c r="E46" s="749">
        <v>26978</v>
      </c>
      <c r="F46" s="749">
        <v>236</v>
      </c>
      <c r="G46" s="749">
        <v>33144</v>
      </c>
      <c r="H46" s="749">
        <v>517</v>
      </c>
      <c r="I46" s="749">
        <v>1929</v>
      </c>
      <c r="J46" s="624">
        <v>2446</v>
      </c>
      <c r="K46" s="623">
        <v>2962</v>
      </c>
      <c r="L46" s="749">
        <v>5801</v>
      </c>
      <c r="M46" s="749">
        <v>26271</v>
      </c>
      <c r="N46" s="749">
        <v>465</v>
      </c>
      <c r="O46" s="749">
        <v>32537</v>
      </c>
      <c r="P46" s="749">
        <v>754</v>
      </c>
      <c r="Q46" s="749">
        <v>3358</v>
      </c>
      <c r="R46" s="624">
        <v>4112</v>
      </c>
      <c r="S46" s="623">
        <v>1011</v>
      </c>
      <c r="T46" s="749">
        <v>1369</v>
      </c>
      <c r="U46" s="749">
        <v>3840</v>
      </c>
      <c r="V46" s="749">
        <v>108</v>
      </c>
      <c r="W46" s="749">
        <v>5317</v>
      </c>
      <c r="X46" s="749">
        <v>129</v>
      </c>
      <c r="Y46" s="749">
        <v>1344</v>
      </c>
      <c r="Z46" s="624">
        <v>1473</v>
      </c>
      <c r="AA46" s="623">
        <v>1074</v>
      </c>
      <c r="AB46" s="749">
        <v>817</v>
      </c>
      <c r="AC46" s="749">
        <v>10049</v>
      </c>
      <c r="AD46" s="749">
        <v>384</v>
      </c>
      <c r="AE46" s="749">
        <v>11250</v>
      </c>
      <c r="AF46" s="749">
        <v>302</v>
      </c>
      <c r="AG46" s="749">
        <v>670</v>
      </c>
      <c r="AH46" s="624">
        <v>972</v>
      </c>
      <c r="AI46" s="623">
        <v>832</v>
      </c>
      <c r="AJ46" s="749">
        <v>2009</v>
      </c>
      <c r="AK46" s="749">
        <v>12517</v>
      </c>
      <c r="AL46" s="749">
        <v>170</v>
      </c>
      <c r="AM46" s="749">
        <v>14696</v>
      </c>
      <c r="AN46" s="749">
        <v>469</v>
      </c>
      <c r="AO46" s="749">
        <v>1138</v>
      </c>
      <c r="AP46" s="624">
        <v>1607</v>
      </c>
      <c r="AQ46" s="623">
        <v>1075</v>
      </c>
      <c r="AR46" s="749">
        <v>778</v>
      </c>
      <c r="AS46" s="749">
        <v>1958</v>
      </c>
      <c r="AT46" s="749">
        <v>4</v>
      </c>
      <c r="AU46" s="749">
        <v>2740</v>
      </c>
      <c r="AV46" s="749">
        <v>53</v>
      </c>
      <c r="AW46" s="749">
        <v>679</v>
      </c>
      <c r="AX46" s="624">
        <v>732</v>
      </c>
      <c r="AY46" s="623">
        <v>181</v>
      </c>
      <c r="AZ46" s="749">
        <v>710</v>
      </c>
      <c r="BA46" s="749">
        <v>2894</v>
      </c>
      <c r="BB46" s="749">
        <v>75</v>
      </c>
      <c r="BC46" s="749">
        <v>3679</v>
      </c>
      <c r="BD46" s="749">
        <v>39</v>
      </c>
      <c r="BE46" s="749">
        <v>226</v>
      </c>
      <c r="BF46" s="624">
        <v>265</v>
      </c>
      <c r="BG46" s="623">
        <v>556</v>
      </c>
      <c r="BH46" s="749">
        <v>1411</v>
      </c>
      <c r="BI46" s="749">
        <v>6413</v>
      </c>
      <c r="BJ46" s="749">
        <v>108</v>
      </c>
      <c r="BK46" s="749">
        <v>7932</v>
      </c>
      <c r="BL46" s="749">
        <v>122</v>
      </c>
      <c r="BM46" s="749">
        <v>463</v>
      </c>
      <c r="BN46" s="624">
        <v>585</v>
      </c>
      <c r="BO46" s="623">
        <v>573</v>
      </c>
      <c r="BP46" s="749">
        <v>1033</v>
      </c>
      <c r="BQ46" s="749">
        <v>3614</v>
      </c>
      <c r="BR46" s="749">
        <v>98</v>
      </c>
      <c r="BS46" s="749">
        <v>4745</v>
      </c>
      <c r="BT46" s="749">
        <v>39</v>
      </c>
      <c r="BU46" s="749">
        <v>166</v>
      </c>
      <c r="BV46" s="624">
        <v>205</v>
      </c>
      <c r="BW46" s="623">
        <v>643</v>
      </c>
      <c r="BX46" s="749">
        <v>277</v>
      </c>
      <c r="BY46" s="749">
        <v>1946</v>
      </c>
      <c r="BZ46" s="749">
        <v>31</v>
      </c>
      <c r="CA46" s="749">
        <v>2254</v>
      </c>
      <c r="CB46" s="749">
        <v>45</v>
      </c>
      <c r="CC46" s="749">
        <v>578</v>
      </c>
      <c r="CD46" s="624">
        <v>623</v>
      </c>
      <c r="CE46" s="623">
        <v>371</v>
      </c>
      <c r="CF46" s="749">
        <v>301</v>
      </c>
      <c r="CG46" s="749">
        <v>1984</v>
      </c>
      <c r="CH46" s="749">
        <v>5</v>
      </c>
      <c r="CI46" s="749">
        <v>2290</v>
      </c>
      <c r="CJ46" s="749">
        <v>46</v>
      </c>
      <c r="CK46" s="749">
        <v>242</v>
      </c>
      <c r="CL46" s="624">
        <v>288</v>
      </c>
      <c r="CM46" s="623">
        <v>401</v>
      </c>
      <c r="CN46" s="749">
        <v>135</v>
      </c>
      <c r="CO46" s="749">
        <v>1482</v>
      </c>
      <c r="CP46" s="749">
        <v>69</v>
      </c>
      <c r="CQ46" s="749">
        <v>1686</v>
      </c>
      <c r="CR46" s="749">
        <v>217</v>
      </c>
      <c r="CS46" s="749">
        <v>718</v>
      </c>
      <c r="CT46" s="624">
        <v>935</v>
      </c>
      <c r="CU46" s="623">
        <v>165</v>
      </c>
      <c r="CV46" s="749">
        <v>327</v>
      </c>
      <c r="CW46" s="749">
        <v>2261</v>
      </c>
      <c r="CX46" s="749">
        <v>15</v>
      </c>
      <c r="CY46" s="749">
        <v>2603</v>
      </c>
      <c r="CZ46" s="749">
        <v>9</v>
      </c>
      <c r="DA46" s="749">
        <v>318</v>
      </c>
      <c r="DB46" s="624">
        <v>327</v>
      </c>
      <c r="DC46" s="623">
        <v>245</v>
      </c>
      <c r="DD46" s="749">
        <v>815</v>
      </c>
      <c r="DE46" s="749">
        <v>2468</v>
      </c>
      <c r="DF46" s="749">
        <v>37</v>
      </c>
      <c r="DG46" s="749">
        <v>3320</v>
      </c>
      <c r="DH46" s="749">
        <v>24</v>
      </c>
      <c r="DI46" s="749">
        <v>117</v>
      </c>
      <c r="DJ46" s="624">
        <v>141</v>
      </c>
      <c r="DK46" s="623">
        <v>178</v>
      </c>
      <c r="DL46" s="749">
        <v>477</v>
      </c>
      <c r="DM46" s="749">
        <v>807</v>
      </c>
      <c r="DN46" s="749">
        <v>42</v>
      </c>
      <c r="DO46" s="749">
        <v>1326</v>
      </c>
      <c r="DP46" s="749">
        <v>57</v>
      </c>
      <c r="DQ46" s="749">
        <v>216</v>
      </c>
      <c r="DR46" s="624">
        <v>273</v>
      </c>
      <c r="DS46" s="623">
        <v>15805</v>
      </c>
      <c r="DT46" s="749">
        <v>22190</v>
      </c>
      <c r="DU46" s="749">
        <v>105482</v>
      </c>
      <c r="DV46" s="749">
        <v>1847</v>
      </c>
      <c r="DW46" s="749">
        <v>129519</v>
      </c>
      <c r="DX46" s="749">
        <v>2822</v>
      </c>
      <c r="DY46" s="749">
        <v>12162</v>
      </c>
      <c r="DZ46" s="624">
        <v>14984</v>
      </c>
    </row>
    <row r="47" spans="2:130" ht="14.25" thickBot="1" x14ac:dyDescent="0.3">
      <c r="B47" s="829" t="s">
        <v>1000</v>
      </c>
      <c r="C47" s="623">
        <v>6569</v>
      </c>
      <c r="D47" s="749">
        <v>4940</v>
      </c>
      <c r="E47" s="749">
        <v>26413</v>
      </c>
      <c r="F47" s="749">
        <v>173</v>
      </c>
      <c r="G47" s="749">
        <v>31526</v>
      </c>
      <c r="H47" s="749">
        <v>598</v>
      </c>
      <c r="I47" s="749">
        <v>2007</v>
      </c>
      <c r="J47" s="624">
        <v>2605</v>
      </c>
      <c r="K47" s="623">
        <v>4978</v>
      </c>
      <c r="L47" s="749">
        <v>3790</v>
      </c>
      <c r="M47" s="749">
        <v>27240</v>
      </c>
      <c r="N47" s="749">
        <v>249</v>
      </c>
      <c r="O47" s="749">
        <v>31279</v>
      </c>
      <c r="P47" s="749">
        <v>447</v>
      </c>
      <c r="Q47" s="749">
        <v>3749</v>
      </c>
      <c r="R47" s="624">
        <v>4196</v>
      </c>
      <c r="S47" s="623">
        <v>774</v>
      </c>
      <c r="T47" s="749">
        <v>1412</v>
      </c>
      <c r="U47" s="749">
        <v>4426</v>
      </c>
      <c r="V47" s="749">
        <v>134</v>
      </c>
      <c r="W47" s="749">
        <v>5972</v>
      </c>
      <c r="X47" s="749">
        <v>172</v>
      </c>
      <c r="Y47" s="749">
        <v>1285</v>
      </c>
      <c r="Z47" s="624">
        <v>1457</v>
      </c>
      <c r="AA47" s="623">
        <v>888</v>
      </c>
      <c r="AB47" s="749">
        <v>780</v>
      </c>
      <c r="AC47" s="749">
        <v>10038</v>
      </c>
      <c r="AD47" s="749">
        <v>155</v>
      </c>
      <c r="AE47" s="749">
        <v>10973</v>
      </c>
      <c r="AF47" s="749">
        <v>340</v>
      </c>
      <c r="AG47" s="749">
        <v>801</v>
      </c>
      <c r="AH47" s="624">
        <v>1141</v>
      </c>
      <c r="AI47" s="623">
        <v>1222</v>
      </c>
      <c r="AJ47" s="749">
        <v>2293</v>
      </c>
      <c r="AK47" s="749">
        <v>13116</v>
      </c>
      <c r="AL47" s="749">
        <v>429</v>
      </c>
      <c r="AM47" s="749">
        <v>15838</v>
      </c>
      <c r="AN47" s="749">
        <v>426</v>
      </c>
      <c r="AO47" s="749">
        <v>1110</v>
      </c>
      <c r="AP47" s="624">
        <v>1536</v>
      </c>
      <c r="AQ47" s="623">
        <v>337</v>
      </c>
      <c r="AR47" s="749">
        <v>664</v>
      </c>
      <c r="AS47" s="749">
        <v>2393</v>
      </c>
      <c r="AT47" s="749">
        <v>36</v>
      </c>
      <c r="AU47" s="749">
        <v>3093</v>
      </c>
      <c r="AV47" s="749">
        <v>18</v>
      </c>
      <c r="AW47" s="749">
        <v>688</v>
      </c>
      <c r="AX47" s="624">
        <v>706</v>
      </c>
      <c r="AY47" s="623">
        <v>460</v>
      </c>
      <c r="AZ47" s="749">
        <v>469</v>
      </c>
      <c r="BA47" s="749">
        <v>3195</v>
      </c>
      <c r="BB47" s="749">
        <v>26</v>
      </c>
      <c r="BC47" s="749">
        <v>3690</v>
      </c>
      <c r="BD47" s="749">
        <v>33</v>
      </c>
      <c r="BE47" s="749">
        <v>230</v>
      </c>
      <c r="BF47" s="624">
        <v>263</v>
      </c>
      <c r="BG47" s="623">
        <v>1137</v>
      </c>
      <c r="BH47" s="749">
        <v>1454</v>
      </c>
      <c r="BI47" s="749">
        <v>6529</v>
      </c>
      <c r="BJ47" s="749">
        <v>33</v>
      </c>
      <c r="BK47" s="749">
        <v>8016</v>
      </c>
      <c r="BL47" s="749">
        <v>312</v>
      </c>
      <c r="BM47" s="749">
        <v>506</v>
      </c>
      <c r="BN47" s="624">
        <v>818</v>
      </c>
      <c r="BO47" s="623">
        <v>780</v>
      </c>
      <c r="BP47" s="749">
        <v>316</v>
      </c>
      <c r="BQ47" s="749">
        <v>3940</v>
      </c>
      <c r="BR47" s="749">
        <v>67</v>
      </c>
      <c r="BS47" s="749">
        <v>4323</v>
      </c>
      <c r="BT47" s="749">
        <v>52</v>
      </c>
      <c r="BU47" s="749">
        <v>111</v>
      </c>
      <c r="BV47" s="624">
        <v>163</v>
      </c>
      <c r="BW47" s="623">
        <v>423</v>
      </c>
      <c r="BX47" s="749">
        <v>141</v>
      </c>
      <c r="BY47" s="749">
        <v>1745</v>
      </c>
      <c r="BZ47" s="749">
        <v>30</v>
      </c>
      <c r="CA47" s="749">
        <v>1916</v>
      </c>
      <c r="CB47" s="749">
        <v>103</v>
      </c>
      <c r="CC47" s="749">
        <v>575</v>
      </c>
      <c r="CD47" s="624">
        <v>678</v>
      </c>
      <c r="CE47" s="623">
        <v>177</v>
      </c>
      <c r="CF47" s="749">
        <v>238</v>
      </c>
      <c r="CG47" s="749">
        <v>2104</v>
      </c>
      <c r="CH47" s="749">
        <v>43</v>
      </c>
      <c r="CI47" s="749">
        <v>2385</v>
      </c>
      <c r="CJ47" s="749">
        <v>13</v>
      </c>
      <c r="CK47" s="749">
        <v>241</v>
      </c>
      <c r="CL47" s="624">
        <v>254</v>
      </c>
      <c r="CM47" s="623">
        <v>303</v>
      </c>
      <c r="CN47" s="749">
        <v>458</v>
      </c>
      <c r="CO47" s="749">
        <v>1271</v>
      </c>
      <c r="CP47" s="749">
        <v>10</v>
      </c>
      <c r="CQ47" s="749">
        <v>1739</v>
      </c>
      <c r="CR47" s="749">
        <v>128</v>
      </c>
      <c r="CS47" s="749">
        <v>909</v>
      </c>
      <c r="CT47" s="624">
        <v>1037</v>
      </c>
      <c r="CU47" s="623">
        <v>531</v>
      </c>
      <c r="CV47" s="749">
        <v>631</v>
      </c>
      <c r="CW47" s="749">
        <v>2067</v>
      </c>
      <c r="CX47" s="749">
        <v>5</v>
      </c>
      <c r="CY47" s="749">
        <v>2703</v>
      </c>
      <c r="CZ47" s="749">
        <v>8</v>
      </c>
      <c r="DA47" s="749">
        <v>319</v>
      </c>
      <c r="DB47" s="624">
        <v>327</v>
      </c>
      <c r="DC47" s="623">
        <v>362</v>
      </c>
      <c r="DD47" s="749">
        <v>267</v>
      </c>
      <c r="DE47" s="749">
        <v>2922</v>
      </c>
      <c r="DF47" s="749">
        <v>22</v>
      </c>
      <c r="DG47" s="749">
        <v>3211</v>
      </c>
      <c r="DH47" s="749">
        <v>50</v>
      </c>
      <c r="DI47" s="749">
        <v>105</v>
      </c>
      <c r="DJ47" s="624">
        <v>155</v>
      </c>
      <c r="DK47" s="623">
        <v>181</v>
      </c>
      <c r="DL47" s="749">
        <v>335</v>
      </c>
      <c r="DM47" s="749">
        <v>1066</v>
      </c>
      <c r="DN47" s="749">
        <v>9</v>
      </c>
      <c r="DO47" s="749">
        <v>1410</v>
      </c>
      <c r="DP47" s="749">
        <v>102</v>
      </c>
      <c r="DQ47" s="749">
        <v>242</v>
      </c>
      <c r="DR47" s="624">
        <v>344</v>
      </c>
      <c r="DS47" s="623">
        <v>19122</v>
      </c>
      <c r="DT47" s="749">
        <v>18188</v>
      </c>
      <c r="DU47" s="749">
        <v>108465</v>
      </c>
      <c r="DV47" s="749">
        <v>1421</v>
      </c>
      <c r="DW47" s="749">
        <v>128074</v>
      </c>
      <c r="DX47" s="749">
        <v>2802</v>
      </c>
      <c r="DY47" s="749">
        <v>12878</v>
      </c>
      <c r="DZ47" s="624">
        <v>15680</v>
      </c>
    </row>
    <row r="48" spans="2:130" x14ac:dyDescent="0.25">
      <c r="B48" s="827" t="s">
        <v>1005</v>
      </c>
      <c r="C48" s="623">
        <v>4804</v>
      </c>
      <c r="D48" s="749">
        <v>6612</v>
      </c>
      <c r="E48" s="749">
        <v>26429</v>
      </c>
      <c r="F48" s="749">
        <v>335</v>
      </c>
      <c r="G48" s="749">
        <v>33376</v>
      </c>
      <c r="H48" s="749">
        <v>610</v>
      </c>
      <c r="I48" s="749">
        <v>2090</v>
      </c>
      <c r="J48" s="624">
        <v>2700</v>
      </c>
      <c r="K48" s="623">
        <v>2278</v>
      </c>
      <c r="L48" s="749">
        <v>5844</v>
      </c>
      <c r="M48" s="749">
        <v>28681</v>
      </c>
      <c r="N48" s="749">
        <v>546</v>
      </c>
      <c r="O48" s="749">
        <v>35071</v>
      </c>
      <c r="P48" s="749">
        <v>419</v>
      </c>
      <c r="Q48" s="749">
        <v>3551</v>
      </c>
      <c r="R48" s="624">
        <v>3970</v>
      </c>
      <c r="S48" s="623">
        <v>767</v>
      </c>
      <c r="T48" s="749">
        <v>837</v>
      </c>
      <c r="U48" s="749">
        <v>5126</v>
      </c>
      <c r="V48" s="749">
        <v>113</v>
      </c>
      <c r="W48" s="749">
        <v>6076</v>
      </c>
      <c r="X48" s="749">
        <v>152</v>
      </c>
      <c r="Y48" s="749">
        <v>1273</v>
      </c>
      <c r="Z48" s="624">
        <v>1425</v>
      </c>
      <c r="AA48" s="623">
        <v>1225</v>
      </c>
      <c r="AB48" s="749">
        <v>1601</v>
      </c>
      <c r="AC48" s="749">
        <v>9620</v>
      </c>
      <c r="AD48" s="749">
        <v>163</v>
      </c>
      <c r="AE48" s="749">
        <v>11384</v>
      </c>
      <c r="AF48" s="749">
        <v>184</v>
      </c>
      <c r="AG48" s="749">
        <v>916</v>
      </c>
      <c r="AH48" s="624">
        <v>1100</v>
      </c>
      <c r="AI48" s="623">
        <v>2485</v>
      </c>
      <c r="AJ48" s="749">
        <v>535</v>
      </c>
      <c r="AK48" s="749">
        <v>13273</v>
      </c>
      <c r="AL48" s="749">
        <v>169</v>
      </c>
      <c r="AM48" s="749">
        <v>13977</v>
      </c>
      <c r="AN48" s="749">
        <v>361</v>
      </c>
      <c r="AO48" s="749">
        <v>1252</v>
      </c>
      <c r="AP48" s="624">
        <v>1613</v>
      </c>
      <c r="AQ48" s="623">
        <v>751</v>
      </c>
      <c r="AR48" s="749">
        <v>785</v>
      </c>
      <c r="AS48" s="749">
        <v>2321</v>
      </c>
      <c r="AT48" s="749">
        <v>64</v>
      </c>
      <c r="AU48" s="749">
        <v>3170</v>
      </c>
      <c r="AV48" s="749">
        <v>23</v>
      </c>
      <c r="AW48" s="749">
        <v>640</v>
      </c>
      <c r="AX48" s="624">
        <v>663</v>
      </c>
      <c r="AY48" s="623">
        <v>444</v>
      </c>
      <c r="AZ48" s="749">
        <v>815</v>
      </c>
      <c r="BA48" s="749">
        <v>3151</v>
      </c>
      <c r="BB48" s="749">
        <v>41</v>
      </c>
      <c r="BC48" s="749">
        <v>4007</v>
      </c>
      <c r="BD48" s="749">
        <v>98</v>
      </c>
      <c r="BE48" s="749">
        <v>219</v>
      </c>
      <c r="BF48" s="624">
        <v>317</v>
      </c>
      <c r="BG48" s="623">
        <v>608</v>
      </c>
      <c r="BH48" s="749">
        <v>1715</v>
      </c>
      <c r="BI48" s="749">
        <v>7249</v>
      </c>
      <c r="BJ48" s="749">
        <v>253</v>
      </c>
      <c r="BK48" s="749">
        <v>9217</v>
      </c>
      <c r="BL48" s="749">
        <v>239</v>
      </c>
      <c r="BM48" s="749">
        <v>485</v>
      </c>
      <c r="BN48" s="624">
        <v>724</v>
      </c>
      <c r="BO48" s="623">
        <v>327</v>
      </c>
      <c r="BP48" s="749">
        <v>729</v>
      </c>
      <c r="BQ48" s="749">
        <v>3970</v>
      </c>
      <c r="BR48" s="749">
        <v>14</v>
      </c>
      <c r="BS48" s="749">
        <v>4713</v>
      </c>
      <c r="BT48" s="749">
        <v>42</v>
      </c>
      <c r="BU48" s="749">
        <v>133</v>
      </c>
      <c r="BV48" s="624">
        <v>175</v>
      </c>
      <c r="BW48" s="623">
        <v>273</v>
      </c>
      <c r="BX48" s="749">
        <v>279</v>
      </c>
      <c r="BY48" s="749">
        <v>1573</v>
      </c>
      <c r="BZ48" s="749">
        <v>89</v>
      </c>
      <c r="CA48" s="749">
        <v>1941</v>
      </c>
      <c r="CB48" s="749">
        <v>84</v>
      </c>
      <c r="CC48" s="749">
        <v>575</v>
      </c>
      <c r="CD48" s="624">
        <v>659</v>
      </c>
      <c r="CE48" s="623">
        <v>343</v>
      </c>
      <c r="CF48" s="749">
        <v>371</v>
      </c>
      <c r="CG48" s="749">
        <v>2044</v>
      </c>
      <c r="CH48" s="749">
        <v>5</v>
      </c>
      <c r="CI48" s="749">
        <v>2420</v>
      </c>
      <c r="CJ48" s="749">
        <v>17</v>
      </c>
      <c r="CK48" s="749">
        <v>230</v>
      </c>
      <c r="CL48" s="624">
        <v>247</v>
      </c>
      <c r="CM48" s="623">
        <v>364</v>
      </c>
      <c r="CN48" s="749">
        <v>75</v>
      </c>
      <c r="CO48" s="749">
        <v>1281</v>
      </c>
      <c r="CP48" s="749">
        <v>87</v>
      </c>
      <c r="CQ48" s="749">
        <v>1443</v>
      </c>
      <c r="CR48" s="749">
        <v>116</v>
      </c>
      <c r="CS48" s="749">
        <v>928</v>
      </c>
      <c r="CT48" s="624">
        <v>1044</v>
      </c>
      <c r="CU48" s="623">
        <v>203</v>
      </c>
      <c r="CV48" s="749">
        <v>181</v>
      </c>
      <c r="CW48" s="749">
        <v>2484</v>
      </c>
      <c r="CX48" s="749">
        <v>9</v>
      </c>
      <c r="CY48" s="749">
        <v>2674</v>
      </c>
      <c r="CZ48" s="749">
        <v>21</v>
      </c>
      <c r="DA48" s="749">
        <v>313</v>
      </c>
      <c r="DB48" s="624">
        <v>334</v>
      </c>
      <c r="DC48" s="623">
        <v>244</v>
      </c>
      <c r="DD48" s="749">
        <v>592</v>
      </c>
      <c r="DE48" s="749">
        <v>2926</v>
      </c>
      <c r="DF48" s="749">
        <v>47</v>
      </c>
      <c r="DG48" s="749">
        <v>3565</v>
      </c>
      <c r="DH48" s="749">
        <v>45</v>
      </c>
      <c r="DI48" s="749">
        <v>104</v>
      </c>
      <c r="DJ48" s="624">
        <v>149</v>
      </c>
      <c r="DK48" s="623">
        <v>161</v>
      </c>
      <c r="DL48" s="749">
        <v>173</v>
      </c>
      <c r="DM48" s="749">
        <v>1201</v>
      </c>
      <c r="DN48" s="749">
        <v>48</v>
      </c>
      <c r="DO48" s="749">
        <v>1422</v>
      </c>
      <c r="DP48" s="749">
        <v>101</v>
      </c>
      <c r="DQ48" s="749">
        <v>243</v>
      </c>
      <c r="DR48" s="624">
        <v>344</v>
      </c>
      <c r="DS48" s="623">
        <v>15277</v>
      </c>
      <c r="DT48" s="749">
        <v>21144</v>
      </c>
      <c r="DU48" s="749">
        <v>111329</v>
      </c>
      <c r="DV48" s="749">
        <v>1983</v>
      </c>
      <c r="DW48" s="749">
        <v>134456</v>
      </c>
      <c r="DX48" s="749">
        <v>2512</v>
      </c>
      <c r="DY48" s="749">
        <v>12952</v>
      </c>
      <c r="DZ48" s="624">
        <v>15464</v>
      </c>
    </row>
    <row r="49" spans="2:130" x14ac:dyDescent="0.25">
      <c r="B49" s="828" t="s">
        <v>1012</v>
      </c>
      <c r="C49" s="623">
        <v>4189</v>
      </c>
      <c r="D49" s="749">
        <v>5926</v>
      </c>
      <c r="E49" s="749">
        <v>28910</v>
      </c>
      <c r="F49" s="749">
        <v>419</v>
      </c>
      <c r="G49" s="749">
        <v>35255</v>
      </c>
      <c r="H49" s="749">
        <v>610</v>
      </c>
      <c r="I49" s="749">
        <v>2045</v>
      </c>
      <c r="J49" s="624">
        <v>2655</v>
      </c>
      <c r="K49" s="623">
        <v>3851</v>
      </c>
      <c r="L49" s="749">
        <v>3252</v>
      </c>
      <c r="M49" s="749">
        <v>30353</v>
      </c>
      <c r="N49" s="749">
        <v>207</v>
      </c>
      <c r="O49" s="749">
        <v>33812</v>
      </c>
      <c r="P49" s="749">
        <v>973</v>
      </c>
      <c r="Q49" s="749">
        <v>3657</v>
      </c>
      <c r="R49" s="624">
        <v>4630</v>
      </c>
      <c r="S49" s="623">
        <v>1033</v>
      </c>
      <c r="T49" s="749">
        <v>1681</v>
      </c>
      <c r="U49" s="749">
        <v>4941</v>
      </c>
      <c r="V49" s="749">
        <v>89</v>
      </c>
      <c r="W49" s="749">
        <v>6711</v>
      </c>
      <c r="X49" s="749">
        <v>178</v>
      </c>
      <c r="Y49" s="749">
        <v>1260</v>
      </c>
      <c r="Z49" s="624">
        <v>1438</v>
      </c>
      <c r="AA49" s="623">
        <v>1070</v>
      </c>
      <c r="AB49" s="749">
        <v>1149</v>
      </c>
      <c r="AC49" s="749">
        <v>10215</v>
      </c>
      <c r="AD49" s="749">
        <v>106</v>
      </c>
      <c r="AE49" s="749">
        <v>11470</v>
      </c>
      <c r="AF49" s="749">
        <v>165</v>
      </c>
      <c r="AG49" s="749">
        <v>928</v>
      </c>
      <c r="AH49" s="624">
        <v>1093</v>
      </c>
      <c r="AI49" s="623">
        <v>1712</v>
      </c>
      <c r="AJ49" s="749">
        <v>949</v>
      </c>
      <c r="AK49" s="749">
        <v>12215</v>
      </c>
      <c r="AL49" s="749">
        <v>183</v>
      </c>
      <c r="AM49" s="749">
        <v>13347</v>
      </c>
      <c r="AN49" s="749">
        <v>423</v>
      </c>
      <c r="AO49" s="749">
        <v>1334</v>
      </c>
      <c r="AP49" s="624">
        <v>1757</v>
      </c>
      <c r="AQ49" s="623">
        <v>802</v>
      </c>
      <c r="AR49" s="749">
        <v>683</v>
      </c>
      <c r="AS49" s="749">
        <v>2344</v>
      </c>
      <c r="AT49" s="749">
        <v>10</v>
      </c>
      <c r="AU49" s="749">
        <v>3037</v>
      </c>
      <c r="AV49" s="749">
        <v>39</v>
      </c>
      <c r="AW49" s="749">
        <v>638</v>
      </c>
      <c r="AX49" s="624">
        <v>677</v>
      </c>
      <c r="AY49" s="623">
        <v>117</v>
      </c>
      <c r="AZ49" s="749">
        <v>212</v>
      </c>
      <c r="BA49" s="749">
        <v>3749</v>
      </c>
      <c r="BB49" s="749">
        <v>14</v>
      </c>
      <c r="BC49" s="749">
        <v>3975</v>
      </c>
      <c r="BD49" s="749">
        <v>154</v>
      </c>
      <c r="BE49" s="749">
        <v>294</v>
      </c>
      <c r="BF49" s="624">
        <v>448</v>
      </c>
      <c r="BG49" s="623">
        <v>772</v>
      </c>
      <c r="BH49" s="749">
        <v>1190</v>
      </c>
      <c r="BI49" s="749">
        <v>8346</v>
      </c>
      <c r="BJ49" s="749">
        <v>30</v>
      </c>
      <c r="BK49" s="749">
        <v>9566</v>
      </c>
      <c r="BL49" s="749">
        <v>144</v>
      </c>
      <c r="BM49" s="749">
        <v>650</v>
      </c>
      <c r="BN49" s="624">
        <v>794</v>
      </c>
      <c r="BO49" s="623">
        <v>351</v>
      </c>
      <c r="BP49" s="749">
        <v>704</v>
      </c>
      <c r="BQ49" s="749">
        <v>4300</v>
      </c>
      <c r="BR49" s="749">
        <v>20</v>
      </c>
      <c r="BS49" s="749">
        <v>5024</v>
      </c>
      <c r="BT49" s="749">
        <v>71</v>
      </c>
      <c r="BU49" s="749">
        <v>146</v>
      </c>
      <c r="BV49" s="624">
        <v>217</v>
      </c>
      <c r="BW49" s="623">
        <v>387</v>
      </c>
      <c r="BX49" s="749">
        <v>552</v>
      </c>
      <c r="BY49" s="749">
        <v>1487</v>
      </c>
      <c r="BZ49" s="749">
        <v>60</v>
      </c>
      <c r="CA49" s="749">
        <v>2099</v>
      </c>
      <c r="CB49" s="749">
        <v>90</v>
      </c>
      <c r="CC49" s="749">
        <v>576</v>
      </c>
      <c r="CD49" s="624">
        <v>666</v>
      </c>
      <c r="CE49" s="623">
        <v>280</v>
      </c>
      <c r="CF49" s="749">
        <v>883</v>
      </c>
      <c r="CG49" s="749">
        <v>2119</v>
      </c>
      <c r="CH49" s="749">
        <v>75</v>
      </c>
      <c r="CI49" s="749">
        <v>3077</v>
      </c>
      <c r="CJ49" s="749">
        <v>25</v>
      </c>
      <c r="CK49" s="749">
        <v>168</v>
      </c>
      <c r="CL49" s="624">
        <v>193</v>
      </c>
      <c r="CM49" s="623">
        <v>348</v>
      </c>
      <c r="CN49" s="749">
        <v>264</v>
      </c>
      <c r="CO49" s="749">
        <v>788</v>
      </c>
      <c r="CP49" s="749">
        <v>53</v>
      </c>
      <c r="CQ49" s="749">
        <v>1105</v>
      </c>
      <c r="CR49" s="749">
        <v>321</v>
      </c>
      <c r="CS49" s="749">
        <v>977</v>
      </c>
      <c r="CT49" s="624">
        <v>1298</v>
      </c>
      <c r="CU49" s="623">
        <v>751</v>
      </c>
      <c r="CV49" s="749">
        <v>274</v>
      </c>
      <c r="CW49" s="749">
        <v>1782</v>
      </c>
      <c r="CX49" s="749">
        <v>5</v>
      </c>
      <c r="CY49" s="749">
        <v>2061</v>
      </c>
      <c r="CZ49" s="749">
        <v>156</v>
      </c>
      <c r="DA49" s="749">
        <v>314</v>
      </c>
      <c r="DB49" s="624">
        <v>470</v>
      </c>
      <c r="DC49" s="623">
        <v>626</v>
      </c>
      <c r="DD49" s="749">
        <v>237</v>
      </c>
      <c r="DE49" s="749">
        <v>2909</v>
      </c>
      <c r="DF49" s="749">
        <v>21</v>
      </c>
      <c r="DG49" s="749">
        <v>3167</v>
      </c>
      <c r="DH49" s="749">
        <v>49</v>
      </c>
      <c r="DI49" s="749">
        <v>109</v>
      </c>
      <c r="DJ49" s="624">
        <v>158</v>
      </c>
      <c r="DK49" s="623">
        <v>114</v>
      </c>
      <c r="DL49" s="749">
        <v>402</v>
      </c>
      <c r="DM49" s="749">
        <v>1260</v>
      </c>
      <c r="DN49" s="749">
        <v>60</v>
      </c>
      <c r="DO49" s="749">
        <v>1722</v>
      </c>
      <c r="DP49" s="749">
        <v>103</v>
      </c>
      <c r="DQ49" s="749">
        <v>229</v>
      </c>
      <c r="DR49" s="624">
        <v>332</v>
      </c>
      <c r="DS49" s="623">
        <v>16403</v>
      </c>
      <c r="DT49" s="749">
        <v>18358</v>
      </c>
      <c r="DU49" s="749">
        <v>115718</v>
      </c>
      <c r="DV49" s="749">
        <v>1352</v>
      </c>
      <c r="DW49" s="749">
        <v>135428</v>
      </c>
      <c r="DX49" s="749">
        <v>3501</v>
      </c>
      <c r="DY49" s="749">
        <v>13325</v>
      </c>
      <c r="DZ49" s="624">
        <v>16826</v>
      </c>
    </row>
    <row r="50" spans="2:130" x14ac:dyDescent="0.25">
      <c r="B50" s="828" t="s">
        <v>1022</v>
      </c>
      <c r="C50" s="623">
        <v>5057</v>
      </c>
      <c r="D50" s="749">
        <v>5182</v>
      </c>
      <c r="E50" s="749">
        <v>30018</v>
      </c>
      <c r="F50" s="749">
        <v>305</v>
      </c>
      <c r="G50" s="749">
        <v>35505</v>
      </c>
      <c r="H50" s="749">
        <v>526</v>
      </c>
      <c r="I50" s="749">
        <v>2040</v>
      </c>
      <c r="J50" s="624">
        <v>2566</v>
      </c>
      <c r="K50" s="623">
        <v>4058</v>
      </c>
      <c r="L50" s="749">
        <v>4878</v>
      </c>
      <c r="M50" s="749">
        <v>29029</v>
      </c>
      <c r="N50" s="749">
        <v>732</v>
      </c>
      <c r="O50" s="749">
        <v>34639</v>
      </c>
      <c r="P50" s="749">
        <v>854</v>
      </c>
      <c r="Q50" s="749">
        <v>3769</v>
      </c>
      <c r="R50" s="624">
        <v>4623</v>
      </c>
      <c r="S50" s="623">
        <v>1190</v>
      </c>
      <c r="T50" s="749">
        <v>931</v>
      </c>
      <c r="U50" s="749">
        <v>5419</v>
      </c>
      <c r="V50" s="749">
        <v>79</v>
      </c>
      <c r="W50" s="749">
        <v>6429</v>
      </c>
      <c r="X50" s="749">
        <v>165</v>
      </c>
      <c r="Y50" s="749">
        <v>1301</v>
      </c>
      <c r="Z50" s="624">
        <v>1466</v>
      </c>
      <c r="AA50" s="623">
        <v>1388</v>
      </c>
      <c r="AB50" s="749">
        <v>658</v>
      </c>
      <c r="AC50" s="749">
        <v>9998</v>
      </c>
      <c r="AD50" s="749">
        <v>81</v>
      </c>
      <c r="AE50" s="749">
        <v>10737</v>
      </c>
      <c r="AF50" s="749">
        <v>141</v>
      </c>
      <c r="AG50" s="749">
        <v>955</v>
      </c>
      <c r="AH50" s="624">
        <v>1096</v>
      </c>
      <c r="AI50" s="623">
        <v>1572</v>
      </c>
      <c r="AJ50" s="749">
        <v>912</v>
      </c>
      <c r="AK50" s="749">
        <v>11576</v>
      </c>
      <c r="AL50" s="749">
        <v>92</v>
      </c>
      <c r="AM50" s="749">
        <v>12580</v>
      </c>
      <c r="AN50" s="749">
        <v>478</v>
      </c>
      <c r="AO50" s="749">
        <v>1602</v>
      </c>
      <c r="AP50" s="624">
        <v>2080</v>
      </c>
      <c r="AQ50" s="623">
        <v>582</v>
      </c>
      <c r="AR50" s="749">
        <v>615</v>
      </c>
      <c r="AS50" s="749">
        <v>2394</v>
      </c>
      <c r="AT50" s="749">
        <v>3</v>
      </c>
      <c r="AU50" s="749">
        <v>3012</v>
      </c>
      <c r="AV50" s="749">
        <v>67</v>
      </c>
      <c r="AW50" s="749">
        <v>668</v>
      </c>
      <c r="AX50" s="624">
        <v>735</v>
      </c>
      <c r="AY50" s="623">
        <v>426</v>
      </c>
      <c r="AZ50" s="749">
        <v>465</v>
      </c>
      <c r="BA50" s="749">
        <v>3337</v>
      </c>
      <c r="BB50" s="749">
        <v>44</v>
      </c>
      <c r="BC50" s="749">
        <v>3846</v>
      </c>
      <c r="BD50" s="749">
        <v>224</v>
      </c>
      <c r="BE50" s="749">
        <v>393</v>
      </c>
      <c r="BF50" s="624">
        <v>617</v>
      </c>
      <c r="BG50" s="623">
        <v>834</v>
      </c>
      <c r="BH50" s="749">
        <v>314</v>
      </c>
      <c r="BI50" s="749">
        <v>8517</v>
      </c>
      <c r="BJ50" s="749">
        <v>70</v>
      </c>
      <c r="BK50" s="749">
        <v>8901</v>
      </c>
      <c r="BL50" s="749">
        <v>230</v>
      </c>
      <c r="BM50" s="749">
        <v>709</v>
      </c>
      <c r="BN50" s="624">
        <v>939</v>
      </c>
      <c r="BO50" s="623">
        <v>822</v>
      </c>
      <c r="BP50" s="749">
        <v>620</v>
      </c>
      <c r="BQ50" s="749">
        <v>4181</v>
      </c>
      <c r="BR50" s="749">
        <v>35</v>
      </c>
      <c r="BS50" s="749">
        <v>4836</v>
      </c>
      <c r="BT50" s="749">
        <v>56</v>
      </c>
      <c r="BU50" s="749">
        <v>147</v>
      </c>
      <c r="BV50" s="624">
        <v>203</v>
      </c>
      <c r="BW50" s="623">
        <v>240</v>
      </c>
      <c r="BX50" s="749">
        <v>458</v>
      </c>
      <c r="BY50" s="749">
        <v>1826</v>
      </c>
      <c r="BZ50" s="749">
        <v>24</v>
      </c>
      <c r="CA50" s="749">
        <v>2308</v>
      </c>
      <c r="CB50" s="749">
        <v>52</v>
      </c>
      <c r="CC50" s="749">
        <v>623</v>
      </c>
      <c r="CD50" s="624">
        <v>675</v>
      </c>
      <c r="CE50" s="623">
        <v>320</v>
      </c>
      <c r="CF50" s="749">
        <v>619</v>
      </c>
      <c r="CG50" s="749">
        <v>2676</v>
      </c>
      <c r="CH50" s="749">
        <v>11</v>
      </c>
      <c r="CI50" s="749">
        <v>3306</v>
      </c>
      <c r="CJ50" s="749">
        <v>87</v>
      </c>
      <c r="CK50" s="749">
        <v>176</v>
      </c>
      <c r="CL50" s="624">
        <v>263</v>
      </c>
      <c r="CM50" s="623">
        <v>203</v>
      </c>
      <c r="CN50" s="749">
        <v>359</v>
      </c>
      <c r="CO50" s="749">
        <v>775</v>
      </c>
      <c r="CP50" s="749">
        <v>306</v>
      </c>
      <c r="CQ50" s="749">
        <v>1440</v>
      </c>
      <c r="CR50" s="749">
        <v>151</v>
      </c>
      <c r="CS50" s="749">
        <v>968</v>
      </c>
      <c r="CT50" s="624">
        <v>1119</v>
      </c>
      <c r="CU50" s="623">
        <v>558</v>
      </c>
      <c r="CV50" s="749">
        <v>250</v>
      </c>
      <c r="CW50" s="749">
        <v>1476</v>
      </c>
      <c r="CX50" s="749">
        <v>149</v>
      </c>
      <c r="CY50" s="749">
        <v>1875</v>
      </c>
      <c r="CZ50" s="749">
        <v>39</v>
      </c>
      <c r="DA50" s="749">
        <v>309</v>
      </c>
      <c r="DB50" s="624">
        <v>348</v>
      </c>
      <c r="DC50" s="623">
        <v>283</v>
      </c>
      <c r="DD50" s="749">
        <v>548</v>
      </c>
      <c r="DE50" s="749">
        <v>2822</v>
      </c>
      <c r="DF50" s="749">
        <v>39</v>
      </c>
      <c r="DG50" s="749">
        <v>3409</v>
      </c>
      <c r="DH50" s="749">
        <v>77</v>
      </c>
      <c r="DI50" s="749">
        <v>104</v>
      </c>
      <c r="DJ50" s="624">
        <v>181</v>
      </c>
      <c r="DK50" s="623">
        <v>291</v>
      </c>
      <c r="DL50" s="749">
        <v>199</v>
      </c>
      <c r="DM50" s="749">
        <v>1395</v>
      </c>
      <c r="DN50" s="749">
        <v>16</v>
      </c>
      <c r="DO50" s="749">
        <v>1610</v>
      </c>
      <c r="DP50" s="749">
        <v>110</v>
      </c>
      <c r="DQ50" s="749">
        <v>242</v>
      </c>
      <c r="DR50" s="624">
        <v>352</v>
      </c>
      <c r="DS50" s="623">
        <v>17824</v>
      </c>
      <c r="DT50" s="749">
        <v>17008</v>
      </c>
      <c r="DU50" s="749">
        <v>115439</v>
      </c>
      <c r="DV50" s="749">
        <v>1986</v>
      </c>
      <c r="DW50" s="749">
        <v>134433</v>
      </c>
      <c r="DX50" s="749">
        <v>3257</v>
      </c>
      <c r="DY50" s="749">
        <v>14006</v>
      </c>
      <c r="DZ50" s="624">
        <v>17263</v>
      </c>
    </row>
    <row r="51" spans="2:130" ht="14.25" thickBot="1" x14ac:dyDescent="0.3">
      <c r="B51" s="829" t="s">
        <v>1033</v>
      </c>
      <c r="C51" s="623">
        <v>5552</v>
      </c>
      <c r="D51" s="749">
        <v>4047</v>
      </c>
      <c r="E51" s="749">
        <v>29460</v>
      </c>
      <c r="F51" s="749">
        <v>254</v>
      </c>
      <c r="G51" s="749">
        <v>33761</v>
      </c>
      <c r="H51" s="749">
        <v>915</v>
      </c>
      <c r="I51" s="749">
        <v>2143</v>
      </c>
      <c r="J51" s="624">
        <v>3058</v>
      </c>
      <c r="K51" s="623">
        <v>3217</v>
      </c>
      <c r="L51" s="749">
        <v>3307</v>
      </c>
      <c r="M51" s="749">
        <v>30206</v>
      </c>
      <c r="N51" s="749">
        <v>349</v>
      </c>
      <c r="O51" s="749">
        <v>33862</v>
      </c>
      <c r="P51" s="749">
        <v>1297</v>
      </c>
      <c r="Q51" s="749">
        <v>4193</v>
      </c>
      <c r="R51" s="624">
        <v>5490</v>
      </c>
      <c r="S51" s="623">
        <v>885</v>
      </c>
      <c r="T51" s="749">
        <v>2182</v>
      </c>
      <c r="U51" s="749">
        <v>5218</v>
      </c>
      <c r="V51" s="749">
        <v>51</v>
      </c>
      <c r="W51" s="749">
        <v>7451</v>
      </c>
      <c r="X51" s="749">
        <v>439</v>
      </c>
      <c r="Y51" s="749">
        <v>1303</v>
      </c>
      <c r="Z51" s="624">
        <v>1742</v>
      </c>
      <c r="AA51" s="623">
        <v>1162</v>
      </c>
      <c r="AB51" s="749">
        <v>580</v>
      </c>
      <c r="AC51" s="749">
        <v>9203</v>
      </c>
      <c r="AD51" s="749">
        <v>165</v>
      </c>
      <c r="AE51" s="749">
        <v>9948</v>
      </c>
      <c r="AF51" s="749">
        <v>468</v>
      </c>
      <c r="AG51" s="749">
        <v>835</v>
      </c>
      <c r="AH51" s="624">
        <v>1303</v>
      </c>
      <c r="AI51" s="623">
        <v>1960</v>
      </c>
      <c r="AJ51" s="749">
        <v>1052</v>
      </c>
      <c r="AK51" s="749">
        <v>10361</v>
      </c>
      <c r="AL51" s="749">
        <v>121</v>
      </c>
      <c r="AM51" s="749">
        <v>11534</v>
      </c>
      <c r="AN51" s="749">
        <v>850</v>
      </c>
      <c r="AO51" s="749">
        <v>1873</v>
      </c>
      <c r="AP51" s="624">
        <v>2723</v>
      </c>
      <c r="AQ51" s="623">
        <v>847</v>
      </c>
      <c r="AR51" s="749">
        <v>435</v>
      </c>
      <c r="AS51" s="749">
        <v>2069</v>
      </c>
      <c r="AT51" s="749">
        <v>16</v>
      </c>
      <c r="AU51" s="749">
        <v>2520</v>
      </c>
      <c r="AV51" s="749">
        <v>108</v>
      </c>
      <c r="AW51" s="749">
        <v>707</v>
      </c>
      <c r="AX51" s="624">
        <v>815</v>
      </c>
      <c r="AY51" s="623">
        <v>342</v>
      </c>
      <c r="AZ51" s="749">
        <v>450</v>
      </c>
      <c r="BA51" s="749">
        <v>3381</v>
      </c>
      <c r="BB51" s="749">
        <v>109</v>
      </c>
      <c r="BC51" s="749">
        <v>3940</v>
      </c>
      <c r="BD51" s="749">
        <v>127</v>
      </c>
      <c r="BE51" s="749">
        <v>504</v>
      </c>
      <c r="BF51" s="624">
        <v>631</v>
      </c>
      <c r="BG51" s="623">
        <v>962</v>
      </c>
      <c r="BH51" s="749">
        <v>536</v>
      </c>
      <c r="BI51" s="749">
        <v>7649</v>
      </c>
      <c r="BJ51" s="749">
        <v>117</v>
      </c>
      <c r="BK51" s="749">
        <v>8302</v>
      </c>
      <c r="BL51" s="749">
        <v>329</v>
      </c>
      <c r="BM51" s="749">
        <v>783</v>
      </c>
      <c r="BN51" s="624">
        <v>1112</v>
      </c>
      <c r="BO51" s="623">
        <v>682</v>
      </c>
      <c r="BP51" s="749">
        <v>620</v>
      </c>
      <c r="BQ51" s="749">
        <v>4122</v>
      </c>
      <c r="BR51" s="749">
        <v>13</v>
      </c>
      <c r="BS51" s="749">
        <v>4755</v>
      </c>
      <c r="BT51" s="749">
        <v>49</v>
      </c>
      <c r="BU51" s="749">
        <v>173</v>
      </c>
      <c r="BV51" s="624">
        <v>222</v>
      </c>
      <c r="BW51" s="623">
        <v>366</v>
      </c>
      <c r="BX51" s="749">
        <v>292</v>
      </c>
      <c r="BY51" s="749">
        <v>1800</v>
      </c>
      <c r="BZ51" s="749">
        <v>8</v>
      </c>
      <c r="CA51" s="749">
        <v>2100</v>
      </c>
      <c r="CB51" s="749">
        <v>166</v>
      </c>
      <c r="CC51" s="749">
        <v>643</v>
      </c>
      <c r="CD51" s="624">
        <v>809</v>
      </c>
      <c r="CE51" s="623">
        <v>476</v>
      </c>
      <c r="CF51" s="749">
        <v>322</v>
      </c>
      <c r="CG51" s="749">
        <v>2755</v>
      </c>
      <c r="CH51" s="749">
        <v>58</v>
      </c>
      <c r="CI51" s="749">
        <v>3135</v>
      </c>
      <c r="CJ51" s="749">
        <v>79</v>
      </c>
      <c r="CK51" s="749">
        <v>201</v>
      </c>
      <c r="CL51" s="624">
        <v>280</v>
      </c>
      <c r="CM51" s="623">
        <v>20</v>
      </c>
      <c r="CN51" s="749">
        <v>239</v>
      </c>
      <c r="CO51" s="749">
        <v>1346</v>
      </c>
      <c r="CP51" s="749">
        <v>15</v>
      </c>
      <c r="CQ51" s="749">
        <v>1600</v>
      </c>
      <c r="CR51" s="749">
        <v>84</v>
      </c>
      <c r="CS51" s="749">
        <v>1095</v>
      </c>
      <c r="CT51" s="624">
        <v>1179</v>
      </c>
      <c r="CU51" s="623">
        <v>423</v>
      </c>
      <c r="CV51" s="749">
        <v>79</v>
      </c>
      <c r="CW51" s="749">
        <v>1392</v>
      </c>
      <c r="CX51" s="749">
        <v>15</v>
      </c>
      <c r="CY51" s="749">
        <v>1486</v>
      </c>
      <c r="CZ51" s="749">
        <v>72</v>
      </c>
      <c r="DA51" s="749">
        <v>321</v>
      </c>
      <c r="DB51" s="624">
        <v>393</v>
      </c>
      <c r="DC51" s="623">
        <v>391</v>
      </c>
      <c r="DD51" s="749">
        <v>406</v>
      </c>
      <c r="DE51" s="749">
        <v>3003</v>
      </c>
      <c r="DF51" s="749">
        <v>44</v>
      </c>
      <c r="DG51" s="749">
        <v>3453</v>
      </c>
      <c r="DH51" s="749">
        <v>40</v>
      </c>
      <c r="DI51" s="749">
        <v>112</v>
      </c>
      <c r="DJ51" s="624">
        <v>152</v>
      </c>
      <c r="DK51" s="623">
        <v>278</v>
      </c>
      <c r="DL51" s="749">
        <v>289</v>
      </c>
      <c r="DM51" s="749">
        <v>1246</v>
      </c>
      <c r="DN51" s="749">
        <v>22</v>
      </c>
      <c r="DO51" s="749">
        <v>1557</v>
      </c>
      <c r="DP51" s="749">
        <v>145</v>
      </c>
      <c r="DQ51" s="749">
        <v>271</v>
      </c>
      <c r="DR51" s="624">
        <v>416</v>
      </c>
      <c r="DS51" s="623">
        <v>17563</v>
      </c>
      <c r="DT51" s="749">
        <v>14836</v>
      </c>
      <c r="DU51" s="749">
        <v>113211</v>
      </c>
      <c r="DV51" s="749">
        <v>1357</v>
      </c>
      <c r="DW51" s="749">
        <v>129404</v>
      </c>
      <c r="DX51" s="749">
        <v>5168</v>
      </c>
      <c r="DY51" s="749">
        <v>15157</v>
      </c>
      <c r="DZ51" s="624">
        <v>20325</v>
      </c>
    </row>
    <row r="52" spans="2:130" x14ac:dyDescent="0.25">
      <c r="B52" s="827" t="s">
        <v>1041</v>
      </c>
      <c r="C52" s="749">
        <v>4837</v>
      </c>
      <c r="D52" s="749">
        <v>4444</v>
      </c>
      <c r="E52" s="749">
        <v>29336</v>
      </c>
      <c r="F52" s="749">
        <v>293</v>
      </c>
      <c r="G52" s="749">
        <v>34073</v>
      </c>
      <c r="H52" s="749">
        <v>498</v>
      </c>
      <c r="I52" s="749">
        <v>2276</v>
      </c>
      <c r="J52" s="624">
        <v>2774</v>
      </c>
      <c r="K52" s="623">
        <v>4836</v>
      </c>
      <c r="L52" s="749">
        <v>5064</v>
      </c>
      <c r="M52" s="749">
        <v>28809</v>
      </c>
      <c r="N52" s="749">
        <v>532</v>
      </c>
      <c r="O52" s="749">
        <v>34405</v>
      </c>
      <c r="P52" s="749">
        <v>426</v>
      </c>
      <c r="Q52" s="749">
        <v>4750</v>
      </c>
      <c r="R52" s="624">
        <v>5176</v>
      </c>
      <c r="S52" s="623">
        <v>976</v>
      </c>
      <c r="T52" s="749">
        <v>1371</v>
      </c>
      <c r="U52" s="749">
        <v>6521</v>
      </c>
      <c r="V52" s="749">
        <v>321</v>
      </c>
      <c r="W52" s="749">
        <v>8213</v>
      </c>
      <c r="X52" s="749">
        <v>186</v>
      </c>
      <c r="Y52" s="749">
        <v>1189</v>
      </c>
      <c r="Z52" s="624">
        <v>1375</v>
      </c>
      <c r="AA52" s="623">
        <v>716</v>
      </c>
      <c r="AB52" s="749">
        <v>534</v>
      </c>
      <c r="AC52" s="749">
        <v>8737</v>
      </c>
      <c r="AD52" s="749">
        <v>306</v>
      </c>
      <c r="AE52" s="749">
        <v>9577</v>
      </c>
      <c r="AF52" s="749">
        <v>530</v>
      </c>
      <c r="AG52" s="749">
        <v>965</v>
      </c>
      <c r="AH52" s="624">
        <v>1495</v>
      </c>
      <c r="AI52" s="623">
        <v>1402</v>
      </c>
      <c r="AJ52" s="749">
        <v>427</v>
      </c>
      <c r="AK52" s="749">
        <v>9963</v>
      </c>
      <c r="AL52" s="749">
        <v>132</v>
      </c>
      <c r="AM52" s="749">
        <v>10522</v>
      </c>
      <c r="AN52" s="749">
        <v>535</v>
      </c>
      <c r="AO52" s="749">
        <v>2483</v>
      </c>
      <c r="AP52" s="624">
        <v>3018</v>
      </c>
      <c r="AQ52" s="623">
        <v>608</v>
      </c>
      <c r="AR52" s="749">
        <v>338</v>
      </c>
      <c r="AS52" s="749">
        <v>1898</v>
      </c>
      <c r="AT52" s="749">
        <v>11</v>
      </c>
      <c r="AU52" s="749">
        <v>2247</v>
      </c>
      <c r="AV52" s="749">
        <v>25</v>
      </c>
      <c r="AW52" s="749">
        <v>793</v>
      </c>
      <c r="AX52" s="624">
        <v>818</v>
      </c>
      <c r="AY52" s="623">
        <v>372</v>
      </c>
      <c r="AZ52" s="749">
        <v>481</v>
      </c>
      <c r="BA52" s="749">
        <v>3584</v>
      </c>
      <c r="BB52" s="749">
        <v>151</v>
      </c>
      <c r="BC52" s="749">
        <v>4216</v>
      </c>
      <c r="BD52" s="749">
        <v>141</v>
      </c>
      <c r="BE52" s="749">
        <v>443</v>
      </c>
      <c r="BF52" s="624">
        <v>584</v>
      </c>
      <c r="BG52" s="623">
        <v>869</v>
      </c>
      <c r="BH52" s="749">
        <v>265</v>
      </c>
      <c r="BI52" s="749">
        <v>7413</v>
      </c>
      <c r="BJ52" s="749">
        <v>81</v>
      </c>
      <c r="BK52" s="749">
        <v>7759</v>
      </c>
      <c r="BL52" s="749">
        <v>67</v>
      </c>
      <c r="BM52" s="749">
        <v>986</v>
      </c>
      <c r="BN52" s="624">
        <v>1053</v>
      </c>
      <c r="BO52" s="623">
        <v>807</v>
      </c>
      <c r="BP52" s="749">
        <v>981</v>
      </c>
      <c r="BQ52" s="749">
        <v>3890</v>
      </c>
      <c r="BR52" s="749">
        <v>24</v>
      </c>
      <c r="BS52" s="749">
        <v>4895</v>
      </c>
      <c r="BT52" s="749">
        <v>70</v>
      </c>
      <c r="BU52" s="749">
        <v>186</v>
      </c>
      <c r="BV52" s="624">
        <v>256</v>
      </c>
      <c r="BW52" s="623">
        <v>455</v>
      </c>
      <c r="BX52" s="749">
        <v>207</v>
      </c>
      <c r="BY52" s="749">
        <v>1641</v>
      </c>
      <c r="BZ52" s="749">
        <v>19</v>
      </c>
      <c r="CA52" s="749">
        <v>1867</v>
      </c>
      <c r="CB52" s="749">
        <v>26</v>
      </c>
      <c r="CC52" s="749">
        <v>768</v>
      </c>
      <c r="CD52" s="624">
        <v>794</v>
      </c>
      <c r="CE52" s="623">
        <v>409</v>
      </c>
      <c r="CF52" s="749">
        <v>252</v>
      </c>
      <c r="CG52" s="749">
        <v>2666</v>
      </c>
      <c r="CH52" s="749">
        <v>61</v>
      </c>
      <c r="CI52" s="749">
        <v>2979</v>
      </c>
      <c r="CJ52" s="749">
        <v>70</v>
      </c>
      <c r="CK52" s="749">
        <v>209</v>
      </c>
      <c r="CL52" s="624">
        <v>279</v>
      </c>
      <c r="CM52" s="623">
        <v>259</v>
      </c>
      <c r="CN52" s="749">
        <v>375</v>
      </c>
      <c r="CO52" s="749">
        <v>1366</v>
      </c>
      <c r="CP52" s="749">
        <v>32</v>
      </c>
      <c r="CQ52" s="749">
        <v>1773</v>
      </c>
      <c r="CR52" s="749">
        <v>148</v>
      </c>
      <c r="CS52" s="749">
        <v>974</v>
      </c>
      <c r="CT52" s="624">
        <v>1122</v>
      </c>
      <c r="CU52" s="623">
        <v>321</v>
      </c>
      <c r="CV52" s="749">
        <v>139</v>
      </c>
      <c r="CW52" s="749">
        <v>1048</v>
      </c>
      <c r="CX52" s="749">
        <v>71</v>
      </c>
      <c r="CY52" s="749">
        <v>1258</v>
      </c>
      <c r="CZ52" s="749">
        <v>131</v>
      </c>
      <c r="DA52" s="749">
        <v>308</v>
      </c>
      <c r="DB52" s="624">
        <v>439</v>
      </c>
      <c r="DC52" s="623">
        <v>373</v>
      </c>
      <c r="DD52" s="749">
        <v>389</v>
      </c>
      <c r="DE52" s="749">
        <v>3053</v>
      </c>
      <c r="DF52" s="749">
        <v>14</v>
      </c>
      <c r="DG52" s="749">
        <v>3456</v>
      </c>
      <c r="DH52" s="749">
        <v>35</v>
      </c>
      <c r="DI52" s="749">
        <v>130</v>
      </c>
      <c r="DJ52" s="624">
        <v>165</v>
      </c>
      <c r="DK52" s="623">
        <v>325</v>
      </c>
      <c r="DL52" s="749">
        <v>191</v>
      </c>
      <c r="DM52" s="749">
        <v>1216</v>
      </c>
      <c r="DN52" s="749">
        <v>75</v>
      </c>
      <c r="DO52" s="749">
        <v>1482</v>
      </c>
      <c r="DP52" s="749">
        <v>58</v>
      </c>
      <c r="DQ52" s="749">
        <v>299</v>
      </c>
      <c r="DR52" s="624">
        <v>357</v>
      </c>
      <c r="DS52" s="623">
        <v>17565</v>
      </c>
      <c r="DT52" s="749">
        <v>15458</v>
      </c>
      <c r="DU52" s="749">
        <v>111141</v>
      </c>
      <c r="DV52" s="749">
        <v>2123</v>
      </c>
      <c r="DW52" s="749">
        <v>128722</v>
      </c>
      <c r="DX52" s="749">
        <v>2946</v>
      </c>
      <c r="DY52" s="749">
        <v>16759</v>
      </c>
      <c r="DZ52" s="624">
        <v>19705</v>
      </c>
    </row>
    <row r="53" spans="2:130" x14ac:dyDescent="0.25">
      <c r="B53" s="828" t="s">
        <v>1056</v>
      </c>
      <c r="C53" s="749">
        <v>5653</v>
      </c>
      <c r="D53" s="749">
        <v>5475</v>
      </c>
      <c r="E53" s="749">
        <v>28286</v>
      </c>
      <c r="F53" s="749">
        <v>156</v>
      </c>
      <c r="G53" s="749">
        <v>33917</v>
      </c>
      <c r="H53" s="749">
        <v>396</v>
      </c>
      <c r="I53" s="749">
        <v>2409</v>
      </c>
      <c r="J53" s="624">
        <v>2805</v>
      </c>
      <c r="K53" s="623">
        <v>5548</v>
      </c>
      <c r="L53" s="749">
        <v>3969</v>
      </c>
      <c r="M53" s="749">
        <v>28349</v>
      </c>
      <c r="N53" s="749">
        <v>394</v>
      </c>
      <c r="O53" s="749">
        <v>32712</v>
      </c>
      <c r="P53" s="749">
        <v>621</v>
      </c>
      <c r="Q53" s="749">
        <v>4669</v>
      </c>
      <c r="R53" s="624">
        <v>5290</v>
      </c>
      <c r="S53" s="623">
        <v>1634</v>
      </c>
      <c r="T53" s="749">
        <v>904</v>
      </c>
      <c r="U53" s="749">
        <v>6363</v>
      </c>
      <c r="V53" s="749">
        <v>99</v>
      </c>
      <c r="W53" s="749">
        <v>7366</v>
      </c>
      <c r="X53" s="749">
        <v>294</v>
      </c>
      <c r="Y53" s="749">
        <v>1198</v>
      </c>
      <c r="Z53" s="624">
        <v>1492</v>
      </c>
      <c r="AA53" s="623">
        <v>1611</v>
      </c>
      <c r="AB53" s="749">
        <v>513</v>
      </c>
      <c r="AC53" s="749">
        <v>7628</v>
      </c>
      <c r="AD53" s="749">
        <v>216</v>
      </c>
      <c r="AE53" s="749">
        <v>8357</v>
      </c>
      <c r="AF53" s="749">
        <v>392</v>
      </c>
      <c r="AG53" s="749">
        <v>1225</v>
      </c>
      <c r="AH53" s="624">
        <v>1617</v>
      </c>
      <c r="AI53" s="623">
        <v>1499</v>
      </c>
      <c r="AJ53" s="749">
        <v>439</v>
      </c>
      <c r="AK53" s="749">
        <v>8272</v>
      </c>
      <c r="AL53" s="749">
        <v>323</v>
      </c>
      <c r="AM53" s="749">
        <v>9034</v>
      </c>
      <c r="AN53" s="749">
        <v>897</v>
      </c>
      <c r="AO53" s="749">
        <v>2549</v>
      </c>
      <c r="AP53" s="624">
        <v>3446</v>
      </c>
      <c r="AQ53" s="623">
        <v>608</v>
      </c>
      <c r="AR53" s="749">
        <v>729</v>
      </c>
      <c r="AS53" s="749">
        <v>1622</v>
      </c>
      <c r="AT53" s="749">
        <v>20</v>
      </c>
      <c r="AU53" s="749">
        <v>2371</v>
      </c>
      <c r="AV53" s="749">
        <v>25</v>
      </c>
      <c r="AW53" s="749">
        <v>790</v>
      </c>
      <c r="AX53" s="624">
        <v>815</v>
      </c>
      <c r="AY53" s="623">
        <v>274</v>
      </c>
      <c r="AZ53" s="749">
        <v>318</v>
      </c>
      <c r="BA53" s="749">
        <v>3632</v>
      </c>
      <c r="BB53" s="749">
        <v>134</v>
      </c>
      <c r="BC53" s="749">
        <v>4084</v>
      </c>
      <c r="BD53" s="749">
        <v>347</v>
      </c>
      <c r="BE53" s="749">
        <v>436</v>
      </c>
      <c r="BF53" s="624">
        <v>783</v>
      </c>
      <c r="BG53" s="623">
        <v>1567</v>
      </c>
      <c r="BH53" s="749">
        <v>180</v>
      </c>
      <c r="BI53" s="749">
        <v>6006</v>
      </c>
      <c r="BJ53" s="749">
        <v>28</v>
      </c>
      <c r="BK53" s="749">
        <v>6214</v>
      </c>
      <c r="BL53" s="749">
        <v>233</v>
      </c>
      <c r="BM53" s="749">
        <v>978</v>
      </c>
      <c r="BN53" s="624">
        <v>1211</v>
      </c>
      <c r="BO53" s="623">
        <v>1496</v>
      </c>
      <c r="BP53" s="749">
        <v>429</v>
      </c>
      <c r="BQ53" s="749">
        <v>3337</v>
      </c>
      <c r="BR53" s="749">
        <v>24</v>
      </c>
      <c r="BS53" s="749">
        <v>3790</v>
      </c>
      <c r="BT53" s="749">
        <v>66</v>
      </c>
      <c r="BU53" s="749">
        <v>228</v>
      </c>
      <c r="BV53" s="624">
        <v>294</v>
      </c>
      <c r="BW53" s="623">
        <v>512</v>
      </c>
      <c r="BX53" s="749">
        <v>162</v>
      </c>
      <c r="BY53" s="749">
        <v>1292</v>
      </c>
      <c r="BZ53" s="749">
        <v>6</v>
      </c>
      <c r="CA53" s="749">
        <v>1460</v>
      </c>
      <c r="CB53" s="749">
        <v>77</v>
      </c>
      <c r="CC53" s="749">
        <v>774</v>
      </c>
      <c r="CD53" s="624">
        <v>851</v>
      </c>
      <c r="CE53" s="623">
        <v>501</v>
      </c>
      <c r="CF53" s="749">
        <v>203</v>
      </c>
      <c r="CG53" s="749">
        <v>2424</v>
      </c>
      <c r="CH53" s="749">
        <v>39</v>
      </c>
      <c r="CI53" s="749">
        <v>2666</v>
      </c>
      <c r="CJ53" s="749">
        <v>58</v>
      </c>
      <c r="CK53" s="749">
        <v>236</v>
      </c>
      <c r="CL53" s="624">
        <v>294</v>
      </c>
      <c r="CM53" s="623">
        <v>961</v>
      </c>
      <c r="CN53" s="749">
        <v>142</v>
      </c>
      <c r="CO53" s="749">
        <v>974</v>
      </c>
      <c r="CP53" s="749">
        <v>34</v>
      </c>
      <c r="CQ53" s="749">
        <v>1150</v>
      </c>
      <c r="CR53" s="749">
        <v>68</v>
      </c>
      <c r="CS53" s="749">
        <v>858</v>
      </c>
      <c r="CT53" s="624">
        <v>926</v>
      </c>
      <c r="CU53" s="623">
        <v>457</v>
      </c>
      <c r="CV53" s="749">
        <v>22</v>
      </c>
      <c r="CW53" s="749">
        <v>794</v>
      </c>
      <c r="CX53" s="749">
        <v>14</v>
      </c>
      <c r="CY53" s="749">
        <v>830</v>
      </c>
      <c r="CZ53" s="749">
        <v>11</v>
      </c>
      <c r="DA53" s="749">
        <v>421</v>
      </c>
      <c r="DB53" s="624">
        <v>432</v>
      </c>
      <c r="DC53" s="623">
        <v>577</v>
      </c>
      <c r="DD53" s="749">
        <v>534</v>
      </c>
      <c r="DE53" s="749">
        <v>2882</v>
      </c>
      <c r="DF53" s="749">
        <v>6</v>
      </c>
      <c r="DG53" s="749">
        <v>3422</v>
      </c>
      <c r="DH53" s="749">
        <v>19</v>
      </c>
      <c r="DI53" s="749">
        <v>137</v>
      </c>
      <c r="DJ53" s="624">
        <v>156</v>
      </c>
      <c r="DK53" s="623">
        <v>349</v>
      </c>
      <c r="DL53" s="749">
        <v>297</v>
      </c>
      <c r="DM53" s="749">
        <v>1071</v>
      </c>
      <c r="DN53" s="749">
        <v>29</v>
      </c>
      <c r="DO53" s="749">
        <v>1397</v>
      </c>
      <c r="DP53" s="749">
        <v>89</v>
      </c>
      <c r="DQ53" s="749">
        <v>301</v>
      </c>
      <c r="DR53" s="624">
        <v>390</v>
      </c>
      <c r="DS53" s="623">
        <v>23247</v>
      </c>
      <c r="DT53" s="749">
        <v>14316</v>
      </c>
      <c r="DU53" s="749">
        <v>102932</v>
      </c>
      <c r="DV53" s="749">
        <v>1522</v>
      </c>
      <c r="DW53" s="749">
        <v>118770</v>
      </c>
      <c r="DX53" s="749">
        <v>3593</v>
      </c>
      <c r="DY53" s="749">
        <v>17209</v>
      </c>
      <c r="DZ53" s="624">
        <v>20802</v>
      </c>
    </row>
    <row r="54" spans="2:130" x14ac:dyDescent="0.25">
      <c r="B54" s="828" t="s">
        <v>1061</v>
      </c>
      <c r="C54" s="749">
        <v>4524</v>
      </c>
      <c r="D54" s="749">
        <v>4434</v>
      </c>
      <c r="E54" s="749">
        <v>29915</v>
      </c>
      <c r="F54" s="749">
        <v>246</v>
      </c>
      <c r="G54" s="749">
        <v>34595</v>
      </c>
      <c r="H54" s="749">
        <v>1054</v>
      </c>
      <c r="I54" s="749">
        <v>2356</v>
      </c>
      <c r="J54" s="624">
        <v>3410</v>
      </c>
      <c r="K54" s="623">
        <v>5500</v>
      </c>
      <c r="L54" s="749">
        <v>4919</v>
      </c>
      <c r="M54" s="749">
        <v>26730</v>
      </c>
      <c r="N54" s="749">
        <v>732</v>
      </c>
      <c r="O54" s="749">
        <v>32381</v>
      </c>
      <c r="P54" s="749">
        <v>673</v>
      </c>
      <c r="Q54" s="749">
        <v>4385</v>
      </c>
      <c r="R54" s="624">
        <v>5058</v>
      </c>
      <c r="S54" s="623">
        <v>1219</v>
      </c>
      <c r="T54" s="749">
        <v>778</v>
      </c>
      <c r="U54" s="749">
        <v>5840</v>
      </c>
      <c r="V54" s="749">
        <v>148</v>
      </c>
      <c r="W54" s="749">
        <v>6766</v>
      </c>
      <c r="X54" s="749">
        <v>338</v>
      </c>
      <c r="Y54" s="749">
        <v>1313</v>
      </c>
      <c r="Z54" s="624">
        <v>1651</v>
      </c>
      <c r="AA54" s="623">
        <v>1974</v>
      </c>
      <c r="AB54" s="749">
        <v>249</v>
      </c>
      <c r="AC54" s="749">
        <v>6201</v>
      </c>
      <c r="AD54" s="749">
        <v>390</v>
      </c>
      <c r="AE54" s="749">
        <v>6840</v>
      </c>
      <c r="AF54" s="749">
        <v>268</v>
      </c>
      <c r="AG54" s="749">
        <v>1142</v>
      </c>
      <c r="AH54" s="624">
        <v>1410</v>
      </c>
      <c r="AI54" s="623">
        <v>2591</v>
      </c>
      <c r="AJ54" s="749">
        <v>1338</v>
      </c>
      <c r="AK54" s="749">
        <v>6287</v>
      </c>
      <c r="AL54" s="749">
        <v>122</v>
      </c>
      <c r="AM54" s="749">
        <v>7747</v>
      </c>
      <c r="AN54" s="749">
        <v>352</v>
      </c>
      <c r="AO54" s="749">
        <v>3155</v>
      </c>
      <c r="AP54" s="624">
        <v>3507</v>
      </c>
      <c r="AQ54" s="623">
        <v>384</v>
      </c>
      <c r="AR54" s="749">
        <v>554</v>
      </c>
      <c r="AS54" s="749">
        <v>2048</v>
      </c>
      <c r="AT54" s="749">
        <v>23</v>
      </c>
      <c r="AU54" s="749">
        <v>2625</v>
      </c>
      <c r="AV54" s="749">
        <v>112</v>
      </c>
      <c r="AW54" s="749">
        <v>549</v>
      </c>
      <c r="AX54" s="624">
        <v>661</v>
      </c>
      <c r="AY54" s="623">
        <v>468</v>
      </c>
      <c r="AZ54" s="749">
        <v>629</v>
      </c>
      <c r="BA54" s="749">
        <v>3456</v>
      </c>
      <c r="BB54" s="749">
        <v>40</v>
      </c>
      <c r="BC54" s="749">
        <v>4125</v>
      </c>
      <c r="BD54" s="749">
        <v>183</v>
      </c>
      <c r="BE54" s="749">
        <v>720</v>
      </c>
      <c r="BF54" s="624">
        <v>903</v>
      </c>
      <c r="BG54" s="623">
        <v>1062</v>
      </c>
      <c r="BH54" s="749">
        <v>544</v>
      </c>
      <c r="BI54" s="749">
        <v>5057</v>
      </c>
      <c r="BJ54" s="749">
        <v>27</v>
      </c>
      <c r="BK54" s="749">
        <v>5628</v>
      </c>
      <c r="BL54" s="749">
        <v>131</v>
      </c>
      <c r="BM54" s="749">
        <v>1148</v>
      </c>
      <c r="BN54" s="624">
        <v>1279</v>
      </c>
      <c r="BO54" s="623">
        <v>472</v>
      </c>
      <c r="BP54" s="749">
        <v>727</v>
      </c>
      <c r="BQ54" s="749">
        <v>3270</v>
      </c>
      <c r="BR54" s="749">
        <v>30</v>
      </c>
      <c r="BS54" s="749">
        <v>4027</v>
      </c>
      <c r="BT54" s="749">
        <v>67</v>
      </c>
      <c r="BU54" s="749">
        <v>245</v>
      </c>
      <c r="BV54" s="624">
        <v>312</v>
      </c>
      <c r="BW54" s="623">
        <v>407</v>
      </c>
      <c r="BX54" s="749">
        <v>230</v>
      </c>
      <c r="BY54" s="749">
        <v>1007</v>
      </c>
      <c r="BZ54" s="749">
        <v>75</v>
      </c>
      <c r="CA54" s="749">
        <v>1312</v>
      </c>
      <c r="CB54" s="749">
        <v>65</v>
      </c>
      <c r="CC54" s="749">
        <v>757</v>
      </c>
      <c r="CD54" s="624">
        <v>822</v>
      </c>
      <c r="CE54" s="623">
        <v>333</v>
      </c>
      <c r="CF54" s="749">
        <v>148</v>
      </c>
      <c r="CG54" s="749">
        <v>2296</v>
      </c>
      <c r="CH54" s="749">
        <v>32</v>
      </c>
      <c r="CI54" s="749">
        <v>2476</v>
      </c>
      <c r="CJ54" s="749">
        <v>52</v>
      </c>
      <c r="CK54" s="749">
        <v>247</v>
      </c>
      <c r="CL54" s="624">
        <v>299</v>
      </c>
      <c r="CM54" s="623">
        <v>228</v>
      </c>
      <c r="CN54" s="749">
        <v>50</v>
      </c>
      <c r="CO54" s="749">
        <v>881</v>
      </c>
      <c r="CP54" s="749">
        <v>22</v>
      </c>
      <c r="CQ54" s="749">
        <v>953</v>
      </c>
      <c r="CR54" s="749">
        <v>143</v>
      </c>
      <c r="CS54" s="749">
        <v>802</v>
      </c>
      <c r="CT54" s="624">
        <v>945</v>
      </c>
      <c r="CU54" s="623">
        <v>366</v>
      </c>
      <c r="CV54" s="749">
        <v>250</v>
      </c>
      <c r="CW54" s="749">
        <v>339</v>
      </c>
      <c r="CX54" s="749">
        <v>10</v>
      </c>
      <c r="CY54" s="749">
        <v>599</v>
      </c>
      <c r="CZ54" s="749">
        <v>232</v>
      </c>
      <c r="DA54" s="749">
        <v>315</v>
      </c>
      <c r="DB54" s="624">
        <v>547</v>
      </c>
      <c r="DC54" s="623">
        <v>253</v>
      </c>
      <c r="DD54" s="749">
        <v>171</v>
      </c>
      <c r="DE54" s="749">
        <v>3140</v>
      </c>
      <c r="DF54" s="749">
        <v>2</v>
      </c>
      <c r="DG54" s="749">
        <v>3313</v>
      </c>
      <c r="DH54" s="749">
        <v>34</v>
      </c>
      <c r="DI54" s="749">
        <v>149</v>
      </c>
      <c r="DJ54" s="624">
        <v>183</v>
      </c>
      <c r="DK54" s="623">
        <v>279</v>
      </c>
      <c r="DL54" s="749">
        <v>107</v>
      </c>
      <c r="DM54" s="749">
        <v>1093</v>
      </c>
      <c r="DN54" s="749">
        <v>35</v>
      </c>
      <c r="DO54" s="749">
        <v>1235</v>
      </c>
      <c r="DP54" s="749">
        <v>63</v>
      </c>
      <c r="DQ54" s="749">
        <v>317</v>
      </c>
      <c r="DR54" s="624">
        <v>380</v>
      </c>
      <c r="DS54" s="623">
        <v>20060</v>
      </c>
      <c r="DT54" s="749">
        <v>15128</v>
      </c>
      <c r="DU54" s="749">
        <v>97560</v>
      </c>
      <c r="DV54" s="749">
        <v>1934</v>
      </c>
      <c r="DW54" s="749">
        <v>114622</v>
      </c>
      <c r="DX54" s="749">
        <v>3767</v>
      </c>
      <c r="DY54" s="749">
        <v>17600</v>
      </c>
      <c r="DZ54" s="624">
        <v>21367</v>
      </c>
    </row>
    <row r="55" spans="2:130" ht="14.25" thickBot="1" x14ac:dyDescent="0.3">
      <c r="B55" s="829" t="s">
        <v>1066</v>
      </c>
      <c r="C55" s="749">
        <v>6452</v>
      </c>
      <c r="D55" s="749">
        <v>5491</v>
      </c>
      <c r="E55" s="749">
        <v>28231</v>
      </c>
      <c r="F55" s="749">
        <v>733</v>
      </c>
      <c r="G55" s="749">
        <v>34455</v>
      </c>
      <c r="H55" s="749">
        <v>320</v>
      </c>
      <c r="I55" s="749">
        <v>2376</v>
      </c>
      <c r="J55" s="624">
        <v>2696</v>
      </c>
      <c r="K55" s="623">
        <v>5688</v>
      </c>
      <c r="L55" s="749">
        <v>3989</v>
      </c>
      <c r="M55" s="749">
        <v>26012</v>
      </c>
      <c r="N55" s="749">
        <v>288</v>
      </c>
      <c r="O55" s="749">
        <v>30289</v>
      </c>
      <c r="P55" s="749">
        <v>865</v>
      </c>
      <c r="Q55" s="749">
        <v>4624</v>
      </c>
      <c r="R55" s="624">
        <v>5489</v>
      </c>
      <c r="S55" s="623">
        <v>1784</v>
      </c>
      <c r="T55" s="749">
        <v>1222</v>
      </c>
      <c r="U55" s="749">
        <v>4899</v>
      </c>
      <c r="V55" s="749">
        <v>139</v>
      </c>
      <c r="W55" s="749">
        <v>6260</v>
      </c>
      <c r="X55" s="749">
        <v>249</v>
      </c>
      <c r="Y55" s="749">
        <v>1427</v>
      </c>
      <c r="Z55" s="624">
        <v>1676</v>
      </c>
      <c r="AA55" s="623">
        <v>1165</v>
      </c>
      <c r="AB55" s="749">
        <v>1102</v>
      </c>
      <c r="AC55" s="749">
        <v>5528</v>
      </c>
      <c r="AD55" s="749">
        <v>33</v>
      </c>
      <c r="AE55" s="749">
        <v>6663</v>
      </c>
      <c r="AF55" s="749">
        <v>212</v>
      </c>
      <c r="AG55" s="749">
        <v>1312</v>
      </c>
      <c r="AH55" s="624">
        <v>1524</v>
      </c>
      <c r="AI55" s="623">
        <v>1317</v>
      </c>
      <c r="AJ55" s="749">
        <v>913</v>
      </c>
      <c r="AK55" s="749">
        <v>6184</v>
      </c>
      <c r="AL55" s="749">
        <v>370</v>
      </c>
      <c r="AM55" s="749">
        <v>7467</v>
      </c>
      <c r="AN55" s="749">
        <v>453</v>
      </c>
      <c r="AO55" s="749">
        <v>3073</v>
      </c>
      <c r="AP55" s="624">
        <v>3526</v>
      </c>
      <c r="AQ55" s="623">
        <v>212</v>
      </c>
      <c r="AR55" s="749">
        <v>1472</v>
      </c>
      <c r="AS55" s="749">
        <v>2409</v>
      </c>
      <c r="AT55" s="749">
        <v>29</v>
      </c>
      <c r="AU55" s="749">
        <v>3910</v>
      </c>
      <c r="AV55" s="749">
        <v>31</v>
      </c>
      <c r="AW55" s="749">
        <v>605</v>
      </c>
      <c r="AX55" s="624">
        <v>636</v>
      </c>
      <c r="AY55" s="623">
        <v>353</v>
      </c>
      <c r="AZ55" s="749">
        <v>610</v>
      </c>
      <c r="BA55" s="749">
        <v>3427</v>
      </c>
      <c r="BB55" s="749">
        <v>413</v>
      </c>
      <c r="BC55" s="749">
        <v>4450</v>
      </c>
      <c r="BD55" s="749">
        <v>360</v>
      </c>
      <c r="BE55" s="749">
        <v>475</v>
      </c>
      <c r="BF55" s="624">
        <v>835</v>
      </c>
      <c r="BG55" s="623">
        <v>509</v>
      </c>
      <c r="BH55" s="749">
        <v>809</v>
      </c>
      <c r="BI55" s="749">
        <v>5126</v>
      </c>
      <c r="BJ55" s="749">
        <v>102</v>
      </c>
      <c r="BK55" s="749">
        <v>6037</v>
      </c>
      <c r="BL55" s="749">
        <v>112</v>
      </c>
      <c r="BM55" s="749">
        <v>1058</v>
      </c>
      <c r="BN55" s="624">
        <v>1170</v>
      </c>
      <c r="BO55" s="623">
        <v>520</v>
      </c>
      <c r="BP55" s="749">
        <v>802</v>
      </c>
      <c r="BQ55" s="749">
        <v>3455</v>
      </c>
      <c r="BR55" s="749">
        <v>34</v>
      </c>
      <c r="BS55" s="749">
        <v>4291</v>
      </c>
      <c r="BT55" s="749">
        <v>80</v>
      </c>
      <c r="BU55" s="749">
        <v>250</v>
      </c>
      <c r="BV55" s="624">
        <v>330</v>
      </c>
      <c r="BW55" s="623">
        <v>499</v>
      </c>
      <c r="BX55" s="749">
        <v>308</v>
      </c>
      <c r="BY55" s="749">
        <v>809</v>
      </c>
      <c r="BZ55" s="749">
        <v>22</v>
      </c>
      <c r="CA55" s="749">
        <v>1139</v>
      </c>
      <c r="CB55" s="749">
        <v>24</v>
      </c>
      <c r="CC55" s="749">
        <v>780</v>
      </c>
      <c r="CD55" s="624">
        <v>804</v>
      </c>
      <c r="CE55" s="623">
        <v>615</v>
      </c>
      <c r="CF55" s="749">
        <v>928</v>
      </c>
      <c r="CG55" s="749">
        <v>1832</v>
      </c>
      <c r="CH55" s="749">
        <v>42</v>
      </c>
      <c r="CI55" s="749">
        <v>2802</v>
      </c>
      <c r="CJ55" s="749">
        <v>35</v>
      </c>
      <c r="CK55" s="749">
        <v>251</v>
      </c>
      <c r="CL55" s="624">
        <v>286</v>
      </c>
      <c r="CM55" s="623">
        <v>197</v>
      </c>
      <c r="CN55" s="749">
        <v>355</v>
      </c>
      <c r="CO55" s="749">
        <v>781</v>
      </c>
      <c r="CP55" s="749">
        <v>19</v>
      </c>
      <c r="CQ55" s="749">
        <v>1155</v>
      </c>
      <c r="CR55" s="749">
        <v>67</v>
      </c>
      <c r="CS55" s="749">
        <v>834</v>
      </c>
      <c r="CT55" s="624">
        <v>901</v>
      </c>
      <c r="CU55" s="623">
        <v>64</v>
      </c>
      <c r="CV55" s="749">
        <v>85</v>
      </c>
      <c r="CW55" s="749">
        <v>538</v>
      </c>
      <c r="CX55" s="749">
        <v>216</v>
      </c>
      <c r="CY55" s="749">
        <v>839</v>
      </c>
      <c r="CZ55" s="749">
        <v>2</v>
      </c>
      <c r="DA55" s="749">
        <v>326</v>
      </c>
      <c r="DB55" s="624">
        <v>328</v>
      </c>
      <c r="DC55" s="623">
        <v>311</v>
      </c>
      <c r="DD55" s="749">
        <v>287</v>
      </c>
      <c r="DE55" s="749">
        <v>2778</v>
      </c>
      <c r="DF55" s="749">
        <v>23</v>
      </c>
      <c r="DG55" s="749">
        <v>3088</v>
      </c>
      <c r="DH55" s="749">
        <v>242</v>
      </c>
      <c r="DI55" s="749">
        <v>142</v>
      </c>
      <c r="DJ55" s="624">
        <v>384</v>
      </c>
      <c r="DK55" s="623">
        <v>241</v>
      </c>
      <c r="DL55" s="749">
        <v>367</v>
      </c>
      <c r="DM55" s="749">
        <v>785</v>
      </c>
      <c r="DN55" s="749">
        <v>69</v>
      </c>
      <c r="DO55" s="749">
        <v>1221</v>
      </c>
      <c r="DP55" s="749">
        <v>227</v>
      </c>
      <c r="DQ55" s="749">
        <v>293</v>
      </c>
      <c r="DR55" s="624">
        <v>520</v>
      </c>
      <c r="DS55" s="623">
        <v>19927</v>
      </c>
      <c r="DT55" s="749">
        <v>18740</v>
      </c>
      <c r="DU55" s="749">
        <v>92794</v>
      </c>
      <c r="DV55" s="749">
        <v>2532</v>
      </c>
      <c r="DW55" s="749">
        <v>114066</v>
      </c>
      <c r="DX55" s="749">
        <v>3279</v>
      </c>
      <c r="DY55" s="749">
        <v>17826</v>
      </c>
      <c r="DZ55" s="624">
        <v>21105</v>
      </c>
    </row>
    <row r="56" spans="2:130" x14ac:dyDescent="0.25">
      <c r="B56" s="622" t="s">
        <v>1074</v>
      </c>
      <c r="C56" s="623">
        <v>5106</v>
      </c>
      <c r="D56" s="749">
        <v>6530</v>
      </c>
      <c r="E56" s="749">
        <v>28951</v>
      </c>
      <c r="F56" s="749">
        <v>106</v>
      </c>
      <c r="G56" s="749">
        <v>35587</v>
      </c>
      <c r="H56" s="749">
        <v>1417</v>
      </c>
      <c r="I56" s="749">
        <v>2401</v>
      </c>
      <c r="J56" s="624">
        <v>3818</v>
      </c>
      <c r="K56" s="623">
        <v>3441</v>
      </c>
      <c r="L56" s="749">
        <v>3760</v>
      </c>
      <c r="M56" s="749">
        <v>26601</v>
      </c>
      <c r="N56" s="749">
        <v>955</v>
      </c>
      <c r="O56" s="749">
        <v>31316</v>
      </c>
      <c r="P56" s="749">
        <v>731</v>
      </c>
      <c r="Q56" s="749">
        <v>4403</v>
      </c>
      <c r="R56" s="624">
        <v>5134</v>
      </c>
      <c r="S56" s="623">
        <v>1341</v>
      </c>
      <c r="T56" s="749">
        <v>401</v>
      </c>
      <c r="U56" s="749">
        <v>4816</v>
      </c>
      <c r="V56" s="749">
        <v>88</v>
      </c>
      <c r="W56" s="749">
        <v>5305</v>
      </c>
      <c r="X56" s="749">
        <v>180</v>
      </c>
      <c r="Y56" s="749">
        <v>1511</v>
      </c>
      <c r="Z56" s="624">
        <v>1691</v>
      </c>
      <c r="AA56" s="623">
        <v>1274</v>
      </c>
      <c r="AB56" s="749">
        <v>737</v>
      </c>
      <c r="AC56" s="749">
        <v>5386</v>
      </c>
      <c r="AD56" s="749">
        <v>137</v>
      </c>
      <c r="AE56" s="749">
        <v>6260</v>
      </c>
      <c r="AF56" s="749">
        <v>139</v>
      </c>
      <c r="AG56" s="749">
        <v>1251</v>
      </c>
      <c r="AH56" s="624">
        <v>1390</v>
      </c>
      <c r="AI56" s="623">
        <v>368</v>
      </c>
      <c r="AJ56" s="749">
        <v>1041</v>
      </c>
      <c r="AK56" s="749">
        <v>6918</v>
      </c>
      <c r="AL56" s="749">
        <v>735</v>
      </c>
      <c r="AM56" s="749">
        <v>8694</v>
      </c>
      <c r="AN56" s="749">
        <v>570</v>
      </c>
      <c r="AO56" s="749">
        <v>2727</v>
      </c>
      <c r="AP56" s="624">
        <v>3297</v>
      </c>
      <c r="AQ56" s="623">
        <v>304</v>
      </c>
      <c r="AR56" s="749">
        <v>618</v>
      </c>
      <c r="AS56" s="749">
        <v>3603</v>
      </c>
      <c r="AT56" s="749">
        <v>90</v>
      </c>
      <c r="AU56" s="749">
        <v>4311</v>
      </c>
      <c r="AV56" s="749">
        <v>26</v>
      </c>
      <c r="AW56" s="749">
        <v>523</v>
      </c>
      <c r="AX56" s="624">
        <v>549</v>
      </c>
      <c r="AY56" s="623">
        <v>346</v>
      </c>
      <c r="AZ56" s="749">
        <v>219</v>
      </c>
      <c r="BA56" s="749">
        <v>3771</v>
      </c>
      <c r="BB56" s="749">
        <v>202</v>
      </c>
      <c r="BC56" s="749">
        <v>4192</v>
      </c>
      <c r="BD56" s="749">
        <v>344</v>
      </c>
      <c r="BE56" s="749">
        <v>622</v>
      </c>
      <c r="BF56" s="624">
        <v>966</v>
      </c>
      <c r="BG56" s="623">
        <v>616</v>
      </c>
      <c r="BH56" s="749">
        <v>892</v>
      </c>
      <c r="BI56" s="749">
        <v>5451</v>
      </c>
      <c r="BJ56" s="749">
        <v>129</v>
      </c>
      <c r="BK56" s="749">
        <v>6472</v>
      </c>
      <c r="BL56" s="749">
        <v>31</v>
      </c>
      <c r="BM56" s="749">
        <v>980</v>
      </c>
      <c r="BN56" s="624">
        <v>1011</v>
      </c>
      <c r="BO56" s="623">
        <v>702</v>
      </c>
      <c r="BP56" s="749">
        <v>597</v>
      </c>
      <c r="BQ56" s="749">
        <v>3502</v>
      </c>
      <c r="BR56" s="749">
        <v>65</v>
      </c>
      <c r="BS56" s="749">
        <v>4164</v>
      </c>
      <c r="BT56" s="749">
        <v>99</v>
      </c>
      <c r="BU56" s="749">
        <v>253</v>
      </c>
      <c r="BV56" s="624">
        <v>352</v>
      </c>
      <c r="BW56" s="623">
        <v>345</v>
      </c>
      <c r="BX56" s="749">
        <v>393</v>
      </c>
      <c r="BY56" s="749">
        <v>786</v>
      </c>
      <c r="BZ56" s="749">
        <v>18</v>
      </c>
      <c r="CA56" s="749">
        <v>1197</v>
      </c>
      <c r="CB56" s="749">
        <v>23</v>
      </c>
      <c r="CC56" s="749">
        <v>771</v>
      </c>
      <c r="CD56" s="624">
        <v>794</v>
      </c>
      <c r="CE56" s="623">
        <v>251</v>
      </c>
      <c r="CF56" s="749">
        <v>505</v>
      </c>
      <c r="CG56" s="749">
        <v>2460</v>
      </c>
      <c r="CH56" s="749">
        <v>27</v>
      </c>
      <c r="CI56" s="749">
        <v>2992</v>
      </c>
      <c r="CJ56" s="749">
        <v>103</v>
      </c>
      <c r="CK56" s="749">
        <v>247</v>
      </c>
      <c r="CL56" s="624">
        <v>350</v>
      </c>
      <c r="CM56" s="623">
        <v>352</v>
      </c>
      <c r="CN56" s="749">
        <v>176</v>
      </c>
      <c r="CO56" s="749">
        <v>774</v>
      </c>
      <c r="CP56" s="749">
        <v>104</v>
      </c>
      <c r="CQ56" s="749">
        <v>1054</v>
      </c>
      <c r="CR56" s="749">
        <v>124</v>
      </c>
      <c r="CS56" s="749">
        <v>702</v>
      </c>
      <c r="CT56" s="624">
        <v>826</v>
      </c>
      <c r="CU56" s="623">
        <v>88</v>
      </c>
      <c r="CV56" s="749">
        <v>48</v>
      </c>
      <c r="CW56" s="749">
        <v>602</v>
      </c>
      <c r="CX56" s="749">
        <v>10</v>
      </c>
      <c r="CY56" s="749">
        <v>660</v>
      </c>
      <c r="CZ56" s="749">
        <v>151</v>
      </c>
      <c r="DA56" s="749">
        <v>316</v>
      </c>
      <c r="DB56" s="624">
        <v>467</v>
      </c>
      <c r="DC56" s="623">
        <v>632</v>
      </c>
      <c r="DD56" s="749">
        <v>435</v>
      </c>
      <c r="DE56" s="749">
        <v>2322</v>
      </c>
      <c r="DF56" s="749">
        <v>15</v>
      </c>
      <c r="DG56" s="749">
        <v>2772</v>
      </c>
      <c r="DH56" s="749">
        <v>160</v>
      </c>
      <c r="DI56" s="749">
        <v>343</v>
      </c>
      <c r="DJ56" s="624">
        <v>503</v>
      </c>
      <c r="DK56" s="623">
        <v>375</v>
      </c>
      <c r="DL56" s="749">
        <v>266</v>
      </c>
      <c r="DM56" s="749">
        <v>917</v>
      </c>
      <c r="DN56" s="749">
        <v>40</v>
      </c>
      <c r="DO56" s="749">
        <v>1223</v>
      </c>
      <c r="DP56" s="749">
        <v>89</v>
      </c>
      <c r="DQ56" s="749">
        <v>319</v>
      </c>
      <c r="DR56" s="624">
        <v>408</v>
      </c>
      <c r="DS56" s="623">
        <v>15541</v>
      </c>
      <c r="DT56" s="749">
        <v>16618</v>
      </c>
      <c r="DU56" s="749">
        <v>96860</v>
      </c>
      <c r="DV56" s="749">
        <v>2721</v>
      </c>
      <c r="DW56" s="749">
        <v>116199</v>
      </c>
      <c r="DX56" s="749">
        <v>4187</v>
      </c>
      <c r="DY56" s="749">
        <v>17369</v>
      </c>
      <c r="DZ56" s="624">
        <v>21556</v>
      </c>
    </row>
    <row r="57" spans="2:130" x14ac:dyDescent="0.25">
      <c r="B57" s="622" t="s">
        <v>1078</v>
      </c>
      <c r="C57" s="623">
        <v>5200</v>
      </c>
      <c r="D57" s="749">
        <v>4538</v>
      </c>
      <c r="E57" s="749">
        <v>30239</v>
      </c>
      <c r="F57" s="749">
        <v>339</v>
      </c>
      <c r="G57" s="749">
        <v>35116</v>
      </c>
      <c r="H57" s="749">
        <v>422</v>
      </c>
      <c r="I57" s="749">
        <v>3250</v>
      </c>
      <c r="J57" s="624">
        <v>3672</v>
      </c>
      <c r="K57" s="623">
        <v>4650</v>
      </c>
      <c r="L57" s="749">
        <v>5199</v>
      </c>
      <c r="M57" s="749">
        <v>26175</v>
      </c>
      <c r="N57" s="749">
        <v>328</v>
      </c>
      <c r="O57" s="749">
        <v>31702</v>
      </c>
      <c r="P57" s="749">
        <v>658</v>
      </c>
      <c r="Q57" s="749">
        <v>4639</v>
      </c>
      <c r="R57" s="624">
        <v>5297</v>
      </c>
      <c r="S57" s="623">
        <v>1006</v>
      </c>
      <c r="T57" s="749">
        <v>1335</v>
      </c>
      <c r="U57" s="749">
        <v>4170</v>
      </c>
      <c r="V57" s="749">
        <v>132</v>
      </c>
      <c r="W57" s="749">
        <v>5637</v>
      </c>
      <c r="X57" s="749">
        <v>215</v>
      </c>
      <c r="Y57" s="749">
        <v>1472</v>
      </c>
      <c r="Z57" s="624">
        <v>1687</v>
      </c>
      <c r="AA57" s="623">
        <v>634</v>
      </c>
      <c r="AB57" s="749">
        <v>960</v>
      </c>
      <c r="AC57" s="749">
        <v>4889</v>
      </c>
      <c r="AD57" s="749">
        <v>104</v>
      </c>
      <c r="AE57" s="749">
        <v>5953</v>
      </c>
      <c r="AF57" s="749">
        <v>834</v>
      </c>
      <c r="AG57" s="749">
        <v>1188</v>
      </c>
      <c r="AH57" s="624">
        <v>2022</v>
      </c>
      <c r="AI57" s="623">
        <v>1368</v>
      </c>
      <c r="AJ57" s="749">
        <v>1008</v>
      </c>
      <c r="AK57" s="749">
        <v>7255</v>
      </c>
      <c r="AL57" s="749">
        <v>215</v>
      </c>
      <c r="AM57" s="749">
        <v>8478</v>
      </c>
      <c r="AN57" s="749">
        <v>250</v>
      </c>
      <c r="AO57" s="749">
        <v>2906</v>
      </c>
      <c r="AP57" s="624">
        <v>3156</v>
      </c>
      <c r="AQ57" s="623">
        <v>806</v>
      </c>
      <c r="AR57" s="749">
        <v>746</v>
      </c>
      <c r="AS57" s="749">
        <v>3492</v>
      </c>
      <c r="AT57" s="749">
        <v>19</v>
      </c>
      <c r="AU57" s="749">
        <v>4257</v>
      </c>
      <c r="AV57" s="749">
        <v>27</v>
      </c>
      <c r="AW57" s="749">
        <v>516</v>
      </c>
      <c r="AX57" s="624">
        <v>543</v>
      </c>
      <c r="AY57" s="623">
        <v>532</v>
      </c>
      <c r="AZ57" s="749">
        <v>148</v>
      </c>
      <c r="BA57" s="749">
        <v>3650</v>
      </c>
      <c r="BB57" s="749">
        <v>286</v>
      </c>
      <c r="BC57" s="749">
        <v>4084</v>
      </c>
      <c r="BD57" s="749">
        <v>34</v>
      </c>
      <c r="BE57" s="749">
        <v>656</v>
      </c>
      <c r="BF57" s="624">
        <v>690</v>
      </c>
      <c r="BG57" s="623">
        <v>789</v>
      </c>
      <c r="BH57" s="749">
        <v>129</v>
      </c>
      <c r="BI57" s="749">
        <v>5639</v>
      </c>
      <c r="BJ57" s="749">
        <v>76</v>
      </c>
      <c r="BK57" s="749">
        <v>5844</v>
      </c>
      <c r="BL57" s="749">
        <v>70</v>
      </c>
      <c r="BM57" s="749">
        <v>909</v>
      </c>
      <c r="BN57" s="624">
        <v>979</v>
      </c>
      <c r="BO57" s="623">
        <v>418</v>
      </c>
      <c r="BP57" s="749">
        <v>396</v>
      </c>
      <c r="BQ57" s="749">
        <v>3698</v>
      </c>
      <c r="BR57" s="749">
        <v>85</v>
      </c>
      <c r="BS57" s="749">
        <v>4179</v>
      </c>
      <c r="BT57" s="749">
        <v>62</v>
      </c>
      <c r="BU57" s="749">
        <v>253</v>
      </c>
      <c r="BV57" s="624">
        <v>315</v>
      </c>
      <c r="BW57" s="623">
        <v>99</v>
      </c>
      <c r="BX57" s="749">
        <v>126</v>
      </c>
      <c r="BY57" s="749">
        <v>1062</v>
      </c>
      <c r="BZ57" s="749">
        <v>8</v>
      </c>
      <c r="CA57" s="749">
        <v>1196</v>
      </c>
      <c r="CB57" s="749">
        <v>48</v>
      </c>
      <c r="CC57" s="749">
        <v>774</v>
      </c>
      <c r="CD57" s="624">
        <v>822</v>
      </c>
      <c r="CE57" s="623">
        <v>725</v>
      </c>
      <c r="CF57" s="749">
        <v>466</v>
      </c>
      <c r="CG57" s="749">
        <v>2226</v>
      </c>
      <c r="CH57" s="749">
        <v>124</v>
      </c>
      <c r="CI57" s="749">
        <v>2816</v>
      </c>
      <c r="CJ57" s="749">
        <v>53</v>
      </c>
      <c r="CK57" s="749">
        <v>215</v>
      </c>
      <c r="CL57" s="624">
        <v>268</v>
      </c>
      <c r="CM57" s="623">
        <v>162</v>
      </c>
      <c r="CN57" s="749">
        <v>139</v>
      </c>
      <c r="CO57" s="749">
        <v>798</v>
      </c>
      <c r="CP57" s="749">
        <v>49</v>
      </c>
      <c r="CQ57" s="749">
        <v>986</v>
      </c>
      <c r="CR57" s="749">
        <v>137</v>
      </c>
      <c r="CS57" s="749">
        <v>734</v>
      </c>
      <c r="CT57" s="624">
        <v>871</v>
      </c>
      <c r="CU57" s="623">
        <v>182</v>
      </c>
      <c r="CV57" s="749">
        <v>183</v>
      </c>
      <c r="CW57" s="749">
        <v>488</v>
      </c>
      <c r="CX57" s="749">
        <v>2</v>
      </c>
      <c r="CY57" s="749">
        <v>673</v>
      </c>
      <c r="CZ57" s="749">
        <v>16</v>
      </c>
      <c r="DA57" s="749">
        <v>439</v>
      </c>
      <c r="DB57" s="624">
        <v>455</v>
      </c>
      <c r="DC57" s="623">
        <v>400</v>
      </c>
      <c r="DD57" s="749">
        <v>286</v>
      </c>
      <c r="DE57" s="749">
        <v>2316</v>
      </c>
      <c r="DF57" s="749">
        <v>145</v>
      </c>
      <c r="DG57" s="749">
        <v>2747</v>
      </c>
      <c r="DH57" s="749">
        <v>66</v>
      </c>
      <c r="DI57" s="749">
        <v>348</v>
      </c>
      <c r="DJ57" s="624">
        <v>414</v>
      </c>
      <c r="DK57" s="623">
        <v>205</v>
      </c>
      <c r="DL57" s="749">
        <v>263</v>
      </c>
      <c r="DM57" s="749">
        <v>1005</v>
      </c>
      <c r="DN57" s="749">
        <v>32</v>
      </c>
      <c r="DO57" s="749">
        <v>1300</v>
      </c>
      <c r="DP57" s="749">
        <v>67</v>
      </c>
      <c r="DQ57" s="749">
        <v>322</v>
      </c>
      <c r="DR57" s="624">
        <v>389</v>
      </c>
      <c r="DS57" s="623">
        <v>17176</v>
      </c>
      <c r="DT57" s="749">
        <v>15922</v>
      </c>
      <c r="DU57" s="749">
        <v>97102</v>
      </c>
      <c r="DV57" s="749">
        <v>1944</v>
      </c>
      <c r="DW57" s="749">
        <v>114968</v>
      </c>
      <c r="DX57" s="749">
        <v>2959</v>
      </c>
      <c r="DY57" s="749">
        <v>18621</v>
      </c>
      <c r="DZ57" s="624">
        <v>21580</v>
      </c>
    </row>
    <row r="58" spans="2:130" x14ac:dyDescent="0.25">
      <c r="B58" s="77" t="s">
        <v>1087</v>
      </c>
      <c r="C58" s="623">
        <v>4893</v>
      </c>
      <c r="D58" s="749">
        <v>5363</v>
      </c>
      <c r="E58" s="749">
        <v>30079</v>
      </c>
      <c r="F58" s="749">
        <v>902</v>
      </c>
      <c r="G58" s="749">
        <v>36344</v>
      </c>
      <c r="H58" s="749">
        <v>481</v>
      </c>
      <c r="I58" s="749">
        <v>2529</v>
      </c>
      <c r="J58" s="624">
        <v>3010</v>
      </c>
      <c r="K58" s="623">
        <v>3258</v>
      </c>
      <c r="L58" s="749">
        <v>3533</v>
      </c>
      <c r="M58" s="749">
        <v>28199</v>
      </c>
      <c r="N58" s="749">
        <v>610</v>
      </c>
      <c r="O58" s="749">
        <v>32342</v>
      </c>
      <c r="P58" s="749">
        <v>354</v>
      </c>
      <c r="Q58" s="749">
        <v>4584</v>
      </c>
      <c r="R58" s="624">
        <v>4938</v>
      </c>
      <c r="S58" s="623">
        <v>1011</v>
      </c>
      <c r="T58" s="749">
        <v>524</v>
      </c>
      <c r="U58" s="749">
        <v>4557</v>
      </c>
      <c r="V58" s="749">
        <v>40</v>
      </c>
      <c r="W58" s="749">
        <v>5121</v>
      </c>
      <c r="X58" s="749">
        <v>114</v>
      </c>
      <c r="Y58" s="749">
        <v>1593</v>
      </c>
      <c r="Z58" s="624">
        <v>1707</v>
      </c>
      <c r="AA58" s="623">
        <v>1038</v>
      </c>
      <c r="AB58" s="749">
        <v>840</v>
      </c>
      <c r="AC58" s="749">
        <v>4716</v>
      </c>
      <c r="AD58" s="749">
        <v>110</v>
      </c>
      <c r="AE58" s="749">
        <v>5666</v>
      </c>
      <c r="AF58" s="749">
        <v>254</v>
      </c>
      <c r="AG58" s="749">
        <v>1854</v>
      </c>
      <c r="AH58" s="624">
        <v>2108</v>
      </c>
      <c r="AI58" s="623">
        <v>648</v>
      </c>
      <c r="AJ58" s="749">
        <v>314</v>
      </c>
      <c r="AK58" s="749">
        <v>7523</v>
      </c>
      <c r="AL58" s="749">
        <v>105</v>
      </c>
      <c r="AM58" s="749">
        <v>7942</v>
      </c>
      <c r="AN58" s="749">
        <v>370</v>
      </c>
      <c r="AO58" s="749">
        <v>2989</v>
      </c>
      <c r="AP58" s="624">
        <v>3359</v>
      </c>
      <c r="AQ58" s="623">
        <v>786</v>
      </c>
      <c r="AR58" s="749">
        <v>918</v>
      </c>
      <c r="AS58" s="749">
        <v>3384</v>
      </c>
      <c r="AT58" s="749">
        <v>19</v>
      </c>
      <c r="AU58" s="749">
        <v>4321</v>
      </c>
      <c r="AV58" s="749">
        <v>95</v>
      </c>
      <c r="AW58" s="749">
        <v>515</v>
      </c>
      <c r="AX58" s="624">
        <v>610</v>
      </c>
      <c r="AY58" s="623">
        <v>116</v>
      </c>
      <c r="AZ58" s="749">
        <v>348</v>
      </c>
      <c r="BA58" s="749">
        <v>3867</v>
      </c>
      <c r="BB58" s="749">
        <v>28</v>
      </c>
      <c r="BC58" s="749">
        <v>4243</v>
      </c>
      <c r="BD58" s="749">
        <v>110</v>
      </c>
      <c r="BE58" s="749">
        <v>651</v>
      </c>
      <c r="BF58" s="624">
        <v>761</v>
      </c>
      <c r="BG58" s="623">
        <v>333</v>
      </c>
      <c r="BH58" s="749">
        <v>205</v>
      </c>
      <c r="BI58" s="749">
        <v>5464</v>
      </c>
      <c r="BJ58" s="749">
        <v>42</v>
      </c>
      <c r="BK58" s="749">
        <v>5711</v>
      </c>
      <c r="BL58" s="749">
        <v>65</v>
      </c>
      <c r="BM58" s="749">
        <v>919</v>
      </c>
      <c r="BN58" s="624">
        <v>984</v>
      </c>
      <c r="BO58" s="623">
        <v>412</v>
      </c>
      <c r="BP58" s="749">
        <v>867</v>
      </c>
      <c r="BQ58" s="749">
        <v>3723</v>
      </c>
      <c r="BR58" s="749">
        <v>7</v>
      </c>
      <c r="BS58" s="749">
        <v>4597</v>
      </c>
      <c r="BT58" s="749">
        <v>56</v>
      </c>
      <c r="BU58" s="749">
        <v>296</v>
      </c>
      <c r="BV58" s="624">
        <v>352</v>
      </c>
      <c r="BW58" s="623">
        <v>164</v>
      </c>
      <c r="BX58" s="749">
        <v>129</v>
      </c>
      <c r="BY58" s="749">
        <v>1011</v>
      </c>
      <c r="BZ58" s="749">
        <v>15</v>
      </c>
      <c r="CA58" s="749">
        <v>1155</v>
      </c>
      <c r="CB58" s="749">
        <v>47</v>
      </c>
      <c r="CC58" s="749">
        <v>781</v>
      </c>
      <c r="CD58" s="624">
        <v>828</v>
      </c>
      <c r="CE58" s="623">
        <v>492</v>
      </c>
      <c r="CF58" s="749">
        <v>425</v>
      </c>
      <c r="CG58" s="749">
        <v>2271</v>
      </c>
      <c r="CH58" s="749">
        <v>38</v>
      </c>
      <c r="CI58" s="749">
        <v>2734</v>
      </c>
      <c r="CJ58" s="749">
        <v>67</v>
      </c>
      <c r="CK58" s="749">
        <v>205</v>
      </c>
      <c r="CL58" s="624">
        <v>272</v>
      </c>
      <c r="CM58" s="623">
        <v>332</v>
      </c>
      <c r="CN58" s="749">
        <v>43</v>
      </c>
      <c r="CO58" s="749">
        <v>686</v>
      </c>
      <c r="CP58" s="749">
        <v>6</v>
      </c>
      <c r="CQ58" s="749">
        <v>735</v>
      </c>
      <c r="CR58" s="749">
        <v>52</v>
      </c>
      <c r="CS58" s="749">
        <v>808</v>
      </c>
      <c r="CT58" s="624">
        <v>860</v>
      </c>
      <c r="CU58" s="623">
        <v>218</v>
      </c>
      <c r="CV58" s="749">
        <v>142</v>
      </c>
      <c r="CW58" s="749">
        <v>430</v>
      </c>
      <c r="CX58" s="749">
        <v>65</v>
      </c>
      <c r="CY58" s="749">
        <v>637</v>
      </c>
      <c r="CZ58" s="749">
        <v>27</v>
      </c>
      <c r="DA58" s="749">
        <v>388</v>
      </c>
      <c r="DB58" s="624">
        <v>415</v>
      </c>
      <c r="DC58" s="623">
        <v>274</v>
      </c>
      <c r="DD58" s="749">
        <v>459</v>
      </c>
      <c r="DE58" s="749">
        <v>2446</v>
      </c>
      <c r="DF58" s="749">
        <v>17</v>
      </c>
      <c r="DG58" s="749">
        <v>2922</v>
      </c>
      <c r="DH58" s="749">
        <v>31</v>
      </c>
      <c r="DI58" s="749">
        <v>394</v>
      </c>
      <c r="DJ58" s="624">
        <v>425</v>
      </c>
      <c r="DK58" s="623">
        <v>404</v>
      </c>
      <c r="DL58" s="749">
        <v>152</v>
      </c>
      <c r="DM58" s="749">
        <v>788</v>
      </c>
      <c r="DN58" s="749">
        <v>34</v>
      </c>
      <c r="DO58" s="749">
        <v>974</v>
      </c>
      <c r="DP58" s="749">
        <v>140</v>
      </c>
      <c r="DQ58" s="749">
        <v>323</v>
      </c>
      <c r="DR58" s="624">
        <v>463</v>
      </c>
      <c r="DS58" s="623">
        <v>14379</v>
      </c>
      <c r="DT58" s="749">
        <v>14262</v>
      </c>
      <c r="DU58" s="749">
        <v>99144</v>
      </c>
      <c r="DV58" s="749">
        <v>2038</v>
      </c>
      <c r="DW58" s="749">
        <v>115444</v>
      </c>
      <c r="DX58" s="749">
        <v>2263</v>
      </c>
      <c r="DY58" s="749">
        <v>18829</v>
      </c>
      <c r="DZ58" s="624">
        <v>21092</v>
      </c>
    </row>
    <row r="59" spans="2:130" ht="14.25" thickBot="1" x14ac:dyDescent="0.3">
      <c r="B59" s="77" t="s">
        <v>1108</v>
      </c>
      <c r="C59" s="623">
        <v>5377</v>
      </c>
      <c r="D59" s="749">
        <v>4838</v>
      </c>
      <c r="E59" s="749">
        <v>30507</v>
      </c>
      <c r="F59" s="749">
        <v>339</v>
      </c>
      <c r="G59" s="749">
        <v>35684</v>
      </c>
      <c r="H59" s="749">
        <v>684</v>
      </c>
      <c r="I59" s="749">
        <v>2455</v>
      </c>
      <c r="J59" s="624">
        <v>3139</v>
      </c>
      <c r="K59" s="623">
        <v>5413</v>
      </c>
      <c r="L59" s="749">
        <v>2623</v>
      </c>
      <c r="M59" s="749">
        <v>25843</v>
      </c>
      <c r="N59" s="749">
        <v>281</v>
      </c>
      <c r="O59" s="749">
        <v>28747</v>
      </c>
      <c r="P59" s="749">
        <v>1294</v>
      </c>
      <c r="Q59" s="749">
        <v>4539</v>
      </c>
      <c r="R59" s="624">
        <v>5833</v>
      </c>
      <c r="S59" s="623">
        <v>606</v>
      </c>
      <c r="T59" s="749">
        <v>1241</v>
      </c>
      <c r="U59" s="749">
        <v>4454</v>
      </c>
      <c r="V59" s="749">
        <v>140</v>
      </c>
      <c r="W59" s="749">
        <v>5835</v>
      </c>
      <c r="X59" s="749">
        <v>128</v>
      </c>
      <c r="Y59" s="749">
        <v>1513</v>
      </c>
      <c r="Z59" s="624">
        <v>1641</v>
      </c>
      <c r="AA59" s="623">
        <v>895</v>
      </c>
      <c r="AB59" s="749">
        <v>780</v>
      </c>
      <c r="AC59" s="749">
        <v>4635</v>
      </c>
      <c r="AD59" s="749">
        <v>213</v>
      </c>
      <c r="AE59" s="749">
        <v>5628</v>
      </c>
      <c r="AF59" s="749">
        <v>229</v>
      </c>
      <c r="AG59" s="749">
        <v>1801</v>
      </c>
      <c r="AH59" s="624">
        <v>2030</v>
      </c>
      <c r="AI59" s="623">
        <v>817</v>
      </c>
      <c r="AJ59" s="749">
        <v>449</v>
      </c>
      <c r="AK59" s="749">
        <v>6676</v>
      </c>
      <c r="AL59" s="749">
        <v>103</v>
      </c>
      <c r="AM59" s="749">
        <v>7228</v>
      </c>
      <c r="AN59" s="749">
        <v>522</v>
      </c>
      <c r="AO59" s="749">
        <v>3171</v>
      </c>
      <c r="AP59" s="624">
        <v>3693</v>
      </c>
      <c r="AQ59" s="623">
        <v>847</v>
      </c>
      <c r="AR59" s="749">
        <v>1174</v>
      </c>
      <c r="AS59" s="749">
        <v>3413</v>
      </c>
      <c r="AT59" s="749">
        <v>12</v>
      </c>
      <c r="AU59" s="749">
        <v>4599</v>
      </c>
      <c r="AV59" s="749">
        <v>69</v>
      </c>
      <c r="AW59" s="749">
        <v>590</v>
      </c>
      <c r="AX59" s="624">
        <v>659</v>
      </c>
      <c r="AY59" s="623">
        <v>154</v>
      </c>
      <c r="AZ59" s="749">
        <v>270</v>
      </c>
      <c r="BA59" s="749">
        <v>3747</v>
      </c>
      <c r="BB59" s="749">
        <v>5</v>
      </c>
      <c r="BC59" s="749">
        <v>4022</v>
      </c>
      <c r="BD59" s="749">
        <v>448</v>
      </c>
      <c r="BE59" s="749">
        <v>746</v>
      </c>
      <c r="BF59" s="624">
        <v>1194</v>
      </c>
      <c r="BG59" s="623">
        <v>925</v>
      </c>
      <c r="BH59" s="749">
        <v>138</v>
      </c>
      <c r="BI59" s="749">
        <v>4698</v>
      </c>
      <c r="BJ59" s="749">
        <v>41</v>
      </c>
      <c r="BK59" s="749">
        <v>4877</v>
      </c>
      <c r="BL59" s="749">
        <v>105</v>
      </c>
      <c r="BM59" s="749">
        <v>926</v>
      </c>
      <c r="BN59" s="624">
        <v>1031</v>
      </c>
      <c r="BO59" s="623">
        <v>343</v>
      </c>
      <c r="BP59" s="749">
        <v>314</v>
      </c>
      <c r="BQ59" s="749">
        <v>4201</v>
      </c>
      <c r="BR59" s="749">
        <v>21</v>
      </c>
      <c r="BS59" s="749">
        <v>4536</v>
      </c>
      <c r="BT59" s="749">
        <v>56</v>
      </c>
      <c r="BU59" s="749">
        <v>328</v>
      </c>
      <c r="BV59" s="624">
        <v>384</v>
      </c>
      <c r="BW59" s="623">
        <v>190</v>
      </c>
      <c r="BX59" s="749">
        <v>302</v>
      </c>
      <c r="BY59" s="749">
        <v>951</v>
      </c>
      <c r="BZ59" s="749">
        <v>19</v>
      </c>
      <c r="CA59" s="749">
        <v>1272</v>
      </c>
      <c r="CB59" s="749">
        <v>35</v>
      </c>
      <c r="CC59" s="749">
        <v>788</v>
      </c>
      <c r="CD59" s="624">
        <v>823</v>
      </c>
      <c r="CE59" s="623">
        <v>200</v>
      </c>
      <c r="CF59" s="749">
        <v>226</v>
      </c>
      <c r="CG59" s="749">
        <v>2445</v>
      </c>
      <c r="CH59" s="749">
        <v>62</v>
      </c>
      <c r="CI59" s="749">
        <v>2733</v>
      </c>
      <c r="CJ59" s="749">
        <v>101</v>
      </c>
      <c r="CK59" s="749">
        <v>197</v>
      </c>
      <c r="CL59" s="624">
        <v>298</v>
      </c>
      <c r="CM59" s="623">
        <v>212</v>
      </c>
      <c r="CN59" s="749">
        <v>111</v>
      </c>
      <c r="CO59" s="749">
        <v>357</v>
      </c>
      <c r="CP59" s="749">
        <v>14</v>
      </c>
      <c r="CQ59" s="749">
        <v>482</v>
      </c>
      <c r="CR59" s="749">
        <v>207</v>
      </c>
      <c r="CS59" s="749">
        <v>793</v>
      </c>
      <c r="CT59" s="624">
        <v>1000</v>
      </c>
      <c r="CU59" s="623">
        <v>257</v>
      </c>
      <c r="CV59" s="749">
        <v>266</v>
      </c>
      <c r="CW59" s="749">
        <v>356</v>
      </c>
      <c r="CX59" s="749">
        <v>2</v>
      </c>
      <c r="CY59" s="749">
        <v>624</v>
      </c>
      <c r="CZ59" s="749">
        <v>26</v>
      </c>
      <c r="DA59" s="749">
        <v>411</v>
      </c>
      <c r="DB59" s="624">
        <v>437</v>
      </c>
      <c r="DC59" s="623">
        <v>120</v>
      </c>
      <c r="DD59" s="749">
        <v>74</v>
      </c>
      <c r="DE59" s="749">
        <v>2776</v>
      </c>
      <c r="DF59" s="749">
        <v>14</v>
      </c>
      <c r="DG59" s="749">
        <v>2864</v>
      </c>
      <c r="DH59" s="749">
        <v>36</v>
      </c>
      <c r="DI59" s="749">
        <v>401</v>
      </c>
      <c r="DJ59" s="624">
        <v>437</v>
      </c>
      <c r="DK59" s="623">
        <v>208</v>
      </c>
      <c r="DL59" s="749">
        <v>256</v>
      </c>
      <c r="DM59" s="749">
        <v>720</v>
      </c>
      <c r="DN59" s="749">
        <v>51</v>
      </c>
      <c r="DO59" s="749">
        <v>1027</v>
      </c>
      <c r="DP59" s="749">
        <v>94</v>
      </c>
      <c r="DQ59" s="749">
        <v>364</v>
      </c>
      <c r="DR59" s="624">
        <v>458</v>
      </c>
      <c r="DS59" s="623">
        <v>16564</v>
      </c>
      <c r="DT59" s="749">
        <v>13062</v>
      </c>
      <c r="DU59" s="749">
        <v>95779</v>
      </c>
      <c r="DV59" s="749">
        <v>1317</v>
      </c>
      <c r="DW59" s="749">
        <v>110158</v>
      </c>
      <c r="DX59" s="749">
        <v>4034</v>
      </c>
      <c r="DY59" s="749">
        <v>19023</v>
      </c>
      <c r="DZ59" s="624">
        <v>23057</v>
      </c>
    </row>
    <row r="60" spans="2:130" x14ac:dyDescent="0.25">
      <c r="B60" s="72" t="s">
        <v>1116</v>
      </c>
      <c r="C60" s="623">
        <v>3971</v>
      </c>
      <c r="D60" s="749">
        <v>4450</v>
      </c>
      <c r="E60" s="749">
        <v>27049</v>
      </c>
      <c r="F60" s="749">
        <v>163</v>
      </c>
      <c r="G60" s="749">
        <v>31662</v>
      </c>
      <c r="H60" s="749">
        <v>4808</v>
      </c>
      <c r="I60" s="749">
        <v>2847</v>
      </c>
      <c r="J60" s="624">
        <v>7655</v>
      </c>
      <c r="K60" s="623">
        <v>3072</v>
      </c>
      <c r="L60" s="749">
        <v>2679</v>
      </c>
      <c r="M60" s="749">
        <v>23863</v>
      </c>
      <c r="N60" s="749">
        <v>910</v>
      </c>
      <c r="O60" s="749">
        <v>27452</v>
      </c>
      <c r="P60" s="749">
        <v>2054</v>
      </c>
      <c r="Q60" s="749">
        <v>4795</v>
      </c>
      <c r="R60" s="624">
        <v>6849</v>
      </c>
      <c r="S60" s="623">
        <v>751</v>
      </c>
      <c r="T60" s="749">
        <v>538</v>
      </c>
      <c r="U60" s="749">
        <v>4970</v>
      </c>
      <c r="V60" s="749">
        <v>61</v>
      </c>
      <c r="W60" s="749">
        <v>5569</v>
      </c>
      <c r="X60" s="749">
        <v>190</v>
      </c>
      <c r="Y60" s="749">
        <v>1494</v>
      </c>
      <c r="Z60" s="624">
        <v>1684</v>
      </c>
      <c r="AA60" s="623">
        <v>633</v>
      </c>
      <c r="AB60" s="749">
        <v>443</v>
      </c>
      <c r="AC60" s="749">
        <v>4603</v>
      </c>
      <c r="AD60" s="749">
        <v>155</v>
      </c>
      <c r="AE60" s="749">
        <v>5201</v>
      </c>
      <c r="AF60" s="749">
        <v>448</v>
      </c>
      <c r="AG60" s="749">
        <v>1818</v>
      </c>
      <c r="AH60" s="624">
        <v>2266</v>
      </c>
      <c r="AI60" s="623">
        <v>1992</v>
      </c>
      <c r="AJ60" s="749">
        <v>387</v>
      </c>
      <c r="AK60" s="749">
        <v>5224</v>
      </c>
      <c r="AL60" s="749">
        <v>453</v>
      </c>
      <c r="AM60" s="749">
        <v>6064</v>
      </c>
      <c r="AN60" s="749">
        <v>192</v>
      </c>
      <c r="AO60" s="749">
        <v>3054</v>
      </c>
      <c r="AP60" s="624">
        <v>3246</v>
      </c>
      <c r="AQ60" s="623">
        <v>310</v>
      </c>
      <c r="AR60" s="749">
        <v>627</v>
      </c>
      <c r="AS60" s="749">
        <v>3453</v>
      </c>
      <c r="AT60" s="749">
        <v>112</v>
      </c>
      <c r="AU60" s="749">
        <v>4192</v>
      </c>
      <c r="AV60" s="749">
        <v>852</v>
      </c>
      <c r="AW60" s="749">
        <v>531</v>
      </c>
      <c r="AX60" s="624">
        <v>1383</v>
      </c>
      <c r="AY60" s="623">
        <v>948</v>
      </c>
      <c r="AZ60" s="749">
        <v>85</v>
      </c>
      <c r="BA60" s="749">
        <v>2303</v>
      </c>
      <c r="BB60" s="749">
        <v>86</v>
      </c>
      <c r="BC60" s="749">
        <v>2474</v>
      </c>
      <c r="BD60" s="749">
        <v>829</v>
      </c>
      <c r="BE60" s="749">
        <v>1050</v>
      </c>
      <c r="BF60" s="624">
        <v>1879</v>
      </c>
      <c r="BG60" s="623">
        <v>826</v>
      </c>
      <c r="BH60" s="749">
        <v>936</v>
      </c>
      <c r="BI60" s="749">
        <v>4007</v>
      </c>
      <c r="BJ60" s="749">
        <v>50</v>
      </c>
      <c r="BK60" s="749">
        <v>4993</v>
      </c>
      <c r="BL60" s="749">
        <v>56</v>
      </c>
      <c r="BM60" s="749">
        <v>970</v>
      </c>
      <c r="BN60" s="624">
        <v>1026</v>
      </c>
      <c r="BO60" s="623">
        <v>338</v>
      </c>
      <c r="BP60" s="749">
        <v>565</v>
      </c>
      <c r="BQ60" s="749">
        <v>3161</v>
      </c>
      <c r="BR60" s="749">
        <v>8</v>
      </c>
      <c r="BS60" s="749">
        <v>3734</v>
      </c>
      <c r="BT60" s="749">
        <v>1057</v>
      </c>
      <c r="BU60" s="749">
        <v>355</v>
      </c>
      <c r="BV60" s="624">
        <v>1412</v>
      </c>
      <c r="BW60" s="623">
        <v>118</v>
      </c>
      <c r="BX60" s="749">
        <v>26</v>
      </c>
      <c r="BY60" s="749">
        <v>1129</v>
      </c>
      <c r="BZ60" s="749">
        <v>3</v>
      </c>
      <c r="CA60" s="749">
        <v>1158</v>
      </c>
      <c r="CB60" s="749">
        <v>31</v>
      </c>
      <c r="CC60" s="749">
        <v>814</v>
      </c>
      <c r="CD60" s="624">
        <v>845</v>
      </c>
      <c r="CE60" s="623">
        <v>296</v>
      </c>
      <c r="CF60" s="749">
        <v>349</v>
      </c>
      <c r="CG60" s="749">
        <v>2354</v>
      </c>
      <c r="CH60" s="749">
        <v>14</v>
      </c>
      <c r="CI60" s="749">
        <v>2717</v>
      </c>
      <c r="CJ60" s="749">
        <v>94</v>
      </c>
      <c r="CK60" s="749">
        <v>277</v>
      </c>
      <c r="CL60" s="624">
        <v>371</v>
      </c>
      <c r="CM60" s="623">
        <v>36</v>
      </c>
      <c r="CN60" s="749">
        <v>154</v>
      </c>
      <c r="CO60" s="749">
        <v>169</v>
      </c>
      <c r="CP60" s="749">
        <v>104</v>
      </c>
      <c r="CQ60" s="749">
        <v>427</v>
      </c>
      <c r="CR60" s="749">
        <v>307</v>
      </c>
      <c r="CS60" s="749">
        <v>860</v>
      </c>
      <c r="CT60" s="624">
        <v>1167</v>
      </c>
      <c r="CU60" s="623">
        <v>57</v>
      </c>
      <c r="CV60" s="749">
        <v>81</v>
      </c>
      <c r="CW60" s="749">
        <v>501</v>
      </c>
      <c r="CX60" s="749">
        <v>1</v>
      </c>
      <c r="CY60" s="749">
        <v>583</v>
      </c>
      <c r="CZ60" s="749">
        <v>68</v>
      </c>
      <c r="DA60" s="749">
        <v>434</v>
      </c>
      <c r="DB60" s="624">
        <v>502</v>
      </c>
      <c r="DC60" s="623">
        <v>37</v>
      </c>
      <c r="DD60" s="749">
        <v>243</v>
      </c>
      <c r="DE60" s="749">
        <v>2384</v>
      </c>
      <c r="DF60" s="749">
        <v>31</v>
      </c>
      <c r="DG60" s="749">
        <v>2658</v>
      </c>
      <c r="DH60" s="749">
        <v>448</v>
      </c>
      <c r="DI60" s="749">
        <v>401</v>
      </c>
      <c r="DJ60" s="624">
        <v>849</v>
      </c>
      <c r="DK60" s="623">
        <v>116</v>
      </c>
      <c r="DL60" s="749">
        <v>103</v>
      </c>
      <c r="DM60" s="749">
        <v>814</v>
      </c>
      <c r="DN60" s="749">
        <v>74</v>
      </c>
      <c r="DO60" s="749">
        <v>991</v>
      </c>
      <c r="DP60" s="749">
        <v>120</v>
      </c>
      <c r="DQ60" s="749">
        <v>361</v>
      </c>
      <c r="DR60" s="624">
        <v>481</v>
      </c>
      <c r="DS60" s="623">
        <v>13501</v>
      </c>
      <c r="DT60" s="749">
        <v>11666</v>
      </c>
      <c r="DU60" s="749">
        <v>85984</v>
      </c>
      <c r="DV60" s="749">
        <v>2225</v>
      </c>
      <c r="DW60" s="749">
        <v>99875</v>
      </c>
      <c r="DX60" s="749">
        <v>11554</v>
      </c>
      <c r="DY60" s="749">
        <v>20061</v>
      </c>
      <c r="DZ60" s="624">
        <v>31615</v>
      </c>
    </row>
    <row r="61" spans="2:130" x14ac:dyDescent="0.25">
      <c r="B61" s="27" t="s">
        <v>1122</v>
      </c>
      <c r="C61" s="623">
        <v>3463</v>
      </c>
      <c r="D61" s="749">
        <v>1686</v>
      </c>
      <c r="E61" s="749">
        <v>20550</v>
      </c>
      <c r="F61" s="749">
        <v>3894</v>
      </c>
      <c r="G61" s="749">
        <v>26130</v>
      </c>
      <c r="H61" s="749">
        <v>8577</v>
      </c>
      <c r="I61" s="749">
        <v>2795</v>
      </c>
      <c r="J61" s="624">
        <v>11372</v>
      </c>
      <c r="K61" s="623">
        <v>2066</v>
      </c>
      <c r="L61" s="749">
        <v>1948</v>
      </c>
      <c r="M61" s="749">
        <v>14544</v>
      </c>
      <c r="N61" s="749">
        <v>1868</v>
      </c>
      <c r="O61" s="749">
        <v>18360</v>
      </c>
      <c r="P61" s="749">
        <v>10972</v>
      </c>
      <c r="Q61" s="749">
        <v>4827</v>
      </c>
      <c r="R61" s="624">
        <v>15799</v>
      </c>
      <c r="S61" s="623">
        <v>607</v>
      </c>
      <c r="T61" s="749">
        <v>448</v>
      </c>
      <c r="U61" s="749">
        <v>3640</v>
      </c>
      <c r="V61" s="749">
        <v>24</v>
      </c>
      <c r="W61" s="749">
        <v>4112</v>
      </c>
      <c r="X61" s="749">
        <v>1452</v>
      </c>
      <c r="Y61" s="749">
        <v>1553</v>
      </c>
      <c r="Z61" s="624">
        <v>3005</v>
      </c>
      <c r="AA61" s="623">
        <v>540</v>
      </c>
      <c r="AB61" s="749">
        <v>62</v>
      </c>
      <c r="AC61" s="749">
        <v>2990</v>
      </c>
      <c r="AD61" s="749">
        <v>14</v>
      </c>
      <c r="AE61" s="749">
        <v>3066</v>
      </c>
      <c r="AF61" s="749">
        <v>1742</v>
      </c>
      <c r="AG61" s="749">
        <v>2175</v>
      </c>
      <c r="AH61" s="624">
        <v>3917</v>
      </c>
      <c r="AI61" s="623">
        <v>491</v>
      </c>
      <c r="AJ61" s="749">
        <v>313</v>
      </c>
      <c r="AK61" s="749">
        <v>2640</v>
      </c>
      <c r="AL61" s="749">
        <v>63</v>
      </c>
      <c r="AM61" s="749">
        <v>3016</v>
      </c>
      <c r="AN61" s="749">
        <v>3169</v>
      </c>
      <c r="AO61" s="749">
        <v>2953</v>
      </c>
      <c r="AP61" s="624">
        <v>6122</v>
      </c>
      <c r="AQ61" s="623">
        <v>1351</v>
      </c>
      <c r="AR61" s="749">
        <v>312</v>
      </c>
      <c r="AS61" s="749">
        <v>1907</v>
      </c>
      <c r="AT61" s="749">
        <v>471</v>
      </c>
      <c r="AU61" s="749">
        <v>2690</v>
      </c>
      <c r="AV61" s="749">
        <v>1306</v>
      </c>
      <c r="AW61" s="749">
        <v>540</v>
      </c>
      <c r="AX61" s="624">
        <v>1846</v>
      </c>
      <c r="AY61" s="623">
        <v>417</v>
      </c>
      <c r="AZ61" s="749">
        <v>234</v>
      </c>
      <c r="BA61" s="749">
        <v>1125</v>
      </c>
      <c r="BB61" s="749">
        <v>559</v>
      </c>
      <c r="BC61" s="749">
        <v>1918</v>
      </c>
      <c r="BD61" s="749">
        <v>1058</v>
      </c>
      <c r="BE61" s="749">
        <v>1196</v>
      </c>
      <c r="BF61" s="624">
        <v>2254</v>
      </c>
      <c r="BG61" s="623">
        <v>241</v>
      </c>
      <c r="BH61" s="749">
        <v>12</v>
      </c>
      <c r="BI61" s="749">
        <v>1225</v>
      </c>
      <c r="BJ61" s="749">
        <v>51</v>
      </c>
      <c r="BK61" s="749">
        <v>1288</v>
      </c>
      <c r="BL61" s="749">
        <v>3565</v>
      </c>
      <c r="BM61" s="749">
        <v>943</v>
      </c>
      <c r="BN61" s="624">
        <v>4508</v>
      </c>
      <c r="BO61" s="623">
        <v>452</v>
      </c>
      <c r="BP61" s="749">
        <v>297</v>
      </c>
      <c r="BQ61" s="749">
        <v>2810</v>
      </c>
      <c r="BR61" s="749">
        <v>880</v>
      </c>
      <c r="BS61" s="749">
        <v>3987</v>
      </c>
      <c r="BT61" s="749">
        <v>594</v>
      </c>
      <c r="BU61" s="749">
        <v>411</v>
      </c>
      <c r="BV61" s="624">
        <v>1005</v>
      </c>
      <c r="BW61" s="623">
        <v>116</v>
      </c>
      <c r="BX61" s="749">
        <v>167</v>
      </c>
      <c r="BY61" s="749">
        <v>956</v>
      </c>
      <c r="BZ61" s="749">
        <v>28</v>
      </c>
      <c r="CA61" s="749">
        <v>1151</v>
      </c>
      <c r="CB61" s="749">
        <v>106</v>
      </c>
      <c r="CC61" s="749">
        <v>797</v>
      </c>
      <c r="CD61" s="624">
        <v>903</v>
      </c>
      <c r="CE61" s="623">
        <v>199</v>
      </c>
      <c r="CF61" s="749">
        <v>297</v>
      </c>
      <c r="CG61" s="749">
        <v>1977</v>
      </c>
      <c r="CH61" s="749">
        <v>89</v>
      </c>
      <c r="CI61" s="749">
        <v>2363</v>
      </c>
      <c r="CJ61" s="749">
        <v>552</v>
      </c>
      <c r="CK61" s="749">
        <v>274</v>
      </c>
      <c r="CL61" s="624">
        <v>826</v>
      </c>
      <c r="CM61" s="623">
        <v>179</v>
      </c>
      <c r="CN61" s="749">
        <v>141</v>
      </c>
      <c r="CO61" s="749">
        <v>232</v>
      </c>
      <c r="CP61" s="749">
        <v>214</v>
      </c>
      <c r="CQ61" s="749">
        <v>587</v>
      </c>
      <c r="CR61" s="749">
        <v>141</v>
      </c>
      <c r="CS61" s="749">
        <v>815</v>
      </c>
      <c r="CT61" s="624">
        <v>956</v>
      </c>
      <c r="CU61" s="623">
        <v>77</v>
      </c>
      <c r="CV61" s="749">
        <v>38</v>
      </c>
      <c r="CW61" s="749">
        <v>210</v>
      </c>
      <c r="CX61" s="749">
        <v>91</v>
      </c>
      <c r="CY61" s="749">
        <v>339</v>
      </c>
      <c r="CZ61" s="749">
        <v>301</v>
      </c>
      <c r="DA61" s="749">
        <v>405</v>
      </c>
      <c r="DB61" s="624">
        <v>706</v>
      </c>
      <c r="DC61" s="623">
        <v>74</v>
      </c>
      <c r="DD61" s="749">
        <v>68</v>
      </c>
      <c r="DE61" s="749">
        <v>1182</v>
      </c>
      <c r="DF61" s="749">
        <v>506</v>
      </c>
      <c r="DG61" s="749">
        <v>1756</v>
      </c>
      <c r="DH61" s="749">
        <v>1442</v>
      </c>
      <c r="DI61" s="749">
        <v>298</v>
      </c>
      <c r="DJ61" s="624">
        <v>1740</v>
      </c>
      <c r="DK61" s="623">
        <v>45</v>
      </c>
      <c r="DL61" s="749">
        <v>106</v>
      </c>
      <c r="DM61" s="749">
        <v>695</v>
      </c>
      <c r="DN61" s="749">
        <v>80</v>
      </c>
      <c r="DO61" s="749">
        <v>881</v>
      </c>
      <c r="DP61" s="749">
        <v>275</v>
      </c>
      <c r="DQ61" s="749">
        <v>371</v>
      </c>
      <c r="DR61" s="624">
        <v>646</v>
      </c>
      <c r="DS61" s="623">
        <v>10318</v>
      </c>
      <c r="DT61" s="749">
        <v>6129</v>
      </c>
      <c r="DU61" s="749">
        <v>56683</v>
      </c>
      <c r="DV61" s="749">
        <v>8832</v>
      </c>
      <c r="DW61" s="749">
        <v>71644</v>
      </c>
      <c r="DX61" s="749">
        <v>35252</v>
      </c>
      <c r="DY61" s="749">
        <v>20353</v>
      </c>
      <c r="DZ61" s="624">
        <v>55605</v>
      </c>
    </row>
    <row r="62" spans="2:130" x14ac:dyDescent="0.25">
      <c r="B62" s="27" t="s">
        <v>1129</v>
      </c>
      <c r="C62" s="623">
        <v>2341</v>
      </c>
      <c r="D62" s="749">
        <v>6262</v>
      </c>
      <c r="E62" s="749">
        <v>23869</v>
      </c>
      <c r="F62" s="749">
        <v>7087</v>
      </c>
      <c r="G62" s="749">
        <v>37218</v>
      </c>
      <c r="H62" s="749">
        <v>500</v>
      </c>
      <c r="I62" s="749">
        <v>3779</v>
      </c>
      <c r="J62" s="624">
        <v>4279</v>
      </c>
      <c r="K62" s="623">
        <v>2146</v>
      </c>
      <c r="L62" s="749">
        <v>1839</v>
      </c>
      <c r="M62" s="749">
        <v>16949</v>
      </c>
      <c r="N62" s="749">
        <v>9456</v>
      </c>
      <c r="O62" s="749">
        <v>28244</v>
      </c>
      <c r="P62" s="749">
        <v>335</v>
      </c>
      <c r="Q62" s="749">
        <v>5585</v>
      </c>
      <c r="R62" s="624">
        <v>5920</v>
      </c>
      <c r="S62" s="623">
        <v>512</v>
      </c>
      <c r="T62" s="749">
        <v>737</v>
      </c>
      <c r="U62" s="749">
        <v>3577</v>
      </c>
      <c r="V62" s="749">
        <v>855</v>
      </c>
      <c r="W62" s="749">
        <v>5169</v>
      </c>
      <c r="X62" s="749">
        <v>202</v>
      </c>
      <c r="Y62" s="749">
        <v>1985</v>
      </c>
      <c r="Z62" s="624">
        <v>2187</v>
      </c>
      <c r="AA62" s="623">
        <v>535</v>
      </c>
      <c r="AB62" s="749">
        <v>417</v>
      </c>
      <c r="AC62" s="749">
        <v>2701</v>
      </c>
      <c r="AD62" s="749">
        <v>1620</v>
      </c>
      <c r="AE62" s="749">
        <v>4738</v>
      </c>
      <c r="AF62" s="749">
        <v>103</v>
      </c>
      <c r="AG62" s="749">
        <v>2024</v>
      </c>
      <c r="AH62" s="624">
        <v>2127</v>
      </c>
      <c r="AI62" s="623">
        <v>303</v>
      </c>
      <c r="AJ62" s="749">
        <v>438</v>
      </c>
      <c r="AK62" s="749">
        <v>2555</v>
      </c>
      <c r="AL62" s="749">
        <v>3020</v>
      </c>
      <c r="AM62" s="749">
        <v>6013</v>
      </c>
      <c r="AN62" s="749">
        <v>291</v>
      </c>
      <c r="AO62" s="749">
        <v>2965</v>
      </c>
      <c r="AP62" s="624">
        <v>3256</v>
      </c>
      <c r="AQ62" s="623">
        <v>645</v>
      </c>
      <c r="AR62" s="749">
        <v>665</v>
      </c>
      <c r="AS62" s="749">
        <v>2520</v>
      </c>
      <c r="AT62" s="749">
        <v>666</v>
      </c>
      <c r="AU62" s="749">
        <v>3851</v>
      </c>
      <c r="AV62" s="749">
        <v>7</v>
      </c>
      <c r="AW62" s="749">
        <v>697</v>
      </c>
      <c r="AX62" s="624">
        <v>704</v>
      </c>
      <c r="AY62" s="623">
        <v>320</v>
      </c>
      <c r="AZ62" s="749">
        <v>186</v>
      </c>
      <c r="BA62" s="749">
        <v>1783</v>
      </c>
      <c r="BB62" s="749">
        <v>500</v>
      </c>
      <c r="BC62" s="749">
        <v>2469</v>
      </c>
      <c r="BD62" s="749">
        <v>102</v>
      </c>
      <c r="BE62" s="749">
        <v>1467</v>
      </c>
      <c r="BF62" s="624">
        <v>1569</v>
      </c>
      <c r="BG62" s="623">
        <v>368</v>
      </c>
      <c r="BH62" s="749">
        <v>477</v>
      </c>
      <c r="BI62" s="749">
        <v>929</v>
      </c>
      <c r="BJ62" s="749">
        <v>2784</v>
      </c>
      <c r="BK62" s="749">
        <v>4190</v>
      </c>
      <c r="BL62" s="749">
        <v>13</v>
      </c>
      <c r="BM62" s="749">
        <v>1716</v>
      </c>
      <c r="BN62" s="624">
        <v>1729</v>
      </c>
      <c r="BO62" s="623">
        <v>773</v>
      </c>
      <c r="BP62" s="749">
        <v>481</v>
      </c>
      <c r="BQ62" s="749">
        <v>3246</v>
      </c>
      <c r="BR62" s="749">
        <v>577</v>
      </c>
      <c r="BS62" s="749">
        <v>4304</v>
      </c>
      <c r="BT62" s="749">
        <v>22</v>
      </c>
      <c r="BU62" s="749">
        <v>378</v>
      </c>
      <c r="BV62" s="624">
        <v>400</v>
      </c>
      <c r="BW62" s="623">
        <v>78</v>
      </c>
      <c r="BX62" s="749">
        <v>144</v>
      </c>
      <c r="BY62" s="749">
        <v>1069</v>
      </c>
      <c r="BZ62" s="749">
        <v>92</v>
      </c>
      <c r="CA62" s="749">
        <v>1305</v>
      </c>
      <c r="CB62" s="749">
        <v>23</v>
      </c>
      <c r="CC62" s="749">
        <v>792</v>
      </c>
      <c r="CD62" s="624">
        <v>815</v>
      </c>
      <c r="CE62" s="623">
        <v>139</v>
      </c>
      <c r="CF62" s="749">
        <v>479</v>
      </c>
      <c r="CG62" s="749">
        <v>2267</v>
      </c>
      <c r="CH62" s="749">
        <v>441</v>
      </c>
      <c r="CI62" s="749">
        <v>3187</v>
      </c>
      <c r="CJ62" s="749">
        <v>12</v>
      </c>
      <c r="CK62" s="749">
        <v>329</v>
      </c>
      <c r="CL62" s="624">
        <v>341</v>
      </c>
      <c r="CM62" s="623">
        <v>156</v>
      </c>
      <c r="CN62" s="749">
        <v>137</v>
      </c>
      <c r="CO62" s="749">
        <v>588</v>
      </c>
      <c r="CP62" s="749">
        <v>174</v>
      </c>
      <c r="CQ62" s="749">
        <v>899</v>
      </c>
      <c r="CR62" s="749">
        <v>41</v>
      </c>
      <c r="CS62" s="749">
        <v>740</v>
      </c>
      <c r="CT62" s="624">
        <v>781</v>
      </c>
      <c r="CU62" s="623">
        <v>133</v>
      </c>
      <c r="CV62" s="749">
        <v>59</v>
      </c>
      <c r="CW62" s="749">
        <v>249</v>
      </c>
      <c r="CX62" s="749">
        <v>248</v>
      </c>
      <c r="CY62" s="749">
        <v>556</v>
      </c>
      <c r="CZ62" s="749">
        <v>29</v>
      </c>
      <c r="DA62" s="749">
        <v>386</v>
      </c>
      <c r="DB62" s="624">
        <v>415</v>
      </c>
      <c r="DC62" s="623">
        <v>514</v>
      </c>
      <c r="DD62" s="749">
        <v>165</v>
      </c>
      <c r="DE62" s="749">
        <v>1700</v>
      </c>
      <c r="DF62" s="749">
        <v>965</v>
      </c>
      <c r="DG62" s="749">
        <v>2830</v>
      </c>
      <c r="DH62" s="749">
        <v>11</v>
      </c>
      <c r="DI62" s="749">
        <v>306</v>
      </c>
      <c r="DJ62" s="624">
        <v>317</v>
      </c>
      <c r="DK62" s="623">
        <v>252</v>
      </c>
      <c r="DL62" s="749">
        <v>233</v>
      </c>
      <c r="DM62" s="749">
        <v>623</v>
      </c>
      <c r="DN62" s="749">
        <v>160</v>
      </c>
      <c r="DO62" s="749">
        <v>1016</v>
      </c>
      <c r="DP62" s="749">
        <v>47</v>
      </c>
      <c r="DQ62" s="749">
        <v>447</v>
      </c>
      <c r="DR62" s="624">
        <v>494</v>
      </c>
      <c r="DS62" s="623">
        <v>9215</v>
      </c>
      <c r="DT62" s="749">
        <v>12719</v>
      </c>
      <c r="DU62" s="749">
        <v>64625</v>
      </c>
      <c r="DV62" s="749">
        <v>28645</v>
      </c>
      <c r="DW62" s="749">
        <v>105989</v>
      </c>
      <c r="DX62" s="749">
        <v>1738</v>
      </c>
      <c r="DY62" s="749">
        <v>23596</v>
      </c>
      <c r="DZ62" s="624">
        <v>25334</v>
      </c>
    </row>
    <row r="63" spans="2:130" ht="14.25" thickBot="1" x14ac:dyDescent="0.3">
      <c r="B63" s="27" t="s">
        <v>1136</v>
      </c>
      <c r="C63" s="623">
        <v>4564</v>
      </c>
      <c r="D63" s="749">
        <v>5911</v>
      </c>
      <c r="E63" s="749">
        <v>32425</v>
      </c>
      <c r="F63" s="749">
        <v>461</v>
      </c>
      <c r="G63" s="749">
        <v>38797</v>
      </c>
      <c r="H63" s="749">
        <v>492</v>
      </c>
      <c r="I63" s="749">
        <v>3594</v>
      </c>
      <c r="J63" s="624">
        <v>4086</v>
      </c>
      <c r="K63" s="623">
        <v>3845</v>
      </c>
      <c r="L63" s="749">
        <v>3132</v>
      </c>
      <c r="M63" s="749">
        <v>24203</v>
      </c>
      <c r="N63" s="749">
        <v>413</v>
      </c>
      <c r="O63" s="749">
        <v>27748</v>
      </c>
      <c r="P63" s="749">
        <v>677</v>
      </c>
      <c r="Q63" s="749">
        <v>5028</v>
      </c>
      <c r="R63" s="624">
        <v>5705</v>
      </c>
      <c r="S63" s="623">
        <v>1240</v>
      </c>
      <c r="T63" s="749">
        <v>1549</v>
      </c>
      <c r="U63" s="749">
        <v>4069</v>
      </c>
      <c r="V63" s="749">
        <v>207</v>
      </c>
      <c r="W63" s="749">
        <v>5825</v>
      </c>
      <c r="X63" s="749">
        <v>128</v>
      </c>
      <c r="Y63" s="749">
        <v>1702</v>
      </c>
      <c r="Z63" s="624">
        <v>1830</v>
      </c>
      <c r="AA63" s="623">
        <v>609</v>
      </c>
      <c r="AB63" s="749">
        <v>691</v>
      </c>
      <c r="AC63" s="749">
        <v>3913</v>
      </c>
      <c r="AD63" s="749">
        <v>347</v>
      </c>
      <c r="AE63" s="749">
        <v>4951</v>
      </c>
      <c r="AF63" s="749">
        <v>263</v>
      </c>
      <c r="AG63" s="749">
        <v>1730</v>
      </c>
      <c r="AH63" s="624">
        <v>1993</v>
      </c>
      <c r="AI63" s="623">
        <v>879</v>
      </c>
      <c r="AJ63" s="749">
        <v>718</v>
      </c>
      <c r="AK63" s="749">
        <v>5102</v>
      </c>
      <c r="AL63" s="749">
        <v>378</v>
      </c>
      <c r="AM63" s="749">
        <v>6198</v>
      </c>
      <c r="AN63" s="749">
        <v>99</v>
      </c>
      <c r="AO63" s="749">
        <v>2812</v>
      </c>
      <c r="AP63" s="624">
        <v>2911</v>
      </c>
      <c r="AQ63" s="623">
        <v>597</v>
      </c>
      <c r="AR63" s="749">
        <v>691</v>
      </c>
      <c r="AS63" s="749">
        <v>3255</v>
      </c>
      <c r="AT63" s="749">
        <v>21</v>
      </c>
      <c r="AU63" s="749">
        <v>3967</v>
      </c>
      <c r="AV63" s="749">
        <v>9</v>
      </c>
      <c r="AW63" s="749">
        <v>646</v>
      </c>
      <c r="AX63" s="624">
        <v>655</v>
      </c>
      <c r="AY63" s="623">
        <v>265</v>
      </c>
      <c r="AZ63" s="749">
        <v>404</v>
      </c>
      <c r="BA63" s="749">
        <v>2199</v>
      </c>
      <c r="BB63" s="749">
        <v>212</v>
      </c>
      <c r="BC63" s="749">
        <v>2815</v>
      </c>
      <c r="BD63" s="749">
        <v>111</v>
      </c>
      <c r="BE63" s="749">
        <v>1251</v>
      </c>
      <c r="BF63" s="624">
        <v>1362</v>
      </c>
      <c r="BG63" s="623">
        <v>179</v>
      </c>
      <c r="BH63" s="749">
        <v>246</v>
      </c>
      <c r="BI63" s="749">
        <v>3315</v>
      </c>
      <c r="BJ63" s="749">
        <v>67</v>
      </c>
      <c r="BK63" s="749">
        <v>3628</v>
      </c>
      <c r="BL63" s="749">
        <v>727</v>
      </c>
      <c r="BM63" s="749">
        <v>1631</v>
      </c>
      <c r="BN63" s="624">
        <v>2358</v>
      </c>
      <c r="BO63" s="623">
        <v>740</v>
      </c>
      <c r="BP63" s="749">
        <v>630</v>
      </c>
      <c r="BQ63" s="749">
        <v>3413</v>
      </c>
      <c r="BR63" s="749">
        <v>22</v>
      </c>
      <c r="BS63" s="749">
        <v>4065</v>
      </c>
      <c r="BT63" s="749">
        <v>177</v>
      </c>
      <c r="BU63" s="749">
        <v>352</v>
      </c>
      <c r="BV63" s="624">
        <v>529</v>
      </c>
      <c r="BW63" s="623">
        <v>312</v>
      </c>
      <c r="BX63" s="749">
        <v>351</v>
      </c>
      <c r="BY63" s="749">
        <v>927</v>
      </c>
      <c r="BZ63" s="749">
        <v>14</v>
      </c>
      <c r="CA63" s="749">
        <v>1292</v>
      </c>
      <c r="CB63" s="749">
        <v>74</v>
      </c>
      <c r="CC63" s="749">
        <v>793</v>
      </c>
      <c r="CD63" s="624">
        <v>867</v>
      </c>
      <c r="CE63" s="623">
        <v>510</v>
      </c>
      <c r="CF63" s="749">
        <v>914</v>
      </c>
      <c r="CG63" s="749">
        <v>2660</v>
      </c>
      <c r="CH63" s="749">
        <v>17</v>
      </c>
      <c r="CI63" s="749">
        <v>3591</v>
      </c>
      <c r="CJ63" s="749">
        <v>35</v>
      </c>
      <c r="CK63" s="749">
        <v>304</v>
      </c>
      <c r="CL63" s="624">
        <v>339</v>
      </c>
      <c r="CM63" s="623">
        <v>137</v>
      </c>
      <c r="CN63" s="749">
        <v>237</v>
      </c>
      <c r="CO63" s="749">
        <v>701</v>
      </c>
      <c r="CP63" s="749">
        <v>28</v>
      </c>
      <c r="CQ63" s="749">
        <v>966</v>
      </c>
      <c r="CR63" s="749">
        <v>127</v>
      </c>
      <c r="CS63" s="749">
        <v>687</v>
      </c>
      <c r="CT63" s="624">
        <v>814</v>
      </c>
      <c r="CU63" s="623">
        <v>144</v>
      </c>
      <c r="CV63" s="749">
        <v>90</v>
      </c>
      <c r="CW63" s="749">
        <v>397</v>
      </c>
      <c r="CX63" s="749">
        <v>0</v>
      </c>
      <c r="CY63" s="749">
        <v>487</v>
      </c>
      <c r="CZ63" s="749">
        <v>30</v>
      </c>
      <c r="DA63" s="749">
        <v>402</v>
      </c>
      <c r="DB63" s="624">
        <v>432</v>
      </c>
      <c r="DC63" s="623">
        <v>438</v>
      </c>
      <c r="DD63" s="749">
        <v>322</v>
      </c>
      <c r="DE63" s="749">
        <v>2379</v>
      </c>
      <c r="DF63" s="749">
        <v>40</v>
      </c>
      <c r="DG63" s="749">
        <v>2741</v>
      </c>
      <c r="DH63" s="749">
        <v>79</v>
      </c>
      <c r="DI63" s="749">
        <v>211</v>
      </c>
      <c r="DJ63" s="624">
        <v>290</v>
      </c>
      <c r="DK63" s="623">
        <v>169</v>
      </c>
      <c r="DL63" s="749">
        <v>157</v>
      </c>
      <c r="DM63" s="749">
        <v>847</v>
      </c>
      <c r="DN63" s="749">
        <v>124</v>
      </c>
      <c r="DO63" s="749">
        <v>1128</v>
      </c>
      <c r="DP63" s="749">
        <v>75</v>
      </c>
      <c r="DQ63" s="749">
        <v>295</v>
      </c>
      <c r="DR63" s="624">
        <v>370</v>
      </c>
      <c r="DS63" s="623">
        <v>14628</v>
      </c>
      <c r="DT63" s="749">
        <v>16043</v>
      </c>
      <c r="DU63" s="749">
        <v>89805</v>
      </c>
      <c r="DV63" s="749">
        <v>2351</v>
      </c>
      <c r="DW63" s="749">
        <v>108199</v>
      </c>
      <c r="DX63" s="749">
        <v>3103</v>
      </c>
      <c r="DY63" s="749">
        <v>21438</v>
      </c>
      <c r="DZ63" s="624">
        <v>24541</v>
      </c>
    </row>
    <row r="64" spans="2:130" ht="14.25" thickBot="1" x14ac:dyDescent="0.3">
      <c r="B64" s="957" t="s">
        <v>1145</v>
      </c>
      <c r="C64" s="674">
        <v>4721</v>
      </c>
      <c r="D64" s="675">
        <v>7211</v>
      </c>
      <c r="E64" s="675">
        <v>31049</v>
      </c>
      <c r="F64" s="675">
        <v>376</v>
      </c>
      <c r="G64" s="675">
        <v>38636</v>
      </c>
      <c r="H64" s="675">
        <v>439</v>
      </c>
      <c r="I64" s="675">
        <v>3506</v>
      </c>
      <c r="J64" s="676">
        <v>3945</v>
      </c>
      <c r="K64" s="674">
        <v>4196</v>
      </c>
      <c r="L64" s="675">
        <v>3582</v>
      </c>
      <c r="M64" s="675">
        <v>22137</v>
      </c>
      <c r="N64" s="675">
        <v>237</v>
      </c>
      <c r="O64" s="675">
        <v>25956</v>
      </c>
      <c r="P64" s="675">
        <v>656</v>
      </c>
      <c r="Q64" s="675">
        <v>5181</v>
      </c>
      <c r="R64" s="676">
        <v>5837</v>
      </c>
      <c r="S64" s="674">
        <v>623</v>
      </c>
      <c r="T64" s="675">
        <v>1491</v>
      </c>
      <c r="U64" s="675">
        <v>4909</v>
      </c>
      <c r="V64" s="675">
        <v>78</v>
      </c>
      <c r="W64" s="675">
        <v>6478</v>
      </c>
      <c r="X64" s="675">
        <v>300</v>
      </c>
      <c r="Y64" s="675">
        <v>1646</v>
      </c>
      <c r="Z64" s="676">
        <v>1946</v>
      </c>
      <c r="AA64" s="674">
        <v>426</v>
      </c>
      <c r="AB64" s="675">
        <v>957</v>
      </c>
      <c r="AC64" s="675">
        <v>4070</v>
      </c>
      <c r="AD64" s="675">
        <v>58</v>
      </c>
      <c r="AE64" s="675">
        <v>5085</v>
      </c>
      <c r="AF64" s="675">
        <v>394</v>
      </c>
      <c r="AG64" s="675">
        <v>1872</v>
      </c>
      <c r="AH64" s="676">
        <v>2266</v>
      </c>
      <c r="AI64" s="674">
        <v>840</v>
      </c>
      <c r="AJ64" s="675">
        <v>439</v>
      </c>
      <c r="AK64" s="675">
        <v>5222</v>
      </c>
      <c r="AL64" s="675">
        <v>77</v>
      </c>
      <c r="AM64" s="675">
        <v>5738</v>
      </c>
      <c r="AN64" s="675">
        <v>222</v>
      </c>
      <c r="AO64" s="675">
        <v>2718</v>
      </c>
      <c r="AP64" s="676">
        <v>2940</v>
      </c>
      <c r="AQ64" s="674">
        <v>540</v>
      </c>
      <c r="AR64" s="675">
        <v>259</v>
      </c>
      <c r="AS64" s="675">
        <v>2950</v>
      </c>
      <c r="AT64" s="675">
        <v>90</v>
      </c>
      <c r="AU64" s="675">
        <v>3299</v>
      </c>
      <c r="AV64" s="675">
        <v>139</v>
      </c>
      <c r="AW64" s="675">
        <v>533</v>
      </c>
      <c r="AX64" s="676">
        <v>672</v>
      </c>
      <c r="AY64" s="674">
        <v>600</v>
      </c>
      <c r="AZ64" s="675">
        <v>425</v>
      </c>
      <c r="BA64" s="675">
        <v>1772</v>
      </c>
      <c r="BB64" s="675">
        <v>124</v>
      </c>
      <c r="BC64" s="675">
        <v>2321</v>
      </c>
      <c r="BD64" s="675">
        <v>147</v>
      </c>
      <c r="BE64" s="675">
        <v>1167</v>
      </c>
      <c r="BF64" s="676">
        <v>1314</v>
      </c>
      <c r="BG64" s="674">
        <v>292</v>
      </c>
      <c r="BH64" s="675">
        <v>470</v>
      </c>
      <c r="BI64" s="675">
        <v>3171</v>
      </c>
      <c r="BJ64" s="675">
        <v>178</v>
      </c>
      <c r="BK64" s="675">
        <v>3819</v>
      </c>
      <c r="BL64" s="675">
        <v>178</v>
      </c>
      <c r="BM64" s="675">
        <v>2162</v>
      </c>
      <c r="BN64" s="676">
        <v>2340</v>
      </c>
      <c r="BO64" s="674">
        <v>490</v>
      </c>
      <c r="BP64" s="675">
        <v>345</v>
      </c>
      <c r="BQ64" s="675">
        <v>2824</v>
      </c>
      <c r="BR64" s="675">
        <v>164</v>
      </c>
      <c r="BS64" s="675">
        <v>3333</v>
      </c>
      <c r="BT64" s="675">
        <v>41</v>
      </c>
      <c r="BU64" s="675">
        <v>348</v>
      </c>
      <c r="BV64" s="676">
        <v>389</v>
      </c>
      <c r="BW64" s="674">
        <v>57</v>
      </c>
      <c r="BX64" s="675">
        <v>333</v>
      </c>
      <c r="BY64" s="675">
        <v>1221</v>
      </c>
      <c r="BZ64" s="675">
        <v>31</v>
      </c>
      <c r="CA64" s="675">
        <v>1585</v>
      </c>
      <c r="CB64" s="675">
        <v>36</v>
      </c>
      <c r="CC64" s="675">
        <v>813</v>
      </c>
      <c r="CD64" s="676">
        <v>849</v>
      </c>
      <c r="CE64" s="674">
        <v>460</v>
      </c>
      <c r="CF64" s="675">
        <v>637</v>
      </c>
      <c r="CG64" s="675">
        <v>2584</v>
      </c>
      <c r="CH64" s="675">
        <v>33</v>
      </c>
      <c r="CI64" s="675">
        <v>3254</v>
      </c>
      <c r="CJ64" s="675">
        <v>35</v>
      </c>
      <c r="CK64" s="675">
        <v>288</v>
      </c>
      <c r="CL64" s="676">
        <v>323</v>
      </c>
      <c r="CM64" s="674">
        <v>142</v>
      </c>
      <c r="CN64" s="675">
        <v>155</v>
      </c>
      <c r="CO64" s="675">
        <v>743</v>
      </c>
      <c r="CP64" s="675">
        <v>15</v>
      </c>
      <c r="CQ64" s="675">
        <v>913</v>
      </c>
      <c r="CR64" s="675">
        <v>31</v>
      </c>
      <c r="CS64" s="675">
        <v>779</v>
      </c>
      <c r="CT64" s="676">
        <v>810</v>
      </c>
      <c r="CU64" s="674">
        <v>161</v>
      </c>
      <c r="CV64" s="675">
        <v>201</v>
      </c>
      <c r="CW64" s="675">
        <v>322</v>
      </c>
      <c r="CX64" s="675">
        <v>14</v>
      </c>
      <c r="CY64" s="675">
        <v>537</v>
      </c>
      <c r="CZ64" s="675">
        <v>10</v>
      </c>
      <c r="DA64" s="675">
        <v>408</v>
      </c>
      <c r="DB64" s="676">
        <v>418</v>
      </c>
      <c r="DC64" s="674">
        <v>338</v>
      </c>
      <c r="DD64" s="675">
        <v>117</v>
      </c>
      <c r="DE64" s="675">
        <v>1969</v>
      </c>
      <c r="DF64" s="675">
        <v>117</v>
      </c>
      <c r="DG64" s="675">
        <v>2203</v>
      </c>
      <c r="DH64" s="675">
        <v>131</v>
      </c>
      <c r="DI64" s="675">
        <v>163</v>
      </c>
      <c r="DJ64" s="676">
        <v>294</v>
      </c>
      <c r="DK64" s="674">
        <v>234</v>
      </c>
      <c r="DL64" s="675">
        <v>240</v>
      </c>
      <c r="DM64" s="675">
        <v>846</v>
      </c>
      <c r="DN64" s="675">
        <v>18</v>
      </c>
      <c r="DO64" s="675">
        <v>1104</v>
      </c>
      <c r="DP64" s="675">
        <v>72</v>
      </c>
      <c r="DQ64" s="675">
        <v>327</v>
      </c>
      <c r="DR64" s="676">
        <v>399</v>
      </c>
      <c r="DS64" s="674">
        <v>14120</v>
      </c>
      <c r="DT64" s="675">
        <v>16862</v>
      </c>
      <c r="DU64" s="675">
        <v>85789</v>
      </c>
      <c r="DV64" s="675">
        <v>1610</v>
      </c>
      <c r="DW64" s="675">
        <v>104261</v>
      </c>
      <c r="DX64" s="675">
        <v>2831</v>
      </c>
      <c r="DY64" s="675">
        <v>21911</v>
      </c>
      <c r="DZ64" s="676">
        <v>24742</v>
      </c>
    </row>
    <row r="65" spans="2:16" ht="14.25" x14ac:dyDescent="0.3">
      <c r="B65" s="626" t="s">
        <v>324</v>
      </c>
    </row>
    <row r="66" spans="2:16" ht="14.25" x14ac:dyDescent="0.3">
      <c r="B66" s="628" t="s">
        <v>395</v>
      </c>
    </row>
    <row r="67" spans="2:16" ht="14.25" x14ac:dyDescent="0.3">
      <c r="B67" s="68" t="s">
        <v>1137</v>
      </c>
    </row>
    <row r="68" spans="2:16" ht="14.25" x14ac:dyDescent="0.3">
      <c r="B68" s="19" t="str">
        <f>'PIB construcción 1'!B191</f>
        <v>Consultado por última vez el 23 de julio de 2021</v>
      </c>
    </row>
    <row r="79" spans="2:16" x14ac:dyDescent="0.25">
      <c r="O79" s="627"/>
      <c r="P79" s="627"/>
    </row>
    <row r="80" spans="2:16" x14ac:dyDescent="0.25">
      <c r="O80" s="627"/>
      <c r="P80" s="627"/>
    </row>
    <row r="81" spans="15:16" x14ac:dyDescent="0.25">
      <c r="O81" s="627"/>
      <c r="P81" s="627"/>
    </row>
    <row r="82" spans="15:16" x14ac:dyDescent="0.25">
      <c r="O82" s="627"/>
      <c r="P82" s="627"/>
    </row>
    <row r="83" spans="15:16" x14ac:dyDescent="0.25">
      <c r="O83" s="627"/>
      <c r="P83" s="627"/>
    </row>
    <row r="84" spans="15:16" x14ac:dyDescent="0.25">
      <c r="O84" s="627"/>
      <c r="P84" s="627"/>
    </row>
    <row r="85" spans="15:16" x14ac:dyDescent="0.25">
      <c r="O85" s="627"/>
      <c r="P85" s="627"/>
    </row>
    <row r="86" spans="15:16" x14ac:dyDescent="0.25">
      <c r="O86" s="627"/>
      <c r="P86" s="627"/>
    </row>
    <row r="87" spans="15:16" x14ac:dyDescent="0.25">
      <c r="O87" s="627"/>
      <c r="P87" s="627"/>
    </row>
    <row r="88" spans="15:16" x14ac:dyDescent="0.25">
      <c r="O88" s="627"/>
      <c r="P88" s="627"/>
    </row>
    <row r="89" spans="15:16" x14ac:dyDescent="0.25">
      <c r="O89" s="627"/>
      <c r="P89" s="627"/>
    </row>
    <row r="90" spans="15:16" x14ac:dyDescent="0.25">
      <c r="O90" s="627"/>
      <c r="P90" s="627"/>
    </row>
    <row r="91" spans="15:16" x14ac:dyDescent="0.25">
      <c r="O91" s="627"/>
      <c r="P91" s="627"/>
    </row>
    <row r="92" spans="15:16" x14ac:dyDescent="0.25">
      <c r="O92" s="627"/>
      <c r="P92" s="627"/>
    </row>
    <row r="93" spans="15:16" x14ac:dyDescent="0.25">
      <c r="O93" s="627"/>
      <c r="P93" s="627"/>
    </row>
    <row r="94" spans="15:16" x14ac:dyDescent="0.25">
      <c r="O94" s="627"/>
      <c r="P94" s="627"/>
    </row>
    <row r="95" spans="15:16" x14ac:dyDescent="0.25">
      <c r="O95" s="627"/>
      <c r="P95" s="627"/>
    </row>
    <row r="96" spans="15:16" x14ac:dyDescent="0.25">
      <c r="O96" s="627"/>
      <c r="P96" s="627"/>
    </row>
    <row r="97" spans="15:16" x14ac:dyDescent="0.25">
      <c r="O97" s="627"/>
      <c r="P97" s="627"/>
    </row>
    <row r="98" spans="15:16" x14ac:dyDescent="0.25">
      <c r="O98" s="627"/>
      <c r="P98" s="627"/>
    </row>
    <row r="99" spans="15:16" x14ac:dyDescent="0.25">
      <c r="O99" s="627"/>
      <c r="P99" s="627"/>
    </row>
    <row r="100" spans="15:16" x14ac:dyDescent="0.25">
      <c r="O100" s="627"/>
      <c r="P100" s="627"/>
    </row>
    <row r="101" spans="15:16" x14ac:dyDescent="0.25">
      <c r="O101" s="627"/>
      <c r="P101" s="627"/>
    </row>
    <row r="102" spans="15:16" x14ac:dyDescent="0.25">
      <c r="O102" s="627"/>
      <c r="P102" s="627"/>
    </row>
    <row r="103" spans="15:16" x14ac:dyDescent="0.25">
      <c r="O103" s="627"/>
      <c r="P103" s="627"/>
    </row>
    <row r="104" spans="15:16" x14ac:dyDescent="0.25">
      <c r="O104" s="627"/>
      <c r="P104" s="627"/>
    </row>
    <row r="105" spans="15:16" x14ac:dyDescent="0.25">
      <c r="O105" s="627"/>
      <c r="P105" s="627"/>
    </row>
    <row r="106" spans="15:16" x14ac:dyDescent="0.25">
      <c r="O106" s="627"/>
      <c r="P106" s="627"/>
    </row>
    <row r="107" spans="15:16" x14ac:dyDescent="0.25">
      <c r="O107" s="627"/>
      <c r="P107" s="627"/>
    </row>
    <row r="108" spans="15:16" x14ac:dyDescent="0.25">
      <c r="O108" s="627"/>
      <c r="P108" s="627"/>
    </row>
    <row r="109" spans="15:16" x14ac:dyDescent="0.25">
      <c r="O109" s="627"/>
      <c r="P109" s="627"/>
    </row>
    <row r="110" spans="15:16" x14ac:dyDescent="0.25">
      <c r="O110" s="627"/>
      <c r="P110" s="627"/>
    </row>
    <row r="111" spans="15:16" x14ac:dyDescent="0.25">
      <c r="O111" s="627"/>
      <c r="P111" s="627"/>
    </row>
    <row r="112" spans="15:16" x14ac:dyDescent="0.25">
      <c r="O112" s="627"/>
      <c r="P112" s="627"/>
    </row>
    <row r="113" spans="15:16" x14ac:dyDescent="0.25">
      <c r="O113" s="627"/>
      <c r="P113" s="627"/>
    </row>
    <row r="114" spans="15:16" x14ac:dyDescent="0.25">
      <c r="O114" s="627"/>
      <c r="P114" s="627"/>
    </row>
    <row r="115" spans="15:16" x14ac:dyDescent="0.25">
      <c r="O115" s="627"/>
      <c r="P115" s="627"/>
    </row>
    <row r="116" spans="15:16" x14ac:dyDescent="0.25">
      <c r="O116" s="627"/>
      <c r="P116" s="627"/>
    </row>
    <row r="117" spans="15:16" x14ac:dyDescent="0.25">
      <c r="O117" s="627"/>
      <c r="P117" s="627"/>
    </row>
    <row r="118" spans="15:16" x14ac:dyDescent="0.25">
      <c r="O118" s="627"/>
      <c r="P118" s="627"/>
    </row>
    <row r="119" spans="15:16" x14ac:dyDescent="0.25">
      <c r="O119" s="627"/>
      <c r="P119" s="627"/>
    </row>
    <row r="120" spans="15:16" x14ac:dyDescent="0.25">
      <c r="O120" s="627"/>
      <c r="P120" s="627"/>
    </row>
    <row r="121" spans="15:16" x14ac:dyDescent="0.25">
      <c r="O121" s="627"/>
      <c r="P121" s="627"/>
    </row>
    <row r="122" spans="15:16" x14ac:dyDescent="0.25">
      <c r="O122" s="627"/>
      <c r="P122" s="627"/>
    </row>
    <row r="123" spans="15:16" x14ac:dyDescent="0.25">
      <c r="O123" s="627"/>
      <c r="P123" s="627"/>
    </row>
    <row r="124" spans="15:16" x14ac:dyDescent="0.25">
      <c r="O124" s="627"/>
      <c r="P124" s="627"/>
    </row>
    <row r="125" spans="15:16" x14ac:dyDescent="0.25">
      <c r="O125" s="627"/>
      <c r="P125" s="627"/>
    </row>
    <row r="126" spans="15:16" x14ac:dyDescent="0.25">
      <c r="O126" s="627"/>
      <c r="P126" s="627"/>
    </row>
    <row r="127" spans="15:16" x14ac:dyDescent="0.25">
      <c r="O127" s="627"/>
      <c r="P127" s="627"/>
    </row>
    <row r="128" spans="15:16" x14ac:dyDescent="0.25">
      <c r="O128" s="627"/>
      <c r="P128" s="627"/>
    </row>
    <row r="129" spans="15:16" x14ac:dyDescent="0.25">
      <c r="O129" s="627"/>
      <c r="P129" s="627"/>
    </row>
    <row r="130" spans="15:16" x14ac:dyDescent="0.25">
      <c r="O130" s="627"/>
      <c r="P130" s="627"/>
    </row>
    <row r="131" spans="15:16" x14ac:dyDescent="0.25">
      <c r="O131" s="627"/>
      <c r="P131" s="627"/>
    </row>
    <row r="132" spans="15:16" x14ac:dyDescent="0.25">
      <c r="O132" s="627"/>
      <c r="P132" s="627"/>
    </row>
    <row r="133" spans="15:16" x14ac:dyDescent="0.25">
      <c r="O133" s="627"/>
      <c r="P133" s="627"/>
    </row>
    <row r="134" spans="15:16" x14ac:dyDescent="0.25">
      <c r="O134" s="627"/>
      <c r="P134" s="627"/>
    </row>
    <row r="135" spans="15:16" x14ac:dyDescent="0.25">
      <c r="O135" s="627"/>
      <c r="P135" s="627"/>
    </row>
    <row r="136" spans="15:16" x14ac:dyDescent="0.25">
      <c r="O136" s="627"/>
      <c r="P136" s="627"/>
    </row>
    <row r="137" spans="15:16" x14ac:dyDescent="0.25">
      <c r="O137" s="627"/>
      <c r="P137" s="627"/>
    </row>
    <row r="138" spans="15:16" x14ac:dyDescent="0.25">
      <c r="O138" s="627"/>
      <c r="P138" s="627"/>
    </row>
    <row r="139" spans="15:16" x14ac:dyDescent="0.25">
      <c r="O139" s="627"/>
      <c r="P139" s="627"/>
    </row>
    <row r="140" spans="15:16" x14ac:dyDescent="0.25">
      <c r="O140" s="627"/>
      <c r="P140" s="627"/>
    </row>
    <row r="141" spans="15:16" x14ac:dyDescent="0.25">
      <c r="O141" s="627"/>
      <c r="P141" s="627"/>
    </row>
    <row r="142" spans="15:16" x14ac:dyDescent="0.25">
      <c r="O142" s="627"/>
      <c r="P142" s="627"/>
    </row>
    <row r="143" spans="15:16" x14ac:dyDescent="0.25">
      <c r="O143" s="627"/>
      <c r="P143" s="627"/>
    </row>
    <row r="144" spans="15:16" x14ac:dyDescent="0.25">
      <c r="O144" s="627"/>
      <c r="P144" s="627"/>
    </row>
    <row r="145" spans="15:16" x14ac:dyDescent="0.25">
      <c r="O145" s="627"/>
      <c r="P145" s="627"/>
    </row>
    <row r="146" spans="15:16" x14ac:dyDescent="0.25">
      <c r="O146" s="627"/>
      <c r="P146" s="627"/>
    </row>
    <row r="147" spans="15:16" x14ac:dyDescent="0.25">
      <c r="O147" s="627"/>
      <c r="P147" s="627"/>
    </row>
    <row r="148" spans="15:16" x14ac:dyDescent="0.25">
      <c r="O148" s="627"/>
      <c r="P148" s="627"/>
    </row>
    <row r="149" spans="15:16" x14ac:dyDescent="0.25">
      <c r="O149" s="627"/>
      <c r="P149" s="627"/>
    </row>
    <row r="150" spans="15:16" x14ac:dyDescent="0.25">
      <c r="O150" s="627"/>
      <c r="P150" s="627"/>
    </row>
    <row r="151" spans="15:16" x14ac:dyDescent="0.25">
      <c r="O151" s="627"/>
      <c r="P151" s="627"/>
    </row>
    <row r="152" spans="15:16" x14ac:dyDescent="0.25">
      <c r="O152" s="627"/>
      <c r="P152" s="627"/>
    </row>
    <row r="153" spans="15:16" x14ac:dyDescent="0.25">
      <c r="O153" s="627"/>
      <c r="P153" s="627"/>
    </row>
    <row r="154" spans="15:16" x14ac:dyDescent="0.25">
      <c r="O154" s="627"/>
      <c r="P154" s="627"/>
    </row>
    <row r="155" spans="15:16" x14ac:dyDescent="0.25">
      <c r="O155" s="627"/>
      <c r="P155" s="627"/>
    </row>
    <row r="156" spans="15:16" x14ac:dyDescent="0.25">
      <c r="O156" s="627"/>
      <c r="P156" s="627"/>
    </row>
    <row r="157" spans="15:16" x14ac:dyDescent="0.25">
      <c r="O157" s="627"/>
      <c r="P157" s="627"/>
    </row>
    <row r="158" spans="15:16" x14ac:dyDescent="0.25">
      <c r="O158" s="627"/>
      <c r="P158" s="627"/>
    </row>
    <row r="159" spans="15:16" x14ac:dyDescent="0.25">
      <c r="O159" s="627"/>
      <c r="P159" s="627"/>
    </row>
    <row r="160" spans="15:16" x14ac:dyDescent="0.25">
      <c r="O160" s="627"/>
      <c r="P160" s="627"/>
    </row>
    <row r="161" spans="15:16" x14ac:dyDescent="0.25">
      <c r="O161" s="627"/>
      <c r="P161" s="627"/>
    </row>
    <row r="162" spans="15:16" x14ac:dyDescent="0.25">
      <c r="O162" s="627"/>
      <c r="P162" s="627"/>
    </row>
    <row r="163" spans="15:16" x14ac:dyDescent="0.25">
      <c r="O163" s="627"/>
      <c r="P163" s="627"/>
    </row>
    <row r="164" spans="15:16" x14ac:dyDescent="0.25">
      <c r="O164" s="627"/>
      <c r="P164" s="627"/>
    </row>
    <row r="165" spans="15:16" x14ac:dyDescent="0.25">
      <c r="O165" s="627"/>
      <c r="P165" s="627"/>
    </row>
    <row r="166" spans="15:16" x14ac:dyDescent="0.25">
      <c r="O166" s="627"/>
      <c r="P166" s="627"/>
    </row>
    <row r="167" spans="15:16" x14ac:dyDescent="0.25">
      <c r="O167" s="627"/>
      <c r="P167" s="627"/>
    </row>
    <row r="168" spans="15:16" x14ac:dyDescent="0.25">
      <c r="O168" s="627"/>
      <c r="P168" s="627"/>
    </row>
    <row r="169" spans="15:16" x14ac:dyDescent="0.25">
      <c r="O169" s="627"/>
      <c r="P169" s="627"/>
    </row>
    <row r="170" spans="15:16" x14ac:dyDescent="0.25">
      <c r="O170" s="627"/>
      <c r="P170" s="627"/>
    </row>
    <row r="171" spans="15:16" x14ac:dyDescent="0.25">
      <c r="O171" s="627"/>
      <c r="P171" s="627"/>
    </row>
    <row r="172" spans="15:16" x14ac:dyDescent="0.25">
      <c r="O172" s="627"/>
      <c r="P172" s="627"/>
    </row>
    <row r="173" spans="15:16" x14ac:dyDescent="0.25">
      <c r="O173" s="627"/>
      <c r="P173" s="627"/>
    </row>
    <row r="174" spans="15:16" x14ac:dyDescent="0.25">
      <c r="O174" s="627"/>
      <c r="P174" s="627"/>
    </row>
    <row r="175" spans="15:16" x14ac:dyDescent="0.25">
      <c r="O175" s="627"/>
      <c r="P175" s="627"/>
    </row>
    <row r="176" spans="15:16" x14ac:dyDescent="0.25">
      <c r="O176" s="627"/>
      <c r="P176" s="627"/>
    </row>
    <row r="177" spans="15:16" x14ac:dyDescent="0.25">
      <c r="O177" s="627"/>
      <c r="P177" s="627"/>
    </row>
    <row r="178" spans="15:16" x14ac:dyDescent="0.25">
      <c r="O178" s="627"/>
      <c r="P178" s="627"/>
    </row>
    <row r="179" spans="15:16" x14ac:dyDescent="0.25">
      <c r="O179" s="627"/>
      <c r="P179" s="627"/>
    </row>
    <row r="180" spans="15:16" x14ac:dyDescent="0.25">
      <c r="O180" s="627"/>
      <c r="P180" s="627"/>
    </row>
    <row r="181" spans="15:16" x14ac:dyDescent="0.25">
      <c r="O181" s="627"/>
      <c r="P181" s="627"/>
    </row>
    <row r="182" spans="15:16" x14ac:dyDescent="0.25">
      <c r="O182" s="627"/>
      <c r="P182" s="627"/>
    </row>
    <row r="183" spans="15:16" x14ac:dyDescent="0.25">
      <c r="O183" s="627"/>
      <c r="P183" s="627"/>
    </row>
    <row r="184" spans="15:16" x14ac:dyDescent="0.25">
      <c r="O184" s="627"/>
      <c r="P184" s="627"/>
    </row>
    <row r="185" spans="15:16" x14ac:dyDescent="0.25">
      <c r="O185" s="627"/>
      <c r="P185" s="627"/>
    </row>
    <row r="186" spans="15:16" x14ac:dyDescent="0.25">
      <c r="O186" s="627"/>
      <c r="P186" s="627"/>
    </row>
    <row r="187" spans="15:16" x14ac:dyDescent="0.25">
      <c r="O187" s="627"/>
      <c r="P187" s="627"/>
    </row>
    <row r="188" spans="15:16" x14ac:dyDescent="0.25">
      <c r="O188" s="627"/>
      <c r="P188" s="627"/>
    </row>
    <row r="189" spans="15:16" x14ac:dyDescent="0.25">
      <c r="O189" s="627"/>
      <c r="P189" s="627"/>
    </row>
    <row r="190" spans="15:16" x14ac:dyDescent="0.25">
      <c r="O190" s="627"/>
      <c r="P190" s="627"/>
    </row>
    <row r="191" spans="15:16" x14ac:dyDescent="0.25">
      <c r="O191" s="627"/>
      <c r="P191" s="627"/>
    </row>
    <row r="192" spans="15:16" x14ac:dyDescent="0.25">
      <c r="O192" s="627"/>
      <c r="P192" s="627"/>
    </row>
    <row r="193" spans="15:16" x14ac:dyDescent="0.25">
      <c r="O193" s="627"/>
      <c r="P193" s="627"/>
    </row>
    <row r="194" spans="15:16" x14ac:dyDescent="0.25">
      <c r="O194" s="627"/>
      <c r="P194" s="627"/>
    </row>
    <row r="195" spans="15:16" x14ac:dyDescent="0.25">
      <c r="O195" s="627"/>
      <c r="P195" s="627"/>
    </row>
    <row r="196" spans="15:16" x14ac:dyDescent="0.25">
      <c r="O196" s="627"/>
      <c r="P196" s="627"/>
    </row>
    <row r="197" spans="15:16" x14ac:dyDescent="0.25">
      <c r="O197" s="627"/>
      <c r="P197" s="627"/>
    </row>
    <row r="198" spans="15:16" x14ac:dyDescent="0.25">
      <c r="O198" s="627"/>
      <c r="P198" s="627"/>
    </row>
    <row r="199" spans="15:16" x14ac:dyDescent="0.25">
      <c r="O199" s="627"/>
      <c r="P199" s="627"/>
    </row>
    <row r="200" spans="15:16" x14ac:dyDescent="0.25">
      <c r="O200" s="627"/>
      <c r="P200" s="627"/>
    </row>
    <row r="201" spans="15:16" x14ac:dyDescent="0.25">
      <c r="O201" s="627"/>
      <c r="P201" s="627"/>
    </row>
    <row r="202" spans="15:16" x14ac:dyDescent="0.25">
      <c r="O202" s="627"/>
      <c r="P202" s="627"/>
    </row>
    <row r="203" spans="15:16" x14ac:dyDescent="0.25">
      <c r="O203" s="627"/>
      <c r="P203" s="627"/>
    </row>
    <row r="204" spans="15:16" x14ac:dyDescent="0.25">
      <c r="O204" s="627"/>
      <c r="P204" s="627"/>
    </row>
    <row r="205" spans="15:16" x14ac:dyDescent="0.25">
      <c r="O205" s="627"/>
      <c r="P205" s="627"/>
    </row>
    <row r="206" spans="15:16" x14ac:dyDescent="0.25">
      <c r="O206" s="627"/>
      <c r="P206" s="627"/>
    </row>
    <row r="207" spans="15:16" x14ac:dyDescent="0.25">
      <c r="O207" s="627"/>
      <c r="P207" s="627"/>
    </row>
    <row r="208" spans="15:16" x14ac:dyDescent="0.25">
      <c r="O208" s="627"/>
      <c r="P208" s="627"/>
    </row>
    <row r="209" spans="15:16" x14ac:dyDescent="0.25">
      <c r="O209" s="627"/>
      <c r="P209" s="627"/>
    </row>
    <row r="210" spans="15:16" x14ac:dyDescent="0.25">
      <c r="O210" s="627"/>
      <c r="P210" s="627"/>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hyperlinks>
  <pageMargins left="0.7" right="0.7" top="0.75" bottom="0.75" header="0.3" footer="0.3"/>
  <pageSetup paperSize="9" orientation="portrait" horizontalDpi="200"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66CC"/>
  </sheetPr>
  <dimension ref="A1:EH180"/>
  <sheetViews>
    <sheetView zoomScaleNormal="100" workbookViewId="0">
      <pane xSplit="2" ySplit="8" topLeftCell="C61" activePane="bottomRight" state="frozenSplit"/>
      <selection activeCell="E199" sqref="E199"/>
      <selection pane="topRight" activeCell="E199" sqref="E199"/>
      <selection pane="bottomLeft" activeCell="E199" sqref="E199"/>
      <selection pane="bottomRight" activeCell="F83" sqref="F83"/>
    </sheetView>
  </sheetViews>
  <sheetFormatPr baseColWidth="10" defaultRowHeight="16.5" x14ac:dyDescent="0.3"/>
  <cols>
    <col min="1" max="1" width="4.140625" style="98" customWidth="1"/>
    <col min="2" max="2" width="16.5703125" style="98" customWidth="1"/>
    <col min="3" max="130" width="16.85546875" style="98" customWidth="1"/>
    <col min="131" max="138" width="11.42578125" style="35"/>
    <col min="139" max="16384" width="11.42578125" style="98"/>
  </cols>
  <sheetData>
    <row r="1" spans="2:138" s="670" customFormat="1" ht="15" x14ac:dyDescent="0.25"/>
    <row r="2" spans="2:138" x14ac:dyDescent="0.3">
      <c r="B2" s="670" t="s">
        <v>1029</v>
      </c>
    </row>
    <row r="3" spans="2:138" ht="13.5" x14ac:dyDescent="0.25">
      <c r="B3" s="97" t="s">
        <v>215</v>
      </c>
      <c r="EA3" s="98"/>
      <c r="EB3" s="98"/>
      <c r="EC3" s="98"/>
      <c r="ED3" s="98"/>
      <c r="EE3" s="98"/>
      <c r="EF3" s="98"/>
      <c r="EG3" s="98"/>
      <c r="EH3" s="98"/>
    </row>
    <row r="4" spans="2:138" ht="13.5" x14ac:dyDescent="0.25">
      <c r="B4" s="97" t="s">
        <v>6</v>
      </c>
      <c r="D4" s="673"/>
      <c r="EA4" s="98"/>
      <c r="EB4" s="98"/>
      <c r="EC4" s="98"/>
      <c r="ED4" s="98"/>
      <c r="EE4" s="98"/>
      <c r="EF4" s="98"/>
      <c r="EG4" s="98"/>
      <c r="EH4" s="98"/>
    </row>
    <row r="5" spans="2:138" ht="14.25" thickBot="1" x14ac:dyDescent="0.3">
      <c r="EA5" s="98"/>
      <c r="EB5" s="98"/>
      <c r="EC5" s="98"/>
      <c r="ED5" s="98"/>
      <c r="EE5" s="98"/>
      <c r="EF5" s="98"/>
      <c r="EG5" s="98"/>
      <c r="EH5" s="98"/>
    </row>
    <row r="6" spans="2:138" ht="14.25" thickBot="1" x14ac:dyDescent="0.3">
      <c r="B6" s="1050"/>
      <c r="C6" s="1047" t="s">
        <v>218</v>
      </c>
      <c r="D6" s="1048"/>
      <c r="E6" s="1048"/>
      <c r="F6" s="1048"/>
      <c r="G6" s="1048"/>
      <c r="H6" s="1048"/>
      <c r="I6" s="1048"/>
      <c r="J6" s="1049"/>
      <c r="K6" s="1047" t="s">
        <v>219</v>
      </c>
      <c r="L6" s="1048"/>
      <c r="M6" s="1048"/>
      <c r="N6" s="1048"/>
      <c r="O6" s="1048"/>
      <c r="P6" s="1048"/>
      <c r="Q6" s="1048"/>
      <c r="R6" s="1049"/>
      <c r="S6" s="1047" t="s">
        <v>220</v>
      </c>
      <c r="T6" s="1048"/>
      <c r="U6" s="1048"/>
      <c r="V6" s="1048"/>
      <c r="W6" s="1048"/>
      <c r="X6" s="1048"/>
      <c r="Y6" s="1048"/>
      <c r="Z6" s="1049"/>
      <c r="AA6" s="1047" t="s">
        <v>221</v>
      </c>
      <c r="AB6" s="1048"/>
      <c r="AC6" s="1048"/>
      <c r="AD6" s="1048"/>
      <c r="AE6" s="1048"/>
      <c r="AF6" s="1048"/>
      <c r="AG6" s="1048"/>
      <c r="AH6" s="1049"/>
      <c r="AI6" s="1047" t="s">
        <v>222</v>
      </c>
      <c r="AJ6" s="1048"/>
      <c r="AK6" s="1048"/>
      <c r="AL6" s="1048"/>
      <c r="AM6" s="1048"/>
      <c r="AN6" s="1048"/>
      <c r="AO6" s="1048"/>
      <c r="AP6" s="1049"/>
      <c r="AQ6" s="1047" t="s">
        <v>223</v>
      </c>
      <c r="AR6" s="1048"/>
      <c r="AS6" s="1048"/>
      <c r="AT6" s="1048"/>
      <c r="AU6" s="1048"/>
      <c r="AV6" s="1048"/>
      <c r="AW6" s="1048"/>
      <c r="AX6" s="1049"/>
      <c r="AY6" s="1047" t="s">
        <v>224</v>
      </c>
      <c r="AZ6" s="1048"/>
      <c r="BA6" s="1048"/>
      <c r="BB6" s="1048"/>
      <c r="BC6" s="1048"/>
      <c r="BD6" s="1048"/>
      <c r="BE6" s="1048"/>
      <c r="BF6" s="1049"/>
      <c r="BG6" s="1047" t="s">
        <v>283</v>
      </c>
      <c r="BH6" s="1048"/>
      <c r="BI6" s="1048"/>
      <c r="BJ6" s="1048"/>
      <c r="BK6" s="1048"/>
      <c r="BL6" s="1048"/>
      <c r="BM6" s="1048"/>
      <c r="BN6" s="1049"/>
      <c r="BO6" s="1047" t="s">
        <v>284</v>
      </c>
      <c r="BP6" s="1048"/>
      <c r="BQ6" s="1048"/>
      <c r="BR6" s="1048"/>
      <c r="BS6" s="1048"/>
      <c r="BT6" s="1048"/>
      <c r="BU6" s="1048"/>
      <c r="BV6" s="1049"/>
      <c r="BW6" s="1047" t="s">
        <v>285</v>
      </c>
      <c r="BX6" s="1048"/>
      <c r="BY6" s="1048"/>
      <c r="BZ6" s="1048"/>
      <c r="CA6" s="1048"/>
      <c r="CB6" s="1048"/>
      <c r="CC6" s="1048"/>
      <c r="CD6" s="1049"/>
      <c r="CE6" s="1047" t="s">
        <v>286</v>
      </c>
      <c r="CF6" s="1048"/>
      <c r="CG6" s="1048"/>
      <c r="CH6" s="1048"/>
      <c r="CI6" s="1048"/>
      <c r="CJ6" s="1048"/>
      <c r="CK6" s="1048"/>
      <c r="CL6" s="1049"/>
      <c r="CM6" s="1047" t="s">
        <v>287</v>
      </c>
      <c r="CN6" s="1048"/>
      <c r="CO6" s="1048"/>
      <c r="CP6" s="1048"/>
      <c r="CQ6" s="1048"/>
      <c r="CR6" s="1048"/>
      <c r="CS6" s="1048"/>
      <c r="CT6" s="1049"/>
      <c r="CU6" s="1047" t="s">
        <v>288</v>
      </c>
      <c r="CV6" s="1048"/>
      <c r="CW6" s="1048"/>
      <c r="CX6" s="1048"/>
      <c r="CY6" s="1048"/>
      <c r="CZ6" s="1048"/>
      <c r="DA6" s="1048"/>
      <c r="DB6" s="1049"/>
      <c r="DC6" s="1047" t="s">
        <v>289</v>
      </c>
      <c r="DD6" s="1048"/>
      <c r="DE6" s="1048"/>
      <c r="DF6" s="1048"/>
      <c r="DG6" s="1048"/>
      <c r="DH6" s="1048"/>
      <c r="DI6" s="1048"/>
      <c r="DJ6" s="1049"/>
      <c r="DK6" s="1047" t="s">
        <v>290</v>
      </c>
      <c r="DL6" s="1048"/>
      <c r="DM6" s="1048"/>
      <c r="DN6" s="1048"/>
      <c r="DO6" s="1048"/>
      <c r="DP6" s="1048"/>
      <c r="DQ6" s="1048"/>
      <c r="DR6" s="1049"/>
      <c r="DS6" s="1047" t="s">
        <v>291</v>
      </c>
      <c r="DT6" s="1048"/>
      <c r="DU6" s="1048"/>
      <c r="DV6" s="1048"/>
      <c r="DW6" s="1048"/>
      <c r="DX6" s="1048"/>
      <c r="DY6" s="1048"/>
      <c r="DZ6" s="1049"/>
      <c r="EA6" s="98"/>
      <c r="EB6" s="98"/>
      <c r="EC6" s="98"/>
      <c r="ED6" s="98"/>
      <c r="EE6" s="98"/>
      <c r="EF6" s="98"/>
      <c r="EG6" s="98"/>
      <c r="EH6" s="98"/>
    </row>
    <row r="7" spans="2:138" ht="14.25" thickBot="1" x14ac:dyDescent="0.3">
      <c r="B7" s="1051"/>
      <c r="C7" s="999" t="s">
        <v>21</v>
      </c>
      <c r="D7" s="1000"/>
      <c r="E7" s="1000"/>
      <c r="F7" s="1001"/>
      <c r="G7" s="999" t="s">
        <v>22</v>
      </c>
      <c r="H7" s="1000"/>
      <c r="I7" s="1000"/>
      <c r="J7" s="1001"/>
      <c r="K7" s="999" t="s">
        <v>21</v>
      </c>
      <c r="L7" s="1000"/>
      <c r="M7" s="1000"/>
      <c r="N7" s="1001"/>
      <c r="O7" s="999" t="s">
        <v>22</v>
      </c>
      <c r="P7" s="1000"/>
      <c r="Q7" s="1000"/>
      <c r="R7" s="1001"/>
      <c r="S7" s="999" t="s">
        <v>21</v>
      </c>
      <c r="T7" s="1000"/>
      <c r="U7" s="1000"/>
      <c r="V7" s="1001"/>
      <c r="W7" s="999" t="s">
        <v>22</v>
      </c>
      <c r="X7" s="1000"/>
      <c r="Y7" s="1000"/>
      <c r="Z7" s="1001"/>
      <c r="AA7" s="999" t="s">
        <v>21</v>
      </c>
      <c r="AB7" s="1000"/>
      <c r="AC7" s="1000"/>
      <c r="AD7" s="1001"/>
      <c r="AE7" s="999" t="s">
        <v>22</v>
      </c>
      <c r="AF7" s="1000"/>
      <c r="AG7" s="1000"/>
      <c r="AH7" s="1001"/>
      <c r="AI7" s="999" t="s">
        <v>21</v>
      </c>
      <c r="AJ7" s="1000"/>
      <c r="AK7" s="1000"/>
      <c r="AL7" s="1001"/>
      <c r="AM7" s="999" t="s">
        <v>22</v>
      </c>
      <c r="AN7" s="1000"/>
      <c r="AO7" s="1000"/>
      <c r="AP7" s="1001"/>
      <c r="AQ7" s="999" t="s">
        <v>21</v>
      </c>
      <c r="AR7" s="1000"/>
      <c r="AS7" s="1000"/>
      <c r="AT7" s="1001"/>
      <c r="AU7" s="999" t="s">
        <v>22</v>
      </c>
      <c r="AV7" s="1000"/>
      <c r="AW7" s="1000"/>
      <c r="AX7" s="1001"/>
      <c r="AY7" s="999" t="s">
        <v>21</v>
      </c>
      <c r="AZ7" s="1000"/>
      <c r="BA7" s="1000"/>
      <c r="BB7" s="1001"/>
      <c r="BC7" s="999" t="s">
        <v>22</v>
      </c>
      <c r="BD7" s="1000"/>
      <c r="BE7" s="1000"/>
      <c r="BF7" s="1001"/>
      <c r="BG7" s="999" t="s">
        <v>21</v>
      </c>
      <c r="BH7" s="1000"/>
      <c r="BI7" s="1000"/>
      <c r="BJ7" s="1001"/>
      <c r="BK7" s="999" t="s">
        <v>22</v>
      </c>
      <c r="BL7" s="1000"/>
      <c r="BM7" s="1000"/>
      <c r="BN7" s="1001"/>
      <c r="BO7" s="999" t="s">
        <v>21</v>
      </c>
      <c r="BP7" s="1000"/>
      <c r="BQ7" s="1000"/>
      <c r="BR7" s="1001"/>
      <c r="BS7" s="999" t="s">
        <v>22</v>
      </c>
      <c r="BT7" s="1000"/>
      <c r="BU7" s="1000"/>
      <c r="BV7" s="1001"/>
      <c r="BW7" s="999" t="s">
        <v>21</v>
      </c>
      <c r="BX7" s="1000"/>
      <c r="BY7" s="1000"/>
      <c r="BZ7" s="1001"/>
      <c r="CA7" s="999" t="s">
        <v>22</v>
      </c>
      <c r="CB7" s="1000"/>
      <c r="CC7" s="1000"/>
      <c r="CD7" s="1001"/>
      <c r="CE7" s="999" t="s">
        <v>21</v>
      </c>
      <c r="CF7" s="1000"/>
      <c r="CG7" s="1000"/>
      <c r="CH7" s="1001"/>
      <c r="CI7" s="999" t="s">
        <v>22</v>
      </c>
      <c r="CJ7" s="1000"/>
      <c r="CK7" s="1000"/>
      <c r="CL7" s="1001"/>
      <c r="CM7" s="999" t="s">
        <v>21</v>
      </c>
      <c r="CN7" s="1000"/>
      <c r="CO7" s="1000"/>
      <c r="CP7" s="1001"/>
      <c r="CQ7" s="999" t="s">
        <v>22</v>
      </c>
      <c r="CR7" s="1000"/>
      <c r="CS7" s="1000"/>
      <c r="CT7" s="1001"/>
      <c r="CU7" s="999" t="s">
        <v>21</v>
      </c>
      <c r="CV7" s="1000"/>
      <c r="CW7" s="1000"/>
      <c r="CX7" s="1001"/>
      <c r="CY7" s="999" t="s">
        <v>22</v>
      </c>
      <c r="CZ7" s="1000"/>
      <c r="DA7" s="1000"/>
      <c r="DB7" s="1001"/>
      <c r="DC7" s="999" t="s">
        <v>21</v>
      </c>
      <c r="DD7" s="1000"/>
      <c r="DE7" s="1000"/>
      <c r="DF7" s="1001"/>
      <c r="DG7" s="999" t="s">
        <v>22</v>
      </c>
      <c r="DH7" s="1000"/>
      <c r="DI7" s="1000"/>
      <c r="DJ7" s="1001"/>
      <c r="DK7" s="999" t="s">
        <v>21</v>
      </c>
      <c r="DL7" s="1000"/>
      <c r="DM7" s="1000"/>
      <c r="DN7" s="1001"/>
      <c r="DO7" s="999" t="s">
        <v>22</v>
      </c>
      <c r="DP7" s="1000"/>
      <c r="DQ7" s="1000"/>
      <c r="DR7" s="1001"/>
      <c r="DS7" s="999" t="s">
        <v>21</v>
      </c>
      <c r="DT7" s="1000"/>
      <c r="DU7" s="1000"/>
      <c r="DV7" s="1001"/>
      <c r="DW7" s="999" t="s">
        <v>22</v>
      </c>
      <c r="DX7" s="1000"/>
      <c r="DY7" s="1000"/>
      <c r="DZ7" s="1001"/>
      <c r="EA7" s="98"/>
      <c r="EB7" s="98"/>
      <c r="EC7" s="98"/>
      <c r="ED7" s="98"/>
      <c r="EE7" s="98"/>
      <c r="EF7" s="98"/>
      <c r="EG7" s="98"/>
      <c r="EH7" s="98"/>
    </row>
    <row r="8" spans="2:138" s="97" customFormat="1" ht="30.75" customHeight="1" thickBot="1" x14ac:dyDescent="0.25">
      <c r="B8" s="1052"/>
      <c r="C8" s="99" t="s">
        <v>226</v>
      </c>
      <c r="D8" s="99" t="s">
        <v>227</v>
      </c>
      <c r="E8" s="99" t="s">
        <v>228</v>
      </c>
      <c r="F8" s="99" t="s">
        <v>229</v>
      </c>
      <c r="G8" s="99" t="s">
        <v>226</v>
      </c>
      <c r="H8" s="99" t="s">
        <v>227</v>
      </c>
      <c r="I8" s="99" t="s">
        <v>228</v>
      </c>
      <c r="J8" s="99" t="s">
        <v>229</v>
      </c>
      <c r="K8" s="99" t="s">
        <v>226</v>
      </c>
      <c r="L8" s="99" t="s">
        <v>227</v>
      </c>
      <c r="M8" s="99" t="s">
        <v>228</v>
      </c>
      <c r="N8" s="99" t="s">
        <v>229</v>
      </c>
      <c r="O8" s="99" t="s">
        <v>226</v>
      </c>
      <c r="P8" s="99" t="s">
        <v>227</v>
      </c>
      <c r="Q8" s="99" t="s">
        <v>228</v>
      </c>
      <c r="R8" s="99" t="s">
        <v>229</v>
      </c>
      <c r="S8" s="99" t="s">
        <v>226</v>
      </c>
      <c r="T8" s="99" t="s">
        <v>227</v>
      </c>
      <c r="U8" s="99" t="s">
        <v>228</v>
      </c>
      <c r="V8" s="99" t="s">
        <v>229</v>
      </c>
      <c r="W8" s="99" t="s">
        <v>226</v>
      </c>
      <c r="X8" s="99" t="s">
        <v>227</v>
      </c>
      <c r="Y8" s="99" t="s">
        <v>228</v>
      </c>
      <c r="Z8" s="99" t="s">
        <v>229</v>
      </c>
      <c r="AA8" s="99" t="s">
        <v>226</v>
      </c>
      <c r="AB8" s="99" t="s">
        <v>227</v>
      </c>
      <c r="AC8" s="99" t="s">
        <v>228</v>
      </c>
      <c r="AD8" s="99" t="s">
        <v>229</v>
      </c>
      <c r="AE8" s="99" t="s">
        <v>226</v>
      </c>
      <c r="AF8" s="99" t="s">
        <v>227</v>
      </c>
      <c r="AG8" s="99" t="s">
        <v>228</v>
      </c>
      <c r="AH8" s="99" t="s">
        <v>229</v>
      </c>
      <c r="AI8" s="99" t="s">
        <v>226</v>
      </c>
      <c r="AJ8" s="99" t="s">
        <v>227</v>
      </c>
      <c r="AK8" s="99" t="s">
        <v>228</v>
      </c>
      <c r="AL8" s="99" t="s">
        <v>229</v>
      </c>
      <c r="AM8" s="99" t="s">
        <v>226</v>
      </c>
      <c r="AN8" s="99" t="s">
        <v>227</v>
      </c>
      <c r="AO8" s="99" t="s">
        <v>228</v>
      </c>
      <c r="AP8" s="99" t="s">
        <v>229</v>
      </c>
      <c r="AQ8" s="99" t="s">
        <v>226</v>
      </c>
      <c r="AR8" s="99" t="s">
        <v>227</v>
      </c>
      <c r="AS8" s="99" t="s">
        <v>228</v>
      </c>
      <c r="AT8" s="99" t="s">
        <v>229</v>
      </c>
      <c r="AU8" s="99" t="s">
        <v>226</v>
      </c>
      <c r="AV8" s="99" t="s">
        <v>227</v>
      </c>
      <c r="AW8" s="99" t="s">
        <v>228</v>
      </c>
      <c r="AX8" s="99" t="s">
        <v>229</v>
      </c>
      <c r="AY8" s="99" t="s">
        <v>226</v>
      </c>
      <c r="AZ8" s="99" t="s">
        <v>227</v>
      </c>
      <c r="BA8" s="99" t="s">
        <v>228</v>
      </c>
      <c r="BB8" s="99" t="s">
        <v>229</v>
      </c>
      <c r="BC8" s="99" t="s">
        <v>226</v>
      </c>
      <c r="BD8" s="99" t="s">
        <v>227</v>
      </c>
      <c r="BE8" s="99" t="s">
        <v>228</v>
      </c>
      <c r="BF8" s="99" t="s">
        <v>229</v>
      </c>
      <c r="BG8" s="99" t="s">
        <v>226</v>
      </c>
      <c r="BH8" s="99" t="s">
        <v>227</v>
      </c>
      <c r="BI8" s="99" t="s">
        <v>228</v>
      </c>
      <c r="BJ8" s="99" t="s">
        <v>229</v>
      </c>
      <c r="BK8" s="99" t="s">
        <v>226</v>
      </c>
      <c r="BL8" s="99" t="s">
        <v>227</v>
      </c>
      <c r="BM8" s="99" t="s">
        <v>228</v>
      </c>
      <c r="BN8" s="99" t="s">
        <v>229</v>
      </c>
      <c r="BO8" s="99" t="s">
        <v>226</v>
      </c>
      <c r="BP8" s="99" t="s">
        <v>227</v>
      </c>
      <c r="BQ8" s="99" t="s">
        <v>228</v>
      </c>
      <c r="BR8" s="99" t="s">
        <v>229</v>
      </c>
      <c r="BS8" s="99" t="s">
        <v>226</v>
      </c>
      <c r="BT8" s="99" t="s">
        <v>227</v>
      </c>
      <c r="BU8" s="99" t="s">
        <v>228</v>
      </c>
      <c r="BV8" s="99" t="s">
        <v>229</v>
      </c>
      <c r="BW8" s="99" t="s">
        <v>226</v>
      </c>
      <c r="BX8" s="99" t="s">
        <v>227</v>
      </c>
      <c r="BY8" s="99" t="s">
        <v>228</v>
      </c>
      <c r="BZ8" s="99" t="s">
        <v>229</v>
      </c>
      <c r="CA8" s="99" t="s">
        <v>226</v>
      </c>
      <c r="CB8" s="99" t="s">
        <v>227</v>
      </c>
      <c r="CC8" s="99" t="s">
        <v>228</v>
      </c>
      <c r="CD8" s="99" t="s">
        <v>229</v>
      </c>
      <c r="CE8" s="99" t="s">
        <v>226</v>
      </c>
      <c r="CF8" s="99" t="s">
        <v>227</v>
      </c>
      <c r="CG8" s="99" t="s">
        <v>228</v>
      </c>
      <c r="CH8" s="99" t="s">
        <v>229</v>
      </c>
      <c r="CI8" s="99" t="s">
        <v>226</v>
      </c>
      <c r="CJ8" s="99" t="s">
        <v>227</v>
      </c>
      <c r="CK8" s="99" t="s">
        <v>228</v>
      </c>
      <c r="CL8" s="99" t="s">
        <v>229</v>
      </c>
      <c r="CM8" s="99" t="s">
        <v>226</v>
      </c>
      <c r="CN8" s="99" t="s">
        <v>227</v>
      </c>
      <c r="CO8" s="99" t="s">
        <v>228</v>
      </c>
      <c r="CP8" s="99" t="s">
        <v>229</v>
      </c>
      <c r="CQ8" s="99" t="s">
        <v>226</v>
      </c>
      <c r="CR8" s="99" t="s">
        <v>227</v>
      </c>
      <c r="CS8" s="99" t="s">
        <v>228</v>
      </c>
      <c r="CT8" s="99" t="s">
        <v>229</v>
      </c>
      <c r="CU8" s="99" t="s">
        <v>226</v>
      </c>
      <c r="CV8" s="99" t="s">
        <v>227</v>
      </c>
      <c r="CW8" s="99" t="s">
        <v>228</v>
      </c>
      <c r="CX8" s="99" t="s">
        <v>229</v>
      </c>
      <c r="CY8" s="99" t="s">
        <v>226</v>
      </c>
      <c r="CZ8" s="99" t="s">
        <v>227</v>
      </c>
      <c r="DA8" s="99" t="s">
        <v>228</v>
      </c>
      <c r="DB8" s="99" t="s">
        <v>229</v>
      </c>
      <c r="DC8" s="99" t="s">
        <v>226</v>
      </c>
      <c r="DD8" s="99" t="s">
        <v>227</v>
      </c>
      <c r="DE8" s="99" t="s">
        <v>228</v>
      </c>
      <c r="DF8" s="99" t="s">
        <v>229</v>
      </c>
      <c r="DG8" s="99" t="s">
        <v>226</v>
      </c>
      <c r="DH8" s="99" t="s">
        <v>227</v>
      </c>
      <c r="DI8" s="99" t="s">
        <v>228</v>
      </c>
      <c r="DJ8" s="99" t="s">
        <v>229</v>
      </c>
      <c r="DK8" s="99" t="s">
        <v>226</v>
      </c>
      <c r="DL8" s="99" t="s">
        <v>227</v>
      </c>
      <c r="DM8" s="99" t="s">
        <v>228</v>
      </c>
      <c r="DN8" s="99" t="s">
        <v>229</v>
      </c>
      <c r="DO8" s="99" t="s">
        <v>226</v>
      </c>
      <c r="DP8" s="99" t="s">
        <v>227</v>
      </c>
      <c r="DQ8" s="99" t="s">
        <v>228</v>
      </c>
      <c r="DR8" s="99" t="s">
        <v>229</v>
      </c>
      <c r="DS8" s="99" t="s">
        <v>226</v>
      </c>
      <c r="DT8" s="99" t="s">
        <v>227</v>
      </c>
      <c r="DU8" s="99" t="s">
        <v>228</v>
      </c>
      <c r="DV8" s="99" t="s">
        <v>229</v>
      </c>
      <c r="DW8" s="99" t="s">
        <v>226</v>
      </c>
      <c r="DX8" s="99" t="s">
        <v>227</v>
      </c>
      <c r="DY8" s="99" t="s">
        <v>228</v>
      </c>
      <c r="DZ8" s="99" t="s">
        <v>229</v>
      </c>
    </row>
    <row r="9" spans="2:138" ht="13.5" x14ac:dyDescent="0.25">
      <c r="B9" s="72" t="s">
        <v>339</v>
      </c>
      <c r="C9" s="747">
        <v>174780</v>
      </c>
      <c r="D9" s="747">
        <v>66479</v>
      </c>
      <c r="E9" s="747">
        <v>40254</v>
      </c>
      <c r="F9" s="102">
        <v>1875</v>
      </c>
      <c r="G9" s="747">
        <v>98409</v>
      </c>
      <c r="H9" s="747">
        <v>506604</v>
      </c>
      <c r="I9" s="747">
        <v>214506</v>
      </c>
      <c r="J9" s="91">
        <v>23535</v>
      </c>
      <c r="K9" s="89">
        <v>48812</v>
      </c>
      <c r="L9" s="747">
        <v>39492</v>
      </c>
      <c r="M9" s="747">
        <v>22500</v>
      </c>
      <c r="N9" s="102">
        <v>20240</v>
      </c>
      <c r="O9" s="747">
        <v>15465</v>
      </c>
      <c r="P9" s="747">
        <v>316169</v>
      </c>
      <c r="Q9" s="747">
        <v>66296</v>
      </c>
      <c r="R9" s="91">
        <v>42286</v>
      </c>
      <c r="S9" s="89">
        <v>4596</v>
      </c>
      <c r="T9" s="747">
        <v>15593</v>
      </c>
      <c r="U9" s="747">
        <v>6687</v>
      </c>
      <c r="V9" s="102">
        <v>0</v>
      </c>
      <c r="W9" s="747">
        <v>107287</v>
      </c>
      <c r="X9" s="747">
        <v>70426</v>
      </c>
      <c r="Y9" s="747">
        <v>106363</v>
      </c>
      <c r="Z9" s="91">
        <v>0</v>
      </c>
      <c r="AA9" s="89">
        <v>2441</v>
      </c>
      <c r="AB9" s="747">
        <v>21627</v>
      </c>
      <c r="AC9" s="747">
        <v>0</v>
      </c>
      <c r="AD9" s="102">
        <v>0</v>
      </c>
      <c r="AE9" s="747">
        <v>13238</v>
      </c>
      <c r="AF9" s="747">
        <v>48672</v>
      </c>
      <c r="AG9" s="747">
        <v>0</v>
      </c>
      <c r="AH9" s="91">
        <v>0</v>
      </c>
      <c r="AI9" s="89">
        <v>12503</v>
      </c>
      <c r="AJ9" s="747">
        <v>32753</v>
      </c>
      <c r="AK9" s="747">
        <v>0</v>
      </c>
      <c r="AL9" s="102">
        <v>0</v>
      </c>
      <c r="AM9" s="747">
        <v>0</v>
      </c>
      <c r="AN9" s="747">
        <v>60010</v>
      </c>
      <c r="AO9" s="747">
        <v>0</v>
      </c>
      <c r="AP9" s="91">
        <v>23659</v>
      </c>
      <c r="AQ9" s="89">
        <v>0</v>
      </c>
      <c r="AR9" s="747">
        <v>7613</v>
      </c>
      <c r="AS9" s="747">
        <v>0</v>
      </c>
      <c r="AT9" s="102">
        <v>0</v>
      </c>
      <c r="AU9" s="747">
        <v>0</v>
      </c>
      <c r="AV9" s="747">
        <v>92476</v>
      </c>
      <c r="AW9" s="747">
        <v>0</v>
      </c>
      <c r="AX9" s="91">
        <v>0</v>
      </c>
      <c r="AY9" s="89">
        <v>0</v>
      </c>
      <c r="AZ9" s="747">
        <v>4097</v>
      </c>
      <c r="BA9" s="747">
        <v>0</v>
      </c>
      <c r="BB9" s="102">
        <v>0</v>
      </c>
      <c r="BC9" s="747">
        <v>2814</v>
      </c>
      <c r="BD9" s="747">
        <v>17036</v>
      </c>
      <c r="BE9" s="747">
        <v>2921</v>
      </c>
      <c r="BF9" s="91">
        <v>0</v>
      </c>
      <c r="BG9" s="89">
        <v>0</v>
      </c>
      <c r="BH9" s="747">
        <v>1809</v>
      </c>
      <c r="BI9" s="747">
        <v>0</v>
      </c>
      <c r="BJ9" s="102">
        <v>0</v>
      </c>
      <c r="BK9" s="747">
        <v>0</v>
      </c>
      <c r="BL9" s="747">
        <v>71995</v>
      </c>
      <c r="BM9" s="747">
        <v>0</v>
      </c>
      <c r="BN9" s="91">
        <v>0</v>
      </c>
      <c r="BO9" s="89">
        <v>120</v>
      </c>
      <c r="BP9" s="747">
        <v>4625</v>
      </c>
      <c r="BQ9" s="747">
        <v>0</v>
      </c>
      <c r="BR9" s="102">
        <v>0</v>
      </c>
      <c r="BS9" s="747">
        <v>12400</v>
      </c>
      <c r="BT9" s="747">
        <v>18091</v>
      </c>
      <c r="BU9" s="747">
        <v>0</v>
      </c>
      <c r="BV9" s="91">
        <v>0</v>
      </c>
      <c r="BW9" s="89">
        <v>49940</v>
      </c>
      <c r="BX9" s="747">
        <v>24166</v>
      </c>
      <c r="BY9" s="747">
        <v>0</v>
      </c>
      <c r="BZ9" s="102">
        <v>0</v>
      </c>
      <c r="CA9" s="747">
        <v>1092</v>
      </c>
      <c r="CB9" s="747">
        <v>22163</v>
      </c>
      <c r="CC9" s="747">
        <v>0</v>
      </c>
      <c r="CD9" s="91">
        <v>0</v>
      </c>
      <c r="CE9" s="89">
        <v>3351</v>
      </c>
      <c r="CF9" s="747">
        <v>4683</v>
      </c>
      <c r="CG9" s="747">
        <v>5453</v>
      </c>
      <c r="CH9" s="102">
        <v>0</v>
      </c>
      <c r="CI9" s="747">
        <v>5106</v>
      </c>
      <c r="CJ9" s="747">
        <v>9827</v>
      </c>
      <c r="CK9" s="747">
        <v>4290</v>
      </c>
      <c r="CL9" s="91">
        <v>0</v>
      </c>
      <c r="CM9" s="89">
        <v>0</v>
      </c>
      <c r="CN9" s="747">
        <v>9282</v>
      </c>
      <c r="CO9" s="747">
        <v>0</v>
      </c>
      <c r="CP9" s="102">
        <v>0</v>
      </c>
      <c r="CQ9" s="747">
        <v>0</v>
      </c>
      <c r="CR9" s="747">
        <v>6443</v>
      </c>
      <c r="CS9" s="747">
        <v>0</v>
      </c>
      <c r="CT9" s="91">
        <v>0</v>
      </c>
      <c r="CU9" s="89">
        <v>1803</v>
      </c>
      <c r="CV9" s="747">
        <v>1552</v>
      </c>
      <c r="CW9" s="747">
        <v>80</v>
      </c>
      <c r="CX9" s="102">
        <v>0</v>
      </c>
      <c r="CY9" s="747">
        <v>8913</v>
      </c>
      <c r="CZ9" s="747">
        <v>925</v>
      </c>
      <c r="DA9" s="747">
        <v>240</v>
      </c>
      <c r="DB9" s="91">
        <v>0</v>
      </c>
      <c r="DC9" s="89">
        <v>4428</v>
      </c>
      <c r="DD9" s="747">
        <v>24773</v>
      </c>
      <c r="DE9" s="747">
        <v>0</v>
      </c>
      <c r="DF9" s="102">
        <v>0</v>
      </c>
      <c r="DG9" s="747">
        <v>0</v>
      </c>
      <c r="DH9" s="747">
        <v>26463</v>
      </c>
      <c r="DI9" s="747">
        <v>0</v>
      </c>
      <c r="DJ9" s="91">
        <v>0</v>
      </c>
      <c r="DK9" s="89">
        <v>0</v>
      </c>
      <c r="DL9" s="747">
        <v>4334</v>
      </c>
      <c r="DM9" s="747">
        <v>0</v>
      </c>
      <c r="DN9" s="102">
        <v>0</v>
      </c>
      <c r="DO9" s="747">
        <v>0</v>
      </c>
      <c r="DP9" s="747">
        <v>6547</v>
      </c>
      <c r="DQ9" s="747">
        <v>0</v>
      </c>
      <c r="DR9" s="91">
        <v>0</v>
      </c>
      <c r="DS9" s="89">
        <v>302774</v>
      </c>
      <c r="DT9" s="747">
        <v>262878</v>
      </c>
      <c r="DU9" s="747">
        <v>74974</v>
      </c>
      <c r="DV9" s="102">
        <v>22115</v>
      </c>
      <c r="DW9" s="747">
        <v>264724</v>
      </c>
      <c r="DX9" s="747">
        <v>1273847</v>
      </c>
      <c r="DY9" s="747">
        <v>394616</v>
      </c>
      <c r="DZ9" s="91">
        <v>89480</v>
      </c>
      <c r="EA9" s="98"/>
      <c r="EB9" s="98"/>
      <c r="EC9" s="98"/>
      <c r="ED9" s="98"/>
      <c r="EE9" s="98"/>
      <c r="EF9" s="98"/>
      <c r="EG9" s="98"/>
      <c r="EH9" s="98"/>
    </row>
    <row r="10" spans="2:138" ht="14.25" thickBot="1" x14ac:dyDescent="0.3">
      <c r="B10" s="28" t="s">
        <v>340</v>
      </c>
      <c r="C10" s="747">
        <v>116240</v>
      </c>
      <c r="D10" s="747">
        <v>93019</v>
      </c>
      <c r="E10" s="747">
        <v>70029</v>
      </c>
      <c r="F10" s="102">
        <v>0</v>
      </c>
      <c r="G10" s="747">
        <v>147542</v>
      </c>
      <c r="H10" s="747">
        <v>535480</v>
      </c>
      <c r="I10" s="747">
        <v>132047</v>
      </c>
      <c r="J10" s="91">
        <v>18028</v>
      </c>
      <c r="K10" s="89">
        <v>15782</v>
      </c>
      <c r="L10" s="747">
        <v>23657</v>
      </c>
      <c r="M10" s="747">
        <v>8824</v>
      </c>
      <c r="N10" s="102">
        <v>14227</v>
      </c>
      <c r="O10" s="747">
        <v>46777</v>
      </c>
      <c r="P10" s="747">
        <v>240333</v>
      </c>
      <c r="Q10" s="747">
        <v>7958</v>
      </c>
      <c r="R10" s="91">
        <v>27802</v>
      </c>
      <c r="S10" s="89">
        <v>8628</v>
      </c>
      <c r="T10" s="747">
        <v>20660</v>
      </c>
      <c r="U10" s="747">
        <v>2600</v>
      </c>
      <c r="V10" s="102">
        <v>0</v>
      </c>
      <c r="W10" s="747">
        <v>33290</v>
      </c>
      <c r="X10" s="747">
        <v>70385</v>
      </c>
      <c r="Y10" s="747">
        <v>16987</v>
      </c>
      <c r="Z10" s="91">
        <v>0</v>
      </c>
      <c r="AA10" s="89">
        <v>14094</v>
      </c>
      <c r="AB10" s="747">
        <v>22472</v>
      </c>
      <c r="AC10" s="747">
        <v>0</v>
      </c>
      <c r="AD10" s="102">
        <v>0</v>
      </c>
      <c r="AE10" s="747">
        <v>15908</v>
      </c>
      <c r="AF10" s="747">
        <v>28901</v>
      </c>
      <c r="AG10" s="747">
        <v>0</v>
      </c>
      <c r="AH10" s="91">
        <v>0</v>
      </c>
      <c r="AI10" s="89">
        <v>14228</v>
      </c>
      <c r="AJ10" s="747">
        <v>39477</v>
      </c>
      <c r="AK10" s="747">
        <v>0</v>
      </c>
      <c r="AL10" s="102">
        <v>0</v>
      </c>
      <c r="AM10" s="747">
        <v>5600</v>
      </c>
      <c r="AN10" s="747">
        <v>125089</v>
      </c>
      <c r="AO10" s="747">
        <v>0</v>
      </c>
      <c r="AP10" s="91">
        <v>32037</v>
      </c>
      <c r="AQ10" s="89">
        <v>0</v>
      </c>
      <c r="AR10" s="747">
        <v>2162</v>
      </c>
      <c r="AS10" s="747">
        <v>0</v>
      </c>
      <c r="AT10" s="102">
        <v>0</v>
      </c>
      <c r="AU10" s="747">
        <v>0</v>
      </c>
      <c r="AV10" s="747">
        <v>36662</v>
      </c>
      <c r="AW10" s="747">
        <v>0</v>
      </c>
      <c r="AX10" s="91">
        <v>0</v>
      </c>
      <c r="AY10" s="89">
        <v>0</v>
      </c>
      <c r="AZ10" s="747">
        <v>3622</v>
      </c>
      <c r="BA10" s="747">
        <v>0</v>
      </c>
      <c r="BB10" s="102">
        <v>0</v>
      </c>
      <c r="BC10" s="747">
        <v>771</v>
      </c>
      <c r="BD10" s="747">
        <v>9975</v>
      </c>
      <c r="BE10" s="747">
        <v>560</v>
      </c>
      <c r="BF10" s="91">
        <v>0</v>
      </c>
      <c r="BG10" s="89">
        <v>0</v>
      </c>
      <c r="BH10" s="747">
        <v>5849</v>
      </c>
      <c r="BI10" s="747">
        <v>0</v>
      </c>
      <c r="BJ10" s="102">
        <v>0</v>
      </c>
      <c r="BK10" s="747">
        <v>0</v>
      </c>
      <c r="BL10" s="747">
        <v>74051</v>
      </c>
      <c r="BM10" s="747">
        <v>0</v>
      </c>
      <c r="BN10" s="91">
        <v>0</v>
      </c>
      <c r="BO10" s="89">
        <v>0</v>
      </c>
      <c r="BP10" s="747">
        <v>3794</v>
      </c>
      <c r="BQ10" s="747">
        <v>0</v>
      </c>
      <c r="BR10" s="102">
        <v>0</v>
      </c>
      <c r="BS10" s="747">
        <v>0</v>
      </c>
      <c r="BT10" s="747">
        <v>10220</v>
      </c>
      <c r="BU10" s="747">
        <v>0</v>
      </c>
      <c r="BV10" s="91">
        <v>0</v>
      </c>
      <c r="BW10" s="89">
        <v>4461</v>
      </c>
      <c r="BX10" s="747">
        <v>3377</v>
      </c>
      <c r="BY10" s="747">
        <v>0</v>
      </c>
      <c r="BZ10" s="102">
        <v>0</v>
      </c>
      <c r="CA10" s="747">
        <v>2005</v>
      </c>
      <c r="CB10" s="747">
        <v>34496</v>
      </c>
      <c r="CC10" s="747">
        <v>0</v>
      </c>
      <c r="CD10" s="91">
        <v>0</v>
      </c>
      <c r="CE10" s="89">
        <v>116</v>
      </c>
      <c r="CF10" s="747">
        <v>6779</v>
      </c>
      <c r="CG10" s="747">
        <v>1484</v>
      </c>
      <c r="CH10" s="102">
        <v>0</v>
      </c>
      <c r="CI10" s="747">
        <v>4809</v>
      </c>
      <c r="CJ10" s="747">
        <v>25642</v>
      </c>
      <c r="CK10" s="747">
        <v>9431</v>
      </c>
      <c r="CL10" s="91">
        <v>0</v>
      </c>
      <c r="CM10" s="89">
        <v>64</v>
      </c>
      <c r="CN10" s="747">
        <v>10100</v>
      </c>
      <c r="CO10" s="747">
        <v>0</v>
      </c>
      <c r="CP10" s="102">
        <v>0</v>
      </c>
      <c r="CQ10" s="747">
        <v>0</v>
      </c>
      <c r="CR10" s="747">
        <v>20390</v>
      </c>
      <c r="CS10" s="747">
        <v>0</v>
      </c>
      <c r="CT10" s="91">
        <v>0</v>
      </c>
      <c r="CU10" s="89">
        <v>1324</v>
      </c>
      <c r="CV10" s="747">
        <v>14938</v>
      </c>
      <c r="CW10" s="747">
        <v>0</v>
      </c>
      <c r="CX10" s="102">
        <v>0</v>
      </c>
      <c r="CY10" s="747">
        <v>15000</v>
      </c>
      <c r="CZ10" s="747">
        <v>5696</v>
      </c>
      <c r="DA10" s="747">
        <v>0</v>
      </c>
      <c r="DB10" s="91">
        <v>0</v>
      </c>
      <c r="DC10" s="89">
        <v>9572</v>
      </c>
      <c r="DD10" s="747">
        <v>5376</v>
      </c>
      <c r="DE10" s="747">
        <v>0</v>
      </c>
      <c r="DF10" s="102">
        <v>0</v>
      </c>
      <c r="DG10" s="747">
        <v>0</v>
      </c>
      <c r="DH10" s="747">
        <v>15399</v>
      </c>
      <c r="DI10" s="747">
        <v>0</v>
      </c>
      <c r="DJ10" s="91">
        <v>0</v>
      </c>
      <c r="DK10" s="89">
        <v>4566</v>
      </c>
      <c r="DL10" s="747">
        <v>2510</v>
      </c>
      <c r="DM10" s="747">
        <v>0</v>
      </c>
      <c r="DN10" s="102">
        <v>0</v>
      </c>
      <c r="DO10" s="747">
        <v>3996</v>
      </c>
      <c r="DP10" s="747">
        <v>11362</v>
      </c>
      <c r="DQ10" s="747">
        <v>0</v>
      </c>
      <c r="DR10" s="91">
        <v>4940</v>
      </c>
      <c r="DS10" s="89">
        <v>189075</v>
      </c>
      <c r="DT10" s="747">
        <v>257792</v>
      </c>
      <c r="DU10" s="747">
        <v>82937</v>
      </c>
      <c r="DV10" s="102">
        <v>14227</v>
      </c>
      <c r="DW10" s="747">
        <v>275698</v>
      </c>
      <c r="DX10" s="747">
        <v>1244081</v>
      </c>
      <c r="DY10" s="747">
        <v>166983</v>
      </c>
      <c r="DZ10" s="91">
        <v>82807</v>
      </c>
      <c r="EA10" s="98"/>
      <c r="EB10" s="98"/>
      <c r="EC10" s="98"/>
      <c r="ED10" s="98"/>
      <c r="EE10" s="98"/>
      <c r="EF10" s="98"/>
      <c r="EG10" s="98"/>
      <c r="EH10" s="98"/>
    </row>
    <row r="11" spans="2:138" ht="13.5" x14ac:dyDescent="0.25">
      <c r="B11" s="806" t="s">
        <v>341</v>
      </c>
      <c r="C11" s="747">
        <v>230346</v>
      </c>
      <c r="D11" s="747">
        <v>66775</v>
      </c>
      <c r="E11" s="747">
        <v>52704</v>
      </c>
      <c r="F11" s="102">
        <v>0</v>
      </c>
      <c r="G11" s="747">
        <v>103361</v>
      </c>
      <c r="H11" s="747">
        <v>485604</v>
      </c>
      <c r="I11" s="747">
        <v>234064</v>
      </c>
      <c r="J11" s="91">
        <v>34692</v>
      </c>
      <c r="K11" s="89">
        <v>19473</v>
      </c>
      <c r="L11" s="747">
        <v>44409</v>
      </c>
      <c r="M11" s="747">
        <v>0</v>
      </c>
      <c r="N11" s="102">
        <v>6614</v>
      </c>
      <c r="O11" s="747">
        <v>19890</v>
      </c>
      <c r="P11" s="747">
        <v>237155</v>
      </c>
      <c r="Q11" s="747">
        <v>80</v>
      </c>
      <c r="R11" s="91">
        <v>90928</v>
      </c>
      <c r="S11" s="89">
        <v>5676</v>
      </c>
      <c r="T11" s="747">
        <v>34621</v>
      </c>
      <c r="U11" s="747">
        <v>180</v>
      </c>
      <c r="V11" s="102">
        <v>0</v>
      </c>
      <c r="W11" s="747">
        <v>46609</v>
      </c>
      <c r="X11" s="747">
        <v>91831</v>
      </c>
      <c r="Y11" s="747">
        <v>43791</v>
      </c>
      <c r="Z11" s="91">
        <v>13644</v>
      </c>
      <c r="AA11" s="89">
        <v>3010</v>
      </c>
      <c r="AB11" s="747">
        <v>18260</v>
      </c>
      <c r="AC11" s="747">
        <v>0</v>
      </c>
      <c r="AD11" s="102">
        <v>0</v>
      </c>
      <c r="AE11" s="747">
        <v>98</v>
      </c>
      <c r="AF11" s="747">
        <v>52068</v>
      </c>
      <c r="AG11" s="747">
        <v>35833</v>
      </c>
      <c r="AH11" s="91">
        <v>0</v>
      </c>
      <c r="AI11" s="89">
        <v>5946</v>
      </c>
      <c r="AJ11" s="747">
        <v>42882</v>
      </c>
      <c r="AK11" s="747">
        <v>60</v>
      </c>
      <c r="AL11" s="102">
        <v>0</v>
      </c>
      <c r="AM11" s="747">
        <v>519</v>
      </c>
      <c r="AN11" s="747">
        <v>117402</v>
      </c>
      <c r="AO11" s="747">
        <v>0</v>
      </c>
      <c r="AP11" s="91">
        <v>114811</v>
      </c>
      <c r="AQ11" s="89">
        <v>0</v>
      </c>
      <c r="AR11" s="747">
        <v>13587</v>
      </c>
      <c r="AS11" s="747">
        <v>0</v>
      </c>
      <c r="AT11" s="102">
        <v>0</v>
      </c>
      <c r="AU11" s="747">
        <v>0</v>
      </c>
      <c r="AV11" s="747">
        <v>54999</v>
      </c>
      <c r="AW11" s="747">
        <v>15244</v>
      </c>
      <c r="AX11" s="91">
        <v>0</v>
      </c>
      <c r="AY11" s="89">
        <v>152</v>
      </c>
      <c r="AZ11" s="747">
        <v>5523</v>
      </c>
      <c r="BA11" s="747">
        <v>0</v>
      </c>
      <c r="BB11" s="102">
        <v>0</v>
      </c>
      <c r="BC11" s="747">
        <v>1630</v>
      </c>
      <c r="BD11" s="747">
        <v>23245</v>
      </c>
      <c r="BE11" s="747">
        <v>0</v>
      </c>
      <c r="BF11" s="91">
        <v>0</v>
      </c>
      <c r="BG11" s="89">
        <v>0</v>
      </c>
      <c r="BH11" s="747">
        <v>4588</v>
      </c>
      <c r="BI11" s="747">
        <v>0</v>
      </c>
      <c r="BJ11" s="102">
        <v>0</v>
      </c>
      <c r="BK11" s="747">
        <v>0</v>
      </c>
      <c r="BL11" s="747">
        <v>78600</v>
      </c>
      <c r="BM11" s="747">
        <v>0</v>
      </c>
      <c r="BN11" s="91">
        <v>0</v>
      </c>
      <c r="BO11" s="89">
        <v>0</v>
      </c>
      <c r="BP11" s="747">
        <v>3289</v>
      </c>
      <c r="BQ11" s="747">
        <v>0</v>
      </c>
      <c r="BR11" s="102">
        <v>0</v>
      </c>
      <c r="BS11" s="747">
        <v>2000</v>
      </c>
      <c r="BT11" s="747">
        <v>6081</v>
      </c>
      <c r="BU11" s="747">
        <v>0</v>
      </c>
      <c r="BV11" s="91">
        <v>0</v>
      </c>
      <c r="BW11" s="89">
        <v>10007</v>
      </c>
      <c r="BX11" s="747">
        <v>3996</v>
      </c>
      <c r="BY11" s="747">
        <v>0</v>
      </c>
      <c r="BZ11" s="102">
        <v>0</v>
      </c>
      <c r="CA11" s="747">
        <v>860</v>
      </c>
      <c r="CB11" s="747">
        <v>54406</v>
      </c>
      <c r="CC11" s="747">
        <v>0</v>
      </c>
      <c r="CD11" s="91">
        <v>0</v>
      </c>
      <c r="CE11" s="89">
        <v>3059</v>
      </c>
      <c r="CF11" s="747">
        <v>7145</v>
      </c>
      <c r="CG11" s="747">
        <v>3052</v>
      </c>
      <c r="CH11" s="102">
        <v>75</v>
      </c>
      <c r="CI11" s="747">
        <v>200</v>
      </c>
      <c r="CJ11" s="747">
        <v>29739</v>
      </c>
      <c r="CK11" s="747">
        <v>12619</v>
      </c>
      <c r="CL11" s="91">
        <v>205</v>
      </c>
      <c r="CM11" s="89">
        <v>0</v>
      </c>
      <c r="CN11" s="747">
        <v>2800</v>
      </c>
      <c r="CO11" s="747">
        <v>0</v>
      </c>
      <c r="CP11" s="102">
        <v>72</v>
      </c>
      <c r="CQ11" s="747">
        <v>0</v>
      </c>
      <c r="CR11" s="747">
        <v>6158</v>
      </c>
      <c r="CS11" s="747">
        <v>0</v>
      </c>
      <c r="CT11" s="91">
        <v>0</v>
      </c>
      <c r="CU11" s="89">
        <v>66627</v>
      </c>
      <c r="CV11" s="747">
        <v>4763</v>
      </c>
      <c r="CW11" s="747">
        <v>0</v>
      </c>
      <c r="CX11" s="102">
        <v>0</v>
      </c>
      <c r="CY11" s="747">
        <v>2974</v>
      </c>
      <c r="CZ11" s="747">
        <v>18551</v>
      </c>
      <c r="DA11" s="747">
        <v>0</v>
      </c>
      <c r="DB11" s="91">
        <v>0</v>
      </c>
      <c r="DC11" s="89">
        <v>0</v>
      </c>
      <c r="DD11" s="747">
        <v>11856</v>
      </c>
      <c r="DE11" s="747">
        <v>0</v>
      </c>
      <c r="DF11" s="102">
        <v>0</v>
      </c>
      <c r="DG11" s="747">
        <v>0</v>
      </c>
      <c r="DH11" s="747">
        <v>66525</v>
      </c>
      <c r="DI11" s="747">
        <v>0</v>
      </c>
      <c r="DJ11" s="91">
        <v>0</v>
      </c>
      <c r="DK11" s="89">
        <v>1074</v>
      </c>
      <c r="DL11" s="747">
        <v>7295</v>
      </c>
      <c r="DM11" s="747">
        <v>0</v>
      </c>
      <c r="DN11" s="102">
        <v>0</v>
      </c>
      <c r="DO11" s="747">
        <v>2220</v>
      </c>
      <c r="DP11" s="747">
        <v>13252</v>
      </c>
      <c r="DQ11" s="747">
        <v>0</v>
      </c>
      <c r="DR11" s="91">
        <v>0</v>
      </c>
      <c r="DS11" s="89">
        <v>345370</v>
      </c>
      <c r="DT11" s="747">
        <v>271789</v>
      </c>
      <c r="DU11" s="747">
        <v>55996</v>
      </c>
      <c r="DV11" s="102">
        <v>6761</v>
      </c>
      <c r="DW11" s="747">
        <v>180361</v>
      </c>
      <c r="DX11" s="747">
        <v>1335616</v>
      </c>
      <c r="DY11" s="747">
        <v>341631</v>
      </c>
      <c r="DZ11" s="91">
        <v>254280</v>
      </c>
      <c r="EA11" s="98"/>
      <c r="EB11" s="98"/>
      <c r="EC11" s="98"/>
      <c r="ED11" s="98"/>
      <c r="EE11" s="98"/>
      <c r="EF11" s="98"/>
      <c r="EG11" s="98"/>
      <c r="EH11" s="98"/>
    </row>
    <row r="12" spans="2:138" ht="13.5" x14ac:dyDescent="0.25">
      <c r="B12" s="819" t="s">
        <v>342</v>
      </c>
      <c r="C12" s="747">
        <v>115942</v>
      </c>
      <c r="D12" s="747">
        <v>55964</v>
      </c>
      <c r="E12" s="747">
        <v>4600</v>
      </c>
      <c r="F12" s="102">
        <v>23126</v>
      </c>
      <c r="G12" s="747">
        <v>84639</v>
      </c>
      <c r="H12" s="747">
        <v>419961</v>
      </c>
      <c r="I12" s="747">
        <v>157470</v>
      </c>
      <c r="J12" s="91">
        <v>12133</v>
      </c>
      <c r="K12" s="89">
        <v>9259</v>
      </c>
      <c r="L12" s="747">
        <v>24832</v>
      </c>
      <c r="M12" s="747">
        <v>0</v>
      </c>
      <c r="N12" s="102">
        <v>45798</v>
      </c>
      <c r="O12" s="747">
        <v>47481</v>
      </c>
      <c r="P12" s="747">
        <v>303633</v>
      </c>
      <c r="Q12" s="747">
        <v>0</v>
      </c>
      <c r="R12" s="91">
        <v>58675</v>
      </c>
      <c r="S12" s="89">
        <v>5695</v>
      </c>
      <c r="T12" s="747">
        <v>20995</v>
      </c>
      <c r="U12" s="747">
        <v>4040</v>
      </c>
      <c r="V12" s="102">
        <v>0</v>
      </c>
      <c r="W12" s="747">
        <v>22445</v>
      </c>
      <c r="X12" s="747">
        <v>39084</v>
      </c>
      <c r="Y12" s="747">
        <v>43028</v>
      </c>
      <c r="Z12" s="91">
        <v>0</v>
      </c>
      <c r="AA12" s="89">
        <v>8156</v>
      </c>
      <c r="AB12" s="747">
        <v>18707</v>
      </c>
      <c r="AC12" s="747">
        <v>0</v>
      </c>
      <c r="AD12" s="102">
        <v>0</v>
      </c>
      <c r="AE12" s="747">
        <v>832</v>
      </c>
      <c r="AF12" s="747">
        <v>35454</v>
      </c>
      <c r="AG12" s="747">
        <v>15028</v>
      </c>
      <c r="AH12" s="91">
        <v>0</v>
      </c>
      <c r="AI12" s="89">
        <v>294</v>
      </c>
      <c r="AJ12" s="747">
        <v>16668</v>
      </c>
      <c r="AK12" s="747">
        <v>0</v>
      </c>
      <c r="AL12" s="102">
        <v>937</v>
      </c>
      <c r="AM12" s="747">
        <v>622</v>
      </c>
      <c r="AN12" s="747">
        <v>70902</v>
      </c>
      <c r="AO12" s="747">
        <v>0</v>
      </c>
      <c r="AP12" s="91">
        <v>20580</v>
      </c>
      <c r="AQ12" s="89">
        <v>0</v>
      </c>
      <c r="AR12" s="747">
        <v>11110</v>
      </c>
      <c r="AS12" s="747">
        <v>0</v>
      </c>
      <c r="AT12" s="102">
        <v>0</v>
      </c>
      <c r="AU12" s="747">
        <v>0</v>
      </c>
      <c r="AV12" s="747">
        <v>57777</v>
      </c>
      <c r="AW12" s="747">
        <v>0</v>
      </c>
      <c r="AX12" s="91">
        <v>0</v>
      </c>
      <c r="AY12" s="89">
        <v>0</v>
      </c>
      <c r="AZ12" s="747">
        <v>3264</v>
      </c>
      <c r="BA12" s="747">
        <v>0</v>
      </c>
      <c r="BB12" s="102">
        <v>0</v>
      </c>
      <c r="BC12" s="747">
        <v>384</v>
      </c>
      <c r="BD12" s="747">
        <v>10686</v>
      </c>
      <c r="BE12" s="747">
        <v>0</v>
      </c>
      <c r="BF12" s="91">
        <v>0</v>
      </c>
      <c r="BG12" s="89">
        <v>0</v>
      </c>
      <c r="BH12" s="747">
        <v>2206</v>
      </c>
      <c r="BI12" s="747">
        <v>0</v>
      </c>
      <c r="BJ12" s="102">
        <v>0</v>
      </c>
      <c r="BK12" s="747">
        <v>0</v>
      </c>
      <c r="BL12" s="747">
        <v>84539</v>
      </c>
      <c r="BM12" s="747">
        <v>0</v>
      </c>
      <c r="BN12" s="91">
        <v>0</v>
      </c>
      <c r="BO12" s="89">
        <v>0</v>
      </c>
      <c r="BP12" s="747">
        <v>28805</v>
      </c>
      <c r="BQ12" s="747">
        <v>0</v>
      </c>
      <c r="BR12" s="102">
        <v>0</v>
      </c>
      <c r="BS12" s="747">
        <v>2400</v>
      </c>
      <c r="BT12" s="747">
        <v>22471</v>
      </c>
      <c r="BU12" s="747">
        <v>0</v>
      </c>
      <c r="BV12" s="91">
        <v>0</v>
      </c>
      <c r="BW12" s="89">
        <v>35744</v>
      </c>
      <c r="BX12" s="747">
        <v>3403</v>
      </c>
      <c r="BY12" s="747">
        <v>0</v>
      </c>
      <c r="BZ12" s="102">
        <v>0</v>
      </c>
      <c r="CA12" s="747">
        <v>288</v>
      </c>
      <c r="CB12" s="747">
        <v>28447</v>
      </c>
      <c r="CC12" s="747">
        <v>0</v>
      </c>
      <c r="CD12" s="91">
        <v>0</v>
      </c>
      <c r="CE12" s="89">
        <v>245</v>
      </c>
      <c r="CF12" s="747">
        <v>2538</v>
      </c>
      <c r="CG12" s="747">
        <v>0</v>
      </c>
      <c r="CH12" s="102">
        <v>0</v>
      </c>
      <c r="CI12" s="747">
        <v>480</v>
      </c>
      <c r="CJ12" s="747">
        <v>11207</v>
      </c>
      <c r="CK12" s="747">
        <v>6049</v>
      </c>
      <c r="CL12" s="91">
        <v>0</v>
      </c>
      <c r="CM12" s="89">
        <v>0</v>
      </c>
      <c r="CN12" s="747">
        <v>34767</v>
      </c>
      <c r="CO12" s="747">
        <v>0</v>
      </c>
      <c r="CP12" s="102">
        <v>0</v>
      </c>
      <c r="CQ12" s="747">
        <v>2730</v>
      </c>
      <c r="CR12" s="747">
        <v>2859</v>
      </c>
      <c r="CS12" s="747">
        <v>0</v>
      </c>
      <c r="CT12" s="91">
        <v>0</v>
      </c>
      <c r="CU12" s="89">
        <v>10904</v>
      </c>
      <c r="CV12" s="747">
        <v>192</v>
      </c>
      <c r="CW12" s="747">
        <v>0</v>
      </c>
      <c r="CX12" s="102">
        <v>0</v>
      </c>
      <c r="CY12" s="747">
        <v>8205</v>
      </c>
      <c r="CZ12" s="747">
        <v>8400</v>
      </c>
      <c r="DA12" s="747">
        <v>0</v>
      </c>
      <c r="DB12" s="91">
        <v>0</v>
      </c>
      <c r="DC12" s="89">
        <v>0</v>
      </c>
      <c r="DD12" s="747">
        <v>2475</v>
      </c>
      <c r="DE12" s="747">
        <v>0</v>
      </c>
      <c r="DF12" s="102">
        <v>0</v>
      </c>
      <c r="DG12" s="747">
        <v>182</v>
      </c>
      <c r="DH12" s="747">
        <v>14741</v>
      </c>
      <c r="DI12" s="747">
        <v>0</v>
      </c>
      <c r="DJ12" s="91">
        <v>0</v>
      </c>
      <c r="DK12" s="89">
        <v>0</v>
      </c>
      <c r="DL12" s="747">
        <v>1963</v>
      </c>
      <c r="DM12" s="747">
        <v>0</v>
      </c>
      <c r="DN12" s="102">
        <v>0</v>
      </c>
      <c r="DO12" s="747">
        <v>11947</v>
      </c>
      <c r="DP12" s="747">
        <v>13065</v>
      </c>
      <c r="DQ12" s="747">
        <v>0</v>
      </c>
      <c r="DR12" s="91">
        <v>0</v>
      </c>
      <c r="DS12" s="89">
        <v>186239</v>
      </c>
      <c r="DT12" s="747">
        <v>227889</v>
      </c>
      <c r="DU12" s="747">
        <v>8640</v>
      </c>
      <c r="DV12" s="102">
        <v>69861</v>
      </c>
      <c r="DW12" s="747">
        <v>182635</v>
      </c>
      <c r="DX12" s="747">
        <v>1123226</v>
      </c>
      <c r="DY12" s="747">
        <v>221575</v>
      </c>
      <c r="DZ12" s="91">
        <v>91388</v>
      </c>
      <c r="EA12" s="98"/>
      <c r="EB12" s="98"/>
      <c r="EC12" s="98"/>
      <c r="ED12" s="98"/>
      <c r="EE12" s="98"/>
      <c r="EF12" s="98"/>
      <c r="EG12" s="98"/>
      <c r="EH12" s="98"/>
    </row>
    <row r="13" spans="2:138" ht="13.5" x14ac:dyDescent="0.25">
      <c r="B13" s="819" t="s">
        <v>343</v>
      </c>
      <c r="C13" s="747">
        <v>33204</v>
      </c>
      <c r="D13" s="747">
        <v>39676</v>
      </c>
      <c r="E13" s="747">
        <v>38706</v>
      </c>
      <c r="F13" s="102">
        <v>0</v>
      </c>
      <c r="G13" s="747">
        <v>75751</v>
      </c>
      <c r="H13" s="747">
        <v>503790</v>
      </c>
      <c r="I13" s="747">
        <v>136433</v>
      </c>
      <c r="J13" s="91">
        <v>0</v>
      </c>
      <c r="K13" s="89">
        <v>10442</v>
      </c>
      <c r="L13" s="747">
        <v>15052</v>
      </c>
      <c r="M13" s="747">
        <v>0</v>
      </c>
      <c r="N13" s="102">
        <v>12970</v>
      </c>
      <c r="O13" s="747">
        <v>34301</v>
      </c>
      <c r="P13" s="747">
        <v>224201</v>
      </c>
      <c r="Q13" s="747">
        <v>0</v>
      </c>
      <c r="R13" s="91">
        <v>16997</v>
      </c>
      <c r="S13" s="89">
        <v>39146</v>
      </c>
      <c r="T13" s="747">
        <v>17013</v>
      </c>
      <c r="U13" s="747">
        <v>9920</v>
      </c>
      <c r="V13" s="102">
        <v>0</v>
      </c>
      <c r="W13" s="747">
        <v>11591</v>
      </c>
      <c r="X13" s="747">
        <v>37288</v>
      </c>
      <c r="Y13" s="747">
        <v>123470</v>
      </c>
      <c r="Z13" s="91">
        <v>150</v>
      </c>
      <c r="AA13" s="89">
        <v>0</v>
      </c>
      <c r="AB13" s="747">
        <v>15702</v>
      </c>
      <c r="AC13" s="747">
        <v>0</v>
      </c>
      <c r="AD13" s="102">
        <v>0</v>
      </c>
      <c r="AE13" s="747">
        <v>207</v>
      </c>
      <c r="AF13" s="747">
        <v>44494</v>
      </c>
      <c r="AG13" s="747">
        <v>0</v>
      </c>
      <c r="AH13" s="91">
        <v>0</v>
      </c>
      <c r="AI13" s="89">
        <v>6746</v>
      </c>
      <c r="AJ13" s="747">
        <v>23751</v>
      </c>
      <c r="AK13" s="747">
        <v>0</v>
      </c>
      <c r="AL13" s="102">
        <v>2863</v>
      </c>
      <c r="AM13" s="747">
        <v>0</v>
      </c>
      <c r="AN13" s="747">
        <v>63995</v>
      </c>
      <c r="AO13" s="747">
        <v>14339</v>
      </c>
      <c r="AP13" s="91">
        <v>47561</v>
      </c>
      <c r="AQ13" s="89">
        <v>0</v>
      </c>
      <c r="AR13" s="747">
        <v>16210</v>
      </c>
      <c r="AS13" s="747">
        <v>0</v>
      </c>
      <c r="AT13" s="102">
        <v>0</v>
      </c>
      <c r="AU13" s="747">
        <v>49946</v>
      </c>
      <c r="AV13" s="747">
        <v>74121</v>
      </c>
      <c r="AW13" s="747">
        <v>0</v>
      </c>
      <c r="AX13" s="91">
        <v>0</v>
      </c>
      <c r="AY13" s="89">
        <v>0</v>
      </c>
      <c r="AZ13" s="747">
        <v>4979</v>
      </c>
      <c r="BA13" s="747">
        <v>0</v>
      </c>
      <c r="BB13" s="102">
        <v>0</v>
      </c>
      <c r="BC13" s="747">
        <v>875</v>
      </c>
      <c r="BD13" s="747">
        <v>5256</v>
      </c>
      <c r="BE13" s="747">
        <v>0</v>
      </c>
      <c r="BF13" s="91">
        <v>0</v>
      </c>
      <c r="BG13" s="89">
        <v>138</v>
      </c>
      <c r="BH13" s="747">
        <v>2152</v>
      </c>
      <c r="BI13" s="747">
        <v>0</v>
      </c>
      <c r="BJ13" s="102">
        <v>0</v>
      </c>
      <c r="BK13" s="747">
        <v>0</v>
      </c>
      <c r="BL13" s="747">
        <v>47056</v>
      </c>
      <c r="BM13" s="747">
        <v>0</v>
      </c>
      <c r="BN13" s="91">
        <v>0</v>
      </c>
      <c r="BO13" s="89">
        <v>1500</v>
      </c>
      <c r="BP13" s="747">
        <v>10098</v>
      </c>
      <c r="BQ13" s="747">
        <v>0</v>
      </c>
      <c r="BR13" s="102">
        <v>0</v>
      </c>
      <c r="BS13" s="747">
        <v>11440</v>
      </c>
      <c r="BT13" s="747">
        <v>11042</v>
      </c>
      <c r="BU13" s="747">
        <v>29210</v>
      </c>
      <c r="BV13" s="91">
        <v>0</v>
      </c>
      <c r="BW13" s="89">
        <v>1561</v>
      </c>
      <c r="BX13" s="747">
        <v>29401</v>
      </c>
      <c r="BY13" s="747">
        <v>0</v>
      </c>
      <c r="BZ13" s="102">
        <v>0</v>
      </c>
      <c r="CA13" s="747">
        <v>0</v>
      </c>
      <c r="CB13" s="747">
        <v>26694</v>
      </c>
      <c r="CC13" s="747">
        <v>0</v>
      </c>
      <c r="CD13" s="91">
        <v>0</v>
      </c>
      <c r="CE13" s="89">
        <v>3055</v>
      </c>
      <c r="CF13" s="747">
        <v>7413</v>
      </c>
      <c r="CG13" s="747">
        <v>2058</v>
      </c>
      <c r="CH13" s="102">
        <v>0</v>
      </c>
      <c r="CI13" s="747">
        <v>1318</v>
      </c>
      <c r="CJ13" s="747">
        <v>3319</v>
      </c>
      <c r="CK13" s="747">
        <v>0</v>
      </c>
      <c r="CL13" s="91">
        <v>0</v>
      </c>
      <c r="CM13" s="89">
        <v>0</v>
      </c>
      <c r="CN13" s="747">
        <v>45959</v>
      </c>
      <c r="CO13" s="747">
        <v>0</v>
      </c>
      <c r="CP13" s="102">
        <v>0</v>
      </c>
      <c r="CQ13" s="747">
        <v>0</v>
      </c>
      <c r="CR13" s="747">
        <v>8684</v>
      </c>
      <c r="CS13" s="747">
        <v>0</v>
      </c>
      <c r="CT13" s="91">
        <v>0</v>
      </c>
      <c r="CU13" s="89">
        <v>44035</v>
      </c>
      <c r="CV13" s="747">
        <v>602</v>
      </c>
      <c r="CW13" s="747">
        <v>0</v>
      </c>
      <c r="CX13" s="102">
        <v>0</v>
      </c>
      <c r="CY13" s="747">
        <v>9937</v>
      </c>
      <c r="CZ13" s="747">
        <v>150</v>
      </c>
      <c r="DA13" s="747">
        <v>0</v>
      </c>
      <c r="DB13" s="91">
        <v>0</v>
      </c>
      <c r="DC13" s="89">
        <v>0</v>
      </c>
      <c r="DD13" s="747">
        <v>1220</v>
      </c>
      <c r="DE13" s="747">
        <v>0</v>
      </c>
      <c r="DF13" s="102">
        <v>0</v>
      </c>
      <c r="DG13" s="747">
        <v>0</v>
      </c>
      <c r="DH13" s="747">
        <v>11009</v>
      </c>
      <c r="DI13" s="747">
        <v>0</v>
      </c>
      <c r="DJ13" s="91">
        <v>0</v>
      </c>
      <c r="DK13" s="89">
        <v>0</v>
      </c>
      <c r="DL13" s="747">
        <v>4943</v>
      </c>
      <c r="DM13" s="747">
        <v>0</v>
      </c>
      <c r="DN13" s="102">
        <v>0</v>
      </c>
      <c r="DO13" s="747">
        <v>993</v>
      </c>
      <c r="DP13" s="747">
        <v>5953</v>
      </c>
      <c r="DQ13" s="747">
        <v>0</v>
      </c>
      <c r="DR13" s="91">
        <v>4940</v>
      </c>
      <c r="DS13" s="89">
        <v>139827</v>
      </c>
      <c r="DT13" s="747">
        <v>234171</v>
      </c>
      <c r="DU13" s="747">
        <v>50684</v>
      </c>
      <c r="DV13" s="102">
        <v>15833</v>
      </c>
      <c r="DW13" s="747">
        <v>196359</v>
      </c>
      <c r="DX13" s="747">
        <v>1067052</v>
      </c>
      <c r="DY13" s="747">
        <v>303452</v>
      </c>
      <c r="DZ13" s="91">
        <v>69648</v>
      </c>
      <c r="EA13" s="98"/>
      <c r="EB13" s="98"/>
      <c r="EC13" s="98"/>
      <c r="ED13" s="98"/>
      <c r="EE13" s="98"/>
      <c r="EF13" s="98"/>
      <c r="EG13" s="98"/>
      <c r="EH13" s="98"/>
    </row>
    <row r="14" spans="2:138" ht="14.25" thickBot="1" x14ac:dyDescent="0.3">
      <c r="B14" s="826" t="s">
        <v>344</v>
      </c>
      <c r="C14" s="747">
        <v>113561</v>
      </c>
      <c r="D14" s="747">
        <v>32121</v>
      </c>
      <c r="E14" s="747">
        <v>63571</v>
      </c>
      <c r="F14" s="102">
        <v>0</v>
      </c>
      <c r="G14" s="747">
        <v>17738</v>
      </c>
      <c r="H14" s="747">
        <v>416270</v>
      </c>
      <c r="I14" s="747">
        <v>104699</v>
      </c>
      <c r="J14" s="91">
        <v>0</v>
      </c>
      <c r="K14" s="89">
        <v>14568</v>
      </c>
      <c r="L14" s="747">
        <v>31054</v>
      </c>
      <c r="M14" s="747">
        <v>0</v>
      </c>
      <c r="N14" s="102">
        <v>7680</v>
      </c>
      <c r="O14" s="747">
        <v>12119</v>
      </c>
      <c r="P14" s="747">
        <v>93352</v>
      </c>
      <c r="Q14" s="747">
        <v>0</v>
      </c>
      <c r="R14" s="91">
        <v>10380</v>
      </c>
      <c r="S14" s="89">
        <v>4327</v>
      </c>
      <c r="T14" s="747">
        <v>11111</v>
      </c>
      <c r="U14" s="747">
        <v>9650</v>
      </c>
      <c r="V14" s="102">
        <v>0</v>
      </c>
      <c r="W14" s="747">
        <v>10931</v>
      </c>
      <c r="X14" s="747">
        <v>58134</v>
      </c>
      <c r="Y14" s="747">
        <v>48111</v>
      </c>
      <c r="Z14" s="91">
        <v>0</v>
      </c>
      <c r="AA14" s="89">
        <v>3110</v>
      </c>
      <c r="AB14" s="747">
        <v>7917</v>
      </c>
      <c r="AC14" s="747">
        <v>0</v>
      </c>
      <c r="AD14" s="102">
        <v>0</v>
      </c>
      <c r="AE14" s="747">
        <v>0</v>
      </c>
      <c r="AF14" s="747">
        <v>54108</v>
      </c>
      <c r="AG14" s="747">
        <v>204</v>
      </c>
      <c r="AH14" s="91">
        <v>0</v>
      </c>
      <c r="AI14" s="89">
        <v>1261</v>
      </c>
      <c r="AJ14" s="747">
        <v>10299</v>
      </c>
      <c r="AK14" s="747">
        <v>0</v>
      </c>
      <c r="AL14" s="102">
        <v>0</v>
      </c>
      <c r="AM14" s="747">
        <v>8556</v>
      </c>
      <c r="AN14" s="747">
        <v>33289</v>
      </c>
      <c r="AO14" s="747">
        <v>0</v>
      </c>
      <c r="AP14" s="91">
        <v>0</v>
      </c>
      <c r="AQ14" s="89">
        <v>0</v>
      </c>
      <c r="AR14" s="747">
        <v>8859</v>
      </c>
      <c r="AS14" s="747">
        <v>0</v>
      </c>
      <c r="AT14" s="102">
        <v>0</v>
      </c>
      <c r="AU14" s="747">
        <v>0</v>
      </c>
      <c r="AV14" s="747">
        <v>22070</v>
      </c>
      <c r="AW14" s="747">
        <v>0</v>
      </c>
      <c r="AX14" s="91">
        <v>0</v>
      </c>
      <c r="AY14" s="89">
        <v>462</v>
      </c>
      <c r="AZ14" s="747">
        <v>4262</v>
      </c>
      <c r="BA14" s="747">
        <v>0</v>
      </c>
      <c r="BB14" s="102">
        <v>0</v>
      </c>
      <c r="BC14" s="747">
        <v>1120</v>
      </c>
      <c r="BD14" s="747">
        <v>6848</v>
      </c>
      <c r="BE14" s="747">
        <v>410</v>
      </c>
      <c r="BF14" s="91">
        <v>0</v>
      </c>
      <c r="BG14" s="89">
        <v>0</v>
      </c>
      <c r="BH14" s="747">
        <v>3177</v>
      </c>
      <c r="BI14" s="747">
        <v>0</v>
      </c>
      <c r="BJ14" s="102">
        <v>0</v>
      </c>
      <c r="BK14" s="747">
        <v>0</v>
      </c>
      <c r="BL14" s="747">
        <v>46790</v>
      </c>
      <c r="BM14" s="747">
        <v>0</v>
      </c>
      <c r="BN14" s="91">
        <v>0</v>
      </c>
      <c r="BO14" s="89">
        <v>0</v>
      </c>
      <c r="BP14" s="747">
        <v>20861</v>
      </c>
      <c r="BQ14" s="747">
        <v>0</v>
      </c>
      <c r="BR14" s="102">
        <v>0</v>
      </c>
      <c r="BS14" s="747">
        <v>29408</v>
      </c>
      <c r="BT14" s="747">
        <v>28862</v>
      </c>
      <c r="BU14" s="747">
        <v>0</v>
      </c>
      <c r="BV14" s="91">
        <v>0</v>
      </c>
      <c r="BW14" s="89">
        <v>26059</v>
      </c>
      <c r="BX14" s="747">
        <v>3094</v>
      </c>
      <c r="BY14" s="747">
        <v>0</v>
      </c>
      <c r="BZ14" s="102">
        <v>0</v>
      </c>
      <c r="CA14" s="747">
        <v>630</v>
      </c>
      <c r="CB14" s="747">
        <v>38985</v>
      </c>
      <c r="CC14" s="747">
        <v>0</v>
      </c>
      <c r="CD14" s="91">
        <v>0</v>
      </c>
      <c r="CE14" s="89">
        <v>0</v>
      </c>
      <c r="CF14" s="747">
        <v>4501</v>
      </c>
      <c r="CG14" s="747">
        <v>784</v>
      </c>
      <c r="CH14" s="102">
        <v>0</v>
      </c>
      <c r="CI14" s="747">
        <v>936</v>
      </c>
      <c r="CJ14" s="747">
        <v>3233</v>
      </c>
      <c r="CK14" s="747">
        <v>6325</v>
      </c>
      <c r="CL14" s="91">
        <v>0</v>
      </c>
      <c r="CM14" s="89">
        <v>120</v>
      </c>
      <c r="CN14" s="747">
        <v>45079</v>
      </c>
      <c r="CO14" s="747">
        <v>2860</v>
      </c>
      <c r="CP14" s="102">
        <v>0</v>
      </c>
      <c r="CQ14" s="747">
        <v>0</v>
      </c>
      <c r="CR14" s="747">
        <v>23649</v>
      </c>
      <c r="CS14" s="747">
        <v>0</v>
      </c>
      <c r="CT14" s="91">
        <v>0</v>
      </c>
      <c r="CU14" s="89">
        <v>14742</v>
      </c>
      <c r="CV14" s="747">
        <v>0</v>
      </c>
      <c r="CW14" s="747">
        <v>0</v>
      </c>
      <c r="CX14" s="102">
        <v>0</v>
      </c>
      <c r="CY14" s="747">
        <v>34938</v>
      </c>
      <c r="CZ14" s="747">
        <v>0</v>
      </c>
      <c r="DA14" s="747">
        <v>0</v>
      </c>
      <c r="DB14" s="91">
        <v>0</v>
      </c>
      <c r="DC14" s="89">
        <v>0</v>
      </c>
      <c r="DD14" s="747">
        <v>2996</v>
      </c>
      <c r="DE14" s="747">
        <v>0</v>
      </c>
      <c r="DF14" s="102">
        <v>0</v>
      </c>
      <c r="DG14" s="747">
        <v>0</v>
      </c>
      <c r="DH14" s="747">
        <v>29544</v>
      </c>
      <c r="DI14" s="747">
        <v>0</v>
      </c>
      <c r="DJ14" s="91">
        <v>0</v>
      </c>
      <c r="DK14" s="89">
        <v>0</v>
      </c>
      <c r="DL14" s="747">
        <v>4249</v>
      </c>
      <c r="DM14" s="747">
        <v>0</v>
      </c>
      <c r="DN14" s="102">
        <v>0</v>
      </c>
      <c r="DO14" s="747">
        <v>1066</v>
      </c>
      <c r="DP14" s="747">
        <v>68742</v>
      </c>
      <c r="DQ14" s="747">
        <v>0</v>
      </c>
      <c r="DR14" s="91">
        <v>0</v>
      </c>
      <c r="DS14" s="89">
        <v>178210</v>
      </c>
      <c r="DT14" s="747">
        <v>189580</v>
      </c>
      <c r="DU14" s="747">
        <v>76865</v>
      </c>
      <c r="DV14" s="102">
        <v>7680</v>
      </c>
      <c r="DW14" s="747">
        <v>117442</v>
      </c>
      <c r="DX14" s="747">
        <v>923876</v>
      </c>
      <c r="DY14" s="747">
        <v>159749</v>
      </c>
      <c r="DZ14" s="91">
        <v>10380</v>
      </c>
      <c r="EA14" s="98"/>
      <c r="EB14" s="98"/>
      <c r="EC14" s="98"/>
      <c r="ED14" s="98"/>
      <c r="EE14" s="98"/>
      <c r="EF14" s="98"/>
      <c r="EG14" s="98"/>
      <c r="EH14" s="98"/>
    </row>
    <row r="15" spans="2:138" ht="13.5" x14ac:dyDescent="0.25">
      <c r="B15" s="806" t="s">
        <v>345</v>
      </c>
      <c r="C15" s="747">
        <v>78588</v>
      </c>
      <c r="D15" s="747">
        <v>50686</v>
      </c>
      <c r="E15" s="747">
        <v>17781</v>
      </c>
      <c r="F15" s="102">
        <v>0</v>
      </c>
      <c r="G15" s="747">
        <v>16948</v>
      </c>
      <c r="H15" s="747">
        <v>333153</v>
      </c>
      <c r="I15" s="747">
        <v>64513</v>
      </c>
      <c r="J15" s="91">
        <v>7030</v>
      </c>
      <c r="K15" s="89">
        <v>18561</v>
      </c>
      <c r="L15" s="747">
        <v>45104</v>
      </c>
      <c r="M15" s="747">
        <v>23100</v>
      </c>
      <c r="N15" s="102">
        <v>9720</v>
      </c>
      <c r="O15" s="747">
        <v>9794</v>
      </c>
      <c r="P15" s="747">
        <v>221352</v>
      </c>
      <c r="Q15" s="747">
        <v>8623</v>
      </c>
      <c r="R15" s="91">
        <v>18466</v>
      </c>
      <c r="S15" s="89">
        <v>3846</v>
      </c>
      <c r="T15" s="747">
        <v>25601</v>
      </c>
      <c r="U15" s="747">
        <v>16303</v>
      </c>
      <c r="V15" s="102">
        <v>10560</v>
      </c>
      <c r="W15" s="747">
        <v>27445</v>
      </c>
      <c r="X15" s="747">
        <v>34419</v>
      </c>
      <c r="Y15" s="747">
        <v>0</v>
      </c>
      <c r="Z15" s="91">
        <v>22737</v>
      </c>
      <c r="AA15" s="89">
        <v>1017</v>
      </c>
      <c r="AB15" s="747">
        <v>15033</v>
      </c>
      <c r="AC15" s="747">
        <v>0</v>
      </c>
      <c r="AD15" s="102">
        <v>0</v>
      </c>
      <c r="AE15" s="747">
        <v>6080</v>
      </c>
      <c r="AF15" s="747">
        <v>14925</v>
      </c>
      <c r="AG15" s="747">
        <v>9121</v>
      </c>
      <c r="AH15" s="91">
        <v>0</v>
      </c>
      <c r="AI15" s="89">
        <v>8999</v>
      </c>
      <c r="AJ15" s="747">
        <v>18333</v>
      </c>
      <c r="AK15" s="747">
        <v>1332</v>
      </c>
      <c r="AL15" s="102">
        <v>2140</v>
      </c>
      <c r="AM15" s="747">
        <v>21162</v>
      </c>
      <c r="AN15" s="747">
        <v>68840</v>
      </c>
      <c r="AO15" s="747">
        <v>0</v>
      </c>
      <c r="AP15" s="91">
        <v>17975</v>
      </c>
      <c r="AQ15" s="89">
        <v>6825</v>
      </c>
      <c r="AR15" s="747">
        <v>2825</v>
      </c>
      <c r="AS15" s="747">
        <v>0</v>
      </c>
      <c r="AT15" s="102">
        <v>0</v>
      </c>
      <c r="AU15" s="747">
        <v>0</v>
      </c>
      <c r="AV15" s="747">
        <v>21673</v>
      </c>
      <c r="AW15" s="747">
        <v>0</v>
      </c>
      <c r="AX15" s="91">
        <v>0</v>
      </c>
      <c r="AY15" s="89">
        <v>704</v>
      </c>
      <c r="AZ15" s="747">
        <v>2681</v>
      </c>
      <c r="BA15" s="747">
        <v>0</v>
      </c>
      <c r="BB15" s="102">
        <v>0</v>
      </c>
      <c r="BC15" s="747">
        <v>851</v>
      </c>
      <c r="BD15" s="747">
        <v>3011</v>
      </c>
      <c r="BE15" s="747">
        <v>0</v>
      </c>
      <c r="BF15" s="91">
        <v>0</v>
      </c>
      <c r="BG15" s="89">
        <v>0</v>
      </c>
      <c r="BH15" s="747">
        <v>17728</v>
      </c>
      <c r="BI15" s="747">
        <v>0</v>
      </c>
      <c r="BJ15" s="102">
        <v>0</v>
      </c>
      <c r="BK15" s="747">
        <v>400</v>
      </c>
      <c r="BL15" s="747">
        <v>4094</v>
      </c>
      <c r="BM15" s="747">
        <v>0</v>
      </c>
      <c r="BN15" s="91">
        <v>0</v>
      </c>
      <c r="BO15" s="89">
        <v>3957</v>
      </c>
      <c r="BP15" s="747">
        <v>14788</v>
      </c>
      <c r="BQ15" s="747">
        <v>0</v>
      </c>
      <c r="BR15" s="102">
        <v>0</v>
      </c>
      <c r="BS15" s="747">
        <v>0</v>
      </c>
      <c r="BT15" s="747">
        <v>17456</v>
      </c>
      <c r="BU15" s="747">
        <v>0</v>
      </c>
      <c r="BV15" s="91">
        <v>0</v>
      </c>
      <c r="BW15" s="89">
        <v>9726</v>
      </c>
      <c r="BX15" s="747">
        <v>25264</v>
      </c>
      <c r="BY15" s="747">
        <v>0</v>
      </c>
      <c r="BZ15" s="102">
        <v>0</v>
      </c>
      <c r="CA15" s="747">
        <v>0</v>
      </c>
      <c r="CB15" s="747">
        <v>102559</v>
      </c>
      <c r="CC15" s="747">
        <v>0</v>
      </c>
      <c r="CD15" s="91">
        <v>0</v>
      </c>
      <c r="CE15" s="89">
        <v>3300</v>
      </c>
      <c r="CF15" s="747">
        <v>5301</v>
      </c>
      <c r="CG15" s="747">
        <v>5506</v>
      </c>
      <c r="CH15" s="102">
        <v>0</v>
      </c>
      <c r="CI15" s="747">
        <v>3500</v>
      </c>
      <c r="CJ15" s="747">
        <v>5545</v>
      </c>
      <c r="CK15" s="747">
        <v>11175</v>
      </c>
      <c r="CL15" s="91">
        <v>0</v>
      </c>
      <c r="CM15" s="89">
        <v>150</v>
      </c>
      <c r="CN15" s="747">
        <v>23458</v>
      </c>
      <c r="CO15" s="747">
        <v>0</v>
      </c>
      <c r="CP15" s="102">
        <v>0</v>
      </c>
      <c r="CQ15" s="747">
        <v>0</v>
      </c>
      <c r="CR15" s="747">
        <v>31200</v>
      </c>
      <c r="CS15" s="747">
        <v>0</v>
      </c>
      <c r="CT15" s="91">
        <v>0</v>
      </c>
      <c r="CU15" s="89">
        <v>13216</v>
      </c>
      <c r="CV15" s="747">
        <v>0</v>
      </c>
      <c r="CW15" s="747">
        <v>0</v>
      </c>
      <c r="CX15" s="102">
        <v>0</v>
      </c>
      <c r="CY15" s="747">
        <v>773</v>
      </c>
      <c r="CZ15" s="747">
        <v>600</v>
      </c>
      <c r="DA15" s="747">
        <v>0</v>
      </c>
      <c r="DB15" s="91">
        <v>0</v>
      </c>
      <c r="DC15" s="89">
        <v>0</v>
      </c>
      <c r="DD15" s="747">
        <v>865</v>
      </c>
      <c r="DE15" s="747">
        <v>0</v>
      </c>
      <c r="DF15" s="102">
        <v>0</v>
      </c>
      <c r="DG15" s="747">
        <v>0</v>
      </c>
      <c r="DH15" s="747">
        <v>22674</v>
      </c>
      <c r="DI15" s="747">
        <v>0</v>
      </c>
      <c r="DJ15" s="91">
        <v>0</v>
      </c>
      <c r="DK15" s="89">
        <v>0</v>
      </c>
      <c r="DL15" s="747">
        <v>4057</v>
      </c>
      <c r="DM15" s="747">
        <v>0</v>
      </c>
      <c r="DN15" s="102">
        <v>0</v>
      </c>
      <c r="DO15" s="747">
        <v>0</v>
      </c>
      <c r="DP15" s="747">
        <v>12211</v>
      </c>
      <c r="DQ15" s="747">
        <v>0</v>
      </c>
      <c r="DR15" s="91">
        <v>0</v>
      </c>
      <c r="DS15" s="89">
        <v>148889</v>
      </c>
      <c r="DT15" s="747">
        <v>251724</v>
      </c>
      <c r="DU15" s="747">
        <v>64022</v>
      </c>
      <c r="DV15" s="102">
        <v>22420</v>
      </c>
      <c r="DW15" s="747">
        <v>86953</v>
      </c>
      <c r="DX15" s="747">
        <v>893712</v>
      </c>
      <c r="DY15" s="747">
        <v>93432</v>
      </c>
      <c r="DZ15" s="91">
        <v>66208</v>
      </c>
      <c r="EA15" s="98"/>
      <c r="EB15" s="98"/>
      <c r="EC15" s="98"/>
      <c r="ED15" s="98"/>
      <c r="EE15" s="98"/>
      <c r="EF15" s="98"/>
      <c r="EG15" s="98"/>
      <c r="EH15" s="98"/>
    </row>
    <row r="16" spans="2:138" ht="13.5" x14ac:dyDescent="0.25">
      <c r="B16" s="819" t="s">
        <v>346</v>
      </c>
      <c r="C16" s="747">
        <v>157955</v>
      </c>
      <c r="D16" s="747">
        <v>118392</v>
      </c>
      <c r="E16" s="747">
        <v>50313</v>
      </c>
      <c r="F16" s="102">
        <v>0</v>
      </c>
      <c r="G16" s="747">
        <v>10386</v>
      </c>
      <c r="H16" s="747">
        <v>275103</v>
      </c>
      <c r="I16" s="747">
        <v>77765</v>
      </c>
      <c r="J16" s="91">
        <v>0</v>
      </c>
      <c r="K16" s="89">
        <v>33244</v>
      </c>
      <c r="L16" s="747">
        <v>15556</v>
      </c>
      <c r="M16" s="747">
        <v>0</v>
      </c>
      <c r="N16" s="102">
        <v>78699</v>
      </c>
      <c r="O16" s="747">
        <v>24770</v>
      </c>
      <c r="P16" s="747">
        <v>220541</v>
      </c>
      <c r="Q16" s="747">
        <v>0</v>
      </c>
      <c r="R16" s="91">
        <v>51597</v>
      </c>
      <c r="S16" s="89">
        <v>10454</v>
      </c>
      <c r="T16" s="747">
        <v>23094</v>
      </c>
      <c r="U16" s="747">
        <v>4237</v>
      </c>
      <c r="V16" s="102">
        <v>0</v>
      </c>
      <c r="W16" s="747">
        <v>27264</v>
      </c>
      <c r="X16" s="747">
        <v>44886</v>
      </c>
      <c r="Y16" s="747">
        <v>50869</v>
      </c>
      <c r="Z16" s="91">
        <v>1290</v>
      </c>
      <c r="AA16" s="89">
        <v>75</v>
      </c>
      <c r="AB16" s="747">
        <v>15269</v>
      </c>
      <c r="AC16" s="747">
        <v>0</v>
      </c>
      <c r="AD16" s="102">
        <v>0</v>
      </c>
      <c r="AE16" s="747">
        <v>0</v>
      </c>
      <c r="AF16" s="747">
        <v>48332</v>
      </c>
      <c r="AG16" s="747">
        <v>0</v>
      </c>
      <c r="AH16" s="91">
        <v>0</v>
      </c>
      <c r="AI16" s="89">
        <v>4019</v>
      </c>
      <c r="AJ16" s="747">
        <v>23292</v>
      </c>
      <c r="AK16" s="747">
        <v>367</v>
      </c>
      <c r="AL16" s="102">
        <v>0</v>
      </c>
      <c r="AM16" s="747">
        <v>448</v>
      </c>
      <c r="AN16" s="747">
        <v>64605</v>
      </c>
      <c r="AO16" s="747">
        <v>8130</v>
      </c>
      <c r="AP16" s="91">
        <v>21079</v>
      </c>
      <c r="AQ16" s="89">
        <v>0</v>
      </c>
      <c r="AR16" s="747">
        <v>95909</v>
      </c>
      <c r="AS16" s="747">
        <v>0</v>
      </c>
      <c r="AT16" s="102">
        <v>0</v>
      </c>
      <c r="AU16" s="747">
        <v>0</v>
      </c>
      <c r="AV16" s="747">
        <v>19694</v>
      </c>
      <c r="AW16" s="747">
        <v>0</v>
      </c>
      <c r="AX16" s="91">
        <v>0</v>
      </c>
      <c r="AY16" s="89">
        <v>705</v>
      </c>
      <c r="AZ16" s="747">
        <v>4166</v>
      </c>
      <c r="BA16" s="747">
        <v>0</v>
      </c>
      <c r="BB16" s="102">
        <v>0</v>
      </c>
      <c r="BC16" s="747">
        <v>1777</v>
      </c>
      <c r="BD16" s="747">
        <v>10112</v>
      </c>
      <c r="BE16" s="747">
        <v>0</v>
      </c>
      <c r="BF16" s="91">
        <v>0</v>
      </c>
      <c r="BG16" s="89">
        <v>0</v>
      </c>
      <c r="BH16" s="747">
        <v>30325</v>
      </c>
      <c r="BI16" s="747">
        <v>0</v>
      </c>
      <c r="BJ16" s="102">
        <v>0</v>
      </c>
      <c r="BK16" s="747">
        <v>0</v>
      </c>
      <c r="BL16" s="747">
        <v>14204</v>
      </c>
      <c r="BM16" s="747">
        <v>0</v>
      </c>
      <c r="BN16" s="91">
        <v>0</v>
      </c>
      <c r="BO16" s="89">
        <v>0</v>
      </c>
      <c r="BP16" s="747">
        <v>16941</v>
      </c>
      <c r="BQ16" s="747">
        <v>0</v>
      </c>
      <c r="BR16" s="102">
        <v>0</v>
      </c>
      <c r="BS16" s="747">
        <v>9600</v>
      </c>
      <c r="BT16" s="747">
        <v>13722</v>
      </c>
      <c r="BU16" s="747">
        <v>0</v>
      </c>
      <c r="BV16" s="91">
        <v>0</v>
      </c>
      <c r="BW16" s="89">
        <v>7719</v>
      </c>
      <c r="BX16" s="747">
        <v>16110</v>
      </c>
      <c r="BY16" s="747">
        <v>0</v>
      </c>
      <c r="BZ16" s="102">
        <v>0</v>
      </c>
      <c r="CA16" s="747">
        <v>1127</v>
      </c>
      <c r="CB16" s="747">
        <v>59555</v>
      </c>
      <c r="CC16" s="747">
        <v>0</v>
      </c>
      <c r="CD16" s="91">
        <v>0</v>
      </c>
      <c r="CE16" s="89">
        <v>0</v>
      </c>
      <c r="CF16" s="747">
        <v>4322</v>
      </c>
      <c r="CG16" s="747">
        <v>0</v>
      </c>
      <c r="CH16" s="102">
        <v>0</v>
      </c>
      <c r="CI16" s="747">
        <v>0</v>
      </c>
      <c r="CJ16" s="747">
        <v>29346</v>
      </c>
      <c r="CK16" s="747">
        <v>15505</v>
      </c>
      <c r="CL16" s="91">
        <v>0</v>
      </c>
      <c r="CM16" s="89">
        <v>0</v>
      </c>
      <c r="CN16" s="747">
        <v>20277</v>
      </c>
      <c r="CO16" s="747">
        <v>0</v>
      </c>
      <c r="CP16" s="102">
        <v>0</v>
      </c>
      <c r="CQ16" s="747">
        <v>0</v>
      </c>
      <c r="CR16" s="747">
        <v>17190</v>
      </c>
      <c r="CS16" s="747">
        <v>0</v>
      </c>
      <c r="CT16" s="91">
        <v>0</v>
      </c>
      <c r="CU16" s="89">
        <v>10139</v>
      </c>
      <c r="CV16" s="747">
        <v>112</v>
      </c>
      <c r="CW16" s="747">
        <v>0</v>
      </c>
      <c r="CX16" s="102">
        <v>0</v>
      </c>
      <c r="CY16" s="747">
        <v>15465</v>
      </c>
      <c r="CZ16" s="747">
        <v>5096</v>
      </c>
      <c r="DA16" s="747">
        <v>0</v>
      </c>
      <c r="DB16" s="91">
        <v>0</v>
      </c>
      <c r="DC16" s="89">
        <v>0</v>
      </c>
      <c r="DD16" s="747">
        <v>26251</v>
      </c>
      <c r="DE16" s="747">
        <v>0</v>
      </c>
      <c r="DF16" s="102">
        <v>1908</v>
      </c>
      <c r="DG16" s="747">
        <v>0</v>
      </c>
      <c r="DH16" s="747">
        <v>16565</v>
      </c>
      <c r="DI16" s="747">
        <v>0</v>
      </c>
      <c r="DJ16" s="91">
        <v>0</v>
      </c>
      <c r="DK16" s="89">
        <v>50</v>
      </c>
      <c r="DL16" s="747">
        <v>4875</v>
      </c>
      <c r="DM16" s="747">
        <v>0</v>
      </c>
      <c r="DN16" s="102">
        <v>0</v>
      </c>
      <c r="DO16" s="747">
        <v>3132</v>
      </c>
      <c r="DP16" s="747">
        <v>16401</v>
      </c>
      <c r="DQ16" s="747">
        <v>0</v>
      </c>
      <c r="DR16" s="91">
        <v>0</v>
      </c>
      <c r="DS16" s="89">
        <v>224360</v>
      </c>
      <c r="DT16" s="747">
        <v>414891</v>
      </c>
      <c r="DU16" s="747">
        <v>54917</v>
      </c>
      <c r="DV16" s="102">
        <v>80607</v>
      </c>
      <c r="DW16" s="747">
        <v>93969</v>
      </c>
      <c r="DX16" s="747">
        <v>855352</v>
      </c>
      <c r="DY16" s="747">
        <v>152269</v>
      </c>
      <c r="DZ16" s="91">
        <v>73966</v>
      </c>
      <c r="EA16" s="98"/>
      <c r="EB16" s="98"/>
      <c r="EC16" s="98"/>
      <c r="ED16" s="98"/>
      <c r="EE16" s="98"/>
      <c r="EF16" s="98"/>
      <c r="EG16" s="98"/>
      <c r="EH16" s="98"/>
    </row>
    <row r="17" spans="2:138" ht="13.5" x14ac:dyDescent="0.25">
      <c r="B17" s="819" t="s">
        <v>347</v>
      </c>
      <c r="C17" s="747">
        <v>68703</v>
      </c>
      <c r="D17" s="747">
        <v>80820</v>
      </c>
      <c r="E17" s="747">
        <v>14277</v>
      </c>
      <c r="F17" s="102">
        <v>12290</v>
      </c>
      <c r="G17" s="747">
        <v>40398</v>
      </c>
      <c r="H17" s="747">
        <v>316063</v>
      </c>
      <c r="I17" s="747">
        <v>25702</v>
      </c>
      <c r="J17" s="91">
        <v>18270</v>
      </c>
      <c r="K17" s="89">
        <v>4852</v>
      </c>
      <c r="L17" s="747">
        <v>45540</v>
      </c>
      <c r="M17" s="747">
        <v>0</v>
      </c>
      <c r="N17" s="102">
        <v>23280</v>
      </c>
      <c r="O17" s="747">
        <v>28007</v>
      </c>
      <c r="P17" s="747">
        <v>217116</v>
      </c>
      <c r="Q17" s="747">
        <v>0</v>
      </c>
      <c r="R17" s="91">
        <v>19039</v>
      </c>
      <c r="S17" s="89">
        <v>7385</v>
      </c>
      <c r="T17" s="747">
        <v>22552</v>
      </c>
      <c r="U17" s="747">
        <v>6755</v>
      </c>
      <c r="V17" s="102">
        <v>0</v>
      </c>
      <c r="W17" s="747">
        <v>9320</v>
      </c>
      <c r="X17" s="747">
        <v>25512</v>
      </c>
      <c r="Y17" s="747">
        <v>30495</v>
      </c>
      <c r="Z17" s="91">
        <v>9806</v>
      </c>
      <c r="AA17" s="89">
        <v>3184</v>
      </c>
      <c r="AB17" s="747">
        <v>9047</v>
      </c>
      <c r="AC17" s="747">
        <v>0</v>
      </c>
      <c r="AD17" s="102">
        <v>0</v>
      </c>
      <c r="AE17" s="747">
        <v>150</v>
      </c>
      <c r="AF17" s="747">
        <v>61857</v>
      </c>
      <c r="AG17" s="747">
        <v>9121</v>
      </c>
      <c r="AH17" s="91">
        <v>0</v>
      </c>
      <c r="AI17" s="89">
        <v>10387</v>
      </c>
      <c r="AJ17" s="747">
        <v>17318</v>
      </c>
      <c r="AK17" s="747">
        <v>0</v>
      </c>
      <c r="AL17" s="102">
        <v>0</v>
      </c>
      <c r="AM17" s="747">
        <v>2086</v>
      </c>
      <c r="AN17" s="747">
        <v>64811</v>
      </c>
      <c r="AO17" s="747">
        <v>0</v>
      </c>
      <c r="AP17" s="91">
        <v>20560</v>
      </c>
      <c r="AQ17" s="89">
        <v>0</v>
      </c>
      <c r="AR17" s="747">
        <v>7159</v>
      </c>
      <c r="AS17" s="747">
        <v>0</v>
      </c>
      <c r="AT17" s="102">
        <v>0</v>
      </c>
      <c r="AU17" s="747">
        <v>0</v>
      </c>
      <c r="AV17" s="747">
        <v>37017</v>
      </c>
      <c r="AW17" s="747">
        <v>0</v>
      </c>
      <c r="AX17" s="91">
        <v>0</v>
      </c>
      <c r="AY17" s="89">
        <v>491</v>
      </c>
      <c r="AZ17" s="747">
        <v>3107</v>
      </c>
      <c r="BA17" s="747">
        <v>3738</v>
      </c>
      <c r="BB17" s="102">
        <v>0</v>
      </c>
      <c r="BC17" s="747">
        <v>2040</v>
      </c>
      <c r="BD17" s="747">
        <v>28565</v>
      </c>
      <c r="BE17" s="747">
        <v>6921</v>
      </c>
      <c r="BF17" s="91">
        <v>0</v>
      </c>
      <c r="BG17" s="89">
        <v>224</v>
      </c>
      <c r="BH17" s="747">
        <v>6342</v>
      </c>
      <c r="BI17" s="747">
        <v>0</v>
      </c>
      <c r="BJ17" s="102">
        <v>0</v>
      </c>
      <c r="BK17" s="747">
        <v>210</v>
      </c>
      <c r="BL17" s="747">
        <v>14217</v>
      </c>
      <c r="BM17" s="747">
        <v>6400</v>
      </c>
      <c r="BN17" s="91">
        <v>0</v>
      </c>
      <c r="BO17" s="89">
        <v>0</v>
      </c>
      <c r="BP17" s="747">
        <v>37473</v>
      </c>
      <c r="BQ17" s="747">
        <v>0</v>
      </c>
      <c r="BR17" s="102">
        <v>0</v>
      </c>
      <c r="BS17" s="747">
        <v>7375</v>
      </c>
      <c r="BT17" s="747">
        <v>34172</v>
      </c>
      <c r="BU17" s="747">
        <v>0</v>
      </c>
      <c r="BV17" s="91">
        <v>0</v>
      </c>
      <c r="BW17" s="89">
        <v>24447</v>
      </c>
      <c r="BX17" s="747">
        <v>12601</v>
      </c>
      <c r="BY17" s="747">
        <v>0</v>
      </c>
      <c r="BZ17" s="102">
        <v>0</v>
      </c>
      <c r="CA17" s="747">
        <v>0</v>
      </c>
      <c r="CB17" s="747">
        <v>59000</v>
      </c>
      <c r="CC17" s="747">
        <v>0</v>
      </c>
      <c r="CD17" s="91">
        <v>0</v>
      </c>
      <c r="CE17" s="89">
        <v>6600</v>
      </c>
      <c r="CF17" s="747">
        <v>8807</v>
      </c>
      <c r="CG17" s="747">
        <v>0</v>
      </c>
      <c r="CH17" s="102">
        <v>48</v>
      </c>
      <c r="CI17" s="747">
        <v>6088</v>
      </c>
      <c r="CJ17" s="747">
        <v>6637</v>
      </c>
      <c r="CK17" s="747">
        <v>5782</v>
      </c>
      <c r="CL17" s="91">
        <v>0</v>
      </c>
      <c r="CM17" s="89">
        <v>0</v>
      </c>
      <c r="CN17" s="747">
        <v>53892</v>
      </c>
      <c r="CO17" s="747">
        <v>0</v>
      </c>
      <c r="CP17" s="102">
        <v>0</v>
      </c>
      <c r="CQ17" s="747">
        <v>0</v>
      </c>
      <c r="CR17" s="747">
        <v>18318</v>
      </c>
      <c r="CS17" s="747">
        <v>0</v>
      </c>
      <c r="CT17" s="91">
        <v>0</v>
      </c>
      <c r="CU17" s="89">
        <v>52315</v>
      </c>
      <c r="CV17" s="747">
        <v>50</v>
      </c>
      <c r="CW17" s="747">
        <v>0</v>
      </c>
      <c r="CX17" s="102">
        <v>7840</v>
      </c>
      <c r="CY17" s="747">
        <v>18650</v>
      </c>
      <c r="CZ17" s="747">
        <v>8876</v>
      </c>
      <c r="DA17" s="747">
        <v>0</v>
      </c>
      <c r="DB17" s="91">
        <v>0</v>
      </c>
      <c r="DC17" s="89">
        <v>0</v>
      </c>
      <c r="DD17" s="747">
        <v>2522</v>
      </c>
      <c r="DE17" s="747">
        <v>0</v>
      </c>
      <c r="DF17" s="102">
        <v>0</v>
      </c>
      <c r="DG17" s="747">
        <v>0</v>
      </c>
      <c r="DH17" s="747">
        <v>33149</v>
      </c>
      <c r="DI17" s="747">
        <v>0</v>
      </c>
      <c r="DJ17" s="91">
        <v>0</v>
      </c>
      <c r="DK17" s="89">
        <v>0</v>
      </c>
      <c r="DL17" s="747">
        <v>9020</v>
      </c>
      <c r="DM17" s="747">
        <v>0</v>
      </c>
      <c r="DN17" s="102">
        <v>0</v>
      </c>
      <c r="DO17" s="747">
        <v>1856</v>
      </c>
      <c r="DP17" s="747">
        <v>16904</v>
      </c>
      <c r="DQ17" s="747">
        <v>0</v>
      </c>
      <c r="DR17" s="91">
        <v>2633</v>
      </c>
      <c r="DS17" s="89">
        <v>178588</v>
      </c>
      <c r="DT17" s="747">
        <v>316250</v>
      </c>
      <c r="DU17" s="747">
        <v>24770</v>
      </c>
      <c r="DV17" s="102">
        <v>43458</v>
      </c>
      <c r="DW17" s="747">
        <v>116180</v>
      </c>
      <c r="DX17" s="747">
        <v>942214</v>
      </c>
      <c r="DY17" s="747">
        <v>84421</v>
      </c>
      <c r="DZ17" s="91">
        <v>70308</v>
      </c>
      <c r="EA17" s="98"/>
      <c r="EB17" s="98"/>
      <c r="EC17" s="98"/>
      <c r="ED17" s="98"/>
      <c r="EE17" s="98"/>
      <c r="EF17" s="98"/>
      <c r="EG17" s="98"/>
      <c r="EH17" s="98"/>
    </row>
    <row r="18" spans="2:138" ht="17.25" thickBot="1" x14ac:dyDescent="0.35">
      <c r="B18" s="826" t="s">
        <v>348</v>
      </c>
      <c r="C18" s="747">
        <v>61966</v>
      </c>
      <c r="D18" s="747">
        <v>81066</v>
      </c>
      <c r="E18" s="747">
        <v>18624</v>
      </c>
      <c r="F18" s="102">
        <v>98095</v>
      </c>
      <c r="G18" s="747">
        <v>35708</v>
      </c>
      <c r="H18" s="747">
        <v>547617</v>
      </c>
      <c r="I18" s="747">
        <v>38836</v>
      </c>
      <c r="J18" s="91">
        <v>23980</v>
      </c>
      <c r="K18" s="89">
        <v>9367</v>
      </c>
      <c r="L18" s="747">
        <v>40776</v>
      </c>
      <c r="M18" s="747">
        <v>0</v>
      </c>
      <c r="N18" s="102">
        <v>4967</v>
      </c>
      <c r="O18" s="747">
        <v>12930</v>
      </c>
      <c r="P18" s="747">
        <v>168573</v>
      </c>
      <c r="Q18" s="747">
        <v>0</v>
      </c>
      <c r="R18" s="91">
        <v>80746</v>
      </c>
      <c r="S18" s="89">
        <v>50722</v>
      </c>
      <c r="T18" s="747">
        <v>23968</v>
      </c>
      <c r="U18" s="747">
        <v>8767</v>
      </c>
      <c r="V18" s="102">
        <v>4660</v>
      </c>
      <c r="W18" s="747">
        <v>26538</v>
      </c>
      <c r="X18" s="747">
        <v>78784</v>
      </c>
      <c r="Y18" s="747">
        <v>24049</v>
      </c>
      <c r="Z18" s="91">
        <v>22256</v>
      </c>
      <c r="AA18" s="89">
        <v>0</v>
      </c>
      <c r="AB18" s="747">
        <v>12909</v>
      </c>
      <c r="AC18" s="747">
        <v>3145</v>
      </c>
      <c r="AD18" s="102">
        <v>0</v>
      </c>
      <c r="AE18" s="747">
        <v>525</v>
      </c>
      <c r="AF18" s="747">
        <v>41029</v>
      </c>
      <c r="AG18" s="747">
        <v>0</v>
      </c>
      <c r="AH18" s="91">
        <v>0</v>
      </c>
      <c r="AI18" s="89">
        <v>2677</v>
      </c>
      <c r="AJ18" s="747">
        <v>12978</v>
      </c>
      <c r="AK18" s="747">
        <v>0</v>
      </c>
      <c r="AL18" s="102">
        <v>4731</v>
      </c>
      <c r="AM18" s="747">
        <v>7275</v>
      </c>
      <c r="AN18" s="747">
        <v>64827</v>
      </c>
      <c r="AO18" s="747">
        <v>0</v>
      </c>
      <c r="AP18" s="91">
        <v>50571</v>
      </c>
      <c r="AQ18" s="89">
        <v>0</v>
      </c>
      <c r="AR18" s="747">
        <v>5925</v>
      </c>
      <c r="AS18" s="747">
        <v>0</v>
      </c>
      <c r="AT18" s="102">
        <v>0</v>
      </c>
      <c r="AU18" s="747">
        <v>0</v>
      </c>
      <c r="AV18" s="747">
        <v>17981</v>
      </c>
      <c r="AW18" s="747">
        <v>0</v>
      </c>
      <c r="AX18" s="91">
        <v>0</v>
      </c>
      <c r="AY18" s="89">
        <v>0</v>
      </c>
      <c r="AZ18" s="747">
        <v>3043</v>
      </c>
      <c r="BA18" s="747">
        <v>0</v>
      </c>
      <c r="BB18" s="102">
        <v>0</v>
      </c>
      <c r="BC18" s="747">
        <v>989</v>
      </c>
      <c r="BD18" s="747">
        <v>5739</v>
      </c>
      <c r="BE18" s="747">
        <v>2767</v>
      </c>
      <c r="BF18" s="91">
        <v>0</v>
      </c>
      <c r="BG18" s="89">
        <v>200</v>
      </c>
      <c r="BH18" s="747">
        <v>5626</v>
      </c>
      <c r="BI18" s="747">
        <v>0</v>
      </c>
      <c r="BJ18" s="102">
        <v>0</v>
      </c>
      <c r="BK18" s="747">
        <v>0</v>
      </c>
      <c r="BL18" s="747">
        <v>13367</v>
      </c>
      <c r="BM18" s="747">
        <v>0</v>
      </c>
      <c r="BN18" s="91">
        <v>0</v>
      </c>
      <c r="BO18" s="89">
        <v>1380</v>
      </c>
      <c r="BP18" s="747">
        <v>22157</v>
      </c>
      <c r="BQ18" s="747">
        <v>0</v>
      </c>
      <c r="BR18" s="102">
        <v>0</v>
      </c>
      <c r="BS18" s="747">
        <v>0</v>
      </c>
      <c r="BT18" s="747">
        <v>28376</v>
      </c>
      <c r="BU18" s="747">
        <v>0</v>
      </c>
      <c r="BV18" s="91">
        <v>0</v>
      </c>
      <c r="BW18" s="89">
        <v>9870</v>
      </c>
      <c r="BX18" s="747">
        <v>17071</v>
      </c>
      <c r="BY18" s="747">
        <v>0</v>
      </c>
      <c r="BZ18" s="102">
        <v>0</v>
      </c>
      <c r="CA18" s="747">
        <v>0</v>
      </c>
      <c r="CB18" s="747">
        <v>18104</v>
      </c>
      <c r="CC18" s="747">
        <v>0</v>
      </c>
      <c r="CD18" s="91">
        <v>0</v>
      </c>
      <c r="CE18" s="89">
        <v>2088</v>
      </c>
      <c r="CF18" s="747">
        <v>7010</v>
      </c>
      <c r="CG18" s="747">
        <v>2967</v>
      </c>
      <c r="CH18" s="102">
        <v>0</v>
      </c>
      <c r="CI18" s="747">
        <v>103</v>
      </c>
      <c r="CJ18" s="747">
        <v>10922</v>
      </c>
      <c r="CK18" s="747">
        <v>15698</v>
      </c>
      <c r="CL18" s="91">
        <v>0</v>
      </c>
      <c r="CM18" s="89">
        <v>0</v>
      </c>
      <c r="CN18" s="747">
        <v>55920</v>
      </c>
      <c r="CO18" s="747">
        <v>0</v>
      </c>
      <c r="CP18" s="102">
        <v>0</v>
      </c>
      <c r="CQ18" s="747">
        <v>0</v>
      </c>
      <c r="CR18" s="747">
        <v>43641</v>
      </c>
      <c r="CS18" s="747">
        <v>0</v>
      </c>
      <c r="CT18" s="91">
        <v>0</v>
      </c>
      <c r="CU18" s="89">
        <v>21878</v>
      </c>
      <c r="CV18" s="747">
        <v>2384</v>
      </c>
      <c r="CW18" s="747">
        <v>0</v>
      </c>
      <c r="CX18" s="102">
        <v>0</v>
      </c>
      <c r="CY18" s="747">
        <v>1841</v>
      </c>
      <c r="CZ18" s="747">
        <v>18578</v>
      </c>
      <c r="DA18" s="747">
        <v>0</v>
      </c>
      <c r="DB18" s="91">
        <v>0</v>
      </c>
      <c r="DC18" s="89">
        <v>0</v>
      </c>
      <c r="DD18" s="747">
        <v>24237</v>
      </c>
      <c r="DE18" s="747">
        <v>0</v>
      </c>
      <c r="DF18" s="102">
        <v>0</v>
      </c>
      <c r="DG18" s="747">
        <v>0</v>
      </c>
      <c r="DH18" s="747">
        <v>46998</v>
      </c>
      <c r="DI18" s="747">
        <v>0</v>
      </c>
      <c r="DJ18" s="91">
        <v>5937</v>
      </c>
      <c r="DK18" s="89">
        <v>72</v>
      </c>
      <c r="DL18" s="747">
        <v>6413</v>
      </c>
      <c r="DM18" s="747">
        <v>110</v>
      </c>
      <c r="DN18" s="102">
        <v>0</v>
      </c>
      <c r="DO18" s="747">
        <v>90</v>
      </c>
      <c r="DP18" s="747">
        <v>16667</v>
      </c>
      <c r="DQ18" s="747">
        <v>0</v>
      </c>
      <c r="DR18" s="91">
        <v>0</v>
      </c>
      <c r="DS18" s="89">
        <v>160220</v>
      </c>
      <c r="DT18" s="747">
        <v>321483</v>
      </c>
      <c r="DU18" s="747">
        <v>33613</v>
      </c>
      <c r="DV18" s="102">
        <v>112453</v>
      </c>
      <c r="DW18" s="747">
        <v>85999</v>
      </c>
      <c r="DX18" s="747">
        <v>1121203</v>
      </c>
      <c r="DY18" s="747">
        <v>81350</v>
      </c>
      <c r="DZ18" s="91">
        <v>183490</v>
      </c>
    </row>
    <row r="19" spans="2:138" x14ac:dyDescent="0.3">
      <c r="B19" s="806" t="s">
        <v>349</v>
      </c>
      <c r="C19" s="747">
        <v>128496</v>
      </c>
      <c r="D19" s="747">
        <v>83455</v>
      </c>
      <c r="E19" s="747">
        <v>48672</v>
      </c>
      <c r="F19" s="102">
        <v>39186</v>
      </c>
      <c r="G19" s="747">
        <v>35942</v>
      </c>
      <c r="H19" s="747">
        <v>422147</v>
      </c>
      <c r="I19" s="747">
        <v>112537</v>
      </c>
      <c r="J19" s="91">
        <v>28216</v>
      </c>
      <c r="K19" s="89">
        <v>11574</v>
      </c>
      <c r="L19" s="747">
        <v>56855</v>
      </c>
      <c r="M19" s="747">
        <v>50</v>
      </c>
      <c r="N19" s="102">
        <v>48854</v>
      </c>
      <c r="O19" s="747">
        <v>33449</v>
      </c>
      <c r="P19" s="747">
        <v>205596</v>
      </c>
      <c r="Q19" s="747">
        <v>0</v>
      </c>
      <c r="R19" s="91">
        <v>21397</v>
      </c>
      <c r="S19" s="89">
        <v>8604</v>
      </c>
      <c r="T19" s="747">
        <v>31769</v>
      </c>
      <c r="U19" s="747">
        <v>23803</v>
      </c>
      <c r="V19" s="102">
        <v>0</v>
      </c>
      <c r="W19" s="747">
        <v>15854</v>
      </c>
      <c r="X19" s="747">
        <v>43946</v>
      </c>
      <c r="Y19" s="747">
        <v>29071</v>
      </c>
      <c r="Z19" s="91">
        <v>0</v>
      </c>
      <c r="AA19" s="89">
        <v>11768</v>
      </c>
      <c r="AB19" s="747">
        <v>24999</v>
      </c>
      <c r="AC19" s="747">
        <v>0</v>
      </c>
      <c r="AD19" s="102">
        <v>0</v>
      </c>
      <c r="AE19" s="747">
        <v>0</v>
      </c>
      <c r="AF19" s="747">
        <v>30622</v>
      </c>
      <c r="AG19" s="747">
        <v>0</v>
      </c>
      <c r="AH19" s="91">
        <v>0</v>
      </c>
      <c r="AI19" s="89">
        <v>674</v>
      </c>
      <c r="AJ19" s="747">
        <v>15332</v>
      </c>
      <c r="AK19" s="747">
        <v>0</v>
      </c>
      <c r="AL19" s="102">
        <v>0</v>
      </c>
      <c r="AM19" s="747">
        <v>0</v>
      </c>
      <c r="AN19" s="747">
        <v>75099</v>
      </c>
      <c r="AO19" s="747">
        <v>17106</v>
      </c>
      <c r="AP19" s="91">
        <v>0</v>
      </c>
      <c r="AQ19" s="89">
        <v>5000</v>
      </c>
      <c r="AR19" s="747">
        <v>4314</v>
      </c>
      <c r="AS19" s="747">
        <v>0</v>
      </c>
      <c r="AT19" s="102">
        <v>0</v>
      </c>
      <c r="AU19" s="747">
        <v>152</v>
      </c>
      <c r="AV19" s="747">
        <v>10551</v>
      </c>
      <c r="AW19" s="747">
        <v>0</v>
      </c>
      <c r="AX19" s="91">
        <v>0</v>
      </c>
      <c r="AY19" s="89">
        <v>243</v>
      </c>
      <c r="AZ19" s="747">
        <v>2943</v>
      </c>
      <c r="BA19" s="747">
        <v>8786</v>
      </c>
      <c r="BB19" s="102">
        <v>0</v>
      </c>
      <c r="BC19" s="747">
        <v>663</v>
      </c>
      <c r="BD19" s="747">
        <v>12511</v>
      </c>
      <c r="BE19" s="747">
        <v>12962</v>
      </c>
      <c r="BF19" s="91">
        <v>0</v>
      </c>
      <c r="BG19" s="89">
        <v>196</v>
      </c>
      <c r="BH19" s="747">
        <v>6690</v>
      </c>
      <c r="BI19" s="747">
        <v>0</v>
      </c>
      <c r="BJ19" s="102">
        <v>0</v>
      </c>
      <c r="BK19" s="747">
        <v>0</v>
      </c>
      <c r="BL19" s="747">
        <v>7037</v>
      </c>
      <c r="BM19" s="747">
        <v>0</v>
      </c>
      <c r="BN19" s="91">
        <v>0</v>
      </c>
      <c r="BO19" s="89">
        <v>1800</v>
      </c>
      <c r="BP19" s="747">
        <v>26866</v>
      </c>
      <c r="BQ19" s="747">
        <v>0</v>
      </c>
      <c r="BR19" s="102">
        <v>0</v>
      </c>
      <c r="BS19" s="747">
        <v>776</v>
      </c>
      <c r="BT19" s="747">
        <v>20302</v>
      </c>
      <c r="BU19" s="747">
        <v>0</v>
      </c>
      <c r="BV19" s="91">
        <v>0</v>
      </c>
      <c r="BW19" s="89">
        <v>2498</v>
      </c>
      <c r="BX19" s="747">
        <v>41586</v>
      </c>
      <c r="BY19" s="747">
        <v>0</v>
      </c>
      <c r="BZ19" s="102">
        <v>0</v>
      </c>
      <c r="CA19" s="747">
        <v>0</v>
      </c>
      <c r="CB19" s="747">
        <v>20072</v>
      </c>
      <c r="CC19" s="747">
        <v>0</v>
      </c>
      <c r="CD19" s="91">
        <v>0</v>
      </c>
      <c r="CE19" s="89">
        <v>47</v>
      </c>
      <c r="CF19" s="747">
        <v>5216</v>
      </c>
      <c r="CG19" s="747">
        <v>3756</v>
      </c>
      <c r="CH19" s="102">
        <v>28</v>
      </c>
      <c r="CI19" s="747">
        <v>0</v>
      </c>
      <c r="CJ19" s="747">
        <v>15389</v>
      </c>
      <c r="CK19" s="747">
        <v>2301</v>
      </c>
      <c r="CL19" s="91">
        <v>0</v>
      </c>
      <c r="CM19" s="89">
        <v>0</v>
      </c>
      <c r="CN19" s="747">
        <v>15143</v>
      </c>
      <c r="CO19" s="747">
        <v>0</v>
      </c>
      <c r="CP19" s="102">
        <v>0</v>
      </c>
      <c r="CQ19" s="747">
        <v>0</v>
      </c>
      <c r="CR19" s="747">
        <v>45819</v>
      </c>
      <c r="CS19" s="747">
        <v>0</v>
      </c>
      <c r="CT19" s="91">
        <v>0</v>
      </c>
      <c r="CU19" s="89">
        <v>0</v>
      </c>
      <c r="CV19" s="747">
        <v>12360</v>
      </c>
      <c r="CW19" s="747">
        <v>0</v>
      </c>
      <c r="CX19" s="102">
        <v>0</v>
      </c>
      <c r="CY19" s="747">
        <v>2300</v>
      </c>
      <c r="CZ19" s="747">
        <v>11877</v>
      </c>
      <c r="DA19" s="747">
        <v>131</v>
      </c>
      <c r="DB19" s="91">
        <v>0</v>
      </c>
      <c r="DC19" s="89">
        <v>0</v>
      </c>
      <c r="DD19" s="747">
        <v>1267</v>
      </c>
      <c r="DE19" s="747">
        <v>0</v>
      </c>
      <c r="DF19" s="102">
        <v>0</v>
      </c>
      <c r="DG19" s="747">
        <v>680</v>
      </c>
      <c r="DH19" s="747">
        <v>23720</v>
      </c>
      <c r="DI19" s="747">
        <v>0</v>
      </c>
      <c r="DJ19" s="91">
        <v>0</v>
      </c>
      <c r="DK19" s="89">
        <v>70</v>
      </c>
      <c r="DL19" s="747">
        <v>6848</v>
      </c>
      <c r="DM19" s="747">
        <v>0</v>
      </c>
      <c r="DN19" s="102">
        <v>0</v>
      </c>
      <c r="DO19" s="747">
        <v>852</v>
      </c>
      <c r="DP19" s="747">
        <v>31813</v>
      </c>
      <c r="DQ19" s="747">
        <v>0</v>
      </c>
      <c r="DR19" s="91">
        <v>0</v>
      </c>
      <c r="DS19" s="89">
        <v>170970</v>
      </c>
      <c r="DT19" s="747">
        <v>335643</v>
      </c>
      <c r="DU19" s="747">
        <v>85067</v>
      </c>
      <c r="DV19" s="102">
        <v>88068</v>
      </c>
      <c r="DW19" s="747">
        <v>90668</v>
      </c>
      <c r="DX19" s="747">
        <v>976501</v>
      </c>
      <c r="DY19" s="747">
        <v>174108</v>
      </c>
      <c r="DZ19" s="91">
        <v>49613</v>
      </c>
    </row>
    <row r="20" spans="2:138" x14ac:dyDescent="0.3">
      <c r="B20" s="819" t="s">
        <v>350</v>
      </c>
      <c r="C20" s="747">
        <v>152721</v>
      </c>
      <c r="D20" s="747">
        <v>136629</v>
      </c>
      <c r="E20" s="747">
        <v>71330</v>
      </c>
      <c r="F20" s="102">
        <v>11297</v>
      </c>
      <c r="G20" s="747">
        <v>49057</v>
      </c>
      <c r="H20" s="747">
        <v>419074</v>
      </c>
      <c r="I20" s="747">
        <v>199277</v>
      </c>
      <c r="J20" s="91">
        <v>32673</v>
      </c>
      <c r="K20" s="89">
        <v>10636</v>
      </c>
      <c r="L20" s="747">
        <v>39579</v>
      </c>
      <c r="M20" s="747">
        <v>0</v>
      </c>
      <c r="N20" s="102">
        <v>42674</v>
      </c>
      <c r="O20" s="747">
        <v>10927</v>
      </c>
      <c r="P20" s="747">
        <v>108217</v>
      </c>
      <c r="Q20" s="747">
        <v>2510</v>
      </c>
      <c r="R20" s="91">
        <v>56197</v>
      </c>
      <c r="S20" s="89">
        <v>24863</v>
      </c>
      <c r="T20" s="747">
        <v>25109</v>
      </c>
      <c r="U20" s="747">
        <v>100</v>
      </c>
      <c r="V20" s="102">
        <v>0</v>
      </c>
      <c r="W20" s="747">
        <v>11346</v>
      </c>
      <c r="X20" s="747">
        <v>77949</v>
      </c>
      <c r="Y20" s="747">
        <v>44458</v>
      </c>
      <c r="Z20" s="91">
        <v>27421</v>
      </c>
      <c r="AA20" s="89">
        <v>428</v>
      </c>
      <c r="AB20" s="747">
        <v>23055</v>
      </c>
      <c r="AC20" s="747">
        <v>0</v>
      </c>
      <c r="AD20" s="102">
        <v>0</v>
      </c>
      <c r="AE20" s="747">
        <v>452</v>
      </c>
      <c r="AF20" s="747">
        <v>28501</v>
      </c>
      <c r="AG20" s="747">
        <v>9121</v>
      </c>
      <c r="AH20" s="91">
        <v>0</v>
      </c>
      <c r="AI20" s="89">
        <v>65</v>
      </c>
      <c r="AJ20" s="747">
        <v>46106</v>
      </c>
      <c r="AK20" s="747">
        <v>0</v>
      </c>
      <c r="AL20" s="102">
        <v>0</v>
      </c>
      <c r="AM20" s="747">
        <v>124</v>
      </c>
      <c r="AN20" s="747">
        <v>107355</v>
      </c>
      <c r="AO20" s="747">
        <v>0</v>
      </c>
      <c r="AP20" s="91">
        <v>33176</v>
      </c>
      <c r="AQ20" s="89">
        <v>42170</v>
      </c>
      <c r="AR20" s="747">
        <v>2416</v>
      </c>
      <c r="AS20" s="747">
        <v>0</v>
      </c>
      <c r="AT20" s="102">
        <v>0</v>
      </c>
      <c r="AU20" s="747">
        <v>52666</v>
      </c>
      <c r="AV20" s="747">
        <v>27013</v>
      </c>
      <c r="AW20" s="747">
        <v>0</v>
      </c>
      <c r="AX20" s="91">
        <v>0</v>
      </c>
      <c r="AY20" s="89">
        <v>140</v>
      </c>
      <c r="AZ20" s="747">
        <v>1810</v>
      </c>
      <c r="BA20" s="747">
        <v>8785</v>
      </c>
      <c r="BB20" s="102">
        <v>0</v>
      </c>
      <c r="BC20" s="747">
        <v>612</v>
      </c>
      <c r="BD20" s="747">
        <v>9709</v>
      </c>
      <c r="BE20" s="747">
        <v>0</v>
      </c>
      <c r="BF20" s="91">
        <v>0</v>
      </c>
      <c r="BG20" s="89">
        <v>192</v>
      </c>
      <c r="BH20" s="747">
        <v>9696</v>
      </c>
      <c r="BI20" s="747">
        <v>0</v>
      </c>
      <c r="BJ20" s="102">
        <v>0</v>
      </c>
      <c r="BK20" s="747">
        <v>0</v>
      </c>
      <c r="BL20" s="747">
        <v>12458</v>
      </c>
      <c r="BM20" s="747">
        <v>0</v>
      </c>
      <c r="BN20" s="91">
        <v>0</v>
      </c>
      <c r="BO20" s="89">
        <v>5560</v>
      </c>
      <c r="BP20" s="747">
        <v>12634</v>
      </c>
      <c r="BQ20" s="747">
        <v>0</v>
      </c>
      <c r="BR20" s="102">
        <v>6240</v>
      </c>
      <c r="BS20" s="747">
        <v>0</v>
      </c>
      <c r="BT20" s="747">
        <v>33344</v>
      </c>
      <c r="BU20" s="747">
        <v>0</v>
      </c>
      <c r="BV20" s="91">
        <v>3380</v>
      </c>
      <c r="BW20" s="89">
        <v>9127</v>
      </c>
      <c r="BX20" s="747">
        <v>22664</v>
      </c>
      <c r="BY20" s="747">
        <v>0</v>
      </c>
      <c r="BZ20" s="102">
        <v>0</v>
      </c>
      <c r="CA20" s="747">
        <v>1888</v>
      </c>
      <c r="CB20" s="747">
        <v>70524</v>
      </c>
      <c r="CC20" s="747">
        <v>0</v>
      </c>
      <c r="CD20" s="91">
        <v>0</v>
      </c>
      <c r="CE20" s="89">
        <v>153</v>
      </c>
      <c r="CF20" s="747">
        <v>5936</v>
      </c>
      <c r="CG20" s="747">
        <v>3050</v>
      </c>
      <c r="CH20" s="102">
        <v>120</v>
      </c>
      <c r="CI20" s="747">
        <v>621</v>
      </c>
      <c r="CJ20" s="747">
        <v>23526</v>
      </c>
      <c r="CK20" s="747">
        <v>14910</v>
      </c>
      <c r="CL20" s="91">
        <v>0</v>
      </c>
      <c r="CM20" s="89">
        <v>0</v>
      </c>
      <c r="CN20" s="747">
        <v>18424</v>
      </c>
      <c r="CO20" s="747">
        <v>0</v>
      </c>
      <c r="CP20" s="102">
        <v>168</v>
      </c>
      <c r="CQ20" s="747">
        <v>0</v>
      </c>
      <c r="CR20" s="747">
        <v>39154</v>
      </c>
      <c r="CS20" s="747">
        <v>0</v>
      </c>
      <c r="CT20" s="91">
        <v>0</v>
      </c>
      <c r="CU20" s="89">
        <v>5830</v>
      </c>
      <c r="CV20" s="747">
        <v>18696</v>
      </c>
      <c r="CW20" s="747">
        <v>0</v>
      </c>
      <c r="CX20" s="102">
        <v>0</v>
      </c>
      <c r="CY20" s="747">
        <v>0</v>
      </c>
      <c r="CZ20" s="747">
        <v>3135</v>
      </c>
      <c r="DA20" s="747">
        <v>0</v>
      </c>
      <c r="DB20" s="91">
        <v>0</v>
      </c>
      <c r="DC20" s="89">
        <v>900</v>
      </c>
      <c r="DD20" s="747">
        <v>2418</v>
      </c>
      <c r="DE20" s="747">
        <v>0</v>
      </c>
      <c r="DF20" s="102">
        <v>5304</v>
      </c>
      <c r="DG20" s="747">
        <v>0</v>
      </c>
      <c r="DH20" s="747">
        <v>13576</v>
      </c>
      <c r="DI20" s="747">
        <v>0</v>
      </c>
      <c r="DJ20" s="91">
        <v>0</v>
      </c>
      <c r="DK20" s="89">
        <v>1440</v>
      </c>
      <c r="DL20" s="747">
        <v>4178</v>
      </c>
      <c r="DM20" s="747">
        <v>0</v>
      </c>
      <c r="DN20" s="102">
        <v>0</v>
      </c>
      <c r="DO20" s="747">
        <v>17138</v>
      </c>
      <c r="DP20" s="747">
        <v>14929</v>
      </c>
      <c r="DQ20" s="747">
        <v>0</v>
      </c>
      <c r="DR20" s="91">
        <v>0</v>
      </c>
      <c r="DS20" s="89">
        <v>254225</v>
      </c>
      <c r="DT20" s="747">
        <v>369350</v>
      </c>
      <c r="DU20" s="747">
        <v>83265</v>
      </c>
      <c r="DV20" s="102">
        <v>65803</v>
      </c>
      <c r="DW20" s="747">
        <v>144831</v>
      </c>
      <c r="DX20" s="747">
        <v>988464</v>
      </c>
      <c r="DY20" s="747">
        <v>270276</v>
      </c>
      <c r="DZ20" s="91">
        <v>152847</v>
      </c>
    </row>
    <row r="21" spans="2:138" x14ac:dyDescent="0.3">
      <c r="B21" s="819" t="s">
        <v>351</v>
      </c>
      <c r="C21" s="747">
        <v>184393</v>
      </c>
      <c r="D21" s="747">
        <v>47627</v>
      </c>
      <c r="E21" s="747">
        <v>29712</v>
      </c>
      <c r="F21" s="102">
        <v>0</v>
      </c>
      <c r="G21" s="747">
        <v>45302</v>
      </c>
      <c r="H21" s="747">
        <v>419261</v>
      </c>
      <c r="I21" s="747">
        <v>300916</v>
      </c>
      <c r="J21" s="91">
        <v>0</v>
      </c>
      <c r="K21" s="89">
        <v>5155</v>
      </c>
      <c r="L21" s="747">
        <v>53026</v>
      </c>
      <c r="M21" s="747">
        <v>0</v>
      </c>
      <c r="N21" s="102">
        <v>68031</v>
      </c>
      <c r="O21" s="747">
        <v>2657</v>
      </c>
      <c r="P21" s="747">
        <v>146410</v>
      </c>
      <c r="Q21" s="747">
        <v>0</v>
      </c>
      <c r="R21" s="91">
        <v>43478</v>
      </c>
      <c r="S21" s="89">
        <v>4426</v>
      </c>
      <c r="T21" s="747">
        <v>28891</v>
      </c>
      <c r="U21" s="747">
        <v>1980</v>
      </c>
      <c r="V21" s="102">
        <v>0</v>
      </c>
      <c r="W21" s="747">
        <v>41805</v>
      </c>
      <c r="X21" s="747">
        <v>51993</v>
      </c>
      <c r="Y21" s="747">
        <v>51612</v>
      </c>
      <c r="Z21" s="91">
        <v>5760</v>
      </c>
      <c r="AA21" s="89">
        <v>3098</v>
      </c>
      <c r="AB21" s="747">
        <v>20923</v>
      </c>
      <c r="AC21" s="747">
        <v>3266</v>
      </c>
      <c r="AD21" s="102">
        <v>0</v>
      </c>
      <c r="AE21" s="747">
        <v>1234</v>
      </c>
      <c r="AF21" s="747">
        <v>52838</v>
      </c>
      <c r="AG21" s="747">
        <v>0</v>
      </c>
      <c r="AH21" s="91">
        <v>0</v>
      </c>
      <c r="AI21" s="89">
        <v>659</v>
      </c>
      <c r="AJ21" s="747">
        <v>14657</v>
      </c>
      <c r="AK21" s="747">
        <v>100</v>
      </c>
      <c r="AL21" s="102">
        <v>1100</v>
      </c>
      <c r="AM21" s="747">
        <v>6375</v>
      </c>
      <c r="AN21" s="747">
        <v>107679</v>
      </c>
      <c r="AO21" s="747">
        <v>0</v>
      </c>
      <c r="AP21" s="91">
        <v>49928</v>
      </c>
      <c r="AQ21" s="89">
        <v>13608</v>
      </c>
      <c r="AR21" s="747">
        <v>2654</v>
      </c>
      <c r="AS21" s="747">
        <v>0</v>
      </c>
      <c r="AT21" s="102">
        <v>0</v>
      </c>
      <c r="AU21" s="747">
        <v>9539</v>
      </c>
      <c r="AV21" s="747">
        <v>11154</v>
      </c>
      <c r="AW21" s="747">
        <v>0</v>
      </c>
      <c r="AX21" s="91">
        <v>0</v>
      </c>
      <c r="AY21" s="89">
        <v>0</v>
      </c>
      <c r="AZ21" s="747">
        <v>4504</v>
      </c>
      <c r="BA21" s="747">
        <v>5615</v>
      </c>
      <c r="BB21" s="102">
        <v>0</v>
      </c>
      <c r="BC21" s="747">
        <v>0</v>
      </c>
      <c r="BD21" s="747">
        <v>23282</v>
      </c>
      <c r="BE21" s="747">
        <v>4987</v>
      </c>
      <c r="BF21" s="91">
        <v>0</v>
      </c>
      <c r="BG21" s="89">
        <v>333</v>
      </c>
      <c r="BH21" s="747">
        <v>3084</v>
      </c>
      <c r="BI21" s="747">
        <v>0</v>
      </c>
      <c r="BJ21" s="102">
        <v>0</v>
      </c>
      <c r="BK21" s="747">
        <v>0</v>
      </c>
      <c r="BL21" s="747">
        <v>13185</v>
      </c>
      <c r="BM21" s="747">
        <v>0</v>
      </c>
      <c r="BN21" s="91">
        <v>0</v>
      </c>
      <c r="BO21" s="89">
        <v>0</v>
      </c>
      <c r="BP21" s="747">
        <v>13701</v>
      </c>
      <c r="BQ21" s="747">
        <v>0</v>
      </c>
      <c r="BR21" s="102">
        <v>0</v>
      </c>
      <c r="BS21" s="747">
        <v>7200</v>
      </c>
      <c r="BT21" s="747">
        <v>29970</v>
      </c>
      <c r="BU21" s="747">
        <v>0</v>
      </c>
      <c r="BV21" s="91">
        <v>0</v>
      </c>
      <c r="BW21" s="89">
        <v>4451</v>
      </c>
      <c r="BX21" s="747">
        <v>34213</v>
      </c>
      <c r="BY21" s="747">
        <v>0</v>
      </c>
      <c r="BZ21" s="102">
        <v>0</v>
      </c>
      <c r="CA21" s="747">
        <v>140</v>
      </c>
      <c r="CB21" s="747">
        <v>55218</v>
      </c>
      <c r="CC21" s="747">
        <v>0</v>
      </c>
      <c r="CD21" s="91">
        <v>0</v>
      </c>
      <c r="CE21" s="89">
        <v>319</v>
      </c>
      <c r="CF21" s="747">
        <v>5052</v>
      </c>
      <c r="CG21" s="747">
        <v>4765</v>
      </c>
      <c r="CH21" s="102">
        <v>0</v>
      </c>
      <c r="CI21" s="747">
        <v>0</v>
      </c>
      <c r="CJ21" s="747">
        <v>10123</v>
      </c>
      <c r="CK21" s="747">
        <v>6743</v>
      </c>
      <c r="CL21" s="91">
        <v>0</v>
      </c>
      <c r="CM21" s="89">
        <v>0</v>
      </c>
      <c r="CN21" s="747">
        <v>22032</v>
      </c>
      <c r="CO21" s="747">
        <v>9576</v>
      </c>
      <c r="CP21" s="102">
        <v>0</v>
      </c>
      <c r="CQ21" s="747">
        <v>0</v>
      </c>
      <c r="CR21" s="747">
        <v>38345</v>
      </c>
      <c r="CS21" s="747">
        <v>0</v>
      </c>
      <c r="CT21" s="91">
        <v>0</v>
      </c>
      <c r="CU21" s="89">
        <v>19368</v>
      </c>
      <c r="CV21" s="747">
        <v>30524</v>
      </c>
      <c r="CW21" s="747">
        <v>0</v>
      </c>
      <c r="CX21" s="102">
        <v>0</v>
      </c>
      <c r="CY21" s="747">
        <v>34713</v>
      </c>
      <c r="CZ21" s="747">
        <v>482</v>
      </c>
      <c r="DA21" s="747">
        <v>6470</v>
      </c>
      <c r="DB21" s="91">
        <v>0</v>
      </c>
      <c r="DC21" s="89">
        <v>0</v>
      </c>
      <c r="DD21" s="747">
        <v>13297</v>
      </c>
      <c r="DE21" s="747">
        <v>0</v>
      </c>
      <c r="DF21" s="102">
        <v>0</v>
      </c>
      <c r="DG21" s="747">
        <v>0</v>
      </c>
      <c r="DH21" s="747">
        <v>42312</v>
      </c>
      <c r="DI21" s="747">
        <v>0</v>
      </c>
      <c r="DJ21" s="91">
        <v>0</v>
      </c>
      <c r="DK21" s="89">
        <v>0</v>
      </c>
      <c r="DL21" s="747">
        <v>7696</v>
      </c>
      <c r="DM21" s="747">
        <v>0</v>
      </c>
      <c r="DN21" s="102">
        <v>0</v>
      </c>
      <c r="DO21" s="747">
        <v>0</v>
      </c>
      <c r="DP21" s="747">
        <v>13067</v>
      </c>
      <c r="DQ21" s="747">
        <v>0</v>
      </c>
      <c r="DR21" s="91">
        <v>0</v>
      </c>
      <c r="DS21" s="89">
        <v>235810</v>
      </c>
      <c r="DT21" s="747">
        <v>301881</v>
      </c>
      <c r="DU21" s="747">
        <v>55014</v>
      </c>
      <c r="DV21" s="102">
        <v>69131</v>
      </c>
      <c r="DW21" s="747">
        <v>148965</v>
      </c>
      <c r="DX21" s="747">
        <v>1015319</v>
      </c>
      <c r="DY21" s="747">
        <v>370728</v>
      </c>
      <c r="DZ21" s="91">
        <v>99166</v>
      </c>
    </row>
    <row r="22" spans="2:138" ht="17.25" thickBot="1" x14ac:dyDescent="0.35">
      <c r="B22" s="826" t="s">
        <v>352</v>
      </c>
      <c r="C22" s="747">
        <v>139089</v>
      </c>
      <c r="D22" s="747">
        <v>43722</v>
      </c>
      <c r="E22" s="747">
        <v>105134</v>
      </c>
      <c r="F22" s="102">
        <v>0</v>
      </c>
      <c r="G22" s="747">
        <v>45654</v>
      </c>
      <c r="H22" s="747">
        <v>242273</v>
      </c>
      <c r="I22" s="747">
        <v>351318</v>
      </c>
      <c r="J22" s="91">
        <v>9805</v>
      </c>
      <c r="K22" s="89">
        <v>3365</v>
      </c>
      <c r="L22" s="747">
        <v>52406</v>
      </c>
      <c r="M22" s="747">
        <v>0</v>
      </c>
      <c r="N22" s="102">
        <v>121079</v>
      </c>
      <c r="O22" s="747">
        <v>11524</v>
      </c>
      <c r="P22" s="747">
        <v>337509</v>
      </c>
      <c r="Q22" s="747">
        <v>0</v>
      </c>
      <c r="R22" s="91">
        <v>66697</v>
      </c>
      <c r="S22" s="89">
        <v>5276</v>
      </c>
      <c r="T22" s="747">
        <v>27228</v>
      </c>
      <c r="U22" s="747">
        <v>0</v>
      </c>
      <c r="V22" s="102">
        <v>0</v>
      </c>
      <c r="W22" s="747">
        <v>9905</v>
      </c>
      <c r="X22" s="747">
        <v>50499</v>
      </c>
      <c r="Y22" s="747">
        <v>68803</v>
      </c>
      <c r="Z22" s="91">
        <v>7376</v>
      </c>
      <c r="AA22" s="89">
        <v>442</v>
      </c>
      <c r="AB22" s="747">
        <v>22955</v>
      </c>
      <c r="AC22" s="747">
        <v>0</v>
      </c>
      <c r="AD22" s="102">
        <v>0</v>
      </c>
      <c r="AE22" s="747">
        <v>157</v>
      </c>
      <c r="AF22" s="747">
        <v>61395</v>
      </c>
      <c r="AG22" s="747">
        <v>32321</v>
      </c>
      <c r="AH22" s="91">
        <v>0</v>
      </c>
      <c r="AI22" s="89">
        <v>1976</v>
      </c>
      <c r="AJ22" s="747">
        <v>26123</v>
      </c>
      <c r="AK22" s="747">
        <v>0</v>
      </c>
      <c r="AL22" s="102">
        <v>936</v>
      </c>
      <c r="AM22" s="747">
        <v>3897</v>
      </c>
      <c r="AN22" s="747">
        <v>71793</v>
      </c>
      <c r="AO22" s="747">
        <v>0</v>
      </c>
      <c r="AP22" s="91">
        <v>22885</v>
      </c>
      <c r="AQ22" s="89">
        <v>6500</v>
      </c>
      <c r="AR22" s="747">
        <v>1459</v>
      </c>
      <c r="AS22" s="747">
        <v>0</v>
      </c>
      <c r="AT22" s="102">
        <v>0</v>
      </c>
      <c r="AU22" s="747">
        <v>0</v>
      </c>
      <c r="AV22" s="747">
        <v>49404</v>
      </c>
      <c r="AW22" s="747">
        <v>195</v>
      </c>
      <c r="AX22" s="91">
        <v>0</v>
      </c>
      <c r="AY22" s="89">
        <v>0</v>
      </c>
      <c r="AZ22" s="747">
        <v>7746</v>
      </c>
      <c r="BA22" s="747">
        <v>10732</v>
      </c>
      <c r="BB22" s="102">
        <v>82</v>
      </c>
      <c r="BC22" s="747">
        <v>0</v>
      </c>
      <c r="BD22" s="747">
        <v>3526</v>
      </c>
      <c r="BE22" s="747">
        <v>1758</v>
      </c>
      <c r="BF22" s="91">
        <v>0</v>
      </c>
      <c r="BG22" s="89">
        <v>347</v>
      </c>
      <c r="BH22" s="747">
        <v>3337</v>
      </c>
      <c r="BI22" s="747">
        <v>0</v>
      </c>
      <c r="BJ22" s="102">
        <v>0</v>
      </c>
      <c r="BK22" s="747">
        <v>444</v>
      </c>
      <c r="BL22" s="747">
        <v>20128</v>
      </c>
      <c r="BM22" s="747">
        <v>450</v>
      </c>
      <c r="BN22" s="91">
        <v>0</v>
      </c>
      <c r="BO22" s="89">
        <v>0</v>
      </c>
      <c r="BP22" s="747">
        <v>15010</v>
      </c>
      <c r="BQ22" s="747">
        <v>0</v>
      </c>
      <c r="BR22" s="102">
        <v>0</v>
      </c>
      <c r="BS22" s="747">
        <v>0</v>
      </c>
      <c r="BT22" s="747">
        <v>62085</v>
      </c>
      <c r="BU22" s="747">
        <v>0</v>
      </c>
      <c r="BV22" s="91">
        <v>0</v>
      </c>
      <c r="BW22" s="89">
        <v>6333</v>
      </c>
      <c r="BX22" s="747">
        <v>15331</v>
      </c>
      <c r="BY22" s="747">
        <v>0</v>
      </c>
      <c r="BZ22" s="102">
        <v>0</v>
      </c>
      <c r="CA22" s="747">
        <v>440</v>
      </c>
      <c r="CB22" s="747">
        <v>46832</v>
      </c>
      <c r="CC22" s="747">
        <v>0</v>
      </c>
      <c r="CD22" s="91">
        <v>0</v>
      </c>
      <c r="CE22" s="89">
        <v>1546</v>
      </c>
      <c r="CF22" s="747">
        <v>12326</v>
      </c>
      <c r="CG22" s="747">
        <v>2542</v>
      </c>
      <c r="CH22" s="102">
        <v>63</v>
      </c>
      <c r="CI22" s="747">
        <v>6632</v>
      </c>
      <c r="CJ22" s="747">
        <v>25996</v>
      </c>
      <c r="CK22" s="747">
        <v>10910</v>
      </c>
      <c r="CL22" s="91">
        <v>0</v>
      </c>
      <c r="CM22" s="89">
        <v>0</v>
      </c>
      <c r="CN22" s="747">
        <v>37539</v>
      </c>
      <c r="CO22" s="747">
        <v>0</v>
      </c>
      <c r="CP22" s="102">
        <v>0</v>
      </c>
      <c r="CQ22" s="747">
        <v>0</v>
      </c>
      <c r="CR22" s="747">
        <v>43603</v>
      </c>
      <c r="CS22" s="747">
        <v>0</v>
      </c>
      <c r="CT22" s="91">
        <v>420</v>
      </c>
      <c r="CU22" s="89">
        <v>9048</v>
      </c>
      <c r="CV22" s="747">
        <v>766</v>
      </c>
      <c r="CW22" s="747">
        <v>0</v>
      </c>
      <c r="CX22" s="102">
        <v>0</v>
      </c>
      <c r="CY22" s="747">
        <v>17826</v>
      </c>
      <c r="CZ22" s="747">
        <v>20524</v>
      </c>
      <c r="DA22" s="747">
        <v>0</v>
      </c>
      <c r="DB22" s="91">
        <v>0</v>
      </c>
      <c r="DC22" s="89">
        <v>0</v>
      </c>
      <c r="DD22" s="747">
        <v>2597</v>
      </c>
      <c r="DE22" s="747">
        <v>108</v>
      </c>
      <c r="DF22" s="102">
        <v>5500</v>
      </c>
      <c r="DG22" s="747">
        <v>0</v>
      </c>
      <c r="DH22" s="747">
        <v>23973</v>
      </c>
      <c r="DI22" s="747">
        <v>0</v>
      </c>
      <c r="DJ22" s="91">
        <v>4586</v>
      </c>
      <c r="DK22" s="89">
        <v>0</v>
      </c>
      <c r="DL22" s="747">
        <v>7684</v>
      </c>
      <c r="DM22" s="747">
        <v>0</v>
      </c>
      <c r="DN22" s="102">
        <v>0</v>
      </c>
      <c r="DO22" s="747">
        <v>3688</v>
      </c>
      <c r="DP22" s="747">
        <v>17396</v>
      </c>
      <c r="DQ22" s="747">
        <v>0</v>
      </c>
      <c r="DR22" s="91">
        <v>2633</v>
      </c>
      <c r="DS22" s="89">
        <v>173922</v>
      </c>
      <c r="DT22" s="747">
        <v>276229</v>
      </c>
      <c r="DU22" s="747">
        <v>118516</v>
      </c>
      <c r="DV22" s="102">
        <v>127660</v>
      </c>
      <c r="DW22" s="747">
        <v>100167</v>
      </c>
      <c r="DX22" s="747">
        <v>1076936</v>
      </c>
      <c r="DY22" s="747">
        <v>465755</v>
      </c>
      <c r="DZ22" s="91">
        <v>114402</v>
      </c>
    </row>
    <row r="23" spans="2:138" x14ac:dyDescent="0.3">
      <c r="B23" s="806" t="s">
        <v>353</v>
      </c>
      <c r="C23" s="747">
        <v>150958</v>
      </c>
      <c r="D23" s="747">
        <v>83193</v>
      </c>
      <c r="E23" s="747">
        <v>109110</v>
      </c>
      <c r="F23" s="102">
        <v>9204</v>
      </c>
      <c r="G23" s="747">
        <v>50417</v>
      </c>
      <c r="H23" s="747">
        <v>324559</v>
      </c>
      <c r="I23" s="747">
        <v>97393</v>
      </c>
      <c r="J23" s="91">
        <v>12698</v>
      </c>
      <c r="K23" s="89">
        <v>15075</v>
      </c>
      <c r="L23" s="747">
        <v>78934</v>
      </c>
      <c r="M23" s="747">
        <v>15808</v>
      </c>
      <c r="N23" s="102">
        <v>1580</v>
      </c>
      <c r="O23" s="747">
        <v>10552</v>
      </c>
      <c r="P23" s="747">
        <v>293933</v>
      </c>
      <c r="Q23" s="747">
        <v>22575</v>
      </c>
      <c r="R23" s="91">
        <v>109</v>
      </c>
      <c r="S23" s="89">
        <v>14480</v>
      </c>
      <c r="T23" s="747">
        <v>20156</v>
      </c>
      <c r="U23" s="747">
        <v>39027</v>
      </c>
      <c r="V23" s="102">
        <v>0</v>
      </c>
      <c r="W23" s="747">
        <v>3577</v>
      </c>
      <c r="X23" s="747">
        <v>48422</v>
      </c>
      <c r="Y23" s="747">
        <v>79669</v>
      </c>
      <c r="Z23" s="91">
        <v>0</v>
      </c>
      <c r="AA23" s="89">
        <v>537</v>
      </c>
      <c r="AB23" s="747">
        <v>23207</v>
      </c>
      <c r="AC23" s="747">
        <v>0</v>
      </c>
      <c r="AD23" s="102">
        <v>0</v>
      </c>
      <c r="AE23" s="747">
        <v>24</v>
      </c>
      <c r="AF23" s="747">
        <v>56116</v>
      </c>
      <c r="AG23" s="747">
        <v>0</v>
      </c>
      <c r="AH23" s="91">
        <v>0</v>
      </c>
      <c r="AI23" s="89">
        <v>61</v>
      </c>
      <c r="AJ23" s="747">
        <v>30260</v>
      </c>
      <c r="AK23" s="747">
        <v>0</v>
      </c>
      <c r="AL23" s="102">
        <v>8460</v>
      </c>
      <c r="AM23" s="747">
        <v>0</v>
      </c>
      <c r="AN23" s="747">
        <v>77951</v>
      </c>
      <c r="AO23" s="747">
        <v>0</v>
      </c>
      <c r="AP23" s="91">
        <v>12894</v>
      </c>
      <c r="AQ23" s="89">
        <v>11000</v>
      </c>
      <c r="AR23" s="747">
        <v>1572</v>
      </c>
      <c r="AS23" s="747">
        <v>6737</v>
      </c>
      <c r="AT23" s="102">
        <v>0</v>
      </c>
      <c r="AU23" s="747">
        <v>5314</v>
      </c>
      <c r="AV23" s="747">
        <v>12889</v>
      </c>
      <c r="AW23" s="747">
        <v>0</v>
      </c>
      <c r="AX23" s="91">
        <v>0</v>
      </c>
      <c r="AY23" s="89">
        <v>299</v>
      </c>
      <c r="AZ23" s="747">
        <v>4012</v>
      </c>
      <c r="BA23" s="747">
        <v>5158</v>
      </c>
      <c r="BB23" s="102">
        <v>0</v>
      </c>
      <c r="BC23" s="747">
        <v>0</v>
      </c>
      <c r="BD23" s="747">
        <v>10479</v>
      </c>
      <c r="BE23" s="747">
        <v>10706</v>
      </c>
      <c r="BF23" s="91">
        <v>0</v>
      </c>
      <c r="BG23" s="89">
        <v>0</v>
      </c>
      <c r="BH23" s="747">
        <v>26504</v>
      </c>
      <c r="BI23" s="747">
        <v>0</v>
      </c>
      <c r="BJ23" s="102">
        <v>0</v>
      </c>
      <c r="BK23" s="747">
        <v>0</v>
      </c>
      <c r="BL23" s="747">
        <v>2166</v>
      </c>
      <c r="BM23" s="747">
        <v>0</v>
      </c>
      <c r="BN23" s="91">
        <v>0</v>
      </c>
      <c r="BO23" s="89">
        <v>0</v>
      </c>
      <c r="BP23" s="747">
        <v>37549</v>
      </c>
      <c r="BQ23" s="747">
        <v>0</v>
      </c>
      <c r="BR23" s="102">
        <v>0</v>
      </c>
      <c r="BS23" s="747">
        <v>0</v>
      </c>
      <c r="BT23" s="747">
        <v>20305</v>
      </c>
      <c r="BU23" s="747">
        <v>0</v>
      </c>
      <c r="BV23" s="91">
        <v>0</v>
      </c>
      <c r="BW23" s="89">
        <v>45</v>
      </c>
      <c r="BX23" s="747">
        <v>28595</v>
      </c>
      <c r="BY23" s="747">
        <v>0</v>
      </c>
      <c r="BZ23" s="102">
        <v>0</v>
      </c>
      <c r="CA23" s="747">
        <v>0</v>
      </c>
      <c r="CB23" s="747">
        <v>49205</v>
      </c>
      <c r="CC23" s="747">
        <v>0</v>
      </c>
      <c r="CD23" s="91">
        <v>0</v>
      </c>
      <c r="CE23" s="89">
        <v>4114</v>
      </c>
      <c r="CF23" s="747">
        <v>8675</v>
      </c>
      <c r="CG23" s="747">
        <v>1815</v>
      </c>
      <c r="CH23" s="102">
        <v>0</v>
      </c>
      <c r="CI23" s="747">
        <v>399</v>
      </c>
      <c r="CJ23" s="747">
        <v>15201</v>
      </c>
      <c r="CK23" s="747">
        <v>13787</v>
      </c>
      <c r="CL23" s="91">
        <v>0</v>
      </c>
      <c r="CM23" s="89">
        <v>0</v>
      </c>
      <c r="CN23" s="747">
        <v>23835</v>
      </c>
      <c r="CO23" s="747">
        <v>0</v>
      </c>
      <c r="CP23" s="102">
        <v>0</v>
      </c>
      <c r="CQ23" s="747">
        <v>0</v>
      </c>
      <c r="CR23" s="747">
        <v>58732</v>
      </c>
      <c r="CS23" s="747">
        <v>0</v>
      </c>
      <c r="CT23" s="91">
        <v>0</v>
      </c>
      <c r="CU23" s="89">
        <v>14228</v>
      </c>
      <c r="CV23" s="747">
        <v>520</v>
      </c>
      <c r="CW23" s="747">
        <v>0</v>
      </c>
      <c r="CX23" s="102">
        <v>0</v>
      </c>
      <c r="CY23" s="747">
        <v>14585</v>
      </c>
      <c r="CZ23" s="747">
        <v>9558</v>
      </c>
      <c r="DA23" s="747">
        <v>9000</v>
      </c>
      <c r="DB23" s="91">
        <v>0</v>
      </c>
      <c r="DC23" s="89">
        <v>116</v>
      </c>
      <c r="DD23" s="747">
        <v>9895</v>
      </c>
      <c r="DE23" s="747">
        <v>0</v>
      </c>
      <c r="DF23" s="102">
        <v>0</v>
      </c>
      <c r="DG23" s="747">
        <v>0</v>
      </c>
      <c r="DH23" s="747">
        <v>30588</v>
      </c>
      <c r="DI23" s="747">
        <v>0</v>
      </c>
      <c r="DJ23" s="91">
        <v>0</v>
      </c>
      <c r="DK23" s="89">
        <v>0</v>
      </c>
      <c r="DL23" s="747">
        <v>6624</v>
      </c>
      <c r="DM23" s="747">
        <v>0</v>
      </c>
      <c r="DN23" s="102">
        <v>0</v>
      </c>
      <c r="DO23" s="747">
        <v>2058</v>
      </c>
      <c r="DP23" s="747">
        <v>13988</v>
      </c>
      <c r="DQ23" s="747">
        <v>0</v>
      </c>
      <c r="DR23" s="91">
        <v>0</v>
      </c>
      <c r="DS23" s="89">
        <v>210913</v>
      </c>
      <c r="DT23" s="747">
        <v>383531</v>
      </c>
      <c r="DU23" s="747">
        <v>177655</v>
      </c>
      <c r="DV23" s="102">
        <v>19244</v>
      </c>
      <c r="DW23" s="747">
        <v>86926</v>
      </c>
      <c r="DX23" s="747">
        <v>1024092</v>
      </c>
      <c r="DY23" s="747">
        <v>233130</v>
      </c>
      <c r="DZ23" s="91">
        <v>25701</v>
      </c>
    </row>
    <row r="24" spans="2:138" x14ac:dyDescent="0.3">
      <c r="B24" s="819" t="s">
        <v>354</v>
      </c>
      <c r="C24" s="747">
        <v>219353</v>
      </c>
      <c r="D24" s="747">
        <v>163779</v>
      </c>
      <c r="E24" s="747">
        <v>105658</v>
      </c>
      <c r="F24" s="102">
        <v>10909</v>
      </c>
      <c r="G24" s="747">
        <v>70364</v>
      </c>
      <c r="H24" s="747">
        <v>581788</v>
      </c>
      <c r="I24" s="747">
        <v>164078</v>
      </c>
      <c r="J24" s="91">
        <v>54372</v>
      </c>
      <c r="K24" s="89">
        <v>16715</v>
      </c>
      <c r="L24" s="747">
        <v>28632</v>
      </c>
      <c r="M24" s="747">
        <v>37445</v>
      </c>
      <c r="N24" s="102">
        <v>0</v>
      </c>
      <c r="O24" s="747">
        <v>8445</v>
      </c>
      <c r="P24" s="747">
        <v>230480</v>
      </c>
      <c r="Q24" s="747">
        <v>21693</v>
      </c>
      <c r="R24" s="91">
        <v>0</v>
      </c>
      <c r="S24" s="89">
        <v>25679</v>
      </c>
      <c r="T24" s="747">
        <v>24319</v>
      </c>
      <c r="U24" s="747">
        <v>23351</v>
      </c>
      <c r="V24" s="102">
        <v>0</v>
      </c>
      <c r="W24" s="747">
        <v>13126</v>
      </c>
      <c r="X24" s="747">
        <v>43644</v>
      </c>
      <c r="Y24" s="747">
        <v>47541</v>
      </c>
      <c r="Z24" s="91">
        <v>0</v>
      </c>
      <c r="AA24" s="89">
        <v>694</v>
      </c>
      <c r="AB24" s="747">
        <v>34370</v>
      </c>
      <c r="AC24" s="747">
        <v>2508</v>
      </c>
      <c r="AD24" s="102">
        <v>0</v>
      </c>
      <c r="AE24" s="747">
        <v>0</v>
      </c>
      <c r="AF24" s="747">
        <v>72474</v>
      </c>
      <c r="AG24" s="747">
        <v>9121</v>
      </c>
      <c r="AH24" s="91">
        <v>0</v>
      </c>
      <c r="AI24" s="89">
        <v>66</v>
      </c>
      <c r="AJ24" s="747">
        <v>33902</v>
      </c>
      <c r="AK24" s="747">
        <v>0</v>
      </c>
      <c r="AL24" s="102">
        <v>123</v>
      </c>
      <c r="AM24" s="747">
        <v>0</v>
      </c>
      <c r="AN24" s="747">
        <v>208904</v>
      </c>
      <c r="AO24" s="747">
        <v>0</v>
      </c>
      <c r="AP24" s="91">
        <v>3936</v>
      </c>
      <c r="AQ24" s="89">
        <v>2950</v>
      </c>
      <c r="AR24" s="747">
        <v>5775</v>
      </c>
      <c r="AS24" s="747">
        <v>0</v>
      </c>
      <c r="AT24" s="102">
        <v>0</v>
      </c>
      <c r="AU24" s="747">
        <v>65911</v>
      </c>
      <c r="AV24" s="747">
        <v>8897</v>
      </c>
      <c r="AW24" s="747">
        <v>8660</v>
      </c>
      <c r="AX24" s="91">
        <v>0</v>
      </c>
      <c r="AY24" s="89">
        <v>4488</v>
      </c>
      <c r="AZ24" s="747">
        <v>8248</v>
      </c>
      <c r="BA24" s="747">
        <v>3694</v>
      </c>
      <c r="BB24" s="102">
        <v>0</v>
      </c>
      <c r="BC24" s="747">
        <v>273</v>
      </c>
      <c r="BD24" s="747">
        <v>12716</v>
      </c>
      <c r="BE24" s="747">
        <v>444</v>
      </c>
      <c r="BF24" s="91">
        <v>0</v>
      </c>
      <c r="BG24" s="89">
        <v>0</v>
      </c>
      <c r="BH24" s="747">
        <v>4750</v>
      </c>
      <c r="BI24" s="747">
        <v>300</v>
      </c>
      <c r="BJ24" s="102">
        <v>0</v>
      </c>
      <c r="BK24" s="747">
        <v>0</v>
      </c>
      <c r="BL24" s="747">
        <v>20865</v>
      </c>
      <c r="BM24" s="747">
        <v>300</v>
      </c>
      <c r="BN24" s="91">
        <v>0</v>
      </c>
      <c r="BO24" s="89">
        <v>0</v>
      </c>
      <c r="BP24" s="747">
        <v>26678</v>
      </c>
      <c r="BQ24" s="747">
        <v>0</v>
      </c>
      <c r="BR24" s="102">
        <v>0</v>
      </c>
      <c r="BS24" s="747">
        <v>0</v>
      </c>
      <c r="BT24" s="747">
        <v>27050</v>
      </c>
      <c r="BU24" s="747">
        <v>0</v>
      </c>
      <c r="BV24" s="91">
        <v>300</v>
      </c>
      <c r="BW24" s="89">
        <v>150</v>
      </c>
      <c r="BX24" s="747">
        <v>14159</v>
      </c>
      <c r="BY24" s="747">
        <v>0</v>
      </c>
      <c r="BZ24" s="102">
        <v>0</v>
      </c>
      <c r="CA24" s="747">
        <v>0</v>
      </c>
      <c r="CB24" s="747">
        <v>68956</v>
      </c>
      <c r="CC24" s="747">
        <v>0</v>
      </c>
      <c r="CD24" s="91">
        <v>0</v>
      </c>
      <c r="CE24" s="89">
        <v>12757</v>
      </c>
      <c r="CF24" s="747">
        <v>8682</v>
      </c>
      <c r="CG24" s="747">
        <v>3075</v>
      </c>
      <c r="CH24" s="102">
        <v>0</v>
      </c>
      <c r="CI24" s="747">
        <v>1332</v>
      </c>
      <c r="CJ24" s="747">
        <v>15163</v>
      </c>
      <c r="CK24" s="747">
        <v>13484</v>
      </c>
      <c r="CL24" s="91">
        <v>0</v>
      </c>
      <c r="CM24" s="89">
        <v>142</v>
      </c>
      <c r="CN24" s="747">
        <v>16850</v>
      </c>
      <c r="CO24" s="747">
        <v>0</v>
      </c>
      <c r="CP24" s="102">
        <v>0</v>
      </c>
      <c r="CQ24" s="747">
        <v>0</v>
      </c>
      <c r="CR24" s="747">
        <v>89690</v>
      </c>
      <c r="CS24" s="747">
        <v>0</v>
      </c>
      <c r="CT24" s="91">
        <v>0</v>
      </c>
      <c r="CU24" s="89">
        <v>28100</v>
      </c>
      <c r="CV24" s="747">
        <v>0</v>
      </c>
      <c r="CW24" s="747">
        <v>0</v>
      </c>
      <c r="CX24" s="102">
        <v>0</v>
      </c>
      <c r="CY24" s="747">
        <v>40385</v>
      </c>
      <c r="CZ24" s="747">
        <v>65250</v>
      </c>
      <c r="DA24" s="747">
        <v>0</v>
      </c>
      <c r="DB24" s="91">
        <v>0</v>
      </c>
      <c r="DC24" s="89">
        <v>85</v>
      </c>
      <c r="DD24" s="747">
        <v>3491</v>
      </c>
      <c r="DE24" s="747">
        <v>0</v>
      </c>
      <c r="DF24" s="102">
        <v>0</v>
      </c>
      <c r="DG24" s="747">
        <v>229</v>
      </c>
      <c r="DH24" s="747">
        <v>35802</v>
      </c>
      <c r="DI24" s="747">
        <v>0</v>
      </c>
      <c r="DJ24" s="91">
        <v>0</v>
      </c>
      <c r="DK24" s="89">
        <v>0</v>
      </c>
      <c r="DL24" s="747">
        <v>11407</v>
      </c>
      <c r="DM24" s="747">
        <v>0</v>
      </c>
      <c r="DN24" s="102">
        <v>0</v>
      </c>
      <c r="DO24" s="747">
        <v>3713</v>
      </c>
      <c r="DP24" s="747">
        <v>12943</v>
      </c>
      <c r="DQ24" s="747">
        <v>0</v>
      </c>
      <c r="DR24" s="91">
        <v>0</v>
      </c>
      <c r="DS24" s="89">
        <v>311179</v>
      </c>
      <c r="DT24" s="747">
        <v>385042</v>
      </c>
      <c r="DU24" s="747">
        <v>176031</v>
      </c>
      <c r="DV24" s="102">
        <v>11032</v>
      </c>
      <c r="DW24" s="747">
        <v>203778</v>
      </c>
      <c r="DX24" s="747">
        <v>1494622</v>
      </c>
      <c r="DY24" s="747">
        <v>265321</v>
      </c>
      <c r="DZ24" s="91">
        <v>58608</v>
      </c>
    </row>
    <row r="25" spans="2:138" x14ac:dyDescent="0.3">
      <c r="B25" s="819" t="s">
        <v>355</v>
      </c>
      <c r="C25" s="747">
        <v>177781</v>
      </c>
      <c r="D25" s="747">
        <v>119800</v>
      </c>
      <c r="E25" s="747">
        <v>80537</v>
      </c>
      <c r="F25" s="102">
        <v>80</v>
      </c>
      <c r="G25" s="747">
        <v>141354</v>
      </c>
      <c r="H25" s="747">
        <v>430174</v>
      </c>
      <c r="I25" s="747">
        <v>146308</v>
      </c>
      <c r="J25" s="91">
        <v>207178</v>
      </c>
      <c r="K25" s="89">
        <v>36276</v>
      </c>
      <c r="L25" s="747">
        <v>65204</v>
      </c>
      <c r="M25" s="747">
        <v>23921</v>
      </c>
      <c r="N25" s="102">
        <v>0</v>
      </c>
      <c r="O25" s="747">
        <v>27499</v>
      </c>
      <c r="P25" s="747">
        <v>135442</v>
      </c>
      <c r="Q25" s="747">
        <v>15431</v>
      </c>
      <c r="R25" s="91">
        <v>0</v>
      </c>
      <c r="S25" s="89">
        <v>19955</v>
      </c>
      <c r="T25" s="747">
        <v>15831</v>
      </c>
      <c r="U25" s="747">
        <v>6005</v>
      </c>
      <c r="V25" s="102">
        <v>150</v>
      </c>
      <c r="W25" s="747">
        <v>14599</v>
      </c>
      <c r="X25" s="747">
        <v>26702</v>
      </c>
      <c r="Y25" s="747">
        <v>26433</v>
      </c>
      <c r="Z25" s="91">
        <v>20576</v>
      </c>
      <c r="AA25" s="89">
        <v>372</v>
      </c>
      <c r="AB25" s="747">
        <v>20349</v>
      </c>
      <c r="AC25" s="747">
        <v>0</v>
      </c>
      <c r="AD25" s="102">
        <v>0</v>
      </c>
      <c r="AE25" s="747">
        <v>7276</v>
      </c>
      <c r="AF25" s="747">
        <v>51917</v>
      </c>
      <c r="AG25" s="747">
        <v>0</v>
      </c>
      <c r="AH25" s="91">
        <v>0</v>
      </c>
      <c r="AI25" s="89">
        <v>7024</v>
      </c>
      <c r="AJ25" s="747">
        <v>32183</v>
      </c>
      <c r="AK25" s="747">
        <v>120</v>
      </c>
      <c r="AL25" s="102">
        <v>91</v>
      </c>
      <c r="AM25" s="747">
        <v>45628</v>
      </c>
      <c r="AN25" s="747">
        <v>146269</v>
      </c>
      <c r="AO25" s="747">
        <v>0</v>
      </c>
      <c r="AP25" s="91">
        <v>0</v>
      </c>
      <c r="AQ25" s="89">
        <v>6332</v>
      </c>
      <c r="AR25" s="747">
        <v>3359</v>
      </c>
      <c r="AS25" s="747">
        <v>60</v>
      </c>
      <c r="AT25" s="102">
        <v>0</v>
      </c>
      <c r="AU25" s="747">
        <v>0</v>
      </c>
      <c r="AV25" s="747">
        <v>9493</v>
      </c>
      <c r="AW25" s="747">
        <v>189</v>
      </c>
      <c r="AX25" s="91">
        <v>0</v>
      </c>
      <c r="AY25" s="89">
        <v>1256</v>
      </c>
      <c r="AZ25" s="747">
        <v>3392</v>
      </c>
      <c r="BA25" s="747">
        <v>3345</v>
      </c>
      <c r="BB25" s="102">
        <v>0</v>
      </c>
      <c r="BC25" s="747">
        <v>337</v>
      </c>
      <c r="BD25" s="747">
        <v>9326</v>
      </c>
      <c r="BE25" s="747">
        <v>6360</v>
      </c>
      <c r="BF25" s="91">
        <v>0</v>
      </c>
      <c r="BG25" s="89">
        <v>124</v>
      </c>
      <c r="BH25" s="747">
        <v>11595</v>
      </c>
      <c r="BI25" s="747">
        <v>102</v>
      </c>
      <c r="BJ25" s="102">
        <v>0</v>
      </c>
      <c r="BK25" s="747">
        <v>0</v>
      </c>
      <c r="BL25" s="747">
        <v>18911</v>
      </c>
      <c r="BM25" s="747">
        <v>4855</v>
      </c>
      <c r="BN25" s="91">
        <v>0</v>
      </c>
      <c r="BO25" s="89">
        <v>2550</v>
      </c>
      <c r="BP25" s="747">
        <v>9535</v>
      </c>
      <c r="BQ25" s="747">
        <v>0</v>
      </c>
      <c r="BR25" s="102">
        <v>0</v>
      </c>
      <c r="BS25" s="747">
        <v>0</v>
      </c>
      <c r="BT25" s="747">
        <v>11533</v>
      </c>
      <c r="BU25" s="747">
        <v>0</v>
      </c>
      <c r="BV25" s="91">
        <v>0</v>
      </c>
      <c r="BW25" s="89">
        <v>1656</v>
      </c>
      <c r="BX25" s="747">
        <v>25388</v>
      </c>
      <c r="BY25" s="747">
        <v>0</v>
      </c>
      <c r="BZ25" s="102">
        <v>0</v>
      </c>
      <c r="CA25" s="747">
        <v>386</v>
      </c>
      <c r="CB25" s="747">
        <v>81879</v>
      </c>
      <c r="CC25" s="747">
        <v>0</v>
      </c>
      <c r="CD25" s="91">
        <v>0</v>
      </c>
      <c r="CE25" s="89">
        <v>2334</v>
      </c>
      <c r="CF25" s="747">
        <v>5181</v>
      </c>
      <c r="CG25" s="747">
        <v>6532</v>
      </c>
      <c r="CH25" s="102">
        <v>0</v>
      </c>
      <c r="CI25" s="747">
        <v>2928</v>
      </c>
      <c r="CJ25" s="747">
        <v>12290</v>
      </c>
      <c r="CK25" s="747">
        <v>8798</v>
      </c>
      <c r="CL25" s="91">
        <v>0</v>
      </c>
      <c r="CM25" s="89">
        <v>0</v>
      </c>
      <c r="CN25" s="747">
        <v>46639</v>
      </c>
      <c r="CO25" s="747">
        <v>0</v>
      </c>
      <c r="CP25" s="102">
        <v>0</v>
      </c>
      <c r="CQ25" s="747">
        <v>240</v>
      </c>
      <c r="CR25" s="747">
        <v>41272</v>
      </c>
      <c r="CS25" s="747">
        <v>0</v>
      </c>
      <c r="CT25" s="91">
        <v>0</v>
      </c>
      <c r="CU25" s="89">
        <v>325</v>
      </c>
      <c r="CV25" s="747">
        <v>8290</v>
      </c>
      <c r="CW25" s="747">
        <v>0</v>
      </c>
      <c r="CX25" s="102">
        <v>0</v>
      </c>
      <c r="CY25" s="747">
        <v>490</v>
      </c>
      <c r="CZ25" s="747">
        <v>3340</v>
      </c>
      <c r="DA25" s="747">
        <v>0</v>
      </c>
      <c r="DB25" s="91">
        <v>0</v>
      </c>
      <c r="DC25" s="89">
        <v>0</v>
      </c>
      <c r="DD25" s="747">
        <v>19546</v>
      </c>
      <c r="DE25" s="747">
        <v>0</v>
      </c>
      <c r="DF25" s="102">
        <v>16000</v>
      </c>
      <c r="DG25" s="747">
        <v>0</v>
      </c>
      <c r="DH25" s="747">
        <v>27132</v>
      </c>
      <c r="DI25" s="747">
        <v>0</v>
      </c>
      <c r="DJ25" s="91">
        <v>0</v>
      </c>
      <c r="DK25" s="89">
        <v>0</v>
      </c>
      <c r="DL25" s="747">
        <v>8445</v>
      </c>
      <c r="DM25" s="747">
        <v>0</v>
      </c>
      <c r="DN25" s="102">
        <v>0</v>
      </c>
      <c r="DO25" s="747">
        <v>453</v>
      </c>
      <c r="DP25" s="747">
        <v>10324</v>
      </c>
      <c r="DQ25" s="747">
        <v>0</v>
      </c>
      <c r="DR25" s="91">
        <v>0</v>
      </c>
      <c r="DS25" s="89">
        <v>255985</v>
      </c>
      <c r="DT25" s="747">
        <v>394737</v>
      </c>
      <c r="DU25" s="747">
        <v>120622</v>
      </c>
      <c r="DV25" s="102">
        <v>16321</v>
      </c>
      <c r="DW25" s="747">
        <v>241190</v>
      </c>
      <c r="DX25" s="747">
        <v>1016004</v>
      </c>
      <c r="DY25" s="747">
        <v>208374</v>
      </c>
      <c r="DZ25" s="91">
        <v>227754</v>
      </c>
    </row>
    <row r="26" spans="2:138" ht="17.25" thickBot="1" x14ac:dyDescent="0.35">
      <c r="B26" s="826" t="s">
        <v>356</v>
      </c>
      <c r="C26" s="747">
        <v>81979</v>
      </c>
      <c r="D26" s="747">
        <v>91183</v>
      </c>
      <c r="E26" s="747">
        <v>152780</v>
      </c>
      <c r="F26" s="102">
        <v>0</v>
      </c>
      <c r="G26" s="747">
        <v>71065</v>
      </c>
      <c r="H26" s="747">
        <v>426473</v>
      </c>
      <c r="I26" s="747">
        <v>206581</v>
      </c>
      <c r="J26" s="91">
        <v>0</v>
      </c>
      <c r="K26" s="89">
        <v>692</v>
      </c>
      <c r="L26" s="747">
        <v>122520</v>
      </c>
      <c r="M26" s="747">
        <v>33195</v>
      </c>
      <c r="N26" s="102">
        <v>4640</v>
      </c>
      <c r="O26" s="747">
        <v>14196</v>
      </c>
      <c r="P26" s="747">
        <v>597803</v>
      </c>
      <c r="Q26" s="747">
        <v>130121</v>
      </c>
      <c r="R26" s="91">
        <v>20206</v>
      </c>
      <c r="S26" s="89">
        <v>13732</v>
      </c>
      <c r="T26" s="747">
        <v>29273</v>
      </c>
      <c r="U26" s="747">
        <v>13526</v>
      </c>
      <c r="V26" s="102">
        <v>0</v>
      </c>
      <c r="W26" s="747">
        <v>17798</v>
      </c>
      <c r="X26" s="747">
        <v>56170</v>
      </c>
      <c r="Y26" s="747">
        <v>47275</v>
      </c>
      <c r="Z26" s="91">
        <v>13587</v>
      </c>
      <c r="AA26" s="89">
        <v>282</v>
      </c>
      <c r="AB26" s="747">
        <v>20924</v>
      </c>
      <c r="AC26" s="747">
        <v>0</v>
      </c>
      <c r="AD26" s="102">
        <v>0</v>
      </c>
      <c r="AE26" s="747">
        <v>0</v>
      </c>
      <c r="AF26" s="747">
        <v>70536</v>
      </c>
      <c r="AG26" s="747">
        <v>13410</v>
      </c>
      <c r="AH26" s="91">
        <v>0</v>
      </c>
      <c r="AI26" s="89">
        <v>619</v>
      </c>
      <c r="AJ26" s="747">
        <v>35991</v>
      </c>
      <c r="AK26" s="747">
        <v>0</v>
      </c>
      <c r="AL26" s="102">
        <v>5353</v>
      </c>
      <c r="AM26" s="747">
        <v>3840</v>
      </c>
      <c r="AN26" s="747">
        <v>122046</v>
      </c>
      <c r="AO26" s="747">
        <v>89536</v>
      </c>
      <c r="AP26" s="91">
        <v>7200</v>
      </c>
      <c r="AQ26" s="89">
        <v>5983</v>
      </c>
      <c r="AR26" s="747">
        <v>4812</v>
      </c>
      <c r="AS26" s="747">
        <v>43422</v>
      </c>
      <c r="AT26" s="102">
        <v>0</v>
      </c>
      <c r="AU26" s="747">
        <v>63219</v>
      </c>
      <c r="AV26" s="747">
        <v>21064</v>
      </c>
      <c r="AW26" s="747">
        <v>29664</v>
      </c>
      <c r="AX26" s="91">
        <v>0</v>
      </c>
      <c r="AY26" s="89">
        <v>1398</v>
      </c>
      <c r="AZ26" s="747">
        <v>3089</v>
      </c>
      <c r="BA26" s="747">
        <v>8905</v>
      </c>
      <c r="BB26" s="102">
        <v>0</v>
      </c>
      <c r="BC26" s="747">
        <v>0</v>
      </c>
      <c r="BD26" s="747">
        <v>58177</v>
      </c>
      <c r="BE26" s="747">
        <v>3042</v>
      </c>
      <c r="BF26" s="91">
        <v>36</v>
      </c>
      <c r="BG26" s="89">
        <v>112</v>
      </c>
      <c r="BH26" s="747">
        <v>10152</v>
      </c>
      <c r="BI26" s="747">
        <v>0</v>
      </c>
      <c r="BJ26" s="102">
        <v>120</v>
      </c>
      <c r="BK26" s="747">
        <v>250</v>
      </c>
      <c r="BL26" s="747">
        <v>23338</v>
      </c>
      <c r="BM26" s="747">
        <v>0</v>
      </c>
      <c r="BN26" s="91">
        <v>0</v>
      </c>
      <c r="BO26" s="89">
        <v>0</v>
      </c>
      <c r="BP26" s="747">
        <v>17201</v>
      </c>
      <c r="BQ26" s="747">
        <v>0</v>
      </c>
      <c r="BR26" s="102">
        <v>0</v>
      </c>
      <c r="BS26" s="747">
        <v>0</v>
      </c>
      <c r="BT26" s="747">
        <v>35561</v>
      </c>
      <c r="BU26" s="747">
        <v>0</v>
      </c>
      <c r="BV26" s="91">
        <v>0</v>
      </c>
      <c r="BW26" s="89">
        <v>1669</v>
      </c>
      <c r="BX26" s="747">
        <v>19128</v>
      </c>
      <c r="BY26" s="747">
        <v>6720</v>
      </c>
      <c r="BZ26" s="102">
        <v>0</v>
      </c>
      <c r="CA26" s="747">
        <v>0</v>
      </c>
      <c r="CB26" s="747">
        <v>15955</v>
      </c>
      <c r="CC26" s="747">
        <v>300</v>
      </c>
      <c r="CD26" s="91">
        <v>0</v>
      </c>
      <c r="CE26" s="89">
        <v>3000</v>
      </c>
      <c r="CF26" s="747">
        <v>4306</v>
      </c>
      <c r="CG26" s="747">
        <v>3598</v>
      </c>
      <c r="CH26" s="102">
        <v>59</v>
      </c>
      <c r="CI26" s="747">
        <v>1388</v>
      </c>
      <c r="CJ26" s="747">
        <v>18150</v>
      </c>
      <c r="CK26" s="747">
        <v>14928</v>
      </c>
      <c r="CL26" s="91">
        <v>277</v>
      </c>
      <c r="CM26" s="89">
        <v>0</v>
      </c>
      <c r="CN26" s="747">
        <v>8346</v>
      </c>
      <c r="CO26" s="747">
        <v>0</v>
      </c>
      <c r="CP26" s="102">
        <v>0</v>
      </c>
      <c r="CQ26" s="747">
        <v>0</v>
      </c>
      <c r="CR26" s="747">
        <v>44474</v>
      </c>
      <c r="CS26" s="747">
        <v>0</v>
      </c>
      <c r="CT26" s="91">
        <v>0</v>
      </c>
      <c r="CU26" s="89">
        <v>3051</v>
      </c>
      <c r="CV26" s="747">
        <v>24343</v>
      </c>
      <c r="CW26" s="747">
        <v>0</v>
      </c>
      <c r="CX26" s="102">
        <v>0</v>
      </c>
      <c r="CY26" s="747">
        <v>10829</v>
      </c>
      <c r="CZ26" s="747">
        <v>34239</v>
      </c>
      <c r="DA26" s="747">
        <v>32780</v>
      </c>
      <c r="DB26" s="91">
        <v>0</v>
      </c>
      <c r="DC26" s="89">
        <v>0</v>
      </c>
      <c r="DD26" s="747">
        <v>7230</v>
      </c>
      <c r="DE26" s="747">
        <v>0</v>
      </c>
      <c r="DF26" s="102">
        <v>0</v>
      </c>
      <c r="DG26" s="747">
        <v>0</v>
      </c>
      <c r="DH26" s="747">
        <v>44459</v>
      </c>
      <c r="DI26" s="747">
        <v>0</v>
      </c>
      <c r="DJ26" s="91">
        <v>0</v>
      </c>
      <c r="DK26" s="89">
        <v>0</v>
      </c>
      <c r="DL26" s="747">
        <v>6974</v>
      </c>
      <c r="DM26" s="747">
        <v>0</v>
      </c>
      <c r="DN26" s="102">
        <v>0</v>
      </c>
      <c r="DO26" s="747">
        <v>0</v>
      </c>
      <c r="DP26" s="747">
        <v>27394</v>
      </c>
      <c r="DQ26" s="747">
        <v>0</v>
      </c>
      <c r="DR26" s="91">
        <v>0</v>
      </c>
      <c r="DS26" s="89">
        <v>112517</v>
      </c>
      <c r="DT26" s="747">
        <v>405472</v>
      </c>
      <c r="DU26" s="747">
        <v>262146</v>
      </c>
      <c r="DV26" s="102">
        <v>10172</v>
      </c>
      <c r="DW26" s="747">
        <v>182585</v>
      </c>
      <c r="DX26" s="747">
        <v>1595839</v>
      </c>
      <c r="DY26" s="747">
        <v>567637</v>
      </c>
      <c r="DZ26" s="91">
        <v>41306</v>
      </c>
    </row>
    <row r="27" spans="2:138" x14ac:dyDescent="0.3">
      <c r="B27" s="806" t="s">
        <v>357</v>
      </c>
      <c r="C27" s="747">
        <v>170807</v>
      </c>
      <c r="D27" s="747">
        <v>146365</v>
      </c>
      <c r="E27" s="747">
        <v>84676</v>
      </c>
      <c r="F27" s="102">
        <v>0</v>
      </c>
      <c r="G27" s="747">
        <v>11535</v>
      </c>
      <c r="H27" s="747">
        <v>462686</v>
      </c>
      <c r="I27" s="747">
        <v>255257</v>
      </c>
      <c r="J27" s="91">
        <v>5383</v>
      </c>
      <c r="K27" s="89">
        <v>3734</v>
      </c>
      <c r="L27" s="747">
        <v>50695</v>
      </c>
      <c r="M27" s="747">
        <v>90126</v>
      </c>
      <c r="N27" s="102">
        <v>2479</v>
      </c>
      <c r="O27" s="747">
        <v>11868</v>
      </c>
      <c r="P27" s="747">
        <v>461938</v>
      </c>
      <c r="Q27" s="747">
        <v>8045</v>
      </c>
      <c r="R27" s="91">
        <v>10680</v>
      </c>
      <c r="S27" s="89">
        <v>14688</v>
      </c>
      <c r="T27" s="747">
        <v>27955</v>
      </c>
      <c r="U27" s="747">
        <v>28720</v>
      </c>
      <c r="V27" s="102">
        <v>0</v>
      </c>
      <c r="W27" s="747">
        <v>19588</v>
      </c>
      <c r="X27" s="747">
        <v>64236</v>
      </c>
      <c r="Y27" s="747">
        <v>144502</v>
      </c>
      <c r="Z27" s="91">
        <v>412</v>
      </c>
      <c r="AA27" s="89">
        <v>1617</v>
      </c>
      <c r="AB27" s="747">
        <v>29959</v>
      </c>
      <c r="AC27" s="747">
        <v>0</v>
      </c>
      <c r="AD27" s="102">
        <v>167</v>
      </c>
      <c r="AE27" s="747">
        <v>550</v>
      </c>
      <c r="AF27" s="747">
        <v>156022</v>
      </c>
      <c r="AG27" s="747">
        <v>3701</v>
      </c>
      <c r="AH27" s="91">
        <v>0</v>
      </c>
      <c r="AI27" s="89">
        <v>0</v>
      </c>
      <c r="AJ27" s="747">
        <v>40909</v>
      </c>
      <c r="AK27" s="747">
        <v>0</v>
      </c>
      <c r="AL27" s="102">
        <v>0</v>
      </c>
      <c r="AM27" s="747">
        <v>0</v>
      </c>
      <c r="AN27" s="747">
        <v>164710</v>
      </c>
      <c r="AO27" s="747">
        <v>104</v>
      </c>
      <c r="AP27" s="91">
        <v>0</v>
      </c>
      <c r="AQ27" s="89">
        <v>4557</v>
      </c>
      <c r="AR27" s="747">
        <v>5221</v>
      </c>
      <c r="AS27" s="747">
        <v>4779</v>
      </c>
      <c r="AT27" s="102">
        <v>0</v>
      </c>
      <c r="AU27" s="747">
        <v>210</v>
      </c>
      <c r="AV27" s="747">
        <v>23192</v>
      </c>
      <c r="AW27" s="747">
        <v>4798</v>
      </c>
      <c r="AX27" s="91">
        <v>0</v>
      </c>
      <c r="AY27" s="89">
        <v>760</v>
      </c>
      <c r="AZ27" s="747">
        <v>6896</v>
      </c>
      <c r="BA27" s="747">
        <v>0</v>
      </c>
      <c r="BB27" s="102">
        <v>6740</v>
      </c>
      <c r="BC27" s="747">
        <v>1938</v>
      </c>
      <c r="BD27" s="747">
        <v>16758</v>
      </c>
      <c r="BE27" s="747">
        <v>8060</v>
      </c>
      <c r="BF27" s="91">
        <v>0</v>
      </c>
      <c r="BG27" s="89">
        <v>5335</v>
      </c>
      <c r="BH27" s="747">
        <v>8445</v>
      </c>
      <c r="BI27" s="747">
        <v>0</v>
      </c>
      <c r="BJ27" s="102">
        <v>0</v>
      </c>
      <c r="BK27" s="747">
        <v>576</v>
      </c>
      <c r="BL27" s="747">
        <v>63742</v>
      </c>
      <c r="BM27" s="747">
        <v>0</v>
      </c>
      <c r="BN27" s="91">
        <v>0</v>
      </c>
      <c r="BO27" s="89">
        <v>8682</v>
      </c>
      <c r="BP27" s="747">
        <v>17780</v>
      </c>
      <c r="BQ27" s="747">
        <v>0</v>
      </c>
      <c r="BR27" s="102">
        <v>0</v>
      </c>
      <c r="BS27" s="747">
        <v>225</v>
      </c>
      <c r="BT27" s="747">
        <v>13774</v>
      </c>
      <c r="BU27" s="747">
        <v>0</v>
      </c>
      <c r="BV27" s="91">
        <v>0</v>
      </c>
      <c r="BW27" s="89">
        <v>4681</v>
      </c>
      <c r="BX27" s="747">
        <v>19658</v>
      </c>
      <c r="BY27" s="747">
        <v>0</v>
      </c>
      <c r="BZ27" s="102">
        <v>0</v>
      </c>
      <c r="CA27" s="747">
        <v>4282</v>
      </c>
      <c r="CB27" s="747">
        <v>27459</v>
      </c>
      <c r="CC27" s="747">
        <v>0</v>
      </c>
      <c r="CD27" s="91">
        <v>130</v>
      </c>
      <c r="CE27" s="89">
        <v>2693</v>
      </c>
      <c r="CF27" s="747">
        <v>6409</v>
      </c>
      <c r="CG27" s="747">
        <v>1320</v>
      </c>
      <c r="CH27" s="102">
        <v>0</v>
      </c>
      <c r="CI27" s="747">
        <v>3535</v>
      </c>
      <c r="CJ27" s="747">
        <v>26248</v>
      </c>
      <c r="CK27" s="747">
        <v>1000</v>
      </c>
      <c r="CL27" s="91">
        <v>0</v>
      </c>
      <c r="CM27" s="89">
        <v>0</v>
      </c>
      <c r="CN27" s="747">
        <v>33548</v>
      </c>
      <c r="CO27" s="747">
        <v>0</v>
      </c>
      <c r="CP27" s="102">
        <v>0</v>
      </c>
      <c r="CQ27" s="747">
        <v>0</v>
      </c>
      <c r="CR27" s="747">
        <v>73479</v>
      </c>
      <c r="CS27" s="747">
        <v>0</v>
      </c>
      <c r="CT27" s="91">
        <v>0</v>
      </c>
      <c r="CU27" s="89">
        <v>1222</v>
      </c>
      <c r="CV27" s="747">
        <v>18122</v>
      </c>
      <c r="CW27" s="747">
        <v>0</v>
      </c>
      <c r="CX27" s="102">
        <v>0</v>
      </c>
      <c r="CY27" s="747">
        <v>1800</v>
      </c>
      <c r="CZ27" s="747">
        <v>28035</v>
      </c>
      <c r="DA27" s="747">
        <v>13984</v>
      </c>
      <c r="DB27" s="91">
        <v>0</v>
      </c>
      <c r="DC27" s="89">
        <v>0</v>
      </c>
      <c r="DD27" s="747">
        <v>7781</v>
      </c>
      <c r="DE27" s="747">
        <v>0</v>
      </c>
      <c r="DF27" s="102">
        <v>15911</v>
      </c>
      <c r="DG27" s="747">
        <v>0</v>
      </c>
      <c r="DH27" s="747">
        <v>25967</v>
      </c>
      <c r="DI27" s="747">
        <v>0</v>
      </c>
      <c r="DJ27" s="91">
        <v>0</v>
      </c>
      <c r="DK27" s="89">
        <v>0</v>
      </c>
      <c r="DL27" s="747">
        <v>8111</v>
      </c>
      <c r="DM27" s="747">
        <v>0</v>
      </c>
      <c r="DN27" s="102">
        <v>0</v>
      </c>
      <c r="DO27" s="747">
        <v>3842</v>
      </c>
      <c r="DP27" s="747">
        <v>28569</v>
      </c>
      <c r="DQ27" s="747">
        <v>0</v>
      </c>
      <c r="DR27" s="91">
        <v>9650</v>
      </c>
      <c r="DS27" s="89">
        <v>218776</v>
      </c>
      <c r="DT27" s="747">
        <v>427854</v>
      </c>
      <c r="DU27" s="747">
        <v>209621</v>
      </c>
      <c r="DV27" s="102">
        <v>25297</v>
      </c>
      <c r="DW27" s="747">
        <v>59949</v>
      </c>
      <c r="DX27" s="747">
        <v>1636815</v>
      </c>
      <c r="DY27" s="747">
        <v>439451</v>
      </c>
      <c r="DZ27" s="91">
        <v>26255</v>
      </c>
    </row>
    <row r="28" spans="2:138" x14ac:dyDescent="0.3">
      <c r="B28" s="819" t="s">
        <v>358</v>
      </c>
      <c r="C28" s="747">
        <v>174606</v>
      </c>
      <c r="D28" s="747">
        <v>63319</v>
      </c>
      <c r="E28" s="747">
        <v>86458</v>
      </c>
      <c r="F28" s="102">
        <v>0</v>
      </c>
      <c r="G28" s="747">
        <v>29080</v>
      </c>
      <c r="H28" s="747">
        <v>423308</v>
      </c>
      <c r="I28" s="747">
        <v>141322</v>
      </c>
      <c r="J28" s="91">
        <v>10517</v>
      </c>
      <c r="K28" s="89">
        <v>9955</v>
      </c>
      <c r="L28" s="747">
        <v>29980</v>
      </c>
      <c r="M28" s="747">
        <v>35728</v>
      </c>
      <c r="N28" s="102">
        <v>0</v>
      </c>
      <c r="O28" s="747">
        <v>3106</v>
      </c>
      <c r="P28" s="747">
        <v>274718</v>
      </c>
      <c r="Q28" s="747">
        <v>62334</v>
      </c>
      <c r="R28" s="91">
        <v>876</v>
      </c>
      <c r="S28" s="89">
        <v>22246</v>
      </c>
      <c r="T28" s="747">
        <v>27936</v>
      </c>
      <c r="U28" s="747">
        <v>17299</v>
      </c>
      <c r="V28" s="102">
        <v>0</v>
      </c>
      <c r="W28" s="747">
        <v>817</v>
      </c>
      <c r="X28" s="747">
        <v>117425</v>
      </c>
      <c r="Y28" s="747">
        <v>91885</v>
      </c>
      <c r="Z28" s="91">
        <v>0</v>
      </c>
      <c r="AA28" s="89">
        <v>176</v>
      </c>
      <c r="AB28" s="747">
        <v>21264</v>
      </c>
      <c r="AC28" s="747">
        <v>85</v>
      </c>
      <c r="AD28" s="102">
        <v>0</v>
      </c>
      <c r="AE28" s="747">
        <v>20828</v>
      </c>
      <c r="AF28" s="747">
        <v>72713</v>
      </c>
      <c r="AG28" s="747">
        <v>84</v>
      </c>
      <c r="AH28" s="91">
        <v>0</v>
      </c>
      <c r="AI28" s="89">
        <v>0</v>
      </c>
      <c r="AJ28" s="747">
        <v>16388</v>
      </c>
      <c r="AK28" s="747">
        <v>0</v>
      </c>
      <c r="AL28" s="102">
        <v>0</v>
      </c>
      <c r="AM28" s="747">
        <v>0</v>
      </c>
      <c r="AN28" s="747">
        <v>117603</v>
      </c>
      <c r="AO28" s="747">
        <v>0</v>
      </c>
      <c r="AP28" s="91">
        <v>0</v>
      </c>
      <c r="AQ28" s="89">
        <v>3372</v>
      </c>
      <c r="AR28" s="747">
        <v>4808</v>
      </c>
      <c r="AS28" s="747">
        <v>2000</v>
      </c>
      <c r="AT28" s="102">
        <v>0</v>
      </c>
      <c r="AU28" s="747">
        <v>805</v>
      </c>
      <c r="AV28" s="747">
        <v>7122</v>
      </c>
      <c r="AW28" s="747">
        <v>11078</v>
      </c>
      <c r="AX28" s="91">
        <v>0</v>
      </c>
      <c r="AY28" s="89">
        <v>1644</v>
      </c>
      <c r="AZ28" s="747">
        <v>7698</v>
      </c>
      <c r="BA28" s="747">
        <v>4222</v>
      </c>
      <c r="BB28" s="102">
        <v>0</v>
      </c>
      <c r="BC28" s="747">
        <v>557</v>
      </c>
      <c r="BD28" s="747">
        <v>4127</v>
      </c>
      <c r="BE28" s="747">
        <v>0</v>
      </c>
      <c r="BF28" s="91">
        <v>0</v>
      </c>
      <c r="BG28" s="89">
        <v>85</v>
      </c>
      <c r="BH28" s="747">
        <v>18517</v>
      </c>
      <c r="BI28" s="747">
        <v>0</v>
      </c>
      <c r="BJ28" s="102">
        <v>0</v>
      </c>
      <c r="BK28" s="747">
        <v>0</v>
      </c>
      <c r="BL28" s="747">
        <v>57333</v>
      </c>
      <c r="BM28" s="747">
        <v>0</v>
      </c>
      <c r="BN28" s="91">
        <v>0</v>
      </c>
      <c r="BO28" s="89">
        <v>7847</v>
      </c>
      <c r="BP28" s="747">
        <v>24691</v>
      </c>
      <c r="BQ28" s="747">
        <v>0</v>
      </c>
      <c r="BR28" s="102">
        <v>0</v>
      </c>
      <c r="BS28" s="747">
        <v>7640</v>
      </c>
      <c r="BT28" s="747">
        <v>52948</v>
      </c>
      <c r="BU28" s="747">
        <v>0</v>
      </c>
      <c r="BV28" s="91">
        <v>0</v>
      </c>
      <c r="BW28" s="89">
        <v>0</v>
      </c>
      <c r="BX28" s="747">
        <v>16012</v>
      </c>
      <c r="BY28" s="747">
        <v>0</v>
      </c>
      <c r="BZ28" s="102">
        <v>7540</v>
      </c>
      <c r="CA28" s="747">
        <v>0</v>
      </c>
      <c r="CB28" s="747">
        <v>11709</v>
      </c>
      <c r="CC28" s="747">
        <v>7503</v>
      </c>
      <c r="CD28" s="91">
        <v>0</v>
      </c>
      <c r="CE28" s="89">
        <v>3647</v>
      </c>
      <c r="CF28" s="747">
        <v>3628</v>
      </c>
      <c r="CG28" s="747">
        <v>0</v>
      </c>
      <c r="CH28" s="102">
        <v>43</v>
      </c>
      <c r="CI28" s="747">
        <v>1210</v>
      </c>
      <c r="CJ28" s="747">
        <v>13369</v>
      </c>
      <c r="CK28" s="747">
        <v>5015</v>
      </c>
      <c r="CL28" s="91">
        <v>512</v>
      </c>
      <c r="CM28" s="89">
        <v>0</v>
      </c>
      <c r="CN28" s="747">
        <v>33070</v>
      </c>
      <c r="CO28" s="747">
        <v>0</v>
      </c>
      <c r="CP28" s="102">
        <v>0</v>
      </c>
      <c r="CQ28" s="747">
        <v>0</v>
      </c>
      <c r="CR28" s="747">
        <v>60112</v>
      </c>
      <c r="CS28" s="747">
        <v>0</v>
      </c>
      <c r="CT28" s="91">
        <v>0</v>
      </c>
      <c r="CU28" s="89">
        <v>58529</v>
      </c>
      <c r="CV28" s="747">
        <v>27535</v>
      </c>
      <c r="CW28" s="747">
        <v>0</v>
      </c>
      <c r="CX28" s="102">
        <v>181</v>
      </c>
      <c r="CY28" s="747">
        <v>0</v>
      </c>
      <c r="CZ28" s="747">
        <v>33890</v>
      </c>
      <c r="DA28" s="747">
        <v>44759</v>
      </c>
      <c r="DB28" s="91">
        <v>0</v>
      </c>
      <c r="DC28" s="89">
        <v>0</v>
      </c>
      <c r="DD28" s="747">
        <v>5497</v>
      </c>
      <c r="DE28" s="747">
        <v>3800</v>
      </c>
      <c r="DF28" s="102">
        <v>0</v>
      </c>
      <c r="DG28" s="747">
        <v>0</v>
      </c>
      <c r="DH28" s="747">
        <v>19948</v>
      </c>
      <c r="DI28" s="747">
        <v>0</v>
      </c>
      <c r="DJ28" s="91">
        <v>0</v>
      </c>
      <c r="DK28" s="89">
        <v>0</v>
      </c>
      <c r="DL28" s="747">
        <v>9773</v>
      </c>
      <c r="DM28" s="747">
        <v>0</v>
      </c>
      <c r="DN28" s="102">
        <v>0</v>
      </c>
      <c r="DO28" s="747">
        <v>4070</v>
      </c>
      <c r="DP28" s="747">
        <v>14941</v>
      </c>
      <c r="DQ28" s="747">
        <v>3842</v>
      </c>
      <c r="DR28" s="91">
        <v>0</v>
      </c>
      <c r="DS28" s="89">
        <v>282107</v>
      </c>
      <c r="DT28" s="747">
        <v>310116</v>
      </c>
      <c r="DU28" s="747">
        <v>149592</v>
      </c>
      <c r="DV28" s="102">
        <v>7764</v>
      </c>
      <c r="DW28" s="747">
        <v>68113</v>
      </c>
      <c r="DX28" s="747">
        <v>1281266</v>
      </c>
      <c r="DY28" s="747">
        <v>367822</v>
      </c>
      <c r="DZ28" s="91">
        <v>11905</v>
      </c>
    </row>
    <row r="29" spans="2:138" x14ac:dyDescent="0.3">
      <c r="B29" s="819" t="s">
        <v>479</v>
      </c>
      <c r="C29" s="747">
        <v>23699</v>
      </c>
      <c r="D29" s="747">
        <v>65260</v>
      </c>
      <c r="E29" s="747">
        <v>84546</v>
      </c>
      <c r="F29" s="102">
        <v>0</v>
      </c>
      <c r="G29" s="747">
        <v>21462</v>
      </c>
      <c r="H29" s="747">
        <v>464201</v>
      </c>
      <c r="I29" s="747">
        <v>297507</v>
      </c>
      <c r="J29" s="91">
        <v>0</v>
      </c>
      <c r="K29" s="89">
        <v>11559</v>
      </c>
      <c r="L29" s="747">
        <v>30722</v>
      </c>
      <c r="M29" s="747">
        <v>71860</v>
      </c>
      <c r="N29" s="102">
        <v>0</v>
      </c>
      <c r="O29" s="747">
        <v>6719</v>
      </c>
      <c r="P29" s="747">
        <v>308761</v>
      </c>
      <c r="Q29" s="747">
        <v>37965</v>
      </c>
      <c r="R29" s="91">
        <v>623</v>
      </c>
      <c r="S29" s="89">
        <v>14959</v>
      </c>
      <c r="T29" s="747">
        <v>29526</v>
      </c>
      <c r="U29" s="747">
        <v>20292</v>
      </c>
      <c r="V29" s="102">
        <v>80</v>
      </c>
      <c r="W29" s="747">
        <v>19016</v>
      </c>
      <c r="X29" s="747">
        <v>40689</v>
      </c>
      <c r="Y29" s="747">
        <v>43488</v>
      </c>
      <c r="Z29" s="91">
        <v>0</v>
      </c>
      <c r="AA29" s="89">
        <v>140</v>
      </c>
      <c r="AB29" s="747">
        <v>18420</v>
      </c>
      <c r="AC29" s="747">
        <v>0</v>
      </c>
      <c r="AD29" s="102">
        <v>0</v>
      </c>
      <c r="AE29" s="747">
        <v>604</v>
      </c>
      <c r="AF29" s="747">
        <v>148288</v>
      </c>
      <c r="AG29" s="747">
        <v>0</v>
      </c>
      <c r="AH29" s="91">
        <v>0</v>
      </c>
      <c r="AI29" s="89">
        <v>0</v>
      </c>
      <c r="AJ29" s="747">
        <v>17356</v>
      </c>
      <c r="AK29" s="747">
        <v>0</v>
      </c>
      <c r="AL29" s="102">
        <v>0</v>
      </c>
      <c r="AM29" s="747">
        <v>930</v>
      </c>
      <c r="AN29" s="747">
        <v>78988</v>
      </c>
      <c r="AO29" s="747">
        <v>0</v>
      </c>
      <c r="AP29" s="91">
        <v>0</v>
      </c>
      <c r="AQ29" s="89">
        <v>2913</v>
      </c>
      <c r="AR29" s="747">
        <v>6228</v>
      </c>
      <c r="AS29" s="747">
        <v>7074</v>
      </c>
      <c r="AT29" s="102">
        <v>0</v>
      </c>
      <c r="AU29" s="747">
        <v>0</v>
      </c>
      <c r="AV29" s="747">
        <v>25937</v>
      </c>
      <c r="AW29" s="747">
        <v>8640</v>
      </c>
      <c r="AX29" s="91">
        <v>0</v>
      </c>
      <c r="AY29" s="89">
        <v>871</v>
      </c>
      <c r="AZ29" s="747">
        <v>2117</v>
      </c>
      <c r="BA29" s="747">
        <v>4678</v>
      </c>
      <c r="BB29" s="102">
        <v>269</v>
      </c>
      <c r="BC29" s="747">
        <v>0</v>
      </c>
      <c r="BD29" s="747">
        <v>11474</v>
      </c>
      <c r="BE29" s="747">
        <v>0</v>
      </c>
      <c r="BF29" s="91">
        <v>8926</v>
      </c>
      <c r="BG29" s="89">
        <v>0</v>
      </c>
      <c r="BH29" s="747">
        <v>9599</v>
      </c>
      <c r="BI29" s="747">
        <v>0</v>
      </c>
      <c r="BJ29" s="102">
        <v>0</v>
      </c>
      <c r="BK29" s="747">
        <v>0</v>
      </c>
      <c r="BL29" s="747">
        <v>20901</v>
      </c>
      <c r="BM29" s="747">
        <v>0</v>
      </c>
      <c r="BN29" s="91">
        <v>0</v>
      </c>
      <c r="BO29" s="89">
        <v>6250</v>
      </c>
      <c r="BP29" s="747">
        <v>11964</v>
      </c>
      <c r="BQ29" s="747">
        <v>0</v>
      </c>
      <c r="BR29" s="102">
        <v>0</v>
      </c>
      <c r="BS29" s="747">
        <v>0</v>
      </c>
      <c r="BT29" s="747">
        <v>44031</v>
      </c>
      <c r="BU29" s="747">
        <v>0</v>
      </c>
      <c r="BV29" s="91">
        <v>160</v>
      </c>
      <c r="BW29" s="89">
        <v>0</v>
      </c>
      <c r="BX29" s="747">
        <v>34346</v>
      </c>
      <c r="BY29" s="747">
        <v>0</v>
      </c>
      <c r="BZ29" s="102">
        <v>0</v>
      </c>
      <c r="CA29" s="747">
        <v>6230</v>
      </c>
      <c r="CB29" s="747">
        <v>48832</v>
      </c>
      <c r="CC29" s="747">
        <v>0</v>
      </c>
      <c r="CD29" s="91">
        <v>0</v>
      </c>
      <c r="CE29" s="89">
        <v>550</v>
      </c>
      <c r="CF29" s="747">
        <v>8894</v>
      </c>
      <c r="CG29" s="747">
        <v>1701</v>
      </c>
      <c r="CH29" s="102">
        <v>0</v>
      </c>
      <c r="CI29" s="747">
        <v>0</v>
      </c>
      <c r="CJ29" s="747">
        <v>9601</v>
      </c>
      <c r="CK29" s="747">
        <v>1318</v>
      </c>
      <c r="CL29" s="91">
        <v>0</v>
      </c>
      <c r="CM29" s="89">
        <v>0</v>
      </c>
      <c r="CN29" s="747">
        <v>24784</v>
      </c>
      <c r="CO29" s="747">
        <v>0</v>
      </c>
      <c r="CP29" s="102">
        <v>0</v>
      </c>
      <c r="CQ29" s="747">
        <v>0</v>
      </c>
      <c r="CR29" s="747">
        <v>61189</v>
      </c>
      <c r="CS29" s="747">
        <v>0</v>
      </c>
      <c r="CT29" s="91">
        <v>0</v>
      </c>
      <c r="CU29" s="89">
        <v>141</v>
      </c>
      <c r="CV29" s="747">
        <v>16397</v>
      </c>
      <c r="CW29" s="747">
        <v>0</v>
      </c>
      <c r="CX29" s="102">
        <v>0</v>
      </c>
      <c r="CY29" s="747">
        <v>0</v>
      </c>
      <c r="CZ29" s="747">
        <v>25396</v>
      </c>
      <c r="DA29" s="747">
        <v>11492</v>
      </c>
      <c r="DB29" s="91">
        <v>0</v>
      </c>
      <c r="DC29" s="89">
        <v>0</v>
      </c>
      <c r="DD29" s="747">
        <v>15547</v>
      </c>
      <c r="DE29" s="747">
        <v>1840</v>
      </c>
      <c r="DF29" s="102">
        <v>0</v>
      </c>
      <c r="DG29" s="747">
        <v>0</v>
      </c>
      <c r="DH29" s="747">
        <v>20580</v>
      </c>
      <c r="DI29" s="747">
        <v>0</v>
      </c>
      <c r="DJ29" s="91">
        <v>0</v>
      </c>
      <c r="DK29" s="89">
        <v>60</v>
      </c>
      <c r="DL29" s="747">
        <v>15266</v>
      </c>
      <c r="DM29" s="747">
        <v>0</v>
      </c>
      <c r="DN29" s="102">
        <v>6914</v>
      </c>
      <c r="DO29" s="747">
        <v>3360</v>
      </c>
      <c r="DP29" s="747">
        <v>13574</v>
      </c>
      <c r="DQ29" s="747">
        <v>0</v>
      </c>
      <c r="DR29" s="91">
        <v>2224</v>
      </c>
      <c r="DS29" s="89">
        <v>61142</v>
      </c>
      <c r="DT29" s="747">
        <v>306426</v>
      </c>
      <c r="DU29" s="747">
        <v>191991</v>
      </c>
      <c r="DV29" s="102">
        <v>7263</v>
      </c>
      <c r="DW29" s="747">
        <v>58321</v>
      </c>
      <c r="DX29" s="747">
        <v>1322442</v>
      </c>
      <c r="DY29" s="747">
        <v>400410</v>
      </c>
      <c r="DZ29" s="91">
        <v>11933</v>
      </c>
    </row>
    <row r="30" spans="2:138" ht="17.25" thickBot="1" x14ac:dyDescent="0.35">
      <c r="B30" s="826" t="s">
        <v>489</v>
      </c>
      <c r="C30" s="747">
        <v>147400</v>
      </c>
      <c r="D30" s="747">
        <v>61573</v>
      </c>
      <c r="E30" s="747">
        <v>51178</v>
      </c>
      <c r="F30" s="102">
        <v>0</v>
      </c>
      <c r="G30" s="747">
        <v>13040</v>
      </c>
      <c r="H30" s="747">
        <v>316647</v>
      </c>
      <c r="I30" s="747">
        <v>150416</v>
      </c>
      <c r="J30" s="91">
        <v>0</v>
      </c>
      <c r="K30" s="89">
        <v>10171</v>
      </c>
      <c r="L30" s="747">
        <v>35411</v>
      </c>
      <c r="M30" s="747">
        <v>63745</v>
      </c>
      <c r="N30" s="102">
        <v>417</v>
      </c>
      <c r="O30" s="747">
        <v>2989</v>
      </c>
      <c r="P30" s="747">
        <v>272593</v>
      </c>
      <c r="Q30" s="747">
        <v>115634</v>
      </c>
      <c r="R30" s="91">
        <v>570</v>
      </c>
      <c r="S30" s="89">
        <v>30050</v>
      </c>
      <c r="T30" s="747">
        <v>30840</v>
      </c>
      <c r="U30" s="747">
        <v>10559</v>
      </c>
      <c r="V30" s="102">
        <v>40</v>
      </c>
      <c r="W30" s="747">
        <v>9620</v>
      </c>
      <c r="X30" s="747">
        <v>32548</v>
      </c>
      <c r="Y30" s="747">
        <v>43409</v>
      </c>
      <c r="Z30" s="91">
        <v>93</v>
      </c>
      <c r="AA30" s="89">
        <v>78</v>
      </c>
      <c r="AB30" s="747">
        <v>20377</v>
      </c>
      <c r="AC30" s="747">
        <v>18973</v>
      </c>
      <c r="AD30" s="102">
        <v>0</v>
      </c>
      <c r="AE30" s="747">
        <v>26064</v>
      </c>
      <c r="AF30" s="747">
        <v>91137</v>
      </c>
      <c r="AG30" s="747">
        <v>31289</v>
      </c>
      <c r="AH30" s="91">
        <v>0</v>
      </c>
      <c r="AI30" s="89">
        <v>0</v>
      </c>
      <c r="AJ30" s="747">
        <v>20119</v>
      </c>
      <c r="AK30" s="747">
        <v>0</v>
      </c>
      <c r="AL30" s="102">
        <v>0</v>
      </c>
      <c r="AM30" s="747">
        <v>0</v>
      </c>
      <c r="AN30" s="747">
        <v>145301</v>
      </c>
      <c r="AO30" s="747">
        <v>5500</v>
      </c>
      <c r="AP30" s="91">
        <v>0</v>
      </c>
      <c r="AQ30" s="89">
        <v>338</v>
      </c>
      <c r="AR30" s="747">
        <v>2527</v>
      </c>
      <c r="AS30" s="747">
        <v>12787</v>
      </c>
      <c r="AT30" s="102">
        <v>0</v>
      </c>
      <c r="AU30" s="747">
        <v>2464</v>
      </c>
      <c r="AV30" s="747">
        <v>23410</v>
      </c>
      <c r="AW30" s="747">
        <v>13223</v>
      </c>
      <c r="AX30" s="91">
        <v>0</v>
      </c>
      <c r="AY30" s="89">
        <v>2634</v>
      </c>
      <c r="AZ30" s="747">
        <v>3440</v>
      </c>
      <c r="BA30" s="747">
        <v>2760</v>
      </c>
      <c r="BB30" s="102">
        <v>0</v>
      </c>
      <c r="BC30" s="747">
        <v>0</v>
      </c>
      <c r="BD30" s="747">
        <v>18364</v>
      </c>
      <c r="BE30" s="747">
        <v>14990</v>
      </c>
      <c r="BF30" s="91">
        <v>0</v>
      </c>
      <c r="BG30" s="89">
        <v>165</v>
      </c>
      <c r="BH30" s="747">
        <v>5512</v>
      </c>
      <c r="BI30" s="747">
        <v>0</v>
      </c>
      <c r="BJ30" s="102">
        <v>96</v>
      </c>
      <c r="BK30" s="747">
        <v>10075</v>
      </c>
      <c r="BL30" s="747">
        <v>18212</v>
      </c>
      <c r="BM30" s="747">
        <v>0</v>
      </c>
      <c r="BN30" s="91">
        <v>0</v>
      </c>
      <c r="BO30" s="89">
        <v>0</v>
      </c>
      <c r="BP30" s="747">
        <v>9203</v>
      </c>
      <c r="BQ30" s="747">
        <v>0</v>
      </c>
      <c r="BR30" s="102">
        <v>0</v>
      </c>
      <c r="BS30" s="747">
        <v>0</v>
      </c>
      <c r="BT30" s="747">
        <v>61700</v>
      </c>
      <c r="BU30" s="747">
        <v>8100</v>
      </c>
      <c r="BV30" s="91">
        <v>0</v>
      </c>
      <c r="BW30" s="89">
        <v>0</v>
      </c>
      <c r="BX30" s="747">
        <v>28365</v>
      </c>
      <c r="BY30" s="747">
        <v>5462</v>
      </c>
      <c r="BZ30" s="102">
        <v>0</v>
      </c>
      <c r="CA30" s="747">
        <v>0</v>
      </c>
      <c r="CB30" s="747">
        <v>15826</v>
      </c>
      <c r="CC30" s="747">
        <v>2160</v>
      </c>
      <c r="CD30" s="91">
        <v>0</v>
      </c>
      <c r="CE30" s="89">
        <v>1550</v>
      </c>
      <c r="CF30" s="747">
        <v>6181</v>
      </c>
      <c r="CG30" s="747">
        <v>90</v>
      </c>
      <c r="CH30" s="102">
        <v>30</v>
      </c>
      <c r="CI30" s="747">
        <v>1465</v>
      </c>
      <c r="CJ30" s="747">
        <v>24068</v>
      </c>
      <c r="CK30" s="747">
        <v>10976</v>
      </c>
      <c r="CL30" s="91">
        <v>0</v>
      </c>
      <c r="CM30" s="89">
        <v>0</v>
      </c>
      <c r="CN30" s="747">
        <v>14896</v>
      </c>
      <c r="CO30" s="747">
        <v>0</v>
      </c>
      <c r="CP30" s="102">
        <v>0</v>
      </c>
      <c r="CQ30" s="747">
        <v>0</v>
      </c>
      <c r="CR30" s="747">
        <v>89634</v>
      </c>
      <c r="CS30" s="747">
        <v>0</v>
      </c>
      <c r="CT30" s="91">
        <v>0</v>
      </c>
      <c r="CU30" s="89">
        <v>588</v>
      </c>
      <c r="CV30" s="747">
        <v>15037</v>
      </c>
      <c r="CW30" s="747">
        <v>0</v>
      </c>
      <c r="CX30" s="102">
        <v>0</v>
      </c>
      <c r="CY30" s="747">
        <v>0</v>
      </c>
      <c r="CZ30" s="747">
        <v>16125</v>
      </c>
      <c r="DA30" s="747">
        <v>16216</v>
      </c>
      <c r="DB30" s="91">
        <v>0</v>
      </c>
      <c r="DC30" s="89">
        <v>0</v>
      </c>
      <c r="DD30" s="747">
        <v>11171</v>
      </c>
      <c r="DE30" s="747">
        <v>8406</v>
      </c>
      <c r="DF30" s="102">
        <v>0</v>
      </c>
      <c r="DG30" s="747">
        <v>450</v>
      </c>
      <c r="DH30" s="747">
        <v>33134</v>
      </c>
      <c r="DI30" s="747">
        <v>0</v>
      </c>
      <c r="DJ30" s="91">
        <v>0</v>
      </c>
      <c r="DK30" s="89">
        <v>0</v>
      </c>
      <c r="DL30" s="747">
        <v>18620</v>
      </c>
      <c r="DM30" s="747">
        <v>0</v>
      </c>
      <c r="DN30" s="102">
        <v>0</v>
      </c>
      <c r="DO30" s="747">
        <v>1831</v>
      </c>
      <c r="DP30" s="747">
        <v>16584</v>
      </c>
      <c r="DQ30" s="747">
        <v>0</v>
      </c>
      <c r="DR30" s="91">
        <v>4270</v>
      </c>
      <c r="DS30" s="89">
        <v>192974</v>
      </c>
      <c r="DT30" s="747">
        <v>283272</v>
      </c>
      <c r="DU30" s="747">
        <v>173960</v>
      </c>
      <c r="DV30" s="102">
        <v>583</v>
      </c>
      <c r="DW30" s="747">
        <v>67998</v>
      </c>
      <c r="DX30" s="747">
        <v>1175283</v>
      </c>
      <c r="DY30" s="747">
        <v>411913</v>
      </c>
      <c r="DZ30" s="91">
        <v>4933</v>
      </c>
    </row>
    <row r="31" spans="2:138" x14ac:dyDescent="0.3">
      <c r="B31" s="806" t="s">
        <v>506</v>
      </c>
      <c r="C31" s="747">
        <v>121210</v>
      </c>
      <c r="D31" s="747">
        <v>36104</v>
      </c>
      <c r="E31" s="747">
        <v>139185</v>
      </c>
      <c r="F31" s="102">
        <v>0</v>
      </c>
      <c r="G31" s="747">
        <v>0</v>
      </c>
      <c r="H31" s="747">
        <v>327100</v>
      </c>
      <c r="I31" s="747">
        <v>194394</v>
      </c>
      <c r="J31" s="91">
        <v>690</v>
      </c>
      <c r="K31" s="89">
        <v>36000</v>
      </c>
      <c r="L31" s="747">
        <v>29994</v>
      </c>
      <c r="M31" s="747">
        <v>62204</v>
      </c>
      <c r="N31" s="102">
        <v>0</v>
      </c>
      <c r="O31" s="747">
        <v>7463</v>
      </c>
      <c r="P31" s="747">
        <v>572381</v>
      </c>
      <c r="Q31" s="747">
        <v>65502</v>
      </c>
      <c r="R31" s="91">
        <v>922</v>
      </c>
      <c r="S31" s="89">
        <v>109558</v>
      </c>
      <c r="T31" s="747">
        <v>33193</v>
      </c>
      <c r="U31" s="747">
        <v>48693</v>
      </c>
      <c r="V31" s="102">
        <v>338</v>
      </c>
      <c r="W31" s="747">
        <v>10949</v>
      </c>
      <c r="X31" s="747">
        <v>61753</v>
      </c>
      <c r="Y31" s="747">
        <v>55289</v>
      </c>
      <c r="Z31" s="91">
        <v>654</v>
      </c>
      <c r="AA31" s="89">
        <v>486</v>
      </c>
      <c r="AB31" s="747">
        <v>37682</v>
      </c>
      <c r="AC31" s="747">
        <v>6260</v>
      </c>
      <c r="AD31" s="102">
        <v>0</v>
      </c>
      <c r="AE31" s="747">
        <v>8901</v>
      </c>
      <c r="AF31" s="747">
        <v>101752</v>
      </c>
      <c r="AG31" s="747">
        <v>69094</v>
      </c>
      <c r="AH31" s="91">
        <v>0</v>
      </c>
      <c r="AI31" s="89">
        <v>0</v>
      </c>
      <c r="AJ31" s="747">
        <v>20622</v>
      </c>
      <c r="AK31" s="747">
        <v>2646</v>
      </c>
      <c r="AL31" s="102">
        <v>0</v>
      </c>
      <c r="AM31" s="747">
        <v>0</v>
      </c>
      <c r="AN31" s="747">
        <v>146203</v>
      </c>
      <c r="AO31" s="747">
        <v>70761</v>
      </c>
      <c r="AP31" s="91">
        <v>0</v>
      </c>
      <c r="AQ31" s="89">
        <v>3868</v>
      </c>
      <c r="AR31" s="747">
        <v>3900</v>
      </c>
      <c r="AS31" s="747">
        <v>34815</v>
      </c>
      <c r="AT31" s="102">
        <v>0</v>
      </c>
      <c r="AU31" s="747">
        <v>3615</v>
      </c>
      <c r="AV31" s="747">
        <v>28501</v>
      </c>
      <c r="AW31" s="747">
        <v>14152</v>
      </c>
      <c r="AX31" s="91">
        <v>0</v>
      </c>
      <c r="AY31" s="89">
        <v>0</v>
      </c>
      <c r="AZ31" s="747">
        <v>5267</v>
      </c>
      <c r="BA31" s="747">
        <v>17568</v>
      </c>
      <c r="BB31" s="102">
        <v>0</v>
      </c>
      <c r="BC31" s="747">
        <v>742</v>
      </c>
      <c r="BD31" s="747">
        <v>28391</v>
      </c>
      <c r="BE31" s="747">
        <v>908</v>
      </c>
      <c r="BF31" s="91">
        <v>0</v>
      </c>
      <c r="BG31" s="89">
        <v>19200</v>
      </c>
      <c r="BH31" s="747">
        <v>43791</v>
      </c>
      <c r="BI31" s="747">
        <v>12000</v>
      </c>
      <c r="BJ31" s="102">
        <v>0</v>
      </c>
      <c r="BK31" s="747">
        <v>18984</v>
      </c>
      <c r="BL31" s="747">
        <v>36747</v>
      </c>
      <c r="BM31" s="747">
        <v>20479</v>
      </c>
      <c r="BN31" s="91">
        <v>0</v>
      </c>
      <c r="BO31" s="89">
        <v>53375</v>
      </c>
      <c r="BP31" s="747">
        <v>18662</v>
      </c>
      <c r="BQ31" s="747">
        <v>0</v>
      </c>
      <c r="BR31" s="102">
        <v>0</v>
      </c>
      <c r="BS31" s="747">
        <v>7679</v>
      </c>
      <c r="BT31" s="747">
        <v>22497</v>
      </c>
      <c r="BU31" s="747">
        <v>0</v>
      </c>
      <c r="BV31" s="91">
        <v>0</v>
      </c>
      <c r="BW31" s="89">
        <v>5525</v>
      </c>
      <c r="BX31" s="747">
        <v>35516</v>
      </c>
      <c r="BY31" s="747">
        <v>27687</v>
      </c>
      <c r="BZ31" s="102">
        <v>0</v>
      </c>
      <c r="CA31" s="747">
        <v>0</v>
      </c>
      <c r="CB31" s="747">
        <v>21127</v>
      </c>
      <c r="CC31" s="747">
        <v>0</v>
      </c>
      <c r="CD31" s="91">
        <v>0</v>
      </c>
      <c r="CE31" s="89">
        <v>6528</v>
      </c>
      <c r="CF31" s="747">
        <v>6748</v>
      </c>
      <c r="CG31" s="747">
        <v>4170</v>
      </c>
      <c r="CH31" s="102">
        <v>0</v>
      </c>
      <c r="CI31" s="747">
        <v>0</v>
      </c>
      <c r="CJ31" s="747">
        <v>46127</v>
      </c>
      <c r="CK31" s="747">
        <v>17624</v>
      </c>
      <c r="CL31" s="91">
        <v>0</v>
      </c>
      <c r="CM31" s="89">
        <v>0</v>
      </c>
      <c r="CN31" s="747">
        <v>17764</v>
      </c>
      <c r="CO31" s="747">
        <v>0</v>
      </c>
      <c r="CP31" s="102">
        <v>0</v>
      </c>
      <c r="CQ31" s="747">
        <v>0</v>
      </c>
      <c r="CR31" s="747">
        <v>46121</v>
      </c>
      <c r="CS31" s="747">
        <v>0</v>
      </c>
      <c r="CT31" s="91">
        <v>0</v>
      </c>
      <c r="CU31" s="89">
        <v>1501</v>
      </c>
      <c r="CV31" s="747">
        <v>32272</v>
      </c>
      <c r="CW31" s="747">
        <v>0</v>
      </c>
      <c r="CX31" s="102">
        <v>0</v>
      </c>
      <c r="CY31" s="747">
        <v>0</v>
      </c>
      <c r="CZ31" s="747">
        <v>27530</v>
      </c>
      <c r="DA31" s="747">
        <v>15098</v>
      </c>
      <c r="DB31" s="91">
        <v>0</v>
      </c>
      <c r="DC31" s="89">
        <v>0</v>
      </c>
      <c r="DD31" s="747">
        <v>6344</v>
      </c>
      <c r="DE31" s="747">
        <v>18577</v>
      </c>
      <c r="DF31" s="102">
        <v>0</v>
      </c>
      <c r="DG31" s="747">
        <v>0</v>
      </c>
      <c r="DH31" s="747">
        <v>30161</v>
      </c>
      <c r="DI31" s="747">
        <v>0</v>
      </c>
      <c r="DJ31" s="91">
        <v>848</v>
      </c>
      <c r="DK31" s="89">
        <v>0</v>
      </c>
      <c r="DL31" s="747">
        <v>18780</v>
      </c>
      <c r="DM31" s="747">
        <v>0</v>
      </c>
      <c r="DN31" s="102">
        <v>3220</v>
      </c>
      <c r="DO31" s="747">
        <v>1900</v>
      </c>
      <c r="DP31" s="747">
        <v>16419</v>
      </c>
      <c r="DQ31" s="747">
        <v>0</v>
      </c>
      <c r="DR31" s="91">
        <v>9660</v>
      </c>
      <c r="DS31" s="89">
        <v>357251</v>
      </c>
      <c r="DT31" s="747">
        <v>346639</v>
      </c>
      <c r="DU31" s="747">
        <v>373805</v>
      </c>
      <c r="DV31" s="102">
        <v>3558</v>
      </c>
      <c r="DW31" s="747">
        <v>60233</v>
      </c>
      <c r="DX31" s="747">
        <v>1512810</v>
      </c>
      <c r="DY31" s="747">
        <v>523301</v>
      </c>
      <c r="DZ31" s="91">
        <v>12774</v>
      </c>
    </row>
    <row r="32" spans="2:138" x14ac:dyDescent="0.3">
      <c r="B32" s="819" t="s">
        <v>507</v>
      </c>
      <c r="C32" s="747">
        <v>195124</v>
      </c>
      <c r="D32" s="747">
        <v>34843</v>
      </c>
      <c r="E32" s="747">
        <v>80343</v>
      </c>
      <c r="F32" s="102">
        <v>0</v>
      </c>
      <c r="G32" s="747">
        <v>6909</v>
      </c>
      <c r="H32" s="747">
        <v>440876</v>
      </c>
      <c r="I32" s="747">
        <v>216149</v>
      </c>
      <c r="J32" s="91">
        <v>1530</v>
      </c>
      <c r="K32" s="89">
        <v>28778</v>
      </c>
      <c r="L32" s="747">
        <v>32670</v>
      </c>
      <c r="M32" s="747">
        <v>105332</v>
      </c>
      <c r="N32" s="102">
        <v>0</v>
      </c>
      <c r="O32" s="747">
        <v>9074</v>
      </c>
      <c r="P32" s="747">
        <v>370198</v>
      </c>
      <c r="Q32" s="747">
        <v>70835</v>
      </c>
      <c r="R32" s="91">
        <v>336</v>
      </c>
      <c r="S32" s="89">
        <v>49851</v>
      </c>
      <c r="T32" s="747">
        <v>35428</v>
      </c>
      <c r="U32" s="747">
        <v>17627</v>
      </c>
      <c r="V32" s="102">
        <v>345</v>
      </c>
      <c r="W32" s="747">
        <v>456</v>
      </c>
      <c r="X32" s="747">
        <v>59284</v>
      </c>
      <c r="Y32" s="747">
        <v>95844</v>
      </c>
      <c r="Z32" s="91">
        <v>0</v>
      </c>
      <c r="AA32" s="89">
        <v>9653</v>
      </c>
      <c r="AB32" s="747">
        <v>40179</v>
      </c>
      <c r="AC32" s="747">
        <v>93410</v>
      </c>
      <c r="AD32" s="102">
        <v>0</v>
      </c>
      <c r="AE32" s="747">
        <v>384</v>
      </c>
      <c r="AF32" s="747">
        <v>139205</v>
      </c>
      <c r="AG32" s="747">
        <v>3806</v>
      </c>
      <c r="AH32" s="91">
        <v>0</v>
      </c>
      <c r="AI32" s="89">
        <v>42</v>
      </c>
      <c r="AJ32" s="747">
        <v>25423</v>
      </c>
      <c r="AK32" s="747">
        <v>4645</v>
      </c>
      <c r="AL32" s="102">
        <v>0</v>
      </c>
      <c r="AM32" s="747">
        <v>0</v>
      </c>
      <c r="AN32" s="747">
        <v>146048</v>
      </c>
      <c r="AO32" s="747">
        <v>36872</v>
      </c>
      <c r="AP32" s="91">
        <v>0</v>
      </c>
      <c r="AQ32" s="89">
        <v>1988</v>
      </c>
      <c r="AR32" s="747">
        <v>7447</v>
      </c>
      <c r="AS32" s="747">
        <v>28796</v>
      </c>
      <c r="AT32" s="102">
        <v>0</v>
      </c>
      <c r="AU32" s="747">
        <v>222</v>
      </c>
      <c r="AV32" s="747">
        <v>34088</v>
      </c>
      <c r="AW32" s="747">
        <v>21435</v>
      </c>
      <c r="AX32" s="91">
        <v>0</v>
      </c>
      <c r="AY32" s="89">
        <v>711</v>
      </c>
      <c r="AZ32" s="747">
        <v>4277</v>
      </c>
      <c r="BA32" s="747">
        <v>8446</v>
      </c>
      <c r="BB32" s="102">
        <v>0</v>
      </c>
      <c r="BC32" s="747">
        <v>384</v>
      </c>
      <c r="BD32" s="747">
        <v>10895</v>
      </c>
      <c r="BE32" s="747">
        <v>1367</v>
      </c>
      <c r="BF32" s="91">
        <v>0</v>
      </c>
      <c r="BG32" s="89">
        <v>0</v>
      </c>
      <c r="BH32" s="747">
        <v>28395</v>
      </c>
      <c r="BI32" s="747">
        <v>4884</v>
      </c>
      <c r="BJ32" s="102">
        <v>117</v>
      </c>
      <c r="BK32" s="747">
        <v>14720</v>
      </c>
      <c r="BL32" s="747">
        <v>57796</v>
      </c>
      <c r="BM32" s="747">
        <v>3336</v>
      </c>
      <c r="BN32" s="91">
        <v>542</v>
      </c>
      <c r="BO32" s="89">
        <v>7448</v>
      </c>
      <c r="BP32" s="747">
        <v>15826</v>
      </c>
      <c r="BQ32" s="747">
        <v>2606</v>
      </c>
      <c r="BR32" s="102">
        <v>0</v>
      </c>
      <c r="BS32" s="747">
        <v>17586</v>
      </c>
      <c r="BT32" s="747">
        <v>36809</v>
      </c>
      <c r="BU32" s="747">
        <v>16737</v>
      </c>
      <c r="BV32" s="91">
        <v>0</v>
      </c>
      <c r="BW32" s="89">
        <v>0</v>
      </c>
      <c r="BX32" s="747">
        <v>20504</v>
      </c>
      <c r="BY32" s="747">
        <v>7776</v>
      </c>
      <c r="BZ32" s="102">
        <v>0</v>
      </c>
      <c r="CA32" s="747">
        <v>0</v>
      </c>
      <c r="CB32" s="747">
        <v>46246</v>
      </c>
      <c r="CC32" s="747">
        <v>0</v>
      </c>
      <c r="CD32" s="91">
        <v>0</v>
      </c>
      <c r="CE32" s="89">
        <v>4404</v>
      </c>
      <c r="CF32" s="747">
        <v>7042</v>
      </c>
      <c r="CG32" s="747">
        <v>9039</v>
      </c>
      <c r="CH32" s="102">
        <v>35</v>
      </c>
      <c r="CI32" s="747">
        <v>180</v>
      </c>
      <c r="CJ32" s="747">
        <v>19089</v>
      </c>
      <c r="CK32" s="747">
        <v>6063</v>
      </c>
      <c r="CL32" s="91">
        <v>0</v>
      </c>
      <c r="CM32" s="89">
        <v>0</v>
      </c>
      <c r="CN32" s="747">
        <v>7109</v>
      </c>
      <c r="CO32" s="747">
        <v>0</v>
      </c>
      <c r="CP32" s="102">
        <v>0</v>
      </c>
      <c r="CQ32" s="747">
        <v>0</v>
      </c>
      <c r="CR32" s="747">
        <v>71099</v>
      </c>
      <c r="CS32" s="747">
        <v>0</v>
      </c>
      <c r="CT32" s="91">
        <v>0</v>
      </c>
      <c r="CU32" s="89">
        <v>7944</v>
      </c>
      <c r="CV32" s="747">
        <v>17453</v>
      </c>
      <c r="CW32" s="747">
        <v>0</v>
      </c>
      <c r="CX32" s="102">
        <v>0</v>
      </c>
      <c r="CY32" s="747">
        <v>0</v>
      </c>
      <c r="CZ32" s="747">
        <v>17359</v>
      </c>
      <c r="DA32" s="747">
        <v>31883</v>
      </c>
      <c r="DB32" s="91">
        <v>155</v>
      </c>
      <c r="DC32" s="89">
        <v>0</v>
      </c>
      <c r="DD32" s="747">
        <v>9611</v>
      </c>
      <c r="DE32" s="747">
        <v>25883</v>
      </c>
      <c r="DF32" s="102">
        <v>0</v>
      </c>
      <c r="DG32" s="747">
        <v>0</v>
      </c>
      <c r="DH32" s="747">
        <v>41185</v>
      </c>
      <c r="DI32" s="747">
        <v>16161</v>
      </c>
      <c r="DJ32" s="91">
        <v>0</v>
      </c>
      <c r="DK32" s="89">
        <v>8526</v>
      </c>
      <c r="DL32" s="747">
        <v>23732</v>
      </c>
      <c r="DM32" s="747">
        <v>0</v>
      </c>
      <c r="DN32" s="102">
        <v>12870</v>
      </c>
      <c r="DO32" s="747">
        <v>3797</v>
      </c>
      <c r="DP32" s="747">
        <v>17027</v>
      </c>
      <c r="DQ32" s="747">
        <v>0</v>
      </c>
      <c r="DR32" s="91">
        <v>2135</v>
      </c>
      <c r="DS32" s="89">
        <v>314469</v>
      </c>
      <c r="DT32" s="747">
        <v>309939</v>
      </c>
      <c r="DU32" s="747">
        <v>388787</v>
      </c>
      <c r="DV32" s="102">
        <v>13367</v>
      </c>
      <c r="DW32" s="747">
        <v>53712</v>
      </c>
      <c r="DX32" s="747">
        <v>1507204</v>
      </c>
      <c r="DY32" s="747">
        <v>520488</v>
      </c>
      <c r="DZ32" s="91">
        <v>4698</v>
      </c>
    </row>
    <row r="33" spans="1:130" x14ac:dyDescent="0.3">
      <c r="B33" s="819" t="s">
        <v>509</v>
      </c>
      <c r="C33" s="747">
        <v>220060</v>
      </c>
      <c r="D33" s="747">
        <v>44380</v>
      </c>
      <c r="E33" s="747">
        <v>181583</v>
      </c>
      <c r="F33" s="102">
        <v>25</v>
      </c>
      <c r="G33" s="747">
        <v>45782</v>
      </c>
      <c r="H33" s="747">
        <v>537473</v>
      </c>
      <c r="I33" s="747">
        <v>224652</v>
      </c>
      <c r="J33" s="91">
        <v>220</v>
      </c>
      <c r="K33" s="89">
        <v>31073</v>
      </c>
      <c r="L33" s="747">
        <v>17523</v>
      </c>
      <c r="M33" s="747">
        <v>158325</v>
      </c>
      <c r="N33" s="102">
        <v>0</v>
      </c>
      <c r="O33" s="747">
        <v>24490</v>
      </c>
      <c r="P33" s="747">
        <v>357966</v>
      </c>
      <c r="Q33" s="747">
        <v>110835</v>
      </c>
      <c r="R33" s="91">
        <v>1072</v>
      </c>
      <c r="S33" s="89">
        <v>28867</v>
      </c>
      <c r="T33" s="747">
        <v>30006</v>
      </c>
      <c r="U33" s="747">
        <v>3107</v>
      </c>
      <c r="V33" s="102">
        <v>0</v>
      </c>
      <c r="W33" s="747">
        <v>6715</v>
      </c>
      <c r="X33" s="747">
        <v>81749</v>
      </c>
      <c r="Y33" s="747">
        <v>54197</v>
      </c>
      <c r="Z33" s="91">
        <v>0</v>
      </c>
      <c r="AA33" s="89">
        <v>8749</v>
      </c>
      <c r="AB33" s="747">
        <v>18628</v>
      </c>
      <c r="AC33" s="747">
        <v>58140</v>
      </c>
      <c r="AD33" s="102">
        <v>213</v>
      </c>
      <c r="AE33" s="747">
        <v>0</v>
      </c>
      <c r="AF33" s="747">
        <v>73916</v>
      </c>
      <c r="AG33" s="747">
        <v>27164</v>
      </c>
      <c r="AH33" s="91">
        <v>0</v>
      </c>
      <c r="AI33" s="89">
        <v>2416</v>
      </c>
      <c r="AJ33" s="747">
        <v>28023</v>
      </c>
      <c r="AK33" s="747">
        <v>24569</v>
      </c>
      <c r="AL33" s="102">
        <v>0</v>
      </c>
      <c r="AM33" s="747">
        <v>1412</v>
      </c>
      <c r="AN33" s="747">
        <v>64192</v>
      </c>
      <c r="AO33" s="747">
        <v>133875</v>
      </c>
      <c r="AP33" s="91">
        <v>0</v>
      </c>
      <c r="AQ33" s="89">
        <v>84</v>
      </c>
      <c r="AR33" s="747">
        <v>1520</v>
      </c>
      <c r="AS33" s="747">
        <v>53733</v>
      </c>
      <c r="AT33" s="102">
        <v>0</v>
      </c>
      <c r="AU33" s="747">
        <v>36271</v>
      </c>
      <c r="AV33" s="747">
        <v>10426</v>
      </c>
      <c r="AW33" s="747">
        <v>12712</v>
      </c>
      <c r="AX33" s="91">
        <v>0</v>
      </c>
      <c r="AY33" s="89">
        <v>76</v>
      </c>
      <c r="AZ33" s="747">
        <v>5040</v>
      </c>
      <c r="BA33" s="747">
        <v>5684</v>
      </c>
      <c r="BB33" s="102">
        <v>0</v>
      </c>
      <c r="BC33" s="747">
        <v>1170</v>
      </c>
      <c r="BD33" s="747">
        <v>37636</v>
      </c>
      <c r="BE33" s="747">
        <v>15502</v>
      </c>
      <c r="BF33" s="91">
        <v>323</v>
      </c>
      <c r="BG33" s="89">
        <v>0</v>
      </c>
      <c r="BH33" s="747">
        <v>22356</v>
      </c>
      <c r="BI33" s="747">
        <v>19164</v>
      </c>
      <c r="BJ33" s="102">
        <v>116</v>
      </c>
      <c r="BK33" s="747">
        <v>400</v>
      </c>
      <c r="BL33" s="747">
        <v>48737</v>
      </c>
      <c r="BM33" s="747">
        <v>8216</v>
      </c>
      <c r="BN33" s="91">
        <v>720</v>
      </c>
      <c r="BO33" s="89">
        <v>27082</v>
      </c>
      <c r="BP33" s="747">
        <v>10581</v>
      </c>
      <c r="BQ33" s="747">
        <v>8570</v>
      </c>
      <c r="BR33" s="102">
        <v>0</v>
      </c>
      <c r="BS33" s="747">
        <v>5351</v>
      </c>
      <c r="BT33" s="747">
        <v>15408</v>
      </c>
      <c r="BU33" s="747">
        <v>3590</v>
      </c>
      <c r="BV33" s="91">
        <v>0</v>
      </c>
      <c r="BW33" s="89">
        <v>1398</v>
      </c>
      <c r="BX33" s="747">
        <v>24542</v>
      </c>
      <c r="BY33" s="747">
        <v>50413</v>
      </c>
      <c r="BZ33" s="102">
        <v>0</v>
      </c>
      <c r="CA33" s="747">
        <v>1957</v>
      </c>
      <c r="CB33" s="747">
        <v>24588</v>
      </c>
      <c r="CC33" s="747">
        <v>9925</v>
      </c>
      <c r="CD33" s="91">
        <v>0</v>
      </c>
      <c r="CE33" s="89">
        <v>1550</v>
      </c>
      <c r="CF33" s="747">
        <v>6244</v>
      </c>
      <c r="CG33" s="747">
        <v>5498</v>
      </c>
      <c r="CH33" s="102">
        <v>110</v>
      </c>
      <c r="CI33" s="747">
        <v>0</v>
      </c>
      <c r="CJ33" s="747">
        <v>15226</v>
      </c>
      <c r="CK33" s="747">
        <v>55683</v>
      </c>
      <c r="CL33" s="91">
        <v>221</v>
      </c>
      <c r="CM33" s="89">
        <v>0</v>
      </c>
      <c r="CN33" s="747">
        <v>6222</v>
      </c>
      <c r="CO33" s="747">
        <v>15000</v>
      </c>
      <c r="CP33" s="102">
        <v>0</v>
      </c>
      <c r="CQ33" s="747">
        <v>0</v>
      </c>
      <c r="CR33" s="747">
        <v>58143</v>
      </c>
      <c r="CS33" s="747">
        <v>0</v>
      </c>
      <c r="CT33" s="91">
        <v>0</v>
      </c>
      <c r="CU33" s="89">
        <v>78</v>
      </c>
      <c r="CV33" s="747">
        <v>12509</v>
      </c>
      <c r="CW33" s="747">
        <v>0</v>
      </c>
      <c r="CX33" s="102">
        <v>0</v>
      </c>
      <c r="CY33" s="747">
        <v>0</v>
      </c>
      <c r="CZ33" s="747">
        <v>13030</v>
      </c>
      <c r="DA33" s="747">
        <v>41766</v>
      </c>
      <c r="DB33" s="91">
        <v>0</v>
      </c>
      <c r="DC33" s="89">
        <v>0</v>
      </c>
      <c r="DD33" s="747">
        <v>9748</v>
      </c>
      <c r="DE33" s="747">
        <v>39340</v>
      </c>
      <c r="DF33" s="102">
        <v>0</v>
      </c>
      <c r="DG33" s="747">
        <v>0</v>
      </c>
      <c r="DH33" s="747">
        <v>58936</v>
      </c>
      <c r="DI33" s="747">
        <v>6903</v>
      </c>
      <c r="DJ33" s="91">
        <v>0</v>
      </c>
      <c r="DK33" s="89">
        <v>0</v>
      </c>
      <c r="DL33" s="747">
        <v>25775</v>
      </c>
      <c r="DM33" s="747">
        <v>1067</v>
      </c>
      <c r="DN33" s="102">
        <v>10930</v>
      </c>
      <c r="DO33" s="747">
        <v>0</v>
      </c>
      <c r="DP33" s="747">
        <v>22362</v>
      </c>
      <c r="DQ33" s="747">
        <v>0</v>
      </c>
      <c r="DR33" s="91">
        <v>13800</v>
      </c>
      <c r="DS33" s="89">
        <v>321433</v>
      </c>
      <c r="DT33" s="747">
        <v>263097</v>
      </c>
      <c r="DU33" s="747">
        <v>624193</v>
      </c>
      <c r="DV33" s="102">
        <v>11394</v>
      </c>
      <c r="DW33" s="747">
        <v>123548</v>
      </c>
      <c r="DX33" s="747">
        <v>1419788</v>
      </c>
      <c r="DY33" s="747">
        <v>705020</v>
      </c>
      <c r="DZ33" s="91">
        <v>16356</v>
      </c>
    </row>
    <row r="34" spans="1:130" ht="17.25" thickBot="1" x14ac:dyDescent="0.35">
      <c r="B34" s="826" t="s">
        <v>569</v>
      </c>
      <c r="C34" s="747">
        <v>158739</v>
      </c>
      <c r="D34" s="747">
        <v>33942</v>
      </c>
      <c r="E34" s="747">
        <v>58145</v>
      </c>
      <c r="F34" s="102">
        <v>0</v>
      </c>
      <c r="G34" s="747">
        <v>11733</v>
      </c>
      <c r="H34" s="747">
        <v>320104</v>
      </c>
      <c r="I34" s="747">
        <v>397571</v>
      </c>
      <c r="J34" s="91">
        <v>628</v>
      </c>
      <c r="K34" s="89">
        <v>22863</v>
      </c>
      <c r="L34" s="747">
        <v>14067</v>
      </c>
      <c r="M34" s="747">
        <v>93294</v>
      </c>
      <c r="N34" s="102">
        <v>0</v>
      </c>
      <c r="O34" s="747">
        <v>20365</v>
      </c>
      <c r="P34" s="747">
        <v>241508</v>
      </c>
      <c r="Q34" s="747">
        <v>131002</v>
      </c>
      <c r="R34" s="91">
        <v>0</v>
      </c>
      <c r="S34" s="89">
        <v>41549</v>
      </c>
      <c r="T34" s="747">
        <v>26992</v>
      </c>
      <c r="U34" s="747">
        <v>11168</v>
      </c>
      <c r="V34" s="102">
        <v>586</v>
      </c>
      <c r="W34" s="747">
        <v>2699</v>
      </c>
      <c r="X34" s="747">
        <v>42215</v>
      </c>
      <c r="Y34" s="747">
        <v>63585</v>
      </c>
      <c r="Z34" s="91">
        <v>590</v>
      </c>
      <c r="AA34" s="89">
        <v>1397</v>
      </c>
      <c r="AB34" s="747">
        <v>16448</v>
      </c>
      <c r="AC34" s="747">
        <v>1922</v>
      </c>
      <c r="AD34" s="102">
        <v>0</v>
      </c>
      <c r="AE34" s="747">
        <v>0</v>
      </c>
      <c r="AF34" s="747">
        <v>53217</v>
      </c>
      <c r="AG34" s="747">
        <v>92845</v>
      </c>
      <c r="AH34" s="91">
        <v>0</v>
      </c>
      <c r="AI34" s="89">
        <v>293</v>
      </c>
      <c r="AJ34" s="747">
        <v>19275</v>
      </c>
      <c r="AK34" s="747">
        <v>8074</v>
      </c>
      <c r="AL34" s="102">
        <v>0</v>
      </c>
      <c r="AM34" s="747">
        <v>0</v>
      </c>
      <c r="AN34" s="747">
        <v>214707</v>
      </c>
      <c r="AO34" s="747">
        <v>131617</v>
      </c>
      <c r="AP34" s="91">
        <v>0</v>
      </c>
      <c r="AQ34" s="89">
        <v>10344</v>
      </c>
      <c r="AR34" s="747">
        <v>602</v>
      </c>
      <c r="AS34" s="747">
        <v>16342</v>
      </c>
      <c r="AT34" s="102">
        <v>0</v>
      </c>
      <c r="AU34" s="747">
        <v>1136</v>
      </c>
      <c r="AV34" s="747">
        <v>1892</v>
      </c>
      <c r="AW34" s="747">
        <v>34005</v>
      </c>
      <c r="AX34" s="91">
        <v>0</v>
      </c>
      <c r="AY34" s="89">
        <v>380</v>
      </c>
      <c r="AZ34" s="747">
        <v>4365</v>
      </c>
      <c r="BA34" s="747">
        <v>26688</v>
      </c>
      <c r="BB34" s="102">
        <v>0</v>
      </c>
      <c r="BC34" s="747">
        <v>180</v>
      </c>
      <c r="BD34" s="747">
        <v>16470</v>
      </c>
      <c r="BE34" s="747">
        <v>1024</v>
      </c>
      <c r="BF34" s="91">
        <v>0</v>
      </c>
      <c r="BG34" s="89">
        <v>12560</v>
      </c>
      <c r="BH34" s="747">
        <v>9482</v>
      </c>
      <c r="BI34" s="747">
        <v>8800</v>
      </c>
      <c r="BJ34" s="102">
        <v>348</v>
      </c>
      <c r="BK34" s="747">
        <v>0</v>
      </c>
      <c r="BL34" s="747">
        <v>60433</v>
      </c>
      <c r="BM34" s="747">
        <v>58864</v>
      </c>
      <c r="BN34" s="91">
        <v>0</v>
      </c>
      <c r="BO34" s="89">
        <v>0</v>
      </c>
      <c r="BP34" s="747">
        <v>6453</v>
      </c>
      <c r="BQ34" s="747">
        <v>41298</v>
      </c>
      <c r="BR34" s="102">
        <v>0</v>
      </c>
      <c r="BS34" s="747">
        <v>4376</v>
      </c>
      <c r="BT34" s="747">
        <v>46627</v>
      </c>
      <c r="BU34" s="747">
        <v>13380</v>
      </c>
      <c r="BV34" s="91">
        <v>0</v>
      </c>
      <c r="BW34" s="89">
        <v>0</v>
      </c>
      <c r="BX34" s="747">
        <v>21299</v>
      </c>
      <c r="BY34" s="747">
        <v>65460</v>
      </c>
      <c r="BZ34" s="102">
        <v>0</v>
      </c>
      <c r="CA34" s="747">
        <v>0</v>
      </c>
      <c r="CB34" s="747">
        <v>16264</v>
      </c>
      <c r="CC34" s="747">
        <v>20634</v>
      </c>
      <c r="CD34" s="91">
        <v>0</v>
      </c>
      <c r="CE34" s="89">
        <v>2721</v>
      </c>
      <c r="CF34" s="747">
        <v>2826</v>
      </c>
      <c r="CG34" s="747">
        <v>1986</v>
      </c>
      <c r="CH34" s="102">
        <v>73</v>
      </c>
      <c r="CI34" s="747">
        <v>6196</v>
      </c>
      <c r="CJ34" s="747">
        <v>33418</v>
      </c>
      <c r="CK34" s="747">
        <v>6040</v>
      </c>
      <c r="CL34" s="91">
        <v>0</v>
      </c>
      <c r="CM34" s="89">
        <v>0</v>
      </c>
      <c r="CN34" s="747">
        <v>32260</v>
      </c>
      <c r="CO34" s="747">
        <v>0</v>
      </c>
      <c r="CP34" s="102">
        <v>0</v>
      </c>
      <c r="CQ34" s="747">
        <v>0</v>
      </c>
      <c r="CR34" s="747">
        <v>52979</v>
      </c>
      <c r="CS34" s="747">
        <v>0</v>
      </c>
      <c r="CT34" s="91">
        <v>0</v>
      </c>
      <c r="CU34" s="89">
        <v>30719</v>
      </c>
      <c r="CV34" s="747">
        <v>16852</v>
      </c>
      <c r="CW34" s="747">
        <v>72</v>
      </c>
      <c r="CX34" s="102">
        <v>0</v>
      </c>
      <c r="CY34" s="747">
        <v>7680</v>
      </c>
      <c r="CZ34" s="747">
        <v>16336</v>
      </c>
      <c r="DA34" s="747">
        <v>12227</v>
      </c>
      <c r="DB34" s="91">
        <v>0</v>
      </c>
      <c r="DC34" s="89">
        <v>0</v>
      </c>
      <c r="DD34" s="747">
        <v>5027</v>
      </c>
      <c r="DE34" s="747">
        <v>5789</v>
      </c>
      <c r="DF34" s="102">
        <v>0</v>
      </c>
      <c r="DG34" s="747">
        <v>0</v>
      </c>
      <c r="DH34" s="747">
        <v>41254</v>
      </c>
      <c r="DI34" s="747">
        <v>308</v>
      </c>
      <c r="DJ34" s="91">
        <v>98</v>
      </c>
      <c r="DK34" s="89">
        <v>0</v>
      </c>
      <c r="DL34" s="747">
        <v>28812</v>
      </c>
      <c r="DM34" s="747">
        <v>0</v>
      </c>
      <c r="DN34" s="102">
        <v>13948</v>
      </c>
      <c r="DO34" s="747">
        <v>0</v>
      </c>
      <c r="DP34" s="747">
        <v>20629</v>
      </c>
      <c r="DQ34" s="747">
        <v>0</v>
      </c>
      <c r="DR34" s="91">
        <v>3170</v>
      </c>
      <c r="DS34" s="89">
        <v>281565</v>
      </c>
      <c r="DT34" s="747">
        <v>238702</v>
      </c>
      <c r="DU34" s="747">
        <v>339038</v>
      </c>
      <c r="DV34" s="102">
        <v>14955</v>
      </c>
      <c r="DW34" s="747">
        <v>54365</v>
      </c>
      <c r="DX34" s="747">
        <v>1178053</v>
      </c>
      <c r="DY34" s="747">
        <v>963102</v>
      </c>
      <c r="DZ34" s="91">
        <v>4486</v>
      </c>
    </row>
    <row r="35" spans="1:130" x14ac:dyDescent="0.3">
      <c r="A35" s="393"/>
      <c r="B35" s="806" t="s">
        <v>575</v>
      </c>
      <c r="C35" s="747">
        <v>225218</v>
      </c>
      <c r="D35" s="747">
        <v>47008</v>
      </c>
      <c r="E35" s="747">
        <v>63020</v>
      </c>
      <c r="F35" s="102">
        <v>2556</v>
      </c>
      <c r="G35" s="747">
        <v>23997</v>
      </c>
      <c r="H35" s="747">
        <v>406046</v>
      </c>
      <c r="I35" s="747">
        <v>253396</v>
      </c>
      <c r="J35" s="91">
        <v>1021</v>
      </c>
      <c r="K35" s="89">
        <v>19116</v>
      </c>
      <c r="L35" s="747">
        <v>13460</v>
      </c>
      <c r="M35" s="747">
        <v>72441</v>
      </c>
      <c r="N35" s="102">
        <v>0</v>
      </c>
      <c r="O35" s="747">
        <v>11203</v>
      </c>
      <c r="P35" s="747">
        <v>360949</v>
      </c>
      <c r="Q35" s="747">
        <v>37516</v>
      </c>
      <c r="R35" s="91">
        <v>230</v>
      </c>
      <c r="S35" s="89">
        <v>2654</v>
      </c>
      <c r="T35" s="747">
        <v>37488</v>
      </c>
      <c r="U35" s="747">
        <v>8626</v>
      </c>
      <c r="V35" s="102">
        <v>376</v>
      </c>
      <c r="W35" s="747">
        <v>24732</v>
      </c>
      <c r="X35" s="747">
        <v>45802</v>
      </c>
      <c r="Y35" s="747">
        <v>65122</v>
      </c>
      <c r="Z35" s="91">
        <v>0</v>
      </c>
      <c r="AA35" s="89">
        <v>766</v>
      </c>
      <c r="AB35" s="747">
        <v>39245</v>
      </c>
      <c r="AC35" s="747">
        <v>102229</v>
      </c>
      <c r="AD35" s="102">
        <v>91</v>
      </c>
      <c r="AE35" s="747">
        <v>0</v>
      </c>
      <c r="AF35" s="747">
        <v>106999</v>
      </c>
      <c r="AG35" s="747">
        <v>26550</v>
      </c>
      <c r="AH35" s="91">
        <v>0</v>
      </c>
      <c r="AI35" s="89">
        <v>39</v>
      </c>
      <c r="AJ35" s="747">
        <v>24465</v>
      </c>
      <c r="AK35" s="747">
        <v>11856</v>
      </c>
      <c r="AL35" s="102">
        <v>0</v>
      </c>
      <c r="AM35" s="747">
        <v>0</v>
      </c>
      <c r="AN35" s="747">
        <v>80660</v>
      </c>
      <c r="AO35" s="747">
        <v>142091</v>
      </c>
      <c r="AP35" s="91">
        <v>0</v>
      </c>
      <c r="AQ35" s="89">
        <v>0</v>
      </c>
      <c r="AR35" s="747">
        <v>1661</v>
      </c>
      <c r="AS35" s="747">
        <v>27938</v>
      </c>
      <c r="AT35" s="102">
        <v>0</v>
      </c>
      <c r="AU35" s="747">
        <v>2125</v>
      </c>
      <c r="AV35" s="747">
        <v>9834</v>
      </c>
      <c r="AW35" s="747">
        <v>6100</v>
      </c>
      <c r="AX35" s="91">
        <v>0</v>
      </c>
      <c r="AY35" s="89">
        <v>324</v>
      </c>
      <c r="AZ35" s="747">
        <v>4601</v>
      </c>
      <c r="BA35" s="747">
        <v>4541</v>
      </c>
      <c r="BB35" s="102">
        <v>70</v>
      </c>
      <c r="BC35" s="747">
        <v>941</v>
      </c>
      <c r="BD35" s="747">
        <v>21717</v>
      </c>
      <c r="BE35" s="747">
        <v>515</v>
      </c>
      <c r="BF35" s="91">
        <v>240</v>
      </c>
      <c r="BG35" s="89">
        <v>0</v>
      </c>
      <c r="BH35" s="747">
        <v>10025</v>
      </c>
      <c r="BI35" s="747">
        <v>9538</v>
      </c>
      <c r="BJ35" s="102">
        <v>0</v>
      </c>
      <c r="BK35" s="747">
        <v>0</v>
      </c>
      <c r="BL35" s="747">
        <v>35120</v>
      </c>
      <c r="BM35" s="747">
        <v>21936</v>
      </c>
      <c r="BN35" s="91">
        <v>504</v>
      </c>
      <c r="BO35" s="89">
        <v>2940</v>
      </c>
      <c r="BP35" s="747">
        <v>10216</v>
      </c>
      <c r="BQ35" s="747">
        <v>9492</v>
      </c>
      <c r="BR35" s="102">
        <v>0</v>
      </c>
      <c r="BS35" s="747">
        <v>0</v>
      </c>
      <c r="BT35" s="747">
        <v>30420</v>
      </c>
      <c r="BU35" s="747">
        <v>7095</v>
      </c>
      <c r="BV35" s="91">
        <v>2700</v>
      </c>
      <c r="BW35" s="89">
        <v>0</v>
      </c>
      <c r="BX35" s="747">
        <v>18568</v>
      </c>
      <c r="BY35" s="747">
        <v>50292</v>
      </c>
      <c r="BZ35" s="102">
        <v>0</v>
      </c>
      <c r="CA35" s="747">
        <v>0</v>
      </c>
      <c r="CB35" s="747">
        <v>44696</v>
      </c>
      <c r="CC35" s="747">
        <v>5006</v>
      </c>
      <c r="CD35" s="91">
        <v>0</v>
      </c>
      <c r="CE35" s="89">
        <v>3543</v>
      </c>
      <c r="CF35" s="747">
        <v>4181</v>
      </c>
      <c r="CG35" s="747">
        <v>7549</v>
      </c>
      <c r="CH35" s="102">
        <v>0</v>
      </c>
      <c r="CI35" s="747">
        <v>5860</v>
      </c>
      <c r="CJ35" s="747">
        <v>13794</v>
      </c>
      <c r="CK35" s="747">
        <v>28215</v>
      </c>
      <c r="CL35" s="91">
        <v>0</v>
      </c>
      <c r="CM35" s="89">
        <v>0</v>
      </c>
      <c r="CN35" s="747">
        <v>32998</v>
      </c>
      <c r="CO35" s="747">
        <v>0</v>
      </c>
      <c r="CP35" s="102">
        <v>0</v>
      </c>
      <c r="CQ35" s="747">
        <v>0</v>
      </c>
      <c r="CR35" s="747">
        <v>70947</v>
      </c>
      <c r="CS35" s="747">
        <v>0</v>
      </c>
      <c r="CT35" s="91">
        <v>0</v>
      </c>
      <c r="CU35" s="89">
        <v>2101</v>
      </c>
      <c r="CV35" s="747">
        <v>9440</v>
      </c>
      <c r="CW35" s="747">
        <v>0</v>
      </c>
      <c r="CX35" s="102">
        <v>0</v>
      </c>
      <c r="CY35" s="747">
        <v>0</v>
      </c>
      <c r="CZ35" s="747">
        <v>21531</v>
      </c>
      <c r="DA35" s="747">
        <v>26375</v>
      </c>
      <c r="DB35" s="91">
        <v>0</v>
      </c>
      <c r="DC35" s="89">
        <v>0</v>
      </c>
      <c r="DD35" s="747">
        <v>7986</v>
      </c>
      <c r="DE35" s="747">
        <v>6903</v>
      </c>
      <c r="DF35" s="102">
        <v>0</v>
      </c>
      <c r="DG35" s="747">
        <v>0</v>
      </c>
      <c r="DH35" s="747">
        <v>37396</v>
      </c>
      <c r="DI35" s="747">
        <v>6903</v>
      </c>
      <c r="DJ35" s="91">
        <v>0</v>
      </c>
      <c r="DK35" s="89">
        <v>0</v>
      </c>
      <c r="DL35" s="747">
        <v>20655</v>
      </c>
      <c r="DM35" s="747">
        <v>0</v>
      </c>
      <c r="DN35" s="102">
        <v>11640</v>
      </c>
      <c r="DO35" s="747">
        <v>1440</v>
      </c>
      <c r="DP35" s="747">
        <v>34658</v>
      </c>
      <c r="DQ35" s="747">
        <v>0</v>
      </c>
      <c r="DR35" s="91">
        <v>0</v>
      </c>
      <c r="DS35" s="89">
        <v>256701</v>
      </c>
      <c r="DT35" s="747">
        <v>281997</v>
      </c>
      <c r="DU35" s="747">
        <v>374425</v>
      </c>
      <c r="DV35" s="102">
        <v>14733</v>
      </c>
      <c r="DW35" s="747">
        <v>70298</v>
      </c>
      <c r="DX35" s="747">
        <v>1320569</v>
      </c>
      <c r="DY35" s="747">
        <v>626820</v>
      </c>
      <c r="DZ35" s="91">
        <v>4695</v>
      </c>
    </row>
    <row r="36" spans="1:130" x14ac:dyDescent="0.3">
      <c r="A36" s="393"/>
      <c r="B36" s="819" t="s">
        <v>578</v>
      </c>
      <c r="C36" s="747">
        <v>109100</v>
      </c>
      <c r="D36" s="747">
        <v>66542</v>
      </c>
      <c r="E36" s="747">
        <v>106825</v>
      </c>
      <c r="F36" s="102">
        <v>380</v>
      </c>
      <c r="G36" s="747">
        <v>58240</v>
      </c>
      <c r="H36" s="747">
        <v>330971</v>
      </c>
      <c r="I36" s="747">
        <v>268075</v>
      </c>
      <c r="J36" s="91">
        <v>550</v>
      </c>
      <c r="K36" s="89">
        <v>15056</v>
      </c>
      <c r="L36" s="747">
        <v>16714</v>
      </c>
      <c r="M36" s="747">
        <v>70132</v>
      </c>
      <c r="N36" s="102">
        <v>0</v>
      </c>
      <c r="O36" s="747">
        <v>6659</v>
      </c>
      <c r="P36" s="747">
        <v>236465</v>
      </c>
      <c r="Q36" s="747">
        <v>95299</v>
      </c>
      <c r="R36" s="91">
        <v>746</v>
      </c>
      <c r="S36" s="89">
        <v>1266</v>
      </c>
      <c r="T36" s="747">
        <v>37845</v>
      </c>
      <c r="U36" s="747">
        <v>5060</v>
      </c>
      <c r="V36" s="102">
        <v>454</v>
      </c>
      <c r="W36" s="747">
        <v>256</v>
      </c>
      <c r="X36" s="747">
        <v>43387</v>
      </c>
      <c r="Y36" s="747">
        <v>86229</v>
      </c>
      <c r="Z36" s="91">
        <v>0</v>
      </c>
      <c r="AA36" s="89">
        <v>1787</v>
      </c>
      <c r="AB36" s="747">
        <v>30103</v>
      </c>
      <c r="AC36" s="747">
        <v>12217</v>
      </c>
      <c r="AD36" s="102">
        <v>0</v>
      </c>
      <c r="AE36" s="747">
        <v>690</v>
      </c>
      <c r="AF36" s="747">
        <v>93227</v>
      </c>
      <c r="AG36" s="747">
        <v>41882</v>
      </c>
      <c r="AH36" s="91">
        <v>0</v>
      </c>
      <c r="AI36" s="89">
        <v>0</v>
      </c>
      <c r="AJ36" s="747">
        <v>22806</v>
      </c>
      <c r="AK36" s="747">
        <v>22848</v>
      </c>
      <c r="AL36" s="102">
        <v>0</v>
      </c>
      <c r="AM36" s="747">
        <v>323</v>
      </c>
      <c r="AN36" s="747">
        <v>62806</v>
      </c>
      <c r="AO36" s="747">
        <v>71286</v>
      </c>
      <c r="AP36" s="91">
        <v>0</v>
      </c>
      <c r="AQ36" s="89">
        <v>813</v>
      </c>
      <c r="AR36" s="747">
        <v>6339</v>
      </c>
      <c r="AS36" s="747">
        <v>22283</v>
      </c>
      <c r="AT36" s="102">
        <v>0</v>
      </c>
      <c r="AU36" s="747">
        <v>9256</v>
      </c>
      <c r="AV36" s="747">
        <v>23504</v>
      </c>
      <c r="AW36" s="747">
        <v>7949</v>
      </c>
      <c r="AX36" s="91">
        <v>0</v>
      </c>
      <c r="AY36" s="89">
        <v>0</v>
      </c>
      <c r="AZ36" s="747">
        <v>4712</v>
      </c>
      <c r="BA36" s="747">
        <v>13309</v>
      </c>
      <c r="BB36" s="102">
        <v>0</v>
      </c>
      <c r="BC36" s="747">
        <v>1326</v>
      </c>
      <c r="BD36" s="747">
        <v>9032</v>
      </c>
      <c r="BE36" s="747">
        <v>28123</v>
      </c>
      <c r="BF36" s="91">
        <v>0</v>
      </c>
      <c r="BG36" s="89">
        <v>90</v>
      </c>
      <c r="BH36" s="747">
        <v>3717</v>
      </c>
      <c r="BI36" s="747">
        <v>44306</v>
      </c>
      <c r="BJ36" s="102">
        <v>0</v>
      </c>
      <c r="BK36" s="747">
        <v>0</v>
      </c>
      <c r="BL36" s="747">
        <v>72101</v>
      </c>
      <c r="BM36" s="747">
        <v>28433</v>
      </c>
      <c r="BN36" s="91">
        <v>0</v>
      </c>
      <c r="BO36" s="89">
        <v>0</v>
      </c>
      <c r="BP36" s="747">
        <v>12969</v>
      </c>
      <c r="BQ36" s="747">
        <v>22824</v>
      </c>
      <c r="BR36" s="102">
        <v>0</v>
      </c>
      <c r="BS36" s="747">
        <v>0</v>
      </c>
      <c r="BT36" s="747">
        <v>32609</v>
      </c>
      <c r="BU36" s="747">
        <v>30400</v>
      </c>
      <c r="BV36" s="91">
        <v>0</v>
      </c>
      <c r="BW36" s="89">
        <v>0</v>
      </c>
      <c r="BX36" s="747">
        <v>18561</v>
      </c>
      <c r="BY36" s="747">
        <v>28305</v>
      </c>
      <c r="BZ36" s="102">
        <v>0</v>
      </c>
      <c r="CA36" s="747">
        <v>0</v>
      </c>
      <c r="CB36" s="747">
        <v>22630</v>
      </c>
      <c r="CC36" s="747">
        <v>3092</v>
      </c>
      <c r="CD36" s="91">
        <v>0</v>
      </c>
      <c r="CE36" s="747">
        <v>1954</v>
      </c>
      <c r="CF36" s="747">
        <v>9961</v>
      </c>
      <c r="CG36" s="747">
        <v>18496</v>
      </c>
      <c r="CH36" s="102">
        <v>850</v>
      </c>
      <c r="CI36" s="747">
        <v>360</v>
      </c>
      <c r="CJ36" s="747">
        <v>37149</v>
      </c>
      <c r="CK36" s="747">
        <v>20276</v>
      </c>
      <c r="CL36" s="91">
        <v>0</v>
      </c>
      <c r="CM36" s="89">
        <v>0</v>
      </c>
      <c r="CN36" s="747">
        <v>18642</v>
      </c>
      <c r="CO36" s="747">
        <v>19032</v>
      </c>
      <c r="CP36" s="102">
        <v>0</v>
      </c>
      <c r="CQ36" s="747">
        <v>0</v>
      </c>
      <c r="CR36" s="747">
        <v>31797</v>
      </c>
      <c r="CS36" s="747">
        <v>280</v>
      </c>
      <c r="CT36" s="91">
        <v>0</v>
      </c>
      <c r="CU36" s="89">
        <v>31222</v>
      </c>
      <c r="CV36" s="747">
        <v>5440</v>
      </c>
      <c r="CW36" s="747">
        <v>0</v>
      </c>
      <c r="CX36" s="102">
        <v>0</v>
      </c>
      <c r="CY36" s="747">
        <v>2135</v>
      </c>
      <c r="CZ36" s="747">
        <v>40001</v>
      </c>
      <c r="DA36" s="747">
        <v>10479</v>
      </c>
      <c r="DB36" s="91">
        <v>0</v>
      </c>
      <c r="DC36" s="89">
        <v>0</v>
      </c>
      <c r="DD36" s="747">
        <v>10041</v>
      </c>
      <c r="DE36" s="747">
        <v>12118</v>
      </c>
      <c r="DF36" s="102">
        <v>0</v>
      </c>
      <c r="DG36" s="747">
        <v>0</v>
      </c>
      <c r="DH36" s="747">
        <v>52472</v>
      </c>
      <c r="DI36" s="747">
        <v>0</v>
      </c>
      <c r="DJ36" s="91">
        <v>0</v>
      </c>
      <c r="DK36" s="89">
        <v>0</v>
      </c>
      <c r="DL36" s="747">
        <v>20159</v>
      </c>
      <c r="DM36" s="747">
        <v>0</v>
      </c>
      <c r="DN36" s="102">
        <v>0</v>
      </c>
      <c r="DO36" s="747">
        <v>0</v>
      </c>
      <c r="DP36" s="747">
        <v>28034</v>
      </c>
      <c r="DQ36" s="747">
        <v>0</v>
      </c>
      <c r="DR36" s="91">
        <v>0</v>
      </c>
      <c r="DS36" s="89">
        <v>161288</v>
      </c>
      <c r="DT36" s="747">
        <v>284551</v>
      </c>
      <c r="DU36" s="747">
        <v>397755</v>
      </c>
      <c r="DV36" s="102">
        <v>1684</v>
      </c>
      <c r="DW36" s="747">
        <v>79245</v>
      </c>
      <c r="DX36" s="747">
        <v>1116185</v>
      </c>
      <c r="DY36" s="747">
        <v>691803</v>
      </c>
      <c r="DZ36" s="91">
        <v>1296</v>
      </c>
    </row>
    <row r="37" spans="1:130" x14ac:dyDescent="0.3">
      <c r="A37" s="393"/>
      <c r="B37" s="819" t="s">
        <v>721</v>
      </c>
      <c r="C37" s="747">
        <v>113741</v>
      </c>
      <c r="D37" s="747">
        <v>104373</v>
      </c>
      <c r="E37" s="747">
        <v>267866</v>
      </c>
      <c r="F37" s="102">
        <v>0</v>
      </c>
      <c r="G37" s="747">
        <v>5220</v>
      </c>
      <c r="H37" s="747">
        <v>336431</v>
      </c>
      <c r="I37" s="747">
        <v>129817</v>
      </c>
      <c r="J37" s="91">
        <v>288</v>
      </c>
      <c r="K37" s="747">
        <v>11840</v>
      </c>
      <c r="L37" s="747">
        <v>45062</v>
      </c>
      <c r="M37" s="747">
        <v>15076</v>
      </c>
      <c r="N37" s="102">
        <v>0</v>
      </c>
      <c r="O37" s="747">
        <v>5480</v>
      </c>
      <c r="P37" s="747">
        <v>327692</v>
      </c>
      <c r="Q37" s="747">
        <v>67104</v>
      </c>
      <c r="R37" s="91">
        <v>9211</v>
      </c>
      <c r="S37" s="747">
        <v>8635</v>
      </c>
      <c r="T37" s="747">
        <v>29194</v>
      </c>
      <c r="U37" s="747">
        <v>25127</v>
      </c>
      <c r="V37" s="102">
        <v>123</v>
      </c>
      <c r="W37" s="747">
        <v>1440</v>
      </c>
      <c r="X37" s="747">
        <v>73542</v>
      </c>
      <c r="Y37" s="747">
        <v>16826</v>
      </c>
      <c r="Z37" s="91">
        <v>0</v>
      </c>
      <c r="AA37" s="747">
        <v>10513</v>
      </c>
      <c r="AB37" s="747">
        <v>19931</v>
      </c>
      <c r="AC37" s="747">
        <v>477</v>
      </c>
      <c r="AD37" s="102">
        <v>142</v>
      </c>
      <c r="AE37" s="747">
        <v>270</v>
      </c>
      <c r="AF37" s="747">
        <v>92800</v>
      </c>
      <c r="AG37" s="747">
        <v>40393</v>
      </c>
      <c r="AH37" s="91">
        <v>0</v>
      </c>
      <c r="AI37" s="747">
        <v>335</v>
      </c>
      <c r="AJ37" s="747">
        <v>30420</v>
      </c>
      <c r="AK37" s="747">
        <v>11993</v>
      </c>
      <c r="AL37" s="102">
        <v>0</v>
      </c>
      <c r="AM37" s="747">
        <v>300</v>
      </c>
      <c r="AN37" s="747">
        <v>104992</v>
      </c>
      <c r="AO37" s="747">
        <v>40432</v>
      </c>
      <c r="AP37" s="91">
        <v>193</v>
      </c>
      <c r="AQ37" s="747">
        <v>266</v>
      </c>
      <c r="AR37" s="747">
        <v>10284</v>
      </c>
      <c r="AS37" s="747">
        <v>26204</v>
      </c>
      <c r="AT37" s="102">
        <v>0</v>
      </c>
      <c r="AU37" s="747">
        <v>8058</v>
      </c>
      <c r="AV37" s="747">
        <v>8374</v>
      </c>
      <c r="AW37" s="747">
        <v>32742</v>
      </c>
      <c r="AX37" s="91">
        <v>0</v>
      </c>
      <c r="AY37" s="747">
        <v>62</v>
      </c>
      <c r="AZ37" s="747">
        <v>5224</v>
      </c>
      <c r="BA37" s="747">
        <v>6428</v>
      </c>
      <c r="BB37" s="102">
        <v>1356</v>
      </c>
      <c r="BC37" s="747">
        <v>708</v>
      </c>
      <c r="BD37" s="747">
        <v>31242</v>
      </c>
      <c r="BE37" s="747">
        <v>6932</v>
      </c>
      <c r="BF37" s="91">
        <v>5820</v>
      </c>
      <c r="BG37" s="747">
        <v>15860</v>
      </c>
      <c r="BH37" s="747">
        <v>2698</v>
      </c>
      <c r="BI37" s="747">
        <v>3088</v>
      </c>
      <c r="BJ37" s="102">
        <v>0</v>
      </c>
      <c r="BK37" s="747">
        <v>380</v>
      </c>
      <c r="BL37" s="747">
        <v>81944</v>
      </c>
      <c r="BM37" s="747">
        <v>7536</v>
      </c>
      <c r="BN37" s="91">
        <v>0</v>
      </c>
      <c r="BO37" s="747">
        <v>12726</v>
      </c>
      <c r="BP37" s="747">
        <v>6842</v>
      </c>
      <c r="BQ37" s="747">
        <v>91519</v>
      </c>
      <c r="BR37" s="102">
        <v>0</v>
      </c>
      <c r="BS37" s="747">
        <v>0</v>
      </c>
      <c r="BT37" s="747">
        <v>29317</v>
      </c>
      <c r="BU37" s="747">
        <v>38344</v>
      </c>
      <c r="BV37" s="91">
        <v>0</v>
      </c>
      <c r="BW37" s="747">
        <v>164</v>
      </c>
      <c r="BX37" s="747">
        <v>14917</v>
      </c>
      <c r="BY37" s="747">
        <v>17645</v>
      </c>
      <c r="BZ37" s="102">
        <v>0</v>
      </c>
      <c r="CA37" s="747">
        <v>0</v>
      </c>
      <c r="CB37" s="747">
        <v>19673</v>
      </c>
      <c r="CC37" s="747">
        <v>12708</v>
      </c>
      <c r="CD37" s="91">
        <v>0</v>
      </c>
      <c r="CE37" s="747">
        <v>0</v>
      </c>
      <c r="CF37" s="747">
        <v>7855</v>
      </c>
      <c r="CG37" s="747">
        <v>25487</v>
      </c>
      <c r="CH37" s="102">
        <v>558</v>
      </c>
      <c r="CI37" s="747">
        <v>2616</v>
      </c>
      <c r="CJ37" s="747">
        <v>14233</v>
      </c>
      <c r="CK37" s="747">
        <v>4618</v>
      </c>
      <c r="CL37" s="91">
        <v>300</v>
      </c>
      <c r="CM37" s="747">
        <v>35</v>
      </c>
      <c r="CN37" s="747">
        <v>9734</v>
      </c>
      <c r="CO37" s="747">
        <v>21900</v>
      </c>
      <c r="CP37" s="102">
        <v>0</v>
      </c>
      <c r="CQ37" s="747">
        <v>0</v>
      </c>
      <c r="CR37" s="747">
        <v>34034</v>
      </c>
      <c r="CS37" s="747">
        <v>7200</v>
      </c>
      <c r="CT37" s="91">
        <v>0</v>
      </c>
      <c r="CU37" s="747">
        <v>28392</v>
      </c>
      <c r="CV37" s="747">
        <v>3043</v>
      </c>
      <c r="CW37" s="747">
        <v>78</v>
      </c>
      <c r="CX37" s="102">
        <v>0</v>
      </c>
      <c r="CY37" s="747">
        <v>4360</v>
      </c>
      <c r="CZ37" s="747">
        <v>6149</v>
      </c>
      <c r="DA37" s="747">
        <v>9875</v>
      </c>
      <c r="DB37" s="91">
        <v>0</v>
      </c>
      <c r="DC37" s="747">
        <v>0</v>
      </c>
      <c r="DD37" s="747">
        <v>8164</v>
      </c>
      <c r="DE37" s="747">
        <v>14049</v>
      </c>
      <c r="DF37" s="102">
        <v>0</v>
      </c>
      <c r="DG37" s="747">
        <v>0</v>
      </c>
      <c r="DH37" s="747">
        <v>20212</v>
      </c>
      <c r="DI37" s="747">
        <v>0</v>
      </c>
      <c r="DJ37" s="91">
        <v>0</v>
      </c>
      <c r="DK37" s="747">
        <v>0</v>
      </c>
      <c r="DL37" s="747">
        <v>15352</v>
      </c>
      <c r="DM37" s="747">
        <v>0</v>
      </c>
      <c r="DN37" s="102">
        <v>0</v>
      </c>
      <c r="DO37" s="747">
        <v>0</v>
      </c>
      <c r="DP37" s="747">
        <v>23556</v>
      </c>
      <c r="DQ37" s="747">
        <v>0</v>
      </c>
      <c r="DR37" s="91">
        <v>6280</v>
      </c>
      <c r="DS37" s="747">
        <v>202569</v>
      </c>
      <c r="DT37" s="747">
        <v>313093</v>
      </c>
      <c r="DU37" s="747">
        <v>526937</v>
      </c>
      <c r="DV37" s="102">
        <v>2179</v>
      </c>
      <c r="DW37" s="747">
        <v>28832</v>
      </c>
      <c r="DX37" s="747">
        <v>1204191</v>
      </c>
      <c r="DY37" s="747">
        <v>414527</v>
      </c>
      <c r="DZ37" s="91">
        <v>22092</v>
      </c>
    </row>
    <row r="38" spans="1:130" ht="17.25" thickBot="1" x14ac:dyDescent="0.35">
      <c r="A38" s="393"/>
      <c r="B38" s="826" t="s">
        <v>740</v>
      </c>
      <c r="C38" s="747">
        <v>61521</v>
      </c>
      <c r="D38" s="747">
        <v>50160</v>
      </c>
      <c r="E38" s="747">
        <v>51766</v>
      </c>
      <c r="F38" s="102">
        <v>0</v>
      </c>
      <c r="G38" s="747">
        <v>14647</v>
      </c>
      <c r="H38" s="747">
        <v>517593</v>
      </c>
      <c r="I38" s="747">
        <v>116988</v>
      </c>
      <c r="J38" s="91">
        <v>0</v>
      </c>
      <c r="K38" s="747">
        <v>15618</v>
      </c>
      <c r="L38" s="747">
        <v>29112</v>
      </c>
      <c r="M38" s="747">
        <v>24937</v>
      </c>
      <c r="N38" s="102">
        <v>5642</v>
      </c>
      <c r="O38" s="747">
        <v>8182</v>
      </c>
      <c r="P38" s="747">
        <v>397424</v>
      </c>
      <c r="Q38" s="747">
        <v>53469</v>
      </c>
      <c r="R38" s="91">
        <v>26230</v>
      </c>
      <c r="S38" s="747">
        <v>1085</v>
      </c>
      <c r="T38" s="747">
        <v>32754</v>
      </c>
      <c r="U38" s="747">
        <v>16314</v>
      </c>
      <c r="V38" s="102">
        <v>0</v>
      </c>
      <c r="W38" s="747">
        <v>0</v>
      </c>
      <c r="X38" s="747">
        <v>54457</v>
      </c>
      <c r="Y38" s="747">
        <v>24740</v>
      </c>
      <c r="Z38" s="91">
        <v>0</v>
      </c>
      <c r="AA38" s="747">
        <v>2354</v>
      </c>
      <c r="AB38" s="747">
        <v>16402</v>
      </c>
      <c r="AC38" s="747">
        <v>27519</v>
      </c>
      <c r="AD38" s="102">
        <v>356</v>
      </c>
      <c r="AE38" s="747">
        <v>1033</v>
      </c>
      <c r="AF38" s="747">
        <v>222586</v>
      </c>
      <c r="AG38" s="747">
        <v>16255</v>
      </c>
      <c r="AH38" s="91">
        <v>0</v>
      </c>
      <c r="AI38" s="747">
        <v>173</v>
      </c>
      <c r="AJ38" s="747">
        <v>26661</v>
      </c>
      <c r="AK38" s="747">
        <v>32715</v>
      </c>
      <c r="AL38" s="102">
        <v>0</v>
      </c>
      <c r="AM38" s="747">
        <v>0</v>
      </c>
      <c r="AN38" s="747">
        <v>187284</v>
      </c>
      <c r="AO38" s="747">
        <v>12220</v>
      </c>
      <c r="AP38" s="91">
        <v>77</v>
      </c>
      <c r="AQ38" s="747">
        <v>3460</v>
      </c>
      <c r="AR38" s="747">
        <v>9974</v>
      </c>
      <c r="AS38" s="747">
        <v>12667</v>
      </c>
      <c r="AT38" s="102">
        <v>0</v>
      </c>
      <c r="AU38" s="747">
        <v>40211</v>
      </c>
      <c r="AV38" s="747">
        <v>20762</v>
      </c>
      <c r="AW38" s="747">
        <v>20850</v>
      </c>
      <c r="AX38" s="91">
        <v>120</v>
      </c>
      <c r="AY38" s="747">
        <v>160</v>
      </c>
      <c r="AZ38" s="747">
        <v>3669</v>
      </c>
      <c r="BA38" s="747">
        <v>38110</v>
      </c>
      <c r="BB38" s="102">
        <v>0</v>
      </c>
      <c r="BC38" s="747">
        <v>0</v>
      </c>
      <c r="BD38" s="747">
        <v>23022</v>
      </c>
      <c r="BE38" s="747">
        <v>85</v>
      </c>
      <c r="BF38" s="91">
        <v>7550</v>
      </c>
      <c r="BG38" s="747">
        <v>2236</v>
      </c>
      <c r="BH38" s="747">
        <v>8566</v>
      </c>
      <c r="BI38" s="747">
        <v>0</v>
      </c>
      <c r="BJ38" s="102">
        <v>0</v>
      </c>
      <c r="BK38" s="747">
        <v>0</v>
      </c>
      <c r="BL38" s="747">
        <v>60979</v>
      </c>
      <c r="BM38" s="747">
        <v>0</v>
      </c>
      <c r="BN38" s="91">
        <v>0</v>
      </c>
      <c r="BO38" s="747">
        <v>540</v>
      </c>
      <c r="BP38" s="747">
        <v>5445</v>
      </c>
      <c r="BQ38" s="747">
        <v>0</v>
      </c>
      <c r="BR38" s="102">
        <v>0</v>
      </c>
      <c r="BS38" s="747">
        <v>0</v>
      </c>
      <c r="BT38" s="747">
        <v>8722</v>
      </c>
      <c r="BU38" s="747">
        <v>38452</v>
      </c>
      <c r="BV38" s="91">
        <v>0</v>
      </c>
      <c r="BW38" s="747">
        <v>0</v>
      </c>
      <c r="BX38" s="747">
        <v>12149</v>
      </c>
      <c r="BY38" s="747">
        <v>20764</v>
      </c>
      <c r="BZ38" s="102">
        <v>0</v>
      </c>
      <c r="CA38" s="747">
        <v>0</v>
      </c>
      <c r="CB38" s="747">
        <v>38439</v>
      </c>
      <c r="CC38" s="747">
        <v>3709</v>
      </c>
      <c r="CD38" s="91">
        <v>0</v>
      </c>
      <c r="CE38" s="747">
        <v>0</v>
      </c>
      <c r="CF38" s="747">
        <v>7591</v>
      </c>
      <c r="CG38" s="747">
        <v>19495</v>
      </c>
      <c r="CH38" s="102">
        <v>105</v>
      </c>
      <c r="CI38" s="747">
        <v>0</v>
      </c>
      <c r="CJ38" s="747">
        <v>17509</v>
      </c>
      <c r="CK38" s="747">
        <v>13445</v>
      </c>
      <c r="CL38" s="91">
        <v>0</v>
      </c>
      <c r="CM38" s="747">
        <v>0</v>
      </c>
      <c r="CN38" s="747">
        <v>37176</v>
      </c>
      <c r="CO38" s="747">
        <v>2602</v>
      </c>
      <c r="CP38" s="102">
        <v>0</v>
      </c>
      <c r="CQ38" s="747">
        <v>0</v>
      </c>
      <c r="CR38" s="747">
        <v>41733</v>
      </c>
      <c r="CS38" s="747">
        <v>2888</v>
      </c>
      <c r="CT38" s="91">
        <v>0</v>
      </c>
      <c r="CU38" s="747">
        <v>5492</v>
      </c>
      <c r="CV38" s="747">
        <v>4984</v>
      </c>
      <c r="CW38" s="747">
        <v>13322</v>
      </c>
      <c r="CX38" s="102">
        <v>0</v>
      </c>
      <c r="CY38" s="747">
        <v>597</v>
      </c>
      <c r="CZ38" s="747">
        <v>15884</v>
      </c>
      <c r="DA38" s="747">
        <v>20935</v>
      </c>
      <c r="DB38" s="91">
        <v>0</v>
      </c>
      <c r="DC38" s="747">
        <v>0</v>
      </c>
      <c r="DD38" s="747">
        <v>11801</v>
      </c>
      <c r="DE38" s="747">
        <v>16151</v>
      </c>
      <c r="DF38" s="102">
        <v>0</v>
      </c>
      <c r="DG38" s="747">
        <v>0</v>
      </c>
      <c r="DH38" s="747">
        <v>41886</v>
      </c>
      <c r="DI38" s="747">
        <v>15902</v>
      </c>
      <c r="DJ38" s="91">
        <v>0</v>
      </c>
      <c r="DK38" s="747">
        <v>0</v>
      </c>
      <c r="DL38" s="747">
        <v>24455</v>
      </c>
      <c r="DM38" s="747">
        <v>0</v>
      </c>
      <c r="DN38" s="102">
        <v>0</v>
      </c>
      <c r="DO38" s="747">
        <v>0</v>
      </c>
      <c r="DP38" s="747">
        <v>33988</v>
      </c>
      <c r="DQ38" s="747">
        <v>0</v>
      </c>
      <c r="DR38" s="91">
        <v>6280</v>
      </c>
      <c r="DS38" s="747">
        <v>92639</v>
      </c>
      <c r="DT38" s="747">
        <v>280899</v>
      </c>
      <c r="DU38" s="747">
        <v>276362</v>
      </c>
      <c r="DV38" s="102">
        <v>6103</v>
      </c>
      <c r="DW38" s="747">
        <v>64670</v>
      </c>
      <c r="DX38" s="747">
        <v>1682268</v>
      </c>
      <c r="DY38" s="747">
        <v>339938</v>
      </c>
      <c r="DZ38" s="91">
        <v>40257</v>
      </c>
    </row>
    <row r="39" spans="1:130" x14ac:dyDescent="0.3">
      <c r="A39" s="393"/>
      <c r="B39" s="806" t="s">
        <v>744</v>
      </c>
      <c r="C39" s="747">
        <v>129972</v>
      </c>
      <c r="D39" s="747">
        <v>47685</v>
      </c>
      <c r="E39" s="747">
        <v>181310</v>
      </c>
      <c r="F39" s="102">
        <v>4540</v>
      </c>
      <c r="G39" s="747">
        <v>0</v>
      </c>
      <c r="H39" s="747">
        <v>490021</v>
      </c>
      <c r="I39" s="747">
        <v>163207</v>
      </c>
      <c r="J39" s="91">
        <v>120</v>
      </c>
      <c r="K39" s="747">
        <v>10791</v>
      </c>
      <c r="L39" s="747">
        <v>11020</v>
      </c>
      <c r="M39" s="747">
        <v>82398</v>
      </c>
      <c r="N39" s="102">
        <v>0</v>
      </c>
      <c r="O39" s="747">
        <v>7209</v>
      </c>
      <c r="P39" s="747">
        <v>394440</v>
      </c>
      <c r="Q39" s="747">
        <v>95882</v>
      </c>
      <c r="R39" s="91">
        <v>240</v>
      </c>
      <c r="S39" s="747">
        <v>3642</v>
      </c>
      <c r="T39" s="747">
        <v>36354</v>
      </c>
      <c r="U39" s="747">
        <v>16510</v>
      </c>
      <c r="V39" s="102">
        <v>174</v>
      </c>
      <c r="W39" s="747">
        <v>366</v>
      </c>
      <c r="X39" s="747">
        <v>55067</v>
      </c>
      <c r="Y39" s="747">
        <v>28669</v>
      </c>
      <c r="Z39" s="91">
        <v>0</v>
      </c>
      <c r="AA39" s="747">
        <v>154</v>
      </c>
      <c r="AB39" s="747">
        <v>25162</v>
      </c>
      <c r="AC39" s="747">
        <v>54756</v>
      </c>
      <c r="AD39" s="102">
        <v>0</v>
      </c>
      <c r="AE39" s="747">
        <v>75</v>
      </c>
      <c r="AF39" s="747">
        <v>180052</v>
      </c>
      <c r="AG39" s="747">
        <v>73247</v>
      </c>
      <c r="AH39" s="91">
        <v>252</v>
      </c>
      <c r="AI39" s="747">
        <v>51</v>
      </c>
      <c r="AJ39" s="747">
        <v>24552</v>
      </c>
      <c r="AK39" s="747">
        <v>32379</v>
      </c>
      <c r="AL39" s="102">
        <v>47</v>
      </c>
      <c r="AM39" s="747">
        <v>126</v>
      </c>
      <c r="AN39" s="747">
        <v>192648</v>
      </c>
      <c r="AO39" s="747">
        <v>33185</v>
      </c>
      <c r="AP39" s="91">
        <v>0</v>
      </c>
      <c r="AQ39" s="747">
        <v>8630</v>
      </c>
      <c r="AR39" s="747">
        <v>5722</v>
      </c>
      <c r="AS39" s="747">
        <v>29382</v>
      </c>
      <c r="AT39" s="102">
        <v>0</v>
      </c>
      <c r="AU39" s="747">
        <v>520</v>
      </c>
      <c r="AV39" s="747">
        <v>14178</v>
      </c>
      <c r="AW39" s="747">
        <v>11038</v>
      </c>
      <c r="AX39" s="91">
        <v>0</v>
      </c>
      <c r="AY39" s="747">
        <v>1172</v>
      </c>
      <c r="AZ39" s="747">
        <v>4882</v>
      </c>
      <c r="BA39" s="747">
        <v>38911</v>
      </c>
      <c r="BB39" s="102">
        <v>629</v>
      </c>
      <c r="BC39" s="747">
        <v>678</v>
      </c>
      <c r="BD39" s="747">
        <v>16418</v>
      </c>
      <c r="BE39" s="747">
        <v>19769</v>
      </c>
      <c r="BF39" s="91">
        <v>0</v>
      </c>
      <c r="BG39" s="747">
        <v>196</v>
      </c>
      <c r="BH39" s="747">
        <v>5317</v>
      </c>
      <c r="BI39" s="747">
        <v>30700</v>
      </c>
      <c r="BJ39" s="102">
        <v>0</v>
      </c>
      <c r="BK39" s="747">
        <v>0</v>
      </c>
      <c r="BL39" s="747">
        <v>46685</v>
      </c>
      <c r="BM39" s="747">
        <v>5628</v>
      </c>
      <c r="BN39" s="91">
        <v>105</v>
      </c>
      <c r="BO39" s="747">
        <v>16742</v>
      </c>
      <c r="BP39" s="747">
        <v>5719</v>
      </c>
      <c r="BQ39" s="747">
        <v>0</v>
      </c>
      <c r="BR39" s="102">
        <v>0</v>
      </c>
      <c r="BS39" s="747">
        <v>0</v>
      </c>
      <c r="BT39" s="747">
        <v>18293</v>
      </c>
      <c r="BU39" s="747">
        <v>51094</v>
      </c>
      <c r="BV39" s="91">
        <v>0</v>
      </c>
      <c r="BW39" s="747">
        <v>0</v>
      </c>
      <c r="BX39" s="747">
        <v>19930</v>
      </c>
      <c r="BY39" s="747">
        <v>56225</v>
      </c>
      <c r="BZ39" s="102">
        <v>0</v>
      </c>
      <c r="CA39" s="747">
        <v>0</v>
      </c>
      <c r="CB39" s="747">
        <v>41554</v>
      </c>
      <c r="CC39" s="747">
        <v>15116</v>
      </c>
      <c r="CD39" s="91">
        <v>0</v>
      </c>
      <c r="CE39" s="747">
        <v>4086</v>
      </c>
      <c r="CF39" s="747">
        <v>6232</v>
      </c>
      <c r="CG39" s="747">
        <v>1353</v>
      </c>
      <c r="CH39" s="102">
        <v>114</v>
      </c>
      <c r="CI39" s="747">
        <v>0</v>
      </c>
      <c r="CJ39" s="747">
        <v>21691</v>
      </c>
      <c r="CK39" s="747">
        <v>9541</v>
      </c>
      <c r="CL39" s="91">
        <v>0</v>
      </c>
      <c r="CM39" s="747">
        <v>0</v>
      </c>
      <c r="CN39" s="747">
        <v>15096</v>
      </c>
      <c r="CO39" s="747">
        <v>0</v>
      </c>
      <c r="CP39" s="102">
        <v>0</v>
      </c>
      <c r="CQ39" s="747">
        <v>0</v>
      </c>
      <c r="CR39" s="747">
        <v>37830</v>
      </c>
      <c r="CS39" s="747">
        <v>20480</v>
      </c>
      <c r="CT39" s="91">
        <v>0</v>
      </c>
      <c r="CU39" s="747">
        <v>0</v>
      </c>
      <c r="CV39" s="747">
        <v>7531</v>
      </c>
      <c r="CW39" s="747">
        <v>6627</v>
      </c>
      <c r="CX39" s="102">
        <v>0</v>
      </c>
      <c r="CY39" s="747">
        <v>0</v>
      </c>
      <c r="CZ39" s="747">
        <v>24781</v>
      </c>
      <c r="DA39" s="747">
        <v>3436</v>
      </c>
      <c r="DB39" s="91">
        <v>0</v>
      </c>
      <c r="DC39" s="747">
        <v>0</v>
      </c>
      <c r="DD39" s="747">
        <v>9410</v>
      </c>
      <c r="DE39" s="747">
        <v>36281</v>
      </c>
      <c r="DF39" s="102">
        <v>0</v>
      </c>
      <c r="DG39" s="747">
        <v>0</v>
      </c>
      <c r="DH39" s="747">
        <v>21133</v>
      </c>
      <c r="DI39" s="747">
        <v>0</v>
      </c>
      <c r="DJ39" s="91">
        <v>6096</v>
      </c>
      <c r="DK39" s="747">
        <v>315</v>
      </c>
      <c r="DL39" s="747">
        <v>17053</v>
      </c>
      <c r="DM39" s="747">
        <v>0</v>
      </c>
      <c r="DN39" s="102">
        <v>4384</v>
      </c>
      <c r="DO39" s="747">
        <v>0</v>
      </c>
      <c r="DP39" s="747">
        <v>28270</v>
      </c>
      <c r="DQ39" s="747">
        <v>0</v>
      </c>
      <c r="DR39" s="91">
        <v>0</v>
      </c>
      <c r="DS39" s="747">
        <v>175751</v>
      </c>
      <c r="DT39" s="747">
        <v>241665</v>
      </c>
      <c r="DU39" s="747">
        <v>566832</v>
      </c>
      <c r="DV39" s="102">
        <v>9888</v>
      </c>
      <c r="DW39" s="747">
        <v>8974</v>
      </c>
      <c r="DX39" s="747">
        <v>1583061</v>
      </c>
      <c r="DY39" s="747">
        <v>530292</v>
      </c>
      <c r="DZ39" s="91">
        <v>6813</v>
      </c>
    </row>
    <row r="40" spans="1:130" x14ac:dyDescent="0.3">
      <c r="A40" s="393"/>
      <c r="B40" s="819" t="s">
        <v>790</v>
      </c>
      <c r="C40" s="747">
        <v>145786</v>
      </c>
      <c r="D40" s="747">
        <v>83942</v>
      </c>
      <c r="E40" s="747">
        <v>99172</v>
      </c>
      <c r="F40" s="102">
        <v>16820</v>
      </c>
      <c r="G40" s="747">
        <v>10858</v>
      </c>
      <c r="H40" s="747">
        <v>483816</v>
      </c>
      <c r="I40" s="747">
        <v>112424</v>
      </c>
      <c r="J40" s="91">
        <v>8318</v>
      </c>
      <c r="K40" s="747">
        <v>9499</v>
      </c>
      <c r="L40" s="747">
        <v>20768</v>
      </c>
      <c r="M40" s="747">
        <v>54164</v>
      </c>
      <c r="N40" s="102">
        <v>0</v>
      </c>
      <c r="O40" s="747">
        <v>3009</v>
      </c>
      <c r="P40" s="747">
        <v>376824</v>
      </c>
      <c r="Q40" s="747">
        <v>91590</v>
      </c>
      <c r="R40" s="91">
        <v>1505</v>
      </c>
      <c r="S40" s="747">
        <v>1432</v>
      </c>
      <c r="T40" s="747">
        <v>39343</v>
      </c>
      <c r="U40" s="747">
        <v>10659</v>
      </c>
      <c r="V40" s="102">
        <v>177</v>
      </c>
      <c r="W40" s="747">
        <v>1388</v>
      </c>
      <c r="X40" s="747">
        <v>64918</v>
      </c>
      <c r="Y40" s="747">
        <v>59090</v>
      </c>
      <c r="Z40" s="91">
        <v>2081</v>
      </c>
      <c r="AA40" s="747">
        <v>13935</v>
      </c>
      <c r="AB40" s="747">
        <v>34522</v>
      </c>
      <c r="AC40" s="747">
        <v>62475</v>
      </c>
      <c r="AD40" s="102">
        <v>521</v>
      </c>
      <c r="AE40" s="747">
        <v>8948</v>
      </c>
      <c r="AF40" s="747">
        <v>103670</v>
      </c>
      <c r="AG40" s="747">
        <v>12771</v>
      </c>
      <c r="AH40" s="91">
        <v>0</v>
      </c>
      <c r="AI40" s="747">
        <v>0</v>
      </c>
      <c r="AJ40" s="747">
        <v>24017</v>
      </c>
      <c r="AK40" s="747">
        <v>7406</v>
      </c>
      <c r="AL40" s="102">
        <v>212</v>
      </c>
      <c r="AM40" s="747">
        <v>0</v>
      </c>
      <c r="AN40" s="747">
        <v>165791</v>
      </c>
      <c r="AO40" s="747">
        <v>92137</v>
      </c>
      <c r="AP40" s="91">
        <v>0</v>
      </c>
      <c r="AQ40" s="747">
        <v>4964</v>
      </c>
      <c r="AR40" s="747">
        <v>13912</v>
      </c>
      <c r="AS40" s="747">
        <v>35868</v>
      </c>
      <c r="AT40" s="102">
        <v>0</v>
      </c>
      <c r="AU40" s="747">
        <v>13116</v>
      </c>
      <c r="AV40" s="747">
        <v>22662</v>
      </c>
      <c r="AW40" s="747">
        <v>25062</v>
      </c>
      <c r="AX40" s="91">
        <v>0</v>
      </c>
      <c r="AY40" s="747">
        <v>252</v>
      </c>
      <c r="AZ40" s="747">
        <v>5053</v>
      </c>
      <c r="BA40" s="747">
        <v>14312</v>
      </c>
      <c r="BB40" s="102">
        <v>64</v>
      </c>
      <c r="BC40" s="747">
        <v>1196</v>
      </c>
      <c r="BD40" s="747">
        <v>50379</v>
      </c>
      <c r="BE40" s="747">
        <v>2506</v>
      </c>
      <c r="BF40" s="91">
        <v>0</v>
      </c>
      <c r="BG40" s="747">
        <v>27432</v>
      </c>
      <c r="BH40" s="747">
        <v>17953</v>
      </c>
      <c r="BI40" s="747">
        <v>0</v>
      </c>
      <c r="BJ40" s="102">
        <v>0</v>
      </c>
      <c r="BK40" s="747">
        <v>120</v>
      </c>
      <c r="BL40" s="747">
        <v>74484</v>
      </c>
      <c r="BM40" s="747">
        <v>7990</v>
      </c>
      <c r="BN40" s="91">
        <v>0</v>
      </c>
      <c r="BO40" s="747">
        <v>3959</v>
      </c>
      <c r="BP40" s="747">
        <v>7849</v>
      </c>
      <c r="BQ40" s="747">
        <v>2952</v>
      </c>
      <c r="BR40" s="102">
        <v>0</v>
      </c>
      <c r="BS40" s="747">
        <v>0</v>
      </c>
      <c r="BT40" s="747">
        <v>62397</v>
      </c>
      <c r="BU40" s="747">
        <v>18773</v>
      </c>
      <c r="BV40" s="91">
        <v>0</v>
      </c>
      <c r="BW40" s="747">
        <v>1620</v>
      </c>
      <c r="BX40" s="747">
        <v>18389</v>
      </c>
      <c r="BY40" s="747">
        <v>33608</v>
      </c>
      <c r="BZ40" s="102">
        <v>0</v>
      </c>
      <c r="CA40" s="747">
        <v>0</v>
      </c>
      <c r="CB40" s="747">
        <v>33177</v>
      </c>
      <c r="CC40" s="747">
        <v>30569</v>
      </c>
      <c r="CD40" s="91">
        <v>0</v>
      </c>
      <c r="CE40" s="747">
        <v>342</v>
      </c>
      <c r="CF40" s="747">
        <v>10549</v>
      </c>
      <c r="CG40" s="747">
        <v>1195</v>
      </c>
      <c r="CH40" s="102">
        <v>78</v>
      </c>
      <c r="CI40" s="747">
        <v>0</v>
      </c>
      <c r="CJ40" s="747">
        <v>23920</v>
      </c>
      <c r="CK40" s="747">
        <v>10321</v>
      </c>
      <c r="CL40" s="91">
        <v>40</v>
      </c>
      <c r="CM40" s="747">
        <v>11664</v>
      </c>
      <c r="CN40" s="747">
        <v>5296</v>
      </c>
      <c r="CO40" s="747">
        <v>2940</v>
      </c>
      <c r="CP40" s="102">
        <v>0</v>
      </c>
      <c r="CQ40" s="747">
        <v>162</v>
      </c>
      <c r="CR40" s="747">
        <v>10704</v>
      </c>
      <c r="CS40" s="747">
        <v>2808</v>
      </c>
      <c r="CT40" s="91">
        <v>0</v>
      </c>
      <c r="CU40" s="747">
        <v>0</v>
      </c>
      <c r="CV40" s="747">
        <v>12131</v>
      </c>
      <c r="CW40" s="747">
        <v>15456</v>
      </c>
      <c r="CX40" s="102">
        <v>0</v>
      </c>
      <c r="CY40" s="747">
        <v>180</v>
      </c>
      <c r="CZ40" s="747">
        <v>11216</v>
      </c>
      <c r="DA40" s="747">
        <v>16153</v>
      </c>
      <c r="DB40" s="91">
        <v>0</v>
      </c>
      <c r="DC40" s="747">
        <v>0</v>
      </c>
      <c r="DD40" s="747">
        <v>11997</v>
      </c>
      <c r="DE40" s="747">
        <v>8772</v>
      </c>
      <c r="DF40" s="102">
        <v>0</v>
      </c>
      <c r="DG40" s="747">
        <v>0</v>
      </c>
      <c r="DH40" s="747">
        <v>20819</v>
      </c>
      <c r="DI40" s="747">
        <v>11466</v>
      </c>
      <c r="DJ40" s="91">
        <v>0</v>
      </c>
      <c r="DK40" s="747">
        <v>13690</v>
      </c>
      <c r="DL40" s="747">
        <v>17182</v>
      </c>
      <c r="DM40" s="747">
        <v>0</v>
      </c>
      <c r="DN40" s="102">
        <v>23976</v>
      </c>
      <c r="DO40" s="747">
        <v>0</v>
      </c>
      <c r="DP40" s="747">
        <v>23860</v>
      </c>
      <c r="DQ40" s="747">
        <v>3367</v>
      </c>
      <c r="DR40" s="91">
        <v>6280</v>
      </c>
      <c r="DS40" s="747">
        <v>234575</v>
      </c>
      <c r="DT40" s="747">
        <v>322903</v>
      </c>
      <c r="DU40" s="747">
        <v>348979</v>
      </c>
      <c r="DV40" s="102">
        <v>41848</v>
      </c>
      <c r="DW40" s="747">
        <v>38977</v>
      </c>
      <c r="DX40" s="747">
        <v>1528637</v>
      </c>
      <c r="DY40" s="747">
        <v>497027</v>
      </c>
      <c r="DZ40" s="91">
        <v>18224</v>
      </c>
    </row>
    <row r="41" spans="1:130" x14ac:dyDescent="0.3">
      <c r="B41" s="819" t="s">
        <v>807</v>
      </c>
      <c r="C41" s="747">
        <v>124171</v>
      </c>
      <c r="D41" s="747">
        <v>42679</v>
      </c>
      <c r="E41" s="747">
        <v>73003</v>
      </c>
      <c r="F41" s="102">
        <v>0</v>
      </c>
      <c r="G41" s="747">
        <v>25832</v>
      </c>
      <c r="H41" s="747">
        <v>390134</v>
      </c>
      <c r="I41" s="747">
        <v>146019</v>
      </c>
      <c r="J41" s="91">
        <v>0</v>
      </c>
      <c r="K41" s="747">
        <v>5541</v>
      </c>
      <c r="L41" s="747">
        <v>17356</v>
      </c>
      <c r="M41" s="747">
        <v>33729</v>
      </c>
      <c r="N41" s="102">
        <v>0</v>
      </c>
      <c r="O41" s="747">
        <v>17703</v>
      </c>
      <c r="P41" s="747">
        <v>354872</v>
      </c>
      <c r="Q41" s="747">
        <v>117175</v>
      </c>
      <c r="R41" s="91">
        <v>2279</v>
      </c>
      <c r="S41" s="747">
        <v>3210</v>
      </c>
      <c r="T41" s="747">
        <v>39939</v>
      </c>
      <c r="U41" s="747">
        <v>8199</v>
      </c>
      <c r="V41" s="102">
        <v>0</v>
      </c>
      <c r="W41" s="747">
        <v>399</v>
      </c>
      <c r="X41" s="747">
        <v>43525</v>
      </c>
      <c r="Y41" s="747">
        <v>26867</v>
      </c>
      <c r="Z41" s="91">
        <v>100</v>
      </c>
      <c r="AA41" s="747">
        <v>13141</v>
      </c>
      <c r="AB41" s="747">
        <v>20235</v>
      </c>
      <c r="AC41" s="747">
        <v>41967</v>
      </c>
      <c r="AD41" s="102">
        <v>0</v>
      </c>
      <c r="AE41" s="747">
        <v>0</v>
      </c>
      <c r="AF41" s="747">
        <v>108052</v>
      </c>
      <c r="AG41" s="747">
        <v>48146</v>
      </c>
      <c r="AH41" s="91">
        <v>0</v>
      </c>
      <c r="AI41" s="747">
        <v>28</v>
      </c>
      <c r="AJ41" s="747">
        <v>25659</v>
      </c>
      <c r="AK41" s="747">
        <v>14796</v>
      </c>
      <c r="AL41" s="102">
        <v>0</v>
      </c>
      <c r="AM41" s="747">
        <v>0</v>
      </c>
      <c r="AN41" s="747">
        <v>275668</v>
      </c>
      <c r="AO41" s="747">
        <v>42787</v>
      </c>
      <c r="AP41" s="91">
        <v>104</v>
      </c>
      <c r="AQ41" s="747">
        <v>1341</v>
      </c>
      <c r="AR41" s="747">
        <v>7065</v>
      </c>
      <c r="AS41" s="747">
        <v>9528</v>
      </c>
      <c r="AT41" s="102">
        <v>0</v>
      </c>
      <c r="AU41" s="747">
        <v>4650</v>
      </c>
      <c r="AV41" s="747">
        <v>3628</v>
      </c>
      <c r="AW41" s="747">
        <v>35013</v>
      </c>
      <c r="AX41" s="91">
        <v>0</v>
      </c>
      <c r="AY41" s="747">
        <v>0</v>
      </c>
      <c r="AZ41" s="747">
        <v>5056</v>
      </c>
      <c r="BA41" s="747">
        <v>54878</v>
      </c>
      <c r="BB41" s="102">
        <v>0</v>
      </c>
      <c r="BC41" s="747">
        <v>1431</v>
      </c>
      <c r="BD41" s="747">
        <v>47134</v>
      </c>
      <c r="BE41" s="747">
        <v>36060</v>
      </c>
      <c r="BF41" s="91">
        <v>180</v>
      </c>
      <c r="BG41" s="747">
        <v>0</v>
      </c>
      <c r="BH41" s="747">
        <v>6754</v>
      </c>
      <c r="BI41" s="747">
        <v>88</v>
      </c>
      <c r="BJ41" s="102">
        <v>0</v>
      </c>
      <c r="BK41" s="747">
        <v>8210</v>
      </c>
      <c r="BL41" s="747">
        <v>124928</v>
      </c>
      <c r="BM41" s="747">
        <v>22920</v>
      </c>
      <c r="BN41" s="91">
        <v>0</v>
      </c>
      <c r="BO41" s="747">
        <v>6999</v>
      </c>
      <c r="BP41" s="747">
        <v>27248</v>
      </c>
      <c r="BQ41" s="747">
        <v>16430</v>
      </c>
      <c r="BR41" s="102">
        <v>0</v>
      </c>
      <c r="BS41" s="747">
        <v>0</v>
      </c>
      <c r="BT41" s="747">
        <v>90884</v>
      </c>
      <c r="BU41" s="747">
        <v>25243</v>
      </c>
      <c r="BV41" s="91">
        <v>0</v>
      </c>
      <c r="BW41" s="747">
        <v>936</v>
      </c>
      <c r="BX41" s="747">
        <v>17266</v>
      </c>
      <c r="BY41" s="747">
        <v>38842</v>
      </c>
      <c r="BZ41" s="102">
        <v>0</v>
      </c>
      <c r="CA41" s="747">
        <v>0</v>
      </c>
      <c r="CB41" s="747">
        <v>27159</v>
      </c>
      <c r="CC41" s="747">
        <v>15542</v>
      </c>
      <c r="CD41" s="91">
        <v>0</v>
      </c>
      <c r="CE41" s="747">
        <v>0</v>
      </c>
      <c r="CF41" s="747">
        <v>8559</v>
      </c>
      <c r="CG41" s="747">
        <v>862</v>
      </c>
      <c r="CH41" s="102">
        <v>114</v>
      </c>
      <c r="CI41" s="747">
        <v>0</v>
      </c>
      <c r="CJ41" s="747">
        <v>18270</v>
      </c>
      <c r="CK41" s="747">
        <v>7850</v>
      </c>
      <c r="CL41" s="91">
        <v>0</v>
      </c>
      <c r="CM41" s="747">
        <v>1369</v>
      </c>
      <c r="CN41" s="747">
        <v>3848</v>
      </c>
      <c r="CO41" s="747">
        <v>9155</v>
      </c>
      <c r="CP41" s="102">
        <v>0</v>
      </c>
      <c r="CQ41" s="747">
        <v>0</v>
      </c>
      <c r="CR41" s="747">
        <v>51771</v>
      </c>
      <c r="CS41" s="747">
        <v>5460</v>
      </c>
      <c r="CT41" s="91">
        <v>0</v>
      </c>
      <c r="CU41" s="747">
        <v>0</v>
      </c>
      <c r="CV41" s="747">
        <v>13244</v>
      </c>
      <c r="CW41" s="747">
        <v>0</v>
      </c>
      <c r="CX41" s="102">
        <v>0</v>
      </c>
      <c r="CY41" s="747">
        <v>0</v>
      </c>
      <c r="CZ41" s="747">
        <v>28302</v>
      </c>
      <c r="DA41" s="747">
        <v>27604</v>
      </c>
      <c r="DB41" s="91">
        <v>0</v>
      </c>
      <c r="DC41" s="747">
        <v>0</v>
      </c>
      <c r="DD41" s="747">
        <v>12971</v>
      </c>
      <c r="DE41" s="747">
        <v>21953</v>
      </c>
      <c r="DF41" s="102">
        <v>9958</v>
      </c>
      <c r="DG41" s="747">
        <v>0</v>
      </c>
      <c r="DH41" s="747">
        <v>48223</v>
      </c>
      <c r="DI41" s="747">
        <v>0</v>
      </c>
      <c r="DJ41" s="91">
        <v>2418</v>
      </c>
      <c r="DK41" s="747">
        <v>0</v>
      </c>
      <c r="DL41" s="747">
        <v>32484</v>
      </c>
      <c r="DM41" s="747">
        <v>0</v>
      </c>
      <c r="DN41" s="102">
        <v>10794</v>
      </c>
      <c r="DO41" s="747">
        <v>0</v>
      </c>
      <c r="DP41" s="747">
        <v>36304</v>
      </c>
      <c r="DQ41" s="747">
        <v>0</v>
      </c>
      <c r="DR41" s="91">
        <v>0</v>
      </c>
      <c r="DS41" s="747">
        <v>156736</v>
      </c>
      <c r="DT41" s="747">
        <v>280363</v>
      </c>
      <c r="DU41" s="747">
        <v>323430</v>
      </c>
      <c r="DV41" s="102">
        <v>20866</v>
      </c>
      <c r="DW41" s="747">
        <v>58225</v>
      </c>
      <c r="DX41" s="747">
        <v>1648854</v>
      </c>
      <c r="DY41" s="747">
        <v>556686</v>
      </c>
      <c r="DZ41" s="91">
        <v>5081</v>
      </c>
    </row>
    <row r="42" spans="1:130" ht="17.25" thickBot="1" x14ac:dyDescent="0.35">
      <c r="A42" s="393"/>
      <c r="B42" s="826" t="s">
        <v>814</v>
      </c>
      <c r="C42" s="747">
        <v>176348</v>
      </c>
      <c r="D42" s="747">
        <v>31566</v>
      </c>
      <c r="E42" s="747">
        <v>85342</v>
      </c>
      <c r="F42" s="102">
        <v>0</v>
      </c>
      <c r="G42" s="747">
        <v>22982</v>
      </c>
      <c r="H42" s="747">
        <v>303060</v>
      </c>
      <c r="I42" s="747">
        <v>79141</v>
      </c>
      <c r="J42" s="91">
        <v>285</v>
      </c>
      <c r="K42" s="747">
        <v>1951</v>
      </c>
      <c r="L42" s="747">
        <v>15075</v>
      </c>
      <c r="M42" s="747">
        <v>56892</v>
      </c>
      <c r="N42" s="102">
        <v>0</v>
      </c>
      <c r="O42" s="747">
        <v>4155</v>
      </c>
      <c r="P42" s="747">
        <v>402994</v>
      </c>
      <c r="Q42" s="747">
        <v>155811</v>
      </c>
      <c r="R42" s="91">
        <v>510</v>
      </c>
      <c r="S42" s="747">
        <v>0</v>
      </c>
      <c r="T42" s="747">
        <v>42851</v>
      </c>
      <c r="U42" s="747">
        <v>5583</v>
      </c>
      <c r="V42" s="102">
        <v>244</v>
      </c>
      <c r="W42" s="747">
        <v>1072</v>
      </c>
      <c r="X42" s="747">
        <v>40174</v>
      </c>
      <c r="Y42" s="747">
        <v>58656</v>
      </c>
      <c r="Z42" s="91">
        <v>0</v>
      </c>
      <c r="AA42" s="747">
        <v>5860</v>
      </c>
      <c r="AB42" s="747">
        <v>13665</v>
      </c>
      <c r="AC42" s="747">
        <v>80023</v>
      </c>
      <c r="AD42" s="102">
        <v>0</v>
      </c>
      <c r="AE42" s="747">
        <v>336</v>
      </c>
      <c r="AF42" s="747">
        <v>200896</v>
      </c>
      <c r="AG42" s="747">
        <v>72655</v>
      </c>
      <c r="AH42" s="91">
        <v>925</v>
      </c>
      <c r="AI42" s="747">
        <v>0</v>
      </c>
      <c r="AJ42" s="747">
        <v>13792</v>
      </c>
      <c r="AK42" s="747">
        <v>8260</v>
      </c>
      <c r="AL42" s="102">
        <v>0</v>
      </c>
      <c r="AM42" s="747">
        <v>0</v>
      </c>
      <c r="AN42" s="747">
        <v>156681</v>
      </c>
      <c r="AO42" s="747">
        <v>55356</v>
      </c>
      <c r="AP42" s="91">
        <v>0</v>
      </c>
      <c r="AQ42" s="747">
        <v>9754</v>
      </c>
      <c r="AR42" s="747">
        <v>9259</v>
      </c>
      <c r="AS42" s="747">
        <v>25420</v>
      </c>
      <c r="AT42" s="102">
        <v>0</v>
      </c>
      <c r="AU42" s="747">
        <v>16407</v>
      </c>
      <c r="AV42" s="747">
        <v>14289</v>
      </c>
      <c r="AW42" s="747">
        <v>52539</v>
      </c>
      <c r="AX42" s="91">
        <v>0</v>
      </c>
      <c r="AY42" s="747">
        <v>400</v>
      </c>
      <c r="AZ42" s="747">
        <v>6346</v>
      </c>
      <c r="BA42" s="747">
        <v>54711</v>
      </c>
      <c r="BB42" s="102">
        <v>259</v>
      </c>
      <c r="BC42" s="747">
        <v>1974</v>
      </c>
      <c r="BD42" s="747">
        <v>49871</v>
      </c>
      <c r="BE42" s="747">
        <v>24341</v>
      </c>
      <c r="BF42" s="91">
        <v>0</v>
      </c>
      <c r="BG42" s="747">
        <v>3600</v>
      </c>
      <c r="BH42" s="747">
        <v>1654</v>
      </c>
      <c r="BI42" s="747">
        <v>34980</v>
      </c>
      <c r="BJ42" s="102">
        <v>0</v>
      </c>
      <c r="BK42" s="747">
        <v>0</v>
      </c>
      <c r="BL42" s="747">
        <v>34251</v>
      </c>
      <c r="BM42" s="747">
        <v>70095</v>
      </c>
      <c r="BN42" s="91">
        <v>0</v>
      </c>
      <c r="BO42" s="747">
        <v>0</v>
      </c>
      <c r="BP42" s="747">
        <v>12548</v>
      </c>
      <c r="BQ42" s="747">
        <v>1185</v>
      </c>
      <c r="BR42" s="102">
        <v>0</v>
      </c>
      <c r="BS42" s="747">
        <v>3552</v>
      </c>
      <c r="BT42" s="747">
        <v>24088</v>
      </c>
      <c r="BU42" s="747">
        <v>30319</v>
      </c>
      <c r="BV42" s="91">
        <v>0</v>
      </c>
      <c r="BW42" s="747">
        <v>0</v>
      </c>
      <c r="BX42" s="747">
        <v>10668</v>
      </c>
      <c r="BY42" s="747">
        <v>75987</v>
      </c>
      <c r="BZ42" s="102">
        <v>0</v>
      </c>
      <c r="CA42" s="747">
        <v>182</v>
      </c>
      <c r="CB42" s="747">
        <v>31816</v>
      </c>
      <c r="CC42" s="747">
        <v>4964</v>
      </c>
      <c r="CD42" s="91">
        <v>0</v>
      </c>
      <c r="CE42" s="747">
        <v>0</v>
      </c>
      <c r="CF42" s="747">
        <v>5630</v>
      </c>
      <c r="CG42" s="747">
        <v>10618</v>
      </c>
      <c r="CH42" s="102">
        <v>50</v>
      </c>
      <c r="CI42" s="747">
        <v>0</v>
      </c>
      <c r="CJ42" s="747">
        <v>49424</v>
      </c>
      <c r="CK42" s="747">
        <v>13790</v>
      </c>
      <c r="CL42" s="91">
        <v>44</v>
      </c>
      <c r="CM42" s="747">
        <v>1296</v>
      </c>
      <c r="CN42" s="747">
        <v>10729</v>
      </c>
      <c r="CO42" s="747">
        <v>7269</v>
      </c>
      <c r="CP42" s="102">
        <v>78</v>
      </c>
      <c r="CQ42" s="747">
        <v>0</v>
      </c>
      <c r="CR42" s="747">
        <v>45237</v>
      </c>
      <c r="CS42" s="747">
        <v>45368</v>
      </c>
      <c r="CT42" s="91">
        <v>348</v>
      </c>
      <c r="CU42" s="747">
        <v>0</v>
      </c>
      <c r="CV42" s="747">
        <v>7665</v>
      </c>
      <c r="CW42" s="747">
        <v>0</v>
      </c>
      <c r="CX42" s="102">
        <v>0</v>
      </c>
      <c r="CY42" s="747">
        <v>0</v>
      </c>
      <c r="CZ42" s="747">
        <v>29892</v>
      </c>
      <c r="DA42" s="747">
        <v>58112</v>
      </c>
      <c r="DB42" s="91">
        <v>0</v>
      </c>
      <c r="DC42" s="747">
        <v>0</v>
      </c>
      <c r="DD42" s="747">
        <v>11555</v>
      </c>
      <c r="DE42" s="747">
        <v>25964</v>
      </c>
      <c r="DF42" s="102">
        <v>0</v>
      </c>
      <c r="DG42" s="747">
        <v>0</v>
      </c>
      <c r="DH42" s="747">
        <v>28028</v>
      </c>
      <c r="DI42" s="747">
        <v>524</v>
      </c>
      <c r="DJ42" s="91">
        <v>0</v>
      </c>
      <c r="DK42" s="747">
        <v>17797</v>
      </c>
      <c r="DL42" s="747">
        <v>13810</v>
      </c>
      <c r="DM42" s="747">
        <v>0</v>
      </c>
      <c r="DN42" s="102">
        <v>6576</v>
      </c>
      <c r="DO42" s="747">
        <v>0</v>
      </c>
      <c r="DP42" s="747">
        <v>28038</v>
      </c>
      <c r="DQ42" s="747">
        <v>0</v>
      </c>
      <c r="DR42" s="91">
        <v>0</v>
      </c>
      <c r="DS42" s="747">
        <v>217006</v>
      </c>
      <c r="DT42" s="747">
        <v>206813</v>
      </c>
      <c r="DU42" s="747">
        <v>472234</v>
      </c>
      <c r="DV42" s="102">
        <v>7207</v>
      </c>
      <c r="DW42" s="747">
        <v>50660</v>
      </c>
      <c r="DX42" s="747">
        <v>1438739</v>
      </c>
      <c r="DY42" s="747">
        <v>721671</v>
      </c>
      <c r="DZ42" s="91">
        <v>2112</v>
      </c>
    </row>
    <row r="43" spans="1:130" x14ac:dyDescent="0.3">
      <c r="A43" s="393"/>
      <c r="B43" s="806" t="s">
        <v>861</v>
      </c>
      <c r="C43" s="747">
        <v>145507</v>
      </c>
      <c r="D43" s="747">
        <v>38147</v>
      </c>
      <c r="E43" s="747">
        <v>147972</v>
      </c>
      <c r="F43" s="102">
        <v>0</v>
      </c>
      <c r="G43" s="747">
        <v>1413</v>
      </c>
      <c r="H43" s="747">
        <v>421160</v>
      </c>
      <c r="I43" s="747">
        <v>245266</v>
      </c>
      <c r="J43" s="91">
        <v>6171</v>
      </c>
      <c r="K43" s="747">
        <v>1739</v>
      </c>
      <c r="L43" s="747">
        <v>13482</v>
      </c>
      <c r="M43" s="747">
        <v>63680</v>
      </c>
      <c r="N43" s="102">
        <v>0</v>
      </c>
      <c r="O43" s="747">
        <v>1442</v>
      </c>
      <c r="P43" s="747">
        <v>414490</v>
      </c>
      <c r="Q43" s="747">
        <v>141996</v>
      </c>
      <c r="R43" s="91">
        <v>3198</v>
      </c>
      <c r="S43" s="747">
        <v>9315</v>
      </c>
      <c r="T43" s="747">
        <v>32290</v>
      </c>
      <c r="U43" s="747">
        <v>27271</v>
      </c>
      <c r="V43" s="102">
        <v>85</v>
      </c>
      <c r="W43" s="747">
        <v>7772</v>
      </c>
      <c r="X43" s="747">
        <v>28722</v>
      </c>
      <c r="Y43" s="747">
        <v>59457</v>
      </c>
      <c r="Z43" s="91">
        <v>0</v>
      </c>
      <c r="AA43" s="747">
        <v>4973</v>
      </c>
      <c r="AB43" s="747">
        <v>35404</v>
      </c>
      <c r="AC43" s="747">
        <v>34228</v>
      </c>
      <c r="AD43" s="102">
        <v>408</v>
      </c>
      <c r="AE43" s="747">
        <v>279</v>
      </c>
      <c r="AF43" s="747">
        <v>115089</v>
      </c>
      <c r="AG43" s="747">
        <v>25400</v>
      </c>
      <c r="AH43" s="91">
        <v>0</v>
      </c>
      <c r="AI43" s="747">
        <v>443</v>
      </c>
      <c r="AJ43" s="747">
        <v>19201</v>
      </c>
      <c r="AK43" s="747">
        <v>15299</v>
      </c>
      <c r="AL43" s="102">
        <v>0</v>
      </c>
      <c r="AM43" s="747">
        <v>112</v>
      </c>
      <c r="AN43" s="747">
        <v>152386</v>
      </c>
      <c r="AO43" s="747">
        <v>222</v>
      </c>
      <c r="AP43" s="91">
        <v>521</v>
      </c>
      <c r="AQ43" s="747">
        <v>13817</v>
      </c>
      <c r="AR43" s="747">
        <v>13825</v>
      </c>
      <c r="AS43" s="747">
        <v>31784</v>
      </c>
      <c r="AT43" s="102">
        <v>78</v>
      </c>
      <c r="AU43" s="747">
        <v>18933</v>
      </c>
      <c r="AV43" s="747">
        <v>19886</v>
      </c>
      <c r="AW43" s="747">
        <v>7371</v>
      </c>
      <c r="AX43" s="91">
        <v>0</v>
      </c>
      <c r="AY43" s="747">
        <v>0</v>
      </c>
      <c r="AZ43" s="747">
        <v>4622</v>
      </c>
      <c r="BA43" s="747">
        <v>24278</v>
      </c>
      <c r="BB43" s="102">
        <v>136</v>
      </c>
      <c r="BC43" s="747">
        <v>4108</v>
      </c>
      <c r="BD43" s="747">
        <v>33872</v>
      </c>
      <c r="BE43" s="747">
        <v>5368</v>
      </c>
      <c r="BF43" s="91">
        <v>227</v>
      </c>
      <c r="BG43" s="747">
        <v>0</v>
      </c>
      <c r="BH43" s="747">
        <v>6748</v>
      </c>
      <c r="BI43" s="747">
        <v>28816</v>
      </c>
      <c r="BJ43" s="102">
        <v>0</v>
      </c>
      <c r="BK43" s="747">
        <v>0</v>
      </c>
      <c r="BL43" s="747">
        <v>56482</v>
      </c>
      <c r="BM43" s="747">
        <v>44064</v>
      </c>
      <c r="BN43" s="91">
        <v>0</v>
      </c>
      <c r="BO43" s="747">
        <v>1409</v>
      </c>
      <c r="BP43" s="747">
        <v>13817</v>
      </c>
      <c r="BQ43" s="747">
        <v>32019</v>
      </c>
      <c r="BR43" s="102">
        <v>0</v>
      </c>
      <c r="BS43" s="747">
        <v>0</v>
      </c>
      <c r="BT43" s="747">
        <v>55948</v>
      </c>
      <c r="BU43" s="747">
        <v>62841</v>
      </c>
      <c r="BV43" s="91">
        <v>0</v>
      </c>
      <c r="BW43" s="747">
        <v>0</v>
      </c>
      <c r="BX43" s="747">
        <v>19042</v>
      </c>
      <c r="BY43" s="747">
        <v>21430</v>
      </c>
      <c r="BZ43" s="102">
        <v>0</v>
      </c>
      <c r="CA43" s="747">
        <v>0</v>
      </c>
      <c r="CB43" s="747">
        <v>20704</v>
      </c>
      <c r="CC43" s="747">
        <v>10917</v>
      </c>
      <c r="CD43" s="91">
        <v>0</v>
      </c>
      <c r="CE43" s="747">
        <v>0</v>
      </c>
      <c r="CF43" s="747">
        <v>7169</v>
      </c>
      <c r="CG43" s="747">
        <v>14249</v>
      </c>
      <c r="CH43" s="102">
        <v>334</v>
      </c>
      <c r="CI43" s="747">
        <v>1600</v>
      </c>
      <c r="CJ43" s="747">
        <v>27459</v>
      </c>
      <c r="CK43" s="747">
        <v>41576</v>
      </c>
      <c r="CL43" s="91">
        <v>0</v>
      </c>
      <c r="CM43" s="747">
        <v>7865</v>
      </c>
      <c r="CN43" s="747">
        <v>9164</v>
      </c>
      <c r="CO43" s="747">
        <v>0</v>
      </c>
      <c r="CP43" s="102">
        <v>0</v>
      </c>
      <c r="CQ43" s="747">
        <v>0</v>
      </c>
      <c r="CR43" s="747">
        <v>21042</v>
      </c>
      <c r="CS43" s="747">
        <v>7620</v>
      </c>
      <c r="CT43" s="91">
        <v>0</v>
      </c>
      <c r="CU43" s="747">
        <v>0</v>
      </c>
      <c r="CV43" s="747">
        <v>10660</v>
      </c>
      <c r="CW43" s="747">
        <v>0</v>
      </c>
      <c r="CX43" s="102">
        <v>0</v>
      </c>
      <c r="CY43" s="747">
        <v>0</v>
      </c>
      <c r="CZ43" s="747">
        <v>10836</v>
      </c>
      <c r="DA43" s="747">
        <v>2608</v>
      </c>
      <c r="DB43" s="91">
        <v>0</v>
      </c>
      <c r="DC43" s="747">
        <v>0</v>
      </c>
      <c r="DD43" s="747">
        <v>8192</v>
      </c>
      <c r="DE43" s="747">
        <v>11685</v>
      </c>
      <c r="DF43" s="102">
        <v>924</v>
      </c>
      <c r="DG43" s="747">
        <v>0</v>
      </c>
      <c r="DH43" s="747">
        <v>25015</v>
      </c>
      <c r="DI43" s="747">
        <v>44557</v>
      </c>
      <c r="DJ43" s="91">
        <v>1220</v>
      </c>
      <c r="DK43" s="747">
        <v>9583</v>
      </c>
      <c r="DL43" s="747">
        <v>13627</v>
      </c>
      <c r="DM43" s="747">
        <v>0</v>
      </c>
      <c r="DN43" s="102">
        <v>6576</v>
      </c>
      <c r="DO43" s="747">
        <v>0</v>
      </c>
      <c r="DP43" s="747">
        <v>34083</v>
      </c>
      <c r="DQ43" s="747">
        <v>0</v>
      </c>
      <c r="DR43" s="91">
        <v>4950</v>
      </c>
      <c r="DS43" s="747">
        <v>194651</v>
      </c>
      <c r="DT43" s="747">
        <v>245390</v>
      </c>
      <c r="DU43" s="747">
        <v>452711</v>
      </c>
      <c r="DV43" s="102">
        <v>8541</v>
      </c>
      <c r="DW43" s="747">
        <v>35659</v>
      </c>
      <c r="DX43" s="747">
        <v>1437174</v>
      </c>
      <c r="DY43" s="747">
        <v>699263</v>
      </c>
      <c r="DZ43" s="91">
        <v>16287</v>
      </c>
    </row>
    <row r="44" spans="1:130" x14ac:dyDescent="0.3">
      <c r="A44" s="393"/>
      <c r="B44" s="819" t="s">
        <v>994</v>
      </c>
      <c r="C44" s="747">
        <v>33124</v>
      </c>
      <c r="D44" s="747">
        <v>23902</v>
      </c>
      <c r="E44" s="747">
        <v>163842</v>
      </c>
      <c r="F44" s="102">
        <v>3194</v>
      </c>
      <c r="G44" s="747">
        <v>1761</v>
      </c>
      <c r="H44" s="747">
        <v>347547</v>
      </c>
      <c r="I44" s="747">
        <v>114136</v>
      </c>
      <c r="J44" s="91">
        <v>7722</v>
      </c>
      <c r="K44" s="747">
        <v>6026</v>
      </c>
      <c r="L44" s="747">
        <v>22224</v>
      </c>
      <c r="M44" s="747">
        <v>60012</v>
      </c>
      <c r="N44" s="102">
        <v>0</v>
      </c>
      <c r="O44" s="747">
        <v>1301</v>
      </c>
      <c r="P44" s="747">
        <v>452868</v>
      </c>
      <c r="Q44" s="747">
        <v>217782</v>
      </c>
      <c r="R44" s="91">
        <v>2914</v>
      </c>
      <c r="S44" s="747">
        <v>9411</v>
      </c>
      <c r="T44" s="747">
        <v>37848</v>
      </c>
      <c r="U44" s="747">
        <v>32048</v>
      </c>
      <c r="V44" s="102">
        <v>247</v>
      </c>
      <c r="W44" s="747">
        <v>1476</v>
      </c>
      <c r="X44" s="747">
        <v>30814</v>
      </c>
      <c r="Y44" s="747">
        <v>81585</v>
      </c>
      <c r="Z44" s="91">
        <v>0</v>
      </c>
      <c r="AA44" s="747">
        <v>750</v>
      </c>
      <c r="AB44" s="747">
        <v>24219</v>
      </c>
      <c r="AC44" s="747">
        <v>31399</v>
      </c>
      <c r="AD44" s="102">
        <v>0</v>
      </c>
      <c r="AE44" s="747">
        <v>205</v>
      </c>
      <c r="AF44" s="747">
        <v>196815</v>
      </c>
      <c r="AG44" s="747">
        <v>28943</v>
      </c>
      <c r="AH44" s="91">
        <v>1675</v>
      </c>
      <c r="AI44" s="747">
        <v>584</v>
      </c>
      <c r="AJ44" s="747">
        <v>34357</v>
      </c>
      <c r="AK44" s="747">
        <v>0</v>
      </c>
      <c r="AL44" s="102">
        <v>0</v>
      </c>
      <c r="AM44" s="747">
        <v>0</v>
      </c>
      <c r="AN44" s="747">
        <v>140769</v>
      </c>
      <c r="AO44" s="747">
        <v>0</v>
      </c>
      <c r="AP44" s="91">
        <v>7929</v>
      </c>
      <c r="AQ44" s="747">
        <v>6248</v>
      </c>
      <c r="AR44" s="747">
        <v>17930</v>
      </c>
      <c r="AS44" s="747">
        <v>22419</v>
      </c>
      <c r="AT44" s="102">
        <v>0</v>
      </c>
      <c r="AU44" s="747">
        <v>18514</v>
      </c>
      <c r="AV44" s="747">
        <v>36885</v>
      </c>
      <c r="AW44" s="747">
        <v>5269</v>
      </c>
      <c r="AX44" s="91">
        <v>0</v>
      </c>
      <c r="AY44" s="747">
        <v>0</v>
      </c>
      <c r="AZ44" s="747">
        <v>11128</v>
      </c>
      <c r="BA44" s="747">
        <v>12283</v>
      </c>
      <c r="BB44" s="102">
        <v>265</v>
      </c>
      <c r="BC44" s="747">
        <v>0</v>
      </c>
      <c r="BD44" s="747">
        <v>54981</v>
      </c>
      <c r="BE44" s="747">
        <v>3777</v>
      </c>
      <c r="BF44" s="91">
        <v>0</v>
      </c>
      <c r="BG44" s="747">
        <v>0</v>
      </c>
      <c r="BH44" s="747">
        <v>2704</v>
      </c>
      <c r="BI44" s="747">
        <v>39302</v>
      </c>
      <c r="BJ44" s="102">
        <v>0</v>
      </c>
      <c r="BK44" s="747">
        <v>0</v>
      </c>
      <c r="BL44" s="747">
        <v>80113</v>
      </c>
      <c r="BM44" s="747">
        <v>23310</v>
      </c>
      <c r="BN44" s="91">
        <v>0</v>
      </c>
      <c r="BO44" s="747">
        <v>0</v>
      </c>
      <c r="BP44" s="747">
        <v>53031</v>
      </c>
      <c r="BQ44" s="747">
        <v>18336</v>
      </c>
      <c r="BR44" s="102">
        <v>0</v>
      </c>
      <c r="BS44" s="747">
        <v>0</v>
      </c>
      <c r="BT44" s="747">
        <v>33173</v>
      </c>
      <c r="BU44" s="747">
        <v>22902</v>
      </c>
      <c r="BV44" s="91">
        <v>0</v>
      </c>
      <c r="BW44" s="747">
        <v>0</v>
      </c>
      <c r="BX44" s="747">
        <v>11900</v>
      </c>
      <c r="BY44" s="747">
        <v>13072</v>
      </c>
      <c r="BZ44" s="102">
        <v>0</v>
      </c>
      <c r="CA44" s="747">
        <v>0</v>
      </c>
      <c r="CB44" s="747">
        <v>13905</v>
      </c>
      <c r="CC44" s="747">
        <v>21733</v>
      </c>
      <c r="CD44" s="91">
        <v>0</v>
      </c>
      <c r="CE44" s="747">
        <v>0</v>
      </c>
      <c r="CF44" s="747">
        <v>6385</v>
      </c>
      <c r="CG44" s="747">
        <v>11359</v>
      </c>
      <c r="CH44" s="102">
        <v>0</v>
      </c>
      <c r="CI44" s="747">
        <v>0</v>
      </c>
      <c r="CJ44" s="747">
        <v>35461</v>
      </c>
      <c r="CK44" s="747">
        <v>11824</v>
      </c>
      <c r="CL44" s="91">
        <v>0</v>
      </c>
      <c r="CM44" s="747">
        <v>234</v>
      </c>
      <c r="CN44" s="747">
        <v>8473</v>
      </c>
      <c r="CO44" s="747">
        <v>10425</v>
      </c>
      <c r="CP44" s="102">
        <v>0</v>
      </c>
      <c r="CQ44" s="747">
        <v>0</v>
      </c>
      <c r="CR44" s="747">
        <v>23625</v>
      </c>
      <c r="CS44" s="747">
        <v>9000</v>
      </c>
      <c r="CT44" s="91">
        <v>0</v>
      </c>
      <c r="CU44" s="747">
        <v>0</v>
      </c>
      <c r="CV44" s="747">
        <v>8230</v>
      </c>
      <c r="CW44" s="747">
        <v>33267</v>
      </c>
      <c r="CX44" s="102">
        <v>0</v>
      </c>
      <c r="CY44" s="747">
        <v>0</v>
      </c>
      <c r="CZ44" s="747">
        <v>38634</v>
      </c>
      <c r="DA44" s="747">
        <v>32958</v>
      </c>
      <c r="DB44" s="91">
        <v>0</v>
      </c>
      <c r="DC44" s="747">
        <v>0</v>
      </c>
      <c r="DD44" s="747">
        <v>22541</v>
      </c>
      <c r="DE44" s="747">
        <v>17553</v>
      </c>
      <c r="DF44" s="102">
        <v>0</v>
      </c>
      <c r="DG44" s="747">
        <v>0</v>
      </c>
      <c r="DH44" s="747">
        <v>70635</v>
      </c>
      <c r="DI44" s="747">
        <v>2060</v>
      </c>
      <c r="DJ44" s="91">
        <v>0</v>
      </c>
      <c r="DK44" s="747">
        <v>13690</v>
      </c>
      <c r="DL44" s="747">
        <v>14776</v>
      </c>
      <c r="DM44" s="747">
        <v>7100</v>
      </c>
      <c r="DN44" s="102">
        <v>9169</v>
      </c>
      <c r="DO44" s="747">
        <v>0</v>
      </c>
      <c r="DP44" s="747">
        <v>27535</v>
      </c>
      <c r="DQ44" s="747">
        <v>0</v>
      </c>
      <c r="DR44" s="91">
        <v>0</v>
      </c>
      <c r="DS44" s="747">
        <v>70067</v>
      </c>
      <c r="DT44" s="747">
        <v>299648</v>
      </c>
      <c r="DU44" s="747">
        <v>472417</v>
      </c>
      <c r="DV44" s="102">
        <v>12875</v>
      </c>
      <c r="DW44" s="747">
        <v>23257</v>
      </c>
      <c r="DX44" s="747">
        <v>1583760</v>
      </c>
      <c r="DY44" s="747">
        <v>575279</v>
      </c>
      <c r="DZ44" s="91">
        <v>20240</v>
      </c>
    </row>
    <row r="45" spans="1:130" x14ac:dyDescent="0.3">
      <c r="A45" s="393"/>
      <c r="B45" s="819" t="s">
        <v>993</v>
      </c>
      <c r="C45" s="747">
        <v>26361</v>
      </c>
      <c r="D45" s="747">
        <v>23372</v>
      </c>
      <c r="E45" s="747">
        <v>110612</v>
      </c>
      <c r="F45" s="102">
        <v>0</v>
      </c>
      <c r="G45" s="747">
        <v>1964</v>
      </c>
      <c r="H45" s="747">
        <v>388314</v>
      </c>
      <c r="I45" s="747">
        <v>243913</v>
      </c>
      <c r="J45" s="91">
        <v>0</v>
      </c>
      <c r="K45" s="747">
        <v>5302</v>
      </c>
      <c r="L45" s="747">
        <v>13792</v>
      </c>
      <c r="M45" s="747">
        <v>40442</v>
      </c>
      <c r="N45" s="102">
        <v>0</v>
      </c>
      <c r="O45" s="747">
        <v>2158</v>
      </c>
      <c r="P45" s="747">
        <v>491037</v>
      </c>
      <c r="Q45" s="747">
        <v>122173</v>
      </c>
      <c r="R45" s="91">
        <v>540</v>
      </c>
      <c r="S45" s="747">
        <v>11517</v>
      </c>
      <c r="T45" s="747">
        <v>34416</v>
      </c>
      <c r="U45" s="747">
        <v>14184</v>
      </c>
      <c r="V45" s="102">
        <v>35</v>
      </c>
      <c r="W45" s="747">
        <v>6392</v>
      </c>
      <c r="X45" s="747">
        <v>113710</v>
      </c>
      <c r="Y45" s="747">
        <v>59947</v>
      </c>
      <c r="Z45" s="91">
        <v>158</v>
      </c>
      <c r="AA45" s="747">
        <v>2519</v>
      </c>
      <c r="AB45" s="747">
        <v>16812</v>
      </c>
      <c r="AC45" s="747">
        <v>20929</v>
      </c>
      <c r="AD45" s="102">
        <v>196</v>
      </c>
      <c r="AE45" s="747">
        <v>907</v>
      </c>
      <c r="AF45" s="747">
        <v>56121</v>
      </c>
      <c r="AG45" s="747">
        <v>31753</v>
      </c>
      <c r="AH45" s="91">
        <v>165</v>
      </c>
      <c r="AI45" s="747">
        <v>0</v>
      </c>
      <c r="AJ45" s="747">
        <v>54339</v>
      </c>
      <c r="AK45" s="747">
        <v>0</v>
      </c>
      <c r="AL45" s="102">
        <v>0</v>
      </c>
      <c r="AM45" s="747">
        <v>0</v>
      </c>
      <c r="AN45" s="747">
        <v>198912</v>
      </c>
      <c r="AO45" s="747">
        <v>13362</v>
      </c>
      <c r="AP45" s="91">
        <v>0</v>
      </c>
      <c r="AQ45" s="747">
        <v>11050</v>
      </c>
      <c r="AR45" s="747">
        <v>9314</v>
      </c>
      <c r="AS45" s="747">
        <v>34684</v>
      </c>
      <c r="AT45" s="102">
        <v>0</v>
      </c>
      <c r="AU45" s="747">
        <v>7524</v>
      </c>
      <c r="AV45" s="747">
        <v>5909</v>
      </c>
      <c r="AW45" s="747">
        <v>45042</v>
      </c>
      <c r="AX45" s="91">
        <v>0</v>
      </c>
      <c r="AY45" s="747">
        <v>0</v>
      </c>
      <c r="AZ45" s="747">
        <v>7150</v>
      </c>
      <c r="BA45" s="747">
        <v>56166</v>
      </c>
      <c r="BB45" s="102">
        <v>361</v>
      </c>
      <c r="BC45" s="747">
        <v>2712</v>
      </c>
      <c r="BD45" s="747">
        <v>51891</v>
      </c>
      <c r="BE45" s="747">
        <v>17325</v>
      </c>
      <c r="BF45" s="91">
        <v>5453</v>
      </c>
      <c r="BG45" s="747">
        <v>0</v>
      </c>
      <c r="BH45" s="747">
        <v>1390</v>
      </c>
      <c r="BI45" s="747">
        <v>10800</v>
      </c>
      <c r="BJ45" s="102">
        <v>0</v>
      </c>
      <c r="BK45" s="747">
        <v>1132</v>
      </c>
      <c r="BL45" s="747">
        <v>109146</v>
      </c>
      <c r="BM45" s="747">
        <v>51221</v>
      </c>
      <c r="BN45" s="91">
        <v>180</v>
      </c>
      <c r="BO45" s="747">
        <v>5966</v>
      </c>
      <c r="BP45" s="747">
        <v>18136</v>
      </c>
      <c r="BQ45" s="747">
        <v>6487</v>
      </c>
      <c r="BR45" s="102">
        <v>0</v>
      </c>
      <c r="BS45" s="747">
        <v>0</v>
      </c>
      <c r="BT45" s="747">
        <v>22334</v>
      </c>
      <c r="BU45" s="747">
        <v>66436</v>
      </c>
      <c r="BV45" s="91">
        <v>0</v>
      </c>
      <c r="BW45" s="747">
        <v>12780</v>
      </c>
      <c r="BX45" s="747">
        <v>13984</v>
      </c>
      <c r="BY45" s="747">
        <v>2002</v>
      </c>
      <c r="BZ45" s="102">
        <v>0</v>
      </c>
      <c r="CA45" s="747">
        <v>0</v>
      </c>
      <c r="CB45" s="747">
        <v>17633</v>
      </c>
      <c r="CC45" s="747">
        <v>9052</v>
      </c>
      <c r="CD45" s="91">
        <v>0</v>
      </c>
      <c r="CE45" s="747">
        <v>1004</v>
      </c>
      <c r="CF45" s="747">
        <v>6145</v>
      </c>
      <c r="CG45" s="747">
        <v>8701</v>
      </c>
      <c r="CH45" s="102">
        <v>50</v>
      </c>
      <c r="CI45" s="747">
        <v>0</v>
      </c>
      <c r="CJ45" s="747">
        <v>12165</v>
      </c>
      <c r="CK45" s="747">
        <v>12446</v>
      </c>
      <c r="CL45" s="91">
        <v>0</v>
      </c>
      <c r="CM45" s="747">
        <v>0</v>
      </c>
      <c r="CN45" s="747">
        <v>5120</v>
      </c>
      <c r="CO45" s="747">
        <v>51036</v>
      </c>
      <c r="CP45" s="102">
        <v>0</v>
      </c>
      <c r="CQ45" s="747">
        <v>0</v>
      </c>
      <c r="CR45" s="747">
        <v>17391</v>
      </c>
      <c r="CS45" s="747">
        <v>0</v>
      </c>
      <c r="CT45" s="91">
        <v>0</v>
      </c>
      <c r="CU45" s="747">
        <v>10088</v>
      </c>
      <c r="CV45" s="747">
        <v>20523</v>
      </c>
      <c r="CW45" s="747">
        <v>0</v>
      </c>
      <c r="CX45" s="102">
        <v>0</v>
      </c>
      <c r="CY45" s="747">
        <v>147</v>
      </c>
      <c r="CZ45" s="747">
        <v>13197</v>
      </c>
      <c r="DA45" s="747">
        <v>18534</v>
      </c>
      <c r="DB45" s="91">
        <v>0</v>
      </c>
      <c r="DC45" s="747">
        <v>0</v>
      </c>
      <c r="DD45" s="747">
        <v>12710</v>
      </c>
      <c r="DE45" s="747">
        <v>2516</v>
      </c>
      <c r="DF45" s="102">
        <v>0</v>
      </c>
      <c r="DG45" s="747">
        <v>0</v>
      </c>
      <c r="DH45" s="747">
        <v>46106</v>
      </c>
      <c r="DI45" s="747">
        <v>36910</v>
      </c>
      <c r="DJ45" s="91">
        <v>0</v>
      </c>
      <c r="DK45" s="747">
        <v>6588</v>
      </c>
      <c r="DL45" s="747">
        <v>16576</v>
      </c>
      <c r="DM45" s="747">
        <v>0</v>
      </c>
      <c r="DN45" s="102">
        <v>144</v>
      </c>
      <c r="DO45" s="747">
        <v>0</v>
      </c>
      <c r="DP45" s="747">
        <v>31420</v>
      </c>
      <c r="DQ45" s="747">
        <v>15252</v>
      </c>
      <c r="DR45" s="91">
        <v>0</v>
      </c>
      <c r="DS45" s="747">
        <v>93175</v>
      </c>
      <c r="DT45" s="747">
        <v>253779</v>
      </c>
      <c r="DU45" s="747">
        <v>358559</v>
      </c>
      <c r="DV45" s="102">
        <v>786</v>
      </c>
      <c r="DW45" s="747">
        <v>22936</v>
      </c>
      <c r="DX45" s="747">
        <v>1575286</v>
      </c>
      <c r="DY45" s="747">
        <v>743366</v>
      </c>
      <c r="DZ45" s="91">
        <v>6496</v>
      </c>
    </row>
    <row r="46" spans="1:130" ht="17.25" thickBot="1" x14ac:dyDescent="0.35">
      <c r="A46" s="393"/>
      <c r="B46" s="826" t="s">
        <v>1000</v>
      </c>
      <c r="C46" s="747">
        <v>27940</v>
      </c>
      <c r="D46" s="747">
        <v>17179</v>
      </c>
      <c r="E46" s="747">
        <v>102699</v>
      </c>
      <c r="F46" s="102">
        <v>0</v>
      </c>
      <c r="G46" s="747">
        <v>7338</v>
      </c>
      <c r="H46" s="747">
        <v>369529</v>
      </c>
      <c r="I46" s="747">
        <v>149096</v>
      </c>
      <c r="J46" s="91">
        <v>80</v>
      </c>
      <c r="K46" s="747">
        <v>2783</v>
      </c>
      <c r="L46" s="747">
        <v>12530</v>
      </c>
      <c r="M46" s="747">
        <v>28254</v>
      </c>
      <c r="N46" s="102">
        <v>0</v>
      </c>
      <c r="O46" s="747">
        <v>8013</v>
      </c>
      <c r="P46" s="747">
        <v>279727</v>
      </c>
      <c r="Q46" s="747">
        <v>119837</v>
      </c>
      <c r="R46" s="91">
        <v>2595</v>
      </c>
      <c r="S46" s="747">
        <v>4464</v>
      </c>
      <c r="T46" s="747">
        <v>27146</v>
      </c>
      <c r="U46" s="747">
        <v>0</v>
      </c>
      <c r="V46" s="102">
        <v>63</v>
      </c>
      <c r="W46" s="747">
        <v>14793</v>
      </c>
      <c r="X46" s="747">
        <v>72573</v>
      </c>
      <c r="Y46" s="747">
        <v>70753</v>
      </c>
      <c r="Z46" s="91">
        <v>378</v>
      </c>
      <c r="AA46" s="747">
        <v>1125</v>
      </c>
      <c r="AB46" s="747">
        <v>22443</v>
      </c>
      <c r="AC46" s="747">
        <v>33234</v>
      </c>
      <c r="AD46" s="102">
        <v>417</v>
      </c>
      <c r="AE46" s="747">
        <v>4321</v>
      </c>
      <c r="AF46" s="747">
        <v>76223</v>
      </c>
      <c r="AG46" s="747">
        <v>20490</v>
      </c>
      <c r="AH46" s="91">
        <v>594</v>
      </c>
      <c r="AI46" s="747">
        <v>0</v>
      </c>
      <c r="AJ46" s="747">
        <v>30074</v>
      </c>
      <c r="AK46" s="747">
        <v>0</v>
      </c>
      <c r="AL46" s="102">
        <v>0</v>
      </c>
      <c r="AM46" s="747">
        <v>0</v>
      </c>
      <c r="AN46" s="747">
        <v>234966</v>
      </c>
      <c r="AO46" s="747">
        <v>4590</v>
      </c>
      <c r="AP46" s="91">
        <v>14850</v>
      </c>
      <c r="AQ46" s="747">
        <v>6772</v>
      </c>
      <c r="AR46" s="747">
        <v>10072</v>
      </c>
      <c r="AS46" s="747">
        <v>34062</v>
      </c>
      <c r="AT46" s="102">
        <v>55</v>
      </c>
      <c r="AU46" s="747">
        <v>9597</v>
      </c>
      <c r="AV46" s="747">
        <v>25733</v>
      </c>
      <c r="AW46" s="747">
        <v>21806</v>
      </c>
      <c r="AX46" s="91">
        <v>0</v>
      </c>
      <c r="AY46" s="747">
        <v>362</v>
      </c>
      <c r="AZ46" s="747">
        <v>3795</v>
      </c>
      <c r="BA46" s="747">
        <v>5118</v>
      </c>
      <c r="BB46" s="102">
        <v>560</v>
      </c>
      <c r="BC46" s="747">
        <v>0</v>
      </c>
      <c r="BD46" s="747">
        <v>27331</v>
      </c>
      <c r="BE46" s="747">
        <v>13758</v>
      </c>
      <c r="BF46" s="91">
        <v>0</v>
      </c>
      <c r="BG46" s="747">
        <v>10557</v>
      </c>
      <c r="BH46" s="747">
        <v>1456</v>
      </c>
      <c r="BI46" s="747">
        <v>13698</v>
      </c>
      <c r="BJ46" s="102">
        <v>0</v>
      </c>
      <c r="BK46" s="747">
        <v>0</v>
      </c>
      <c r="BL46" s="747">
        <v>138585</v>
      </c>
      <c r="BM46" s="747">
        <v>49683</v>
      </c>
      <c r="BN46" s="91">
        <v>120</v>
      </c>
      <c r="BO46" s="747">
        <v>3621</v>
      </c>
      <c r="BP46" s="747">
        <v>6505</v>
      </c>
      <c r="BQ46" s="747">
        <v>7314</v>
      </c>
      <c r="BR46" s="102">
        <v>693</v>
      </c>
      <c r="BS46" s="747">
        <v>0</v>
      </c>
      <c r="BT46" s="747">
        <v>22528</v>
      </c>
      <c r="BU46" s="747">
        <v>6434</v>
      </c>
      <c r="BV46" s="91">
        <v>0</v>
      </c>
      <c r="BW46" s="747">
        <v>36</v>
      </c>
      <c r="BX46" s="747">
        <v>6027</v>
      </c>
      <c r="BY46" s="747">
        <v>24459</v>
      </c>
      <c r="BZ46" s="102">
        <v>0</v>
      </c>
      <c r="CA46" s="747">
        <v>0</v>
      </c>
      <c r="CB46" s="747">
        <v>14223</v>
      </c>
      <c r="CC46" s="747">
        <v>5970</v>
      </c>
      <c r="CD46" s="91">
        <v>0</v>
      </c>
      <c r="CE46" s="747">
        <v>953</v>
      </c>
      <c r="CF46" s="747">
        <v>3347</v>
      </c>
      <c r="CG46" s="747">
        <v>0</v>
      </c>
      <c r="CH46" s="102">
        <v>80</v>
      </c>
      <c r="CI46" s="747">
        <v>0</v>
      </c>
      <c r="CJ46" s="747">
        <v>11706</v>
      </c>
      <c r="CK46" s="747">
        <v>12109</v>
      </c>
      <c r="CL46" s="91">
        <v>0</v>
      </c>
      <c r="CM46" s="747">
        <v>3365</v>
      </c>
      <c r="CN46" s="747">
        <v>6756</v>
      </c>
      <c r="CO46" s="747">
        <v>1434</v>
      </c>
      <c r="CP46" s="102">
        <v>72</v>
      </c>
      <c r="CQ46" s="747">
        <v>0</v>
      </c>
      <c r="CR46" s="747">
        <v>31799</v>
      </c>
      <c r="CS46" s="747">
        <v>23182</v>
      </c>
      <c r="CT46" s="91">
        <v>0</v>
      </c>
      <c r="CU46" s="747">
        <v>0</v>
      </c>
      <c r="CV46" s="747">
        <v>4772</v>
      </c>
      <c r="CW46" s="747">
        <v>0</v>
      </c>
      <c r="CX46" s="102">
        <v>0</v>
      </c>
      <c r="CY46" s="747">
        <v>4041</v>
      </c>
      <c r="CZ46" s="747">
        <v>16169</v>
      </c>
      <c r="DA46" s="747">
        <v>37392</v>
      </c>
      <c r="DB46" s="91">
        <v>0</v>
      </c>
      <c r="DC46" s="747">
        <v>0</v>
      </c>
      <c r="DD46" s="747">
        <v>8824</v>
      </c>
      <c r="DE46" s="747">
        <v>0</v>
      </c>
      <c r="DF46" s="102">
        <v>0</v>
      </c>
      <c r="DG46" s="747">
        <v>0</v>
      </c>
      <c r="DH46" s="747">
        <v>27782</v>
      </c>
      <c r="DI46" s="747">
        <v>4700</v>
      </c>
      <c r="DJ46" s="91">
        <v>0</v>
      </c>
      <c r="DK46" s="747">
        <v>0</v>
      </c>
      <c r="DL46" s="747">
        <v>13964</v>
      </c>
      <c r="DM46" s="747">
        <v>0</v>
      </c>
      <c r="DN46" s="102">
        <v>0</v>
      </c>
      <c r="DO46" s="747">
        <v>0</v>
      </c>
      <c r="DP46" s="747">
        <v>24082</v>
      </c>
      <c r="DQ46" s="747">
        <v>11509</v>
      </c>
      <c r="DR46" s="91">
        <v>6138</v>
      </c>
      <c r="DS46" s="747">
        <v>61978</v>
      </c>
      <c r="DT46" s="747">
        <v>174890</v>
      </c>
      <c r="DU46" s="747">
        <v>250272</v>
      </c>
      <c r="DV46" s="102">
        <v>1940</v>
      </c>
      <c r="DW46" s="747">
        <v>48103</v>
      </c>
      <c r="DX46" s="747">
        <v>1372956</v>
      </c>
      <c r="DY46" s="747">
        <v>551309</v>
      </c>
      <c r="DZ46" s="91">
        <v>24755</v>
      </c>
    </row>
    <row r="47" spans="1:130" x14ac:dyDescent="0.3">
      <c r="A47" s="393"/>
      <c r="B47" s="806" t="s">
        <v>1005</v>
      </c>
      <c r="C47" s="747">
        <v>119100</v>
      </c>
      <c r="D47" s="747">
        <v>23297</v>
      </c>
      <c r="E47" s="747">
        <v>330019</v>
      </c>
      <c r="F47" s="102">
        <v>0</v>
      </c>
      <c r="G47" s="747">
        <v>0</v>
      </c>
      <c r="H47" s="747">
        <v>376996</v>
      </c>
      <c r="I47" s="747">
        <v>256533</v>
      </c>
      <c r="J47" s="91">
        <v>1302</v>
      </c>
      <c r="K47" s="747">
        <v>1955</v>
      </c>
      <c r="L47" s="747">
        <v>40250</v>
      </c>
      <c r="M47" s="747">
        <v>51329</v>
      </c>
      <c r="N47" s="102">
        <v>0</v>
      </c>
      <c r="O47" s="747">
        <v>5146</v>
      </c>
      <c r="P47" s="747">
        <v>390504</v>
      </c>
      <c r="Q47" s="747">
        <v>146307</v>
      </c>
      <c r="R47" s="91">
        <v>521</v>
      </c>
      <c r="S47" s="747">
        <v>96</v>
      </c>
      <c r="T47" s="747">
        <v>34292</v>
      </c>
      <c r="U47" s="747">
        <v>42160</v>
      </c>
      <c r="V47" s="102">
        <v>181</v>
      </c>
      <c r="W47" s="747">
        <v>198</v>
      </c>
      <c r="X47" s="747">
        <v>95202</v>
      </c>
      <c r="Y47" s="747">
        <v>51667</v>
      </c>
      <c r="Z47" s="91">
        <v>1602</v>
      </c>
      <c r="AA47" s="747">
        <v>154</v>
      </c>
      <c r="AB47" s="747">
        <v>18724</v>
      </c>
      <c r="AC47" s="747">
        <v>57896</v>
      </c>
      <c r="AD47" s="102">
        <v>215</v>
      </c>
      <c r="AE47" s="747">
        <v>289</v>
      </c>
      <c r="AF47" s="747">
        <v>133534</v>
      </c>
      <c r="AG47" s="747">
        <v>64900</v>
      </c>
      <c r="AH47" s="91">
        <v>7326</v>
      </c>
      <c r="AI47" s="747">
        <v>0</v>
      </c>
      <c r="AJ47" s="747">
        <v>20438</v>
      </c>
      <c r="AK47" s="747">
        <v>0</v>
      </c>
      <c r="AL47" s="102">
        <v>12163</v>
      </c>
      <c r="AM47" s="747">
        <v>0</v>
      </c>
      <c r="AN47" s="747">
        <v>47426</v>
      </c>
      <c r="AO47" s="747">
        <v>0</v>
      </c>
      <c r="AP47" s="91">
        <v>11492</v>
      </c>
      <c r="AQ47" s="747">
        <v>4240</v>
      </c>
      <c r="AR47" s="747">
        <v>10288</v>
      </c>
      <c r="AS47" s="747">
        <v>28862</v>
      </c>
      <c r="AT47" s="102">
        <v>0</v>
      </c>
      <c r="AU47" s="747">
        <v>10180</v>
      </c>
      <c r="AV47" s="747">
        <v>20272</v>
      </c>
      <c r="AW47" s="747">
        <v>36874</v>
      </c>
      <c r="AX47" s="91">
        <v>84</v>
      </c>
      <c r="AY47" s="747">
        <v>0</v>
      </c>
      <c r="AZ47" s="747">
        <v>5379</v>
      </c>
      <c r="BA47" s="747">
        <v>51619</v>
      </c>
      <c r="BB47" s="102">
        <v>100</v>
      </c>
      <c r="BC47" s="747">
        <v>1119</v>
      </c>
      <c r="BD47" s="747">
        <v>77713</v>
      </c>
      <c r="BE47" s="747">
        <v>13660</v>
      </c>
      <c r="BF47" s="91">
        <v>733</v>
      </c>
      <c r="BG47" s="747">
        <v>0</v>
      </c>
      <c r="BH47" s="747">
        <v>2325</v>
      </c>
      <c r="BI47" s="747">
        <v>17692</v>
      </c>
      <c r="BJ47" s="102">
        <v>0</v>
      </c>
      <c r="BK47" s="747">
        <v>0</v>
      </c>
      <c r="BL47" s="747">
        <v>170628</v>
      </c>
      <c r="BM47" s="747">
        <v>51834</v>
      </c>
      <c r="BN47" s="91">
        <v>16265</v>
      </c>
      <c r="BO47" s="747">
        <v>1880</v>
      </c>
      <c r="BP47" s="747">
        <v>17096</v>
      </c>
      <c r="BQ47" s="747">
        <v>24323</v>
      </c>
      <c r="BR47" s="102">
        <v>0</v>
      </c>
      <c r="BS47" s="747">
        <v>0</v>
      </c>
      <c r="BT47" s="747">
        <v>51756</v>
      </c>
      <c r="BU47" s="747">
        <v>36027</v>
      </c>
      <c r="BV47" s="91">
        <v>0</v>
      </c>
      <c r="BW47" s="747">
        <v>0</v>
      </c>
      <c r="BX47" s="747">
        <v>16193</v>
      </c>
      <c r="BY47" s="747">
        <v>6561</v>
      </c>
      <c r="BZ47" s="102">
        <v>0</v>
      </c>
      <c r="CA47" s="747">
        <v>0</v>
      </c>
      <c r="CB47" s="747">
        <v>21729</v>
      </c>
      <c r="CC47" s="747">
        <v>6702</v>
      </c>
      <c r="CD47" s="91">
        <v>0</v>
      </c>
      <c r="CE47" s="747">
        <v>953</v>
      </c>
      <c r="CF47" s="747">
        <v>8061</v>
      </c>
      <c r="CG47" s="747">
        <v>8454</v>
      </c>
      <c r="CH47" s="102">
        <v>0</v>
      </c>
      <c r="CI47" s="747">
        <v>0</v>
      </c>
      <c r="CJ47" s="747">
        <v>17062</v>
      </c>
      <c r="CK47" s="747">
        <v>18738</v>
      </c>
      <c r="CL47" s="91">
        <v>0</v>
      </c>
      <c r="CM47" s="747">
        <v>0</v>
      </c>
      <c r="CN47" s="747">
        <v>8661</v>
      </c>
      <c r="CO47" s="747">
        <v>960</v>
      </c>
      <c r="CP47" s="102">
        <v>0</v>
      </c>
      <c r="CQ47" s="747">
        <v>0</v>
      </c>
      <c r="CR47" s="747">
        <v>15831</v>
      </c>
      <c r="CS47" s="747">
        <v>0</v>
      </c>
      <c r="CT47" s="91">
        <v>0</v>
      </c>
      <c r="CU47" s="747">
        <v>3783</v>
      </c>
      <c r="CV47" s="747">
        <v>3609</v>
      </c>
      <c r="CW47" s="747">
        <v>0</v>
      </c>
      <c r="CX47" s="102">
        <v>0</v>
      </c>
      <c r="CY47" s="747">
        <v>0</v>
      </c>
      <c r="CZ47" s="747">
        <v>8672</v>
      </c>
      <c r="DA47" s="747">
        <v>10408</v>
      </c>
      <c r="DB47" s="91">
        <v>0</v>
      </c>
      <c r="DC47" s="747">
        <v>80</v>
      </c>
      <c r="DD47" s="747">
        <v>14568</v>
      </c>
      <c r="DE47" s="747">
        <v>11410</v>
      </c>
      <c r="DF47" s="102">
        <v>0</v>
      </c>
      <c r="DG47" s="747">
        <v>0</v>
      </c>
      <c r="DH47" s="747">
        <v>37477</v>
      </c>
      <c r="DI47" s="747">
        <v>20774</v>
      </c>
      <c r="DJ47" s="91">
        <v>0</v>
      </c>
      <c r="DK47" s="747">
        <v>0</v>
      </c>
      <c r="DL47" s="747">
        <v>20665</v>
      </c>
      <c r="DM47" s="747">
        <v>2180</v>
      </c>
      <c r="DN47" s="102">
        <v>90</v>
      </c>
      <c r="DO47" s="747">
        <v>0</v>
      </c>
      <c r="DP47" s="747">
        <v>19193</v>
      </c>
      <c r="DQ47" s="747">
        <v>3367</v>
      </c>
      <c r="DR47" s="91">
        <v>0</v>
      </c>
      <c r="DS47" s="747">
        <v>132241</v>
      </c>
      <c r="DT47" s="747">
        <v>243846</v>
      </c>
      <c r="DU47" s="747">
        <v>633465</v>
      </c>
      <c r="DV47" s="102">
        <v>12749</v>
      </c>
      <c r="DW47" s="747">
        <v>16932</v>
      </c>
      <c r="DX47" s="747">
        <v>1483995</v>
      </c>
      <c r="DY47" s="747">
        <v>717791</v>
      </c>
      <c r="DZ47" s="91">
        <v>39325</v>
      </c>
    </row>
    <row r="48" spans="1:130" x14ac:dyDescent="0.3">
      <c r="A48" s="393"/>
      <c r="B48" s="819" t="s">
        <v>1012</v>
      </c>
      <c r="C48" s="747">
        <v>122040</v>
      </c>
      <c r="D48" s="747">
        <v>24046</v>
      </c>
      <c r="E48" s="747">
        <v>184610</v>
      </c>
      <c r="F48" s="102">
        <v>0</v>
      </c>
      <c r="G48" s="747">
        <v>302</v>
      </c>
      <c r="H48" s="747">
        <v>293205</v>
      </c>
      <c r="I48" s="747">
        <v>235604</v>
      </c>
      <c r="J48" s="91">
        <v>1087</v>
      </c>
      <c r="K48" s="747">
        <v>3448</v>
      </c>
      <c r="L48" s="747">
        <v>45266</v>
      </c>
      <c r="M48" s="747">
        <v>82075</v>
      </c>
      <c r="N48" s="102">
        <v>239</v>
      </c>
      <c r="O48" s="747">
        <v>2481</v>
      </c>
      <c r="P48" s="747">
        <v>381548</v>
      </c>
      <c r="Q48" s="747">
        <v>12949</v>
      </c>
      <c r="R48" s="91">
        <v>788</v>
      </c>
      <c r="S48" s="747">
        <v>3405</v>
      </c>
      <c r="T48" s="747">
        <v>30001</v>
      </c>
      <c r="U48" s="747">
        <v>64265</v>
      </c>
      <c r="V48" s="102">
        <v>192</v>
      </c>
      <c r="W48" s="747">
        <v>4441</v>
      </c>
      <c r="X48" s="747">
        <v>128847</v>
      </c>
      <c r="Y48" s="747">
        <v>79791</v>
      </c>
      <c r="Z48" s="91">
        <v>1273</v>
      </c>
      <c r="AA48" s="747">
        <v>3038</v>
      </c>
      <c r="AB48" s="747">
        <v>17273</v>
      </c>
      <c r="AC48" s="747">
        <v>132883</v>
      </c>
      <c r="AD48" s="102">
        <v>156</v>
      </c>
      <c r="AE48" s="747">
        <v>0</v>
      </c>
      <c r="AF48" s="747">
        <v>111017</v>
      </c>
      <c r="AG48" s="747">
        <v>41274</v>
      </c>
      <c r="AH48" s="91">
        <v>2506</v>
      </c>
      <c r="AI48" s="747">
        <v>0</v>
      </c>
      <c r="AJ48" s="747">
        <v>35383</v>
      </c>
      <c r="AK48" s="747">
        <v>0</v>
      </c>
      <c r="AL48" s="102">
        <v>0</v>
      </c>
      <c r="AM48" s="747">
        <v>0</v>
      </c>
      <c r="AN48" s="747">
        <v>71061</v>
      </c>
      <c r="AO48" s="747">
        <v>0</v>
      </c>
      <c r="AP48" s="91">
        <v>16248</v>
      </c>
      <c r="AQ48" s="747">
        <v>12699</v>
      </c>
      <c r="AR48" s="747">
        <v>16949</v>
      </c>
      <c r="AS48" s="747">
        <v>12345</v>
      </c>
      <c r="AT48" s="102">
        <v>60</v>
      </c>
      <c r="AU48" s="747">
        <v>6864</v>
      </c>
      <c r="AV48" s="747">
        <v>47025</v>
      </c>
      <c r="AW48" s="747">
        <v>30716</v>
      </c>
      <c r="AX48" s="91">
        <v>0</v>
      </c>
      <c r="AY48" s="747">
        <v>0</v>
      </c>
      <c r="AZ48" s="747">
        <v>6812</v>
      </c>
      <c r="BA48" s="747">
        <v>25362</v>
      </c>
      <c r="BB48" s="102">
        <v>269</v>
      </c>
      <c r="BC48" s="747">
        <v>0</v>
      </c>
      <c r="BD48" s="747">
        <v>23009</v>
      </c>
      <c r="BE48" s="747">
        <v>4560</v>
      </c>
      <c r="BF48" s="91">
        <v>0</v>
      </c>
      <c r="BG48" s="747">
        <v>0</v>
      </c>
      <c r="BH48" s="747">
        <v>2464</v>
      </c>
      <c r="BI48" s="747">
        <v>16398</v>
      </c>
      <c r="BJ48" s="102">
        <v>0</v>
      </c>
      <c r="BK48" s="747">
        <v>0</v>
      </c>
      <c r="BL48" s="747">
        <v>67338</v>
      </c>
      <c r="BM48" s="747">
        <v>62327</v>
      </c>
      <c r="BN48" s="91">
        <v>0</v>
      </c>
      <c r="BO48" s="747">
        <v>0</v>
      </c>
      <c r="BP48" s="747">
        <v>28119</v>
      </c>
      <c r="BQ48" s="747">
        <v>38615</v>
      </c>
      <c r="BR48" s="102">
        <v>0</v>
      </c>
      <c r="BS48" s="747">
        <v>0</v>
      </c>
      <c r="BT48" s="747">
        <v>50955</v>
      </c>
      <c r="BU48" s="747">
        <v>23664</v>
      </c>
      <c r="BV48" s="91">
        <v>7310</v>
      </c>
      <c r="BW48" s="747">
        <v>0</v>
      </c>
      <c r="BX48" s="747">
        <v>11426</v>
      </c>
      <c r="BY48" s="747">
        <v>7025</v>
      </c>
      <c r="BZ48" s="102">
        <v>0</v>
      </c>
      <c r="CA48" s="747">
        <v>0</v>
      </c>
      <c r="CB48" s="747">
        <v>15877</v>
      </c>
      <c r="CC48" s="747">
        <v>27610</v>
      </c>
      <c r="CD48" s="91">
        <v>0</v>
      </c>
      <c r="CE48" s="747">
        <v>0</v>
      </c>
      <c r="CF48" s="747">
        <v>4510</v>
      </c>
      <c r="CG48" s="747">
        <v>126</v>
      </c>
      <c r="CH48" s="102">
        <v>60</v>
      </c>
      <c r="CI48" s="747">
        <v>0</v>
      </c>
      <c r="CJ48" s="747">
        <v>40292</v>
      </c>
      <c r="CK48" s="747">
        <v>41799</v>
      </c>
      <c r="CL48" s="91">
        <v>0</v>
      </c>
      <c r="CM48" s="747">
        <v>0</v>
      </c>
      <c r="CN48" s="747">
        <v>19428</v>
      </c>
      <c r="CO48" s="747">
        <v>31924</v>
      </c>
      <c r="CP48" s="102">
        <v>0</v>
      </c>
      <c r="CQ48" s="747">
        <v>0</v>
      </c>
      <c r="CR48" s="747">
        <v>8946</v>
      </c>
      <c r="CS48" s="747">
        <v>26838</v>
      </c>
      <c r="CT48" s="91">
        <v>0</v>
      </c>
      <c r="CU48" s="747">
        <v>0</v>
      </c>
      <c r="CV48" s="747">
        <v>3508</v>
      </c>
      <c r="CW48" s="747">
        <v>0</v>
      </c>
      <c r="CX48" s="102">
        <v>0</v>
      </c>
      <c r="CY48" s="747">
        <v>10657</v>
      </c>
      <c r="CZ48" s="747">
        <v>8204</v>
      </c>
      <c r="DA48" s="747">
        <v>7320</v>
      </c>
      <c r="DB48" s="91">
        <v>0</v>
      </c>
      <c r="DC48" s="747">
        <v>0</v>
      </c>
      <c r="DD48" s="747">
        <v>13024</v>
      </c>
      <c r="DE48" s="747">
        <v>21463</v>
      </c>
      <c r="DF48" s="102">
        <v>0</v>
      </c>
      <c r="DG48" s="747">
        <v>0</v>
      </c>
      <c r="DH48" s="747">
        <v>32882</v>
      </c>
      <c r="DI48" s="747">
        <v>0</v>
      </c>
      <c r="DJ48" s="91">
        <v>0</v>
      </c>
      <c r="DK48" s="747">
        <v>0</v>
      </c>
      <c r="DL48" s="747">
        <v>10517</v>
      </c>
      <c r="DM48" s="747">
        <v>7382</v>
      </c>
      <c r="DN48" s="102">
        <v>0</v>
      </c>
      <c r="DO48" s="747">
        <v>0</v>
      </c>
      <c r="DP48" s="747">
        <v>33047</v>
      </c>
      <c r="DQ48" s="747">
        <v>0</v>
      </c>
      <c r="DR48" s="91">
        <v>6380</v>
      </c>
      <c r="DS48" s="747">
        <v>144630</v>
      </c>
      <c r="DT48" s="747">
        <v>268726</v>
      </c>
      <c r="DU48" s="747">
        <v>624473</v>
      </c>
      <c r="DV48" s="102">
        <v>976</v>
      </c>
      <c r="DW48" s="747">
        <v>24745</v>
      </c>
      <c r="DX48" s="747">
        <v>1313253</v>
      </c>
      <c r="DY48" s="747">
        <v>594452</v>
      </c>
      <c r="DZ48" s="91">
        <v>35592</v>
      </c>
    </row>
    <row r="49" spans="1:130" x14ac:dyDescent="0.3">
      <c r="A49" s="393"/>
      <c r="B49" s="819" t="s">
        <v>1022</v>
      </c>
      <c r="C49" s="747">
        <v>67514</v>
      </c>
      <c r="D49" s="747">
        <v>35456</v>
      </c>
      <c r="E49" s="747">
        <v>73256</v>
      </c>
      <c r="F49" s="102">
        <v>0</v>
      </c>
      <c r="G49" s="747">
        <v>1329</v>
      </c>
      <c r="H49" s="747">
        <v>306793</v>
      </c>
      <c r="I49" s="747">
        <v>218593</v>
      </c>
      <c r="J49" s="91">
        <v>1562</v>
      </c>
      <c r="K49" s="747">
        <v>980</v>
      </c>
      <c r="L49" s="747">
        <v>60248</v>
      </c>
      <c r="M49" s="747">
        <v>58344</v>
      </c>
      <c r="N49" s="102">
        <v>0</v>
      </c>
      <c r="O49" s="747">
        <v>3311</v>
      </c>
      <c r="P49" s="747">
        <v>396940</v>
      </c>
      <c r="Q49" s="747">
        <v>86150</v>
      </c>
      <c r="R49" s="91">
        <v>1135</v>
      </c>
      <c r="S49" s="747">
        <v>0</v>
      </c>
      <c r="T49" s="747">
        <v>35947</v>
      </c>
      <c r="U49" s="747">
        <v>17681</v>
      </c>
      <c r="V49" s="102">
        <v>0</v>
      </c>
      <c r="W49" s="747">
        <v>3285</v>
      </c>
      <c r="X49" s="747">
        <v>90847</v>
      </c>
      <c r="Y49" s="747">
        <v>30640</v>
      </c>
      <c r="Z49" s="91">
        <v>1591</v>
      </c>
      <c r="AA49" s="747">
        <v>19890</v>
      </c>
      <c r="AB49" s="747">
        <v>14877</v>
      </c>
      <c r="AC49" s="747">
        <v>17522</v>
      </c>
      <c r="AD49" s="102">
        <v>94</v>
      </c>
      <c r="AE49" s="747">
        <v>126</v>
      </c>
      <c r="AF49" s="747">
        <v>61689</v>
      </c>
      <c r="AG49" s="747">
        <v>8584</v>
      </c>
      <c r="AH49" s="91">
        <v>1512</v>
      </c>
      <c r="AI49" s="747">
        <v>0</v>
      </c>
      <c r="AJ49" s="747">
        <v>22799</v>
      </c>
      <c r="AK49" s="747">
        <v>0</v>
      </c>
      <c r="AL49" s="102">
        <v>0</v>
      </c>
      <c r="AM49" s="747">
        <v>0</v>
      </c>
      <c r="AN49" s="747">
        <v>76588</v>
      </c>
      <c r="AO49" s="747">
        <v>13092</v>
      </c>
      <c r="AP49" s="91">
        <v>0</v>
      </c>
      <c r="AQ49" s="747">
        <v>11246</v>
      </c>
      <c r="AR49" s="747">
        <v>15719</v>
      </c>
      <c r="AS49" s="747">
        <v>10776</v>
      </c>
      <c r="AT49" s="102">
        <v>0</v>
      </c>
      <c r="AU49" s="747">
        <v>7186</v>
      </c>
      <c r="AV49" s="747">
        <v>26414</v>
      </c>
      <c r="AW49" s="747">
        <v>27923</v>
      </c>
      <c r="AX49" s="91">
        <v>1131</v>
      </c>
      <c r="AY49" s="747">
        <v>0</v>
      </c>
      <c r="AZ49" s="747">
        <v>6740</v>
      </c>
      <c r="BA49" s="747">
        <v>6780</v>
      </c>
      <c r="BB49" s="102">
        <v>635</v>
      </c>
      <c r="BC49" s="747">
        <v>2345</v>
      </c>
      <c r="BD49" s="747">
        <v>31970</v>
      </c>
      <c r="BE49" s="747">
        <v>16438</v>
      </c>
      <c r="BF49" s="91">
        <v>470</v>
      </c>
      <c r="BG49" s="747">
        <v>16224</v>
      </c>
      <c r="BH49" s="747">
        <v>1264</v>
      </c>
      <c r="BI49" s="747">
        <v>56445</v>
      </c>
      <c r="BJ49" s="102">
        <v>0</v>
      </c>
      <c r="BK49" s="747">
        <v>0</v>
      </c>
      <c r="BL49" s="747">
        <v>35834</v>
      </c>
      <c r="BM49" s="747">
        <v>6966</v>
      </c>
      <c r="BN49" s="91">
        <v>0</v>
      </c>
      <c r="BO49" s="747">
        <v>12600</v>
      </c>
      <c r="BP49" s="747">
        <v>7850</v>
      </c>
      <c r="BQ49" s="747">
        <v>15436</v>
      </c>
      <c r="BR49" s="102">
        <v>0</v>
      </c>
      <c r="BS49" s="747">
        <v>0</v>
      </c>
      <c r="BT49" s="747">
        <v>24787</v>
      </c>
      <c r="BU49" s="747">
        <v>35885</v>
      </c>
      <c r="BV49" s="91">
        <v>0</v>
      </c>
      <c r="BW49" s="747">
        <v>0</v>
      </c>
      <c r="BX49" s="747">
        <v>12296</v>
      </c>
      <c r="BY49" s="747">
        <v>36569</v>
      </c>
      <c r="BZ49" s="102">
        <v>0</v>
      </c>
      <c r="CA49" s="747">
        <v>0</v>
      </c>
      <c r="CB49" s="747">
        <v>34348</v>
      </c>
      <c r="CC49" s="747">
        <v>10540</v>
      </c>
      <c r="CD49" s="91">
        <v>0</v>
      </c>
      <c r="CE49" s="747">
        <v>0</v>
      </c>
      <c r="CF49" s="747">
        <v>6202</v>
      </c>
      <c r="CG49" s="747">
        <v>408</v>
      </c>
      <c r="CH49" s="102">
        <v>0</v>
      </c>
      <c r="CI49" s="747">
        <v>0</v>
      </c>
      <c r="CJ49" s="747">
        <v>46287</v>
      </c>
      <c r="CK49" s="747">
        <v>24469</v>
      </c>
      <c r="CL49" s="91">
        <v>180</v>
      </c>
      <c r="CM49" s="747">
        <v>0</v>
      </c>
      <c r="CN49" s="747">
        <v>8922</v>
      </c>
      <c r="CO49" s="747">
        <v>19070</v>
      </c>
      <c r="CP49" s="102">
        <v>0</v>
      </c>
      <c r="CQ49" s="747">
        <v>0</v>
      </c>
      <c r="CR49" s="747">
        <v>17774</v>
      </c>
      <c r="CS49" s="747">
        <v>16288</v>
      </c>
      <c r="CT49" s="91">
        <v>0</v>
      </c>
      <c r="CU49" s="747">
        <v>0</v>
      </c>
      <c r="CV49" s="747">
        <v>2949</v>
      </c>
      <c r="CW49" s="747">
        <v>0</v>
      </c>
      <c r="CX49" s="102">
        <v>0</v>
      </c>
      <c r="CY49" s="747">
        <v>0</v>
      </c>
      <c r="CZ49" s="747">
        <v>17607</v>
      </c>
      <c r="DA49" s="747">
        <v>7727</v>
      </c>
      <c r="DB49" s="91">
        <v>0</v>
      </c>
      <c r="DC49" s="747">
        <v>0</v>
      </c>
      <c r="DD49" s="747">
        <v>11617</v>
      </c>
      <c r="DE49" s="747">
        <v>0</v>
      </c>
      <c r="DF49" s="102">
        <v>0</v>
      </c>
      <c r="DG49" s="747">
        <v>0</v>
      </c>
      <c r="DH49" s="747">
        <v>45830</v>
      </c>
      <c r="DI49" s="747">
        <v>16484</v>
      </c>
      <c r="DJ49" s="91">
        <v>0</v>
      </c>
      <c r="DK49" s="747">
        <v>0</v>
      </c>
      <c r="DL49" s="747">
        <v>14885</v>
      </c>
      <c r="DM49" s="747">
        <v>0</v>
      </c>
      <c r="DN49" s="102">
        <v>0</v>
      </c>
      <c r="DO49" s="747">
        <v>0</v>
      </c>
      <c r="DP49" s="747">
        <v>24190</v>
      </c>
      <c r="DQ49" s="747">
        <v>0</v>
      </c>
      <c r="DR49" s="91">
        <v>0</v>
      </c>
      <c r="DS49" s="747">
        <v>128454</v>
      </c>
      <c r="DT49" s="747">
        <v>257771</v>
      </c>
      <c r="DU49" s="747">
        <v>312287</v>
      </c>
      <c r="DV49" s="102">
        <v>729</v>
      </c>
      <c r="DW49" s="747">
        <v>17582</v>
      </c>
      <c r="DX49" s="747">
        <v>1237898</v>
      </c>
      <c r="DY49" s="747">
        <v>519779</v>
      </c>
      <c r="DZ49" s="91">
        <v>7581</v>
      </c>
    </row>
    <row r="50" spans="1:130" ht="17.25" thickBot="1" x14ac:dyDescent="0.35">
      <c r="A50" s="393"/>
      <c r="B50" s="826" t="s">
        <v>1033</v>
      </c>
      <c r="C50" s="747">
        <v>36749</v>
      </c>
      <c r="D50" s="747">
        <v>17055</v>
      </c>
      <c r="E50" s="747">
        <v>139957</v>
      </c>
      <c r="F50" s="102">
        <v>0</v>
      </c>
      <c r="G50" s="747">
        <v>598</v>
      </c>
      <c r="H50" s="747">
        <v>299348</v>
      </c>
      <c r="I50" s="747">
        <v>112548</v>
      </c>
      <c r="J50" s="91">
        <v>1183</v>
      </c>
      <c r="K50" s="747">
        <v>3510</v>
      </c>
      <c r="L50" s="747">
        <v>11908</v>
      </c>
      <c r="M50" s="747">
        <v>52829</v>
      </c>
      <c r="N50" s="102">
        <v>255</v>
      </c>
      <c r="O50" s="747">
        <v>1217</v>
      </c>
      <c r="P50" s="747">
        <v>284414</v>
      </c>
      <c r="Q50" s="747">
        <v>84078</v>
      </c>
      <c r="R50" s="91">
        <v>1118</v>
      </c>
      <c r="S50" s="747">
        <v>0</v>
      </c>
      <c r="T50" s="747">
        <v>27401</v>
      </c>
      <c r="U50" s="747">
        <v>31004</v>
      </c>
      <c r="V50" s="102">
        <v>178</v>
      </c>
      <c r="W50" s="747">
        <v>6931</v>
      </c>
      <c r="X50" s="747">
        <v>71924</v>
      </c>
      <c r="Y50" s="747">
        <v>117783</v>
      </c>
      <c r="Z50" s="91">
        <v>0</v>
      </c>
      <c r="AA50" s="747">
        <v>2488</v>
      </c>
      <c r="AB50" s="747">
        <v>15675</v>
      </c>
      <c r="AC50" s="747">
        <v>57096</v>
      </c>
      <c r="AD50" s="102">
        <v>329</v>
      </c>
      <c r="AE50" s="747">
        <v>0</v>
      </c>
      <c r="AF50" s="747">
        <v>30658</v>
      </c>
      <c r="AG50" s="747">
        <v>26737</v>
      </c>
      <c r="AH50" s="91">
        <v>340</v>
      </c>
      <c r="AI50" s="747">
        <v>0</v>
      </c>
      <c r="AJ50" s="747">
        <v>30361</v>
      </c>
      <c r="AK50" s="747">
        <v>0</v>
      </c>
      <c r="AL50" s="102">
        <v>0</v>
      </c>
      <c r="AM50" s="747">
        <v>0</v>
      </c>
      <c r="AN50" s="747">
        <v>106299</v>
      </c>
      <c r="AO50" s="747">
        <v>0</v>
      </c>
      <c r="AP50" s="91">
        <v>0</v>
      </c>
      <c r="AQ50" s="747">
        <v>11202</v>
      </c>
      <c r="AR50" s="747">
        <v>12093</v>
      </c>
      <c r="AS50" s="747">
        <v>21029</v>
      </c>
      <c r="AT50" s="102">
        <v>0</v>
      </c>
      <c r="AU50" s="747">
        <v>8708</v>
      </c>
      <c r="AV50" s="747">
        <v>10516</v>
      </c>
      <c r="AW50" s="747">
        <v>20496</v>
      </c>
      <c r="AX50" s="91">
        <v>132</v>
      </c>
      <c r="AY50" s="747">
        <v>0</v>
      </c>
      <c r="AZ50" s="747">
        <v>6364</v>
      </c>
      <c r="BA50" s="747">
        <v>4403</v>
      </c>
      <c r="BB50" s="102">
        <v>55</v>
      </c>
      <c r="BC50" s="747">
        <v>1577</v>
      </c>
      <c r="BD50" s="747">
        <v>28878</v>
      </c>
      <c r="BE50" s="747">
        <v>22103</v>
      </c>
      <c r="BF50" s="91">
        <v>197</v>
      </c>
      <c r="BG50" s="747">
        <v>0</v>
      </c>
      <c r="BH50" s="747">
        <v>468</v>
      </c>
      <c r="BI50" s="747">
        <v>0</v>
      </c>
      <c r="BJ50" s="102">
        <v>0</v>
      </c>
      <c r="BK50" s="747">
        <v>0</v>
      </c>
      <c r="BL50" s="747">
        <v>55696</v>
      </c>
      <c r="BM50" s="747">
        <v>5720</v>
      </c>
      <c r="BN50" s="91">
        <v>0</v>
      </c>
      <c r="BO50" s="747">
        <v>0</v>
      </c>
      <c r="BP50" s="747">
        <v>8836</v>
      </c>
      <c r="BQ50" s="747">
        <v>19288</v>
      </c>
      <c r="BR50" s="102">
        <v>0</v>
      </c>
      <c r="BS50" s="747">
        <v>0</v>
      </c>
      <c r="BT50" s="747">
        <v>27414</v>
      </c>
      <c r="BU50" s="747">
        <v>41849</v>
      </c>
      <c r="BV50" s="91">
        <v>0</v>
      </c>
      <c r="BW50" s="747">
        <v>0</v>
      </c>
      <c r="BX50" s="747">
        <v>10934</v>
      </c>
      <c r="BY50" s="747">
        <v>29745</v>
      </c>
      <c r="BZ50" s="102">
        <v>0</v>
      </c>
      <c r="CA50" s="747">
        <v>0</v>
      </c>
      <c r="CB50" s="747">
        <v>16180</v>
      </c>
      <c r="CC50" s="747">
        <v>8189</v>
      </c>
      <c r="CD50" s="91">
        <v>0</v>
      </c>
      <c r="CE50" s="747">
        <v>0</v>
      </c>
      <c r="CF50" s="747">
        <v>6608</v>
      </c>
      <c r="CG50" s="747">
        <v>5871</v>
      </c>
      <c r="CH50" s="102">
        <v>0</v>
      </c>
      <c r="CI50" s="747">
        <v>0</v>
      </c>
      <c r="CJ50" s="747">
        <v>13501</v>
      </c>
      <c r="CK50" s="747">
        <v>16627</v>
      </c>
      <c r="CL50" s="91">
        <v>261</v>
      </c>
      <c r="CM50" s="747">
        <v>0</v>
      </c>
      <c r="CN50" s="747">
        <v>7213</v>
      </c>
      <c r="CO50" s="747">
        <v>32891</v>
      </c>
      <c r="CP50" s="102">
        <v>0</v>
      </c>
      <c r="CQ50" s="747">
        <v>0</v>
      </c>
      <c r="CR50" s="747">
        <v>28998</v>
      </c>
      <c r="CS50" s="747">
        <v>930</v>
      </c>
      <c r="CT50" s="91">
        <v>0</v>
      </c>
      <c r="CU50" s="747">
        <v>0</v>
      </c>
      <c r="CV50" s="747">
        <v>3002</v>
      </c>
      <c r="CW50" s="747">
        <v>27978</v>
      </c>
      <c r="CX50" s="102">
        <v>0</v>
      </c>
      <c r="CY50" s="747">
        <v>5038</v>
      </c>
      <c r="CZ50" s="747">
        <v>2969</v>
      </c>
      <c r="DA50" s="747">
        <v>0</v>
      </c>
      <c r="DB50" s="91">
        <v>0</v>
      </c>
      <c r="DC50" s="747">
        <v>0</v>
      </c>
      <c r="DD50" s="747">
        <v>18012</v>
      </c>
      <c r="DE50" s="747">
        <v>7009</v>
      </c>
      <c r="DF50" s="102">
        <v>0</v>
      </c>
      <c r="DG50" s="747">
        <v>0</v>
      </c>
      <c r="DH50" s="747">
        <v>53109</v>
      </c>
      <c r="DI50" s="747">
        <v>9068</v>
      </c>
      <c r="DJ50" s="91">
        <v>0</v>
      </c>
      <c r="DK50" s="747">
        <v>0</v>
      </c>
      <c r="DL50" s="747">
        <v>10928</v>
      </c>
      <c r="DM50" s="747">
        <v>4500</v>
      </c>
      <c r="DN50" s="102">
        <v>0</v>
      </c>
      <c r="DO50" s="747">
        <v>0</v>
      </c>
      <c r="DP50" s="747">
        <v>30114</v>
      </c>
      <c r="DQ50" s="747">
        <v>3367</v>
      </c>
      <c r="DR50" s="91">
        <v>0</v>
      </c>
      <c r="DS50" s="747">
        <v>53949</v>
      </c>
      <c r="DT50" s="747">
        <v>186858</v>
      </c>
      <c r="DU50" s="747">
        <v>433600</v>
      </c>
      <c r="DV50" s="102">
        <v>817</v>
      </c>
      <c r="DW50" s="747">
        <v>24069</v>
      </c>
      <c r="DX50" s="747">
        <v>1060018</v>
      </c>
      <c r="DY50" s="747">
        <v>469495</v>
      </c>
      <c r="DZ50" s="91">
        <v>3231</v>
      </c>
    </row>
    <row r="51" spans="1:130" x14ac:dyDescent="0.3">
      <c r="A51" s="825"/>
      <c r="B51" s="806" t="s">
        <v>1041</v>
      </c>
      <c r="C51" s="747">
        <v>52389</v>
      </c>
      <c r="D51" s="747">
        <v>9162</v>
      </c>
      <c r="E51" s="747">
        <v>79455</v>
      </c>
      <c r="F51" s="102">
        <v>238</v>
      </c>
      <c r="G51" s="747">
        <v>306</v>
      </c>
      <c r="H51" s="747">
        <v>319870</v>
      </c>
      <c r="I51" s="747">
        <v>138587</v>
      </c>
      <c r="J51" s="91">
        <v>1081</v>
      </c>
      <c r="K51" s="747">
        <v>1459</v>
      </c>
      <c r="L51" s="747">
        <v>31540</v>
      </c>
      <c r="M51" s="747">
        <v>74635</v>
      </c>
      <c r="N51" s="102">
        <v>0</v>
      </c>
      <c r="O51" s="747">
        <v>2877</v>
      </c>
      <c r="P51" s="747">
        <v>429293</v>
      </c>
      <c r="Q51" s="747">
        <v>136968</v>
      </c>
      <c r="R51" s="91">
        <v>2023</v>
      </c>
      <c r="S51" s="747">
        <v>0</v>
      </c>
      <c r="T51" s="747">
        <v>27714</v>
      </c>
      <c r="U51" s="747">
        <v>87583</v>
      </c>
      <c r="V51" s="102">
        <v>720</v>
      </c>
      <c r="W51" s="747">
        <v>0</v>
      </c>
      <c r="X51" s="747">
        <v>70978</v>
      </c>
      <c r="Y51" s="747">
        <v>83725</v>
      </c>
      <c r="Z51" s="91">
        <v>1706</v>
      </c>
      <c r="AA51" s="747">
        <v>3561</v>
      </c>
      <c r="AB51" s="747">
        <v>19139</v>
      </c>
      <c r="AC51" s="747">
        <v>96223</v>
      </c>
      <c r="AD51" s="102">
        <v>0</v>
      </c>
      <c r="AE51" s="747">
        <v>0</v>
      </c>
      <c r="AF51" s="747">
        <v>23341</v>
      </c>
      <c r="AG51" s="747">
        <v>29199</v>
      </c>
      <c r="AH51" s="91">
        <v>917</v>
      </c>
      <c r="AI51" s="747">
        <v>0</v>
      </c>
      <c r="AJ51" s="747">
        <v>19408</v>
      </c>
      <c r="AK51" s="747">
        <v>0</v>
      </c>
      <c r="AL51" s="102">
        <v>0</v>
      </c>
      <c r="AM51" s="747">
        <v>0</v>
      </c>
      <c r="AN51" s="747">
        <v>49522</v>
      </c>
      <c r="AO51" s="747">
        <v>0</v>
      </c>
      <c r="AP51" s="91">
        <v>0</v>
      </c>
      <c r="AQ51" s="747">
        <v>20597</v>
      </c>
      <c r="AR51" s="747">
        <v>6985</v>
      </c>
      <c r="AS51" s="747">
        <v>7084</v>
      </c>
      <c r="AT51" s="102">
        <v>0</v>
      </c>
      <c r="AU51" s="747">
        <v>4258</v>
      </c>
      <c r="AV51" s="747">
        <v>5133</v>
      </c>
      <c r="AW51" s="747">
        <v>23158</v>
      </c>
      <c r="AX51" s="91">
        <v>968</v>
      </c>
      <c r="AY51" s="747">
        <v>2229</v>
      </c>
      <c r="AZ51" s="747">
        <v>7022</v>
      </c>
      <c r="BA51" s="747">
        <v>11300</v>
      </c>
      <c r="BB51" s="102">
        <v>679</v>
      </c>
      <c r="BC51" s="747">
        <v>0</v>
      </c>
      <c r="BD51" s="747">
        <v>32177</v>
      </c>
      <c r="BE51" s="747">
        <v>10040</v>
      </c>
      <c r="BF51" s="91">
        <v>0</v>
      </c>
      <c r="BG51" s="747">
        <v>0</v>
      </c>
      <c r="BH51" s="747">
        <v>2228</v>
      </c>
      <c r="BI51" s="747">
        <v>9039</v>
      </c>
      <c r="BJ51" s="102">
        <v>0</v>
      </c>
      <c r="BK51" s="747">
        <v>190</v>
      </c>
      <c r="BL51" s="747">
        <v>44603</v>
      </c>
      <c r="BM51" s="747">
        <v>0</v>
      </c>
      <c r="BN51" s="91">
        <v>548</v>
      </c>
      <c r="BO51" s="747">
        <v>7103</v>
      </c>
      <c r="BP51" s="747">
        <v>15408</v>
      </c>
      <c r="BQ51" s="747">
        <v>41778</v>
      </c>
      <c r="BR51" s="102">
        <v>72</v>
      </c>
      <c r="BS51" s="747">
        <v>0</v>
      </c>
      <c r="BT51" s="747">
        <v>88328</v>
      </c>
      <c r="BU51" s="747">
        <v>24611</v>
      </c>
      <c r="BV51" s="91">
        <v>0</v>
      </c>
      <c r="BW51" s="747">
        <v>0</v>
      </c>
      <c r="BX51" s="747">
        <v>23956</v>
      </c>
      <c r="BY51" s="747">
        <v>7564</v>
      </c>
      <c r="BZ51" s="102">
        <v>0</v>
      </c>
      <c r="CA51" s="747">
        <v>0</v>
      </c>
      <c r="CB51" s="747">
        <v>11373</v>
      </c>
      <c r="CC51" s="747">
        <v>7195</v>
      </c>
      <c r="CD51" s="91">
        <v>0</v>
      </c>
      <c r="CE51" s="747">
        <v>0</v>
      </c>
      <c r="CF51" s="747">
        <v>7216</v>
      </c>
      <c r="CG51" s="747">
        <v>13627</v>
      </c>
      <c r="CH51" s="102">
        <v>50</v>
      </c>
      <c r="CI51" s="747">
        <v>0</v>
      </c>
      <c r="CJ51" s="747">
        <v>12671</v>
      </c>
      <c r="CK51" s="747">
        <v>13091</v>
      </c>
      <c r="CL51" s="91">
        <v>0</v>
      </c>
      <c r="CM51" s="747">
        <v>0</v>
      </c>
      <c r="CN51" s="747">
        <v>18149</v>
      </c>
      <c r="CO51" s="747">
        <v>27381</v>
      </c>
      <c r="CP51" s="102">
        <v>0</v>
      </c>
      <c r="CQ51" s="747">
        <v>0</v>
      </c>
      <c r="CR51" s="747">
        <v>20313</v>
      </c>
      <c r="CS51" s="747">
        <v>29212</v>
      </c>
      <c r="CT51" s="91">
        <v>0</v>
      </c>
      <c r="CU51" s="747">
        <v>81</v>
      </c>
      <c r="CV51" s="747">
        <v>2772</v>
      </c>
      <c r="CW51" s="747">
        <v>0</v>
      </c>
      <c r="CX51" s="102">
        <v>0</v>
      </c>
      <c r="CY51" s="747">
        <v>0</v>
      </c>
      <c r="CZ51" s="747">
        <v>22869</v>
      </c>
      <c r="DA51" s="747">
        <v>0</v>
      </c>
      <c r="DB51" s="91">
        <v>0</v>
      </c>
      <c r="DC51" s="747">
        <v>0</v>
      </c>
      <c r="DD51" s="747">
        <v>13411</v>
      </c>
      <c r="DE51" s="747">
        <v>10671</v>
      </c>
      <c r="DF51" s="102">
        <v>0</v>
      </c>
      <c r="DG51" s="747">
        <v>0</v>
      </c>
      <c r="DH51" s="747">
        <v>51733</v>
      </c>
      <c r="DI51" s="747">
        <v>7043</v>
      </c>
      <c r="DJ51" s="91">
        <v>0</v>
      </c>
      <c r="DK51" s="747">
        <v>0</v>
      </c>
      <c r="DL51" s="747">
        <v>7301</v>
      </c>
      <c r="DM51" s="747">
        <v>2882</v>
      </c>
      <c r="DN51" s="102">
        <v>65</v>
      </c>
      <c r="DO51" s="747">
        <v>0</v>
      </c>
      <c r="DP51" s="747">
        <v>18487</v>
      </c>
      <c r="DQ51" s="747">
        <v>5157</v>
      </c>
      <c r="DR51" s="91">
        <v>0</v>
      </c>
      <c r="DS51" s="747">
        <v>87419</v>
      </c>
      <c r="DT51" s="747">
        <v>211411</v>
      </c>
      <c r="DU51" s="747">
        <v>469222</v>
      </c>
      <c r="DV51" s="102">
        <v>1824</v>
      </c>
      <c r="DW51" s="747">
        <v>7631</v>
      </c>
      <c r="DX51" s="747">
        <v>1200691</v>
      </c>
      <c r="DY51" s="747">
        <v>507986</v>
      </c>
      <c r="DZ51" s="91">
        <v>7243</v>
      </c>
    </row>
    <row r="52" spans="1:130" x14ac:dyDescent="0.3">
      <c r="A52" s="825"/>
      <c r="B52" s="819" t="s">
        <v>1056</v>
      </c>
      <c r="C52" s="747">
        <v>60350</v>
      </c>
      <c r="D52" s="747">
        <v>19348</v>
      </c>
      <c r="E52" s="747">
        <v>143551</v>
      </c>
      <c r="F52" s="102">
        <v>980</v>
      </c>
      <c r="G52" s="747">
        <v>0</v>
      </c>
      <c r="H52" s="747">
        <v>372262</v>
      </c>
      <c r="I52" s="747">
        <v>92965</v>
      </c>
      <c r="J52" s="91">
        <v>732</v>
      </c>
      <c r="K52" s="747">
        <v>603</v>
      </c>
      <c r="L52" s="747">
        <v>33687</v>
      </c>
      <c r="M52" s="747">
        <v>21664</v>
      </c>
      <c r="N52" s="102">
        <v>0</v>
      </c>
      <c r="O52" s="747">
        <v>0</v>
      </c>
      <c r="P52" s="747">
        <v>442492</v>
      </c>
      <c r="Q52" s="747">
        <v>27212</v>
      </c>
      <c r="R52" s="91">
        <v>1220</v>
      </c>
      <c r="S52" s="747">
        <v>0</v>
      </c>
      <c r="T52" s="747">
        <v>24948</v>
      </c>
      <c r="U52" s="747">
        <v>76671</v>
      </c>
      <c r="V52" s="102">
        <v>0</v>
      </c>
      <c r="W52" s="747">
        <v>0</v>
      </c>
      <c r="X52" s="747">
        <v>142034</v>
      </c>
      <c r="Y52" s="747">
        <v>19139</v>
      </c>
      <c r="Z52" s="91">
        <v>1027</v>
      </c>
      <c r="AA52" s="747">
        <v>9534</v>
      </c>
      <c r="AB52" s="747">
        <v>14811</v>
      </c>
      <c r="AC52" s="747">
        <v>124828</v>
      </c>
      <c r="AD52" s="102">
        <v>740</v>
      </c>
      <c r="AE52" s="747">
        <v>0</v>
      </c>
      <c r="AF52" s="747">
        <v>56278</v>
      </c>
      <c r="AG52" s="747">
        <v>7317</v>
      </c>
      <c r="AH52" s="91">
        <v>233</v>
      </c>
      <c r="AI52" s="747">
        <v>0</v>
      </c>
      <c r="AJ52" s="747">
        <v>26619</v>
      </c>
      <c r="AK52" s="747">
        <v>0</v>
      </c>
      <c r="AL52" s="102">
        <v>9174</v>
      </c>
      <c r="AM52" s="747">
        <v>0</v>
      </c>
      <c r="AN52" s="747">
        <v>46438</v>
      </c>
      <c r="AO52" s="747">
        <v>0</v>
      </c>
      <c r="AP52" s="91">
        <v>0</v>
      </c>
      <c r="AQ52" s="747">
        <v>18099</v>
      </c>
      <c r="AR52" s="747">
        <v>7434</v>
      </c>
      <c r="AS52" s="747">
        <v>31520</v>
      </c>
      <c r="AT52" s="102">
        <v>88</v>
      </c>
      <c r="AU52" s="747">
        <v>12716</v>
      </c>
      <c r="AV52" s="747">
        <v>7089</v>
      </c>
      <c r="AW52" s="747">
        <v>46327</v>
      </c>
      <c r="AX52" s="91">
        <v>0</v>
      </c>
      <c r="AY52" s="747">
        <v>2071</v>
      </c>
      <c r="AZ52" s="747">
        <v>20678</v>
      </c>
      <c r="BA52" s="747">
        <v>9525</v>
      </c>
      <c r="BB52" s="102">
        <v>148</v>
      </c>
      <c r="BC52" s="747">
        <v>306</v>
      </c>
      <c r="BD52" s="747">
        <v>23071</v>
      </c>
      <c r="BE52" s="747">
        <v>4506</v>
      </c>
      <c r="BF52" s="91">
        <v>0</v>
      </c>
      <c r="BG52" s="747">
        <v>0</v>
      </c>
      <c r="BH52" s="747">
        <v>580</v>
      </c>
      <c r="BI52" s="747">
        <v>20500</v>
      </c>
      <c r="BJ52" s="102">
        <v>0</v>
      </c>
      <c r="BK52" s="747">
        <v>0</v>
      </c>
      <c r="BL52" s="747">
        <v>29065</v>
      </c>
      <c r="BM52" s="747">
        <v>0</v>
      </c>
      <c r="BN52" s="91">
        <v>0</v>
      </c>
      <c r="BO52" s="747">
        <v>0</v>
      </c>
      <c r="BP52" s="747">
        <v>7696</v>
      </c>
      <c r="BQ52" s="747">
        <v>23328</v>
      </c>
      <c r="BR52" s="102">
        <v>0</v>
      </c>
      <c r="BS52" s="747">
        <v>0</v>
      </c>
      <c r="BT52" s="747">
        <v>34585</v>
      </c>
      <c r="BU52" s="747">
        <v>19640</v>
      </c>
      <c r="BV52" s="91">
        <v>0</v>
      </c>
      <c r="BW52" s="747">
        <v>0</v>
      </c>
      <c r="BX52" s="747">
        <v>19483</v>
      </c>
      <c r="BY52" s="747">
        <v>8482</v>
      </c>
      <c r="BZ52" s="102">
        <v>0</v>
      </c>
      <c r="CA52" s="747">
        <v>0</v>
      </c>
      <c r="CB52" s="747">
        <v>15223</v>
      </c>
      <c r="CC52" s="747">
        <v>0</v>
      </c>
      <c r="CD52" s="91">
        <v>0</v>
      </c>
      <c r="CE52" s="747">
        <v>0</v>
      </c>
      <c r="CF52" s="747">
        <v>4810</v>
      </c>
      <c r="CG52" s="747">
        <v>18998</v>
      </c>
      <c r="CH52" s="102">
        <v>0</v>
      </c>
      <c r="CI52" s="747">
        <v>0</v>
      </c>
      <c r="CJ52" s="747">
        <v>7993</v>
      </c>
      <c r="CK52" s="747">
        <v>10680</v>
      </c>
      <c r="CL52" s="91">
        <v>0</v>
      </c>
      <c r="CM52" s="747">
        <v>0</v>
      </c>
      <c r="CN52" s="747">
        <v>12865</v>
      </c>
      <c r="CO52" s="747">
        <v>3150</v>
      </c>
      <c r="CP52" s="102">
        <v>0</v>
      </c>
      <c r="CQ52" s="747">
        <v>483</v>
      </c>
      <c r="CR52" s="747">
        <v>19888</v>
      </c>
      <c r="CS52" s="747">
        <v>1297</v>
      </c>
      <c r="CT52" s="91">
        <v>0</v>
      </c>
      <c r="CU52" s="747">
        <v>0</v>
      </c>
      <c r="CV52" s="747">
        <v>2317</v>
      </c>
      <c r="CW52" s="747">
        <v>0</v>
      </c>
      <c r="CX52" s="102">
        <v>0</v>
      </c>
      <c r="CY52" s="747">
        <v>224</v>
      </c>
      <c r="CZ52" s="747">
        <v>3299</v>
      </c>
      <c r="DA52" s="747">
        <v>0</v>
      </c>
      <c r="DB52" s="91">
        <v>0</v>
      </c>
      <c r="DC52" s="747">
        <v>0</v>
      </c>
      <c r="DD52" s="747">
        <v>10035</v>
      </c>
      <c r="DE52" s="747">
        <v>7140</v>
      </c>
      <c r="DF52" s="102">
        <v>120</v>
      </c>
      <c r="DG52" s="747">
        <v>0</v>
      </c>
      <c r="DH52" s="747">
        <v>32153</v>
      </c>
      <c r="DI52" s="747">
        <v>18205</v>
      </c>
      <c r="DJ52" s="91">
        <v>0</v>
      </c>
      <c r="DK52" s="747">
        <v>0</v>
      </c>
      <c r="DL52" s="747">
        <v>8012</v>
      </c>
      <c r="DM52" s="747">
        <v>0</v>
      </c>
      <c r="DN52" s="102">
        <v>0</v>
      </c>
      <c r="DO52" s="747">
        <v>0</v>
      </c>
      <c r="DP52" s="747">
        <v>22797</v>
      </c>
      <c r="DQ52" s="747">
        <v>7100</v>
      </c>
      <c r="DR52" s="91">
        <v>0</v>
      </c>
      <c r="DS52" s="747">
        <v>90657</v>
      </c>
      <c r="DT52" s="747">
        <v>213323</v>
      </c>
      <c r="DU52" s="747">
        <v>489357</v>
      </c>
      <c r="DV52" s="102">
        <v>11250</v>
      </c>
      <c r="DW52" s="747">
        <v>13729</v>
      </c>
      <c r="DX52" s="747">
        <v>1254667</v>
      </c>
      <c r="DY52" s="747">
        <v>254388</v>
      </c>
      <c r="DZ52" s="91">
        <v>3212</v>
      </c>
    </row>
    <row r="53" spans="1:130" x14ac:dyDescent="0.3">
      <c r="A53" s="825"/>
      <c r="B53" s="819" t="s">
        <v>1061</v>
      </c>
      <c r="C53" s="747">
        <v>119939</v>
      </c>
      <c r="D53" s="747">
        <v>18475</v>
      </c>
      <c r="E53" s="747">
        <v>143828</v>
      </c>
      <c r="F53" s="102">
        <v>0</v>
      </c>
      <c r="G53" s="747">
        <v>2703</v>
      </c>
      <c r="H53" s="747">
        <v>281667</v>
      </c>
      <c r="I53" s="747">
        <v>126400</v>
      </c>
      <c r="J53" s="91">
        <v>955</v>
      </c>
      <c r="K53" s="747">
        <v>1140</v>
      </c>
      <c r="L53" s="747">
        <v>12320</v>
      </c>
      <c r="M53" s="747">
        <v>38539</v>
      </c>
      <c r="N53" s="102">
        <v>0</v>
      </c>
      <c r="O53" s="747">
        <v>880</v>
      </c>
      <c r="P53" s="747">
        <v>510991</v>
      </c>
      <c r="Q53" s="747">
        <v>84869</v>
      </c>
      <c r="R53" s="91">
        <v>1536</v>
      </c>
      <c r="S53" s="747">
        <v>0</v>
      </c>
      <c r="T53" s="747">
        <v>20548</v>
      </c>
      <c r="U53" s="747">
        <v>60342</v>
      </c>
      <c r="V53" s="102">
        <v>0</v>
      </c>
      <c r="W53" s="747">
        <v>0</v>
      </c>
      <c r="X53" s="747">
        <v>33745</v>
      </c>
      <c r="Y53" s="747">
        <v>36109</v>
      </c>
      <c r="Z53" s="91">
        <v>209</v>
      </c>
      <c r="AA53" s="747">
        <v>5264</v>
      </c>
      <c r="AB53" s="747">
        <v>15161</v>
      </c>
      <c r="AC53" s="747">
        <v>90235</v>
      </c>
      <c r="AD53" s="102">
        <v>649</v>
      </c>
      <c r="AE53" s="747">
        <v>0</v>
      </c>
      <c r="AF53" s="747">
        <v>13390</v>
      </c>
      <c r="AG53" s="747">
        <v>7861</v>
      </c>
      <c r="AH53" s="91">
        <v>248</v>
      </c>
      <c r="AI53" s="747">
        <v>0</v>
      </c>
      <c r="AJ53" s="747">
        <v>14602</v>
      </c>
      <c r="AK53" s="747">
        <v>1948</v>
      </c>
      <c r="AL53" s="102">
        <v>0</v>
      </c>
      <c r="AM53" s="747">
        <v>0</v>
      </c>
      <c r="AN53" s="747">
        <v>119885</v>
      </c>
      <c r="AO53" s="747">
        <v>28885</v>
      </c>
      <c r="AP53" s="91">
        <v>0</v>
      </c>
      <c r="AQ53" s="747">
        <v>24061</v>
      </c>
      <c r="AR53" s="747">
        <v>13771</v>
      </c>
      <c r="AS53" s="747">
        <v>14456</v>
      </c>
      <c r="AT53" s="102">
        <v>0</v>
      </c>
      <c r="AU53" s="747">
        <v>9298</v>
      </c>
      <c r="AV53" s="747">
        <v>8300</v>
      </c>
      <c r="AW53" s="747">
        <v>30663</v>
      </c>
      <c r="AX53" s="91">
        <v>0</v>
      </c>
      <c r="AY53" s="747">
        <v>590</v>
      </c>
      <c r="AZ53" s="747">
        <v>11660</v>
      </c>
      <c r="BA53" s="747">
        <v>3192</v>
      </c>
      <c r="BB53" s="102">
        <v>257</v>
      </c>
      <c r="BC53" s="747">
        <v>756</v>
      </c>
      <c r="BD53" s="747">
        <v>19651</v>
      </c>
      <c r="BE53" s="747">
        <v>37225</v>
      </c>
      <c r="BF53" s="91">
        <v>220</v>
      </c>
      <c r="BG53" s="747">
        <v>0</v>
      </c>
      <c r="BH53" s="747">
        <v>1410</v>
      </c>
      <c r="BI53" s="747">
        <v>15066</v>
      </c>
      <c r="BJ53" s="102">
        <v>0</v>
      </c>
      <c r="BK53" s="747">
        <v>0</v>
      </c>
      <c r="BL53" s="747">
        <v>86240</v>
      </c>
      <c r="BM53" s="747">
        <v>22377</v>
      </c>
      <c r="BN53" s="91">
        <v>0</v>
      </c>
      <c r="BO53" s="747">
        <v>2200</v>
      </c>
      <c r="BP53" s="747">
        <v>9803</v>
      </c>
      <c r="BQ53" s="747">
        <v>19170</v>
      </c>
      <c r="BR53" s="102">
        <v>66</v>
      </c>
      <c r="BS53" s="747">
        <v>0</v>
      </c>
      <c r="BT53" s="747">
        <v>59698</v>
      </c>
      <c r="BU53" s="747">
        <v>25262</v>
      </c>
      <c r="BV53" s="91">
        <v>0</v>
      </c>
      <c r="BW53" s="747">
        <v>5616</v>
      </c>
      <c r="BX53" s="747">
        <v>21469</v>
      </c>
      <c r="BY53" s="747">
        <v>12216</v>
      </c>
      <c r="BZ53" s="102">
        <v>0</v>
      </c>
      <c r="CA53" s="747">
        <v>0</v>
      </c>
      <c r="CB53" s="747">
        <v>13528</v>
      </c>
      <c r="CC53" s="747">
        <v>9894</v>
      </c>
      <c r="CD53" s="91">
        <v>0</v>
      </c>
      <c r="CE53" s="747">
        <v>0</v>
      </c>
      <c r="CF53" s="747">
        <v>3440</v>
      </c>
      <c r="CG53" s="747">
        <v>5716</v>
      </c>
      <c r="CH53" s="102">
        <v>0</v>
      </c>
      <c r="CI53" s="747">
        <v>0</v>
      </c>
      <c r="CJ53" s="747">
        <v>6333</v>
      </c>
      <c r="CK53" s="747">
        <v>7998</v>
      </c>
      <c r="CL53" s="91">
        <v>0</v>
      </c>
      <c r="CM53" s="747">
        <v>0</v>
      </c>
      <c r="CN53" s="747">
        <v>9791</v>
      </c>
      <c r="CO53" s="747">
        <v>2576</v>
      </c>
      <c r="CP53" s="102">
        <v>0</v>
      </c>
      <c r="CQ53" s="747">
        <v>0</v>
      </c>
      <c r="CR53" s="747">
        <v>8517</v>
      </c>
      <c r="CS53" s="747">
        <v>0</v>
      </c>
      <c r="CT53" s="91">
        <v>0</v>
      </c>
      <c r="CU53" s="747">
        <v>7500</v>
      </c>
      <c r="CV53" s="747">
        <v>1909</v>
      </c>
      <c r="CW53" s="747">
        <v>0</v>
      </c>
      <c r="CX53" s="102">
        <v>0</v>
      </c>
      <c r="CY53" s="747">
        <v>6664</v>
      </c>
      <c r="CZ53" s="747">
        <v>10574</v>
      </c>
      <c r="DA53" s="747">
        <v>15528</v>
      </c>
      <c r="DB53" s="91">
        <v>0</v>
      </c>
      <c r="DC53" s="747">
        <v>130</v>
      </c>
      <c r="DD53" s="747">
        <v>8907</v>
      </c>
      <c r="DE53" s="747">
        <v>5154</v>
      </c>
      <c r="DF53" s="102">
        <v>0</v>
      </c>
      <c r="DG53" s="747">
        <v>0</v>
      </c>
      <c r="DH53" s="747">
        <v>21132</v>
      </c>
      <c r="DI53" s="747">
        <v>0</v>
      </c>
      <c r="DJ53" s="91">
        <v>507</v>
      </c>
      <c r="DK53" s="747">
        <v>0</v>
      </c>
      <c r="DL53" s="747">
        <v>9183</v>
      </c>
      <c r="DM53" s="747">
        <v>11472</v>
      </c>
      <c r="DN53" s="102">
        <v>0</v>
      </c>
      <c r="DO53" s="747">
        <v>0</v>
      </c>
      <c r="DP53" s="747">
        <v>15486</v>
      </c>
      <c r="DQ53" s="747">
        <v>0</v>
      </c>
      <c r="DR53" s="91">
        <v>252</v>
      </c>
      <c r="DS53" s="747">
        <v>166440</v>
      </c>
      <c r="DT53" s="747">
        <v>172449</v>
      </c>
      <c r="DU53" s="747">
        <v>423910</v>
      </c>
      <c r="DV53" s="102">
        <v>972</v>
      </c>
      <c r="DW53" s="747">
        <v>20301</v>
      </c>
      <c r="DX53" s="747">
        <v>1209137</v>
      </c>
      <c r="DY53" s="747">
        <v>433071</v>
      </c>
      <c r="DZ53" s="91">
        <v>3927</v>
      </c>
    </row>
    <row r="54" spans="1:130" ht="17.25" thickBot="1" x14ac:dyDescent="0.35">
      <c r="A54" s="825"/>
      <c r="B54" s="826" t="s">
        <v>1066</v>
      </c>
      <c r="C54" s="747">
        <v>17800</v>
      </c>
      <c r="D54" s="747">
        <v>39997</v>
      </c>
      <c r="E54" s="747">
        <v>104790</v>
      </c>
      <c r="F54" s="102">
        <v>0</v>
      </c>
      <c r="G54" s="747">
        <v>4206</v>
      </c>
      <c r="H54" s="747">
        <v>386110</v>
      </c>
      <c r="I54" s="747">
        <v>136272</v>
      </c>
      <c r="J54" s="91">
        <v>2167</v>
      </c>
      <c r="K54" s="747">
        <v>1138</v>
      </c>
      <c r="L54" s="747">
        <v>8352</v>
      </c>
      <c r="M54" s="747">
        <v>30732</v>
      </c>
      <c r="N54" s="102">
        <v>376</v>
      </c>
      <c r="O54" s="747">
        <v>802</v>
      </c>
      <c r="P54" s="747">
        <v>288480</v>
      </c>
      <c r="Q54" s="747">
        <v>123998</v>
      </c>
      <c r="R54" s="91">
        <v>1451</v>
      </c>
      <c r="S54" s="747">
        <v>0</v>
      </c>
      <c r="T54" s="747">
        <v>19893</v>
      </c>
      <c r="U54" s="747">
        <v>22812</v>
      </c>
      <c r="V54" s="102">
        <v>0</v>
      </c>
      <c r="W54" s="747">
        <v>12138</v>
      </c>
      <c r="X54" s="747">
        <v>30113</v>
      </c>
      <c r="Y54" s="747">
        <v>72759</v>
      </c>
      <c r="Z54" s="91">
        <v>0</v>
      </c>
      <c r="AA54" s="747">
        <v>0</v>
      </c>
      <c r="AB54" s="747">
        <v>21553</v>
      </c>
      <c r="AC54" s="747">
        <v>142258</v>
      </c>
      <c r="AD54" s="102">
        <v>650</v>
      </c>
      <c r="AE54" s="747">
        <v>3394</v>
      </c>
      <c r="AF54" s="747">
        <v>151779</v>
      </c>
      <c r="AG54" s="747">
        <v>13586</v>
      </c>
      <c r="AH54" s="91">
        <v>804</v>
      </c>
      <c r="AI54" s="747">
        <v>0</v>
      </c>
      <c r="AJ54" s="747">
        <v>15548</v>
      </c>
      <c r="AK54" s="747">
        <v>0</v>
      </c>
      <c r="AL54" s="102">
        <v>0</v>
      </c>
      <c r="AM54" s="747">
        <v>0</v>
      </c>
      <c r="AN54" s="747">
        <v>38497</v>
      </c>
      <c r="AO54" s="747">
        <v>52381</v>
      </c>
      <c r="AP54" s="91">
        <v>0</v>
      </c>
      <c r="AQ54" s="747">
        <v>6278</v>
      </c>
      <c r="AR54" s="747">
        <v>5873</v>
      </c>
      <c r="AS54" s="747">
        <v>5364</v>
      </c>
      <c r="AT54" s="102">
        <v>0</v>
      </c>
      <c r="AU54" s="747">
        <v>15654</v>
      </c>
      <c r="AV54" s="747">
        <v>36431</v>
      </c>
      <c r="AW54" s="747">
        <v>61291</v>
      </c>
      <c r="AX54" s="91">
        <v>0</v>
      </c>
      <c r="AY54" s="747">
        <v>126</v>
      </c>
      <c r="AZ54" s="747">
        <v>4003</v>
      </c>
      <c r="BA54" s="747">
        <v>0</v>
      </c>
      <c r="BB54" s="102">
        <v>264</v>
      </c>
      <c r="BC54" s="747">
        <v>1061</v>
      </c>
      <c r="BD54" s="747">
        <v>13765</v>
      </c>
      <c r="BE54" s="747">
        <v>33378</v>
      </c>
      <c r="BF54" s="91">
        <v>0</v>
      </c>
      <c r="BG54" s="747">
        <v>0</v>
      </c>
      <c r="BH54" s="747">
        <v>1364</v>
      </c>
      <c r="BI54" s="747">
        <v>21578</v>
      </c>
      <c r="BJ54" s="102">
        <v>0</v>
      </c>
      <c r="BK54" s="747">
        <v>9649</v>
      </c>
      <c r="BL54" s="747">
        <v>74156</v>
      </c>
      <c r="BM54" s="747">
        <v>10620</v>
      </c>
      <c r="BN54" s="91">
        <v>0</v>
      </c>
      <c r="BO54" s="747">
        <v>1260</v>
      </c>
      <c r="BP54" s="747">
        <v>34070</v>
      </c>
      <c r="BQ54" s="747">
        <v>2200</v>
      </c>
      <c r="BR54" s="102">
        <v>72</v>
      </c>
      <c r="BS54" s="747">
        <v>0</v>
      </c>
      <c r="BT54" s="747">
        <v>13938</v>
      </c>
      <c r="BU54" s="747">
        <v>59176</v>
      </c>
      <c r="BV54" s="91">
        <v>0</v>
      </c>
      <c r="BW54" s="747">
        <v>5616</v>
      </c>
      <c r="BX54" s="747">
        <v>18537</v>
      </c>
      <c r="BY54" s="747">
        <v>25389</v>
      </c>
      <c r="BZ54" s="102">
        <v>117</v>
      </c>
      <c r="CA54" s="747">
        <v>0</v>
      </c>
      <c r="CB54" s="747">
        <v>12047</v>
      </c>
      <c r="CC54" s="747">
        <v>11860</v>
      </c>
      <c r="CD54" s="91">
        <v>0</v>
      </c>
      <c r="CE54" s="747">
        <v>0</v>
      </c>
      <c r="CF54" s="747">
        <v>5604</v>
      </c>
      <c r="CG54" s="747">
        <v>3492</v>
      </c>
      <c r="CH54" s="102">
        <v>0</v>
      </c>
      <c r="CI54" s="747">
        <v>0</v>
      </c>
      <c r="CJ54" s="747">
        <v>27114</v>
      </c>
      <c r="CK54" s="747">
        <v>52354</v>
      </c>
      <c r="CL54" s="91">
        <v>56</v>
      </c>
      <c r="CM54" s="747">
        <v>520</v>
      </c>
      <c r="CN54" s="747">
        <v>8319</v>
      </c>
      <c r="CO54" s="747">
        <v>6422</v>
      </c>
      <c r="CP54" s="102">
        <v>0</v>
      </c>
      <c r="CQ54" s="747">
        <v>1442</v>
      </c>
      <c r="CR54" s="747">
        <v>14564</v>
      </c>
      <c r="CS54" s="747">
        <v>24075</v>
      </c>
      <c r="CT54" s="91">
        <v>0</v>
      </c>
      <c r="CU54" s="747">
        <v>13750</v>
      </c>
      <c r="CV54" s="747">
        <v>1783</v>
      </c>
      <c r="CW54" s="747">
        <v>0</v>
      </c>
      <c r="CX54" s="102">
        <v>0</v>
      </c>
      <c r="CY54" s="747">
        <v>1659</v>
      </c>
      <c r="CZ54" s="747">
        <v>8732</v>
      </c>
      <c r="DA54" s="747">
        <v>0</v>
      </c>
      <c r="DB54" s="91">
        <v>0</v>
      </c>
      <c r="DC54" s="747">
        <v>0</v>
      </c>
      <c r="DD54" s="747">
        <v>10166</v>
      </c>
      <c r="DE54" s="747">
        <v>19433</v>
      </c>
      <c r="DF54" s="102">
        <v>0</v>
      </c>
      <c r="DG54" s="747">
        <v>0</v>
      </c>
      <c r="DH54" s="747">
        <v>6005</v>
      </c>
      <c r="DI54" s="747">
        <v>25455</v>
      </c>
      <c r="DJ54" s="91">
        <v>0</v>
      </c>
      <c r="DK54" s="747">
        <v>0</v>
      </c>
      <c r="DL54" s="747">
        <v>3068</v>
      </c>
      <c r="DM54" s="747">
        <v>13800</v>
      </c>
      <c r="DN54" s="102">
        <v>0</v>
      </c>
      <c r="DO54" s="747">
        <v>0</v>
      </c>
      <c r="DP54" s="747">
        <v>42869</v>
      </c>
      <c r="DQ54" s="747">
        <v>0</v>
      </c>
      <c r="DR54" s="91">
        <v>0</v>
      </c>
      <c r="DS54" s="747">
        <v>46488</v>
      </c>
      <c r="DT54" s="747">
        <v>198130</v>
      </c>
      <c r="DU54" s="747">
        <v>398270</v>
      </c>
      <c r="DV54" s="102">
        <v>1479</v>
      </c>
      <c r="DW54" s="747">
        <v>50005</v>
      </c>
      <c r="DX54" s="747">
        <v>1144600</v>
      </c>
      <c r="DY54" s="747">
        <v>677205</v>
      </c>
      <c r="DZ54" s="91">
        <v>4478</v>
      </c>
    </row>
    <row r="55" spans="1:130" x14ac:dyDescent="0.3">
      <c r="A55" s="393"/>
      <c r="B55" s="27" t="s">
        <v>1074</v>
      </c>
      <c r="C55" s="747">
        <v>50780</v>
      </c>
      <c r="D55" s="747">
        <v>10114</v>
      </c>
      <c r="E55" s="747">
        <v>110271</v>
      </c>
      <c r="F55" s="102">
        <v>260</v>
      </c>
      <c r="G55" s="747">
        <v>1772</v>
      </c>
      <c r="H55" s="747">
        <v>262725</v>
      </c>
      <c r="I55" s="747">
        <v>214667</v>
      </c>
      <c r="J55" s="91">
        <v>5367</v>
      </c>
      <c r="K55" s="747">
        <v>25</v>
      </c>
      <c r="L55" s="747">
        <v>42897</v>
      </c>
      <c r="M55" s="747">
        <v>24990</v>
      </c>
      <c r="N55" s="102">
        <v>0</v>
      </c>
      <c r="O55" s="747">
        <v>7186</v>
      </c>
      <c r="P55" s="747">
        <v>316166</v>
      </c>
      <c r="Q55" s="747">
        <v>65093</v>
      </c>
      <c r="R55" s="91">
        <v>12619</v>
      </c>
      <c r="S55" s="747">
        <v>1547</v>
      </c>
      <c r="T55" s="747">
        <v>21944</v>
      </c>
      <c r="U55" s="747">
        <v>181753</v>
      </c>
      <c r="V55" s="102">
        <v>803</v>
      </c>
      <c r="W55" s="747">
        <v>0</v>
      </c>
      <c r="X55" s="747">
        <v>65850</v>
      </c>
      <c r="Y55" s="747">
        <v>0</v>
      </c>
      <c r="Z55" s="91">
        <v>828</v>
      </c>
      <c r="AA55" s="747">
        <v>104</v>
      </c>
      <c r="AB55" s="747">
        <v>25902</v>
      </c>
      <c r="AC55" s="747">
        <v>116264</v>
      </c>
      <c r="AD55" s="102">
        <v>1476</v>
      </c>
      <c r="AE55" s="747">
        <v>605</v>
      </c>
      <c r="AF55" s="747">
        <v>24134</v>
      </c>
      <c r="AG55" s="747">
        <v>41895</v>
      </c>
      <c r="AH55" s="91">
        <v>1360</v>
      </c>
      <c r="AI55" s="747">
        <v>0</v>
      </c>
      <c r="AJ55" s="747">
        <v>52200</v>
      </c>
      <c r="AK55" s="747">
        <v>11332</v>
      </c>
      <c r="AL55" s="102">
        <v>3058</v>
      </c>
      <c r="AM55" s="747">
        <v>78</v>
      </c>
      <c r="AN55" s="747">
        <v>137067</v>
      </c>
      <c r="AO55" s="747">
        <v>0</v>
      </c>
      <c r="AP55" s="91">
        <v>22093</v>
      </c>
      <c r="AQ55" s="747">
        <v>6894</v>
      </c>
      <c r="AR55" s="747">
        <v>8713</v>
      </c>
      <c r="AS55" s="747">
        <v>18506</v>
      </c>
      <c r="AT55" s="102">
        <v>75</v>
      </c>
      <c r="AU55" s="747">
        <v>17370</v>
      </c>
      <c r="AV55" s="747">
        <v>13606</v>
      </c>
      <c r="AW55" s="747">
        <v>32642</v>
      </c>
      <c r="AX55" s="91">
        <v>0</v>
      </c>
      <c r="AY55" s="747">
        <v>882</v>
      </c>
      <c r="AZ55" s="747">
        <v>6413</v>
      </c>
      <c r="BA55" s="747">
        <v>12070</v>
      </c>
      <c r="BB55" s="102">
        <v>72</v>
      </c>
      <c r="BC55" s="747">
        <v>1344</v>
      </c>
      <c r="BD55" s="747">
        <v>6483</v>
      </c>
      <c r="BE55" s="747">
        <v>11596</v>
      </c>
      <c r="BF55" s="91">
        <v>0</v>
      </c>
      <c r="BG55" s="747">
        <v>0</v>
      </c>
      <c r="BH55" s="747">
        <v>3719</v>
      </c>
      <c r="BI55" s="747">
        <v>58607</v>
      </c>
      <c r="BJ55" s="102">
        <v>0</v>
      </c>
      <c r="BK55" s="747">
        <v>0</v>
      </c>
      <c r="BL55" s="747">
        <v>120074</v>
      </c>
      <c r="BM55" s="747">
        <v>0</v>
      </c>
      <c r="BN55" s="91">
        <v>0</v>
      </c>
      <c r="BO55" s="747">
        <v>0</v>
      </c>
      <c r="BP55" s="747">
        <v>23334</v>
      </c>
      <c r="BQ55" s="747">
        <v>78990</v>
      </c>
      <c r="BR55" s="102">
        <v>0</v>
      </c>
      <c r="BS55" s="747">
        <v>0</v>
      </c>
      <c r="BT55" s="747">
        <v>34252</v>
      </c>
      <c r="BU55" s="747">
        <v>40897</v>
      </c>
      <c r="BV55" s="91">
        <v>0</v>
      </c>
      <c r="BW55" s="747">
        <v>1320</v>
      </c>
      <c r="BX55" s="747">
        <v>17828</v>
      </c>
      <c r="BY55" s="747">
        <v>25960</v>
      </c>
      <c r="BZ55" s="102">
        <v>114</v>
      </c>
      <c r="CA55" s="747">
        <v>608</v>
      </c>
      <c r="CB55" s="747">
        <v>12382</v>
      </c>
      <c r="CC55" s="747">
        <v>23844</v>
      </c>
      <c r="CD55" s="91">
        <v>0</v>
      </c>
      <c r="CE55" s="747">
        <v>68</v>
      </c>
      <c r="CF55" s="747">
        <v>8530</v>
      </c>
      <c r="CG55" s="747">
        <v>239</v>
      </c>
      <c r="CH55" s="102">
        <v>0</v>
      </c>
      <c r="CI55" s="747">
        <v>0</v>
      </c>
      <c r="CJ55" s="747">
        <v>18333</v>
      </c>
      <c r="CK55" s="747">
        <v>23940</v>
      </c>
      <c r="CL55" s="91">
        <v>0</v>
      </c>
      <c r="CM55" s="747">
        <v>0</v>
      </c>
      <c r="CN55" s="747">
        <v>13437</v>
      </c>
      <c r="CO55" s="747">
        <v>7384</v>
      </c>
      <c r="CP55" s="102">
        <v>0</v>
      </c>
      <c r="CQ55" s="747">
        <v>0</v>
      </c>
      <c r="CR55" s="747">
        <v>11185</v>
      </c>
      <c r="CS55" s="747">
        <v>9881</v>
      </c>
      <c r="CT55" s="91">
        <v>0</v>
      </c>
      <c r="CU55" s="747">
        <v>168</v>
      </c>
      <c r="CV55" s="747">
        <v>4570</v>
      </c>
      <c r="CW55" s="747">
        <v>0</v>
      </c>
      <c r="CX55" s="102">
        <v>0</v>
      </c>
      <c r="CY55" s="747">
        <v>892</v>
      </c>
      <c r="CZ55" s="747">
        <v>5671</v>
      </c>
      <c r="DA55" s="747">
        <v>0</v>
      </c>
      <c r="DB55" s="91">
        <v>0</v>
      </c>
      <c r="DC55" s="747">
        <v>0</v>
      </c>
      <c r="DD55" s="747">
        <v>8771</v>
      </c>
      <c r="DE55" s="747">
        <v>25575</v>
      </c>
      <c r="DF55" s="102">
        <v>172</v>
      </c>
      <c r="DG55" s="747">
        <v>0</v>
      </c>
      <c r="DH55" s="747">
        <v>45455</v>
      </c>
      <c r="DI55" s="747">
        <v>122</v>
      </c>
      <c r="DJ55" s="91">
        <v>0</v>
      </c>
      <c r="DK55" s="747">
        <v>0</v>
      </c>
      <c r="DL55" s="747">
        <v>9474</v>
      </c>
      <c r="DM55" s="747">
        <v>13982</v>
      </c>
      <c r="DN55" s="102">
        <v>0</v>
      </c>
      <c r="DO55" s="747">
        <v>0</v>
      </c>
      <c r="DP55" s="747">
        <v>16403</v>
      </c>
      <c r="DQ55" s="747">
        <v>7100</v>
      </c>
      <c r="DR55" s="91">
        <v>0</v>
      </c>
      <c r="DS55" s="747">
        <v>61788</v>
      </c>
      <c r="DT55" s="747">
        <v>257846</v>
      </c>
      <c r="DU55" s="747">
        <v>685923</v>
      </c>
      <c r="DV55" s="102">
        <v>6030</v>
      </c>
      <c r="DW55" s="747">
        <v>29855</v>
      </c>
      <c r="DX55" s="747">
        <v>1089786</v>
      </c>
      <c r="DY55" s="747">
        <v>471677</v>
      </c>
      <c r="DZ55" s="91">
        <v>42267</v>
      </c>
    </row>
    <row r="56" spans="1:130" x14ac:dyDescent="0.3">
      <c r="B56" s="27" t="s">
        <v>1078</v>
      </c>
      <c r="C56" s="747">
        <v>111817</v>
      </c>
      <c r="D56" s="747">
        <v>13877</v>
      </c>
      <c r="E56" s="747">
        <v>65572</v>
      </c>
      <c r="F56" s="102">
        <v>0</v>
      </c>
      <c r="G56" s="747">
        <v>6438</v>
      </c>
      <c r="H56" s="747">
        <v>191956</v>
      </c>
      <c r="I56" s="747">
        <v>195540</v>
      </c>
      <c r="J56" s="91">
        <v>1940</v>
      </c>
      <c r="K56" s="747">
        <v>706</v>
      </c>
      <c r="L56" s="747">
        <v>8518</v>
      </c>
      <c r="M56" s="747">
        <v>0</v>
      </c>
      <c r="N56" s="102">
        <v>0</v>
      </c>
      <c r="O56" s="747">
        <v>2079</v>
      </c>
      <c r="P56" s="747">
        <v>362708</v>
      </c>
      <c r="Q56" s="747">
        <v>146264</v>
      </c>
      <c r="R56" s="91">
        <v>655</v>
      </c>
      <c r="S56" s="747">
        <v>96</v>
      </c>
      <c r="T56" s="747">
        <v>19744</v>
      </c>
      <c r="U56" s="747">
        <v>19081</v>
      </c>
      <c r="V56" s="102">
        <v>723</v>
      </c>
      <c r="W56" s="747">
        <v>16369</v>
      </c>
      <c r="X56" s="747">
        <v>30074</v>
      </c>
      <c r="Y56" s="747">
        <v>83213</v>
      </c>
      <c r="Z56" s="91">
        <v>0</v>
      </c>
      <c r="AA56" s="747">
        <v>23494</v>
      </c>
      <c r="AB56" s="747">
        <v>16860</v>
      </c>
      <c r="AC56" s="747">
        <v>138785</v>
      </c>
      <c r="AD56" s="102">
        <v>330</v>
      </c>
      <c r="AE56" s="747">
        <v>194</v>
      </c>
      <c r="AF56" s="747">
        <v>44189</v>
      </c>
      <c r="AG56" s="747">
        <v>43145</v>
      </c>
      <c r="AH56" s="91">
        <v>1543</v>
      </c>
      <c r="AI56" s="747">
        <v>5532</v>
      </c>
      <c r="AJ56" s="747">
        <v>39655</v>
      </c>
      <c r="AK56" s="747">
        <v>2514</v>
      </c>
      <c r="AL56" s="102">
        <v>0</v>
      </c>
      <c r="AM56" s="747">
        <v>83</v>
      </c>
      <c r="AN56" s="747">
        <v>64503</v>
      </c>
      <c r="AO56" s="747">
        <v>47589</v>
      </c>
      <c r="AP56" s="91">
        <v>0</v>
      </c>
      <c r="AQ56" s="747">
        <v>10512</v>
      </c>
      <c r="AR56" s="747">
        <v>5508</v>
      </c>
      <c r="AS56" s="747">
        <v>12228</v>
      </c>
      <c r="AT56" s="102">
        <v>0</v>
      </c>
      <c r="AU56" s="747">
        <v>16897</v>
      </c>
      <c r="AV56" s="747">
        <v>14587</v>
      </c>
      <c r="AW56" s="747">
        <v>29307</v>
      </c>
      <c r="AX56" s="91">
        <v>0</v>
      </c>
      <c r="AY56" s="747">
        <v>252</v>
      </c>
      <c r="AZ56" s="747">
        <v>3180</v>
      </c>
      <c r="BA56" s="747">
        <v>5884</v>
      </c>
      <c r="BB56" s="102">
        <v>252</v>
      </c>
      <c r="BC56" s="747">
        <v>2300</v>
      </c>
      <c r="BD56" s="747">
        <v>16413</v>
      </c>
      <c r="BE56" s="747">
        <v>0</v>
      </c>
      <c r="BF56" s="91">
        <v>1251</v>
      </c>
      <c r="BG56" s="747">
        <v>100</v>
      </c>
      <c r="BH56" s="747">
        <v>3577</v>
      </c>
      <c r="BI56" s="747">
        <v>42061</v>
      </c>
      <c r="BJ56" s="102">
        <v>0</v>
      </c>
      <c r="BK56" s="747">
        <v>500</v>
      </c>
      <c r="BL56" s="747">
        <v>13912</v>
      </c>
      <c r="BM56" s="747">
        <v>2400</v>
      </c>
      <c r="BN56" s="91">
        <v>0</v>
      </c>
      <c r="BO56" s="747">
        <v>0</v>
      </c>
      <c r="BP56" s="747">
        <v>13396</v>
      </c>
      <c r="BQ56" s="747">
        <v>82086</v>
      </c>
      <c r="BR56" s="102">
        <v>0</v>
      </c>
      <c r="BS56" s="747">
        <v>0</v>
      </c>
      <c r="BT56" s="747">
        <v>25962</v>
      </c>
      <c r="BU56" s="747">
        <v>7855</v>
      </c>
      <c r="BV56" s="91">
        <v>0</v>
      </c>
      <c r="BW56" s="747">
        <v>123</v>
      </c>
      <c r="BX56" s="747">
        <v>19969</v>
      </c>
      <c r="BY56" s="747">
        <v>8409</v>
      </c>
      <c r="BZ56" s="102">
        <v>0</v>
      </c>
      <c r="CA56" s="747">
        <v>152</v>
      </c>
      <c r="CB56" s="747">
        <v>12857</v>
      </c>
      <c r="CC56" s="747">
        <v>2968</v>
      </c>
      <c r="CD56" s="91">
        <v>0</v>
      </c>
      <c r="CE56" s="747">
        <v>0</v>
      </c>
      <c r="CF56" s="747">
        <v>11587</v>
      </c>
      <c r="CG56" s="747">
        <v>8949</v>
      </c>
      <c r="CH56" s="102">
        <v>215</v>
      </c>
      <c r="CI56" s="747">
        <v>200</v>
      </c>
      <c r="CJ56" s="747">
        <v>34122</v>
      </c>
      <c r="CK56" s="747">
        <v>11491</v>
      </c>
      <c r="CL56" s="91">
        <v>428</v>
      </c>
      <c r="CM56" s="747">
        <v>0</v>
      </c>
      <c r="CN56" s="747">
        <v>9158</v>
      </c>
      <c r="CO56" s="747">
        <v>43804</v>
      </c>
      <c r="CP56" s="102">
        <v>0</v>
      </c>
      <c r="CQ56" s="747">
        <v>0</v>
      </c>
      <c r="CR56" s="747">
        <v>8534</v>
      </c>
      <c r="CS56" s="747">
        <v>6138</v>
      </c>
      <c r="CT56" s="91">
        <v>0</v>
      </c>
      <c r="CU56" s="747">
        <v>0</v>
      </c>
      <c r="CV56" s="747">
        <v>4125</v>
      </c>
      <c r="CW56" s="747">
        <v>30278</v>
      </c>
      <c r="CX56" s="102">
        <v>0</v>
      </c>
      <c r="CY56" s="747">
        <v>5451</v>
      </c>
      <c r="CZ56" s="747">
        <v>9529</v>
      </c>
      <c r="DA56" s="747">
        <v>5360</v>
      </c>
      <c r="DB56" s="91">
        <v>0</v>
      </c>
      <c r="DC56" s="747">
        <v>0</v>
      </c>
      <c r="DD56" s="747">
        <v>8408</v>
      </c>
      <c r="DE56" s="747">
        <v>0</v>
      </c>
      <c r="DF56" s="102">
        <v>0</v>
      </c>
      <c r="DG56" s="747">
        <v>0</v>
      </c>
      <c r="DH56" s="747">
        <v>33218</v>
      </c>
      <c r="DI56" s="747">
        <v>1225</v>
      </c>
      <c r="DJ56" s="91">
        <v>329</v>
      </c>
      <c r="DK56" s="747">
        <v>0</v>
      </c>
      <c r="DL56" s="747">
        <v>9044</v>
      </c>
      <c r="DM56" s="747">
        <v>5722</v>
      </c>
      <c r="DN56" s="102">
        <v>0</v>
      </c>
      <c r="DO56" s="747">
        <v>1240</v>
      </c>
      <c r="DP56" s="747">
        <v>18394</v>
      </c>
      <c r="DQ56" s="747">
        <v>8023</v>
      </c>
      <c r="DR56" s="91">
        <v>0</v>
      </c>
      <c r="DS56" s="747">
        <v>152632</v>
      </c>
      <c r="DT56" s="747">
        <v>186606</v>
      </c>
      <c r="DU56" s="747">
        <v>465373</v>
      </c>
      <c r="DV56" s="102">
        <v>1520</v>
      </c>
      <c r="DW56" s="747">
        <v>51903</v>
      </c>
      <c r="DX56" s="747">
        <v>880958</v>
      </c>
      <c r="DY56" s="747">
        <v>590518</v>
      </c>
      <c r="DZ56" s="91">
        <v>6146</v>
      </c>
    </row>
    <row r="57" spans="1:130" x14ac:dyDescent="0.3">
      <c r="B57" s="27" t="s">
        <v>1087</v>
      </c>
      <c r="C57" s="747">
        <v>170301</v>
      </c>
      <c r="D57" s="747">
        <v>60352</v>
      </c>
      <c r="E57" s="747">
        <v>82344</v>
      </c>
      <c r="F57" s="102">
        <v>349</v>
      </c>
      <c r="G57" s="747">
        <v>0</v>
      </c>
      <c r="H57" s="747">
        <v>263560</v>
      </c>
      <c r="I57" s="747">
        <v>195859</v>
      </c>
      <c r="J57" s="91">
        <v>1073</v>
      </c>
      <c r="K57" s="747">
        <v>376</v>
      </c>
      <c r="L57" s="747">
        <v>12679</v>
      </c>
      <c r="M57" s="747">
        <v>56642</v>
      </c>
      <c r="N57" s="102">
        <v>0</v>
      </c>
      <c r="O57" s="747">
        <v>0</v>
      </c>
      <c r="P57" s="747">
        <v>333907</v>
      </c>
      <c r="Q57" s="747">
        <v>80511</v>
      </c>
      <c r="R57" s="91">
        <v>472</v>
      </c>
      <c r="S57" s="747">
        <v>0</v>
      </c>
      <c r="T57" s="747">
        <v>55223</v>
      </c>
      <c r="U57" s="747">
        <v>62308</v>
      </c>
      <c r="V57" s="102">
        <v>569</v>
      </c>
      <c r="W57" s="747">
        <v>0</v>
      </c>
      <c r="X57" s="747">
        <v>59686</v>
      </c>
      <c r="Y57" s="747">
        <v>17893</v>
      </c>
      <c r="Z57" s="91">
        <v>630</v>
      </c>
      <c r="AA57" s="747">
        <v>4336</v>
      </c>
      <c r="AB57" s="747">
        <v>31441</v>
      </c>
      <c r="AC57" s="747">
        <v>133292</v>
      </c>
      <c r="AD57" s="102">
        <v>1621</v>
      </c>
      <c r="AE57" s="747">
        <v>0</v>
      </c>
      <c r="AF57" s="747">
        <v>55683</v>
      </c>
      <c r="AG57" s="747">
        <v>38596</v>
      </c>
      <c r="AH57" s="91">
        <v>712</v>
      </c>
      <c r="AI57" s="747">
        <v>0</v>
      </c>
      <c r="AJ57" s="747">
        <v>56455</v>
      </c>
      <c r="AK57" s="747">
        <v>0</v>
      </c>
      <c r="AL57" s="102">
        <v>585</v>
      </c>
      <c r="AM57" s="747">
        <v>0</v>
      </c>
      <c r="AN57" s="747">
        <v>32592</v>
      </c>
      <c r="AO57" s="747">
        <v>0</v>
      </c>
      <c r="AP57" s="91">
        <v>5628</v>
      </c>
      <c r="AQ57" s="747">
        <v>6623</v>
      </c>
      <c r="AR57" s="747">
        <v>12696</v>
      </c>
      <c r="AS57" s="747">
        <v>0</v>
      </c>
      <c r="AT57" s="102">
        <v>154</v>
      </c>
      <c r="AU57" s="747">
        <v>13499</v>
      </c>
      <c r="AV57" s="747">
        <v>17932</v>
      </c>
      <c r="AW57" s="747">
        <v>40042</v>
      </c>
      <c r="AX57" s="91">
        <v>836</v>
      </c>
      <c r="AY57" s="747">
        <v>0</v>
      </c>
      <c r="AZ57" s="747">
        <v>5275</v>
      </c>
      <c r="BA57" s="747">
        <v>0</v>
      </c>
      <c r="BB57" s="102">
        <v>243</v>
      </c>
      <c r="BC57" s="747">
        <v>1292</v>
      </c>
      <c r="BD57" s="747">
        <v>17569</v>
      </c>
      <c r="BE57" s="747">
        <v>14755</v>
      </c>
      <c r="BF57" s="91">
        <v>180</v>
      </c>
      <c r="BG57" s="747">
        <v>0</v>
      </c>
      <c r="BH57" s="747">
        <v>6065</v>
      </c>
      <c r="BI57" s="747">
        <v>44987</v>
      </c>
      <c r="BJ57" s="102">
        <v>0</v>
      </c>
      <c r="BK57" s="747">
        <v>0</v>
      </c>
      <c r="BL57" s="747">
        <v>10234</v>
      </c>
      <c r="BM57" s="747">
        <v>7820</v>
      </c>
      <c r="BN57" s="91">
        <v>432</v>
      </c>
      <c r="BO57" s="747">
        <v>0</v>
      </c>
      <c r="BP57" s="747">
        <v>15250</v>
      </c>
      <c r="BQ57" s="747">
        <v>7420</v>
      </c>
      <c r="BR57" s="102">
        <v>0</v>
      </c>
      <c r="BS57" s="747">
        <v>0</v>
      </c>
      <c r="BT57" s="747">
        <v>64237</v>
      </c>
      <c r="BU57" s="747">
        <v>32637</v>
      </c>
      <c r="BV57" s="91">
        <v>0</v>
      </c>
      <c r="BW57" s="747">
        <v>0</v>
      </c>
      <c r="BX57" s="747">
        <v>14872</v>
      </c>
      <c r="BY57" s="747">
        <v>13659</v>
      </c>
      <c r="BZ57" s="102">
        <v>48</v>
      </c>
      <c r="CA57" s="747">
        <v>0</v>
      </c>
      <c r="CB57" s="747">
        <v>8708</v>
      </c>
      <c r="CC57" s="747">
        <v>6114</v>
      </c>
      <c r="CD57" s="91">
        <v>0</v>
      </c>
      <c r="CE57" s="747">
        <v>60</v>
      </c>
      <c r="CF57" s="747">
        <v>5249</v>
      </c>
      <c r="CG57" s="747">
        <v>3866</v>
      </c>
      <c r="CH57" s="102">
        <v>155</v>
      </c>
      <c r="CI57" s="747">
        <v>0</v>
      </c>
      <c r="CJ57" s="747">
        <v>20635</v>
      </c>
      <c r="CK57" s="747">
        <v>21534</v>
      </c>
      <c r="CL57" s="91">
        <v>148</v>
      </c>
      <c r="CM57" s="747">
        <v>0</v>
      </c>
      <c r="CN57" s="747">
        <v>7721</v>
      </c>
      <c r="CO57" s="747">
        <v>3072</v>
      </c>
      <c r="CP57" s="102">
        <v>0</v>
      </c>
      <c r="CQ57" s="747">
        <v>0</v>
      </c>
      <c r="CR57" s="747">
        <v>8302</v>
      </c>
      <c r="CS57" s="747">
        <v>876</v>
      </c>
      <c r="CT57" s="91">
        <v>0</v>
      </c>
      <c r="CU57" s="747">
        <v>6422</v>
      </c>
      <c r="CV57" s="747">
        <v>3022</v>
      </c>
      <c r="CW57" s="747">
        <v>10512</v>
      </c>
      <c r="CX57" s="102">
        <v>0</v>
      </c>
      <c r="CY57" s="747">
        <v>3560</v>
      </c>
      <c r="CZ57" s="747">
        <v>3788</v>
      </c>
      <c r="DA57" s="747">
        <v>6471</v>
      </c>
      <c r="DB57" s="91">
        <v>0</v>
      </c>
      <c r="DC57" s="747">
        <v>0</v>
      </c>
      <c r="DD57" s="747">
        <v>11594</v>
      </c>
      <c r="DE57" s="747">
        <v>19879</v>
      </c>
      <c r="DF57" s="102">
        <v>0</v>
      </c>
      <c r="DG57" s="747">
        <v>0</v>
      </c>
      <c r="DH57" s="747">
        <v>26319</v>
      </c>
      <c r="DI57" s="747">
        <v>12740</v>
      </c>
      <c r="DJ57" s="91">
        <v>0</v>
      </c>
      <c r="DK57" s="747">
        <v>0</v>
      </c>
      <c r="DL57" s="747">
        <v>6163</v>
      </c>
      <c r="DM57" s="747">
        <v>4418</v>
      </c>
      <c r="DN57" s="102">
        <v>0</v>
      </c>
      <c r="DO57" s="747">
        <v>248</v>
      </c>
      <c r="DP57" s="747">
        <v>16990</v>
      </c>
      <c r="DQ57" s="747">
        <v>0</v>
      </c>
      <c r="DR57" s="91">
        <v>0</v>
      </c>
      <c r="DS57" s="747">
        <v>188118</v>
      </c>
      <c r="DT57" s="747">
        <v>304057</v>
      </c>
      <c r="DU57" s="747">
        <v>442399</v>
      </c>
      <c r="DV57" s="102">
        <v>3724</v>
      </c>
      <c r="DW57" s="747">
        <v>18599</v>
      </c>
      <c r="DX57" s="747">
        <v>940142</v>
      </c>
      <c r="DY57" s="747">
        <v>475848</v>
      </c>
      <c r="DZ57" s="91">
        <v>10111</v>
      </c>
    </row>
    <row r="58" spans="1:130" ht="17.25" thickBot="1" x14ac:dyDescent="0.35">
      <c r="B58" s="27" t="s">
        <v>1108</v>
      </c>
      <c r="C58" s="747">
        <v>61555</v>
      </c>
      <c r="D58" s="747">
        <v>26577</v>
      </c>
      <c r="E58" s="747">
        <v>59307</v>
      </c>
      <c r="F58" s="102">
        <v>0</v>
      </c>
      <c r="G58" s="747">
        <v>1060</v>
      </c>
      <c r="H58" s="747">
        <v>231725</v>
      </c>
      <c r="I58" s="747">
        <v>178045</v>
      </c>
      <c r="J58" s="91">
        <v>0</v>
      </c>
      <c r="K58" s="747">
        <v>3879</v>
      </c>
      <c r="L58" s="747">
        <v>6904</v>
      </c>
      <c r="M58" s="747">
        <v>13748</v>
      </c>
      <c r="N58" s="102">
        <v>0</v>
      </c>
      <c r="O58" s="747">
        <v>6540</v>
      </c>
      <c r="P58" s="747">
        <v>279817</v>
      </c>
      <c r="Q58" s="747">
        <v>46664</v>
      </c>
      <c r="R58" s="91">
        <v>1274</v>
      </c>
      <c r="S58" s="747">
        <v>1045</v>
      </c>
      <c r="T58" s="747">
        <v>27717</v>
      </c>
      <c r="U58" s="747">
        <v>11324</v>
      </c>
      <c r="V58" s="102">
        <v>0</v>
      </c>
      <c r="W58" s="747">
        <v>0</v>
      </c>
      <c r="X58" s="747">
        <v>125955</v>
      </c>
      <c r="Y58" s="747">
        <v>37965</v>
      </c>
      <c r="Z58" s="91">
        <v>362</v>
      </c>
      <c r="AA58" s="747">
        <v>13691</v>
      </c>
      <c r="AB58" s="747">
        <v>22799</v>
      </c>
      <c r="AC58" s="747">
        <v>73713</v>
      </c>
      <c r="AD58" s="102">
        <v>1583</v>
      </c>
      <c r="AE58" s="747">
        <v>478</v>
      </c>
      <c r="AF58" s="747">
        <v>19017</v>
      </c>
      <c r="AG58" s="747">
        <v>69853</v>
      </c>
      <c r="AH58" s="91">
        <v>1158</v>
      </c>
      <c r="AI58" s="747">
        <v>624</v>
      </c>
      <c r="AJ58" s="747">
        <v>38227</v>
      </c>
      <c r="AK58" s="747">
        <v>8164</v>
      </c>
      <c r="AL58" s="102">
        <v>0</v>
      </c>
      <c r="AM58" s="747">
        <v>0</v>
      </c>
      <c r="AN58" s="747">
        <v>43164</v>
      </c>
      <c r="AO58" s="747">
        <v>10717</v>
      </c>
      <c r="AP58" s="91">
        <v>5530</v>
      </c>
      <c r="AQ58" s="747">
        <v>5113</v>
      </c>
      <c r="AR58" s="747">
        <v>11007</v>
      </c>
      <c r="AS58" s="747">
        <v>19063</v>
      </c>
      <c r="AT58" s="102">
        <v>0</v>
      </c>
      <c r="AU58" s="747">
        <v>11403</v>
      </c>
      <c r="AV58" s="747">
        <v>83081</v>
      </c>
      <c r="AW58" s="747">
        <v>28054</v>
      </c>
      <c r="AX58" s="91">
        <v>0</v>
      </c>
      <c r="AY58" s="747">
        <v>1793</v>
      </c>
      <c r="AZ58" s="747">
        <v>3823</v>
      </c>
      <c r="BA58" s="747">
        <v>429</v>
      </c>
      <c r="BB58" s="102">
        <v>192</v>
      </c>
      <c r="BC58" s="747">
        <v>0</v>
      </c>
      <c r="BD58" s="747">
        <v>4215</v>
      </c>
      <c r="BE58" s="747">
        <v>19051</v>
      </c>
      <c r="BF58" s="91">
        <v>0</v>
      </c>
      <c r="BG58" s="747">
        <v>0</v>
      </c>
      <c r="BH58" s="747">
        <v>5168</v>
      </c>
      <c r="BI58" s="747">
        <v>89229</v>
      </c>
      <c r="BJ58" s="102">
        <v>62</v>
      </c>
      <c r="BK58" s="747">
        <v>0</v>
      </c>
      <c r="BL58" s="747">
        <v>16115</v>
      </c>
      <c r="BM58" s="747">
        <v>2694</v>
      </c>
      <c r="BN58" s="91">
        <v>155</v>
      </c>
      <c r="BO58" s="747">
        <v>0</v>
      </c>
      <c r="BP58" s="747">
        <v>11986</v>
      </c>
      <c r="BQ58" s="747">
        <v>10054</v>
      </c>
      <c r="BR58" s="102">
        <v>0</v>
      </c>
      <c r="BS58" s="747">
        <v>0</v>
      </c>
      <c r="BT58" s="747">
        <v>10692</v>
      </c>
      <c r="BU58" s="747">
        <v>14768</v>
      </c>
      <c r="BV58" s="91">
        <v>0</v>
      </c>
      <c r="BW58" s="747">
        <v>0</v>
      </c>
      <c r="BX58" s="747">
        <v>31601</v>
      </c>
      <c r="BY58" s="747">
        <v>39919</v>
      </c>
      <c r="BZ58" s="102">
        <v>156</v>
      </c>
      <c r="CA58" s="747">
        <v>0</v>
      </c>
      <c r="CB58" s="747">
        <v>11892</v>
      </c>
      <c r="CC58" s="747">
        <v>22001</v>
      </c>
      <c r="CD58" s="91">
        <v>0</v>
      </c>
      <c r="CE58" s="747">
        <v>0</v>
      </c>
      <c r="CF58" s="747">
        <v>5992</v>
      </c>
      <c r="CG58" s="747">
        <v>2138</v>
      </c>
      <c r="CH58" s="102">
        <v>0</v>
      </c>
      <c r="CI58" s="747">
        <v>1744</v>
      </c>
      <c r="CJ58" s="747">
        <v>13453</v>
      </c>
      <c r="CK58" s="747">
        <v>6804</v>
      </c>
      <c r="CL58" s="91">
        <v>0</v>
      </c>
      <c r="CM58" s="747">
        <v>0</v>
      </c>
      <c r="CN58" s="747">
        <v>10061</v>
      </c>
      <c r="CO58" s="747">
        <v>13238</v>
      </c>
      <c r="CP58" s="102">
        <v>0</v>
      </c>
      <c r="CQ58" s="747">
        <v>0</v>
      </c>
      <c r="CR58" s="747">
        <v>8132</v>
      </c>
      <c r="CS58" s="747">
        <v>3069</v>
      </c>
      <c r="CT58" s="91">
        <v>0</v>
      </c>
      <c r="CU58" s="747">
        <v>0</v>
      </c>
      <c r="CV58" s="747">
        <v>3777</v>
      </c>
      <c r="CW58" s="747">
        <v>4880</v>
      </c>
      <c r="CX58" s="102">
        <v>0</v>
      </c>
      <c r="CY58" s="747">
        <v>0</v>
      </c>
      <c r="CZ58" s="747">
        <v>19433</v>
      </c>
      <c r="DA58" s="747">
        <v>5848</v>
      </c>
      <c r="DB58" s="91">
        <v>0</v>
      </c>
      <c r="DC58" s="747">
        <v>0</v>
      </c>
      <c r="DD58" s="747">
        <v>10647</v>
      </c>
      <c r="DE58" s="747">
        <v>0</v>
      </c>
      <c r="DF58" s="102">
        <v>0</v>
      </c>
      <c r="DG58" s="747">
        <v>0</v>
      </c>
      <c r="DH58" s="747">
        <v>13923</v>
      </c>
      <c r="DI58" s="747">
        <v>142</v>
      </c>
      <c r="DJ58" s="91">
        <v>0</v>
      </c>
      <c r="DK58" s="747">
        <v>0</v>
      </c>
      <c r="DL58" s="747">
        <v>5958</v>
      </c>
      <c r="DM58" s="747">
        <v>21191</v>
      </c>
      <c r="DN58" s="102">
        <v>0</v>
      </c>
      <c r="DO58" s="747">
        <v>1240</v>
      </c>
      <c r="DP58" s="747">
        <v>22910</v>
      </c>
      <c r="DQ58" s="747">
        <v>4530</v>
      </c>
      <c r="DR58" s="91">
        <v>0</v>
      </c>
      <c r="DS58" s="747">
        <v>87700</v>
      </c>
      <c r="DT58" s="747">
        <v>222244</v>
      </c>
      <c r="DU58" s="747">
        <v>366397</v>
      </c>
      <c r="DV58" s="102">
        <v>1993</v>
      </c>
      <c r="DW58" s="747">
        <v>22465</v>
      </c>
      <c r="DX58" s="747">
        <v>903524</v>
      </c>
      <c r="DY58" s="747">
        <v>450205</v>
      </c>
      <c r="DZ58" s="91">
        <v>8479</v>
      </c>
    </row>
    <row r="59" spans="1:130" x14ac:dyDescent="0.3">
      <c r="B59" s="72" t="s">
        <v>1116</v>
      </c>
      <c r="C59" s="747">
        <v>51005</v>
      </c>
      <c r="D59" s="747">
        <v>15230</v>
      </c>
      <c r="E59" s="747">
        <v>95607</v>
      </c>
      <c r="F59" s="102">
        <v>142</v>
      </c>
      <c r="G59" s="747">
        <v>0</v>
      </c>
      <c r="H59" s="747">
        <v>204749</v>
      </c>
      <c r="I59" s="747">
        <v>123165</v>
      </c>
      <c r="J59" s="91">
        <v>0</v>
      </c>
      <c r="K59" s="747">
        <v>2101</v>
      </c>
      <c r="L59" s="747">
        <v>14961</v>
      </c>
      <c r="M59" s="747">
        <v>29064</v>
      </c>
      <c r="N59" s="102">
        <v>0</v>
      </c>
      <c r="O59" s="747">
        <v>464</v>
      </c>
      <c r="P59" s="747">
        <v>196168</v>
      </c>
      <c r="Q59" s="747">
        <v>61089</v>
      </c>
      <c r="R59" s="91">
        <v>1786</v>
      </c>
      <c r="S59" s="747">
        <v>758</v>
      </c>
      <c r="T59" s="747">
        <v>18322</v>
      </c>
      <c r="U59" s="747">
        <v>73173</v>
      </c>
      <c r="V59" s="102">
        <v>259</v>
      </c>
      <c r="W59" s="747">
        <v>225</v>
      </c>
      <c r="X59" s="747">
        <v>60481</v>
      </c>
      <c r="Y59" s="747">
        <v>9275</v>
      </c>
      <c r="Z59" s="91">
        <v>852</v>
      </c>
      <c r="AA59" s="747">
        <v>4952</v>
      </c>
      <c r="AB59" s="747">
        <v>17180</v>
      </c>
      <c r="AC59" s="747">
        <v>60725</v>
      </c>
      <c r="AD59" s="102">
        <v>731</v>
      </c>
      <c r="AE59" s="747">
        <v>290</v>
      </c>
      <c r="AF59" s="747">
        <v>17520</v>
      </c>
      <c r="AG59" s="747">
        <v>22344</v>
      </c>
      <c r="AH59" s="91">
        <v>1115</v>
      </c>
      <c r="AI59" s="747">
        <v>0</v>
      </c>
      <c r="AJ59" s="747">
        <v>23250</v>
      </c>
      <c r="AK59" s="747">
        <v>7300</v>
      </c>
      <c r="AL59" s="102">
        <v>0</v>
      </c>
      <c r="AM59" s="747">
        <v>0</v>
      </c>
      <c r="AN59" s="747">
        <v>30507</v>
      </c>
      <c r="AO59" s="747">
        <v>9464</v>
      </c>
      <c r="AP59" s="91">
        <v>155</v>
      </c>
      <c r="AQ59" s="747">
        <v>16306</v>
      </c>
      <c r="AR59" s="747">
        <v>14724</v>
      </c>
      <c r="AS59" s="747">
        <v>32686</v>
      </c>
      <c r="AT59" s="102">
        <v>70</v>
      </c>
      <c r="AU59" s="747">
        <v>1598</v>
      </c>
      <c r="AV59" s="747">
        <v>12779</v>
      </c>
      <c r="AW59" s="747">
        <v>35793</v>
      </c>
      <c r="AX59" s="91">
        <v>0</v>
      </c>
      <c r="AY59" s="747">
        <v>804</v>
      </c>
      <c r="AZ59" s="747">
        <v>4135</v>
      </c>
      <c r="BA59" s="747">
        <v>4179</v>
      </c>
      <c r="BB59" s="102">
        <v>164</v>
      </c>
      <c r="BC59" s="747">
        <v>500</v>
      </c>
      <c r="BD59" s="747">
        <v>12659</v>
      </c>
      <c r="BE59" s="747">
        <v>1969</v>
      </c>
      <c r="BF59" s="91">
        <v>215</v>
      </c>
      <c r="BG59" s="747">
        <v>0</v>
      </c>
      <c r="BH59" s="747">
        <v>4710</v>
      </c>
      <c r="BI59" s="747">
        <v>29417</v>
      </c>
      <c r="BJ59" s="102">
        <v>800</v>
      </c>
      <c r="BK59" s="747">
        <v>0</v>
      </c>
      <c r="BL59" s="747">
        <v>73006</v>
      </c>
      <c r="BM59" s="747">
        <v>13508</v>
      </c>
      <c r="BN59" s="91">
        <v>28075</v>
      </c>
      <c r="BO59" s="747">
        <v>1100</v>
      </c>
      <c r="BP59" s="747">
        <v>10386</v>
      </c>
      <c r="BQ59" s="747">
        <v>15510</v>
      </c>
      <c r="BR59" s="102">
        <v>0</v>
      </c>
      <c r="BS59" s="747">
        <v>0</v>
      </c>
      <c r="BT59" s="747">
        <v>3514</v>
      </c>
      <c r="BU59" s="747">
        <v>51214</v>
      </c>
      <c r="BV59" s="91">
        <v>0</v>
      </c>
      <c r="BW59" s="747">
        <v>0</v>
      </c>
      <c r="BX59" s="747">
        <v>13919</v>
      </c>
      <c r="BY59" s="747">
        <v>7298</v>
      </c>
      <c r="BZ59" s="102">
        <v>72</v>
      </c>
      <c r="CA59" s="747">
        <v>0</v>
      </c>
      <c r="CB59" s="747">
        <v>4887</v>
      </c>
      <c r="CC59" s="747">
        <v>0</v>
      </c>
      <c r="CD59" s="91">
        <v>0</v>
      </c>
      <c r="CE59" s="747">
        <v>150</v>
      </c>
      <c r="CF59" s="747">
        <v>3983</v>
      </c>
      <c r="CG59" s="747">
        <v>4334</v>
      </c>
      <c r="CH59" s="102">
        <v>0</v>
      </c>
      <c r="CI59" s="747">
        <v>0</v>
      </c>
      <c r="CJ59" s="747">
        <v>10169</v>
      </c>
      <c r="CK59" s="747">
        <v>12038</v>
      </c>
      <c r="CL59" s="91">
        <v>0</v>
      </c>
      <c r="CM59" s="747">
        <v>0</v>
      </c>
      <c r="CN59" s="747">
        <v>7032</v>
      </c>
      <c r="CO59" s="747">
        <v>0</v>
      </c>
      <c r="CP59" s="102">
        <v>0</v>
      </c>
      <c r="CQ59" s="747">
        <v>0</v>
      </c>
      <c r="CR59" s="747">
        <v>8205</v>
      </c>
      <c r="CS59" s="747">
        <v>9979</v>
      </c>
      <c r="CT59" s="91">
        <v>180</v>
      </c>
      <c r="CU59" s="747">
        <v>0</v>
      </c>
      <c r="CV59" s="747">
        <v>1089</v>
      </c>
      <c r="CW59" s="747">
        <v>31458</v>
      </c>
      <c r="CX59" s="102">
        <v>0</v>
      </c>
      <c r="CY59" s="747">
        <v>5582</v>
      </c>
      <c r="CZ59" s="747">
        <v>3710</v>
      </c>
      <c r="DA59" s="747">
        <v>0</v>
      </c>
      <c r="DB59" s="91">
        <v>0</v>
      </c>
      <c r="DC59" s="747">
        <v>0</v>
      </c>
      <c r="DD59" s="747">
        <v>6067</v>
      </c>
      <c r="DE59" s="747">
        <v>0</v>
      </c>
      <c r="DF59" s="102">
        <v>0</v>
      </c>
      <c r="DG59" s="747">
        <v>0</v>
      </c>
      <c r="DH59" s="747">
        <v>48127</v>
      </c>
      <c r="DI59" s="747">
        <v>0</v>
      </c>
      <c r="DJ59" s="91">
        <v>0</v>
      </c>
      <c r="DK59" s="747">
        <v>0</v>
      </c>
      <c r="DL59" s="747">
        <v>4362</v>
      </c>
      <c r="DM59" s="747">
        <v>17276</v>
      </c>
      <c r="DN59" s="102">
        <v>0</v>
      </c>
      <c r="DO59" s="747">
        <v>400</v>
      </c>
      <c r="DP59" s="747">
        <v>6681</v>
      </c>
      <c r="DQ59" s="747">
        <v>3280</v>
      </c>
      <c r="DR59" s="91">
        <v>0</v>
      </c>
      <c r="DS59" s="747">
        <v>77176</v>
      </c>
      <c r="DT59" s="747">
        <v>159350</v>
      </c>
      <c r="DU59" s="747">
        <v>408027</v>
      </c>
      <c r="DV59" s="102">
        <v>2238</v>
      </c>
      <c r="DW59" s="747">
        <v>9059</v>
      </c>
      <c r="DX59" s="747">
        <v>693162</v>
      </c>
      <c r="DY59" s="747">
        <v>353118</v>
      </c>
      <c r="DZ59" s="91">
        <v>32378</v>
      </c>
    </row>
    <row r="60" spans="1:130" x14ac:dyDescent="0.3">
      <c r="B60" s="27" t="s">
        <v>1122</v>
      </c>
      <c r="C60" s="747">
        <v>4193</v>
      </c>
      <c r="D60" s="747">
        <v>18204</v>
      </c>
      <c r="E60" s="747">
        <v>4420</v>
      </c>
      <c r="F60" s="102">
        <v>0</v>
      </c>
      <c r="G60" s="747">
        <v>0</v>
      </c>
      <c r="H60" s="747">
        <v>73272</v>
      </c>
      <c r="I60" s="747">
        <v>52491</v>
      </c>
      <c r="J60" s="91">
        <v>934</v>
      </c>
      <c r="K60" s="747">
        <v>70</v>
      </c>
      <c r="L60" s="747">
        <v>7842</v>
      </c>
      <c r="M60" s="747">
        <v>0</v>
      </c>
      <c r="N60" s="102">
        <v>417</v>
      </c>
      <c r="O60" s="747">
        <v>0</v>
      </c>
      <c r="P60" s="747">
        <v>186585</v>
      </c>
      <c r="Q60" s="747">
        <v>14064</v>
      </c>
      <c r="R60" s="91">
        <v>304</v>
      </c>
      <c r="S60" s="747">
        <v>0</v>
      </c>
      <c r="T60" s="747">
        <v>9165</v>
      </c>
      <c r="U60" s="747">
        <v>35240</v>
      </c>
      <c r="V60" s="102">
        <v>0</v>
      </c>
      <c r="W60" s="747">
        <v>0</v>
      </c>
      <c r="X60" s="747">
        <v>31764</v>
      </c>
      <c r="Y60" s="747">
        <v>15700</v>
      </c>
      <c r="Z60" s="91">
        <v>0</v>
      </c>
      <c r="AA60" s="747">
        <v>5120</v>
      </c>
      <c r="AB60" s="747">
        <v>7558</v>
      </c>
      <c r="AC60" s="747">
        <v>85180</v>
      </c>
      <c r="AD60" s="102">
        <v>456</v>
      </c>
      <c r="AE60" s="747">
        <v>0</v>
      </c>
      <c r="AF60" s="747">
        <v>13645</v>
      </c>
      <c r="AG60" s="747">
        <v>0</v>
      </c>
      <c r="AH60" s="91">
        <v>362</v>
      </c>
      <c r="AI60" s="747">
        <v>2678</v>
      </c>
      <c r="AJ60" s="747">
        <v>23606</v>
      </c>
      <c r="AK60" s="747">
        <v>19408</v>
      </c>
      <c r="AL60" s="102">
        <v>0</v>
      </c>
      <c r="AM60" s="747">
        <v>0</v>
      </c>
      <c r="AN60" s="747">
        <v>6925</v>
      </c>
      <c r="AO60" s="747">
        <v>8626</v>
      </c>
      <c r="AP60" s="91">
        <v>14696</v>
      </c>
      <c r="AQ60" s="747">
        <v>15566</v>
      </c>
      <c r="AR60" s="747">
        <v>4576</v>
      </c>
      <c r="AS60" s="747">
        <v>6407</v>
      </c>
      <c r="AT60" s="102">
        <v>0</v>
      </c>
      <c r="AU60" s="747">
        <v>8634</v>
      </c>
      <c r="AV60" s="747">
        <v>10622</v>
      </c>
      <c r="AW60" s="747">
        <v>4926</v>
      </c>
      <c r="AX60" s="91">
        <v>3650</v>
      </c>
      <c r="AY60" s="747">
        <v>0</v>
      </c>
      <c r="AZ60" s="747">
        <v>14879</v>
      </c>
      <c r="BA60" s="747">
        <v>14614</v>
      </c>
      <c r="BB60" s="102">
        <v>159</v>
      </c>
      <c r="BC60" s="747">
        <v>0</v>
      </c>
      <c r="BD60" s="747">
        <v>18099</v>
      </c>
      <c r="BE60" s="747">
        <v>356</v>
      </c>
      <c r="BF60" s="91">
        <v>313</v>
      </c>
      <c r="BG60" s="747">
        <v>0</v>
      </c>
      <c r="BH60" s="747">
        <v>2532</v>
      </c>
      <c r="BI60" s="747">
        <v>9084</v>
      </c>
      <c r="BJ60" s="102">
        <v>0</v>
      </c>
      <c r="BK60" s="747">
        <v>0</v>
      </c>
      <c r="BL60" s="747">
        <v>2154</v>
      </c>
      <c r="BM60" s="747">
        <v>0</v>
      </c>
      <c r="BN60" s="91">
        <v>0</v>
      </c>
      <c r="BO60" s="747">
        <v>8160</v>
      </c>
      <c r="BP60" s="747">
        <v>6242</v>
      </c>
      <c r="BQ60" s="747">
        <v>49062</v>
      </c>
      <c r="BR60" s="102">
        <v>0</v>
      </c>
      <c r="BS60" s="747">
        <v>0</v>
      </c>
      <c r="BT60" s="747">
        <v>13225</v>
      </c>
      <c r="BU60" s="747">
        <v>17233</v>
      </c>
      <c r="BV60" s="91">
        <v>0</v>
      </c>
      <c r="BW60" s="747">
        <v>0</v>
      </c>
      <c r="BX60" s="747">
        <v>9340</v>
      </c>
      <c r="BY60" s="747">
        <v>11772</v>
      </c>
      <c r="BZ60" s="102">
        <v>0</v>
      </c>
      <c r="CA60" s="747">
        <v>0</v>
      </c>
      <c r="CB60" s="747">
        <v>10637</v>
      </c>
      <c r="CC60" s="747">
        <v>8695</v>
      </c>
      <c r="CD60" s="91">
        <v>0</v>
      </c>
      <c r="CE60" s="747">
        <v>0</v>
      </c>
      <c r="CF60" s="747">
        <v>2571</v>
      </c>
      <c r="CG60" s="747">
        <v>517</v>
      </c>
      <c r="CH60" s="102">
        <v>0</v>
      </c>
      <c r="CI60" s="747">
        <v>0</v>
      </c>
      <c r="CJ60" s="747">
        <v>4507</v>
      </c>
      <c r="CK60" s="747">
        <v>20694</v>
      </c>
      <c r="CL60" s="91">
        <v>0</v>
      </c>
      <c r="CM60" s="747">
        <v>0</v>
      </c>
      <c r="CN60" s="747">
        <v>4876</v>
      </c>
      <c r="CO60" s="747">
        <v>22832</v>
      </c>
      <c r="CP60" s="102">
        <v>0</v>
      </c>
      <c r="CQ60" s="747">
        <v>0</v>
      </c>
      <c r="CR60" s="747">
        <v>5092</v>
      </c>
      <c r="CS60" s="747">
        <v>9736</v>
      </c>
      <c r="CT60" s="91">
        <v>0</v>
      </c>
      <c r="CU60" s="747">
        <v>0</v>
      </c>
      <c r="CV60" s="747">
        <v>598</v>
      </c>
      <c r="CW60" s="747">
        <v>5208</v>
      </c>
      <c r="CX60" s="102">
        <v>0</v>
      </c>
      <c r="CY60" s="747">
        <v>0</v>
      </c>
      <c r="CZ60" s="747">
        <v>6801</v>
      </c>
      <c r="DA60" s="747">
        <v>0</v>
      </c>
      <c r="DB60" s="91">
        <v>0</v>
      </c>
      <c r="DC60" s="747">
        <v>0</v>
      </c>
      <c r="DD60" s="747">
        <v>1912</v>
      </c>
      <c r="DE60" s="747">
        <v>25575</v>
      </c>
      <c r="DF60" s="102">
        <v>0</v>
      </c>
      <c r="DG60" s="747">
        <v>0</v>
      </c>
      <c r="DH60" s="747">
        <v>10902</v>
      </c>
      <c r="DI60" s="747">
        <v>0</v>
      </c>
      <c r="DJ60" s="91">
        <v>1060</v>
      </c>
      <c r="DK60" s="747">
        <v>0</v>
      </c>
      <c r="DL60" s="747">
        <v>4592</v>
      </c>
      <c r="DM60" s="747">
        <v>0</v>
      </c>
      <c r="DN60" s="102">
        <v>0</v>
      </c>
      <c r="DO60" s="747">
        <v>1680</v>
      </c>
      <c r="DP60" s="747">
        <v>11007</v>
      </c>
      <c r="DQ60" s="747">
        <v>0</v>
      </c>
      <c r="DR60" s="91">
        <v>0</v>
      </c>
      <c r="DS60" s="747">
        <v>35787</v>
      </c>
      <c r="DT60" s="747">
        <v>118493</v>
      </c>
      <c r="DU60" s="747">
        <v>289319</v>
      </c>
      <c r="DV60" s="102">
        <v>1032</v>
      </c>
      <c r="DW60" s="747">
        <v>10314</v>
      </c>
      <c r="DX60" s="747">
        <v>405237</v>
      </c>
      <c r="DY60" s="747">
        <v>152521</v>
      </c>
      <c r="DZ60" s="91">
        <v>21319</v>
      </c>
    </row>
    <row r="61" spans="1:130" x14ac:dyDescent="0.3">
      <c r="B61" s="27" t="s">
        <v>1129</v>
      </c>
      <c r="C61" s="747">
        <v>1312</v>
      </c>
      <c r="D61" s="747">
        <v>79131</v>
      </c>
      <c r="E61" s="747">
        <v>9627</v>
      </c>
      <c r="F61" s="102">
        <v>0</v>
      </c>
      <c r="G61" s="747">
        <v>9812</v>
      </c>
      <c r="H61" s="747">
        <v>265813</v>
      </c>
      <c r="I61" s="747">
        <v>176643</v>
      </c>
      <c r="J61" s="91">
        <v>1058</v>
      </c>
      <c r="K61" s="747">
        <v>4133</v>
      </c>
      <c r="L61" s="747">
        <v>27392</v>
      </c>
      <c r="M61" s="747">
        <v>70457</v>
      </c>
      <c r="N61" s="102">
        <v>150</v>
      </c>
      <c r="O61" s="747">
        <v>160</v>
      </c>
      <c r="P61" s="747">
        <v>136540</v>
      </c>
      <c r="Q61" s="747">
        <v>59129</v>
      </c>
      <c r="R61" s="91">
        <v>1100</v>
      </c>
      <c r="S61" s="747">
        <v>62</v>
      </c>
      <c r="T61" s="747">
        <v>19564</v>
      </c>
      <c r="U61" s="747">
        <v>85949</v>
      </c>
      <c r="V61" s="102">
        <v>0</v>
      </c>
      <c r="W61" s="747">
        <v>0</v>
      </c>
      <c r="X61" s="747">
        <v>12621</v>
      </c>
      <c r="Y61" s="747">
        <v>50645</v>
      </c>
      <c r="Z61" s="91">
        <v>600</v>
      </c>
      <c r="AA61" s="747">
        <v>753</v>
      </c>
      <c r="AB61" s="747">
        <v>18592</v>
      </c>
      <c r="AC61" s="747">
        <v>168059</v>
      </c>
      <c r="AD61" s="102">
        <v>527</v>
      </c>
      <c r="AE61" s="747">
        <v>0</v>
      </c>
      <c r="AF61" s="747">
        <v>11512</v>
      </c>
      <c r="AG61" s="747">
        <v>21998</v>
      </c>
      <c r="AH61" s="91">
        <v>1302</v>
      </c>
      <c r="AI61" s="747">
        <v>365</v>
      </c>
      <c r="AJ61" s="747">
        <v>37032</v>
      </c>
      <c r="AK61" s="747">
        <v>0</v>
      </c>
      <c r="AL61" s="102">
        <v>0</v>
      </c>
      <c r="AM61" s="747">
        <v>0</v>
      </c>
      <c r="AN61" s="747">
        <v>57360</v>
      </c>
      <c r="AO61" s="747">
        <v>0</v>
      </c>
      <c r="AP61" s="91">
        <v>492</v>
      </c>
      <c r="AQ61" s="747">
        <v>9976</v>
      </c>
      <c r="AR61" s="747">
        <v>12519</v>
      </c>
      <c r="AS61" s="747">
        <v>19712</v>
      </c>
      <c r="AT61" s="102">
        <v>35</v>
      </c>
      <c r="AU61" s="747">
        <v>13364</v>
      </c>
      <c r="AV61" s="747">
        <v>15086</v>
      </c>
      <c r="AW61" s="747">
        <v>24502</v>
      </c>
      <c r="AX61" s="91">
        <v>0</v>
      </c>
      <c r="AY61" s="747">
        <v>60</v>
      </c>
      <c r="AZ61" s="747">
        <v>5067</v>
      </c>
      <c r="BA61" s="747">
        <v>21264</v>
      </c>
      <c r="BB61" s="102">
        <v>194</v>
      </c>
      <c r="BC61" s="747">
        <v>180</v>
      </c>
      <c r="BD61" s="747">
        <v>16288</v>
      </c>
      <c r="BE61" s="747">
        <v>1161</v>
      </c>
      <c r="BF61" s="91">
        <v>562</v>
      </c>
      <c r="BG61" s="747">
        <v>0</v>
      </c>
      <c r="BH61" s="747">
        <v>3061</v>
      </c>
      <c r="BI61" s="747">
        <v>64614</v>
      </c>
      <c r="BJ61" s="102">
        <v>0</v>
      </c>
      <c r="BK61" s="747">
        <v>0</v>
      </c>
      <c r="BL61" s="747">
        <v>27565</v>
      </c>
      <c r="BM61" s="747">
        <v>21848</v>
      </c>
      <c r="BN61" s="91">
        <v>2970</v>
      </c>
      <c r="BO61" s="747">
        <v>9674</v>
      </c>
      <c r="BP61" s="747">
        <v>11188</v>
      </c>
      <c r="BQ61" s="747">
        <v>15518</v>
      </c>
      <c r="BR61" s="102">
        <v>0</v>
      </c>
      <c r="BS61" s="747">
        <v>0</v>
      </c>
      <c r="BT61" s="747">
        <v>22786</v>
      </c>
      <c r="BU61" s="747">
        <v>20252</v>
      </c>
      <c r="BV61" s="91">
        <v>0</v>
      </c>
      <c r="BW61" s="747">
        <v>1001</v>
      </c>
      <c r="BX61" s="747">
        <v>21777</v>
      </c>
      <c r="BY61" s="747">
        <v>11366</v>
      </c>
      <c r="BZ61" s="102">
        <v>0</v>
      </c>
      <c r="CA61" s="747">
        <v>0</v>
      </c>
      <c r="CB61" s="747">
        <v>16387</v>
      </c>
      <c r="CC61" s="747">
        <v>920</v>
      </c>
      <c r="CD61" s="91">
        <v>0</v>
      </c>
      <c r="CE61" s="747">
        <v>1610</v>
      </c>
      <c r="CF61" s="747">
        <v>5662</v>
      </c>
      <c r="CG61" s="747">
        <v>227</v>
      </c>
      <c r="CH61" s="102">
        <v>0</v>
      </c>
      <c r="CI61" s="747">
        <v>704</v>
      </c>
      <c r="CJ61" s="747">
        <v>4798</v>
      </c>
      <c r="CK61" s="747">
        <v>31861</v>
      </c>
      <c r="CL61" s="91">
        <v>240</v>
      </c>
      <c r="CM61" s="747">
        <v>0</v>
      </c>
      <c r="CN61" s="747">
        <v>11594</v>
      </c>
      <c r="CO61" s="747">
        <v>0</v>
      </c>
      <c r="CP61" s="102">
        <v>0</v>
      </c>
      <c r="CQ61" s="747">
        <v>0</v>
      </c>
      <c r="CR61" s="747">
        <v>9324</v>
      </c>
      <c r="CS61" s="747">
        <v>6807</v>
      </c>
      <c r="CT61" s="91">
        <v>0</v>
      </c>
      <c r="CU61" s="747">
        <v>0</v>
      </c>
      <c r="CV61" s="747">
        <v>2186</v>
      </c>
      <c r="CW61" s="747">
        <v>9322</v>
      </c>
      <c r="CX61" s="102">
        <v>0</v>
      </c>
      <c r="CY61" s="747">
        <v>0</v>
      </c>
      <c r="CZ61" s="747">
        <v>7189</v>
      </c>
      <c r="DA61" s="747">
        <v>0</v>
      </c>
      <c r="DB61" s="91">
        <v>0</v>
      </c>
      <c r="DC61" s="747">
        <v>0</v>
      </c>
      <c r="DD61" s="747">
        <v>6650</v>
      </c>
      <c r="DE61" s="747">
        <v>0</v>
      </c>
      <c r="DF61" s="102">
        <v>0</v>
      </c>
      <c r="DG61" s="747">
        <v>0</v>
      </c>
      <c r="DH61" s="747">
        <v>6855</v>
      </c>
      <c r="DI61" s="747">
        <v>7340</v>
      </c>
      <c r="DJ61" s="91">
        <v>200</v>
      </c>
      <c r="DK61" s="747">
        <v>320</v>
      </c>
      <c r="DL61" s="747">
        <v>6620</v>
      </c>
      <c r="DM61" s="747">
        <v>13423</v>
      </c>
      <c r="DN61" s="102">
        <v>0</v>
      </c>
      <c r="DO61" s="747">
        <v>322</v>
      </c>
      <c r="DP61" s="747">
        <v>26765</v>
      </c>
      <c r="DQ61" s="747">
        <v>0</v>
      </c>
      <c r="DR61" s="91">
        <v>0</v>
      </c>
      <c r="DS61" s="747">
        <v>29266</v>
      </c>
      <c r="DT61" s="747">
        <v>268035</v>
      </c>
      <c r="DU61" s="747">
        <v>489538</v>
      </c>
      <c r="DV61" s="102">
        <v>906</v>
      </c>
      <c r="DW61" s="747">
        <v>24542</v>
      </c>
      <c r="DX61" s="747">
        <v>636889</v>
      </c>
      <c r="DY61" s="747">
        <v>423106</v>
      </c>
      <c r="DZ61" s="91">
        <v>8524</v>
      </c>
    </row>
    <row r="62" spans="1:130" ht="17.25" thickBot="1" x14ac:dyDescent="0.35">
      <c r="B62" s="27" t="s">
        <v>1136</v>
      </c>
      <c r="C62" s="89">
        <v>99129</v>
      </c>
      <c r="D62" s="747">
        <v>37082</v>
      </c>
      <c r="E62" s="747">
        <v>156575</v>
      </c>
      <c r="F62" s="102">
        <v>85</v>
      </c>
      <c r="G62" s="747">
        <v>0</v>
      </c>
      <c r="H62" s="747">
        <v>134681</v>
      </c>
      <c r="I62" s="747">
        <v>114330</v>
      </c>
      <c r="J62" s="91">
        <v>642</v>
      </c>
      <c r="K62" s="747">
        <v>100</v>
      </c>
      <c r="L62" s="747">
        <v>22473</v>
      </c>
      <c r="M62" s="747">
        <v>10617</v>
      </c>
      <c r="N62" s="102">
        <v>0</v>
      </c>
      <c r="O62" s="747">
        <v>0</v>
      </c>
      <c r="P62" s="747">
        <v>148248</v>
      </c>
      <c r="Q62" s="747">
        <v>114630</v>
      </c>
      <c r="R62" s="91">
        <v>1222</v>
      </c>
      <c r="S62" s="747">
        <v>4618</v>
      </c>
      <c r="T62" s="747">
        <v>22410</v>
      </c>
      <c r="U62" s="747">
        <v>66866</v>
      </c>
      <c r="V62" s="102">
        <v>246</v>
      </c>
      <c r="W62" s="747">
        <v>9623</v>
      </c>
      <c r="X62" s="747">
        <v>24915</v>
      </c>
      <c r="Y62" s="747">
        <v>102417</v>
      </c>
      <c r="Z62" s="91">
        <v>427</v>
      </c>
      <c r="AA62" s="747">
        <v>4176</v>
      </c>
      <c r="AB62" s="747">
        <v>25463</v>
      </c>
      <c r="AC62" s="747">
        <v>142986</v>
      </c>
      <c r="AD62" s="102">
        <v>1037</v>
      </c>
      <c r="AE62" s="747">
        <v>0</v>
      </c>
      <c r="AF62" s="747">
        <v>59077</v>
      </c>
      <c r="AG62" s="747">
        <v>27512</v>
      </c>
      <c r="AH62" s="91">
        <v>655</v>
      </c>
      <c r="AI62" s="747">
        <v>5356</v>
      </c>
      <c r="AJ62" s="747">
        <v>54512</v>
      </c>
      <c r="AK62" s="747">
        <v>38006</v>
      </c>
      <c r="AL62" s="102">
        <v>0</v>
      </c>
      <c r="AM62" s="747">
        <v>122</v>
      </c>
      <c r="AN62" s="747">
        <v>44852</v>
      </c>
      <c r="AO62" s="747">
        <v>31527</v>
      </c>
      <c r="AP62" s="91">
        <v>0</v>
      </c>
      <c r="AQ62" s="747">
        <v>9024</v>
      </c>
      <c r="AR62" s="747">
        <v>10640</v>
      </c>
      <c r="AS62" s="747">
        <v>20056</v>
      </c>
      <c r="AT62" s="102">
        <v>0</v>
      </c>
      <c r="AU62" s="747">
        <v>16926</v>
      </c>
      <c r="AV62" s="747">
        <v>21690</v>
      </c>
      <c r="AW62" s="747">
        <v>17279</v>
      </c>
      <c r="AX62" s="91">
        <v>0</v>
      </c>
      <c r="AY62" s="747">
        <v>38</v>
      </c>
      <c r="AZ62" s="747">
        <v>12545</v>
      </c>
      <c r="BA62" s="747">
        <v>24231</v>
      </c>
      <c r="BB62" s="102">
        <v>181</v>
      </c>
      <c r="BC62" s="747">
        <v>0</v>
      </c>
      <c r="BD62" s="747">
        <v>21919</v>
      </c>
      <c r="BE62" s="747">
        <v>7523</v>
      </c>
      <c r="BF62" s="91">
        <v>0</v>
      </c>
      <c r="BG62" s="747">
        <v>0</v>
      </c>
      <c r="BH62" s="747">
        <v>4146</v>
      </c>
      <c r="BI62" s="747">
        <v>62294</v>
      </c>
      <c r="BJ62" s="102">
        <v>48</v>
      </c>
      <c r="BK62" s="747">
        <v>588</v>
      </c>
      <c r="BL62" s="747">
        <v>18519</v>
      </c>
      <c r="BM62" s="747">
        <v>11610</v>
      </c>
      <c r="BN62" s="91">
        <v>0</v>
      </c>
      <c r="BO62" s="747">
        <v>16978</v>
      </c>
      <c r="BP62" s="747">
        <v>9712</v>
      </c>
      <c r="BQ62" s="747">
        <v>65775</v>
      </c>
      <c r="BR62" s="102">
        <v>0</v>
      </c>
      <c r="BS62" s="747">
        <v>0</v>
      </c>
      <c r="BT62" s="747">
        <v>13723</v>
      </c>
      <c r="BU62" s="747">
        <v>17402</v>
      </c>
      <c r="BV62" s="91">
        <v>0</v>
      </c>
      <c r="BW62" s="747">
        <v>3738</v>
      </c>
      <c r="BX62" s="747">
        <v>11446</v>
      </c>
      <c r="BY62" s="747">
        <v>48947</v>
      </c>
      <c r="BZ62" s="102">
        <v>0</v>
      </c>
      <c r="CA62" s="747">
        <v>0</v>
      </c>
      <c r="CB62" s="747">
        <v>22536</v>
      </c>
      <c r="CC62" s="747">
        <v>12061</v>
      </c>
      <c r="CD62" s="91">
        <v>0</v>
      </c>
      <c r="CE62" s="747">
        <v>0</v>
      </c>
      <c r="CF62" s="747">
        <v>7029</v>
      </c>
      <c r="CG62" s="747">
        <v>30736</v>
      </c>
      <c r="CH62" s="102">
        <v>36</v>
      </c>
      <c r="CI62" s="747">
        <v>3726</v>
      </c>
      <c r="CJ62" s="747">
        <v>39955</v>
      </c>
      <c r="CK62" s="747">
        <v>6432</v>
      </c>
      <c r="CL62" s="91">
        <v>0</v>
      </c>
      <c r="CM62" s="747">
        <v>216</v>
      </c>
      <c r="CN62" s="747">
        <v>13109</v>
      </c>
      <c r="CO62" s="747">
        <v>1590</v>
      </c>
      <c r="CP62" s="102">
        <v>0</v>
      </c>
      <c r="CQ62" s="747">
        <v>0</v>
      </c>
      <c r="CR62" s="747">
        <v>15274</v>
      </c>
      <c r="CS62" s="747">
        <v>11004</v>
      </c>
      <c r="CT62" s="91">
        <v>0</v>
      </c>
      <c r="CU62" s="747">
        <v>144</v>
      </c>
      <c r="CV62" s="747">
        <v>2246</v>
      </c>
      <c r="CW62" s="747">
        <v>14740</v>
      </c>
      <c r="CX62" s="102">
        <v>0</v>
      </c>
      <c r="CY62" s="747">
        <v>168</v>
      </c>
      <c r="CZ62" s="747">
        <v>3757</v>
      </c>
      <c r="DA62" s="747">
        <v>7375</v>
      </c>
      <c r="DB62" s="91">
        <v>0</v>
      </c>
      <c r="DC62" s="747">
        <v>0</v>
      </c>
      <c r="DD62" s="747">
        <v>3804</v>
      </c>
      <c r="DE62" s="747">
        <v>12739</v>
      </c>
      <c r="DF62" s="102">
        <v>0</v>
      </c>
      <c r="DG62" s="747">
        <v>0</v>
      </c>
      <c r="DH62" s="747">
        <v>17390</v>
      </c>
      <c r="DI62" s="747">
        <v>0</v>
      </c>
      <c r="DJ62" s="91">
        <v>0</v>
      </c>
      <c r="DK62" s="747">
        <v>100</v>
      </c>
      <c r="DL62" s="747">
        <v>9393</v>
      </c>
      <c r="DM62" s="747">
        <v>11854</v>
      </c>
      <c r="DN62" s="102">
        <v>0</v>
      </c>
      <c r="DO62" s="747">
        <v>744</v>
      </c>
      <c r="DP62" s="747">
        <v>21026</v>
      </c>
      <c r="DQ62" s="747">
        <v>0</v>
      </c>
      <c r="DR62" s="91">
        <v>0</v>
      </c>
      <c r="DS62" s="747">
        <v>143617</v>
      </c>
      <c r="DT62" s="747">
        <v>246010</v>
      </c>
      <c r="DU62" s="747">
        <v>708012</v>
      </c>
      <c r="DV62" s="102">
        <v>1633</v>
      </c>
      <c r="DW62" s="747">
        <v>31897</v>
      </c>
      <c r="DX62" s="747">
        <v>607562</v>
      </c>
      <c r="DY62" s="747">
        <v>481102</v>
      </c>
      <c r="DZ62" s="91">
        <v>2946</v>
      </c>
    </row>
    <row r="63" spans="1:130" ht="17.25" thickBot="1" x14ac:dyDescent="0.35">
      <c r="B63" s="957" t="s">
        <v>1145</v>
      </c>
      <c r="C63" s="94">
        <v>106585</v>
      </c>
      <c r="D63" s="95">
        <v>62222</v>
      </c>
      <c r="E63" s="95">
        <v>32562</v>
      </c>
      <c r="F63" s="103">
        <v>182</v>
      </c>
      <c r="G63" s="95">
        <v>2016</v>
      </c>
      <c r="H63" s="95">
        <v>288658</v>
      </c>
      <c r="I63" s="95">
        <v>167174</v>
      </c>
      <c r="J63" s="96">
        <v>1879</v>
      </c>
      <c r="K63" s="95">
        <v>0</v>
      </c>
      <c r="L63" s="95">
        <v>8735</v>
      </c>
      <c r="M63" s="95">
        <v>45325</v>
      </c>
      <c r="N63" s="103">
        <v>0</v>
      </c>
      <c r="O63" s="95">
        <v>0</v>
      </c>
      <c r="P63" s="95">
        <v>331196</v>
      </c>
      <c r="Q63" s="95">
        <v>37138</v>
      </c>
      <c r="R63" s="96">
        <v>2608</v>
      </c>
      <c r="S63" s="95">
        <v>0</v>
      </c>
      <c r="T63" s="95">
        <v>31385</v>
      </c>
      <c r="U63" s="95">
        <v>89073</v>
      </c>
      <c r="V63" s="103">
        <v>0</v>
      </c>
      <c r="W63" s="95">
        <v>0</v>
      </c>
      <c r="X63" s="95">
        <v>120199</v>
      </c>
      <c r="Y63" s="95">
        <v>46795</v>
      </c>
      <c r="Z63" s="96">
        <v>0</v>
      </c>
      <c r="AA63" s="95">
        <v>2506</v>
      </c>
      <c r="AB63" s="95">
        <v>23085</v>
      </c>
      <c r="AC63" s="95">
        <v>130800</v>
      </c>
      <c r="AD63" s="103">
        <v>785</v>
      </c>
      <c r="AE63" s="95">
        <v>230</v>
      </c>
      <c r="AF63" s="95">
        <v>32159</v>
      </c>
      <c r="AG63" s="95">
        <v>49292</v>
      </c>
      <c r="AH63" s="96">
        <v>292</v>
      </c>
      <c r="AI63" s="95">
        <v>59</v>
      </c>
      <c r="AJ63" s="95">
        <v>36401</v>
      </c>
      <c r="AK63" s="95">
        <v>6732</v>
      </c>
      <c r="AL63" s="103">
        <v>100</v>
      </c>
      <c r="AM63" s="95">
        <v>0</v>
      </c>
      <c r="AN63" s="95">
        <v>46051</v>
      </c>
      <c r="AO63" s="95">
        <v>0</v>
      </c>
      <c r="AP63" s="96">
        <v>0</v>
      </c>
      <c r="AQ63" s="95">
        <v>5332</v>
      </c>
      <c r="AR63" s="95">
        <v>11450</v>
      </c>
      <c r="AS63" s="95">
        <v>1664</v>
      </c>
      <c r="AT63" s="103">
        <v>500</v>
      </c>
      <c r="AU63" s="95">
        <v>138</v>
      </c>
      <c r="AV63" s="95">
        <v>6236</v>
      </c>
      <c r="AW63" s="95">
        <v>11138</v>
      </c>
      <c r="AX63" s="96">
        <v>0</v>
      </c>
      <c r="AY63" s="95">
        <v>151</v>
      </c>
      <c r="AZ63" s="95">
        <v>10674</v>
      </c>
      <c r="BA63" s="95">
        <v>19171</v>
      </c>
      <c r="BB63" s="103">
        <v>174</v>
      </c>
      <c r="BC63" s="95">
        <v>3871</v>
      </c>
      <c r="BD63" s="95">
        <v>15971</v>
      </c>
      <c r="BE63" s="95">
        <v>15104</v>
      </c>
      <c r="BF63" s="96">
        <v>210</v>
      </c>
      <c r="BG63" s="95">
        <v>0</v>
      </c>
      <c r="BH63" s="95">
        <v>9694</v>
      </c>
      <c r="BI63" s="95">
        <v>73937</v>
      </c>
      <c r="BJ63" s="103">
        <v>0</v>
      </c>
      <c r="BK63" s="95">
        <v>0</v>
      </c>
      <c r="BL63" s="95">
        <v>10922</v>
      </c>
      <c r="BM63" s="95">
        <v>29801</v>
      </c>
      <c r="BN63" s="96">
        <v>0</v>
      </c>
      <c r="BO63" s="95">
        <v>9614</v>
      </c>
      <c r="BP63" s="95">
        <v>10191</v>
      </c>
      <c r="BQ63" s="95">
        <v>46788</v>
      </c>
      <c r="BR63" s="103">
        <v>0</v>
      </c>
      <c r="BS63" s="95">
        <v>0</v>
      </c>
      <c r="BT63" s="95">
        <v>7844</v>
      </c>
      <c r="BU63" s="95">
        <v>24079</v>
      </c>
      <c r="BV63" s="96">
        <v>0</v>
      </c>
      <c r="BW63" s="95">
        <v>701</v>
      </c>
      <c r="BX63" s="95">
        <v>39693</v>
      </c>
      <c r="BY63" s="95">
        <v>13629</v>
      </c>
      <c r="BZ63" s="103">
        <v>0</v>
      </c>
      <c r="CA63" s="95">
        <v>1150</v>
      </c>
      <c r="CB63" s="95">
        <v>25153</v>
      </c>
      <c r="CC63" s="95">
        <v>15442</v>
      </c>
      <c r="CD63" s="96">
        <v>0</v>
      </c>
      <c r="CE63" s="95">
        <v>0</v>
      </c>
      <c r="CF63" s="95">
        <v>8219</v>
      </c>
      <c r="CG63" s="95">
        <v>5173</v>
      </c>
      <c r="CH63" s="103">
        <v>237</v>
      </c>
      <c r="CI63" s="95">
        <v>4092</v>
      </c>
      <c r="CJ63" s="95">
        <v>30072</v>
      </c>
      <c r="CK63" s="95">
        <v>21981</v>
      </c>
      <c r="CL63" s="96">
        <v>0</v>
      </c>
      <c r="CM63" s="95">
        <v>0</v>
      </c>
      <c r="CN63" s="95">
        <v>10637</v>
      </c>
      <c r="CO63" s="95">
        <v>12680</v>
      </c>
      <c r="CP63" s="103">
        <v>0</v>
      </c>
      <c r="CQ63" s="95">
        <v>0</v>
      </c>
      <c r="CR63" s="95">
        <v>18693</v>
      </c>
      <c r="CS63" s="95">
        <v>6108</v>
      </c>
      <c r="CT63" s="96">
        <v>0</v>
      </c>
      <c r="CU63" s="95">
        <v>1707</v>
      </c>
      <c r="CV63" s="95">
        <v>592</v>
      </c>
      <c r="CW63" s="95">
        <v>9065</v>
      </c>
      <c r="CX63" s="103">
        <v>0</v>
      </c>
      <c r="CY63" s="95">
        <v>0</v>
      </c>
      <c r="CZ63" s="95">
        <v>30121</v>
      </c>
      <c r="DA63" s="95">
        <v>0</v>
      </c>
      <c r="DB63" s="96">
        <v>0</v>
      </c>
      <c r="DC63" s="95">
        <v>63</v>
      </c>
      <c r="DD63" s="95">
        <v>6733</v>
      </c>
      <c r="DE63" s="95">
        <v>0</v>
      </c>
      <c r="DF63" s="103">
        <v>0</v>
      </c>
      <c r="DG63" s="95">
        <v>0</v>
      </c>
      <c r="DH63" s="95">
        <v>13422</v>
      </c>
      <c r="DI63" s="95">
        <v>0</v>
      </c>
      <c r="DJ63" s="96">
        <v>0</v>
      </c>
      <c r="DK63" s="95">
        <v>160</v>
      </c>
      <c r="DL63" s="95">
        <v>7404</v>
      </c>
      <c r="DM63" s="95">
        <v>2154</v>
      </c>
      <c r="DN63" s="103">
        <v>0</v>
      </c>
      <c r="DO63" s="95">
        <v>0</v>
      </c>
      <c r="DP63" s="95">
        <v>29871</v>
      </c>
      <c r="DQ63" s="95">
        <v>112</v>
      </c>
      <c r="DR63" s="96">
        <v>0</v>
      </c>
      <c r="DS63" s="95">
        <v>126878</v>
      </c>
      <c r="DT63" s="95">
        <v>277115</v>
      </c>
      <c r="DU63" s="95">
        <v>488753</v>
      </c>
      <c r="DV63" s="103">
        <v>1978</v>
      </c>
      <c r="DW63" s="95">
        <v>11497</v>
      </c>
      <c r="DX63" s="95">
        <v>1006568</v>
      </c>
      <c r="DY63" s="95">
        <v>424164</v>
      </c>
      <c r="DZ63" s="96">
        <v>4989</v>
      </c>
    </row>
    <row r="64" spans="1:130" x14ac:dyDescent="0.3">
      <c r="B64" s="628" t="s">
        <v>324</v>
      </c>
    </row>
    <row r="65" spans="2:2" x14ac:dyDescent="0.3">
      <c r="B65" s="628" t="s">
        <v>395</v>
      </c>
    </row>
    <row r="66" spans="2:2" x14ac:dyDescent="0.3">
      <c r="B66" s="629" t="s">
        <v>493</v>
      </c>
    </row>
    <row r="67" spans="2:2" x14ac:dyDescent="0.3">
      <c r="B67" s="629" t="s">
        <v>494</v>
      </c>
    </row>
    <row r="68" spans="2:2" x14ac:dyDescent="0.3">
      <c r="B68" s="19" t="str">
        <f>'PIB construcción 1'!B191</f>
        <v>Consultado por última vez el 23 de julio de 2021</v>
      </c>
    </row>
    <row r="134" spans="11:138" x14ac:dyDescent="0.3">
      <c r="K134" s="105"/>
      <c r="L134" s="106"/>
      <c r="M134" s="105"/>
      <c r="N134" s="106"/>
      <c r="O134" s="105"/>
      <c r="P134" s="106"/>
      <c r="Q134" s="105"/>
    </row>
    <row r="135" spans="11:138" ht="13.5" x14ac:dyDescent="0.25">
      <c r="K135" s="105"/>
      <c r="L135" s="106"/>
      <c r="M135" s="105"/>
      <c r="N135" s="106"/>
      <c r="O135" s="105"/>
      <c r="P135" s="106"/>
      <c r="Q135" s="105"/>
      <c r="EA135" s="98"/>
      <c r="EB135" s="98"/>
      <c r="EC135" s="98"/>
      <c r="ED135" s="98"/>
      <c r="EE135" s="98"/>
      <c r="EF135" s="98"/>
      <c r="EG135" s="98"/>
      <c r="EH135" s="98"/>
    </row>
    <row r="136" spans="11:138" ht="13.5" x14ac:dyDescent="0.25">
      <c r="K136" s="105"/>
      <c r="L136" s="106"/>
      <c r="M136" s="105"/>
      <c r="N136" s="106"/>
      <c r="O136" s="105"/>
      <c r="P136" s="106"/>
      <c r="Q136" s="105"/>
      <c r="EA136" s="98"/>
      <c r="EB136" s="98"/>
      <c r="EC136" s="98"/>
      <c r="ED136" s="98"/>
      <c r="EE136" s="98"/>
      <c r="EF136" s="98"/>
      <c r="EG136" s="98"/>
      <c r="EH136" s="98"/>
    </row>
    <row r="137" spans="11:138" ht="13.5" x14ac:dyDescent="0.25">
      <c r="K137" s="105"/>
      <c r="L137" s="106"/>
      <c r="M137" s="105"/>
      <c r="N137" s="106"/>
      <c r="O137" s="105"/>
      <c r="P137" s="106"/>
      <c r="Q137" s="105"/>
      <c r="EA137" s="98"/>
      <c r="EB137" s="98"/>
      <c r="EC137" s="98"/>
      <c r="ED137" s="98"/>
      <c r="EE137" s="98"/>
      <c r="EF137" s="98"/>
      <c r="EG137" s="98"/>
      <c r="EH137" s="98"/>
    </row>
    <row r="138" spans="11:138" ht="13.5" x14ac:dyDescent="0.25">
      <c r="K138" s="105"/>
      <c r="L138" s="106"/>
      <c r="M138" s="105"/>
      <c r="N138" s="106"/>
      <c r="O138" s="105"/>
      <c r="P138" s="106"/>
      <c r="Q138" s="105"/>
      <c r="EA138" s="98"/>
      <c r="EB138" s="98"/>
      <c r="EC138" s="98"/>
      <c r="ED138" s="98"/>
      <c r="EE138" s="98"/>
      <c r="EF138" s="98"/>
      <c r="EG138" s="98"/>
      <c r="EH138" s="98"/>
    </row>
    <row r="139" spans="11:138" ht="13.5" x14ac:dyDescent="0.25">
      <c r="K139" s="105"/>
      <c r="L139" s="106"/>
      <c r="M139" s="105"/>
      <c r="N139" s="106"/>
      <c r="O139" s="105"/>
      <c r="P139" s="106"/>
      <c r="Q139" s="105"/>
      <c r="EA139" s="98"/>
      <c r="EB139" s="98"/>
      <c r="EC139" s="98"/>
      <c r="ED139" s="98"/>
      <c r="EE139" s="98"/>
      <c r="EF139" s="98"/>
      <c r="EG139" s="98"/>
      <c r="EH139" s="98"/>
    </row>
    <row r="140" spans="11:138" ht="13.5" x14ac:dyDescent="0.25">
      <c r="K140" s="105"/>
      <c r="L140" s="106"/>
      <c r="M140" s="105"/>
      <c r="N140" s="106"/>
      <c r="O140" s="105"/>
      <c r="P140" s="106"/>
      <c r="Q140" s="105"/>
      <c r="EA140" s="98"/>
      <c r="EB140" s="98"/>
      <c r="EC140" s="98"/>
      <c r="ED140" s="98"/>
      <c r="EE140" s="98"/>
      <c r="EF140" s="98"/>
      <c r="EG140" s="98"/>
      <c r="EH140" s="98"/>
    </row>
    <row r="141" spans="11:138" ht="13.5" x14ac:dyDescent="0.25">
      <c r="K141" s="105"/>
      <c r="L141" s="106"/>
      <c r="M141" s="105"/>
      <c r="N141" s="106"/>
      <c r="O141" s="105"/>
      <c r="P141" s="106"/>
      <c r="Q141" s="105"/>
      <c r="EA141" s="98"/>
      <c r="EB141" s="98"/>
      <c r="EC141" s="98"/>
      <c r="ED141" s="98"/>
      <c r="EE141" s="98"/>
      <c r="EF141" s="98"/>
      <c r="EG141" s="98"/>
      <c r="EH141" s="98"/>
    </row>
    <row r="142" spans="11:138" ht="13.5" x14ac:dyDescent="0.25">
      <c r="K142" s="105"/>
      <c r="L142" s="106"/>
      <c r="M142" s="105"/>
      <c r="N142" s="106"/>
      <c r="O142" s="105"/>
      <c r="P142" s="106"/>
      <c r="Q142" s="105"/>
      <c r="EA142" s="98"/>
      <c r="EB142" s="98"/>
      <c r="EC142" s="98"/>
      <c r="ED142" s="98"/>
      <c r="EE142" s="98"/>
      <c r="EF142" s="98"/>
      <c r="EG142" s="98"/>
      <c r="EH142" s="98"/>
    </row>
    <row r="143" spans="11:138" ht="13.5" x14ac:dyDescent="0.25">
      <c r="K143" s="105"/>
      <c r="L143" s="106"/>
      <c r="M143" s="105"/>
      <c r="N143" s="106"/>
      <c r="O143" s="105"/>
      <c r="P143" s="106"/>
      <c r="Q143" s="105"/>
      <c r="EA143" s="98"/>
      <c r="EB143" s="98"/>
      <c r="EC143" s="98"/>
      <c r="ED143" s="98"/>
      <c r="EE143" s="98"/>
      <c r="EF143" s="98"/>
      <c r="EG143" s="98"/>
      <c r="EH143" s="98"/>
    </row>
    <row r="144" spans="11:138" ht="13.5" x14ac:dyDescent="0.25">
      <c r="K144" s="105"/>
      <c r="L144" s="106"/>
      <c r="M144" s="105"/>
      <c r="N144" s="106"/>
      <c r="O144" s="105"/>
      <c r="P144" s="106"/>
      <c r="Q144" s="105"/>
      <c r="EA144" s="98"/>
      <c r="EB144" s="98"/>
      <c r="EC144" s="98"/>
      <c r="ED144" s="98"/>
      <c r="EE144" s="98"/>
      <c r="EF144" s="98"/>
      <c r="EG144" s="98"/>
      <c r="EH144" s="98"/>
    </row>
    <row r="145" spans="11:138" ht="13.5" x14ac:dyDescent="0.25">
      <c r="K145" s="105"/>
      <c r="L145" s="106"/>
      <c r="M145" s="105"/>
      <c r="N145" s="106"/>
      <c r="O145" s="105"/>
      <c r="P145" s="106"/>
      <c r="Q145" s="105"/>
      <c r="EA145" s="98"/>
      <c r="EB145" s="98"/>
      <c r="EC145" s="98"/>
      <c r="ED145" s="98"/>
      <c r="EE145" s="98"/>
      <c r="EF145" s="98"/>
      <c r="EG145" s="98"/>
      <c r="EH145" s="98"/>
    </row>
    <row r="146" spans="11:138" ht="13.5" x14ac:dyDescent="0.25">
      <c r="K146" s="105"/>
      <c r="L146" s="106"/>
      <c r="M146" s="105"/>
      <c r="N146" s="106"/>
      <c r="O146" s="105"/>
      <c r="P146" s="106"/>
      <c r="Q146" s="105"/>
      <c r="EA146" s="98"/>
      <c r="EB146" s="98"/>
      <c r="EC146" s="98"/>
      <c r="ED146" s="98"/>
      <c r="EE146" s="98"/>
      <c r="EF146" s="98"/>
      <c r="EG146" s="98"/>
      <c r="EH146" s="98"/>
    </row>
    <row r="147" spans="11:138" ht="13.5" x14ac:dyDescent="0.25">
      <c r="K147" s="105"/>
      <c r="L147" s="106"/>
      <c r="M147" s="105"/>
      <c r="N147" s="106"/>
      <c r="O147" s="105"/>
      <c r="P147" s="106"/>
      <c r="Q147" s="105"/>
      <c r="EA147" s="98"/>
      <c r="EB147" s="98"/>
      <c r="EC147" s="98"/>
      <c r="ED147" s="98"/>
      <c r="EE147" s="98"/>
      <c r="EF147" s="98"/>
      <c r="EG147" s="98"/>
      <c r="EH147" s="98"/>
    </row>
    <row r="148" spans="11:138" ht="13.5" x14ac:dyDescent="0.25">
      <c r="K148" s="105"/>
      <c r="L148" s="106"/>
      <c r="M148" s="105"/>
      <c r="N148" s="106"/>
      <c r="O148" s="105"/>
      <c r="P148" s="106"/>
      <c r="Q148" s="105"/>
      <c r="EA148" s="98"/>
      <c r="EB148" s="98"/>
      <c r="EC148" s="98"/>
      <c r="ED148" s="98"/>
      <c r="EE148" s="98"/>
      <c r="EF148" s="98"/>
      <c r="EG148" s="98"/>
      <c r="EH148" s="98"/>
    </row>
    <row r="149" spans="11:138" ht="13.5" x14ac:dyDescent="0.25">
      <c r="EA149" s="98"/>
      <c r="EB149" s="98"/>
      <c r="EC149" s="98"/>
      <c r="ED149" s="98"/>
      <c r="EE149" s="98"/>
      <c r="EF149" s="98"/>
      <c r="EG149" s="98"/>
      <c r="EH149" s="98"/>
    </row>
    <row r="174" spans="2:2" x14ac:dyDescent="0.3">
      <c r="B174" s="98" t="s">
        <v>973</v>
      </c>
    </row>
    <row r="180" spans="2:2" x14ac:dyDescent="0.3">
      <c r="B180" s="98" t="s">
        <v>974</v>
      </c>
    </row>
  </sheetData>
  <mergeCells count="49">
    <mergeCell ref="BK7:BN7"/>
    <mergeCell ref="BO7:BR7"/>
    <mergeCell ref="BS7:BV7"/>
    <mergeCell ref="BW7:BZ7"/>
    <mergeCell ref="AQ7:AT7"/>
    <mergeCell ref="AU7:AX7"/>
    <mergeCell ref="AY7:BB7"/>
    <mergeCell ref="BC7:BF7"/>
    <mergeCell ref="BG7:BJ7"/>
    <mergeCell ref="AQ6:AX6"/>
    <mergeCell ref="AY6:BF6"/>
    <mergeCell ref="CM6:CT6"/>
    <mergeCell ref="CU6:DB6"/>
    <mergeCell ref="DC6:DJ6"/>
    <mergeCell ref="BO6:BV6"/>
    <mergeCell ref="BW6:CD6"/>
    <mergeCell ref="BG6:BN6"/>
    <mergeCell ref="AI6:AP6"/>
    <mergeCell ref="W7:Z7"/>
    <mergeCell ref="AA7:AD7"/>
    <mergeCell ref="AE7:AH7"/>
    <mergeCell ref="AI7:AL7"/>
    <mergeCell ref="AM7:AP7"/>
    <mergeCell ref="B6:B8"/>
    <mergeCell ref="C6:J6"/>
    <mergeCell ref="K6:R6"/>
    <mergeCell ref="S6:Z6"/>
    <mergeCell ref="AA6:AH6"/>
    <mergeCell ref="C7:F7"/>
    <mergeCell ref="G7:J7"/>
    <mergeCell ref="K7:N7"/>
    <mergeCell ref="O7:R7"/>
    <mergeCell ref="S7:V7"/>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s>
  <hyperlinks>
    <hyperlink ref="B2" location="CONTENIDO!A1" display="INDICE"/>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66CC"/>
  </sheetPr>
  <dimension ref="B1:DF67"/>
  <sheetViews>
    <sheetView zoomScaleNormal="100" workbookViewId="0">
      <pane xSplit="2" ySplit="7" topLeftCell="C54" activePane="bottomRight" state="frozen"/>
      <selection activeCell="E199" sqref="E199"/>
      <selection pane="topRight" activeCell="E199" sqref="E199"/>
      <selection pane="bottomLeft" activeCell="E199" sqref="E199"/>
      <selection pane="bottomRight" activeCell="H64" sqref="H64"/>
    </sheetView>
  </sheetViews>
  <sheetFormatPr baseColWidth="10" defaultRowHeight="16.5" x14ac:dyDescent="0.3"/>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1.5703125" style="98" customWidth="1"/>
    <col min="9" max="9" width="7.7109375" style="98" bestFit="1" customWidth="1"/>
    <col min="10" max="10" width="9.140625" style="98" customWidth="1"/>
    <col min="11" max="11" width="8.140625" style="98" bestFit="1" customWidth="1"/>
    <col min="12" max="12" width="8.7109375" style="98" bestFit="1" customWidth="1"/>
    <col min="13" max="13" width="9.140625" style="98" bestFit="1" customWidth="1"/>
    <col min="14" max="14" width="11.5703125" style="98" customWidth="1"/>
    <col min="15" max="15" width="7.7109375" style="98" customWidth="1"/>
    <col min="16" max="19" width="8.140625" style="98" bestFit="1" customWidth="1"/>
    <col min="20" max="20" width="11.5703125" style="98" customWidth="1"/>
    <col min="21" max="21" width="7.7109375" style="98" bestFit="1" customWidth="1"/>
    <col min="22" max="22" width="9.140625" style="98" customWidth="1"/>
    <col min="23" max="23" width="7.7109375" style="98" bestFit="1" customWidth="1"/>
    <col min="24" max="24" width="9.42578125" style="98" customWidth="1"/>
    <col min="25" max="25" width="9.7109375" style="98" customWidth="1"/>
    <col min="26" max="26" width="11.42578125" style="98" customWidth="1"/>
    <col min="27" max="29" width="7.7109375" style="98" bestFit="1" customWidth="1"/>
    <col min="30" max="30" width="10.7109375" style="98" customWidth="1"/>
    <col min="31" max="31" width="8.7109375" style="98" bestFit="1" customWidth="1"/>
    <col min="32" max="32" width="11.140625" style="98" customWidth="1"/>
    <col min="33" max="35" width="7.7109375" style="98" bestFit="1" customWidth="1"/>
    <col min="36" max="36" width="9.42578125" style="98" customWidth="1"/>
    <col min="37" max="37" width="9.140625" style="98" customWidth="1"/>
    <col min="38" max="38" width="11.28515625" style="98" customWidth="1"/>
    <col min="39" max="39" width="9.28515625" style="98" customWidth="1"/>
    <col min="40" max="40" width="9.85546875" style="98" customWidth="1"/>
    <col min="41" max="41" width="8.5703125" style="98" customWidth="1"/>
    <col min="42" max="42" width="10" style="98" customWidth="1"/>
    <col min="43" max="43" width="10.28515625" style="98" customWidth="1"/>
    <col min="44" max="44" width="11.5703125" style="98" customWidth="1"/>
    <col min="45" max="49" width="8.7109375" style="98" bestFit="1" customWidth="1"/>
    <col min="50" max="50" width="11.7109375" style="98" customWidth="1"/>
    <col min="51" max="104" width="11.42578125" style="98"/>
    <col min="105" max="110" width="11.42578125" style="35"/>
    <col min="111" max="16384" width="11.42578125" style="98"/>
  </cols>
  <sheetData>
    <row r="1" spans="2:110" s="670" customFormat="1" ht="15" x14ac:dyDescent="0.25"/>
    <row r="2" spans="2:110" x14ac:dyDescent="0.3">
      <c r="B2" s="670" t="s">
        <v>1029</v>
      </c>
    </row>
    <row r="3" spans="2:110" ht="13.5" x14ac:dyDescent="0.25">
      <c r="B3" s="97" t="s">
        <v>1062</v>
      </c>
      <c r="DA3" s="98"/>
      <c r="DB3" s="98"/>
      <c r="DC3" s="98"/>
      <c r="DD3" s="98"/>
      <c r="DE3" s="98"/>
      <c r="DF3" s="98"/>
    </row>
    <row r="4" spans="2:110" ht="13.5" x14ac:dyDescent="0.25">
      <c r="B4" s="97" t="s">
        <v>6</v>
      </c>
      <c r="DA4" s="98"/>
      <c r="DB4" s="98"/>
      <c r="DC4" s="98"/>
      <c r="DD4" s="98"/>
      <c r="DE4" s="98"/>
      <c r="DF4" s="98"/>
    </row>
    <row r="5" spans="2:110" ht="14.25" thickBot="1" x14ac:dyDescent="0.3">
      <c r="DA5" s="98"/>
      <c r="DB5" s="98"/>
      <c r="DC5" s="98"/>
      <c r="DD5" s="98"/>
      <c r="DE5" s="98"/>
      <c r="DF5" s="98"/>
    </row>
    <row r="6" spans="2:110" ht="12.75" customHeight="1" thickBot="1" x14ac:dyDescent="0.3">
      <c r="B6" s="1057"/>
      <c r="C6" s="1059" t="s">
        <v>218</v>
      </c>
      <c r="D6" s="1060"/>
      <c r="E6" s="1060"/>
      <c r="F6" s="1060"/>
      <c r="G6" s="1060"/>
      <c r="H6" s="1061"/>
      <c r="I6" s="1059" t="s">
        <v>219</v>
      </c>
      <c r="J6" s="1060"/>
      <c r="K6" s="1060"/>
      <c r="L6" s="1060"/>
      <c r="M6" s="1060"/>
      <c r="N6" s="1061"/>
      <c r="O6" s="1059" t="s">
        <v>220</v>
      </c>
      <c r="P6" s="1060"/>
      <c r="Q6" s="1060"/>
      <c r="R6" s="1060"/>
      <c r="S6" s="1054"/>
      <c r="T6" s="1055"/>
      <c r="U6" s="1053" t="s">
        <v>221</v>
      </c>
      <c r="V6" s="1054"/>
      <c r="W6" s="1054"/>
      <c r="X6" s="1054"/>
      <c r="Y6" s="1054"/>
      <c r="Z6" s="1055"/>
      <c r="AA6" s="1053" t="s">
        <v>222</v>
      </c>
      <c r="AB6" s="1054"/>
      <c r="AC6" s="1054"/>
      <c r="AD6" s="1054"/>
      <c r="AE6" s="1054"/>
      <c r="AF6" s="1055"/>
      <c r="AG6" s="1053" t="s">
        <v>223</v>
      </c>
      <c r="AH6" s="1054"/>
      <c r="AI6" s="1054"/>
      <c r="AJ6" s="1054"/>
      <c r="AK6" s="1054"/>
      <c r="AL6" s="1055"/>
      <c r="AM6" s="1053" t="s">
        <v>224</v>
      </c>
      <c r="AN6" s="1054"/>
      <c r="AO6" s="1054"/>
      <c r="AP6" s="1054"/>
      <c r="AQ6" s="1054"/>
      <c r="AR6" s="1055"/>
      <c r="AS6" s="1053" t="s">
        <v>283</v>
      </c>
      <c r="AT6" s="1054"/>
      <c r="AU6" s="1054"/>
      <c r="AV6" s="1054"/>
      <c r="AW6" s="1054"/>
      <c r="AX6" s="1055"/>
      <c r="AY6" s="1053" t="s">
        <v>284</v>
      </c>
      <c r="AZ6" s="1054"/>
      <c r="BA6" s="1054"/>
      <c r="BB6" s="1054"/>
      <c r="BC6" s="1054"/>
      <c r="BD6" s="1055"/>
      <c r="BE6" s="1053" t="s">
        <v>285</v>
      </c>
      <c r="BF6" s="1054"/>
      <c r="BG6" s="1054"/>
      <c r="BH6" s="1054"/>
      <c r="BI6" s="1054"/>
      <c r="BJ6" s="1055"/>
      <c r="BK6" s="1053" t="s">
        <v>286</v>
      </c>
      <c r="BL6" s="1054"/>
      <c r="BM6" s="1054"/>
      <c r="BN6" s="1054"/>
      <c r="BO6" s="1054"/>
      <c r="BP6" s="1055"/>
      <c r="BQ6" s="1053" t="s">
        <v>287</v>
      </c>
      <c r="BR6" s="1054"/>
      <c r="BS6" s="1054"/>
      <c r="BT6" s="1054"/>
      <c r="BU6" s="1054"/>
      <c r="BV6" s="1055"/>
      <c r="BW6" s="1053" t="s">
        <v>288</v>
      </c>
      <c r="BX6" s="1054"/>
      <c r="BY6" s="1054"/>
      <c r="BZ6" s="1054"/>
      <c r="CA6" s="1054"/>
      <c r="CB6" s="1055"/>
      <c r="CC6" s="1053" t="s">
        <v>289</v>
      </c>
      <c r="CD6" s="1054"/>
      <c r="CE6" s="1054"/>
      <c r="CF6" s="1054"/>
      <c r="CG6" s="1054"/>
      <c r="CH6" s="1055"/>
      <c r="CI6" s="1053" t="s">
        <v>290</v>
      </c>
      <c r="CJ6" s="1054"/>
      <c r="CK6" s="1054"/>
      <c r="CL6" s="1054"/>
      <c r="CM6" s="1054"/>
      <c r="CN6" s="1055"/>
      <c r="CO6" s="1053" t="s">
        <v>225</v>
      </c>
      <c r="CP6" s="1054"/>
      <c r="CQ6" s="1054"/>
      <c r="CR6" s="1054"/>
      <c r="CS6" s="1054"/>
      <c r="CT6" s="1055"/>
      <c r="CU6" s="1053" t="s">
        <v>291</v>
      </c>
      <c r="CV6" s="1054"/>
      <c r="CW6" s="1054"/>
      <c r="CX6" s="1054"/>
      <c r="CY6" s="1054"/>
      <c r="CZ6" s="1056"/>
      <c r="DA6" s="98"/>
      <c r="DB6" s="98"/>
      <c r="DC6" s="98"/>
      <c r="DD6" s="98"/>
      <c r="DE6" s="98"/>
      <c r="DF6" s="98"/>
    </row>
    <row r="7" spans="2:110" ht="33.75" customHeight="1" thickBot="1" x14ac:dyDescent="0.3">
      <c r="B7" s="1058"/>
      <c r="C7" s="99" t="s">
        <v>230</v>
      </c>
      <c r="D7" s="99" t="s">
        <v>325</v>
      </c>
      <c r="E7" s="99" t="s">
        <v>326</v>
      </c>
      <c r="F7" s="99" t="s">
        <v>327</v>
      </c>
      <c r="G7" s="99" t="s">
        <v>328</v>
      </c>
      <c r="H7" s="101" t="s">
        <v>231</v>
      </c>
      <c r="I7" s="99" t="s">
        <v>230</v>
      </c>
      <c r="J7" s="99" t="s">
        <v>325</v>
      </c>
      <c r="K7" s="99" t="s">
        <v>326</v>
      </c>
      <c r="L7" s="99" t="s">
        <v>327</v>
      </c>
      <c r="M7" s="99" t="s">
        <v>328</v>
      </c>
      <c r="N7" s="101" t="s">
        <v>231</v>
      </c>
      <c r="O7" s="99" t="s">
        <v>230</v>
      </c>
      <c r="P7" s="99" t="s">
        <v>325</v>
      </c>
      <c r="Q7" s="99" t="s">
        <v>326</v>
      </c>
      <c r="R7" s="99" t="s">
        <v>327</v>
      </c>
      <c r="S7" s="99" t="s">
        <v>328</v>
      </c>
      <c r="T7" s="109"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10" t="s">
        <v>231</v>
      </c>
      <c r="DA7" s="98"/>
      <c r="DB7" s="98"/>
      <c r="DC7" s="98"/>
      <c r="DD7" s="98"/>
      <c r="DE7" s="98"/>
      <c r="DF7" s="98"/>
    </row>
    <row r="8" spans="2:110" ht="16.5" customHeight="1" x14ac:dyDescent="0.25">
      <c r="B8" s="803" t="s">
        <v>339</v>
      </c>
      <c r="C8" s="118">
        <v>16311</v>
      </c>
      <c r="D8" s="119">
        <v>72270</v>
      </c>
      <c r="E8" s="119">
        <v>125256</v>
      </c>
      <c r="F8" s="119">
        <v>69551</v>
      </c>
      <c r="G8" s="119">
        <v>231764</v>
      </c>
      <c r="H8" s="369">
        <v>611290</v>
      </c>
      <c r="I8" s="89">
        <v>76697</v>
      </c>
      <c r="J8" s="747">
        <v>15951</v>
      </c>
      <c r="K8" s="747">
        <v>12233</v>
      </c>
      <c r="L8" s="747">
        <v>26163</v>
      </c>
      <c r="M8" s="747">
        <v>109686</v>
      </c>
      <c r="N8" s="91">
        <v>330530</v>
      </c>
      <c r="O8" s="89">
        <v>1001</v>
      </c>
      <c r="P8" s="747">
        <v>2723</v>
      </c>
      <c r="Q8" s="747">
        <v>15822</v>
      </c>
      <c r="R8" s="747">
        <v>7361</v>
      </c>
      <c r="S8" s="747">
        <v>197279</v>
      </c>
      <c r="T8" s="91">
        <v>86766</v>
      </c>
      <c r="U8" s="89">
        <v>16346</v>
      </c>
      <c r="V8" s="747">
        <v>2687</v>
      </c>
      <c r="W8" s="747">
        <v>4585</v>
      </c>
      <c r="X8" s="747">
        <v>560</v>
      </c>
      <c r="Y8" s="747">
        <v>39734</v>
      </c>
      <c r="Z8" s="91">
        <v>22066</v>
      </c>
      <c r="AA8" s="89">
        <v>16867</v>
      </c>
      <c r="AB8" s="747">
        <v>5925</v>
      </c>
      <c r="AC8" s="747">
        <v>15522</v>
      </c>
      <c r="AD8" s="747">
        <v>6942</v>
      </c>
      <c r="AE8" s="747">
        <v>48685</v>
      </c>
      <c r="AF8" s="91">
        <v>34984</v>
      </c>
      <c r="AG8" s="89">
        <v>550</v>
      </c>
      <c r="AH8" s="747">
        <v>240</v>
      </c>
      <c r="AI8" s="747">
        <v>1601</v>
      </c>
      <c r="AJ8" s="747">
        <v>9212</v>
      </c>
      <c r="AK8" s="747">
        <v>63964</v>
      </c>
      <c r="AL8" s="91">
        <v>24522</v>
      </c>
      <c r="AM8" s="89">
        <v>1112</v>
      </c>
      <c r="AN8" s="747">
        <v>981</v>
      </c>
      <c r="AO8" s="747">
        <v>1538</v>
      </c>
      <c r="AP8" s="747">
        <v>1620</v>
      </c>
      <c r="AQ8" s="747">
        <v>12375</v>
      </c>
      <c r="AR8" s="91">
        <v>9242</v>
      </c>
      <c r="AS8" s="89">
        <v>0</v>
      </c>
      <c r="AT8" s="747">
        <v>350</v>
      </c>
      <c r="AU8" s="747">
        <v>923</v>
      </c>
      <c r="AV8" s="747">
        <v>536</v>
      </c>
      <c r="AW8" s="747">
        <v>11000</v>
      </c>
      <c r="AX8" s="91">
        <v>60995</v>
      </c>
      <c r="AY8" s="89">
        <v>199</v>
      </c>
      <c r="AZ8" s="747">
        <v>1154</v>
      </c>
      <c r="BA8" s="747">
        <v>2114</v>
      </c>
      <c r="BB8" s="747">
        <v>1278</v>
      </c>
      <c r="BC8" s="747">
        <v>16160</v>
      </c>
      <c r="BD8" s="91">
        <v>14331</v>
      </c>
      <c r="BE8" s="89">
        <v>10683</v>
      </c>
      <c r="BF8" s="747">
        <v>13730</v>
      </c>
      <c r="BG8" s="747">
        <v>1380</v>
      </c>
      <c r="BH8" s="747">
        <v>48579</v>
      </c>
      <c r="BI8" s="747">
        <v>4786</v>
      </c>
      <c r="BJ8" s="91">
        <v>18203</v>
      </c>
      <c r="BK8" s="89">
        <v>3345</v>
      </c>
      <c r="BL8" s="747">
        <v>1115</v>
      </c>
      <c r="BM8" s="747">
        <v>6768</v>
      </c>
      <c r="BN8" s="747">
        <v>2259</v>
      </c>
      <c r="BO8" s="747">
        <v>15919</v>
      </c>
      <c r="BP8" s="91">
        <v>3304</v>
      </c>
      <c r="BQ8" s="89">
        <v>4216</v>
      </c>
      <c r="BR8" s="747">
        <v>2201</v>
      </c>
      <c r="BS8" s="747">
        <v>1447</v>
      </c>
      <c r="BT8" s="747">
        <v>1492</v>
      </c>
      <c r="BU8" s="747">
        <v>6072</v>
      </c>
      <c r="BV8" s="91">
        <v>297</v>
      </c>
      <c r="BW8" s="89">
        <v>750</v>
      </c>
      <c r="BX8" s="747">
        <v>1110</v>
      </c>
      <c r="BY8" s="747">
        <v>395</v>
      </c>
      <c r="BZ8" s="747">
        <v>1180</v>
      </c>
      <c r="CA8" s="747">
        <v>7903</v>
      </c>
      <c r="CB8" s="91">
        <v>2175</v>
      </c>
      <c r="CC8" s="89">
        <v>10234</v>
      </c>
      <c r="CD8" s="747">
        <v>13092</v>
      </c>
      <c r="CE8" s="747">
        <v>1529</v>
      </c>
      <c r="CF8" s="747">
        <v>4346</v>
      </c>
      <c r="CG8" s="747">
        <v>23745</v>
      </c>
      <c r="CH8" s="91">
        <v>2718</v>
      </c>
      <c r="CI8" s="89">
        <v>1052</v>
      </c>
      <c r="CJ8" s="747">
        <v>1546</v>
      </c>
      <c r="CK8" s="747">
        <v>1203</v>
      </c>
      <c r="CL8" s="747">
        <v>533</v>
      </c>
      <c r="CM8" s="747">
        <v>3491</v>
      </c>
      <c r="CN8" s="91">
        <v>3056</v>
      </c>
      <c r="CO8" s="89">
        <v>159363</v>
      </c>
      <c r="CP8" s="747">
        <v>135075</v>
      </c>
      <c r="CQ8" s="747">
        <v>192316</v>
      </c>
      <c r="CR8" s="747">
        <v>181612</v>
      </c>
      <c r="CS8" s="747">
        <v>792563</v>
      </c>
      <c r="CT8" s="91">
        <v>1224479</v>
      </c>
      <c r="CU8" s="89">
        <v>166521</v>
      </c>
      <c r="CV8" s="747">
        <v>129801</v>
      </c>
      <c r="CW8" s="747">
        <v>192553</v>
      </c>
      <c r="CX8" s="747">
        <v>182671</v>
      </c>
      <c r="CY8" s="747">
        <v>793223</v>
      </c>
      <c r="CZ8" s="812">
        <v>1220639</v>
      </c>
      <c r="DA8" s="98"/>
      <c r="DB8" s="98"/>
      <c r="DC8" s="98"/>
      <c r="DD8" s="98"/>
      <c r="DE8" s="98"/>
      <c r="DF8" s="98"/>
    </row>
    <row r="9" spans="2:110" ht="16.5" customHeight="1" thickBot="1" x14ac:dyDescent="0.3">
      <c r="B9" s="824" t="s">
        <v>340</v>
      </c>
      <c r="C9" s="89">
        <v>1802</v>
      </c>
      <c r="D9" s="747">
        <v>102739</v>
      </c>
      <c r="E9" s="747">
        <v>111783</v>
      </c>
      <c r="F9" s="747">
        <v>62964</v>
      </c>
      <c r="G9" s="747">
        <v>325051</v>
      </c>
      <c r="H9" s="91">
        <v>508046</v>
      </c>
      <c r="I9" s="89">
        <v>12166</v>
      </c>
      <c r="J9" s="747">
        <v>3404</v>
      </c>
      <c r="K9" s="747">
        <v>25268</v>
      </c>
      <c r="L9" s="747">
        <v>21980</v>
      </c>
      <c r="M9" s="747">
        <v>103186</v>
      </c>
      <c r="N9" s="91">
        <v>219356</v>
      </c>
      <c r="O9" s="89">
        <v>1525</v>
      </c>
      <c r="P9" s="747">
        <v>6756</v>
      </c>
      <c r="Q9" s="747">
        <v>9918</v>
      </c>
      <c r="R9" s="747">
        <v>20175</v>
      </c>
      <c r="S9" s="747">
        <v>61215</v>
      </c>
      <c r="T9" s="91">
        <v>52961</v>
      </c>
      <c r="U9" s="89">
        <v>11057</v>
      </c>
      <c r="V9" s="747">
        <v>4163</v>
      </c>
      <c r="W9" s="747">
        <v>17251</v>
      </c>
      <c r="X9" s="747">
        <v>4095</v>
      </c>
      <c r="Y9" s="747">
        <v>28150</v>
      </c>
      <c r="Z9" s="91">
        <v>16659</v>
      </c>
      <c r="AA9" s="89">
        <v>14494</v>
      </c>
      <c r="AB9" s="747">
        <v>29109</v>
      </c>
      <c r="AC9" s="747">
        <v>3582</v>
      </c>
      <c r="AD9" s="747">
        <v>6550</v>
      </c>
      <c r="AE9" s="747">
        <v>77699</v>
      </c>
      <c r="AF9" s="91">
        <v>84997</v>
      </c>
      <c r="AG9" s="89">
        <v>480</v>
      </c>
      <c r="AH9" s="747">
        <v>55</v>
      </c>
      <c r="AI9" s="747">
        <v>473</v>
      </c>
      <c r="AJ9" s="747">
        <v>1154</v>
      </c>
      <c r="AK9" s="747">
        <v>1990</v>
      </c>
      <c r="AL9" s="91">
        <v>34672</v>
      </c>
      <c r="AM9" s="89">
        <v>1117</v>
      </c>
      <c r="AN9" s="747">
        <v>1298</v>
      </c>
      <c r="AO9" s="747">
        <v>1003</v>
      </c>
      <c r="AP9" s="747">
        <v>204</v>
      </c>
      <c r="AQ9" s="747">
        <v>2931</v>
      </c>
      <c r="AR9" s="91">
        <v>8375</v>
      </c>
      <c r="AS9" s="89">
        <v>180</v>
      </c>
      <c r="AT9" s="747">
        <v>5201</v>
      </c>
      <c r="AU9" s="747">
        <v>0</v>
      </c>
      <c r="AV9" s="747">
        <v>468</v>
      </c>
      <c r="AW9" s="747">
        <v>48446</v>
      </c>
      <c r="AX9" s="91">
        <v>25605</v>
      </c>
      <c r="AY9" s="89">
        <v>374</v>
      </c>
      <c r="AZ9" s="747">
        <v>182</v>
      </c>
      <c r="BA9" s="747">
        <v>1116</v>
      </c>
      <c r="BB9" s="747">
        <v>2122</v>
      </c>
      <c r="BC9" s="747">
        <v>8380</v>
      </c>
      <c r="BD9" s="91">
        <v>1840</v>
      </c>
      <c r="BE9" s="89">
        <v>2485</v>
      </c>
      <c r="BF9" s="747">
        <v>3758</v>
      </c>
      <c r="BG9" s="747">
        <v>683</v>
      </c>
      <c r="BH9" s="747">
        <v>912</v>
      </c>
      <c r="BI9" s="747">
        <v>7471</v>
      </c>
      <c r="BJ9" s="91">
        <v>29030</v>
      </c>
      <c r="BK9" s="89">
        <v>584</v>
      </c>
      <c r="BL9" s="747">
        <v>513</v>
      </c>
      <c r="BM9" s="747">
        <v>2638</v>
      </c>
      <c r="BN9" s="747">
        <v>5793</v>
      </c>
      <c r="BO9" s="747">
        <v>13326</v>
      </c>
      <c r="BP9" s="91">
        <v>25407</v>
      </c>
      <c r="BQ9" s="89">
        <v>5240</v>
      </c>
      <c r="BR9" s="747">
        <v>2063</v>
      </c>
      <c r="BS9" s="747">
        <v>805</v>
      </c>
      <c r="BT9" s="747">
        <v>2056</v>
      </c>
      <c r="BU9" s="747">
        <v>16264</v>
      </c>
      <c r="BV9" s="91">
        <v>4126</v>
      </c>
      <c r="BW9" s="89">
        <v>4154</v>
      </c>
      <c r="BX9" s="747">
        <v>9707</v>
      </c>
      <c r="BY9" s="747">
        <v>1057</v>
      </c>
      <c r="BZ9" s="747">
        <v>1344</v>
      </c>
      <c r="CA9" s="747">
        <v>5316</v>
      </c>
      <c r="CB9" s="91">
        <v>15380</v>
      </c>
      <c r="CC9" s="89">
        <v>7245</v>
      </c>
      <c r="CD9" s="747">
        <v>2864</v>
      </c>
      <c r="CE9" s="747">
        <v>3173</v>
      </c>
      <c r="CF9" s="747">
        <v>1666</v>
      </c>
      <c r="CG9" s="747">
        <v>10413</v>
      </c>
      <c r="CH9" s="91">
        <v>4986</v>
      </c>
      <c r="CI9" s="89">
        <v>4746</v>
      </c>
      <c r="CJ9" s="747">
        <v>496</v>
      </c>
      <c r="CK9" s="747">
        <v>1176</v>
      </c>
      <c r="CL9" s="747">
        <v>658</v>
      </c>
      <c r="CM9" s="747">
        <v>16904</v>
      </c>
      <c r="CN9" s="91">
        <v>3394</v>
      </c>
      <c r="CO9" s="89">
        <v>67649</v>
      </c>
      <c r="CP9" s="747">
        <v>172308</v>
      </c>
      <c r="CQ9" s="747">
        <v>179926</v>
      </c>
      <c r="CR9" s="747">
        <v>132141</v>
      </c>
      <c r="CS9" s="747">
        <v>726742</v>
      </c>
      <c r="CT9" s="91">
        <v>1034834</v>
      </c>
      <c r="CU9" s="89">
        <v>72169</v>
      </c>
      <c r="CV9" s="747">
        <v>176115</v>
      </c>
      <c r="CW9" s="747">
        <v>176119</v>
      </c>
      <c r="CX9" s="747">
        <v>132503</v>
      </c>
      <c r="CY9" s="747">
        <v>729912</v>
      </c>
      <c r="CZ9" s="812">
        <v>1026782</v>
      </c>
      <c r="DA9" s="98"/>
      <c r="DB9" s="98"/>
      <c r="DC9" s="98"/>
      <c r="DD9" s="98"/>
      <c r="DE9" s="98"/>
      <c r="DF9" s="98"/>
    </row>
    <row r="10" spans="2:110" ht="16.5" customHeight="1" x14ac:dyDescent="0.25">
      <c r="B10" s="817" t="s">
        <v>341</v>
      </c>
      <c r="C10" s="89">
        <v>92622</v>
      </c>
      <c r="D10" s="747">
        <v>28278</v>
      </c>
      <c r="E10" s="747">
        <v>136098</v>
      </c>
      <c r="F10" s="747">
        <v>92827</v>
      </c>
      <c r="G10" s="747">
        <v>376120</v>
      </c>
      <c r="H10" s="91">
        <v>481601</v>
      </c>
      <c r="I10" s="89">
        <v>7122</v>
      </c>
      <c r="J10" s="747">
        <v>8112</v>
      </c>
      <c r="K10" s="747">
        <v>15379</v>
      </c>
      <c r="L10" s="747">
        <v>39921</v>
      </c>
      <c r="M10" s="747">
        <v>153948</v>
      </c>
      <c r="N10" s="91">
        <v>194067</v>
      </c>
      <c r="O10" s="89">
        <v>8234</v>
      </c>
      <c r="P10" s="747">
        <v>6431</v>
      </c>
      <c r="Q10" s="747">
        <v>12452</v>
      </c>
      <c r="R10" s="747">
        <v>13480</v>
      </c>
      <c r="S10" s="747">
        <v>103899</v>
      </c>
      <c r="T10" s="91">
        <v>91856</v>
      </c>
      <c r="U10" s="89">
        <v>9447</v>
      </c>
      <c r="V10" s="747">
        <v>2922</v>
      </c>
      <c r="W10" s="747">
        <v>3445</v>
      </c>
      <c r="X10" s="747">
        <v>5456</v>
      </c>
      <c r="Y10" s="747">
        <v>33378</v>
      </c>
      <c r="Z10" s="91">
        <v>54621</v>
      </c>
      <c r="AA10" s="89">
        <v>2694</v>
      </c>
      <c r="AB10" s="747">
        <v>9256</v>
      </c>
      <c r="AC10" s="747">
        <v>28096</v>
      </c>
      <c r="AD10" s="747">
        <v>8842</v>
      </c>
      <c r="AE10" s="747">
        <v>96907</v>
      </c>
      <c r="AF10" s="91">
        <v>135825</v>
      </c>
      <c r="AG10" s="89">
        <v>482</v>
      </c>
      <c r="AH10" s="747">
        <v>3017</v>
      </c>
      <c r="AI10" s="747">
        <v>8703</v>
      </c>
      <c r="AJ10" s="747">
        <v>1385</v>
      </c>
      <c r="AK10" s="747">
        <v>48073</v>
      </c>
      <c r="AL10" s="91">
        <v>22170</v>
      </c>
      <c r="AM10" s="89">
        <v>2782</v>
      </c>
      <c r="AN10" s="747">
        <v>1314</v>
      </c>
      <c r="AO10" s="747">
        <v>1155</v>
      </c>
      <c r="AP10" s="747">
        <v>707</v>
      </c>
      <c r="AQ10" s="747">
        <v>12254</v>
      </c>
      <c r="AR10" s="91">
        <v>12338</v>
      </c>
      <c r="AS10" s="89">
        <v>1079</v>
      </c>
      <c r="AT10" s="747">
        <v>1088</v>
      </c>
      <c r="AU10" s="747">
        <v>1294</v>
      </c>
      <c r="AV10" s="747">
        <v>1227</v>
      </c>
      <c r="AW10" s="747">
        <v>5372</v>
      </c>
      <c r="AX10" s="91">
        <v>73128</v>
      </c>
      <c r="AY10" s="89">
        <v>68</v>
      </c>
      <c r="AZ10" s="747">
        <v>666</v>
      </c>
      <c r="BA10" s="747">
        <v>1360</v>
      </c>
      <c r="BB10" s="747">
        <v>1195</v>
      </c>
      <c r="BC10" s="747">
        <v>6976</v>
      </c>
      <c r="BD10" s="91">
        <v>1105</v>
      </c>
      <c r="BE10" s="89">
        <v>726</v>
      </c>
      <c r="BF10" s="747">
        <v>3725</v>
      </c>
      <c r="BG10" s="747">
        <v>578</v>
      </c>
      <c r="BH10" s="747">
        <v>8974</v>
      </c>
      <c r="BI10" s="747">
        <v>29733</v>
      </c>
      <c r="BJ10" s="91">
        <v>25533</v>
      </c>
      <c r="BK10" s="89">
        <v>913</v>
      </c>
      <c r="BL10" s="747">
        <v>4521</v>
      </c>
      <c r="BM10" s="747">
        <v>4697</v>
      </c>
      <c r="BN10" s="747">
        <v>3269</v>
      </c>
      <c r="BO10" s="747">
        <v>23225</v>
      </c>
      <c r="BP10" s="91">
        <v>19469</v>
      </c>
      <c r="BQ10" s="89">
        <v>2597</v>
      </c>
      <c r="BR10" s="747">
        <v>191</v>
      </c>
      <c r="BS10" s="747">
        <v>0</v>
      </c>
      <c r="BT10" s="747">
        <v>334</v>
      </c>
      <c r="BU10" s="747">
        <v>5908</v>
      </c>
      <c r="BV10" s="91">
        <v>0</v>
      </c>
      <c r="BW10" s="89">
        <v>33555</v>
      </c>
      <c r="BX10" s="747">
        <v>33763</v>
      </c>
      <c r="BY10" s="747">
        <v>3703</v>
      </c>
      <c r="BZ10" s="747">
        <v>369</v>
      </c>
      <c r="CA10" s="747">
        <v>16965</v>
      </c>
      <c r="CB10" s="91">
        <v>4560</v>
      </c>
      <c r="CC10" s="89">
        <v>3530</v>
      </c>
      <c r="CD10" s="747">
        <v>859</v>
      </c>
      <c r="CE10" s="747">
        <v>2031</v>
      </c>
      <c r="CF10" s="747">
        <v>5436</v>
      </c>
      <c r="CG10" s="747">
        <v>47979</v>
      </c>
      <c r="CH10" s="91">
        <v>18546</v>
      </c>
      <c r="CI10" s="89">
        <v>4456</v>
      </c>
      <c r="CJ10" s="747">
        <v>1277</v>
      </c>
      <c r="CK10" s="747">
        <v>754</v>
      </c>
      <c r="CL10" s="747">
        <v>1882</v>
      </c>
      <c r="CM10" s="747">
        <v>14056</v>
      </c>
      <c r="CN10" s="91">
        <v>1416</v>
      </c>
      <c r="CO10" s="89">
        <v>170307</v>
      </c>
      <c r="CP10" s="747">
        <v>105420</v>
      </c>
      <c r="CQ10" s="747">
        <v>219745</v>
      </c>
      <c r="CR10" s="747">
        <v>185304</v>
      </c>
      <c r="CS10" s="747">
        <v>974793</v>
      </c>
      <c r="CT10" s="91">
        <v>1136235</v>
      </c>
      <c r="CU10" s="89">
        <v>177117</v>
      </c>
      <c r="CV10" s="747">
        <v>120574</v>
      </c>
      <c r="CW10" s="747">
        <v>211203</v>
      </c>
      <c r="CX10" s="747">
        <v>173071</v>
      </c>
      <c r="CY10" s="747">
        <v>973604</v>
      </c>
      <c r="CZ10" s="812">
        <v>1136235</v>
      </c>
      <c r="DA10" s="98"/>
      <c r="DB10" s="98"/>
      <c r="DC10" s="98"/>
      <c r="DD10" s="98"/>
      <c r="DE10" s="98"/>
      <c r="DF10" s="98"/>
    </row>
    <row r="11" spans="2:110" ht="16.5" customHeight="1" x14ac:dyDescent="0.25">
      <c r="B11" s="819" t="s">
        <v>342</v>
      </c>
      <c r="C11" s="89">
        <v>28598</v>
      </c>
      <c r="D11" s="747">
        <v>54795</v>
      </c>
      <c r="E11" s="747">
        <v>66618</v>
      </c>
      <c r="F11" s="747">
        <v>49621</v>
      </c>
      <c r="G11" s="747">
        <v>274455</v>
      </c>
      <c r="H11" s="91">
        <v>399748</v>
      </c>
      <c r="I11" s="89">
        <v>20279</v>
      </c>
      <c r="J11" s="747">
        <v>4569</v>
      </c>
      <c r="K11" s="747">
        <v>18221</v>
      </c>
      <c r="L11" s="747">
        <v>36836</v>
      </c>
      <c r="M11" s="747">
        <v>121701</v>
      </c>
      <c r="N11" s="91">
        <v>288072</v>
      </c>
      <c r="O11" s="89">
        <v>3859</v>
      </c>
      <c r="P11" s="747">
        <v>4540</v>
      </c>
      <c r="Q11" s="747">
        <v>13044</v>
      </c>
      <c r="R11" s="747">
        <v>13813</v>
      </c>
      <c r="S11" s="747">
        <v>66586</v>
      </c>
      <c r="T11" s="91">
        <v>33445</v>
      </c>
      <c r="U11" s="89">
        <v>5954</v>
      </c>
      <c r="V11" s="747">
        <v>8546</v>
      </c>
      <c r="W11" s="747">
        <v>2796</v>
      </c>
      <c r="X11" s="747">
        <v>9567</v>
      </c>
      <c r="Y11" s="747">
        <v>39558</v>
      </c>
      <c r="Z11" s="91">
        <v>11756</v>
      </c>
      <c r="AA11" s="89">
        <v>1373</v>
      </c>
      <c r="AB11" s="747">
        <v>4026</v>
      </c>
      <c r="AC11" s="747">
        <v>9111</v>
      </c>
      <c r="AD11" s="747">
        <v>3443</v>
      </c>
      <c r="AE11" s="747">
        <v>52268</v>
      </c>
      <c r="AF11" s="91">
        <v>39782</v>
      </c>
      <c r="AG11" s="89">
        <v>7439</v>
      </c>
      <c r="AH11" s="747">
        <v>547</v>
      </c>
      <c r="AI11" s="747">
        <v>1769</v>
      </c>
      <c r="AJ11" s="747">
        <v>1355</v>
      </c>
      <c r="AK11" s="747">
        <v>25802</v>
      </c>
      <c r="AL11" s="91">
        <v>31975</v>
      </c>
      <c r="AM11" s="89">
        <v>927</v>
      </c>
      <c r="AN11" s="747">
        <v>1743</v>
      </c>
      <c r="AO11" s="747">
        <v>468</v>
      </c>
      <c r="AP11" s="747">
        <v>126</v>
      </c>
      <c r="AQ11" s="747">
        <v>2374</v>
      </c>
      <c r="AR11" s="91">
        <v>8696</v>
      </c>
      <c r="AS11" s="89">
        <v>80</v>
      </c>
      <c r="AT11" s="747">
        <v>470</v>
      </c>
      <c r="AU11" s="747">
        <v>712</v>
      </c>
      <c r="AV11" s="747">
        <v>1064</v>
      </c>
      <c r="AW11" s="747">
        <v>2878</v>
      </c>
      <c r="AX11" s="91">
        <v>81541</v>
      </c>
      <c r="AY11" s="89">
        <v>22001</v>
      </c>
      <c r="AZ11" s="747">
        <v>1655</v>
      </c>
      <c r="BA11" s="747">
        <v>1521</v>
      </c>
      <c r="BB11" s="747">
        <v>3628</v>
      </c>
      <c r="BC11" s="747">
        <v>23228</v>
      </c>
      <c r="BD11" s="91">
        <v>1643</v>
      </c>
      <c r="BE11" s="89">
        <v>32363</v>
      </c>
      <c r="BF11" s="747">
        <v>1891</v>
      </c>
      <c r="BG11" s="747">
        <v>3605</v>
      </c>
      <c r="BH11" s="747">
        <v>1288</v>
      </c>
      <c r="BI11" s="747">
        <v>7459</v>
      </c>
      <c r="BJ11" s="91">
        <v>21276</v>
      </c>
      <c r="BK11" s="89">
        <v>141</v>
      </c>
      <c r="BL11" s="747">
        <v>386</v>
      </c>
      <c r="BM11" s="747">
        <v>1101</v>
      </c>
      <c r="BN11" s="747">
        <v>1195</v>
      </c>
      <c r="BO11" s="747">
        <v>10016</v>
      </c>
      <c r="BP11" s="91">
        <v>7680</v>
      </c>
      <c r="BQ11" s="89">
        <v>22490</v>
      </c>
      <c r="BR11" s="747">
        <v>5825</v>
      </c>
      <c r="BS11" s="747">
        <v>1290</v>
      </c>
      <c r="BT11" s="747">
        <v>5162</v>
      </c>
      <c r="BU11" s="747">
        <v>2340</v>
      </c>
      <c r="BV11" s="91">
        <v>3249</v>
      </c>
      <c r="BW11" s="89">
        <v>3487</v>
      </c>
      <c r="BX11" s="747">
        <v>2759</v>
      </c>
      <c r="BY11" s="747">
        <v>1165</v>
      </c>
      <c r="BZ11" s="747">
        <v>3685</v>
      </c>
      <c r="CA11" s="747">
        <v>7743</v>
      </c>
      <c r="CB11" s="91">
        <v>8862</v>
      </c>
      <c r="CC11" s="89">
        <v>100</v>
      </c>
      <c r="CD11" s="747">
        <v>298</v>
      </c>
      <c r="CE11" s="747">
        <v>367</v>
      </c>
      <c r="CF11" s="747">
        <v>1710</v>
      </c>
      <c r="CG11" s="747">
        <v>13086</v>
      </c>
      <c r="CH11" s="91">
        <v>1837</v>
      </c>
      <c r="CI11" s="89">
        <v>681</v>
      </c>
      <c r="CJ11" s="747">
        <v>259</v>
      </c>
      <c r="CK11" s="747">
        <v>451</v>
      </c>
      <c r="CL11" s="747">
        <v>572</v>
      </c>
      <c r="CM11" s="747">
        <v>21552</v>
      </c>
      <c r="CN11" s="91">
        <v>3460</v>
      </c>
      <c r="CO11" s="89">
        <v>149772</v>
      </c>
      <c r="CP11" s="747">
        <v>92309</v>
      </c>
      <c r="CQ11" s="747">
        <v>122239</v>
      </c>
      <c r="CR11" s="747">
        <v>133065</v>
      </c>
      <c r="CS11" s="747">
        <v>671046</v>
      </c>
      <c r="CT11" s="91">
        <v>943022</v>
      </c>
      <c r="CU11" s="89">
        <v>150452</v>
      </c>
      <c r="CV11" s="747">
        <v>92276</v>
      </c>
      <c r="CW11" s="747">
        <v>122478</v>
      </c>
      <c r="CX11" s="747">
        <v>133425</v>
      </c>
      <c r="CY11" s="747">
        <v>667675</v>
      </c>
      <c r="CZ11" s="812">
        <v>943022</v>
      </c>
      <c r="DA11" s="98"/>
      <c r="DB11" s="98"/>
      <c r="DC11" s="98"/>
      <c r="DD11" s="98"/>
      <c r="DE11" s="98"/>
      <c r="DF11" s="98"/>
    </row>
    <row r="12" spans="2:110" ht="16.5" customHeight="1" x14ac:dyDescent="0.25">
      <c r="B12" s="819" t="s">
        <v>343</v>
      </c>
      <c r="C12" s="89">
        <v>19996</v>
      </c>
      <c r="D12" s="747">
        <v>39273</v>
      </c>
      <c r="E12" s="747">
        <v>42231</v>
      </c>
      <c r="F12" s="747">
        <v>10086</v>
      </c>
      <c r="G12" s="747">
        <v>111213</v>
      </c>
      <c r="H12" s="91">
        <v>604761</v>
      </c>
      <c r="I12" s="89">
        <v>3780</v>
      </c>
      <c r="J12" s="747">
        <v>2866</v>
      </c>
      <c r="K12" s="747">
        <v>6207</v>
      </c>
      <c r="L12" s="747">
        <v>25611</v>
      </c>
      <c r="M12" s="747">
        <v>116932</v>
      </c>
      <c r="N12" s="91">
        <v>158567</v>
      </c>
      <c r="O12" s="89">
        <v>32721</v>
      </c>
      <c r="P12" s="747">
        <v>7520</v>
      </c>
      <c r="Q12" s="747">
        <v>9957</v>
      </c>
      <c r="R12" s="747">
        <v>26655</v>
      </c>
      <c r="S12" s="747">
        <v>97823</v>
      </c>
      <c r="T12" s="91">
        <v>63902</v>
      </c>
      <c r="U12" s="89">
        <v>4304</v>
      </c>
      <c r="V12" s="747">
        <v>1722</v>
      </c>
      <c r="W12" s="747">
        <v>6793</v>
      </c>
      <c r="X12" s="747">
        <v>3202</v>
      </c>
      <c r="Y12" s="747">
        <v>12815</v>
      </c>
      <c r="Z12" s="91">
        <v>31567</v>
      </c>
      <c r="AA12" s="89">
        <v>2826</v>
      </c>
      <c r="AB12" s="747">
        <v>6993</v>
      </c>
      <c r="AC12" s="747">
        <v>13238</v>
      </c>
      <c r="AD12" s="747">
        <v>10303</v>
      </c>
      <c r="AE12" s="747">
        <v>49752</v>
      </c>
      <c r="AF12" s="91">
        <v>76143</v>
      </c>
      <c r="AG12" s="89">
        <v>11459</v>
      </c>
      <c r="AH12" s="747">
        <v>163</v>
      </c>
      <c r="AI12" s="747">
        <v>3573</v>
      </c>
      <c r="AJ12" s="747">
        <v>1015</v>
      </c>
      <c r="AK12" s="747">
        <v>90706</v>
      </c>
      <c r="AL12" s="91">
        <v>33361</v>
      </c>
      <c r="AM12" s="89">
        <v>2010</v>
      </c>
      <c r="AN12" s="747">
        <v>1127</v>
      </c>
      <c r="AO12" s="747">
        <v>1438</v>
      </c>
      <c r="AP12" s="747">
        <v>404</v>
      </c>
      <c r="AQ12" s="747">
        <v>1976</v>
      </c>
      <c r="AR12" s="91">
        <v>4155</v>
      </c>
      <c r="AS12" s="89">
        <v>72</v>
      </c>
      <c r="AT12" s="747">
        <v>632</v>
      </c>
      <c r="AU12" s="747">
        <v>603</v>
      </c>
      <c r="AV12" s="747">
        <v>983</v>
      </c>
      <c r="AW12" s="747">
        <v>13513</v>
      </c>
      <c r="AX12" s="91">
        <v>33543</v>
      </c>
      <c r="AY12" s="89">
        <v>6664</v>
      </c>
      <c r="AZ12" s="747">
        <v>1360</v>
      </c>
      <c r="BA12" s="747">
        <v>725</v>
      </c>
      <c r="BB12" s="747">
        <v>2849</v>
      </c>
      <c r="BC12" s="747">
        <v>32642</v>
      </c>
      <c r="BD12" s="91">
        <v>19050</v>
      </c>
      <c r="BE12" s="89">
        <v>10849</v>
      </c>
      <c r="BF12" s="747">
        <v>1560</v>
      </c>
      <c r="BG12" s="747">
        <v>17341</v>
      </c>
      <c r="BH12" s="747">
        <v>1212</v>
      </c>
      <c r="BI12" s="747">
        <v>2003</v>
      </c>
      <c r="BJ12" s="91">
        <v>24691</v>
      </c>
      <c r="BK12" s="89">
        <v>649</v>
      </c>
      <c r="BL12" s="747">
        <v>233</v>
      </c>
      <c r="BM12" s="747">
        <v>5330</v>
      </c>
      <c r="BN12" s="747">
        <v>6314</v>
      </c>
      <c r="BO12" s="747">
        <v>3579</v>
      </c>
      <c r="BP12" s="91">
        <v>1058</v>
      </c>
      <c r="BQ12" s="89">
        <v>21446</v>
      </c>
      <c r="BR12" s="747">
        <v>566</v>
      </c>
      <c r="BS12" s="747">
        <v>23655</v>
      </c>
      <c r="BT12" s="747">
        <v>322</v>
      </c>
      <c r="BU12" s="747">
        <v>8014</v>
      </c>
      <c r="BV12" s="91">
        <v>640</v>
      </c>
      <c r="BW12" s="89">
        <v>19552</v>
      </c>
      <c r="BX12" s="747">
        <v>14307</v>
      </c>
      <c r="BY12" s="747">
        <v>7729</v>
      </c>
      <c r="BZ12" s="747">
        <v>3049</v>
      </c>
      <c r="CA12" s="747">
        <v>9587</v>
      </c>
      <c r="CB12" s="91">
        <v>500</v>
      </c>
      <c r="CC12" s="89">
        <v>109</v>
      </c>
      <c r="CD12" s="747">
        <v>214</v>
      </c>
      <c r="CE12" s="747">
        <v>187</v>
      </c>
      <c r="CF12" s="747">
        <v>710</v>
      </c>
      <c r="CG12" s="747">
        <v>7608</v>
      </c>
      <c r="CH12" s="91">
        <v>3401</v>
      </c>
      <c r="CI12" s="89">
        <v>2019</v>
      </c>
      <c r="CJ12" s="747">
        <v>476</v>
      </c>
      <c r="CK12" s="747">
        <v>1822</v>
      </c>
      <c r="CL12" s="747">
        <v>626</v>
      </c>
      <c r="CM12" s="747">
        <v>9154</v>
      </c>
      <c r="CN12" s="91">
        <v>2732</v>
      </c>
      <c r="CO12" s="89">
        <v>138456</v>
      </c>
      <c r="CP12" s="747">
        <v>79012</v>
      </c>
      <c r="CQ12" s="747">
        <v>140829</v>
      </c>
      <c r="CR12" s="747">
        <v>93341</v>
      </c>
      <c r="CS12" s="747">
        <v>567317</v>
      </c>
      <c r="CT12" s="91">
        <v>1058071</v>
      </c>
      <c r="CU12" s="89">
        <v>138826</v>
      </c>
      <c r="CV12" s="747">
        <v>79682</v>
      </c>
      <c r="CW12" s="747">
        <v>140361</v>
      </c>
      <c r="CX12" s="747">
        <v>93349</v>
      </c>
      <c r="CY12" s="747">
        <v>567067</v>
      </c>
      <c r="CZ12" s="812">
        <v>1058311</v>
      </c>
      <c r="DA12" s="98"/>
      <c r="DB12" s="98"/>
      <c r="DC12" s="98"/>
      <c r="DD12" s="98"/>
      <c r="DE12" s="98"/>
      <c r="DF12" s="98"/>
    </row>
    <row r="13" spans="2:110" ht="16.5" customHeight="1" thickBot="1" x14ac:dyDescent="0.3">
      <c r="B13" s="818" t="s">
        <v>344</v>
      </c>
      <c r="C13" s="89">
        <v>5098</v>
      </c>
      <c r="D13" s="747">
        <v>69671</v>
      </c>
      <c r="E13" s="747">
        <v>58544</v>
      </c>
      <c r="F13" s="747">
        <v>75940</v>
      </c>
      <c r="G13" s="747">
        <v>170103</v>
      </c>
      <c r="H13" s="91">
        <v>368604</v>
      </c>
      <c r="I13" s="89">
        <v>12157</v>
      </c>
      <c r="J13" s="747">
        <v>8817</v>
      </c>
      <c r="K13" s="747">
        <v>17867</v>
      </c>
      <c r="L13" s="747">
        <v>14461</v>
      </c>
      <c r="M13" s="747">
        <v>71746</v>
      </c>
      <c r="N13" s="91">
        <v>44105</v>
      </c>
      <c r="O13" s="89">
        <v>1061</v>
      </c>
      <c r="P13" s="747">
        <v>3034</v>
      </c>
      <c r="Q13" s="747">
        <v>6082</v>
      </c>
      <c r="R13" s="747">
        <v>14981</v>
      </c>
      <c r="S13" s="747">
        <v>54654</v>
      </c>
      <c r="T13" s="91">
        <v>62452</v>
      </c>
      <c r="U13" s="89">
        <v>1114</v>
      </c>
      <c r="V13" s="747">
        <v>5658</v>
      </c>
      <c r="W13" s="747">
        <v>2443</v>
      </c>
      <c r="X13" s="747">
        <v>2908</v>
      </c>
      <c r="Y13" s="747">
        <v>16908</v>
      </c>
      <c r="Z13" s="91">
        <v>36308</v>
      </c>
      <c r="AA13" s="89">
        <v>1043</v>
      </c>
      <c r="AB13" s="747">
        <v>3807</v>
      </c>
      <c r="AC13" s="747">
        <v>2624</v>
      </c>
      <c r="AD13" s="747">
        <v>4086</v>
      </c>
      <c r="AE13" s="747">
        <v>14154</v>
      </c>
      <c r="AF13" s="91">
        <v>27691</v>
      </c>
      <c r="AG13" s="89">
        <v>0</v>
      </c>
      <c r="AH13" s="747">
        <v>60</v>
      </c>
      <c r="AI13" s="747">
        <v>273</v>
      </c>
      <c r="AJ13" s="747">
        <v>8526</v>
      </c>
      <c r="AK13" s="747">
        <v>1855</v>
      </c>
      <c r="AL13" s="91">
        <v>20215</v>
      </c>
      <c r="AM13" s="89">
        <v>1646</v>
      </c>
      <c r="AN13" s="747">
        <v>1343</v>
      </c>
      <c r="AO13" s="747">
        <v>755</v>
      </c>
      <c r="AP13" s="747">
        <v>980</v>
      </c>
      <c r="AQ13" s="747">
        <v>2315</v>
      </c>
      <c r="AR13" s="91">
        <v>6063</v>
      </c>
      <c r="AS13" s="89">
        <v>485</v>
      </c>
      <c r="AT13" s="747">
        <v>774</v>
      </c>
      <c r="AU13" s="747">
        <v>1253</v>
      </c>
      <c r="AV13" s="747">
        <v>2225</v>
      </c>
      <c r="AW13" s="747">
        <v>1630</v>
      </c>
      <c r="AX13" s="91">
        <v>43600</v>
      </c>
      <c r="AY13" s="89">
        <v>13656</v>
      </c>
      <c r="AZ13" s="747">
        <v>6400</v>
      </c>
      <c r="BA13" s="747">
        <v>475</v>
      </c>
      <c r="BB13" s="747">
        <v>330</v>
      </c>
      <c r="BC13" s="747">
        <v>36066</v>
      </c>
      <c r="BD13" s="91">
        <v>22204</v>
      </c>
      <c r="BE13" s="89">
        <v>1912</v>
      </c>
      <c r="BF13" s="747">
        <v>692</v>
      </c>
      <c r="BG13" s="747">
        <v>583</v>
      </c>
      <c r="BH13" s="747">
        <v>25966</v>
      </c>
      <c r="BI13" s="747">
        <v>10217</v>
      </c>
      <c r="BJ13" s="91">
        <v>29398</v>
      </c>
      <c r="BK13" s="89">
        <v>598</v>
      </c>
      <c r="BL13" s="747">
        <v>638</v>
      </c>
      <c r="BM13" s="747">
        <v>1589</v>
      </c>
      <c r="BN13" s="747">
        <v>2460</v>
      </c>
      <c r="BO13" s="747">
        <v>4501</v>
      </c>
      <c r="BP13" s="91">
        <v>5993</v>
      </c>
      <c r="BQ13" s="89">
        <v>4547</v>
      </c>
      <c r="BR13" s="747">
        <v>9928</v>
      </c>
      <c r="BS13" s="747">
        <v>11848</v>
      </c>
      <c r="BT13" s="747">
        <v>21736</v>
      </c>
      <c r="BU13" s="747">
        <v>23649</v>
      </c>
      <c r="BV13" s="91">
        <v>0</v>
      </c>
      <c r="BW13" s="89">
        <v>12718</v>
      </c>
      <c r="BX13" s="747">
        <v>610</v>
      </c>
      <c r="BY13" s="747">
        <v>801</v>
      </c>
      <c r="BZ13" s="747">
        <v>613</v>
      </c>
      <c r="CA13" s="747">
        <v>26728</v>
      </c>
      <c r="CB13" s="91">
        <v>8210</v>
      </c>
      <c r="CC13" s="89">
        <v>162</v>
      </c>
      <c r="CD13" s="747">
        <v>61</v>
      </c>
      <c r="CE13" s="747">
        <v>1040</v>
      </c>
      <c r="CF13" s="747">
        <v>1733</v>
      </c>
      <c r="CG13" s="747">
        <v>20262</v>
      </c>
      <c r="CH13" s="91">
        <v>9282</v>
      </c>
      <c r="CI13" s="89">
        <v>2073</v>
      </c>
      <c r="CJ13" s="747">
        <v>572</v>
      </c>
      <c r="CK13" s="747">
        <v>615</v>
      </c>
      <c r="CL13" s="747">
        <v>989</v>
      </c>
      <c r="CM13" s="747">
        <v>62373</v>
      </c>
      <c r="CN13" s="91">
        <v>7435</v>
      </c>
      <c r="CO13" s="89">
        <v>58270</v>
      </c>
      <c r="CP13" s="747">
        <v>112065</v>
      </c>
      <c r="CQ13" s="747">
        <v>106792</v>
      </c>
      <c r="CR13" s="747">
        <v>177934</v>
      </c>
      <c r="CS13" s="747">
        <v>517161</v>
      </c>
      <c r="CT13" s="91">
        <v>691560</v>
      </c>
      <c r="CU13" s="89">
        <v>58270</v>
      </c>
      <c r="CV13" s="747">
        <v>112963</v>
      </c>
      <c r="CW13" s="747">
        <v>105984</v>
      </c>
      <c r="CX13" s="747">
        <v>177969</v>
      </c>
      <c r="CY13" s="747">
        <v>512392</v>
      </c>
      <c r="CZ13" s="812">
        <v>691560</v>
      </c>
      <c r="DA13" s="98"/>
      <c r="DB13" s="98"/>
      <c r="DC13" s="98"/>
      <c r="DD13" s="98"/>
      <c r="DE13" s="98"/>
      <c r="DF13" s="98"/>
    </row>
    <row r="14" spans="2:110" ht="16.5" customHeight="1" x14ac:dyDescent="0.25">
      <c r="B14" s="817" t="s">
        <v>345</v>
      </c>
      <c r="C14" s="89">
        <v>1461</v>
      </c>
      <c r="D14" s="747">
        <v>36228</v>
      </c>
      <c r="E14" s="747">
        <v>49617</v>
      </c>
      <c r="F14" s="747">
        <v>59749</v>
      </c>
      <c r="G14" s="747">
        <v>194849</v>
      </c>
      <c r="H14" s="91">
        <v>226795</v>
      </c>
      <c r="I14" s="89">
        <v>19134</v>
      </c>
      <c r="J14" s="747">
        <v>11474</v>
      </c>
      <c r="K14" s="747">
        <v>31007</v>
      </c>
      <c r="L14" s="747">
        <v>34870</v>
      </c>
      <c r="M14" s="747">
        <v>98952</v>
      </c>
      <c r="N14" s="91">
        <v>159283</v>
      </c>
      <c r="O14" s="89">
        <v>2254</v>
      </c>
      <c r="P14" s="747">
        <v>5871</v>
      </c>
      <c r="Q14" s="747">
        <v>8134</v>
      </c>
      <c r="R14" s="747">
        <v>40185</v>
      </c>
      <c r="S14" s="747">
        <v>24406</v>
      </c>
      <c r="T14" s="91">
        <v>60061</v>
      </c>
      <c r="U14" s="89">
        <v>6859</v>
      </c>
      <c r="V14" s="747">
        <v>4836</v>
      </c>
      <c r="W14" s="747">
        <v>2514</v>
      </c>
      <c r="X14" s="747">
        <v>2003</v>
      </c>
      <c r="Y14" s="747">
        <v>22509</v>
      </c>
      <c r="Z14" s="91">
        <v>7455</v>
      </c>
      <c r="AA14" s="89">
        <v>2801</v>
      </c>
      <c r="AB14" s="747">
        <v>4200</v>
      </c>
      <c r="AC14" s="747">
        <v>8642</v>
      </c>
      <c r="AD14" s="747">
        <v>15220</v>
      </c>
      <c r="AE14" s="747">
        <v>61734</v>
      </c>
      <c r="AF14" s="91">
        <v>46184</v>
      </c>
      <c r="AG14" s="89">
        <v>56</v>
      </c>
      <c r="AH14" s="747">
        <v>65</v>
      </c>
      <c r="AI14" s="747">
        <v>308</v>
      </c>
      <c r="AJ14" s="747">
        <v>9221</v>
      </c>
      <c r="AK14" s="747">
        <v>21673</v>
      </c>
      <c r="AL14" s="91">
        <v>0</v>
      </c>
      <c r="AM14" s="89">
        <v>1431</v>
      </c>
      <c r="AN14" s="747">
        <v>944</v>
      </c>
      <c r="AO14" s="747">
        <v>866</v>
      </c>
      <c r="AP14" s="747">
        <v>144</v>
      </c>
      <c r="AQ14" s="747">
        <v>1035</v>
      </c>
      <c r="AR14" s="91">
        <v>2827</v>
      </c>
      <c r="AS14" s="89">
        <v>11272</v>
      </c>
      <c r="AT14" s="747">
        <v>1392</v>
      </c>
      <c r="AU14" s="747">
        <v>2598</v>
      </c>
      <c r="AV14" s="747">
        <v>2466</v>
      </c>
      <c r="AW14" s="747">
        <v>4018</v>
      </c>
      <c r="AX14" s="91">
        <v>476</v>
      </c>
      <c r="AY14" s="89">
        <v>11960</v>
      </c>
      <c r="AZ14" s="747">
        <v>598</v>
      </c>
      <c r="BA14" s="747">
        <v>4810</v>
      </c>
      <c r="BB14" s="747">
        <v>1377</v>
      </c>
      <c r="BC14" s="747">
        <v>3183</v>
      </c>
      <c r="BD14" s="91">
        <v>14273</v>
      </c>
      <c r="BE14" s="89">
        <v>17951</v>
      </c>
      <c r="BF14" s="747">
        <v>7875</v>
      </c>
      <c r="BG14" s="747">
        <v>6567</v>
      </c>
      <c r="BH14" s="747">
        <v>2627</v>
      </c>
      <c r="BI14" s="747">
        <v>33432</v>
      </c>
      <c r="BJ14" s="91">
        <v>69097</v>
      </c>
      <c r="BK14" s="89">
        <v>446</v>
      </c>
      <c r="BL14" s="747">
        <v>217</v>
      </c>
      <c r="BM14" s="747">
        <v>9534</v>
      </c>
      <c r="BN14" s="747">
        <v>3910</v>
      </c>
      <c r="BO14" s="747">
        <v>15910</v>
      </c>
      <c r="BP14" s="91">
        <v>4310</v>
      </c>
      <c r="BQ14" s="89">
        <v>10904</v>
      </c>
      <c r="BR14" s="747">
        <v>8324</v>
      </c>
      <c r="BS14" s="747">
        <v>4060</v>
      </c>
      <c r="BT14" s="747">
        <v>480</v>
      </c>
      <c r="BU14" s="747">
        <v>31040</v>
      </c>
      <c r="BV14" s="91">
        <v>0</v>
      </c>
      <c r="BW14" s="89">
        <v>1428</v>
      </c>
      <c r="BX14" s="747">
        <v>3576</v>
      </c>
      <c r="BY14" s="747">
        <v>618</v>
      </c>
      <c r="BZ14" s="747">
        <v>7594</v>
      </c>
      <c r="CA14" s="747">
        <v>1373</v>
      </c>
      <c r="CB14" s="91">
        <v>0</v>
      </c>
      <c r="CC14" s="89">
        <v>0</v>
      </c>
      <c r="CD14" s="747">
        <v>72</v>
      </c>
      <c r="CE14" s="747">
        <v>539</v>
      </c>
      <c r="CF14" s="747">
        <v>254</v>
      </c>
      <c r="CG14" s="747">
        <v>15429</v>
      </c>
      <c r="CH14" s="91">
        <v>7245</v>
      </c>
      <c r="CI14" s="89">
        <v>845</v>
      </c>
      <c r="CJ14" s="747">
        <v>899</v>
      </c>
      <c r="CK14" s="747">
        <v>941</v>
      </c>
      <c r="CL14" s="747">
        <v>1372</v>
      </c>
      <c r="CM14" s="747">
        <v>11678</v>
      </c>
      <c r="CN14" s="91">
        <v>533</v>
      </c>
      <c r="CO14" s="89">
        <v>88802</v>
      </c>
      <c r="CP14" s="747">
        <v>86571</v>
      </c>
      <c r="CQ14" s="747">
        <v>130755</v>
      </c>
      <c r="CR14" s="747">
        <v>181472</v>
      </c>
      <c r="CS14" s="747">
        <v>541221</v>
      </c>
      <c r="CT14" s="91">
        <v>598539</v>
      </c>
      <c r="CU14" s="89">
        <v>89620</v>
      </c>
      <c r="CV14" s="747">
        <v>86549</v>
      </c>
      <c r="CW14" s="747">
        <v>137735</v>
      </c>
      <c r="CX14" s="747">
        <v>174574</v>
      </c>
      <c r="CY14" s="747">
        <v>540583</v>
      </c>
      <c r="CZ14" s="812">
        <v>598299</v>
      </c>
      <c r="DA14" s="98"/>
      <c r="DB14" s="98"/>
      <c r="DC14" s="98"/>
      <c r="DD14" s="98"/>
      <c r="DE14" s="98"/>
      <c r="DF14" s="98"/>
    </row>
    <row r="15" spans="2:110" ht="16.5" customHeight="1" x14ac:dyDescent="0.25">
      <c r="B15" s="819" t="s">
        <v>346</v>
      </c>
      <c r="C15" s="89">
        <v>19927</v>
      </c>
      <c r="D15" s="747">
        <v>135323</v>
      </c>
      <c r="E15" s="747">
        <v>52943</v>
      </c>
      <c r="F15" s="747">
        <v>118467</v>
      </c>
      <c r="G15" s="747">
        <v>138500</v>
      </c>
      <c r="H15" s="91">
        <v>224754</v>
      </c>
      <c r="I15" s="89">
        <v>27866</v>
      </c>
      <c r="J15" s="747">
        <v>9741</v>
      </c>
      <c r="K15" s="747">
        <v>72939</v>
      </c>
      <c r="L15" s="747">
        <v>16953</v>
      </c>
      <c r="M15" s="747">
        <v>113790</v>
      </c>
      <c r="N15" s="91">
        <v>183118</v>
      </c>
      <c r="O15" s="89">
        <v>12619</v>
      </c>
      <c r="P15" s="747">
        <v>13957</v>
      </c>
      <c r="Q15" s="747">
        <v>6983</v>
      </c>
      <c r="R15" s="747">
        <v>28991</v>
      </c>
      <c r="S15" s="747">
        <v>59869</v>
      </c>
      <c r="T15" s="91">
        <v>39675</v>
      </c>
      <c r="U15" s="89">
        <v>6971</v>
      </c>
      <c r="V15" s="747">
        <v>2074</v>
      </c>
      <c r="W15" s="747">
        <v>3471</v>
      </c>
      <c r="X15" s="747">
        <v>2861</v>
      </c>
      <c r="Y15" s="747">
        <v>21195</v>
      </c>
      <c r="Z15" s="91">
        <v>27104</v>
      </c>
      <c r="AA15" s="89">
        <v>4883</v>
      </c>
      <c r="AB15" s="747">
        <v>4424</v>
      </c>
      <c r="AC15" s="747">
        <v>4302</v>
      </c>
      <c r="AD15" s="747">
        <v>14069</v>
      </c>
      <c r="AE15" s="747">
        <v>67347</v>
      </c>
      <c r="AF15" s="91">
        <v>26915</v>
      </c>
      <c r="AG15" s="89">
        <v>28000</v>
      </c>
      <c r="AH15" s="747">
        <v>220</v>
      </c>
      <c r="AI15" s="747">
        <v>20807</v>
      </c>
      <c r="AJ15" s="747">
        <v>46882</v>
      </c>
      <c r="AK15" s="747">
        <v>9647</v>
      </c>
      <c r="AL15" s="91">
        <v>10047</v>
      </c>
      <c r="AM15" s="89">
        <v>448</v>
      </c>
      <c r="AN15" s="747">
        <v>253</v>
      </c>
      <c r="AO15" s="747">
        <v>3480</v>
      </c>
      <c r="AP15" s="747">
        <v>690</v>
      </c>
      <c r="AQ15" s="747">
        <v>4818</v>
      </c>
      <c r="AR15" s="91">
        <v>7071</v>
      </c>
      <c r="AS15" s="89">
        <v>21435</v>
      </c>
      <c r="AT15" s="747">
        <v>1847</v>
      </c>
      <c r="AU15" s="747">
        <v>5777</v>
      </c>
      <c r="AV15" s="747">
        <v>1266</v>
      </c>
      <c r="AW15" s="747">
        <v>6804</v>
      </c>
      <c r="AX15" s="91">
        <v>7400</v>
      </c>
      <c r="AY15" s="89">
        <v>10116</v>
      </c>
      <c r="AZ15" s="747">
        <v>600</v>
      </c>
      <c r="BA15" s="747">
        <v>890</v>
      </c>
      <c r="BB15" s="747">
        <v>5335</v>
      </c>
      <c r="BC15" s="747">
        <v>11992</v>
      </c>
      <c r="BD15" s="91">
        <v>11330</v>
      </c>
      <c r="BE15" s="89">
        <v>7669</v>
      </c>
      <c r="BF15" s="747">
        <v>3843</v>
      </c>
      <c r="BG15" s="747">
        <v>10350</v>
      </c>
      <c r="BH15" s="747">
        <v>1967</v>
      </c>
      <c r="BI15" s="747">
        <v>18103</v>
      </c>
      <c r="BJ15" s="91">
        <v>42579</v>
      </c>
      <c r="BK15" s="89">
        <v>662</v>
      </c>
      <c r="BL15" s="747">
        <v>995</v>
      </c>
      <c r="BM15" s="747">
        <v>453</v>
      </c>
      <c r="BN15" s="747">
        <v>2259</v>
      </c>
      <c r="BO15" s="747">
        <v>28300</v>
      </c>
      <c r="BP15" s="91">
        <v>16504</v>
      </c>
      <c r="BQ15" s="89">
        <v>10392</v>
      </c>
      <c r="BR15" s="747">
        <v>900</v>
      </c>
      <c r="BS15" s="747">
        <v>3093</v>
      </c>
      <c r="BT15" s="747">
        <v>5892</v>
      </c>
      <c r="BU15" s="747">
        <v>17190</v>
      </c>
      <c r="BV15" s="91">
        <v>0</v>
      </c>
      <c r="BW15" s="89">
        <v>7646</v>
      </c>
      <c r="BX15" s="747">
        <v>587</v>
      </c>
      <c r="BY15" s="747">
        <v>218</v>
      </c>
      <c r="BZ15" s="747">
        <v>1800</v>
      </c>
      <c r="CA15" s="747">
        <v>11096</v>
      </c>
      <c r="CB15" s="91">
        <v>9465</v>
      </c>
      <c r="CC15" s="89">
        <v>1908</v>
      </c>
      <c r="CD15" s="747">
        <v>0</v>
      </c>
      <c r="CE15" s="747">
        <v>23837</v>
      </c>
      <c r="CF15" s="747">
        <v>2414</v>
      </c>
      <c r="CG15" s="747">
        <v>9858</v>
      </c>
      <c r="CH15" s="91">
        <v>6707</v>
      </c>
      <c r="CI15" s="89">
        <v>1336</v>
      </c>
      <c r="CJ15" s="747">
        <v>1080</v>
      </c>
      <c r="CK15" s="747">
        <v>1299</v>
      </c>
      <c r="CL15" s="747">
        <v>1210</v>
      </c>
      <c r="CM15" s="747">
        <v>13160</v>
      </c>
      <c r="CN15" s="91">
        <v>6373</v>
      </c>
      <c r="CO15" s="89">
        <v>161878</v>
      </c>
      <c r="CP15" s="747">
        <v>175844</v>
      </c>
      <c r="CQ15" s="747">
        <v>210842</v>
      </c>
      <c r="CR15" s="747">
        <v>251056</v>
      </c>
      <c r="CS15" s="747">
        <v>531669</v>
      </c>
      <c r="CT15" s="91">
        <v>619042</v>
      </c>
      <c r="CU15" s="89">
        <v>172050</v>
      </c>
      <c r="CV15" s="747">
        <v>166942</v>
      </c>
      <c r="CW15" s="747">
        <v>210232</v>
      </c>
      <c r="CX15" s="747">
        <v>251424</v>
      </c>
      <c r="CY15" s="747">
        <v>530757</v>
      </c>
      <c r="CZ15" s="812">
        <v>618926</v>
      </c>
      <c r="DA15" s="98"/>
      <c r="DB15" s="98"/>
      <c r="DC15" s="98"/>
      <c r="DD15" s="98"/>
      <c r="DE15" s="98"/>
      <c r="DF15" s="98"/>
    </row>
    <row r="16" spans="2:110" ht="16.5" customHeight="1" x14ac:dyDescent="0.25">
      <c r="B16" s="819" t="s">
        <v>347</v>
      </c>
      <c r="C16" s="89">
        <v>5331</v>
      </c>
      <c r="D16" s="747">
        <v>10801</v>
      </c>
      <c r="E16" s="747">
        <v>70080</v>
      </c>
      <c r="F16" s="747">
        <v>89878</v>
      </c>
      <c r="G16" s="747">
        <v>138138</v>
      </c>
      <c r="H16" s="91">
        <v>262295</v>
      </c>
      <c r="I16" s="89">
        <v>653</v>
      </c>
      <c r="J16" s="747">
        <v>22726</v>
      </c>
      <c r="K16" s="747">
        <v>19258</v>
      </c>
      <c r="L16" s="747">
        <v>31035</v>
      </c>
      <c r="M16" s="747">
        <v>109078</v>
      </c>
      <c r="N16" s="91">
        <v>155084</v>
      </c>
      <c r="O16" s="89">
        <v>2493</v>
      </c>
      <c r="P16" s="747">
        <v>12597</v>
      </c>
      <c r="Q16" s="747">
        <v>7783</v>
      </c>
      <c r="R16" s="747">
        <v>15230</v>
      </c>
      <c r="S16" s="747">
        <v>45358</v>
      </c>
      <c r="T16" s="91">
        <v>28364</v>
      </c>
      <c r="U16" s="89">
        <v>4569</v>
      </c>
      <c r="V16" s="747">
        <v>1602</v>
      </c>
      <c r="W16" s="747">
        <v>2093</v>
      </c>
      <c r="X16" s="747">
        <v>3967</v>
      </c>
      <c r="Y16" s="747">
        <v>39177</v>
      </c>
      <c r="Z16" s="91">
        <v>31951</v>
      </c>
      <c r="AA16" s="89">
        <v>2284</v>
      </c>
      <c r="AB16" s="747">
        <v>5616</v>
      </c>
      <c r="AC16" s="747">
        <v>9253</v>
      </c>
      <c r="AD16" s="747">
        <v>10552</v>
      </c>
      <c r="AE16" s="747">
        <v>74600</v>
      </c>
      <c r="AF16" s="91">
        <v>12857</v>
      </c>
      <c r="AG16" s="89">
        <v>5236</v>
      </c>
      <c r="AH16" s="747">
        <v>0</v>
      </c>
      <c r="AI16" s="747">
        <v>682</v>
      </c>
      <c r="AJ16" s="747">
        <v>5120</v>
      </c>
      <c r="AK16" s="747">
        <v>27803</v>
      </c>
      <c r="AL16" s="91">
        <v>5335</v>
      </c>
      <c r="AM16" s="89">
        <v>1244</v>
      </c>
      <c r="AN16" s="747">
        <v>4168</v>
      </c>
      <c r="AO16" s="747">
        <v>1409</v>
      </c>
      <c r="AP16" s="747">
        <v>775</v>
      </c>
      <c r="AQ16" s="747">
        <v>16153</v>
      </c>
      <c r="AR16" s="91">
        <v>21113</v>
      </c>
      <c r="AS16" s="89">
        <v>1701</v>
      </c>
      <c r="AT16" s="747">
        <v>815</v>
      </c>
      <c r="AU16" s="747">
        <v>2703</v>
      </c>
      <c r="AV16" s="747">
        <v>1347</v>
      </c>
      <c r="AW16" s="747">
        <v>12194</v>
      </c>
      <c r="AX16" s="91">
        <v>8633</v>
      </c>
      <c r="AY16" s="89">
        <v>11623</v>
      </c>
      <c r="AZ16" s="747">
        <v>2186</v>
      </c>
      <c r="BA16" s="747">
        <v>4312</v>
      </c>
      <c r="BB16" s="747">
        <v>19352</v>
      </c>
      <c r="BC16" s="747">
        <v>18572</v>
      </c>
      <c r="BD16" s="91">
        <v>22975</v>
      </c>
      <c r="BE16" s="89">
        <v>4754</v>
      </c>
      <c r="BF16" s="747">
        <v>2220</v>
      </c>
      <c r="BG16" s="747">
        <v>26017</v>
      </c>
      <c r="BH16" s="747">
        <v>4086</v>
      </c>
      <c r="BI16" s="747">
        <v>8960</v>
      </c>
      <c r="BJ16" s="91">
        <v>50011</v>
      </c>
      <c r="BK16" s="89">
        <v>3082</v>
      </c>
      <c r="BL16" s="747">
        <v>7493</v>
      </c>
      <c r="BM16" s="747">
        <v>464</v>
      </c>
      <c r="BN16" s="747">
        <v>4464</v>
      </c>
      <c r="BO16" s="747">
        <v>17176</v>
      </c>
      <c r="BP16" s="91">
        <v>1283</v>
      </c>
      <c r="BQ16" s="89">
        <v>8181</v>
      </c>
      <c r="BR16" s="747">
        <v>1380</v>
      </c>
      <c r="BS16" s="747">
        <v>411</v>
      </c>
      <c r="BT16" s="747">
        <v>44004</v>
      </c>
      <c r="BU16" s="747">
        <v>18234</v>
      </c>
      <c r="BV16" s="91">
        <v>0</v>
      </c>
      <c r="BW16" s="89">
        <v>33754</v>
      </c>
      <c r="BX16" s="747">
        <v>12765</v>
      </c>
      <c r="BY16" s="747">
        <v>6971</v>
      </c>
      <c r="BZ16" s="747">
        <v>6715</v>
      </c>
      <c r="CA16" s="747">
        <v>21862</v>
      </c>
      <c r="CB16" s="91">
        <v>5664</v>
      </c>
      <c r="CC16" s="89">
        <v>0</v>
      </c>
      <c r="CD16" s="747">
        <v>0</v>
      </c>
      <c r="CE16" s="747">
        <v>759</v>
      </c>
      <c r="CF16" s="747">
        <v>1763</v>
      </c>
      <c r="CG16" s="747">
        <v>12467</v>
      </c>
      <c r="CH16" s="91">
        <v>20682</v>
      </c>
      <c r="CI16" s="89">
        <v>1760</v>
      </c>
      <c r="CJ16" s="747">
        <v>2163</v>
      </c>
      <c r="CK16" s="747">
        <v>3079</v>
      </c>
      <c r="CL16" s="747">
        <v>2018</v>
      </c>
      <c r="CM16" s="747">
        <v>18232</v>
      </c>
      <c r="CN16" s="91">
        <v>3161</v>
      </c>
      <c r="CO16" s="89">
        <v>86665</v>
      </c>
      <c r="CP16" s="747">
        <v>86532</v>
      </c>
      <c r="CQ16" s="747">
        <v>155274</v>
      </c>
      <c r="CR16" s="747">
        <v>240306</v>
      </c>
      <c r="CS16" s="747">
        <v>578004</v>
      </c>
      <c r="CT16" s="91">
        <v>629408</v>
      </c>
      <c r="CU16" s="89">
        <v>88031</v>
      </c>
      <c r="CV16" s="747">
        <v>87208</v>
      </c>
      <c r="CW16" s="747">
        <v>154166</v>
      </c>
      <c r="CX16" s="747">
        <v>240411</v>
      </c>
      <c r="CY16" s="747">
        <v>577085</v>
      </c>
      <c r="CZ16" s="812">
        <v>629408</v>
      </c>
      <c r="DA16" s="98"/>
      <c r="DB16" s="98"/>
      <c r="DC16" s="98"/>
      <c r="DD16" s="98"/>
      <c r="DE16" s="98"/>
      <c r="DF16" s="98"/>
    </row>
    <row r="17" spans="2:110" ht="16.5" customHeight="1" thickBot="1" x14ac:dyDescent="0.3">
      <c r="B17" s="818" t="s">
        <v>348</v>
      </c>
      <c r="C17" s="89">
        <v>9325</v>
      </c>
      <c r="D17" s="747">
        <v>56524</v>
      </c>
      <c r="E17" s="747">
        <v>97764</v>
      </c>
      <c r="F17" s="747">
        <v>96138</v>
      </c>
      <c r="G17" s="747">
        <v>281328</v>
      </c>
      <c r="H17" s="91">
        <v>364813</v>
      </c>
      <c r="I17" s="89">
        <v>19177</v>
      </c>
      <c r="J17" s="747">
        <v>15334</v>
      </c>
      <c r="K17" s="747">
        <v>7684</v>
      </c>
      <c r="L17" s="747">
        <v>12915</v>
      </c>
      <c r="M17" s="747">
        <v>121705</v>
      </c>
      <c r="N17" s="91">
        <v>140544</v>
      </c>
      <c r="O17" s="89">
        <v>2705</v>
      </c>
      <c r="P17" s="747">
        <v>28470</v>
      </c>
      <c r="Q17" s="747">
        <v>19813</v>
      </c>
      <c r="R17" s="747">
        <v>38420</v>
      </c>
      <c r="S17" s="747">
        <v>77507</v>
      </c>
      <c r="T17" s="91">
        <v>72829</v>
      </c>
      <c r="U17" s="89">
        <v>2734</v>
      </c>
      <c r="V17" s="747">
        <v>3891</v>
      </c>
      <c r="W17" s="747">
        <v>3282</v>
      </c>
      <c r="X17" s="747">
        <v>6251</v>
      </c>
      <c r="Y17" s="747">
        <v>17196</v>
      </c>
      <c r="Z17" s="91">
        <v>24254</v>
      </c>
      <c r="AA17" s="89">
        <v>1585</v>
      </c>
      <c r="AB17" s="747">
        <v>5490</v>
      </c>
      <c r="AC17" s="747">
        <v>4432</v>
      </c>
      <c r="AD17" s="747">
        <v>9579</v>
      </c>
      <c r="AE17" s="747">
        <v>62076</v>
      </c>
      <c r="AF17" s="91">
        <v>59897</v>
      </c>
      <c r="AG17" s="89">
        <v>0</v>
      </c>
      <c r="AH17" s="747">
        <v>47</v>
      </c>
      <c r="AI17" s="747">
        <v>515</v>
      </c>
      <c r="AJ17" s="747">
        <v>5363</v>
      </c>
      <c r="AK17" s="747">
        <v>6349</v>
      </c>
      <c r="AL17" s="91">
        <v>11632</v>
      </c>
      <c r="AM17" s="89">
        <v>554</v>
      </c>
      <c r="AN17" s="747">
        <v>680</v>
      </c>
      <c r="AO17" s="747">
        <v>1107</v>
      </c>
      <c r="AP17" s="747">
        <v>702</v>
      </c>
      <c r="AQ17" s="747">
        <v>3491</v>
      </c>
      <c r="AR17" s="91">
        <v>6004</v>
      </c>
      <c r="AS17" s="89">
        <v>738</v>
      </c>
      <c r="AT17" s="747">
        <v>605</v>
      </c>
      <c r="AU17" s="747">
        <v>3027</v>
      </c>
      <c r="AV17" s="747">
        <v>1456</v>
      </c>
      <c r="AW17" s="747">
        <v>11835</v>
      </c>
      <c r="AX17" s="91">
        <v>1532</v>
      </c>
      <c r="AY17" s="89">
        <v>4833</v>
      </c>
      <c r="AZ17" s="747">
        <v>3172</v>
      </c>
      <c r="BA17" s="747">
        <v>5153</v>
      </c>
      <c r="BB17" s="747">
        <v>10379</v>
      </c>
      <c r="BC17" s="747">
        <v>27074</v>
      </c>
      <c r="BD17" s="91">
        <v>1302</v>
      </c>
      <c r="BE17" s="89">
        <v>12718</v>
      </c>
      <c r="BF17" s="747">
        <v>4998</v>
      </c>
      <c r="BG17" s="747">
        <v>4540</v>
      </c>
      <c r="BH17" s="747">
        <v>4735</v>
      </c>
      <c r="BI17" s="747">
        <v>7737</v>
      </c>
      <c r="BJ17" s="91">
        <v>10317</v>
      </c>
      <c r="BK17" s="89">
        <v>2046</v>
      </c>
      <c r="BL17" s="747">
        <v>1335</v>
      </c>
      <c r="BM17" s="747">
        <v>2048</v>
      </c>
      <c r="BN17" s="747">
        <v>6925</v>
      </c>
      <c r="BO17" s="747">
        <v>12026</v>
      </c>
      <c r="BP17" s="91">
        <v>14408</v>
      </c>
      <c r="BQ17" s="89">
        <v>19338</v>
      </c>
      <c r="BR17" s="747">
        <v>860</v>
      </c>
      <c r="BS17" s="747">
        <v>623</v>
      </c>
      <c r="BT17" s="747">
        <v>35764</v>
      </c>
      <c r="BU17" s="747">
        <v>28690</v>
      </c>
      <c r="BV17" s="91">
        <v>14286</v>
      </c>
      <c r="BW17" s="89">
        <v>17526</v>
      </c>
      <c r="BX17" s="747">
        <v>1467</v>
      </c>
      <c r="BY17" s="747">
        <v>3205</v>
      </c>
      <c r="BZ17" s="747">
        <v>2064</v>
      </c>
      <c r="CA17" s="747">
        <v>1320</v>
      </c>
      <c r="CB17" s="91">
        <v>19099</v>
      </c>
      <c r="CC17" s="89">
        <v>577</v>
      </c>
      <c r="CD17" s="747">
        <v>320</v>
      </c>
      <c r="CE17" s="747">
        <v>18922</v>
      </c>
      <c r="CF17" s="747">
        <v>4418</v>
      </c>
      <c r="CG17" s="747">
        <v>50576</v>
      </c>
      <c r="CH17" s="91">
        <v>2359</v>
      </c>
      <c r="CI17" s="89">
        <v>1688</v>
      </c>
      <c r="CJ17" s="747">
        <v>1704</v>
      </c>
      <c r="CK17" s="747">
        <v>2018</v>
      </c>
      <c r="CL17" s="747">
        <v>2285</v>
      </c>
      <c r="CM17" s="747">
        <v>14401</v>
      </c>
      <c r="CN17" s="91">
        <v>1256</v>
      </c>
      <c r="CO17" s="89">
        <v>95544</v>
      </c>
      <c r="CP17" s="747">
        <v>124897</v>
      </c>
      <c r="CQ17" s="747">
        <v>174133</v>
      </c>
      <c r="CR17" s="747">
        <v>237394</v>
      </c>
      <c r="CS17" s="747">
        <v>723311</v>
      </c>
      <c r="CT17" s="91">
        <v>744532</v>
      </c>
      <c r="CU17" s="89">
        <v>98997</v>
      </c>
      <c r="CV17" s="747">
        <v>122819</v>
      </c>
      <c r="CW17" s="747">
        <v>174032</v>
      </c>
      <c r="CX17" s="747">
        <v>236328</v>
      </c>
      <c r="CY17" s="747">
        <v>723103</v>
      </c>
      <c r="CZ17" s="812">
        <v>744532</v>
      </c>
      <c r="DA17" s="98"/>
      <c r="DB17" s="98"/>
      <c r="DC17" s="98"/>
      <c r="DD17" s="98"/>
      <c r="DE17" s="98"/>
      <c r="DF17" s="98"/>
    </row>
    <row r="18" spans="2:110" ht="16.5" customHeight="1" x14ac:dyDescent="0.3">
      <c r="B18" s="817" t="s">
        <v>349</v>
      </c>
      <c r="C18" s="89">
        <v>18252</v>
      </c>
      <c r="D18" s="747">
        <v>109016</v>
      </c>
      <c r="E18" s="747">
        <v>68960</v>
      </c>
      <c r="F18" s="747">
        <v>103624</v>
      </c>
      <c r="G18" s="747">
        <v>131288</v>
      </c>
      <c r="H18" s="91">
        <v>467511</v>
      </c>
      <c r="I18" s="89">
        <v>19400</v>
      </c>
      <c r="J18" s="747">
        <v>32948</v>
      </c>
      <c r="K18" s="747">
        <v>27225</v>
      </c>
      <c r="L18" s="747">
        <v>40732</v>
      </c>
      <c r="M18" s="747">
        <v>162844</v>
      </c>
      <c r="N18" s="91">
        <v>94626</v>
      </c>
      <c r="O18" s="89">
        <v>6836</v>
      </c>
      <c r="P18" s="747">
        <v>6977</v>
      </c>
      <c r="Q18" s="747">
        <v>11014</v>
      </c>
      <c r="R18" s="747">
        <v>43849</v>
      </c>
      <c r="S18" s="747">
        <v>46045</v>
      </c>
      <c r="T18" s="91">
        <v>38326</v>
      </c>
      <c r="U18" s="89">
        <v>7786</v>
      </c>
      <c r="V18" s="747">
        <v>16436</v>
      </c>
      <c r="W18" s="747">
        <v>7001</v>
      </c>
      <c r="X18" s="747">
        <v>5544</v>
      </c>
      <c r="Y18" s="747">
        <v>19431</v>
      </c>
      <c r="Z18" s="91">
        <v>11191</v>
      </c>
      <c r="AA18" s="89">
        <v>1893</v>
      </c>
      <c r="AB18" s="747">
        <v>4384</v>
      </c>
      <c r="AC18" s="747">
        <v>5074</v>
      </c>
      <c r="AD18" s="747">
        <v>4655</v>
      </c>
      <c r="AE18" s="747">
        <v>52837</v>
      </c>
      <c r="AF18" s="91">
        <v>39368</v>
      </c>
      <c r="AG18" s="89">
        <v>91</v>
      </c>
      <c r="AH18" s="747">
        <v>592</v>
      </c>
      <c r="AI18" s="747">
        <v>5418</v>
      </c>
      <c r="AJ18" s="747">
        <v>3213</v>
      </c>
      <c r="AK18" s="747">
        <v>9305</v>
      </c>
      <c r="AL18" s="91">
        <v>1398</v>
      </c>
      <c r="AM18" s="89">
        <v>1250</v>
      </c>
      <c r="AN18" s="747">
        <v>219</v>
      </c>
      <c r="AO18" s="747">
        <v>9264</v>
      </c>
      <c r="AP18" s="747">
        <v>2337</v>
      </c>
      <c r="AQ18" s="747">
        <v>8820</v>
      </c>
      <c r="AR18" s="91">
        <v>16218</v>
      </c>
      <c r="AS18" s="89">
        <v>953</v>
      </c>
      <c r="AT18" s="747">
        <v>2039</v>
      </c>
      <c r="AU18" s="747">
        <v>1998</v>
      </c>
      <c r="AV18" s="747">
        <v>1896</v>
      </c>
      <c r="AW18" s="747">
        <v>2553</v>
      </c>
      <c r="AX18" s="91">
        <v>4484</v>
      </c>
      <c r="AY18" s="89">
        <v>12990</v>
      </c>
      <c r="AZ18" s="747">
        <v>5325</v>
      </c>
      <c r="BA18" s="747">
        <v>7017</v>
      </c>
      <c r="BB18" s="747">
        <v>3334</v>
      </c>
      <c r="BC18" s="747">
        <v>17504</v>
      </c>
      <c r="BD18" s="91">
        <v>3574</v>
      </c>
      <c r="BE18" s="89">
        <v>27743</v>
      </c>
      <c r="BF18" s="747">
        <v>7731</v>
      </c>
      <c r="BG18" s="747">
        <v>3830</v>
      </c>
      <c r="BH18" s="747">
        <v>4780</v>
      </c>
      <c r="BI18" s="747">
        <v>11005</v>
      </c>
      <c r="BJ18" s="91">
        <v>9067</v>
      </c>
      <c r="BK18" s="89">
        <v>2351</v>
      </c>
      <c r="BL18" s="747">
        <v>1796</v>
      </c>
      <c r="BM18" s="747">
        <v>3998</v>
      </c>
      <c r="BN18" s="747">
        <v>1099</v>
      </c>
      <c r="BO18" s="747">
        <v>16393</v>
      </c>
      <c r="BP18" s="91">
        <v>1100</v>
      </c>
      <c r="BQ18" s="89">
        <v>6967</v>
      </c>
      <c r="BR18" s="747">
        <v>2578</v>
      </c>
      <c r="BS18" s="747">
        <v>1756</v>
      </c>
      <c r="BT18" s="747">
        <v>3942</v>
      </c>
      <c r="BU18" s="747">
        <v>36879</v>
      </c>
      <c r="BV18" s="91">
        <v>8840</v>
      </c>
      <c r="BW18" s="89">
        <v>4522</v>
      </c>
      <c r="BX18" s="747">
        <v>2873</v>
      </c>
      <c r="BY18" s="747">
        <v>2924</v>
      </c>
      <c r="BZ18" s="747">
        <v>2041</v>
      </c>
      <c r="CA18" s="747">
        <v>13748</v>
      </c>
      <c r="CB18" s="91">
        <v>560</v>
      </c>
      <c r="CC18" s="89">
        <v>41</v>
      </c>
      <c r="CD18" s="747">
        <v>132</v>
      </c>
      <c r="CE18" s="747">
        <v>556</v>
      </c>
      <c r="CF18" s="747">
        <v>538</v>
      </c>
      <c r="CG18" s="747">
        <v>16645</v>
      </c>
      <c r="CH18" s="91">
        <v>7755</v>
      </c>
      <c r="CI18" s="89">
        <v>2987</v>
      </c>
      <c r="CJ18" s="747">
        <v>1768</v>
      </c>
      <c r="CK18" s="747">
        <v>1455</v>
      </c>
      <c r="CL18" s="747">
        <v>708</v>
      </c>
      <c r="CM18" s="747">
        <v>20703</v>
      </c>
      <c r="CN18" s="91">
        <v>11962</v>
      </c>
      <c r="CO18" s="89">
        <v>114062</v>
      </c>
      <c r="CP18" s="747">
        <v>194814</v>
      </c>
      <c r="CQ18" s="747">
        <v>157490</v>
      </c>
      <c r="CR18" s="747">
        <v>222292</v>
      </c>
      <c r="CS18" s="747">
        <v>566000</v>
      </c>
      <c r="CT18" s="91">
        <v>715980</v>
      </c>
      <c r="CU18" s="89">
        <v>116669</v>
      </c>
      <c r="CV18" s="747">
        <v>193733</v>
      </c>
      <c r="CW18" s="747">
        <v>156256</v>
      </c>
      <c r="CX18" s="747">
        <v>231188</v>
      </c>
      <c r="CY18" s="747">
        <v>556812</v>
      </c>
      <c r="CZ18" s="812">
        <v>715980</v>
      </c>
    </row>
    <row r="19" spans="2:110" ht="16.5" customHeight="1" x14ac:dyDescent="0.3">
      <c r="B19" s="819" t="s">
        <v>350</v>
      </c>
      <c r="C19" s="89">
        <v>75424</v>
      </c>
      <c r="D19" s="747">
        <v>36252</v>
      </c>
      <c r="E19" s="747">
        <v>113513</v>
      </c>
      <c r="F19" s="747">
        <v>146788</v>
      </c>
      <c r="G19" s="747">
        <v>286577</v>
      </c>
      <c r="H19" s="91">
        <v>413504</v>
      </c>
      <c r="I19" s="89">
        <v>252</v>
      </c>
      <c r="J19" s="747">
        <v>46859</v>
      </c>
      <c r="K19" s="747">
        <v>30854</v>
      </c>
      <c r="L19" s="747">
        <v>14924</v>
      </c>
      <c r="M19" s="747">
        <v>104202</v>
      </c>
      <c r="N19" s="91">
        <v>73649</v>
      </c>
      <c r="O19" s="89">
        <v>5930</v>
      </c>
      <c r="P19" s="747">
        <v>5192</v>
      </c>
      <c r="Q19" s="747">
        <v>18029</v>
      </c>
      <c r="R19" s="747">
        <v>26937</v>
      </c>
      <c r="S19" s="747">
        <v>67482</v>
      </c>
      <c r="T19" s="91">
        <v>87676</v>
      </c>
      <c r="U19" s="89">
        <v>4398</v>
      </c>
      <c r="V19" s="747">
        <v>6393</v>
      </c>
      <c r="W19" s="747">
        <v>9576</v>
      </c>
      <c r="X19" s="747">
        <v>3151</v>
      </c>
      <c r="Y19" s="747">
        <v>21188</v>
      </c>
      <c r="Z19" s="91">
        <v>16851</v>
      </c>
      <c r="AA19" s="89">
        <v>28895</v>
      </c>
      <c r="AB19" s="747">
        <v>4887</v>
      </c>
      <c r="AC19" s="747">
        <v>2813</v>
      </c>
      <c r="AD19" s="747">
        <v>9602</v>
      </c>
      <c r="AE19" s="747">
        <v>70376</v>
      </c>
      <c r="AF19" s="91">
        <v>70253</v>
      </c>
      <c r="AG19" s="89">
        <v>0</v>
      </c>
      <c r="AH19" s="747">
        <v>12140</v>
      </c>
      <c r="AI19" s="747">
        <v>24120</v>
      </c>
      <c r="AJ19" s="747">
        <v>21070</v>
      </c>
      <c r="AK19" s="747">
        <v>65354</v>
      </c>
      <c r="AL19" s="91">
        <v>1581</v>
      </c>
      <c r="AM19" s="89">
        <v>811</v>
      </c>
      <c r="AN19" s="747">
        <v>8855</v>
      </c>
      <c r="AO19" s="747">
        <v>689</v>
      </c>
      <c r="AP19" s="747">
        <v>454</v>
      </c>
      <c r="AQ19" s="747">
        <v>9437</v>
      </c>
      <c r="AR19" s="91">
        <v>810</v>
      </c>
      <c r="AS19" s="89">
        <v>1889</v>
      </c>
      <c r="AT19" s="747">
        <v>3181</v>
      </c>
      <c r="AU19" s="747">
        <v>1258</v>
      </c>
      <c r="AV19" s="747">
        <v>3560</v>
      </c>
      <c r="AW19" s="747">
        <v>2400</v>
      </c>
      <c r="AX19" s="91">
        <v>10058</v>
      </c>
      <c r="AY19" s="89">
        <v>2619</v>
      </c>
      <c r="AZ19" s="747">
        <v>2227</v>
      </c>
      <c r="BA19" s="747">
        <v>9055</v>
      </c>
      <c r="BB19" s="747">
        <v>10533</v>
      </c>
      <c r="BC19" s="747">
        <v>21895</v>
      </c>
      <c r="BD19" s="91">
        <v>14829</v>
      </c>
      <c r="BE19" s="89">
        <v>13564</v>
      </c>
      <c r="BF19" s="747">
        <v>7213</v>
      </c>
      <c r="BG19" s="747">
        <v>6745</v>
      </c>
      <c r="BH19" s="747">
        <v>4269</v>
      </c>
      <c r="BI19" s="747">
        <v>16113</v>
      </c>
      <c r="BJ19" s="91">
        <v>56299</v>
      </c>
      <c r="BK19" s="89">
        <v>2384</v>
      </c>
      <c r="BL19" s="747">
        <v>3545</v>
      </c>
      <c r="BM19" s="747">
        <v>1944</v>
      </c>
      <c r="BN19" s="747">
        <v>1423</v>
      </c>
      <c r="BO19" s="747">
        <v>27324</v>
      </c>
      <c r="BP19" s="91">
        <v>11696</v>
      </c>
      <c r="BQ19" s="89">
        <v>9835</v>
      </c>
      <c r="BR19" s="747">
        <v>4670</v>
      </c>
      <c r="BS19" s="747">
        <v>2969</v>
      </c>
      <c r="BT19" s="747">
        <v>1568</v>
      </c>
      <c r="BU19" s="747">
        <v>30048</v>
      </c>
      <c r="BV19" s="91">
        <v>8656</v>
      </c>
      <c r="BW19" s="89">
        <v>13050</v>
      </c>
      <c r="BX19" s="747">
        <v>2751</v>
      </c>
      <c r="BY19" s="747">
        <v>6740</v>
      </c>
      <c r="BZ19" s="747">
        <v>1985</v>
      </c>
      <c r="CA19" s="747">
        <v>2398</v>
      </c>
      <c r="CB19" s="91">
        <v>737</v>
      </c>
      <c r="CC19" s="89">
        <v>6204</v>
      </c>
      <c r="CD19" s="747">
        <v>354</v>
      </c>
      <c r="CE19" s="747">
        <v>797</v>
      </c>
      <c r="CF19" s="747">
        <v>1267</v>
      </c>
      <c r="CG19" s="747">
        <v>8581</v>
      </c>
      <c r="CH19" s="91">
        <v>4995</v>
      </c>
      <c r="CI19" s="89">
        <v>1259</v>
      </c>
      <c r="CJ19" s="747">
        <v>1355</v>
      </c>
      <c r="CK19" s="747">
        <v>1048</v>
      </c>
      <c r="CL19" s="747">
        <v>1956</v>
      </c>
      <c r="CM19" s="747">
        <v>18861</v>
      </c>
      <c r="CN19" s="91">
        <v>13206</v>
      </c>
      <c r="CO19" s="89">
        <v>166514</v>
      </c>
      <c r="CP19" s="747">
        <v>145874</v>
      </c>
      <c r="CQ19" s="747">
        <v>230150</v>
      </c>
      <c r="CR19" s="747">
        <v>249487</v>
      </c>
      <c r="CS19" s="747">
        <v>752236</v>
      </c>
      <c r="CT19" s="91">
        <v>784800</v>
      </c>
      <c r="CU19" s="89">
        <v>171721</v>
      </c>
      <c r="CV19" s="747">
        <v>140970</v>
      </c>
      <c r="CW19" s="747">
        <v>230656</v>
      </c>
      <c r="CX19" s="747">
        <v>252871</v>
      </c>
      <c r="CY19" s="747">
        <v>748043</v>
      </c>
      <c r="CZ19" s="812">
        <v>784800</v>
      </c>
    </row>
    <row r="20" spans="2:110" ht="16.5" customHeight="1" x14ac:dyDescent="0.3">
      <c r="B20" s="819" t="s">
        <v>351</v>
      </c>
      <c r="C20" s="89">
        <v>7601</v>
      </c>
      <c r="D20" s="747">
        <v>34519</v>
      </c>
      <c r="E20" s="747">
        <v>63672</v>
      </c>
      <c r="F20" s="747">
        <v>155940</v>
      </c>
      <c r="G20" s="747">
        <v>266740</v>
      </c>
      <c r="H20" s="91">
        <v>498739</v>
      </c>
      <c r="I20" s="89">
        <v>2837</v>
      </c>
      <c r="J20" s="747">
        <v>12596</v>
      </c>
      <c r="K20" s="747">
        <v>59570</v>
      </c>
      <c r="L20" s="747">
        <v>51403</v>
      </c>
      <c r="M20" s="747">
        <v>103636</v>
      </c>
      <c r="N20" s="91">
        <v>88715</v>
      </c>
      <c r="O20" s="89">
        <v>5655</v>
      </c>
      <c r="P20" s="747">
        <v>4533</v>
      </c>
      <c r="Q20" s="747">
        <v>9401</v>
      </c>
      <c r="R20" s="747">
        <v>16198</v>
      </c>
      <c r="S20" s="747">
        <v>76853</v>
      </c>
      <c r="T20" s="91">
        <v>73827</v>
      </c>
      <c r="U20" s="89">
        <v>8236</v>
      </c>
      <c r="V20" s="747">
        <v>5248</v>
      </c>
      <c r="W20" s="747">
        <v>5477</v>
      </c>
      <c r="X20" s="747">
        <v>8326</v>
      </c>
      <c r="Y20" s="747">
        <v>22506</v>
      </c>
      <c r="Z20" s="91">
        <v>31566</v>
      </c>
      <c r="AA20" s="89">
        <v>2624</v>
      </c>
      <c r="AB20" s="747">
        <v>3489</v>
      </c>
      <c r="AC20" s="747">
        <v>5319</v>
      </c>
      <c r="AD20" s="747">
        <v>5106</v>
      </c>
      <c r="AE20" s="747">
        <v>73354</v>
      </c>
      <c r="AF20" s="91">
        <v>90606</v>
      </c>
      <c r="AG20" s="89">
        <v>0</v>
      </c>
      <c r="AH20" s="747">
        <v>600</v>
      </c>
      <c r="AI20" s="747">
        <v>14121</v>
      </c>
      <c r="AJ20" s="747">
        <v>1541</v>
      </c>
      <c r="AK20" s="747">
        <v>19663</v>
      </c>
      <c r="AL20" s="91">
        <v>1030</v>
      </c>
      <c r="AM20" s="89">
        <v>2158</v>
      </c>
      <c r="AN20" s="747">
        <v>6094</v>
      </c>
      <c r="AO20" s="747">
        <v>1591</v>
      </c>
      <c r="AP20" s="747">
        <v>276</v>
      </c>
      <c r="AQ20" s="747">
        <v>14593</v>
      </c>
      <c r="AR20" s="91">
        <v>13676</v>
      </c>
      <c r="AS20" s="89">
        <v>183</v>
      </c>
      <c r="AT20" s="747">
        <v>821</v>
      </c>
      <c r="AU20" s="747">
        <v>602</v>
      </c>
      <c r="AV20" s="747">
        <v>1811</v>
      </c>
      <c r="AW20" s="747">
        <v>1518</v>
      </c>
      <c r="AX20" s="91">
        <v>11667</v>
      </c>
      <c r="AY20" s="89">
        <v>4123</v>
      </c>
      <c r="AZ20" s="747">
        <v>3118</v>
      </c>
      <c r="BA20" s="747">
        <v>2736</v>
      </c>
      <c r="BB20" s="747">
        <v>3724</v>
      </c>
      <c r="BC20" s="747">
        <v>26292</v>
      </c>
      <c r="BD20" s="91">
        <v>10878</v>
      </c>
      <c r="BE20" s="89">
        <v>7717</v>
      </c>
      <c r="BF20" s="747">
        <v>19984</v>
      </c>
      <c r="BG20" s="747">
        <v>7762</v>
      </c>
      <c r="BH20" s="747">
        <v>3201</v>
      </c>
      <c r="BI20" s="747">
        <v>21114</v>
      </c>
      <c r="BJ20" s="91">
        <v>34244</v>
      </c>
      <c r="BK20" s="89">
        <v>1453</v>
      </c>
      <c r="BL20" s="747">
        <v>1196</v>
      </c>
      <c r="BM20" s="747">
        <v>1470</v>
      </c>
      <c r="BN20" s="747">
        <v>6079</v>
      </c>
      <c r="BO20" s="747">
        <v>3474</v>
      </c>
      <c r="BP20" s="91">
        <v>13330</v>
      </c>
      <c r="BQ20" s="89">
        <v>6900</v>
      </c>
      <c r="BR20" s="747">
        <v>10774</v>
      </c>
      <c r="BS20" s="747">
        <v>5552</v>
      </c>
      <c r="BT20" s="747">
        <v>8502</v>
      </c>
      <c r="BU20" s="747">
        <v>33549</v>
      </c>
      <c r="BV20" s="91">
        <v>4676</v>
      </c>
      <c r="BW20" s="89">
        <v>7869</v>
      </c>
      <c r="BX20" s="747">
        <v>32359</v>
      </c>
      <c r="BY20" s="747">
        <v>4563</v>
      </c>
      <c r="BZ20" s="747">
        <v>5101</v>
      </c>
      <c r="CA20" s="747">
        <v>23410</v>
      </c>
      <c r="CB20" s="91">
        <v>18255</v>
      </c>
      <c r="CC20" s="89">
        <v>40</v>
      </c>
      <c r="CD20" s="747">
        <v>188</v>
      </c>
      <c r="CE20" s="747">
        <v>705</v>
      </c>
      <c r="CF20" s="747">
        <v>12364</v>
      </c>
      <c r="CG20" s="747">
        <v>27001</v>
      </c>
      <c r="CH20" s="91">
        <v>15311</v>
      </c>
      <c r="CI20" s="89">
        <v>1670</v>
      </c>
      <c r="CJ20" s="747">
        <v>1609</v>
      </c>
      <c r="CK20" s="747">
        <v>1586</v>
      </c>
      <c r="CL20" s="747">
        <v>2831</v>
      </c>
      <c r="CM20" s="747">
        <v>10660</v>
      </c>
      <c r="CN20" s="91">
        <v>2407</v>
      </c>
      <c r="CO20" s="89">
        <v>59066</v>
      </c>
      <c r="CP20" s="747">
        <v>137128</v>
      </c>
      <c r="CQ20" s="747">
        <v>184127</v>
      </c>
      <c r="CR20" s="747">
        <v>282403</v>
      </c>
      <c r="CS20" s="747">
        <v>724363</v>
      </c>
      <c r="CT20" s="91">
        <v>908927</v>
      </c>
      <c r="CU20" s="89">
        <v>60600</v>
      </c>
      <c r="CV20" s="747">
        <v>135746</v>
      </c>
      <c r="CW20" s="747">
        <v>184090</v>
      </c>
      <c r="CX20" s="747">
        <v>282763</v>
      </c>
      <c r="CY20" s="747">
        <v>732034</v>
      </c>
      <c r="CZ20" s="812">
        <v>900781</v>
      </c>
    </row>
    <row r="21" spans="2:110" ht="16.5" customHeight="1" thickBot="1" x14ac:dyDescent="0.35">
      <c r="B21" s="818" t="s">
        <v>352</v>
      </c>
      <c r="C21" s="89">
        <v>8077</v>
      </c>
      <c r="D21" s="747">
        <v>19536</v>
      </c>
      <c r="E21" s="747">
        <v>133842</v>
      </c>
      <c r="F21" s="747">
        <v>126490</v>
      </c>
      <c r="G21" s="747">
        <v>190669</v>
      </c>
      <c r="H21" s="91">
        <v>458381</v>
      </c>
      <c r="I21" s="89">
        <v>1546</v>
      </c>
      <c r="J21" s="747">
        <v>58334</v>
      </c>
      <c r="K21" s="747">
        <v>75223</v>
      </c>
      <c r="L21" s="747">
        <v>41747</v>
      </c>
      <c r="M21" s="747">
        <v>174410</v>
      </c>
      <c r="N21" s="91">
        <v>241320</v>
      </c>
      <c r="O21" s="89">
        <v>4553</v>
      </c>
      <c r="P21" s="747">
        <v>5618</v>
      </c>
      <c r="Q21" s="747">
        <v>10990</v>
      </c>
      <c r="R21" s="747">
        <v>11423</v>
      </c>
      <c r="S21" s="747">
        <v>88738</v>
      </c>
      <c r="T21" s="91">
        <v>47765</v>
      </c>
      <c r="U21" s="89">
        <v>3869</v>
      </c>
      <c r="V21" s="747">
        <v>12159</v>
      </c>
      <c r="W21" s="747">
        <v>3838</v>
      </c>
      <c r="X21" s="747">
        <v>3629</v>
      </c>
      <c r="Y21" s="747">
        <v>46653</v>
      </c>
      <c r="Z21" s="91">
        <v>47122</v>
      </c>
      <c r="AA21" s="89">
        <v>3015</v>
      </c>
      <c r="AB21" s="747">
        <v>4888</v>
      </c>
      <c r="AC21" s="747">
        <v>7993</v>
      </c>
      <c r="AD21" s="747">
        <v>13139</v>
      </c>
      <c r="AE21" s="747">
        <v>39890</v>
      </c>
      <c r="AF21" s="91">
        <v>58685</v>
      </c>
      <c r="AG21" s="89">
        <v>0</v>
      </c>
      <c r="AH21" s="747">
        <v>60</v>
      </c>
      <c r="AI21" s="747">
        <v>531</v>
      </c>
      <c r="AJ21" s="747">
        <v>7368</v>
      </c>
      <c r="AK21" s="747">
        <v>34905</v>
      </c>
      <c r="AL21" s="91">
        <v>14694</v>
      </c>
      <c r="AM21" s="89">
        <v>2308</v>
      </c>
      <c r="AN21" s="747">
        <v>3768</v>
      </c>
      <c r="AO21" s="747">
        <v>1260</v>
      </c>
      <c r="AP21" s="747">
        <v>11224</v>
      </c>
      <c r="AQ21" s="747">
        <v>4891</v>
      </c>
      <c r="AR21" s="91">
        <v>393</v>
      </c>
      <c r="AS21" s="89">
        <v>534</v>
      </c>
      <c r="AT21" s="747">
        <v>563</v>
      </c>
      <c r="AU21" s="747">
        <v>1169</v>
      </c>
      <c r="AV21" s="747">
        <v>1418</v>
      </c>
      <c r="AW21" s="747">
        <v>6647</v>
      </c>
      <c r="AX21" s="91">
        <v>14375</v>
      </c>
      <c r="AY21" s="89">
        <v>1281</v>
      </c>
      <c r="AZ21" s="747">
        <v>3081</v>
      </c>
      <c r="BA21" s="747">
        <v>2884</v>
      </c>
      <c r="BB21" s="747">
        <v>7764</v>
      </c>
      <c r="BC21" s="747">
        <v>30776</v>
      </c>
      <c r="BD21" s="91">
        <v>31309</v>
      </c>
      <c r="BE21" s="89">
        <v>2881</v>
      </c>
      <c r="BF21" s="747">
        <v>9330</v>
      </c>
      <c r="BG21" s="747">
        <v>3722</v>
      </c>
      <c r="BH21" s="747">
        <v>5731</v>
      </c>
      <c r="BI21" s="747">
        <v>18790</v>
      </c>
      <c r="BJ21" s="91">
        <v>28482</v>
      </c>
      <c r="BK21" s="89">
        <v>2938</v>
      </c>
      <c r="BL21" s="747">
        <v>1873</v>
      </c>
      <c r="BM21" s="747">
        <v>2273</v>
      </c>
      <c r="BN21" s="747">
        <v>9465</v>
      </c>
      <c r="BO21" s="747">
        <v>28066</v>
      </c>
      <c r="BP21" s="91">
        <v>15400</v>
      </c>
      <c r="BQ21" s="89">
        <v>27366</v>
      </c>
      <c r="BR21" s="747">
        <v>1893</v>
      </c>
      <c r="BS21" s="747">
        <v>6483</v>
      </c>
      <c r="BT21" s="747">
        <v>1962</v>
      </c>
      <c r="BU21" s="747">
        <v>30082</v>
      </c>
      <c r="BV21" s="91">
        <v>13776</v>
      </c>
      <c r="BW21" s="89">
        <v>4666</v>
      </c>
      <c r="BX21" s="747">
        <v>1353</v>
      </c>
      <c r="BY21" s="747">
        <v>1779</v>
      </c>
      <c r="BZ21" s="747">
        <v>2016</v>
      </c>
      <c r="CA21" s="747">
        <v>9934</v>
      </c>
      <c r="CB21" s="91">
        <v>28416</v>
      </c>
      <c r="CC21" s="89">
        <v>36</v>
      </c>
      <c r="CD21" s="747">
        <v>569</v>
      </c>
      <c r="CE21" s="747">
        <v>975</v>
      </c>
      <c r="CF21" s="747">
        <v>6625</v>
      </c>
      <c r="CG21" s="747">
        <v>23505</v>
      </c>
      <c r="CH21" s="91">
        <v>5054</v>
      </c>
      <c r="CI21" s="89">
        <v>2114</v>
      </c>
      <c r="CJ21" s="747">
        <v>1665</v>
      </c>
      <c r="CK21" s="747">
        <v>2783</v>
      </c>
      <c r="CL21" s="747">
        <v>1122</v>
      </c>
      <c r="CM21" s="747">
        <v>18473</v>
      </c>
      <c r="CN21" s="91">
        <v>5244</v>
      </c>
      <c r="CO21" s="89">
        <v>65184</v>
      </c>
      <c r="CP21" s="747">
        <v>124690</v>
      </c>
      <c r="CQ21" s="747">
        <v>255745</v>
      </c>
      <c r="CR21" s="747">
        <v>251123</v>
      </c>
      <c r="CS21" s="747">
        <v>746429</v>
      </c>
      <c r="CT21" s="91">
        <v>1010416</v>
      </c>
      <c r="CU21" s="89">
        <v>66523</v>
      </c>
      <c r="CV21" s="747">
        <v>130916</v>
      </c>
      <c r="CW21" s="747">
        <v>260197</v>
      </c>
      <c r="CX21" s="747">
        <v>249786</v>
      </c>
      <c r="CY21" s="747">
        <v>739200</v>
      </c>
      <c r="CZ21" s="812">
        <v>1006379</v>
      </c>
    </row>
    <row r="22" spans="2:110" ht="16.5" customHeight="1" x14ac:dyDescent="0.3">
      <c r="B22" s="817" t="s">
        <v>353</v>
      </c>
      <c r="C22" s="89">
        <v>9691</v>
      </c>
      <c r="D22" s="747">
        <v>37312</v>
      </c>
      <c r="E22" s="747">
        <v>168687</v>
      </c>
      <c r="F22" s="747">
        <v>136787</v>
      </c>
      <c r="G22" s="747">
        <v>198565</v>
      </c>
      <c r="H22" s="91">
        <v>286490</v>
      </c>
      <c r="I22" s="89">
        <v>1168</v>
      </c>
      <c r="J22" s="747">
        <v>9774</v>
      </c>
      <c r="K22" s="747">
        <v>53412</v>
      </c>
      <c r="L22" s="747">
        <v>47043</v>
      </c>
      <c r="M22" s="747">
        <v>112318</v>
      </c>
      <c r="N22" s="91">
        <v>214851</v>
      </c>
      <c r="O22" s="89">
        <v>2267</v>
      </c>
      <c r="P22" s="747">
        <v>9909</v>
      </c>
      <c r="Q22" s="747">
        <v>13577</v>
      </c>
      <c r="R22" s="747">
        <v>48356</v>
      </c>
      <c r="S22" s="747">
        <v>69271</v>
      </c>
      <c r="T22" s="91">
        <v>61951</v>
      </c>
      <c r="U22" s="89">
        <v>4149</v>
      </c>
      <c r="V22" s="747">
        <v>6192</v>
      </c>
      <c r="W22" s="747">
        <v>7534</v>
      </c>
      <c r="X22" s="747">
        <v>6171</v>
      </c>
      <c r="Y22" s="747">
        <v>38726</v>
      </c>
      <c r="Z22" s="91">
        <v>17112</v>
      </c>
      <c r="AA22" s="89">
        <v>3475</v>
      </c>
      <c r="AB22" s="747">
        <v>11488</v>
      </c>
      <c r="AC22" s="747">
        <v>8919</v>
      </c>
      <c r="AD22" s="747">
        <v>14899</v>
      </c>
      <c r="AE22" s="747">
        <v>57075</v>
      </c>
      <c r="AF22" s="91">
        <v>33770</v>
      </c>
      <c r="AG22" s="89">
        <v>0</v>
      </c>
      <c r="AH22" s="747">
        <v>0</v>
      </c>
      <c r="AI22" s="747">
        <v>362</v>
      </c>
      <c r="AJ22" s="747">
        <v>18947</v>
      </c>
      <c r="AK22" s="747">
        <v>11407</v>
      </c>
      <c r="AL22" s="91">
        <v>6796</v>
      </c>
      <c r="AM22" s="89">
        <v>2360</v>
      </c>
      <c r="AN22" s="747">
        <v>1216</v>
      </c>
      <c r="AO22" s="747">
        <v>4582</v>
      </c>
      <c r="AP22" s="747">
        <v>11832</v>
      </c>
      <c r="AQ22" s="747">
        <v>1392</v>
      </c>
      <c r="AR22" s="91">
        <v>9272</v>
      </c>
      <c r="AS22" s="89">
        <v>1342</v>
      </c>
      <c r="AT22" s="747">
        <v>968</v>
      </c>
      <c r="AU22" s="747">
        <v>1910</v>
      </c>
      <c r="AV22" s="747">
        <v>22284</v>
      </c>
      <c r="AW22" s="747">
        <v>2166</v>
      </c>
      <c r="AX22" s="91">
        <v>0</v>
      </c>
      <c r="AY22" s="89">
        <v>7228</v>
      </c>
      <c r="AZ22" s="747">
        <v>3586</v>
      </c>
      <c r="BA22" s="747">
        <v>14673</v>
      </c>
      <c r="BB22" s="747">
        <v>12062</v>
      </c>
      <c r="BC22" s="747">
        <v>15902</v>
      </c>
      <c r="BD22" s="91">
        <v>4403</v>
      </c>
      <c r="BE22" s="89">
        <v>7887</v>
      </c>
      <c r="BF22" s="747">
        <v>4245</v>
      </c>
      <c r="BG22" s="747">
        <v>13366</v>
      </c>
      <c r="BH22" s="747">
        <v>3232</v>
      </c>
      <c r="BI22" s="747">
        <v>28002</v>
      </c>
      <c r="BJ22" s="91">
        <v>21113</v>
      </c>
      <c r="BK22" s="89">
        <v>2161</v>
      </c>
      <c r="BL22" s="747">
        <v>1238</v>
      </c>
      <c r="BM22" s="747">
        <v>4287</v>
      </c>
      <c r="BN22" s="747">
        <v>6920</v>
      </c>
      <c r="BO22" s="747">
        <v>18791</v>
      </c>
      <c r="BP22" s="91">
        <v>10594</v>
      </c>
      <c r="BQ22" s="89">
        <v>8050</v>
      </c>
      <c r="BR22" s="747">
        <v>3106</v>
      </c>
      <c r="BS22" s="747">
        <v>3556</v>
      </c>
      <c r="BT22" s="747">
        <v>9123</v>
      </c>
      <c r="BU22" s="747">
        <v>43074</v>
      </c>
      <c r="BV22" s="91">
        <v>15658</v>
      </c>
      <c r="BW22" s="89">
        <v>5137</v>
      </c>
      <c r="BX22" s="747">
        <v>3722</v>
      </c>
      <c r="BY22" s="747">
        <v>3312</v>
      </c>
      <c r="BZ22" s="747">
        <v>2577</v>
      </c>
      <c r="CA22" s="747">
        <v>28649</v>
      </c>
      <c r="CB22" s="91">
        <v>4494</v>
      </c>
      <c r="CC22" s="89">
        <v>1766</v>
      </c>
      <c r="CD22" s="747">
        <v>322</v>
      </c>
      <c r="CE22" s="747">
        <v>5799</v>
      </c>
      <c r="CF22" s="747">
        <v>2124</v>
      </c>
      <c r="CG22" s="747">
        <v>25990</v>
      </c>
      <c r="CH22" s="91">
        <v>4598</v>
      </c>
      <c r="CI22" s="89">
        <v>935</v>
      </c>
      <c r="CJ22" s="747">
        <v>1770</v>
      </c>
      <c r="CK22" s="747">
        <v>2080</v>
      </c>
      <c r="CL22" s="747">
        <v>1839</v>
      </c>
      <c r="CM22" s="747">
        <v>14029</v>
      </c>
      <c r="CN22" s="91">
        <v>2017</v>
      </c>
      <c r="CO22" s="89">
        <v>57616</v>
      </c>
      <c r="CP22" s="747">
        <v>94848</v>
      </c>
      <c r="CQ22" s="747">
        <v>306056</v>
      </c>
      <c r="CR22" s="747">
        <v>344196</v>
      </c>
      <c r="CS22" s="747">
        <v>665357</v>
      </c>
      <c r="CT22" s="91">
        <v>693119</v>
      </c>
      <c r="CU22" s="89">
        <v>62666</v>
      </c>
      <c r="CV22" s="747">
        <v>94990</v>
      </c>
      <c r="CW22" s="747">
        <v>301689</v>
      </c>
      <c r="CX22" s="747">
        <v>343371</v>
      </c>
      <c r="CY22" s="747">
        <v>665357</v>
      </c>
      <c r="CZ22" s="812">
        <v>693119</v>
      </c>
    </row>
    <row r="23" spans="2:110" ht="16.5" customHeight="1" x14ac:dyDescent="0.3">
      <c r="B23" s="819" t="s">
        <v>354</v>
      </c>
      <c r="C23" s="89">
        <v>12043</v>
      </c>
      <c r="D23" s="747">
        <v>53542</v>
      </c>
      <c r="E23" s="747">
        <v>268538</v>
      </c>
      <c r="F23" s="747">
        <v>165576</v>
      </c>
      <c r="G23" s="747">
        <v>306665</v>
      </c>
      <c r="H23" s="91">
        <v>563937</v>
      </c>
      <c r="I23" s="89">
        <v>991</v>
      </c>
      <c r="J23" s="747">
        <v>23614</v>
      </c>
      <c r="K23" s="747">
        <v>32578</v>
      </c>
      <c r="L23" s="747">
        <v>29410</v>
      </c>
      <c r="M23" s="747">
        <v>130304</v>
      </c>
      <c r="N23" s="91">
        <v>126513</v>
      </c>
      <c r="O23" s="89">
        <v>3290</v>
      </c>
      <c r="P23" s="747">
        <v>11228</v>
      </c>
      <c r="Q23" s="747">
        <v>9843</v>
      </c>
      <c r="R23" s="747">
        <v>49028</v>
      </c>
      <c r="S23" s="747">
        <v>76809</v>
      </c>
      <c r="T23" s="91">
        <v>27462</v>
      </c>
      <c r="U23" s="89">
        <v>4423</v>
      </c>
      <c r="V23" s="747">
        <v>1869</v>
      </c>
      <c r="W23" s="747">
        <v>24771</v>
      </c>
      <c r="X23" s="747">
        <v>6509</v>
      </c>
      <c r="Y23" s="747">
        <v>24721</v>
      </c>
      <c r="Z23" s="91">
        <v>56874</v>
      </c>
      <c r="AA23" s="89">
        <v>4701</v>
      </c>
      <c r="AB23" s="747">
        <v>9813</v>
      </c>
      <c r="AC23" s="747">
        <v>11080</v>
      </c>
      <c r="AD23" s="747">
        <v>8497</v>
      </c>
      <c r="AE23" s="747">
        <v>63166</v>
      </c>
      <c r="AF23" s="91">
        <v>149674</v>
      </c>
      <c r="AG23" s="89">
        <v>0</v>
      </c>
      <c r="AH23" s="747">
        <v>5820</v>
      </c>
      <c r="AI23" s="747">
        <v>3865</v>
      </c>
      <c r="AJ23" s="747">
        <v>696</v>
      </c>
      <c r="AK23" s="747">
        <v>47672</v>
      </c>
      <c r="AL23" s="91">
        <v>34140</v>
      </c>
      <c r="AM23" s="89">
        <v>2262</v>
      </c>
      <c r="AN23" s="747">
        <v>3597</v>
      </c>
      <c r="AO23" s="747">
        <v>8614</v>
      </c>
      <c r="AP23" s="747">
        <v>2038</v>
      </c>
      <c r="AQ23" s="747">
        <v>7439</v>
      </c>
      <c r="AR23" s="91">
        <v>5913</v>
      </c>
      <c r="AS23" s="89">
        <v>50</v>
      </c>
      <c r="AT23" s="747">
        <v>418</v>
      </c>
      <c r="AU23" s="747">
        <v>2130</v>
      </c>
      <c r="AV23" s="747">
        <v>2452</v>
      </c>
      <c r="AW23" s="747">
        <v>10980</v>
      </c>
      <c r="AX23" s="91">
        <v>10185</v>
      </c>
      <c r="AY23" s="89">
        <v>1707</v>
      </c>
      <c r="AZ23" s="747">
        <v>4914</v>
      </c>
      <c r="BA23" s="747">
        <v>8523</v>
      </c>
      <c r="BB23" s="747">
        <v>11534</v>
      </c>
      <c r="BC23" s="747">
        <v>15487</v>
      </c>
      <c r="BD23" s="91">
        <v>11863</v>
      </c>
      <c r="BE23" s="89">
        <v>1944</v>
      </c>
      <c r="BF23" s="747">
        <v>3820</v>
      </c>
      <c r="BG23" s="747">
        <v>5369</v>
      </c>
      <c r="BH23" s="747">
        <v>3176</v>
      </c>
      <c r="BI23" s="747">
        <v>19667</v>
      </c>
      <c r="BJ23" s="91">
        <v>49289</v>
      </c>
      <c r="BK23" s="89">
        <v>2196</v>
      </c>
      <c r="BL23" s="747">
        <v>1028</v>
      </c>
      <c r="BM23" s="747">
        <v>17396</v>
      </c>
      <c r="BN23" s="747">
        <v>3906</v>
      </c>
      <c r="BO23" s="747">
        <v>28214</v>
      </c>
      <c r="BP23" s="91">
        <v>1753</v>
      </c>
      <c r="BQ23" s="89">
        <v>4421</v>
      </c>
      <c r="BR23" s="747">
        <v>3971</v>
      </c>
      <c r="BS23" s="747">
        <v>4924</v>
      </c>
      <c r="BT23" s="747">
        <v>3731</v>
      </c>
      <c r="BU23" s="747">
        <v>64438</v>
      </c>
      <c r="BV23" s="91">
        <v>25197</v>
      </c>
      <c r="BW23" s="89">
        <v>6672</v>
      </c>
      <c r="BX23" s="747">
        <v>7990</v>
      </c>
      <c r="BY23" s="747">
        <v>5315</v>
      </c>
      <c r="BZ23" s="747">
        <v>8123</v>
      </c>
      <c r="CA23" s="747">
        <v>34858</v>
      </c>
      <c r="CB23" s="91">
        <v>70777</v>
      </c>
      <c r="CC23" s="89">
        <v>159</v>
      </c>
      <c r="CD23" s="747">
        <v>404</v>
      </c>
      <c r="CE23" s="747">
        <v>1416</v>
      </c>
      <c r="CF23" s="747">
        <v>1597</v>
      </c>
      <c r="CG23" s="747">
        <v>27591</v>
      </c>
      <c r="CH23" s="91">
        <v>8440</v>
      </c>
      <c r="CI23" s="89">
        <v>2810</v>
      </c>
      <c r="CJ23" s="747">
        <v>3906</v>
      </c>
      <c r="CK23" s="747">
        <v>3238</v>
      </c>
      <c r="CL23" s="747">
        <v>1453</v>
      </c>
      <c r="CM23" s="747">
        <v>15176</v>
      </c>
      <c r="CN23" s="91">
        <v>1480</v>
      </c>
      <c r="CO23" s="89">
        <v>47669</v>
      </c>
      <c r="CP23" s="747">
        <v>135934</v>
      </c>
      <c r="CQ23" s="747">
        <v>407600</v>
      </c>
      <c r="CR23" s="747">
        <v>297726</v>
      </c>
      <c r="CS23" s="747">
        <v>873187</v>
      </c>
      <c r="CT23" s="91">
        <v>1143497</v>
      </c>
      <c r="CU23" s="89">
        <v>49485</v>
      </c>
      <c r="CV23" s="747">
        <v>134853</v>
      </c>
      <c r="CW23" s="747">
        <v>407480</v>
      </c>
      <c r="CX23" s="747">
        <v>297690</v>
      </c>
      <c r="CY23" s="747">
        <v>882525</v>
      </c>
      <c r="CZ23" s="812">
        <v>1151322</v>
      </c>
    </row>
    <row r="24" spans="2:110" ht="16.5" customHeight="1" x14ac:dyDescent="0.3">
      <c r="B24" s="819" t="s">
        <v>355</v>
      </c>
      <c r="C24" s="89">
        <v>29044</v>
      </c>
      <c r="D24" s="747">
        <v>14348</v>
      </c>
      <c r="E24" s="747">
        <v>171735</v>
      </c>
      <c r="F24" s="747">
        <v>163071</v>
      </c>
      <c r="G24" s="747">
        <v>186966</v>
      </c>
      <c r="H24" s="91">
        <v>738048</v>
      </c>
      <c r="I24" s="89">
        <v>12912</v>
      </c>
      <c r="J24" s="747">
        <v>15850</v>
      </c>
      <c r="K24" s="747">
        <v>64099</v>
      </c>
      <c r="L24" s="747">
        <v>32642</v>
      </c>
      <c r="M24" s="747">
        <v>51395</v>
      </c>
      <c r="N24" s="91">
        <v>126875</v>
      </c>
      <c r="O24" s="89">
        <v>14463</v>
      </c>
      <c r="P24" s="747">
        <v>8892</v>
      </c>
      <c r="Q24" s="747">
        <v>8188</v>
      </c>
      <c r="R24" s="747">
        <v>11698</v>
      </c>
      <c r="S24" s="747">
        <v>53281</v>
      </c>
      <c r="T24" s="91">
        <v>33729</v>
      </c>
      <c r="U24" s="89">
        <v>3128</v>
      </c>
      <c r="V24" s="747">
        <v>4928</v>
      </c>
      <c r="W24" s="747">
        <v>3491</v>
      </c>
      <c r="X24" s="747">
        <v>9534</v>
      </c>
      <c r="Y24" s="747">
        <v>16759</v>
      </c>
      <c r="Z24" s="91">
        <v>42074</v>
      </c>
      <c r="AA24" s="89">
        <v>2510</v>
      </c>
      <c r="AB24" s="747">
        <v>4108</v>
      </c>
      <c r="AC24" s="747">
        <v>15145</v>
      </c>
      <c r="AD24" s="747">
        <v>17655</v>
      </c>
      <c r="AE24" s="747">
        <v>53208</v>
      </c>
      <c r="AF24" s="91">
        <v>138689</v>
      </c>
      <c r="AG24" s="89">
        <v>60</v>
      </c>
      <c r="AH24" s="747">
        <v>260</v>
      </c>
      <c r="AI24" s="747">
        <v>5108</v>
      </c>
      <c r="AJ24" s="747">
        <v>4323</v>
      </c>
      <c r="AK24" s="747">
        <v>7490</v>
      </c>
      <c r="AL24" s="91">
        <v>2192</v>
      </c>
      <c r="AM24" s="89">
        <v>1988</v>
      </c>
      <c r="AN24" s="747">
        <v>1191</v>
      </c>
      <c r="AO24" s="747">
        <v>4204</v>
      </c>
      <c r="AP24" s="747">
        <v>610</v>
      </c>
      <c r="AQ24" s="747">
        <v>14798</v>
      </c>
      <c r="AR24" s="91">
        <v>1225</v>
      </c>
      <c r="AS24" s="89">
        <v>436</v>
      </c>
      <c r="AT24" s="747">
        <v>574</v>
      </c>
      <c r="AU24" s="747">
        <v>2741</v>
      </c>
      <c r="AV24" s="747">
        <v>8070</v>
      </c>
      <c r="AW24" s="747">
        <v>8096</v>
      </c>
      <c r="AX24" s="91">
        <v>15670</v>
      </c>
      <c r="AY24" s="89">
        <v>3065</v>
      </c>
      <c r="AZ24" s="747">
        <v>1898</v>
      </c>
      <c r="BA24" s="747">
        <v>4815</v>
      </c>
      <c r="BB24" s="747">
        <v>2307</v>
      </c>
      <c r="BC24" s="747">
        <v>6967</v>
      </c>
      <c r="BD24" s="91">
        <v>4566</v>
      </c>
      <c r="BE24" s="89">
        <v>8507</v>
      </c>
      <c r="BF24" s="747">
        <v>2557</v>
      </c>
      <c r="BG24" s="747">
        <v>3311</v>
      </c>
      <c r="BH24" s="747">
        <v>12669</v>
      </c>
      <c r="BI24" s="747">
        <v>25093</v>
      </c>
      <c r="BJ24" s="91">
        <v>57172</v>
      </c>
      <c r="BK24" s="89">
        <v>2164</v>
      </c>
      <c r="BL24" s="747">
        <v>499</v>
      </c>
      <c r="BM24" s="747">
        <v>1446</v>
      </c>
      <c r="BN24" s="747">
        <v>9948</v>
      </c>
      <c r="BO24" s="747">
        <v>22530</v>
      </c>
      <c r="BP24" s="91">
        <v>1476</v>
      </c>
      <c r="BQ24" s="89">
        <v>21937</v>
      </c>
      <c r="BR24" s="747">
        <v>10003</v>
      </c>
      <c r="BS24" s="747">
        <v>7466</v>
      </c>
      <c r="BT24" s="747">
        <v>7233</v>
      </c>
      <c r="BU24" s="747">
        <v>35338</v>
      </c>
      <c r="BV24" s="91">
        <v>6174</v>
      </c>
      <c r="BW24" s="89">
        <v>2374</v>
      </c>
      <c r="BX24" s="747">
        <v>1703</v>
      </c>
      <c r="BY24" s="747">
        <v>3735</v>
      </c>
      <c r="BZ24" s="747">
        <v>803</v>
      </c>
      <c r="CA24" s="747">
        <v>2339</v>
      </c>
      <c r="CB24" s="91">
        <v>1491</v>
      </c>
      <c r="CC24" s="89">
        <v>287</v>
      </c>
      <c r="CD24" s="747">
        <v>327</v>
      </c>
      <c r="CE24" s="747">
        <v>3447</v>
      </c>
      <c r="CF24" s="747">
        <v>31485</v>
      </c>
      <c r="CG24" s="747">
        <v>24819</v>
      </c>
      <c r="CH24" s="91">
        <v>2313</v>
      </c>
      <c r="CI24" s="89">
        <v>1059</v>
      </c>
      <c r="CJ24" s="747">
        <v>1624</v>
      </c>
      <c r="CK24" s="747">
        <v>3628</v>
      </c>
      <c r="CL24" s="747">
        <v>2134</v>
      </c>
      <c r="CM24" s="747">
        <v>9355</v>
      </c>
      <c r="CN24" s="91">
        <v>1422</v>
      </c>
      <c r="CO24" s="89">
        <v>103934</v>
      </c>
      <c r="CP24" s="747">
        <v>68762</v>
      </c>
      <c r="CQ24" s="747">
        <v>302559</v>
      </c>
      <c r="CR24" s="747">
        <v>314182</v>
      </c>
      <c r="CS24" s="747">
        <v>518434</v>
      </c>
      <c r="CT24" s="91">
        <v>1173116</v>
      </c>
      <c r="CU24" s="89">
        <v>105417</v>
      </c>
      <c r="CV24" s="747">
        <v>67524</v>
      </c>
      <c r="CW24" s="747">
        <v>319540</v>
      </c>
      <c r="CX24" s="747">
        <v>301631</v>
      </c>
      <c r="CY24" s="747">
        <v>502251</v>
      </c>
      <c r="CZ24" s="812">
        <v>1173116</v>
      </c>
    </row>
    <row r="25" spans="2:110" ht="16.5" customHeight="1" thickBot="1" x14ac:dyDescent="0.35">
      <c r="B25" s="818" t="s">
        <v>356</v>
      </c>
      <c r="C25" s="89">
        <v>7449</v>
      </c>
      <c r="D25" s="747">
        <v>24230</v>
      </c>
      <c r="E25" s="747">
        <v>126280</v>
      </c>
      <c r="F25" s="747">
        <v>168031</v>
      </c>
      <c r="G25" s="747">
        <v>233373</v>
      </c>
      <c r="H25" s="91">
        <v>470698</v>
      </c>
      <c r="I25" s="89">
        <v>1228</v>
      </c>
      <c r="J25" s="747">
        <v>26437</v>
      </c>
      <c r="K25" s="747">
        <v>50293</v>
      </c>
      <c r="L25" s="747">
        <v>83089</v>
      </c>
      <c r="M25" s="747">
        <v>346754</v>
      </c>
      <c r="N25" s="91">
        <v>415572</v>
      </c>
      <c r="O25" s="89">
        <v>6527</v>
      </c>
      <c r="P25" s="747">
        <v>5973</v>
      </c>
      <c r="Q25" s="747">
        <v>22271</v>
      </c>
      <c r="R25" s="747">
        <v>21850</v>
      </c>
      <c r="S25" s="747">
        <v>83041</v>
      </c>
      <c r="T25" s="91">
        <v>51699</v>
      </c>
      <c r="U25" s="89">
        <v>2090</v>
      </c>
      <c r="V25" s="747">
        <v>1853</v>
      </c>
      <c r="W25" s="747">
        <v>14689</v>
      </c>
      <c r="X25" s="747">
        <v>2574</v>
      </c>
      <c r="Y25" s="747">
        <v>42432</v>
      </c>
      <c r="Z25" s="91">
        <v>41514</v>
      </c>
      <c r="AA25" s="89">
        <v>3232</v>
      </c>
      <c r="AB25" s="747">
        <v>6343</v>
      </c>
      <c r="AC25" s="747">
        <v>5750</v>
      </c>
      <c r="AD25" s="747">
        <v>26658</v>
      </c>
      <c r="AE25" s="747">
        <v>51130</v>
      </c>
      <c r="AF25" s="91">
        <v>171472</v>
      </c>
      <c r="AG25" s="89">
        <v>192</v>
      </c>
      <c r="AH25" s="747">
        <v>7431</v>
      </c>
      <c r="AI25" s="747">
        <v>6784</v>
      </c>
      <c r="AJ25" s="747">
        <v>40100</v>
      </c>
      <c r="AK25" s="747">
        <v>55904</v>
      </c>
      <c r="AL25" s="91">
        <v>57753</v>
      </c>
      <c r="AM25" s="89">
        <v>1992</v>
      </c>
      <c r="AN25" s="747">
        <v>711</v>
      </c>
      <c r="AO25" s="747">
        <v>4939</v>
      </c>
      <c r="AP25" s="747">
        <v>5786</v>
      </c>
      <c r="AQ25" s="747">
        <v>24526</v>
      </c>
      <c r="AR25" s="91">
        <v>36693</v>
      </c>
      <c r="AS25" s="89">
        <v>717</v>
      </c>
      <c r="AT25" s="747">
        <v>1608</v>
      </c>
      <c r="AU25" s="747">
        <v>2671</v>
      </c>
      <c r="AV25" s="747">
        <v>5388</v>
      </c>
      <c r="AW25" s="747">
        <v>9384</v>
      </c>
      <c r="AX25" s="91">
        <v>14204</v>
      </c>
      <c r="AY25" s="89">
        <v>5378</v>
      </c>
      <c r="AZ25" s="747">
        <v>6370</v>
      </c>
      <c r="BA25" s="747">
        <v>2344</v>
      </c>
      <c r="BB25" s="747">
        <v>3184</v>
      </c>
      <c r="BC25" s="747">
        <v>28295</v>
      </c>
      <c r="BD25" s="91">
        <v>7191</v>
      </c>
      <c r="BE25" s="89">
        <v>3233</v>
      </c>
      <c r="BF25" s="747">
        <v>3607</v>
      </c>
      <c r="BG25" s="747">
        <v>10370</v>
      </c>
      <c r="BH25" s="747">
        <v>10307</v>
      </c>
      <c r="BI25" s="747">
        <v>11984</v>
      </c>
      <c r="BJ25" s="91">
        <v>4271</v>
      </c>
      <c r="BK25" s="89">
        <v>1591</v>
      </c>
      <c r="BL25" s="747">
        <v>720</v>
      </c>
      <c r="BM25" s="747">
        <v>4009</v>
      </c>
      <c r="BN25" s="747">
        <v>4643</v>
      </c>
      <c r="BO25" s="747">
        <v>24359</v>
      </c>
      <c r="BP25" s="91">
        <v>10384</v>
      </c>
      <c r="BQ25" s="89">
        <v>390</v>
      </c>
      <c r="BR25" s="747">
        <v>696</v>
      </c>
      <c r="BS25" s="747">
        <v>2553</v>
      </c>
      <c r="BT25" s="747">
        <v>4707</v>
      </c>
      <c r="BU25" s="747">
        <v>35668</v>
      </c>
      <c r="BV25" s="91">
        <v>8806</v>
      </c>
      <c r="BW25" s="89">
        <v>5025</v>
      </c>
      <c r="BX25" s="747">
        <v>4695</v>
      </c>
      <c r="BY25" s="747">
        <v>3105</v>
      </c>
      <c r="BZ25" s="747">
        <v>14569</v>
      </c>
      <c r="CA25" s="747">
        <v>34016</v>
      </c>
      <c r="CB25" s="91">
        <v>43832</v>
      </c>
      <c r="CC25" s="89">
        <v>171</v>
      </c>
      <c r="CD25" s="747">
        <v>742</v>
      </c>
      <c r="CE25" s="747">
        <v>5094</v>
      </c>
      <c r="CF25" s="747">
        <v>1223</v>
      </c>
      <c r="CG25" s="747">
        <v>26720</v>
      </c>
      <c r="CH25" s="91">
        <v>17739</v>
      </c>
      <c r="CI25" s="89">
        <v>2311</v>
      </c>
      <c r="CJ25" s="747">
        <v>1353</v>
      </c>
      <c r="CK25" s="747">
        <v>1773</v>
      </c>
      <c r="CL25" s="747">
        <v>1537</v>
      </c>
      <c r="CM25" s="747">
        <v>24359</v>
      </c>
      <c r="CN25" s="91">
        <v>3035</v>
      </c>
      <c r="CO25" s="89">
        <v>41526</v>
      </c>
      <c r="CP25" s="747">
        <v>92769</v>
      </c>
      <c r="CQ25" s="747">
        <v>262925</v>
      </c>
      <c r="CR25" s="747">
        <v>393646</v>
      </c>
      <c r="CS25" s="747">
        <v>1031945</v>
      </c>
      <c r="CT25" s="91">
        <v>1354863</v>
      </c>
      <c r="CU25" s="89">
        <v>42996</v>
      </c>
      <c r="CV25" s="747">
        <v>91687</v>
      </c>
      <c r="CW25" s="747">
        <v>262857</v>
      </c>
      <c r="CX25" s="747">
        <v>393406</v>
      </c>
      <c r="CY25" s="747">
        <v>1076945</v>
      </c>
      <c r="CZ25" s="812">
        <v>1309863</v>
      </c>
    </row>
    <row r="26" spans="2:110" ht="16.5" customHeight="1" x14ac:dyDescent="0.3">
      <c r="B26" s="817" t="s">
        <v>357</v>
      </c>
      <c r="C26" s="89">
        <v>6975</v>
      </c>
      <c r="D26" s="747">
        <v>204201</v>
      </c>
      <c r="E26" s="747">
        <v>106843</v>
      </c>
      <c r="F26" s="747">
        <v>83829</v>
      </c>
      <c r="G26" s="747">
        <v>169586</v>
      </c>
      <c r="H26" s="91">
        <v>565275</v>
      </c>
      <c r="I26" s="89">
        <v>4823</v>
      </c>
      <c r="J26" s="747">
        <v>30446</v>
      </c>
      <c r="K26" s="747">
        <v>36649</v>
      </c>
      <c r="L26" s="747">
        <v>75244</v>
      </c>
      <c r="M26" s="747">
        <v>226440</v>
      </c>
      <c r="N26" s="91">
        <v>265963</v>
      </c>
      <c r="O26" s="89">
        <v>9483</v>
      </c>
      <c r="P26" s="747">
        <v>6976</v>
      </c>
      <c r="Q26" s="747">
        <v>9980</v>
      </c>
      <c r="R26" s="747">
        <v>45572</v>
      </c>
      <c r="S26" s="747">
        <v>101164</v>
      </c>
      <c r="T26" s="91">
        <v>126926</v>
      </c>
      <c r="U26" s="89">
        <v>4276</v>
      </c>
      <c r="V26" s="747">
        <v>7681</v>
      </c>
      <c r="W26" s="747">
        <v>5604</v>
      </c>
      <c r="X26" s="747">
        <v>14182</v>
      </c>
      <c r="Y26" s="747">
        <v>29641</v>
      </c>
      <c r="Z26" s="91">
        <v>130632</v>
      </c>
      <c r="AA26" s="89">
        <v>9437</v>
      </c>
      <c r="AB26" s="747">
        <v>4923</v>
      </c>
      <c r="AC26" s="747">
        <v>10653</v>
      </c>
      <c r="AD26" s="747">
        <v>15896</v>
      </c>
      <c r="AE26" s="747">
        <v>85068</v>
      </c>
      <c r="AF26" s="91">
        <v>79746</v>
      </c>
      <c r="AG26" s="89">
        <v>318</v>
      </c>
      <c r="AH26" s="747">
        <v>547</v>
      </c>
      <c r="AI26" s="747">
        <v>4013</v>
      </c>
      <c r="AJ26" s="747">
        <v>9679</v>
      </c>
      <c r="AK26" s="747">
        <v>23326</v>
      </c>
      <c r="AL26" s="91">
        <v>4874</v>
      </c>
      <c r="AM26" s="89">
        <v>2752</v>
      </c>
      <c r="AN26" s="747">
        <v>888</v>
      </c>
      <c r="AO26" s="747">
        <v>10581</v>
      </c>
      <c r="AP26" s="747">
        <v>4853</v>
      </c>
      <c r="AQ26" s="747">
        <v>10343</v>
      </c>
      <c r="AR26" s="91">
        <v>11735</v>
      </c>
      <c r="AS26" s="89">
        <v>809</v>
      </c>
      <c r="AT26" s="747">
        <v>6018</v>
      </c>
      <c r="AU26" s="747">
        <v>5135</v>
      </c>
      <c r="AV26" s="747">
        <v>1818</v>
      </c>
      <c r="AW26" s="747">
        <v>26396</v>
      </c>
      <c r="AX26" s="91">
        <v>37922</v>
      </c>
      <c r="AY26" s="89">
        <v>1239</v>
      </c>
      <c r="AZ26" s="747">
        <v>13993</v>
      </c>
      <c r="BA26" s="747">
        <v>6232</v>
      </c>
      <c r="BB26" s="747">
        <v>4998</v>
      </c>
      <c r="BC26" s="747">
        <v>8679</v>
      </c>
      <c r="BD26" s="91">
        <v>5320</v>
      </c>
      <c r="BE26" s="89">
        <v>9091</v>
      </c>
      <c r="BF26" s="747">
        <v>3994</v>
      </c>
      <c r="BG26" s="747">
        <v>6745</v>
      </c>
      <c r="BH26" s="747">
        <v>4509</v>
      </c>
      <c r="BI26" s="747">
        <v>25678</v>
      </c>
      <c r="BJ26" s="91">
        <v>6193</v>
      </c>
      <c r="BK26" s="89">
        <v>2704</v>
      </c>
      <c r="BL26" s="747">
        <v>1006</v>
      </c>
      <c r="BM26" s="747">
        <v>2593</v>
      </c>
      <c r="BN26" s="747">
        <v>4289</v>
      </c>
      <c r="BO26" s="747">
        <v>25437</v>
      </c>
      <c r="BP26" s="91">
        <v>5176</v>
      </c>
      <c r="BQ26" s="89">
        <v>291</v>
      </c>
      <c r="BR26" s="747">
        <v>1276</v>
      </c>
      <c r="BS26" s="747">
        <v>2440</v>
      </c>
      <c r="BT26" s="747">
        <v>29541</v>
      </c>
      <c r="BU26" s="747">
        <v>28131</v>
      </c>
      <c r="BV26" s="91">
        <v>45348</v>
      </c>
      <c r="BW26" s="89">
        <v>4180</v>
      </c>
      <c r="BX26" s="747">
        <v>3395</v>
      </c>
      <c r="BY26" s="747">
        <v>4801</v>
      </c>
      <c r="BZ26" s="747">
        <v>6968</v>
      </c>
      <c r="CA26" s="747">
        <v>22007</v>
      </c>
      <c r="CB26" s="91">
        <v>21812</v>
      </c>
      <c r="CC26" s="89">
        <v>308</v>
      </c>
      <c r="CD26" s="747">
        <v>770</v>
      </c>
      <c r="CE26" s="747">
        <v>16549</v>
      </c>
      <c r="CF26" s="747">
        <v>6065</v>
      </c>
      <c r="CG26" s="747">
        <v>23866</v>
      </c>
      <c r="CH26" s="91">
        <v>2101</v>
      </c>
      <c r="CI26" s="89">
        <v>2032</v>
      </c>
      <c r="CJ26" s="747">
        <v>2191</v>
      </c>
      <c r="CK26" s="747">
        <v>1153</v>
      </c>
      <c r="CL26" s="747">
        <v>2805</v>
      </c>
      <c r="CM26" s="747">
        <v>13379</v>
      </c>
      <c r="CN26" s="91">
        <v>28612</v>
      </c>
      <c r="CO26" s="89">
        <v>58718</v>
      </c>
      <c r="CP26" s="747">
        <v>288305</v>
      </c>
      <c r="CQ26" s="747">
        <v>229971</v>
      </c>
      <c r="CR26" s="747">
        <v>310248</v>
      </c>
      <c r="CS26" s="747">
        <v>819141</v>
      </c>
      <c r="CT26" s="91">
        <v>1337635</v>
      </c>
      <c r="CU26" s="89">
        <v>60272</v>
      </c>
      <c r="CV26" s="747">
        <v>289445</v>
      </c>
      <c r="CW26" s="747">
        <v>227958</v>
      </c>
      <c r="CX26" s="747">
        <v>310384</v>
      </c>
      <c r="CY26" s="747">
        <v>825776</v>
      </c>
      <c r="CZ26" s="812">
        <v>1337635</v>
      </c>
    </row>
    <row r="27" spans="2:110" ht="16.5" customHeight="1" x14ac:dyDescent="0.3">
      <c r="B27" s="819" t="s">
        <v>358</v>
      </c>
      <c r="C27" s="89">
        <v>4172</v>
      </c>
      <c r="D27" s="747">
        <v>36030</v>
      </c>
      <c r="E27" s="747">
        <v>173421</v>
      </c>
      <c r="F27" s="747">
        <v>110760</v>
      </c>
      <c r="G27" s="747">
        <v>158562</v>
      </c>
      <c r="H27" s="91">
        <v>445665</v>
      </c>
      <c r="I27" s="89">
        <v>475</v>
      </c>
      <c r="J27" s="747">
        <v>17463</v>
      </c>
      <c r="K27" s="747">
        <v>36895</v>
      </c>
      <c r="L27" s="747">
        <v>20880</v>
      </c>
      <c r="M27" s="747">
        <v>123784</v>
      </c>
      <c r="N27" s="91">
        <v>217200</v>
      </c>
      <c r="O27" s="89">
        <v>6241</v>
      </c>
      <c r="P27" s="747">
        <v>21283</v>
      </c>
      <c r="Q27" s="747">
        <v>12929</v>
      </c>
      <c r="R27" s="747">
        <v>28988</v>
      </c>
      <c r="S27" s="747">
        <v>125702</v>
      </c>
      <c r="T27" s="91">
        <v>82465</v>
      </c>
      <c r="U27" s="89">
        <v>3427</v>
      </c>
      <c r="V27" s="747">
        <v>3862</v>
      </c>
      <c r="W27" s="747">
        <v>2845</v>
      </c>
      <c r="X27" s="747">
        <v>11648</v>
      </c>
      <c r="Y27" s="747">
        <v>35948</v>
      </c>
      <c r="Z27" s="91">
        <v>57420</v>
      </c>
      <c r="AA27" s="89">
        <v>1397</v>
      </c>
      <c r="AB27" s="747">
        <v>3586</v>
      </c>
      <c r="AC27" s="747">
        <v>3791</v>
      </c>
      <c r="AD27" s="747">
        <v>7614</v>
      </c>
      <c r="AE27" s="747">
        <v>67299</v>
      </c>
      <c r="AF27" s="91">
        <v>50304</v>
      </c>
      <c r="AG27" s="89">
        <v>455</v>
      </c>
      <c r="AH27" s="747">
        <v>600</v>
      </c>
      <c r="AI27" s="747">
        <v>4207</v>
      </c>
      <c r="AJ27" s="747">
        <v>4918</v>
      </c>
      <c r="AK27" s="747">
        <v>17806</v>
      </c>
      <c r="AL27" s="91">
        <v>1199</v>
      </c>
      <c r="AM27" s="89">
        <v>1158</v>
      </c>
      <c r="AN27" s="747">
        <v>2293</v>
      </c>
      <c r="AO27" s="747">
        <v>4602</v>
      </c>
      <c r="AP27" s="747">
        <v>5511</v>
      </c>
      <c r="AQ27" s="747">
        <v>3597</v>
      </c>
      <c r="AR27" s="91">
        <v>1087</v>
      </c>
      <c r="AS27" s="89">
        <v>197</v>
      </c>
      <c r="AT27" s="747">
        <v>1067</v>
      </c>
      <c r="AU27" s="747">
        <v>12242</v>
      </c>
      <c r="AV27" s="747">
        <v>5196</v>
      </c>
      <c r="AW27" s="747">
        <v>11803</v>
      </c>
      <c r="AX27" s="91">
        <v>45430</v>
      </c>
      <c r="AY27" s="89">
        <v>422</v>
      </c>
      <c r="AZ27" s="747">
        <v>978</v>
      </c>
      <c r="BA27" s="747">
        <v>16911</v>
      </c>
      <c r="BB27" s="747">
        <v>14227</v>
      </c>
      <c r="BC27" s="747">
        <v>23366</v>
      </c>
      <c r="BD27" s="91">
        <v>37222</v>
      </c>
      <c r="BE27" s="89">
        <v>2219</v>
      </c>
      <c r="BF27" s="747">
        <v>13752</v>
      </c>
      <c r="BG27" s="747">
        <v>2992</v>
      </c>
      <c r="BH27" s="747">
        <v>4589</v>
      </c>
      <c r="BI27" s="747">
        <v>8140</v>
      </c>
      <c r="BJ27" s="91">
        <v>11072</v>
      </c>
      <c r="BK27" s="89">
        <v>1387</v>
      </c>
      <c r="BL27" s="747">
        <v>831</v>
      </c>
      <c r="BM27" s="747">
        <v>2765</v>
      </c>
      <c r="BN27" s="747">
        <v>2335</v>
      </c>
      <c r="BO27" s="747">
        <v>15578</v>
      </c>
      <c r="BP27" s="91">
        <v>4528</v>
      </c>
      <c r="BQ27" s="89">
        <v>22373</v>
      </c>
      <c r="BR27" s="747">
        <v>873</v>
      </c>
      <c r="BS27" s="747">
        <v>3191</v>
      </c>
      <c r="BT27" s="747">
        <v>6633</v>
      </c>
      <c r="BU27" s="747">
        <v>43892</v>
      </c>
      <c r="BV27" s="91">
        <v>16220</v>
      </c>
      <c r="BW27" s="89">
        <v>4616</v>
      </c>
      <c r="BX27" s="747">
        <v>70931</v>
      </c>
      <c r="BY27" s="747">
        <v>2169</v>
      </c>
      <c r="BZ27" s="747">
        <v>8529</v>
      </c>
      <c r="CA27" s="747">
        <v>24134</v>
      </c>
      <c r="CB27" s="91">
        <v>54515</v>
      </c>
      <c r="CC27" s="89">
        <v>147</v>
      </c>
      <c r="CD27" s="747">
        <v>1008</v>
      </c>
      <c r="CE27" s="747">
        <v>1533</v>
      </c>
      <c r="CF27" s="747">
        <v>6609</v>
      </c>
      <c r="CG27" s="747">
        <v>15709</v>
      </c>
      <c r="CH27" s="91">
        <v>4239</v>
      </c>
      <c r="CI27" s="89">
        <v>2950</v>
      </c>
      <c r="CJ27" s="747">
        <v>1646</v>
      </c>
      <c r="CK27" s="747">
        <v>3243</v>
      </c>
      <c r="CL27" s="747">
        <v>2039</v>
      </c>
      <c r="CM27" s="747">
        <v>19333</v>
      </c>
      <c r="CN27" s="91">
        <v>3415</v>
      </c>
      <c r="CO27" s="89">
        <v>51636</v>
      </c>
      <c r="CP27" s="747">
        <v>176203</v>
      </c>
      <c r="CQ27" s="747">
        <v>283736</v>
      </c>
      <c r="CR27" s="747">
        <v>240476</v>
      </c>
      <c r="CS27" s="747">
        <v>694653</v>
      </c>
      <c r="CT27" s="91">
        <v>1031981</v>
      </c>
      <c r="CU27" s="89">
        <v>52218</v>
      </c>
      <c r="CV27" s="747">
        <v>176117</v>
      </c>
      <c r="CW27" s="747">
        <v>303729</v>
      </c>
      <c r="CX27" s="747">
        <v>235869</v>
      </c>
      <c r="CY27" s="747">
        <v>679019</v>
      </c>
      <c r="CZ27" s="812">
        <v>1031733</v>
      </c>
    </row>
    <row r="28" spans="2:110" ht="16.5" customHeight="1" x14ac:dyDescent="0.25">
      <c r="B28" s="819" t="s">
        <v>479</v>
      </c>
      <c r="C28" s="89">
        <v>9240</v>
      </c>
      <c r="D28" s="747">
        <v>11837</v>
      </c>
      <c r="E28" s="747">
        <v>44223</v>
      </c>
      <c r="F28" s="747">
        <v>108205</v>
      </c>
      <c r="G28" s="747">
        <v>315430</v>
      </c>
      <c r="H28" s="91">
        <v>467740</v>
      </c>
      <c r="I28" s="89">
        <v>1780</v>
      </c>
      <c r="J28" s="747">
        <v>21821</v>
      </c>
      <c r="K28" s="747">
        <v>44290</v>
      </c>
      <c r="L28" s="747">
        <v>46250</v>
      </c>
      <c r="M28" s="747">
        <v>151820</v>
      </c>
      <c r="N28" s="91">
        <v>202248</v>
      </c>
      <c r="O28" s="89">
        <v>11740</v>
      </c>
      <c r="P28" s="747">
        <v>8072</v>
      </c>
      <c r="Q28" s="747">
        <v>13605</v>
      </c>
      <c r="R28" s="747">
        <v>32392</v>
      </c>
      <c r="S28" s="747">
        <v>59419</v>
      </c>
      <c r="T28" s="91">
        <v>42822</v>
      </c>
      <c r="U28" s="89">
        <v>6076</v>
      </c>
      <c r="V28" s="747">
        <v>2743</v>
      </c>
      <c r="W28" s="747">
        <v>2675</v>
      </c>
      <c r="X28" s="747">
        <v>7066</v>
      </c>
      <c r="Y28" s="747">
        <v>28853</v>
      </c>
      <c r="Z28" s="91">
        <v>120039</v>
      </c>
      <c r="AA28" s="89">
        <v>1358</v>
      </c>
      <c r="AB28" s="747">
        <v>1564</v>
      </c>
      <c r="AC28" s="747">
        <v>5892</v>
      </c>
      <c r="AD28" s="747">
        <v>8542</v>
      </c>
      <c r="AE28" s="747">
        <v>13110</v>
      </c>
      <c r="AF28" s="91">
        <v>66808</v>
      </c>
      <c r="AG28" s="89">
        <v>313</v>
      </c>
      <c r="AH28" s="747">
        <v>4285</v>
      </c>
      <c r="AI28" s="747">
        <v>829</v>
      </c>
      <c r="AJ28" s="747">
        <v>10788</v>
      </c>
      <c r="AK28" s="747">
        <v>34420</v>
      </c>
      <c r="AL28" s="91">
        <v>157</v>
      </c>
      <c r="AM28" s="89">
        <v>1950</v>
      </c>
      <c r="AN28" s="747">
        <v>132</v>
      </c>
      <c r="AO28" s="747">
        <v>604</v>
      </c>
      <c r="AP28" s="747">
        <v>5249</v>
      </c>
      <c r="AQ28" s="747">
        <v>10116</v>
      </c>
      <c r="AR28" s="91">
        <v>10284</v>
      </c>
      <c r="AS28" s="89">
        <v>508</v>
      </c>
      <c r="AT28" s="747">
        <v>1903</v>
      </c>
      <c r="AU28" s="747">
        <v>4348</v>
      </c>
      <c r="AV28" s="747">
        <v>2840</v>
      </c>
      <c r="AW28" s="747">
        <v>3512</v>
      </c>
      <c r="AX28" s="91">
        <v>17389</v>
      </c>
      <c r="AY28" s="89">
        <v>1713</v>
      </c>
      <c r="AZ28" s="747">
        <v>3318</v>
      </c>
      <c r="BA28" s="747">
        <v>3982</v>
      </c>
      <c r="BB28" s="747">
        <v>9201</v>
      </c>
      <c r="BC28" s="747">
        <v>11402</v>
      </c>
      <c r="BD28" s="91">
        <v>32789</v>
      </c>
      <c r="BE28" s="89">
        <v>1534</v>
      </c>
      <c r="BF28" s="747">
        <v>16854</v>
      </c>
      <c r="BG28" s="747">
        <v>7450</v>
      </c>
      <c r="BH28" s="747">
        <v>10435</v>
      </c>
      <c r="BI28" s="747">
        <v>46685</v>
      </c>
      <c r="BJ28" s="91">
        <v>6450</v>
      </c>
      <c r="BK28" s="89">
        <v>1856</v>
      </c>
      <c r="BL28" s="747">
        <v>1706</v>
      </c>
      <c r="BM28" s="747">
        <v>2563</v>
      </c>
      <c r="BN28" s="747">
        <v>5066</v>
      </c>
      <c r="BO28" s="747">
        <v>6411</v>
      </c>
      <c r="BP28" s="91">
        <v>4462</v>
      </c>
      <c r="BQ28" s="89">
        <v>84</v>
      </c>
      <c r="BR28" s="747">
        <v>846</v>
      </c>
      <c r="BS28" s="747">
        <v>13258</v>
      </c>
      <c r="BT28" s="747">
        <v>10596</v>
      </c>
      <c r="BU28" s="747">
        <v>33425</v>
      </c>
      <c r="BV28" s="91">
        <v>27764</v>
      </c>
      <c r="BW28" s="89">
        <v>4833</v>
      </c>
      <c r="BX28" s="747">
        <v>3577</v>
      </c>
      <c r="BY28" s="747">
        <v>5586</v>
      </c>
      <c r="BZ28" s="747">
        <v>2542</v>
      </c>
      <c r="CA28" s="747">
        <v>28860</v>
      </c>
      <c r="CB28" s="91">
        <v>8028</v>
      </c>
      <c r="CC28" s="89">
        <v>523</v>
      </c>
      <c r="CD28" s="747">
        <v>1263</v>
      </c>
      <c r="CE28" s="747">
        <v>6130</v>
      </c>
      <c r="CF28" s="747">
        <v>9521</v>
      </c>
      <c r="CG28" s="747">
        <v>14377</v>
      </c>
      <c r="CH28" s="91">
        <v>6153</v>
      </c>
      <c r="CI28" s="89">
        <v>4953</v>
      </c>
      <c r="CJ28" s="747">
        <v>3174</v>
      </c>
      <c r="CK28" s="747">
        <v>6196</v>
      </c>
      <c r="CL28" s="747">
        <v>8842</v>
      </c>
      <c r="CM28" s="747">
        <v>14218</v>
      </c>
      <c r="CN28" s="91">
        <v>4015</v>
      </c>
      <c r="CO28" s="89">
        <v>48461</v>
      </c>
      <c r="CP28" s="747">
        <v>83095</v>
      </c>
      <c r="CQ28" s="747">
        <v>161631</v>
      </c>
      <c r="CR28" s="747">
        <v>277535</v>
      </c>
      <c r="CS28" s="747">
        <v>772058</v>
      </c>
      <c r="CT28" s="91">
        <v>1017148</v>
      </c>
      <c r="CU28" s="89">
        <v>49014</v>
      </c>
      <c r="CV28" s="747">
        <v>83824</v>
      </c>
      <c r="CW28" s="747">
        <v>160863</v>
      </c>
      <c r="CX28" s="747">
        <v>277366</v>
      </c>
      <c r="CY28" s="747">
        <v>768440</v>
      </c>
      <c r="CZ28" s="812">
        <v>1017148</v>
      </c>
      <c r="DA28" s="98"/>
      <c r="DB28" s="98"/>
      <c r="DC28" s="98"/>
      <c r="DD28" s="98"/>
      <c r="DE28" s="98"/>
      <c r="DF28" s="98"/>
    </row>
    <row r="29" spans="2:110" ht="16.5" customHeight="1" thickBot="1" x14ac:dyDescent="0.3">
      <c r="B29" s="818" t="s">
        <v>489</v>
      </c>
      <c r="C29" s="89">
        <v>6276</v>
      </c>
      <c r="D29" s="747">
        <v>28051</v>
      </c>
      <c r="E29" s="747">
        <v>106254</v>
      </c>
      <c r="F29" s="747">
        <v>119570</v>
      </c>
      <c r="G29" s="747">
        <v>158238</v>
      </c>
      <c r="H29" s="91">
        <v>321865</v>
      </c>
      <c r="I29" s="89">
        <v>1644</v>
      </c>
      <c r="J29" s="747">
        <v>11330</v>
      </c>
      <c r="K29" s="747">
        <v>78368</v>
      </c>
      <c r="L29" s="747">
        <v>18402</v>
      </c>
      <c r="M29" s="747">
        <v>259024</v>
      </c>
      <c r="N29" s="91">
        <v>132762</v>
      </c>
      <c r="O29" s="89">
        <v>6222</v>
      </c>
      <c r="P29" s="747">
        <v>34401</v>
      </c>
      <c r="Q29" s="747">
        <v>11712</v>
      </c>
      <c r="R29" s="747">
        <v>19486</v>
      </c>
      <c r="S29" s="747">
        <v>51895</v>
      </c>
      <c r="T29" s="91">
        <v>33443</v>
      </c>
      <c r="U29" s="89">
        <v>3428</v>
      </c>
      <c r="V29" s="747">
        <v>22907</v>
      </c>
      <c r="W29" s="747">
        <v>6120</v>
      </c>
      <c r="X29" s="747">
        <v>7243</v>
      </c>
      <c r="Y29" s="747">
        <v>46933</v>
      </c>
      <c r="Z29" s="91">
        <v>101287</v>
      </c>
      <c r="AA29" s="89">
        <v>537</v>
      </c>
      <c r="AB29" s="747">
        <v>1778</v>
      </c>
      <c r="AC29" s="747">
        <v>4579</v>
      </c>
      <c r="AD29" s="747">
        <v>13225</v>
      </c>
      <c r="AE29" s="747">
        <v>70978</v>
      </c>
      <c r="AF29" s="91">
        <v>79823</v>
      </c>
      <c r="AG29" s="89">
        <v>213</v>
      </c>
      <c r="AH29" s="747">
        <v>223</v>
      </c>
      <c r="AI29" s="747">
        <v>4559</v>
      </c>
      <c r="AJ29" s="747">
        <v>10715</v>
      </c>
      <c r="AK29" s="747">
        <v>22435</v>
      </c>
      <c r="AL29" s="91">
        <v>16604</v>
      </c>
      <c r="AM29" s="89">
        <v>1230</v>
      </c>
      <c r="AN29" s="747">
        <v>2495</v>
      </c>
      <c r="AO29" s="747">
        <v>3421</v>
      </c>
      <c r="AP29" s="747">
        <v>1801</v>
      </c>
      <c r="AQ29" s="747">
        <v>24055</v>
      </c>
      <c r="AR29" s="91">
        <v>9186</v>
      </c>
      <c r="AS29" s="89">
        <v>55</v>
      </c>
      <c r="AT29" s="747">
        <v>2100</v>
      </c>
      <c r="AU29" s="747">
        <v>1854</v>
      </c>
      <c r="AV29" s="747">
        <v>1764</v>
      </c>
      <c r="AW29" s="747">
        <v>3858</v>
      </c>
      <c r="AX29" s="91">
        <v>24429</v>
      </c>
      <c r="AY29" s="89">
        <v>1362</v>
      </c>
      <c r="AZ29" s="747">
        <v>1986</v>
      </c>
      <c r="BA29" s="747">
        <v>2984</v>
      </c>
      <c r="BB29" s="747">
        <v>2871</v>
      </c>
      <c r="BC29" s="747">
        <v>37331</v>
      </c>
      <c r="BD29" s="91">
        <v>32469</v>
      </c>
      <c r="BE29" s="89">
        <v>566</v>
      </c>
      <c r="BF29" s="747">
        <v>18208</v>
      </c>
      <c r="BG29" s="747">
        <v>11702</v>
      </c>
      <c r="BH29" s="747">
        <v>3411</v>
      </c>
      <c r="BI29" s="747">
        <v>14166</v>
      </c>
      <c r="BJ29" s="91">
        <v>3760</v>
      </c>
      <c r="BK29" s="89">
        <v>1455</v>
      </c>
      <c r="BL29" s="747">
        <v>1160</v>
      </c>
      <c r="BM29" s="747">
        <v>1219</v>
      </c>
      <c r="BN29" s="747">
        <v>4111</v>
      </c>
      <c r="BO29" s="747">
        <v>15386</v>
      </c>
      <c r="BP29" s="91">
        <v>21029</v>
      </c>
      <c r="BQ29" s="89">
        <v>976</v>
      </c>
      <c r="BR29" s="747">
        <v>1532</v>
      </c>
      <c r="BS29" s="747">
        <v>5392</v>
      </c>
      <c r="BT29" s="747">
        <v>6996</v>
      </c>
      <c r="BU29" s="747">
        <v>19464</v>
      </c>
      <c r="BV29" s="91">
        <v>70170</v>
      </c>
      <c r="BW29" s="89">
        <v>4387</v>
      </c>
      <c r="BX29" s="747">
        <v>1950</v>
      </c>
      <c r="BY29" s="747">
        <v>3728</v>
      </c>
      <c r="BZ29" s="747">
        <v>5560</v>
      </c>
      <c r="CA29" s="747">
        <v>21571</v>
      </c>
      <c r="CB29" s="91">
        <v>10770</v>
      </c>
      <c r="CC29" s="89">
        <v>241</v>
      </c>
      <c r="CD29" s="747">
        <v>1103</v>
      </c>
      <c r="CE29" s="747">
        <v>8475</v>
      </c>
      <c r="CF29" s="747">
        <v>10186</v>
      </c>
      <c r="CG29" s="747">
        <v>19896</v>
      </c>
      <c r="CH29" s="91">
        <v>13260</v>
      </c>
      <c r="CI29" s="89">
        <v>5017</v>
      </c>
      <c r="CJ29" s="747">
        <v>4717</v>
      </c>
      <c r="CK29" s="747">
        <v>4333</v>
      </c>
      <c r="CL29" s="747">
        <v>4593</v>
      </c>
      <c r="CM29" s="747">
        <v>18866</v>
      </c>
      <c r="CN29" s="91">
        <v>3779</v>
      </c>
      <c r="CO29" s="89">
        <v>33609</v>
      </c>
      <c r="CP29" s="747">
        <v>133941</v>
      </c>
      <c r="CQ29" s="747">
        <v>254700</v>
      </c>
      <c r="CR29" s="747">
        <v>229934</v>
      </c>
      <c r="CS29" s="747">
        <v>784096</v>
      </c>
      <c r="CT29" s="91">
        <v>874636</v>
      </c>
      <c r="CU29" s="89">
        <v>34514</v>
      </c>
      <c r="CV29" s="747">
        <v>168277</v>
      </c>
      <c r="CW29" s="747">
        <v>219754</v>
      </c>
      <c r="CX29" s="747">
        <v>229996</v>
      </c>
      <c r="CY29" s="747">
        <v>794174</v>
      </c>
      <c r="CZ29" s="812">
        <v>864026</v>
      </c>
      <c r="DA29" s="98"/>
      <c r="DB29" s="98"/>
      <c r="DC29" s="98"/>
      <c r="DD29" s="98"/>
      <c r="DE29" s="98"/>
      <c r="DF29" s="98"/>
    </row>
    <row r="30" spans="2:110" ht="16.5" customHeight="1" x14ac:dyDescent="0.25">
      <c r="B30" s="817" t="s">
        <v>506</v>
      </c>
      <c r="C30" s="89">
        <v>35929</v>
      </c>
      <c r="D30" s="747">
        <v>63684</v>
      </c>
      <c r="E30" s="747">
        <v>64859</v>
      </c>
      <c r="F30" s="747">
        <v>132027</v>
      </c>
      <c r="G30" s="747">
        <v>154238</v>
      </c>
      <c r="H30" s="91">
        <v>367946</v>
      </c>
      <c r="I30" s="89">
        <v>2853</v>
      </c>
      <c r="J30" s="747">
        <v>54068</v>
      </c>
      <c r="K30" s="747">
        <v>23148</v>
      </c>
      <c r="L30" s="747">
        <v>48129</v>
      </c>
      <c r="M30" s="747">
        <v>260584</v>
      </c>
      <c r="N30" s="91">
        <v>385684</v>
      </c>
      <c r="O30" s="89">
        <v>9356</v>
      </c>
      <c r="P30" s="747">
        <v>140462</v>
      </c>
      <c r="Q30" s="747">
        <v>32418</v>
      </c>
      <c r="R30" s="747">
        <v>11339</v>
      </c>
      <c r="S30" s="747">
        <v>68913</v>
      </c>
      <c r="T30" s="91">
        <v>57939</v>
      </c>
      <c r="U30" s="89">
        <v>12782</v>
      </c>
      <c r="V30" s="747">
        <v>7535</v>
      </c>
      <c r="W30" s="747">
        <v>17940</v>
      </c>
      <c r="X30" s="747">
        <v>6171</v>
      </c>
      <c r="Y30" s="747">
        <v>73601</v>
      </c>
      <c r="Z30" s="91">
        <v>106146</v>
      </c>
      <c r="AA30" s="89">
        <v>844</v>
      </c>
      <c r="AB30" s="747">
        <v>3175</v>
      </c>
      <c r="AC30" s="747">
        <v>7460</v>
      </c>
      <c r="AD30" s="747">
        <v>11789</v>
      </c>
      <c r="AE30" s="747">
        <v>58199</v>
      </c>
      <c r="AF30" s="91">
        <v>158765</v>
      </c>
      <c r="AG30" s="89">
        <v>13399</v>
      </c>
      <c r="AH30" s="747">
        <v>2292</v>
      </c>
      <c r="AI30" s="747">
        <v>9345</v>
      </c>
      <c r="AJ30" s="747">
        <v>27463</v>
      </c>
      <c r="AK30" s="747">
        <v>25347</v>
      </c>
      <c r="AL30" s="91">
        <v>11005</v>
      </c>
      <c r="AM30" s="89">
        <v>1696</v>
      </c>
      <c r="AN30" s="747">
        <v>898</v>
      </c>
      <c r="AO30" s="747">
        <v>19352</v>
      </c>
      <c r="AP30" s="747">
        <v>889</v>
      </c>
      <c r="AQ30" s="747">
        <v>5872</v>
      </c>
      <c r="AR30" s="91">
        <v>24169</v>
      </c>
      <c r="AS30" s="89">
        <v>65072</v>
      </c>
      <c r="AT30" s="747">
        <v>2066</v>
      </c>
      <c r="AU30" s="747">
        <v>3485</v>
      </c>
      <c r="AV30" s="747">
        <v>4368</v>
      </c>
      <c r="AW30" s="747">
        <v>11541</v>
      </c>
      <c r="AX30" s="91">
        <v>64669</v>
      </c>
      <c r="AY30" s="89">
        <v>3320</v>
      </c>
      <c r="AZ30" s="747">
        <v>3476</v>
      </c>
      <c r="BA30" s="747">
        <v>4247</v>
      </c>
      <c r="BB30" s="747">
        <v>60994</v>
      </c>
      <c r="BC30" s="747">
        <v>16458</v>
      </c>
      <c r="BD30" s="91">
        <v>13718</v>
      </c>
      <c r="BE30" s="89">
        <v>14763</v>
      </c>
      <c r="BF30" s="747">
        <v>29897</v>
      </c>
      <c r="BG30" s="747">
        <v>15686</v>
      </c>
      <c r="BH30" s="747">
        <v>8382</v>
      </c>
      <c r="BI30" s="747">
        <v>13659</v>
      </c>
      <c r="BJ30" s="91">
        <v>7468</v>
      </c>
      <c r="BK30" s="89">
        <v>3523</v>
      </c>
      <c r="BL30" s="747">
        <v>1892</v>
      </c>
      <c r="BM30" s="747">
        <v>716</v>
      </c>
      <c r="BN30" s="747">
        <v>11453</v>
      </c>
      <c r="BO30" s="747">
        <v>34247</v>
      </c>
      <c r="BP30" s="91">
        <v>29366</v>
      </c>
      <c r="BQ30" s="89">
        <v>0</v>
      </c>
      <c r="BR30" s="747">
        <v>3268</v>
      </c>
      <c r="BS30" s="747">
        <v>10623</v>
      </c>
      <c r="BT30" s="747">
        <v>3873</v>
      </c>
      <c r="BU30" s="747">
        <v>27669</v>
      </c>
      <c r="BV30" s="91">
        <v>18452</v>
      </c>
      <c r="BW30" s="89">
        <v>5058</v>
      </c>
      <c r="BX30" s="747">
        <v>2682</v>
      </c>
      <c r="BY30" s="747">
        <v>3290</v>
      </c>
      <c r="BZ30" s="747">
        <v>22743</v>
      </c>
      <c r="CA30" s="747">
        <v>37289</v>
      </c>
      <c r="CB30" s="91">
        <v>5339</v>
      </c>
      <c r="CC30" s="89">
        <v>623</v>
      </c>
      <c r="CD30" s="747">
        <v>7837</v>
      </c>
      <c r="CE30" s="747">
        <v>11092</v>
      </c>
      <c r="CF30" s="747">
        <v>5414</v>
      </c>
      <c r="CG30" s="747">
        <v>22238</v>
      </c>
      <c r="CH30" s="91">
        <v>8726</v>
      </c>
      <c r="CI30" s="89">
        <v>8138</v>
      </c>
      <c r="CJ30" s="747">
        <v>4038</v>
      </c>
      <c r="CK30" s="747">
        <v>2565</v>
      </c>
      <c r="CL30" s="747">
        <v>7437</v>
      </c>
      <c r="CM30" s="747">
        <v>23859</v>
      </c>
      <c r="CN30" s="91">
        <v>3942</v>
      </c>
      <c r="CO30" s="89">
        <v>177356</v>
      </c>
      <c r="CP30" s="747">
        <v>327270</v>
      </c>
      <c r="CQ30" s="747">
        <v>226226</v>
      </c>
      <c r="CR30" s="747">
        <v>362471</v>
      </c>
      <c r="CS30" s="747">
        <v>833714</v>
      </c>
      <c r="CT30" s="91">
        <v>1263334</v>
      </c>
      <c r="CU30" s="89">
        <v>177585</v>
      </c>
      <c r="CV30" s="747">
        <v>337216</v>
      </c>
      <c r="CW30" s="747">
        <v>222858</v>
      </c>
      <c r="CX30" s="747">
        <v>360317</v>
      </c>
      <c r="CY30" s="747">
        <v>825799</v>
      </c>
      <c r="CZ30" s="812">
        <v>1267003</v>
      </c>
      <c r="DA30" s="98"/>
      <c r="DB30" s="98"/>
      <c r="DC30" s="98"/>
      <c r="DD30" s="98"/>
      <c r="DE30" s="98"/>
      <c r="DF30" s="98"/>
    </row>
    <row r="31" spans="2:110" ht="16.5" customHeight="1" x14ac:dyDescent="0.25">
      <c r="B31" s="819" t="s">
        <v>507</v>
      </c>
      <c r="C31" s="89">
        <v>4787</v>
      </c>
      <c r="D31" s="747">
        <v>73484</v>
      </c>
      <c r="E31" s="747">
        <v>115076</v>
      </c>
      <c r="F31" s="747">
        <v>116963</v>
      </c>
      <c r="G31" s="747">
        <v>174438</v>
      </c>
      <c r="H31" s="91">
        <v>491026</v>
      </c>
      <c r="I31" s="89">
        <v>2624</v>
      </c>
      <c r="J31" s="747">
        <v>79507</v>
      </c>
      <c r="K31" s="747">
        <v>31332</v>
      </c>
      <c r="L31" s="747">
        <v>53317</v>
      </c>
      <c r="M31" s="747">
        <v>237013</v>
      </c>
      <c r="N31" s="91">
        <v>213430</v>
      </c>
      <c r="O31" s="89">
        <v>8705</v>
      </c>
      <c r="P31" s="747">
        <v>60533</v>
      </c>
      <c r="Q31" s="747">
        <v>21566</v>
      </c>
      <c r="R31" s="747">
        <v>13332</v>
      </c>
      <c r="S31" s="747">
        <v>78185</v>
      </c>
      <c r="T31" s="91">
        <v>76514</v>
      </c>
      <c r="U31" s="89">
        <v>23308</v>
      </c>
      <c r="V31" s="747">
        <v>102720</v>
      </c>
      <c r="W31" s="747">
        <v>5273</v>
      </c>
      <c r="X31" s="747">
        <v>11941</v>
      </c>
      <c r="Y31" s="747">
        <v>29555</v>
      </c>
      <c r="Z31" s="91">
        <v>113840</v>
      </c>
      <c r="AA31" s="89">
        <v>565</v>
      </c>
      <c r="AB31" s="747">
        <v>3671</v>
      </c>
      <c r="AC31" s="747">
        <v>8608</v>
      </c>
      <c r="AD31" s="747">
        <v>17266</v>
      </c>
      <c r="AE31" s="747">
        <v>80991</v>
      </c>
      <c r="AF31" s="91">
        <v>101929</v>
      </c>
      <c r="AG31" s="89">
        <v>14702</v>
      </c>
      <c r="AH31" s="747">
        <v>7963</v>
      </c>
      <c r="AI31" s="747">
        <v>5054</v>
      </c>
      <c r="AJ31" s="747">
        <v>10512</v>
      </c>
      <c r="AK31" s="747">
        <v>37124</v>
      </c>
      <c r="AL31" s="91">
        <v>18621</v>
      </c>
      <c r="AM31" s="89">
        <v>1542</v>
      </c>
      <c r="AN31" s="747">
        <v>978</v>
      </c>
      <c r="AO31" s="747">
        <v>6696</v>
      </c>
      <c r="AP31" s="747">
        <v>4218</v>
      </c>
      <c r="AQ31" s="747">
        <v>9666</v>
      </c>
      <c r="AR31" s="91">
        <v>2980</v>
      </c>
      <c r="AS31" s="89">
        <v>26552</v>
      </c>
      <c r="AT31" s="747">
        <v>1650</v>
      </c>
      <c r="AU31" s="747">
        <v>3280</v>
      </c>
      <c r="AV31" s="747">
        <v>2196</v>
      </c>
      <c r="AW31" s="747">
        <v>13742</v>
      </c>
      <c r="AX31" s="91">
        <v>62370</v>
      </c>
      <c r="AY31" s="89">
        <v>344</v>
      </c>
      <c r="AZ31" s="747">
        <v>2821</v>
      </c>
      <c r="BA31" s="747">
        <v>5654</v>
      </c>
      <c r="BB31" s="747">
        <v>17061</v>
      </c>
      <c r="BC31" s="747">
        <v>48254</v>
      </c>
      <c r="BD31" s="91">
        <v>22878</v>
      </c>
      <c r="BE31" s="89">
        <v>9600</v>
      </c>
      <c r="BF31" s="747">
        <v>3705</v>
      </c>
      <c r="BG31" s="747">
        <v>6784</v>
      </c>
      <c r="BH31" s="747">
        <v>8247</v>
      </c>
      <c r="BI31" s="747">
        <v>36330</v>
      </c>
      <c r="BJ31" s="91">
        <v>9860</v>
      </c>
      <c r="BK31" s="89">
        <v>7834</v>
      </c>
      <c r="BL31" s="747">
        <v>860</v>
      </c>
      <c r="BM31" s="747">
        <v>2776</v>
      </c>
      <c r="BN31" s="747">
        <v>9050</v>
      </c>
      <c r="BO31" s="747">
        <v>14341</v>
      </c>
      <c r="BP31" s="91">
        <v>10991</v>
      </c>
      <c r="BQ31" s="89">
        <v>0</v>
      </c>
      <c r="BR31" s="747">
        <v>72</v>
      </c>
      <c r="BS31" s="747">
        <v>2534</v>
      </c>
      <c r="BT31" s="747">
        <v>4503</v>
      </c>
      <c r="BU31" s="747">
        <v>22495</v>
      </c>
      <c r="BV31" s="91">
        <v>48604</v>
      </c>
      <c r="BW31" s="89">
        <v>9678</v>
      </c>
      <c r="BX31" s="747">
        <v>2796</v>
      </c>
      <c r="BY31" s="747">
        <v>3991</v>
      </c>
      <c r="BZ31" s="747">
        <v>8932</v>
      </c>
      <c r="CA31" s="747">
        <v>25744</v>
      </c>
      <c r="CB31" s="91">
        <v>23653</v>
      </c>
      <c r="CC31" s="89">
        <v>1190</v>
      </c>
      <c r="CD31" s="747">
        <v>9190</v>
      </c>
      <c r="CE31" s="747">
        <v>20344</v>
      </c>
      <c r="CF31" s="747">
        <v>4819</v>
      </c>
      <c r="CG31" s="747">
        <v>43274</v>
      </c>
      <c r="CH31" s="91">
        <v>14023</v>
      </c>
      <c r="CI31" s="89">
        <v>9190</v>
      </c>
      <c r="CJ31" s="747">
        <v>22403</v>
      </c>
      <c r="CK31" s="747">
        <v>5544</v>
      </c>
      <c r="CL31" s="747">
        <v>9053</v>
      </c>
      <c r="CM31" s="747">
        <v>17254</v>
      </c>
      <c r="CN31" s="91">
        <v>4643</v>
      </c>
      <c r="CO31" s="89">
        <v>120621</v>
      </c>
      <c r="CP31" s="747">
        <v>372353</v>
      </c>
      <c r="CQ31" s="747">
        <v>244512</v>
      </c>
      <c r="CR31" s="747">
        <v>291410</v>
      </c>
      <c r="CS31" s="747">
        <v>868406</v>
      </c>
      <c r="CT31" s="91">
        <v>1215362</v>
      </c>
      <c r="CU31" s="89">
        <v>121382</v>
      </c>
      <c r="CV31" s="747">
        <v>415204</v>
      </c>
      <c r="CW31" s="747">
        <v>201244</v>
      </c>
      <c r="CX31" s="747">
        <v>298390</v>
      </c>
      <c r="CY31" s="747">
        <v>862182</v>
      </c>
      <c r="CZ31" s="812">
        <v>1214262</v>
      </c>
      <c r="DA31" s="98"/>
      <c r="DB31" s="98"/>
      <c r="DC31" s="98"/>
      <c r="DD31" s="98"/>
      <c r="DE31" s="98"/>
      <c r="DF31" s="98"/>
    </row>
    <row r="32" spans="2:110" ht="16.5" customHeight="1" x14ac:dyDescent="0.25">
      <c r="B32" s="819" t="s">
        <v>509</v>
      </c>
      <c r="C32" s="89">
        <v>5111</v>
      </c>
      <c r="D32" s="747">
        <v>71550</v>
      </c>
      <c r="E32" s="747">
        <v>214468</v>
      </c>
      <c r="F32" s="747">
        <v>154919</v>
      </c>
      <c r="G32" s="747">
        <v>257973</v>
      </c>
      <c r="H32" s="91">
        <v>550154</v>
      </c>
      <c r="I32" s="89">
        <v>1236</v>
      </c>
      <c r="J32" s="747">
        <v>131379</v>
      </c>
      <c r="K32" s="747">
        <v>36211</v>
      </c>
      <c r="L32" s="747">
        <v>38095</v>
      </c>
      <c r="M32" s="747">
        <v>292216</v>
      </c>
      <c r="N32" s="91">
        <v>202147</v>
      </c>
      <c r="O32" s="89">
        <v>4966</v>
      </c>
      <c r="P32" s="747">
        <v>35055</v>
      </c>
      <c r="Q32" s="747">
        <v>15039</v>
      </c>
      <c r="R32" s="747">
        <v>9513</v>
      </c>
      <c r="S32" s="747">
        <v>53985</v>
      </c>
      <c r="T32" s="91">
        <v>86083</v>
      </c>
      <c r="U32" s="89">
        <v>21812</v>
      </c>
      <c r="V32" s="747">
        <v>49310</v>
      </c>
      <c r="W32" s="747">
        <v>7199</v>
      </c>
      <c r="X32" s="747">
        <v>7409</v>
      </c>
      <c r="Y32" s="747">
        <v>40042</v>
      </c>
      <c r="Z32" s="91">
        <v>61038</v>
      </c>
      <c r="AA32" s="89">
        <v>488</v>
      </c>
      <c r="AB32" s="747">
        <v>17302</v>
      </c>
      <c r="AC32" s="747">
        <v>14730</v>
      </c>
      <c r="AD32" s="747">
        <v>22488</v>
      </c>
      <c r="AE32" s="747">
        <v>87125</v>
      </c>
      <c r="AF32" s="91">
        <v>112354</v>
      </c>
      <c r="AG32" s="89">
        <v>25874</v>
      </c>
      <c r="AH32" s="747">
        <v>22526</v>
      </c>
      <c r="AI32" s="747">
        <v>308</v>
      </c>
      <c r="AJ32" s="747">
        <v>6629</v>
      </c>
      <c r="AK32" s="747">
        <v>52883</v>
      </c>
      <c r="AL32" s="91">
        <v>6526</v>
      </c>
      <c r="AM32" s="89">
        <v>1597</v>
      </c>
      <c r="AN32" s="747">
        <v>1517</v>
      </c>
      <c r="AO32" s="747">
        <v>1146</v>
      </c>
      <c r="AP32" s="747">
        <v>6540</v>
      </c>
      <c r="AQ32" s="747">
        <v>35089</v>
      </c>
      <c r="AR32" s="91">
        <v>19542</v>
      </c>
      <c r="AS32" s="89">
        <v>33095</v>
      </c>
      <c r="AT32" s="747">
        <v>1832</v>
      </c>
      <c r="AU32" s="747">
        <v>4123</v>
      </c>
      <c r="AV32" s="747">
        <v>2586</v>
      </c>
      <c r="AW32" s="747">
        <v>19654</v>
      </c>
      <c r="AX32" s="91">
        <v>38419</v>
      </c>
      <c r="AY32" s="89">
        <v>677</v>
      </c>
      <c r="AZ32" s="747">
        <v>2117</v>
      </c>
      <c r="BA32" s="747">
        <v>3197</v>
      </c>
      <c r="BB32" s="747">
        <v>40242</v>
      </c>
      <c r="BC32" s="747">
        <v>18571</v>
      </c>
      <c r="BD32" s="91">
        <v>5778</v>
      </c>
      <c r="BE32" s="89">
        <v>853</v>
      </c>
      <c r="BF32" s="747">
        <v>30705</v>
      </c>
      <c r="BG32" s="747">
        <v>28152</v>
      </c>
      <c r="BH32" s="747">
        <v>16643</v>
      </c>
      <c r="BI32" s="747">
        <v>29386</v>
      </c>
      <c r="BJ32" s="91">
        <v>7084</v>
      </c>
      <c r="BK32" s="89">
        <v>4759</v>
      </c>
      <c r="BL32" s="747">
        <v>1312</v>
      </c>
      <c r="BM32" s="747">
        <v>1774</v>
      </c>
      <c r="BN32" s="747">
        <v>5557</v>
      </c>
      <c r="BO32" s="747">
        <v>19081</v>
      </c>
      <c r="BP32" s="91">
        <v>52049</v>
      </c>
      <c r="BQ32" s="89">
        <v>0</v>
      </c>
      <c r="BR32" s="747">
        <v>0</v>
      </c>
      <c r="BS32" s="747">
        <v>16778</v>
      </c>
      <c r="BT32" s="747">
        <v>4444</v>
      </c>
      <c r="BU32" s="747">
        <v>23695</v>
      </c>
      <c r="BV32" s="91">
        <v>34448</v>
      </c>
      <c r="BW32" s="89">
        <v>3129</v>
      </c>
      <c r="BX32" s="747">
        <v>5777</v>
      </c>
      <c r="BY32" s="747">
        <v>1463</v>
      </c>
      <c r="BZ32" s="747">
        <v>2218</v>
      </c>
      <c r="CA32" s="747">
        <v>31965</v>
      </c>
      <c r="CB32" s="91">
        <v>22831</v>
      </c>
      <c r="CC32" s="89">
        <v>400</v>
      </c>
      <c r="CD32" s="747">
        <v>1366</v>
      </c>
      <c r="CE32" s="747">
        <v>37255</v>
      </c>
      <c r="CF32" s="747">
        <v>10067</v>
      </c>
      <c r="CG32" s="747">
        <v>44936</v>
      </c>
      <c r="CH32" s="91">
        <v>20903</v>
      </c>
      <c r="CI32" s="89">
        <v>3809</v>
      </c>
      <c r="CJ32" s="747">
        <v>19985</v>
      </c>
      <c r="CK32" s="747">
        <v>4219</v>
      </c>
      <c r="CL32" s="747">
        <v>9759</v>
      </c>
      <c r="CM32" s="747">
        <v>30507</v>
      </c>
      <c r="CN32" s="91">
        <v>5655</v>
      </c>
      <c r="CO32" s="89">
        <v>107806</v>
      </c>
      <c r="CP32" s="747">
        <v>391733</v>
      </c>
      <c r="CQ32" s="747">
        <v>386062</v>
      </c>
      <c r="CR32" s="747">
        <v>337109</v>
      </c>
      <c r="CS32" s="747">
        <v>1037108</v>
      </c>
      <c r="CT32" s="91">
        <v>1225011</v>
      </c>
      <c r="CU32" s="89">
        <v>110363</v>
      </c>
      <c r="CV32" s="747">
        <v>435507</v>
      </c>
      <c r="CW32" s="747">
        <v>340851</v>
      </c>
      <c r="CX32" s="747">
        <v>346656</v>
      </c>
      <c r="CY32" s="747">
        <v>1026441</v>
      </c>
      <c r="CZ32" s="812">
        <v>1225011</v>
      </c>
      <c r="DA32" s="98"/>
      <c r="DB32" s="98"/>
      <c r="DC32" s="98"/>
      <c r="DD32" s="98"/>
      <c r="DE32" s="98"/>
      <c r="DF32" s="98"/>
    </row>
    <row r="33" spans="2:110" ht="16.5" customHeight="1" thickBot="1" x14ac:dyDescent="0.3">
      <c r="B33" s="818" t="s">
        <v>569</v>
      </c>
      <c r="C33" s="89">
        <v>4841</v>
      </c>
      <c r="D33" s="747">
        <v>43381</v>
      </c>
      <c r="E33" s="747">
        <v>116481</v>
      </c>
      <c r="F33" s="747">
        <v>86123</v>
      </c>
      <c r="G33" s="747">
        <v>253959</v>
      </c>
      <c r="H33" s="91">
        <v>476077</v>
      </c>
      <c r="I33" s="89">
        <v>888</v>
      </c>
      <c r="J33" s="747">
        <v>92041</v>
      </c>
      <c r="K33" s="747">
        <v>19070</v>
      </c>
      <c r="L33" s="747">
        <v>18225</v>
      </c>
      <c r="M33" s="747">
        <v>193246</v>
      </c>
      <c r="N33" s="91">
        <v>199629</v>
      </c>
      <c r="O33" s="89">
        <v>15630</v>
      </c>
      <c r="P33" s="747">
        <v>47038</v>
      </c>
      <c r="Q33" s="747">
        <v>9890</v>
      </c>
      <c r="R33" s="747">
        <v>9735</v>
      </c>
      <c r="S33" s="747">
        <v>51350</v>
      </c>
      <c r="T33" s="91">
        <v>55741</v>
      </c>
      <c r="U33" s="89">
        <v>2593</v>
      </c>
      <c r="V33" s="747">
        <v>4343</v>
      </c>
      <c r="W33" s="747">
        <v>6626</v>
      </c>
      <c r="X33" s="747">
        <v>6245</v>
      </c>
      <c r="Y33" s="747">
        <v>48924</v>
      </c>
      <c r="Z33" s="91">
        <v>97098</v>
      </c>
      <c r="AA33" s="89">
        <v>294</v>
      </c>
      <c r="AB33" s="747">
        <v>6130</v>
      </c>
      <c r="AC33" s="747">
        <v>7050</v>
      </c>
      <c r="AD33" s="747">
        <v>14168</v>
      </c>
      <c r="AE33" s="747">
        <v>173686</v>
      </c>
      <c r="AF33" s="91">
        <v>172638</v>
      </c>
      <c r="AG33" s="89">
        <v>11614</v>
      </c>
      <c r="AH33" s="747">
        <v>1664</v>
      </c>
      <c r="AI33" s="747">
        <v>6458</v>
      </c>
      <c r="AJ33" s="747">
        <v>7552</v>
      </c>
      <c r="AK33" s="747">
        <v>34897</v>
      </c>
      <c r="AL33" s="91">
        <v>2136</v>
      </c>
      <c r="AM33" s="89">
        <v>1128</v>
      </c>
      <c r="AN33" s="747">
        <v>4830</v>
      </c>
      <c r="AO33" s="747">
        <v>5304</v>
      </c>
      <c r="AP33" s="747">
        <v>20171</v>
      </c>
      <c r="AQ33" s="747">
        <v>12642</v>
      </c>
      <c r="AR33" s="91">
        <v>5032</v>
      </c>
      <c r="AS33" s="89">
        <v>12679</v>
      </c>
      <c r="AT33" s="747">
        <v>10863</v>
      </c>
      <c r="AU33" s="747">
        <v>3428</v>
      </c>
      <c r="AV33" s="747">
        <v>4220</v>
      </c>
      <c r="AW33" s="747">
        <v>63467</v>
      </c>
      <c r="AX33" s="91">
        <v>55830</v>
      </c>
      <c r="AY33" s="89">
        <v>313</v>
      </c>
      <c r="AZ33" s="747">
        <v>1136</v>
      </c>
      <c r="BA33" s="747">
        <v>30958</v>
      </c>
      <c r="BB33" s="747">
        <v>15344</v>
      </c>
      <c r="BC33" s="747">
        <v>28683</v>
      </c>
      <c r="BD33" s="91">
        <v>35700</v>
      </c>
      <c r="BE33" s="89">
        <v>532</v>
      </c>
      <c r="BF33" s="747">
        <v>44960</v>
      </c>
      <c r="BG33" s="747">
        <v>5725</v>
      </c>
      <c r="BH33" s="747">
        <v>35542</v>
      </c>
      <c r="BI33" s="747">
        <v>33321</v>
      </c>
      <c r="BJ33" s="91">
        <v>3577</v>
      </c>
      <c r="BK33" s="89">
        <v>917</v>
      </c>
      <c r="BL33" s="747">
        <v>323</v>
      </c>
      <c r="BM33" s="747">
        <v>685</v>
      </c>
      <c r="BN33" s="747">
        <v>5681</v>
      </c>
      <c r="BO33" s="747">
        <v>34731</v>
      </c>
      <c r="BP33" s="91">
        <v>10923</v>
      </c>
      <c r="BQ33" s="89">
        <v>0</v>
      </c>
      <c r="BR33" s="747">
        <v>4200</v>
      </c>
      <c r="BS33" s="747">
        <v>25764</v>
      </c>
      <c r="BT33" s="747">
        <v>2296</v>
      </c>
      <c r="BU33" s="747">
        <v>21069</v>
      </c>
      <c r="BV33" s="91">
        <v>31910</v>
      </c>
      <c r="BW33" s="89">
        <v>3249</v>
      </c>
      <c r="BX33" s="747">
        <v>29003</v>
      </c>
      <c r="BY33" s="747">
        <v>4328</v>
      </c>
      <c r="BZ33" s="747">
        <v>11063</v>
      </c>
      <c r="CA33" s="747">
        <v>27407</v>
      </c>
      <c r="CB33" s="91">
        <v>8836</v>
      </c>
      <c r="CC33" s="89">
        <v>510</v>
      </c>
      <c r="CD33" s="747">
        <v>2396</v>
      </c>
      <c r="CE33" s="747">
        <v>5873</v>
      </c>
      <c r="CF33" s="747">
        <v>2101</v>
      </c>
      <c r="CG33" s="747">
        <v>27897</v>
      </c>
      <c r="CH33" s="91">
        <v>13699</v>
      </c>
      <c r="CI33" s="89">
        <v>2659</v>
      </c>
      <c r="CJ33" s="747">
        <v>28504</v>
      </c>
      <c r="CK33" s="747">
        <v>4055</v>
      </c>
      <c r="CL33" s="747">
        <v>7542</v>
      </c>
      <c r="CM33" s="747">
        <v>18684</v>
      </c>
      <c r="CN33" s="91">
        <v>5115</v>
      </c>
      <c r="CO33" s="89">
        <v>57847</v>
      </c>
      <c r="CP33" s="747">
        <v>320812</v>
      </c>
      <c r="CQ33" s="747">
        <v>251695</v>
      </c>
      <c r="CR33" s="747">
        <v>246008</v>
      </c>
      <c r="CS33" s="747">
        <v>1023963</v>
      </c>
      <c r="CT33" s="91">
        <v>1173941</v>
      </c>
      <c r="CU33" s="89">
        <v>58698</v>
      </c>
      <c r="CV33" s="747">
        <v>339647</v>
      </c>
      <c r="CW33" s="747">
        <v>232208</v>
      </c>
      <c r="CX33" s="747">
        <v>245907</v>
      </c>
      <c r="CY33" s="747">
        <v>1023994</v>
      </c>
      <c r="CZ33" s="812">
        <v>1173812</v>
      </c>
      <c r="DA33" s="98"/>
      <c r="DB33" s="98"/>
      <c r="DC33" s="98"/>
      <c r="DD33" s="98"/>
      <c r="DE33" s="98"/>
      <c r="DF33" s="98"/>
    </row>
    <row r="34" spans="2:110" ht="16.5" customHeight="1" x14ac:dyDescent="0.25">
      <c r="B34" s="817" t="s">
        <v>575</v>
      </c>
      <c r="C34" s="89">
        <v>6592</v>
      </c>
      <c r="D34" s="747">
        <v>66907</v>
      </c>
      <c r="E34" s="747">
        <v>169694</v>
      </c>
      <c r="F34" s="747">
        <v>94637</v>
      </c>
      <c r="G34" s="747">
        <v>172109</v>
      </c>
      <c r="H34" s="91">
        <v>512323</v>
      </c>
      <c r="I34" s="89">
        <v>698</v>
      </c>
      <c r="J34" s="747">
        <v>50220</v>
      </c>
      <c r="K34" s="747">
        <v>36205</v>
      </c>
      <c r="L34" s="747">
        <v>17894</v>
      </c>
      <c r="M34" s="747">
        <v>149961</v>
      </c>
      <c r="N34" s="91">
        <v>259937</v>
      </c>
      <c r="O34" s="89">
        <v>18661</v>
      </c>
      <c r="P34" s="747">
        <v>8171</v>
      </c>
      <c r="Q34" s="747">
        <v>12369</v>
      </c>
      <c r="R34" s="747">
        <v>11936</v>
      </c>
      <c r="S34" s="747">
        <v>54771</v>
      </c>
      <c r="T34" s="91">
        <v>78892</v>
      </c>
      <c r="U34" s="89">
        <v>6949</v>
      </c>
      <c r="V34" s="747">
        <v>108250</v>
      </c>
      <c r="W34" s="747">
        <v>18687</v>
      </c>
      <c r="X34" s="747">
        <v>8445</v>
      </c>
      <c r="Y34" s="747">
        <v>20115</v>
      </c>
      <c r="Z34" s="91">
        <v>113434</v>
      </c>
      <c r="AA34" s="89">
        <v>548</v>
      </c>
      <c r="AB34" s="747">
        <v>8670</v>
      </c>
      <c r="AC34" s="747">
        <v>8299</v>
      </c>
      <c r="AD34" s="747">
        <v>18843</v>
      </c>
      <c r="AE34" s="747">
        <v>80096</v>
      </c>
      <c r="AF34" s="91">
        <v>142655</v>
      </c>
      <c r="AG34" s="89">
        <v>229</v>
      </c>
      <c r="AH34" s="747">
        <v>3742</v>
      </c>
      <c r="AI34" s="747">
        <v>732</v>
      </c>
      <c r="AJ34" s="747">
        <v>24896</v>
      </c>
      <c r="AK34" s="747">
        <v>12552</v>
      </c>
      <c r="AL34" s="91">
        <v>5507</v>
      </c>
      <c r="AM34" s="89">
        <v>1216</v>
      </c>
      <c r="AN34" s="747">
        <v>334</v>
      </c>
      <c r="AO34" s="747">
        <v>6122</v>
      </c>
      <c r="AP34" s="747">
        <v>1864</v>
      </c>
      <c r="AQ34" s="747">
        <v>5742</v>
      </c>
      <c r="AR34" s="91">
        <v>17671</v>
      </c>
      <c r="AS34" s="89">
        <v>3544</v>
      </c>
      <c r="AT34" s="747">
        <v>1615</v>
      </c>
      <c r="AU34" s="747">
        <v>1940</v>
      </c>
      <c r="AV34" s="747">
        <v>12464</v>
      </c>
      <c r="AW34" s="747">
        <v>18632</v>
      </c>
      <c r="AX34" s="91">
        <v>38928</v>
      </c>
      <c r="AY34" s="89">
        <v>316</v>
      </c>
      <c r="AZ34" s="747">
        <v>10559</v>
      </c>
      <c r="BA34" s="747">
        <v>6888</v>
      </c>
      <c r="BB34" s="747">
        <v>4885</v>
      </c>
      <c r="BC34" s="747">
        <v>33271</v>
      </c>
      <c r="BD34" s="91">
        <v>6944</v>
      </c>
      <c r="BE34" s="89">
        <v>1314</v>
      </c>
      <c r="BF34" s="747">
        <v>41987</v>
      </c>
      <c r="BG34" s="747">
        <v>17828</v>
      </c>
      <c r="BH34" s="747">
        <v>7731</v>
      </c>
      <c r="BI34" s="747">
        <v>28127</v>
      </c>
      <c r="BJ34" s="91">
        <v>21575</v>
      </c>
      <c r="BK34" s="89">
        <v>856</v>
      </c>
      <c r="BL34" s="747">
        <v>1422</v>
      </c>
      <c r="BM34" s="747">
        <v>3927</v>
      </c>
      <c r="BN34" s="747">
        <v>9068</v>
      </c>
      <c r="BO34" s="747">
        <v>34484</v>
      </c>
      <c r="BP34" s="91">
        <v>13385</v>
      </c>
      <c r="BQ34" s="89">
        <v>0</v>
      </c>
      <c r="BR34" s="747">
        <v>4200</v>
      </c>
      <c r="BS34" s="747">
        <v>12261</v>
      </c>
      <c r="BT34" s="747">
        <v>16537</v>
      </c>
      <c r="BU34" s="747">
        <v>44833</v>
      </c>
      <c r="BV34" s="91">
        <v>26114</v>
      </c>
      <c r="BW34" s="89">
        <v>2927</v>
      </c>
      <c r="BX34" s="747">
        <v>1554</v>
      </c>
      <c r="BY34" s="747">
        <v>2461</v>
      </c>
      <c r="BZ34" s="747">
        <v>4599</v>
      </c>
      <c r="CA34" s="747">
        <v>21388</v>
      </c>
      <c r="CB34" s="91">
        <v>26518</v>
      </c>
      <c r="CC34" s="89">
        <v>1083</v>
      </c>
      <c r="CD34" s="747">
        <v>1419</v>
      </c>
      <c r="CE34" s="747">
        <v>1801</v>
      </c>
      <c r="CF34" s="747">
        <v>10586</v>
      </c>
      <c r="CG34" s="747">
        <v>26691</v>
      </c>
      <c r="CH34" s="91">
        <v>17608</v>
      </c>
      <c r="CI34" s="89">
        <v>4047</v>
      </c>
      <c r="CJ34" s="747">
        <v>19341</v>
      </c>
      <c r="CK34" s="747">
        <v>5378</v>
      </c>
      <c r="CL34" s="747">
        <v>3529</v>
      </c>
      <c r="CM34" s="747">
        <v>20246</v>
      </c>
      <c r="CN34" s="91">
        <v>15852</v>
      </c>
      <c r="CO34" s="89">
        <v>48980</v>
      </c>
      <c r="CP34" s="747">
        <v>328391</v>
      </c>
      <c r="CQ34" s="747">
        <v>304592</v>
      </c>
      <c r="CR34" s="747">
        <v>247914</v>
      </c>
      <c r="CS34" s="747">
        <v>723018</v>
      </c>
      <c r="CT34" s="91">
        <v>1297343</v>
      </c>
      <c r="CU34" s="89">
        <v>49265</v>
      </c>
      <c r="CV34" s="747">
        <v>424329</v>
      </c>
      <c r="CW34" s="747">
        <v>209380</v>
      </c>
      <c r="CX34" s="747">
        <v>250897</v>
      </c>
      <c r="CY34" s="747">
        <v>719024</v>
      </c>
      <c r="CZ34" s="812">
        <v>1297343</v>
      </c>
      <c r="DA34" s="98"/>
      <c r="DB34" s="98"/>
      <c r="DC34" s="98"/>
      <c r="DD34" s="98"/>
      <c r="DE34" s="98"/>
      <c r="DF34" s="98"/>
    </row>
    <row r="35" spans="2:110" ht="16.5" customHeight="1" x14ac:dyDescent="0.25">
      <c r="B35" s="819" t="s">
        <v>578</v>
      </c>
      <c r="C35" s="89">
        <v>10197</v>
      </c>
      <c r="D35" s="747">
        <v>37980</v>
      </c>
      <c r="E35" s="747">
        <v>93847</v>
      </c>
      <c r="F35" s="747">
        <v>140823</v>
      </c>
      <c r="G35" s="747">
        <v>277005</v>
      </c>
      <c r="H35" s="91">
        <v>380831</v>
      </c>
      <c r="I35" s="89">
        <v>6102</v>
      </c>
      <c r="J35" s="747">
        <v>27122</v>
      </c>
      <c r="K35" s="747">
        <v>18564</v>
      </c>
      <c r="L35" s="747">
        <v>50114</v>
      </c>
      <c r="M35" s="747">
        <v>183000</v>
      </c>
      <c r="N35" s="91">
        <v>156169</v>
      </c>
      <c r="O35" s="89">
        <v>5933</v>
      </c>
      <c r="P35" s="747">
        <v>9412</v>
      </c>
      <c r="Q35" s="747">
        <v>18124</v>
      </c>
      <c r="R35" s="747">
        <v>12271</v>
      </c>
      <c r="S35" s="747">
        <v>75618</v>
      </c>
      <c r="T35" s="91">
        <v>53139</v>
      </c>
      <c r="U35" s="89">
        <v>5923</v>
      </c>
      <c r="V35" s="747">
        <v>17594</v>
      </c>
      <c r="W35" s="747">
        <v>7620</v>
      </c>
      <c r="X35" s="747">
        <v>12970</v>
      </c>
      <c r="Y35" s="747">
        <v>52544</v>
      </c>
      <c r="Z35" s="91">
        <v>83255</v>
      </c>
      <c r="AA35" s="89">
        <v>144</v>
      </c>
      <c r="AB35" s="747">
        <v>17117</v>
      </c>
      <c r="AC35" s="747">
        <v>9418</v>
      </c>
      <c r="AD35" s="747">
        <v>18975</v>
      </c>
      <c r="AE35" s="747">
        <v>66797</v>
      </c>
      <c r="AF35" s="91">
        <v>67618</v>
      </c>
      <c r="AG35" s="89">
        <v>50</v>
      </c>
      <c r="AH35" s="747">
        <v>230</v>
      </c>
      <c r="AI35" s="747">
        <v>23131</v>
      </c>
      <c r="AJ35" s="747">
        <v>6024</v>
      </c>
      <c r="AK35" s="747">
        <v>19229</v>
      </c>
      <c r="AL35" s="91">
        <v>21480</v>
      </c>
      <c r="AM35" s="89">
        <v>1143</v>
      </c>
      <c r="AN35" s="747">
        <v>6417</v>
      </c>
      <c r="AO35" s="747">
        <v>9684</v>
      </c>
      <c r="AP35" s="747">
        <v>777</v>
      </c>
      <c r="AQ35" s="747">
        <v>22382</v>
      </c>
      <c r="AR35" s="91">
        <v>16099</v>
      </c>
      <c r="AS35" s="89">
        <v>15487</v>
      </c>
      <c r="AT35" s="747">
        <v>723</v>
      </c>
      <c r="AU35" s="747">
        <v>871</v>
      </c>
      <c r="AV35" s="747">
        <v>31032</v>
      </c>
      <c r="AW35" s="747">
        <v>22040</v>
      </c>
      <c r="AX35" s="91">
        <v>78494</v>
      </c>
      <c r="AY35" s="89">
        <v>48</v>
      </c>
      <c r="AZ35" s="747">
        <v>4293</v>
      </c>
      <c r="BA35" s="747">
        <v>16928</v>
      </c>
      <c r="BB35" s="747">
        <v>14524</v>
      </c>
      <c r="BC35" s="747">
        <v>33907</v>
      </c>
      <c r="BD35" s="91">
        <v>29102</v>
      </c>
      <c r="BE35" s="89">
        <v>1148</v>
      </c>
      <c r="BF35" s="747">
        <v>20251</v>
      </c>
      <c r="BG35" s="747">
        <v>6027</v>
      </c>
      <c r="BH35" s="747">
        <v>19440</v>
      </c>
      <c r="BI35" s="747">
        <v>20324</v>
      </c>
      <c r="BJ35" s="91">
        <v>5398</v>
      </c>
      <c r="BK35" s="89">
        <v>2689</v>
      </c>
      <c r="BL35" s="747">
        <v>20574</v>
      </c>
      <c r="BM35" s="747">
        <v>1581</v>
      </c>
      <c r="BN35" s="747">
        <v>6589</v>
      </c>
      <c r="BO35" s="747">
        <v>24552</v>
      </c>
      <c r="BP35" s="91">
        <v>33061</v>
      </c>
      <c r="BQ35" s="89">
        <v>0</v>
      </c>
      <c r="BR35" s="747">
        <v>30714</v>
      </c>
      <c r="BS35" s="747">
        <v>1074</v>
      </c>
      <c r="BT35" s="747">
        <v>5886</v>
      </c>
      <c r="BU35" s="747">
        <v>19851</v>
      </c>
      <c r="BV35" s="91">
        <v>12226</v>
      </c>
      <c r="BW35" s="89">
        <v>648</v>
      </c>
      <c r="BX35" s="747">
        <v>24487</v>
      </c>
      <c r="BY35" s="747">
        <v>2024</v>
      </c>
      <c r="BZ35" s="747">
        <v>9503</v>
      </c>
      <c r="CA35" s="747">
        <v>18317</v>
      </c>
      <c r="CB35" s="91">
        <v>34298</v>
      </c>
      <c r="CC35" s="89">
        <v>1283</v>
      </c>
      <c r="CD35" s="747">
        <v>1817</v>
      </c>
      <c r="CE35" s="747">
        <v>11572</v>
      </c>
      <c r="CF35" s="747">
        <v>7519</v>
      </c>
      <c r="CG35" s="747">
        <v>17985</v>
      </c>
      <c r="CH35" s="91">
        <v>34455</v>
      </c>
      <c r="CI35" s="89">
        <v>6174</v>
      </c>
      <c r="CJ35" s="747">
        <v>4774</v>
      </c>
      <c r="CK35" s="747">
        <v>4587</v>
      </c>
      <c r="CL35" s="747">
        <v>4624</v>
      </c>
      <c r="CM35" s="747">
        <v>13298</v>
      </c>
      <c r="CN35" s="91">
        <v>14736</v>
      </c>
      <c r="CO35" s="89">
        <v>56969</v>
      </c>
      <c r="CP35" s="747">
        <v>223505</v>
      </c>
      <c r="CQ35" s="747">
        <v>225052</v>
      </c>
      <c r="CR35" s="747">
        <v>341071</v>
      </c>
      <c r="CS35" s="747">
        <v>866849</v>
      </c>
      <c r="CT35" s="91">
        <v>1020361</v>
      </c>
      <c r="CU35" s="747">
        <v>57415</v>
      </c>
      <c r="CV35" s="747">
        <v>230730</v>
      </c>
      <c r="CW35" s="747">
        <v>217982</v>
      </c>
      <c r="CX35" s="747">
        <v>351179</v>
      </c>
      <c r="CY35" s="747">
        <v>856140</v>
      </c>
      <c r="CZ35" s="812">
        <v>1020361</v>
      </c>
      <c r="DA35" s="98"/>
      <c r="DB35" s="98"/>
      <c r="DC35" s="98"/>
      <c r="DD35" s="98"/>
      <c r="DE35" s="98"/>
      <c r="DF35" s="98"/>
    </row>
    <row r="36" spans="2:110" ht="16.5" customHeight="1" x14ac:dyDescent="0.25">
      <c r="B36" s="819" t="s">
        <v>721</v>
      </c>
      <c r="C36" s="89">
        <v>1165</v>
      </c>
      <c r="D36" s="747">
        <v>193681</v>
      </c>
      <c r="E36" s="747">
        <v>88717</v>
      </c>
      <c r="F36" s="747">
        <v>202417</v>
      </c>
      <c r="G36" s="747">
        <v>108650</v>
      </c>
      <c r="H36" s="91">
        <v>363106</v>
      </c>
      <c r="I36" s="747">
        <v>750</v>
      </c>
      <c r="J36" s="747">
        <v>5973</v>
      </c>
      <c r="K36" s="747">
        <v>30019</v>
      </c>
      <c r="L36" s="747">
        <v>35236</v>
      </c>
      <c r="M36" s="747">
        <v>165180</v>
      </c>
      <c r="N36" s="91">
        <v>244307</v>
      </c>
      <c r="O36" s="747">
        <v>6004</v>
      </c>
      <c r="P36" s="747">
        <v>9146</v>
      </c>
      <c r="Q36" s="747">
        <v>31654</v>
      </c>
      <c r="R36" s="747">
        <v>18227</v>
      </c>
      <c r="S36" s="747">
        <v>46510</v>
      </c>
      <c r="T36" s="91">
        <v>43346</v>
      </c>
      <c r="U36" s="747">
        <v>2205</v>
      </c>
      <c r="V36" s="747">
        <v>4526</v>
      </c>
      <c r="W36" s="747">
        <v>16684</v>
      </c>
      <c r="X36" s="747">
        <v>7648</v>
      </c>
      <c r="Y36" s="747">
        <v>36039</v>
      </c>
      <c r="Z36" s="91">
        <v>97424</v>
      </c>
      <c r="AA36" s="747">
        <v>444</v>
      </c>
      <c r="AB36" s="747">
        <v>23291</v>
      </c>
      <c r="AC36" s="747">
        <v>8598</v>
      </c>
      <c r="AD36" s="747">
        <v>10415</v>
      </c>
      <c r="AE36" s="747">
        <v>79808</v>
      </c>
      <c r="AF36" s="91">
        <v>66109</v>
      </c>
      <c r="AG36" s="747">
        <v>1977</v>
      </c>
      <c r="AH36" s="747">
        <v>18496</v>
      </c>
      <c r="AI36" s="747">
        <v>13243</v>
      </c>
      <c r="AJ36" s="747">
        <v>3038</v>
      </c>
      <c r="AK36" s="747">
        <v>33379</v>
      </c>
      <c r="AL36" s="91">
        <v>15795</v>
      </c>
      <c r="AM36" s="747">
        <v>1287</v>
      </c>
      <c r="AN36" s="747">
        <v>2900</v>
      </c>
      <c r="AO36" s="747">
        <v>1111</v>
      </c>
      <c r="AP36" s="747">
        <v>10602</v>
      </c>
      <c r="AQ36" s="747">
        <v>38392</v>
      </c>
      <c r="AR36" s="91">
        <v>3480</v>
      </c>
      <c r="AS36" s="747">
        <v>3088</v>
      </c>
      <c r="AT36" s="747">
        <v>15829</v>
      </c>
      <c r="AU36" s="747">
        <v>819</v>
      </c>
      <c r="AV36" s="747">
        <v>1910</v>
      </c>
      <c r="AW36" s="747">
        <v>29155</v>
      </c>
      <c r="AX36" s="91">
        <v>60705</v>
      </c>
      <c r="AY36" s="747">
        <v>45</v>
      </c>
      <c r="AZ36" s="747">
        <v>1229</v>
      </c>
      <c r="BA36" s="747">
        <v>92655</v>
      </c>
      <c r="BB36" s="747">
        <v>17158</v>
      </c>
      <c r="BC36" s="747">
        <v>54265</v>
      </c>
      <c r="BD36" s="91">
        <v>13396</v>
      </c>
      <c r="BE36" s="747">
        <v>901</v>
      </c>
      <c r="BF36" s="747">
        <v>3651</v>
      </c>
      <c r="BG36" s="747">
        <v>5694</v>
      </c>
      <c r="BH36" s="747">
        <v>22480</v>
      </c>
      <c r="BI36" s="747">
        <v>24015</v>
      </c>
      <c r="BJ36" s="91">
        <v>8366</v>
      </c>
      <c r="BK36" s="747">
        <v>1964</v>
      </c>
      <c r="BL36" s="747">
        <v>16101</v>
      </c>
      <c r="BM36" s="747">
        <v>10260</v>
      </c>
      <c r="BN36" s="747">
        <v>5692</v>
      </c>
      <c r="BO36" s="747">
        <v>12815</v>
      </c>
      <c r="BP36" s="91">
        <v>8835</v>
      </c>
      <c r="BQ36" s="747">
        <v>253</v>
      </c>
      <c r="BR36" s="747">
        <v>12804</v>
      </c>
      <c r="BS36" s="747">
        <v>1661</v>
      </c>
      <c r="BT36" s="747">
        <v>16951</v>
      </c>
      <c r="BU36" s="747">
        <v>24695</v>
      </c>
      <c r="BV36" s="91">
        <v>16539</v>
      </c>
      <c r="BW36" s="747">
        <v>182</v>
      </c>
      <c r="BX36" s="747">
        <v>24286</v>
      </c>
      <c r="BY36" s="747">
        <v>2365</v>
      </c>
      <c r="BZ36" s="747">
        <v>4680</v>
      </c>
      <c r="CA36" s="747">
        <v>15128</v>
      </c>
      <c r="CB36" s="91">
        <v>5256</v>
      </c>
      <c r="CC36" s="747">
        <v>1653</v>
      </c>
      <c r="CD36" s="747">
        <v>1321</v>
      </c>
      <c r="CE36" s="747">
        <v>7135</v>
      </c>
      <c r="CF36" s="747">
        <v>12104</v>
      </c>
      <c r="CG36" s="747">
        <v>14487</v>
      </c>
      <c r="CH36" s="91">
        <v>5725</v>
      </c>
      <c r="CI36" s="747">
        <v>2880</v>
      </c>
      <c r="CJ36" s="747">
        <v>4459</v>
      </c>
      <c r="CK36" s="747">
        <v>4097</v>
      </c>
      <c r="CL36" s="747">
        <v>3916</v>
      </c>
      <c r="CM36" s="747">
        <v>17120</v>
      </c>
      <c r="CN36" s="91">
        <v>12716</v>
      </c>
      <c r="CO36" s="747">
        <v>24798</v>
      </c>
      <c r="CP36" s="747">
        <v>337693</v>
      </c>
      <c r="CQ36" s="747">
        <v>314712</v>
      </c>
      <c r="CR36" s="747">
        <v>372474</v>
      </c>
      <c r="CS36" s="747">
        <v>699638</v>
      </c>
      <c r="CT36" s="91">
        <v>965105</v>
      </c>
      <c r="CU36" s="747">
        <v>25188</v>
      </c>
      <c r="CV36" s="747">
        <v>411866</v>
      </c>
      <c r="CW36" s="747">
        <v>241883</v>
      </c>
      <c r="CX36" s="747">
        <v>373604</v>
      </c>
      <c r="CY36" s="747">
        <v>703502</v>
      </c>
      <c r="CZ36" s="812">
        <v>973522</v>
      </c>
      <c r="DA36" s="98"/>
      <c r="DB36" s="98"/>
      <c r="DC36" s="98"/>
      <c r="DD36" s="98"/>
      <c r="DE36" s="98"/>
      <c r="DF36" s="98"/>
    </row>
    <row r="37" spans="2:110" ht="16.5" customHeight="1" thickBot="1" x14ac:dyDescent="0.3">
      <c r="B37" s="818" t="s">
        <v>740</v>
      </c>
      <c r="C37" s="89">
        <v>2681</v>
      </c>
      <c r="D37" s="747">
        <v>57800</v>
      </c>
      <c r="E37" s="747">
        <v>50770</v>
      </c>
      <c r="F37" s="747">
        <v>52196</v>
      </c>
      <c r="G37" s="747">
        <v>153156</v>
      </c>
      <c r="H37" s="91">
        <v>496072</v>
      </c>
      <c r="I37" s="747">
        <v>1371</v>
      </c>
      <c r="J37" s="747">
        <v>13045</v>
      </c>
      <c r="K37" s="747">
        <v>43360</v>
      </c>
      <c r="L37" s="747">
        <v>17533</v>
      </c>
      <c r="M37" s="747">
        <v>247532</v>
      </c>
      <c r="N37" s="91">
        <v>237773</v>
      </c>
      <c r="O37" s="747">
        <v>5969</v>
      </c>
      <c r="P37" s="747">
        <v>22010</v>
      </c>
      <c r="Q37" s="747">
        <v>12890</v>
      </c>
      <c r="R37" s="747">
        <v>10672</v>
      </c>
      <c r="S37" s="747">
        <v>23688</v>
      </c>
      <c r="T37" s="91">
        <v>54121</v>
      </c>
      <c r="U37" s="747">
        <v>1372</v>
      </c>
      <c r="V37" s="747">
        <v>17866</v>
      </c>
      <c r="W37" s="747">
        <v>6819</v>
      </c>
      <c r="X37" s="747">
        <v>20574</v>
      </c>
      <c r="Y37" s="747">
        <v>49603</v>
      </c>
      <c r="Z37" s="91">
        <v>190271</v>
      </c>
      <c r="AA37" s="747">
        <v>269</v>
      </c>
      <c r="AB37" s="747">
        <v>35352</v>
      </c>
      <c r="AC37" s="747">
        <v>12948</v>
      </c>
      <c r="AD37" s="747">
        <v>10980</v>
      </c>
      <c r="AE37" s="747">
        <v>95518</v>
      </c>
      <c r="AF37" s="91">
        <v>104063</v>
      </c>
      <c r="AG37" s="747">
        <v>2266</v>
      </c>
      <c r="AH37" s="747">
        <v>2597</v>
      </c>
      <c r="AI37" s="747">
        <v>7348</v>
      </c>
      <c r="AJ37" s="747">
        <v>13890</v>
      </c>
      <c r="AK37" s="747">
        <v>74961</v>
      </c>
      <c r="AL37" s="91">
        <v>6982</v>
      </c>
      <c r="AM37" s="747">
        <v>1108</v>
      </c>
      <c r="AN37" s="747">
        <v>9171</v>
      </c>
      <c r="AO37" s="747">
        <v>19304</v>
      </c>
      <c r="AP37" s="747">
        <v>12356</v>
      </c>
      <c r="AQ37" s="747">
        <v>27847</v>
      </c>
      <c r="AR37" s="91">
        <v>2810</v>
      </c>
      <c r="AS37" s="747">
        <v>33</v>
      </c>
      <c r="AT37" s="747">
        <v>3354</v>
      </c>
      <c r="AU37" s="747">
        <v>1558</v>
      </c>
      <c r="AV37" s="747">
        <v>5857</v>
      </c>
      <c r="AW37" s="747">
        <v>7072</v>
      </c>
      <c r="AX37" s="91">
        <v>53907</v>
      </c>
      <c r="AY37" s="747">
        <v>66</v>
      </c>
      <c r="AZ37" s="747">
        <v>508</v>
      </c>
      <c r="BA37" s="747">
        <v>1577</v>
      </c>
      <c r="BB37" s="747">
        <v>3834</v>
      </c>
      <c r="BC37" s="747">
        <v>42905</v>
      </c>
      <c r="BD37" s="91">
        <v>4269</v>
      </c>
      <c r="BE37" s="747">
        <v>503</v>
      </c>
      <c r="BF37" s="747">
        <v>9980</v>
      </c>
      <c r="BG37" s="747">
        <v>4075</v>
      </c>
      <c r="BH37" s="747">
        <v>18355</v>
      </c>
      <c r="BI37" s="747">
        <v>30770</v>
      </c>
      <c r="BJ37" s="91">
        <v>11378</v>
      </c>
      <c r="BK37" s="747">
        <v>1387</v>
      </c>
      <c r="BL37" s="747">
        <v>13065</v>
      </c>
      <c r="BM37" s="747">
        <v>4436</v>
      </c>
      <c r="BN37" s="747">
        <v>8379</v>
      </c>
      <c r="BO37" s="747">
        <v>12762</v>
      </c>
      <c r="BP37" s="91">
        <v>18116</v>
      </c>
      <c r="BQ37" s="747">
        <v>773</v>
      </c>
      <c r="BR37" s="747">
        <v>30119</v>
      </c>
      <c r="BS37" s="747">
        <v>2381</v>
      </c>
      <c r="BT37" s="747">
        <v>6505</v>
      </c>
      <c r="BU37" s="747">
        <v>20768</v>
      </c>
      <c r="BV37" s="91">
        <v>23853</v>
      </c>
      <c r="BW37" s="747">
        <v>278</v>
      </c>
      <c r="BX37" s="747">
        <v>2161</v>
      </c>
      <c r="BY37" s="747">
        <v>15293</v>
      </c>
      <c r="BZ37" s="747">
        <v>6066</v>
      </c>
      <c r="CA37" s="747">
        <v>22870</v>
      </c>
      <c r="CB37" s="91">
        <v>14546</v>
      </c>
      <c r="CC37" s="747">
        <v>717</v>
      </c>
      <c r="CD37" s="747">
        <v>7944</v>
      </c>
      <c r="CE37" s="747">
        <v>12723</v>
      </c>
      <c r="CF37" s="747">
        <v>6568</v>
      </c>
      <c r="CG37" s="747">
        <v>44476</v>
      </c>
      <c r="CH37" s="91">
        <v>13312</v>
      </c>
      <c r="CI37" s="747">
        <v>10627</v>
      </c>
      <c r="CJ37" s="747">
        <v>4293</v>
      </c>
      <c r="CK37" s="747">
        <v>5510</v>
      </c>
      <c r="CL37" s="747">
        <v>4025</v>
      </c>
      <c r="CM37" s="747">
        <v>24975</v>
      </c>
      <c r="CN37" s="91">
        <v>15293</v>
      </c>
      <c r="CO37" s="747">
        <v>29420</v>
      </c>
      <c r="CP37" s="747">
        <v>229265</v>
      </c>
      <c r="CQ37" s="747">
        <v>200992</v>
      </c>
      <c r="CR37" s="747">
        <v>197790</v>
      </c>
      <c r="CS37" s="747">
        <v>878903</v>
      </c>
      <c r="CT37" s="91">
        <v>1246766</v>
      </c>
      <c r="CU37" s="747">
        <v>29987</v>
      </c>
      <c r="CV37" s="747">
        <v>233797</v>
      </c>
      <c r="CW37" s="747">
        <v>195998</v>
      </c>
      <c r="CX37" s="747">
        <v>197868</v>
      </c>
      <c r="CY37" s="747">
        <v>878953</v>
      </c>
      <c r="CZ37" s="812">
        <v>1256997</v>
      </c>
      <c r="DA37" s="98"/>
      <c r="DB37" s="98"/>
      <c r="DC37" s="98"/>
      <c r="DD37" s="98"/>
      <c r="DE37" s="98"/>
      <c r="DF37" s="98"/>
    </row>
    <row r="38" spans="2:110" ht="16.5" customHeight="1" x14ac:dyDescent="0.25">
      <c r="B38" s="817" t="s">
        <v>744</v>
      </c>
      <c r="C38" s="89">
        <v>3543</v>
      </c>
      <c r="D38" s="747">
        <v>91011</v>
      </c>
      <c r="E38" s="747">
        <v>104840</v>
      </c>
      <c r="F38" s="747">
        <v>164113</v>
      </c>
      <c r="G38" s="747">
        <v>187899</v>
      </c>
      <c r="H38" s="91">
        <v>465449</v>
      </c>
      <c r="I38" s="747">
        <v>548</v>
      </c>
      <c r="J38" s="747">
        <v>11289</v>
      </c>
      <c r="K38" s="747">
        <v>40939</v>
      </c>
      <c r="L38" s="747">
        <v>51433</v>
      </c>
      <c r="M38" s="747">
        <v>190924</v>
      </c>
      <c r="N38" s="91">
        <v>306847</v>
      </c>
      <c r="O38" s="747">
        <v>7014</v>
      </c>
      <c r="P38" s="747">
        <v>15627</v>
      </c>
      <c r="Q38" s="747">
        <v>17912</v>
      </c>
      <c r="R38" s="747">
        <v>17110</v>
      </c>
      <c r="S38" s="747">
        <v>31825</v>
      </c>
      <c r="T38" s="91">
        <v>51294</v>
      </c>
      <c r="U38" s="747">
        <v>3511</v>
      </c>
      <c r="V38" s="747">
        <v>4294</v>
      </c>
      <c r="W38" s="747">
        <v>59487</v>
      </c>
      <c r="X38" s="747">
        <v>12780</v>
      </c>
      <c r="Y38" s="747">
        <v>76678</v>
      </c>
      <c r="Z38" s="91">
        <v>176948</v>
      </c>
      <c r="AA38" s="747">
        <v>65</v>
      </c>
      <c r="AB38" s="747">
        <v>28929</v>
      </c>
      <c r="AC38" s="747">
        <v>10545</v>
      </c>
      <c r="AD38" s="747">
        <v>17490</v>
      </c>
      <c r="AE38" s="747">
        <v>101002</v>
      </c>
      <c r="AF38" s="91">
        <v>124957</v>
      </c>
      <c r="AG38" s="747">
        <v>2731</v>
      </c>
      <c r="AH38" s="747">
        <v>1333</v>
      </c>
      <c r="AI38" s="747">
        <v>29359</v>
      </c>
      <c r="AJ38" s="747">
        <v>10311</v>
      </c>
      <c r="AK38" s="747">
        <v>24896</v>
      </c>
      <c r="AL38" s="91">
        <v>840</v>
      </c>
      <c r="AM38" s="747">
        <v>1449</v>
      </c>
      <c r="AN38" s="747">
        <v>26797</v>
      </c>
      <c r="AO38" s="747">
        <v>9065</v>
      </c>
      <c r="AP38" s="747">
        <v>8283</v>
      </c>
      <c r="AQ38" s="747">
        <v>31618</v>
      </c>
      <c r="AR38" s="91">
        <v>5247</v>
      </c>
      <c r="AS38" s="747">
        <v>80</v>
      </c>
      <c r="AT38" s="747">
        <v>695</v>
      </c>
      <c r="AU38" s="747">
        <v>32576</v>
      </c>
      <c r="AV38" s="747">
        <v>2862</v>
      </c>
      <c r="AW38" s="747">
        <v>23484</v>
      </c>
      <c r="AX38" s="91">
        <v>28934</v>
      </c>
      <c r="AY38" s="747">
        <v>36</v>
      </c>
      <c r="AZ38" s="747">
        <v>650</v>
      </c>
      <c r="BA38" s="747">
        <v>1270</v>
      </c>
      <c r="BB38" s="747">
        <v>20505</v>
      </c>
      <c r="BC38" s="747">
        <v>57728</v>
      </c>
      <c r="BD38" s="91">
        <v>11659</v>
      </c>
      <c r="BE38" s="747">
        <v>935</v>
      </c>
      <c r="BF38" s="747">
        <v>39183</v>
      </c>
      <c r="BG38" s="747">
        <v>13777</v>
      </c>
      <c r="BH38" s="747">
        <v>22260</v>
      </c>
      <c r="BI38" s="747">
        <v>49774</v>
      </c>
      <c r="BJ38" s="91">
        <v>6896</v>
      </c>
      <c r="BK38" s="747">
        <v>4125</v>
      </c>
      <c r="BL38" s="747">
        <v>1218</v>
      </c>
      <c r="BM38" s="747">
        <v>1460</v>
      </c>
      <c r="BN38" s="747">
        <v>5107</v>
      </c>
      <c r="BO38" s="747">
        <v>14611</v>
      </c>
      <c r="BP38" s="91">
        <v>16496</v>
      </c>
      <c r="BQ38" s="747">
        <v>151</v>
      </c>
      <c r="BR38" s="747">
        <v>5397</v>
      </c>
      <c r="BS38" s="747">
        <v>5358</v>
      </c>
      <c r="BT38" s="747">
        <v>4190</v>
      </c>
      <c r="BU38" s="747">
        <v>48563</v>
      </c>
      <c r="BV38" s="91">
        <v>9747</v>
      </c>
      <c r="BW38" s="747">
        <v>87</v>
      </c>
      <c r="BX38" s="747">
        <v>2016</v>
      </c>
      <c r="BY38" s="747">
        <v>10059</v>
      </c>
      <c r="BZ38" s="747">
        <v>1996</v>
      </c>
      <c r="CA38" s="747">
        <v>22037</v>
      </c>
      <c r="CB38" s="91">
        <v>6180</v>
      </c>
      <c r="CC38" s="747">
        <v>1016</v>
      </c>
      <c r="CD38" s="747">
        <v>29788</v>
      </c>
      <c r="CE38" s="747">
        <v>3802</v>
      </c>
      <c r="CF38" s="747">
        <v>11085</v>
      </c>
      <c r="CG38" s="747">
        <v>23580</v>
      </c>
      <c r="CH38" s="91">
        <v>3649</v>
      </c>
      <c r="CI38" s="747">
        <v>4534</v>
      </c>
      <c r="CJ38" s="747">
        <v>8024</v>
      </c>
      <c r="CK38" s="747">
        <v>4498</v>
      </c>
      <c r="CL38" s="747">
        <v>4696</v>
      </c>
      <c r="CM38" s="747">
        <v>18663</v>
      </c>
      <c r="CN38" s="91">
        <v>9607</v>
      </c>
      <c r="CO38" s="747">
        <v>29825</v>
      </c>
      <c r="CP38" s="747">
        <v>266251</v>
      </c>
      <c r="CQ38" s="747">
        <v>344947</v>
      </c>
      <c r="CR38" s="747">
        <v>354221</v>
      </c>
      <c r="CS38" s="747">
        <v>903282</v>
      </c>
      <c r="CT38" s="91">
        <v>1224750</v>
      </c>
      <c r="CU38" s="747">
        <v>31297</v>
      </c>
      <c r="CV38" s="747">
        <v>361956</v>
      </c>
      <c r="CW38" s="747">
        <v>252648</v>
      </c>
      <c r="CX38" s="747">
        <v>355138</v>
      </c>
      <c r="CY38" s="747">
        <v>899060</v>
      </c>
      <c r="CZ38" s="812">
        <v>1223125</v>
      </c>
      <c r="DA38" s="98"/>
      <c r="DB38" s="98"/>
      <c r="DC38" s="98"/>
      <c r="DD38" s="98"/>
      <c r="DE38" s="98"/>
      <c r="DF38" s="98"/>
    </row>
    <row r="39" spans="2:110" ht="16.5" customHeight="1" x14ac:dyDescent="0.25">
      <c r="B39" s="819" t="s">
        <v>790</v>
      </c>
      <c r="C39" s="89">
        <v>60487</v>
      </c>
      <c r="D39" s="747">
        <v>38597</v>
      </c>
      <c r="E39" s="747">
        <v>109660</v>
      </c>
      <c r="F39" s="747">
        <v>136976</v>
      </c>
      <c r="G39" s="747">
        <v>208423</v>
      </c>
      <c r="H39" s="91">
        <v>406993</v>
      </c>
      <c r="I39" s="747">
        <v>437</v>
      </c>
      <c r="J39" s="747">
        <v>18802</v>
      </c>
      <c r="K39" s="747">
        <v>37991</v>
      </c>
      <c r="L39" s="747">
        <v>27201</v>
      </c>
      <c r="M39" s="747">
        <v>209704</v>
      </c>
      <c r="N39" s="91">
        <v>263224</v>
      </c>
      <c r="O39" s="747">
        <v>8251</v>
      </c>
      <c r="P39" s="747">
        <v>8644</v>
      </c>
      <c r="Q39" s="747">
        <v>13195</v>
      </c>
      <c r="R39" s="747">
        <v>22815</v>
      </c>
      <c r="S39" s="747">
        <v>58941</v>
      </c>
      <c r="T39" s="91">
        <v>67242</v>
      </c>
      <c r="U39" s="747">
        <v>695</v>
      </c>
      <c r="V39" s="747">
        <v>77333</v>
      </c>
      <c r="W39" s="747">
        <v>18995</v>
      </c>
      <c r="X39" s="747">
        <v>14450</v>
      </c>
      <c r="Y39" s="747">
        <v>39405</v>
      </c>
      <c r="Z39" s="91">
        <v>85964</v>
      </c>
      <c r="AA39" s="747">
        <v>231</v>
      </c>
      <c r="AB39" s="747">
        <v>1719</v>
      </c>
      <c r="AC39" s="747">
        <v>18910</v>
      </c>
      <c r="AD39" s="747">
        <v>10775</v>
      </c>
      <c r="AE39" s="747">
        <v>116458</v>
      </c>
      <c r="AF39" s="91">
        <v>141470</v>
      </c>
      <c r="AG39" s="747">
        <v>3332</v>
      </c>
      <c r="AH39" s="747">
        <v>27869</v>
      </c>
      <c r="AI39" s="747">
        <v>7266</v>
      </c>
      <c r="AJ39" s="747">
        <v>16277</v>
      </c>
      <c r="AK39" s="747">
        <v>44739</v>
      </c>
      <c r="AL39" s="91">
        <v>16101</v>
      </c>
      <c r="AM39" s="747">
        <v>714</v>
      </c>
      <c r="AN39" s="747">
        <v>10863</v>
      </c>
      <c r="AO39" s="747">
        <v>3899</v>
      </c>
      <c r="AP39" s="747">
        <v>4205</v>
      </c>
      <c r="AQ39" s="747">
        <v>9449</v>
      </c>
      <c r="AR39" s="91">
        <v>44632</v>
      </c>
      <c r="AS39" s="747">
        <v>388</v>
      </c>
      <c r="AT39" s="747">
        <v>16651</v>
      </c>
      <c r="AU39" s="747">
        <v>12351</v>
      </c>
      <c r="AV39" s="747">
        <v>15995</v>
      </c>
      <c r="AW39" s="747">
        <v>14539</v>
      </c>
      <c r="AX39" s="91">
        <v>68055</v>
      </c>
      <c r="AY39" s="747">
        <v>90</v>
      </c>
      <c r="AZ39" s="747">
        <v>834</v>
      </c>
      <c r="BA39" s="747">
        <v>2220</v>
      </c>
      <c r="BB39" s="747">
        <v>11616</v>
      </c>
      <c r="BC39" s="747">
        <v>26835</v>
      </c>
      <c r="BD39" s="91">
        <v>54335</v>
      </c>
      <c r="BE39" s="747">
        <v>908</v>
      </c>
      <c r="BF39" s="747">
        <v>16591</v>
      </c>
      <c r="BG39" s="747">
        <v>4308</v>
      </c>
      <c r="BH39" s="747">
        <v>31810</v>
      </c>
      <c r="BI39" s="747">
        <v>45430</v>
      </c>
      <c r="BJ39" s="91">
        <v>18316</v>
      </c>
      <c r="BK39" s="747">
        <v>2077</v>
      </c>
      <c r="BL39" s="747">
        <v>1687</v>
      </c>
      <c r="BM39" s="747">
        <v>5576</v>
      </c>
      <c r="BN39" s="747">
        <v>2888</v>
      </c>
      <c r="BO39" s="747">
        <v>21130</v>
      </c>
      <c r="BP39" s="91">
        <v>13087</v>
      </c>
      <c r="BQ39" s="747">
        <v>50</v>
      </c>
      <c r="BR39" s="747">
        <v>282</v>
      </c>
      <c r="BS39" s="747">
        <v>4761</v>
      </c>
      <c r="BT39" s="747">
        <v>14807</v>
      </c>
      <c r="BU39" s="747">
        <v>11455</v>
      </c>
      <c r="BV39" s="91">
        <v>2219</v>
      </c>
      <c r="BW39" s="747">
        <v>304</v>
      </c>
      <c r="BX39" s="747">
        <v>5063</v>
      </c>
      <c r="BY39" s="747">
        <v>19149</v>
      </c>
      <c r="BZ39" s="747">
        <v>3071</v>
      </c>
      <c r="CA39" s="747">
        <v>25749</v>
      </c>
      <c r="CB39" s="91">
        <v>1800</v>
      </c>
      <c r="CC39" s="747">
        <v>682</v>
      </c>
      <c r="CD39" s="747">
        <v>6583</v>
      </c>
      <c r="CE39" s="747">
        <v>4954</v>
      </c>
      <c r="CF39" s="747">
        <v>8550</v>
      </c>
      <c r="CG39" s="747">
        <v>18412</v>
      </c>
      <c r="CH39" s="91">
        <v>13873</v>
      </c>
      <c r="CI39" s="747">
        <v>2484</v>
      </c>
      <c r="CJ39" s="747">
        <v>35819</v>
      </c>
      <c r="CK39" s="747">
        <v>4863</v>
      </c>
      <c r="CL39" s="747">
        <v>11682</v>
      </c>
      <c r="CM39" s="747">
        <v>21278</v>
      </c>
      <c r="CN39" s="91">
        <v>12229</v>
      </c>
      <c r="CO39" s="747">
        <v>81130</v>
      </c>
      <c r="CP39" s="747">
        <v>267337</v>
      </c>
      <c r="CQ39" s="747">
        <v>268098</v>
      </c>
      <c r="CR39" s="747">
        <v>333118</v>
      </c>
      <c r="CS39" s="747">
        <v>871947</v>
      </c>
      <c r="CT39" s="91">
        <v>1209540</v>
      </c>
      <c r="CU39" s="747">
        <v>82109</v>
      </c>
      <c r="CV39" s="747">
        <v>277181</v>
      </c>
      <c r="CW39" s="747">
        <v>257449</v>
      </c>
      <c r="CX39" s="747">
        <v>333767</v>
      </c>
      <c r="CY39" s="747">
        <v>880951</v>
      </c>
      <c r="CZ39" s="812">
        <v>1207945</v>
      </c>
      <c r="DA39" s="98"/>
      <c r="DB39" s="98"/>
      <c r="DC39" s="98"/>
      <c r="DD39" s="98"/>
      <c r="DE39" s="98"/>
      <c r="DF39" s="98"/>
    </row>
    <row r="40" spans="2:110" ht="16.5" customHeight="1" x14ac:dyDescent="0.25">
      <c r="B40" s="819" t="s">
        <v>807</v>
      </c>
      <c r="C40" s="89">
        <v>7066</v>
      </c>
      <c r="D40" s="747">
        <v>78892</v>
      </c>
      <c r="E40" s="747">
        <v>68199</v>
      </c>
      <c r="F40" s="747">
        <v>85696</v>
      </c>
      <c r="G40" s="747">
        <v>202350</v>
      </c>
      <c r="H40" s="91">
        <v>359635</v>
      </c>
      <c r="I40" s="747">
        <v>121</v>
      </c>
      <c r="J40" s="747">
        <v>1336</v>
      </c>
      <c r="K40" s="747">
        <v>35313</v>
      </c>
      <c r="L40" s="747">
        <v>19856</v>
      </c>
      <c r="M40" s="747">
        <v>220709</v>
      </c>
      <c r="N40" s="91">
        <v>271320</v>
      </c>
      <c r="O40" s="747">
        <v>6708</v>
      </c>
      <c r="P40" s="747">
        <v>8743</v>
      </c>
      <c r="Q40" s="747">
        <v>14089</v>
      </c>
      <c r="R40" s="747">
        <v>22361</v>
      </c>
      <c r="S40" s="747">
        <v>39874</v>
      </c>
      <c r="T40" s="91">
        <v>30464</v>
      </c>
      <c r="U40" s="747">
        <v>1069</v>
      </c>
      <c r="V40" s="747">
        <v>31104</v>
      </c>
      <c r="W40" s="747">
        <v>20521</v>
      </c>
      <c r="X40" s="747">
        <v>22649</v>
      </c>
      <c r="Y40" s="747">
        <v>43788</v>
      </c>
      <c r="Z40" s="91">
        <v>112410</v>
      </c>
      <c r="AA40" s="747">
        <v>421</v>
      </c>
      <c r="AB40" s="747">
        <v>12765</v>
      </c>
      <c r="AC40" s="747">
        <v>11275</v>
      </c>
      <c r="AD40" s="747">
        <v>16022</v>
      </c>
      <c r="AE40" s="747">
        <v>122065</v>
      </c>
      <c r="AF40" s="91">
        <v>196494</v>
      </c>
      <c r="AG40" s="747">
        <v>1252</v>
      </c>
      <c r="AH40" s="747">
        <v>1792</v>
      </c>
      <c r="AI40" s="747">
        <v>3031</v>
      </c>
      <c r="AJ40" s="747">
        <v>11859</v>
      </c>
      <c r="AK40" s="747">
        <v>31083</v>
      </c>
      <c r="AL40" s="91">
        <v>12208</v>
      </c>
      <c r="AM40" s="747">
        <v>737</v>
      </c>
      <c r="AN40" s="747">
        <v>15544</v>
      </c>
      <c r="AO40" s="747">
        <v>31366</v>
      </c>
      <c r="AP40" s="747">
        <v>13347</v>
      </c>
      <c r="AQ40" s="747">
        <v>49378</v>
      </c>
      <c r="AR40" s="91">
        <v>34367</v>
      </c>
      <c r="AS40" s="747">
        <v>0</v>
      </c>
      <c r="AT40" s="747">
        <v>632</v>
      </c>
      <c r="AU40" s="747">
        <v>1693</v>
      </c>
      <c r="AV40" s="747">
        <v>4517</v>
      </c>
      <c r="AW40" s="747">
        <v>32460</v>
      </c>
      <c r="AX40" s="91">
        <v>123598</v>
      </c>
      <c r="AY40" s="747">
        <v>60</v>
      </c>
      <c r="AZ40" s="747">
        <v>1226</v>
      </c>
      <c r="BA40" s="747">
        <v>6987</v>
      </c>
      <c r="BB40" s="747">
        <v>42404</v>
      </c>
      <c r="BC40" s="747">
        <v>39317</v>
      </c>
      <c r="BD40" s="91">
        <v>76810</v>
      </c>
      <c r="BE40" s="747">
        <v>192</v>
      </c>
      <c r="BF40" s="747">
        <v>17195</v>
      </c>
      <c r="BG40" s="747">
        <v>19311</v>
      </c>
      <c r="BH40" s="747">
        <v>20346</v>
      </c>
      <c r="BI40" s="747">
        <v>31866</v>
      </c>
      <c r="BJ40" s="91">
        <v>10835</v>
      </c>
      <c r="BK40" s="747">
        <v>1191</v>
      </c>
      <c r="BL40" s="747">
        <v>2355</v>
      </c>
      <c r="BM40" s="747">
        <v>1516</v>
      </c>
      <c r="BN40" s="747">
        <v>4473</v>
      </c>
      <c r="BO40" s="747">
        <v>20626</v>
      </c>
      <c r="BP40" s="91">
        <v>5494</v>
      </c>
      <c r="BQ40" s="747">
        <v>340</v>
      </c>
      <c r="BR40" s="747">
        <v>543</v>
      </c>
      <c r="BS40" s="747">
        <v>4881</v>
      </c>
      <c r="BT40" s="747">
        <v>8608</v>
      </c>
      <c r="BU40" s="747">
        <v>32750</v>
      </c>
      <c r="BV40" s="91">
        <v>24481</v>
      </c>
      <c r="BW40" s="747">
        <v>427</v>
      </c>
      <c r="BX40" s="747">
        <v>6534</v>
      </c>
      <c r="BY40" s="747">
        <v>3250</v>
      </c>
      <c r="BZ40" s="747">
        <v>3033</v>
      </c>
      <c r="CA40" s="747">
        <v>37303</v>
      </c>
      <c r="CB40" s="91">
        <v>18603</v>
      </c>
      <c r="CC40" s="747">
        <v>421</v>
      </c>
      <c r="CD40" s="747">
        <v>28675</v>
      </c>
      <c r="CE40" s="747">
        <v>2376</v>
      </c>
      <c r="CF40" s="747">
        <v>13410</v>
      </c>
      <c r="CG40" s="747">
        <v>29249</v>
      </c>
      <c r="CH40" s="91">
        <v>21392</v>
      </c>
      <c r="CI40" s="747">
        <v>2615</v>
      </c>
      <c r="CJ40" s="747">
        <v>23652</v>
      </c>
      <c r="CK40" s="747">
        <v>5963</v>
      </c>
      <c r="CL40" s="747">
        <v>11048</v>
      </c>
      <c r="CM40" s="747">
        <v>16505</v>
      </c>
      <c r="CN40" s="91">
        <v>19799</v>
      </c>
      <c r="CO40" s="747">
        <v>22620</v>
      </c>
      <c r="CP40" s="747">
        <v>230988</v>
      </c>
      <c r="CQ40" s="747">
        <v>229771</v>
      </c>
      <c r="CR40" s="747">
        <v>299629</v>
      </c>
      <c r="CS40" s="747">
        <v>949323</v>
      </c>
      <c r="CT40" s="91">
        <v>1317910</v>
      </c>
      <c r="CU40" s="747">
        <v>23570</v>
      </c>
      <c r="CV40" s="747">
        <v>247855</v>
      </c>
      <c r="CW40" s="747">
        <v>212653</v>
      </c>
      <c r="CX40" s="747">
        <v>299516</v>
      </c>
      <c r="CY40" s="747">
        <v>959613</v>
      </c>
      <c r="CZ40" s="812">
        <v>1307675</v>
      </c>
      <c r="DA40" s="98"/>
      <c r="DB40" s="98"/>
      <c r="DC40" s="98"/>
      <c r="DD40" s="98"/>
      <c r="DE40" s="98"/>
      <c r="DF40" s="98"/>
    </row>
    <row r="41" spans="2:110" ht="16.5" customHeight="1" thickBot="1" x14ac:dyDescent="0.3">
      <c r="B41" s="818" t="s">
        <v>814</v>
      </c>
      <c r="C41" s="89">
        <v>1010</v>
      </c>
      <c r="D41" s="747">
        <v>17181</v>
      </c>
      <c r="E41" s="747">
        <v>110317</v>
      </c>
      <c r="F41" s="747">
        <v>164748</v>
      </c>
      <c r="G41" s="747">
        <v>135569</v>
      </c>
      <c r="H41" s="91">
        <v>269899</v>
      </c>
      <c r="I41" s="747">
        <v>529</v>
      </c>
      <c r="J41" s="747">
        <v>916</v>
      </c>
      <c r="K41" s="747">
        <v>31733</v>
      </c>
      <c r="L41" s="747">
        <v>40740</v>
      </c>
      <c r="M41" s="747">
        <v>261769</v>
      </c>
      <c r="N41" s="91">
        <v>301701</v>
      </c>
      <c r="O41" s="747">
        <v>5427</v>
      </c>
      <c r="P41" s="747">
        <v>9081</v>
      </c>
      <c r="Q41" s="747">
        <v>12641</v>
      </c>
      <c r="R41" s="747">
        <v>22473</v>
      </c>
      <c r="S41" s="747">
        <v>56591</v>
      </c>
      <c r="T41" s="91">
        <v>42367</v>
      </c>
      <c r="U41" s="747">
        <v>168</v>
      </c>
      <c r="V41" s="747">
        <v>73620</v>
      </c>
      <c r="W41" s="747">
        <v>14705</v>
      </c>
      <c r="X41" s="747">
        <v>11055</v>
      </c>
      <c r="Y41" s="747">
        <v>64184</v>
      </c>
      <c r="Z41" s="91">
        <v>210628</v>
      </c>
      <c r="AA41" s="747">
        <v>233</v>
      </c>
      <c r="AB41" s="747">
        <v>9815</v>
      </c>
      <c r="AC41" s="747">
        <v>4886</v>
      </c>
      <c r="AD41" s="747">
        <v>7118</v>
      </c>
      <c r="AE41" s="747">
        <v>122970</v>
      </c>
      <c r="AF41" s="91">
        <v>89067</v>
      </c>
      <c r="AG41" s="747">
        <v>2462</v>
      </c>
      <c r="AH41" s="747">
        <v>13484</v>
      </c>
      <c r="AI41" s="747">
        <v>6535</v>
      </c>
      <c r="AJ41" s="747">
        <v>21952</v>
      </c>
      <c r="AK41" s="747">
        <v>62835</v>
      </c>
      <c r="AL41" s="91">
        <v>20400</v>
      </c>
      <c r="AM41" s="747">
        <v>749</v>
      </c>
      <c r="AN41" s="747">
        <v>1516</v>
      </c>
      <c r="AO41" s="747">
        <v>43423</v>
      </c>
      <c r="AP41" s="747">
        <v>16028</v>
      </c>
      <c r="AQ41" s="747">
        <v>54376</v>
      </c>
      <c r="AR41" s="91">
        <v>21810</v>
      </c>
      <c r="AS41" s="747">
        <v>102</v>
      </c>
      <c r="AT41" s="747">
        <v>26006</v>
      </c>
      <c r="AU41" s="747">
        <v>12851</v>
      </c>
      <c r="AV41" s="747">
        <v>1275</v>
      </c>
      <c r="AW41" s="747">
        <v>70231</v>
      </c>
      <c r="AX41" s="91">
        <v>34115</v>
      </c>
      <c r="AY41" s="747">
        <v>261</v>
      </c>
      <c r="AZ41" s="747">
        <v>1152</v>
      </c>
      <c r="BA41" s="747">
        <v>5863</v>
      </c>
      <c r="BB41" s="747">
        <v>6457</v>
      </c>
      <c r="BC41" s="747">
        <v>36155</v>
      </c>
      <c r="BD41" s="91">
        <v>21804</v>
      </c>
      <c r="BE41" s="747">
        <v>558</v>
      </c>
      <c r="BF41" s="747">
        <v>2433</v>
      </c>
      <c r="BG41" s="747">
        <v>66082</v>
      </c>
      <c r="BH41" s="747">
        <v>17582</v>
      </c>
      <c r="BI41" s="747">
        <v>31255</v>
      </c>
      <c r="BJ41" s="91">
        <v>5707</v>
      </c>
      <c r="BK41" s="747">
        <v>673</v>
      </c>
      <c r="BL41" s="747">
        <v>6021</v>
      </c>
      <c r="BM41" s="747">
        <v>772</v>
      </c>
      <c r="BN41" s="747">
        <v>8926</v>
      </c>
      <c r="BO41" s="747">
        <v>34975</v>
      </c>
      <c r="BP41" s="91">
        <v>28189</v>
      </c>
      <c r="BQ41" s="747">
        <v>84</v>
      </c>
      <c r="BR41" s="747">
        <v>3651</v>
      </c>
      <c r="BS41" s="747">
        <v>7522</v>
      </c>
      <c r="BT41" s="747">
        <v>8115</v>
      </c>
      <c r="BU41" s="747">
        <v>38726</v>
      </c>
      <c r="BV41" s="91">
        <v>52227</v>
      </c>
      <c r="BW41" s="747">
        <v>443</v>
      </c>
      <c r="BX41" s="747">
        <v>1399</v>
      </c>
      <c r="BY41" s="747">
        <v>3165</v>
      </c>
      <c r="BZ41" s="747">
        <v>2658</v>
      </c>
      <c r="CA41" s="747">
        <v>82915</v>
      </c>
      <c r="CB41" s="91">
        <v>5089</v>
      </c>
      <c r="CC41" s="747">
        <v>475</v>
      </c>
      <c r="CD41" s="747">
        <v>24265</v>
      </c>
      <c r="CE41" s="747">
        <v>4970</v>
      </c>
      <c r="CF41" s="747">
        <v>7809</v>
      </c>
      <c r="CG41" s="747">
        <v>19626</v>
      </c>
      <c r="CH41" s="91">
        <v>8926</v>
      </c>
      <c r="CI41" s="747">
        <v>340</v>
      </c>
      <c r="CJ41" s="747">
        <v>26474</v>
      </c>
      <c r="CK41" s="747">
        <v>6461</v>
      </c>
      <c r="CL41" s="747">
        <v>4964</v>
      </c>
      <c r="CM41" s="747">
        <v>15963</v>
      </c>
      <c r="CN41" s="91">
        <v>12019</v>
      </c>
      <c r="CO41" s="747">
        <v>13514</v>
      </c>
      <c r="CP41" s="747">
        <v>217014</v>
      </c>
      <c r="CQ41" s="747">
        <v>331926</v>
      </c>
      <c r="CR41" s="747">
        <v>341900</v>
      </c>
      <c r="CS41" s="747">
        <v>1088140</v>
      </c>
      <c r="CT41" s="91">
        <v>1123948</v>
      </c>
      <c r="CU41" s="747">
        <v>14370</v>
      </c>
      <c r="CV41" s="747">
        <v>252586</v>
      </c>
      <c r="CW41" s="747">
        <v>328463</v>
      </c>
      <c r="CX41" s="747">
        <v>309106</v>
      </c>
      <c r="CY41" s="747">
        <v>1087969</v>
      </c>
      <c r="CZ41" s="812">
        <v>1150962</v>
      </c>
      <c r="DA41" s="98"/>
      <c r="DB41" s="98"/>
      <c r="DC41" s="98"/>
      <c r="DD41" s="98"/>
      <c r="DE41" s="98"/>
      <c r="DF41" s="98"/>
    </row>
    <row r="42" spans="2:110" ht="16.5" customHeight="1" x14ac:dyDescent="0.25">
      <c r="B42" s="817" t="s">
        <v>861</v>
      </c>
      <c r="C42" s="89">
        <v>4328</v>
      </c>
      <c r="D42" s="747">
        <v>49572</v>
      </c>
      <c r="E42" s="747">
        <v>92674</v>
      </c>
      <c r="F42" s="747">
        <v>185052</v>
      </c>
      <c r="G42" s="747">
        <v>243716</v>
      </c>
      <c r="H42" s="91">
        <v>430294</v>
      </c>
      <c r="I42" s="747">
        <v>70</v>
      </c>
      <c r="J42" s="747">
        <v>493</v>
      </c>
      <c r="K42" s="747">
        <v>38464</v>
      </c>
      <c r="L42" s="747">
        <v>39874</v>
      </c>
      <c r="M42" s="747">
        <v>286348</v>
      </c>
      <c r="N42" s="91">
        <v>274778</v>
      </c>
      <c r="O42" s="747">
        <v>7973</v>
      </c>
      <c r="P42" s="747">
        <v>28328</v>
      </c>
      <c r="Q42" s="747">
        <v>15850</v>
      </c>
      <c r="R42" s="747">
        <v>17250</v>
      </c>
      <c r="S42" s="747">
        <v>65181</v>
      </c>
      <c r="T42" s="91">
        <v>30330</v>
      </c>
      <c r="U42" s="747">
        <v>674</v>
      </c>
      <c r="V42" s="747">
        <v>45188</v>
      </c>
      <c r="W42" s="747">
        <v>13214</v>
      </c>
      <c r="X42" s="747">
        <v>15961</v>
      </c>
      <c r="Y42" s="747">
        <v>53881</v>
      </c>
      <c r="Z42" s="91">
        <v>86863</v>
      </c>
      <c r="AA42" s="747">
        <v>301</v>
      </c>
      <c r="AB42" s="747">
        <v>13564</v>
      </c>
      <c r="AC42" s="747">
        <v>8882</v>
      </c>
      <c r="AD42" s="747">
        <v>12196</v>
      </c>
      <c r="AE42" s="747">
        <v>92550</v>
      </c>
      <c r="AF42" s="91">
        <v>60691</v>
      </c>
      <c r="AG42" s="747">
        <v>2190</v>
      </c>
      <c r="AH42" s="747">
        <v>11322</v>
      </c>
      <c r="AI42" s="747">
        <v>17325</v>
      </c>
      <c r="AJ42" s="747">
        <v>28667</v>
      </c>
      <c r="AK42" s="747">
        <v>45432</v>
      </c>
      <c r="AL42" s="91">
        <v>758</v>
      </c>
      <c r="AM42" s="747">
        <v>1249</v>
      </c>
      <c r="AN42" s="747">
        <v>11505</v>
      </c>
      <c r="AO42" s="747">
        <v>1718</v>
      </c>
      <c r="AP42" s="747">
        <v>14564</v>
      </c>
      <c r="AQ42" s="747">
        <v>37779</v>
      </c>
      <c r="AR42" s="91">
        <v>5796</v>
      </c>
      <c r="AS42" s="747">
        <v>45</v>
      </c>
      <c r="AT42" s="747">
        <v>12868</v>
      </c>
      <c r="AU42" s="747">
        <v>1148</v>
      </c>
      <c r="AV42" s="747">
        <v>21503</v>
      </c>
      <c r="AW42" s="747">
        <v>61393</v>
      </c>
      <c r="AX42" s="91">
        <v>39153</v>
      </c>
      <c r="AY42" s="747">
        <v>293</v>
      </c>
      <c r="AZ42" s="747">
        <v>1622</v>
      </c>
      <c r="BA42" s="747">
        <v>4698</v>
      </c>
      <c r="BB42" s="747">
        <v>40632</v>
      </c>
      <c r="BC42" s="747">
        <v>78292</v>
      </c>
      <c r="BD42" s="91">
        <v>40497</v>
      </c>
      <c r="BE42" s="747">
        <v>4387</v>
      </c>
      <c r="BF42" s="747">
        <v>5800</v>
      </c>
      <c r="BG42" s="747">
        <v>8063</v>
      </c>
      <c r="BH42" s="747">
        <v>22222</v>
      </c>
      <c r="BI42" s="747">
        <v>24215</v>
      </c>
      <c r="BJ42" s="91">
        <v>7406</v>
      </c>
      <c r="BK42" s="747">
        <v>912</v>
      </c>
      <c r="BL42" s="747">
        <v>11814</v>
      </c>
      <c r="BM42" s="747">
        <v>2038</v>
      </c>
      <c r="BN42" s="747">
        <v>6988</v>
      </c>
      <c r="BO42" s="747">
        <v>47010</v>
      </c>
      <c r="BP42" s="91">
        <v>23625</v>
      </c>
      <c r="BQ42" s="747">
        <v>86</v>
      </c>
      <c r="BR42" s="747">
        <v>492</v>
      </c>
      <c r="BS42" s="747">
        <v>1462</v>
      </c>
      <c r="BT42" s="747">
        <v>14989</v>
      </c>
      <c r="BU42" s="747">
        <v>13813</v>
      </c>
      <c r="BV42" s="91">
        <v>14849</v>
      </c>
      <c r="BW42" s="747">
        <v>369</v>
      </c>
      <c r="BX42" s="747">
        <v>1935</v>
      </c>
      <c r="BY42" s="747">
        <v>3025</v>
      </c>
      <c r="BZ42" s="747">
        <v>5331</v>
      </c>
      <c r="CA42" s="747">
        <v>7129</v>
      </c>
      <c r="CB42" s="91">
        <v>6315</v>
      </c>
      <c r="CC42" s="747">
        <v>696</v>
      </c>
      <c r="CD42" s="747">
        <v>2154</v>
      </c>
      <c r="CE42" s="747">
        <v>1800</v>
      </c>
      <c r="CF42" s="747">
        <v>16151</v>
      </c>
      <c r="CG42" s="747">
        <v>57811</v>
      </c>
      <c r="CH42" s="91">
        <v>12981</v>
      </c>
      <c r="CI42" s="747">
        <v>1703</v>
      </c>
      <c r="CJ42" s="747">
        <v>20059</v>
      </c>
      <c r="CK42" s="747">
        <v>3944</v>
      </c>
      <c r="CL42" s="747">
        <v>4214</v>
      </c>
      <c r="CM42" s="747">
        <v>22478</v>
      </c>
      <c r="CN42" s="91">
        <v>16421</v>
      </c>
      <c r="CO42" s="747">
        <v>25276</v>
      </c>
      <c r="CP42" s="747">
        <v>216716</v>
      </c>
      <c r="CQ42" s="747">
        <v>214305</v>
      </c>
      <c r="CR42" s="747">
        <v>445594</v>
      </c>
      <c r="CS42" s="747">
        <v>1137028</v>
      </c>
      <c r="CT42" s="91">
        <v>1050757</v>
      </c>
      <c r="CU42" s="747">
        <v>26017</v>
      </c>
      <c r="CV42" s="747">
        <v>238849</v>
      </c>
      <c r="CW42" s="747">
        <v>192154</v>
      </c>
      <c r="CX42" s="747">
        <v>446010</v>
      </c>
      <c r="CY42" s="747">
        <v>1136479</v>
      </c>
      <c r="CZ42" s="812">
        <v>1050251</v>
      </c>
      <c r="DA42" s="98"/>
      <c r="DB42" s="98"/>
      <c r="DC42" s="98"/>
      <c r="DD42" s="98"/>
      <c r="DE42" s="98"/>
      <c r="DF42" s="98"/>
    </row>
    <row r="43" spans="2:110" ht="16.5" customHeight="1" x14ac:dyDescent="0.25">
      <c r="B43" s="819" t="s">
        <v>972</v>
      </c>
      <c r="C43" s="89">
        <v>1579</v>
      </c>
      <c r="D43" s="747">
        <v>31709</v>
      </c>
      <c r="E43" s="747">
        <v>52051</v>
      </c>
      <c r="F43" s="747">
        <v>138723</v>
      </c>
      <c r="G43" s="747">
        <v>130318</v>
      </c>
      <c r="H43" s="91">
        <v>340848</v>
      </c>
      <c r="I43" s="747">
        <v>131</v>
      </c>
      <c r="J43" s="747">
        <v>1867</v>
      </c>
      <c r="K43" s="747">
        <v>47922</v>
      </c>
      <c r="L43" s="747">
        <v>38342</v>
      </c>
      <c r="M43" s="747">
        <v>334276</v>
      </c>
      <c r="N43" s="91">
        <v>340589</v>
      </c>
      <c r="O43" s="747">
        <v>6764</v>
      </c>
      <c r="P43" s="747">
        <v>30493</v>
      </c>
      <c r="Q43" s="747">
        <v>21944</v>
      </c>
      <c r="R43" s="747">
        <v>21980</v>
      </c>
      <c r="S43" s="747">
        <v>84801</v>
      </c>
      <c r="T43" s="91">
        <v>27447</v>
      </c>
      <c r="U43" s="747">
        <v>637</v>
      </c>
      <c r="V43" s="747">
        <v>9388</v>
      </c>
      <c r="W43" s="747">
        <v>10879</v>
      </c>
      <c r="X43" s="747">
        <v>35464</v>
      </c>
      <c r="Y43" s="747">
        <v>55202</v>
      </c>
      <c r="Z43" s="91">
        <v>172436</v>
      </c>
      <c r="AA43" s="747">
        <v>314</v>
      </c>
      <c r="AB43" s="747">
        <v>17120</v>
      </c>
      <c r="AC43" s="747">
        <v>7382</v>
      </c>
      <c r="AD43" s="747">
        <v>10170</v>
      </c>
      <c r="AE43" s="747">
        <v>107135</v>
      </c>
      <c r="AF43" s="91">
        <v>41518</v>
      </c>
      <c r="AG43" s="747">
        <v>2715</v>
      </c>
      <c r="AH43" s="747">
        <v>6499</v>
      </c>
      <c r="AI43" s="747">
        <v>14702</v>
      </c>
      <c r="AJ43" s="747">
        <v>22681</v>
      </c>
      <c r="AK43" s="747">
        <v>54211</v>
      </c>
      <c r="AL43" s="91">
        <v>6457</v>
      </c>
      <c r="AM43" s="747">
        <v>959</v>
      </c>
      <c r="AN43" s="747">
        <v>1570</v>
      </c>
      <c r="AO43" s="747">
        <v>6081</v>
      </c>
      <c r="AP43" s="747">
        <v>17896</v>
      </c>
      <c r="AQ43" s="747">
        <v>18790</v>
      </c>
      <c r="AR43" s="91">
        <v>37138</v>
      </c>
      <c r="AS43" s="747">
        <v>0</v>
      </c>
      <c r="AT43" s="747">
        <v>9700</v>
      </c>
      <c r="AU43" s="747">
        <v>309</v>
      </c>
      <c r="AV43" s="747">
        <v>31997</v>
      </c>
      <c r="AW43" s="747">
        <v>29594</v>
      </c>
      <c r="AX43" s="91">
        <v>73829</v>
      </c>
      <c r="AY43" s="747">
        <v>328</v>
      </c>
      <c r="AZ43" s="747">
        <v>1454</v>
      </c>
      <c r="BA43" s="747">
        <v>18453</v>
      </c>
      <c r="BB43" s="747">
        <v>51132</v>
      </c>
      <c r="BC43" s="747">
        <v>30029</v>
      </c>
      <c r="BD43" s="91">
        <v>26046</v>
      </c>
      <c r="BE43" s="747">
        <v>592</v>
      </c>
      <c r="BF43" s="747">
        <v>2397</v>
      </c>
      <c r="BG43" s="747">
        <v>5261</v>
      </c>
      <c r="BH43" s="747">
        <v>16722</v>
      </c>
      <c r="BI43" s="747">
        <v>31359</v>
      </c>
      <c r="BJ43" s="91">
        <v>4279</v>
      </c>
      <c r="BK43" s="747">
        <v>896</v>
      </c>
      <c r="BL43" s="747">
        <v>13281</v>
      </c>
      <c r="BM43" s="747">
        <v>1208</v>
      </c>
      <c r="BN43" s="747">
        <v>2484</v>
      </c>
      <c r="BO43" s="747">
        <v>26201</v>
      </c>
      <c r="BP43" s="91">
        <v>20959</v>
      </c>
      <c r="BQ43" s="747">
        <v>719</v>
      </c>
      <c r="BR43" s="747">
        <v>5305</v>
      </c>
      <c r="BS43" s="747">
        <v>1162</v>
      </c>
      <c r="BT43" s="747">
        <v>11946</v>
      </c>
      <c r="BU43" s="747">
        <v>19429</v>
      </c>
      <c r="BV43" s="91">
        <v>13196</v>
      </c>
      <c r="BW43" s="747">
        <v>198</v>
      </c>
      <c r="BX43" s="747">
        <v>5305</v>
      </c>
      <c r="BY43" s="747">
        <v>34424</v>
      </c>
      <c r="BZ43" s="747">
        <v>1570</v>
      </c>
      <c r="CA43" s="747">
        <v>41369</v>
      </c>
      <c r="CB43" s="91">
        <v>30223</v>
      </c>
      <c r="CC43" s="747">
        <v>566</v>
      </c>
      <c r="CD43" s="747">
        <v>6915</v>
      </c>
      <c r="CE43" s="747">
        <v>7660</v>
      </c>
      <c r="CF43" s="747">
        <v>24953</v>
      </c>
      <c r="CG43" s="747">
        <v>28674</v>
      </c>
      <c r="CH43" s="91">
        <v>44021</v>
      </c>
      <c r="CI43" s="747">
        <v>670</v>
      </c>
      <c r="CJ43" s="747">
        <v>20575</v>
      </c>
      <c r="CK43" s="747">
        <v>4887</v>
      </c>
      <c r="CL43" s="747">
        <v>18603</v>
      </c>
      <c r="CM43" s="747">
        <v>16225</v>
      </c>
      <c r="CN43" s="91">
        <v>11310</v>
      </c>
      <c r="CO43" s="747">
        <v>17068</v>
      </c>
      <c r="CP43" s="747">
        <v>163578</v>
      </c>
      <c r="CQ43" s="747">
        <v>234325</v>
      </c>
      <c r="CR43" s="747">
        <v>444663</v>
      </c>
      <c r="CS43" s="747">
        <v>1007613</v>
      </c>
      <c r="CT43" s="91">
        <v>1190296</v>
      </c>
      <c r="CU43" s="747">
        <v>17662</v>
      </c>
      <c r="CV43" s="747">
        <v>163503</v>
      </c>
      <c r="CW43" s="747">
        <v>234461</v>
      </c>
      <c r="CX43" s="747">
        <v>459558</v>
      </c>
      <c r="CY43" s="747">
        <v>992063</v>
      </c>
      <c r="CZ43" s="812">
        <v>1190296</v>
      </c>
      <c r="DA43" s="98"/>
      <c r="DB43" s="98"/>
      <c r="DC43" s="98"/>
      <c r="DD43" s="98"/>
      <c r="DE43" s="98"/>
      <c r="DF43" s="98"/>
    </row>
    <row r="44" spans="2:110" ht="16.5" customHeight="1" x14ac:dyDescent="0.25">
      <c r="B44" s="819" t="s">
        <v>993</v>
      </c>
      <c r="C44" s="89">
        <v>1006</v>
      </c>
      <c r="D44" s="747">
        <v>13891</v>
      </c>
      <c r="E44" s="747">
        <v>28811</v>
      </c>
      <c r="F44" s="747">
        <v>116637</v>
      </c>
      <c r="G44" s="747">
        <v>182127</v>
      </c>
      <c r="H44" s="91">
        <v>452064</v>
      </c>
      <c r="I44" s="747">
        <v>278</v>
      </c>
      <c r="J44" s="747">
        <v>5350</v>
      </c>
      <c r="K44" s="747">
        <v>39049</v>
      </c>
      <c r="L44" s="747">
        <v>14859</v>
      </c>
      <c r="M44" s="747">
        <v>307263</v>
      </c>
      <c r="N44" s="91">
        <v>308645</v>
      </c>
      <c r="O44" s="747">
        <v>6844</v>
      </c>
      <c r="P44" s="747">
        <v>15913</v>
      </c>
      <c r="Q44" s="747">
        <v>25822</v>
      </c>
      <c r="R44" s="747">
        <v>12690</v>
      </c>
      <c r="S44" s="747">
        <v>47828</v>
      </c>
      <c r="T44" s="91">
        <v>131262</v>
      </c>
      <c r="U44" s="747">
        <v>408</v>
      </c>
      <c r="V44" s="747">
        <v>5295</v>
      </c>
      <c r="W44" s="747">
        <v>9398</v>
      </c>
      <c r="X44" s="747">
        <v>25355</v>
      </c>
      <c r="Y44" s="747">
        <v>51391</v>
      </c>
      <c r="Z44" s="91">
        <v>37555</v>
      </c>
      <c r="AA44" s="747">
        <v>345</v>
      </c>
      <c r="AB44" s="747">
        <v>3195</v>
      </c>
      <c r="AC44" s="747">
        <v>11247</v>
      </c>
      <c r="AD44" s="747">
        <v>39552</v>
      </c>
      <c r="AE44" s="747">
        <v>115514</v>
      </c>
      <c r="AF44" s="91">
        <v>96760</v>
      </c>
      <c r="AG44" s="747">
        <v>1411</v>
      </c>
      <c r="AH44" s="747">
        <v>7264</v>
      </c>
      <c r="AI44" s="747">
        <v>7930</v>
      </c>
      <c r="AJ44" s="747">
        <v>38443</v>
      </c>
      <c r="AK44" s="747">
        <v>55647</v>
      </c>
      <c r="AL44" s="91">
        <v>2828</v>
      </c>
      <c r="AM44" s="747">
        <v>1114</v>
      </c>
      <c r="AN44" s="747">
        <v>1550</v>
      </c>
      <c r="AO44" s="747">
        <v>16425</v>
      </c>
      <c r="AP44" s="747">
        <v>44588</v>
      </c>
      <c r="AQ44" s="747">
        <v>38422</v>
      </c>
      <c r="AR44" s="91">
        <v>38959</v>
      </c>
      <c r="AS44" s="747">
        <v>0</v>
      </c>
      <c r="AT44" s="747">
        <v>311</v>
      </c>
      <c r="AU44" s="747">
        <v>449</v>
      </c>
      <c r="AV44" s="747">
        <v>11430</v>
      </c>
      <c r="AW44" s="747">
        <v>63198</v>
      </c>
      <c r="AX44" s="91">
        <v>98481</v>
      </c>
      <c r="AY44" s="747">
        <v>0</v>
      </c>
      <c r="AZ44" s="747">
        <v>1172</v>
      </c>
      <c r="BA44" s="747">
        <v>7388</v>
      </c>
      <c r="BB44" s="747">
        <v>22029</v>
      </c>
      <c r="BC44" s="747">
        <v>86767</v>
      </c>
      <c r="BD44" s="91">
        <v>2003</v>
      </c>
      <c r="BE44" s="747">
        <v>798</v>
      </c>
      <c r="BF44" s="747">
        <v>13880</v>
      </c>
      <c r="BG44" s="747">
        <v>4022</v>
      </c>
      <c r="BH44" s="747">
        <v>10066</v>
      </c>
      <c r="BI44" s="747">
        <v>20559</v>
      </c>
      <c r="BJ44" s="91">
        <v>6126</v>
      </c>
      <c r="BK44" s="747">
        <v>536</v>
      </c>
      <c r="BL44" s="747">
        <v>4411</v>
      </c>
      <c r="BM44" s="747">
        <v>2649</v>
      </c>
      <c r="BN44" s="747">
        <v>8423</v>
      </c>
      <c r="BO44" s="747">
        <v>19597</v>
      </c>
      <c r="BP44" s="91">
        <v>4895</v>
      </c>
      <c r="BQ44" s="747">
        <v>495</v>
      </c>
      <c r="BR44" s="747">
        <v>18939</v>
      </c>
      <c r="BS44" s="747">
        <v>1354</v>
      </c>
      <c r="BT44" s="747">
        <v>35368</v>
      </c>
      <c r="BU44" s="747">
        <v>10170</v>
      </c>
      <c r="BV44" s="91">
        <v>7221</v>
      </c>
      <c r="BW44" s="747">
        <v>89</v>
      </c>
      <c r="BX44" s="747">
        <v>913</v>
      </c>
      <c r="BY44" s="747">
        <v>11777</v>
      </c>
      <c r="BZ44" s="747">
        <v>17832</v>
      </c>
      <c r="CA44" s="747">
        <v>28375</v>
      </c>
      <c r="CB44" s="91">
        <v>3503</v>
      </c>
      <c r="CC44" s="747">
        <v>763</v>
      </c>
      <c r="CD44" s="747">
        <v>5522</v>
      </c>
      <c r="CE44" s="747">
        <v>4356</v>
      </c>
      <c r="CF44" s="747">
        <v>4585</v>
      </c>
      <c r="CG44" s="747">
        <v>55601</v>
      </c>
      <c r="CH44" s="91">
        <v>27415</v>
      </c>
      <c r="CI44" s="747">
        <v>446</v>
      </c>
      <c r="CJ44" s="747">
        <v>8842</v>
      </c>
      <c r="CK44" s="747">
        <v>6813</v>
      </c>
      <c r="CL44" s="747">
        <v>7207</v>
      </c>
      <c r="CM44" s="747">
        <v>39817</v>
      </c>
      <c r="CN44" s="91">
        <v>6855</v>
      </c>
      <c r="CO44" s="747">
        <v>14533</v>
      </c>
      <c r="CP44" s="747">
        <v>106448</v>
      </c>
      <c r="CQ44" s="747">
        <v>177490</v>
      </c>
      <c r="CR44" s="747">
        <v>409064</v>
      </c>
      <c r="CS44" s="747">
        <v>1122276</v>
      </c>
      <c r="CT44" s="91">
        <v>1224572</v>
      </c>
      <c r="CU44" s="747">
        <v>14806</v>
      </c>
      <c r="CV44" s="747">
        <v>113161</v>
      </c>
      <c r="CW44" s="747">
        <v>170573</v>
      </c>
      <c r="CX44" s="747">
        <v>422361</v>
      </c>
      <c r="CY44" s="747">
        <v>1108692</v>
      </c>
      <c r="CZ44" s="812">
        <v>1224082</v>
      </c>
      <c r="DA44" s="98"/>
      <c r="DB44" s="98"/>
      <c r="DC44" s="98"/>
      <c r="DD44" s="98"/>
      <c r="DE44" s="98"/>
      <c r="DF44" s="98"/>
    </row>
    <row r="45" spans="2:110" ht="16.5" customHeight="1" thickBot="1" x14ac:dyDescent="0.3">
      <c r="B45" s="818" t="s">
        <v>1000</v>
      </c>
      <c r="C45" s="89">
        <v>1721</v>
      </c>
      <c r="D45" s="747">
        <v>33235</v>
      </c>
      <c r="E45" s="747">
        <v>9863</v>
      </c>
      <c r="F45" s="747">
        <v>102999</v>
      </c>
      <c r="G45" s="747">
        <v>156477</v>
      </c>
      <c r="H45" s="91">
        <v>369566</v>
      </c>
      <c r="I45" s="747">
        <v>357</v>
      </c>
      <c r="J45" s="747">
        <v>2997</v>
      </c>
      <c r="K45" s="747">
        <v>4528</v>
      </c>
      <c r="L45" s="747">
        <v>35685</v>
      </c>
      <c r="M45" s="747">
        <v>203085</v>
      </c>
      <c r="N45" s="91">
        <v>207087</v>
      </c>
      <c r="O45" s="747">
        <v>3143</v>
      </c>
      <c r="P45" s="747">
        <v>6234</v>
      </c>
      <c r="Q45" s="747">
        <v>15530</v>
      </c>
      <c r="R45" s="747">
        <v>10417</v>
      </c>
      <c r="S45" s="747">
        <v>84835</v>
      </c>
      <c r="T45" s="91">
        <v>70011</v>
      </c>
      <c r="U45" s="747">
        <v>376</v>
      </c>
      <c r="V45" s="747">
        <v>2796</v>
      </c>
      <c r="W45" s="747">
        <v>11254</v>
      </c>
      <c r="X45" s="747">
        <v>42793</v>
      </c>
      <c r="Y45" s="747">
        <v>30445</v>
      </c>
      <c r="Z45" s="91">
        <v>71183</v>
      </c>
      <c r="AA45" s="747">
        <v>261</v>
      </c>
      <c r="AB45" s="747">
        <v>919</v>
      </c>
      <c r="AC45" s="747">
        <v>5436</v>
      </c>
      <c r="AD45" s="747">
        <v>23458</v>
      </c>
      <c r="AE45" s="747">
        <v>86152</v>
      </c>
      <c r="AF45" s="91">
        <v>168254</v>
      </c>
      <c r="AG45" s="747">
        <v>1826</v>
      </c>
      <c r="AH45" s="747">
        <v>7013</v>
      </c>
      <c r="AI45" s="747">
        <v>20514</v>
      </c>
      <c r="AJ45" s="747">
        <v>22158</v>
      </c>
      <c r="AK45" s="747">
        <v>43741</v>
      </c>
      <c r="AL45" s="91">
        <v>12845</v>
      </c>
      <c r="AM45" s="747">
        <v>654</v>
      </c>
      <c r="AN45" s="747">
        <v>1076</v>
      </c>
      <c r="AO45" s="747">
        <v>4249</v>
      </c>
      <c r="AP45" s="747">
        <v>3916</v>
      </c>
      <c r="AQ45" s="747">
        <v>37981</v>
      </c>
      <c r="AR45" s="91">
        <v>3048</v>
      </c>
      <c r="AS45" s="747">
        <v>0</v>
      </c>
      <c r="AT45" s="747">
        <v>9424</v>
      </c>
      <c r="AU45" s="747">
        <v>1701</v>
      </c>
      <c r="AV45" s="747">
        <v>14586</v>
      </c>
      <c r="AW45" s="747">
        <v>48993</v>
      </c>
      <c r="AX45" s="91">
        <v>139395</v>
      </c>
      <c r="AY45" s="747">
        <v>0</v>
      </c>
      <c r="AZ45" s="747">
        <v>642</v>
      </c>
      <c r="BA45" s="747">
        <v>3311</v>
      </c>
      <c r="BB45" s="747">
        <v>14180</v>
      </c>
      <c r="BC45" s="747">
        <v>27611</v>
      </c>
      <c r="BD45" s="91">
        <v>1351</v>
      </c>
      <c r="BE45" s="747">
        <v>264</v>
      </c>
      <c r="BF45" s="747">
        <v>15194</v>
      </c>
      <c r="BG45" s="747">
        <v>2841</v>
      </c>
      <c r="BH45" s="747">
        <v>12223</v>
      </c>
      <c r="BI45" s="747">
        <v>9477</v>
      </c>
      <c r="BJ45" s="91">
        <v>10716</v>
      </c>
      <c r="BK45" s="747">
        <v>442</v>
      </c>
      <c r="BL45" s="747">
        <v>1346</v>
      </c>
      <c r="BM45" s="747">
        <v>2106</v>
      </c>
      <c r="BN45" s="747">
        <v>486</v>
      </c>
      <c r="BO45" s="747">
        <v>13206</v>
      </c>
      <c r="BP45" s="91">
        <v>10609</v>
      </c>
      <c r="BQ45" s="747">
        <v>119</v>
      </c>
      <c r="BR45" s="747">
        <v>4504</v>
      </c>
      <c r="BS45" s="747">
        <v>1431</v>
      </c>
      <c r="BT45" s="747">
        <v>5573</v>
      </c>
      <c r="BU45" s="747">
        <v>44868</v>
      </c>
      <c r="BV45" s="91">
        <v>10113</v>
      </c>
      <c r="BW45" s="747">
        <v>154</v>
      </c>
      <c r="BX45" s="747">
        <v>663</v>
      </c>
      <c r="BY45" s="747">
        <v>847</v>
      </c>
      <c r="BZ45" s="747">
        <v>3108</v>
      </c>
      <c r="CA45" s="747">
        <v>46034</v>
      </c>
      <c r="CB45" s="91">
        <v>11568</v>
      </c>
      <c r="CC45" s="747">
        <v>748</v>
      </c>
      <c r="CD45" s="747">
        <v>2921</v>
      </c>
      <c r="CE45" s="747">
        <v>2694</v>
      </c>
      <c r="CF45" s="747">
        <v>2461</v>
      </c>
      <c r="CG45" s="747">
        <v>19259</v>
      </c>
      <c r="CH45" s="91">
        <v>13223</v>
      </c>
      <c r="CI45" s="747">
        <v>775</v>
      </c>
      <c r="CJ45" s="747">
        <v>3017</v>
      </c>
      <c r="CK45" s="747">
        <v>4516</v>
      </c>
      <c r="CL45" s="747">
        <v>5656</v>
      </c>
      <c r="CM45" s="747">
        <v>32185</v>
      </c>
      <c r="CN45" s="91">
        <v>9544</v>
      </c>
      <c r="CO45" s="747">
        <v>10840</v>
      </c>
      <c r="CP45" s="747">
        <v>91981</v>
      </c>
      <c r="CQ45" s="747">
        <v>90821</v>
      </c>
      <c r="CR45" s="747">
        <v>299699</v>
      </c>
      <c r="CS45" s="747">
        <v>884349</v>
      </c>
      <c r="CT45" s="91">
        <v>1108513</v>
      </c>
      <c r="CU45" s="747">
        <v>11023</v>
      </c>
      <c r="CV45" s="747">
        <v>97056</v>
      </c>
      <c r="CW45" s="747">
        <v>85998</v>
      </c>
      <c r="CX45" s="747">
        <v>308096</v>
      </c>
      <c r="CY45" s="747">
        <v>875776</v>
      </c>
      <c r="CZ45" s="812">
        <v>1108410</v>
      </c>
      <c r="DA45" s="98"/>
      <c r="DB45" s="98"/>
      <c r="DC45" s="98"/>
      <c r="DD45" s="98"/>
      <c r="DE45" s="98"/>
      <c r="DF45" s="98"/>
    </row>
    <row r="46" spans="2:110" ht="16.5" customHeight="1" x14ac:dyDescent="0.25">
      <c r="B46" s="817" t="s">
        <v>1005</v>
      </c>
      <c r="C46" s="89">
        <v>1581</v>
      </c>
      <c r="D46" s="747">
        <v>235036</v>
      </c>
      <c r="E46" s="747">
        <v>40009</v>
      </c>
      <c r="F46" s="747">
        <v>195790</v>
      </c>
      <c r="G46" s="747">
        <v>203361</v>
      </c>
      <c r="H46" s="91">
        <v>431470</v>
      </c>
      <c r="I46" s="747">
        <v>1710</v>
      </c>
      <c r="J46" s="747">
        <v>5468</v>
      </c>
      <c r="K46" s="747">
        <v>6542</v>
      </c>
      <c r="L46" s="747">
        <v>79814</v>
      </c>
      <c r="M46" s="747">
        <v>385741</v>
      </c>
      <c r="N46" s="91">
        <v>156737</v>
      </c>
      <c r="O46" s="747">
        <v>11325</v>
      </c>
      <c r="P46" s="747">
        <v>9621</v>
      </c>
      <c r="Q46" s="747">
        <v>13338</v>
      </c>
      <c r="R46" s="747">
        <v>43030</v>
      </c>
      <c r="S46" s="747">
        <v>18851</v>
      </c>
      <c r="T46" s="91">
        <v>129233</v>
      </c>
      <c r="U46" s="747">
        <v>540</v>
      </c>
      <c r="V46" s="747">
        <v>4403</v>
      </c>
      <c r="W46" s="747">
        <v>30258</v>
      </c>
      <c r="X46" s="747">
        <v>41788</v>
      </c>
      <c r="Y46" s="747">
        <v>85905</v>
      </c>
      <c r="Z46" s="91">
        <v>120144</v>
      </c>
      <c r="AA46" s="747">
        <v>85</v>
      </c>
      <c r="AB46" s="747">
        <v>2551</v>
      </c>
      <c r="AC46" s="747">
        <v>7040</v>
      </c>
      <c r="AD46" s="747">
        <v>22925</v>
      </c>
      <c r="AE46" s="747">
        <v>32241</v>
      </c>
      <c r="AF46" s="91">
        <v>26677</v>
      </c>
      <c r="AG46" s="747">
        <v>2794</v>
      </c>
      <c r="AH46" s="747">
        <v>6084</v>
      </c>
      <c r="AI46" s="747">
        <v>15192</v>
      </c>
      <c r="AJ46" s="747">
        <v>19320</v>
      </c>
      <c r="AK46" s="747">
        <v>50089</v>
      </c>
      <c r="AL46" s="91">
        <v>17321</v>
      </c>
      <c r="AM46" s="747">
        <v>777</v>
      </c>
      <c r="AN46" s="747">
        <v>1591</v>
      </c>
      <c r="AO46" s="747">
        <v>15758</v>
      </c>
      <c r="AP46" s="747">
        <v>38972</v>
      </c>
      <c r="AQ46" s="747">
        <v>65791</v>
      </c>
      <c r="AR46" s="91">
        <v>27434</v>
      </c>
      <c r="AS46" s="747">
        <v>0</v>
      </c>
      <c r="AT46" s="747">
        <v>157</v>
      </c>
      <c r="AU46" s="747">
        <v>295</v>
      </c>
      <c r="AV46" s="747">
        <v>19565</v>
      </c>
      <c r="AW46" s="747">
        <v>81922</v>
      </c>
      <c r="AX46" s="91">
        <v>156805</v>
      </c>
      <c r="AY46" s="747">
        <v>30</v>
      </c>
      <c r="AZ46" s="747">
        <v>1200</v>
      </c>
      <c r="BA46" s="747">
        <v>6387</v>
      </c>
      <c r="BB46" s="747">
        <v>35682</v>
      </c>
      <c r="BC46" s="747">
        <v>43798</v>
      </c>
      <c r="BD46" s="91">
        <v>43985</v>
      </c>
      <c r="BE46" s="747">
        <v>1076</v>
      </c>
      <c r="BF46" s="747">
        <v>1742</v>
      </c>
      <c r="BG46" s="747">
        <v>11369</v>
      </c>
      <c r="BH46" s="747">
        <v>8567</v>
      </c>
      <c r="BI46" s="747">
        <v>22674</v>
      </c>
      <c r="BJ46" s="91">
        <v>5757</v>
      </c>
      <c r="BK46" s="747">
        <v>957</v>
      </c>
      <c r="BL46" s="747">
        <v>1674</v>
      </c>
      <c r="BM46" s="747">
        <v>3708</v>
      </c>
      <c r="BN46" s="747">
        <v>11129</v>
      </c>
      <c r="BO46" s="747">
        <v>22248</v>
      </c>
      <c r="BP46" s="91">
        <v>13552</v>
      </c>
      <c r="BQ46" s="747">
        <v>973</v>
      </c>
      <c r="BR46" s="747">
        <v>2833</v>
      </c>
      <c r="BS46" s="747">
        <v>2124</v>
      </c>
      <c r="BT46" s="747">
        <v>3691</v>
      </c>
      <c r="BU46" s="747">
        <v>9353</v>
      </c>
      <c r="BV46" s="91">
        <v>6478</v>
      </c>
      <c r="BW46" s="747">
        <v>48</v>
      </c>
      <c r="BX46" s="747">
        <v>4800</v>
      </c>
      <c r="BY46" s="747">
        <v>1705</v>
      </c>
      <c r="BZ46" s="747">
        <v>839</v>
      </c>
      <c r="CA46" s="747">
        <v>15400</v>
      </c>
      <c r="CB46" s="91">
        <v>3680</v>
      </c>
      <c r="CC46" s="747">
        <v>1794</v>
      </c>
      <c r="CD46" s="747">
        <v>1765</v>
      </c>
      <c r="CE46" s="747">
        <v>2094</v>
      </c>
      <c r="CF46" s="747">
        <v>20405</v>
      </c>
      <c r="CG46" s="747">
        <v>36151</v>
      </c>
      <c r="CH46" s="91">
        <v>22100</v>
      </c>
      <c r="CI46" s="747">
        <v>204</v>
      </c>
      <c r="CJ46" s="747">
        <v>3249</v>
      </c>
      <c r="CK46" s="747">
        <v>10764</v>
      </c>
      <c r="CL46" s="747">
        <v>8718</v>
      </c>
      <c r="CM46" s="747">
        <v>15276</v>
      </c>
      <c r="CN46" s="91">
        <v>7284</v>
      </c>
      <c r="CO46" s="747">
        <v>23894</v>
      </c>
      <c r="CP46" s="747">
        <v>282174</v>
      </c>
      <c r="CQ46" s="747">
        <v>166583</v>
      </c>
      <c r="CR46" s="747">
        <v>550235</v>
      </c>
      <c r="CS46" s="747">
        <v>1088801</v>
      </c>
      <c r="CT46" s="91">
        <v>1168657</v>
      </c>
      <c r="CU46" s="747">
        <v>24855</v>
      </c>
      <c r="CV46" s="747">
        <v>310933</v>
      </c>
      <c r="CW46" s="747">
        <v>146131</v>
      </c>
      <c r="CX46" s="747">
        <v>559211</v>
      </c>
      <c r="CY46" s="747">
        <v>1068057</v>
      </c>
      <c r="CZ46" s="812">
        <v>1154012</v>
      </c>
      <c r="DA46" s="98"/>
      <c r="DB46" s="98"/>
      <c r="DC46" s="98"/>
      <c r="DD46" s="98"/>
      <c r="DE46" s="98"/>
      <c r="DF46" s="98"/>
    </row>
    <row r="47" spans="2:110" ht="16.5" customHeight="1" x14ac:dyDescent="0.25">
      <c r="B47" s="819" t="s">
        <v>1012</v>
      </c>
      <c r="C47" s="89">
        <v>1084</v>
      </c>
      <c r="D47" s="747">
        <v>72559</v>
      </c>
      <c r="E47" s="747">
        <v>87792</v>
      </c>
      <c r="F47" s="747">
        <v>169261</v>
      </c>
      <c r="G47" s="747">
        <v>164576</v>
      </c>
      <c r="H47" s="91">
        <v>365622</v>
      </c>
      <c r="I47" s="747">
        <v>426</v>
      </c>
      <c r="J47" s="747">
        <v>27788</v>
      </c>
      <c r="K47" s="747">
        <v>37794</v>
      </c>
      <c r="L47" s="747">
        <v>65020</v>
      </c>
      <c r="M47" s="747">
        <v>142806</v>
      </c>
      <c r="N47" s="91">
        <v>254960</v>
      </c>
      <c r="O47" s="747">
        <v>5022</v>
      </c>
      <c r="P47" s="747">
        <v>15309</v>
      </c>
      <c r="Q47" s="747">
        <v>17542</v>
      </c>
      <c r="R47" s="747">
        <v>62133</v>
      </c>
      <c r="S47" s="747">
        <v>73090</v>
      </c>
      <c r="T47" s="91">
        <v>139119</v>
      </c>
      <c r="U47" s="747">
        <v>636</v>
      </c>
      <c r="V47" s="747">
        <v>80793</v>
      </c>
      <c r="W47" s="747">
        <v>18455</v>
      </c>
      <c r="X47" s="747">
        <v>53466</v>
      </c>
      <c r="Y47" s="747">
        <v>57344</v>
      </c>
      <c r="Z47" s="91">
        <v>97453</v>
      </c>
      <c r="AA47" s="747">
        <v>112</v>
      </c>
      <c r="AB47" s="747">
        <v>1671</v>
      </c>
      <c r="AC47" s="747">
        <v>9601</v>
      </c>
      <c r="AD47" s="747">
        <v>23999</v>
      </c>
      <c r="AE47" s="747">
        <v>57089</v>
      </c>
      <c r="AF47" s="91">
        <v>30220</v>
      </c>
      <c r="AG47" s="747">
        <v>3648</v>
      </c>
      <c r="AH47" s="747">
        <v>6183</v>
      </c>
      <c r="AI47" s="747">
        <v>9472</v>
      </c>
      <c r="AJ47" s="747">
        <v>22750</v>
      </c>
      <c r="AK47" s="747">
        <v>40443</v>
      </c>
      <c r="AL47" s="91">
        <v>44162</v>
      </c>
      <c r="AM47" s="747">
        <v>1889</v>
      </c>
      <c r="AN47" s="747">
        <v>5299</v>
      </c>
      <c r="AO47" s="747">
        <v>6770</v>
      </c>
      <c r="AP47" s="747">
        <v>18485</v>
      </c>
      <c r="AQ47" s="747">
        <v>12076</v>
      </c>
      <c r="AR47" s="91">
        <v>15493</v>
      </c>
      <c r="AS47" s="747">
        <v>0</v>
      </c>
      <c r="AT47" s="747">
        <v>88</v>
      </c>
      <c r="AU47" s="747">
        <v>1442</v>
      </c>
      <c r="AV47" s="747">
        <v>17332</v>
      </c>
      <c r="AW47" s="747">
        <v>55590</v>
      </c>
      <c r="AX47" s="91">
        <v>74075</v>
      </c>
      <c r="AY47" s="747">
        <v>24</v>
      </c>
      <c r="AZ47" s="747">
        <v>815</v>
      </c>
      <c r="BA47" s="747">
        <v>18539</v>
      </c>
      <c r="BB47" s="747">
        <v>47356</v>
      </c>
      <c r="BC47" s="747">
        <v>52098</v>
      </c>
      <c r="BD47" s="91">
        <v>29831</v>
      </c>
      <c r="BE47" s="747">
        <v>1267</v>
      </c>
      <c r="BF47" s="747">
        <v>1147</v>
      </c>
      <c r="BG47" s="747">
        <v>6288</v>
      </c>
      <c r="BH47" s="747">
        <v>9749</v>
      </c>
      <c r="BI47" s="747">
        <v>34923</v>
      </c>
      <c r="BJ47" s="91">
        <v>8564</v>
      </c>
      <c r="BK47" s="747">
        <v>523</v>
      </c>
      <c r="BL47" s="747">
        <v>1157</v>
      </c>
      <c r="BM47" s="747">
        <v>1756</v>
      </c>
      <c r="BN47" s="747">
        <v>1260</v>
      </c>
      <c r="BO47" s="747">
        <v>50760</v>
      </c>
      <c r="BP47" s="91">
        <v>31331</v>
      </c>
      <c r="BQ47" s="747">
        <v>659</v>
      </c>
      <c r="BR47" s="747">
        <v>28197</v>
      </c>
      <c r="BS47" s="747">
        <v>2240</v>
      </c>
      <c r="BT47" s="747">
        <v>20256</v>
      </c>
      <c r="BU47" s="747">
        <v>5906</v>
      </c>
      <c r="BV47" s="91">
        <v>29878</v>
      </c>
      <c r="BW47" s="747">
        <v>50</v>
      </c>
      <c r="BX47" s="747">
        <v>346</v>
      </c>
      <c r="BY47" s="747">
        <v>1270</v>
      </c>
      <c r="BZ47" s="747">
        <v>1842</v>
      </c>
      <c r="CA47" s="747">
        <v>25387</v>
      </c>
      <c r="CB47" s="91">
        <v>794</v>
      </c>
      <c r="CC47" s="747">
        <v>1658</v>
      </c>
      <c r="CD47" s="747">
        <v>2683</v>
      </c>
      <c r="CE47" s="747">
        <v>3261</v>
      </c>
      <c r="CF47" s="747">
        <v>26920</v>
      </c>
      <c r="CG47" s="747">
        <v>14390</v>
      </c>
      <c r="CH47" s="91">
        <v>18457</v>
      </c>
      <c r="CI47" s="747">
        <v>323</v>
      </c>
      <c r="CJ47" s="747">
        <v>2294</v>
      </c>
      <c r="CK47" s="747">
        <v>7957</v>
      </c>
      <c r="CL47" s="747">
        <v>7325</v>
      </c>
      <c r="CM47" s="747">
        <v>29573</v>
      </c>
      <c r="CN47" s="91">
        <v>9854</v>
      </c>
      <c r="CO47" s="747">
        <v>17321</v>
      </c>
      <c r="CP47" s="747">
        <v>246329</v>
      </c>
      <c r="CQ47" s="747">
        <v>230179</v>
      </c>
      <c r="CR47" s="747">
        <v>547154</v>
      </c>
      <c r="CS47" s="747">
        <v>816051</v>
      </c>
      <c r="CT47" s="91">
        <v>1149813</v>
      </c>
      <c r="CU47" s="747">
        <v>17839</v>
      </c>
      <c r="CV47" s="747">
        <v>262510</v>
      </c>
      <c r="CW47" s="747">
        <v>213642</v>
      </c>
      <c r="CX47" s="747">
        <v>553351</v>
      </c>
      <c r="CY47" s="747">
        <v>815862</v>
      </c>
      <c r="CZ47" s="812">
        <v>1162371</v>
      </c>
      <c r="DA47" s="98"/>
      <c r="DB47" s="98"/>
      <c r="DC47" s="98"/>
      <c r="DD47" s="98"/>
      <c r="DE47" s="98"/>
      <c r="DF47" s="98"/>
    </row>
    <row r="48" spans="2:110" ht="15" customHeight="1" x14ac:dyDescent="0.25">
      <c r="B48" s="819" t="s">
        <v>1022</v>
      </c>
      <c r="C48" s="89">
        <v>1321</v>
      </c>
      <c r="D48" s="747">
        <v>41695</v>
      </c>
      <c r="E48" s="747">
        <v>9946</v>
      </c>
      <c r="F48" s="747">
        <v>123264</v>
      </c>
      <c r="G48" s="747">
        <v>188893</v>
      </c>
      <c r="H48" s="91">
        <v>339384</v>
      </c>
      <c r="I48" s="747">
        <v>824</v>
      </c>
      <c r="J48" s="747">
        <v>11669</v>
      </c>
      <c r="K48" s="747">
        <v>16768</v>
      </c>
      <c r="L48" s="747">
        <v>90311</v>
      </c>
      <c r="M48" s="747">
        <v>224512</v>
      </c>
      <c r="N48" s="91">
        <v>263024</v>
      </c>
      <c r="O48" s="747">
        <v>6982</v>
      </c>
      <c r="P48" s="747">
        <v>9200</v>
      </c>
      <c r="Q48" s="747">
        <v>13751</v>
      </c>
      <c r="R48" s="747">
        <v>26399</v>
      </c>
      <c r="S48" s="747">
        <v>41537</v>
      </c>
      <c r="T48" s="91">
        <v>82122</v>
      </c>
      <c r="U48" s="747">
        <v>696</v>
      </c>
      <c r="V48" s="747">
        <v>16288</v>
      </c>
      <c r="W48" s="747">
        <v>15394</v>
      </c>
      <c r="X48" s="747">
        <v>20005</v>
      </c>
      <c r="Y48" s="747">
        <v>38516</v>
      </c>
      <c r="Z48" s="91">
        <v>33395</v>
      </c>
      <c r="AA48" s="747">
        <v>123</v>
      </c>
      <c r="AB48" s="747">
        <v>2161</v>
      </c>
      <c r="AC48" s="747">
        <v>7084</v>
      </c>
      <c r="AD48" s="747">
        <v>13431</v>
      </c>
      <c r="AE48" s="747">
        <v>82323</v>
      </c>
      <c r="AF48" s="91">
        <v>7357</v>
      </c>
      <c r="AG48" s="747">
        <v>2266</v>
      </c>
      <c r="AH48" s="747">
        <v>7053</v>
      </c>
      <c r="AI48" s="747">
        <v>7482</v>
      </c>
      <c r="AJ48" s="747">
        <v>20940</v>
      </c>
      <c r="AK48" s="747">
        <v>35445</v>
      </c>
      <c r="AL48" s="91">
        <v>27209</v>
      </c>
      <c r="AM48" s="747">
        <v>1060</v>
      </c>
      <c r="AN48" s="747">
        <v>2140</v>
      </c>
      <c r="AO48" s="747">
        <v>3105</v>
      </c>
      <c r="AP48" s="747">
        <v>7850</v>
      </c>
      <c r="AQ48" s="747">
        <v>22243</v>
      </c>
      <c r="AR48" s="91">
        <v>28980</v>
      </c>
      <c r="AS48" s="747">
        <v>0</v>
      </c>
      <c r="AT48" s="747">
        <v>16368</v>
      </c>
      <c r="AU48" s="747">
        <v>390</v>
      </c>
      <c r="AV48" s="747">
        <v>57175</v>
      </c>
      <c r="AW48" s="747">
        <v>11588</v>
      </c>
      <c r="AX48" s="91">
        <v>31212</v>
      </c>
      <c r="AY48" s="747">
        <v>0</v>
      </c>
      <c r="AZ48" s="747">
        <v>8766</v>
      </c>
      <c r="BA48" s="747">
        <v>4670</v>
      </c>
      <c r="BB48" s="747">
        <v>22450</v>
      </c>
      <c r="BC48" s="747">
        <v>46927</v>
      </c>
      <c r="BD48" s="91">
        <v>13745</v>
      </c>
      <c r="BE48" s="747">
        <v>661</v>
      </c>
      <c r="BF48" s="747">
        <v>13969</v>
      </c>
      <c r="BG48" s="747">
        <v>23324</v>
      </c>
      <c r="BH48" s="747">
        <v>10911</v>
      </c>
      <c r="BI48" s="747">
        <v>31024</v>
      </c>
      <c r="BJ48" s="91">
        <v>13864</v>
      </c>
      <c r="BK48" s="747">
        <v>295</v>
      </c>
      <c r="BL48" s="747">
        <v>634</v>
      </c>
      <c r="BM48" s="747">
        <v>2282</v>
      </c>
      <c r="BN48" s="747">
        <v>3399</v>
      </c>
      <c r="BO48" s="747">
        <v>40489</v>
      </c>
      <c r="BP48" s="91">
        <v>30447</v>
      </c>
      <c r="BQ48" s="747">
        <v>665</v>
      </c>
      <c r="BR48" s="747">
        <v>3475</v>
      </c>
      <c r="BS48" s="747">
        <v>1876</v>
      </c>
      <c r="BT48" s="747">
        <v>21976</v>
      </c>
      <c r="BU48" s="747">
        <v>32586</v>
      </c>
      <c r="BV48" s="91">
        <v>1476</v>
      </c>
      <c r="BW48" s="747">
        <v>45</v>
      </c>
      <c r="BX48" s="747">
        <v>1465</v>
      </c>
      <c r="BY48" s="747">
        <v>898</v>
      </c>
      <c r="BZ48" s="747">
        <v>541</v>
      </c>
      <c r="CA48" s="747">
        <v>18213</v>
      </c>
      <c r="CB48" s="91">
        <v>7121</v>
      </c>
      <c r="CC48" s="747">
        <v>1659</v>
      </c>
      <c r="CD48" s="747">
        <v>3214</v>
      </c>
      <c r="CE48" s="747">
        <v>2181</v>
      </c>
      <c r="CF48" s="747">
        <v>4563</v>
      </c>
      <c r="CG48" s="747">
        <v>42638</v>
      </c>
      <c r="CH48" s="91">
        <v>19676</v>
      </c>
      <c r="CI48" s="747">
        <v>121</v>
      </c>
      <c r="CJ48" s="747">
        <v>3965</v>
      </c>
      <c r="CK48" s="747">
        <v>4358</v>
      </c>
      <c r="CL48" s="747">
        <v>6441</v>
      </c>
      <c r="CM48" s="747">
        <v>16575</v>
      </c>
      <c r="CN48" s="91">
        <v>7615</v>
      </c>
      <c r="CO48" s="747">
        <v>16718</v>
      </c>
      <c r="CP48" s="747">
        <v>142062</v>
      </c>
      <c r="CQ48" s="747">
        <v>113509</v>
      </c>
      <c r="CR48" s="747">
        <v>429656</v>
      </c>
      <c r="CS48" s="747">
        <v>873509</v>
      </c>
      <c r="CT48" s="91">
        <v>906627</v>
      </c>
      <c r="CU48" s="747">
        <v>16937</v>
      </c>
      <c r="CV48" s="747">
        <v>149444</v>
      </c>
      <c r="CW48" s="747">
        <v>107615</v>
      </c>
      <c r="CX48" s="747">
        <v>448543</v>
      </c>
      <c r="CY48" s="747">
        <v>857619</v>
      </c>
      <c r="CZ48" s="812">
        <v>906627</v>
      </c>
      <c r="DA48" s="98"/>
      <c r="DB48" s="98"/>
      <c r="DC48" s="98"/>
      <c r="DD48" s="98"/>
      <c r="DE48" s="98"/>
      <c r="DF48" s="98"/>
    </row>
    <row r="49" spans="2:110" ht="16.5" customHeight="1" thickBot="1" x14ac:dyDescent="0.3">
      <c r="B49" s="818" t="s">
        <v>1033</v>
      </c>
      <c r="C49" s="89">
        <v>266</v>
      </c>
      <c r="D49" s="747">
        <v>56666</v>
      </c>
      <c r="E49" s="747">
        <v>16046</v>
      </c>
      <c r="F49" s="747">
        <v>120783</v>
      </c>
      <c r="G49" s="747">
        <v>114625</v>
      </c>
      <c r="H49" s="91">
        <v>299052</v>
      </c>
      <c r="I49" s="747">
        <v>75</v>
      </c>
      <c r="J49" s="747">
        <v>3006</v>
      </c>
      <c r="K49" s="747">
        <v>5499</v>
      </c>
      <c r="L49" s="747">
        <v>59922</v>
      </c>
      <c r="M49" s="747">
        <v>146280</v>
      </c>
      <c r="N49" s="91">
        <v>224547</v>
      </c>
      <c r="O49" s="747">
        <v>1781</v>
      </c>
      <c r="P49" s="747">
        <v>7149</v>
      </c>
      <c r="Q49" s="747">
        <v>18654</v>
      </c>
      <c r="R49" s="747">
        <v>33424</v>
      </c>
      <c r="S49" s="747">
        <v>150197</v>
      </c>
      <c r="T49" s="91">
        <v>44016</v>
      </c>
      <c r="U49" s="747">
        <v>746</v>
      </c>
      <c r="V49" s="747">
        <v>30934</v>
      </c>
      <c r="W49" s="747">
        <v>8761</v>
      </c>
      <c r="X49" s="747">
        <v>35147</v>
      </c>
      <c r="Y49" s="747">
        <v>28026</v>
      </c>
      <c r="Z49" s="91">
        <v>29709</v>
      </c>
      <c r="AA49" s="747">
        <v>0</v>
      </c>
      <c r="AB49" s="747">
        <v>418</v>
      </c>
      <c r="AC49" s="747">
        <v>4390</v>
      </c>
      <c r="AD49" s="747">
        <v>25553</v>
      </c>
      <c r="AE49" s="747">
        <v>75846</v>
      </c>
      <c r="AF49" s="91">
        <v>30453</v>
      </c>
      <c r="AG49" s="747">
        <v>1782</v>
      </c>
      <c r="AH49" s="747">
        <v>9683</v>
      </c>
      <c r="AI49" s="747">
        <v>2057</v>
      </c>
      <c r="AJ49" s="747">
        <v>31000</v>
      </c>
      <c r="AK49" s="747">
        <v>32707</v>
      </c>
      <c r="AL49" s="91">
        <v>6947</v>
      </c>
      <c r="AM49" s="747">
        <v>1621</v>
      </c>
      <c r="AN49" s="747">
        <v>2093</v>
      </c>
      <c r="AO49" s="747">
        <v>2147</v>
      </c>
      <c r="AP49" s="747">
        <v>5390</v>
      </c>
      <c r="AQ49" s="747">
        <v>50712</v>
      </c>
      <c r="AR49" s="91">
        <v>1614</v>
      </c>
      <c r="AS49" s="747">
        <v>0</v>
      </c>
      <c r="AT49" s="747">
        <v>0</v>
      </c>
      <c r="AU49" s="747">
        <v>258</v>
      </c>
      <c r="AV49" s="747">
        <v>210</v>
      </c>
      <c r="AW49" s="747">
        <v>7192</v>
      </c>
      <c r="AX49" s="91">
        <v>54224</v>
      </c>
      <c r="AY49" s="747">
        <v>0</v>
      </c>
      <c r="AZ49" s="747">
        <v>489</v>
      </c>
      <c r="BA49" s="747">
        <v>18651</v>
      </c>
      <c r="BB49" s="747">
        <v>8984</v>
      </c>
      <c r="BC49" s="747">
        <v>43603</v>
      </c>
      <c r="BD49" s="91">
        <v>25660</v>
      </c>
      <c r="BE49" s="747">
        <v>595</v>
      </c>
      <c r="BF49" s="747">
        <v>14162</v>
      </c>
      <c r="BG49" s="747">
        <v>18305</v>
      </c>
      <c r="BH49" s="747">
        <v>7617</v>
      </c>
      <c r="BI49" s="747">
        <v>21745</v>
      </c>
      <c r="BJ49" s="91">
        <v>2624</v>
      </c>
      <c r="BK49" s="747">
        <v>644</v>
      </c>
      <c r="BL49" s="747">
        <v>1369</v>
      </c>
      <c r="BM49" s="747">
        <v>1592</v>
      </c>
      <c r="BN49" s="747">
        <v>8874</v>
      </c>
      <c r="BO49" s="747">
        <v>25224</v>
      </c>
      <c r="BP49" s="91">
        <v>5165</v>
      </c>
      <c r="BQ49" s="747">
        <v>162</v>
      </c>
      <c r="BR49" s="747">
        <v>8146</v>
      </c>
      <c r="BS49" s="747">
        <v>4914</v>
      </c>
      <c r="BT49" s="747">
        <v>26882</v>
      </c>
      <c r="BU49" s="747">
        <v>21238</v>
      </c>
      <c r="BV49" s="91">
        <v>8690</v>
      </c>
      <c r="BW49" s="747">
        <v>142</v>
      </c>
      <c r="BX49" s="747">
        <v>482</v>
      </c>
      <c r="BY49" s="747">
        <v>14189</v>
      </c>
      <c r="BZ49" s="747">
        <v>16167</v>
      </c>
      <c r="CA49" s="747">
        <v>7206</v>
      </c>
      <c r="CB49" s="91">
        <v>801</v>
      </c>
      <c r="CC49" s="747">
        <v>1094</v>
      </c>
      <c r="CD49" s="747">
        <v>2583</v>
      </c>
      <c r="CE49" s="747">
        <v>3327</v>
      </c>
      <c r="CF49" s="747">
        <v>18017</v>
      </c>
      <c r="CG49" s="747">
        <v>19000</v>
      </c>
      <c r="CH49" s="91">
        <v>43177</v>
      </c>
      <c r="CI49" s="747">
        <v>196</v>
      </c>
      <c r="CJ49" s="747">
        <v>1660</v>
      </c>
      <c r="CK49" s="747">
        <v>8840</v>
      </c>
      <c r="CL49" s="747">
        <v>4732</v>
      </c>
      <c r="CM49" s="747">
        <v>15971</v>
      </c>
      <c r="CN49" s="91">
        <v>17510</v>
      </c>
      <c r="CO49" s="747">
        <v>9104</v>
      </c>
      <c r="CP49" s="747">
        <v>138840</v>
      </c>
      <c r="CQ49" s="747">
        <v>127630</v>
      </c>
      <c r="CR49" s="747">
        <v>402702</v>
      </c>
      <c r="CS49" s="747">
        <v>759572</v>
      </c>
      <c r="CT49" s="91">
        <v>794189</v>
      </c>
      <c r="CU49" s="747">
        <v>9800</v>
      </c>
      <c r="CV49" s="747">
        <v>151178</v>
      </c>
      <c r="CW49" s="747">
        <v>115394</v>
      </c>
      <c r="CX49" s="747">
        <v>403763</v>
      </c>
      <c r="CY49" s="747">
        <v>757643</v>
      </c>
      <c r="CZ49" s="812">
        <v>794643</v>
      </c>
      <c r="DA49" s="98"/>
      <c r="DB49" s="98"/>
      <c r="DC49" s="98"/>
      <c r="DD49" s="98"/>
      <c r="DE49" s="98"/>
      <c r="DF49" s="98"/>
    </row>
    <row r="50" spans="2:110" ht="16.5" customHeight="1" x14ac:dyDescent="0.25">
      <c r="B50" s="817" t="s">
        <v>1041</v>
      </c>
      <c r="C50" s="747">
        <v>202</v>
      </c>
      <c r="D50" s="747">
        <v>13150</v>
      </c>
      <c r="E50" s="747">
        <v>39847</v>
      </c>
      <c r="F50" s="747">
        <v>88045</v>
      </c>
      <c r="G50" s="747">
        <v>101750</v>
      </c>
      <c r="H50" s="91">
        <v>358094</v>
      </c>
      <c r="I50" s="747">
        <v>715</v>
      </c>
      <c r="J50" s="747">
        <v>12175</v>
      </c>
      <c r="K50" s="747">
        <v>5522</v>
      </c>
      <c r="L50" s="747">
        <v>89222</v>
      </c>
      <c r="M50" s="747">
        <v>248555</v>
      </c>
      <c r="N50" s="91">
        <v>322606</v>
      </c>
      <c r="O50" s="747">
        <v>3257</v>
      </c>
      <c r="P50" s="747">
        <v>11393</v>
      </c>
      <c r="Q50" s="747">
        <v>16842</v>
      </c>
      <c r="R50" s="747">
        <v>84525</v>
      </c>
      <c r="S50" s="747">
        <v>43595</v>
      </c>
      <c r="T50" s="91">
        <v>112814</v>
      </c>
      <c r="U50" s="747">
        <v>750</v>
      </c>
      <c r="V50" s="747">
        <v>5421</v>
      </c>
      <c r="W50" s="747">
        <v>42700</v>
      </c>
      <c r="X50" s="747">
        <v>70052</v>
      </c>
      <c r="Y50" s="747">
        <v>27192</v>
      </c>
      <c r="Z50" s="91">
        <v>26265</v>
      </c>
      <c r="AA50" s="747">
        <v>38</v>
      </c>
      <c r="AB50" s="747">
        <v>455</v>
      </c>
      <c r="AC50" s="747">
        <v>7838</v>
      </c>
      <c r="AD50" s="747">
        <v>11077</v>
      </c>
      <c r="AE50" s="747">
        <v>44820</v>
      </c>
      <c r="AF50" s="91">
        <v>4702</v>
      </c>
      <c r="AG50" s="747">
        <v>3312</v>
      </c>
      <c r="AH50" s="747">
        <v>4142</v>
      </c>
      <c r="AI50" s="747">
        <v>885</v>
      </c>
      <c r="AJ50" s="747">
        <v>26327</v>
      </c>
      <c r="AK50" s="747">
        <v>20770</v>
      </c>
      <c r="AL50" s="91">
        <v>12747</v>
      </c>
      <c r="AM50" s="747">
        <v>1004</v>
      </c>
      <c r="AN50" s="747">
        <v>2303</v>
      </c>
      <c r="AO50" s="747">
        <v>7963</v>
      </c>
      <c r="AP50" s="747">
        <v>10001</v>
      </c>
      <c r="AQ50" s="747">
        <v>39909</v>
      </c>
      <c r="AR50" s="91">
        <v>2267</v>
      </c>
      <c r="AS50" s="747">
        <v>0</v>
      </c>
      <c r="AT50" s="747">
        <v>658</v>
      </c>
      <c r="AU50" s="747">
        <v>574</v>
      </c>
      <c r="AV50" s="747">
        <v>10035</v>
      </c>
      <c r="AW50" s="747">
        <v>8267</v>
      </c>
      <c r="AX50" s="91">
        <v>37074</v>
      </c>
      <c r="AY50" s="747">
        <v>30</v>
      </c>
      <c r="AZ50" s="747">
        <v>10757</v>
      </c>
      <c r="BA50" s="747">
        <v>29283</v>
      </c>
      <c r="BB50" s="747">
        <v>24291</v>
      </c>
      <c r="BC50" s="747">
        <v>51017</v>
      </c>
      <c r="BD50" s="91">
        <v>61922</v>
      </c>
      <c r="BE50" s="747">
        <v>1323</v>
      </c>
      <c r="BF50" s="747">
        <v>8320</v>
      </c>
      <c r="BG50" s="747">
        <v>4861</v>
      </c>
      <c r="BH50" s="747">
        <v>17016</v>
      </c>
      <c r="BI50" s="747">
        <v>15604</v>
      </c>
      <c r="BJ50" s="91">
        <v>2964</v>
      </c>
      <c r="BK50" s="747">
        <v>166</v>
      </c>
      <c r="BL50" s="747">
        <v>1525</v>
      </c>
      <c r="BM50" s="747">
        <v>1148</v>
      </c>
      <c r="BN50" s="747">
        <v>18225</v>
      </c>
      <c r="BO50" s="747">
        <v>12835</v>
      </c>
      <c r="BP50" s="91">
        <v>12756</v>
      </c>
      <c r="BQ50" s="747">
        <v>1378</v>
      </c>
      <c r="BR50" s="747">
        <v>8239</v>
      </c>
      <c r="BS50" s="747">
        <v>24681</v>
      </c>
      <c r="BT50" s="747">
        <v>11232</v>
      </c>
      <c r="BU50" s="747">
        <v>30686</v>
      </c>
      <c r="BV50" s="91">
        <v>18839</v>
      </c>
      <c r="BW50" s="747">
        <v>0</v>
      </c>
      <c r="BX50" s="747">
        <v>691</v>
      </c>
      <c r="BY50" s="747">
        <v>794</v>
      </c>
      <c r="BZ50" s="747">
        <v>1368</v>
      </c>
      <c r="CA50" s="747">
        <v>3568</v>
      </c>
      <c r="CB50" s="91">
        <v>19301</v>
      </c>
      <c r="CC50" s="747">
        <v>858</v>
      </c>
      <c r="CD50" s="747">
        <v>1919</v>
      </c>
      <c r="CE50" s="747">
        <v>9473</v>
      </c>
      <c r="CF50" s="747">
        <v>11832</v>
      </c>
      <c r="CG50" s="747">
        <v>12915</v>
      </c>
      <c r="CH50" s="91">
        <v>45861</v>
      </c>
      <c r="CI50" s="747">
        <v>82</v>
      </c>
      <c r="CJ50" s="747">
        <v>2225</v>
      </c>
      <c r="CK50" s="747">
        <v>3047</v>
      </c>
      <c r="CL50" s="747">
        <v>4894</v>
      </c>
      <c r="CM50" s="747">
        <v>15769</v>
      </c>
      <c r="CN50" s="91">
        <v>7875</v>
      </c>
      <c r="CO50" s="747">
        <v>13115</v>
      </c>
      <c r="CP50" s="747">
        <v>83373</v>
      </c>
      <c r="CQ50" s="747">
        <v>195458</v>
      </c>
      <c r="CR50" s="747">
        <v>478142</v>
      </c>
      <c r="CS50" s="747">
        <v>677252</v>
      </c>
      <c r="CT50" s="91">
        <v>1046087</v>
      </c>
      <c r="CU50" s="747">
        <v>13115</v>
      </c>
      <c r="CV50" s="747">
        <v>83373</v>
      </c>
      <c r="CW50" s="747">
        <v>195458</v>
      </c>
      <c r="CX50" s="747">
        <v>478142</v>
      </c>
      <c r="CY50" s="747">
        <v>677252</v>
      </c>
      <c r="CZ50" s="812">
        <v>1046087</v>
      </c>
      <c r="DA50" s="98"/>
      <c r="DB50" s="98"/>
      <c r="DC50" s="98"/>
      <c r="DD50" s="98"/>
      <c r="DE50" s="98"/>
      <c r="DF50" s="98"/>
    </row>
    <row r="51" spans="2:110" ht="16.5" customHeight="1" x14ac:dyDescent="0.25">
      <c r="B51" s="819" t="s">
        <v>1056</v>
      </c>
      <c r="C51" s="747">
        <v>328</v>
      </c>
      <c r="D51" s="747">
        <v>40198</v>
      </c>
      <c r="E51" s="747">
        <v>6089</v>
      </c>
      <c r="F51" s="747">
        <v>177614</v>
      </c>
      <c r="G51" s="747">
        <v>175503</v>
      </c>
      <c r="H51" s="91">
        <v>290456</v>
      </c>
      <c r="I51" s="747">
        <v>333</v>
      </c>
      <c r="J51" s="747">
        <v>915</v>
      </c>
      <c r="K51" s="747">
        <v>4884</v>
      </c>
      <c r="L51" s="747">
        <v>49822</v>
      </c>
      <c r="M51" s="747">
        <v>171725</v>
      </c>
      <c r="N51" s="91">
        <v>299199</v>
      </c>
      <c r="O51" s="747">
        <v>2450</v>
      </c>
      <c r="P51" s="747">
        <v>15421</v>
      </c>
      <c r="Q51" s="747">
        <v>17307</v>
      </c>
      <c r="R51" s="747">
        <v>68708</v>
      </c>
      <c r="S51" s="747">
        <v>23836</v>
      </c>
      <c r="T51" s="91">
        <v>136097</v>
      </c>
      <c r="U51" s="747">
        <v>585</v>
      </c>
      <c r="V51" s="747">
        <v>61054</v>
      </c>
      <c r="W51" s="747">
        <v>38434</v>
      </c>
      <c r="X51" s="747">
        <v>49840</v>
      </c>
      <c r="Y51" s="747">
        <v>18796</v>
      </c>
      <c r="Z51" s="91">
        <v>45032</v>
      </c>
      <c r="AA51" s="747">
        <v>203</v>
      </c>
      <c r="AB51" s="747">
        <v>1140</v>
      </c>
      <c r="AC51" s="747">
        <v>5841</v>
      </c>
      <c r="AD51" s="747">
        <v>28609</v>
      </c>
      <c r="AE51" s="747">
        <v>26009</v>
      </c>
      <c r="AF51" s="91">
        <v>20429</v>
      </c>
      <c r="AG51" s="747">
        <v>3018</v>
      </c>
      <c r="AH51" s="747">
        <v>1992</v>
      </c>
      <c r="AI51" s="747">
        <v>2512</v>
      </c>
      <c r="AJ51" s="747">
        <v>49835</v>
      </c>
      <c r="AK51" s="747">
        <v>64604</v>
      </c>
      <c r="AL51" s="91">
        <v>1312</v>
      </c>
      <c r="AM51" s="747">
        <v>784</v>
      </c>
      <c r="AN51" s="747">
        <v>1733</v>
      </c>
      <c r="AO51" s="747">
        <v>6468</v>
      </c>
      <c r="AP51" s="747">
        <v>23437</v>
      </c>
      <c r="AQ51" s="747">
        <v>25879</v>
      </c>
      <c r="AR51" s="91">
        <v>2004</v>
      </c>
      <c r="AS51" s="747">
        <v>0</v>
      </c>
      <c r="AT51" s="747">
        <v>0</v>
      </c>
      <c r="AU51" s="747">
        <v>490</v>
      </c>
      <c r="AV51" s="747">
        <v>20590</v>
      </c>
      <c r="AW51" s="747">
        <v>4604</v>
      </c>
      <c r="AX51" s="91">
        <v>24461</v>
      </c>
      <c r="AY51" s="747">
        <v>34</v>
      </c>
      <c r="AZ51" s="747">
        <v>45</v>
      </c>
      <c r="BA51" s="747">
        <v>3356</v>
      </c>
      <c r="BB51" s="747">
        <v>27589</v>
      </c>
      <c r="BC51" s="747">
        <v>7178</v>
      </c>
      <c r="BD51" s="91">
        <v>47047</v>
      </c>
      <c r="BE51" s="747">
        <v>935</v>
      </c>
      <c r="BF51" s="747">
        <v>7014</v>
      </c>
      <c r="BG51" s="747">
        <v>8253</v>
      </c>
      <c r="BH51" s="747">
        <v>11763</v>
      </c>
      <c r="BI51" s="747">
        <v>12504</v>
      </c>
      <c r="BJ51" s="91">
        <v>2719</v>
      </c>
      <c r="BK51" s="747">
        <v>209</v>
      </c>
      <c r="BL51" s="747">
        <v>905</v>
      </c>
      <c r="BM51" s="747">
        <v>1867</v>
      </c>
      <c r="BN51" s="747">
        <v>20827</v>
      </c>
      <c r="BO51" s="747">
        <v>12304</v>
      </c>
      <c r="BP51" s="91">
        <v>6369</v>
      </c>
      <c r="BQ51" s="747">
        <v>2049</v>
      </c>
      <c r="BR51" s="747">
        <v>3729</v>
      </c>
      <c r="BS51" s="747">
        <v>6941</v>
      </c>
      <c r="BT51" s="747">
        <v>3296</v>
      </c>
      <c r="BU51" s="747">
        <v>9697</v>
      </c>
      <c r="BV51" s="91">
        <v>11971</v>
      </c>
      <c r="BW51" s="747">
        <v>40</v>
      </c>
      <c r="BX51" s="747">
        <v>530</v>
      </c>
      <c r="BY51" s="747">
        <v>1285</v>
      </c>
      <c r="BZ51" s="747">
        <v>462</v>
      </c>
      <c r="CA51" s="747">
        <v>3253</v>
      </c>
      <c r="CB51" s="91">
        <v>270</v>
      </c>
      <c r="CC51" s="747">
        <v>1639</v>
      </c>
      <c r="CD51" s="747">
        <v>2315</v>
      </c>
      <c r="CE51" s="747">
        <v>3553</v>
      </c>
      <c r="CF51" s="747">
        <v>9788</v>
      </c>
      <c r="CG51" s="747">
        <v>43111</v>
      </c>
      <c r="CH51" s="91">
        <v>7247</v>
      </c>
      <c r="CI51" s="747">
        <v>82</v>
      </c>
      <c r="CJ51" s="747">
        <v>1730</v>
      </c>
      <c r="CK51" s="747">
        <v>3011</v>
      </c>
      <c r="CL51" s="747">
        <v>3189</v>
      </c>
      <c r="CM51" s="747">
        <v>25062</v>
      </c>
      <c r="CN51" s="91">
        <v>4835</v>
      </c>
      <c r="CO51" s="747">
        <v>12689</v>
      </c>
      <c r="CP51" s="747">
        <v>138721</v>
      </c>
      <c r="CQ51" s="747">
        <v>110291</v>
      </c>
      <c r="CR51" s="747">
        <v>545369</v>
      </c>
      <c r="CS51" s="747">
        <v>624065</v>
      </c>
      <c r="CT51" s="91">
        <v>899448</v>
      </c>
      <c r="CU51" s="747">
        <v>12689</v>
      </c>
      <c r="CV51" s="747">
        <v>138721</v>
      </c>
      <c r="CW51" s="747">
        <v>110441</v>
      </c>
      <c r="CX51" s="747">
        <v>545369</v>
      </c>
      <c r="CY51" s="747">
        <v>624035</v>
      </c>
      <c r="CZ51" s="812">
        <v>899208</v>
      </c>
      <c r="DA51" s="98"/>
      <c r="DB51" s="98"/>
      <c r="DC51" s="98"/>
      <c r="DD51" s="98"/>
      <c r="DE51" s="98"/>
      <c r="DF51" s="98"/>
    </row>
    <row r="52" spans="2:110" ht="15" customHeight="1" x14ac:dyDescent="0.25">
      <c r="B52" s="819" t="s">
        <v>1061</v>
      </c>
      <c r="C52" s="747">
        <v>396</v>
      </c>
      <c r="D52" s="747">
        <v>42726</v>
      </c>
      <c r="E52" s="747">
        <v>30982</v>
      </c>
      <c r="F52" s="747">
        <v>208138</v>
      </c>
      <c r="G52" s="747">
        <v>169553</v>
      </c>
      <c r="H52" s="91">
        <v>242172</v>
      </c>
      <c r="I52" s="747">
        <v>428</v>
      </c>
      <c r="J52" s="747">
        <v>1200</v>
      </c>
      <c r="K52" s="747">
        <v>3786</v>
      </c>
      <c r="L52" s="747">
        <v>46585</v>
      </c>
      <c r="M52" s="747">
        <v>233757</v>
      </c>
      <c r="N52" s="91">
        <v>364519</v>
      </c>
      <c r="O52" s="747">
        <v>1360</v>
      </c>
      <c r="P52" s="747">
        <v>4386</v>
      </c>
      <c r="Q52" s="747">
        <v>10896</v>
      </c>
      <c r="R52" s="747">
        <v>66854</v>
      </c>
      <c r="S52" s="747">
        <v>44862</v>
      </c>
      <c r="T52" s="91">
        <v>22595</v>
      </c>
      <c r="U52" s="747">
        <v>189</v>
      </c>
      <c r="V52" s="747">
        <v>33777</v>
      </c>
      <c r="W52" s="747">
        <v>13042</v>
      </c>
      <c r="X52" s="747">
        <v>64301</v>
      </c>
      <c r="Y52" s="747">
        <v>17323</v>
      </c>
      <c r="Z52" s="91">
        <v>4176</v>
      </c>
      <c r="AA52" s="747">
        <v>0</v>
      </c>
      <c r="AB52" s="747">
        <v>1108</v>
      </c>
      <c r="AC52" s="747">
        <v>6540</v>
      </c>
      <c r="AD52" s="747">
        <v>8902</v>
      </c>
      <c r="AE52" s="747">
        <v>103884</v>
      </c>
      <c r="AF52" s="91">
        <v>44886</v>
      </c>
      <c r="AG52" s="747">
        <v>8369</v>
      </c>
      <c r="AH52" s="747">
        <v>6664</v>
      </c>
      <c r="AI52" s="747">
        <v>10806</v>
      </c>
      <c r="AJ52" s="747">
        <v>26449</v>
      </c>
      <c r="AK52" s="747">
        <v>42882</v>
      </c>
      <c r="AL52" s="91">
        <v>5379</v>
      </c>
      <c r="AM52" s="747">
        <v>543</v>
      </c>
      <c r="AN52" s="747">
        <v>1169</v>
      </c>
      <c r="AO52" s="747">
        <v>1214</v>
      </c>
      <c r="AP52" s="747">
        <v>12773</v>
      </c>
      <c r="AQ52" s="747">
        <v>39747</v>
      </c>
      <c r="AR52" s="91">
        <v>18105</v>
      </c>
      <c r="AS52" s="747">
        <v>0</v>
      </c>
      <c r="AT52" s="747">
        <v>120</v>
      </c>
      <c r="AU52" s="747">
        <v>139</v>
      </c>
      <c r="AV52" s="747">
        <v>16217</v>
      </c>
      <c r="AW52" s="747">
        <v>16579</v>
      </c>
      <c r="AX52" s="91">
        <v>92038</v>
      </c>
      <c r="AY52" s="747">
        <v>0</v>
      </c>
      <c r="AZ52" s="747">
        <v>752</v>
      </c>
      <c r="BA52" s="747">
        <v>5396</v>
      </c>
      <c r="BB52" s="747">
        <v>25091</v>
      </c>
      <c r="BC52" s="747">
        <v>14915</v>
      </c>
      <c r="BD52" s="91">
        <v>70045</v>
      </c>
      <c r="BE52" s="747">
        <v>934</v>
      </c>
      <c r="BF52" s="747">
        <v>15166</v>
      </c>
      <c r="BG52" s="747">
        <v>6795</v>
      </c>
      <c r="BH52" s="747">
        <v>16406</v>
      </c>
      <c r="BI52" s="747">
        <v>17902</v>
      </c>
      <c r="BJ52" s="91">
        <v>5520</v>
      </c>
      <c r="BK52" s="747">
        <v>174</v>
      </c>
      <c r="BL52" s="747">
        <v>891</v>
      </c>
      <c r="BM52" s="747">
        <v>909</v>
      </c>
      <c r="BN52" s="747">
        <v>7182</v>
      </c>
      <c r="BO52" s="747">
        <v>7276</v>
      </c>
      <c r="BP52" s="91">
        <v>7055</v>
      </c>
      <c r="BQ52" s="747">
        <v>721</v>
      </c>
      <c r="BR52" s="747">
        <v>4360</v>
      </c>
      <c r="BS52" s="747">
        <v>4364</v>
      </c>
      <c r="BT52" s="747">
        <v>2922</v>
      </c>
      <c r="BU52" s="747">
        <v>6373</v>
      </c>
      <c r="BV52" s="91">
        <v>2144</v>
      </c>
      <c r="BW52" s="747">
        <v>0</v>
      </c>
      <c r="BX52" s="747">
        <v>7500</v>
      </c>
      <c r="BY52" s="747">
        <v>1262</v>
      </c>
      <c r="BZ52" s="747">
        <v>647</v>
      </c>
      <c r="CA52" s="747">
        <v>11443</v>
      </c>
      <c r="CB52" s="91">
        <v>21323</v>
      </c>
      <c r="CC52" s="747">
        <v>1195</v>
      </c>
      <c r="CD52" s="747">
        <v>3165</v>
      </c>
      <c r="CE52" s="747">
        <v>6727</v>
      </c>
      <c r="CF52" s="747">
        <v>3104</v>
      </c>
      <c r="CG52" s="747">
        <v>11996</v>
      </c>
      <c r="CH52" s="91">
        <v>9643</v>
      </c>
      <c r="CI52" s="747">
        <v>40</v>
      </c>
      <c r="CJ52" s="747">
        <v>1075</v>
      </c>
      <c r="CK52" s="747">
        <v>8987</v>
      </c>
      <c r="CL52" s="747">
        <v>10553</v>
      </c>
      <c r="CM52" s="747">
        <v>10011</v>
      </c>
      <c r="CN52" s="91">
        <v>5727</v>
      </c>
      <c r="CO52" s="747">
        <v>14349</v>
      </c>
      <c r="CP52" s="747">
        <v>124059</v>
      </c>
      <c r="CQ52" s="747">
        <v>111845</v>
      </c>
      <c r="CR52" s="747">
        <v>516124</v>
      </c>
      <c r="CS52" s="747">
        <v>748503</v>
      </c>
      <c r="CT52" s="91">
        <v>915327</v>
      </c>
      <c r="CU52" s="747">
        <v>14349</v>
      </c>
      <c r="CV52" s="747">
        <v>124059</v>
      </c>
      <c r="CW52" s="747">
        <v>111925</v>
      </c>
      <c r="CX52" s="747">
        <v>515443</v>
      </c>
      <c r="CY52" s="747">
        <v>748980</v>
      </c>
      <c r="CZ52" s="812">
        <v>926827</v>
      </c>
      <c r="DA52" s="98"/>
      <c r="DB52" s="98"/>
      <c r="DC52" s="98"/>
      <c r="DD52" s="98"/>
      <c r="DE52" s="98"/>
      <c r="DF52" s="98"/>
    </row>
    <row r="53" spans="2:110" ht="16.5" customHeight="1" thickBot="1" x14ac:dyDescent="0.3">
      <c r="B53" s="818" t="s">
        <v>1066</v>
      </c>
      <c r="C53" s="747">
        <v>157</v>
      </c>
      <c r="D53" s="747">
        <v>970</v>
      </c>
      <c r="E53" s="747">
        <v>39552</v>
      </c>
      <c r="F53" s="747">
        <v>121908</v>
      </c>
      <c r="G53" s="747">
        <v>161355</v>
      </c>
      <c r="H53" s="91">
        <v>367400</v>
      </c>
      <c r="I53" s="747">
        <v>966</v>
      </c>
      <c r="J53" s="747">
        <v>361</v>
      </c>
      <c r="K53" s="747">
        <v>23816</v>
      </c>
      <c r="L53" s="747">
        <v>15455</v>
      </c>
      <c r="M53" s="747">
        <v>194993</v>
      </c>
      <c r="N53" s="91">
        <v>219738</v>
      </c>
      <c r="O53" s="747">
        <v>1251</v>
      </c>
      <c r="P53" s="747">
        <v>10901</v>
      </c>
      <c r="Q53" s="747">
        <v>4938</v>
      </c>
      <c r="R53" s="747">
        <v>26287</v>
      </c>
      <c r="S53" s="747">
        <v>79802</v>
      </c>
      <c r="T53" s="91">
        <v>34536</v>
      </c>
      <c r="U53" s="747">
        <v>400</v>
      </c>
      <c r="V53" s="747">
        <v>65534</v>
      </c>
      <c r="W53" s="747">
        <v>25462</v>
      </c>
      <c r="X53" s="747">
        <v>73065</v>
      </c>
      <c r="Y53" s="747">
        <v>29654</v>
      </c>
      <c r="Z53" s="91">
        <v>139909</v>
      </c>
      <c r="AA53" s="747">
        <v>174</v>
      </c>
      <c r="AB53" s="747">
        <v>732</v>
      </c>
      <c r="AC53" s="747">
        <v>6284</v>
      </c>
      <c r="AD53" s="747">
        <v>8358</v>
      </c>
      <c r="AE53" s="747">
        <v>58050</v>
      </c>
      <c r="AF53" s="91">
        <v>32828</v>
      </c>
      <c r="AG53" s="747">
        <v>1031</v>
      </c>
      <c r="AH53" s="747">
        <v>2878</v>
      </c>
      <c r="AI53" s="747">
        <v>1732</v>
      </c>
      <c r="AJ53" s="747">
        <v>12060</v>
      </c>
      <c r="AK53" s="747">
        <v>98303</v>
      </c>
      <c r="AL53" s="91">
        <v>14887</v>
      </c>
      <c r="AM53" s="747">
        <v>527</v>
      </c>
      <c r="AN53" s="747">
        <v>491</v>
      </c>
      <c r="AO53" s="747">
        <v>1104</v>
      </c>
      <c r="AP53" s="747">
        <v>4036</v>
      </c>
      <c r="AQ53" s="747">
        <v>40598</v>
      </c>
      <c r="AR53" s="91">
        <v>5841</v>
      </c>
      <c r="AS53" s="747">
        <v>0</v>
      </c>
      <c r="AT53" s="747">
        <v>8890</v>
      </c>
      <c r="AU53" s="747">
        <v>13196</v>
      </c>
      <c r="AV53" s="747">
        <v>856</v>
      </c>
      <c r="AW53" s="747">
        <v>11848</v>
      </c>
      <c r="AX53" s="91">
        <v>82577</v>
      </c>
      <c r="AY53" s="747">
        <v>178</v>
      </c>
      <c r="AZ53" s="747">
        <v>2340</v>
      </c>
      <c r="BA53" s="747">
        <v>10322</v>
      </c>
      <c r="BB53" s="747">
        <v>24762</v>
      </c>
      <c r="BC53" s="747">
        <v>68563</v>
      </c>
      <c r="BD53" s="91">
        <v>4551</v>
      </c>
      <c r="BE53" s="747">
        <v>390</v>
      </c>
      <c r="BF53" s="747">
        <v>7443</v>
      </c>
      <c r="BG53" s="747">
        <v>22010</v>
      </c>
      <c r="BH53" s="747">
        <v>19816</v>
      </c>
      <c r="BI53" s="747">
        <v>20504</v>
      </c>
      <c r="BJ53" s="91">
        <v>3403</v>
      </c>
      <c r="BK53" s="747">
        <v>499</v>
      </c>
      <c r="BL53" s="747">
        <v>899</v>
      </c>
      <c r="BM53" s="747">
        <v>1570</v>
      </c>
      <c r="BN53" s="747">
        <v>6128</v>
      </c>
      <c r="BO53" s="747">
        <v>47145</v>
      </c>
      <c r="BP53" s="91">
        <v>32379</v>
      </c>
      <c r="BQ53" s="747">
        <v>1175</v>
      </c>
      <c r="BR53" s="747">
        <v>3718</v>
      </c>
      <c r="BS53" s="747">
        <v>5883</v>
      </c>
      <c r="BT53" s="747">
        <v>4485</v>
      </c>
      <c r="BU53" s="747">
        <v>31922</v>
      </c>
      <c r="BV53" s="91">
        <v>8159</v>
      </c>
      <c r="BW53" s="747">
        <v>0</v>
      </c>
      <c r="BX53" s="747">
        <v>14365</v>
      </c>
      <c r="BY53" s="747">
        <v>718</v>
      </c>
      <c r="BZ53" s="747">
        <v>450</v>
      </c>
      <c r="CA53" s="747">
        <v>5807</v>
      </c>
      <c r="CB53" s="91">
        <v>4584</v>
      </c>
      <c r="CC53" s="747">
        <v>778</v>
      </c>
      <c r="CD53" s="747">
        <v>2082</v>
      </c>
      <c r="CE53" s="747">
        <v>8378</v>
      </c>
      <c r="CF53" s="747">
        <v>18361</v>
      </c>
      <c r="CG53" s="747">
        <v>14290</v>
      </c>
      <c r="CH53" s="91">
        <v>17170</v>
      </c>
      <c r="CI53" s="747">
        <v>120</v>
      </c>
      <c r="CJ53" s="747">
        <v>603</v>
      </c>
      <c r="CK53" s="747">
        <v>4944</v>
      </c>
      <c r="CL53" s="747">
        <v>11201</v>
      </c>
      <c r="CM53" s="747">
        <v>31773</v>
      </c>
      <c r="CN53" s="91">
        <v>11096</v>
      </c>
      <c r="CO53" s="747">
        <v>7646</v>
      </c>
      <c r="CP53" s="747">
        <v>122207</v>
      </c>
      <c r="CQ53" s="747">
        <v>169909</v>
      </c>
      <c r="CR53" s="747">
        <v>347228</v>
      </c>
      <c r="CS53" s="747">
        <v>894607</v>
      </c>
      <c r="CT53" s="91">
        <v>979058</v>
      </c>
      <c r="CU53" s="747">
        <v>7646</v>
      </c>
      <c r="CV53" s="747">
        <v>122267</v>
      </c>
      <c r="CW53" s="747">
        <v>169909</v>
      </c>
      <c r="CX53" s="747">
        <v>346475</v>
      </c>
      <c r="CY53" s="747">
        <v>895133</v>
      </c>
      <c r="CZ53" s="812">
        <v>978574</v>
      </c>
      <c r="DA53" s="98"/>
      <c r="DB53" s="98"/>
      <c r="DC53" s="98"/>
      <c r="DD53" s="98"/>
      <c r="DE53" s="98"/>
      <c r="DF53" s="98"/>
    </row>
    <row r="54" spans="2:110" ht="16.5" customHeight="1" x14ac:dyDescent="0.25">
      <c r="B54" s="803" t="s">
        <v>1074</v>
      </c>
      <c r="C54" s="89">
        <v>549</v>
      </c>
      <c r="D54" s="747">
        <v>3189</v>
      </c>
      <c r="E54" s="747">
        <v>11648</v>
      </c>
      <c r="F54" s="747">
        <v>156039</v>
      </c>
      <c r="G54" s="747">
        <v>311801</v>
      </c>
      <c r="H54" s="91">
        <v>172730</v>
      </c>
      <c r="I54" s="747">
        <v>195</v>
      </c>
      <c r="J54" s="747">
        <v>827</v>
      </c>
      <c r="K54" s="747">
        <v>34783</v>
      </c>
      <c r="L54" s="747">
        <v>32107</v>
      </c>
      <c r="M54" s="747">
        <v>220740</v>
      </c>
      <c r="N54" s="91">
        <v>180324</v>
      </c>
      <c r="O54" s="747">
        <v>1414</v>
      </c>
      <c r="P54" s="747">
        <v>32221</v>
      </c>
      <c r="Q54" s="747">
        <v>21895</v>
      </c>
      <c r="R54" s="747">
        <v>153212</v>
      </c>
      <c r="S54" s="747">
        <v>11187</v>
      </c>
      <c r="T54" s="91">
        <v>52796</v>
      </c>
      <c r="U54" s="747">
        <v>1220</v>
      </c>
      <c r="V54" s="747">
        <v>41806</v>
      </c>
      <c r="W54" s="747">
        <v>13843</v>
      </c>
      <c r="X54" s="747">
        <v>86877</v>
      </c>
      <c r="Y54" s="747">
        <v>42854</v>
      </c>
      <c r="Z54" s="91">
        <v>25140</v>
      </c>
      <c r="AA54" s="747">
        <v>738</v>
      </c>
      <c r="AB54" s="747">
        <v>4483</v>
      </c>
      <c r="AC54" s="747">
        <v>13352</v>
      </c>
      <c r="AD54" s="747">
        <v>48017</v>
      </c>
      <c r="AE54" s="747">
        <v>40346</v>
      </c>
      <c r="AF54" s="91">
        <v>118892</v>
      </c>
      <c r="AG54" s="747">
        <v>1262</v>
      </c>
      <c r="AH54" s="747">
        <v>3992</v>
      </c>
      <c r="AI54" s="747">
        <v>3869</v>
      </c>
      <c r="AJ54" s="747">
        <v>25065</v>
      </c>
      <c r="AK54" s="747">
        <v>43019</v>
      </c>
      <c r="AL54" s="91">
        <v>20599</v>
      </c>
      <c r="AM54" s="747">
        <v>884</v>
      </c>
      <c r="AN54" s="747">
        <v>705</v>
      </c>
      <c r="AO54" s="747">
        <v>3557</v>
      </c>
      <c r="AP54" s="747">
        <v>14291</v>
      </c>
      <c r="AQ54" s="747">
        <v>18587</v>
      </c>
      <c r="AR54" s="91">
        <v>836</v>
      </c>
      <c r="AS54" s="747">
        <v>208</v>
      </c>
      <c r="AT54" s="747">
        <v>13420</v>
      </c>
      <c r="AU54" s="747">
        <v>12693</v>
      </c>
      <c r="AV54" s="747">
        <v>36005</v>
      </c>
      <c r="AW54" s="747">
        <v>9442</v>
      </c>
      <c r="AX54" s="91">
        <v>110632</v>
      </c>
      <c r="AY54" s="747">
        <v>171</v>
      </c>
      <c r="AZ54" s="747">
        <v>2926</v>
      </c>
      <c r="BA54" s="747">
        <v>15950</v>
      </c>
      <c r="BB54" s="747">
        <v>83277</v>
      </c>
      <c r="BC54" s="747">
        <v>38076</v>
      </c>
      <c r="BD54" s="91">
        <v>37073</v>
      </c>
      <c r="BE54" s="747">
        <v>1839</v>
      </c>
      <c r="BF54" s="747">
        <v>6057</v>
      </c>
      <c r="BG54" s="747">
        <v>7245</v>
      </c>
      <c r="BH54" s="747">
        <v>30081</v>
      </c>
      <c r="BI54" s="747">
        <v>32352</v>
      </c>
      <c r="BJ54" s="91">
        <v>4482</v>
      </c>
      <c r="BK54" s="747">
        <v>874</v>
      </c>
      <c r="BL54" s="747">
        <v>1722</v>
      </c>
      <c r="BM54" s="747">
        <v>1923</v>
      </c>
      <c r="BN54" s="747">
        <v>4318</v>
      </c>
      <c r="BO54" s="747">
        <v>27957</v>
      </c>
      <c r="BP54" s="91">
        <v>14316</v>
      </c>
      <c r="BQ54" s="747">
        <v>1798</v>
      </c>
      <c r="BR54" s="747">
        <v>7774</v>
      </c>
      <c r="BS54" s="747">
        <v>8041</v>
      </c>
      <c r="BT54" s="747">
        <v>3208</v>
      </c>
      <c r="BU54" s="747">
        <v>17479</v>
      </c>
      <c r="BV54" s="91">
        <v>3587</v>
      </c>
      <c r="BW54" s="747">
        <v>182</v>
      </c>
      <c r="BX54" s="747">
        <v>1512</v>
      </c>
      <c r="BY54" s="747">
        <v>1242</v>
      </c>
      <c r="BZ54" s="747">
        <v>1802</v>
      </c>
      <c r="CA54" s="747">
        <v>3737</v>
      </c>
      <c r="CB54" s="91">
        <v>2826</v>
      </c>
      <c r="CC54" s="747">
        <v>1092</v>
      </c>
      <c r="CD54" s="747">
        <v>2302</v>
      </c>
      <c r="CE54" s="747">
        <v>2945</v>
      </c>
      <c r="CF54" s="747">
        <v>28179</v>
      </c>
      <c r="CG54" s="747">
        <v>29436</v>
      </c>
      <c r="CH54" s="91">
        <v>16141</v>
      </c>
      <c r="CI54" s="747">
        <v>98</v>
      </c>
      <c r="CJ54" s="747">
        <v>1547</v>
      </c>
      <c r="CK54" s="747">
        <v>15260</v>
      </c>
      <c r="CL54" s="747">
        <v>8022</v>
      </c>
      <c r="CM54" s="747">
        <v>20889</v>
      </c>
      <c r="CN54" s="91">
        <v>1143</v>
      </c>
      <c r="CO54" s="747">
        <v>12524</v>
      </c>
      <c r="CP54" s="747">
        <v>124483</v>
      </c>
      <c r="CQ54" s="747">
        <v>168246</v>
      </c>
      <c r="CR54" s="747">
        <v>710500</v>
      </c>
      <c r="CS54" s="747">
        <v>867902</v>
      </c>
      <c r="CT54" s="91">
        <v>761517</v>
      </c>
      <c r="CU54" s="747">
        <v>12524</v>
      </c>
      <c r="CV54" s="747">
        <v>124410</v>
      </c>
      <c r="CW54" s="747">
        <v>168741</v>
      </c>
      <c r="CX54" s="747">
        <v>709945</v>
      </c>
      <c r="CY54" s="747">
        <v>867781</v>
      </c>
      <c r="CZ54" s="812">
        <v>760797</v>
      </c>
      <c r="DA54" s="98"/>
      <c r="DB54" s="98"/>
      <c r="DC54" s="98"/>
      <c r="DD54" s="98"/>
      <c r="DE54" s="98"/>
      <c r="DF54" s="98"/>
    </row>
    <row r="55" spans="2:110" x14ac:dyDescent="0.3">
      <c r="B55" s="803" t="s">
        <v>1078</v>
      </c>
      <c r="C55" s="89">
        <v>385</v>
      </c>
      <c r="D55" s="747">
        <v>23174</v>
      </c>
      <c r="E55" s="747">
        <v>26522</v>
      </c>
      <c r="F55" s="747">
        <v>141185</v>
      </c>
      <c r="G55" s="747">
        <v>170351</v>
      </c>
      <c r="H55" s="91">
        <v>225523</v>
      </c>
      <c r="I55" s="747">
        <v>400</v>
      </c>
      <c r="J55" s="747">
        <v>573</v>
      </c>
      <c r="K55" s="747">
        <v>3874</v>
      </c>
      <c r="L55" s="747">
        <v>4377</v>
      </c>
      <c r="M55" s="747">
        <v>299393</v>
      </c>
      <c r="N55" s="91">
        <v>212313</v>
      </c>
      <c r="O55" s="747">
        <v>1704</v>
      </c>
      <c r="P55" s="747">
        <v>4773</v>
      </c>
      <c r="Q55" s="747">
        <v>8929</v>
      </c>
      <c r="R55" s="747">
        <v>25349</v>
      </c>
      <c r="S55" s="747">
        <v>78772</v>
      </c>
      <c r="T55" s="91">
        <v>49773</v>
      </c>
      <c r="U55" s="747">
        <v>1054</v>
      </c>
      <c r="V55" s="747">
        <v>47857</v>
      </c>
      <c r="W55" s="747">
        <v>34132</v>
      </c>
      <c r="X55" s="747">
        <v>96426</v>
      </c>
      <c r="Y55" s="747">
        <v>50451</v>
      </c>
      <c r="Z55" s="91">
        <v>38620</v>
      </c>
      <c r="AA55" s="747">
        <v>651</v>
      </c>
      <c r="AB55" s="747">
        <v>2433</v>
      </c>
      <c r="AC55" s="747">
        <v>14128</v>
      </c>
      <c r="AD55" s="747">
        <v>30489</v>
      </c>
      <c r="AE55" s="747">
        <v>50675</v>
      </c>
      <c r="AF55" s="91">
        <v>61500</v>
      </c>
      <c r="AG55" s="747">
        <v>1371</v>
      </c>
      <c r="AH55" s="747">
        <v>3994</v>
      </c>
      <c r="AI55" s="747">
        <v>7976</v>
      </c>
      <c r="AJ55" s="747">
        <v>14907</v>
      </c>
      <c r="AK55" s="747">
        <v>50335</v>
      </c>
      <c r="AL55" s="91">
        <v>10456</v>
      </c>
      <c r="AM55" s="747">
        <v>491</v>
      </c>
      <c r="AN55" s="747">
        <v>470</v>
      </c>
      <c r="AO55" s="747">
        <v>914</v>
      </c>
      <c r="AP55" s="747">
        <v>7693</v>
      </c>
      <c r="AQ55" s="747">
        <v>9488</v>
      </c>
      <c r="AR55" s="91">
        <v>10476</v>
      </c>
      <c r="AS55" s="747">
        <v>208</v>
      </c>
      <c r="AT55" s="747">
        <v>4754</v>
      </c>
      <c r="AU55" s="747">
        <v>12532</v>
      </c>
      <c r="AV55" s="747">
        <v>28244</v>
      </c>
      <c r="AW55" s="747">
        <v>11594</v>
      </c>
      <c r="AX55" s="91">
        <v>5218</v>
      </c>
      <c r="AY55" s="747">
        <v>495</v>
      </c>
      <c r="AZ55" s="747">
        <v>39433</v>
      </c>
      <c r="BA55" s="747">
        <v>30709</v>
      </c>
      <c r="BB55" s="747">
        <v>24845</v>
      </c>
      <c r="BC55" s="747">
        <v>32035</v>
      </c>
      <c r="BD55" s="91">
        <v>1782</v>
      </c>
      <c r="BE55" s="747">
        <v>1085</v>
      </c>
      <c r="BF55" s="747">
        <v>7003</v>
      </c>
      <c r="BG55" s="747">
        <v>4961</v>
      </c>
      <c r="BH55" s="747">
        <v>15452</v>
      </c>
      <c r="BI55" s="747">
        <v>9707</v>
      </c>
      <c r="BJ55" s="91">
        <v>6270</v>
      </c>
      <c r="BK55" s="747">
        <v>1968</v>
      </c>
      <c r="BL55" s="747">
        <v>1409</v>
      </c>
      <c r="BM55" s="747">
        <v>1925</v>
      </c>
      <c r="BN55" s="747">
        <v>15787</v>
      </c>
      <c r="BO55" s="747">
        <v>31907</v>
      </c>
      <c r="BP55" s="91">
        <v>13996</v>
      </c>
      <c r="BQ55" s="747">
        <v>45084</v>
      </c>
      <c r="BR55" s="747">
        <v>4037</v>
      </c>
      <c r="BS55" s="747">
        <v>2102</v>
      </c>
      <c r="BT55" s="747">
        <v>1739</v>
      </c>
      <c r="BU55" s="747">
        <v>10238</v>
      </c>
      <c r="BV55" s="91">
        <v>4434</v>
      </c>
      <c r="BW55" s="747">
        <v>120</v>
      </c>
      <c r="BX55" s="747">
        <v>648</v>
      </c>
      <c r="BY55" s="747">
        <v>15124</v>
      </c>
      <c r="BZ55" s="747">
        <v>18511</v>
      </c>
      <c r="CA55" s="747">
        <v>11560</v>
      </c>
      <c r="CB55" s="91">
        <v>8780</v>
      </c>
      <c r="CC55" s="747">
        <v>775</v>
      </c>
      <c r="CD55" s="747">
        <v>2457</v>
      </c>
      <c r="CE55" s="747">
        <v>2137</v>
      </c>
      <c r="CF55" s="747">
        <v>3039</v>
      </c>
      <c r="CG55" s="747">
        <v>17579</v>
      </c>
      <c r="CH55" s="91">
        <v>17193</v>
      </c>
      <c r="CI55" s="747">
        <v>156</v>
      </c>
      <c r="CJ55" s="747">
        <v>1151</v>
      </c>
      <c r="CK55" s="747">
        <v>3568</v>
      </c>
      <c r="CL55" s="747">
        <v>9891</v>
      </c>
      <c r="CM55" s="747">
        <v>24360</v>
      </c>
      <c r="CN55" s="91">
        <v>3297</v>
      </c>
      <c r="CO55" s="747">
        <v>55947</v>
      </c>
      <c r="CP55" s="747">
        <v>144166</v>
      </c>
      <c r="CQ55" s="747">
        <v>169533</v>
      </c>
      <c r="CR55" s="747">
        <v>437934</v>
      </c>
      <c r="CS55" s="747">
        <v>858445</v>
      </c>
      <c r="CT55" s="91">
        <v>669631</v>
      </c>
      <c r="CU55" s="747">
        <v>55875</v>
      </c>
      <c r="CV55" s="747">
        <v>144464</v>
      </c>
      <c r="CW55" s="747">
        <v>169533</v>
      </c>
      <c r="CX55" s="747">
        <v>434597</v>
      </c>
      <c r="CY55" s="747">
        <v>858326</v>
      </c>
      <c r="CZ55" s="812">
        <v>669331</v>
      </c>
      <c r="DA55" s="98"/>
    </row>
    <row r="56" spans="2:110" x14ac:dyDescent="0.3">
      <c r="B56" s="803" t="s">
        <v>1087</v>
      </c>
      <c r="C56" s="89">
        <v>514</v>
      </c>
      <c r="D56" s="747">
        <v>31485</v>
      </c>
      <c r="E56" s="747">
        <v>84200</v>
      </c>
      <c r="F56" s="747">
        <v>197147</v>
      </c>
      <c r="G56" s="747">
        <v>156071</v>
      </c>
      <c r="H56" s="91">
        <v>304421</v>
      </c>
      <c r="I56" s="747">
        <v>72</v>
      </c>
      <c r="J56" s="747">
        <v>1735</v>
      </c>
      <c r="K56" s="747">
        <v>5547</v>
      </c>
      <c r="L56" s="747">
        <v>62343</v>
      </c>
      <c r="M56" s="747">
        <v>167640</v>
      </c>
      <c r="N56" s="91">
        <v>247250</v>
      </c>
      <c r="O56" s="747">
        <v>1116</v>
      </c>
      <c r="P56" s="747">
        <v>9222</v>
      </c>
      <c r="Q56" s="747">
        <v>5346</v>
      </c>
      <c r="R56" s="747">
        <v>103817</v>
      </c>
      <c r="S56" s="747">
        <v>30901</v>
      </c>
      <c r="T56" s="91">
        <v>45907</v>
      </c>
      <c r="U56" s="747">
        <v>2129</v>
      </c>
      <c r="V56" s="747">
        <v>36660</v>
      </c>
      <c r="W56" s="747">
        <v>22553</v>
      </c>
      <c r="X56" s="747">
        <v>109348</v>
      </c>
      <c r="Y56" s="747">
        <v>37576</v>
      </c>
      <c r="Z56" s="91">
        <v>57415</v>
      </c>
      <c r="AA56" s="747">
        <v>474</v>
      </c>
      <c r="AB56" s="747">
        <v>10366</v>
      </c>
      <c r="AC56" s="747">
        <v>11694</v>
      </c>
      <c r="AD56" s="747">
        <v>34549</v>
      </c>
      <c r="AE56" s="747">
        <v>11552</v>
      </c>
      <c r="AF56" s="91">
        <v>26625</v>
      </c>
      <c r="AG56" s="747">
        <v>4139</v>
      </c>
      <c r="AH56" s="747">
        <v>5946</v>
      </c>
      <c r="AI56" s="747">
        <v>3958</v>
      </c>
      <c r="AJ56" s="747">
        <v>6818</v>
      </c>
      <c r="AK56" s="747">
        <v>56361</v>
      </c>
      <c r="AL56" s="91">
        <v>14560</v>
      </c>
      <c r="AM56" s="747">
        <v>230</v>
      </c>
      <c r="AN56" s="747">
        <v>1959</v>
      </c>
      <c r="AO56" s="747">
        <v>2015</v>
      </c>
      <c r="AP56" s="747">
        <v>1314</v>
      </c>
      <c r="AQ56" s="747">
        <v>17596</v>
      </c>
      <c r="AR56" s="91">
        <v>16200</v>
      </c>
      <c r="AS56" s="747">
        <v>28</v>
      </c>
      <c r="AT56" s="747">
        <v>17523</v>
      </c>
      <c r="AU56" s="747">
        <v>5084</v>
      </c>
      <c r="AV56" s="747">
        <v>28417</v>
      </c>
      <c r="AW56" s="747">
        <v>9139</v>
      </c>
      <c r="AX56" s="91">
        <v>9347</v>
      </c>
      <c r="AY56" s="747">
        <v>94</v>
      </c>
      <c r="AZ56" s="747">
        <v>7263</v>
      </c>
      <c r="BA56" s="747">
        <v>5846</v>
      </c>
      <c r="BB56" s="747">
        <v>9467</v>
      </c>
      <c r="BC56" s="747">
        <v>43988</v>
      </c>
      <c r="BD56" s="91">
        <v>52886</v>
      </c>
      <c r="BE56" s="747">
        <v>1352</v>
      </c>
      <c r="BF56" s="747">
        <v>12949</v>
      </c>
      <c r="BG56" s="747">
        <v>6943</v>
      </c>
      <c r="BH56" s="747">
        <v>7335</v>
      </c>
      <c r="BI56" s="747">
        <v>10867</v>
      </c>
      <c r="BJ56" s="91">
        <v>3955</v>
      </c>
      <c r="BK56" s="747">
        <v>871</v>
      </c>
      <c r="BL56" s="747">
        <v>3035</v>
      </c>
      <c r="BM56" s="747">
        <v>3019</v>
      </c>
      <c r="BN56" s="747">
        <v>2986</v>
      </c>
      <c r="BO56" s="747">
        <v>23918</v>
      </c>
      <c r="BP56" s="91">
        <v>17818</v>
      </c>
      <c r="BQ56" s="747">
        <v>1235</v>
      </c>
      <c r="BR56" s="747">
        <v>4487</v>
      </c>
      <c r="BS56" s="747">
        <v>676</v>
      </c>
      <c r="BT56" s="747">
        <v>4395</v>
      </c>
      <c r="BU56" s="747">
        <v>3463</v>
      </c>
      <c r="BV56" s="91">
        <v>5715</v>
      </c>
      <c r="BW56" s="747">
        <v>282</v>
      </c>
      <c r="BX56" s="747">
        <v>1957</v>
      </c>
      <c r="BY56" s="747">
        <v>10899</v>
      </c>
      <c r="BZ56" s="747">
        <v>6818</v>
      </c>
      <c r="CA56" s="747">
        <v>13619</v>
      </c>
      <c r="CB56" s="91">
        <v>200</v>
      </c>
      <c r="CC56" s="747">
        <v>2374</v>
      </c>
      <c r="CD56" s="747">
        <v>11521</v>
      </c>
      <c r="CE56" s="747">
        <v>1514</v>
      </c>
      <c r="CF56" s="747">
        <v>16064</v>
      </c>
      <c r="CG56" s="747">
        <v>29497</v>
      </c>
      <c r="CH56" s="91">
        <v>9562</v>
      </c>
      <c r="CI56" s="747">
        <v>160</v>
      </c>
      <c r="CJ56" s="747">
        <v>3316</v>
      </c>
      <c r="CK56" s="747">
        <v>5867</v>
      </c>
      <c r="CL56" s="747">
        <v>3072</v>
      </c>
      <c r="CM56" s="747">
        <v>9647</v>
      </c>
      <c r="CN56" s="91">
        <v>5757</v>
      </c>
      <c r="CO56" s="747">
        <v>15070</v>
      </c>
      <c r="CP56" s="747">
        <v>159424</v>
      </c>
      <c r="CQ56" s="747">
        <v>175161</v>
      </c>
      <c r="CR56" s="747">
        <v>593890</v>
      </c>
      <c r="CS56" s="747">
        <v>621835</v>
      </c>
      <c r="CT56" s="91">
        <v>817618</v>
      </c>
      <c r="CU56" s="747">
        <v>15070</v>
      </c>
      <c r="CV56" s="747">
        <v>159424</v>
      </c>
      <c r="CW56" s="747">
        <v>175161</v>
      </c>
      <c r="CX56" s="747">
        <v>593890</v>
      </c>
      <c r="CY56" s="747">
        <v>621835</v>
      </c>
      <c r="CZ56" s="812">
        <v>817618</v>
      </c>
      <c r="DA56" s="98"/>
    </row>
    <row r="57" spans="2:110" ht="17.25" thickBot="1" x14ac:dyDescent="0.35">
      <c r="B57" s="803" t="s">
        <v>1108</v>
      </c>
      <c r="C57" s="89">
        <v>552</v>
      </c>
      <c r="D57" s="747">
        <v>3361</v>
      </c>
      <c r="E57" s="747">
        <v>45371</v>
      </c>
      <c r="F57" s="747">
        <v>98155</v>
      </c>
      <c r="G57" s="747">
        <v>181790</v>
      </c>
      <c r="H57" s="91">
        <v>229418</v>
      </c>
      <c r="I57" s="747">
        <v>0</v>
      </c>
      <c r="J57" s="747">
        <v>14363</v>
      </c>
      <c r="K57" s="747">
        <v>4323</v>
      </c>
      <c r="L57" s="747">
        <v>5845</v>
      </c>
      <c r="M57" s="747">
        <v>95228</v>
      </c>
      <c r="N57" s="91">
        <v>239067</v>
      </c>
      <c r="O57" s="747">
        <v>662</v>
      </c>
      <c r="P57" s="747">
        <v>9179</v>
      </c>
      <c r="Q57" s="747">
        <v>5078</v>
      </c>
      <c r="R57" s="747">
        <v>25764</v>
      </c>
      <c r="S57" s="747">
        <v>45823</v>
      </c>
      <c r="T57" s="91">
        <v>118790</v>
      </c>
      <c r="U57" s="747">
        <v>1206</v>
      </c>
      <c r="V57" s="747">
        <v>41690</v>
      </c>
      <c r="W57" s="747">
        <v>19422</v>
      </c>
      <c r="X57" s="747">
        <v>49468</v>
      </c>
      <c r="Y57" s="747">
        <v>56294</v>
      </c>
      <c r="Z57" s="91">
        <v>33492</v>
      </c>
      <c r="AA57" s="747">
        <v>271</v>
      </c>
      <c r="AB57" s="747">
        <v>11823</v>
      </c>
      <c r="AC57" s="747">
        <v>11321</v>
      </c>
      <c r="AD57" s="747">
        <v>23600</v>
      </c>
      <c r="AE57" s="747">
        <v>23179</v>
      </c>
      <c r="AF57" s="91">
        <v>36232</v>
      </c>
      <c r="AG57" s="747">
        <v>3697</v>
      </c>
      <c r="AH57" s="747">
        <v>4450</v>
      </c>
      <c r="AI57" s="747">
        <v>10056</v>
      </c>
      <c r="AJ57" s="747">
        <v>17268</v>
      </c>
      <c r="AK57" s="747">
        <v>62042</v>
      </c>
      <c r="AL57" s="91">
        <v>60208</v>
      </c>
      <c r="AM57" s="747">
        <v>224</v>
      </c>
      <c r="AN57" s="747">
        <v>3011</v>
      </c>
      <c r="AO57" s="747">
        <v>345</v>
      </c>
      <c r="AP57" s="747">
        <v>2657</v>
      </c>
      <c r="AQ57" s="747">
        <v>11141</v>
      </c>
      <c r="AR57" s="91">
        <v>12125</v>
      </c>
      <c r="AS57" s="747">
        <v>117</v>
      </c>
      <c r="AT57" s="747">
        <v>30899</v>
      </c>
      <c r="AU57" s="747">
        <v>8159</v>
      </c>
      <c r="AV57" s="747">
        <v>55202</v>
      </c>
      <c r="AW57" s="747">
        <v>5008</v>
      </c>
      <c r="AX57" s="91">
        <v>14038</v>
      </c>
      <c r="AY57" s="747">
        <v>640</v>
      </c>
      <c r="AZ57" s="747">
        <v>3163</v>
      </c>
      <c r="BA57" s="747">
        <v>11788</v>
      </c>
      <c r="BB57" s="747">
        <v>6299</v>
      </c>
      <c r="BC57" s="747">
        <v>23520</v>
      </c>
      <c r="BD57" s="91">
        <v>1940</v>
      </c>
      <c r="BE57" s="747">
        <v>1321</v>
      </c>
      <c r="BF57" s="747">
        <v>37371</v>
      </c>
      <c r="BG57" s="747">
        <v>12770</v>
      </c>
      <c r="BH57" s="747">
        <v>20214</v>
      </c>
      <c r="BI57" s="747">
        <v>9504</v>
      </c>
      <c r="BJ57" s="91">
        <v>24389</v>
      </c>
      <c r="BK57" s="747">
        <v>706</v>
      </c>
      <c r="BL57" s="747">
        <v>2729</v>
      </c>
      <c r="BM57" s="747">
        <v>913</v>
      </c>
      <c r="BN57" s="747">
        <v>3954</v>
      </c>
      <c r="BO57" s="747">
        <v>15074</v>
      </c>
      <c r="BP57" s="91">
        <v>6927</v>
      </c>
      <c r="BQ57" s="747">
        <v>1483</v>
      </c>
      <c r="BR57" s="747">
        <v>18392</v>
      </c>
      <c r="BS57" s="747">
        <v>1051</v>
      </c>
      <c r="BT57" s="747">
        <v>2643</v>
      </c>
      <c r="BU57" s="747">
        <v>9242</v>
      </c>
      <c r="BV57" s="91">
        <v>1789</v>
      </c>
      <c r="BW57" s="747">
        <v>54</v>
      </c>
      <c r="BX57" s="747">
        <v>6747</v>
      </c>
      <c r="BY57" s="747">
        <v>1444</v>
      </c>
      <c r="BZ57" s="747">
        <v>412</v>
      </c>
      <c r="CA57" s="747">
        <v>16591</v>
      </c>
      <c r="CB57" s="91">
        <v>8690</v>
      </c>
      <c r="CC57" s="747">
        <v>2075</v>
      </c>
      <c r="CD57" s="747">
        <v>4513</v>
      </c>
      <c r="CE57" s="747">
        <v>3062</v>
      </c>
      <c r="CF57" s="747">
        <v>1027</v>
      </c>
      <c r="CG57" s="747">
        <v>3869</v>
      </c>
      <c r="CH57" s="91">
        <v>10166</v>
      </c>
      <c r="CI57" s="747">
        <v>218</v>
      </c>
      <c r="CJ57" s="747">
        <v>2920</v>
      </c>
      <c r="CK57" s="747">
        <v>23103</v>
      </c>
      <c r="CL57" s="747">
        <v>908</v>
      </c>
      <c r="CM57" s="747">
        <v>21730</v>
      </c>
      <c r="CN57" s="91">
        <v>6950</v>
      </c>
      <c r="CO57" s="747">
        <v>13226</v>
      </c>
      <c r="CP57" s="747">
        <v>194611</v>
      </c>
      <c r="CQ57" s="747">
        <v>158206</v>
      </c>
      <c r="CR57" s="747">
        <v>313416</v>
      </c>
      <c r="CS57" s="747">
        <v>580035</v>
      </c>
      <c r="CT57" s="91">
        <v>804221</v>
      </c>
      <c r="CU57" s="747">
        <v>13226</v>
      </c>
      <c r="CV57" s="747">
        <v>194611</v>
      </c>
      <c r="CW57" s="747">
        <v>158206</v>
      </c>
      <c r="CX57" s="747">
        <v>313416</v>
      </c>
      <c r="CY57" s="747">
        <v>580035</v>
      </c>
      <c r="CZ57" s="812">
        <v>804221</v>
      </c>
      <c r="DA57" s="98"/>
    </row>
    <row r="58" spans="2:110" x14ac:dyDescent="0.3">
      <c r="B58" s="924" t="s">
        <v>1116</v>
      </c>
      <c r="C58" s="89">
        <v>918</v>
      </c>
      <c r="D58" s="747">
        <v>6525</v>
      </c>
      <c r="E58" s="747">
        <v>37728</v>
      </c>
      <c r="F58" s="747">
        <v>116813</v>
      </c>
      <c r="G58" s="747">
        <v>172062</v>
      </c>
      <c r="H58" s="91">
        <v>155852</v>
      </c>
      <c r="I58" s="747">
        <v>598</v>
      </c>
      <c r="J58" s="747">
        <v>3886</v>
      </c>
      <c r="K58" s="747">
        <v>4251</v>
      </c>
      <c r="L58" s="747">
        <v>37391</v>
      </c>
      <c r="M58" s="747">
        <v>177009</v>
      </c>
      <c r="N58" s="91">
        <v>82498</v>
      </c>
      <c r="O58" s="747">
        <v>1010</v>
      </c>
      <c r="P58" s="747">
        <v>5715</v>
      </c>
      <c r="Q58" s="747">
        <v>4293</v>
      </c>
      <c r="R58" s="747">
        <v>83437</v>
      </c>
      <c r="S58" s="747">
        <v>23052</v>
      </c>
      <c r="T58" s="91">
        <v>45838</v>
      </c>
      <c r="U58" s="747">
        <v>681</v>
      </c>
      <c r="V58" s="747">
        <v>19604</v>
      </c>
      <c r="W58" s="747">
        <v>5537</v>
      </c>
      <c r="X58" s="747">
        <v>57766</v>
      </c>
      <c r="Y58" s="747">
        <v>35741</v>
      </c>
      <c r="Z58" s="91">
        <v>5528</v>
      </c>
      <c r="AA58" s="747">
        <v>221</v>
      </c>
      <c r="AB58" s="747">
        <v>8638</v>
      </c>
      <c r="AC58" s="747">
        <v>6113</v>
      </c>
      <c r="AD58" s="747">
        <v>15578</v>
      </c>
      <c r="AE58" s="747">
        <v>36147</v>
      </c>
      <c r="AF58" s="91">
        <v>3979</v>
      </c>
      <c r="AG58" s="747">
        <v>4429</v>
      </c>
      <c r="AH58" s="747">
        <v>5845</v>
      </c>
      <c r="AI58" s="747">
        <v>2130</v>
      </c>
      <c r="AJ58" s="747">
        <v>51382</v>
      </c>
      <c r="AK58" s="747">
        <v>42678</v>
      </c>
      <c r="AL58" s="91">
        <v>7492</v>
      </c>
      <c r="AM58" s="747">
        <v>473</v>
      </c>
      <c r="AN58" s="747">
        <v>2768</v>
      </c>
      <c r="AO58" s="747">
        <v>4622</v>
      </c>
      <c r="AP58" s="747">
        <v>1419</v>
      </c>
      <c r="AQ58" s="747">
        <v>3200</v>
      </c>
      <c r="AR58" s="91">
        <v>12143</v>
      </c>
      <c r="AS58" s="747">
        <v>31</v>
      </c>
      <c r="AT58" s="747">
        <v>12515</v>
      </c>
      <c r="AU58" s="747">
        <v>1168</v>
      </c>
      <c r="AV58" s="747">
        <v>21213</v>
      </c>
      <c r="AW58" s="747">
        <v>32015</v>
      </c>
      <c r="AX58" s="91">
        <v>82574</v>
      </c>
      <c r="AY58" s="747">
        <v>30</v>
      </c>
      <c r="AZ58" s="747">
        <v>7535</v>
      </c>
      <c r="BA58" s="747">
        <v>11334</v>
      </c>
      <c r="BB58" s="747">
        <v>8097</v>
      </c>
      <c r="BC58" s="747">
        <v>53837</v>
      </c>
      <c r="BD58" s="91">
        <v>891</v>
      </c>
      <c r="BE58" s="747">
        <v>1496</v>
      </c>
      <c r="BF58" s="747">
        <v>13242</v>
      </c>
      <c r="BG58" s="747">
        <v>5053</v>
      </c>
      <c r="BH58" s="747">
        <v>1498</v>
      </c>
      <c r="BI58" s="747">
        <v>2906</v>
      </c>
      <c r="BJ58" s="91">
        <v>1981</v>
      </c>
      <c r="BK58" s="747">
        <v>842</v>
      </c>
      <c r="BL58" s="747">
        <v>2666</v>
      </c>
      <c r="BM58" s="747">
        <v>547</v>
      </c>
      <c r="BN58" s="747">
        <v>4562</v>
      </c>
      <c r="BO58" s="747">
        <v>19755</v>
      </c>
      <c r="BP58" s="91">
        <v>2302</v>
      </c>
      <c r="BQ58" s="747">
        <v>1407</v>
      </c>
      <c r="BR58" s="747">
        <v>3423</v>
      </c>
      <c r="BS58" s="747">
        <v>1784</v>
      </c>
      <c r="BT58" s="747">
        <v>418</v>
      </c>
      <c r="BU58" s="747">
        <v>13913</v>
      </c>
      <c r="BV58" s="91">
        <v>4451</v>
      </c>
      <c r="BW58" s="747">
        <v>0</v>
      </c>
      <c r="BX58" s="747">
        <v>14716</v>
      </c>
      <c r="BY58" s="747">
        <v>110</v>
      </c>
      <c r="BZ58" s="747">
        <v>17721</v>
      </c>
      <c r="CA58" s="747">
        <v>8908</v>
      </c>
      <c r="CB58" s="91">
        <v>384</v>
      </c>
      <c r="CC58" s="747">
        <v>511</v>
      </c>
      <c r="CD58" s="747">
        <v>2542</v>
      </c>
      <c r="CE58" s="747">
        <v>1841</v>
      </c>
      <c r="CF58" s="747">
        <v>1173</v>
      </c>
      <c r="CG58" s="747">
        <v>15097</v>
      </c>
      <c r="CH58" s="91">
        <v>33030</v>
      </c>
      <c r="CI58" s="747">
        <v>112</v>
      </c>
      <c r="CJ58" s="747">
        <v>1973</v>
      </c>
      <c r="CK58" s="747">
        <v>18479</v>
      </c>
      <c r="CL58" s="747">
        <v>1074</v>
      </c>
      <c r="CM58" s="747">
        <v>7235</v>
      </c>
      <c r="CN58" s="91">
        <v>3126</v>
      </c>
      <c r="CO58" s="747">
        <v>12759</v>
      </c>
      <c r="CP58" s="747">
        <v>111593</v>
      </c>
      <c r="CQ58" s="747">
        <v>104990</v>
      </c>
      <c r="CR58" s="747">
        <v>419542</v>
      </c>
      <c r="CS58" s="747">
        <v>643555</v>
      </c>
      <c r="CT58" s="91">
        <v>442069</v>
      </c>
      <c r="CU58" s="747">
        <v>12759</v>
      </c>
      <c r="CV58" s="747">
        <v>111593</v>
      </c>
      <c r="CW58" s="747">
        <v>104990</v>
      </c>
      <c r="CX58" s="747">
        <v>419542</v>
      </c>
      <c r="CY58" s="747">
        <v>643555</v>
      </c>
      <c r="CZ58" s="812">
        <v>442069</v>
      </c>
      <c r="DA58" s="98"/>
    </row>
    <row r="59" spans="2:110" x14ac:dyDescent="0.3">
      <c r="B59" s="813" t="s">
        <v>1122</v>
      </c>
      <c r="C59" s="89">
        <v>0</v>
      </c>
      <c r="D59" s="747">
        <v>188</v>
      </c>
      <c r="E59" s="747">
        <v>13214</v>
      </c>
      <c r="F59" s="747">
        <v>13415</v>
      </c>
      <c r="G59" s="747">
        <v>54729</v>
      </c>
      <c r="H59" s="91">
        <v>71968</v>
      </c>
      <c r="I59" s="747">
        <v>217</v>
      </c>
      <c r="J59" s="747">
        <v>1911</v>
      </c>
      <c r="K59" s="747">
        <v>1867</v>
      </c>
      <c r="L59" s="747">
        <v>4334</v>
      </c>
      <c r="M59" s="747">
        <v>78244</v>
      </c>
      <c r="N59" s="91">
        <v>122709</v>
      </c>
      <c r="O59" s="747">
        <v>260</v>
      </c>
      <c r="P59" s="747">
        <v>3504</v>
      </c>
      <c r="Q59" s="747">
        <v>2168</v>
      </c>
      <c r="R59" s="747">
        <v>39289</v>
      </c>
      <c r="S59" s="747">
        <v>21709</v>
      </c>
      <c r="T59" s="91">
        <v>24939</v>
      </c>
      <c r="U59" s="747">
        <v>461</v>
      </c>
      <c r="V59" s="747">
        <v>47959</v>
      </c>
      <c r="W59" s="747">
        <v>17403</v>
      </c>
      <c r="X59" s="747">
        <v>32491</v>
      </c>
      <c r="Y59" s="747">
        <v>1819</v>
      </c>
      <c r="Z59" s="91">
        <v>12188</v>
      </c>
      <c r="AA59" s="747">
        <v>27</v>
      </c>
      <c r="AB59" s="747">
        <v>5248</v>
      </c>
      <c r="AC59" s="747">
        <v>5512</v>
      </c>
      <c r="AD59" s="747">
        <v>34905</v>
      </c>
      <c r="AE59" s="747">
        <v>27286</v>
      </c>
      <c r="AF59" s="91">
        <v>2961</v>
      </c>
      <c r="AG59" s="747">
        <v>1115</v>
      </c>
      <c r="AH59" s="747">
        <v>1656</v>
      </c>
      <c r="AI59" s="747">
        <v>2362</v>
      </c>
      <c r="AJ59" s="747">
        <v>21560</v>
      </c>
      <c r="AK59" s="747">
        <v>21262</v>
      </c>
      <c r="AL59" s="91">
        <v>6426</v>
      </c>
      <c r="AM59" s="747">
        <v>450</v>
      </c>
      <c r="AN59" s="747">
        <v>7394</v>
      </c>
      <c r="AO59" s="747">
        <v>4825</v>
      </c>
      <c r="AP59" s="747">
        <v>16983</v>
      </c>
      <c r="AQ59" s="747">
        <v>17007</v>
      </c>
      <c r="AR59" s="91">
        <v>1761</v>
      </c>
      <c r="AS59" s="747">
        <v>0</v>
      </c>
      <c r="AT59" s="747">
        <v>718</v>
      </c>
      <c r="AU59" s="747">
        <v>1443</v>
      </c>
      <c r="AV59" s="747">
        <v>9455</v>
      </c>
      <c r="AW59" s="747">
        <v>2154</v>
      </c>
      <c r="AX59" s="91">
        <v>0</v>
      </c>
      <c r="AY59" s="747">
        <v>0</v>
      </c>
      <c r="AZ59" s="747">
        <v>31511</v>
      </c>
      <c r="BA59" s="747">
        <v>7517</v>
      </c>
      <c r="BB59" s="747">
        <v>24436</v>
      </c>
      <c r="BC59" s="747">
        <v>12294</v>
      </c>
      <c r="BD59" s="91">
        <v>18164</v>
      </c>
      <c r="BE59" s="747">
        <v>619</v>
      </c>
      <c r="BF59" s="747">
        <v>6244</v>
      </c>
      <c r="BG59" s="747">
        <v>3663</v>
      </c>
      <c r="BH59" s="747">
        <v>10586</v>
      </c>
      <c r="BI59" s="747">
        <v>16232</v>
      </c>
      <c r="BJ59" s="91">
        <v>3100</v>
      </c>
      <c r="BK59" s="747">
        <v>560</v>
      </c>
      <c r="BL59" s="747">
        <v>1335</v>
      </c>
      <c r="BM59" s="747">
        <v>586</v>
      </c>
      <c r="BN59" s="747">
        <v>607</v>
      </c>
      <c r="BO59" s="747">
        <v>18253</v>
      </c>
      <c r="BP59" s="91">
        <v>6948</v>
      </c>
      <c r="BQ59" s="747">
        <v>796</v>
      </c>
      <c r="BR59" s="747">
        <v>25239</v>
      </c>
      <c r="BS59" s="747">
        <v>966</v>
      </c>
      <c r="BT59" s="747">
        <v>707</v>
      </c>
      <c r="BU59" s="747">
        <v>14088</v>
      </c>
      <c r="BV59" s="91">
        <v>740</v>
      </c>
      <c r="BW59" s="747">
        <v>0</v>
      </c>
      <c r="BX59" s="747">
        <v>458</v>
      </c>
      <c r="BY59" s="747">
        <v>0</v>
      </c>
      <c r="BZ59" s="747">
        <v>5348</v>
      </c>
      <c r="CA59" s="747">
        <v>2561</v>
      </c>
      <c r="CB59" s="91">
        <v>4240</v>
      </c>
      <c r="CC59" s="747">
        <v>220</v>
      </c>
      <c r="CD59" s="747">
        <v>666</v>
      </c>
      <c r="CE59" s="747">
        <v>366</v>
      </c>
      <c r="CF59" s="747">
        <v>26235</v>
      </c>
      <c r="CG59" s="747">
        <v>3552</v>
      </c>
      <c r="CH59" s="91">
        <v>8410</v>
      </c>
      <c r="CI59" s="747">
        <v>327</v>
      </c>
      <c r="CJ59" s="747">
        <v>1903</v>
      </c>
      <c r="CK59" s="747">
        <v>1312</v>
      </c>
      <c r="CL59" s="747">
        <v>1050</v>
      </c>
      <c r="CM59" s="747">
        <v>10261</v>
      </c>
      <c r="CN59" s="91">
        <v>2426</v>
      </c>
      <c r="CO59" s="747">
        <v>5052</v>
      </c>
      <c r="CP59" s="747">
        <v>135934</v>
      </c>
      <c r="CQ59" s="747">
        <v>63204</v>
      </c>
      <c r="CR59" s="747">
        <v>241401</v>
      </c>
      <c r="CS59" s="747">
        <v>301451</v>
      </c>
      <c r="CT59" s="91">
        <v>286980</v>
      </c>
      <c r="CU59" s="747">
        <v>5052</v>
      </c>
      <c r="CV59" s="747">
        <v>135934</v>
      </c>
      <c r="CW59" s="747">
        <v>63204</v>
      </c>
      <c r="CX59" s="747">
        <v>241401</v>
      </c>
      <c r="CY59" s="747">
        <v>301451</v>
      </c>
      <c r="CZ59" s="812">
        <v>286980</v>
      </c>
      <c r="DA59" s="98"/>
    </row>
    <row r="60" spans="2:110" x14ac:dyDescent="0.3">
      <c r="B60" s="813" t="s">
        <v>1129</v>
      </c>
      <c r="C60" s="89">
        <v>48</v>
      </c>
      <c r="D60" s="747">
        <v>1934</v>
      </c>
      <c r="E60" s="747">
        <v>26929</v>
      </c>
      <c r="F60" s="747">
        <v>61159</v>
      </c>
      <c r="G60" s="747">
        <v>243356</v>
      </c>
      <c r="H60" s="91">
        <v>209970</v>
      </c>
      <c r="I60" s="747">
        <v>336</v>
      </c>
      <c r="J60" s="747">
        <v>5215</v>
      </c>
      <c r="K60" s="747">
        <v>22987</v>
      </c>
      <c r="L60" s="747">
        <v>73594</v>
      </c>
      <c r="M60" s="747">
        <v>103783</v>
      </c>
      <c r="N60" s="91">
        <v>93146</v>
      </c>
      <c r="O60" s="747">
        <v>1126</v>
      </c>
      <c r="P60" s="747">
        <v>7398</v>
      </c>
      <c r="Q60" s="747">
        <v>3978</v>
      </c>
      <c r="R60" s="747">
        <v>94487</v>
      </c>
      <c r="S60" s="747">
        <v>18325</v>
      </c>
      <c r="T60" s="91">
        <v>44127</v>
      </c>
      <c r="U60" s="747">
        <v>732</v>
      </c>
      <c r="V60" s="747">
        <v>72024</v>
      </c>
      <c r="W60" s="747">
        <v>35900</v>
      </c>
      <c r="X60" s="747">
        <v>79275</v>
      </c>
      <c r="Y60" s="747">
        <v>31018</v>
      </c>
      <c r="Z60" s="91">
        <v>3794</v>
      </c>
      <c r="AA60" s="747">
        <v>128</v>
      </c>
      <c r="AB60" s="747">
        <v>11474</v>
      </c>
      <c r="AC60" s="747">
        <v>11220</v>
      </c>
      <c r="AD60" s="747">
        <v>14575</v>
      </c>
      <c r="AE60" s="747">
        <v>19786</v>
      </c>
      <c r="AF60" s="91">
        <v>38066</v>
      </c>
      <c r="AG60" s="747">
        <v>2880</v>
      </c>
      <c r="AH60" s="747">
        <v>11114</v>
      </c>
      <c r="AI60" s="747">
        <v>1492</v>
      </c>
      <c r="AJ60" s="747">
        <v>26996</v>
      </c>
      <c r="AK60" s="747">
        <v>39750</v>
      </c>
      <c r="AL60" s="91">
        <v>12962</v>
      </c>
      <c r="AM60" s="747">
        <v>853</v>
      </c>
      <c r="AN60" s="747">
        <v>16359</v>
      </c>
      <c r="AO60" s="747">
        <v>439</v>
      </c>
      <c r="AP60" s="747">
        <v>8934</v>
      </c>
      <c r="AQ60" s="747">
        <v>16459</v>
      </c>
      <c r="AR60" s="91">
        <v>1732</v>
      </c>
      <c r="AS60" s="747">
        <v>0</v>
      </c>
      <c r="AT60" s="747">
        <v>5346</v>
      </c>
      <c r="AU60" s="747">
        <v>756</v>
      </c>
      <c r="AV60" s="747">
        <v>61573</v>
      </c>
      <c r="AW60" s="747">
        <v>15532</v>
      </c>
      <c r="AX60" s="91">
        <v>36851</v>
      </c>
      <c r="AY60" s="747">
        <v>30</v>
      </c>
      <c r="AZ60" s="747">
        <v>27025</v>
      </c>
      <c r="BA60" s="747">
        <v>4610</v>
      </c>
      <c r="BB60" s="747">
        <v>4715</v>
      </c>
      <c r="BC60" s="747">
        <v>40279</v>
      </c>
      <c r="BD60" s="91">
        <v>2759</v>
      </c>
      <c r="BE60" s="747">
        <v>1305</v>
      </c>
      <c r="BF60" s="747">
        <v>13145</v>
      </c>
      <c r="BG60" s="747">
        <v>8002</v>
      </c>
      <c r="BH60" s="747">
        <v>11692</v>
      </c>
      <c r="BI60" s="747">
        <v>11172</v>
      </c>
      <c r="BJ60" s="91">
        <v>6135</v>
      </c>
      <c r="BK60" s="747">
        <v>712</v>
      </c>
      <c r="BL60" s="747">
        <v>3458</v>
      </c>
      <c r="BM60" s="747">
        <v>1236</v>
      </c>
      <c r="BN60" s="747">
        <v>2093</v>
      </c>
      <c r="BO60" s="747">
        <v>36056</v>
      </c>
      <c r="BP60" s="91">
        <v>1547</v>
      </c>
      <c r="BQ60" s="747">
        <v>1057</v>
      </c>
      <c r="BR60" s="747">
        <v>7222</v>
      </c>
      <c r="BS60" s="747">
        <v>1431</v>
      </c>
      <c r="BT60" s="747">
        <v>1884</v>
      </c>
      <c r="BU60" s="747">
        <v>13426</v>
      </c>
      <c r="BV60" s="91">
        <v>2705</v>
      </c>
      <c r="BW60" s="747">
        <v>0</v>
      </c>
      <c r="BX60" s="747">
        <v>3254</v>
      </c>
      <c r="BY60" s="747">
        <v>793</v>
      </c>
      <c r="BZ60" s="747">
        <v>7461</v>
      </c>
      <c r="CA60" s="747">
        <v>6937</v>
      </c>
      <c r="CB60" s="91">
        <v>252</v>
      </c>
      <c r="CC60" s="747">
        <v>813</v>
      </c>
      <c r="CD60" s="747">
        <v>2388</v>
      </c>
      <c r="CE60" s="747">
        <v>1269</v>
      </c>
      <c r="CF60" s="747">
        <v>2180</v>
      </c>
      <c r="CG60" s="747">
        <v>11704</v>
      </c>
      <c r="CH60" s="91">
        <v>2691</v>
      </c>
      <c r="CI60" s="747">
        <v>123</v>
      </c>
      <c r="CJ60" s="747">
        <v>7504</v>
      </c>
      <c r="CK60" s="747">
        <v>7648</v>
      </c>
      <c r="CL60" s="747">
        <v>5088</v>
      </c>
      <c r="CM60" s="747">
        <v>23257</v>
      </c>
      <c r="CN60" s="91">
        <v>3830</v>
      </c>
      <c r="CO60" s="747">
        <v>10143</v>
      </c>
      <c r="CP60" s="747">
        <v>194860</v>
      </c>
      <c r="CQ60" s="747">
        <v>128690</v>
      </c>
      <c r="CR60" s="747">
        <v>455706</v>
      </c>
      <c r="CS60" s="747">
        <v>630840</v>
      </c>
      <c r="CT60" s="91">
        <v>460567</v>
      </c>
      <c r="CU60" s="747">
        <v>10143</v>
      </c>
      <c r="CV60" s="747">
        <v>194860</v>
      </c>
      <c r="CW60" s="747">
        <v>128690</v>
      </c>
      <c r="CX60" s="747">
        <v>455706</v>
      </c>
      <c r="CY60" s="747">
        <v>630840</v>
      </c>
      <c r="CZ60" s="812">
        <v>460567</v>
      </c>
      <c r="DA60" s="98"/>
    </row>
    <row r="61" spans="2:110" ht="17.25" thickBot="1" x14ac:dyDescent="0.35">
      <c r="B61" s="813" t="s">
        <v>1136</v>
      </c>
      <c r="C61" s="89">
        <v>150</v>
      </c>
      <c r="D61" s="747">
        <v>27377</v>
      </c>
      <c r="E61" s="747">
        <v>50202</v>
      </c>
      <c r="F61" s="747">
        <v>215142</v>
      </c>
      <c r="G61" s="747">
        <v>159322</v>
      </c>
      <c r="H61" s="91">
        <v>90331</v>
      </c>
      <c r="I61" s="747">
        <v>202</v>
      </c>
      <c r="J61" s="747">
        <v>1696</v>
      </c>
      <c r="K61" s="747">
        <v>6548</v>
      </c>
      <c r="L61" s="747">
        <v>24744</v>
      </c>
      <c r="M61" s="747">
        <v>190860</v>
      </c>
      <c r="N61" s="91">
        <v>73240</v>
      </c>
      <c r="O61" s="747">
        <v>0</v>
      </c>
      <c r="P61" s="747">
        <v>7119</v>
      </c>
      <c r="Q61" s="747">
        <v>7073</v>
      </c>
      <c r="R61" s="747">
        <v>81136</v>
      </c>
      <c r="S61" s="747">
        <v>92836</v>
      </c>
      <c r="T61" s="91">
        <v>43358</v>
      </c>
      <c r="U61" s="747">
        <v>1069</v>
      </c>
      <c r="V61" s="747">
        <v>57840</v>
      </c>
      <c r="W61" s="747">
        <v>42116</v>
      </c>
      <c r="X61" s="747">
        <v>72637</v>
      </c>
      <c r="Y61" s="747">
        <v>52414</v>
      </c>
      <c r="Z61" s="91">
        <v>34830</v>
      </c>
      <c r="AA61" s="747">
        <v>126</v>
      </c>
      <c r="AB61" s="747">
        <v>12858</v>
      </c>
      <c r="AC61" s="747">
        <v>6259</v>
      </c>
      <c r="AD61" s="747">
        <v>78651</v>
      </c>
      <c r="AE61" s="747">
        <v>71048</v>
      </c>
      <c r="AF61" s="91">
        <v>5433</v>
      </c>
      <c r="AG61" s="747">
        <v>3420</v>
      </c>
      <c r="AH61" s="747">
        <v>8219</v>
      </c>
      <c r="AI61" s="747">
        <v>5562</v>
      </c>
      <c r="AJ61" s="747">
        <v>22519</v>
      </c>
      <c r="AK61" s="747">
        <v>47987</v>
      </c>
      <c r="AL61" s="91">
        <v>7908</v>
      </c>
      <c r="AM61" s="747">
        <v>1221</v>
      </c>
      <c r="AN61" s="747">
        <v>19606</v>
      </c>
      <c r="AO61" s="747">
        <v>598</v>
      </c>
      <c r="AP61" s="747">
        <v>15570</v>
      </c>
      <c r="AQ61" s="747">
        <v>26296</v>
      </c>
      <c r="AR61" s="91">
        <v>3146</v>
      </c>
      <c r="AS61" s="747">
        <v>0</v>
      </c>
      <c r="AT61" s="747">
        <v>1141</v>
      </c>
      <c r="AU61" s="747">
        <v>1506</v>
      </c>
      <c r="AV61" s="747">
        <v>63841</v>
      </c>
      <c r="AW61" s="747">
        <v>13741</v>
      </c>
      <c r="AX61" s="91">
        <v>17061</v>
      </c>
      <c r="AY61" s="747">
        <v>54</v>
      </c>
      <c r="AZ61" s="747">
        <v>51044</v>
      </c>
      <c r="BA61" s="747">
        <v>9554</v>
      </c>
      <c r="BB61" s="747">
        <v>31813</v>
      </c>
      <c r="BC61" s="747">
        <v>26426</v>
      </c>
      <c r="BD61" s="91">
        <v>4699</v>
      </c>
      <c r="BE61" s="747">
        <v>1541</v>
      </c>
      <c r="BF61" s="747">
        <v>25731</v>
      </c>
      <c r="BG61" s="747">
        <v>18749</v>
      </c>
      <c r="BH61" s="747">
        <v>18110</v>
      </c>
      <c r="BI61" s="747">
        <v>29220</v>
      </c>
      <c r="BJ61" s="91">
        <v>5377</v>
      </c>
      <c r="BK61" s="747">
        <v>561</v>
      </c>
      <c r="BL61" s="747">
        <v>7744</v>
      </c>
      <c r="BM61" s="747">
        <v>2206</v>
      </c>
      <c r="BN61" s="747">
        <v>27795</v>
      </c>
      <c r="BO61" s="747">
        <v>24625</v>
      </c>
      <c r="BP61" s="91">
        <v>25454</v>
      </c>
      <c r="BQ61" s="747">
        <v>1057</v>
      </c>
      <c r="BR61" s="747">
        <v>6789</v>
      </c>
      <c r="BS61" s="747">
        <v>1359</v>
      </c>
      <c r="BT61" s="747">
        <v>2750</v>
      </c>
      <c r="BU61" s="747">
        <v>13642</v>
      </c>
      <c r="BV61" s="91">
        <v>2705</v>
      </c>
      <c r="BW61" s="747">
        <v>0</v>
      </c>
      <c r="BX61" s="747">
        <v>15849</v>
      </c>
      <c r="BY61" s="747">
        <v>372</v>
      </c>
      <c r="BZ61" s="747">
        <v>909</v>
      </c>
      <c r="CA61" s="747">
        <v>3652</v>
      </c>
      <c r="CB61" s="91">
        <v>7648</v>
      </c>
      <c r="CC61" s="747">
        <v>270</v>
      </c>
      <c r="CD61" s="747">
        <v>1527</v>
      </c>
      <c r="CE61" s="747">
        <v>848</v>
      </c>
      <c r="CF61" s="747">
        <v>13898</v>
      </c>
      <c r="CG61" s="747">
        <v>9603</v>
      </c>
      <c r="CH61" s="91">
        <v>7787</v>
      </c>
      <c r="CI61" s="747">
        <v>736</v>
      </c>
      <c r="CJ61" s="747">
        <v>4588</v>
      </c>
      <c r="CK61" s="747">
        <v>7169</v>
      </c>
      <c r="CL61" s="747">
        <v>8854</v>
      </c>
      <c r="CM61" s="747">
        <v>16571</v>
      </c>
      <c r="CN61" s="91">
        <v>5199</v>
      </c>
      <c r="CO61" s="747">
        <v>10463</v>
      </c>
      <c r="CP61" s="747">
        <v>250262</v>
      </c>
      <c r="CQ61" s="747">
        <v>161666</v>
      </c>
      <c r="CR61" s="747">
        <v>678594</v>
      </c>
      <c r="CS61" s="747">
        <v>777689</v>
      </c>
      <c r="CT61" s="91">
        <v>344661</v>
      </c>
      <c r="CU61" s="747">
        <v>10463</v>
      </c>
      <c r="CV61" s="747">
        <v>250262</v>
      </c>
      <c r="CW61" s="747">
        <v>161666</v>
      </c>
      <c r="CX61" s="747">
        <v>678594</v>
      </c>
      <c r="CY61" s="747">
        <v>777689</v>
      </c>
      <c r="CZ61" s="812">
        <v>344661</v>
      </c>
      <c r="DA61" s="98"/>
    </row>
    <row r="62" spans="2:110" ht="17.25" thickBot="1" x14ac:dyDescent="0.35">
      <c r="B62" s="957" t="s">
        <v>1145</v>
      </c>
      <c r="C62" s="94">
        <v>81</v>
      </c>
      <c r="D62" s="95">
        <v>3953</v>
      </c>
      <c r="E62" s="95">
        <v>14255</v>
      </c>
      <c r="F62" s="95">
        <v>183262</v>
      </c>
      <c r="G62" s="95">
        <v>307914</v>
      </c>
      <c r="H62" s="96">
        <v>151813</v>
      </c>
      <c r="I62" s="95">
        <v>0</v>
      </c>
      <c r="J62" s="95">
        <v>2082</v>
      </c>
      <c r="K62" s="95">
        <v>1865</v>
      </c>
      <c r="L62" s="95">
        <v>50113</v>
      </c>
      <c r="M62" s="95">
        <v>147309</v>
      </c>
      <c r="N62" s="96">
        <v>223633</v>
      </c>
      <c r="O62" s="95">
        <v>192</v>
      </c>
      <c r="P62" s="95">
        <v>8104</v>
      </c>
      <c r="Q62" s="95">
        <v>6072</v>
      </c>
      <c r="R62" s="95">
        <v>106383</v>
      </c>
      <c r="S62" s="95">
        <v>79286</v>
      </c>
      <c r="T62" s="96">
        <v>87415</v>
      </c>
      <c r="U62" s="95">
        <v>1475</v>
      </c>
      <c r="V62" s="95">
        <v>63956</v>
      </c>
      <c r="W62" s="95">
        <v>27136</v>
      </c>
      <c r="X62" s="95">
        <v>73877</v>
      </c>
      <c r="Y62" s="95">
        <v>38242</v>
      </c>
      <c r="Z62" s="96">
        <v>52863</v>
      </c>
      <c r="AA62" s="95">
        <v>162</v>
      </c>
      <c r="AB62" s="95">
        <v>15484</v>
      </c>
      <c r="AC62" s="95">
        <v>8802</v>
      </c>
      <c r="AD62" s="95">
        <v>18844</v>
      </c>
      <c r="AE62" s="95">
        <v>34498</v>
      </c>
      <c r="AF62" s="96">
        <v>11553</v>
      </c>
      <c r="AG62" s="95">
        <v>4218</v>
      </c>
      <c r="AH62" s="95">
        <v>5987</v>
      </c>
      <c r="AI62" s="95">
        <v>1066</v>
      </c>
      <c r="AJ62" s="95">
        <v>7675</v>
      </c>
      <c r="AK62" s="95">
        <v>17104</v>
      </c>
      <c r="AL62" s="96">
        <v>408</v>
      </c>
      <c r="AM62" s="95">
        <v>73</v>
      </c>
      <c r="AN62" s="95">
        <v>2077</v>
      </c>
      <c r="AO62" s="95">
        <v>1756</v>
      </c>
      <c r="AP62" s="95">
        <v>26264</v>
      </c>
      <c r="AQ62" s="95">
        <v>28327</v>
      </c>
      <c r="AR62" s="96">
        <v>6829</v>
      </c>
      <c r="AS62" s="95">
        <v>76</v>
      </c>
      <c r="AT62" s="95">
        <v>47288</v>
      </c>
      <c r="AU62" s="95">
        <v>15927</v>
      </c>
      <c r="AV62" s="95">
        <v>20340</v>
      </c>
      <c r="AW62" s="95">
        <v>25022</v>
      </c>
      <c r="AX62" s="96">
        <v>15701</v>
      </c>
      <c r="AY62" s="95">
        <v>476</v>
      </c>
      <c r="AZ62" s="95">
        <v>36392</v>
      </c>
      <c r="BA62" s="95">
        <v>6917</v>
      </c>
      <c r="BB62" s="95">
        <v>22808</v>
      </c>
      <c r="BC62" s="95">
        <v>28613</v>
      </c>
      <c r="BD62" s="96">
        <v>3310</v>
      </c>
      <c r="BE62" s="95">
        <v>1858</v>
      </c>
      <c r="BF62" s="95">
        <v>9617</v>
      </c>
      <c r="BG62" s="95">
        <v>18816</v>
      </c>
      <c r="BH62" s="95">
        <v>23732</v>
      </c>
      <c r="BI62" s="95">
        <v>26300</v>
      </c>
      <c r="BJ62" s="96">
        <v>15445</v>
      </c>
      <c r="BK62" s="95">
        <v>1161</v>
      </c>
      <c r="BL62" s="95">
        <v>5271</v>
      </c>
      <c r="BM62" s="95">
        <v>1907</v>
      </c>
      <c r="BN62" s="95">
        <v>5925</v>
      </c>
      <c r="BO62" s="95">
        <v>37901</v>
      </c>
      <c r="BP62" s="96">
        <v>17920</v>
      </c>
      <c r="BQ62" s="95">
        <v>1775</v>
      </c>
      <c r="BR62" s="95">
        <v>5846</v>
      </c>
      <c r="BS62" s="95">
        <v>13548</v>
      </c>
      <c r="BT62" s="95">
        <v>2148</v>
      </c>
      <c r="BU62" s="95">
        <v>9023</v>
      </c>
      <c r="BV62" s="96">
        <v>15778</v>
      </c>
      <c r="BW62" s="95">
        <v>0</v>
      </c>
      <c r="BX62" s="95">
        <v>5099</v>
      </c>
      <c r="BY62" s="95">
        <v>154</v>
      </c>
      <c r="BZ62" s="95">
        <v>6111</v>
      </c>
      <c r="CA62" s="95">
        <v>3772</v>
      </c>
      <c r="CB62" s="96">
        <v>26349</v>
      </c>
      <c r="CC62" s="95">
        <v>618</v>
      </c>
      <c r="CD62" s="95">
        <v>3052</v>
      </c>
      <c r="CE62" s="95">
        <v>1278</v>
      </c>
      <c r="CF62" s="95">
        <v>1848</v>
      </c>
      <c r="CG62" s="95">
        <v>9398</v>
      </c>
      <c r="CH62" s="96">
        <v>4024</v>
      </c>
      <c r="CI62" s="95">
        <v>1023</v>
      </c>
      <c r="CJ62" s="95">
        <v>5033</v>
      </c>
      <c r="CK62" s="95">
        <v>1423</v>
      </c>
      <c r="CL62" s="95">
        <v>2239</v>
      </c>
      <c r="CM62" s="95">
        <v>24656</v>
      </c>
      <c r="CN62" s="96">
        <v>5327</v>
      </c>
      <c r="CO62" s="95">
        <v>13188</v>
      </c>
      <c r="CP62" s="95">
        <v>219241</v>
      </c>
      <c r="CQ62" s="95">
        <v>120922</v>
      </c>
      <c r="CR62" s="95">
        <v>551569</v>
      </c>
      <c r="CS62" s="95">
        <v>817365</v>
      </c>
      <c r="CT62" s="96">
        <v>638368</v>
      </c>
      <c r="CU62" s="95">
        <v>13188</v>
      </c>
      <c r="CV62" s="95">
        <v>219241</v>
      </c>
      <c r="CW62" s="95">
        <v>120922</v>
      </c>
      <c r="CX62" s="95">
        <v>551569</v>
      </c>
      <c r="CY62" s="95">
        <v>817365</v>
      </c>
      <c r="CZ62" s="897">
        <v>638368</v>
      </c>
      <c r="DA62" s="98"/>
    </row>
    <row r="63" spans="2:110" x14ac:dyDescent="0.3">
      <c r="B63" s="87" t="s">
        <v>324</v>
      </c>
    </row>
    <row r="64" spans="2:110" x14ac:dyDescent="0.3">
      <c r="B64" s="18" t="s">
        <v>395</v>
      </c>
    </row>
    <row r="65" spans="2:2" x14ac:dyDescent="0.3">
      <c r="B65" s="18" t="s">
        <v>719</v>
      </c>
    </row>
    <row r="66" spans="2:2" x14ac:dyDescent="0.3">
      <c r="B66" s="87" t="s">
        <v>720</v>
      </c>
    </row>
    <row r="67" spans="2:2" x14ac:dyDescent="0.3">
      <c r="B67" s="19" t="str">
        <f>'PIB construcción 1'!B191</f>
        <v>Consultado por última vez el 23 de julio de 2021</v>
      </c>
    </row>
  </sheetData>
  <mergeCells count="18">
    <mergeCell ref="AA6:AF6"/>
    <mergeCell ref="B6:B7"/>
    <mergeCell ref="C6:H6"/>
    <mergeCell ref="I6:N6"/>
    <mergeCell ref="O6:T6"/>
    <mergeCell ref="U6:Z6"/>
    <mergeCell ref="CI6:CN6"/>
    <mergeCell ref="CO6:CT6"/>
    <mergeCell ref="CU6:CZ6"/>
    <mergeCell ref="AG6:AL6"/>
    <mergeCell ref="AM6:AR6"/>
    <mergeCell ref="AS6:AX6"/>
    <mergeCell ref="AY6:BD6"/>
    <mergeCell ref="BE6:BJ6"/>
    <mergeCell ref="BK6:BP6"/>
    <mergeCell ref="BQ6:BV6"/>
    <mergeCell ref="BW6:CB6"/>
    <mergeCell ref="CC6:CH6"/>
  </mergeCells>
  <hyperlinks>
    <hyperlink ref="B2" location="CONTENIDO!A1" display="INDICE"/>
  </hyperlink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FF66CC"/>
  </sheetPr>
  <dimension ref="B1:DF92"/>
  <sheetViews>
    <sheetView zoomScaleNormal="100" workbookViewId="0">
      <pane xSplit="2" ySplit="7" topLeftCell="C51" activePane="bottomRight" state="frozen"/>
      <selection activeCell="E199" sqref="E199"/>
      <selection pane="topRight" activeCell="E199" sqref="E199"/>
      <selection pane="bottomLeft" activeCell="E199" sqref="E199"/>
      <selection pane="bottomRight" activeCell="A64" sqref="A64"/>
    </sheetView>
  </sheetViews>
  <sheetFormatPr baseColWidth="10" defaultRowHeight="16.5" x14ac:dyDescent="0.3"/>
  <cols>
    <col min="1" max="1" width="4.140625" style="98" customWidth="1"/>
    <col min="2" max="2" width="13.85546875" style="98" customWidth="1"/>
    <col min="3" max="3" width="8" style="98" customWidth="1"/>
    <col min="4" max="4" width="7.7109375" style="98" customWidth="1"/>
    <col min="5" max="5" width="8.140625" style="98" customWidth="1"/>
    <col min="6" max="7" width="7.5703125" style="98" bestFit="1" customWidth="1"/>
    <col min="8" max="8" width="11.42578125" style="98" customWidth="1"/>
    <col min="9" max="9" width="7.42578125" style="98" customWidth="1"/>
    <col min="10" max="10" width="8.42578125" style="98" customWidth="1"/>
    <col min="11" max="11" width="8.28515625" style="98" customWidth="1"/>
    <col min="12" max="12" width="7.42578125" style="98" customWidth="1"/>
    <col min="13" max="13" width="7.5703125" style="98" bestFit="1" customWidth="1"/>
    <col min="14" max="14" width="11.5703125" style="98" customWidth="1"/>
    <col min="15" max="15" width="8" style="98" customWidth="1"/>
    <col min="16" max="16" width="8.140625" style="98" customWidth="1"/>
    <col min="17" max="17" width="8.85546875" style="98" customWidth="1"/>
    <col min="18" max="19" width="7.5703125" style="98" bestFit="1" customWidth="1"/>
    <col min="20" max="20" width="11.7109375" style="98" customWidth="1"/>
    <col min="21" max="21" width="9" style="98" customWidth="1"/>
    <col min="22" max="22" width="8.7109375" style="98" customWidth="1"/>
    <col min="23" max="23" width="8.5703125" style="98" customWidth="1"/>
    <col min="24" max="25" width="7.5703125" style="98" bestFit="1" customWidth="1"/>
    <col min="26" max="26" width="11.140625" style="98" customWidth="1"/>
    <col min="27" max="27" width="9.42578125" style="98" customWidth="1"/>
    <col min="28" max="28" width="9" style="98" customWidth="1"/>
    <col min="29" max="29" width="8.5703125" style="98" customWidth="1"/>
    <col min="30" max="31" width="7.5703125" style="98" bestFit="1" customWidth="1"/>
    <col min="32" max="32" width="11" style="98" customWidth="1"/>
    <col min="33" max="34" width="7.42578125" style="98" customWidth="1"/>
    <col min="35" max="35" width="8" style="98" customWidth="1"/>
    <col min="36" max="37" width="7.5703125" style="98" bestFit="1" customWidth="1"/>
    <col min="38" max="38" width="11.7109375" style="98" customWidth="1"/>
    <col min="39" max="39" width="7.85546875" style="98" customWidth="1"/>
    <col min="40" max="40" width="8.7109375" style="98" customWidth="1"/>
    <col min="41" max="41" width="8" style="98" customWidth="1"/>
    <col min="42" max="43" width="7.5703125" style="98" bestFit="1" customWidth="1"/>
    <col min="44" max="44" width="11.7109375" style="98" customWidth="1"/>
    <col min="45" max="45" width="7.85546875" style="98" customWidth="1"/>
    <col min="46" max="46" width="8.28515625" style="98" customWidth="1"/>
    <col min="47" max="47" width="10.42578125" style="98" customWidth="1"/>
    <col min="48" max="49" width="7.5703125" style="98" bestFit="1" customWidth="1"/>
    <col min="50" max="50" width="11.42578125" style="98" customWidth="1"/>
    <col min="51" max="51" width="8.85546875" style="98" customWidth="1"/>
    <col min="52" max="104" width="11.42578125" style="98"/>
    <col min="105" max="110" width="11.42578125" style="35"/>
    <col min="111" max="16384" width="11.42578125" style="98"/>
  </cols>
  <sheetData>
    <row r="1" spans="2:110" s="670" customFormat="1" ht="15" x14ac:dyDescent="0.25"/>
    <row r="2" spans="2:110" x14ac:dyDescent="0.3">
      <c r="B2" s="670" t="s">
        <v>1029</v>
      </c>
    </row>
    <row r="3" spans="2:110" ht="13.5" x14ac:dyDescent="0.25">
      <c r="B3" s="97" t="s">
        <v>546</v>
      </c>
      <c r="DA3" s="98"/>
      <c r="DB3" s="98"/>
      <c r="DC3" s="98"/>
      <c r="DD3" s="98"/>
      <c r="DE3" s="98"/>
      <c r="DF3" s="98"/>
    </row>
    <row r="4" spans="2:110" ht="13.5" x14ac:dyDescent="0.25">
      <c r="B4" s="97" t="s">
        <v>471</v>
      </c>
      <c r="DA4" s="98"/>
      <c r="DB4" s="98"/>
      <c r="DC4" s="98"/>
      <c r="DD4" s="98"/>
      <c r="DE4" s="98"/>
      <c r="DF4" s="98"/>
    </row>
    <row r="5" spans="2:110" ht="14.25" thickBot="1" x14ac:dyDescent="0.3">
      <c r="DA5" s="98"/>
      <c r="DB5" s="98"/>
      <c r="DC5" s="98"/>
      <c r="DD5" s="98"/>
      <c r="DE5" s="98"/>
      <c r="DF5" s="98"/>
    </row>
    <row r="6" spans="2:110" ht="12.75" customHeight="1" thickBot="1" x14ac:dyDescent="0.3">
      <c r="B6" s="1062"/>
      <c r="C6" s="1059" t="s">
        <v>218</v>
      </c>
      <c r="D6" s="1060"/>
      <c r="E6" s="1060"/>
      <c r="F6" s="1060"/>
      <c r="G6" s="1060"/>
      <c r="H6" s="1061"/>
      <c r="I6" s="1059" t="s">
        <v>219</v>
      </c>
      <c r="J6" s="1060"/>
      <c r="K6" s="1060"/>
      <c r="L6" s="1060"/>
      <c r="M6" s="1060"/>
      <c r="N6" s="1061"/>
      <c r="O6" s="1059" t="s">
        <v>220</v>
      </c>
      <c r="P6" s="1060"/>
      <c r="Q6" s="1060"/>
      <c r="R6" s="1060"/>
      <c r="S6" s="1054"/>
      <c r="T6" s="1055"/>
      <c r="U6" s="1053" t="s">
        <v>221</v>
      </c>
      <c r="V6" s="1054"/>
      <c r="W6" s="1054"/>
      <c r="X6" s="1054"/>
      <c r="Y6" s="1054"/>
      <c r="Z6" s="1055"/>
      <c r="AA6" s="1053" t="s">
        <v>222</v>
      </c>
      <c r="AB6" s="1054"/>
      <c r="AC6" s="1054"/>
      <c r="AD6" s="1054"/>
      <c r="AE6" s="1054"/>
      <c r="AF6" s="1055"/>
      <c r="AG6" s="1053" t="s">
        <v>223</v>
      </c>
      <c r="AH6" s="1054"/>
      <c r="AI6" s="1054"/>
      <c r="AJ6" s="1054"/>
      <c r="AK6" s="1054"/>
      <c r="AL6" s="1055"/>
      <c r="AM6" s="1053" t="s">
        <v>224</v>
      </c>
      <c r="AN6" s="1054"/>
      <c r="AO6" s="1054"/>
      <c r="AP6" s="1054"/>
      <c r="AQ6" s="1054"/>
      <c r="AR6" s="1055"/>
      <c r="AS6" s="1053" t="s">
        <v>283</v>
      </c>
      <c r="AT6" s="1054"/>
      <c r="AU6" s="1054"/>
      <c r="AV6" s="1054"/>
      <c r="AW6" s="1054"/>
      <c r="AX6" s="1055"/>
      <c r="AY6" s="1053" t="s">
        <v>284</v>
      </c>
      <c r="AZ6" s="1054"/>
      <c r="BA6" s="1054"/>
      <c r="BB6" s="1054"/>
      <c r="BC6" s="1054"/>
      <c r="BD6" s="1055"/>
      <c r="BE6" s="1053" t="s">
        <v>285</v>
      </c>
      <c r="BF6" s="1054"/>
      <c r="BG6" s="1054"/>
      <c r="BH6" s="1054"/>
      <c r="BI6" s="1054"/>
      <c r="BJ6" s="1055"/>
      <c r="BK6" s="1053" t="s">
        <v>286</v>
      </c>
      <c r="BL6" s="1054"/>
      <c r="BM6" s="1054"/>
      <c r="BN6" s="1054"/>
      <c r="BO6" s="1054"/>
      <c r="BP6" s="1055"/>
      <c r="BQ6" s="1053" t="s">
        <v>287</v>
      </c>
      <c r="BR6" s="1054"/>
      <c r="BS6" s="1054"/>
      <c r="BT6" s="1054"/>
      <c r="BU6" s="1054"/>
      <c r="BV6" s="1055"/>
      <c r="BW6" s="1053" t="s">
        <v>288</v>
      </c>
      <c r="BX6" s="1054"/>
      <c r="BY6" s="1054"/>
      <c r="BZ6" s="1054"/>
      <c r="CA6" s="1054"/>
      <c r="CB6" s="1055"/>
      <c r="CC6" s="1053" t="s">
        <v>289</v>
      </c>
      <c r="CD6" s="1054"/>
      <c r="CE6" s="1054"/>
      <c r="CF6" s="1054"/>
      <c r="CG6" s="1054"/>
      <c r="CH6" s="1055"/>
      <c r="CI6" s="1053" t="s">
        <v>290</v>
      </c>
      <c r="CJ6" s="1054"/>
      <c r="CK6" s="1054"/>
      <c r="CL6" s="1054"/>
      <c r="CM6" s="1054"/>
      <c r="CN6" s="1055"/>
      <c r="CO6" s="1053" t="s">
        <v>225</v>
      </c>
      <c r="CP6" s="1054"/>
      <c r="CQ6" s="1054"/>
      <c r="CR6" s="1054"/>
      <c r="CS6" s="1054"/>
      <c r="CT6" s="1055"/>
      <c r="CU6" s="1053" t="s">
        <v>291</v>
      </c>
      <c r="CV6" s="1054"/>
      <c r="CW6" s="1054"/>
      <c r="CX6" s="1054"/>
      <c r="CY6" s="1054"/>
      <c r="CZ6" s="1056"/>
      <c r="DA6" s="98"/>
      <c r="DB6" s="98"/>
      <c r="DC6" s="98"/>
      <c r="DD6" s="98"/>
      <c r="DE6" s="98"/>
      <c r="DF6" s="98"/>
    </row>
    <row r="7" spans="2:110" s="97" customFormat="1" ht="32.25" customHeight="1" thickBot="1" x14ac:dyDescent="0.25">
      <c r="B7" s="1063"/>
      <c r="C7" s="529" t="s">
        <v>230</v>
      </c>
      <c r="D7" s="529" t="s">
        <v>325</v>
      </c>
      <c r="E7" s="529" t="s">
        <v>326</v>
      </c>
      <c r="F7" s="529" t="s">
        <v>327</v>
      </c>
      <c r="G7" s="529" t="s">
        <v>328</v>
      </c>
      <c r="H7" s="530" t="s">
        <v>231</v>
      </c>
      <c r="I7" s="529" t="s">
        <v>230</v>
      </c>
      <c r="J7" s="529" t="s">
        <v>325</v>
      </c>
      <c r="K7" s="529" t="s">
        <v>326</v>
      </c>
      <c r="L7" s="529" t="s">
        <v>327</v>
      </c>
      <c r="M7" s="529" t="s">
        <v>328</v>
      </c>
      <c r="N7" s="530" t="s">
        <v>231</v>
      </c>
      <c r="O7" s="529" t="s">
        <v>230</v>
      </c>
      <c r="P7" s="529" t="s">
        <v>325</v>
      </c>
      <c r="Q7" s="529" t="s">
        <v>326</v>
      </c>
      <c r="R7" s="529" t="s">
        <v>327</v>
      </c>
      <c r="S7" s="529" t="s">
        <v>328</v>
      </c>
      <c r="T7" s="531"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10" t="s">
        <v>231</v>
      </c>
    </row>
    <row r="8" spans="2:110" ht="13.5" x14ac:dyDescent="0.25">
      <c r="B8" s="803" t="s">
        <v>339</v>
      </c>
      <c r="C8" s="374">
        <v>380</v>
      </c>
      <c r="D8" s="375">
        <v>1579</v>
      </c>
      <c r="E8" s="375">
        <v>2016</v>
      </c>
      <c r="F8" s="375">
        <v>1045</v>
      </c>
      <c r="G8" s="375">
        <v>2254</v>
      </c>
      <c r="H8" s="376">
        <v>4050</v>
      </c>
      <c r="I8" s="374">
        <v>1610</v>
      </c>
      <c r="J8" s="375">
        <v>316</v>
      </c>
      <c r="K8" s="375">
        <v>183</v>
      </c>
      <c r="L8" s="375">
        <v>378</v>
      </c>
      <c r="M8" s="375">
        <v>1287</v>
      </c>
      <c r="N8" s="376">
        <v>1875</v>
      </c>
      <c r="O8" s="374">
        <v>20</v>
      </c>
      <c r="P8" s="375">
        <v>40</v>
      </c>
      <c r="Q8" s="375">
        <v>208</v>
      </c>
      <c r="R8" s="375">
        <v>67</v>
      </c>
      <c r="S8" s="375">
        <v>2024</v>
      </c>
      <c r="T8" s="376">
        <v>366</v>
      </c>
      <c r="U8" s="750">
        <v>308</v>
      </c>
      <c r="V8" s="750">
        <v>37</v>
      </c>
      <c r="W8" s="750">
        <v>62</v>
      </c>
      <c r="X8" s="750">
        <v>6</v>
      </c>
      <c r="Y8" s="750">
        <v>409</v>
      </c>
      <c r="Z8" s="113">
        <v>137</v>
      </c>
      <c r="AA8" s="111">
        <v>480</v>
      </c>
      <c r="AB8" s="750">
        <v>137</v>
      </c>
      <c r="AC8" s="750">
        <v>257</v>
      </c>
      <c r="AD8" s="750">
        <v>85</v>
      </c>
      <c r="AE8" s="750">
        <v>514</v>
      </c>
      <c r="AF8" s="113">
        <v>203</v>
      </c>
      <c r="AG8" s="111">
        <v>18</v>
      </c>
      <c r="AH8" s="750">
        <v>4</v>
      </c>
      <c r="AI8" s="750">
        <v>17</v>
      </c>
      <c r="AJ8" s="750">
        <v>132</v>
      </c>
      <c r="AK8" s="750">
        <v>654</v>
      </c>
      <c r="AL8" s="113">
        <v>191</v>
      </c>
      <c r="AM8" s="111">
        <v>18</v>
      </c>
      <c r="AN8" s="750">
        <v>14</v>
      </c>
      <c r="AO8" s="750">
        <v>13</v>
      </c>
      <c r="AP8" s="750">
        <v>26</v>
      </c>
      <c r="AQ8" s="750">
        <v>135</v>
      </c>
      <c r="AR8" s="113">
        <v>54</v>
      </c>
      <c r="AS8" s="111">
        <v>0</v>
      </c>
      <c r="AT8" s="750">
        <v>3</v>
      </c>
      <c r="AU8" s="750">
        <v>9</v>
      </c>
      <c r="AV8" s="750">
        <v>5</v>
      </c>
      <c r="AW8" s="750">
        <v>105</v>
      </c>
      <c r="AX8" s="113">
        <v>329</v>
      </c>
      <c r="AY8" s="111">
        <v>4</v>
      </c>
      <c r="AZ8" s="750">
        <v>13</v>
      </c>
      <c r="BA8" s="750">
        <v>22</v>
      </c>
      <c r="BB8" s="750">
        <v>8</v>
      </c>
      <c r="BC8" s="750">
        <v>148</v>
      </c>
      <c r="BD8" s="113">
        <v>97</v>
      </c>
      <c r="BE8" s="111">
        <v>167</v>
      </c>
      <c r="BF8" s="750">
        <v>155</v>
      </c>
      <c r="BG8" s="750">
        <v>9</v>
      </c>
      <c r="BH8" s="750">
        <v>506</v>
      </c>
      <c r="BI8" s="750">
        <v>30</v>
      </c>
      <c r="BJ8" s="113">
        <v>100</v>
      </c>
      <c r="BK8" s="111">
        <v>92</v>
      </c>
      <c r="BL8" s="750">
        <v>26</v>
      </c>
      <c r="BM8" s="750">
        <v>130</v>
      </c>
      <c r="BN8" s="750">
        <v>27</v>
      </c>
      <c r="BO8" s="750">
        <v>201</v>
      </c>
      <c r="BP8" s="113">
        <v>9</v>
      </c>
      <c r="BQ8" s="111">
        <v>57</v>
      </c>
      <c r="BR8" s="750">
        <v>14</v>
      </c>
      <c r="BS8" s="750">
        <v>11</v>
      </c>
      <c r="BT8" s="750">
        <v>16</v>
      </c>
      <c r="BU8" s="750">
        <v>45</v>
      </c>
      <c r="BV8" s="113">
        <v>1</v>
      </c>
      <c r="BW8" s="111">
        <v>11</v>
      </c>
      <c r="BX8" s="750">
        <v>13</v>
      </c>
      <c r="BY8" s="750">
        <v>4</v>
      </c>
      <c r="BZ8" s="750">
        <v>16</v>
      </c>
      <c r="CA8" s="750">
        <v>60</v>
      </c>
      <c r="CB8" s="113">
        <v>8</v>
      </c>
      <c r="CC8" s="111">
        <v>267</v>
      </c>
      <c r="CD8" s="750">
        <v>220</v>
      </c>
      <c r="CE8" s="750">
        <v>20</v>
      </c>
      <c r="CF8" s="750">
        <v>49</v>
      </c>
      <c r="CG8" s="750">
        <v>199</v>
      </c>
      <c r="CH8" s="113">
        <v>13</v>
      </c>
      <c r="CI8" s="111">
        <v>22</v>
      </c>
      <c r="CJ8" s="750">
        <v>28</v>
      </c>
      <c r="CK8" s="750">
        <v>14</v>
      </c>
      <c r="CL8" s="750">
        <v>5</v>
      </c>
      <c r="CM8" s="750">
        <v>24</v>
      </c>
      <c r="CN8" s="113">
        <v>12</v>
      </c>
      <c r="CO8" s="111">
        <v>3454</v>
      </c>
      <c r="CP8" s="750">
        <v>2599</v>
      </c>
      <c r="CQ8" s="750">
        <v>2975</v>
      </c>
      <c r="CR8" s="750">
        <v>2371</v>
      </c>
      <c r="CS8" s="750">
        <v>8089</v>
      </c>
      <c r="CT8" s="113">
        <v>7445</v>
      </c>
      <c r="CU8" s="111">
        <v>3454</v>
      </c>
      <c r="CV8" s="750">
        <v>2599</v>
      </c>
      <c r="CW8" s="750">
        <v>2975</v>
      </c>
      <c r="CX8" s="750">
        <v>2371</v>
      </c>
      <c r="CY8" s="750">
        <v>8089</v>
      </c>
      <c r="CZ8" s="823">
        <v>7445</v>
      </c>
      <c r="DA8" s="98"/>
      <c r="DB8" s="98"/>
      <c r="DC8" s="98"/>
      <c r="DD8" s="98"/>
      <c r="DE8" s="98"/>
      <c r="DF8" s="98"/>
    </row>
    <row r="9" spans="2:110" ht="14.25" thickBot="1" x14ac:dyDescent="0.3">
      <c r="B9" s="805" t="s">
        <v>340</v>
      </c>
      <c r="C9" s="111">
        <v>46</v>
      </c>
      <c r="D9" s="750">
        <v>2300</v>
      </c>
      <c r="E9" s="750">
        <v>2221</v>
      </c>
      <c r="F9" s="750">
        <v>984</v>
      </c>
      <c r="G9" s="750">
        <v>3834</v>
      </c>
      <c r="H9" s="113">
        <v>3510</v>
      </c>
      <c r="I9" s="111">
        <v>278</v>
      </c>
      <c r="J9" s="750">
        <v>69</v>
      </c>
      <c r="K9" s="750">
        <v>508</v>
      </c>
      <c r="L9" s="750">
        <v>342</v>
      </c>
      <c r="M9" s="750">
        <v>1210</v>
      </c>
      <c r="N9" s="113">
        <v>1208</v>
      </c>
      <c r="O9" s="111">
        <v>35</v>
      </c>
      <c r="P9" s="750">
        <v>116</v>
      </c>
      <c r="Q9" s="750">
        <v>144</v>
      </c>
      <c r="R9" s="750">
        <v>231</v>
      </c>
      <c r="S9" s="750">
        <v>609</v>
      </c>
      <c r="T9" s="113">
        <v>285</v>
      </c>
      <c r="U9" s="750">
        <v>257</v>
      </c>
      <c r="V9" s="750">
        <v>57</v>
      </c>
      <c r="W9" s="750">
        <v>280</v>
      </c>
      <c r="X9" s="750">
        <v>32</v>
      </c>
      <c r="Y9" s="750">
        <v>320</v>
      </c>
      <c r="Z9" s="113">
        <v>117</v>
      </c>
      <c r="AA9" s="111">
        <v>403</v>
      </c>
      <c r="AB9" s="750">
        <v>389</v>
      </c>
      <c r="AC9" s="750">
        <v>45</v>
      </c>
      <c r="AD9" s="750">
        <v>79</v>
      </c>
      <c r="AE9" s="750">
        <v>842</v>
      </c>
      <c r="AF9" s="113">
        <v>558</v>
      </c>
      <c r="AG9" s="111">
        <v>11</v>
      </c>
      <c r="AH9" s="750">
        <v>1</v>
      </c>
      <c r="AI9" s="750">
        <v>5</v>
      </c>
      <c r="AJ9" s="750">
        <v>11</v>
      </c>
      <c r="AK9" s="750">
        <v>14</v>
      </c>
      <c r="AL9" s="113">
        <v>320</v>
      </c>
      <c r="AM9" s="111">
        <v>22</v>
      </c>
      <c r="AN9" s="750">
        <v>19</v>
      </c>
      <c r="AO9" s="750">
        <v>10</v>
      </c>
      <c r="AP9" s="750">
        <v>1</v>
      </c>
      <c r="AQ9" s="750">
        <v>26</v>
      </c>
      <c r="AR9" s="113">
        <v>51</v>
      </c>
      <c r="AS9" s="111">
        <v>3</v>
      </c>
      <c r="AT9" s="750">
        <v>89</v>
      </c>
      <c r="AU9" s="750">
        <v>0</v>
      </c>
      <c r="AV9" s="750">
        <v>3</v>
      </c>
      <c r="AW9" s="750">
        <v>479</v>
      </c>
      <c r="AX9" s="113">
        <v>166</v>
      </c>
      <c r="AY9" s="111">
        <v>6</v>
      </c>
      <c r="AZ9" s="750">
        <v>3</v>
      </c>
      <c r="BA9" s="750">
        <v>13</v>
      </c>
      <c r="BB9" s="750">
        <v>21</v>
      </c>
      <c r="BC9" s="750">
        <v>70</v>
      </c>
      <c r="BD9" s="113">
        <v>14</v>
      </c>
      <c r="BE9" s="111">
        <v>40</v>
      </c>
      <c r="BF9" s="750">
        <v>41</v>
      </c>
      <c r="BG9" s="750">
        <v>8</v>
      </c>
      <c r="BH9" s="750">
        <v>6</v>
      </c>
      <c r="BI9" s="750">
        <v>71</v>
      </c>
      <c r="BJ9" s="113">
        <v>166</v>
      </c>
      <c r="BK9" s="111">
        <v>16</v>
      </c>
      <c r="BL9" s="750">
        <v>8</v>
      </c>
      <c r="BM9" s="750">
        <v>31</v>
      </c>
      <c r="BN9" s="750">
        <v>82</v>
      </c>
      <c r="BO9" s="750">
        <v>143</v>
      </c>
      <c r="BP9" s="113">
        <v>178</v>
      </c>
      <c r="BQ9" s="111">
        <v>94</v>
      </c>
      <c r="BR9" s="750">
        <v>24</v>
      </c>
      <c r="BS9" s="750">
        <v>7</v>
      </c>
      <c r="BT9" s="750">
        <v>25</v>
      </c>
      <c r="BU9" s="750">
        <v>127</v>
      </c>
      <c r="BV9" s="113">
        <v>44</v>
      </c>
      <c r="BW9" s="111">
        <v>82</v>
      </c>
      <c r="BX9" s="750">
        <v>111</v>
      </c>
      <c r="BY9" s="750">
        <v>8</v>
      </c>
      <c r="BZ9" s="750">
        <v>9</v>
      </c>
      <c r="CA9" s="750">
        <v>36</v>
      </c>
      <c r="CB9" s="113">
        <v>97</v>
      </c>
      <c r="CC9" s="111">
        <v>90</v>
      </c>
      <c r="CD9" s="750">
        <v>46</v>
      </c>
      <c r="CE9" s="750">
        <v>49</v>
      </c>
      <c r="CF9" s="750">
        <v>17</v>
      </c>
      <c r="CG9" s="750">
        <v>82</v>
      </c>
      <c r="CH9" s="113">
        <v>26</v>
      </c>
      <c r="CI9" s="111">
        <v>165</v>
      </c>
      <c r="CJ9" s="750">
        <v>6</v>
      </c>
      <c r="CK9" s="750">
        <v>13</v>
      </c>
      <c r="CL9" s="750">
        <v>7</v>
      </c>
      <c r="CM9" s="750">
        <v>153</v>
      </c>
      <c r="CN9" s="113">
        <v>21</v>
      </c>
      <c r="CO9" s="111">
        <v>1548</v>
      </c>
      <c r="CP9" s="750">
        <v>3279</v>
      </c>
      <c r="CQ9" s="750">
        <v>3342</v>
      </c>
      <c r="CR9" s="750">
        <v>1850</v>
      </c>
      <c r="CS9" s="750">
        <v>8016</v>
      </c>
      <c r="CT9" s="113">
        <v>6761</v>
      </c>
      <c r="CU9" s="111">
        <v>1548</v>
      </c>
      <c r="CV9" s="750">
        <v>3279</v>
      </c>
      <c r="CW9" s="750">
        <v>3342</v>
      </c>
      <c r="CX9" s="750">
        <v>1850</v>
      </c>
      <c r="CY9" s="750">
        <v>8016</v>
      </c>
      <c r="CZ9" s="823">
        <v>6761</v>
      </c>
      <c r="DA9" s="98"/>
      <c r="DB9" s="98"/>
      <c r="DC9" s="98"/>
      <c r="DD9" s="98"/>
      <c r="DE9" s="98"/>
      <c r="DF9" s="98"/>
    </row>
    <row r="10" spans="2:110" ht="13.5" x14ac:dyDescent="0.25">
      <c r="B10" s="817" t="s">
        <v>341</v>
      </c>
      <c r="C10" s="111">
        <v>1849</v>
      </c>
      <c r="D10" s="750">
        <v>579</v>
      </c>
      <c r="E10" s="750">
        <v>2489</v>
      </c>
      <c r="F10" s="750">
        <v>1638</v>
      </c>
      <c r="G10" s="750">
        <v>4315</v>
      </c>
      <c r="H10" s="113">
        <v>3106</v>
      </c>
      <c r="I10" s="111">
        <v>168</v>
      </c>
      <c r="J10" s="750">
        <v>155</v>
      </c>
      <c r="K10" s="750">
        <v>308</v>
      </c>
      <c r="L10" s="750">
        <v>627</v>
      </c>
      <c r="M10" s="750">
        <v>1764</v>
      </c>
      <c r="N10" s="113">
        <v>1116</v>
      </c>
      <c r="O10" s="111">
        <v>195</v>
      </c>
      <c r="P10" s="750">
        <v>88</v>
      </c>
      <c r="Q10" s="750">
        <v>135</v>
      </c>
      <c r="R10" s="750">
        <v>150</v>
      </c>
      <c r="S10" s="750">
        <v>969</v>
      </c>
      <c r="T10" s="113">
        <v>495</v>
      </c>
      <c r="U10" s="750">
        <v>199</v>
      </c>
      <c r="V10" s="750">
        <v>45</v>
      </c>
      <c r="W10" s="750">
        <v>33</v>
      </c>
      <c r="X10" s="750">
        <v>60</v>
      </c>
      <c r="Y10" s="750">
        <v>291</v>
      </c>
      <c r="Z10" s="113">
        <v>346</v>
      </c>
      <c r="AA10" s="111">
        <v>61</v>
      </c>
      <c r="AB10" s="750">
        <v>184</v>
      </c>
      <c r="AC10" s="750">
        <v>358</v>
      </c>
      <c r="AD10" s="750">
        <v>121</v>
      </c>
      <c r="AE10" s="750">
        <v>1019</v>
      </c>
      <c r="AF10" s="113">
        <v>907</v>
      </c>
      <c r="AG10" s="111">
        <v>9</v>
      </c>
      <c r="AH10" s="750">
        <v>60</v>
      </c>
      <c r="AI10" s="750">
        <v>119</v>
      </c>
      <c r="AJ10" s="750">
        <v>12</v>
      </c>
      <c r="AK10" s="750">
        <v>485</v>
      </c>
      <c r="AL10" s="113">
        <v>97</v>
      </c>
      <c r="AM10" s="111">
        <v>45</v>
      </c>
      <c r="AN10" s="750">
        <v>22</v>
      </c>
      <c r="AO10" s="750">
        <v>10</v>
      </c>
      <c r="AP10" s="750">
        <v>6</v>
      </c>
      <c r="AQ10" s="750">
        <v>130</v>
      </c>
      <c r="AR10" s="113">
        <v>67</v>
      </c>
      <c r="AS10" s="111">
        <v>21</v>
      </c>
      <c r="AT10" s="750">
        <v>12</v>
      </c>
      <c r="AU10" s="750">
        <v>9</v>
      </c>
      <c r="AV10" s="750">
        <v>12</v>
      </c>
      <c r="AW10" s="750">
        <v>26</v>
      </c>
      <c r="AX10" s="113">
        <v>299</v>
      </c>
      <c r="AY10" s="111">
        <v>1</v>
      </c>
      <c r="AZ10" s="750">
        <v>8</v>
      </c>
      <c r="BA10" s="750">
        <v>13</v>
      </c>
      <c r="BB10" s="750">
        <v>10</v>
      </c>
      <c r="BC10" s="750">
        <v>50</v>
      </c>
      <c r="BD10" s="113">
        <v>4</v>
      </c>
      <c r="BE10" s="111">
        <v>11</v>
      </c>
      <c r="BF10" s="750">
        <v>35</v>
      </c>
      <c r="BG10" s="750">
        <v>4</v>
      </c>
      <c r="BH10" s="750">
        <v>92</v>
      </c>
      <c r="BI10" s="750">
        <v>166</v>
      </c>
      <c r="BJ10" s="113">
        <v>106</v>
      </c>
      <c r="BK10" s="111">
        <v>27</v>
      </c>
      <c r="BL10" s="750">
        <v>73</v>
      </c>
      <c r="BM10" s="750">
        <v>81</v>
      </c>
      <c r="BN10" s="750">
        <v>43</v>
      </c>
      <c r="BO10" s="750">
        <v>237</v>
      </c>
      <c r="BP10" s="113">
        <v>123</v>
      </c>
      <c r="BQ10" s="111">
        <v>45</v>
      </c>
      <c r="BR10" s="750">
        <v>2</v>
      </c>
      <c r="BS10" s="750">
        <v>0</v>
      </c>
      <c r="BT10" s="750">
        <v>2</v>
      </c>
      <c r="BU10" s="750">
        <v>58</v>
      </c>
      <c r="BV10" s="113">
        <v>0</v>
      </c>
      <c r="BW10" s="111">
        <v>384</v>
      </c>
      <c r="BX10" s="750">
        <v>427</v>
      </c>
      <c r="BY10" s="750">
        <v>84</v>
      </c>
      <c r="BZ10" s="750">
        <v>3</v>
      </c>
      <c r="CA10" s="750">
        <v>141</v>
      </c>
      <c r="CB10" s="113">
        <v>24</v>
      </c>
      <c r="CC10" s="111">
        <v>97</v>
      </c>
      <c r="CD10" s="750">
        <v>12</v>
      </c>
      <c r="CE10" s="750">
        <v>37</v>
      </c>
      <c r="CF10" s="750">
        <v>75</v>
      </c>
      <c r="CG10" s="750">
        <v>399</v>
      </c>
      <c r="CH10" s="113">
        <v>82</v>
      </c>
      <c r="CI10" s="111">
        <v>154</v>
      </c>
      <c r="CJ10" s="750">
        <v>20</v>
      </c>
      <c r="CK10" s="750">
        <v>6</v>
      </c>
      <c r="CL10" s="750">
        <v>12</v>
      </c>
      <c r="CM10" s="750">
        <v>112</v>
      </c>
      <c r="CN10" s="113">
        <v>6</v>
      </c>
      <c r="CO10" s="111">
        <v>3266</v>
      </c>
      <c r="CP10" s="750">
        <v>1722</v>
      </c>
      <c r="CQ10" s="750">
        <v>3686</v>
      </c>
      <c r="CR10" s="750">
        <v>2863</v>
      </c>
      <c r="CS10" s="750">
        <v>10162</v>
      </c>
      <c r="CT10" s="113">
        <v>6778</v>
      </c>
      <c r="CU10" s="111">
        <v>3266</v>
      </c>
      <c r="CV10" s="750">
        <v>1722</v>
      </c>
      <c r="CW10" s="750">
        <v>3686</v>
      </c>
      <c r="CX10" s="750">
        <v>2863</v>
      </c>
      <c r="CY10" s="750">
        <v>10162</v>
      </c>
      <c r="CZ10" s="823">
        <v>6778</v>
      </c>
      <c r="DA10" s="98"/>
      <c r="DB10" s="98"/>
      <c r="DC10" s="98"/>
      <c r="DD10" s="98"/>
      <c r="DE10" s="98"/>
      <c r="DF10" s="98"/>
    </row>
    <row r="11" spans="2:110" ht="13.5" x14ac:dyDescent="0.25">
      <c r="B11" s="819" t="s">
        <v>342</v>
      </c>
      <c r="C11" s="111">
        <v>823</v>
      </c>
      <c r="D11" s="750">
        <v>1136</v>
      </c>
      <c r="E11" s="750">
        <v>1201</v>
      </c>
      <c r="F11" s="750">
        <v>828</v>
      </c>
      <c r="G11" s="750">
        <v>2954</v>
      </c>
      <c r="H11" s="113">
        <v>2477</v>
      </c>
      <c r="I11" s="111">
        <v>432</v>
      </c>
      <c r="J11" s="750">
        <v>82</v>
      </c>
      <c r="K11" s="750">
        <v>335</v>
      </c>
      <c r="L11" s="750">
        <v>608</v>
      </c>
      <c r="M11" s="750">
        <v>1427</v>
      </c>
      <c r="N11" s="113">
        <v>1642</v>
      </c>
      <c r="O11" s="111">
        <v>75</v>
      </c>
      <c r="P11" s="750">
        <v>78</v>
      </c>
      <c r="Q11" s="750">
        <v>226</v>
      </c>
      <c r="R11" s="750">
        <v>174</v>
      </c>
      <c r="S11" s="750">
        <v>748</v>
      </c>
      <c r="T11" s="113">
        <v>167</v>
      </c>
      <c r="U11" s="750">
        <v>132</v>
      </c>
      <c r="V11" s="750">
        <v>161</v>
      </c>
      <c r="W11" s="750">
        <v>30</v>
      </c>
      <c r="X11" s="750">
        <v>135</v>
      </c>
      <c r="Y11" s="750">
        <v>364</v>
      </c>
      <c r="Z11" s="113">
        <v>71</v>
      </c>
      <c r="AA11" s="111">
        <v>31</v>
      </c>
      <c r="AB11" s="750">
        <v>71</v>
      </c>
      <c r="AC11" s="750">
        <v>133</v>
      </c>
      <c r="AD11" s="750">
        <v>40</v>
      </c>
      <c r="AE11" s="750">
        <v>628</v>
      </c>
      <c r="AF11" s="113">
        <v>286</v>
      </c>
      <c r="AG11" s="111">
        <v>180</v>
      </c>
      <c r="AH11" s="750">
        <v>10</v>
      </c>
      <c r="AI11" s="750">
        <v>19</v>
      </c>
      <c r="AJ11" s="750">
        <v>12</v>
      </c>
      <c r="AK11" s="750">
        <v>296</v>
      </c>
      <c r="AL11" s="113">
        <v>122</v>
      </c>
      <c r="AM11" s="111">
        <v>16</v>
      </c>
      <c r="AN11" s="750">
        <v>25</v>
      </c>
      <c r="AO11" s="750">
        <v>4</v>
      </c>
      <c r="AP11" s="750">
        <v>1</v>
      </c>
      <c r="AQ11" s="750">
        <v>21</v>
      </c>
      <c r="AR11" s="113">
        <v>47</v>
      </c>
      <c r="AS11" s="111">
        <v>1</v>
      </c>
      <c r="AT11" s="750">
        <v>4</v>
      </c>
      <c r="AU11" s="750">
        <v>7</v>
      </c>
      <c r="AV11" s="750">
        <v>8</v>
      </c>
      <c r="AW11" s="750">
        <v>13</v>
      </c>
      <c r="AX11" s="113">
        <v>418</v>
      </c>
      <c r="AY11" s="111">
        <v>462</v>
      </c>
      <c r="AZ11" s="750">
        <v>21</v>
      </c>
      <c r="BA11" s="750">
        <v>16</v>
      </c>
      <c r="BB11" s="750">
        <v>38</v>
      </c>
      <c r="BC11" s="750">
        <v>220</v>
      </c>
      <c r="BD11" s="113">
        <v>7</v>
      </c>
      <c r="BE11" s="111">
        <v>487</v>
      </c>
      <c r="BF11" s="750">
        <v>16</v>
      </c>
      <c r="BG11" s="750">
        <v>42</v>
      </c>
      <c r="BH11" s="750">
        <v>9</v>
      </c>
      <c r="BI11" s="750">
        <v>86</v>
      </c>
      <c r="BJ11" s="113">
        <v>114</v>
      </c>
      <c r="BK11" s="111">
        <v>3</v>
      </c>
      <c r="BL11" s="750">
        <v>8</v>
      </c>
      <c r="BM11" s="750">
        <v>19</v>
      </c>
      <c r="BN11" s="750">
        <v>13</v>
      </c>
      <c r="BO11" s="750">
        <v>89</v>
      </c>
      <c r="BP11" s="113">
        <v>38</v>
      </c>
      <c r="BQ11" s="111">
        <v>565</v>
      </c>
      <c r="BR11" s="750">
        <v>58</v>
      </c>
      <c r="BS11" s="750">
        <v>8</v>
      </c>
      <c r="BT11" s="750">
        <v>51</v>
      </c>
      <c r="BU11" s="750">
        <v>7</v>
      </c>
      <c r="BV11" s="113">
        <v>8</v>
      </c>
      <c r="BW11" s="111">
        <v>45</v>
      </c>
      <c r="BX11" s="750">
        <v>50</v>
      </c>
      <c r="BY11" s="750">
        <v>10</v>
      </c>
      <c r="BZ11" s="750">
        <v>34</v>
      </c>
      <c r="CA11" s="750">
        <v>70</v>
      </c>
      <c r="CB11" s="113">
        <v>44</v>
      </c>
      <c r="CC11" s="111">
        <v>2</v>
      </c>
      <c r="CD11" s="750">
        <v>6</v>
      </c>
      <c r="CE11" s="750">
        <v>5</v>
      </c>
      <c r="CF11" s="750">
        <v>24</v>
      </c>
      <c r="CG11" s="750">
        <v>121</v>
      </c>
      <c r="CH11" s="113">
        <v>9</v>
      </c>
      <c r="CI11" s="111">
        <v>12</v>
      </c>
      <c r="CJ11" s="750">
        <v>4</v>
      </c>
      <c r="CK11" s="750">
        <v>4</v>
      </c>
      <c r="CL11" s="750">
        <v>5</v>
      </c>
      <c r="CM11" s="750">
        <v>159</v>
      </c>
      <c r="CN11" s="113">
        <v>15</v>
      </c>
      <c r="CO11" s="111">
        <v>3266</v>
      </c>
      <c r="CP11" s="750">
        <v>1730</v>
      </c>
      <c r="CQ11" s="750">
        <v>2059</v>
      </c>
      <c r="CR11" s="750">
        <v>1980</v>
      </c>
      <c r="CS11" s="750">
        <v>7203</v>
      </c>
      <c r="CT11" s="113">
        <v>5465</v>
      </c>
      <c r="CU11" s="111">
        <v>3266</v>
      </c>
      <c r="CV11" s="750">
        <v>1730</v>
      </c>
      <c r="CW11" s="750">
        <v>2059</v>
      </c>
      <c r="CX11" s="750">
        <v>1980</v>
      </c>
      <c r="CY11" s="750">
        <v>7203</v>
      </c>
      <c r="CZ11" s="823">
        <v>5465</v>
      </c>
      <c r="DA11" s="98"/>
      <c r="DB11" s="98"/>
      <c r="DC11" s="98"/>
      <c r="DD11" s="98"/>
      <c r="DE11" s="98"/>
      <c r="DF11" s="98"/>
    </row>
    <row r="12" spans="2:110" ht="13.5" x14ac:dyDescent="0.25">
      <c r="B12" s="819" t="s">
        <v>343</v>
      </c>
      <c r="C12" s="111">
        <v>546</v>
      </c>
      <c r="D12" s="750">
        <v>944</v>
      </c>
      <c r="E12" s="750">
        <v>742</v>
      </c>
      <c r="F12" s="750">
        <v>117</v>
      </c>
      <c r="G12" s="750">
        <v>1271</v>
      </c>
      <c r="H12" s="113">
        <v>4007</v>
      </c>
      <c r="I12" s="111">
        <v>78</v>
      </c>
      <c r="J12" s="750">
        <v>73</v>
      </c>
      <c r="K12" s="750">
        <v>122</v>
      </c>
      <c r="L12" s="750">
        <v>398</v>
      </c>
      <c r="M12" s="750">
        <v>1259</v>
      </c>
      <c r="N12" s="113">
        <v>1061</v>
      </c>
      <c r="O12" s="111">
        <v>419</v>
      </c>
      <c r="P12" s="750">
        <v>138</v>
      </c>
      <c r="Q12" s="750">
        <v>143</v>
      </c>
      <c r="R12" s="750">
        <v>416</v>
      </c>
      <c r="S12" s="750">
        <v>945</v>
      </c>
      <c r="T12" s="113">
        <v>394</v>
      </c>
      <c r="U12" s="750">
        <v>77</v>
      </c>
      <c r="V12" s="750">
        <v>21</v>
      </c>
      <c r="W12" s="750">
        <v>113</v>
      </c>
      <c r="X12" s="750">
        <v>33</v>
      </c>
      <c r="Y12" s="750">
        <v>116</v>
      </c>
      <c r="Z12" s="113">
        <v>167</v>
      </c>
      <c r="AA12" s="111">
        <v>55</v>
      </c>
      <c r="AB12" s="750">
        <v>155</v>
      </c>
      <c r="AC12" s="750">
        <v>199</v>
      </c>
      <c r="AD12" s="750">
        <v>162</v>
      </c>
      <c r="AE12" s="750">
        <v>519</v>
      </c>
      <c r="AF12" s="113">
        <v>701</v>
      </c>
      <c r="AG12" s="111">
        <v>214</v>
      </c>
      <c r="AH12" s="750">
        <v>3</v>
      </c>
      <c r="AI12" s="750">
        <v>65</v>
      </c>
      <c r="AJ12" s="750">
        <v>9</v>
      </c>
      <c r="AK12" s="750">
        <v>1038</v>
      </c>
      <c r="AL12" s="113">
        <v>212</v>
      </c>
      <c r="AM12" s="111">
        <v>40</v>
      </c>
      <c r="AN12" s="750">
        <v>17</v>
      </c>
      <c r="AO12" s="750">
        <v>14</v>
      </c>
      <c r="AP12" s="750">
        <v>3</v>
      </c>
      <c r="AQ12" s="750">
        <v>14</v>
      </c>
      <c r="AR12" s="113">
        <v>25</v>
      </c>
      <c r="AS12" s="111">
        <v>1</v>
      </c>
      <c r="AT12" s="750">
        <v>7</v>
      </c>
      <c r="AU12" s="750">
        <v>5</v>
      </c>
      <c r="AV12" s="750">
        <v>7</v>
      </c>
      <c r="AW12" s="750">
        <v>64</v>
      </c>
      <c r="AX12" s="113">
        <v>141</v>
      </c>
      <c r="AY12" s="111">
        <v>133</v>
      </c>
      <c r="AZ12" s="750">
        <v>26</v>
      </c>
      <c r="BA12" s="750">
        <v>8</v>
      </c>
      <c r="BB12" s="750">
        <v>35</v>
      </c>
      <c r="BC12" s="750">
        <v>335</v>
      </c>
      <c r="BD12" s="113">
        <v>147</v>
      </c>
      <c r="BE12" s="111">
        <v>192</v>
      </c>
      <c r="BF12" s="750">
        <v>13</v>
      </c>
      <c r="BG12" s="750">
        <v>203</v>
      </c>
      <c r="BH12" s="750">
        <v>8</v>
      </c>
      <c r="BI12" s="750">
        <v>15</v>
      </c>
      <c r="BJ12" s="113">
        <v>120</v>
      </c>
      <c r="BK12" s="111">
        <v>13</v>
      </c>
      <c r="BL12" s="750">
        <v>3</v>
      </c>
      <c r="BM12" s="750">
        <v>107</v>
      </c>
      <c r="BN12" s="750">
        <v>111</v>
      </c>
      <c r="BO12" s="750">
        <v>47</v>
      </c>
      <c r="BP12" s="113">
        <v>4</v>
      </c>
      <c r="BQ12" s="111">
        <v>388</v>
      </c>
      <c r="BR12" s="750">
        <v>5</v>
      </c>
      <c r="BS12" s="750">
        <v>157</v>
      </c>
      <c r="BT12" s="750">
        <v>2</v>
      </c>
      <c r="BU12" s="750">
        <v>53</v>
      </c>
      <c r="BV12" s="113">
        <v>2</v>
      </c>
      <c r="BW12" s="111">
        <v>280</v>
      </c>
      <c r="BX12" s="750">
        <v>157</v>
      </c>
      <c r="BY12" s="750">
        <v>83</v>
      </c>
      <c r="BZ12" s="750">
        <v>25</v>
      </c>
      <c r="CA12" s="750">
        <v>100</v>
      </c>
      <c r="CB12" s="113">
        <v>2</v>
      </c>
      <c r="CC12" s="111">
        <v>2</v>
      </c>
      <c r="CD12" s="750">
        <v>4</v>
      </c>
      <c r="CE12" s="750">
        <v>2</v>
      </c>
      <c r="CF12" s="750">
        <v>7</v>
      </c>
      <c r="CG12" s="750">
        <v>61</v>
      </c>
      <c r="CH12" s="113">
        <v>13</v>
      </c>
      <c r="CI12" s="111">
        <v>66</v>
      </c>
      <c r="CJ12" s="750">
        <v>6</v>
      </c>
      <c r="CK12" s="750">
        <v>24</v>
      </c>
      <c r="CL12" s="750">
        <v>4</v>
      </c>
      <c r="CM12" s="750">
        <v>85</v>
      </c>
      <c r="CN12" s="113">
        <v>10</v>
      </c>
      <c r="CO12" s="111">
        <v>2504</v>
      </c>
      <c r="CP12" s="750">
        <v>1572</v>
      </c>
      <c r="CQ12" s="750">
        <v>1987</v>
      </c>
      <c r="CR12" s="750">
        <v>1337</v>
      </c>
      <c r="CS12" s="750">
        <v>5922</v>
      </c>
      <c r="CT12" s="113">
        <v>7006</v>
      </c>
      <c r="CU12" s="111">
        <v>2504</v>
      </c>
      <c r="CV12" s="750">
        <v>1572</v>
      </c>
      <c r="CW12" s="750">
        <v>1987</v>
      </c>
      <c r="CX12" s="750">
        <v>1337</v>
      </c>
      <c r="CY12" s="750">
        <v>5922</v>
      </c>
      <c r="CZ12" s="823">
        <v>7006</v>
      </c>
      <c r="DA12" s="98"/>
      <c r="DB12" s="98"/>
      <c r="DC12" s="98"/>
      <c r="DD12" s="98"/>
      <c r="DE12" s="98"/>
      <c r="DF12" s="98"/>
    </row>
    <row r="13" spans="2:110" ht="14.25" thickBot="1" x14ac:dyDescent="0.3">
      <c r="B13" s="818" t="s">
        <v>344</v>
      </c>
      <c r="C13" s="111">
        <v>120</v>
      </c>
      <c r="D13" s="750">
        <v>1501</v>
      </c>
      <c r="E13" s="750">
        <v>1042</v>
      </c>
      <c r="F13" s="750">
        <v>1251</v>
      </c>
      <c r="G13" s="750">
        <v>1880</v>
      </c>
      <c r="H13" s="113">
        <v>2699</v>
      </c>
      <c r="I13" s="111">
        <v>295</v>
      </c>
      <c r="J13" s="750">
        <v>219</v>
      </c>
      <c r="K13" s="750">
        <v>379</v>
      </c>
      <c r="L13" s="750">
        <v>203</v>
      </c>
      <c r="M13" s="750">
        <v>872</v>
      </c>
      <c r="N13" s="113">
        <v>309</v>
      </c>
      <c r="O13" s="111">
        <v>25</v>
      </c>
      <c r="P13" s="750">
        <v>50</v>
      </c>
      <c r="Q13" s="750">
        <v>85</v>
      </c>
      <c r="R13" s="750">
        <v>216</v>
      </c>
      <c r="S13" s="750">
        <v>566</v>
      </c>
      <c r="T13" s="113">
        <v>340</v>
      </c>
      <c r="U13" s="750">
        <v>17</v>
      </c>
      <c r="V13" s="750">
        <v>89</v>
      </c>
      <c r="W13" s="750">
        <v>26</v>
      </c>
      <c r="X13" s="750">
        <v>40</v>
      </c>
      <c r="Y13" s="750">
        <v>156</v>
      </c>
      <c r="Z13" s="113">
        <v>217</v>
      </c>
      <c r="AA13" s="111">
        <v>21</v>
      </c>
      <c r="AB13" s="750">
        <v>81</v>
      </c>
      <c r="AC13" s="750">
        <v>41</v>
      </c>
      <c r="AD13" s="750">
        <v>50</v>
      </c>
      <c r="AE13" s="750">
        <v>142</v>
      </c>
      <c r="AF13" s="113">
        <v>171</v>
      </c>
      <c r="AG13" s="111">
        <v>0</v>
      </c>
      <c r="AH13" s="750">
        <v>1</v>
      </c>
      <c r="AI13" s="750">
        <v>3</v>
      </c>
      <c r="AJ13" s="750">
        <v>121</v>
      </c>
      <c r="AK13" s="750">
        <v>18</v>
      </c>
      <c r="AL13" s="113">
        <v>115</v>
      </c>
      <c r="AM13" s="111">
        <v>30</v>
      </c>
      <c r="AN13" s="750">
        <v>21</v>
      </c>
      <c r="AO13" s="750">
        <v>7</v>
      </c>
      <c r="AP13" s="750">
        <v>7</v>
      </c>
      <c r="AQ13" s="750">
        <v>20</v>
      </c>
      <c r="AR13" s="113">
        <v>36</v>
      </c>
      <c r="AS13" s="111">
        <v>6</v>
      </c>
      <c r="AT13" s="750">
        <v>7</v>
      </c>
      <c r="AU13" s="750">
        <v>11</v>
      </c>
      <c r="AV13" s="750">
        <v>37</v>
      </c>
      <c r="AW13" s="750">
        <v>9</v>
      </c>
      <c r="AX13" s="113">
        <v>300</v>
      </c>
      <c r="AY13" s="111">
        <v>410</v>
      </c>
      <c r="AZ13" s="750">
        <v>127</v>
      </c>
      <c r="BA13" s="750">
        <v>5</v>
      </c>
      <c r="BB13" s="750">
        <v>3</v>
      </c>
      <c r="BC13" s="750">
        <v>426</v>
      </c>
      <c r="BD13" s="113">
        <v>112</v>
      </c>
      <c r="BE13" s="111">
        <v>26</v>
      </c>
      <c r="BF13" s="750">
        <v>8</v>
      </c>
      <c r="BG13" s="750">
        <v>4</v>
      </c>
      <c r="BH13" s="750">
        <v>155</v>
      </c>
      <c r="BI13" s="750">
        <v>96</v>
      </c>
      <c r="BJ13" s="113">
        <v>192</v>
      </c>
      <c r="BK13" s="111">
        <v>16</v>
      </c>
      <c r="BL13" s="750">
        <v>15</v>
      </c>
      <c r="BM13" s="750">
        <v>26</v>
      </c>
      <c r="BN13" s="750">
        <v>23</v>
      </c>
      <c r="BO13" s="750">
        <v>61</v>
      </c>
      <c r="BP13" s="113">
        <v>41</v>
      </c>
      <c r="BQ13" s="111">
        <v>56</v>
      </c>
      <c r="BR13" s="750">
        <v>93</v>
      </c>
      <c r="BS13" s="750">
        <v>128</v>
      </c>
      <c r="BT13" s="750">
        <v>191</v>
      </c>
      <c r="BU13" s="750">
        <v>245</v>
      </c>
      <c r="BV13" s="113">
        <v>0</v>
      </c>
      <c r="BW13" s="111">
        <v>256</v>
      </c>
      <c r="BX13" s="750">
        <v>4</v>
      </c>
      <c r="BY13" s="750">
        <v>8</v>
      </c>
      <c r="BZ13" s="750">
        <v>6</v>
      </c>
      <c r="CA13" s="750">
        <v>259</v>
      </c>
      <c r="CB13" s="113">
        <v>44</v>
      </c>
      <c r="CC13" s="111">
        <v>4</v>
      </c>
      <c r="CD13" s="750">
        <v>1</v>
      </c>
      <c r="CE13" s="750">
        <v>14</v>
      </c>
      <c r="CF13" s="750">
        <v>23</v>
      </c>
      <c r="CG13" s="750">
        <v>191</v>
      </c>
      <c r="CH13" s="113">
        <v>51</v>
      </c>
      <c r="CI13" s="111">
        <v>68</v>
      </c>
      <c r="CJ13" s="750">
        <v>8</v>
      </c>
      <c r="CK13" s="750">
        <v>6</v>
      </c>
      <c r="CL13" s="750">
        <v>9</v>
      </c>
      <c r="CM13" s="750">
        <v>480</v>
      </c>
      <c r="CN13" s="113">
        <v>33</v>
      </c>
      <c r="CO13" s="111">
        <v>1350</v>
      </c>
      <c r="CP13" s="750">
        <v>2225</v>
      </c>
      <c r="CQ13" s="750">
        <v>1785</v>
      </c>
      <c r="CR13" s="750">
        <v>2335</v>
      </c>
      <c r="CS13" s="750">
        <v>5421</v>
      </c>
      <c r="CT13" s="113">
        <v>4660</v>
      </c>
      <c r="CU13" s="111">
        <v>1350</v>
      </c>
      <c r="CV13" s="750">
        <v>2225</v>
      </c>
      <c r="CW13" s="750">
        <v>1785</v>
      </c>
      <c r="CX13" s="750">
        <v>2335</v>
      </c>
      <c r="CY13" s="750">
        <v>5421</v>
      </c>
      <c r="CZ13" s="823">
        <v>4660</v>
      </c>
      <c r="DA13" s="98"/>
      <c r="DB13" s="98"/>
      <c r="DC13" s="98"/>
      <c r="DD13" s="98"/>
      <c r="DE13" s="98"/>
      <c r="DF13" s="98"/>
    </row>
    <row r="14" spans="2:110" ht="13.5" x14ac:dyDescent="0.25">
      <c r="B14" s="817" t="s">
        <v>345</v>
      </c>
      <c r="C14" s="111">
        <v>35</v>
      </c>
      <c r="D14" s="750">
        <v>693</v>
      </c>
      <c r="E14" s="750">
        <v>800</v>
      </c>
      <c r="F14" s="750">
        <v>889</v>
      </c>
      <c r="G14" s="750">
        <v>2242</v>
      </c>
      <c r="H14" s="113">
        <v>1693</v>
      </c>
      <c r="I14" s="111">
        <v>366</v>
      </c>
      <c r="J14" s="750">
        <v>247</v>
      </c>
      <c r="K14" s="750">
        <v>627</v>
      </c>
      <c r="L14" s="750">
        <v>616</v>
      </c>
      <c r="M14" s="750">
        <v>1137</v>
      </c>
      <c r="N14" s="113">
        <v>875</v>
      </c>
      <c r="O14" s="111">
        <v>49</v>
      </c>
      <c r="P14" s="750">
        <v>116</v>
      </c>
      <c r="Q14" s="750">
        <v>112</v>
      </c>
      <c r="R14" s="750">
        <v>643</v>
      </c>
      <c r="S14" s="750">
        <v>216</v>
      </c>
      <c r="T14" s="113">
        <v>392</v>
      </c>
      <c r="U14" s="750">
        <v>97</v>
      </c>
      <c r="V14" s="750">
        <v>63</v>
      </c>
      <c r="W14" s="750">
        <v>27</v>
      </c>
      <c r="X14" s="750">
        <v>18</v>
      </c>
      <c r="Y14" s="750">
        <v>180</v>
      </c>
      <c r="Z14" s="113">
        <v>33</v>
      </c>
      <c r="AA14" s="111">
        <v>55</v>
      </c>
      <c r="AB14" s="750">
        <v>71</v>
      </c>
      <c r="AC14" s="750">
        <v>124</v>
      </c>
      <c r="AD14" s="750">
        <v>222</v>
      </c>
      <c r="AE14" s="750">
        <v>612</v>
      </c>
      <c r="AF14" s="113">
        <v>344</v>
      </c>
      <c r="AG14" s="111">
        <v>1</v>
      </c>
      <c r="AH14" s="750">
        <v>1</v>
      </c>
      <c r="AI14" s="750">
        <v>3</v>
      </c>
      <c r="AJ14" s="750">
        <v>130</v>
      </c>
      <c r="AK14" s="750">
        <v>250</v>
      </c>
      <c r="AL14" s="113">
        <v>0</v>
      </c>
      <c r="AM14" s="111">
        <v>27</v>
      </c>
      <c r="AN14" s="750">
        <v>17</v>
      </c>
      <c r="AO14" s="750">
        <v>8</v>
      </c>
      <c r="AP14" s="750">
        <v>1</v>
      </c>
      <c r="AQ14" s="750">
        <v>7</v>
      </c>
      <c r="AR14" s="113">
        <v>15</v>
      </c>
      <c r="AS14" s="111">
        <v>119</v>
      </c>
      <c r="AT14" s="750">
        <v>12</v>
      </c>
      <c r="AU14" s="750">
        <v>19</v>
      </c>
      <c r="AV14" s="750">
        <v>14</v>
      </c>
      <c r="AW14" s="750">
        <v>19</v>
      </c>
      <c r="AX14" s="113">
        <v>2</v>
      </c>
      <c r="AY14" s="111">
        <v>477</v>
      </c>
      <c r="AZ14" s="750">
        <v>7</v>
      </c>
      <c r="BA14" s="750">
        <v>60</v>
      </c>
      <c r="BB14" s="750">
        <v>15</v>
      </c>
      <c r="BC14" s="750">
        <v>25</v>
      </c>
      <c r="BD14" s="113">
        <v>78</v>
      </c>
      <c r="BE14" s="111">
        <v>367</v>
      </c>
      <c r="BF14" s="750">
        <v>89</v>
      </c>
      <c r="BG14" s="750">
        <v>65</v>
      </c>
      <c r="BH14" s="750">
        <v>16</v>
      </c>
      <c r="BI14" s="750">
        <v>377</v>
      </c>
      <c r="BJ14" s="113">
        <v>330</v>
      </c>
      <c r="BK14" s="111">
        <v>9</v>
      </c>
      <c r="BL14" s="750">
        <v>3</v>
      </c>
      <c r="BM14" s="750">
        <v>158</v>
      </c>
      <c r="BN14" s="750">
        <v>54</v>
      </c>
      <c r="BO14" s="750">
        <v>171</v>
      </c>
      <c r="BP14" s="113">
        <v>23</v>
      </c>
      <c r="BQ14" s="111">
        <v>233</v>
      </c>
      <c r="BR14" s="750">
        <v>97</v>
      </c>
      <c r="BS14" s="750">
        <v>38</v>
      </c>
      <c r="BT14" s="750">
        <v>3</v>
      </c>
      <c r="BU14" s="750">
        <v>254</v>
      </c>
      <c r="BV14" s="113">
        <v>0</v>
      </c>
      <c r="BW14" s="111">
        <v>16</v>
      </c>
      <c r="BX14" s="750">
        <v>65</v>
      </c>
      <c r="BY14" s="750">
        <v>4</v>
      </c>
      <c r="BZ14" s="750">
        <v>76</v>
      </c>
      <c r="CA14" s="750">
        <v>9</v>
      </c>
      <c r="CB14" s="113">
        <v>0</v>
      </c>
      <c r="CC14" s="111">
        <v>0</v>
      </c>
      <c r="CD14" s="750">
        <v>1</v>
      </c>
      <c r="CE14" s="750">
        <v>8</v>
      </c>
      <c r="CF14" s="750">
        <v>3</v>
      </c>
      <c r="CG14" s="750">
        <v>117</v>
      </c>
      <c r="CH14" s="113">
        <v>34</v>
      </c>
      <c r="CI14" s="111">
        <v>14</v>
      </c>
      <c r="CJ14" s="750">
        <v>12</v>
      </c>
      <c r="CK14" s="750">
        <v>10</v>
      </c>
      <c r="CL14" s="750">
        <v>12</v>
      </c>
      <c r="CM14" s="750">
        <v>85</v>
      </c>
      <c r="CN14" s="113">
        <v>2</v>
      </c>
      <c r="CO14" s="111">
        <v>1865</v>
      </c>
      <c r="CP14" s="750">
        <v>1494</v>
      </c>
      <c r="CQ14" s="750">
        <v>2063</v>
      </c>
      <c r="CR14" s="750">
        <v>2712</v>
      </c>
      <c r="CS14" s="750">
        <v>5701</v>
      </c>
      <c r="CT14" s="113">
        <v>3821</v>
      </c>
      <c r="CU14" s="111">
        <v>1865</v>
      </c>
      <c r="CV14" s="750">
        <v>1494</v>
      </c>
      <c r="CW14" s="750">
        <v>2063</v>
      </c>
      <c r="CX14" s="750">
        <v>2712</v>
      </c>
      <c r="CY14" s="750">
        <v>5701</v>
      </c>
      <c r="CZ14" s="823">
        <v>3821</v>
      </c>
      <c r="DA14" s="98"/>
      <c r="DB14" s="98"/>
      <c r="DC14" s="98"/>
      <c r="DD14" s="98"/>
      <c r="DE14" s="98"/>
      <c r="DF14" s="98"/>
    </row>
    <row r="15" spans="2:110" ht="13.5" x14ac:dyDescent="0.25">
      <c r="B15" s="819" t="s">
        <v>346</v>
      </c>
      <c r="C15" s="111">
        <v>464</v>
      </c>
      <c r="D15" s="750">
        <v>2538</v>
      </c>
      <c r="E15" s="750">
        <v>936</v>
      </c>
      <c r="F15" s="750">
        <v>2018</v>
      </c>
      <c r="G15" s="750">
        <v>1536</v>
      </c>
      <c r="H15" s="113">
        <v>1481</v>
      </c>
      <c r="I15" s="111">
        <v>551</v>
      </c>
      <c r="J15" s="750">
        <v>189</v>
      </c>
      <c r="K15" s="750">
        <v>1331</v>
      </c>
      <c r="L15" s="750">
        <v>280</v>
      </c>
      <c r="M15" s="750">
        <v>1328</v>
      </c>
      <c r="N15" s="113">
        <v>1126</v>
      </c>
      <c r="O15" s="111">
        <v>272</v>
      </c>
      <c r="P15" s="750">
        <v>228</v>
      </c>
      <c r="Q15" s="750">
        <v>107</v>
      </c>
      <c r="R15" s="750">
        <v>397</v>
      </c>
      <c r="S15" s="750">
        <v>540</v>
      </c>
      <c r="T15" s="113">
        <v>211</v>
      </c>
      <c r="U15" s="750">
        <v>114</v>
      </c>
      <c r="V15" s="750">
        <v>23</v>
      </c>
      <c r="W15" s="750">
        <v>38</v>
      </c>
      <c r="X15" s="750">
        <v>24</v>
      </c>
      <c r="Y15" s="750">
        <v>198</v>
      </c>
      <c r="Z15" s="113">
        <v>155</v>
      </c>
      <c r="AA15" s="111">
        <v>90</v>
      </c>
      <c r="AB15" s="750">
        <v>78</v>
      </c>
      <c r="AC15" s="750">
        <v>75</v>
      </c>
      <c r="AD15" s="750">
        <v>184</v>
      </c>
      <c r="AE15" s="750">
        <v>771</v>
      </c>
      <c r="AF15" s="113">
        <v>178</v>
      </c>
      <c r="AG15" s="111">
        <v>1000</v>
      </c>
      <c r="AH15" s="750">
        <v>3</v>
      </c>
      <c r="AI15" s="750">
        <v>318</v>
      </c>
      <c r="AJ15" s="750">
        <v>644</v>
      </c>
      <c r="AK15" s="750">
        <v>90</v>
      </c>
      <c r="AL15" s="113">
        <v>65</v>
      </c>
      <c r="AM15" s="111">
        <v>9</v>
      </c>
      <c r="AN15" s="750">
        <v>3</v>
      </c>
      <c r="AO15" s="750">
        <v>75</v>
      </c>
      <c r="AP15" s="750">
        <v>7</v>
      </c>
      <c r="AQ15" s="750">
        <v>59</v>
      </c>
      <c r="AR15" s="113">
        <v>54</v>
      </c>
      <c r="AS15" s="111">
        <v>406</v>
      </c>
      <c r="AT15" s="750">
        <v>18</v>
      </c>
      <c r="AU15" s="750">
        <v>43</v>
      </c>
      <c r="AV15" s="750">
        <v>7</v>
      </c>
      <c r="AW15" s="750">
        <v>42</v>
      </c>
      <c r="AX15" s="113">
        <v>45</v>
      </c>
      <c r="AY15" s="111">
        <v>201</v>
      </c>
      <c r="AZ15" s="750">
        <v>7</v>
      </c>
      <c r="BA15" s="750">
        <v>11</v>
      </c>
      <c r="BB15" s="750">
        <v>87</v>
      </c>
      <c r="BC15" s="750">
        <v>110</v>
      </c>
      <c r="BD15" s="113">
        <v>53</v>
      </c>
      <c r="BE15" s="111">
        <v>135</v>
      </c>
      <c r="BF15" s="750">
        <v>41</v>
      </c>
      <c r="BG15" s="750">
        <v>116</v>
      </c>
      <c r="BH15" s="750">
        <v>13</v>
      </c>
      <c r="BI15" s="750">
        <v>184</v>
      </c>
      <c r="BJ15" s="113">
        <v>257</v>
      </c>
      <c r="BK15" s="111">
        <v>16</v>
      </c>
      <c r="BL15" s="750">
        <v>15</v>
      </c>
      <c r="BM15" s="750">
        <v>7</v>
      </c>
      <c r="BN15" s="750">
        <v>24</v>
      </c>
      <c r="BO15" s="750">
        <v>279</v>
      </c>
      <c r="BP15" s="113">
        <v>115</v>
      </c>
      <c r="BQ15" s="111">
        <v>203</v>
      </c>
      <c r="BR15" s="750">
        <v>10</v>
      </c>
      <c r="BS15" s="750">
        <v>25</v>
      </c>
      <c r="BT15" s="750">
        <v>50</v>
      </c>
      <c r="BU15" s="750">
        <v>138</v>
      </c>
      <c r="BV15" s="113">
        <v>0</v>
      </c>
      <c r="BW15" s="111">
        <v>104</v>
      </c>
      <c r="BX15" s="750">
        <v>9</v>
      </c>
      <c r="BY15" s="750">
        <v>2</v>
      </c>
      <c r="BZ15" s="750">
        <v>22</v>
      </c>
      <c r="CA15" s="750">
        <v>99</v>
      </c>
      <c r="CB15" s="113">
        <v>52</v>
      </c>
      <c r="CC15" s="111">
        <v>50</v>
      </c>
      <c r="CD15" s="750">
        <v>0</v>
      </c>
      <c r="CE15" s="750">
        <v>396</v>
      </c>
      <c r="CF15" s="750">
        <v>32</v>
      </c>
      <c r="CG15" s="750">
        <v>71</v>
      </c>
      <c r="CH15" s="113">
        <v>38</v>
      </c>
      <c r="CI15" s="111">
        <v>23</v>
      </c>
      <c r="CJ15" s="750">
        <v>14</v>
      </c>
      <c r="CK15" s="750">
        <v>12</v>
      </c>
      <c r="CL15" s="750">
        <v>10</v>
      </c>
      <c r="CM15" s="750">
        <v>103</v>
      </c>
      <c r="CN15" s="113">
        <v>33</v>
      </c>
      <c r="CO15" s="111">
        <v>3638</v>
      </c>
      <c r="CP15" s="750">
        <v>3176</v>
      </c>
      <c r="CQ15" s="750">
        <v>3492</v>
      </c>
      <c r="CR15" s="750">
        <v>3799</v>
      </c>
      <c r="CS15" s="750">
        <v>5548</v>
      </c>
      <c r="CT15" s="113">
        <v>3863</v>
      </c>
      <c r="CU15" s="111">
        <v>3638</v>
      </c>
      <c r="CV15" s="750">
        <v>3176</v>
      </c>
      <c r="CW15" s="750">
        <v>3492</v>
      </c>
      <c r="CX15" s="750">
        <v>3799</v>
      </c>
      <c r="CY15" s="750">
        <v>5548</v>
      </c>
      <c r="CZ15" s="823">
        <v>3863</v>
      </c>
      <c r="DA15" s="98"/>
      <c r="DB15" s="98"/>
      <c r="DC15" s="98"/>
      <c r="DD15" s="98"/>
      <c r="DE15" s="98"/>
      <c r="DF15" s="98"/>
    </row>
    <row r="16" spans="2:110" ht="13.5" x14ac:dyDescent="0.25">
      <c r="B16" s="819" t="s">
        <v>347</v>
      </c>
      <c r="C16" s="111">
        <v>116</v>
      </c>
      <c r="D16" s="750">
        <v>237</v>
      </c>
      <c r="E16" s="750">
        <v>1291</v>
      </c>
      <c r="F16" s="750">
        <v>1471</v>
      </c>
      <c r="G16" s="750">
        <v>1683</v>
      </c>
      <c r="H16" s="113">
        <v>1795</v>
      </c>
      <c r="I16" s="111">
        <v>18</v>
      </c>
      <c r="J16" s="750">
        <v>451</v>
      </c>
      <c r="K16" s="750">
        <v>385</v>
      </c>
      <c r="L16" s="750">
        <v>482</v>
      </c>
      <c r="M16" s="750">
        <v>1110</v>
      </c>
      <c r="N16" s="113">
        <v>916</v>
      </c>
      <c r="O16" s="111">
        <v>48</v>
      </c>
      <c r="P16" s="750">
        <v>274</v>
      </c>
      <c r="Q16" s="750">
        <v>107</v>
      </c>
      <c r="R16" s="750">
        <v>216</v>
      </c>
      <c r="S16" s="750">
        <v>495</v>
      </c>
      <c r="T16" s="113">
        <v>211</v>
      </c>
      <c r="U16" s="750">
        <v>85</v>
      </c>
      <c r="V16" s="750">
        <v>16</v>
      </c>
      <c r="W16" s="750">
        <v>19</v>
      </c>
      <c r="X16" s="750">
        <v>51</v>
      </c>
      <c r="Y16" s="750">
        <v>444</v>
      </c>
      <c r="Z16" s="113">
        <v>154</v>
      </c>
      <c r="AA16" s="111">
        <v>48</v>
      </c>
      <c r="AB16" s="750">
        <v>97</v>
      </c>
      <c r="AC16" s="750">
        <v>134</v>
      </c>
      <c r="AD16" s="750">
        <v>177</v>
      </c>
      <c r="AE16" s="750">
        <v>862</v>
      </c>
      <c r="AF16" s="113">
        <v>88</v>
      </c>
      <c r="AG16" s="111">
        <v>187</v>
      </c>
      <c r="AH16" s="750">
        <v>0</v>
      </c>
      <c r="AI16" s="750">
        <v>7</v>
      </c>
      <c r="AJ16" s="750">
        <v>85</v>
      </c>
      <c r="AK16" s="750">
        <v>281</v>
      </c>
      <c r="AL16" s="113">
        <v>27</v>
      </c>
      <c r="AM16" s="111">
        <v>24</v>
      </c>
      <c r="AN16" s="750">
        <v>84</v>
      </c>
      <c r="AO16" s="750">
        <v>19</v>
      </c>
      <c r="AP16" s="750">
        <v>5</v>
      </c>
      <c r="AQ16" s="750">
        <v>144</v>
      </c>
      <c r="AR16" s="113">
        <v>148</v>
      </c>
      <c r="AS16" s="111">
        <v>21</v>
      </c>
      <c r="AT16" s="750">
        <v>8</v>
      </c>
      <c r="AU16" s="750">
        <v>23</v>
      </c>
      <c r="AV16" s="750">
        <v>8</v>
      </c>
      <c r="AW16" s="750">
        <v>128</v>
      </c>
      <c r="AX16" s="113">
        <v>43</v>
      </c>
      <c r="AY16" s="111">
        <v>498</v>
      </c>
      <c r="AZ16" s="750">
        <v>36</v>
      </c>
      <c r="BA16" s="750">
        <v>52</v>
      </c>
      <c r="BB16" s="750">
        <v>252</v>
      </c>
      <c r="BC16" s="750">
        <v>184</v>
      </c>
      <c r="BD16" s="113">
        <v>120</v>
      </c>
      <c r="BE16" s="111">
        <v>90</v>
      </c>
      <c r="BF16" s="750">
        <v>28</v>
      </c>
      <c r="BG16" s="750">
        <v>317</v>
      </c>
      <c r="BH16" s="750">
        <v>53</v>
      </c>
      <c r="BI16" s="750">
        <v>87</v>
      </c>
      <c r="BJ16" s="113">
        <v>306</v>
      </c>
      <c r="BK16" s="111">
        <v>85</v>
      </c>
      <c r="BL16" s="750">
        <v>157</v>
      </c>
      <c r="BM16" s="750">
        <v>5</v>
      </c>
      <c r="BN16" s="750">
        <v>61</v>
      </c>
      <c r="BO16" s="750">
        <v>190</v>
      </c>
      <c r="BP16" s="113">
        <v>6</v>
      </c>
      <c r="BQ16" s="111">
        <v>121</v>
      </c>
      <c r="BR16" s="750">
        <v>13</v>
      </c>
      <c r="BS16" s="750">
        <v>2</v>
      </c>
      <c r="BT16" s="750">
        <v>369</v>
      </c>
      <c r="BU16" s="750">
        <v>155</v>
      </c>
      <c r="BV16" s="113">
        <v>0</v>
      </c>
      <c r="BW16" s="111">
        <v>407</v>
      </c>
      <c r="BX16" s="750">
        <v>248</v>
      </c>
      <c r="BY16" s="750">
        <v>81</v>
      </c>
      <c r="BZ16" s="750">
        <v>83</v>
      </c>
      <c r="CA16" s="750">
        <v>191</v>
      </c>
      <c r="CB16" s="113">
        <v>35</v>
      </c>
      <c r="CC16" s="111">
        <v>0</v>
      </c>
      <c r="CD16" s="750">
        <v>0</v>
      </c>
      <c r="CE16" s="750">
        <v>10</v>
      </c>
      <c r="CF16" s="750">
        <v>21</v>
      </c>
      <c r="CG16" s="750">
        <v>123</v>
      </c>
      <c r="CH16" s="113">
        <v>94</v>
      </c>
      <c r="CI16" s="111">
        <v>31</v>
      </c>
      <c r="CJ16" s="750">
        <v>33</v>
      </c>
      <c r="CK16" s="750">
        <v>33</v>
      </c>
      <c r="CL16" s="750">
        <v>18</v>
      </c>
      <c r="CM16" s="750">
        <v>146</v>
      </c>
      <c r="CN16" s="113">
        <v>15</v>
      </c>
      <c r="CO16" s="111">
        <v>1779</v>
      </c>
      <c r="CP16" s="750">
        <v>1682</v>
      </c>
      <c r="CQ16" s="750">
        <v>2485</v>
      </c>
      <c r="CR16" s="750">
        <v>3352</v>
      </c>
      <c r="CS16" s="750">
        <v>6223</v>
      </c>
      <c r="CT16" s="113">
        <v>3958</v>
      </c>
      <c r="CU16" s="111">
        <v>1779</v>
      </c>
      <c r="CV16" s="750">
        <v>1682</v>
      </c>
      <c r="CW16" s="750">
        <v>2485</v>
      </c>
      <c r="CX16" s="750">
        <v>3352</v>
      </c>
      <c r="CY16" s="750">
        <v>6223</v>
      </c>
      <c r="CZ16" s="823">
        <v>3958</v>
      </c>
      <c r="DA16" s="98"/>
      <c r="DB16" s="98"/>
      <c r="DC16" s="98"/>
      <c r="DD16" s="98"/>
      <c r="DE16" s="98"/>
      <c r="DF16" s="98"/>
    </row>
    <row r="17" spans="2:110" ht="14.25" thickBot="1" x14ac:dyDescent="0.3">
      <c r="B17" s="818" t="s">
        <v>348</v>
      </c>
      <c r="C17" s="111">
        <v>238</v>
      </c>
      <c r="D17" s="750">
        <v>1286</v>
      </c>
      <c r="E17" s="750">
        <v>1908</v>
      </c>
      <c r="F17" s="750">
        <v>1620</v>
      </c>
      <c r="G17" s="750">
        <v>3145</v>
      </c>
      <c r="H17" s="113">
        <v>2493</v>
      </c>
      <c r="I17" s="111">
        <v>374</v>
      </c>
      <c r="J17" s="750">
        <v>277</v>
      </c>
      <c r="K17" s="750">
        <v>143</v>
      </c>
      <c r="L17" s="750">
        <v>204</v>
      </c>
      <c r="M17" s="750">
        <v>1489</v>
      </c>
      <c r="N17" s="113">
        <v>1005</v>
      </c>
      <c r="O17" s="111">
        <v>56</v>
      </c>
      <c r="P17" s="750">
        <v>636</v>
      </c>
      <c r="Q17" s="750">
        <v>320</v>
      </c>
      <c r="R17" s="750">
        <v>678</v>
      </c>
      <c r="S17" s="750">
        <v>933</v>
      </c>
      <c r="T17" s="113">
        <v>403</v>
      </c>
      <c r="U17" s="750">
        <v>39</v>
      </c>
      <c r="V17" s="750">
        <v>69</v>
      </c>
      <c r="W17" s="750">
        <v>39</v>
      </c>
      <c r="X17" s="750">
        <v>80</v>
      </c>
      <c r="Y17" s="750">
        <v>173</v>
      </c>
      <c r="Z17" s="113">
        <v>170</v>
      </c>
      <c r="AA17" s="111">
        <v>32</v>
      </c>
      <c r="AB17" s="750">
        <v>90</v>
      </c>
      <c r="AC17" s="750">
        <v>72</v>
      </c>
      <c r="AD17" s="750">
        <v>128</v>
      </c>
      <c r="AE17" s="750">
        <v>722</v>
      </c>
      <c r="AF17" s="113">
        <v>400</v>
      </c>
      <c r="AG17" s="111">
        <v>0</v>
      </c>
      <c r="AH17" s="750">
        <v>1</v>
      </c>
      <c r="AI17" s="750">
        <v>5</v>
      </c>
      <c r="AJ17" s="750">
        <v>84</v>
      </c>
      <c r="AK17" s="750">
        <v>76</v>
      </c>
      <c r="AL17" s="113">
        <v>66</v>
      </c>
      <c r="AM17" s="111">
        <v>11</v>
      </c>
      <c r="AN17" s="750">
        <v>15</v>
      </c>
      <c r="AO17" s="750">
        <v>15</v>
      </c>
      <c r="AP17" s="750">
        <v>7</v>
      </c>
      <c r="AQ17" s="750">
        <v>28</v>
      </c>
      <c r="AR17" s="113">
        <v>38</v>
      </c>
      <c r="AS17" s="111">
        <v>10</v>
      </c>
      <c r="AT17" s="750">
        <v>6</v>
      </c>
      <c r="AU17" s="750">
        <v>24</v>
      </c>
      <c r="AV17" s="750">
        <v>9</v>
      </c>
      <c r="AW17" s="750">
        <v>101</v>
      </c>
      <c r="AX17" s="113">
        <v>12</v>
      </c>
      <c r="AY17" s="111">
        <v>88</v>
      </c>
      <c r="AZ17" s="750">
        <v>44</v>
      </c>
      <c r="BA17" s="750">
        <v>66</v>
      </c>
      <c r="BB17" s="750">
        <v>131</v>
      </c>
      <c r="BC17" s="750">
        <v>260</v>
      </c>
      <c r="BD17" s="113">
        <v>5</v>
      </c>
      <c r="BE17" s="111">
        <v>200</v>
      </c>
      <c r="BF17" s="750">
        <v>58</v>
      </c>
      <c r="BG17" s="750">
        <v>40</v>
      </c>
      <c r="BH17" s="750">
        <v>41</v>
      </c>
      <c r="BI17" s="750">
        <v>85</v>
      </c>
      <c r="BJ17" s="113">
        <v>69</v>
      </c>
      <c r="BK17" s="111">
        <v>45</v>
      </c>
      <c r="BL17" s="750">
        <v>21</v>
      </c>
      <c r="BM17" s="750">
        <v>34</v>
      </c>
      <c r="BN17" s="750">
        <v>117</v>
      </c>
      <c r="BO17" s="750">
        <v>128</v>
      </c>
      <c r="BP17" s="113">
        <v>49</v>
      </c>
      <c r="BQ17" s="111">
        <v>225</v>
      </c>
      <c r="BR17" s="750">
        <v>6</v>
      </c>
      <c r="BS17" s="750">
        <v>6</v>
      </c>
      <c r="BT17" s="750">
        <v>374</v>
      </c>
      <c r="BU17" s="750">
        <v>236</v>
      </c>
      <c r="BV17" s="113">
        <v>73</v>
      </c>
      <c r="BW17" s="111">
        <v>341</v>
      </c>
      <c r="BX17" s="750">
        <v>17</v>
      </c>
      <c r="BY17" s="750">
        <v>48</v>
      </c>
      <c r="BZ17" s="750">
        <v>17</v>
      </c>
      <c r="CA17" s="750">
        <v>8</v>
      </c>
      <c r="CB17" s="113">
        <v>108</v>
      </c>
      <c r="CC17" s="111">
        <v>14</v>
      </c>
      <c r="CD17" s="750">
        <v>6</v>
      </c>
      <c r="CE17" s="750">
        <v>317</v>
      </c>
      <c r="CF17" s="750">
        <v>70</v>
      </c>
      <c r="CG17" s="750">
        <v>451</v>
      </c>
      <c r="CH17" s="113">
        <v>10</v>
      </c>
      <c r="CI17" s="111">
        <v>30</v>
      </c>
      <c r="CJ17" s="750">
        <v>28</v>
      </c>
      <c r="CK17" s="750">
        <v>26</v>
      </c>
      <c r="CL17" s="750">
        <v>24</v>
      </c>
      <c r="CM17" s="750">
        <v>107</v>
      </c>
      <c r="CN17" s="113">
        <v>6</v>
      </c>
      <c r="CO17" s="111">
        <v>1703</v>
      </c>
      <c r="CP17" s="750">
        <v>2560</v>
      </c>
      <c r="CQ17" s="750">
        <v>3063</v>
      </c>
      <c r="CR17" s="750">
        <v>3584</v>
      </c>
      <c r="CS17" s="750">
        <v>7942</v>
      </c>
      <c r="CT17" s="113">
        <v>4907</v>
      </c>
      <c r="CU17" s="111">
        <v>1703</v>
      </c>
      <c r="CV17" s="750">
        <v>2560</v>
      </c>
      <c r="CW17" s="750">
        <v>3063</v>
      </c>
      <c r="CX17" s="750">
        <v>3584</v>
      </c>
      <c r="CY17" s="750">
        <v>7942</v>
      </c>
      <c r="CZ17" s="823">
        <v>4907</v>
      </c>
      <c r="DA17" s="98"/>
      <c r="DB17" s="98"/>
      <c r="DC17" s="98"/>
      <c r="DD17" s="98"/>
      <c r="DE17" s="98"/>
      <c r="DF17" s="98"/>
    </row>
    <row r="18" spans="2:110" x14ac:dyDescent="0.3">
      <c r="B18" s="817" t="s">
        <v>349</v>
      </c>
      <c r="C18" s="111">
        <v>404</v>
      </c>
      <c r="D18" s="750">
        <v>2215</v>
      </c>
      <c r="E18" s="750">
        <v>1265</v>
      </c>
      <c r="F18" s="750">
        <v>1650</v>
      </c>
      <c r="G18" s="750">
        <v>1425</v>
      </c>
      <c r="H18" s="113">
        <v>3414</v>
      </c>
      <c r="I18" s="111">
        <v>665</v>
      </c>
      <c r="J18" s="750">
        <v>637</v>
      </c>
      <c r="K18" s="750">
        <v>430</v>
      </c>
      <c r="L18" s="750">
        <v>697</v>
      </c>
      <c r="M18" s="750">
        <v>1938</v>
      </c>
      <c r="N18" s="113">
        <v>540</v>
      </c>
      <c r="O18" s="111">
        <v>134</v>
      </c>
      <c r="P18" s="750">
        <v>127</v>
      </c>
      <c r="Q18" s="750">
        <v>149</v>
      </c>
      <c r="R18" s="750">
        <v>680</v>
      </c>
      <c r="S18" s="750">
        <v>470</v>
      </c>
      <c r="T18" s="113">
        <v>168</v>
      </c>
      <c r="U18" s="750">
        <v>164</v>
      </c>
      <c r="V18" s="750">
        <v>274</v>
      </c>
      <c r="W18" s="750">
        <v>114</v>
      </c>
      <c r="X18" s="750">
        <v>60</v>
      </c>
      <c r="Y18" s="750">
        <v>228</v>
      </c>
      <c r="Z18" s="113">
        <v>44</v>
      </c>
      <c r="AA18" s="111">
        <v>40</v>
      </c>
      <c r="AB18" s="750">
        <v>69</v>
      </c>
      <c r="AC18" s="750">
        <v>79</v>
      </c>
      <c r="AD18" s="750">
        <v>46</v>
      </c>
      <c r="AE18" s="750">
        <v>584</v>
      </c>
      <c r="AF18" s="113">
        <v>247</v>
      </c>
      <c r="AG18" s="111">
        <v>2</v>
      </c>
      <c r="AH18" s="750">
        <v>10</v>
      </c>
      <c r="AI18" s="750">
        <v>105</v>
      </c>
      <c r="AJ18" s="750">
        <v>30</v>
      </c>
      <c r="AK18" s="750">
        <v>90</v>
      </c>
      <c r="AL18" s="113">
        <v>4</v>
      </c>
      <c r="AM18" s="111">
        <v>21</v>
      </c>
      <c r="AN18" s="750">
        <v>3</v>
      </c>
      <c r="AO18" s="750">
        <v>178</v>
      </c>
      <c r="AP18" s="750">
        <v>36</v>
      </c>
      <c r="AQ18" s="750">
        <v>91</v>
      </c>
      <c r="AR18" s="113">
        <v>104</v>
      </c>
      <c r="AS18" s="111">
        <v>12</v>
      </c>
      <c r="AT18" s="750">
        <v>23</v>
      </c>
      <c r="AU18" s="750">
        <v>17</v>
      </c>
      <c r="AV18" s="750">
        <v>13</v>
      </c>
      <c r="AW18" s="750">
        <v>12</v>
      </c>
      <c r="AX18" s="113">
        <v>25</v>
      </c>
      <c r="AY18" s="111">
        <v>254</v>
      </c>
      <c r="AZ18" s="750">
        <v>75</v>
      </c>
      <c r="BA18" s="750">
        <v>103</v>
      </c>
      <c r="BB18" s="750">
        <v>30</v>
      </c>
      <c r="BC18" s="750">
        <v>130</v>
      </c>
      <c r="BD18" s="113">
        <v>15</v>
      </c>
      <c r="BE18" s="111">
        <v>414</v>
      </c>
      <c r="BF18" s="750">
        <v>89</v>
      </c>
      <c r="BG18" s="750">
        <v>41</v>
      </c>
      <c r="BH18" s="750">
        <v>37</v>
      </c>
      <c r="BI18" s="750">
        <v>107</v>
      </c>
      <c r="BJ18" s="113">
        <v>38</v>
      </c>
      <c r="BK18" s="111">
        <v>49</v>
      </c>
      <c r="BL18" s="750">
        <v>25</v>
      </c>
      <c r="BM18" s="750">
        <v>83</v>
      </c>
      <c r="BN18" s="750">
        <v>13</v>
      </c>
      <c r="BO18" s="750">
        <v>190</v>
      </c>
      <c r="BP18" s="113">
        <v>3</v>
      </c>
      <c r="BQ18" s="111">
        <v>90</v>
      </c>
      <c r="BR18" s="750">
        <v>18</v>
      </c>
      <c r="BS18" s="750">
        <v>22</v>
      </c>
      <c r="BT18" s="750">
        <v>45</v>
      </c>
      <c r="BU18" s="750">
        <v>311</v>
      </c>
      <c r="BV18" s="113">
        <v>65</v>
      </c>
      <c r="BW18" s="111">
        <v>71</v>
      </c>
      <c r="BX18" s="750">
        <v>37</v>
      </c>
      <c r="BY18" s="750">
        <v>22</v>
      </c>
      <c r="BZ18" s="750">
        <v>13</v>
      </c>
      <c r="CA18" s="750">
        <v>102</v>
      </c>
      <c r="CB18" s="113">
        <v>2</v>
      </c>
      <c r="CC18" s="111">
        <v>1</v>
      </c>
      <c r="CD18" s="750">
        <v>2</v>
      </c>
      <c r="CE18" s="750">
        <v>12</v>
      </c>
      <c r="CF18" s="750">
        <v>6</v>
      </c>
      <c r="CG18" s="750">
        <v>135</v>
      </c>
      <c r="CH18" s="113">
        <v>40</v>
      </c>
      <c r="CI18" s="111">
        <v>49</v>
      </c>
      <c r="CJ18" s="750">
        <v>23</v>
      </c>
      <c r="CK18" s="750">
        <v>15</v>
      </c>
      <c r="CL18" s="750">
        <v>5</v>
      </c>
      <c r="CM18" s="750">
        <v>184</v>
      </c>
      <c r="CN18" s="113">
        <v>46</v>
      </c>
      <c r="CO18" s="111">
        <v>2370</v>
      </c>
      <c r="CP18" s="750">
        <v>3627</v>
      </c>
      <c r="CQ18" s="750">
        <v>2635</v>
      </c>
      <c r="CR18" s="750">
        <v>3361</v>
      </c>
      <c r="CS18" s="750">
        <v>5997</v>
      </c>
      <c r="CT18" s="113">
        <v>4755</v>
      </c>
      <c r="CU18" s="111">
        <v>2370</v>
      </c>
      <c r="CV18" s="750">
        <v>3627</v>
      </c>
      <c r="CW18" s="750">
        <v>2635</v>
      </c>
      <c r="CX18" s="750">
        <v>3361</v>
      </c>
      <c r="CY18" s="750">
        <v>5997</v>
      </c>
      <c r="CZ18" s="823">
        <v>4755</v>
      </c>
    </row>
    <row r="19" spans="2:110" x14ac:dyDescent="0.3">
      <c r="B19" s="819" t="s">
        <v>350</v>
      </c>
      <c r="C19" s="111">
        <v>1390</v>
      </c>
      <c r="D19" s="750">
        <v>709</v>
      </c>
      <c r="E19" s="750">
        <v>1983</v>
      </c>
      <c r="F19" s="750">
        <v>2488</v>
      </c>
      <c r="G19" s="750">
        <v>3537</v>
      </c>
      <c r="H19" s="113">
        <v>3177</v>
      </c>
      <c r="I19" s="111">
        <v>6</v>
      </c>
      <c r="J19" s="750">
        <v>948</v>
      </c>
      <c r="K19" s="750">
        <v>593</v>
      </c>
      <c r="L19" s="750">
        <v>254</v>
      </c>
      <c r="M19" s="750">
        <v>1332</v>
      </c>
      <c r="N19" s="113">
        <v>525</v>
      </c>
      <c r="O19" s="111">
        <v>109</v>
      </c>
      <c r="P19" s="750">
        <v>75</v>
      </c>
      <c r="Q19" s="750">
        <v>299</v>
      </c>
      <c r="R19" s="750">
        <v>399</v>
      </c>
      <c r="S19" s="750">
        <v>763</v>
      </c>
      <c r="T19" s="113">
        <v>460</v>
      </c>
      <c r="U19" s="750">
        <v>89</v>
      </c>
      <c r="V19" s="750">
        <v>75</v>
      </c>
      <c r="W19" s="750">
        <v>129</v>
      </c>
      <c r="X19" s="750">
        <v>25</v>
      </c>
      <c r="Y19" s="750">
        <v>185</v>
      </c>
      <c r="Z19" s="113">
        <v>85</v>
      </c>
      <c r="AA19" s="111">
        <v>898</v>
      </c>
      <c r="AB19" s="750">
        <v>84</v>
      </c>
      <c r="AC19" s="750">
        <v>43</v>
      </c>
      <c r="AD19" s="750">
        <v>150</v>
      </c>
      <c r="AE19" s="750">
        <v>721</v>
      </c>
      <c r="AF19" s="113">
        <v>425</v>
      </c>
      <c r="AG19" s="111">
        <v>0</v>
      </c>
      <c r="AH19" s="750">
        <v>224</v>
      </c>
      <c r="AI19" s="750">
        <v>569</v>
      </c>
      <c r="AJ19" s="750">
        <v>248</v>
      </c>
      <c r="AK19" s="750">
        <v>504</v>
      </c>
      <c r="AL19" s="113">
        <v>7</v>
      </c>
      <c r="AM19" s="111">
        <v>16</v>
      </c>
      <c r="AN19" s="750">
        <v>166</v>
      </c>
      <c r="AO19" s="750">
        <v>12</v>
      </c>
      <c r="AP19" s="750">
        <v>4</v>
      </c>
      <c r="AQ19" s="750">
        <v>113</v>
      </c>
      <c r="AR19" s="113">
        <v>5</v>
      </c>
      <c r="AS19" s="111">
        <v>29</v>
      </c>
      <c r="AT19" s="750">
        <v>37</v>
      </c>
      <c r="AU19" s="750">
        <v>11</v>
      </c>
      <c r="AV19" s="750">
        <v>25</v>
      </c>
      <c r="AW19" s="750">
        <v>17</v>
      </c>
      <c r="AX19" s="113">
        <v>64</v>
      </c>
      <c r="AY19" s="111">
        <v>47</v>
      </c>
      <c r="AZ19" s="750">
        <v>29</v>
      </c>
      <c r="BA19" s="750">
        <v>117</v>
      </c>
      <c r="BB19" s="750">
        <v>132</v>
      </c>
      <c r="BC19" s="750">
        <v>215</v>
      </c>
      <c r="BD19" s="113">
        <v>61</v>
      </c>
      <c r="BE19" s="111">
        <v>248</v>
      </c>
      <c r="BF19" s="750">
        <v>85</v>
      </c>
      <c r="BG19" s="750">
        <v>65</v>
      </c>
      <c r="BH19" s="750">
        <v>37</v>
      </c>
      <c r="BI19" s="750">
        <v>149</v>
      </c>
      <c r="BJ19" s="113">
        <v>332</v>
      </c>
      <c r="BK19" s="111">
        <v>47</v>
      </c>
      <c r="BL19" s="750">
        <v>73</v>
      </c>
      <c r="BM19" s="750">
        <v>23</v>
      </c>
      <c r="BN19" s="750">
        <v>17</v>
      </c>
      <c r="BO19" s="750">
        <v>283</v>
      </c>
      <c r="BP19" s="113">
        <v>92</v>
      </c>
      <c r="BQ19" s="111">
        <v>125</v>
      </c>
      <c r="BR19" s="750">
        <v>42</v>
      </c>
      <c r="BS19" s="750">
        <v>23</v>
      </c>
      <c r="BT19" s="750">
        <v>11</v>
      </c>
      <c r="BU19" s="750">
        <v>292</v>
      </c>
      <c r="BV19" s="113">
        <v>49</v>
      </c>
      <c r="BW19" s="111">
        <v>229</v>
      </c>
      <c r="BX19" s="750">
        <v>26</v>
      </c>
      <c r="BY19" s="750">
        <v>86</v>
      </c>
      <c r="BZ19" s="750">
        <v>17</v>
      </c>
      <c r="CA19" s="750">
        <v>13</v>
      </c>
      <c r="CB19" s="113">
        <v>3</v>
      </c>
      <c r="CC19" s="111">
        <v>161</v>
      </c>
      <c r="CD19" s="750">
        <v>7</v>
      </c>
      <c r="CE19" s="750">
        <v>11</v>
      </c>
      <c r="CF19" s="750">
        <v>13</v>
      </c>
      <c r="CG19" s="750">
        <v>68</v>
      </c>
      <c r="CH19" s="113">
        <v>23</v>
      </c>
      <c r="CI19" s="111">
        <v>20</v>
      </c>
      <c r="CJ19" s="750">
        <v>17</v>
      </c>
      <c r="CK19" s="750">
        <v>12</v>
      </c>
      <c r="CL19" s="750">
        <v>29</v>
      </c>
      <c r="CM19" s="750">
        <v>153</v>
      </c>
      <c r="CN19" s="113">
        <v>68</v>
      </c>
      <c r="CO19" s="111">
        <v>3414</v>
      </c>
      <c r="CP19" s="750">
        <v>2597</v>
      </c>
      <c r="CQ19" s="750">
        <v>3976</v>
      </c>
      <c r="CR19" s="750">
        <v>3849</v>
      </c>
      <c r="CS19" s="750">
        <v>8345</v>
      </c>
      <c r="CT19" s="113">
        <v>5376</v>
      </c>
      <c r="CU19" s="111">
        <v>3414</v>
      </c>
      <c r="CV19" s="750">
        <v>2597</v>
      </c>
      <c r="CW19" s="750">
        <v>3976</v>
      </c>
      <c r="CX19" s="750">
        <v>3849</v>
      </c>
      <c r="CY19" s="750">
        <v>8345</v>
      </c>
      <c r="CZ19" s="823">
        <v>5376</v>
      </c>
    </row>
    <row r="20" spans="2:110" x14ac:dyDescent="0.3">
      <c r="B20" s="819" t="s">
        <v>351</v>
      </c>
      <c r="C20" s="111">
        <v>146</v>
      </c>
      <c r="D20" s="750">
        <v>648</v>
      </c>
      <c r="E20" s="750">
        <v>1257</v>
      </c>
      <c r="F20" s="750">
        <v>2607</v>
      </c>
      <c r="G20" s="750">
        <v>3477</v>
      </c>
      <c r="H20" s="113">
        <v>3483</v>
      </c>
      <c r="I20" s="111">
        <v>68</v>
      </c>
      <c r="J20" s="750">
        <v>264</v>
      </c>
      <c r="K20" s="750">
        <v>1218</v>
      </c>
      <c r="L20" s="750">
        <v>895</v>
      </c>
      <c r="M20" s="750">
        <v>1255</v>
      </c>
      <c r="N20" s="113">
        <v>659</v>
      </c>
      <c r="O20" s="111">
        <v>115</v>
      </c>
      <c r="P20" s="750">
        <v>64</v>
      </c>
      <c r="Q20" s="750">
        <v>141</v>
      </c>
      <c r="R20" s="750">
        <v>229</v>
      </c>
      <c r="S20" s="750">
        <v>935</v>
      </c>
      <c r="T20" s="113">
        <v>403</v>
      </c>
      <c r="U20" s="750">
        <v>181</v>
      </c>
      <c r="V20" s="750">
        <v>77</v>
      </c>
      <c r="W20" s="750">
        <v>64</v>
      </c>
      <c r="X20" s="750">
        <v>117</v>
      </c>
      <c r="Y20" s="750">
        <v>237</v>
      </c>
      <c r="Z20" s="113">
        <v>116</v>
      </c>
      <c r="AA20" s="111">
        <v>50</v>
      </c>
      <c r="AB20" s="750">
        <v>53</v>
      </c>
      <c r="AC20" s="750">
        <v>87</v>
      </c>
      <c r="AD20" s="750">
        <v>67</v>
      </c>
      <c r="AE20" s="750">
        <v>761</v>
      </c>
      <c r="AF20" s="113">
        <v>690</v>
      </c>
      <c r="AG20" s="111">
        <v>0</v>
      </c>
      <c r="AH20" s="750">
        <v>14</v>
      </c>
      <c r="AI20" s="750">
        <v>278</v>
      </c>
      <c r="AJ20" s="750">
        <v>15</v>
      </c>
      <c r="AK20" s="750">
        <v>216</v>
      </c>
      <c r="AL20" s="113">
        <v>2</v>
      </c>
      <c r="AM20" s="111">
        <v>40</v>
      </c>
      <c r="AN20" s="750">
        <v>110</v>
      </c>
      <c r="AO20" s="750">
        <v>17</v>
      </c>
      <c r="AP20" s="750">
        <v>4</v>
      </c>
      <c r="AQ20" s="750">
        <v>159</v>
      </c>
      <c r="AR20" s="113">
        <v>66</v>
      </c>
      <c r="AS20" s="111">
        <v>3</v>
      </c>
      <c r="AT20" s="750">
        <v>9</v>
      </c>
      <c r="AU20" s="750">
        <v>6</v>
      </c>
      <c r="AV20" s="750">
        <v>13</v>
      </c>
      <c r="AW20" s="750">
        <v>7</v>
      </c>
      <c r="AX20" s="113">
        <v>52</v>
      </c>
      <c r="AY20" s="111">
        <v>87</v>
      </c>
      <c r="AZ20" s="750">
        <v>38</v>
      </c>
      <c r="BA20" s="750">
        <v>25</v>
      </c>
      <c r="BB20" s="750">
        <v>37</v>
      </c>
      <c r="BC20" s="750">
        <v>247</v>
      </c>
      <c r="BD20" s="113">
        <v>80</v>
      </c>
      <c r="BE20" s="111">
        <v>127</v>
      </c>
      <c r="BF20" s="750">
        <v>297</v>
      </c>
      <c r="BG20" s="750">
        <v>89</v>
      </c>
      <c r="BH20" s="750">
        <v>24</v>
      </c>
      <c r="BI20" s="750">
        <v>219</v>
      </c>
      <c r="BJ20" s="113">
        <v>184</v>
      </c>
      <c r="BK20" s="111">
        <v>39</v>
      </c>
      <c r="BL20" s="750">
        <v>16</v>
      </c>
      <c r="BM20" s="750">
        <v>20</v>
      </c>
      <c r="BN20" s="750">
        <v>97</v>
      </c>
      <c r="BO20" s="750">
        <v>39</v>
      </c>
      <c r="BP20" s="113">
        <v>97</v>
      </c>
      <c r="BQ20" s="111">
        <v>86</v>
      </c>
      <c r="BR20" s="750">
        <v>241</v>
      </c>
      <c r="BS20" s="750">
        <v>67</v>
      </c>
      <c r="BT20" s="750">
        <v>96</v>
      </c>
      <c r="BU20" s="750">
        <v>270</v>
      </c>
      <c r="BV20" s="113">
        <v>18</v>
      </c>
      <c r="BW20" s="111">
        <v>120</v>
      </c>
      <c r="BX20" s="750">
        <v>581</v>
      </c>
      <c r="BY20" s="750">
        <v>47</v>
      </c>
      <c r="BZ20" s="750">
        <v>57</v>
      </c>
      <c r="CA20" s="750">
        <v>213</v>
      </c>
      <c r="CB20" s="113">
        <v>85</v>
      </c>
      <c r="CC20" s="111">
        <v>1</v>
      </c>
      <c r="CD20" s="750">
        <v>3</v>
      </c>
      <c r="CE20" s="750">
        <v>10</v>
      </c>
      <c r="CF20" s="750">
        <v>177</v>
      </c>
      <c r="CG20" s="750">
        <v>234</v>
      </c>
      <c r="CH20" s="113">
        <v>83</v>
      </c>
      <c r="CI20" s="111">
        <v>28</v>
      </c>
      <c r="CJ20" s="750">
        <v>22</v>
      </c>
      <c r="CK20" s="750">
        <v>17</v>
      </c>
      <c r="CL20" s="750">
        <v>24</v>
      </c>
      <c r="CM20" s="750">
        <v>74</v>
      </c>
      <c r="CN20" s="113">
        <v>10</v>
      </c>
      <c r="CO20" s="111">
        <v>1091</v>
      </c>
      <c r="CP20" s="750">
        <v>2437</v>
      </c>
      <c r="CQ20" s="750">
        <v>3343</v>
      </c>
      <c r="CR20" s="750">
        <v>4459</v>
      </c>
      <c r="CS20" s="750">
        <v>8343</v>
      </c>
      <c r="CT20" s="113">
        <v>6028</v>
      </c>
      <c r="CU20" s="111">
        <v>1091</v>
      </c>
      <c r="CV20" s="750">
        <v>2437</v>
      </c>
      <c r="CW20" s="750">
        <v>3343</v>
      </c>
      <c r="CX20" s="750">
        <v>4459</v>
      </c>
      <c r="CY20" s="750">
        <v>8343</v>
      </c>
      <c r="CZ20" s="823">
        <v>6028</v>
      </c>
    </row>
    <row r="21" spans="2:110" ht="17.25" thickBot="1" x14ac:dyDescent="0.35">
      <c r="B21" s="818" t="s">
        <v>352</v>
      </c>
      <c r="C21" s="111">
        <v>145</v>
      </c>
      <c r="D21" s="750">
        <v>359</v>
      </c>
      <c r="E21" s="750">
        <v>2643</v>
      </c>
      <c r="F21" s="750">
        <v>2200</v>
      </c>
      <c r="G21" s="750">
        <v>2170</v>
      </c>
      <c r="H21" s="113">
        <v>3320</v>
      </c>
      <c r="I21" s="111">
        <v>62</v>
      </c>
      <c r="J21" s="750">
        <v>1290</v>
      </c>
      <c r="K21" s="750">
        <v>1532</v>
      </c>
      <c r="L21" s="750">
        <v>646</v>
      </c>
      <c r="M21" s="750">
        <v>2102</v>
      </c>
      <c r="N21" s="113">
        <v>1514</v>
      </c>
      <c r="O21" s="111">
        <v>87</v>
      </c>
      <c r="P21" s="750">
        <v>80</v>
      </c>
      <c r="Q21" s="750">
        <v>174</v>
      </c>
      <c r="R21" s="750">
        <v>150</v>
      </c>
      <c r="S21" s="750">
        <v>1060</v>
      </c>
      <c r="T21" s="113">
        <v>214</v>
      </c>
      <c r="U21" s="750">
        <v>54</v>
      </c>
      <c r="V21" s="750">
        <v>264</v>
      </c>
      <c r="W21" s="750">
        <v>43</v>
      </c>
      <c r="X21" s="750">
        <v>33</v>
      </c>
      <c r="Y21" s="750">
        <v>484</v>
      </c>
      <c r="Z21" s="113">
        <v>263</v>
      </c>
      <c r="AA21" s="111">
        <v>63</v>
      </c>
      <c r="AB21" s="750">
        <v>82</v>
      </c>
      <c r="AC21" s="750">
        <v>129</v>
      </c>
      <c r="AD21" s="750">
        <v>210</v>
      </c>
      <c r="AE21" s="750">
        <v>449</v>
      </c>
      <c r="AF21" s="113">
        <v>414</v>
      </c>
      <c r="AG21" s="111">
        <v>0</v>
      </c>
      <c r="AH21" s="750">
        <v>1</v>
      </c>
      <c r="AI21" s="750">
        <v>6</v>
      </c>
      <c r="AJ21" s="750">
        <v>138</v>
      </c>
      <c r="AK21" s="750">
        <v>395</v>
      </c>
      <c r="AL21" s="113">
        <v>104</v>
      </c>
      <c r="AM21" s="111">
        <v>38</v>
      </c>
      <c r="AN21" s="750">
        <v>60</v>
      </c>
      <c r="AO21" s="750">
        <v>14</v>
      </c>
      <c r="AP21" s="750">
        <v>229</v>
      </c>
      <c r="AQ21" s="750">
        <v>50</v>
      </c>
      <c r="AR21" s="113">
        <v>2</v>
      </c>
      <c r="AS21" s="111">
        <v>8</v>
      </c>
      <c r="AT21" s="750">
        <v>6</v>
      </c>
      <c r="AU21" s="750">
        <v>10</v>
      </c>
      <c r="AV21" s="750">
        <v>8</v>
      </c>
      <c r="AW21" s="750">
        <v>52</v>
      </c>
      <c r="AX21" s="113">
        <v>97</v>
      </c>
      <c r="AY21" s="111">
        <v>23</v>
      </c>
      <c r="AZ21" s="750">
        <v>39</v>
      </c>
      <c r="BA21" s="750">
        <v>27</v>
      </c>
      <c r="BB21" s="750">
        <v>78</v>
      </c>
      <c r="BC21" s="750">
        <v>262</v>
      </c>
      <c r="BD21" s="113">
        <v>169</v>
      </c>
      <c r="BE21" s="111">
        <v>50</v>
      </c>
      <c r="BF21" s="750">
        <v>148</v>
      </c>
      <c r="BG21" s="750">
        <v>42</v>
      </c>
      <c r="BH21" s="750">
        <v>60</v>
      </c>
      <c r="BI21" s="750">
        <v>182</v>
      </c>
      <c r="BJ21" s="113">
        <v>214</v>
      </c>
      <c r="BK21" s="111">
        <v>65</v>
      </c>
      <c r="BL21" s="750">
        <v>25</v>
      </c>
      <c r="BM21" s="750">
        <v>29</v>
      </c>
      <c r="BN21" s="750">
        <v>129</v>
      </c>
      <c r="BO21" s="750">
        <v>309</v>
      </c>
      <c r="BP21" s="113">
        <v>99</v>
      </c>
      <c r="BQ21" s="111">
        <v>728</v>
      </c>
      <c r="BR21" s="750">
        <v>18</v>
      </c>
      <c r="BS21" s="750">
        <v>99</v>
      </c>
      <c r="BT21" s="750">
        <v>16</v>
      </c>
      <c r="BU21" s="750">
        <v>253</v>
      </c>
      <c r="BV21" s="113">
        <v>60</v>
      </c>
      <c r="BW21" s="111">
        <v>66</v>
      </c>
      <c r="BX21" s="750">
        <v>14</v>
      </c>
      <c r="BY21" s="750">
        <v>15</v>
      </c>
      <c r="BZ21" s="750">
        <v>15</v>
      </c>
      <c r="CA21" s="750">
        <v>112</v>
      </c>
      <c r="CB21" s="113">
        <v>129</v>
      </c>
      <c r="CC21" s="111">
        <v>1</v>
      </c>
      <c r="CD21" s="750">
        <v>13</v>
      </c>
      <c r="CE21" s="750">
        <v>15</v>
      </c>
      <c r="CF21" s="750">
        <v>68</v>
      </c>
      <c r="CG21" s="750">
        <v>219</v>
      </c>
      <c r="CH21" s="113">
        <v>28</v>
      </c>
      <c r="CI21" s="111">
        <v>33</v>
      </c>
      <c r="CJ21" s="750">
        <v>24</v>
      </c>
      <c r="CK21" s="750">
        <v>25</v>
      </c>
      <c r="CL21" s="750">
        <v>8</v>
      </c>
      <c r="CM21" s="750">
        <v>176</v>
      </c>
      <c r="CN21" s="113">
        <v>25</v>
      </c>
      <c r="CO21" s="111">
        <v>1423</v>
      </c>
      <c r="CP21" s="750">
        <v>2423</v>
      </c>
      <c r="CQ21" s="750">
        <v>4803</v>
      </c>
      <c r="CR21" s="750">
        <v>3988</v>
      </c>
      <c r="CS21" s="750">
        <v>8275</v>
      </c>
      <c r="CT21" s="113">
        <v>6652</v>
      </c>
      <c r="CU21" s="111">
        <v>1423</v>
      </c>
      <c r="CV21" s="750">
        <v>2423</v>
      </c>
      <c r="CW21" s="750">
        <v>4803</v>
      </c>
      <c r="CX21" s="750">
        <v>3988</v>
      </c>
      <c r="CY21" s="750">
        <v>8275</v>
      </c>
      <c r="CZ21" s="823">
        <v>6652</v>
      </c>
    </row>
    <row r="22" spans="2:110" x14ac:dyDescent="0.3">
      <c r="B22" s="817" t="s">
        <v>353</v>
      </c>
      <c r="C22" s="111">
        <v>167</v>
      </c>
      <c r="D22" s="750">
        <v>696</v>
      </c>
      <c r="E22" s="750">
        <v>3193</v>
      </c>
      <c r="F22" s="750">
        <v>2226</v>
      </c>
      <c r="G22" s="750">
        <v>2346</v>
      </c>
      <c r="H22" s="113">
        <v>2166</v>
      </c>
      <c r="I22" s="111">
        <v>25</v>
      </c>
      <c r="J22" s="750">
        <v>201</v>
      </c>
      <c r="K22" s="750">
        <v>1085</v>
      </c>
      <c r="L22" s="750">
        <v>744</v>
      </c>
      <c r="M22" s="750">
        <v>1288</v>
      </c>
      <c r="N22" s="113">
        <v>1282</v>
      </c>
      <c r="O22" s="111">
        <v>44</v>
      </c>
      <c r="P22" s="750">
        <v>188</v>
      </c>
      <c r="Q22" s="750">
        <v>208</v>
      </c>
      <c r="R22" s="750">
        <v>594</v>
      </c>
      <c r="S22" s="750">
        <v>737</v>
      </c>
      <c r="T22" s="113">
        <v>351</v>
      </c>
      <c r="U22" s="750">
        <v>67</v>
      </c>
      <c r="V22" s="750">
        <v>94</v>
      </c>
      <c r="W22" s="750">
        <v>101</v>
      </c>
      <c r="X22" s="750">
        <v>73</v>
      </c>
      <c r="Y22" s="750">
        <v>358</v>
      </c>
      <c r="Z22" s="113">
        <v>105</v>
      </c>
      <c r="AA22" s="111">
        <v>71</v>
      </c>
      <c r="AB22" s="750">
        <v>182</v>
      </c>
      <c r="AC22" s="750">
        <v>129</v>
      </c>
      <c r="AD22" s="750">
        <v>196</v>
      </c>
      <c r="AE22" s="750">
        <v>588</v>
      </c>
      <c r="AF22" s="113">
        <v>248</v>
      </c>
      <c r="AG22" s="111">
        <v>0</v>
      </c>
      <c r="AH22" s="750">
        <v>0</v>
      </c>
      <c r="AI22" s="750">
        <v>4</v>
      </c>
      <c r="AJ22" s="750">
        <v>340</v>
      </c>
      <c r="AK22" s="750">
        <v>108</v>
      </c>
      <c r="AL22" s="113">
        <v>51</v>
      </c>
      <c r="AM22" s="111">
        <v>39</v>
      </c>
      <c r="AN22" s="750">
        <v>13</v>
      </c>
      <c r="AO22" s="750">
        <v>77</v>
      </c>
      <c r="AP22" s="750">
        <v>196</v>
      </c>
      <c r="AQ22" s="750">
        <v>13</v>
      </c>
      <c r="AR22" s="113">
        <v>58</v>
      </c>
      <c r="AS22" s="111">
        <v>21</v>
      </c>
      <c r="AT22" s="750">
        <v>12</v>
      </c>
      <c r="AU22" s="750">
        <v>19</v>
      </c>
      <c r="AV22" s="750">
        <v>189</v>
      </c>
      <c r="AW22" s="750">
        <v>9</v>
      </c>
      <c r="AX22" s="113">
        <v>0</v>
      </c>
      <c r="AY22" s="111">
        <v>138</v>
      </c>
      <c r="AZ22" s="750">
        <v>46</v>
      </c>
      <c r="BA22" s="750">
        <v>217</v>
      </c>
      <c r="BB22" s="750">
        <v>157</v>
      </c>
      <c r="BC22" s="750">
        <v>131</v>
      </c>
      <c r="BD22" s="113">
        <v>22</v>
      </c>
      <c r="BE22" s="111">
        <v>160</v>
      </c>
      <c r="BF22" s="750">
        <v>62</v>
      </c>
      <c r="BG22" s="750">
        <v>154</v>
      </c>
      <c r="BH22" s="750">
        <v>27</v>
      </c>
      <c r="BI22" s="750">
        <v>236</v>
      </c>
      <c r="BJ22" s="113">
        <v>112</v>
      </c>
      <c r="BK22" s="111">
        <v>51</v>
      </c>
      <c r="BL22" s="750">
        <v>17</v>
      </c>
      <c r="BM22" s="750">
        <v>66</v>
      </c>
      <c r="BN22" s="750">
        <v>106</v>
      </c>
      <c r="BO22" s="750">
        <v>195</v>
      </c>
      <c r="BP22" s="113">
        <v>61</v>
      </c>
      <c r="BQ22" s="111">
        <v>107</v>
      </c>
      <c r="BR22" s="750">
        <v>34</v>
      </c>
      <c r="BS22" s="750">
        <v>35</v>
      </c>
      <c r="BT22" s="750">
        <v>83</v>
      </c>
      <c r="BU22" s="750">
        <v>350</v>
      </c>
      <c r="BV22" s="113">
        <v>54</v>
      </c>
      <c r="BW22" s="111">
        <v>78</v>
      </c>
      <c r="BX22" s="750">
        <v>52</v>
      </c>
      <c r="BY22" s="750">
        <v>31</v>
      </c>
      <c r="BZ22" s="750">
        <v>20</v>
      </c>
      <c r="CA22" s="750">
        <v>202</v>
      </c>
      <c r="CB22" s="113">
        <v>27</v>
      </c>
      <c r="CC22" s="111">
        <v>47</v>
      </c>
      <c r="CD22" s="750">
        <v>9</v>
      </c>
      <c r="CE22" s="750">
        <v>101</v>
      </c>
      <c r="CF22" s="750">
        <v>25</v>
      </c>
      <c r="CG22" s="750">
        <v>245</v>
      </c>
      <c r="CH22" s="113">
        <v>16</v>
      </c>
      <c r="CI22" s="111">
        <v>15</v>
      </c>
      <c r="CJ22" s="750">
        <v>30</v>
      </c>
      <c r="CK22" s="750">
        <v>29</v>
      </c>
      <c r="CL22" s="750">
        <v>16</v>
      </c>
      <c r="CM22" s="750">
        <v>90</v>
      </c>
      <c r="CN22" s="113">
        <v>7</v>
      </c>
      <c r="CO22" s="111">
        <v>1030</v>
      </c>
      <c r="CP22" s="750">
        <v>1636</v>
      </c>
      <c r="CQ22" s="750">
        <v>5449</v>
      </c>
      <c r="CR22" s="750">
        <v>4992</v>
      </c>
      <c r="CS22" s="750">
        <v>6896</v>
      </c>
      <c r="CT22" s="113">
        <v>4560</v>
      </c>
      <c r="CU22" s="111">
        <v>1030</v>
      </c>
      <c r="CV22" s="750">
        <v>1636</v>
      </c>
      <c r="CW22" s="750">
        <v>5449</v>
      </c>
      <c r="CX22" s="750">
        <v>4992</v>
      </c>
      <c r="CY22" s="750">
        <v>6896</v>
      </c>
      <c r="CZ22" s="823">
        <v>4560</v>
      </c>
    </row>
    <row r="23" spans="2:110" x14ac:dyDescent="0.3">
      <c r="B23" s="819" t="s">
        <v>354</v>
      </c>
      <c r="C23" s="111">
        <v>210</v>
      </c>
      <c r="D23" s="750">
        <v>1121</v>
      </c>
      <c r="E23" s="750">
        <v>5155</v>
      </c>
      <c r="F23" s="750">
        <v>2651</v>
      </c>
      <c r="G23" s="750">
        <v>3845</v>
      </c>
      <c r="H23" s="113">
        <v>4116</v>
      </c>
      <c r="I23" s="111">
        <v>25</v>
      </c>
      <c r="J23" s="750">
        <v>455</v>
      </c>
      <c r="K23" s="750">
        <v>645</v>
      </c>
      <c r="L23" s="750">
        <v>516</v>
      </c>
      <c r="M23" s="750">
        <v>1573</v>
      </c>
      <c r="N23" s="113">
        <v>907</v>
      </c>
      <c r="O23" s="111">
        <v>73</v>
      </c>
      <c r="P23" s="750">
        <v>201</v>
      </c>
      <c r="Q23" s="750">
        <v>128</v>
      </c>
      <c r="R23" s="750">
        <v>762</v>
      </c>
      <c r="S23" s="750">
        <v>887</v>
      </c>
      <c r="T23" s="113">
        <v>150</v>
      </c>
      <c r="U23" s="750">
        <v>74</v>
      </c>
      <c r="V23" s="750">
        <v>21</v>
      </c>
      <c r="W23" s="750">
        <v>419</v>
      </c>
      <c r="X23" s="750">
        <v>77</v>
      </c>
      <c r="Y23" s="750">
        <v>221</v>
      </c>
      <c r="Z23" s="113">
        <v>313</v>
      </c>
      <c r="AA23" s="111">
        <v>97</v>
      </c>
      <c r="AB23" s="750">
        <v>170</v>
      </c>
      <c r="AC23" s="750">
        <v>170</v>
      </c>
      <c r="AD23" s="750">
        <v>96</v>
      </c>
      <c r="AE23" s="750">
        <v>730</v>
      </c>
      <c r="AF23" s="113">
        <v>870</v>
      </c>
      <c r="AG23" s="111">
        <v>0</v>
      </c>
      <c r="AH23" s="750">
        <v>160</v>
      </c>
      <c r="AI23" s="750">
        <v>72</v>
      </c>
      <c r="AJ23" s="750">
        <v>7</v>
      </c>
      <c r="AK23" s="750">
        <v>549</v>
      </c>
      <c r="AL23" s="113">
        <v>216</v>
      </c>
      <c r="AM23" s="111">
        <v>37</v>
      </c>
      <c r="AN23" s="750">
        <v>52</v>
      </c>
      <c r="AO23" s="750">
        <v>150</v>
      </c>
      <c r="AP23" s="750">
        <v>21</v>
      </c>
      <c r="AQ23" s="750">
        <v>77</v>
      </c>
      <c r="AR23" s="113">
        <v>44</v>
      </c>
      <c r="AS23" s="111">
        <v>1</v>
      </c>
      <c r="AT23" s="750">
        <v>5</v>
      </c>
      <c r="AU23" s="750">
        <v>24</v>
      </c>
      <c r="AV23" s="750">
        <v>24</v>
      </c>
      <c r="AW23" s="750">
        <v>114</v>
      </c>
      <c r="AX23" s="113">
        <v>40</v>
      </c>
      <c r="AY23" s="111">
        <v>29</v>
      </c>
      <c r="AZ23" s="750">
        <v>73</v>
      </c>
      <c r="BA23" s="750">
        <v>111</v>
      </c>
      <c r="BB23" s="750">
        <v>148</v>
      </c>
      <c r="BC23" s="750">
        <v>126</v>
      </c>
      <c r="BD23" s="113">
        <v>63</v>
      </c>
      <c r="BE23" s="111">
        <v>39</v>
      </c>
      <c r="BF23" s="750">
        <v>57</v>
      </c>
      <c r="BG23" s="750">
        <v>64</v>
      </c>
      <c r="BH23" s="750">
        <v>31</v>
      </c>
      <c r="BI23" s="750">
        <v>222</v>
      </c>
      <c r="BJ23" s="113">
        <v>411</v>
      </c>
      <c r="BK23" s="111">
        <v>48</v>
      </c>
      <c r="BL23" s="750">
        <v>13</v>
      </c>
      <c r="BM23" s="750">
        <v>326</v>
      </c>
      <c r="BN23" s="750">
        <v>67</v>
      </c>
      <c r="BO23" s="750">
        <v>333</v>
      </c>
      <c r="BP23" s="113">
        <v>9</v>
      </c>
      <c r="BQ23" s="111">
        <v>77</v>
      </c>
      <c r="BR23" s="750">
        <v>43</v>
      </c>
      <c r="BS23" s="750">
        <v>39</v>
      </c>
      <c r="BT23" s="750">
        <v>24</v>
      </c>
      <c r="BU23" s="750">
        <v>550</v>
      </c>
      <c r="BV23" s="113">
        <v>105</v>
      </c>
      <c r="BW23" s="111">
        <v>100</v>
      </c>
      <c r="BX23" s="750">
        <v>88</v>
      </c>
      <c r="BY23" s="750">
        <v>50</v>
      </c>
      <c r="BZ23" s="750">
        <v>91</v>
      </c>
      <c r="CA23" s="750">
        <v>296</v>
      </c>
      <c r="CB23" s="113">
        <v>452</v>
      </c>
      <c r="CC23" s="111">
        <v>5</v>
      </c>
      <c r="CD23" s="750">
        <v>8</v>
      </c>
      <c r="CE23" s="750">
        <v>21</v>
      </c>
      <c r="CF23" s="750">
        <v>19</v>
      </c>
      <c r="CG23" s="750">
        <v>227</v>
      </c>
      <c r="CH23" s="113">
        <v>50</v>
      </c>
      <c r="CI23" s="111">
        <v>50</v>
      </c>
      <c r="CJ23" s="750">
        <v>59</v>
      </c>
      <c r="CK23" s="750">
        <v>42</v>
      </c>
      <c r="CL23" s="750">
        <v>11</v>
      </c>
      <c r="CM23" s="750">
        <v>123</v>
      </c>
      <c r="CN23" s="113">
        <v>6</v>
      </c>
      <c r="CO23" s="111">
        <v>865</v>
      </c>
      <c r="CP23" s="750">
        <v>2526</v>
      </c>
      <c r="CQ23" s="750">
        <v>7416</v>
      </c>
      <c r="CR23" s="750">
        <v>4545</v>
      </c>
      <c r="CS23" s="750">
        <v>9873</v>
      </c>
      <c r="CT23" s="113">
        <v>7752</v>
      </c>
      <c r="CU23" s="111">
        <v>865</v>
      </c>
      <c r="CV23" s="750">
        <v>2526</v>
      </c>
      <c r="CW23" s="750">
        <v>7416</v>
      </c>
      <c r="CX23" s="750">
        <v>4545</v>
      </c>
      <c r="CY23" s="750">
        <v>9873</v>
      </c>
      <c r="CZ23" s="823">
        <v>7752</v>
      </c>
    </row>
    <row r="24" spans="2:110" x14ac:dyDescent="0.3">
      <c r="B24" s="819" t="s">
        <v>355</v>
      </c>
      <c r="C24" s="111">
        <v>778</v>
      </c>
      <c r="D24" s="750">
        <v>334</v>
      </c>
      <c r="E24" s="750">
        <v>3191</v>
      </c>
      <c r="F24" s="750">
        <v>2802</v>
      </c>
      <c r="G24" s="750">
        <v>2196</v>
      </c>
      <c r="H24" s="113">
        <v>4947</v>
      </c>
      <c r="I24" s="111">
        <v>367</v>
      </c>
      <c r="J24" s="750">
        <v>423</v>
      </c>
      <c r="K24" s="750">
        <v>1519</v>
      </c>
      <c r="L24" s="750">
        <v>522</v>
      </c>
      <c r="M24" s="750">
        <v>624</v>
      </c>
      <c r="N24" s="113">
        <v>722</v>
      </c>
      <c r="O24" s="111">
        <v>366</v>
      </c>
      <c r="P24" s="750">
        <v>166</v>
      </c>
      <c r="Q24" s="750">
        <v>109</v>
      </c>
      <c r="R24" s="750">
        <v>162</v>
      </c>
      <c r="S24" s="750">
        <v>587</v>
      </c>
      <c r="T24" s="113">
        <v>198</v>
      </c>
      <c r="U24" s="750">
        <v>48</v>
      </c>
      <c r="V24" s="750">
        <v>67</v>
      </c>
      <c r="W24" s="750">
        <v>35</v>
      </c>
      <c r="X24" s="750">
        <v>113</v>
      </c>
      <c r="Y24" s="750">
        <v>158</v>
      </c>
      <c r="Z24" s="113">
        <v>186</v>
      </c>
      <c r="AA24" s="111">
        <v>51</v>
      </c>
      <c r="AB24" s="750">
        <v>63</v>
      </c>
      <c r="AC24" s="750">
        <v>229</v>
      </c>
      <c r="AD24" s="750">
        <v>222</v>
      </c>
      <c r="AE24" s="750">
        <v>686</v>
      </c>
      <c r="AF24" s="113">
        <v>965</v>
      </c>
      <c r="AG24" s="111">
        <v>1</v>
      </c>
      <c r="AH24" s="750">
        <v>4</v>
      </c>
      <c r="AI24" s="750">
        <v>88</v>
      </c>
      <c r="AJ24" s="750">
        <v>60</v>
      </c>
      <c r="AK24" s="750">
        <v>58</v>
      </c>
      <c r="AL24" s="113">
        <v>7</v>
      </c>
      <c r="AM24" s="111">
        <v>60</v>
      </c>
      <c r="AN24" s="750">
        <v>14</v>
      </c>
      <c r="AO24" s="750">
        <v>68</v>
      </c>
      <c r="AP24" s="750">
        <v>10</v>
      </c>
      <c r="AQ24" s="750">
        <v>158</v>
      </c>
      <c r="AR24" s="113">
        <v>4</v>
      </c>
      <c r="AS24" s="111">
        <v>7</v>
      </c>
      <c r="AT24" s="750">
        <v>8</v>
      </c>
      <c r="AU24" s="750">
        <v>24</v>
      </c>
      <c r="AV24" s="750">
        <v>74</v>
      </c>
      <c r="AW24" s="750">
        <v>39</v>
      </c>
      <c r="AX24" s="113">
        <v>103</v>
      </c>
      <c r="AY24" s="111">
        <v>70</v>
      </c>
      <c r="AZ24" s="750">
        <v>26</v>
      </c>
      <c r="BA24" s="750">
        <v>75</v>
      </c>
      <c r="BB24" s="750">
        <v>18</v>
      </c>
      <c r="BC24" s="750">
        <v>35</v>
      </c>
      <c r="BD24" s="113">
        <v>17</v>
      </c>
      <c r="BE24" s="111">
        <v>220</v>
      </c>
      <c r="BF24" s="750">
        <v>32</v>
      </c>
      <c r="BG24" s="750">
        <v>39</v>
      </c>
      <c r="BH24" s="750">
        <v>241</v>
      </c>
      <c r="BI24" s="750">
        <v>287</v>
      </c>
      <c r="BJ24" s="113">
        <v>296</v>
      </c>
      <c r="BK24" s="111">
        <v>45</v>
      </c>
      <c r="BL24" s="750">
        <v>8</v>
      </c>
      <c r="BM24" s="750">
        <v>26</v>
      </c>
      <c r="BN24" s="750">
        <v>154</v>
      </c>
      <c r="BO24" s="750">
        <v>249</v>
      </c>
      <c r="BP24" s="113">
        <v>9</v>
      </c>
      <c r="BQ24" s="111">
        <v>600</v>
      </c>
      <c r="BR24" s="750">
        <v>151</v>
      </c>
      <c r="BS24" s="750">
        <v>58</v>
      </c>
      <c r="BT24" s="750">
        <v>50</v>
      </c>
      <c r="BU24" s="750">
        <v>257</v>
      </c>
      <c r="BV24" s="113">
        <v>21</v>
      </c>
      <c r="BW24" s="111">
        <v>36</v>
      </c>
      <c r="BX24" s="750">
        <v>21</v>
      </c>
      <c r="BY24" s="750">
        <v>53</v>
      </c>
      <c r="BZ24" s="750">
        <v>6</v>
      </c>
      <c r="CA24" s="750">
        <v>13</v>
      </c>
      <c r="CB24" s="113">
        <v>8</v>
      </c>
      <c r="CC24" s="111">
        <v>8</v>
      </c>
      <c r="CD24" s="750">
        <v>6</v>
      </c>
      <c r="CE24" s="750">
        <v>52</v>
      </c>
      <c r="CF24" s="750">
        <v>422</v>
      </c>
      <c r="CG24" s="750">
        <v>219</v>
      </c>
      <c r="CH24" s="113">
        <v>8</v>
      </c>
      <c r="CI24" s="111">
        <v>19</v>
      </c>
      <c r="CJ24" s="750">
        <v>25</v>
      </c>
      <c r="CK24" s="750">
        <v>60</v>
      </c>
      <c r="CL24" s="750">
        <v>31</v>
      </c>
      <c r="CM24" s="750">
        <v>83</v>
      </c>
      <c r="CN24" s="113">
        <v>5</v>
      </c>
      <c r="CO24" s="111">
        <v>2676</v>
      </c>
      <c r="CP24" s="750">
        <v>1348</v>
      </c>
      <c r="CQ24" s="750">
        <v>5626</v>
      </c>
      <c r="CR24" s="750">
        <v>4887</v>
      </c>
      <c r="CS24" s="750">
        <v>5649</v>
      </c>
      <c r="CT24" s="113">
        <v>7496</v>
      </c>
      <c r="CU24" s="111">
        <v>2676</v>
      </c>
      <c r="CV24" s="750">
        <v>1348</v>
      </c>
      <c r="CW24" s="750">
        <v>5626</v>
      </c>
      <c r="CX24" s="750">
        <v>4887</v>
      </c>
      <c r="CY24" s="750">
        <v>5649</v>
      </c>
      <c r="CZ24" s="823">
        <v>7496</v>
      </c>
    </row>
    <row r="25" spans="2:110" ht="17.25" thickBot="1" x14ac:dyDescent="0.35">
      <c r="B25" s="818" t="s">
        <v>356</v>
      </c>
      <c r="C25" s="111">
        <v>138</v>
      </c>
      <c r="D25" s="750">
        <v>437</v>
      </c>
      <c r="E25" s="750">
        <v>2366</v>
      </c>
      <c r="F25" s="750">
        <v>2874</v>
      </c>
      <c r="G25" s="750">
        <v>3047</v>
      </c>
      <c r="H25" s="113">
        <v>3065</v>
      </c>
      <c r="I25" s="111">
        <v>38</v>
      </c>
      <c r="J25" s="750">
        <v>634</v>
      </c>
      <c r="K25" s="750">
        <v>962</v>
      </c>
      <c r="L25" s="750">
        <v>1290</v>
      </c>
      <c r="M25" s="750">
        <v>4176</v>
      </c>
      <c r="N25" s="113">
        <v>2505</v>
      </c>
      <c r="O25" s="111">
        <v>146</v>
      </c>
      <c r="P25" s="750">
        <v>99</v>
      </c>
      <c r="Q25" s="750">
        <v>259</v>
      </c>
      <c r="R25" s="750">
        <v>274</v>
      </c>
      <c r="S25" s="750">
        <v>1029</v>
      </c>
      <c r="T25" s="113">
        <v>294</v>
      </c>
      <c r="U25" s="750">
        <v>31</v>
      </c>
      <c r="V25" s="750">
        <v>24</v>
      </c>
      <c r="W25" s="750">
        <v>230</v>
      </c>
      <c r="X25" s="750">
        <v>21</v>
      </c>
      <c r="Y25" s="750">
        <v>460</v>
      </c>
      <c r="Z25" s="113">
        <v>304</v>
      </c>
      <c r="AA25" s="111">
        <v>71</v>
      </c>
      <c r="AB25" s="750">
        <v>118</v>
      </c>
      <c r="AC25" s="750">
        <v>93</v>
      </c>
      <c r="AD25" s="750">
        <v>456</v>
      </c>
      <c r="AE25" s="750">
        <v>652</v>
      </c>
      <c r="AF25" s="113">
        <v>1356</v>
      </c>
      <c r="AG25" s="111">
        <v>4</v>
      </c>
      <c r="AH25" s="750">
        <v>204</v>
      </c>
      <c r="AI25" s="750">
        <v>103</v>
      </c>
      <c r="AJ25" s="750">
        <v>676</v>
      </c>
      <c r="AK25" s="750">
        <v>641</v>
      </c>
      <c r="AL25" s="113">
        <v>395</v>
      </c>
      <c r="AM25" s="111">
        <v>44</v>
      </c>
      <c r="AN25" s="750">
        <v>12</v>
      </c>
      <c r="AO25" s="750">
        <v>84</v>
      </c>
      <c r="AP25" s="750">
        <v>101</v>
      </c>
      <c r="AQ25" s="750">
        <v>305</v>
      </c>
      <c r="AR25" s="113">
        <v>212</v>
      </c>
      <c r="AS25" s="111">
        <v>12</v>
      </c>
      <c r="AT25" s="750">
        <v>18</v>
      </c>
      <c r="AU25" s="750">
        <v>24</v>
      </c>
      <c r="AV25" s="750">
        <v>78</v>
      </c>
      <c r="AW25" s="750">
        <v>40</v>
      </c>
      <c r="AX25" s="113">
        <v>98</v>
      </c>
      <c r="AY25" s="111">
        <v>106</v>
      </c>
      <c r="AZ25" s="750">
        <v>106</v>
      </c>
      <c r="BA25" s="750">
        <v>28</v>
      </c>
      <c r="BB25" s="750">
        <v>28</v>
      </c>
      <c r="BC25" s="750">
        <v>264</v>
      </c>
      <c r="BD25" s="113">
        <v>40</v>
      </c>
      <c r="BE25" s="111">
        <v>62</v>
      </c>
      <c r="BF25" s="750">
        <v>51</v>
      </c>
      <c r="BG25" s="750">
        <v>125</v>
      </c>
      <c r="BH25" s="750">
        <v>126</v>
      </c>
      <c r="BI25" s="750">
        <v>139</v>
      </c>
      <c r="BJ25" s="113">
        <v>12</v>
      </c>
      <c r="BK25" s="111">
        <v>40</v>
      </c>
      <c r="BL25" s="750">
        <v>14</v>
      </c>
      <c r="BM25" s="750">
        <v>74</v>
      </c>
      <c r="BN25" s="750">
        <v>63</v>
      </c>
      <c r="BO25" s="750">
        <v>282</v>
      </c>
      <c r="BP25" s="113">
        <v>74</v>
      </c>
      <c r="BQ25" s="111">
        <v>9</v>
      </c>
      <c r="BR25" s="750">
        <v>13</v>
      </c>
      <c r="BS25" s="750">
        <v>35</v>
      </c>
      <c r="BT25" s="750">
        <v>55</v>
      </c>
      <c r="BU25" s="750">
        <v>238</v>
      </c>
      <c r="BV25" s="113">
        <v>25</v>
      </c>
      <c r="BW25" s="111">
        <v>85</v>
      </c>
      <c r="BX25" s="750">
        <v>56</v>
      </c>
      <c r="BY25" s="750">
        <v>23</v>
      </c>
      <c r="BZ25" s="750">
        <v>160</v>
      </c>
      <c r="CA25" s="750">
        <v>288</v>
      </c>
      <c r="CB25" s="113">
        <v>232</v>
      </c>
      <c r="CC25" s="111">
        <v>6</v>
      </c>
      <c r="CD25" s="750">
        <v>15</v>
      </c>
      <c r="CE25" s="750">
        <v>87</v>
      </c>
      <c r="CF25" s="750">
        <v>14</v>
      </c>
      <c r="CG25" s="750">
        <v>240</v>
      </c>
      <c r="CH25" s="113">
        <v>86</v>
      </c>
      <c r="CI25" s="111">
        <v>40</v>
      </c>
      <c r="CJ25" s="750">
        <v>19</v>
      </c>
      <c r="CK25" s="750">
        <v>22</v>
      </c>
      <c r="CL25" s="750">
        <v>15</v>
      </c>
      <c r="CM25" s="750">
        <v>256</v>
      </c>
      <c r="CN25" s="113">
        <v>9</v>
      </c>
      <c r="CO25" s="111">
        <v>832</v>
      </c>
      <c r="CP25" s="750">
        <v>1820</v>
      </c>
      <c r="CQ25" s="750">
        <v>4515</v>
      </c>
      <c r="CR25" s="750">
        <v>6231</v>
      </c>
      <c r="CS25" s="750">
        <v>12057</v>
      </c>
      <c r="CT25" s="113">
        <v>8707</v>
      </c>
      <c r="CU25" s="111">
        <v>832</v>
      </c>
      <c r="CV25" s="750">
        <v>1820</v>
      </c>
      <c r="CW25" s="750">
        <v>4515</v>
      </c>
      <c r="CX25" s="750">
        <v>6231</v>
      </c>
      <c r="CY25" s="750">
        <v>12057</v>
      </c>
      <c r="CZ25" s="823">
        <v>8707</v>
      </c>
    </row>
    <row r="26" spans="2:110" x14ac:dyDescent="0.3">
      <c r="B26" s="817" t="s">
        <v>357</v>
      </c>
      <c r="C26" s="111">
        <v>129</v>
      </c>
      <c r="D26" s="750">
        <v>4163</v>
      </c>
      <c r="E26" s="750">
        <v>1968</v>
      </c>
      <c r="F26" s="750">
        <v>1436</v>
      </c>
      <c r="G26" s="750">
        <v>2152</v>
      </c>
      <c r="H26" s="113">
        <v>4009</v>
      </c>
      <c r="I26" s="111">
        <v>110</v>
      </c>
      <c r="J26" s="750">
        <v>646</v>
      </c>
      <c r="K26" s="750">
        <v>768</v>
      </c>
      <c r="L26" s="750">
        <v>1094</v>
      </c>
      <c r="M26" s="750">
        <v>2584</v>
      </c>
      <c r="N26" s="113">
        <v>1628</v>
      </c>
      <c r="O26" s="111">
        <v>215</v>
      </c>
      <c r="P26" s="750">
        <v>113</v>
      </c>
      <c r="Q26" s="750">
        <v>123</v>
      </c>
      <c r="R26" s="750">
        <v>684</v>
      </c>
      <c r="S26" s="750">
        <v>1159</v>
      </c>
      <c r="T26" s="113">
        <v>604</v>
      </c>
      <c r="U26" s="750">
        <v>75</v>
      </c>
      <c r="V26" s="750">
        <v>131</v>
      </c>
      <c r="W26" s="750">
        <v>63</v>
      </c>
      <c r="X26" s="750">
        <v>168</v>
      </c>
      <c r="Y26" s="750">
        <v>357</v>
      </c>
      <c r="Z26" s="113">
        <v>734</v>
      </c>
      <c r="AA26" s="111">
        <v>226</v>
      </c>
      <c r="AB26" s="750">
        <v>90</v>
      </c>
      <c r="AC26" s="750">
        <v>175</v>
      </c>
      <c r="AD26" s="750">
        <v>241</v>
      </c>
      <c r="AE26" s="750">
        <v>1035</v>
      </c>
      <c r="AF26" s="113">
        <v>447</v>
      </c>
      <c r="AG26" s="111">
        <v>7</v>
      </c>
      <c r="AH26" s="750">
        <v>10</v>
      </c>
      <c r="AI26" s="750">
        <v>59</v>
      </c>
      <c r="AJ26" s="750">
        <v>140</v>
      </c>
      <c r="AK26" s="750">
        <v>269</v>
      </c>
      <c r="AL26" s="113">
        <v>27</v>
      </c>
      <c r="AM26" s="111">
        <v>60</v>
      </c>
      <c r="AN26" s="750">
        <v>12</v>
      </c>
      <c r="AO26" s="750">
        <v>183</v>
      </c>
      <c r="AP26" s="750">
        <v>86</v>
      </c>
      <c r="AQ26" s="750">
        <v>123</v>
      </c>
      <c r="AR26" s="113">
        <v>101</v>
      </c>
      <c r="AS26" s="111">
        <v>12</v>
      </c>
      <c r="AT26" s="750">
        <v>95</v>
      </c>
      <c r="AU26" s="750">
        <v>57</v>
      </c>
      <c r="AV26" s="750">
        <v>13</v>
      </c>
      <c r="AW26" s="750">
        <v>241</v>
      </c>
      <c r="AX26" s="113">
        <v>215</v>
      </c>
      <c r="AY26" s="111">
        <v>22</v>
      </c>
      <c r="AZ26" s="750">
        <v>327</v>
      </c>
      <c r="BA26" s="750">
        <v>72</v>
      </c>
      <c r="BB26" s="750">
        <v>51</v>
      </c>
      <c r="BC26" s="750">
        <v>67</v>
      </c>
      <c r="BD26" s="113">
        <v>23</v>
      </c>
      <c r="BE26" s="111">
        <v>194</v>
      </c>
      <c r="BF26" s="750">
        <v>52</v>
      </c>
      <c r="BG26" s="750">
        <v>103</v>
      </c>
      <c r="BH26" s="750">
        <v>40</v>
      </c>
      <c r="BI26" s="750">
        <v>276</v>
      </c>
      <c r="BJ26" s="113">
        <v>40</v>
      </c>
      <c r="BK26" s="111">
        <v>79</v>
      </c>
      <c r="BL26" s="750">
        <v>18</v>
      </c>
      <c r="BM26" s="750">
        <v>33</v>
      </c>
      <c r="BN26" s="750">
        <v>67</v>
      </c>
      <c r="BO26" s="750">
        <v>278</v>
      </c>
      <c r="BP26" s="113">
        <v>33</v>
      </c>
      <c r="BQ26" s="111">
        <v>5</v>
      </c>
      <c r="BR26" s="750">
        <v>23</v>
      </c>
      <c r="BS26" s="750">
        <v>33</v>
      </c>
      <c r="BT26" s="750">
        <v>334</v>
      </c>
      <c r="BU26" s="750">
        <v>177</v>
      </c>
      <c r="BV26" s="113">
        <v>183</v>
      </c>
      <c r="BW26" s="111">
        <v>54</v>
      </c>
      <c r="BX26" s="750">
        <v>43</v>
      </c>
      <c r="BY26" s="750">
        <v>46</v>
      </c>
      <c r="BZ26" s="750">
        <v>66</v>
      </c>
      <c r="CA26" s="750">
        <v>175</v>
      </c>
      <c r="CB26" s="113">
        <v>103</v>
      </c>
      <c r="CC26" s="111">
        <v>9</v>
      </c>
      <c r="CD26" s="750">
        <v>14</v>
      </c>
      <c r="CE26" s="750">
        <v>260</v>
      </c>
      <c r="CF26" s="750">
        <v>72</v>
      </c>
      <c r="CG26" s="750">
        <v>248</v>
      </c>
      <c r="CH26" s="113">
        <v>9</v>
      </c>
      <c r="CI26" s="111">
        <v>36</v>
      </c>
      <c r="CJ26" s="750">
        <v>33</v>
      </c>
      <c r="CK26" s="750">
        <v>13</v>
      </c>
      <c r="CL26" s="750">
        <v>43</v>
      </c>
      <c r="CM26" s="750">
        <v>129</v>
      </c>
      <c r="CN26" s="113">
        <v>109</v>
      </c>
      <c r="CO26" s="111">
        <v>1233</v>
      </c>
      <c r="CP26" s="750">
        <v>5770</v>
      </c>
      <c r="CQ26" s="750">
        <v>3956</v>
      </c>
      <c r="CR26" s="750">
        <v>4535</v>
      </c>
      <c r="CS26" s="750">
        <v>9270</v>
      </c>
      <c r="CT26" s="113">
        <v>8265</v>
      </c>
      <c r="CU26" s="111">
        <v>1233</v>
      </c>
      <c r="CV26" s="750">
        <v>5770</v>
      </c>
      <c r="CW26" s="750">
        <v>3956</v>
      </c>
      <c r="CX26" s="750">
        <v>4535</v>
      </c>
      <c r="CY26" s="750">
        <v>9270</v>
      </c>
      <c r="CZ26" s="823">
        <v>8265</v>
      </c>
    </row>
    <row r="27" spans="2:110" x14ac:dyDescent="0.3">
      <c r="B27" s="819" t="s">
        <v>358</v>
      </c>
      <c r="C27" s="111">
        <v>73</v>
      </c>
      <c r="D27" s="750">
        <v>772</v>
      </c>
      <c r="E27" s="750">
        <v>3286</v>
      </c>
      <c r="F27" s="750">
        <v>1773</v>
      </c>
      <c r="G27" s="750">
        <v>1830</v>
      </c>
      <c r="H27" s="113">
        <v>3504</v>
      </c>
      <c r="I27" s="111">
        <v>11</v>
      </c>
      <c r="J27" s="750">
        <v>389</v>
      </c>
      <c r="K27" s="750">
        <v>783</v>
      </c>
      <c r="L27" s="750">
        <v>331</v>
      </c>
      <c r="M27" s="750">
        <v>1683</v>
      </c>
      <c r="N27" s="113">
        <v>1362</v>
      </c>
      <c r="O27" s="111">
        <v>137</v>
      </c>
      <c r="P27" s="750">
        <v>463</v>
      </c>
      <c r="Q27" s="750">
        <v>178</v>
      </c>
      <c r="R27" s="750">
        <v>453</v>
      </c>
      <c r="S27" s="750">
        <v>1514</v>
      </c>
      <c r="T27" s="113">
        <v>391</v>
      </c>
      <c r="U27" s="750">
        <v>54</v>
      </c>
      <c r="V27" s="750">
        <v>51</v>
      </c>
      <c r="W27" s="750">
        <v>30</v>
      </c>
      <c r="X27" s="750">
        <v>153</v>
      </c>
      <c r="Y27" s="750">
        <v>378</v>
      </c>
      <c r="Z27" s="113">
        <v>404</v>
      </c>
      <c r="AA27" s="111">
        <v>29</v>
      </c>
      <c r="AB27" s="750">
        <v>61</v>
      </c>
      <c r="AC27" s="750">
        <v>55</v>
      </c>
      <c r="AD27" s="750">
        <v>133</v>
      </c>
      <c r="AE27" s="750">
        <v>787</v>
      </c>
      <c r="AF27" s="113">
        <v>301</v>
      </c>
      <c r="AG27" s="111">
        <v>11</v>
      </c>
      <c r="AH27" s="750">
        <v>10</v>
      </c>
      <c r="AI27" s="750">
        <v>69</v>
      </c>
      <c r="AJ27" s="750">
        <v>65</v>
      </c>
      <c r="AK27" s="750">
        <v>175</v>
      </c>
      <c r="AL27" s="113">
        <v>5</v>
      </c>
      <c r="AM27" s="111">
        <v>24</v>
      </c>
      <c r="AN27" s="750">
        <v>50</v>
      </c>
      <c r="AO27" s="750">
        <v>76</v>
      </c>
      <c r="AP27" s="750">
        <v>92</v>
      </c>
      <c r="AQ27" s="750">
        <v>34</v>
      </c>
      <c r="AR27" s="113">
        <v>4</v>
      </c>
      <c r="AS27" s="111">
        <v>3</v>
      </c>
      <c r="AT27" s="750">
        <v>12</v>
      </c>
      <c r="AU27" s="750">
        <v>150</v>
      </c>
      <c r="AV27" s="750">
        <v>44</v>
      </c>
      <c r="AW27" s="750">
        <v>58</v>
      </c>
      <c r="AX27" s="113">
        <v>289</v>
      </c>
      <c r="AY27" s="111">
        <v>8</v>
      </c>
      <c r="AZ27" s="750">
        <v>13</v>
      </c>
      <c r="BA27" s="750">
        <v>269</v>
      </c>
      <c r="BB27" s="750">
        <v>223</v>
      </c>
      <c r="BC27" s="750">
        <v>209</v>
      </c>
      <c r="BD27" s="113">
        <v>228</v>
      </c>
      <c r="BE27" s="111">
        <v>64</v>
      </c>
      <c r="BF27" s="750">
        <v>244</v>
      </c>
      <c r="BG27" s="750">
        <v>33</v>
      </c>
      <c r="BH27" s="750">
        <v>48</v>
      </c>
      <c r="BI27" s="750">
        <v>61</v>
      </c>
      <c r="BJ27" s="113">
        <v>112</v>
      </c>
      <c r="BK27" s="111">
        <v>36</v>
      </c>
      <c r="BL27" s="750">
        <v>13</v>
      </c>
      <c r="BM27" s="750">
        <v>46</v>
      </c>
      <c r="BN27" s="750">
        <v>30</v>
      </c>
      <c r="BO27" s="750">
        <v>200</v>
      </c>
      <c r="BP27" s="113">
        <v>26</v>
      </c>
      <c r="BQ27" s="111">
        <v>549</v>
      </c>
      <c r="BR27" s="750">
        <v>13</v>
      </c>
      <c r="BS27" s="750">
        <v>42</v>
      </c>
      <c r="BT27" s="750">
        <v>83</v>
      </c>
      <c r="BU27" s="750">
        <v>323</v>
      </c>
      <c r="BV27" s="113">
        <v>102</v>
      </c>
      <c r="BW27" s="111">
        <v>93</v>
      </c>
      <c r="BX27" s="750">
        <v>1218</v>
      </c>
      <c r="BY27" s="750">
        <v>18</v>
      </c>
      <c r="BZ27" s="750">
        <v>91</v>
      </c>
      <c r="CA27" s="750">
        <v>222</v>
      </c>
      <c r="CB27" s="113">
        <v>318</v>
      </c>
      <c r="CC27" s="111">
        <v>4</v>
      </c>
      <c r="CD27" s="750">
        <v>17</v>
      </c>
      <c r="CE27" s="750">
        <v>21</v>
      </c>
      <c r="CF27" s="750">
        <v>92</v>
      </c>
      <c r="CG27" s="750">
        <v>141</v>
      </c>
      <c r="CH27" s="113">
        <v>21</v>
      </c>
      <c r="CI27" s="111">
        <v>56</v>
      </c>
      <c r="CJ27" s="750">
        <v>24</v>
      </c>
      <c r="CK27" s="750">
        <v>38</v>
      </c>
      <c r="CL27" s="750">
        <v>20</v>
      </c>
      <c r="CM27" s="750">
        <v>172</v>
      </c>
      <c r="CN27" s="113">
        <v>10</v>
      </c>
      <c r="CO27" s="111">
        <v>1152</v>
      </c>
      <c r="CP27" s="750">
        <v>3350</v>
      </c>
      <c r="CQ27" s="750">
        <v>5094</v>
      </c>
      <c r="CR27" s="750">
        <v>3631</v>
      </c>
      <c r="CS27" s="750">
        <v>7787</v>
      </c>
      <c r="CT27" s="113">
        <v>7077</v>
      </c>
      <c r="CU27" s="111">
        <v>1152</v>
      </c>
      <c r="CV27" s="750">
        <v>3350</v>
      </c>
      <c r="CW27" s="750">
        <v>5094</v>
      </c>
      <c r="CX27" s="750">
        <v>3631</v>
      </c>
      <c r="CY27" s="750">
        <v>7787</v>
      </c>
      <c r="CZ27" s="823">
        <v>7077</v>
      </c>
    </row>
    <row r="28" spans="2:110" x14ac:dyDescent="0.3">
      <c r="B28" s="819" t="s">
        <v>479</v>
      </c>
      <c r="C28" s="111">
        <v>191</v>
      </c>
      <c r="D28" s="750">
        <v>183</v>
      </c>
      <c r="E28" s="750">
        <v>789</v>
      </c>
      <c r="F28" s="750">
        <v>1806</v>
      </c>
      <c r="G28" s="750">
        <v>4340</v>
      </c>
      <c r="H28" s="113">
        <v>3387</v>
      </c>
      <c r="I28" s="111">
        <v>43</v>
      </c>
      <c r="J28" s="750">
        <v>409</v>
      </c>
      <c r="K28" s="750">
        <v>830</v>
      </c>
      <c r="L28" s="750">
        <v>605</v>
      </c>
      <c r="M28" s="750">
        <v>1801</v>
      </c>
      <c r="N28" s="113">
        <v>1233</v>
      </c>
      <c r="O28" s="111">
        <v>253</v>
      </c>
      <c r="P28" s="750">
        <v>120</v>
      </c>
      <c r="Q28" s="750">
        <v>192</v>
      </c>
      <c r="R28" s="750">
        <v>458</v>
      </c>
      <c r="S28" s="750">
        <v>670</v>
      </c>
      <c r="T28" s="113">
        <v>204</v>
      </c>
      <c r="U28" s="750">
        <v>100</v>
      </c>
      <c r="V28" s="750">
        <v>40</v>
      </c>
      <c r="W28" s="750">
        <v>34</v>
      </c>
      <c r="X28" s="750">
        <v>83</v>
      </c>
      <c r="Y28" s="750">
        <v>300</v>
      </c>
      <c r="Z28" s="113">
        <v>576</v>
      </c>
      <c r="AA28" s="111">
        <v>30</v>
      </c>
      <c r="AB28" s="750">
        <v>28</v>
      </c>
      <c r="AC28" s="750">
        <v>103</v>
      </c>
      <c r="AD28" s="750">
        <v>136</v>
      </c>
      <c r="AE28" s="750">
        <v>139</v>
      </c>
      <c r="AF28" s="113">
        <v>482</v>
      </c>
      <c r="AG28" s="111">
        <v>7</v>
      </c>
      <c r="AH28" s="750">
        <v>84</v>
      </c>
      <c r="AI28" s="750">
        <v>10</v>
      </c>
      <c r="AJ28" s="750">
        <v>170</v>
      </c>
      <c r="AK28" s="750">
        <v>495</v>
      </c>
      <c r="AL28" s="113">
        <v>1</v>
      </c>
      <c r="AM28" s="111">
        <v>45</v>
      </c>
      <c r="AN28" s="750">
        <v>2</v>
      </c>
      <c r="AO28" s="750">
        <v>7</v>
      </c>
      <c r="AP28" s="750">
        <v>88</v>
      </c>
      <c r="AQ28" s="750">
        <v>91</v>
      </c>
      <c r="AR28" s="113">
        <v>62</v>
      </c>
      <c r="AS28" s="111">
        <v>8</v>
      </c>
      <c r="AT28" s="750">
        <v>24</v>
      </c>
      <c r="AU28" s="750">
        <v>39</v>
      </c>
      <c r="AV28" s="750">
        <v>21</v>
      </c>
      <c r="AW28" s="750">
        <v>19</v>
      </c>
      <c r="AX28" s="113">
        <v>92</v>
      </c>
      <c r="AY28" s="111">
        <v>30</v>
      </c>
      <c r="AZ28" s="750">
        <v>44</v>
      </c>
      <c r="BA28" s="750">
        <v>46</v>
      </c>
      <c r="BB28" s="750">
        <v>152</v>
      </c>
      <c r="BC28" s="750">
        <v>85</v>
      </c>
      <c r="BD28" s="113">
        <v>187</v>
      </c>
      <c r="BE28" s="111">
        <v>36</v>
      </c>
      <c r="BF28" s="750">
        <v>299</v>
      </c>
      <c r="BG28" s="750">
        <v>85</v>
      </c>
      <c r="BH28" s="750">
        <v>121</v>
      </c>
      <c r="BI28" s="750">
        <v>500</v>
      </c>
      <c r="BJ28" s="113">
        <v>25</v>
      </c>
      <c r="BK28" s="111">
        <v>52</v>
      </c>
      <c r="BL28" s="750">
        <v>25</v>
      </c>
      <c r="BM28" s="750">
        <v>40</v>
      </c>
      <c r="BN28" s="750">
        <v>75</v>
      </c>
      <c r="BO28" s="750">
        <v>62</v>
      </c>
      <c r="BP28" s="113">
        <v>21</v>
      </c>
      <c r="BQ28" s="111">
        <v>2</v>
      </c>
      <c r="BR28" s="750">
        <v>14</v>
      </c>
      <c r="BS28" s="750">
        <v>208</v>
      </c>
      <c r="BT28" s="750">
        <v>136</v>
      </c>
      <c r="BU28" s="750">
        <v>236</v>
      </c>
      <c r="BV28" s="113">
        <v>122</v>
      </c>
      <c r="BW28" s="111">
        <v>61</v>
      </c>
      <c r="BX28" s="750">
        <v>47</v>
      </c>
      <c r="BY28" s="750">
        <v>47</v>
      </c>
      <c r="BZ28" s="750">
        <v>15</v>
      </c>
      <c r="CA28" s="750">
        <v>280</v>
      </c>
      <c r="CB28" s="113">
        <v>46</v>
      </c>
      <c r="CC28" s="111">
        <v>17</v>
      </c>
      <c r="CD28" s="750">
        <v>23</v>
      </c>
      <c r="CE28" s="750">
        <v>98</v>
      </c>
      <c r="CF28" s="750">
        <v>128</v>
      </c>
      <c r="CG28" s="750">
        <v>125</v>
      </c>
      <c r="CH28" s="113">
        <v>35</v>
      </c>
      <c r="CI28" s="111">
        <v>92</v>
      </c>
      <c r="CJ28" s="750">
        <v>50</v>
      </c>
      <c r="CK28" s="750">
        <v>76</v>
      </c>
      <c r="CL28" s="750">
        <v>109</v>
      </c>
      <c r="CM28" s="750">
        <v>114</v>
      </c>
      <c r="CN28" s="113">
        <v>21</v>
      </c>
      <c r="CO28" s="111">
        <v>967</v>
      </c>
      <c r="CP28" s="750">
        <v>1392</v>
      </c>
      <c r="CQ28" s="750">
        <v>2604</v>
      </c>
      <c r="CR28" s="750">
        <v>4103</v>
      </c>
      <c r="CS28" s="750">
        <v>9257</v>
      </c>
      <c r="CT28" s="113">
        <v>6494</v>
      </c>
      <c r="CU28" s="111">
        <v>967</v>
      </c>
      <c r="CV28" s="750">
        <v>1392</v>
      </c>
      <c r="CW28" s="750">
        <v>2604</v>
      </c>
      <c r="CX28" s="750">
        <v>4103</v>
      </c>
      <c r="CY28" s="750">
        <v>9257</v>
      </c>
      <c r="CZ28" s="823">
        <v>6494</v>
      </c>
    </row>
    <row r="29" spans="2:110" ht="17.25" thickBot="1" x14ac:dyDescent="0.35">
      <c r="B29" s="818" t="s">
        <v>489</v>
      </c>
      <c r="C29" s="111">
        <v>124</v>
      </c>
      <c r="D29" s="750">
        <v>549</v>
      </c>
      <c r="E29" s="750">
        <v>2029</v>
      </c>
      <c r="F29" s="750">
        <v>2085</v>
      </c>
      <c r="G29" s="750">
        <v>2079</v>
      </c>
      <c r="H29" s="113">
        <v>2377</v>
      </c>
      <c r="I29" s="111">
        <v>33</v>
      </c>
      <c r="J29" s="750">
        <v>272</v>
      </c>
      <c r="K29" s="750">
        <v>1418</v>
      </c>
      <c r="L29" s="750">
        <v>287</v>
      </c>
      <c r="M29" s="750">
        <v>3052</v>
      </c>
      <c r="N29" s="113">
        <v>864</v>
      </c>
      <c r="O29" s="111">
        <v>131</v>
      </c>
      <c r="P29" s="750">
        <v>689</v>
      </c>
      <c r="Q29" s="750">
        <v>152</v>
      </c>
      <c r="R29" s="750">
        <v>245</v>
      </c>
      <c r="S29" s="750">
        <v>591</v>
      </c>
      <c r="T29" s="113">
        <v>145</v>
      </c>
      <c r="U29" s="750">
        <v>62</v>
      </c>
      <c r="V29" s="750">
        <v>478</v>
      </c>
      <c r="W29" s="750">
        <v>98</v>
      </c>
      <c r="X29" s="750">
        <v>92</v>
      </c>
      <c r="Y29" s="750">
        <v>554</v>
      </c>
      <c r="Z29" s="113">
        <v>637</v>
      </c>
      <c r="AA29" s="111">
        <v>14</v>
      </c>
      <c r="AB29" s="750">
        <v>35</v>
      </c>
      <c r="AC29" s="750">
        <v>78</v>
      </c>
      <c r="AD29" s="750">
        <v>212</v>
      </c>
      <c r="AE29" s="750">
        <v>920</v>
      </c>
      <c r="AF29" s="113">
        <v>606</v>
      </c>
      <c r="AG29" s="111">
        <v>5</v>
      </c>
      <c r="AH29" s="750">
        <v>4</v>
      </c>
      <c r="AI29" s="750">
        <v>86</v>
      </c>
      <c r="AJ29" s="750">
        <v>145</v>
      </c>
      <c r="AK29" s="750">
        <v>235</v>
      </c>
      <c r="AL29" s="113">
        <v>51</v>
      </c>
      <c r="AM29" s="111">
        <v>22</v>
      </c>
      <c r="AN29" s="750">
        <v>46</v>
      </c>
      <c r="AO29" s="750">
        <v>49</v>
      </c>
      <c r="AP29" s="750">
        <v>14</v>
      </c>
      <c r="AQ29" s="750">
        <v>201</v>
      </c>
      <c r="AR29" s="113">
        <v>63</v>
      </c>
      <c r="AS29" s="111">
        <v>1</v>
      </c>
      <c r="AT29" s="750">
        <v>32</v>
      </c>
      <c r="AU29" s="750">
        <v>19</v>
      </c>
      <c r="AV29" s="750">
        <v>13</v>
      </c>
      <c r="AW29" s="750">
        <v>25</v>
      </c>
      <c r="AX29" s="113">
        <v>176</v>
      </c>
      <c r="AY29" s="111">
        <v>26</v>
      </c>
      <c r="AZ29" s="750">
        <v>28</v>
      </c>
      <c r="BA29" s="750">
        <v>33</v>
      </c>
      <c r="BB29" s="750">
        <v>26</v>
      </c>
      <c r="BC29" s="750">
        <v>379</v>
      </c>
      <c r="BD29" s="113">
        <v>195</v>
      </c>
      <c r="BE29" s="111">
        <v>16</v>
      </c>
      <c r="BF29" s="750">
        <v>376</v>
      </c>
      <c r="BG29" s="750">
        <v>154</v>
      </c>
      <c r="BH29" s="750">
        <v>36</v>
      </c>
      <c r="BI29" s="750">
        <v>106</v>
      </c>
      <c r="BJ29" s="113">
        <v>15</v>
      </c>
      <c r="BK29" s="111">
        <v>42</v>
      </c>
      <c r="BL29" s="750">
        <v>20</v>
      </c>
      <c r="BM29" s="750">
        <v>17</v>
      </c>
      <c r="BN29" s="750">
        <v>65</v>
      </c>
      <c r="BO29" s="750">
        <v>175</v>
      </c>
      <c r="BP29" s="113">
        <v>82</v>
      </c>
      <c r="BQ29" s="111">
        <v>18</v>
      </c>
      <c r="BR29" s="750">
        <v>18</v>
      </c>
      <c r="BS29" s="750">
        <v>68</v>
      </c>
      <c r="BT29" s="750">
        <v>76</v>
      </c>
      <c r="BU29" s="750">
        <v>145</v>
      </c>
      <c r="BV29" s="113">
        <v>291</v>
      </c>
      <c r="BW29" s="111">
        <v>56</v>
      </c>
      <c r="BX29" s="750">
        <v>26</v>
      </c>
      <c r="BY29" s="750">
        <v>29</v>
      </c>
      <c r="BZ29" s="750">
        <v>56</v>
      </c>
      <c r="CA29" s="750">
        <v>202</v>
      </c>
      <c r="CB29" s="113">
        <v>77</v>
      </c>
      <c r="CC29" s="111">
        <v>7</v>
      </c>
      <c r="CD29" s="750">
        <v>20</v>
      </c>
      <c r="CE29" s="750">
        <v>164</v>
      </c>
      <c r="CF29" s="750">
        <v>141</v>
      </c>
      <c r="CG29" s="750">
        <v>173</v>
      </c>
      <c r="CH29" s="113">
        <v>61</v>
      </c>
      <c r="CI29" s="111">
        <v>96</v>
      </c>
      <c r="CJ29" s="750">
        <v>69</v>
      </c>
      <c r="CK29" s="750">
        <v>56</v>
      </c>
      <c r="CL29" s="750">
        <v>50</v>
      </c>
      <c r="CM29" s="750">
        <v>130</v>
      </c>
      <c r="CN29" s="113">
        <v>10</v>
      </c>
      <c r="CO29" s="111">
        <v>653</v>
      </c>
      <c r="CP29" s="750">
        <v>2662</v>
      </c>
      <c r="CQ29" s="750">
        <v>4450</v>
      </c>
      <c r="CR29" s="750">
        <v>3543</v>
      </c>
      <c r="CS29" s="750">
        <v>8967</v>
      </c>
      <c r="CT29" s="113">
        <v>5650</v>
      </c>
      <c r="CU29" s="111">
        <v>653</v>
      </c>
      <c r="CV29" s="750">
        <v>2662</v>
      </c>
      <c r="CW29" s="750">
        <v>4450</v>
      </c>
      <c r="CX29" s="750">
        <v>3543</v>
      </c>
      <c r="CY29" s="750">
        <v>8967</v>
      </c>
      <c r="CZ29" s="823">
        <v>5650</v>
      </c>
    </row>
    <row r="30" spans="2:110" x14ac:dyDescent="0.3">
      <c r="B30" s="817" t="s">
        <v>506</v>
      </c>
      <c r="C30" s="111">
        <v>855</v>
      </c>
      <c r="D30" s="750">
        <v>1360</v>
      </c>
      <c r="E30" s="750">
        <v>1209</v>
      </c>
      <c r="F30" s="750">
        <v>2199</v>
      </c>
      <c r="G30" s="750">
        <v>2080</v>
      </c>
      <c r="H30" s="113">
        <v>2439</v>
      </c>
      <c r="I30" s="111">
        <v>73</v>
      </c>
      <c r="J30" s="750">
        <v>1026</v>
      </c>
      <c r="K30" s="750">
        <v>403</v>
      </c>
      <c r="L30" s="750">
        <v>736</v>
      </c>
      <c r="M30" s="750">
        <v>3090</v>
      </c>
      <c r="N30" s="113">
        <v>2065</v>
      </c>
      <c r="O30" s="111">
        <v>190</v>
      </c>
      <c r="P30" s="750">
        <v>2952</v>
      </c>
      <c r="Q30" s="750">
        <v>563</v>
      </c>
      <c r="R30" s="750">
        <v>134</v>
      </c>
      <c r="S30" s="750">
        <v>776</v>
      </c>
      <c r="T30" s="113">
        <v>245</v>
      </c>
      <c r="U30" s="750">
        <v>234</v>
      </c>
      <c r="V30" s="750">
        <v>124</v>
      </c>
      <c r="W30" s="750">
        <v>299</v>
      </c>
      <c r="X30" s="750">
        <v>79</v>
      </c>
      <c r="Y30" s="750">
        <v>803</v>
      </c>
      <c r="Z30" s="113">
        <v>677</v>
      </c>
      <c r="AA30" s="111">
        <v>24</v>
      </c>
      <c r="AB30" s="750">
        <v>65</v>
      </c>
      <c r="AC30" s="750">
        <v>128</v>
      </c>
      <c r="AD30" s="750">
        <v>185</v>
      </c>
      <c r="AE30" s="750">
        <v>769</v>
      </c>
      <c r="AF30" s="113">
        <v>1260</v>
      </c>
      <c r="AG30" s="111">
        <v>300</v>
      </c>
      <c r="AH30" s="750">
        <v>50</v>
      </c>
      <c r="AI30" s="750">
        <v>206</v>
      </c>
      <c r="AJ30" s="750">
        <v>428</v>
      </c>
      <c r="AK30" s="750">
        <v>316</v>
      </c>
      <c r="AL30" s="113">
        <v>87</v>
      </c>
      <c r="AM30" s="111">
        <v>31</v>
      </c>
      <c r="AN30" s="750">
        <v>11</v>
      </c>
      <c r="AO30" s="750">
        <v>331</v>
      </c>
      <c r="AP30" s="750">
        <v>6</v>
      </c>
      <c r="AQ30" s="750">
        <v>54</v>
      </c>
      <c r="AR30" s="113">
        <v>127</v>
      </c>
      <c r="AS30" s="111">
        <v>1563</v>
      </c>
      <c r="AT30" s="750">
        <v>29</v>
      </c>
      <c r="AU30" s="750">
        <v>43</v>
      </c>
      <c r="AV30" s="750">
        <v>42</v>
      </c>
      <c r="AW30" s="750">
        <v>118</v>
      </c>
      <c r="AX30" s="113">
        <v>402</v>
      </c>
      <c r="AY30" s="111">
        <v>65</v>
      </c>
      <c r="AZ30" s="750">
        <v>51</v>
      </c>
      <c r="BA30" s="750">
        <v>56</v>
      </c>
      <c r="BB30" s="750">
        <v>980</v>
      </c>
      <c r="BC30" s="750">
        <v>104</v>
      </c>
      <c r="BD30" s="113">
        <v>98</v>
      </c>
      <c r="BE30" s="111">
        <v>359</v>
      </c>
      <c r="BF30" s="750">
        <v>564</v>
      </c>
      <c r="BG30" s="750">
        <v>226</v>
      </c>
      <c r="BH30" s="750">
        <v>84</v>
      </c>
      <c r="BI30" s="750">
        <v>99</v>
      </c>
      <c r="BJ30" s="113">
        <v>23</v>
      </c>
      <c r="BK30" s="111">
        <v>88</v>
      </c>
      <c r="BL30" s="750">
        <v>36</v>
      </c>
      <c r="BM30" s="750">
        <v>9</v>
      </c>
      <c r="BN30" s="750">
        <v>181</v>
      </c>
      <c r="BO30" s="750">
        <v>359</v>
      </c>
      <c r="BP30" s="113">
        <v>245</v>
      </c>
      <c r="BQ30" s="111">
        <v>0</v>
      </c>
      <c r="BR30" s="750">
        <v>67</v>
      </c>
      <c r="BS30" s="750">
        <v>183</v>
      </c>
      <c r="BT30" s="750">
        <v>43</v>
      </c>
      <c r="BU30" s="750">
        <v>207</v>
      </c>
      <c r="BV30" s="113">
        <v>107</v>
      </c>
      <c r="BW30" s="111">
        <v>67</v>
      </c>
      <c r="BX30" s="750">
        <v>23</v>
      </c>
      <c r="BY30" s="750">
        <v>32</v>
      </c>
      <c r="BZ30" s="750">
        <v>266</v>
      </c>
      <c r="CA30" s="750">
        <v>347</v>
      </c>
      <c r="CB30" s="113">
        <v>41</v>
      </c>
      <c r="CC30" s="111">
        <v>16</v>
      </c>
      <c r="CD30" s="750">
        <v>163</v>
      </c>
      <c r="CE30" s="750">
        <v>231</v>
      </c>
      <c r="CF30" s="750">
        <v>66</v>
      </c>
      <c r="CG30" s="750">
        <v>179</v>
      </c>
      <c r="CH30" s="113">
        <v>39</v>
      </c>
      <c r="CI30" s="111">
        <v>141</v>
      </c>
      <c r="CJ30" s="750">
        <v>59</v>
      </c>
      <c r="CK30" s="750">
        <v>28</v>
      </c>
      <c r="CL30" s="750">
        <v>86</v>
      </c>
      <c r="CM30" s="750">
        <v>219</v>
      </c>
      <c r="CN30" s="113">
        <v>23</v>
      </c>
      <c r="CO30" s="111">
        <v>4006</v>
      </c>
      <c r="CP30" s="750">
        <v>6580</v>
      </c>
      <c r="CQ30" s="750">
        <v>3947</v>
      </c>
      <c r="CR30" s="750">
        <v>5515</v>
      </c>
      <c r="CS30" s="750">
        <v>9520</v>
      </c>
      <c r="CT30" s="113">
        <v>7878</v>
      </c>
      <c r="CU30" s="111">
        <v>4006</v>
      </c>
      <c r="CV30" s="750">
        <v>6580</v>
      </c>
      <c r="CW30" s="750">
        <v>3947</v>
      </c>
      <c r="CX30" s="750">
        <v>5515</v>
      </c>
      <c r="CY30" s="750">
        <v>9520</v>
      </c>
      <c r="CZ30" s="823">
        <v>7878</v>
      </c>
    </row>
    <row r="31" spans="2:110" x14ac:dyDescent="0.3">
      <c r="B31" s="819" t="s">
        <v>507</v>
      </c>
      <c r="C31" s="111">
        <v>95</v>
      </c>
      <c r="D31" s="750">
        <v>1617</v>
      </c>
      <c r="E31" s="750">
        <v>2194</v>
      </c>
      <c r="F31" s="750">
        <v>1979</v>
      </c>
      <c r="G31" s="750">
        <v>2180</v>
      </c>
      <c r="H31" s="113">
        <v>3880</v>
      </c>
      <c r="I31" s="111">
        <v>60</v>
      </c>
      <c r="J31" s="750">
        <v>1588</v>
      </c>
      <c r="K31" s="750">
        <v>627</v>
      </c>
      <c r="L31" s="750">
        <v>943</v>
      </c>
      <c r="M31" s="750">
        <v>2729</v>
      </c>
      <c r="N31" s="113">
        <v>1250</v>
      </c>
      <c r="O31" s="111">
        <v>182</v>
      </c>
      <c r="P31" s="750">
        <v>1263</v>
      </c>
      <c r="Q31" s="750">
        <v>345</v>
      </c>
      <c r="R31" s="750">
        <v>173</v>
      </c>
      <c r="S31" s="750">
        <v>853</v>
      </c>
      <c r="T31" s="113">
        <v>424</v>
      </c>
      <c r="U31" s="750">
        <v>531</v>
      </c>
      <c r="V31" s="750">
        <v>2195</v>
      </c>
      <c r="W31" s="750">
        <v>65</v>
      </c>
      <c r="X31" s="750">
        <v>175</v>
      </c>
      <c r="Y31" s="750">
        <v>347</v>
      </c>
      <c r="Z31" s="113">
        <v>508</v>
      </c>
      <c r="AA31" s="111">
        <v>14</v>
      </c>
      <c r="AB31" s="750">
        <v>71</v>
      </c>
      <c r="AC31" s="750">
        <v>148</v>
      </c>
      <c r="AD31" s="750">
        <v>303</v>
      </c>
      <c r="AE31" s="750">
        <v>998</v>
      </c>
      <c r="AF31" s="113">
        <v>828</v>
      </c>
      <c r="AG31" s="111">
        <v>299</v>
      </c>
      <c r="AH31" s="750">
        <v>173</v>
      </c>
      <c r="AI31" s="750">
        <v>95</v>
      </c>
      <c r="AJ31" s="750">
        <v>159</v>
      </c>
      <c r="AK31" s="750">
        <v>425</v>
      </c>
      <c r="AL31" s="113">
        <v>118</v>
      </c>
      <c r="AM31" s="111">
        <v>31</v>
      </c>
      <c r="AN31" s="750">
        <v>17</v>
      </c>
      <c r="AO31" s="750">
        <v>115</v>
      </c>
      <c r="AP31" s="750">
        <v>50</v>
      </c>
      <c r="AQ31" s="750">
        <v>79</v>
      </c>
      <c r="AR31" s="113">
        <v>14</v>
      </c>
      <c r="AS31" s="111">
        <v>641</v>
      </c>
      <c r="AT31" s="750">
        <v>24</v>
      </c>
      <c r="AU31" s="750">
        <v>42</v>
      </c>
      <c r="AV31" s="750">
        <v>18</v>
      </c>
      <c r="AW31" s="750">
        <v>111</v>
      </c>
      <c r="AX31" s="113">
        <v>293</v>
      </c>
      <c r="AY31" s="111">
        <v>7</v>
      </c>
      <c r="AZ31" s="750">
        <v>46</v>
      </c>
      <c r="BA31" s="750">
        <v>79</v>
      </c>
      <c r="BB31" s="750">
        <v>244</v>
      </c>
      <c r="BC31" s="750">
        <v>519</v>
      </c>
      <c r="BD31" s="113">
        <v>150</v>
      </c>
      <c r="BE31" s="111">
        <v>237</v>
      </c>
      <c r="BF31" s="750">
        <v>66</v>
      </c>
      <c r="BG31" s="750">
        <v>94</v>
      </c>
      <c r="BH31" s="750">
        <v>102</v>
      </c>
      <c r="BI31" s="750">
        <v>401</v>
      </c>
      <c r="BJ31" s="113">
        <v>54</v>
      </c>
      <c r="BK31" s="111">
        <v>175</v>
      </c>
      <c r="BL31" s="750">
        <v>16</v>
      </c>
      <c r="BM31" s="750">
        <v>45</v>
      </c>
      <c r="BN31" s="750">
        <v>132</v>
      </c>
      <c r="BO31" s="750">
        <v>150</v>
      </c>
      <c r="BP31" s="113">
        <v>68</v>
      </c>
      <c r="BQ31" s="111">
        <v>0</v>
      </c>
      <c r="BR31" s="750">
        <v>1</v>
      </c>
      <c r="BS31" s="750">
        <v>34</v>
      </c>
      <c r="BT31" s="750">
        <v>57</v>
      </c>
      <c r="BU31" s="750">
        <v>136</v>
      </c>
      <c r="BV31" s="113">
        <v>294</v>
      </c>
      <c r="BW31" s="111">
        <v>201</v>
      </c>
      <c r="BX31" s="750">
        <v>26</v>
      </c>
      <c r="BY31" s="750">
        <v>43</v>
      </c>
      <c r="BZ31" s="750">
        <v>106</v>
      </c>
      <c r="CA31" s="750">
        <v>239</v>
      </c>
      <c r="CB31" s="113">
        <v>144</v>
      </c>
      <c r="CC31" s="111">
        <v>33</v>
      </c>
      <c r="CD31" s="750">
        <v>191</v>
      </c>
      <c r="CE31" s="750">
        <v>424</v>
      </c>
      <c r="CF31" s="750">
        <v>52</v>
      </c>
      <c r="CG31" s="750">
        <v>462</v>
      </c>
      <c r="CH31" s="113">
        <v>87</v>
      </c>
      <c r="CI31" s="111">
        <v>242</v>
      </c>
      <c r="CJ31" s="750">
        <v>464</v>
      </c>
      <c r="CK31" s="750">
        <v>85</v>
      </c>
      <c r="CL31" s="750">
        <v>92</v>
      </c>
      <c r="CM31" s="750">
        <v>151</v>
      </c>
      <c r="CN31" s="113">
        <v>17</v>
      </c>
      <c r="CO31" s="111">
        <v>2748</v>
      </c>
      <c r="CP31" s="750">
        <v>7758</v>
      </c>
      <c r="CQ31" s="750">
        <v>4435</v>
      </c>
      <c r="CR31" s="750">
        <v>4585</v>
      </c>
      <c r="CS31" s="750">
        <v>9780</v>
      </c>
      <c r="CT31" s="113">
        <v>8129</v>
      </c>
      <c r="CU31" s="111">
        <v>2748</v>
      </c>
      <c r="CV31" s="750">
        <v>7758</v>
      </c>
      <c r="CW31" s="750">
        <v>4435</v>
      </c>
      <c r="CX31" s="750">
        <v>4585</v>
      </c>
      <c r="CY31" s="750">
        <v>9780</v>
      </c>
      <c r="CZ31" s="823">
        <v>8129</v>
      </c>
    </row>
    <row r="32" spans="2:110" x14ac:dyDescent="0.3">
      <c r="B32" s="819" t="s">
        <v>509</v>
      </c>
      <c r="C32" s="111">
        <v>99</v>
      </c>
      <c r="D32" s="750">
        <v>1542</v>
      </c>
      <c r="E32" s="750">
        <v>4502</v>
      </c>
      <c r="F32" s="750">
        <v>2643</v>
      </c>
      <c r="G32" s="750">
        <v>3554</v>
      </c>
      <c r="H32" s="113">
        <v>3814</v>
      </c>
      <c r="I32" s="111">
        <v>29</v>
      </c>
      <c r="J32" s="750">
        <v>2595</v>
      </c>
      <c r="K32" s="750">
        <v>675</v>
      </c>
      <c r="L32" s="750">
        <v>568</v>
      </c>
      <c r="M32" s="750">
        <v>3434</v>
      </c>
      <c r="N32" s="113">
        <v>1101</v>
      </c>
      <c r="O32" s="111">
        <v>101</v>
      </c>
      <c r="P32" s="750">
        <v>708</v>
      </c>
      <c r="Q32" s="750">
        <v>263</v>
      </c>
      <c r="R32" s="750">
        <v>112</v>
      </c>
      <c r="S32" s="750">
        <v>656</v>
      </c>
      <c r="T32" s="113">
        <v>455</v>
      </c>
      <c r="U32" s="750">
        <v>472</v>
      </c>
      <c r="V32" s="750">
        <v>1033</v>
      </c>
      <c r="W32" s="750">
        <v>98</v>
      </c>
      <c r="X32" s="750">
        <v>96</v>
      </c>
      <c r="Y32" s="750">
        <v>477</v>
      </c>
      <c r="Z32" s="113">
        <v>361</v>
      </c>
      <c r="AA32" s="111">
        <v>13</v>
      </c>
      <c r="AB32" s="750">
        <v>316</v>
      </c>
      <c r="AC32" s="750">
        <v>285</v>
      </c>
      <c r="AD32" s="750">
        <v>380</v>
      </c>
      <c r="AE32" s="750">
        <v>1033</v>
      </c>
      <c r="AF32" s="113">
        <v>844</v>
      </c>
      <c r="AG32" s="111">
        <v>555</v>
      </c>
      <c r="AH32" s="750">
        <v>451</v>
      </c>
      <c r="AI32" s="750">
        <v>5</v>
      </c>
      <c r="AJ32" s="750">
        <v>110</v>
      </c>
      <c r="AK32" s="750">
        <v>667</v>
      </c>
      <c r="AL32" s="113">
        <v>39</v>
      </c>
      <c r="AM32" s="111">
        <v>29</v>
      </c>
      <c r="AN32" s="750">
        <v>19</v>
      </c>
      <c r="AO32" s="750">
        <v>11</v>
      </c>
      <c r="AP32" s="750">
        <v>97</v>
      </c>
      <c r="AQ32" s="750">
        <v>372</v>
      </c>
      <c r="AR32" s="113">
        <v>93</v>
      </c>
      <c r="AS32" s="111">
        <v>732</v>
      </c>
      <c r="AT32" s="750">
        <v>28</v>
      </c>
      <c r="AU32" s="750">
        <v>50</v>
      </c>
      <c r="AV32" s="750">
        <v>24</v>
      </c>
      <c r="AW32" s="750">
        <v>184</v>
      </c>
      <c r="AX32" s="113">
        <v>233</v>
      </c>
      <c r="AY32" s="111">
        <v>12</v>
      </c>
      <c r="AZ32" s="750">
        <v>31</v>
      </c>
      <c r="BA32" s="750">
        <v>41</v>
      </c>
      <c r="BB32" s="750">
        <v>641</v>
      </c>
      <c r="BC32" s="750">
        <v>186</v>
      </c>
      <c r="BD32" s="113">
        <v>20</v>
      </c>
      <c r="BE32" s="111">
        <v>21</v>
      </c>
      <c r="BF32" s="750">
        <v>656</v>
      </c>
      <c r="BG32" s="750">
        <v>522</v>
      </c>
      <c r="BH32" s="750">
        <v>273</v>
      </c>
      <c r="BI32" s="750">
        <v>288</v>
      </c>
      <c r="BJ32" s="113">
        <v>36</v>
      </c>
      <c r="BK32" s="111">
        <v>109</v>
      </c>
      <c r="BL32" s="750">
        <v>22</v>
      </c>
      <c r="BM32" s="750">
        <v>22</v>
      </c>
      <c r="BN32" s="750">
        <v>83</v>
      </c>
      <c r="BO32" s="750">
        <v>205</v>
      </c>
      <c r="BP32" s="113">
        <v>343</v>
      </c>
      <c r="BQ32" s="111">
        <v>0</v>
      </c>
      <c r="BR32" s="750">
        <v>0</v>
      </c>
      <c r="BS32" s="750">
        <v>264</v>
      </c>
      <c r="BT32" s="750">
        <v>52</v>
      </c>
      <c r="BU32" s="750">
        <v>166</v>
      </c>
      <c r="BV32" s="113">
        <v>195</v>
      </c>
      <c r="BW32" s="111">
        <v>41</v>
      </c>
      <c r="BX32" s="750">
        <v>100</v>
      </c>
      <c r="BY32" s="750">
        <v>14</v>
      </c>
      <c r="BZ32" s="750">
        <v>14</v>
      </c>
      <c r="CA32" s="750">
        <v>284</v>
      </c>
      <c r="CB32" s="113">
        <v>97</v>
      </c>
      <c r="CC32" s="111">
        <v>9</v>
      </c>
      <c r="CD32" s="750">
        <v>23</v>
      </c>
      <c r="CE32" s="750">
        <v>784</v>
      </c>
      <c r="CF32" s="750">
        <v>126</v>
      </c>
      <c r="CG32" s="750">
        <v>439</v>
      </c>
      <c r="CH32" s="113">
        <v>138</v>
      </c>
      <c r="CI32" s="111">
        <v>70</v>
      </c>
      <c r="CJ32" s="750">
        <v>415</v>
      </c>
      <c r="CK32" s="750">
        <v>52</v>
      </c>
      <c r="CL32" s="750">
        <v>106</v>
      </c>
      <c r="CM32" s="750">
        <v>244</v>
      </c>
      <c r="CN32" s="113">
        <v>22</v>
      </c>
      <c r="CO32" s="111">
        <v>2292</v>
      </c>
      <c r="CP32" s="750">
        <v>7939</v>
      </c>
      <c r="CQ32" s="750">
        <v>7588</v>
      </c>
      <c r="CR32" s="750">
        <v>5325</v>
      </c>
      <c r="CS32" s="750">
        <v>12189</v>
      </c>
      <c r="CT32" s="113">
        <v>7791</v>
      </c>
      <c r="CU32" s="111">
        <v>2292</v>
      </c>
      <c r="CV32" s="750">
        <v>7939</v>
      </c>
      <c r="CW32" s="750">
        <v>7588</v>
      </c>
      <c r="CX32" s="750">
        <v>5325</v>
      </c>
      <c r="CY32" s="750">
        <v>12189</v>
      </c>
      <c r="CZ32" s="823">
        <v>7791</v>
      </c>
    </row>
    <row r="33" spans="2:104" s="98" customFormat="1" ht="14.25" thickBot="1" x14ac:dyDescent="0.3">
      <c r="B33" s="818" t="s">
        <v>569</v>
      </c>
      <c r="C33" s="111">
        <v>108</v>
      </c>
      <c r="D33" s="750">
        <v>938</v>
      </c>
      <c r="E33" s="750">
        <v>2141</v>
      </c>
      <c r="F33" s="750">
        <v>1417</v>
      </c>
      <c r="G33" s="750">
        <v>3338</v>
      </c>
      <c r="H33" s="113">
        <v>3549</v>
      </c>
      <c r="I33" s="111">
        <v>25</v>
      </c>
      <c r="J33" s="750">
        <v>1785</v>
      </c>
      <c r="K33" s="750">
        <v>370</v>
      </c>
      <c r="L33" s="750">
        <v>279</v>
      </c>
      <c r="M33" s="750">
        <v>2243</v>
      </c>
      <c r="N33" s="113">
        <v>1144</v>
      </c>
      <c r="O33" s="111">
        <v>391</v>
      </c>
      <c r="P33" s="750">
        <v>973</v>
      </c>
      <c r="Q33" s="750">
        <v>146</v>
      </c>
      <c r="R33" s="750">
        <v>105</v>
      </c>
      <c r="S33" s="750">
        <v>580</v>
      </c>
      <c r="T33" s="113">
        <v>308</v>
      </c>
      <c r="U33" s="750">
        <v>49</v>
      </c>
      <c r="V33" s="750">
        <v>78</v>
      </c>
      <c r="W33" s="750">
        <v>107</v>
      </c>
      <c r="X33" s="750">
        <v>72</v>
      </c>
      <c r="Y33" s="750">
        <v>532</v>
      </c>
      <c r="Z33" s="113">
        <v>497</v>
      </c>
      <c r="AA33" s="111">
        <v>10</v>
      </c>
      <c r="AB33" s="750">
        <v>112</v>
      </c>
      <c r="AC33" s="750">
        <v>130</v>
      </c>
      <c r="AD33" s="750">
        <v>247</v>
      </c>
      <c r="AE33" s="750">
        <v>2135</v>
      </c>
      <c r="AF33" s="113">
        <v>1153</v>
      </c>
      <c r="AG33" s="111">
        <v>254</v>
      </c>
      <c r="AH33" s="750">
        <v>44</v>
      </c>
      <c r="AI33" s="750">
        <v>120</v>
      </c>
      <c r="AJ33" s="750">
        <v>108</v>
      </c>
      <c r="AK33" s="750">
        <v>437</v>
      </c>
      <c r="AL33" s="113">
        <v>12</v>
      </c>
      <c r="AM33" s="111">
        <v>19</v>
      </c>
      <c r="AN33" s="750">
        <v>92</v>
      </c>
      <c r="AO33" s="750">
        <v>102</v>
      </c>
      <c r="AP33" s="750">
        <v>282</v>
      </c>
      <c r="AQ33" s="750">
        <v>124</v>
      </c>
      <c r="AR33" s="113">
        <v>31</v>
      </c>
      <c r="AS33" s="111">
        <v>317</v>
      </c>
      <c r="AT33" s="750">
        <v>212</v>
      </c>
      <c r="AU33" s="750">
        <v>46</v>
      </c>
      <c r="AV33" s="750">
        <v>52</v>
      </c>
      <c r="AW33" s="750">
        <v>825</v>
      </c>
      <c r="AX33" s="113">
        <v>347</v>
      </c>
      <c r="AY33" s="111">
        <v>6</v>
      </c>
      <c r="AZ33" s="750">
        <v>18</v>
      </c>
      <c r="BA33" s="750">
        <v>651</v>
      </c>
      <c r="BB33" s="750">
        <v>238</v>
      </c>
      <c r="BC33" s="750">
        <v>333</v>
      </c>
      <c r="BD33" s="113">
        <v>211</v>
      </c>
      <c r="BE33" s="111">
        <v>14</v>
      </c>
      <c r="BF33" s="750">
        <v>934</v>
      </c>
      <c r="BG33" s="750">
        <v>74</v>
      </c>
      <c r="BH33" s="750">
        <v>675</v>
      </c>
      <c r="BI33" s="750">
        <v>353</v>
      </c>
      <c r="BJ33" s="113">
        <v>10</v>
      </c>
      <c r="BK33" s="111">
        <v>28</v>
      </c>
      <c r="BL33" s="750">
        <v>6</v>
      </c>
      <c r="BM33" s="750">
        <v>9</v>
      </c>
      <c r="BN33" s="750">
        <v>83</v>
      </c>
      <c r="BO33" s="750">
        <v>412</v>
      </c>
      <c r="BP33" s="113">
        <v>72</v>
      </c>
      <c r="BQ33" s="111">
        <v>0</v>
      </c>
      <c r="BR33" s="750">
        <v>100</v>
      </c>
      <c r="BS33" s="750">
        <v>418</v>
      </c>
      <c r="BT33" s="750">
        <v>26</v>
      </c>
      <c r="BU33" s="750">
        <v>136</v>
      </c>
      <c r="BV33" s="113">
        <v>212</v>
      </c>
      <c r="BW33" s="111">
        <v>42</v>
      </c>
      <c r="BX33" s="750">
        <v>491</v>
      </c>
      <c r="BY33" s="750">
        <v>45</v>
      </c>
      <c r="BZ33" s="750">
        <v>132</v>
      </c>
      <c r="CA33" s="750">
        <v>279</v>
      </c>
      <c r="CB33" s="113">
        <v>48</v>
      </c>
      <c r="CC33" s="111">
        <v>12</v>
      </c>
      <c r="CD33" s="750">
        <v>49</v>
      </c>
      <c r="CE33" s="750">
        <v>107</v>
      </c>
      <c r="CF33" s="750">
        <v>21</v>
      </c>
      <c r="CG33" s="750">
        <v>215</v>
      </c>
      <c r="CH33" s="113">
        <v>92</v>
      </c>
      <c r="CI33" s="111">
        <v>61</v>
      </c>
      <c r="CJ33" s="750">
        <v>616</v>
      </c>
      <c r="CK33" s="750">
        <v>52</v>
      </c>
      <c r="CL33" s="750">
        <v>99</v>
      </c>
      <c r="CM33" s="750">
        <v>153</v>
      </c>
      <c r="CN33" s="113">
        <v>23</v>
      </c>
      <c r="CO33" s="111">
        <v>1336</v>
      </c>
      <c r="CP33" s="750">
        <v>6448</v>
      </c>
      <c r="CQ33" s="750">
        <v>4518</v>
      </c>
      <c r="CR33" s="750">
        <v>3836</v>
      </c>
      <c r="CS33" s="750">
        <v>12095</v>
      </c>
      <c r="CT33" s="113">
        <v>7709</v>
      </c>
      <c r="CU33" s="111">
        <v>1336</v>
      </c>
      <c r="CV33" s="750">
        <v>6448</v>
      </c>
      <c r="CW33" s="750">
        <v>4518</v>
      </c>
      <c r="CX33" s="750">
        <v>3836</v>
      </c>
      <c r="CY33" s="750">
        <v>12095</v>
      </c>
      <c r="CZ33" s="823">
        <v>7709</v>
      </c>
    </row>
    <row r="34" spans="2:104" s="98" customFormat="1" ht="13.5" x14ac:dyDescent="0.25">
      <c r="B34" s="817" t="s">
        <v>575</v>
      </c>
      <c r="C34" s="111">
        <v>139</v>
      </c>
      <c r="D34" s="750">
        <v>1140</v>
      </c>
      <c r="E34" s="750">
        <v>3134</v>
      </c>
      <c r="F34" s="750">
        <v>1555</v>
      </c>
      <c r="G34" s="750">
        <v>2276</v>
      </c>
      <c r="H34" s="113">
        <v>3878</v>
      </c>
      <c r="I34" s="111">
        <v>20</v>
      </c>
      <c r="J34" s="750">
        <v>1053</v>
      </c>
      <c r="K34" s="750">
        <v>722</v>
      </c>
      <c r="L34" s="750">
        <v>265</v>
      </c>
      <c r="M34" s="750">
        <v>1654</v>
      </c>
      <c r="N34" s="113">
        <v>1575</v>
      </c>
      <c r="O34" s="111">
        <v>458</v>
      </c>
      <c r="P34" s="750">
        <v>129</v>
      </c>
      <c r="Q34" s="750">
        <v>149</v>
      </c>
      <c r="R34" s="750">
        <v>127</v>
      </c>
      <c r="S34" s="750">
        <v>612</v>
      </c>
      <c r="T34" s="113">
        <v>387</v>
      </c>
      <c r="U34" s="750">
        <v>124</v>
      </c>
      <c r="V34" s="750">
        <v>2252</v>
      </c>
      <c r="W34" s="750">
        <v>318</v>
      </c>
      <c r="X34" s="750">
        <v>100</v>
      </c>
      <c r="Y34" s="750">
        <v>201</v>
      </c>
      <c r="Z34" s="113">
        <v>606</v>
      </c>
      <c r="AA34" s="111">
        <v>17</v>
      </c>
      <c r="AB34" s="750">
        <v>171</v>
      </c>
      <c r="AC34" s="750">
        <v>150</v>
      </c>
      <c r="AD34" s="750">
        <v>313</v>
      </c>
      <c r="AE34" s="750">
        <v>964</v>
      </c>
      <c r="AF34" s="113">
        <v>979</v>
      </c>
      <c r="AG34" s="111">
        <v>5</v>
      </c>
      <c r="AH34" s="750">
        <v>74</v>
      </c>
      <c r="AI34" s="750">
        <v>9</v>
      </c>
      <c r="AJ34" s="750">
        <v>377</v>
      </c>
      <c r="AK34" s="750">
        <v>150</v>
      </c>
      <c r="AL34" s="113">
        <v>31</v>
      </c>
      <c r="AM34" s="111">
        <v>22</v>
      </c>
      <c r="AN34" s="750">
        <v>4</v>
      </c>
      <c r="AO34" s="750">
        <v>89</v>
      </c>
      <c r="AP34" s="750">
        <v>30</v>
      </c>
      <c r="AQ34" s="750">
        <v>57</v>
      </c>
      <c r="AR34" s="113">
        <v>86</v>
      </c>
      <c r="AS34" s="111">
        <v>72</v>
      </c>
      <c r="AT34" s="750">
        <v>27</v>
      </c>
      <c r="AU34" s="750">
        <v>26</v>
      </c>
      <c r="AV34" s="750">
        <v>185</v>
      </c>
      <c r="AW34" s="750">
        <v>194</v>
      </c>
      <c r="AX34" s="113">
        <v>226</v>
      </c>
      <c r="AY34" s="111">
        <v>7</v>
      </c>
      <c r="AZ34" s="750">
        <v>216</v>
      </c>
      <c r="BA34" s="750">
        <v>118</v>
      </c>
      <c r="BB34" s="750">
        <v>63</v>
      </c>
      <c r="BC34" s="750">
        <v>382</v>
      </c>
      <c r="BD34" s="113">
        <v>25</v>
      </c>
      <c r="BE34" s="111">
        <v>33</v>
      </c>
      <c r="BF34" s="750">
        <v>891</v>
      </c>
      <c r="BG34" s="750">
        <v>311</v>
      </c>
      <c r="BH34" s="750">
        <v>103</v>
      </c>
      <c r="BI34" s="750">
        <v>284</v>
      </c>
      <c r="BJ34" s="113">
        <v>96</v>
      </c>
      <c r="BK34" s="111">
        <v>22</v>
      </c>
      <c r="BL34" s="750">
        <v>20</v>
      </c>
      <c r="BM34" s="750">
        <v>74</v>
      </c>
      <c r="BN34" s="750">
        <v>139</v>
      </c>
      <c r="BO34" s="750">
        <v>389</v>
      </c>
      <c r="BP34" s="113">
        <v>92</v>
      </c>
      <c r="BQ34" s="111">
        <v>0</v>
      </c>
      <c r="BR34" s="750">
        <v>100</v>
      </c>
      <c r="BS34" s="750">
        <v>206</v>
      </c>
      <c r="BT34" s="750">
        <v>239</v>
      </c>
      <c r="BU34" s="750">
        <v>394</v>
      </c>
      <c r="BV34" s="113">
        <v>136</v>
      </c>
      <c r="BW34" s="111">
        <v>38</v>
      </c>
      <c r="BX34" s="750">
        <v>14</v>
      </c>
      <c r="BY34" s="750">
        <v>23</v>
      </c>
      <c r="BZ34" s="750">
        <v>53</v>
      </c>
      <c r="CA34" s="750">
        <v>181</v>
      </c>
      <c r="CB34" s="113">
        <v>150</v>
      </c>
      <c r="CC34" s="750">
        <v>28</v>
      </c>
      <c r="CD34" s="750">
        <v>22</v>
      </c>
      <c r="CE34" s="750">
        <v>21</v>
      </c>
      <c r="CF34" s="750">
        <v>130</v>
      </c>
      <c r="CG34" s="750">
        <v>266</v>
      </c>
      <c r="CH34" s="113">
        <v>114</v>
      </c>
      <c r="CI34" s="111">
        <v>74</v>
      </c>
      <c r="CJ34" s="750">
        <v>388</v>
      </c>
      <c r="CK34" s="750">
        <v>68</v>
      </c>
      <c r="CL34" s="750">
        <v>30</v>
      </c>
      <c r="CM34" s="750">
        <v>171</v>
      </c>
      <c r="CN34" s="113">
        <v>53</v>
      </c>
      <c r="CO34" s="111">
        <v>1059</v>
      </c>
      <c r="CP34" s="750">
        <v>6501</v>
      </c>
      <c r="CQ34" s="750">
        <v>5418</v>
      </c>
      <c r="CR34" s="750">
        <v>3709</v>
      </c>
      <c r="CS34" s="750">
        <v>8175</v>
      </c>
      <c r="CT34" s="113">
        <v>8434</v>
      </c>
      <c r="CU34" s="111">
        <v>1059</v>
      </c>
      <c r="CV34" s="750">
        <v>6501</v>
      </c>
      <c r="CW34" s="750">
        <v>5418</v>
      </c>
      <c r="CX34" s="750">
        <v>3709</v>
      </c>
      <c r="CY34" s="750">
        <v>8175</v>
      </c>
      <c r="CZ34" s="823">
        <v>8434</v>
      </c>
    </row>
    <row r="35" spans="2:104" s="98" customFormat="1" ht="13.5" x14ac:dyDescent="0.25">
      <c r="B35" s="819" t="s">
        <v>578</v>
      </c>
      <c r="C35" s="111">
        <v>326</v>
      </c>
      <c r="D35" s="750">
        <v>630</v>
      </c>
      <c r="E35" s="750">
        <v>1769</v>
      </c>
      <c r="F35" s="750">
        <v>2421</v>
      </c>
      <c r="G35" s="750">
        <v>3875</v>
      </c>
      <c r="H35" s="113">
        <v>2498</v>
      </c>
      <c r="I35" s="111">
        <v>169</v>
      </c>
      <c r="J35" s="750">
        <v>554</v>
      </c>
      <c r="K35" s="750">
        <v>368</v>
      </c>
      <c r="L35" s="750">
        <v>879</v>
      </c>
      <c r="M35" s="750">
        <v>2242</v>
      </c>
      <c r="N35" s="113">
        <v>1001</v>
      </c>
      <c r="O35" s="111">
        <v>122</v>
      </c>
      <c r="P35" s="750">
        <v>141</v>
      </c>
      <c r="Q35" s="750">
        <v>251</v>
      </c>
      <c r="R35" s="750">
        <v>118</v>
      </c>
      <c r="S35" s="750">
        <v>874</v>
      </c>
      <c r="T35" s="113">
        <v>360</v>
      </c>
      <c r="U35" s="750">
        <v>116</v>
      </c>
      <c r="V35" s="750">
        <v>330</v>
      </c>
      <c r="W35" s="750">
        <v>116</v>
      </c>
      <c r="X35" s="750">
        <v>171</v>
      </c>
      <c r="Y35" s="750">
        <v>645</v>
      </c>
      <c r="Z35" s="113">
        <v>423</v>
      </c>
      <c r="AA35" s="750">
        <v>5</v>
      </c>
      <c r="AB35" s="750">
        <v>339</v>
      </c>
      <c r="AC35" s="750">
        <v>173</v>
      </c>
      <c r="AD35" s="750">
        <v>301</v>
      </c>
      <c r="AE35" s="750">
        <v>897</v>
      </c>
      <c r="AF35" s="113">
        <v>465</v>
      </c>
      <c r="AG35" s="750">
        <v>1</v>
      </c>
      <c r="AH35" s="750">
        <v>4</v>
      </c>
      <c r="AI35" s="750">
        <v>453</v>
      </c>
      <c r="AJ35" s="750">
        <v>96</v>
      </c>
      <c r="AK35" s="750">
        <v>216</v>
      </c>
      <c r="AL35" s="113">
        <v>177</v>
      </c>
      <c r="AM35" s="750">
        <v>20</v>
      </c>
      <c r="AN35" s="750">
        <v>117</v>
      </c>
      <c r="AO35" s="750">
        <v>147</v>
      </c>
      <c r="AP35" s="750">
        <v>11</v>
      </c>
      <c r="AQ35" s="750">
        <v>230</v>
      </c>
      <c r="AR35" s="113">
        <v>102</v>
      </c>
      <c r="AS35" s="750">
        <v>321</v>
      </c>
      <c r="AT35" s="750">
        <v>14</v>
      </c>
      <c r="AU35" s="750">
        <v>15</v>
      </c>
      <c r="AV35" s="750">
        <v>523</v>
      </c>
      <c r="AW35" s="750">
        <v>264</v>
      </c>
      <c r="AX35" s="113">
        <v>330</v>
      </c>
      <c r="AY35" s="750">
        <v>1</v>
      </c>
      <c r="AZ35" s="750">
        <v>72</v>
      </c>
      <c r="BA35" s="750">
        <v>342</v>
      </c>
      <c r="BB35" s="750">
        <v>205</v>
      </c>
      <c r="BC35" s="750">
        <v>389</v>
      </c>
      <c r="BD35" s="113">
        <v>161</v>
      </c>
      <c r="BE35" s="750">
        <v>27</v>
      </c>
      <c r="BF35" s="750">
        <v>440</v>
      </c>
      <c r="BG35" s="750">
        <v>84</v>
      </c>
      <c r="BH35" s="750">
        <v>286</v>
      </c>
      <c r="BI35" s="750">
        <v>168</v>
      </c>
      <c r="BJ35" s="113">
        <v>22</v>
      </c>
      <c r="BK35" s="750">
        <v>74</v>
      </c>
      <c r="BL35" s="750">
        <v>385</v>
      </c>
      <c r="BM35" s="750">
        <v>21</v>
      </c>
      <c r="BN35" s="750">
        <v>88</v>
      </c>
      <c r="BO35" s="750">
        <v>270</v>
      </c>
      <c r="BP35" s="113">
        <v>194</v>
      </c>
      <c r="BQ35" s="750">
        <v>0</v>
      </c>
      <c r="BR35" s="750">
        <v>500</v>
      </c>
      <c r="BS35" s="750">
        <v>14</v>
      </c>
      <c r="BT35" s="750">
        <v>72</v>
      </c>
      <c r="BU35" s="750">
        <v>136</v>
      </c>
      <c r="BV35" s="113">
        <v>33</v>
      </c>
      <c r="BW35" s="750">
        <v>9</v>
      </c>
      <c r="BX35" s="750">
        <v>395</v>
      </c>
      <c r="BY35" s="750">
        <v>25</v>
      </c>
      <c r="BZ35" s="750">
        <v>108</v>
      </c>
      <c r="CA35" s="750">
        <v>176</v>
      </c>
      <c r="CB35" s="113">
        <v>169</v>
      </c>
      <c r="CC35" s="750">
        <v>30</v>
      </c>
      <c r="CD35" s="750">
        <v>25</v>
      </c>
      <c r="CE35" s="750">
        <v>201</v>
      </c>
      <c r="CF35" s="750">
        <v>88</v>
      </c>
      <c r="CG35" s="750">
        <v>130</v>
      </c>
      <c r="CH35" s="113">
        <v>134</v>
      </c>
      <c r="CI35" s="111">
        <v>165</v>
      </c>
      <c r="CJ35" s="750">
        <v>76</v>
      </c>
      <c r="CK35" s="750">
        <v>58</v>
      </c>
      <c r="CL35" s="750">
        <v>39</v>
      </c>
      <c r="CM35" s="750">
        <v>108</v>
      </c>
      <c r="CN35" s="113">
        <v>90</v>
      </c>
      <c r="CO35" s="111">
        <v>1386</v>
      </c>
      <c r="CP35" s="750">
        <v>4022</v>
      </c>
      <c r="CQ35" s="750">
        <v>4037</v>
      </c>
      <c r="CR35" s="750">
        <v>5406</v>
      </c>
      <c r="CS35" s="750">
        <v>10620</v>
      </c>
      <c r="CT35" s="113">
        <v>6159</v>
      </c>
      <c r="CU35" s="111">
        <v>1386</v>
      </c>
      <c r="CV35" s="750">
        <v>4022</v>
      </c>
      <c r="CW35" s="750">
        <v>4037</v>
      </c>
      <c r="CX35" s="750">
        <v>5406</v>
      </c>
      <c r="CY35" s="750">
        <v>10620</v>
      </c>
      <c r="CZ35" s="823">
        <v>6159</v>
      </c>
    </row>
    <row r="36" spans="2:104" s="98" customFormat="1" ht="13.5" x14ac:dyDescent="0.25">
      <c r="B36" s="819" t="s">
        <v>721</v>
      </c>
      <c r="C36" s="111">
        <v>24</v>
      </c>
      <c r="D36" s="750">
        <v>3696</v>
      </c>
      <c r="E36" s="750">
        <v>1750</v>
      </c>
      <c r="F36" s="750">
        <v>3547</v>
      </c>
      <c r="G36" s="750">
        <v>1488</v>
      </c>
      <c r="H36" s="113">
        <v>2374</v>
      </c>
      <c r="I36" s="111">
        <v>24</v>
      </c>
      <c r="J36" s="750">
        <v>125</v>
      </c>
      <c r="K36" s="750">
        <v>546</v>
      </c>
      <c r="L36" s="750">
        <v>569</v>
      </c>
      <c r="M36" s="750">
        <v>1942</v>
      </c>
      <c r="N36" s="113">
        <v>1419</v>
      </c>
      <c r="O36" s="111">
        <v>123</v>
      </c>
      <c r="P36" s="750">
        <v>143</v>
      </c>
      <c r="Q36" s="750">
        <v>633</v>
      </c>
      <c r="R36" s="750">
        <v>256</v>
      </c>
      <c r="S36" s="750">
        <v>496</v>
      </c>
      <c r="T36" s="113">
        <v>197</v>
      </c>
      <c r="U36" s="750">
        <v>44</v>
      </c>
      <c r="V36" s="750">
        <v>87</v>
      </c>
      <c r="W36" s="750">
        <v>324</v>
      </c>
      <c r="X36" s="750">
        <v>105</v>
      </c>
      <c r="Y36" s="750">
        <v>426</v>
      </c>
      <c r="Z36" s="113">
        <v>588</v>
      </c>
      <c r="AA36" s="750">
        <v>14</v>
      </c>
      <c r="AB36" s="750">
        <v>465</v>
      </c>
      <c r="AC36" s="750">
        <v>158</v>
      </c>
      <c r="AD36" s="750">
        <v>173</v>
      </c>
      <c r="AE36" s="750">
        <v>919</v>
      </c>
      <c r="AF36" s="113">
        <v>565</v>
      </c>
      <c r="AG36" s="750">
        <v>44</v>
      </c>
      <c r="AH36" s="750">
        <v>368</v>
      </c>
      <c r="AI36" s="750">
        <v>215</v>
      </c>
      <c r="AJ36" s="750">
        <v>41</v>
      </c>
      <c r="AK36" s="750">
        <v>348</v>
      </c>
      <c r="AL36" s="113">
        <v>124</v>
      </c>
      <c r="AM36" s="750">
        <v>22</v>
      </c>
      <c r="AN36" s="750">
        <v>52</v>
      </c>
      <c r="AO36" s="750">
        <v>12</v>
      </c>
      <c r="AP36" s="750">
        <v>195</v>
      </c>
      <c r="AQ36" s="750">
        <v>358</v>
      </c>
      <c r="AR36" s="113">
        <v>17</v>
      </c>
      <c r="AS36" s="750">
        <v>64</v>
      </c>
      <c r="AT36" s="750">
        <v>344</v>
      </c>
      <c r="AU36" s="750">
        <v>17</v>
      </c>
      <c r="AV36" s="750">
        <v>28</v>
      </c>
      <c r="AW36" s="750">
        <v>311</v>
      </c>
      <c r="AX36" s="113">
        <v>344</v>
      </c>
      <c r="AY36" s="750">
        <v>1</v>
      </c>
      <c r="AZ36" s="750">
        <v>23</v>
      </c>
      <c r="BA36" s="750">
        <v>1751</v>
      </c>
      <c r="BB36" s="750">
        <v>265</v>
      </c>
      <c r="BC36" s="750">
        <v>531</v>
      </c>
      <c r="BD36" s="113">
        <v>56</v>
      </c>
      <c r="BE36" s="750">
        <v>22</v>
      </c>
      <c r="BF36" s="750">
        <v>66</v>
      </c>
      <c r="BG36" s="750">
        <v>76</v>
      </c>
      <c r="BH36" s="750">
        <v>361</v>
      </c>
      <c r="BI36" s="750">
        <v>267</v>
      </c>
      <c r="BJ36" s="113">
        <v>33</v>
      </c>
      <c r="BK36" s="750">
        <v>54</v>
      </c>
      <c r="BL36" s="750">
        <v>302</v>
      </c>
      <c r="BM36" s="750">
        <v>199</v>
      </c>
      <c r="BN36" s="750">
        <v>97</v>
      </c>
      <c r="BO36" s="750">
        <v>140</v>
      </c>
      <c r="BP36" s="113">
        <v>54</v>
      </c>
      <c r="BQ36" s="750">
        <v>6</v>
      </c>
      <c r="BR36" s="750">
        <v>243</v>
      </c>
      <c r="BS36" s="750">
        <v>25</v>
      </c>
      <c r="BT36" s="750">
        <v>229</v>
      </c>
      <c r="BU36" s="750">
        <v>248</v>
      </c>
      <c r="BV36" s="113">
        <v>91</v>
      </c>
      <c r="BW36" s="750">
        <v>2</v>
      </c>
      <c r="BX36" s="750">
        <v>393</v>
      </c>
      <c r="BY36" s="750">
        <v>31</v>
      </c>
      <c r="BZ36" s="750">
        <v>48</v>
      </c>
      <c r="CA36" s="750">
        <v>166</v>
      </c>
      <c r="CB36" s="113">
        <v>19</v>
      </c>
      <c r="CC36" s="750">
        <v>39</v>
      </c>
      <c r="CD36" s="750">
        <v>18</v>
      </c>
      <c r="CE36" s="750">
        <v>131</v>
      </c>
      <c r="CF36" s="750">
        <v>162</v>
      </c>
      <c r="CG36" s="750">
        <v>120</v>
      </c>
      <c r="CH36" s="113">
        <v>22</v>
      </c>
      <c r="CI36" s="750">
        <v>54</v>
      </c>
      <c r="CJ36" s="750">
        <v>68</v>
      </c>
      <c r="CK36" s="750">
        <v>49</v>
      </c>
      <c r="CL36" s="750">
        <v>35</v>
      </c>
      <c r="CM36" s="750">
        <v>137</v>
      </c>
      <c r="CN36" s="113">
        <v>50</v>
      </c>
      <c r="CO36" s="750">
        <v>537</v>
      </c>
      <c r="CP36" s="750">
        <v>6393</v>
      </c>
      <c r="CQ36" s="750">
        <v>5917</v>
      </c>
      <c r="CR36" s="750">
        <v>6111</v>
      </c>
      <c r="CS36" s="750">
        <v>7897</v>
      </c>
      <c r="CT36" s="113">
        <v>5953</v>
      </c>
      <c r="CU36" s="750">
        <v>537</v>
      </c>
      <c r="CV36" s="750">
        <v>6393</v>
      </c>
      <c r="CW36" s="750">
        <v>5917</v>
      </c>
      <c r="CX36" s="750">
        <v>6111</v>
      </c>
      <c r="CY36" s="750">
        <v>7897</v>
      </c>
      <c r="CZ36" s="823">
        <v>5953</v>
      </c>
    </row>
    <row r="37" spans="2:104" s="98" customFormat="1" ht="14.25" thickBot="1" x14ac:dyDescent="0.3">
      <c r="B37" s="818" t="s">
        <v>740</v>
      </c>
      <c r="C37" s="111">
        <v>55</v>
      </c>
      <c r="D37" s="750">
        <v>1116</v>
      </c>
      <c r="E37" s="750">
        <v>1044</v>
      </c>
      <c r="F37" s="750">
        <v>840</v>
      </c>
      <c r="G37" s="750">
        <v>2192</v>
      </c>
      <c r="H37" s="113">
        <v>3188</v>
      </c>
      <c r="I37" s="111">
        <v>33</v>
      </c>
      <c r="J37" s="750">
        <v>255</v>
      </c>
      <c r="K37" s="750">
        <v>819</v>
      </c>
      <c r="L37" s="750">
        <v>278</v>
      </c>
      <c r="M37" s="750">
        <v>2935</v>
      </c>
      <c r="N37" s="113">
        <v>1572</v>
      </c>
      <c r="O37" s="111">
        <v>120</v>
      </c>
      <c r="P37" s="750">
        <v>409</v>
      </c>
      <c r="Q37" s="750">
        <v>156</v>
      </c>
      <c r="R37" s="750">
        <v>112</v>
      </c>
      <c r="S37" s="750">
        <v>205</v>
      </c>
      <c r="T37" s="113">
        <v>291</v>
      </c>
      <c r="U37" s="750">
        <v>31</v>
      </c>
      <c r="V37" s="750">
        <v>380</v>
      </c>
      <c r="W37" s="750">
        <v>112</v>
      </c>
      <c r="X37" s="750">
        <v>332</v>
      </c>
      <c r="Y37" s="750">
        <v>539</v>
      </c>
      <c r="Z37" s="113">
        <v>1036</v>
      </c>
      <c r="AA37" s="750">
        <v>12</v>
      </c>
      <c r="AB37" s="750">
        <v>683</v>
      </c>
      <c r="AC37" s="750">
        <v>239</v>
      </c>
      <c r="AD37" s="750">
        <v>171</v>
      </c>
      <c r="AE37" s="750">
        <v>1234</v>
      </c>
      <c r="AF37" s="113">
        <v>619</v>
      </c>
      <c r="AG37" s="750">
        <v>49</v>
      </c>
      <c r="AH37" s="750">
        <v>43</v>
      </c>
      <c r="AI37" s="750">
        <v>132</v>
      </c>
      <c r="AJ37" s="750">
        <v>212</v>
      </c>
      <c r="AK37" s="750">
        <v>972</v>
      </c>
      <c r="AL37" s="113">
        <v>40</v>
      </c>
      <c r="AM37" s="750">
        <v>24</v>
      </c>
      <c r="AN37" s="750">
        <v>172</v>
      </c>
      <c r="AO37" s="750">
        <v>377</v>
      </c>
      <c r="AP37" s="750">
        <v>203</v>
      </c>
      <c r="AQ37" s="750">
        <v>287</v>
      </c>
      <c r="AR37" s="113">
        <v>16</v>
      </c>
      <c r="AS37" s="750">
        <v>1</v>
      </c>
      <c r="AT37" s="750">
        <v>78</v>
      </c>
      <c r="AU37" s="750">
        <v>31</v>
      </c>
      <c r="AV37" s="750">
        <v>92</v>
      </c>
      <c r="AW37" s="750">
        <v>75</v>
      </c>
      <c r="AX37" s="113">
        <v>303</v>
      </c>
      <c r="AY37" s="750">
        <v>2</v>
      </c>
      <c r="AZ37" s="750">
        <v>9</v>
      </c>
      <c r="BA37" s="750">
        <v>22</v>
      </c>
      <c r="BB37" s="750">
        <v>41</v>
      </c>
      <c r="BC37" s="750">
        <v>460</v>
      </c>
      <c r="BD37" s="113">
        <v>17</v>
      </c>
      <c r="BE37" s="750">
        <v>12</v>
      </c>
      <c r="BF37" s="750">
        <v>213</v>
      </c>
      <c r="BG37" s="750">
        <v>65</v>
      </c>
      <c r="BH37" s="750">
        <v>307</v>
      </c>
      <c r="BI37" s="750">
        <v>353</v>
      </c>
      <c r="BJ37" s="113">
        <v>79</v>
      </c>
      <c r="BK37" s="750">
        <v>37</v>
      </c>
      <c r="BL37" s="750">
        <v>242</v>
      </c>
      <c r="BM37" s="750">
        <v>81</v>
      </c>
      <c r="BN37" s="750">
        <v>124</v>
      </c>
      <c r="BO37" s="750">
        <v>139</v>
      </c>
      <c r="BP37" s="113">
        <v>108</v>
      </c>
      <c r="BQ37" s="750">
        <v>23</v>
      </c>
      <c r="BR37" s="750">
        <v>750</v>
      </c>
      <c r="BS37" s="750">
        <v>32</v>
      </c>
      <c r="BT37" s="750">
        <v>81</v>
      </c>
      <c r="BU37" s="750">
        <v>172</v>
      </c>
      <c r="BV37" s="113">
        <v>136</v>
      </c>
      <c r="BW37" s="750">
        <v>5</v>
      </c>
      <c r="BX37" s="750">
        <v>43</v>
      </c>
      <c r="BY37" s="750">
        <v>263</v>
      </c>
      <c r="BZ37" s="750">
        <v>77</v>
      </c>
      <c r="CA37" s="750">
        <v>233</v>
      </c>
      <c r="CB37" s="113">
        <v>104</v>
      </c>
      <c r="CC37" s="750">
        <v>19</v>
      </c>
      <c r="CD37" s="750">
        <v>157</v>
      </c>
      <c r="CE37" s="750">
        <v>215</v>
      </c>
      <c r="CF37" s="750">
        <v>85</v>
      </c>
      <c r="CG37" s="750">
        <v>387</v>
      </c>
      <c r="CH37" s="113">
        <v>78</v>
      </c>
      <c r="CI37" s="750">
        <v>332</v>
      </c>
      <c r="CJ37" s="750">
        <v>67</v>
      </c>
      <c r="CK37" s="750">
        <v>79</v>
      </c>
      <c r="CL37" s="750">
        <v>42</v>
      </c>
      <c r="CM37" s="750">
        <v>218</v>
      </c>
      <c r="CN37" s="113">
        <v>69</v>
      </c>
      <c r="CO37" s="750">
        <v>755</v>
      </c>
      <c r="CP37" s="750">
        <v>4617</v>
      </c>
      <c r="CQ37" s="750">
        <v>3667</v>
      </c>
      <c r="CR37" s="750">
        <v>2997</v>
      </c>
      <c r="CS37" s="750">
        <v>10401</v>
      </c>
      <c r="CT37" s="113">
        <v>7656</v>
      </c>
      <c r="CU37" s="750">
        <v>755</v>
      </c>
      <c r="CV37" s="750">
        <v>4617</v>
      </c>
      <c r="CW37" s="750">
        <v>3667</v>
      </c>
      <c r="CX37" s="750">
        <v>2997</v>
      </c>
      <c r="CY37" s="750">
        <v>10401</v>
      </c>
      <c r="CZ37" s="823">
        <v>7656</v>
      </c>
    </row>
    <row r="38" spans="2:104" s="98" customFormat="1" ht="13.5" x14ac:dyDescent="0.25">
      <c r="B38" s="817" t="s">
        <v>744</v>
      </c>
      <c r="C38" s="111">
        <v>73</v>
      </c>
      <c r="D38" s="750">
        <v>1869</v>
      </c>
      <c r="E38" s="750">
        <v>1814</v>
      </c>
      <c r="F38" s="750">
        <v>2748</v>
      </c>
      <c r="G38" s="750">
        <v>2561</v>
      </c>
      <c r="H38" s="113">
        <v>3429</v>
      </c>
      <c r="I38" s="111">
        <v>15</v>
      </c>
      <c r="J38" s="750">
        <v>219</v>
      </c>
      <c r="K38" s="750">
        <v>749</v>
      </c>
      <c r="L38" s="750">
        <v>763</v>
      </c>
      <c r="M38" s="750">
        <v>2262</v>
      </c>
      <c r="N38" s="113">
        <v>1863</v>
      </c>
      <c r="O38" s="111">
        <v>146</v>
      </c>
      <c r="P38" s="750">
        <v>266</v>
      </c>
      <c r="Q38" s="750">
        <v>238</v>
      </c>
      <c r="R38" s="750">
        <v>207</v>
      </c>
      <c r="S38" s="750">
        <v>291</v>
      </c>
      <c r="T38" s="113">
        <v>275</v>
      </c>
      <c r="U38" s="750">
        <v>110</v>
      </c>
      <c r="V38" s="750">
        <v>72</v>
      </c>
      <c r="W38" s="750">
        <v>1160</v>
      </c>
      <c r="X38" s="750">
        <v>197</v>
      </c>
      <c r="Y38" s="750">
        <v>879</v>
      </c>
      <c r="Z38" s="113">
        <v>776</v>
      </c>
      <c r="AA38" s="750">
        <v>5</v>
      </c>
      <c r="AB38" s="750">
        <v>557</v>
      </c>
      <c r="AC38" s="750">
        <v>197</v>
      </c>
      <c r="AD38" s="750">
        <v>272</v>
      </c>
      <c r="AE38" s="750">
        <v>1197</v>
      </c>
      <c r="AF38" s="113">
        <v>825</v>
      </c>
      <c r="AG38" s="750">
        <v>54</v>
      </c>
      <c r="AH38" s="750">
        <v>21</v>
      </c>
      <c r="AI38" s="750">
        <v>555</v>
      </c>
      <c r="AJ38" s="750">
        <v>157</v>
      </c>
      <c r="AK38" s="750">
        <v>298</v>
      </c>
      <c r="AL38" s="113">
        <v>4</v>
      </c>
      <c r="AM38" s="750">
        <v>28</v>
      </c>
      <c r="AN38" s="750">
        <v>581</v>
      </c>
      <c r="AO38" s="750">
        <v>146</v>
      </c>
      <c r="AP38" s="750">
        <v>140</v>
      </c>
      <c r="AQ38" s="750">
        <v>294</v>
      </c>
      <c r="AR38" s="113">
        <v>31</v>
      </c>
      <c r="AS38" s="750">
        <v>2</v>
      </c>
      <c r="AT38" s="750">
        <v>13</v>
      </c>
      <c r="AU38" s="750">
        <v>688</v>
      </c>
      <c r="AV38" s="750">
        <v>43</v>
      </c>
      <c r="AW38" s="750">
        <v>224</v>
      </c>
      <c r="AX38" s="113">
        <v>222</v>
      </c>
      <c r="AY38" s="750">
        <v>1</v>
      </c>
      <c r="AZ38" s="750">
        <v>11</v>
      </c>
      <c r="BA38" s="750">
        <v>18</v>
      </c>
      <c r="BB38" s="750">
        <v>307</v>
      </c>
      <c r="BC38" s="750">
        <v>662</v>
      </c>
      <c r="BD38" s="113">
        <v>80</v>
      </c>
      <c r="BE38" s="750">
        <v>23</v>
      </c>
      <c r="BF38" s="750">
        <v>850</v>
      </c>
      <c r="BG38" s="750">
        <v>242</v>
      </c>
      <c r="BH38" s="750">
        <v>337</v>
      </c>
      <c r="BI38" s="750">
        <v>580</v>
      </c>
      <c r="BJ38" s="113">
        <v>30</v>
      </c>
      <c r="BK38" s="750">
        <v>101</v>
      </c>
      <c r="BL38" s="750">
        <v>23</v>
      </c>
      <c r="BM38" s="750">
        <v>20</v>
      </c>
      <c r="BN38" s="750">
        <v>71</v>
      </c>
      <c r="BO38" s="750">
        <v>156</v>
      </c>
      <c r="BP38" s="113">
        <v>124</v>
      </c>
      <c r="BQ38" s="750">
        <v>4</v>
      </c>
      <c r="BR38" s="750">
        <v>151</v>
      </c>
      <c r="BS38" s="750">
        <v>88</v>
      </c>
      <c r="BT38" s="750">
        <v>58</v>
      </c>
      <c r="BU38" s="750">
        <v>532</v>
      </c>
      <c r="BV38" s="113">
        <v>49</v>
      </c>
      <c r="BW38" s="750">
        <v>3</v>
      </c>
      <c r="BX38" s="750">
        <v>42</v>
      </c>
      <c r="BY38" s="750">
        <v>163</v>
      </c>
      <c r="BZ38" s="750">
        <v>22</v>
      </c>
      <c r="CA38" s="750">
        <v>219</v>
      </c>
      <c r="CB38" s="113">
        <v>24</v>
      </c>
      <c r="CC38" s="750">
        <v>21</v>
      </c>
      <c r="CD38" s="750">
        <v>605</v>
      </c>
      <c r="CE38" s="750">
        <v>50</v>
      </c>
      <c r="CF38" s="750">
        <v>152</v>
      </c>
      <c r="CG38" s="750">
        <v>210</v>
      </c>
      <c r="CH38" s="113">
        <v>14</v>
      </c>
      <c r="CI38" s="750">
        <v>90</v>
      </c>
      <c r="CJ38" s="750">
        <v>136</v>
      </c>
      <c r="CK38" s="750">
        <v>51</v>
      </c>
      <c r="CL38" s="750">
        <v>48</v>
      </c>
      <c r="CM38" s="750">
        <v>176</v>
      </c>
      <c r="CN38" s="113">
        <v>58</v>
      </c>
      <c r="CO38" s="750">
        <v>676</v>
      </c>
      <c r="CP38" s="750">
        <v>5416</v>
      </c>
      <c r="CQ38" s="750">
        <v>6179</v>
      </c>
      <c r="CR38" s="750">
        <v>5522</v>
      </c>
      <c r="CS38" s="750">
        <v>10541</v>
      </c>
      <c r="CT38" s="113">
        <v>7804</v>
      </c>
      <c r="CU38" s="750">
        <v>676</v>
      </c>
      <c r="CV38" s="750">
        <v>5416</v>
      </c>
      <c r="CW38" s="750">
        <v>6179</v>
      </c>
      <c r="CX38" s="750">
        <v>5522</v>
      </c>
      <c r="CY38" s="750">
        <v>10541</v>
      </c>
      <c r="CZ38" s="823">
        <v>7804</v>
      </c>
    </row>
    <row r="39" spans="2:104" s="98" customFormat="1" ht="13.5" x14ac:dyDescent="0.25">
      <c r="B39" s="819" t="s">
        <v>790</v>
      </c>
      <c r="C39" s="111">
        <v>1128</v>
      </c>
      <c r="D39" s="750">
        <v>744</v>
      </c>
      <c r="E39" s="750">
        <v>2087</v>
      </c>
      <c r="F39" s="750">
        <v>2225</v>
      </c>
      <c r="G39" s="750">
        <v>2593</v>
      </c>
      <c r="H39" s="113">
        <v>2974</v>
      </c>
      <c r="I39" s="111">
        <v>13</v>
      </c>
      <c r="J39" s="750">
        <v>367</v>
      </c>
      <c r="K39" s="750">
        <v>762</v>
      </c>
      <c r="L39" s="750">
        <v>417</v>
      </c>
      <c r="M39" s="750">
        <v>2526</v>
      </c>
      <c r="N39" s="113">
        <v>1650</v>
      </c>
      <c r="O39" s="111">
        <v>170</v>
      </c>
      <c r="P39" s="750">
        <v>121</v>
      </c>
      <c r="Q39" s="750">
        <v>155</v>
      </c>
      <c r="R39" s="750">
        <v>289</v>
      </c>
      <c r="S39" s="750">
        <v>615</v>
      </c>
      <c r="T39" s="113">
        <v>473</v>
      </c>
      <c r="U39" s="750">
        <v>15</v>
      </c>
      <c r="V39" s="750">
        <v>1550</v>
      </c>
      <c r="W39" s="750">
        <v>307</v>
      </c>
      <c r="X39" s="750">
        <v>197</v>
      </c>
      <c r="Y39" s="750">
        <v>460</v>
      </c>
      <c r="Z39" s="113">
        <v>596</v>
      </c>
      <c r="AA39" s="750">
        <v>11</v>
      </c>
      <c r="AB39" s="750">
        <v>40</v>
      </c>
      <c r="AC39" s="750">
        <v>366</v>
      </c>
      <c r="AD39" s="750">
        <v>171</v>
      </c>
      <c r="AE39" s="750">
        <v>1415</v>
      </c>
      <c r="AF39" s="113">
        <v>843</v>
      </c>
      <c r="AG39" s="750">
        <v>64</v>
      </c>
      <c r="AH39" s="750">
        <v>563</v>
      </c>
      <c r="AI39" s="750">
        <v>115</v>
      </c>
      <c r="AJ39" s="750">
        <v>260</v>
      </c>
      <c r="AK39" s="750">
        <v>596</v>
      </c>
      <c r="AL39" s="113">
        <v>105</v>
      </c>
      <c r="AM39" s="750">
        <v>15</v>
      </c>
      <c r="AN39" s="750">
        <v>211</v>
      </c>
      <c r="AO39" s="750">
        <v>57</v>
      </c>
      <c r="AP39" s="750">
        <v>55</v>
      </c>
      <c r="AQ39" s="750">
        <v>107</v>
      </c>
      <c r="AR39" s="113">
        <v>199</v>
      </c>
      <c r="AS39" s="750">
        <v>10</v>
      </c>
      <c r="AT39" s="750">
        <v>381</v>
      </c>
      <c r="AU39" s="750">
        <v>264</v>
      </c>
      <c r="AV39" s="750">
        <v>243</v>
      </c>
      <c r="AW39" s="750">
        <v>139</v>
      </c>
      <c r="AX39" s="113">
        <v>401</v>
      </c>
      <c r="AY39" s="750">
        <v>2</v>
      </c>
      <c r="AZ39" s="750">
        <v>16</v>
      </c>
      <c r="BA39" s="750">
        <v>32</v>
      </c>
      <c r="BB39" s="750">
        <v>163</v>
      </c>
      <c r="BC39" s="750">
        <v>291</v>
      </c>
      <c r="BD39" s="113">
        <v>289</v>
      </c>
      <c r="BE39" s="750">
        <v>23</v>
      </c>
      <c r="BF39" s="750">
        <v>356</v>
      </c>
      <c r="BG39" s="750">
        <v>59</v>
      </c>
      <c r="BH39" s="750">
        <v>513</v>
      </c>
      <c r="BI39" s="750">
        <v>580</v>
      </c>
      <c r="BJ39" s="113">
        <v>139</v>
      </c>
      <c r="BK39" s="750">
        <v>61</v>
      </c>
      <c r="BL39" s="750">
        <v>30</v>
      </c>
      <c r="BM39" s="750">
        <v>99</v>
      </c>
      <c r="BN39" s="750">
        <v>37</v>
      </c>
      <c r="BO39" s="750">
        <v>238</v>
      </c>
      <c r="BP39" s="113">
        <v>118</v>
      </c>
      <c r="BQ39" s="750">
        <v>1</v>
      </c>
      <c r="BR39" s="750">
        <v>5</v>
      </c>
      <c r="BS39" s="750">
        <v>85</v>
      </c>
      <c r="BT39" s="750">
        <v>195</v>
      </c>
      <c r="BU39" s="750">
        <v>110</v>
      </c>
      <c r="BV39" s="113">
        <v>7</v>
      </c>
      <c r="BW39" s="750">
        <v>5</v>
      </c>
      <c r="BX39" s="750">
        <v>107</v>
      </c>
      <c r="BY39" s="750">
        <v>330</v>
      </c>
      <c r="BZ39" s="750">
        <v>41</v>
      </c>
      <c r="CA39" s="750">
        <v>254</v>
      </c>
      <c r="CB39" s="113">
        <v>6</v>
      </c>
      <c r="CC39" s="750">
        <v>14</v>
      </c>
      <c r="CD39" s="750">
        <v>121</v>
      </c>
      <c r="CE39" s="750">
        <v>79</v>
      </c>
      <c r="CF39" s="750">
        <v>93</v>
      </c>
      <c r="CG39" s="750">
        <v>154</v>
      </c>
      <c r="CH39" s="113">
        <v>74</v>
      </c>
      <c r="CI39" s="750">
        <v>50</v>
      </c>
      <c r="CJ39" s="750">
        <v>710</v>
      </c>
      <c r="CK39" s="750">
        <v>59</v>
      </c>
      <c r="CL39" s="750">
        <v>135</v>
      </c>
      <c r="CM39" s="750">
        <v>213</v>
      </c>
      <c r="CN39" s="113">
        <v>50</v>
      </c>
      <c r="CO39" s="750">
        <v>1582</v>
      </c>
      <c r="CP39" s="750">
        <v>5322</v>
      </c>
      <c r="CQ39" s="750">
        <v>4856</v>
      </c>
      <c r="CR39" s="750">
        <v>5034</v>
      </c>
      <c r="CS39" s="750">
        <v>10291</v>
      </c>
      <c r="CT39" s="113">
        <v>7924</v>
      </c>
      <c r="CU39" s="750">
        <v>1582</v>
      </c>
      <c r="CV39" s="750">
        <v>5322</v>
      </c>
      <c r="CW39" s="750">
        <v>4856</v>
      </c>
      <c r="CX39" s="750">
        <v>5034</v>
      </c>
      <c r="CY39" s="750">
        <v>10291</v>
      </c>
      <c r="CZ39" s="823">
        <v>7924</v>
      </c>
    </row>
    <row r="40" spans="2:104" s="98" customFormat="1" ht="13.5" x14ac:dyDescent="0.25">
      <c r="B40" s="819" t="s">
        <v>807</v>
      </c>
      <c r="C40" s="111">
        <v>162</v>
      </c>
      <c r="D40" s="750">
        <v>1605</v>
      </c>
      <c r="E40" s="750">
        <v>1212</v>
      </c>
      <c r="F40" s="750">
        <v>1523</v>
      </c>
      <c r="G40" s="750">
        <v>2604</v>
      </c>
      <c r="H40" s="113">
        <v>2681</v>
      </c>
      <c r="I40" s="111">
        <v>3</v>
      </c>
      <c r="J40" s="750">
        <v>31</v>
      </c>
      <c r="K40" s="750">
        <v>651</v>
      </c>
      <c r="L40" s="750">
        <v>317</v>
      </c>
      <c r="M40" s="750">
        <v>3017</v>
      </c>
      <c r="N40" s="113">
        <v>1589</v>
      </c>
      <c r="O40" s="111">
        <v>146</v>
      </c>
      <c r="P40" s="750">
        <v>134</v>
      </c>
      <c r="Q40" s="750">
        <v>173</v>
      </c>
      <c r="R40" s="750">
        <v>294</v>
      </c>
      <c r="S40" s="750">
        <v>426</v>
      </c>
      <c r="T40" s="113">
        <v>159</v>
      </c>
      <c r="U40" s="750">
        <v>24</v>
      </c>
      <c r="V40" s="750">
        <v>629</v>
      </c>
      <c r="W40" s="750">
        <v>368</v>
      </c>
      <c r="X40" s="750">
        <v>374</v>
      </c>
      <c r="Y40" s="750">
        <v>580</v>
      </c>
      <c r="Z40" s="113">
        <v>848</v>
      </c>
      <c r="AA40" s="750">
        <v>14</v>
      </c>
      <c r="AB40" s="750">
        <v>258</v>
      </c>
      <c r="AC40" s="750">
        <v>201</v>
      </c>
      <c r="AD40" s="750">
        <v>260</v>
      </c>
      <c r="AE40" s="750">
        <v>1329</v>
      </c>
      <c r="AF40" s="113">
        <v>1174</v>
      </c>
      <c r="AG40" s="750">
        <v>25</v>
      </c>
      <c r="AH40" s="750">
        <v>29</v>
      </c>
      <c r="AI40" s="750">
        <v>46</v>
      </c>
      <c r="AJ40" s="750">
        <v>221</v>
      </c>
      <c r="AK40" s="750">
        <v>477</v>
      </c>
      <c r="AL40" s="113">
        <v>98</v>
      </c>
      <c r="AM40" s="750">
        <v>15</v>
      </c>
      <c r="AN40" s="750">
        <v>316</v>
      </c>
      <c r="AO40" s="750">
        <v>586</v>
      </c>
      <c r="AP40" s="750">
        <v>192</v>
      </c>
      <c r="AQ40" s="750">
        <v>547</v>
      </c>
      <c r="AR40" s="113">
        <v>188</v>
      </c>
      <c r="AS40" s="750">
        <v>0</v>
      </c>
      <c r="AT40" s="750">
        <v>12</v>
      </c>
      <c r="AU40" s="750">
        <v>28</v>
      </c>
      <c r="AV40" s="750">
        <v>62</v>
      </c>
      <c r="AW40" s="750">
        <v>431</v>
      </c>
      <c r="AX40" s="113">
        <v>703</v>
      </c>
      <c r="AY40" s="750">
        <v>2</v>
      </c>
      <c r="AZ40" s="750">
        <v>23</v>
      </c>
      <c r="BA40" s="750">
        <v>127</v>
      </c>
      <c r="BB40" s="750">
        <v>751</v>
      </c>
      <c r="BC40" s="750">
        <v>437</v>
      </c>
      <c r="BD40" s="113">
        <v>509</v>
      </c>
      <c r="BE40" s="750">
        <v>5</v>
      </c>
      <c r="BF40" s="750">
        <v>366</v>
      </c>
      <c r="BG40" s="750">
        <v>348</v>
      </c>
      <c r="BH40" s="750">
        <v>369</v>
      </c>
      <c r="BI40" s="750">
        <v>347</v>
      </c>
      <c r="BJ40" s="113">
        <v>65</v>
      </c>
      <c r="BK40" s="750">
        <v>42</v>
      </c>
      <c r="BL40" s="750">
        <v>42</v>
      </c>
      <c r="BM40" s="750">
        <v>23</v>
      </c>
      <c r="BN40" s="750">
        <v>59</v>
      </c>
      <c r="BO40" s="750">
        <v>217</v>
      </c>
      <c r="BP40" s="113">
        <v>32</v>
      </c>
      <c r="BQ40" s="750">
        <v>8</v>
      </c>
      <c r="BR40" s="750">
        <v>9</v>
      </c>
      <c r="BS40" s="750">
        <v>85</v>
      </c>
      <c r="BT40" s="750">
        <v>130</v>
      </c>
      <c r="BU40" s="750">
        <v>265</v>
      </c>
      <c r="BV40" s="113">
        <v>152</v>
      </c>
      <c r="BW40" s="750">
        <v>10</v>
      </c>
      <c r="BX40" s="750">
        <v>146</v>
      </c>
      <c r="BY40" s="750">
        <v>41</v>
      </c>
      <c r="BZ40" s="750">
        <v>33</v>
      </c>
      <c r="CA40" s="750">
        <v>361</v>
      </c>
      <c r="CB40" s="113">
        <v>133</v>
      </c>
      <c r="CC40" s="750">
        <v>10</v>
      </c>
      <c r="CD40" s="750">
        <v>585</v>
      </c>
      <c r="CE40" s="750">
        <v>29</v>
      </c>
      <c r="CF40" s="750">
        <v>173</v>
      </c>
      <c r="CG40" s="750">
        <v>251</v>
      </c>
      <c r="CH40" s="113">
        <v>123</v>
      </c>
      <c r="CI40" s="750">
        <v>61</v>
      </c>
      <c r="CJ40" s="750">
        <v>494</v>
      </c>
      <c r="CK40" s="750">
        <v>88</v>
      </c>
      <c r="CL40" s="750">
        <v>134</v>
      </c>
      <c r="CM40" s="750">
        <v>154</v>
      </c>
      <c r="CN40" s="113">
        <v>115</v>
      </c>
      <c r="CO40" s="750">
        <v>527</v>
      </c>
      <c r="CP40" s="750">
        <v>4679</v>
      </c>
      <c r="CQ40" s="750">
        <v>4006</v>
      </c>
      <c r="CR40" s="750">
        <v>4892</v>
      </c>
      <c r="CS40" s="750">
        <v>11443</v>
      </c>
      <c r="CT40" s="113">
        <v>8569</v>
      </c>
      <c r="CU40" s="750">
        <v>527</v>
      </c>
      <c r="CV40" s="750">
        <v>4679</v>
      </c>
      <c r="CW40" s="750">
        <v>4006</v>
      </c>
      <c r="CX40" s="750">
        <v>4892</v>
      </c>
      <c r="CY40" s="750">
        <v>11443</v>
      </c>
      <c r="CZ40" s="823">
        <v>8569</v>
      </c>
    </row>
    <row r="41" spans="2:104" s="98" customFormat="1" ht="14.25" thickBot="1" x14ac:dyDescent="0.3">
      <c r="B41" s="818" t="s">
        <v>814</v>
      </c>
      <c r="C41" s="111">
        <v>26</v>
      </c>
      <c r="D41" s="750">
        <v>359</v>
      </c>
      <c r="E41" s="750">
        <v>2258</v>
      </c>
      <c r="F41" s="750">
        <v>2902</v>
      </c>
      <c r="G41" s="750">
        <v>1663</v>
      </c>
      <c r="H41" s="113">
        <v>1990</v>
      </c>
      <c r="I41" s="111">
        <v>14</v>
      </c>
      <c r="J41" s="750">
        <v>18</v>
      </c>
      <c r="K41" s="750">
        <v>583</v>
      </c>
      <c r="L41" s="750">
        <v>680</v>
      </c>
      <c r="M41" s="750">
        <v>3375</v>
      </c>
      <c r="N41" s="113">
        <v>1891</v>
      </c>
      <c r="O41" s="111">
        <v>117</v>
      </c>
      <c r="P41" s="750">
        <v>144</v>
      </c>
      <c r="Q41" s="750">
        <v>157</v>
      </c>
      <c r="R41" s="750">
        <v>305</v>
      </c>
      <c r="S41" s="750">
        <v>615</v>
      </c>
      <c r="T41" s="113">
        <v>174</v>
      </c>
      <c r="U41" s="750">
        <v>4</v>
      </c>
      <c r="V41" s="750">
        <v>1459</v>
      </c>
      <c r="W41" s="750">
        <v>281</v>
      </c>
      <c r="X41" s="750">
        <v>166</v>
      </c>
      <c r="Y41" s="750">
        <v>816</v>
      </c>
      <c r="Z41" s="113">
        <v>1307</v>
      </c>
      <c r="AA41" s="750">
        <v>9</v>
      </c>
      <c r="AB41" s="750">
        <v>195</v>
      </c>
      <c r="AC41" s="750">
        <v>88</v>
      </c>
      <c r="AD41" s="750">
        <v>106</v>
      </c>
      <c r="AE41" s="750">
        <v>1587</v>
      </c>
      <c r="AF41" s="113">
        <v>664</v>
      </c>
      <c r="AG41" s="750">
        <v>49</v>
      </c>
      <c r="AH41" s="750">
        <v>266</v>
      </c>
      <c r="AI41" s="750">
        <v>121</v>
      </c>
      <c r="AJ41" s="750">
        <v>386</v>
      </c>
      <c r="AK41" s="750">
        <v>779</v>
      </c>
      <c r="AL41" s="113">
        <v>155</v>
      </c>
      <c r="AM41" s="750">
        <v>15</v>
      </c>
      <c r="AN41" s="750">
        <v>21</v>
      </c>
      <c r="AO41" s="750">
        <v>619</v>
      </c>
      <c r="AP41" s="750">
        <v>248</v>
      </c>
      <c r="AQ41" s="750">
        <v>567</v>
      </c>
      <c r="AR41" s="113">
        <v>136</v>
      </c>
      <c r="AS41" s="750">
        <v>3</v>
      </c>
      <c r="AT41" s="750">
        <v>601</v>
      </c>
      <c r="AU41" s="750">
        <v>227</v>
      </c>
      <c r="AV41" s="750">
        <v>18</v>
      </c>
      <c r="AW41" s="750">
        <v>961</v>
      </c>
      <c r="AX41" s="113">
        <v>225</v>
      </c>
      <c r="AY41" s="750">
        <v>7</v>
      </c>
      <c r="AZ41" s="750">
        <v>22</v>
      </c>
      <c r="BA41" s="750">
        <v>85</v>
      </c>
      <c r="BB41" s="750">
        <v>84</v>
      </c>
      <c r="BC41" s="750">
        <v>425</v>
      </c>
      <c r="BD41" s="113">
        <v>164</v>
      </c>
      <c r="BE41" s="750">
        <v>15</v>
      </c>
      <c r="BF41" s="750">
        <v>45</v>
      </c>
      <c r="BG41" s="750">
        <v>1296</v>
      </c>
      <c r="BH41" s="750">
        <v>306</v>
      </c>
      <c r="BI41" s="750">
        <v>431</v>
      </c>
      <c r="BJ41" s="113">
        <v>27</v>
      </c>
      <c r="BK41" s="750">
        <v>25</v>
      </c>
      <c r="BL41" s="750">
        <v>120</v>
      </c>
      <c r="BM41" s="750">
        <v>12</v>
      </c>
      <c r="BN41" s="750">
        <v>125</v>
      </c>
      <c r="BO41" s="750">
        <v>373</v>
      </c>
      <c r="BP41" s="113">
        <v>191</v>
      </c>
      <c r="BQ41" s="750">
        <v>2</v>
      </c>
      <c r="BR41" s="750">
        <v>81</v>
      </c>
      <c r="BS41" s="750">
        <v>123</v>
      </c>
      <c r="BT41" s="750">
        <v>106</v>
      </c>
      <c r="BU41" s="750">
        <v>350</v>
      </c>
      <c r="BV41" s="113">
        <v>358</v>
      </c>
      <c r="BW41" s="750">
        <v>10</v>
      </c>
      <c r="BX41" s="750">
        <v>26</v>
      </c>
      <c r="BY41" s="750">
        <v>40</v>
      </c>
      <c r="BZ41" s="750">
        <v>33</v>
      </c>
      <c r="CA41" s="750">
        <v>945</v>
      </c>
      <c r="CB41" s="113">
        <v>17</v>
      </c>
      <c r="CC41" s="750">
        <v>11</v>
      </c>
      <c r="CD41" s="750">
        <v>468</v>
      </c>
      <c r="CE41" s="750">
        <v>72</v>
      </c>
      <c r="CF41" s="750">
        <v>88</v>
      </c>
      <c r="CG41" s="750">
        <v>144</v>
      </c>
      <c r="CH41" s="113">
        <v>48</v>
      </c>
      <c r="CI41" s="750">
        <v>8</v>
      </c>
      <c r="CJ41" s="750">
        <v>573</v>
      </c>
      <c r="CK41" s="750">
        <v>101</v>
      </c>
      <c r="CL41" s="750">
        <v>80</v>
      </c>
      <c r="CM41" s="750">
        <v>150</v>
      </c>
      <c r="CN41" s="113">
        <v>67</v>
      </c>
      <c r="CO41" s="750">
        <v>315</v>
      </c>
      <c r="CP41" s="750">
        <v>4398</v>
      </c>
      <c r="CQ41" s="750">
        <v>6063</v>
      </c>
      <c r="CR41" s="750">
        <v>5633</v>
      </c>
      <c r="CS41" s="750">
        <v>13181</v>
      </c>
      <c r="CT41" s="113">
        <v>7414</v>
      </c>
      <c r="CU41" s="750">
        <v>315</v>
      </c>
      <c r="CV41" s="750">
        <v>4398</v>
      </c>
      <c r="CW41" s="750">
        <v>6063</v>
      </c>
      <c r="CX41" s="750">
        <v>5633</v>
      </c>
      <c r="CY41" s="750">
        <v>13181</v>
      </c>
      <c r="CZ41" s="823">
        <v>7414</v>
      </c>
    </row>
    <row r="42" spans="2:104" s="98" customFormat="1" ht="13.5" x14ac:dyDescent="0.25">
      <c r="B42" s="817" t="s">
        <v>861</v>
      </c>
      <c r="C42" s="111">
        <v>91</v>
      </c>
      <c r="D42" s="750">
        <v>1003</v>
      </c>
      <c r="E42" s="750">
        <v>1649</v>
      </c>
      <c r="F42" s="750">
        <v>3070</v>
      </c>
      <c r="G42" s="750">
        <v>3470</v>
      </c>
      <c r="H42" s="113">
        <v>3432</v>
      </c>
      <c r="I42" s="111">
        <v>2</v>
      </c>
      <c r="J42" s="750">
        <v>9</v>
      </c>
      <c r="K42" s="750">
        <v>711</v>
      </c>
      <c r="L42" s="750">
        <v>671</v>
      </c>
      <c r="M42" s="750">
        <v>3479</v>
      </c>
      <c r="N42" s="113">
        <v>1700</v>
      </c>
      <c r="O42" s="111">
        <v>163</v>
      </c>
      <c r="P42" s="750">
        <v>488</v>
      </c>
      <c r="Q42" s="750">
        <v>231</v>
      </c>
      <c r="R42" s="750">
        <v>230</v>
      </c>
      <c r="S42" s="750">
        <v>729</v>
      </c>
      <c r="T42" s="113">
        <v>201</v>
      </c>
      <c r="U42" s="750">
        <v>18</v>
      </c>
      <c r="V42" s="750">
        <v>919</v>
      </c>
      <c r="W42" s="750">
        <v>238</v>
      </c>
      <c r="X42" s="750">
        <v>243</v>
      </c>
      <c r="Y42" s="750">
        <v>662</v>
      </c>
      <c r="Z42" s="113">
        <v>567</v>
      </c>
      <c r="AA42" s="750">
        <v>12</v>
      </c>
      <c r="AB42" s="750">
        <v>282</v>
      </c>
      <c r="AC42" s="750">
        <v>156</v>
      </c>
      <c r="AD42" s="750">
        <v>200</v>
      </c>
      <c r="AE42" s="750">
        <v>1160</v>
      </c>
      <c r="AF42" s="113">
        <v>463</v>
      </c>
      <c r="AG42" s="750">
        <v>43</v>
      </c>
      <c r="AH42" s="750">
        <v>235</v>
      </c>
      <c r="AI42" s="750">
        <v>317</v>
      </c>
      <c r="AJ42" s="750">
        <v>471</v>
      </c>
      <c r="AK42" s="750">
        <v>539</v>
      </c>
      <c r="AL42" s="113">
        <v>3</v>
      </c>
      <c r="AM42" s="750">
        <v>24</v>
      </c>
      <c r="AN42" s="750">
        <v>212</v>
      </c>
      <c r="AO42" s="750">
        <v>19</v>
      </c>
      <c r="AP42" s="750">
        <v>223</v>
      </c>
      <c r="AQ42" s="750">
        <v>375</v>
      </c>
      <c r="AR42" s="113">
        <v>27</v>
      </c>
      <c r="AS42" s="750">
        <v>1</v>
      </c>
      <c r="AT42" s="750">
        <v>297</v>
      </c>
      <c r="AU42" s="750">
        <v>15</v>
      </c>
      <c r="AV42" s="750">
        <v>298</v>
      </c>
      <c r="AW42" s="750">
        <v>835</v>
      </c>
      <c r="AX42" s="113">
        <v>254</v>
      </c>
      <c r="AY42" s="750">
        <v>8</v>
      </c>
      <c r="AZ42" s="750">
        <v>31</v>
      </c>
      <c r="BA42" s="750">
        <v>70</v>
      </c>
      <c r="BB42" s="750">
        <v>640</v>
      </c>
      <c r="BC42" s="750">
        <v>858</v>
      </c>
      <c r="BD42" s="113">
        <v>202</v>
      </c>
      <c r="BE42" s="750">
        <v>99</v>
      </c>
      <c r="BF42" s="750">
        <v>103</v>
      </c>
      <c r="BG42" s="750">
        <v>111</v>
      </c>
      <c r="BH42" s="750">
        <v>344</v>
      </c>
      <c r="BI42" s="750">
        <v>275</v>
      </c>
      <c r="BJ42" s="113">
        <v>32</v>
      </c>
      <c r="BK42" s="750">
        <v>25</v>
      </c>
      <c r="BL42" s="750">
        <v>242</v>
      </c>
      <c r="BM42" s="750">
        <v>31</v>
      </c>
      <c r="BN42" s="750">
        <v>111</v>
      </c>
      <c r="BO42" s="750">
        <v>524</v>
      </c>
      <c r="BP42" s="113">
        <v>176</v>
      </c>
      <c r="BQ42" s="750">
        <v>2</v>
      </c>
      <c r="BR42" s="750">
        <v>7</v>
      </c>
      <c r="BS42" s="750">
        <v>19</v>
      </c>
      <c r="BT42" s="750">
        <v>205</v>
      </c>
      <c r="BU42" s="750">
        <v>113</v>
      </c>
      <c r="BV42" s="113">
        <v>42</v>
      </c>
      <c r="BW42" s="750">
        <v>9</v>
      </c>
      <c r="BX42" s="750">
        <v>26</v>
      </c>
      <c r="BY42" s="750">
        <v>36</v>
      </c>
      <c r="BZ42" s="750">
        <v>62</v>
      </c>
      <c r="CA42" s="750">
        <v>63</v>
      </c>
      <c r="CB42" s="113">
        <v>44</v>
      </c>
      <c r="CC42" s="750">
        <v>14</v>
      </c>
      <c r="CD42" s="750">
        <v>38</v>
      </c>
      <c r="CE42" s="750">
        <v>20</v>
      </c>
      <c r="CF42" s="750">
        <v>210</v>
      </c>
      <c r="CG42" s="750">
        <v>627</v>
      </c>
      <c r="CH42" s="113">
        <v>82</v>
      </c>
      <c r="CI42" s="750">
        <v>48</v>
      </c>
      <c r="CJ42" s="750">
        <v>410</v>
      </c>
      <c r="CK42" s="750">
        <v>57</v>
      </c>
      <c r="CL42" s="750">
        <v>52</v>
      </c>
      <c r="CM42" s="750">
        <v>264</v>
      </c>
      <c r="CN42" s="113">
        <v>118</v>
      </c>
      <c r="CO42" s="750">
        <v>559</v>
      </c>
      <c r="CP42" s="750">
        <v>4302</v>
      </c>
      <c r="CQ42" s="750">
        <v>3680</v>
      </c>
      <c r="CR42" s="750">
        <v>7030</v>
      </c>
      <c r="CS42" s="750">
        <v>13973</v>
      </c>
      <c r="CT42" s="113">
        <v>7343</v>
      </c>
      <c r="CU42" s="750">
        <v>559</v>
      </c>
      <c r="CV42" s="750">
        <v>4302</v>
      </c>
      <c r="CW42" s="750">
        <v>3680</v>
      </c>
      <c r="CX42" s="750">
        <v>7030</v>
      </c>
      <c r="CY42" s="750">
        <v>13973</v>
      </c>
      <c r="CZ42" s="823">
        <v>7343</v>
      </c>
    </row>
    <row r="43" spans="2:104" s="98" customFormat="1" ht="13.5" x14ac:dyDescent="0.25">
      <c r="B43" s="819" t="s">
        <v>994</v>
      </c>
      <c r="C43" s="111">
        <v>35</v>
      </c>
      <c r="D43" s="750">
        <v>605</v>
      </c>
      <c r="E43" s="750">
        <v>971</v>
      </c>
      <c r="F43" s="750">
        <v>2296</v>
      </c>
      <c r="G43" s="750">
        <v>1828</v>
      </c>
      <c r="H43" s="113">
        <v>2482</v>
      </c>
      <c r="I43" s="111">
        <v>4</v>
      </c>
      <c r="J43" s="750">
        <v>38</v>
      </c>
      <c r="K43" s="750">
        <v>980</v>
      </c>
      <c r="L43" s="750">
        <v>630</v>
      </c>
      <c r="M43" s="750">
        <v>3952</v>
      </c>
      <c r="N43" s="113">
        <v>2086</v>
      </c>
      <c r="O43" s="111">
        <v>147</v>
      </c>
      <c r="P43" s="750">
        <v>534</v>
      </c>
      <c r="Q43" s="750">
        <v>319</v>
      </c>
      <c r="R43" s="750">
        <v>278</v>
      </c>
      <c r="S43" s="750">
        <v>898</v>
      </c>
      <c r="T43" s="113">
        <v>180</v>
      </c>
      <c r="U43" s="750">
        <v>18</v>
      </c>
      <c r="V43" s="750">
        <v>186</v>
      </c>
      <c r="W43" s="750">
        <v>173</v>
      </c>
      <c r="X43" s="750">
        <v>617</v>
      </c>
      <c r="Y43" s="750">
        <v>556</v>
      </c>
      <c r="Z43" s="113">
        <v>967</v>
      </c>
      <c r="AA43" s="750">
        <v>10</v>
      </c>
      <c r="AB43" s="750">
        <v>330</v>
      </c>
      <c r="AC43" s="750">
        <v>127</v>
      </c>
      <c r="AD43" s="750">
        <v>164</v>
      </c>
      <c r="AE43" s="750">
        <v>1318</v>
      </c>
      <c r="AF43" s="113">
        <v>300</v>
      </c>
      <c r="AG43" s="750">
        <v>56</v>
      </c>
      <c r="AH43" s="750">
        <v>133</v>
      </c>
      <c r="AI43" s="750">
        <v>266</v>
      </c>
      <c r="AJ43" s="750">
        <v>425</v>
      </c>
      <c r="AK43" s="750">
        <v>618</v>
      </c>
      <c r="AL43" s="113">
        <v>40</v>
      </c>
      <c r="AM43" s="750">
        <v>18</v>
      </c>
      <c r="AN43" s="750">
        <v>22</v>
      </c>
      <c r="AO43" s="750">
        <v>91</v>
      </c>
      <c r="AP43" s="750">
        <v>291</v>
      </c>
      <c r="AQ43" s="750">
        <v>207</v>
      </c>
      <c r="AR43" s="113">
        <v>215</v>
      </c>
      <c r="AS43" s="750">
        <v>0</v>
      </c>
      <c r="AT43" s="750">
        <v>222</v>
      </c>
      <c r="AU43" s="750">
        <v>3</v>
      </c>
      <c r="AV43" s="750">
        <v>558</v>
      </c>
      <c r="AW43" s="750">
        <v>400</v>
      </c>
      <c r="AX43" s="113">
        <v>503</v>
      </c>
      <c r="AY43" s="750">
        <v>9</v>
      </c>
      <c r="AZ43" s="750">
        <v>30</v>
      </c>
      <c r="BA43" s="750">
        <v>354</v>
      </c>
      <c r="BB43" s="750">
        <v>765</v>
      </c>
      <c r="BC43" s="750">
        <v>310</v>
      </c>
      <c r="BD43" s="113">
        <v>171</v>
      </c>
      <c r="BE43" s="750">
        <v>15</v>
      </c>
      <c r="BF43" s="750">
        <v>49</v>
      </c>
      <c r="BG43" s="750">
        <v>88</v>
      </c>
      <c r="BH43" s="750">
        <v>277</v>
      </c>
      <c r="BI43" s="750">
        <v>423</v>
      </c>
      <c r="BJ43" s="113">
        <v>28</v>
      </c>
      <c r="BK43" s="750">
        <v>26</v>
      </c>
      <c r="BL43" s="750">
        <v>268</v>
      </c>
      <c r="BM43" s="750">
        <v>16</v>
      </c>
      <c r="BN43" s="750">
        <v>28</v>
      </c>
      <c r="BO43" s="750">
        <v>306</v>
      </c>
      <c r="BP43" s="113">
        <v>149</v>
      </c>
      <c r="BQ43" s="750">
        <v>15</v>
      </c>
      <c r="BR43" s="750">
        <v>103</v>
      </c>
      <c r="BS43" s="750">
        <v>14</v>
      </c>
      <c r="BT43" s="750">
        <v>190</v>
      </c>
      <c r="BU43" s="750">
        <v>168</v>
      </c>
      <c r="BV43" s="113">
        <v>99</v>
      </c>
      <c r="BW43" s="750">
        <v>3</v>
      </c>
      <c r="BX43" s="750">
        <v>87</v>
      </c>
      <c r="BY43" s="750">
        <v>617</v>
      </c>
      <c r="BZ43" s="750">
        <v>19</v>
      </c>
      <c r="CA43" s="750">
        <v>440</v>
      </c>
      <c r="CB43" s="113">
        <v>196</v>
      </c>
      <c r="CC43" s="750">
        <v>13</v>
      </c>
      <c r="CD43" s="750">
        <v>142</v>
      </c>
      <c r="CE43" s="750">
        <v>112</v>
      </c>
      <c r="CF43" s="750">
        <v>354</v>
      </c>
      <c r="CG43" s="750">
        <v>260</v>
      </c>
      <c r="CH43" s="113">
        <v>262</v>
      </c>
      <c r="CI43" s="750">
        <v>17</v>
      </c>
      <c r="CJ43" s="750">
        <v>443</v>
      </c>
      <c r="CK43" s="750">
        <v>83</v>
      </c>
      <c r="CL43" s="750">
        <v>245</v>
      </c>
      <c r="CM43" s="750">
        <v>149</v>
      </c>
      <c r="CN43" s="113">
        <v>63</v>
      </c>
      <c r="CO43" s="750">
        <v>386</v>
      </c>
      <c r="CP43" s="750">
        <v>3192</v>
      </c>
      <c r="CQ43" s="750">
        <v>4214</v>
      </c>
      <c r="CR43" s="750">
        <v>7137</v>
      </c>
      <c r="CS43" s="750">
        <v>11833</v>
      </c>
      <c r="CT43" s="113">
        <v>7741</v>
      </c>
      <c r="CU43" s="750">
        <v>386</v>
      </c>
      <c r="CV43" s="750">
        <v>3192</v>
      </c>
      <c r="CW43" s="750">
        <v>4214</v>
      </c>
      <c r="CX43" s="750">
        <v>7137</v>
      </c>
      <c r="CY43" s="750">
        <v>11833</v>
      </c>
      <c r="CZ43" s="823">
        <v>7741</v>
      </c>
    </row>
    <row r="44" spans="2:104" s="98" customFormat="1" ht="13.5" x14ac:dyDescent="0.25">
      <c r="B44" s="819" t="s">
        <v>993</v>
      </c>
      <c r="C44" s="111">
        <v>24</v>
      </c>
      <c r="D44" s="750">
        <v>296</v>
      </c>
      <c r="E44" s="750">
        <v>591</v>
      </c>
      <c r="F44" s="750">
        <v>1908</v>
      </c>
      <c r="G44" s="750">
        <v>2456</v>
      </c>
      <c r="H44" s="113">
        <v>3474</v>
      </c>
      <c r="I44" s="111">
        <v>8</v>
      </c>
      <c r="J44" s="750">
        <v>89</v>
      </c>
      <c r="K44" s="750">
        <v>738</v>
      </c>
      <c r="L44" s="750">
        <v>244</v>
      </c>
      <c r="M44" s="750">
        <v>3757</v>
      </c>
      <c r="N44" s="113">
        <v>2044</v>
      </c>
      <c r="O44" s="111">
        <v>164</v>
      </c>
      <c r="P44" s="750">
        <v>286</v>
      </c>
      <c r="Q44" s="750">
        <v>401</v>
      </c>
      <c r="R44" s="750">
        <v>166</v>
      </c>
      <c r="S44" s="750">
        <v>589</v>
      </c>
      <c r="T44" s="113">
        <v>760</v>
      </c>
      <c r="U44" s="750">
        <v>11</v>
      </c>
      <c r="V44" s="750">
        <v>123</v>
      </c>
      <c r="W44" s="750">
        <v>187</v>
      </c>
      <c r="X44" s="750">
        <v>418</v>
      </c>
      <c r="Y44" s="750">
        <v>570</v>
      </c>
      <c r="Z44" s="113">
        <v>247</v>
      </c>
      <c r="AA44" s="750">
        <v>12</v>
      </c>
      <c r="AB44" s="750">
        <v>64</v>
      </c>
      <c r="AC44" s="750">
        <v>199</v>
      </c>
      <c r="AD44" s="750">
        <v>538</v>
      </c>
      <c r="AE44" s="750">
        <v>1286</v>
      </c>
      <c r="AF44" s="113">
        <v>723</v>
      </c>
      <c r="AG44" s="750">
        <v>29</v>
      </c>
      <c r="AH44" s="750">
        <v>147</v>
      </c>
      <c r="AI44" s="750">
        <v>137</v>
      </c>
      <c r="AJ44" s="750">
        <v>688</v>
      </c>
      <c r="AK44" s="750">
        <v>762</v>
      </c>
      <c r="AL44" s="113">
        <v>16</v>
      </c>
      <c r="AM44" s="750">
        <v>20</v>
      </c>
      <c r="AN44" s="750">
        <v>23</v>
      </c>
      <c r="AO44" s="750">
        <v>278</v>
      </c>
      <c r="AP44" s="750">
        <v>677</v>
      </c>
      <c r="AQ44" s="750">
        <v>436</v>
      </c>
      <c r="AR44" s="113">
        <v>274</v>
      </c>
      <c r="AS44" s="750">
        <v>0</v>
      </c>
      <c r="AT44" s="750">
        <v>6</v>
      </c>
      <c r="AU44" s="750">
        <v>7</v>
      </c>
      <c r="AV44" s="750">
        <v>200</v>
      </c>
      <c r="AW44" s="750">
        <v>797</v>
      </c>
      <c r="AX44" s="113">
        <v>614</v>
      </c>
      <c r="AY44" s="750">
        <v>0</v>
      </c>
      <c r="AZ44" s="750">
        <v>25</v>
      </c>
      <c r="BA44" s="750">
        <v>139</v>
      </c>
      <c r="BB44" s="750">
        <v>337</v>
      </c>
      <c r="BC44" s="750">
        <v>1025</v>
      </c>
      <c r="BD44" s="113">
        <v>8</v>
      </c>
      <c r="BE44" s="750">
        <v>20</v>
      </c>
      <c r="BF44" s="750">
        <v>258</v>
      </c>
      <c r="BG44" s="750">
        <v>64</v>
      </c>
      <c r="BH44" s="750">
        <v>165</v>
      </c>
      <c r="BI44" s="750">
        <v>250</v>
      </c>
      <c r="BJ44" s="113">
        <v>27</v>
      </c>
      <c r="BK44" s="750">
        <v>16</v>
      </c>
      <c r="BL44" s="750">
        <v>88</v>
      </c>
      <c r="BM44" s="750">
        <v>46</v>
      </c>
      <c r="BN44" s="750">
        <v>137</v>
      </c>
      <c r="BO44" s="750">
        <v>262</v>
      </c>
      <c r="BP44" s="113">
        <v>36</v>
      </c>
      <c r="BQ44" s="750">
        <v>13</v>
      </c>
      <c r="BR44" s="750">
        <v>335</v>
      </c>
      <c r="BS44" s="750">
        <v>16</v>
      </c>
      <c r="BT44" s="750">
        <v>490</v>
      </c>
      <c r="BU44" s="750">
        <v>95</v>
      </c>
      <c r="BV44" s="113">
        <v>40</v>
      </c>
      <c r="BW44" s="750">
        <v>2</v>
      </c>
      <c r="BX44" s="750">
        <v>16</v>
      </c>
      <c r="BY44" s="750">
        <v>181</v>
      </c>
      <c r="BZ44" s="750">
        <v>209</v>
      </c>
      <c r="CA44" s="750">
        <v>314</v>
      </c>
      <c r="CB44" s="113">
        <v>13</v>
      </c>
      <c r="CC44" s="750">
        <v>16</v>
      </c>
      <c r="CD44" s="750">
        <v>98</v>
      </c>
      <c r="CE44" s="750">
        <v>51</v>
      </c>
      <c r="CF44" s="750">
        <v>43</v>
      </c>
      <c r="CG44" s="750">
        <v>642</v>
      </c>
      <c r="CH44" s="113">
        <v>173</v>
      </c>
      <c r="CI44" s="750">
        <v>12</v>
      </c>
      <c r="CJ44" s="750">
        <v>199</v>
      </c>
      <c r="CK44" s="750">
        <v>108</v>
      </c>
      <c r="CL44" s="750">
        <v>94</v>
      </c>
      <c r="CM44" s="750">
        <v>445</v>
      </c>
      <c r="CN44" s="113">
        <v>32</v>
      </c>
      <c r="CO44" s="750">
        <v>347</v>
      </c>
      <c r="CP44" s="750">
        <v>2053</v>
      </c>
      <c r="CQ44" s="750">
        <v>3143</v>
      </c>
      <c r="CR44" s="750">
        <v>6314</v>
      </c>
      <c r="CS44" s="750">
        <v>13686</v>
      </c>
      <c r="CT44" s="113">
        <v>8481</v>
      </c>
      <c r="CU44" s="750">
        <v>347</v>
      </c>
      <c r="CV44" s="750">
        <v>2053</v>
      </c>
      <c r="CW44" s="750">
        <v>3143</v>
      </c>
      <c r="CX44" s="750">
        <v>6314</v>
      </c>
      <c r="CY44" s="750">
        <v>13686</v>
      </c>
      <c r="CZ44" s="823">
        <v>8481</v>
      </c>
    </row>
    <row r="45" spans="2:104" s="98" customFormat="1" ht="14.25" thickBot="1" x14ac:dyDescent="0.3">
      <c r="B45" s="818" t="s">
        <v>1000</v>
      </c>
      <c r="C45" s="111">
        <v>43</v>
      </c>
      <c r="D45" s="750">
        <v>722</v>
      </c>
      <c r="E45" s="750">
        <v>181</v>
      </c>
      <c r="F45" s="750">
        <v>1821</v>
      </c>
      <c r="G45" s="750">
        <v>2325</v>
      </c>
      <c r="H45" s="113">
        <v>2615</v>
      </c>
      <c r="I45" s="111">
        <v>12</v>
      </c>
      <c r="J45" s="750">
        <v>59</v>
      </c>
      <c r="K45" s="750">
        <v>82</v>
      </c>
      <c r="L45" s="750">
        <v>601</v>
      </c>
      <c r="M45" s="750">
        <v>2529</v>
      </c>
      <c r="N45" s="113">
        <v>1261</v>
      </c>
      <c r="O45" s="111">
        <v>80</v>
      </c>
      <c r="P45" s="750">
        <v>115</v>
      </c>
      <c r="Q45" s="750">
        <v>250</v>
      </c>
      <c r="R45" s="750">
        <v>128</v>
      </c>
      <c r="S45" s="750">
        <v>1030</v>
      </c>
      <c r="T45" s="113">
        <v>314</v>
      </c>
      <c r="U45" s="750">
        <v>11</v>
      </c>
      <c r="V45" s="750">
        <v>69</v>
      </c>
      <c r="W45" s="750">
        <v>235</v>
      </c>
      <c r="X45" s="750">
        <v>708</v>
      </c>
      <c r="Y45" s="750">
        <v>299</v>
      </c>
      <c r="Z45" s="113">
        <v>481</v>
      </c>
      <c r="AA45" s="750">
        <v>10</v>
      </c>
      <c r="AB45" s="750">
        <v>21</v>
      </c>
      <c r="AC45" s="750">
        <v>105</v>
      </c>
      <c r="AD45" s="750">
        <v>349</v>
      </c>
      <c r="AE45" s="750">
        <v>1078</v>
      </c>
      <c r="AF45" s="113">
        <v>1215</v>
      </c>
      <c r="AG45" s="750">
        <v>35</v>
      </c>
      <c r="AH45" s="750">
        <v>140</v>
      </c>
      <c r="AI45" s="750">
        <v>385</v>
      </c>
      <c r="AJ45" s="750">
        <v>368</v>
      </c>
      <c r="AK45" s="750">
        <v>525</v>
      </c>
      <c r="AL45" s="113">
        <v>129</v>
      </c>
      <c r="AM45" s="750">
        <v>15</v>
      </c>
      <c r="AN45" s="750">
        <v>16</v>
      </c>
      <c r="AO45" s="750">
        <v>78</v>
      </c>
      <c r="AP45" s="750">
        <v>57</v>
      </c>
      <c r="AQ45" s="750">
        <v>458</v>
      </c>
      <c r="AR45" s="113">
        <v>10</v>
      </c>
      <c r="AS45" s="750">
        <v>0</v>
      </c>
      <c r="AT45" s="750">
        <v>216</v>
      </c>
      <c r="AU45" s="750">
        <v>35</v>
      </c>
      <c r="AV45" s="750">
        <v>170</v>
      </c>
      <c r="AW45" s="750">
        <v>639</v>
      </c>
      <c r="AX45" s="113">
        <v>815</v>
      </c>
      <c r="AY45" s="750">
        <v>0</v>
      </c>
      <c r="AZ45" s="750">
        <v>14</v>
      </c>
      <c r="BA45" s="750">
        <v>65</v>
      </c>
      <c r="BB45" s="750">
        <v>225</v>
      </c>
      <c r="BC45" s="750">
        <v>311</v>
      </c>
      <c r="BD45" s="113">
        <v>5</v>
      </c>
      <c r="BE45" s="750">
        <v>7</v>
      </c>
      <c r="BF45" s="750">
        <v>320</v>
      </c>
      <c r="BG45" s="750">
        <v>38</v>
      </c>
      <c r="BH45" s="750">
        <v>198</v>
      </c>
      <c r="BI45" s="750">
        <v>100</v>
      </c>
      <c r="BJ45" s="113">
        <v>41</v>
      </c>
      <c r="BK45" s="750">
        <v>14</v>
      </c>
      <c r="BL45" s="750">
        <v>26</v>
      </c>
      <c r="BM45" s="750">
        <v>41</v>
      </c>
      <c r="BN45" s="750">
        <v>6</v>
      </c>
      <c r="BO45" s="750">
        <v>156</v>
      </c>
      <c r="BP45" s="113">
        <v>82</v>
      </c>
      <c r="BQ45" s="750">
        <v>3</v>
      </c>
      <c r="BR45" s="750">
        <v>112</v>
      </c>
      <c r="BS45" s="750">
        <v>17</v>
      </c>
      <c r="BT45" s="750">
        <v>60</v>
      </c>
      <c r="BU45" s="750">
        <v>388</v>
      </c>
      <c r="BV45" s="113">
        <v>70</v>
      </c>
      <c r="BW45" s="750">
        <v>4</v>
      </c>
      <c r="BX45" s="750">
        <v>10</v>
      </c>
      <c r="BY45" s="750">
        <v>12</v>
      </c>
      <c r="BZ45" s="750">
        <v>37</v>
      </c>
      <c r="CA45" s="750">
        <v>560</v>
      </c>
      <c r="CB45" s="113">
        <v>71</v>
      </c>
      <c r="CC45" s="750">
        <v>17</v>
      </c>
      <c r="CD45" s="750">
        <v>41</v>
      </c>
      <c r="CE45" s="750">
        <v>31</v>
      </c>
      <c r="CF45" s="750">
        <v>22</v>
      </c>
      <c r="CG45" s="750">
        <v>174</v>
      </c>
      <c r="CH45" s="113">
        <v>93</v>
      </c>
      <c r="CI45" s="750">
        <v>23</v>
      </c>
      <c r="CJ45" s="750">
        <v>53</v>
      </c>
      <c r="CK45" s="750">
        <v>68</v>
      </c>
      <c r="CL45" s="750">
        <v>72</v>
      </c>
      <c r="CM45" s="750">
        <v>285</v>
      </c>
      <c r="CN45" s="113">
        <v>50</v>
      </c>
      <c r="CO45" s="750">
        <v>274</v>
      </c>
      <c r="CP45" s="750">
        <v>1934</v>
      </c>
      <c r="CQ45" s="750">
        <v>1623</v>
      </c>
      <c r="CR45" s="750">
        <v>4822</v>
      </c>
      <c r="CS45" s="750">
        <v>10857</v>
      </c>
      <c r="CT45" s="113">
        <v>7252</v>
      </c>
      <c r="CU45" s="750">
        <v>274</v>
      </c>
      <c r="CV45" s="750">
        <v>1934</v>
      </c>
      <c r="CW45" s="750">
        <v>1623</v>
      </c>
      <c r="CX45" s="750">
        <v>4822</v>
      </c>
      <c r="CY45" s="750">
        <v>10857</v>
      </c>
      <c r="CZ45" s="823">
        <v>7252</v>
      </c>
    </row>
    <row r="46" spans="2:104" s="98" customFormat="1" ht="13.5" x14ac:dyDescent="0.25">
      <c r="B46" s="817" t="s">
        <v>1005</v>
      </c>
      <c r="C46" s="111">
        <v>38</v>
      </c>
      <c r="D46" s="750">
        <v>4670</v>
      </c>
      <c r="E46" s="750">
        <v>747</v>
      </c>
      <c r="F46" s="750">
        <v>3322</v>
      </c>
      <c r="G46" s="750">
        <v>2994</v>
      </c>
      <c r="H46" s="113">
        <v>3618</v>
      </c>
      <c r="I46" s="111">
        <v>42</v>
      </c>
      <c r="J46" s="750">
        <v>112</v>
      </c>
      <c r="K46" s="750">
        <v>106</v>
      </c>
      <c r="L46" s="750">
        <v>1304</v>
      </c>
      <c r="M46" s="750">
        <v>4772</v>
      </c>
      <c r="N46" s="113">
        <v>1072</v>
      </c>
      <c r="O46" s="111">
        <v>241</v>
      </c>
      <c r="P46" s="750">
        <v>183</v>
      </c>
      <c r="Q46" s="750">
        <v>197</v>
      </c>
      <c r="R46" s="750">
        <v>701</v>
      </c>
      <c r="S46" s="750">
        <v>196</v>
      </c>
      <c r="T46" s="113">
        <v>629</v>
      </c>
      <c r="U46" s="750">
        <v>16</v>
      </c>
      <c r="V46" s="750">
        <v>86</v>
      </c>
      <c r="W46" s="750">
        <v>609</v>
      </c>
      <c r="X46" s="750">
        <v>653</v>
      </c>
      <c r="Y46" s="750">
        <v>862</v>
      </c>
      <c r="Z46" s="113">
        <v>739</v>
      </c>
      <c r="AA46" s="750">
        <v>3</v>
      </c>
      <c r="AB46" s="750">
        <v>49</v>
      </c>
      <c r="AC46" s="750">
        <v>122</v>
      </c>
      <c r="AD46" s="750">
        <v>398</v>
      </c>
      <c r="AE46" s="750">
        <v>394</v>
      </c>
      <c r="AF46" s="113">
        <v>141</v>
      </c>
      <c r="AG46" s="750">
        <v>60</v>
      </c>
      <c r="AH46" s="750">
        <v>122</v>
      </c>
      <c r="AI46" s="750">
        <v>265</v>
      </c>
      <c r="AJ46" s="750">
        <v>326</v>
      </c>
      <c r="AK46" s="750">
        <v>669</v>
      </c>
      <c r="AL46" s="113">
        <v>116</v>
      </c>
      <c r="AM46" s="750">
        <v>16</v>
      </c>
      <c r="AN46" s="750">
        <v>28</v>
      </c>
      <c r="AO46" s="750">
        <v>297</v>
      </c>
      <c r="AP46" s="750">
        <v>549</v>
      </c>
      <c r="AQ46" s="750">
        <v>674</v>
      </c>
      <c r="AR46" s="113">
        <v>141</v>
      </c>
      <c r="AS46" s="750">
        <v>0</v>
      </c>
      <c r="AT46" s="750">
        <v>3</v>
      </c>
      <c r="AU46" s="750">
        <v>4</v>
      </c>
      <c r="AV46" s="750">
        <v>274</v>
      </c>
      <c r="AW46" s="750">
        <v>987</v>
      </c>
      <c r="AX46" s="113">
        <v>728</v>
      </c>
      <c r="AY46" s="750">
        <v>1</v>
      </c>
      <c r="AZ46" s="750">
        <v>24</v>
      </c>
      <c r="BA46" s="750">
        <v>118</v>
      </c>
      <c r="BB46" s="750">
        <v>581</v>
      </c>
      <c r="BC46" s="750">
        <v>495</v>
      </c>
      <c r="BD46" s="113">
        <v>234</v>
      </c>
      <c r="BE46" s="750">
        <v>26</v>
      </c>
      <c r="BF46" s="750">
        <v>27</v>
      </c>
      <c r="BG46" s="750">
        <v>156</v>
      </c>
      <c r="BH46" s="750">
        <v>127</v>
      </c>
      <c r="BI46" s="750">
        <v>252</v>
      </c>
      <c r="BJ46" s="113">
        <v>27</v>
      </c>
      <c r="BK46" s="750">
        <v>26</v>
      </c>
      <c r="BL46" s="750">
        <v>31</v>
      </c>
      <c r="BM46" s="750">
        <v>83</v>
      </c>
      <c r="BN46" s="750">
        <v>169</v>
      </c>
      <c r="BO46" s="750">
        <v>256</v>
      </c>
      <c r="BP46" s="113">
        <v>115</v>
      </c>
      <c r="BQ46" s="750">
        <v>24</v>
      </c>
      <c r="BR46" s="750">
        <v>45</v>
      </c>
      <c r="BS46" s="750">
        <v>26</v>
      </c>
      <c r="BT46" s="750">
        <v>40</v>
      </c>
      <c r="BU46" s="750">
        <v>55</v>
      </c>
      <c r="BV46" s="113">
        <v>20</v>
      </c>
      <c r="BW46" s="750">
        <v>1</v>
      </c>
      <c r="BX46" s="750">
        <v>73</v>
      </c>
      <c r="BY46" s="750">
        <v>25</v>
      </c>
      <c r="BZ46" s="750">
        <v>10</v>
      </c>
      <c r="CA46" s="750">
        <v>163</v>
      </c>
      <c r="CB46" s="113">
        <v>18</v>
      </c>
      <c r="CC46" s="750">
        <v>34</v>
      </c>
      <c r="CD46" s="750">
        <v>25</v>
      </c>
      <c r="CE46" s="750">
        <v>22</v>
      </c>
      <c r="CF46" s="750">
        <v>241</v>
      </c>
      <c r="CG46" s="750">
        <v>463</v>
      </c>
      <c r="CH46" s="113">
        <v>129</v>
      </c>
      <c r="CI46" s="750">
        <v>5</v>
      </c>
      <c r="CJ46" s="750">
        <v>53</v>
      </c>
      <c r="CK46" s="750">
        <v>209</v>
      </c>
      <c r="CL46" s="750">
        <v>108</v>
      </c>
      <c r="CM46" s="750">
        <v>132</v>
      </c>
      <c r="CN46" s="113">
        <v>41</v>
      </c>
      <c r="CO46" s="750">
        <v>533</v>
      </c>
      <c r="CP46" s="750">
        <v>5531</v>
      </c>
      <c r="CQ46" s="750">
        <v>2986</v>
      </c>
      <c r="CR46" s="750">
        <v>8803</v>
      </c>
      <c r="CS46" s="750">
        <v>13364</v>
      </c>
      <c r="CT46" s="113">
        <v>7768</v>
      </c>
      <c r="CU46" s="750">
        <v>533</v>
      </c>
      <c r="CV46" s="750">
        <v>5531</v>
      </c>
      <c r="CW46" s="750">
        <v>2986</v>
      </c>
      <c r="CX46" s="750">
        <v>8803</v>
      </c>
      <c r="CY46" s="750">
        <v>13364</v>
      </c>
      <c r="CZ46" s="823">
        <v>7768</v>
      </c>
    </row>
    <row r="47" spans="2:104" s="98" customFormat="1" ht="13.5" x14ac:dyDescent="0.25">
      <c r="B47" s="819" t="s">
        <v>1012</v>
      </c>
      <c r="C47" s="111">
        <v>27</v>
      </c>
      <c r="D47" s="750">
        <v>1511</v>
      </c>
      <c r="E47" s="750">
        <v>1654</v>
      </c>
      <c r="F47" s="750">
        <v>2965</v>
      </c>
      <c r="G47" s="750">
        <v>2748</v>
      </c>
      <c r="H47" s="113">
        <v>3178</v>
      </c>
      <c r="I47" s="111">
        <v>12</v>
      </c>
      <c r="J47" s="750">
        <v>502</v>
      </c>
      <c r="K47" s="750">
        <v>715</v>
      </c>
      <c r="L47" s="750">
        <v>1004</v>
      </c>
      <c r="M47" s="750">
        <v>1621</v>
      </c>
      <c r="N47" s="113">
        <v>1631</v>
      </c>
      <c r="O47" s="111">
        <v>109</v>
      </c>
      <c r="P47" s="750">
        <v>285</v>
      </c>
      <c r="Q47" s="750">
        <v>279</v>
      </c>
      <c r="R47" s="750">
        <v>884</v>
      </c>
      <c r="S47" s="750">
        <v>872</v>
      </c>
      <c r="T47" s="113">
        <v>759</v>
      </c>
      <c r="U47" s="750">
        <v>17</v>
      </c>
      <c r="V47" s="750">
        <v>1644</v>
      </c>
      <c r="W47" s="750">
        <v>360</v>
      </c>
      <c r="X47" s="750">
        <v>802</v>
      </c>
      <c r="Y47" s="750">
        <v>661</v>
      </c>
      <c r="Z47" s="113">
        <v>488</v>
      </c>
      <c r="AA47" s="750">
        <v>4</v>
      </c>
      <c r="AB47" s="750">
        <v>33</v>
      </c>
      <c r="AC47" s="750">
        <v>170</v>
      </c>
      <c r="AD47" s="750">
        <v>345</v>
      </c>
      <c r="AE47" s="750">
        <v>782</v>
      </c>
      <c r="AF47" s="113">
        <v>167</v>
      </c>
      <c r="AG47" s="750">
        <v>71</v>
      </c>
      <c r="AH47" s="750">
        <v>120</v>
      </c>
      <c r="AI47" s="750">
        <v>164</v>
      </c>
      <c r="AJ47" s="750">
        <v>374</v>
      </c>
      <c r="AK47" s="750">
        <v>501</v>
      </c>
      <c r="AL47" s="113">
        <v>182</v>
      </c>
      <c r="AM47" s="750">
        <v>38</v>
      </c>
      <c r="AN47" s="750">
        <v>98</v>
      </c>
      <c r="AO47" s="750">
        <v>121</v>
      </c>
      <c r="AP47" s="750">
        <v>298</v>
      </c>
      <c r="AQ47" s="750">
        <v>126</v>
      </c>
      <c r="AR47" s="113">
        <v>86</v>
      </c>
      <c r="AS47" s="750">
        <v>0</v>
      </c>
      <c r="AT47" s="750">
        <v>2</v>
      </c>
      <c r="AU47" s="750">
        <v>22</v>
      </c>
      <c r="AV47" s="750">
        <v>298</v>
      </c>
      <c r="AW47" s="750">
        <v>749</v>
      </c>
      <c r="AX47" s="113">
        <v>441</v>
      </c>
      <c r="AY47" s="750">
        <v>1</v>
      </c>
      <c r="AZ47" s="750">
        <v>18</v>
      </c>
      <c r="BA47" s="750">
        <v>370</v>
      </c>
      <c r="BB47" s="750">
        <v>826</v>
      </c>
      <c r="BC47" s="750">
        <v>533</v>
      </c>
      <c r="BD47" s="113">
        <v>171</v>
      </c>
      <c r="BE47" s="750">
        <v>31</v>
      </c>
      <c r="BF47" s="750">
        <v>17</v>
      </c>
      <c r="BG47" s="750">
        <v>106</v>
      </c>
      <c r="BH47" s="750">
        <v>157</v>
      </c>
      <c r="BI47" s="750">
        <v>489</v>
      </c>
      <c r="BJ47" s="113">
        <v>63</v>
      </c>
      <c r="BK47" s="750">
        <v>16</v>
      </c>
      <c r="BL47" s="750">
        <v>23</v>
      </c>
      <c r="BM47" s="750">
        <v>25</v>
      </c>
      <c r="BN47" s="750">
        <v>15</v>
      </c>
      <c r="BO47" s="750">
        <v>667</v>
      </c>
      <c r="BP47" s="113">
        <v>216</v>
      </c>
      <c r="BQ47" s="750">
        <v>14</v>
      </c>
      <c r="BR47" s="750">
        <v>497</v>
      </c>
      <c r="BS47" s="750">
        <v>27</v>
      </c>
      <c r="BT47" s="750">
        <v>295</v>
      </c>
      <c r="BU47" s="750">
        <v>39</v>
      </c>
      <c r="BV47" s="113">
        <v>225</v>
      </c>
      <c r="BW47" s="750">
        <v>1</v>
      </c>
      <c r="BX47" s="750">
        <v>5</v>
      </c>
      <c r="BY47" s="750">
        <v>16</v>
      </c>
      <c r="BZ47" s="750">
        <v>21</v>
      </c>
      <c r="CA47" s="750">
        <v>271</v>
      </c>
      <c r="CB47" s="113">
        <v>3</v>
      </c>
      <c r="CC47" s="750">
        <v>30</v>
      </c>
      <c r="CD47" s="750">
        <v>40</v>
      </c>
      <c r="CE47" s="750">
        <v>35</v>
      </c>
      <c r="CF47" s="750">
        <v>369</v>
      </c>
      <c r="CG47" s="750">
        <v>111</v>
      </c>
      <c r="CH47" s="113">
        <v>125</v>
      </c>
      <c r="CI47" s="750">
        <v>7</v>
      </c>
      <c r="CJ47" s="750">
        <v>41</v>
      </c>
      <c r="CK47" s="750">
        <v>131</v>
      </c>
      <c r="CL47" s="750">
        <v>93</v>
      </c>
      <c r="CM47" s="750">
        <v>342</v>
      </c>
      <c r="CN47" s="113">
        <v>60</v>
      </c>
      <c r="CO47" s="750">
        <v>378</v>
      </c>
      <c r="CP47" s="750">
        <v>4836</v>
      </c>
      <c r="CQ47" s="750">
        <v>4195</v>
      </c>
      <c r="CR47" s="750">
        <v>8746</v>
      </c>
      <c r="CS47" s="750">
        <v>10512</v>
      </c>
      <c r="CT47" s="113">
        <v>7795</v>
      </c>
      <c r="CU47" s="750">
        <v>378</v>
      </c>
      <c r="CV47" s="750">
        <v>4836</v>
      </c>
      <c r="CW47" s="750">
        <v>4195</v>
      </c>
      <c r="CX47" s="750">
        <v>8746</v>
      </c>
      <c r="CY47" s="750">
        <v>10512</v>
      </c>
      <c r="CZ47" s="823">
        <v>7795</v>
      </c>
    </row>
    <row r="48" spans="2:104" s="98" customFormat="1" ht="13.5" x14ac:dyDescent="0.25">
      <c r="B48" s="819" t="s">
        <v>1022</v>
      </c>
      <c r="C48" s="111">
        <v>34</v>
      </c>
      <c r="D48" s="750">
        <v>913</v>
      </c>
      <c r="E48" s="750">
        <v>168</v>
      </c>
      <c r="F48" s="750">
        <v>2048</v>
      </c>
      <c r="G48" s="750">
        <v>2784</v>
      </c>
      <c r="H48" s="113">
        <v>2398</v>
      </c>
      <c r="I48" s="111">
        <v>24</v>
      </c>
      <c r="J48" s="750">
        <v>249</v>
      </c>
      <c r="K48" s="750">
        <v>323</v>
      </c>
      <c r="L48" s="750">
        <v>1103</v>
      </c>
      <c r="M48" s="750">
        <v>2949</v>
      </c>
      <c r="N48" s="113">
        <v>1929</v>
      </c>
      <c r="O48" s="111">
        <v>180</v>
      </c>
      <c r="P48" s="750">
        <v>172</v>
      </c>
      <c r="Q48" s="750">
        <v>208</v>
      </c>
      <c r="R48" s="750">
        <v>367</v>
      </c>
      <c r="S48" s="750">
        <v>467</v>
      </c>
      <c r="T48" s="113">
        <v>407</v>
      </c>
      <c r="U48" s="750">
        <v>19</v>
      </c>
      <c r="V48" s="750">
        <v>375</v>
      </c>
      <c r="W48" s="750">
        <v>305</v>
      </c>
      <c r="X48" s="750">
        <v>319</v>
      </c>
      <c r="Y48" s="750">
        <v>422</v>
      </c>
      <c r="Z48" s="113">
        <v>236</v>
      </c>
      <c r="AA48" s="750">
        <v>5</v>
      </c>
      <c r="AB48" s="750">
        <v>40</v>
      </c>
      <c r="AC48" s="750">
        <v>116</v>
      </c>
      <c r="AD48" s="750">
        <v>211</v>
      </c>
      <c r="AE48" s="750">
        <v>874</v>
      </c>
      <c r="AF48" s="113">
        <v>38</v>
      </c>
      <c r="AG48" s="750">
        <v>44</v>
      </c>
      <c r="AH48" s="750">
        <v>128</v>
      </c>
      <c r="AI48" s="750">
        <v>134</v>
      </c>
      <c r="AJ48" s="750">
        <v>312</v>
      </c>
      <c r="AK48" s="750">
        <v>435</v>
      </c>
      <c r="AL48" s="113">
        <v>180</v>
      </c>
      <c r="AM48" s="750">
        <v>25</v>
      </c>
      <c r="AN48" s="750">
        <v>33</v>
      </c>
      <c r="AO48" s="750">
        <v>58</v>
      </c>
      <c r="AP48" s="750">
        <v>133</v>
      </c>
      <c r="AQ48" s="750">
        <v>285</v>
      </c>
      <c r="AR48" s="113">
        <v>180</v>
      </c>
      <c r="AS48" s="750">
        <v>0</v>
      </c>
      <c r="AT48" s="750">
        <v>340</v>
      </c>
      <c r="AU48" s="750">
        <v>7</v>
      </c>
      <c r="AV48" s="750">
        <v>880</v>
      </c>
      <c r="AW48" s="750">
        <v>146</v>
      </c>
      <c r="AX48" s="113">
        <v>168</v>
      </c>
      <c r="AY48" s="750">
        <v>0</v>
      </c>
      <c r="AZ48" s="750">
        <v>187</v>
      </c>
      <c r="BA48" s="750">
        <v>86</v>
      </c>
      <c r="BB48" s="750">
        <v>347</v>
      </c>
      <c r="BC48" s="750">
        <v>522</v>
      </c>
      <c r="BD48" s="113">
        <v>98</v>
      </c>
      <c r="BE48" s="750">
        <v>15</v>
      </c>
      <c r="BF48" s="750">
        <v>280</v>
      </c>
      <c r="BG48" s="750">
        <v>426</v>
      </c>
      <c r="BH48" s="750">
        <v>180</v>
      </c>
      <c r="BI48" s="750">
        <v>392</v>
      </c>
      <c r="BJ48" s="113">
        <v>66</v>
      </c>
      <c r="BK48" s="750">
        <v>10</v>
      </c>
      <c r="BL48" s="750">
        <v>13</v>
      </c>
      <c r="BM48" s="750">
        <v>37</v>
      </c>
      <c r="BN48" s="750">
        <v>53</v>
      </c>
      <c r="BO48" s="750">
        <v>437</v>
      </c>
      <c r="BP48" s="113">
        <v>182</v>
      </c>
      <c r="BQ48" s="750">
        <v>12</v>
      </c>
      <c r="BR48" s="750">
        <v>51</v>
      </c>
      <c r="BS48" s="750">
        <v>21</v>
      </c>
      <c r="BT48" s="750">
        <v>303</v>
      </c>
      <c r="BU48" s="750">
        <v>354</v>
      </c>
      <c r="BV48" s="113">
        <v>5</v>
      </c>
      <c r="BW48" s="750">
        <v>1</v>
      </c>
      <c r="BX48" s="750">
        <v>23</v>
      </c>
      <c r="BY48" s="750">
        <v>12</v>
      </c>
      <c r="BZ48" s="750">
        <v>8</v>
      </c>
      <c r="CA48" s="750">
        <v>208</v>
      </c>
      <c r="CB48" s="113">
        <v>42</v>
      </c>
      <c r="CC48" s="750">
        <v>29</v>
      </c>
      <c r="CD48" s="750">
        <v>46</v>
      </c>
      <c r="CE48" s="750">
        <v>21</v>
      </c>
      <c r="CF48" s="750">
        <v>50</v>
      </c>
      <c r="CG48" s="750">
        <v>425</v>
      </c>
      <c r="CH48" s="113">
        <v>123</v>
      </c>
      <c r="CI48" s="750">
        <v>3</v>
      </c>
      <c r="CJ48" s="750">
        <v>72</v>
      </c>
      <c r="CK48" s="750">
        <v>65</v>
      </c>
      <c r="CL48" s="750">
        <v>82</v>
      </c>
      <c r="CM48" s="750">
        <v>137</v>
      </c>
      <c r="CN48" s="113">
        <v>62</v>
      </c>
      <c r="CO48" s="750">
        <v>401</v>
      </c>
      <c r="CP48" s="750">
        <v>2922</v>
      </c>
      <c r="CQ48" s="750">
        <v>1987</v>
      </c>
      <c r="CR48" s="750">
        <v>6396</v>
      </c>
      <c r="CS48" s="750">
        <v>10837</v>
      </c>
      <c r="CT48" s="113">
        <v>6114</v>
      </c>
      <c r="CU48" s="750">
        <v>401</v>
      </c>
      <c r="CV48" s="750">
        <v>2922</v>
      </c>
      <c r="CW48" s="750">
        <v>1987</v>
      </c>
      <c r="CX48" s="750">
        <v>6396</v>
      </c>
      <c r="CY48" s="750">
        <v>10837</v>
      </c>
      <c r="CZ48" s="823">
        <v>6114</v>
      </c>
    </row>
    <row r="49" spans="2:110" ht="14.25" thickBot="1" x14ac:dyDescent="0.3">
      <c r="B49" s="818" t="s">
        <v>1033</v>
      </c>
      <c r="C49" s="111">
        <v>7</v>
      </c>
      <c r="D49" s="750">
        <v>1115</v>
      </c>
      <c r="E49" s="750">
        <v>350</v>
      </c>
      <c r="F49" s="750">
        <v>2103</v>
      </c>
      <c r="G49" s="750">
        <v>1750</v>
      </c>
      <c r="H49" s="113">
        <v>2297</v>
      </c>
      <c r="I49" s="111">
        <v>2</v>
      </c>
      <c r="J49" s="750">
        <v>60</v>
      </c>
      <c r="K49" s="750">
        <v>101</v>
      </c>
      <c r="L49" s="750">
        <v>1002</v>
      </c>
      <c r="M49" s="750">
        <v>1927</v>
      </c>
      <c r="N49" s="113">
        <v>1380</v>
      </c>
      <c r="O49" s="111">
        <v>41</v>
      </c>
      <c r="P49" s="750">
        <v>142</v>
      </c>
      <c r="Q49" s="750">
        <v>285</v>
      </c>
      <c r="R49" s="750">
        <v>501</v>
      </c>
      <c r="S49" s="750">
        <v>1873</v>
      </c>
      <c r="T49" s="113">
        <v>260</v>
      </c>
      <c r="U49" s="750">
        <v>19</v>
      </c>
      <c r="V49" s="750">
        <v>658</v>
      </c>
      <c r="W49" s="750">
        <v>171</v>
      </c>
      <c r="X49" s="750">
        <v>522</v>
      </c>
      <c r="Y49" s="750">
        <v>328</v>
      </c>
      <c r="Z49" s="113">
        <v>252</v>
      </c>
      <c r="AA49" s="750">
        <v>0</v>
      </c>
      <c r="AB49" s="750">
        <v>9</v>
      </c>
      <c r="AC49" s="750">
        <v>76</v>
      </c>
      <c r="AD49" s="750">
        <v>366</v>
      </c>
      <c r="AE49" s="750">
        <v>827</v>
      </c>
      <c r="AF49" s="113">
        <v>225</v>
      </c>
      <c r="AG49" s="750">
        <v>37</v>
      </c>
      <c r="AH49" s="750">
        <v>184</v>
      </c>
      <c r="AI49" s="750">
        <v>25</v>
      </c>
      <c r="AJ49" s="750">
        <v>519</v>
      </c>
      <c r="AK49" s="750">
        <v>388</v>
      </c>
      <c r="AL49" s="113">
        <v>44</v>
      </c>
      <c r="AM49" s="750">
        <v>47</v>
      </c>
      <c r="AN49" s="750">
        <v>28</v>
      </c>
      <c r="AO49" s="750">
        <v>29</v>
      </c>
      <c r="AP49" s="750">
        <v>91</v>
      </c>
      <c r="AQ49" s="750">
        <v>423</v>
      </c>
      <c r="AR49" s="113">
        <v>9</v>
      </c>
      <c r="AS49" s="750">
        <v>0</v>
      </c>
      <c r="AT49" s="750">
        <v>0</v>
      </c>
      <c r="AU49" s="750">
        <v>4</v>
      </c>
      <c r="AV49" s="750">
        <v>3</v>
      </c>
      <c r="AW49" s="750">
        <v>106</v>
      </c>
      <c r="AX49" s="113">
        <v>430</v>
      </c>
      <c r="AY49" s="750">
        <v>0</v>
      </c>
      <c r="AZ49" s="750">
        <v>13</v>
      </c>
      <c r="BA49" s="750">
        <v>361</v>
      </c>
      <c r="BB49" s="750">
        <v>156</v>
      </c>
      <c r="BC49" s="750">
        <v>473</v>
      </c>
      <c r="BD49" s="113">
        <v>147</v>
      </c>
      <c r="BE49" s="750">
        <v>13</v>
      </c>
      <c r="BF49" s="750">
        <v>285</v>
      </c>
      <c r="BG49" s="750">
        <v>331</v>
      </c>
      <c r="BH49" s="750">
        <v>125</v>
      </c>
      <c r="BI49" s="750">
        <v>280</v>
      </c>
      <c r="BJ49" s="113">
        <v>12</v>
      </c>
      <c r="BK49" s="750">
        <v>16</v>
      </c>
      <c r="BL49" s="750">
        <v>26</v>
      </c>
      <c r="BM49" s="750">
        <v>23</v>
      </c>
      <c r="BN49" s="750">
        <v>137</v>
      </c>
      <c r="BO49" s="750">
        <v>286</v>
      </c>
      <c r="BP49" s="113">
        <v>36</v>
      </c>
      <c r="BQ49" s="750">
        <v>3</v>
      </c>
      <c r="BR49" s="750">
        <v>143</v>
      </c>
      <c r="BS49" s="750">
        <v>76</v>
      </c>
      <c r="BT49" s="750">
        <v>366</v>
      </c>
      <c r="BU49" s="750">
        <v>169</v>
      </c>
      <c r="BV49" s="113">
        <v>70</v>
      </c>
      <c r="BW49" s="750">
        <v>3</v>
      </c>
      <c r="BX49" s="750">
        <v>6</v>
      </c>
      <c r="BY49" s="750">
        <v>250</v>
      </c>
      <c r="BZ49" s="750">
        <v>220</v>
      </c>
      <c r="CA49" s="750">
        <v>76</v>
      </c>
      <c r="CB49" s="113">
        <v>3</v>
      </c>
      <c r="CC49" s="750">
        <v>20</v>
      </c>
      <c r="CD49" s="750">
        <v>38</v>
      </c>
      <c r="CE49" s="750">
        <v>34</v>
      </c>
      <c r="CF49" s="750">
        <v>244</v>
      </c>
      <c r="CG49" s="750">
        <v>156</v>
      </c>
      <c r="CH49" s="113">
        <v>250</v>
      </c>
      <c r="CI49" s="750">
        <v>4</v>
      </c>
      <c r="CJ49" s="750">
        <v>28</v>
      </c>
      <c r="CK49" s="750">
        <v>149</v>
      </c>
      <c r="CL49" s="750">
        <v>67</v>
      </c>
      <c r="CM49" s="750">
        <v>154</v>
      </c>
      <c r="CN49" s="113">
        <v>135</v>
      </c>
      <c r="CO49" s="750">
        <v>212</v>
      </c>
      <c r="CP49" s="750">
        <v>2735</v>
      </c>
      <c r="CQ49" s="750">
        <v>2265</v>
      </c>
      <c r="CR49" s="750">
        <v>6422</v>
      </c>
      <c r="CS49" s="750">
        <v>9216</v>
      </c>
      <c r="CT49" s="113">
        <v>5550</v>
      </c>
      <c r="CU49" s="750">
        <v>212</v>
      </c>
      <c r="CV49" s="750">
        <v>2735</v>
      </c>
      <c r="CW49" s="750">
        <v>2265</v>
      </c>
      <c r="CX49" s="750">
        <v>6422</v>
      </c>
      <c r="CY49" s="750">
        <v>9216</v>
      </c>
      <c r="CZ49" s="823">
        <v>5550</v>
      </c>
      <c r="DA49" s="98"/>
      <c r="DB49" s="98"/>
      <c r="DC49" s="98"/>
      <c r="DD49" s="98"/>
      <c r="DE49" s="98"/>
      <c r="DF49" s="98"/>
    </row>
    <row r="50" spans="2:110" ht="13.5" x14ac:dyDescent="0.25">
      <c r="B50" s="817" t="s">
        <v>1041</v>
      </c>
      <c r="C50" s="750">
        <v>5</v>
      </c>
      <c r="D50" s="750">
        <v>261</v>
      </c>
      <c r="E50" s="750">
        <v>792</v>
      </c>
      <c r="F50" s="750">
        <v>1694</v>
      </c>
      <c r="G50" s="750">
        <v>1492</v>
      </c>
      <c r="H50" s="113">
        <v>2952</v>
      </c>
      <c r="I50" s="111">
        <v>20</v>
      </c>
      <c r="J50" s="750">
        <v>231</v>
      </c>
      <c r="K50" s="750">
        <v>95</v>
      </c>
      <c r="L50" s="750">
        <v>1466</v>
      </c>
      <c r="M50" s="750">
        <v>2908</v>
      </c>
      <c r="N50" s="113">
        <v>2156</v>
      </c>
      <c r="O50" s="111">
        <v>78</v>
      </c>
      <c r="P50" s="750">
        <v>212</v>
      </c>
      <c r="Q50" s="750">
        <v>260</v>
      </c>
      <c r="R50" s="750">
        <v>1368</v>
      </c>
      <c r="S50" s="750">
        <v>557</v>
      </c>
      <c r="T50" s="113">
        <v>814</v>
      </c>
      <c r="U50" s="750">
        <v>20</v>
      </c>
      <c r="V50" s="750">
        <v>140</v>
      </c>
      <c r="W50" s="750">
        <v>858</v>
      </c>
      <c r="X50" s="750">
        <v>1100</v>
      </c>
      <c r="Y50" s="750">
        <v>326</v>
      </c>
      <c r="Z50" s="113">
        <v>208</v>
      </c>
      <c r="AA50" s="750">
        <v>1</v>
      </c>
      <c r="AB50" s="750">
        <v>8</v>
      </c>
      <c r="AC50" s="750">
        <v>145</v>
      </c>
      <c r="AD50" s="750">
        <v>193</v>
      </c>
      <c r="AE50" s="750">
        <v>412</v>
      </c>
      <c r="AF50" s="113">
        <v>15</v>
      </c>
      <c r="AG50" s="750">
        <v>63</v>
      </c>
      <c r="AH50" s="750">
        <v>78</v>
      </c>
      <c r="AI50" s="750">
        <v>12</v>
      </c>
      <c r="AJ50" s="750">
        <v>451</v>
      </c>
      <c r="AK50" s="750">
        <v>263</v>
      </c>
      <c r="AL50" s="113">
        <v>75</v>
      </c>
      <c r="AM50" s="750">
        <v>22</v>
      </c>
      <c r="AN50" s="750">
        <v>54</v>
      </c>
      <c r="AO50" s="750">
        <v>170</v>
      </c>
      <c r="AP50" s="750">
        <v>165</v>
      </c>
      <c r="AQ50" s="750">
        <v>468</v>
      </c>
      <c r="AR50" s="113">
        <v>12</v>
      </c>
      <c r="AS50" s="750">
        <v>0</v>
      </c>
      <c r="AT50" s="750">
        <v>9</v>
      </c>
      <c r="AU50" s="750">
        <v>9</v>
      </c>
      <c r="AV50" s="750">
        <v>147</v>
      </c>
      <c r="AW50" s="750">
        <v>79</v>
      </c>
      <c r="AX50" s="113">
        <v>186</v>
      </c>
      <c r="AY50" s="750">
        <v>1</v>
      </c>
      <c r="AZ50" s="750">
        <v>229</v>
      </c>
      <c r="BA50" s="750">
        <v>569</v>
      </c>
      <c r="BB50" s="750">
        <v>379</v>
      </c>
      <c r="BC50" s="750">
        <v>529</v>
      </c>
      <c r="BD50" s="113">
        <v>452</v>
      </c>
      <c r="BE50" s="750">
        <v>35</v>
      </c>
      <c r="BF50" s="750">
        <v>155</v>
      </c>
      <c r="BG50" s="750">
        <v>79</v>
      </c>
      <c r="BH50" s="750">
        <v>262</v>
      </c>
      <c r="BI50" s="750">
        <v>191</v>
      </c>
      <c r="BJ50" s="113">
        <v>16</v>
      </c>
      <c r="BK50" s="750">
        <v>6</v>
      </c>
      <c r="BL50" s="750">
        <v>29</v>
      </c>
      <c r="BM50" s="750">
        <v>17</v>
      </c>
      <c r="BN50" s="750">
        <v>309</v>
      </c>
      <c r="BO50" s="750">
        <v>141</v>
      </c>
      <c r="BP50" s="113">
        <v>108</v>
      </c>
      <c r="BQ50" s="750">
        <v>26</v>
      </c>
      <c r="BR50" s="750">
        <v>133</v>
      </c>
      <c r="BS50" s="750">
        <v>404</v>
      </c>
      <c r="BT50" s="750">
        <v>146</v>
      </c>
      <c r="BU50" s="750">
        <v>243</v>
      </c>
      <c r="BV50" s="113">
        <v>132</v>
      </c>
      <c r="BW50" s="750">
        <v>0</v>
      </c>
      <c r="BX50" s="750">
        <v>10</v>
      </c>
      <c r="BY50" s="750">
        <v>10</v>
      </c>
      <c r="BZ50" s="750">
        <v>14</v>
      </c>
      <c r="CA50" s="750">
        <v>27</v>
      </c>
      <c r="CB50" s="113">
        <v>112</v>
      </c>
      <c r="CC50" s="750">
        <v>15</v>
      </c>
      <c r="CD50" s="750">
        <v>27</v>
      </c>
      <c r="CE50" s="750">
        <v>147</v>
      </c>
      <c r="CF50" s="750">
        <v>153</v>
      </c>
      <c r="CG50" s="750">
        <v>144</v>
      </c>
      <c r="CH50" s="113">
        <v>245</v>
      </c>
      <c r="CI50" s="750">
        <v>2</v>
      </c>
      <c r="CJ50" s="750">
        <v>35</v>
      </c>
      <c r="CK50" s="750">
        <v>45</v>
      </c>
      <c r="CL50" s="750">
        <v>59</v>
      </c>
      <c r="CM50" s="750">
        <v>143</v>
      </c>
      <c r="CN50" s="113">
        <v>48</v>
      </c>
      <c r="CO50" s="750">
        <v>294</v>
      </c>
      <c r="CP50" s="750">
        <v>1611</v>
      </c>
      <c r="CQ50" s="750">
        <v>3612</v>
      </c>
      <c r="CR50" s="750">
        <v>7906</v>
      </c>
      <c r="CS50" s="750">
        <v>7923</v>
      </c>
      <c r="CT50" s="113">
        <v>7531</v>
      </c>
      <c r="CU50" s="750">
        <v>294</v>
      </c>
      <c r="CV50" s="750">
        <v>1611</v>
      </c>
      <c r="CW50" s="750">
        <v>3612</v>
      </c>
      <c r="CX50" s="750">
        <v>7906</v>
      </c>
      <c r="CY50" s="750">
        <v>7923</v>
      </c>
      <c r="CZ50" s="823">
        <v>7531</v>
      </c>
      <c r="DA50" s="98"/>
      <c r="DB50" s="98"/>
      <c r="DC50" s="98"/>
      <c r="DD50" s="98"/>
      <c r="DE50" s="98"/>
      <c r="DF50" s="98"/>
    </row>
    <row r="51" spans="2:110" ht="13.5" x14ac:dyDescent="0.25">
      <c r="B51" s="819" t="s">
        <v>1056</v>
      </c>
      <c r="C51" s="750">
        <v>8</v>
      </c>
      <c r="D51" s="750">
        <v>830</v>
      </c>
      <c r="E51" s="750">
        <v>97</v>
      </c>
      <c r="F51" s="750">
        <v>2953</v>
      </c>
      <c r="G51" s="750">
        <v>2712</v>
      </c>
      <c r="H51" s="113">
        <v>2763</v>
      </c>
      <c r="I51" s="111">
        <v>9</v>
      </c>
      <c r="J51" s="750">
        <v>22</v>
      </c>
      <c r="K51" s="750">
        <v>86</v>
      </c>
      <c r="L51" s="750">
        <v>769</v>
      </c>
      <c r="M51" s="750">
        <v>2122</v>
      </c>
      <c r="N51" s="113">
        <v>1847</v>
      </c>
      <c r="O51" s="111">
        <v>66</v>
      </c>
      <c r="P51" s="750">
        <v>297</v>
      </c>
      <c r="Q51" s="750">
        <v>279</v>
      </c>
      <c r="R51" s="750">
        <v>1053</v>
      </c>
      <c r="S51" s="750">
        <v>253</v>
      </c>
      <c r="T51" s="113">
        <v>598</v>
      </c>
      <c r="U51" s="750">
        <v>14</v>
      </c>
      <c r="V51" s="750">
        <v>1256</v>
      </c>
      <c r="W51" s="750">
        <v>754</v>
      </c>
      <c r="X51" s="750">
        <v>811</v>
      </c>
      <c r="Y51" s="750">
        <v>219</v>
      </c>
      <c r="Z51" s="113">
        <v>294</v>
      </c>
      <c r="AA51" s="750">
        <v>5</v>
      </c>
      <c r="AB51" s="750">
        <v>20</v>
      </c>
      <c r="AC51" s="750">
        <v>101</v>
      </c>
      <c r="AD51" s="750">
        <v>430</v>
      </c>
      <c r="AE51" s="750">
        <v>299</v>
      </c>
      <c r="AF51" s="113">
        <v>140</v>
      </c>
      <c r="AG51" s="750">
        <v>56</v>
      </c>
      <c r="AH51" s="750">
        <v>35</v>
      </c>
      <c r="AI51" s="750">
        <v>28</v>
      </c>
      <c r="AJ51" s="750">
        <v>839</v>
      </c>
      <c r="AK51" s="750">
        <v>720</v>
      </c>
      <c r="AL51" s="113">
        <v>6</v>
      </c>
      <c r="AM51" s="750">
        <v>18</v>
      </c>
      <c r="AN51" s="750">
        <v>34</v>
      </c>
      <c r="AO51" s="750">
        <v>120</v>
      </c>
      <c r="AP51" s="750">
        <v>289</v>
      </c>
      <c r="AQ51" s="750">
        <v>308</v>
      </c>
      <c r="AR51" s="113">
        <v>10</v>
      </c>
      <c r="AS51" s="750">
        <v>0</v>
      </c>
      <c r="AT51" s="750">
        <v>0</v>
      </c>
      <c r="AU51" s="750">
        <v>7</v>
      </c>
      <c r="AV51" s="750">
        <v>307</v>
      </c>
      <c r="AW51" s="750">
        <v>44</v>
      </c>
      <c r="AX51" s="113">
        <v>136</v>
      </c>
      <c r="AY51" s="750">
        <v>1</v>
      </c>
      <c r="AZ51" s="750">
        <v>1</v>
      </c>
      <c r="BA51" s="750">
        <v>62</v>
      </c>
      <c r="BB51" s="750">
        <v>380</v>
      </c>
      <c r="BC51" s="750">
        <v>62</v>
      </c>
      <c r="BD51" s="113">
        <v>367</v>
      </c>
      <c r="BE51" s="750">
        <v>21</v>
      </c>
      <c r="BF51" s="750">
        <v>124</v>
      </c>
      <c r="BG51" s="750">
        <v>145</v>
      </c>
      <c r="BH51" s="750">
        <v>200</v>
      </c>
      <c r="BI51" s="750">
        <v>150</v>
      </c>
      <c r="BJ51" s="113">
        <v>12</v>
      </c>
      <c r="BK51" s="750">
        <v>5</v>
      </c>
      <c r="BL51" s="750">
        <v>17</v>
      </c>
      <c r="BM51" s="750">
        <v>26</v>
      </c>
      <c r="BN51" s="750">
        <v>315</v>
      </c>
      <c r="BO51" s="750">
        <v>148</v>
      </c>
      <c r="BP51" s="113">
        <v>55</v>
      </c>
      <c r="BQ51" s="750">
        <v>37</v>
      </c>
      <c r="BR51" s="750">
        <v>55</v>
      </c>
      <c r="BS51" s="750">
        <v>102</v>
      </c>
      <c r="BT51" s="750">
        <v>31</v>
      </c>
      <c r="BU51" s="750">
        <v>69</v>
      </c>
      <c r="BV51" s="113">
        <v>73</v>
      </c>
      <c r="BW51" s="750">
        <v>1</v>
      </c>
      <c r="BX51" s="750">
        <v>9</v>
      </c>
      <c r="BY51" s="750">
        <v>16</v>
      </c>
      <c r="BZ51" s="750">
        <v>4</v>
      </c>
      <c r="CA51" s="750">
        <v>21</v>
      </c>
      <c r="CB51" s="113">
        <v>1</v>
      </c>
      <c r="CC51" s="750">
        <v>30</v>
      </c>
      <c r="CD51" s="750">
        <v>31</v>
      </c>
      <c r="CE51" s="750">
        <v>32</v>
      </c>
      <c r="CF51" s="750">
        <v>144</v>
      </c>
      <c r="CG51" s="750">
        <v>484</v>
      </c>
      <c r="CH51" s="113">
        <v>50</v>
      </c>
      <c r="CI51" s="750">
        <v>2</v>
      </c>
      <c r="CJ51" s="750">
        <v>28</v>
      </c>
      <c r="CK51" s="750">
        <v>40</v>
      </c>
      <c r="CL51" s="750">
        <v>47</v>
      </c>
      <c r="CM51" s="750">
        <v>273</v>
      </c>
      <c r="CN51" s="113">
        <v>24</v>
      </c>
      <c r="CO51" s="750">
        <v>273</v>
      </c>
      <c r="CP51" s="750">
        <v>2759</v>
      </c>
      <c r="CQ51" s="750">
        <v>1895</v>
      </c>
      <c r="CR51" s="750">
        <v>8572</v>
      </c>
      <c r="CS51" s="750">
        <v>7884</v>
      </c>
      <c r="CT51" s="113">
        <v>6376</v>
      </c>
      <c r="CU51" s="750">
        <v>273</v>
      </c>
      <c r="CV51" s="750">
        <v>2759</v>
      </c>
      <c r="CW51" s="750">
        <v>1895</v>
      </c>
      <c r="CX51" s="750">
        <v>8572</v>
      </c>
      <c r="CY51" s="750">
        <v>7884</v>
      </c>
      <c r="CZ51" s="823">
        <v>6376</v>
      </c>
      <c r="DA51" s="98"/>
      <c r="DB51" s="98"/>
      <c r="DC51" s="98"/>
      <c r="DD51" s="98"/>
      <c r="DE51" s="98"/>
      <c r="DF51" s="98"/>
    </row>
    <row r="52" spans="2:110" ht="13.5" x14ac:dyDescent="0.25">
      <c r="B52" s="819" t="s">
        <v>1061</v>
      </c>
      <c r="C52" s="750">
        <v>9</v>
      </c>
      <c r="D52" s="750">
        <v>866</v>
      </c>
      <c r="E52" s="750">
        <v>593</v>
      </c>
      <c r="F52" s="750">
        <v>3516</v>
      </c>
      <c r="G52" s="750">
        <v>2639</v>
      </c>
      <c r="H52" s="113">
        <v>1795</v>
      </c>
      <c r="I52" s="111">
        <v>13</v>
      </c>
      <c r="J52" s="750">
        <v>23</v>
      </c>
      <c r="K52" s="750">
        <v>72</v>
      </c>
      <c r="L52" s="750">
        <v>818</v>
      </c>
      <c r="M52" s="750">
        <v>2948</v>
      </c>
      <c r="N52" s="113">
        <v>1971</v>
      </c>
      <c r="O52" s="111">
        <v>32</v>
      </c>
      <c r="P52" s="750">
        <v>81</v>
      </c>
      <c r="Q52" s="750">
        <v>172</v>
      </c>
      <c r="R52" s="750">
        <v>1007</v>
      </c>
      <c r="S52" s="750">
        <v>588</v>
      </c>
      <c r="T52" s="113">
        <v>141</v>
      </c>
      <c r="U52" s="750">
        <v>5</v>
      </c>
      <c r="V52" s="750">
        <v>676</v>
      </c>
      <c r="W52" s="750">
        <v>247</v>
      </c>
      <c r="X52" s="750">
        <v>1073</v>
      </c>
      <c r="Y52" s="750">
        <v>222</v>
      </c>
      <c r="Z52" s="113">
        <v>27</v>
      </c>
      <c r="AA52" s="750">
        <v>0</v>
      </c>
      <c r="AB52" s="750">
        <v>23</v>
      </c>
      <c r="AC52" s="750">
        <v>121</v>
      </c>
      <c r="AD52" s="750">
        <v>157</v>
      </c>
      <c r="AE52" s="750">
        <v>1078</v>
      </c>
      <c r="AF52" s="113">
        <v>260</v>
      </c>
      <c r="AG52" s="750">
        <v>248</v>
      </c>
      <c r="AH52" s="750">
        <v>125</v>
      </c>
      <c r="AI52" s="750">
        <v>180</v>
      </c>
      <c r="AJ52" s="750">
        <v>411</v>
      </c>
      <c r="AK52" s="750">
        <v>512</v>
      </c>
      <c r="AL52" s="113">
        <v>42</v>
      </c>
      <c r="AM52" s="750">
        <v>10</v>
      </c>
      <c r="AN52" s="750">
        <v>18</v>
      </c>
      <c r="AO52" s="750">
        <v>17</v>
      </c>
      <c r="AP52" s="750">
        <v>186</v>
      </c>
      <c r="AQ52" s="750">
        <v>521</v>
      </c>
      <c r="AR52" s="113">
        <v>108</v>
      </c>
      <c r="AS52" s="750">
        <v>0</v>
      </c>
      <c r="AT52" s="750">
        <v>2</v>
      </c>
      <c r="AU52" s="750">
        <v>3</v>
      </c>
      <c r="AV52" s="750">
        <v>252</v>
      </c>
      <c r="AW52" s="750">
        <v>186</v>
      </c>
      <c r="AX52" s="113">
        <v>358</v>
      </c>
      <c r="AY52" s="750">
        <v>0</v>
      </c>
      <c r="AZ52" s="750">
        <v>16</v>
      </c>
      <c r="BA52" s="750">
        <v>90</v>
      </c>
      <c r="BB52" s="750">
        <v>408</v>
      </c>
      <c r="BC52" s="750">
        <v>162</v>
      </c>
      <c r="BD52" s="113">
        <v>565</v>
      </c>
      <c r="BE52" s="750">
        <v>22</v>
      </c>
      <c r="BF52" s="750">
        <v>305</v>
      </c>
      <c r="BG52" s="750">
        <v>103</v>
      </c>
      <c r="BH52" s="750">
        <v>233</v>
      </c>
      <c r="BI52" s="750">
        <v>215</v>
      </c>
      <c r="BJ52" s="113">
        <v>15</v>
      </c>
      <c r="BK52" s="750">
        <v>4</v>
      </c>
      <c r="BL52" s="750">
        <v>17</v>
      </c>
      <c r="BM52" s="750">
        <v>15</v>
      </c>
      <c r="BN52" s="750">
        <v>131</v>
      </c>
      <c r="BO52" s="750">
        <v>84</v>
      </c>
      <c r="BP52" s="113">
        <v>64</v>
      </c>
      <c r="BQ52" s="750">
        <v>14</v>
      </c>
      <c r="BR52" s="750">
        <v>65</v>
      </c>
      <c r="BS52" s="750">
        <v>64</v>
      </c>
      <c r="BT52" s="750">
        <v>36</v>
      </c>
      <c r="BU52" s="750">
        <v>38</v>
      </c>
      <c r="BV52" s="113">
        <v>12</v>
      </c>
      <c r="BW52" s="750">
        <v>0</v>
      </c>
      <c r="BX52" s="750">
        <v>120</v>
      </c>
      <c r="BY52" s="750">
        <v>17</v>
      </c>
      <c r="BZ52" s="750">
        <v>6</v>
      </c>
      <c r="CA52" s="750">
        <v>117</v>
      </c>
      <c r="CB52" s="113">
        <v>133</v>
      </c>
      <c r="CC52" s="750">
        <v>20</v>
      </c>
      <c r="CD52" s="750">
        <v>43</v>
      </c>
      <c r="CE52" s="750">
        <v>119</v>
      </c>
      <c r="CF52" s="750">
        <v>29</v>
      </c>
      <c r="CG52" s="750">
        <v>99</v>
      </c>
      <c r="CH52" s="113">
        <v>72</v>
      </c>
      <c r="CI52" s="750">
        <v>1</v>
      </c>
      <c r="CJ52" s="750">
        <v>18</v>
      </c>
      <c r="CK52" s="750">
        <v>145</v>
      </c>
      <c r="CL52" s="750">
        <v>152</v>
      </c>
      <c r="CM52" s="750">
        <v>75</v>
      </c>
      <c r="CN52" s="113">
        <v>32</v>
      </c>
      <c r="CO52" s="750">
        <v>378</v>
      </c>
      <c r="CP52" s="750">
        <v>2398</v>
      </c>
      <c r="CQ52" s="750">
        <v>1958</v>
      </c>
      <c r="CR52" s="750">
        <v>8415</v>
      </c>
      <c r="CS52" s="750">
        <v>9484</v>
      </c>
      <c r="CT52" s="113">
        <v>5595</v>
      </c>
      <c r="CU52" s="750">
        <v>378</v>
      </c>
      <c r="CV52" s="750">
        <v>2398</v>
      </c>
      <c r="CW52" s="750">
        <v>1958</v>
      </c>
      <c r="CX52" s="750">
        <v>8415</v>
      </c>
      <c r="CY52" s="750">
        <v>9484</v>
      </c>
      <c r="CZ52" s="823">
        <v>5595</v>
      </c>
      <c r="DA52" s="98"/>
      <c r="DB52" s="98"/>
      <c r="DC52" s="98"/>
      <c r="DD52" s="98"/>
      <c r="DE52" s="98"/>
      <c r="DF52" s="98"/>
    </row>
    <row r="53" spans="2:110" ht="14.25" thickBot="1" x14ac:dyDescent="0.3">
      <c r="B53" s="818" t="s">
        <v>1066</v>
      </c>
      <c r="C53" s="750">
        <v>4</v>
      </c>
      <c r="D53" s="750">
        <v>18</v>
      </c>
      <c r="E53" s="750">
        <v>716</v>
      </c>
      <c r="F53" s="750">
        <v>2012</v>
      </c>
      <c r="G53" s="750">
        <v>2560</v>
      </c>
      <c r="H53" s="113">
        <v>2931</v>
      </c>
      <c r="I53" s="111">
        <v>24</v>
      </c>
      <c r="J53" s="750">
        <v>7</v>
      </c>
      <c r="K53" s="750">
        <v>419</v>
      </c>
      <c r="L53" s="750">
        <v>262</v>
      </c>
      <c r="M53" s="750">
        <v>2504</v>
      </c>
      <c r="N53" s="113">
        <v>1485</v>
      </c>
      <c r="O53" s="111">
        <v>33</v>
      </c>
      <c r="P53" s="750">
        <v>241</v>
      </c>
      <c r="Q53" s="750">
        <v>75</v>
      </c>
      <c r="R53" s="750">
        <v>425</v>
      </c>
      <c r="S53" s="750">
        <v>960</v>
      </c>
      <c r="T53" s="113">
        <v>250</v>
      </c>
      <c r="U53" s="750">
        <v>10</v>
      </c>
      <c r="V53" s="750">
        <v>1301</v>
      </c>
      <c r="W53" s="750">
        <v>478</v>
      </c>
      <c r="X53" s="750">
        <v>1210</v>
      </c>
      <c r="Y53" s="750">
        <v>365</v>
      </c>
      <c r="Z53" s="113">
        <v>737</v>
      </c>
      <c r="AA53" s="750">
        <v>5</v>
      </c>
      <c r="AB53" s="750">
        <v>14</v>
      </c>
      <c r="AC53" s="750">
        <v>117</v>
      </c>
      <c r="AD53" s="750">
        <v>136</v>
      </c>
      <c r="AE53" s="750">
        <v>725</v>
      </c>
      <c r="AF53" s="113">
        <v>188</v>
      </c>
      <c r="AG53" s="750">
        <v>22</v>
      </c>
      <c r="AH53" s="750">
        <v>51</v>
      </c>
      <c r="AI53" s="750">
        <v>23</v>
      </c>
      <c r="AJ53" s="750">
        <v>199</v>
      </c>
      <c r="AK53" s="750">
        <v>1374</v>
      </c>
      <c r="AL53" s="113">
        <v>95</v>
      </c>
      <c r="AM53" s="750">
        <v>12</v>
      </c>
      <c r="AN53" s="750">
        <v>8</v>
      </c>
      <c r="AO53" s="750">
        <v>18</v>
      </c>
      <c r="AP53" s="750">
        <v>68</v>
      </c>
      <c r="AQ53" s="750">
        <v>536</v>
      </c>
      <c r="AR53" s="113">
        <v>41</v>
      </c>
      <c r="AS53" s="750">
        <v>0</v>
      </c>
      <c r="AT53" s="750">
        <v>193</v>
      </c>
      <c r="AU53" s="750">
        <v>261</v>
      </c>
      <c r="AV53" s="750">
        <v>12</v>
      </c>
      <c r="AW53" s="750">
        <v>189</v>
      </c>
      <c r="AX53" s="113">
        <v>620</v>
      </c>
      <c r="AY53" s="750">
        <v>5</v>
      </c>
      <c r="AZ53" s="750">
        <v>54</v>
      </c>
      <c r="BA53" s="750">
        <v>172</v>
      </c>
      <c r="BB53" s="750">
        <v>366</v>
      </c>
      <c r="BC53" s="750">
        <v>783</v>
      </c>
      <c r="BD53" s="113">
        <v>19</v>
      </c>
      <c r="BE53" s="750">
        <v>9</v>
      </c>
      <c r="BF53" s="750">
        <v>147</v>
      </c>
      <c r="BG53" s="750">
        <v>398</v>
      </c>
      <c r="BH53" s="750">
        <v>319</v>
      </c>
      <c r="BI53" s="750">
        <v>293</v>
      </c>
      <c r="BJ53" s="113">
        <v>15</v>
      </c>
      <c r="BK53" s="750">
        <v>14</v>
      </c>
      <c r="BL53" s="750">
        <v>17</v>
      </c>
      <c r="BM53" s="750">
        <v>23</v>
      </c>
      <c r="BN53" s="750">
        <v>94</v>
      </c>
      <c r="BO53" s="750">
        <v>586</v>
      </c>
      <c r="BP53" s="113">
        <v>342</v>
      </c>
      <c r="BQ53" s="750">
        <v>25</v>
      </c>
      <c r="BR53" s="750">
        <v>56</v>
      </c>
      <c r="BS53" s="750">
        <v>94</v>
      </c>
      <c r="BT53" s="750">
        <v>51</v>
      </c>
      <c r="BU53" s="750">
        <v>316</v>
      </c>
      <c r="BV53" s="113">
        <v>39</v>
      </c>
      <c r="BW53" s="750">
        <v>0</v>
      </c>
      <c r="BX53" s="750">
        <v>230</v>
      </c>
      <c r="BY53" s="750">
        <v>8</v>
      </c>
      <c r="BZ53" s="750">
        <v>4</v>
      </c>
      <c r="CA53" s="750">
        <v>61</v>
      </c>
      <c r="CB53" s="113">
        <v>24</v>
      </c>
      <c r="CC53" s="750">
        <v>14</v>
      </c>
      <c r="CD53" s="750">
        <v>28</v>
      </c>
      <c r="CE53" s="750">
        <v>139</v>
      </c>
      <c r="CF53" s="750">
        <v>276</v>
      </c>
      <c r="CG53" s="750">
        <v>169</v>
      </c>
      <c r="CH53" s="113">
        <v>118</v>
      </c>
      <c r="CI53" s="750">
        <v>4</v>
      </c>
      <c r="CJ53" s="750">
        <v>11</v>
      </c>
      <c r="CK53" s="750">
        <v>92</v>
      </c>
      <c r="CL53" s="750">
        <v>177</v>
      </c>
      <c r="CM53" s="750">
        <v>295</v>
      </c>
      <c r="CN53" s="113">
        <v>72</v>
      </c>
      <c r="CO53" s="750">
        <v>181</v>
      </c>
      <c r="CP53" s="750">
        <v>2376</v>
      </c>
      <c r="CQ53" s="750">
        <v>3033</v>
      </c>
      <c r="CR53" s="750">
        <v>5611</v>
      </c>
      <c r="CS53" s="750">
        <v>11716</v>
      </c>
      <c r="CT53" s="113">
        <v>6976</v>
      </c>
      <c r="CU53" s="750">
        <v>181</v>
      </c>
      <c r="CV53" s="750">
        <v>2376</v>
      </c>
      <c r="CW53" s="750">
        <v>3033</v>
      </c>
      <c r="CX53" s="750">
        <v>5611</v>
      </c>
      <c r="CY53" s="750">
        <v>11716</v>
      </c>
      <c r="CZ53" s="823">
        <v>6976</v>
      </c>
      <c r="DA53" s="98"/>
      <c r="DB53" s="98"/>
      <c r="DC53" s="98"/>
      <c r="DD53" s="98"/>
      <c r="DE53" s="98"/>
      <c r="DF53" s="98"/>
    </row>
    <row r="54" spans="2:110" ht="13.5" x14ac:dyDescent="0.25">
      <c r="B54" s="803" t="s">
        <v>1074</v>
      </c>
      <c r="C54" s="111">
        <v>13</v>
      </c>
      <c r="D54" s="750">
        <v>68</v>
      </c>
      <c r="E54" s="750">
        <v>213</v>
      </c>
      <c r="F54" s="750">
        <v>2522</v>
      </c>
      <c r="G54" s="750">
        <v>5249</v>
      </c>
      <c r="H54" s="113">
        <v>1281</v>
      </c>
      <c r="I54" s="111">
        <v>5</v>
      </c>
      <c r="J54" s="750">
        <v>16</v>
      </c>
      <c r="K54" s="750">
        <v>475</v>
      </c>
      <c r="L54" s="750">
        <v>600</v>
      </c>
      <c r="M54" s="750">
        <v>2636</v>
      </c>
      <c r="N54" s="113">
        <v>1124</v>
      </c>
      <c r="O54" s="111">
        <v>29</v>
      </c>
      <c r="P54" s="750">
        <v>663</v>
      </c>
      <c r="Q54" s="750">
        <v>309</v>
      </c>
      <c r="R54" s="750">
        <v>2164</v>
      </c>
      <c r="S54" s="750">
        <v>107</v>
      </c>
      <c r="T54" s="113">
        <v>253</v>
      </c>
      <c r="U54" s="750">
        <v>34</v>
      </c>
      <c r="V54" s="750">
        <v>826</v>
      </c>
      <c r="W54" s="750">
        <v>232</v>
      </c>
      <c r="X54" s="750">
        <v>1507</v>
      </c>
      <c r="Y54" s="750">
        <v>536</v>
      </c>
      <c r="Z54" s="113">
        <v>201</v>
      </c>
      <c r="AA54" s="750">
        <v>21</v>
      </c>
      <c r="AB54" s="750">
        <v>91</v>
      </c>
      <c r="AC54" s="750">
        <v>248</v>
      </c>
      <c r="AD54" s="750">
        <v>691</v>
      </c>
      <c r="AE54" s="750">
        <v>411</v>
      </c>
      <c r="AF54" s="113">
        <v>630</v>
      </c>
      <c r="AG54" s="750">
        <v>26</v>
      </c>
      <c r="AH54" s="750">
        <v>72</v>
      </c>
      <c r="AI54" s="750">
        <v>54</v>
      </c>
      <c r="AJ54" s="750">
        <v>431</v>
      </c>
      <c r="AK54" s="750">
        <v>523</v>
      </c>
      <c r="AL54" s="113">
        <v>95</v>
      </c>
      <c r="AM54" s="750">
        <v>17</v>
      </c>
      <c r="AN54" s="750">
        <v>12</v>
      </c>
      <c r="AO54" s="750">
        <v>56</v>
      </c>
      <c r="AP54" s="750">
        <v>200</v>
      </c>
      <c r="AQ54" s="750">
        <v>216</v>
      </c>
      <c r="AR54" s="113">
        <v>3</v>
      </c>
      <c r="AS54" s="750">
        <v>6</v>
      </c>
      <c r="AT54" s="750">
        <v>290</v>
      </c>
      <c r="AU54" s="750">
        <v>206</v>
      </c>
      <c r="AV54" s="750">
        <v>520</v>
      </c>
      <c r="AW54" s="750">
        <v>76</v>
      </c>
      <c r="AX54" s="113">
        <v>816</v>
      </c>
      <c r="AY54" s="750">
        <v>5</v>
      </c>
      <c r="AZ54" s="750">
        <v>61</v>
      </c>
      <c r="BA54" s="750">
        <v>299</v>
      </c>
      <c r="BB54" s="750">
        <v>1252</v>
      </c>
      <c r="BC54" s="750">
        <v>389</v>
      </c>
      <c r="BD54" s="113">
        <v>208</v>
      </c>
      <c r="BE54" s="750">
        <v>40</v>
      </c>
      <c r="BF54" s="750">
        <v>102</v>
      </c>
      <c r="BG54" s="750">
        <v>108</v>
      </c>
      <c r="BH54" s="750">
        <v>458</v>
      </c>
      <c r="BI54" s="750">
        <v>370</v>
      </c>
      <c r="BJ54" s="113">
        <v>23</v>
      </c>
      <c r="BK54" s="750">
        <v>21</v>
      </c>
      <c r="BL54" s="750">
        <v>30</v>
      </c>
      <c r="BM54" s="750">
        <v>31</v>
      </c>
      <c r="BN54" s="750">
        <v>72</v>
      </c>
      <c r="BO54" s="750">
        <v>388</v>
      </c>
      <c r="BP54" s="113">
        <v>117</v>
      </c>
      <c r="BQ54" s="750">
        <v>34</v>
      </c>
      <c r="BR54" s="750">
        <v>115</v>
      </c>
      <c r="BS54" s="750">
        <v>133</v>
      </c>
      <c r="BT54" s="750">
        <v>26</v>
      </c>
      <c r="BU54" s="750">
        <v>164</v>
      </c>
      <c r="BV54" s="113">
        <v>12</v>
      </c>
      <c r="BW54" s="750">
        <v>3</v>
      </c>
      <c r="BX54" s="750">
        <v>19</v>
      </c>
      <c r="BY54" s="750">
        <v>14</v>
      </c>
      <c r="BZ54" s="750">
        <v>19</v>
      </c>
      <c r="CA54" s="750">
        <v>29</v>
      </c>
      <c r="CB54" s="113">
        <v>19</v>
      </c>
      <c r="CC54" s="750">
        <v>21</v>
      </c>
      <c r="CD54" s="750">
        <v>31</v>
      </c>
      <c r="CE54" s="750">
        <v>31</v>
      </c>
      <c r="CF54" s="750">
        <v>371</v>
      </c>
      <c r="CG54" s="750">
        <v>328</v>
      </c>
      <c r="CH54" s="113">
        <v>107</v>
      </c>
      <c r="CI54" s="750">
        <v>2</v>
      </c>
      <c r="CJ54" s="750">
        <v>27</v>
      </c>
      <c r="CK54" s="750">
        <v>280</v>
      </c>
      <c r="CL54" s="750">
        <v>107</v>
      </c>
      <c r="CM54" s="750">
        <v>237</v>
      </c>
      <c r="CN54" s="113">
        <v>6</v>
      </c>
      <c r="CO54" s="750">
        <v>277</v>
      </c>
      <c r="CP54" s="750">
        <v>2423</v>
      </c>
      <c r="CQ54" s="750">
        <v>2689</v>
      </c>
      <c r="CR54" s="750">
        <v>10940</v>
      </c>
      <c r="CS54" s="750">
        <v>11659</v>
      </c>
      <c r="CT54" s="113">
        <v>4895</v>
      </c>
      <c r="CU54" s="750">
        <v>277</v>
      </c>
      <c r="CV54" s="750">
        <v>2423</v>
      </c>
      <c r="CW54" s="750">
        <v>2689</v>
      </c>
      <c r="CX54" s="750">
        <v>10940</v>
      </c>
      <c r="CY54" s="750">
        <v>11659</v>
      </c>
      <c r="CZ54" s="823">
        <v>4895</v>
      </c>
      <c r="DA54" s="98"/>
      <c r="DB54" s="98"/>
      <c r="DC54" s="98"/>
      <c r="DD54" s="98"/>
      <c r="DE54" s="98"/>
      <c r="DF54" s="98"/>
    </row>
    <row r="55" spans="2:110" ht="12.75" customHeight="1" x14ac:dyDescent="0.25">
      <c r="B55" s="803" t="s">
        <v>1078</v>
      </c>
      <c r="C55" s="111">
        <v>10</v>
      </c>
      <c r="D55" s="750">
        <v>503</v>
      </c>
      <c r="E55" s="750">
        <v>516</v>
      </c>
      <c r="F55" s="750">
        <v>2450</v>
      </c>
      <c r="G55" s="750">
        <v>2475</v>
      </c>
      <c r="H55" s="113">
        <v>2063</v>
      </c>
      <c r="I55" s="111">
        <v>11</v>
      </c>
      <c r="J55" s="750">
        <v>14</v>
      </c>
      <c r="K55" s="750">
        <v>82</v>
      </c>
      <c r="L55" s="750">
        <v>64</v>
      </c>
      <c r="M55" s="750">
        <v>3737</v>
      </c>
      <c r="N55" s="113">
        <v>1462</v>
      </c>
      <c r="O55" s="111">
        <v>40</v>
      </c>
      <c r="P55" s="750">
        <v>89</v>
      </c>
      <c r="Q55" s="750">
        <v>145</v>
      </c>
      <c r="R55" s="750">
        <v>382</v>
      </c>
      <c r="S55" s="750">
        <v>1027</v>
      </c>
      <c r="T55" s="113">
        <v>286</v>
      </c>
      <c r="U55" s="750">
        <v>28</v>
      </c>
      <c r="V55" s="750">
        <v>939</v>
      </c>
      <c r="W55" s="750">
        <v>567</v>
      </c>
      <c r="X55" s="750">
        <v>1577</v>
      </c>
      <c r="Y55" s="750">
        <v>668</v>
      </c>
      <c r="Z55" s="113">
        <v>292</v>
      </c>
      <c r="AA55" s="750">
        <v>15</v>
      </c>
      <c r="AB55" s="750">
        <v>49</v>
      </c>
      <c r="AC55" s="750">
        <v>251</v>
      </c>
      <c r="AD55" s="750">
        <v>447</v>
      </c>
      <c r="AE55" s="750">
        <v>628</v>
      </c>
      <c r="AF55" s="113">
        <v>380</v>
      </c>
      <c r="AG55" s="750">
        <v>27</v>
      </c>
      <c r="AH55" s="750">
        <v>71</v>
      </c>
      <c r="AI55" s="750">
        <v>160</v>
      </c>
      <c r="AJ55" s="750">
        <v>243</v>
      </c>
      <c r="AK55" s="750">
        <v>713</v>
      </c>
      <c r="AL55" s="113">
        <v>33</v>
      </c>
      <c r="AM55" s="750">
        <v>11</v>
      </c>
      <c r="AN55" s="750">
        <v>8</v>
      </c>
      <c r="AO55" s="750">
        <v>15</v>
      </c>
      <c r="AP55" s="750">
        <v>108</v>
      </c>
      <c r="AQ55" s="750">
        <v>100</v>
      </c>
      <c r="AR55" s="113">
        <v>48</v>
      </c>
      <c r="AS55" s="750">
        <v>4</v>
      </c>
      <c r="AT55" s="750">
        <v>101</v>
      </c>
      <c r="AU55" s="750">
        <v>243</v>
      </c>
      <c r="AV55" s="750">
        <v>433</v>
      </c>
      <c r="AW55" s="750">
        <v>115</v>
      </c>
      <c r="AX55" s="113">
        <v>14</v>
      </c>
      <c r="AY55" s="750">
        <v>16</v>
      </c>
      <c r="AZ55" s="750">
        <v>853</v>
      </c>
      <c r="BA55" s="750">
        <v>614</v>
      </c>
      <c r="BB55" s="750">
        <v>351</v>
      </c>
      <c r="BC55" s="750">
        <v>390</v>
      </c>
      <c r="BD55" s="113">
        <v>6</v>
      </c>
      <c r="BE55" s="750">
        <v>23</v>
      </c>
      <c r="BF55" s="750">
        <v>125</v>
      </c>
      <c r="BG55" s="750">
        <v>67</v>
      </c>
      <c r="BH55" s="750">
        <v>246</v>
      </c>
      <c r="BI55" s="750">
        <v>98</v>
      </c>
      <c r="BJ55" s="113">
        <v>28</v>
      </c>
      <c r="BK55" s="750">
        <v>50</v>
      </c>
      <c r="BL55" s="750">
        <v>25</v>
      </c>
      <c r="BM55" s="750">
        <v>38</v>
      </c>
      <c r="BN55" s="750">
        <v>263</v>
      </c>
      <c r="BO55" s="750">
        <v>336</v>
      </c>
      <c r="BP55" s="113">
        <v>113</v>
      </c>
      <c r="BQ55" s="750">
        <v>1043</v>
      </c>
      <c r="BR55" s="750">
        <v>56</v>
      </c>
      <c r="BS55" s="750">
        <v>25</v>
      </c>
      <c r="BT55" s="750">
        <v>13</v>
      </c>
      <c r="BU55" s="750">
        <v>112</v>
      </c>
      <c r="BV55" s="113">
        <v>27</v>
      </c>
      <c r="BW55" s="750">
        <v>2</v>
      </c>
      <c r="BX55" s="750">
        <v>8</v>
      </c>
      <c r="BY55" s="750">
        <v>255</v>
      </c>
      <c r="BZ55" s="750">
        <v>211</v>
      </c>
      <c r="CA55" s="750">
        <v>137</v>
      </c>
      <c r="CB55" s="113">
        <v>46</v>
      </c>
      <c r="CC55" s="750">
        <v>13</v>
      </c>
      <c r="CD55" s="750">
        <v>32</v>
      </c>
      <c r="CE55" s="750">
        <v>20</v>
      </c>
      <c r="CF55" s="750">
        <v>29</v>
      </c>
      <c r="CG55" s="750">
        <v>166</v>
      </c>
      <c r="CH55" s="113">
        <v>120</v>
      </c>
      <c r="CI55" s="750">
        <v>4</v>
      </c>
      <c r="CJ55" s="750">
        <v>19</v>
      </c>
      <c r="CK55" s="750">
        <v>48</v>
      </c>
      <c r="CL55" s="750">
        <v>140</v>
      </c>
      <c r="CM55" s="750">
        <v>245</v>
      </c>
      <c r="CN55" s="113">
        <v>18</v>
      </c>
      <c r="CO55" s="750">
        <v>1297</v>
      </c>
      <c r="CP55" s="750">
        <v>2892</v>
      </c>
      <c r="CQ55" s="750">
        <v>3046</v>
      </c>
      <c r="CR55" s="750">
        <v>6957</v>
      </c>
      <c r="CS55" s="750">
        <v>10947</v>
      </c>
      <c r="CT55" s="113">
        <v>4936</v>
      </c>
      <c r="CU55" s="750">
        <v>1297</v>
      </c>
      <c r="CV55" s="750">
        <v>2892</v>
      </c>
      <c r="CW55" s="750">
        <v>3046</v>
      </c>
      <c r="CX55" s="750">
        <v>6957</v>
      </c>
      <c r="CY55" s="750">
        <v>10947</v>
      </c>
      <c r="CZ55" s="823">
        <v>4936</v>
      </c>
      <c r="DA55" s="98"/>
      <c r="DB55" s="98"/>
      <c r="DC55" s="98"/>
      <c r="DD55" s="98"/>
      <c r="DE55" s="98"/>
      <c r="DF55" s="98"/>
    </row>
    <row r="56" spans="2:110" ht="12.75" customHeight="1" x14ac:dyDescent="0.25">
      <c r="B56" s="803" t="s">
        <v>1087</v>
      </c>
      <c r="C56" s="111">
        <v>12</v>
      </c>
      <c r="D56" s="750">
        <v>643</v>
      </c>
      <c r="E56" s="750">
        <v>1559</v>
      </c>
      <c r="F56" s="750">
        <v>3456</v>
      </c>
      <c r="G56" s="750">
        <v>2482</v>
      </c>
      <c r="H56" s="113">
        <v>2881</v>
      </c>
      <c r="I56" s="111">
        <v>2</v>
      </c>
      <c r="J56" s="750">
        <v>29</v>
      </c>
      <c r="K56" s="750">
        <v>88</v>
      </c>
      <c r="L56" s="750">
        <v>1017</v>
      </c>
      <c r="M56" s="750">
        <v>2054</v>
      </c>
      <c r="N56" s="113">
        <v>1479</v>
      </c>
      <c r="O56" s="111">
        <v>26</v>
      </c>
      <c r="P56" s="750">
        <v>165</v>
      </c>
      <c r="Q56" s="750">
        <v>81</v>
      </c>
      <c r="R56" s="750">
        <v>1421</v>
      </c>
      <c r="S56" s="750">
        <v>307</v>
      </c>
      <c r="T56" s="113">
        <v>194</v>
      </c>
      <c r="U56" s="750">
        <v>54</v>
      </c>
      <c r="V56" s="750">
        <v>719</v>
      </c>
      <c r="W56" s="750">
        <v>396</v>
      </c>
      <c r="X56" s="750">
        <v>1674</v>
      </c>
      <c r="Y56" s="750">
        <v>440</v>
      </c>
      <c r="Z56" s="113">
        <v>400</v>
      </c>
      <c r="AA56" s="750">
        <v>11</v>
      </c>
      <c r="AB56" s="750">
        <v>176</v>
      </c>
      <c r="AC56" s="750">
        <v>205</v>
      </c>
      <c r="AD56" s="750">
        <v>451</v>
      </c>
      <c r="AE56" s="750">
        <v>140</v>
      </c>
      <c r="AF56" s="113">
        <v>173</v>
      </c>
      <c r="AG56" s="750">
        <v>86</v>
      </c>
      <c r="AH56" s="750">
        <v>96</v>
      </c>
      <c r="AI56" s="750">
        <v>51</v>
      </c>
      <c r="AJ56" s="750">
        <v>110</v>
      </c>
      <c r="AK56" s="750">
        <v>772</v>
      </c>
      <c r="AL56" s="113">
        <v>130</v>
      </c>
      <c r="AM56" s="750">
        <v>6</v>
      </c>
      <c r="AN56" s="750">
        <v>31</v>
      </c>
      <c r="AO56" s="750">
        <v>30</v>
      </c>
      <c r="AP56" s="750">
        <v>13</v>
      </c>
      <c r="AQ56" s="750">
        <v>233</v>
      </c>
      <c r="AR56" s="113">
        <v>115</v>
      </c>
      <c r="AS56" s="750">
        <v>1</v>
      </c>
      <c r="AT56" s="750">
        <v>358</v>
      </c>
      <c r="AU56" s="750">
        <v>90</v>
      </c>
      <c r="AV56" s="750">
        <v>407</v>
      </c>
      <c r="AW56" s="750">
        <v>125</v>
      </c>
      <c r="AX56" s="113">
        <v>80</v>
      </c>
      <c r="AY56" s="750">
        <v>3</v>
      </c>
      <c r="AZ56" s="750">
        <v>133</v>
      </c>
      <c r="BA56" s="750">
        <v>87</v>
      </c>
      <c r="BB56" s="750">
        <v>140</v>
      </c>
      <c r="BC56" s="750">
        <v>542</v>
      </c>
      <c r="BD56" s="113">
        <v>325</v>
      </c>
      <c r="BE56" s="750">
        <v>30</v>
      </c>
      <c r="BF56" s="750">
        <v>238</v>
      </c>
      <c r="BG56" s="750">
        <v>129</v>
      </c>
      <c r="BH56" s="750">
        <v>105</v>
      </c>
      <c r="BI56" s="750">
        <v>112</v>
      </c>
      <c r="BJ56" s="113">
        <v>17</v>
      </c>
      <c r="BK56" s="750">
        <v>22</v>
      </c>
      <c r="BL56" s="750">
        <v>50</v>
      </c>
      <c r="BM56" s="750">
        <v>53</v>
      </c>
      <c r="BN56" s="750">
        <v>43</v>
      </c>
      <c r="BO56" s="750">
        <v>288</v>
      </c>
      <c r="BP56" s="113">
        <v>131</v>
      </c>
      <c r="BQ56" s="750">
        <v>28</v>
      </c>
      <c r="BR56" s="750">
        <v>61</v>
      </c>
      <c r="BS56" s="750">
        <v>6</v>
      </c>
      <c r="BT56" s="750">
        <v>50</v>
      </c>
      <c r="BU56" s="750">
        <v>23</v>
      </c>
      <c r="BV56" s="113">
        <v>20</v>
      </c>
      <c r="BW56" s="750">
        <v>5</v>
      </c>
      <c r="BX56" s="750">
        <v>23</v>
      </c>
      <c r="BY56" s="750">
        <v>185</v>
      </c>
      <c r="BZ56" s="750">
        <v>80</v>
      </c>
      <c r="CA56" s="750">
        <v>141</v>
      </c>
      <c r="CB56" s="113">
        <v>1</v>
      </c>
      <c r="CC56" s="750">
        <v>40</v>
      </c>
      <c r="CD56" s="750">
        <v>178</v>
      </c>
      <c r="CE56" s="750">
        <v>12</v>
      </c>
      <c r="CF56" s="750">
        <v>225</v>
      </c>
      <c r="CG56" s="750">
        <v>398</v>
      </c>
      <c r="CH56" s="113">
        <v>61</v>
      </c>
      <c r="CI56" s="750">
        <v>6</v>
      </c>
      <c r="CJ56" s="750">
        <v>56</v>
      </c>
      <c r="CK56" s="750">
        <v>99</v>
      </c>
      <c r="CL56" s="750">
        <v>55</v>
      </c>
      <c r="CM56" s="750">
        <v>74</v>
      </c>
      <c r="CN56" s="113">
        <v>36</v>
      </c>
      <c r="CO56" s="750">
        <v>332</v>
      </c>
      <c r="CP56" s="750">
        <v>2956</v>
      </c>
      <c r="CQ56" s="750">
        <v>3071</v>
      </c>
      <c r="CR56" s="750">
        <v>9247</v>
      </c>
      <c r="CS56" s="750">
        <v>8131</v>
      </c>
      <c r="CT56" s="113">
        <v>6043</v>
      </c>
      <c r="CU56" s="750">
        <v>332</v>
      </c>
      <c r="CV56" s="750">
        <v>2956</v>
      </c>
      <c r="CW56" s="750">
        <v>3071</v>
      </c>
      <c r="CX56" s="750">
        <v>9247</v>
      </c>
      <c r="CY56" s="750">
        <v>8131</v>
      </c>
      <c r="CZ56" s="823">
        <v>6043</v>
      </c>
      <c r="DA56" s="98"/>
      <c r="DB56" s="98"/>
      <c r="DC56" s="98"/>
      <c r="DD56" s="98"/>
      <c r="DE56" s="98"/>
      <c r="DF56" s="98"/>
    </row>
    <row r="57" spans="2:110" ht="12.75" customHeight="1" thickBot="1" x14ac:dyDescent="0.3">
      <c r="B57" s="803" t="s">
        <v>1108</v>
      </c>
      <c r="C57" s="111">
        <v>11</v>
      </c>
      <c r="D57" s="750">
        <v>56</v>
      </c>
      <c r="E57" s="750">
        <v>917</v>
      </c>
      <c r="F57" s="750">
        <v>1836</v>
      </c>
      <c r="G57" s="750">
        <v>2960</v>
      </c>
      <c r="H57" s="113">
        <v>1883</v>
      </c>
      <c r="I57" s="111">
        <v>0</v>
      </c>
      <c r="J57" s="750">
        <v>221</v>
      </c>
      <c r="K57" s="750">
        <v>81</v>
      </c>
      <c r="L57" s="750">
        <v>84</v>
      </c>
      <c r="M57" s="750">
        <v>1087</v>
      </c>
      <c r="N57" s="113">
        <v>1536</v>
      </c>
      <c r="O57" s="111">
        <v>18</v>
      </c>
      <c r="P57" s="750">
        <v>176</v>
      </c>
      <c r="Q57" s="750">
        <v>82</v>
      </c>
      <c r="R57" s="750">
        <v>359</v>
      </c>
      <c r="S57" s="750">
        <v>568</v>
      </c>
      <c r="T57" s="113">
        <v>657</v>
      </c>
      <c r="U57" s="750">
        <v>33</v>
      </c>
      <c r="V57" s="750">
        <v>802</v>
      </c>
      <c r="W57" s="750">
        <v>317</v>
      </c>
      <c r="X57" s="750">
        <v>797</v>
      </c>
      <c r="Y57" s="750">
        <v>653</v>
      </c>
      <c r="Z57" s="113">
        <v>127</v>
      </c>
      <c r="AA57" s="750">
        <v>7</v>
      </c>
      <c r="AB57" s="750">
        <v>224</v>
      </c>
      <c r="AC57" s="750">
        <v>201</v>
      </c>
      <c r="AD57" s="750">
        <v>348</v>
      </c>
      <c r="AE57" s="750">
        <v>293</v>
      </c>
      <c r="AF57" s="113">
        <v>156</v>
      </c>
      <c r="AG57" s="750">
        <v>77</v>
      </c>
      <c r="AH57" s="750">
        <v>69</v>
      </c>
      <c r="AI57" s="750">
        <v>202</v>
      </c>
      <c r="AJ57" s="750">
        <v>335</v>
      </c>
      <c r="AK57" s="750">
        <v>773</v>
      </c>
      <c r="AL57" s="113">
        <v>397</v>
      </c>
      <c r="AM57" s="750">
        <v>6</v>
      </c>
      <c r="AN57" s="750">
        <v>48</v>
      </c>
      <c r="AO57" s="750">
        <v>5</v>
      </c>
      <c r="AP57" s="750">
        <v>39</v>
      </c>
      <c r="AQ57" s="750">
        <v>140</v>
      </c>
      <c r="AR57" s="113">
        <v>130</v>
      </c>
      <c r="AS57" s="750">
        <v>3</v>
      </c>
      <c r="AT57" s="750">
        <v>682</v>
      </c>
      <c r="AU57" s="750">
        <v>134</v>
      </c>
      <c r="AV57" s="750">
        <v>810</v>
      </c>
      <c r="AW57" s="750">
        <v>61</v>
      </c>
      <c r="AX57" s="113">
        <v>78</v>
      </c>
      <c r="AY57" s="750">
        <v>32</v>
      </c>
      <c r="AZ57" s="750">
        <v>60</v>
      </c>
      <c r="BA57" s="750">
        <v>203</v>
      </c>
      <c r="BB57" s="750">
        <v>93</v>
      </c>
      <c r="BC57" s="750">
        <v>306</v>
      </c>
      <c r="BD57" s="113">
        <v>8</v>
      </c>
      <c r="BE57" s="750">
        <v>26</v>
      </c>
      <c r="BF57" s="750">
        <v>694</v>
      </c>
      <c r="BG57" s="750">
        <v>205</v>
      </c>
      <c r="BH57" s="750">
        <v>325</v>
      </c>
      <c r="BI57" s="750">
        <v>96</v>
      </c>
      <c r="BJ57" s="113">
        <v>206</v>
      </c>
      <c r="BK57" s="750">
        <v>21</v>
      </c>
      <c r="BL57" s="750">
        <v>44</v>
      </c>
      <c r="BM57" s="750">
        <v>14</v>
      </c>
      <c r="BN57" s="750">
        <v>62</v>
      </c>
      <c r="BO57" s="750">
        <v>175</v>
      </c>
      <c r="BP57" s="113">
        <v>51</v>
      </c>
      <c r="BQ57" s="750">
        <v>29</v>
      </c>
      <c r="BR57" s="750">
        <v>286</v>
      </c>
      <c r="BS57" s="750">
        <v>9</v>
      </c>
      <c r="BT57" s="750">
        <v>21</v>
      </c>
      <c r="BU57" s="750">
        <v>100</v>
      </c>
      <c r="BV57" s="113">
        <v>8</v>
      </c>
      <c r="BW57" s="750">
        <v>1</v>
      </c>
      <c r="BX57" s="750">
        <v>107</v>
      </c>
      <c r="BY57" s="750">
        <v>18</v>
      </c>
      <c r="BZ57" s="750">
        <v>4</v>
      </c>
      <c r="CA57" s="750">
        <v>207</v>
      </c>
      <c r="CB57" s="113">
        <v>59</v>
      </c>
      <c r="CC57" s="750">
        <v>40</v>
      </c>
      <c r="CD57" s="750">
        <v>56</v>
      </c>
      <c r="CE57" s="750">
        <v>31</v>
      </c>
      <c r="CF57" s="750">
        <v>9</v>
      </c>
      <c r="CG57" s="750">
        <v>28</v>
      </c>
      <c r="CH57" s="113">
        <v>45</v>
      </c>
      <c r="CI57" s="750">
        <v>6</v>
      </c>
      <c r="CJ57" s="750">
        <v>48</v>
      </c>
      <c r="CK57" s="750">
        <v>416</v>
      </c>
      <c r="CL57" s="750">
        <v>11</v>
      </c>
      <c r="CM57" s="750">
        <v>218</v>
      </c>
      <c r="CN57" s="113">
        <v>38</v>
      </c>
      <c r="CO57" s="750">
        <v>310</v>
      </c>
      <c r="CP57" s="750">
        <v>3573</v>
      </c>
      <c r="CQ57" s="750">
        <v>2835</v>
      </c>
      <c r="CR57" s="750">
        <v>5133</v>
      </c>
      <c r="CS57" s="750">
        <v>7665</v>
      </c>
      <c r="CT57" s="113">
        <v>5379</v>
      </c>
      <c r="CU57" s="750">
        <v>310</v>
      </c>
      <c r="CV57" s="750">
        <v>3573</v>
      </c>
      <c r="CW57" s="750">
        <v>2835</v>
      </c>
      <c r="CX57" s="750">
        <v>5133</v>
      </c>
      <c r="CY57" s="750">
        <v>7665</v>
      </c>
      <c r="CZ57" s="823">
        <v>5379</v>
      </c>
      <c r="DA57" s="98"/>
      <c r="DB57" s="98"/>
      <c r="DC57" s="98"/>
      <c r="DD57" s="98"/>
      <c r="DE57" s="98"/>
      <c r="DF57" s="98"/>
    </row>
    <row r="58" spans="2:110" ht="12.75" customHeight="1" x14ac:dyDescent="0.25">
      <c r="B58" s="924" t="s">
        <v>1116</v>
      </c>
      <c r="C58" s="111">
        <v>22</v>
      </c>
      <c r="D58" s="750">
        <v>125</v>
      </c>
      <c r="E58" s="750">
        <v>679</v>
      </c>
      <c r="F58" s="750">
        <v>2172</v>
      </c>
      <c r="G58" s="750">
        <v>3150</v>
      </c>
      <c r="H58" s="113">
        <v>1300</v>
      </c>
      <c r="I58" s="111">
        <v>18</v>
      </c>
      <c r="J58" s="750">
        <v>75</v>
      </c>
      <c r="K58" s="750">
        <v>79</v>
      </c>
      <c r="L58" s="750">
        <v>594</v>
      </c>
      <c r="M58" s="750">
        <v>2113</v>
      </c>
      <c r="N58" s="113">
        <v>566</v>
      </c>
      <c r="O58" s="111">
        <v>28</v>
      </c>
      <c r="P58" s="750">
        <v>112</v>
      </c>
      <c r="Q58" s="750">
        <v>62</v>
      </c>
      <c r="R58" s="750">
        <v>1195</v>
      </c>
      <c r="S58" s="750">
        <v>243</v>
      </c>
      <c r="T58" s="113">
        <v>258</v>
      </c>
      <c r="U58" s="750">
        <v>21</v>
      </c>
      <c r="V58" s="750">
        <v>381</v>
      </c>
      <c r="W58" s="750">
        <v>94</v>
      </c>
      <c r="X58" s="750">
        <v>911</v>
      </c>
      <c r="Y58" s="750">
        <v>416</v>
      </c>
      <c r="Z58" s="113">
        <v>27</v>
      </c>
      <c r="AA58" s="750">
        <v>6</v>
      </c>
      <c r="AB58" s="750">
        <v>140</v>
      </c>
      <c r="AC58" s="750">
        <v>98</v>
      </c>
      <c r="AD58" s="750">
        <v>242</v>
      </c>
      <c r="AE58" s="750">
        <v>371</v>
      </c>
      <c r="AF58" s="113">
        <v>16</v>
      </c>
      <c r="AG58" s="750">
        <v>97</v>
      </c>
      <c r="AH58" s="750">
        <v>87</v>
      </c>
      <c r="AI58" s="750">
        <v>23</v>
      </c>
      <c r="AJ58" s="750">
        <v>841</v>
      </c>
      <c r="AK58" s="750">
        <v>572</v>
      </c>
      <c r="AL58" s="113">
        <v>55</v>
      </c>
      <c r="AM58" s="750">
        <v>12</v>
      </c>
      <c r="AN58" s="750">
        <v>45</v>
      </c>
      <c r="AO58" s="750">
        <v>77</v>
      </c>
      <c r="AP58" s="750">
        <v>17</v>
      </c>
      <c r="AQ58" s="750">
        <v>33</v>
      </c>
      <c r="AR58" s="113">
        <v>52</v>
      </c>
      <c r="AS58" s="750">
        <v>1</v>
      </c>
      <c r="AT58" s="750">
        <v>257</v>
      </c>
      <c r="AU58" s="750">
        <v>16</v>
      </c>
      <c r="AV58" s="750">
        <v>292</v>
      </c>
      <c r="AW58" s="750">
        <v>512</v>
      </c>
      <c r="AX58" s="113">
        <v>424</v>
      </c>
      <c r="AY58" s="750">
        <v>1</v>
      </c>
      <c r="AZ58" s="750">
        <v>145</v>
      </c>
      <c r="BA58" s="750">
        <v>183</v>
      </c>
      <c r="BB58" s="750">
        <v>114</v>
      </c>
      <c r="BC58" s="750">
        <v>562</v>
      </c>
      <c r="BD58" s="113">
        <v>3</v>
      </c>
      <c r="BE58" s="750">
        <v>34</v>
      </c>
      <c r="BF58" s="750">
        <v>250</v>
      </c>
      <c r="BG58" s="750">
        <v>87</v>
      </c>
      <c r="BH58" s="750">
        <v>14</v>
      </c>
      <c r="BI58" s="750">
        <v>20</v>
      </c>
      <c r="BJ58" s="113">
        <v>6</v>
      </c>
      <c r="BK58" s="750">
        <v>25</v>
      </c>
      <c r="BL58" s="750">
        <v>46</v>
      </c>
      <c r="BM58" s="750">
        <v>8</v>
      </c>
      <c r="BN58" s="750">
        <v>80</v>
      </c>
      <c r="BO58" s="750">
        <v>332</v>
      </c>
      <c r="BP58" s="113">
        <v>13</v>
      </c>
      <c r="BQ58" s="750">
        <v>24</v>
      </c>
      <c r="BR58" s="750">
        <v>46</v>
      </c>
      <c r="BS58" s="750">
        <v>16</v>
      </c>
      <c r="BT58" s="750">
        <v>4</v>
      </c>
      <c r="BU58" s="750">
        <v>137</v>
      </c>
      <c r="BV58" s="113">
        <v>17</v>
      </c>
      <c r="BW58" s="750">
        <v>0</v>
      </c>
      <c r="BX58" s="750">
        <v>248</v>
      </c>
      <c r="BY58" s="750">
        <v>1</v>
      </c>
      <c r="BZ58" s="750">
        <v>205</v>
      </c>
      <c r="CA58" s="750">
        <v>79</v>
      </c>
      <c r="CB58" s="113">
        <v>2</v>
      </c>
      <c r="CC58" s="750">
        <v>9</v>
      </c>
      <c r="CD58" s="750">
        <v>37</v>
      </c>
      <c r="CE58" s="750">
        <v>21</v>
      </c>
      <c r="CF58" s="750">
        <v>11</v>
      </c>
      <c r="CG58" s="750">
        <v>133</v>
      </c>
      <c r="CH58" s="113">
        <v>110</v>
      </c>
      <c r="CI58" s="750">
        <v>3</v>
      </c>
      <c r="CJ58" s="750">
        <v>31</v>
      </c>
      <c r="CK58" s="750">
        <v>337</v>
      </c>
      <c r="CL58" s="750">
        <v>11</v>
      </c>
      <c r="CM58" s="750">
        <v>89</v>
      </c>
      <c r="CN58" s="113">
        <v>14</v>
      </c>
      <c r="CO58" s="750">
        <v>301</v>
      </c>
      <c r="CP58" s="750">
        <v>2025</v>
      </c>
      <c r="CQ58" s="750">
        <v>1781</v>
      </c>
      <c r="CR58" s="750">
        <v>6703</v>
      </c>
      <c r="CS58" s="750">
        <v>8762</v>
      </c>
      <c r="CT58" s="113">
        <v>2863</v>
      </c>
      <c r="CU58" s="750">
        <v>301</v>
      </c>
      <c r="CV58" s="750">
        <v>2025</v>
      </c>
      <c r="CW58" s="750">
        <v>1781</v>
      </c>
      <c r="CX58" s="750">
        <v>6703</v>
      </c>
      <c r="CY58" s="750">
        <v>8762</v>
      </c>
      <c r="CZ58" s="823">
        <v>2863</v>
      </c>
      <c r="DA58" s="98"/>
      <c r="DB58" s="98"/>
      <c r="DC58" s="98"/>
      <c r="DD58" s="98"/>
      <c r="DE58" s="98"/>
      <c r="DF58" s="98"/>
    </row>
    <row r="59" spans="2:110" ht="12.75" customHeight="1" x14ac:dyDescent="0.25">
      <c r="B59" s="813" t="s">
        <v>1122</v>
      </c>
      <c r="C59" s="111">
        <v>0</v>
      </c>
      <c r="D59" s="750">
        <v>5</v>
      </c>
      <c r="E59" s="750">
        <v>248</v>
      </c>
      <c r="F59" s="750">
        <v>262</v>
      </c>
      <c r="G59" s="750">
        <v>977</v>
      </c>
      <c r="H59" s="113">
        <v>709</v>
      </c>
      <c r="I59" s="111">
        <v>6</v>
      </c>
      <c r="J59" s="750">
        <v>38</v>
      </c>
      <c r="K59" s="750">
        <v>27</v>
      </c>
      <c r="L59" s="750">
        <v>66</v>
      </c>
      <c r="M59" s="750">
        <v>1086</v>
      </c>
      <c r="N59" s="113">
        <v>862</v>
      </c>
      <c r="O59" s="111">
        <v>6</v>
      </c>
      <c r="P59" s="750">
        <v>70</v>
      </c>
      <c r="Q59" s="750">
        <v>33</v>
      </c>
      <c r="R59" s="750">
        <v>579</v>
      </c>
      <c r="S59" s="750">
        <v>269</v>
      </c>
      <c r="T59" s="113">
        <v>157</v>
      </c>
      <c r="U59" s="750">
        <v>12</v>
      </c>
      <c r="V59" s="750">
        <v>961</v>
      </c>
      <c r="W59" s="750">
        <v>306</v>
      </c>
      <c r="X59" s="750">
        <v>518</v>
      </c>
      <c r="Y59" s="750">
        <v>22</v>
      </c>
      <c r="Z59" s="113">
        <v>40</v>
      </c>
      <c r="AA59" s="750">
        <v>1</v>
      </c>
      <c r="AB59" s="750">
        <v>95</v>
      </c>
      <c r="AC59" s="750">
        <v>99</v>
      </c>
      <c r="AD59" s="750">
        <v>537</v>
      </c>
      <c r="AE59" s="750">
        <v>302</v>
      </c>
      <c r="AF59" s="113">
        <v>11</v>
      </c>
      <c r="AG59" s="750">
        <v>22</v>
      </c>
      <c r="AH59" s="750">
        <v>23</v>
      </c>
      <c r="AI59" s="750">
        <v>35</v>
      </c>
      <c r="AJ59" s="750">
        <v>392</v>
      </c>
      <c r="AK59" s="750">
        <v>267</v>
      </c>
      <c r="AL59" s="113">
        <v>43</v>
      </c>
      <c r="AM59" s="750">
        <v>9</v>
      </c>
      <c r="AN59" s="750">
        <v>155</v>
      </c>
      <c r="AO59" s="750">
        <v>80</v>
      </c>
      <c r="AP59" s="750">
        <v>240</v>
      </c>
      <c r="AQ59" s="750">
        <v>226</v>
      </c>
      <c r="AR59" s="113">
        <v>8</v>
      </c>
      <c r="AS59" s="750">
        <v>0</v>
      </c>
      <c r="AT59" s="750">
        <v>12</v>
      </c>
      <c r="AU59" s="750">
        <v>22</v>
      </c>
      <c r="AV59" s="750">
        <v>137</v>
      </c>
      <c r="AW59" s="750">
        <v>12</v>
      </c>
      <c r="AX59" s="113">
        <v>0</v>
      </c>
      <c r="AY59" s="750">
        <v>0</v>
      </c>
      <c r="AZ59" s="750">
        <v>634</v>
      </c>
      <c r="BA59" s="750">
        <v>123</v>
      </c>
      <c r="BB59" s="750">
        <v>367</v>
      </c>
      <c r="BC59" s="750">
        <v>162</v>
      </c>
      <c r="BD59" s="113">
        <v>135</v>
      </c>
      <c r="BE59" s="750">
        <v>13</v>
      </c>
      <c r="BF59" s="750">
        <v>121</v>
      </c>
      <c r="BG59" s="750">
        <v>72</v>
      </c>
      <c r="BH59" s="750">
        <v>158</v>
      </c>
      <c r="BI59" s="750">
        <v>153</v>
      </c>
      <c r="BJ59" s="113">
        <v>14</v>
      </c>
      <c r="BK59" s="750">
        <v>14</v>
      </c>
      <c r="BL59" s="750">
        <v>24</v>
      </c>
      <c r="BM59" s="750">
        <v>7</v>
      </c>
      <c r="BN59" s="750">
        <v>6</v>
      </c>
      <c r="BO59" s="750">
        <v>267</v>
      </c>
      <c r="BP59" s="113">
        <v>30</v>
      </c>
      <c r="BQ59" s="750">
        <v>17</v>
      </c>
      <c r="BR59" s="750">
        <v>431</v>
      </c>
      <c r="BS59" s="750">
        <v>11</v>
      </c>
      <c r="BT59" s="750">
        <v>5</v>
      </c>
      <c r="BU59" s="750">
        <v>137</v>
      </c>
      <c r="BV59" s="113">
        <v>4</v>
      </c>
      <c r="BW59" s="750">
        <v>0</v>
      </c>
      <c r="BX59" s="750">
        <v>6</v>
      </c>
      <c r="BY59" s="750">
        <v>0</v>
      </c>
      <c r="BZ59" s="750">
        <v>58</v>
      </c>
      <c r="CA59" s="750">
        <v>18</v>
      </c>
      <c r="CB59" s="113">
        <v>20</v>
      </c>
      <c r="CC59" s="750">
        <v>4</v>
      </c>
      <c r="CD59" s="750">
        <v>8</v>
      </c>
      <c r="CE59" s="750">
        <v>4</v>
      </c>
      <c r="CF59" s="750">
        <v>359</v>
      </c>
      <c r="CG59" s="750">
        <v>25</v>
      </c>
      <c r="CH59" s="113">
        <v>43</v>
      </c>
      <c r="CI59" s="750">
        <v>11</v>
      </c>
      <c r="CJ59" s="750">
        <v>35</v>
      </c>
      <c r="CK59" s="750">
        <v>17</v>
      </c>
      <c r="CL59" s="750">
        <v>13</v>
      </c>
      <c r="CM59" s="750">
        <v>96</v>
      </c>
      <c r="CN59" s="113">
        <v>10</v>
      </c>
      <c r="CO59" s="750">
        <v>115</v>
      </c>
      <c r="CP59" s="750">
        <v>2618</v>
      </c>
      <c r="CQ59" s="750">
        <v>1084</v>
      </c>
      <c r="CR59" s="750">
        <v>3697</v>
      </c>
      <c r="CS59" s="750">
        <v>4019</v>
      </c>
      <c r="CT59" s="113">
        <v>2086</v>
      </c>
      <c r="CU59" s="750">
        <v>115</v>
      </c>
      <c r="CV59" s="750">
        <v>2618</v>
      </c>
      <c r="CW59" s="750">
        <v>1084</v>
      </c>
      <c r="CX59" s="750">
        <v>3697</v>
      </c>
      <c r="CY59" s="750">
        <v>4019</v>
      </c>
      <c r="CZ59" s="823">
        <v>2086</v>
      </c>
      <c r="DA59" s="98"/>
      <c r="DB59" s="98"/>
      <c r="DC59" s="98"/>
      <c r="DD59" s="98"/>
      <c r="DE59" s="98"/>
      <c r="DF59" s="98"/>
    </row>
    <row r="60" spans="2:110" ht="12.75" customHeight="1" x14ac:dyDescent="0.25">
      <c r="B60" s="813" t="s">
        <v>1129</v>
      </c>
      <c r="C60" s="111">
        <v>1</v>
      </c>
      <c r="D60" s="750">
        <v>44</v>
      </c>
      <c r="E60" s="750">
        <v>481</v>
      </c>
      <c r="F60" s="750">
        <v>1170</v>
      </c>
      <c r="G60" s="750">
        <v>4312</v>
      </c>
      <c r="H60" s="113">
        <v>1950</v>
      </c>
      <c r="I60" s="111">
        <v>9</v>
      </c>
      <c r="J60" s="750">
        <v>102</v>
      </c>
      <c r="K60" s="750">
        <v>432</v>
      </c>
      <c r="L60" s="750">
        <v>1203</v>
      </c>
      <c r="M60" s="750">
        <v>1347</v>
      </c>
      <c r="N60" s="113">
        <v>492</v>
      </c>
      <c r="O60" s="111">
        <v>34</v>
      </c>
      <c r="P60" s="750">
        <v>137</v>
      </c>
      <c r="Q60" s="750">
        <v>57</v>
      </c>
      <c r="R60" s="750">
        <v>1322</v>
      </c>
      <c r="S60" s="750">
        <v>312</v>
      </c>
      <c r="T60" s="113">
        <v>394</v>
      </c>
      <c r="U60" s="750">
        <v>19</v>
      </c>
      <c r="V60" s="750">
        <v>1421</v>
      </c>
      <c r="W60" s="750">
        <v>699</v>
      </c>
      <c r="X60" s="750">
        <v>1247</v>
      </c>
      <c r="Y60" s="750">
        <v>397</v>
      </c>
      <c r="Z60" s="113">
        <v>20</v>
      </c>
      <c r="AA60" s="750">
        <v>3</v>
      </c>
      <c r="AB60" s="750">
        <v>201</v>
      </c>
      <c r="AC60" s="750">
        <v>186</v>
      </c>
      <c r="AD60" s="750">
        <v>208</v>
      </c>
      <c r="AE60" s="750">
        <v>219</v>
      </c>
      <c r="AF60" s="113">
        <v>219</v>
      </c>
      <c r="AG60" s="750">
        <v>58</v>
      </c>
      <c r="AH60" s="750">
        <v>183</v>
      </c>
      <c r="AI60" s="750">
        <v>20</v>
      </c>
      <c r="AJ60" s="750">
        <v>448</v>
      </c>
      <c r="AK60" s="750">
        <v>562</v>
      </c>
      <c r="AL60" s="113">
        <v>100</v>
      </c>
      <c r="AM60" s="750">
        <v>22</v>
      </c>
      <c r="AN60" s="750">
        <v>322</v>
      </c>
      <c r="AO60" s="750">
        <v>5</v>
      </c>
      <c r="AP60" s="750">
        <v>130</v>
      </c>
      <c r="AQ60" s="750">
        <v>178</v>
      </c>
      <c r="AR60" s="113">
        <v>8</v>
      </c>
      <c r="AS60" s="750">
        <v>0</v>
      </c>
      <c r="AT60" s="750">
        <v>91</v>
      </c>
      <c r="AU60" s="750">
        <v>10</v>
      </c>
      <c r="AV60" s="750">
        <v>857</v>
      </c>
      <c r="AW60" s="750">
        <v>210</v>
      </c>
      <c r="AX60" s="113">
        <v>267</v>
      </c>
      <c r="AY60" s="750">
        <v>1</v>
      </c>
      <c r="AZ60" s="750">
        <v>558</v>
      </c>
      <c r="BA60" s="750">
        <v>66</v>
      </c>
      <c r="BB60" s="750">
        <v>57</v>
      </c>
      <c r="BC60" s="750">
        <v>463</v>
      </c>
      <c r="BD60" s="113">
        <v>18</v>
      </c>
      <c r="BE60" s="750">
        <v>26</v>
      </c>
      <c r="BF60" s="750">
        <v>214</v>
      </c>
      <c r="BG60" s="750">
        <v>128</v>
      </c>
      <c r="BH60" s="750">
        <v>189</v>
      </c>
      <c r="BI60" s="750">
        <v>112</v>
      </c>
      <c r="BJ60" s="113">
        <v>32</v>
      </c>
      <c r="BK60" s="750">
        <v>21</v>
      </c>
      <c r="BL60" s="750">
        <v>72</v>
      </c>
      <c r="BM60" s="750">
        <v>15</v>
      </c>
      <c r="BN60" s="750">
        <v>33</v>
      </c>
      <c r="BO60" s="750">
        <v>474</v>
      </c>
      <c r="BP60" s="113">
        <v>5</v>
      </c>
      <c r="BQ60" s="750">
        <v>19</v>
      </c>
      <c r="BR60" s="750">
        <v>93</v>
      </c>
      <c r="BS60" s="750">
        <v>12</v>
      </c>
      <c r="BT60" s="750">
        <v>13</v>
      </c>
      <c r="BU60" s="750">
        <v>127</v>
      </c>
      <c r="BV60" s="113">
        <v>10</v>
      </c>
      <c r="BW60" s="750">
        <v>0</v>
      </c>
      <c r="BX60" s="750">
        <v>51</v>
      </c>
      <c r="BY60" s="750">
        <v>13</v>
      </c>
      <c r="BZ60" s="750">
        <v>80</v>
      </c>
      <c r="CA60" s="750">
        <v>58</v>
      </c>
      <c r="CB60" s="113">
        <v>1</v>
      </c>
      <c r="CC60" s="750">
        <v>14</v>
      </c>
      <c r="CD60" s="750">
        <v>33</v>
      </c>
      <c r="CE60" s="750">
        <v>13</v>
      </c>
      <c r="CF60" s="750">
        <v>21</v>
      </c>
      <c r="CG60" s="750">
        <v>153</v>
      </c>
      <c r="CH60" s="113">
        <v>12</v>
      </c>
      <c r="CI60" s="750">
        <v>3</v>
      </c>
      <c r="CJ60" s="750">
        <v>133</v>
      </c>
      <c r="CK60" s="750">
        <v>119</v>
      </c>
      <c r="CL60" s="750">
        <v>72</v>
      </c>
      <c r="CM60" s="750">
        <v>202</v>
      </c>
      <c r="CN60" s="113">
        <v>31</v>
      </c>
      <c r="CO60" s="750">
        <v>230</v>
      </c>
      <c r="CP60" s="750">
        <v>3655</v>
      </c>
      <c r="CQ60" s="750">
        <v>2256</v>
      </c>
      <c r="CR60" s="750">
        <v>7050</v>
      </c>
      <c r="CS60" s="750">
        <v>9126</v>
      </c>
      <c r="CT60" s="113">
        <v>3559</v>
      </c>
      <c r="CU60" s="750">
        <v>230</v>
      </c>
      <c r="CV60" s="750">
        <v>3655</v>
      </c>
      <c r="CW60" s="750">
        <v>2256</v>
      </c>
      <c r="CX60" s="750">
        <v>7050</v>
      </c>
      <c r="CY60" s="750">
        <v>9126</v>
      </c>
      <c r="CZ60" s="823">
        <v>3559</v>
      </c>
      <c r="DA60" s="98"/>
      <c r="DB60" s="98"/>
      <c r="DC60" s="98"/>
      <c r="DD60" s="98"/>
      <c r="DE60" s="98"/>
      <c r="DF60" s="98"/>
    </row>
    <row r="61" spans="2:110" ht="12.75" customHeight="1" thickBot="1" x14ac:dyDescent="0.3">
      <c r="B61" s="813" t="s">
        <v>1136</v>
      </c>
      <c r="C61" s="111">
        <v>4</v>
      </c>
      <c r="D61" s="750">
        <v>563</v>
      </c>
      <c r="E61" s="750">
        <v>1014</v>
      </c>
      <c r="F61" s="750">
        <v>4113</v>
      </c>
      <c r="G61" s="750">
        <v>2724</v>
      </c>
      <c r="H61" s="113">
        <v>901</v>
      </c>
      <c r="I61" s="111">
        <v>5</v>
      </c>
      <c r="J61" s="750">
        <v>33</v>
      </c>
      <c r="K61" s="750">
        <v>126</v>
      </c>
      <c r="L61" s="750">
        <v>430</v>
      </c>
      <c r="M61" s="750">
        <v>2436</v>
      </c>
      <c r="N61" s="113">
        <v>504</v>
      </c>
      <c r="O61" s="111">
        <v>0</v>
      </c>
      <c r="P61" s="750">
        <v>135</v>
      </c>
      <c r="Q61" s="750">
        <v>115</v>
      </c>
      <c r="R61" s="750">
        <v>1046</v>
      </c>
      <c r="S61" s="750">
        <v>1144</v>
      </c>
      <c r="T61" s="113">
        <v>378</v>
      </c>
      <c r="U61" s="750">
        <v>30</v>
      </c>
      <c r="V61" s="750">
        <v>1138</v>
      </c>
      <c r="W61" s="750">
        <v>747</v>
      </c>
      <c r="X61" s="750">
        <v>1134</v>
      </c>
      <c r="Y61" s="750">
        <v>561</v>
      </c>
      <c r="Z61" s="113">
        <v>130</v>
      </c>
      <c r="AA61" s="750">
        <v>3</v>
      </c>
      <c r="AB61" s="750">
        <v>215</v>
      </c>
      <c r="AC61" s="750">
        <v>109</v>
      </c>
      <c r="AD61" s="750">
        <v>1193</v>
      </c>
      <c r="AE61" s="750">
        <v>700</v>
      </c>
      <c r="AF61" s="113">
        <v>17</v>
      </c>
      <c r="AG61" s="750">
        <v>71</v>
      </c>
      <c r="AH61" s="750">
        <v>140</v>
      </c>
      <c r="AI61" s="750">
        <v>116</v>
      </c>
      <c r="AJ61" s="750">
        <v>410</v>
      </c>
      <c r="AK61" s="750">
        <v>632</v>
      </c>
      <c r="AL61" s="113">
        <v>59</v>
      </c>
      <c r="AM61" s="750">
        <v>30</v>
      </c>
      <c r="AN61" s="750">
        <v>407</v>
      </c>
      <c r="AO61" s="750">
        <v>8</v>
      </c>
      <c r="AP61" s="750">
        <v>255</v>
      </c>
      <c r="AQ61" s="750">
        <v>261</v>
      </c>
      <c r="AR61" s="113">
        <v>13</v>
      </c>
      <c r="AS61" s="750">
        <v>0</v>
      </c>
      <c r="AT61" s="750">
        <v>20</v>
      </c>
      <c r="AU61" s="750">
        <v>21</v>
      </c>
      <c r="AV61" s="750">
        <v>1217</v>
      </c>
      <c r="AW61" s="750">
        <v>181</v>
      </c>
      <c r="AX61" s="113">
        <v>65</v>
      </c>
      <c r="AY61" s="750">
        <v>2</v>
      </c>
      <c r="AZ61" s="750">
        <v>1042</v>
      </c>
      <c r="BA61" s="750">
        <v>151</v>
      </c>
      <c r="BB61" s="750">
        <v>425</v>
      </c>
      <c r="BC61" s="750">
        <v>273</v>
      </c>
      <c r="BD61" s="113">
        <v>15</v>
      </c>
      <c r="BE61" s="750">
        <v>32</v>
      </c>
      <c r="BF61" s="750">
        <v>439</v>
      </c>
      <c r="BG61" s="750">
        <v>323</v>
      </c>
      <c r="BH61" s="750">
        <v>339</v>
      </c>
      <c r="BI61" s="750">
        <v>322</v>
      </c>
      <c r="BJ61" s="113">
        <v>29</v>
      </c>
      <c r="BK61" s="750">
        <v>18</v>
      </c>
      <c r="BL61" s="750">
        <v>132</v>
      </c>
      <c r="BM61" s="750">
        <v>34</v>
      </c>
      <c r="BN61" s="750">
        <v>438</v>
      </c>
      <c r="BO61" s="750">
        <v>298</v>
      </c>
      <c r="BP61" s="113">
        <v>185</v>
      </c>
      <c r="BQ61" s="750">
        <v>23</v>
      </c>
      <c r="BR61" s="750">
        <v>99</v>
      </c>
      <c r="BS61" s="750">
        <v>31</v>
      </c>
      <c r="BT61" s="750">
        <v>29</v>
      </c>
      <c r="BU61" s="750">
        <v>128</v>
      </c>
      <c r="BV61" s="113">
        <v>93</v>
      </c>
      <c r="BW61" s="750">
        <v>0</v>
      </c>
      <c r="BX61" s="750">
        <v>274</v>
      </c>
      <c r="BY61" s="750">
        <v>5</v>
      </c>
      <c r="BZ61" s="750">
        <v>12</v>
      </c>
      <c r="CA61" s="750">
        <v>25</v>
      </c>
      <c r="CB61" s="113">
        <v>65</v>
      </c>
      <c r="CC61" s="750">
        <v>6</v>
      </c>
      <c r="CD61" s="750">
        <v>20</v>
      </c>
      <c r="CE61" s="750">
        <v>10</v>
      </c>
      <c r="CF61" s="750">
        <v>202</v>
      </c>
      <c r="CG61" s="750">
        <v>82</v>
      </c>
      <c r="CH61" s="113">
        <v>48</v>
      </c>
      <c r="CI61" s="750">
        <v>22</v>
      </c>
      <c r="CJ61" s="750">
        <v>78</v>
      </c>
      <c r="CK61" s="750">
        <v>114</v>
      </c>
      <c r="CL61" s="750">
        <v>119</v>
      </c>
      <c r="CM61" s="750">
        <v>126</v>
      </c>
      <c r="CN61" s="113">
        <v>31</v>
      </c>
      <c r="CO61" s="750">
        <v>246</v>
      </c>
      <c r="CP61" s="750">
        <v>4735</v>
      </c>
      <c r="CQ61" s="750">
        <v>2924</v>
      </c>
      <c r="CR61" s="750">
        <v>11362</v>
      </c>
      <c r="CS61" s="750">
        <v>9893</v>
      </c>
      <c r="CT61" s="113">
        <v>2533</v>
      </c>
      <c r="CU61" s="750">
        <v>246</v>
      </c>
      <c r="CV61" s="750">
        <v>4735</v>
      </c>
      <c r="CW61" s="750">
        <v>2924</v>
      </c>
      <c r="CX61" s="750">
        <v>11362</v>
      </c>
      <c r="CY61" s="750">
        <v>9893</v>
      </c>
      <c r="CZ61" s="823">
        <v>2533</v>
      </c>
      <c r="DA61" s="98"/>
      <c r="DB61" s="98"/>
      <c r="DC61" s="98"/>
      <c r="DD61" s="98"/>
      <c r="DE61" s="98"/>
      <c r="DF61" s="98"/>
    </row>
    <row r="62" spans="2:110" ht="12.75" customHeight="1" thickBot="1" x14ac:dyDescent="0.3">
      <c r="B62" s="957" t="s">
        <v>1145</v>
      </c>
      <c r="C62" s="114">
        <v>2</v>
      </c>
      <c r="D62" s="115">
        <v>102</v>
      </c>
      <c r="E62" s="115">
        <v>266</v>
      </c>
      <c r="F62" s="115">
        <v>3369</v>
      </c>
      <c r="G62" s="115">
        <v>5837</v>
      </c>
      <c r="H62" s="116">
        <v>1374</v>
      </c>
      <c r="I62" s="114">
        <v>0</v>
      </c>
      <c r="J62" s="115">
        <v>45</v>
      </c>
      <c r="K62" s="115">
        <v>34</v>
      </c>
      <c r="L62" s="115">
        <v>851</v>
      </c>
      <c r="M62" s="115">
        <v>2026</v>
      </c>
      <c r="N62" s="116">
        <v>1556</v>
      </c>
      <c r="O62" s="114">
        <v>5</v>
      </c>
      <c r="P62" s="115">
        <v>155</v>
      </c>
      <c r="Q62" s="115">
        <v>91</v>
      </c>
      <c r="R62" s="115">
        <v>1520</v>
      </c>
      <c r="S62" s="115">
        <v>972</v>
      </c>
      <c r="T62" s="116">
        <v>515</v>
      </c>
      <c r="U62" s="115">
        <v>39</v>
      </c>
      <c r="V62" s="115">
        <v>1252</v>
      </c>
      <c r="W62" s="115">
        <v>490</v>
      </c>
      <c r="X62" s="115">
        <v>1144</v>
      </c>
      <c r="Y62" s="115">
        <v>500</v>
      </c>
      <c r="Z62" s="116">
        <v>457</v>
      </c>
      <c r="AA62" s="115">
        <v>4</v>
      </c>
      <c r="AB62" s="115">
        <v>271</v>
      </c>
      <c r="AC62" s="115">
        <v>160</v>
      </c>
      <c r="AD62" s="115">
        <v>276</v>
      </c>
      <c r="AE62" s="115">
        <v>404</v>
      </c>
      <c r="AF62" s="116">
        <v>35</v>
      </c>
      <c r="AG62" s="115">
        <v>83</v>
      </c>
      <c r="AH62" s="115">
        <v>100</v>
      </c>
      <c r="AI62" s="115">
        <v>11</v>
      </c>
      <c r="AJ62" s="115">
        <v>115</v>
      </c>
      <c r="AK62" s="115">
        <v>258</v>
      </c>
      <c r="AL62" s="116">
        <v>1</v>
      </c>
      <c r="AM62" s="115">
        <v>3</v>
      </c>
      <c r="AN62" s="115">
        <v>38</v>
      </c>
      <c r="AO62" s="115">
        <v>27</v>
      </c>
      <c r="AP62" s="115">
        <v>421</v>
      </c>
      <c r="AQ62" s="115">
        <v>381</v>
      </c>
      <c r="AR62" s="116">
        <v>44</v>
      </c>
      <c r="AS62" s="115">
        <v>2</v>
      </c>
      <c r="AT62" s="115">
        <v>1006</v>
      </c>
      <c r="AU62" s="115">
        <v>291</v>
      </c>
      <c r="AV62" s="115">
        <v>319</v>
      </c>
      <c r="AW62" s="115">
        <v>340</v>
      </c>
      <c r="AX62" s="116">
        <v>130</v>
      </c>
      <c r="AY62" s="115">
        <v>13</v>
      </c>
      <c r="AZ62" s="115">
        <v>737</v>
      </c>
      <c r="BA62" s="115">
        <v>103</v>
      </c>
      <c r="BB62" s="115">
        <v>301</v>
      </c>
      <c r="BC62" s="115">
        <v>320</v>
      </c>
      <c r="BD62" s="116">
        <v>25</v>
      </c>
      <c r="BE62" s="115">
        <v>38</v>
      </c>
      <c r="BF62" s="115">
        <v>123</v>
      </c>
      <c r="BG62" s="115">
        <v>286</v>
      </c>
      <c r="BH62" s="115">
        <v>356</v>
      </c>
      <c r="BI62" s="115">
        <v>269</v>
      </c>
      <c r="BJ62" s="116">
        <v>64</v>
      </c>
      <c r="BK62" s="115">
        <v>30</v>
      </c>
      <c r="BL62" s="115">
        <v>95</v>
      </c>
      <c r="BM62" s="115">
        <v>25</v>
      </c>
      <c r="BN62" s="115">
        <v>103</v>
      </c>
      <c r="BO62" s="115">
        <v>500</v>
      </c>
      <c r="BP62" s="116">
        <v>126</v>
      </c>
      <c r="BQ62" s="115">
        <v>36</v>
      </c>
      <c r="BR62" s="115">
        <v>79</v>
      </c>
      <c r="BS62" s="115">
        <v>247</v>
      </c>
      <c r="BT62" s="115">
        <v>15</v>
      </c>
      <c r="BU62" s="115">
        <v>78</v>
      </c>
      <c r="BV62" s="116">
        <v>77</v>
      </c>
      <c r="BW62" s="115">
        <v>0</v>
      </c>
      <c r="BX62" s="115">
        <v>84</v>
      </c>
      <c r="BY62" s="115">
        <v>2</v>
      </c>
      <c r="BZ62" s="115">
        <v>71</v>
      </c>
      <c r="CA62" s="115">
        <v>29</v>
      </c>
      <c r="CB62" s="116">
        <v>172</v>
      </c>
      <c r="CC62" s="115">
        <v>11</v>
      </c>
      <c r="CD62" s="115">
        <v>40</v>
      </c>
      <c r="CE62" s="115">
        <v>13</v>
      </c>
      <c r="CF62" s="115">
        <v>18</v>
      </c>
      <c r="CG62" s="115">
        <v>96</v>
      </c>
      <c r="CH62" s="116">
        <v>21</v>
      </c>
      <c r="CI62" s="115">
        <v>33</v>
      </c>
      <c r="CJ62" s="115">
        <v>90</v>
      </c>
      <c r="CK62" s="115">
        <v>21</v>
      </c>
      <c r="CL62" s="115">
        <v>24</v>
      </c>
      <c r="CM62" s="115">
        <v>216</v>
      </c>
      <c r="CN62" s="116">
        <v>24</v>
      </c>
      <c r="CO62" s="115">
        <v>299</v>
      </c>
      <c r="CP62" s="115">
        <v>4217</v>
      </c>
      <c r="CQ62" s="115">
        <v>2067</v>
      </c>
      <c r="CR62" s="115">
        <v>8903</v>
      </c>
      <c r="CS62" s="115">
        <v>12226</v>
      </c>
      <c r="CT62" s="116">
        <v>4621</v>
      </c>
      <c r="CU62" s="115">
        <v>299</v>
      </c>
      <c r="CV62" s="115">
        <v>4217</v>
      </c>
      <c r="CW62" s="115">
        <v>2067</v>
      </c>
      <c r="CX62" s="115">
        <v>8903</v>
      </c>
      <c r="CY62" s="115">
        <v>12226</v>
      </c>
      <c r="CZ62" s="898">
        <v>4621</v>
      </c>
      <c r="DA62" s="98"/>
      <c r="DB62" s="98"/>
      <c r="DC62" s="98"/>
      <c r="DD62" s="98"/>
      <c r="DE62" s="98"/>
      <c r="DF62" s="98"/>
    </row>
    <row r="63" spans="2:110" x14ac:dyDescent="0.3">
      <c r="B63" s="87" t="s">
        <v>324</v>
      </c>
    </row>
    <row r="64" spans="2:110" ht="14.25" x14ac:dyDescent="0.3">
      <c r="B64" s="18" t="s">
        <v>395</v>
      </c>
      <c r="DA64" s="98"/>
      <c r="DB64" s="98"/>
      <c r="DC64" s="98"/>
      <c r="DD64" s="98"/>
      <c r="DE64" s="98"/>
      <c r="DF64" s="98"/>
    </row>
    <row r="65" spans="2:110" x14ac:dyDescent="0.3">
      <c r="B65" s="68" t="s">
        <v>724</v>
      </c>
    </row>
    <row r="66" spans="2:110" x14ac:dyDescent="0.3">
      <c r="B66" s="19" t="s">
        <v>496</v>
      </c>
    </row>
    <row r="67" spans="2:110" x14ac:dyDescent="0.3">
      <c r="B67" s="19" t="str">
        <f>'PIB construcción 1'!B191</f>
        <v>Consultado por última vez el 23 de julio de 2021</v>
      </c>
    </row>
    <row r="80" spans="2:110" ht="13.5" x14ac:dyDescent="0.25">
      <c r="AM80" s="661"/>
      <c r="AN80" s="661"/>
      <c r="AO80" s="661"/>
      <c r="AP80" s="661"/>
      <c r="AQ80" s="661"/>
      <c r="AR80" s="661"/>
      <c r="DA80" s="98"/>
      <c r="DB80" s="98"/>
      <c r="DC80" s="98"/>
      <c r="DD80" s="98"/>
      <c r="DE80" s="98"/>
      <c r="DF80" s="98"/>
    </row>
    <row r="81" spans="39:110" ht="13.5" x14ac:dyDescent="0.25">
      <c r="AM81" s="661"/>
      <c r="AN81" s="661"/>
      <c r="AO81" s="661"/>
      <c r="AP81" s="661"/>
      <c r="AQ81" s="661"/>
      <c r="AR81" s="661"/>
      <c r="DA81" s="98"/>
      <c r="DB81" s="98"/>
      <c r="DC81" s="98"/>
      <c r="DD81" s="98"/>
      <c r="DE81" s="98"/>
      <c r="DF81" s="98"/>
    </row>
    <row r="82" spans="39:110" ht="13.5" x14ac:dyDescent="0.25">
      <c r="AM82" s="661"/>
      <c r="AN82" s="661"/>
      <c r="AO82" s="661"/>
      <c r="AP82" s="661"/>
      <c r="AQ82" s="661"/>
      <c r="AR82" s="661"/>
      <c r="DA82" s="98"/>
      <c r="DB82" s="98"/>
      <c r="DC82" s="98"/>
      <c r="DD82" s="98"/>
      <c r="DE82" s="98"/>
      <c r="DF82" s="98"/>
    </row>
    <row r="83" spans="39:110" ht="13.5" x14ac:dyDescent="0.25">
      <c r="AM83" s="661"/>
      <c r="AN83" s="661"/>
      <c r="AO83" s="661"/>
      <c r="AP83" s="661"/>
      <c r="AQ83" s="661"/>
      <c r="AR83" s="661"/>
      <c r="DA83" s="98"/>
      <c r="DB83" s="98"/>
      <c r="DC83" s="98"/>
      <c r="DD83" s="98"/>
      <c r="DE83" s="98"/>
      <c r="DF83" s="98"/>
    </row>
    <row r="84" spans="39:110" ht="13.5" x14ac:dyDescent="0.25">
      <c r="AM84" s="661"/>
      <c r="AN84" s="661"/>
      <c r="AO84" s="661"/>
      <c r="AP84" s="661"/>
      <c r="AQ84" s="661"/>
      <c r="AR84" s="661"/>
      <c r="DA84" s="98"/>
      <c r="DB84" s="98"/>
      <c r="DC84" s="98"/>
      <c r="DD84" s="98"/>
      <c r="DE84" s="98"/>
      <c r="DF84" s="98"/>
    </row>
    <row r="85" spans="39:110" ht="13.5" x14ac:dyDescent="0.25">
      <c r="AM85" s="661"/>
      <c r="AN85" s="661"/>
      <c r="AO85" s="661"/>
      <c r="AP85" s="661"/>
      <c r="AQ85" s="661"/>
      <c r="AR85" s="661"/>
      <c r="DA85" s="98"/>
      <c r="DB85" s="98"/>
      <c r="DC85" s="98"/>
      <c r="DD85" s="98"/>
      <c r="DE85" s="98"/>
      <c r="DF85" s="98"/>
    </row>
    <row r="86" spans="39:110" ht="13.5" x14ac:dyDescent="0.25">
      <c r="AM86" s="661"/>
      <c r="AN86" s="661"/>
      <c r="AO86" s="661"/>
      <c r="AP86" s="661"/>
      <c r="AQ86" s="661"/>
      <c r="AR86" s="661"/>
      <c r="DA86" s="98"/>
      <c r="DB86" s="98"/>
      <c r="DC86" s="98"/>
      <c r="DD86" s="98"/>
      <c r="DE86" s="98"/>
      <c r="DF86" s="98"/>
    </row>
    <row r="87" spans="39:110" ht="13.5" x14ac:dyDescent="0.25">
      <c r="AM87" s="661"/>
      <c r="AN87" s="661"/>
      <c r="AO87" s="661"/>
      <c r="AP87" s="661"/>
      <c r="AQ87" s="661"/>
      <c r="AR87" s="661"/>
      <c r="DA87" s="98"/>
      <c r="DB87" s="98"/>
      <c r="DC87" s="98"/>
      <c r="DD87" s="98"/>
      <c r="DE87" s="98"/>
      <c r="DF87" s="98"/>
    </row>
    <row r="88" spans="39:110" ht="13.5" x14ac:dyDescent="0.25">
      <c r="AM88" s="661"/>
      <c r="AN88" s="661"/>
      <c r="AO88" s="661"/>
      <c r="AP88" s="661"/>
      <c r="AQ88" s="661"/>
      <c r="AR88" s="661"/>
      <c r="DA88" s="98"/>
      <c r="DB88" s="98"/>
      <c r="DC88" s="98"/>
      <c r="DD88" s="98"/>
      <c r="DE88" s="98"/>
      <c r="DF88" s="98"/>
    </row>
    <row r="89" spans="39:110" ht="13.5" x14ac:dyDescent="0.25">
      <c r="AM89" s="661"/>
      <c r="AN89" s="661"/>
      <c r="AO89" s="661"/>
      <c r="AP89" s="661"/>
      <c r="AQ89" s="661"/>
      <c r="AR89" s="661"/>
      <c r="DA89" s="98"/>
      <c r="DB89" s="98"/>
      <c r="DC89" s="98"/>
      <c r="DD89" s="98"/>
      <c r="DE89" s="98"/>
      <c r="DF89" s="98"/>
    </row>
    <row r="90" spans="39:110" ht="13.5" x14ac:dyDescent="0.25">
      <c r="AM90" s="661"/>
      <c r="AN90" s="661"/>
      <c r="AO90" s="661"/>
      <c r="AP90" s="661"/>
      <c r="AQ90" s="661"/>
      <c r="AR90" s="661"/>
      <c r="DA90" s="98"/>
      <c r="DB90" s="98"/>
      <c r="DC90" s="98"/>
      <c r="DD90" s="98"/>
      <c r="DE90" s="98"/>
      <c r="DF90" s="98"/>
    </row>
    <row r="91" spans="39:110" ht="13.5" x14ac:dyDescent="0.25">
      <c r="AM91" s="661"/>
      <c r="AN91" s="661"/>
      <c r="AO91" s="661"/>
      <c r="AP91" s="661"/>
      <c r="AQ91" s="661"/>
      <c r="AR91" s="661"/>
      <c r="DA91" s="98"/>
      <c r="DB91" s="98"/>
      <c r="DC91" s="98"/>
      <c r="DD91" s="98"/>
      <c r="DE91" s="98"/>
      <c r="DF91" s="98"/>
    </row>
    <row r="92" spans="39:110" ht="13.5" x14ac:dyDescent="0.25">
      <c r="AM92" s="661"/>
      <c r="AN92" s="661"/>
      <c r="AO92" s="661"/>
      <c r="AP92" s="661"/>
      <c r="AQ92" s="661"/>
      <c r="AR92" s="661"/>
      <c r="DA92" s="98"/>
      <c r="DB92" s="98"/>
      <c r="DC92" s="98"/>
      <c r="DD92" s="98"/>
      <c r="DE92" s="98"/>
      <c r="DF92" s="98"/>
    </row>
  </sheetData>
  <mergeCells count="18">
    <mergeCell ref="AA6:AF6"/>
    <mergeCell ref="B6:B7"/>
    <mergeCell ref="C6:H6"/>
    <mergeCell ref="I6:N6"/>
    <mergeCell ref="O6:T6"/>
    <mergeCell ref="U6:Z6"/>
    <mergeCell ref="CI6:CN6"/>
    <mergeCell ref="CO6:CT6"/>
    <mergeCell ref="CU6:CZ6"/>
    <mergeCell ref="AG6:AL6"/>
    <mergeCell ref="AM6:AR6"/>
    <mergeCell ref="AS6:AX6"/>
    <mergeCell ref="AY6:BD6"/>
    <mergeCell ref="BE6:BJ6"/>
    <mergeCell ref="BK6:BP6"/>
    <mergeCell ref="BQ6:BV6"/>
    <mergeCell ref="BW6:CB6"/>
    <mergeCell ref="CC6:CH6"/>
  </mergeCells>
  <hyperlinks>
    <hyperlink ref="B2" location="CONTENIDO!A1" display="INDICE"/>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FF66CC"/>
  </sheetPr>
  <dimension ref="B1:EH192"/>
  <sheetViews>
    <sheetView zoomScaleNormal="100" workbookViewId="0">
      <pane xSplit="2" ySplit="9" topLeftCell="C38" activePane="bottomRight" state="frozenSplit"/>
      <selection activeCell="E199" sqref="E199"/>
      <selection pane="topRight" activeCell="E199" sqref="E199"/>
      <selection pane="bottomLeft" activeCell="E199" sqref="E199"/>
      <selection pane="bottomRight" activeCell="I48" sqref="I48"/>
    </sheetView>
  </sheetViews>
  <sheetFormatPr baseColWidth="10" defaultColWidth="14.28515625" defaultRowHeight="13.5" x14ac:dyDescent="0.25"/>
  <cols>
    <col min="1" max="1" width="4.28515625" style="30" customWidth="1"/>
    <col min="2" max="16384" width="14.28515625" style="30"/>
  </cols>
  <sheetData>
    <row r="1" spans="2:138" s="670" customFormat="1" ht="15" x14ac:dyDescent="0.25"/>
    <row r="2" spans="2:138" ht="15" x14ac:dyDescent="0.25">
      <c r="B2" s="670" t="s">
        <v>1029</v>
      </c>
    </row>
    <row r="3" spans="2:138" x14ac:dyDescent="0.25">
      <c r="B3" s="37" t="s">
        <v>530</v>
      </c>
    </row>
    <row r="4" spans="2:138" x14ac:dyDescent="0.25">
      <c r="B4" s="76" t="s">
        <v>6</v>
      </c>
    </row>
    <row r="5" spans="2:138" ht="14.25" thickBot="1" x14ac:dyDescent="0.3"/>
    <row r="6" spans="2:138" ht="15" customHeight="1" thickBot="1" x14ac:dyDescent="0.3">
      <c r="B6" s="1014"/>
      <c r="C6" s="1017" t="s">
        <v>218</v>
      </c>
      <c r="D6" s="1018"/>
      <c r="E6" s="1018"/>
      <c r="F6" s="1018"/>
      <c r="G6" s="1018"/>
      <c r="H6" s="1018"/>
      <c r="I6" s="1018"/>
      <c r="J6" s="1019"/>
      <c r="K6" s="1017" t="s">
        <v>66</v>
      </c>
      <c r="L6" s="1018"/>
      <c r="M6" s="1018"/>
      <c r="N6" s="1018"/>
      <c r="O6" s="1018"/>
      <c r="P6" s="1018"/>
      <c r="Q6" s="1018"/>
      <c r="R6" s="1019"/>
      <c r="S6" s="1017" t="s">
        <v>219</v>
      </c>
      <c r="T6" s="1018"/>
      <c r="U6" s="1018"/>
      <c r="V6" s="1018"/>
      <c r="W6" s="1018"/>
      <c r="X6" s="1018"/>
      <c r="Y6" s="1018"/>
      <c r="Z6" s="1019"/>
      <c r="AA6" s="1017" t="s">
        <v>220</v>
      </c>
      <c r="AB6" s="1018"/>
      <c r="AC6" s="1018"/>
      <c r="AD6" s="1018"/>
      <c r="AE6" s="1018"/>
      <c r="AF6" s="1018"/>
      <c r="AG6" s="1018"/>
      <c r="AH6" s="1019"/>
      <c r="AI6" s="1017" t="s">
        <v>221</v>
      </c>
      <c r="AJ6" s="1018"/>
      <c r="AK6" s="1018"/>
      <c r="AL6" s="1018"/>
      <c r="AM6" s="1018"/>
      <c r="AN6" s="1018"/>
      <c r="AO6" s="1018"/>
      <c r="AP6" s="1019"/>
      <c r="AQ6" s="1017" t="s">
        <v>222</v>
      </c>
      <c r="AR6" s="1018"/>
      <c r="AS6" s="1018"/>
      <c r="AT6" s="1018"/>
      <c r="AU6" s="1018"/>
      <c r="AV6" s="1018"/>
      <c r="AW6" s="1018"/>
      <c r="AX6" s="1019"/>
      <c r="AY6" s="1017" t="s">
        <v>223</v>
      </c>
      <c r="AZ6" s="1018"/>
      <c r="BA6" s="1018"/>
      <c r="BB6" s="1018"/>
      <c r="BC6" s="1018"/>
      <c r="BD6" s="1018"/>
      <c r="BE6" s="1018"/>
      <c r="BF6" s="1019"/>
      <c r="BG6" s="1017" t="s">
        <v>224</v>
      </c>
      <c r="BH6" s="1018"/>
      <c r="BI6" s="1018"/>
      <c r="BJ6" s="1018"/>
      <c r="BK6" s="1018"/>
      <c r="BL6" s="1018"/>
      <c r="BM6" s="1018"/>
      <c r="BN6" s="1019"/>
      <c r="BO6" s="1017" t="s">
        <v>510</v>
      </c>
      <c r="BP6" s="1018"/>
      <c r="BQ6" s="1018"/>
      <c r="BR6" s="1018"/>
      <c r="BS6" s="1018"/>
      <c r="BT6" s="1018"/>
      <c r="BU6" s="1018"/>
      <c r="BV6" s="1019"/>
      <c r="BW6" s="1017" t="s">
        <v>511</v>
      </c>
      <c r="BX6" s="1018"/>
      <c r="BY6" s="1018"/>
      <c r="BZ6" s="1018"/>
      <c r="CA6" s="1018"/>
      <c r="CB6" s="1018"/>
      <c r="CC6" s="1018"/>
      <c r="CD6" s="1019"/>
      <c r="CE6" s="1017" t="s">
        <v>512</v>
      </c>
      <c r="CF6" s="1018"/>
      <c r="CG6" s="1018"/>
      <c r="CH6" s="1018"/>
      <c r="CI6" s="1018"/>
      <c r="CJ6" s="1018"/>
      <c r="CK6" s="1018"/>
      <c r="CL6" s="1019"/>
      <c r="CM6" s="1017" t="s">
        <v>513</v>
      </c>
      <c r="CN6" s="1018"/>
      <c r="CO6" s="1018"/>
      <c r="CP6" s="1018"/>
      <c r="CQ6" s="1018"/>
      <c r="CR6" s="1018"/>
      <c r="CS6" s="1018"/>
      <c r="CT6" s="1019"/>
      <c r="CU6" s="1017" t="s">
        <v>514</v>
      </c>
      <c r="CV6" s="1018"/>
      <c r="CW6" s="1018"/>
      <c r="CX6" s="1018"/>
      <c r="CY6" s="1018"/>
      <c r="CZ6" s="1018"/>
      <c r="DA6" s="1018"/>
      <c r="DB6" s="1019"/>
      <c r="DC6" s="1017" t="s">
        <v>515</v>
      </c>
      <c r="DD6" s="1018"/>
      <c r="DE6" s="1018"/>
      <c r="DF6" s="1018"/>
      <c r="DG6" s="1018"/>
      <c r="DH6" s="1018"/>
      <c r="DI6" s="1018"/>
      <c r="DJ6" s="1019"/>
      <c r="DK6" s="1017" t="s">
        <v>516</v>
      </c>
      <c r="DL6" s="1018"/>
      <c r="DM6" s="1018"/>
      <c r="DN6" s="1018"/>
      <c r="DO6" s="1018"/>
      <c r="DP6" s="1018"/>
      <c r="DQ6" s="1018"/>
      <c r="DR6" s="1019"/>
      <c r="DS6" s="1017" t="s">
        <v>517</v>
      </c>
      <c r="DT6" s="1018"/>
      <c r="DU6" s="1018"/>
      <c r="DV6" s="1018"/>
      <c r="DW6" s="1018"/>
      <c r="DX6" s="1018"/>
      <c r="DY6" s="1018"/>
      <c r="DZ6" s="1019"/>
      <c r="EA6" s="1017" t="s">
        <v>529</v>
      </c>
      <c r="EB6" s="1018"/>
      <c r="EC6" s="1018"/>
      <c r="ED6" s="1018"/>
      <c r="EE6" s="1018"/>
      <c r="EF6" s="1018"/>
      <c r="EG6" s="1018"/>
      <c r="EH6" s="1020"/>
    </row>
    <row r="7" spans="2:138" ht="15" customHeight="1" thickBot="1" x14ac:dyDescent="0.3">
      <c r="B7" s="1015"/>
      <c r="C7" s="996" t="s">
        <v>257</v>
      </c>
      <c r="D7" s="999" t="s">
        <v>258</v>
      </c>
      <c r="E7" s="1000"/>
      <c r="F7" s="1001"/>
      <c r="G7" s="1011"/>
      <c r="H7" s="999" t="s">
        <v>259</v>
      </c>
      <c r="I7" s="1000"/>
      <c r="J7" s="1001"/>
      <c r="K7" s="996" t="s">
        <v>257</v>
      </c>
      <c r="L7" s="999" t="s">
        <v>258</v>
      </c>
      <c r="M7" s="1000"/>
      <c r="N7" s="1001"/>
      <c r="O7" s="1011"/>
      <c r="P7" s="999" t="s">
        <v>259</v>
      </c>
      <c r="Q7" s="1000"/>
      <c r="R7" s="1001"/>
      <c r="S7" s="996" t="s">
        <v>257</v>
      </c>
      <c r="T7" s="999" t="s">
        <v>258</v>
      </c>
      <c r="U7" s="1000"/>
      <c r="V7" s="1000"/>
      <c r="W7" s="1001"/>
      <c r="X7" s="999" t="s">
        <v>259</v>
      </c>
      <c r="Y7" s="1000"/>
      <c r="Z7" s="1001"/>
      <c r="AA7" s="996" t="s">
        <v>257</v>
      </c>
      <c r="AB7" s="999" t="s">
        <v>258</v>
      </c>
      <c r="AC7" s="1000"/>
      <c r="AD7" s="1000"/>
      <c r="AE7" s="1001"/>
      <c r="AF7" s="999" t="s">
        <v>259</v>
      </c>
      <c r="AG7" s="1000"/>
      <c r="AH7" s="1001"/>
      <c r="AI7" s="996" t="s">
        <v>257</v>
      </c>
      <c r="AJ7" s="999" t="s">
        <v>258</v>
      </c>
      <c r="AK7" s="1000"/>
      <c r="AL7" s="1000"/>
      <c r="AM7" s="1001"/>
      <c r="AN7" s="999" t="s">
        <v>259</v>
      </c>
      <c r="AO7" s="1000"/>
      <c r="AP7" s="1001"/>
      <c r="AQ7" s="996" t="s">
        <v>257</v>
      </c>
      <c r="AR7" s="999" t="s">
        <v>258</v>
      </c>
      <c r="AS7" s="1000"/>
      <c r="AT7" s="1000"/>
      <c r="AU7" s="1001"/>
      <c r="AV7" s="999" t="s">
        <v>259</v>
      </c>
      <c r="AW7" s="1000"/>
      <c r="AX7" s="1001"/>
      <c r="AY7" s="996" t="s">
        <v>257</v>
      </c>
      <c r="AZ7" s="999" t="s">
        <v>258</v>
      </c>
      <c r="BA7" s="1000"/>
      <c r="BB7" s="1000"/>
      <c r="BC7" s="1001"/>
      <c r="BD7" s="999" t="s">
        <v>259</v>
      </c>
      <c r="BE7" s="1000"/>
      <c r="BF7" s="1001"/>
      <c r="BG7" s="996" t="s">
        <v>257</v>
      </c>
      <c r="BH7" s="999" t="s">
        <v>258</v>
      </c>
      <c r="BI7" s="1000"/>
      <c r="BJ7" s="1000"/>
      <c r="BK7" s="1001"/>
      <c r="BL7" s="999" t="s">
        <v>259</v>
      </c>
      <c r="BM7" s="1000"/>
      <c r="BN7" s="1001"/>
      <c r="BO7" s="996" t="s">
        <v>257</v>
      </c>
      <c r="BP7" s="999" t="s">
        <v>258</v>
      </c>
      <c r="BQ7" s="1000"/>
      <c r="BR7" s="1000"/>
      <c r="BS7" s="1001"/>
      <c r="BT7" s="999" t="s">
        <v>259</v>
      </c>
      <c r="BU7" s="1000"/>
      <c r="BV7" s="1001"/>
      <c r="BW7" s="996" t="s">
        <v>257</v>
      </c>
      <c r="BX7" s="999" t="s">
        <v>258</v>
      </c>
      <c r="BY7" s="1000"/>
      <c r="BZ7" s="1000"/>
      <c r="CA7" s="1001"/>
      <c r="CB7" s="999" t="s">
        <v>259</v>
      </c>
      <c r="CC7" s="1000"/>
      <c r="CD7" s="1001"/>
      <c r="CE7" s="996" t="s">
        <v>257</v>
      </c>
      <c r="CF7" s="999" t="s">
        <v>258</v>
      </c>
      <c r="CG7" s="1000"/>
      <c r="CH7" s="1000"/>
      <c r="CI7" s="1001"/>
      <c r="CJ7" s="999" t="s">
        <v>259</v>
      </c>
      <c r="CK7" s="1000"/>
      <c r="CL7" s="1001"/>
      <c r="CM7" s="996" t="s">
        <v>257</v>
      </c>
      <c r="CN7" s="999" t="s">
        <v>258</v>
      </c>
      <c r="CO7" s="1000"/>
      <c r="CP7" s="1000"/>
      <c r="CQ7" s="1001"/>
      <c r="CR7" s="999" t="s">
        <v>259</v>
      </c>
      <c r="CS7" s="1000"/>
      <c r="CT7" s="1001"/>
      <c r="CU7" s="996" t="s">
        <v>257</v>
      </c>
      <c r="CV7" s="999" t="s">
        <v>258</v>
      </c>
      <c r="CW7" s="1000"/>
      <c r="CX7" s="1000"/>
      <c r="CY7" s="1001"/>
      <c r="CZ7" s="999" t="s">
        <v>259</v>
      </c>
      <c r="DA7" s="1000"/>
      <c r="DB7" s="1001"/>
      <c r="DC7" s="996" t="s">
        <v>257</v>
      </c>
      <c r="DD7" s="999" t="s">
        <v>258</v>
      </c>
      <c r="DE7" s="1000"/>
      <c r="DF7" s="1000"/>
      <c r="DG7" s="1001"/>
      <c r="DH7" s="999" t="s">
        <v>259</v>
      </c>
      <c r="DI7" s="1000"/>
      <c r="DJ7" s="1001"/>
      <c r="DK7" s="996" t="s">
        <v>257</v>
      </c>
      <c r="DL7" s="999" t="s">
        <v>258</v>
      </c>
      <c r="DM7" s="1000"/>
      <c r="DN7" s="1000"/>
      <c r="DO7" s="1001"/>
      <c r="DP7" s="999" t="s">
        <v>259</v>
      </c>
      <c r="DQ7" s="1000"/>
      <c r="DR7" s="1001"/>
      <c r="DS7" s="996" t="s">
        <v>257</v>
      </c>
      <c r="DT7" s="999" t="s">
        <v>258</v>
      </c>
      <c r="DU7" s="1000"/>
      <c r="DV7" s="1000"/>
      <c r="DW7" s="1001"/>
      <c r="DX7" s="999" t="s">
        <v>259</v>
      </c>
      <c r="DY7" s="1000"/>
      <c r="DZ7" s="1001"/>
      <c r="EA7" s="996" t="s">
        <v>257</v>
      </c>
      <c r="EB7" s="999" t="s">
        <v>258</v>
      </c>
      <c r="EC7" s="1000"/>
      <c r="ED7" s="1000"/>
      <c r="EE7" s="1001"/>
      <c r="EF7" s="999" t="s">
        <v>259</v>
      </c>
      <c r="EG7" s="1000"/>
      <c r="EH7" s="1023"/>
    </row>
    <row r="8" spans="2:138" ht="15" customHeight="1" x14ac:dyDescent="0.25">
      <c r="B8" s="1015"/>
      <c r="C8" s="997"/>
      <c r="D8" s="996" t="s">
        <v>260</v>
      </c>
      <c r="E8" s="996" t="s">
        <v>261</v>
      </c>
      <c r="F8" s="996" t="s">
        <v>262</v>
      </c>
      <c r="G8" s="1012" t="s">
        <v>263</v>
      </c>
      <c r="H8" s="996" t="s">
        <v>264</v>
      </c>
      <c r="I8" s="996" t="s">
        <v>265</v>
      </c>
      <c r="J8" s="1004" t="s">
        <v>266</v>
      </c>
      <c r="K8" s="997"/>
      <c r="L8" s="996" t="s">
        <v>260</v>
      </c>
      <c r="M8" s="996" t="s">
        <v>261</v>
      </c>
      <c r="N8" s="996" t="s">
        <v>262</v>
      </c>
      <c r="O8" s="1012" t="s">
        <v>263</v>
      </c>
      <c r="P8" s="996" t="s">
        <v>264</v>
      </c>
      <c r="Q8" s="996" t="s">
        <v>265</v>
      </c>
      <c r="R8" s="1004" t="s">
        <v>266</v>
      </c>
      <c r="S8" s="997"/>
      <c r="T8" s="996" t="s">
        <v>260</v>
      </c>
      <c r="U8" s="996" t="s">
        <v>261</v>
      </c>
      <c r="V8" s="996" t="s">
        <v>262</v>
      </c>
      <c r="W8" s="1002" t="s">
        <v>263</v>
      </c>
      <c r="X8" s="996" t="s">
        <v>264</v>
      </c>
      <c r="Y8" s="996" t="s">
        <v>265</v>
      </c>
      <c r="Z8" s="1004" t="s">
        <v>266</v>
      </c>
      <c r="AA8" s="997"/>
      <c r="AB8" s="996" t="s">
        <v>260</v>
      </c>
      <c r="AC8" s="996" t="s">
        <v>261</v>
      </c>
      <c r="AD8" s="996" t="s">
        <v>262</v>
      </c>
      <c r="AE8" s="1002" t="s">
        <v>263</v>
      </c>
      <c r="AF8" s="996" t="s">
        <v>264</v>
      </c>
      <c r="AG8" s="996" t="s">
        <v>265</v>
      </c>
      <c r="AH8" s="1004" t="s">
        <v>266</v>
      </c>
      <c r="AI8" s="997"/>
      <c r="AJ8" s="996" t="s">
        <v>260</v>
      </c>
      <c r="AK8" s="996" t="s">
        <v>261</v>
      </c>
      <c r="AL8" s="996" t="s">
        <v>262</v>
      </c>
      <c r="AM8" s="1002" t="s">
        <v>263</v>
      </c>
      <c r="AN8" s="996" t="s">
        <v>264</v>
      </c>
      <c r="AO8" s="996" t="s">
        <v>265</v>
      </c>
      <c r="AP8" s="1004" t="s">
        <v>266</v>
      </c>
      <c r="AQ8" s="997"/>
      <c r="AR8" s="996" t="s">
        <v>260</v>
      </c>
      <c r="AS8" s="996" t="s">
        <v>261</v>
      </c>
      <c r="AT8" s="996" t="s">
        <v>262</v>
      </c>
      <c r="AU8" s="1002" t="s">
        <v>263</v>
      </c>
      <c r="AV8" s="996" t="s">
        <v>264</v>
      </c>
      <c r="AW8" s="996" t="s">
        <v>265</v>
      </c>
      <c r="AX8" s="1004" t="s">
        <v>266</v>
      </c>
      <c r="AY8" s="997"/>
      <c r="AZ8" s="996" t="s">
        <v>260</v>
      </c>
      <c r="BA8" s="996" t="s">
        <v>261</v>
      </c>
      <c r="BB8" s="996" t="s">
        <v>262</v>
      </c>
      <c r="BC8" s="1002" t="s">
        <v>263</v>
      </c>
      <c r="BD8" s="996" t="s">
        <v>264</v>
      </c>
      <c r="BE8" s="996" t="s">
        <v>265</v>
      </c>
      <c r="BF8" s="1004" t="s">
        <v>266</v>
      </c>
      <c r="BG8" s="997"/>
      <c r="BH8" s="996" t="s">
        <v>260</v>
      </c>
      <c r="BI8" s="996" t="s">
        <v>261</v>
      </c>
      <c r="BJ8" s="996" t="s">
        <v>262</v>
      </c>
      <c r="BK8" s="1002" t="s">
        <v>263</v>
      </c>
      <c r="BL8" s="996" t="s">
        <v>264</v>
      </c>
      <c r="BM8" s="996" t="s">
        <v>265</v>
      </c>
      <c r="BN8" s="1004" t="s">
        <v>266</v>
      </c>
      <c r="BO8" s="997"/>
      <c r="BP8" s="996" t="s">
        <v>260</v>
      </c>
      <c r="BQ8" s="996" t="s">
        <v>261</v>
      </c>
      <c r="BR8" s="996" t="s">
        <v>262</v>
      </c>
      <c r="BS8" s="1002" t="s">
        <v>263</v>
      </c>
      <c r="BT8" s="996" t="s">
        <v>264</v>
      </c>
      <c r="BU8" s="996" t="s">
        <v>265</v>
      </c>
      <c r="BV8" s="1004" t="s">
        <v>266</v>
      </c>
      <c r="BW8" s="997"/>
      <c r="BX8" s="996" t="s">
        <v>260</v>
      </c>
      <c r="BY8" s="996" t="s">
        <v>261</v>
      </c>
      <c r="BZ8" s="996" t="s">
        <v>262</v>
      </c>
      <c r="CA8" s="1002" t="s">
        <v>263</v>
      </c>
      <c r="CB8" s="996" t="s">
        <v>264</v>
      </c>
      <c r="CC8" s="996" t="s">
        <v>265</v>
      </c>
      <c r="CD8" s="1004" t="s">
        <v>266</v>
      </c>
      <c r="CE8" s="997"/>
      <c r="CF8" s="996" t="s">
        <v>260</v>
      </c>
      <c r="CG8" s="996" t="s">
        <v>261</v>
      </c>
      <c r="CH8" s="996" t="s">
        <v>262</v>
      </c>
      <c r="CI8" s="1002" t="s">
        <v>263</v>
      </c>
      <c r="CJ8" s="996" t="s">
        <v>264</v>
      </c>
      <c r="CK8" s="996" t="s">
        <v>265</v>
      </c>
      <c r="CL8" s="1004" t="s">
        <v>266</v>
      </c>
      <c r="CM8" s="997"/>
      <c r="CN8" s="996" t="s">
        <v>260</v>
      </c>
      <c r="CO8" s="996" t="s">
        <v>261</v>
      </c>
      <c r="CP8" s="996" t="s">
        <v>262</v>
      </c>
      <c r="CQ8" s="1002" t="s">
        <v>263</v>
      </c>
      <c r="CR8" s="996" t="s">
        <v>264</v>
      </c>
      <c r="CS8" s="996" t="s">
        <v>265</v>
      </c>
      <c r="CT8" s="1004" t="s">
        <v>266</v>
      </c>
      <c r="CU8" s="997"/>
      <c r="CV8" s="996" t="s">
        <v>260</v>
      </c>
      <c r="CW8" s="996" t="s">
        <v>261</v>
      </c>
      <c r="CX8" s="996" t="s">
        <v>262</v>
      </c>
      <c r="CY8" s="1002" t="s">
        <v>263</v>
      </c>
      <c r="CZ8" s="996" t="s">
        <v>264</v>
      </c>
      <c r="DA8" s="996" t="s">
        <v>265</v>
      </c>
      <c r="DB8" s="1004" t="s">
        <v>266</v>
      </c>
      <c r="DC8" s="997"/>
      <c r="DD8" s="996" t="s">
        <v>260</v>
      </c>
      <c r="DE8" s="996" t="s">
        <v>261</v>
      </c>
      <c r="DF8" s="996" t="s">
        <v>262</v>
      </c>
      <c r="DG8" s="1002" t="s">
        <v>263</v>
      </c>
      <c r="DH8" s="996" t="s">
        <v>264</v>
      </c>
      <c r="DI8" s="996" t="s">
        <v>265</v>
      </c>
      <c r="DJ8" s="1004" t="s">
        <v>266</v>
      </c>
      <c r="DK8" s="997"/>
      <c r="DL8" s="996" t="s">
        <v>260</v>
      </c>
      <c r="DM8" s="996" t="s">
        <v>261</v>
      </c>
      <c r="DN8" s="996" t="s">
        <v>262</v>
      </c>
      <c r="DO8" s="1002" t="s">
        <v>263</v>
      </c>
      <c r="DP8" s="996" t="s">
        <v>264</v>
      </c>
      <c r="DQ8" s="996" t="s">
        <v>265</v>
      </c>
      <c r="DR8" s="1004" t="s">
        <v>266</v>
      </c>
      <c r="DS8" s="997"/>
      <c r="DT8" s="996" t="s">
        <v>260</v>
      </c>
      <c r="DU8" s="996" t="s">
        <v>261</v>
      </c>
      <c r="DV8" s="996" t="s">
        <v>262</v>
      </c>
      <c r="DW8" s="1002" t="s">
        <v>263</v>
      </c>
      <c r="DX8" s="996" t="s">
        <v>264</v>
      </c>
      <c r="DY8" s="996" t="s">
        <v>265</v>
      </c>
      <c r="DZ8" s="1004" t="s">
        <v>266</v>
      </c>
      <c r="EA8" s="997"/>
      <c r="EB8" s="996" t="s">
        <v>260</v>
      </c>
      <c r="EC8" s="996" t="s">
        <v>261</v>
      </c>
      <c r="ED8" s="996" t="s">
        <v>262</v>
      </c>
      <c r="EE8" s="1002" t="s">
        <v>263</v>
      </c>
      <c r="EF8" s="996" t="s">
        <v>264</v>
      </c>
      <c r="EG8" s="996" t="s">
        <v>265</v>
      </c>
      <c r="EH8" s="1021" t="s">
        <v>266</v>
      </c>
    </row>
    <row r="9" spans="2:138" ht="14.25" thickBot="1" x14ac:dyDescent="0.3">
      <c r="B9" s="1016"/>
      <c r="C9" s="998"/>
      <c r="D9" s="998"/>
      <c r="E9" s="998"/>
      <c r="F9" s="998"/>
      <c r="G9" s="1013"/>
      <c r="H9" s="998"/>
      <c r="I9" s="998"/>
      <c r="J9" s="1005"/>
      <c r="K9" s="998"/>
      <c r="L9" s="998"/>
      <c r="M9" s="998"/>
      <c r="N9" s="998"/>
      <c r="O9" s="1013"/>
      <c r="P9" s="998"/>
      <c r="Q9" s="998"/>
      <c r="R9" s="1005"/>
      <c r="S9" s="998"/>
      <c r="T9" s="998"/>
      <c r="U9" s="998"/>
      <c r="V9" s="998"/>
      <c r="W9" s="1003"/>
      <c r="X9" s="998"/>
      <c r="Y9" s="998"/>
      <c r="Z9" s="1005"/>
      <c r="AA9" s="998"/>
      <c r="AB9" s="998"/>
      <c r="AC9" s="998"/>
      <c r="AD9" s="998"/>
      <c r="AE9" s="1003"/>
      <c r="AF9" s="998"/>
      <c r="AG9" s="998"/>
      <c r="AH9" s="1005"/>
      <c r="AI9" s="998"/>
      <c r="AJ9" s="998"/>
      <c r="AK9" s="998"/>
      <c r="AL9" s="998"/>
      <c r="AM9" s="1003"/>
      <c r="AN9" s="998"/>
      <c r="AO9" s="998"/>
      <c r="AP9" s="1005"/>
      <c r="AQ9" s="998"/>
      <c r="AR9" s="998"/>
      <c r="AS9" s="998"/>
      <c r="AT9" s="998"/>
      <c r="AU9" s="1003"/>
      <c r="AV9" s="998"/>
      <c r="AW9" s="998"/>
      <c r="AX9" s="1005"/>
      <c r="AY9" s="998"/>
      <c r="AZ9" s="998"/>
      <c r="BA9" s="998"/>
      <c r="BB9" s="998"/>
      <c r="BC9" s="1003"/>
      <c r="BD9" s="998"/>
      <c r="BE9" s="998"/>
      <c r="BF9" s="1005"/>
      <c r="BG9" s="998"/>
      <c r="BH9" s="998"/>
      <c r="BI9" s="998"/>
      <c r="BJ9" s="998"/>
      <c r="BK9" s="1003"/>
      <c r="BL9" s="998"/>
      <c r="BM9" s="998"/>
      <c r="BN9" s="1005"/>
      <c r="BO9" s="998"/>
      <c r="BP9" s="998"/>
      <c r="BQ9" s="998"/>
      <c r="BR9" s="998"/>
      <c r="BS9" s="1003"/>
      <c r="BT9" s="998"/>
      <c r="BU9" s="998"/>
      <c r="BV9" s="1005"/>
      <c r="BW9" s="998"/>
      <c r="BX9" s="998"/>
      <c r="BY9" s="998"/>
      <c r="BZ9" s="998"/>
      <c r="CA9" s="1003"/>
      <c r="CB9" s="998"/>
      <c r="CC9" s="998"/>
      <c r="CD9" s="1005"/>
      <c r="CE9" s="998"/>
      <c r="CF9" s="998"/>
      <c r="CG9" s="998"/>
      <c r="CH9" s="998"/>
      <c r="CI9" s="1003"/>
      <c r="CJ9" s="998"/>
      <c r="CK9" s="998"/>
      <c r="CL9" s="1005"/>
      <c r="CM9" s="998"/>
      <c r="CN9" s="998"/>
      <c r="CO9" s="998"/>
      <c r="CP9" s="998"/>
      <c r="CQ9" s="1003"/>
      <c r="CR9" s="998"/>
      <c r="CS9" s="998"/>
      <c r="CT9" s="1005"/>
      <c r="CU9" s="998"/>
      <c r="CV9" s="998"/>
      <c r="CW9" s="998"/>
      <c r="CX9" s="998"/>
      <c r="CY9" s="1003"/>
      <c r="CZ9" s="998"/>
      <c r="DA9" s="998"/>
      <c r="DB9" s="1005"/>
      <c r="DC9" s="998"/>
      <c r="DD9" s="998"/>
      <c r="DE9" s="998"/>
      <c r="DF9" s="998"/>
      <c r="DG9" s="1003"/>
      <c r="DH9" s="998"/>
      <c r="DI9" s="998"/>
      <c r="DJ9" s="1005"/>
      <c r="DK9" s="998"/>
      <c r="DL9" s="998"/>
      <c r="DM9" s="998"/>
      <c r="DN9" s="998"/>
      <c r="DO9" s="1003"/>
      <c r="DP9" s="998"/>
      <c r="DQ9" s="998"/>
      <c r="DR9" s="1005"/>
      <c r="DS9" s="998"/>
      <c r="DT9" s="998"/>
      <c r="DU9" s="998"/>
      <c r="DV9" s="998"/>
      <c r="DW9" s="1003"/>
      <c r="DX9" s="998"/>
      <c r="DY9" s="998"/>
      <c r="DZ9" s="1005"/>
      <c r="EA9" s="998"/>
      <c r="EB9" s="998"/>
      <c r="EC9" s="998"/>
      <c r="ED9" s="998"/>
      <c r="EE9" s="1003"/>
      <c r="EF9" s="998"/>
      <c r="EG9" s="998"/>
      <c r="EH9" s="1022"/>
    </row>
    <row r="10" spans="2:138" x14ac:dyDescent="0.25">
      <c r="B10" s="803" t="s">
        <v>358</v>
      </c>
      <c r="C10" s="366">
        <v>192131</v>
      </c>
      <c r="D10" s="367">
        <v>131386</v>
      </c>
      <c r="E10" s="367">
        <v>453640</v>
      </c>
      <c r="F10" s="367">
        <v>7051</v>
      </c>
      <c r="G10" s="367">
        <v>592077</v>
      </c>
      <c r="H10" s="367">
        <v>60853</v>
      </c>
      <c r="I10" s="367">
        <v>97318</v>
      </c>
      <c r="J10" s="368">
        <v>158171</v>
      </c>
      <c r="K10" s="366">
        <v>78904</v>
      </c>
      <c r="L10" s="367">
        <v>76907</v>
      </c>
      <c r="M10" s="367">
        <v>369530</v>
      </c>
      <c r="N10" s="367">
        <v>10625</v>
      </c>
      <c r="O10" s="367">
        <v>457062</v>
      </c>
      <c r="P10" s="367">
        <v>20801</v>
      </c>
      <c r="Q10" s="367">
        <v>74715</v>
      </c>
      <c r="R10" s="368">
        <v>95516</v>
      </c>
      <c r="S10" s="366">
        <v>62553</v>
      </c>
      <c r="T10" s="367">
        <v>76069</v>
      </c>
      <c r="U10" s="367">
        <v>139072</v>
      </c>
      <c r="V10" s="367">
        <v>6331</v>
      </c>
      <c r="W10" s="367">
        <v>221472</v>
      </c>
      <c r="X10" s="367">
        <v>27155</v>
      </c>
      <c r="Y10" s="367">
        <v>113889</v>
      </c>
      <c r="Z10" s="368">
        <v>141044</v>
      </c>
      <c r="AA10" s="366">
        <v>46604</v>
      </c>
      <c r="AB10" s="367">
        <v>43605</v>
      </c>
      <c r="AC10" s="367">
        <v>75312</v>
      </c>
      <c r="AD10" s="367">
        <v>20783</v>
      </c>
      <c r="AE10" s="367">
        <v>139700</v>
      </c>
      <c r="AF10" s="367">
        <v>25875</v>
      </c>
      <c r="AG10" s="367">
        <v>100502</v>
      </c>
      <c r="AH10" s="368">
        <v>126377</v>
      </c>
      <c r="AI10" s="366">
        <v>28355</v>
      </c>
      <c r="AJ10" s="367">
        <v>16388</v>
      </c>
      <c r="AK10" s="367">
        <v>93741</v>
      </c>
      <c r="AL10" s="367">
        <v>5253</v>
      </c>
      <c r="AM10" s="367">
        <v>115382</v>
      </c>
      <c r="AN10" s="367">
        <v>14753</v>
      </c>
      <c r="AO10" s="367">
        <v>32490</v>
      </c>
      <c r="AP10" s="368">
        <v>47243</v>
      </c>
      <c r="AQ10" s="366">
        <v>20175</v>
      </c>
      <c r="AR10" s="367">
        <v>10180</v>
      </c>
      <c r="AS10" s="367">
        <v>94551</v>
      </c>
      <c r="AT10" s="367">
        <v>8528</v>
      </c>
      <c r="AU10" s="367">
        <v>113259</v>
      </c>
      <c r="AV10" s="367">
        <v>12901</v>
      </c>
      <c r="AW10" s="367">
        <v>36652</v>
      </c>
      <c r="AX10" s="368">
        <v>49553</v>
      </c>
      <c r="AY10" s="366">
        <v>6245</v>
      </c>
      <c r="AZ10" s="367">
        <v>13564</v>
      </c>
      <c r="BA10" s="367">
        <v>28751</v>
      </c>
      <c r="BB10" s="367">
        <v>533</v>
      </c>
      <c r="BC10" s="367">
        <v>42848</v>
      </c>
      <c r="BD10" s="367">
        <v>4160</v>
      </c>
      <c r="BE10" s="367">
        <v>15676</v>
      </c>
      <c r="BF10" s="368">
        <v>19836</v>
      </c>
      <c r="BG10" s="366">
        <v>2998</v>
      </c>
      <c r="BH10" s="367">
        <v>19337</v>
      </c>
      <c r="BI10" s="367">
        <v>41844</v>
      </c>
      <c r="BJ10" s="367">
        <v>5361</v>
      </c>
      <c r="BK10" s="367">
        <v>66542</v>
      </c>
      <c r="BL10" s="367">
        <v>5630</v>
      </c>
      <c r="BM10" s="367">
        <v>18255</v>
      </c>
      <c r="BN10" s="368">
        <v>23885</v>
      </c>
      <c r="BO10" s="366">
        <v>26720</v>
      </c>
      <c r="BP10" s="367">
        <v>32538</v>
      </c>
      <c r="BQ10" s="367">
        <v>62077</v>
      </c>
      <c r="BR10" s="367">
        <v>968</v>
      </c>
      <c r="BS10" s="367">
        <v>95583</v>
      </c>
      <c r="BT10" s="367">
        <v>3007</v>
      </c>
      <c r="BU10" s="367">
        <v>11755</v>
      </c>
      <c r="BV10" s="368">
        <v>14762</v>
      </c>
      <c r="BW10" s="366">
        <v>15257</v>
      </c>
      <c r="BX10" s="367">
        <v>23552</v>
      </c>
      <c r="BY10" s="367">
        <v>78974</v>
      </c>
      <c r="BZ10" s="367">
        <v>7699</v>
      </c>
      <c r="CA10" s="367">
        <v>110225</v>
      </c>
      <c r="CB10" s="367">
        <v>17036</v>
      </c>
      <c r="CC10" s="367">
        <v>56134</v>
      </c>
      <c r="CD10" s="368">
        <v>73170</v>
      </c>
      <c r="CE10" s="366">
        <v>16003</v>
      </c>
      <c r="CF10" s="367">
        <v>7318</v>
      </c>
      <c r="CG10" s="367">
        <v>27100</v>
      </c>
      <c r="CH10" s="367">
        <v>476</v>
      </c>
      <c r="CI10" s="367">
        <v>34894</v>
      </c>
      <c r="CJ10" s="367">
        <v>5591</v>
      </c>
      <c r="CK10" s="367">
        <v>21534</v>
      </c>
      <c r="CL10" s="368">
        <v>27125</v>
      </c>
      <c r="CM10" s="366">
        <v>8032</v>
      </c>
      <c r="CN10" s="367">
        <v>33070</v>
      </c>
      <c r="CO10" s="367">
        <v>84368</v>
      </c>
      <c r="CP10" s="367">
        <v>4421</v>
      </c>
      <c r="CQ10" s="367">
        <v>121859</v>
      </c>
      <c r="CR10" s="367">
        <v>8363</v>
      </c>
      <c r="CS10" s="367">
        <v>49663</v>
      </c>
      <c r="CT10" s="368">
        <v>58026</v>
      </c>
      <c r="CU10" s="366">
        <v>14554</v>
      </c>
      <c r="CV10" s="367">
        <v>86245</v>
      </c>
      <c r="CW10" s="367">
        <v>32790</v>
      </c>
      <c r="CX10" s="367">
        <v>3073</v>
      </c>
      <c r="CY10" s="367">
        <v>122108</v>
      </c>
      <c r="CZ10" s="367">
        <v>22129</v>
      </c>
      <c r="DA10" s="367">
        <v>16449</v>
      </c>
      <c r="DB10" s="368">
        <v>38578</v>
      </c>
      <c r="DC10" s="366">
        <v>11898</v>
      </c>
      <c r="DD10" s="367">
        <v>9297</v>
      </c>
      <c r="DE10" s="367">
        <v>61324</v>
      </c>
      <c r="DF10" s="367">
        <v>847</v>
      </c>
      <c r="DG10" s="367">
        <v>71468</v>
      </c>
      <c r="DH10" s="367">
        <v>5428</v>
      </c>
      <c r="DI10" s="367">
        <v>24534</v>
      </c>
      <c r="DJ10" s="368">
        <v>29962</v>
      </c>
      <c r="DK10" s="366">
        <v>8889</v>
      </c>
      <c r="DL10" s="367">
        <v>9773</v>
      </c>
      <c r="DM10" s="367">
        <v>7943</v>
      </c>
      <c r="DN10" s="367">
        <v>1876</v>
      </c>
      <c r="DO10" s="367">
        <v>19592</v>
      </c>
      <c r="DP10" s="367">
        <v>5267</v>
      </c>
      <c r="DQ10" s="367">
        <v>13477</v>
      </c>
      <c r="DR10" s="368">
        <v>18744</v>
      </c>
      <c r="DS10" s="366">
        <v>164607</v>
      </c>
      <c r="DT10" s="367">
        <v>266846</v>
      </c>
      <c r="DU10" s="367">
        <v>706463</v>
      </c>
      <c r="DV10" s="367">
        <v>252</v>
      </c>
      <c r="DW10" s="367">
        <v>973561</v>
      </c>
      <c r="DX10" s="367">
        <v>24356</v>
      </c>
      <c r="DY10" s="367">
        <v>14011</v>
      </c>
      <c r="DZ10" s="368">
        <v>38367</v>
      </c>
      <c r="EA10" s="366">
        <v>703925</v>
      </c>
      <c r="EB10" s="367">
        <v>856075</v>
      </c>
      <c r="EC10" s="367">
        <v>2357480</v>
      </c>
      <c r="ED10" s="367">
        <v>84077</v>
      </c>
      <c r="EE10" s="367">
        <v>3297632</v>
      </c>
      <c r="EF10" s="367">
        <v>263305</v>
      </c>
      <c r="EG10" s="367">
        <v>697054</v>
      </c>
      <c r="EH10" s="822">
        <v>960359</v>
      </c>
    </row>
    <row r="11" spans="2:138" x14ac:dyDescent="0.25">
      <c r="B11" s="803" t="s">
        <v>479</v>
      </c>
      <c r="C11" s="78">
        <v>211676</v>
      </c>
      <c r="D11" s="746">
        <v>146985</v>
      </c>
      <c r="E11" s="746">
        <v>433329</v>
      </c>
      <c r="F11" s="746">
        <v>24885</v>
      </c>
      <c r="G11" s="746">
        <v>605199</v>
      </c>
      <c r="H11" s="746">
        <v>22537</v>
      </c>
      <c r="I11" s="746">
        <v>86862</v>
      </c>
      <c r="J11" s="80">
        <v>109399</v>
      </c>
      <c r="K11" s="78">
        <v>65445</v>
      </c>
      <c r="L11" s="746">
        <v>118170</v>
      </c>
      <c r="M11" s="746">
        <v>387991</v>
      </c>
      <c r="N11" s="746">
        <v>25161</v>
      </c>
      <c r="O11" s="746">
        <v>531322</v>
      </c>
      <c r="P11" s="746">
        <v>23341</v>
      </c>
      <c r="Q11" s="746">
        <v>60645</v>
      </c>
      <c r="R11" s="80">
        <v>83986</v>
      </c>
      <c r="S11" s="78">
        <v>57105</v>
      </c>
      <c r="T11" s="746">
        <v>120232</v>
      </c>
      <c r="U11" s="746">
        <v>131732</v>
      </c>
      <c r="V11" s="746">
        <v>8821</v>
      </c>
      <c r="W11" s="746">
        <v>260785</v>
      </c>
      <c r="X11" s="746">
        <v>44091</v>
      </c>
      <c r="Y11" s="746">
        <v>121072</v>
      </c>
      <c r="Z11" s="80">
        <v>165163</v>
      </c>
      <c r="AA11" s="78">
        <v>32021</v>
      </c>
      <c r="AB11" s="746">
        <v>19825</v>
      </c>
      <c r="AC11" s="746">
        <v>112140</v>
      </c>
      <c r="AD11" s="746">
        <v>4472</v>
      </c>
      <c r="AE11" s="746">
        <v>136437</v>
      </c>
      <c r="AF11" s="746">
        <v>11555</v>
      </c>
      <c r="AG11" s="746">
        <v>107242</v>
      </c>
      <c r="AH11" s="80">
        <v>118797</v>
      </c>
      <c r="AI11" s="78">
        <v>23288</v>
      </c>
      <c r="AJ11" s="746">
        <v>17356</v>
      </c>
      <c r="AK11" s="746">
        <v>87920</v>
      </c>
      <c r="AL11" s="746">
        <v>3195</v>
      </c>
      <c r="AM11" s="746">
        <v>108471</v>
      </c>
      <c r="AN11" s="746">
        <v>12338</v>
      </c>
      <c r="AO11" s="746">
        <v>36927</v>
      </c>
      <c r="AP11" s="80">
        <v>49265</v>
      </c>
      <c r="AQ11" s="78">
        <v>2538</v>
      </c>
      <c r="AR11" s="746">
        <v>16215</v>
      </c>
      <c r="AS11" s="746">
        <v>105351</v>
      </c>
      <c r="AT11" s="746">
        <v>5640</v>
      </c>
      <c r="AU11" s="746">
        <v>127206</v>
      </c>
      <c r="AV11" s="746">
        <v>6012</v>
      </c>
      <c r="AW11" s="746">
        <v>43271</v>
      </c>
      <c r="AX11" s="80">
        <v>49283</v>
      </c>
      <c r="AY11" s="78">
        <v>8992</v>
      </c>
      <c r="AZ11" s="746">
        <v>7935</v>
      </c>
      <c r="BA11" s="746">
        <v>28686</v>
      </c>
      <c r="BB11" s="746">
        <v>1433</v>
      </c>
      <c r="BC11" s="746">
        <v>38054</v>
      </c>
      <c r="BD11" s="746">
        <v>6409</v>
      </c>
      <c r="BE11" s="746">
        <v>17164</v>
      </c>
      <c r="BF11" s="80">
        <v>23573</v>
      </c>
      <c r="BG11" s="78">
        <v>7236</v>
      </c>
      <c r="BH11" s="746">
        <v>11171</v>
      </c>
      <c r="BI11" s="746">
        <v>52650</v>
      </c>
      <c r="BJ11" s="746">
        <v>2272</v>
      </c>
      <c r="BK11" s="746">
        <v>66093</v>
      </c>
      <c r="BL11" s="746">
        <v>8329</v>
      </c>
      <c r="BM11" s="746">
        <v>19940</v>
      </c>
      <c r="BN11" s="80">
        <v>28269</v>
      </c>
      <c r="BO11" s="78">
        <v>27754</v>
      </c>
      <c r="BP11" s="746">
        <v>18214</v>
      </c>
      <c r="BQ11" s="746">
        <v>66062</v>
      </c>
      <c r="BR11" s="746">
        <v>2601</v>
      </c>
      <c r="BS11" s="746">
        <v>86877</v>
      </c>
      <c r="BT11" s="746">
        <v>3175</v>
      </c>
      <c r="BU11" s="746">
        <v>10838</v>
      </c>
      <c r="BV11" s="80">
        <v>14013</v>
      </c>
      <c r="BW11" s="78">
        <v>10107</v>
      </c>
      <c r="BX11" s="746">
        <v>34346</v>
      </c>
      <c r="BY11" s="746">
        <v>94409</v>
      </c>
      <c r="BZ11" s="746">
        <v>6342</v>
      </c>
      <c r="CA11" s="746">
        <v>135097</v>
      </c>
      <c r="CB11" s="746">
        <v>8859</v>
      </c>
      <c r="CC11" s="746">
        <v>63678</v>
      </c>
      <c r="CD11" s="80">
        <v>72537</v>
      </c>
      <c r="CE11" s="78">
        <v>7703</v>
      </c>
      <c r="CF11" s="746">
        <v>11145</v>
      </c>
      <c r="CG11" s="746">
        <v>25769</v>
      </c>
      <c r="CH11" s="746">
        <v>1648</v>
      </c>
      <c r="CI11" s="746">
        <v>38562</v>
      </c>
      <c r="CJ11" s="746">
        <v>3186</v>
      </c>
      <c r="CK11" s="746">
        <v>23713</v>
      </c>
      <c r="CL11" s="80">
        <v>26899</v>
      </c>
      <c r="CM11" s="78">
        <v>4508</v>
      </c>
      <c r="CN11" s="746">
        <v>24784</v>
      </c>
      <c r="CO11" s="746">
        <v>73600</v>
      </c>
      <c r="CP11" s="746">
        <v>2428</v>
      </c>
      <c r="CQ11" s="746">
        <v>100812</v>
      </c>
      <c r="CR11" s="746">
        <v>44846</v>
      </c>
      <c r="CS11" s="746">
        <v>54503</v>
      </c>
      <c r="CT11" s="80">
        <v>99349</v>
      </c>
      <c r="CU11" s="78">
        <v>4683</v>
      </c>
      <c r="CV11" s="746">
        <v>16538</v>
      </c>
      <c r="CW11" s="746">
        <v>111521</v>
      </c>
      <c r="CX11" s="746">
        <v>2495</v>
      </c>
      <c r="CY11" s="746">
        <v>130554</v>
      </c>
      <c r="CZ11" s="746">
        <v>7375</v>
      </c>
      <c r="DA11" s="746">
        <v>34612</v>
      </c>
      <c r="DB11" s="80">
        <v>41987</v>
      </c>
      <c r="DC11" s="78">
        <v>5250</v>
      </c>
      <c r="DD11" s="746">
        <v>17387</v>
      </c>
      <c r="DE11" s="746">
        <v>66733</v>
      </c>
      <c r="DF11" s="746">
        <v>1015</v>
      </c>
      <c r="DG11" s="746">
        <v>85135</v>
      </c>
      <c r="DH11" s="746">
        <v>3573</v>
      </c>
      <c r="DI11" s="746">
        <v>24859</v>
      </c>
      <c r="DJ11" s="80">
        <v>28432</v>
      </c>
      <c r="DK11" s="78">
        <v>7052</v>
      </c>
      <c r="DL11" s="746">
        <v>22240</v>
      </c>
      <c r="DM11" s="746">
        <v>11138</v>
      </c>
      <c r="DN11" s="746">
        <v>1002</v>
      </c>
      <c r="DO11" s="746">
        <v>34380</v>
      </c>
      <c r="DP11" s="746">
        <v>4943</v>
      </c>
      <c r="DQ11" s="746">
        <v>14201</v>
      </c>
      <c r="DR11" s="80">
        <v>19144</v>
      </c>
      <c r="DS11" s="78">
        <v>170427</v>
      </c>
      <c r="DT11" s="746">
        <v>76743</v>
      </c>
      <c r="DU11" s="746">
        <v>848727</v>
      </c>
      <c r="DV11" s="746">
        <v>10325</v>
      </c>
      <c r="DW11" s="746">
        <v>935795</v>
      </c>
      <c r="DX11" s="746">
        <v>20004</v>
      </c>
      <c r="DY11" s="746">
        <v>20945</v>
      </c>
      <c r="DZ11" s="80">
        <v>40949</v>
      </c>
      <c r="EA11" s="78">
        <v>645785</v>
      </c>
      <c r="EB11" s="746">
        <v>679286</v>
      </c>
      <c r="EC11" s="746">
        <v>2637758</v>
      </c>
      <c r="ED11" s="746">
        <v>103735</v>
      </c>
      <c r="EE11" s="746">
        <v>3420779</v>
      </c>
      <c r="EF11" s="746">
        <v>230573</v>
      </c>
      <c r="EG11" s="746">
        <v>740472</v>
      </c>
      <c r="EH11" s="821">
        <v>971045</v>
      </c>
    </row>
    <row r="12" spans="2:138" x14ac:dyDescent="0.25">
      <c r="B12" s="803" t="s">
        <v>489</v>
      </c>
      <c r="C12" s="78">
        <v>193651</v>
      </c>
      <c r="D12" s="746">
        <v>140739</v>
      </c>
      <c r="E12" s="746">
        <v>392231</v>
      </c>
      <c r="F12" s="746">
        <v>9153</v>
      </c>
      <c r="G12" s="746">
        <v>542123</v>
      </c>
      <c r="H12" s="746">
        <v>44757</v>
      </c>
      <c r="I12" s="746">
        <v>77806</v>
      </c>
      <c r="J12" s="80">
        <v>122563</v>
      </c>
      <c r="K12" s="78">
        <v>132171</v>
      </c>
      <c r="L12" s="746">
        <v>109946</v>
      </c>
      <c r="M12" s="746">
        <v>373926</v>
      </c>
      <c r="N12" s="746">
        <v>5898</v>
      </c>
      <c r="O12" s="746">
        <v>489770</v>
      </c>
      <c r="P12" s="746">
        <v>38070</v>
      </c>
      <c r="Q12" s="746">
        <v>65774</v>
      </c>
      <c r="R12" s="80">
        <v>103844</v>
      </c>
      <c r="S12" s="78">
        <v>63238</v>
      </c>
      <c r="T12" s="746">
        <v>79408</v>
      </c>
      <c r="U12" s="746">
        <v>169499</v>
      </c>
      <c r="V12" s="746">
        <v>6682</v>
      </c>
      <c r="W12" s="746">
        <v>255589</v>
      </c>
      <c r="X12" s="746">
        <v>39126</v>
      </c>
      <c r="Y12" s="746">
        <v>148878</v>
      </c>
      <c r="Z12" s="80">
        <v>188004</v>
      </c>
      <c r="AA12" s="78">
        <v>59006</v>
      </c>
      <c r="AB12" s="746">
        <v>50475</v>
      </c>
      <c r="AC12" s="746">
        <v>73952</v>
      </c>
      <c r="AD12" s="746">
        <v>3916</v>
      </c>
      <c r="AE12" s="746">
        <v>128343</v>
      </c>
      <c r="AF12" s="746">
        <v>17603</v>
      </c>
      <c r="AG12" s="746">
        <v>100939</v>
      </c>
      <c r="AH12" s="80">
        <v>118542</v>
      </c>
      <c r="AI12" s="78">
        <v>36347</v>
      </c>
      <c r="AJ12" s="746">
        <v>20119</v>
      </c>
      <c r="AK12" s="746">
        <v>63058</v>
      </c>
      <c r="AL12" s="746">
        <v>3815</v>
      </c>
      <c r="AM12" s="746">
        <v>86992</v>
      </c>
      <c r="AN12" s="746">
        <v>15978</v>
      </c>
      <c r="AO12" s="746">
        <v>38946</v>
      </c>
      <c r="AP12" s="80">
        <v>54924</v>
      </c>
      <c r="AQ12" s="78">
        <v>24180</v>
      </c>
      <c r="AR12" s="746">
        <v>15652</v>
      </c>
      <c r="AS12" s="746">
        <v>101321</v>
      </c>
      <c r="AT12" s="746">
        <v>1426</v>
      </c>
      <c r="AU12" s="746">
        <v>118399</v>
      </c>
      <c r="AV12" s="746">
        <v>4541</v>
      </c>
      <c r="AW12" s="746">
        <v>45021</v>
      </c>
      <c r="AX12" s="80">
        <v>49562</v>
      </c>
      <c r="AY12" s="78">
        <v>14201</v>
      </c>
      <c r="AZ12" s="746">
        <v>8834</v>
      </c>
      <c r="BA12" s="746">
        <v>17464</v>
      </c>
      <c r="BB12" s="746">
        <v>1295</v>
      </c>
      <c r="BC12" s="746">
        <v>27593</v>
      </c>
      <c r="BD12" s="746">
        <v>7006</v>
      </c>
      <c r="BE12" s="746">
        <v>21661</v>
      </c>
      <c r="BF12" s="80">
        <v>28667</v>
      </c>
      <c r="BG12" s="78">
        <v>17608</v>
      </c>
      <c r="BH12" s="746">
        <v>6080</v>
      </c>
      <c r="BI12" s="746">
        <v>44038</v>
      </c>
      <c r="BJ12" s="746">
        <v>2899</v>
      </c>
      <c r="BK12" s="746">
        <v>53017</v>
      </c>
      <c r="BL12" s="746">
        <v>7521</v>
      </c>
      <c r="BM12" s="746">
        <v>22296</v>
      </c>
      <c r="BN12" s="80">
        <v>29817</v>
      </c>
      <c r="BO12" s="78">
        <v>8222</v>
      </c>
      <c r="BP12" s="746">
        <v>9203</v>
      </c>
      <c r="BQ12" s="746">
        <v>66014</v>
      </c>
      <c r="BR12" s="746">
        <v>1624</v>
      </c>
      <c r="BS12" s="746">
        <v>76841</v>
      </c>
      <c r="BT12" s="746">
        <v>14313</v>
      </c>
      <c r="BU12" s="746">
        <v>10717</v>
      </c>
      <c r="BV12" s="80">
        <v>25030</v>
      </c>
      <c r="BW12" s="78">
        <v>11210</v>
      </c>
      <c r="BX12" s="746">
        <v>33827</v>
      </c>
      <c r="BY12" s="746">
        <v>98578</v>
      </c>
      <c r="BZ12" s="746">
        <v>5265</v>
      </c>
      <c r="CA12" s="746">
        <v>137670</v>
      </c>
      <c r="CB12" s="746">
        <v>27125</v>
      </c>
      <c r="CC12" s="746">
        <v>65456</v>
      </c>
      <c r="CD12" s="80">
        <v>92581</v>
      </c>
      <c r="CE12" s="78">
        <v>10923</v>
      </c>
      <c r="CF12" s="746">
        <v>7851</v>
      </c>
      <c r="CG12" s="746">
        <v>23752</v>
      </c>
      <c r="CH12" s="746">
        <v>1803</v>
      </c>
      <c r="CI12" s="746">
        <v>33406</v>
      </c>
      <c r="CJ12" s="746">
        <v>5359</v>
      </c>
      <c r="CK12" s="746">
        <v>23648</v>
      </c>
      <c r="CL12" s="80">
        <v>29007</v>
      </c>
      <c r="CM12" s="78">
        <v>41278</v>
      </c>
      <c r="CN12" s="746">
        <v>14896</v>
      </c>
      <c r="CO12" s="746">
        <v>56090</v>
      </c>
      <c r="CP12" s="746">
        <v>41997</v>
      </c>
      <c r="CQ12" s="746">
        <v>112983</v>
      </c>
      <c r="CR12" s="746">
        <v>9601</v>
      </c>
      <c r="CS12" s="746">
        <v>51321</v>
      </c>
      <c r="CT12" s="80">
        <v>60922</v>
      </c>
      <c r="CU12" s="78">
        <v>12052</v>
      </c>
      <c r="CV12" s="746">
        <v>15625</v>
      </c>
      <c r="CW12" s="746">
        <v>108580</v>
      </c>
      <c r="CX12" s="746">
        <v>2416</v>
      </c>
      <c r="CY12" s="746">
        <v>126621</v>
      </c>
      <c r="CZ12" s="746">
        <v>12275</v>
      </c>
      <c r="DA12" s="746">
        <v>37218</v>
      </c>
      <c r="DB12" s="80">
        <v>49493</v>
      </c>
      <c r="DC12" s="78">
        <v>19992</v>
      </c>
      <c r="DD12" s="746">
        <v>19577</v>
      </c>
      <c r="DE12" s="746">
        <v>57648</v>
      </c>
      <c r="DF12" s="746">
        <v>2833</v>
      </c>
      <c r="DG12" s="746">
        <v>80058</v>
      </c>
      <c r="DH12" s="746">
        <v>9243</v>
      </c>
      <c r="DI12" s="746">
        <v>23851</v>
      </c>
      <c r="DJ12" s="80">
        <v>33094</v>
      </c>
      <c r="DK12" s="78">
        <v>7009</v>
      </c>
      <c r="DL12" s="746">
        <v>18620</v>
      </c>
      <c r="DM12" s="746">
        <v>20674</v>
      </c>
      <c r="DN12" s="746">
        <v>1978</v>
      </c>
      <c r="DO12" s="746">
        <v>41272</v>
      </c>
      <c r="DP12" s="746">
        <v>8953</v>
      </c>
      <c r="DQ12" s="746">
        <v>14910</v>
      </c>
      <c r="DR12" s="80">
        <v>23863</v>
      </c>
      <c r="DS12" s="78">
        <v>315480</v>
      </c>
      <c r="DT12" s="746">
        <v>192917</v>
      </c>
      <c r="DU12" s="746">
        <v>606082</v>
      </c>
      <c r="DV12" s="746">
        <v>9805</v>
      </c>
      <c r="DW12" s="746">
        <v>808804</v>
      </c>
      <c r="DX12" s="746">
        <v>23148</v>
      </c>
      <c r="DY12" s="746">
        <v>26611</v>
      </c>
      <c r="DZ12" s="80">
        <v>49759</v>
      </c>
      <c r="EA12" s="78">
        <v>966568</v>
      </c>
      <c r="EB12" s="746">
        <v>743769</v>
      </c>
      <c r="EC12" s="746">
        <v>2272907</v>
      </c>
      <c r="ED12" s="746">
        <v>102805</v>
      </c>
      <c r="EE12" s="746">
        <v>3119481</v>
      </c>
      <c r="EF12" s="746">
        <v>284619</v>
      </c>
      <c r="EG12" s="746">
        <v>775053</v>
      </c>
      <c r="EH12" s="821">
        <v>1059672</v>
      </c>
    </row>
    <row r="13" spans="2:138" x14ac:dyDescent="0.25">
      <c r="B13" s="814" t="s">
        <v>506</v>
      </c>
      <c r="C13" s="78">
        <v>280133</v>
      </c>
      <c r="D13" s="746">
        <v>127846</v>
      </c>
      <c r="E13" s="746">
        <v>276021</v>
      </c>
      <c r="F13" s="746">
        <v>13017</v>
      </c>
      <c r="G13" s="746">
        <v>416884</v>
      </c>
      <c r="H13" s="746">
        <v>30426</v>
      </c>
      <c r="I13" s="746">
        <v>87128</v>
      </c>
      <c r="J13" s="80">
        <v>117554</v>
      </c>
      <c r="K13" s="78">
        <v>124785</v>
      </c>
      <c r="L13" s="746">
        <v>128362</v>
      </c>
      <c r="M13" s="746">
        <v>358129</v>
      </c>
      <c r="N13" s="746">
        <v>31324</v>
      </c>
      <c r="O13" s="746">
        <v>517815</v>
      </c>
      <c r="P13" s="746">
        <v>28176</v>
      </c>
      <c r="Q13" s="746">
        <v>58297</v>
      </c>
      <c r="R13" s="80">
        <v>86473</v>
      </c>
      <c r="S13" s="78">
        <v>90749</v>
      </c>
      <c r="T13" s="746">
        <v>266926</v>
      </c>
      <c r="U13" s="746">
        <v>143868</v>
      </c>
      <c r="V13" s="746">
        <v>29475</v>
      </c>
      <c r="W13" s="746">
        <v>440269</v>
      </c>
      <c r="X13" s="746">
        <v>29754</v>
      </c>
      <c r="Y13" s="746">
        <v>150723</v>
      </c>
      <c r="Z13" s="80">
        <v>180477</v>
      </c>
      <c r="AA13" s="78">
        <v>34429</v>
      </c>
      <c r="AB13" s="746">
        <v>73043</v>
      </c>
      <c r="AC13" s="746">
        <v>85516</v>
      </c>
      <c r="AD13" s="746">
        <v>9273</v>
      </c>
      <c r="AE13" s="746">
        <v>167832</v>
      </c>
      <c r="AF13" s="746">
        <v>16039</v>
      </c>
      <c r="AG13" s="746">
        <v>101833</v>
      </c>
      <c r="AH13" s="80">
        <v>117872</v>
      </c>
      <c r="AI13" s="78">
        <v>17421</v>
      </c>
      <c r="AJ13" s="746">
        <v>23268</v>
      </c>
      <c r="AK13" s="746">
        <v>72259</v>
      </c>
      <c r="AL13" s="746">
        <v>5198</v>
      </c>
      <c r="AM13" s="746">
        <v>100725</v>
      </c>
      <c r="AN13" s="746">
        <v>12556</v>
      </c>
      <c r="AO13" s="746">
        <v>46427</v>
      </c>
      <c r="AP13" s="80">
        <v>58983</v>
      </c>
      <c r="AQ13" s="78">
        <v>54070</v>
      </c>
      <c r="AR13" s="746">
        <v>42583</v>
      </c>
      <c r="AS13" s="746">
        <v>65433</v>
      </c>
      <c r="AT13" s="746">
        <v>979</v>
      </c>
      <c r="AU13" s="746">
        <v>108995</v>
      </c>
      <c r="AV13" s="746">
        <v>4085</v>
      </c>
      <c r="AW13" s="746">
        <v>43394</v>
      </c>
      <c r="AX13" s="80">
        <v>47479</v>
      </c>
      <c r="AY13" s="78">
        <v>12219</v>
      </c>
      <c r="AZ13" s="746">
        <v>22835</v>
      </c>
      <c r="BA13" s="746">
        <v>12458</v>
      </c>
      <c r="BB13" s="746">
        <v>6770</v>
      </c>
      <c r="BC13" s="746">
        <v>42063</v>
      </c>
      <c r="BD13" s="746">
        <v>6110</v>
      </c>
      <c r="BE13" s="746">
        <v>18703</v>
      </c>
      <c r="BF13" s="80">
        <v>24813</v>
      </c>
      <c r="BG13" s="78">
        <v>5411</v>
      </c>
      <c r="BH13" s="746">
        <v>76249</v>
      </c>
      <c r="BI13" s="746">
        <v>45707</v>
      </c>
      <c r="BJ13" s="746">
        <v>2183</v>
      </c>
      <c r="BK13" s="746">
        <v>124139</v>
      </c>
      <c r="BL13" s="746">
        <v>5264</v>
      </c>
      <c r="BM13" s="746">
        <v>24269</v>
      </c>
      <c r="BN13" s="80">
        <v>29533</v>
      </c>
      <c r="BO13" s="78">
        <v>48004</v>
      </c>
      <c r="BP13" s="746">
        <v>72037</v>
      </c>
      <c r="BQ13" s="746">
        <v>27702</v>
      </c>
      <c r="BR13" s="746">
        <v>6332</v>
      </c>
      <c r="BS13" s="746">
        <v>106071</v>
      </c>
      <c r="BT13" s="746">
        <v>6386</v>
      </c>
      <c r="BU13" s="746">
        <v>13507</v>
      </c>
      <c r="BV13" s="80">
        <v>19893</v>
      </c>
      <c r="BW13" s="78">
        <v>26445</v>
      </c>
      <c r="BX13" s="746">
        <v>68728</v>
      </c>
      <c r="BY13" s="746">
        <v>84291</v>
      </c>
      <c r="BZ13" s="746">
        <v>5602</v>
      </c>
      <c r="CA13" s="746">
        <v>158621</v>
      </c>
      <c r="CB13" s="746">
        <v>31071</v>
      </c>
      <c r="CC13" s="746">
        <v>82877</v>
      </c>
      <c r="CD13" s="80">
        <v>113948</v>
      </c>
      <c r="CE13" s="78">
        <v>7719</v>
      </c>
      <c r="CF13" s="746">
        <v>17446</v>
      </c>
      <c r="CG13" s="746">
        <v>23490</v>
      </c>
      <c r="CH13" s="746">
        <v>1052</v>
      </c>
      <c r="CI13" s="746">
        <v>41988</v>
      </c>
      <c r="CJ13" s="746">
        <v>3924</v>
      </c>
      <c r="CK13" s="746">
        <v>26228</v>
      </c>
      <c r="CL13" s="80">
        <v>30152</v>
      </c>
      <c r="CM13" s="78">
        <v>13772</v>
      </c>
      <c r="CN13" s="746">
        <v>17764</v>
      </c>
      <c r="CO13" s="746">
        <v>27241</v>
      </c>
      <c r="CP13" s="746">
        <v>2660</v>
      </c>
      <c r="CQ13" s="746">
        <v>47665</v>
      </c>
      <c r="CR13" s="746">
        <v>76119</v>
      </c>
      <c r="CS13" s="746">
        <v>54273</v>
      </c>
      <c r="CT13" s="80">
        <v>130392</v>
      </c>
      <c r="CU13" s="78">
        <v>73958</v>
      </c>
      <c r="CV13" s="746">
        <v>33773</v>
      </c>
      <c r="CW13" s="746">
        <v>57993</v>
      </c>
      <c r="CX13" s="746">
        <v>1940</v>
      </c>
      <c r="CY13" s="746">
        <v>93706</v>
      </c>
      <c r="CZ13" s="746">
        <v>14498</v>
      </c>
      <c r="DA13" s="746">
        <v>27725</v>
      </c>
      <c r="DB13" s="80">
        <v>42223</v>
      </c>
      <c r="DC13" s="78">
        <v>5510</v>
      </c>
      <c r="DD13" s="746">
        <v>24921</v>
      </c>
      <c r="DE13" s="746">
        <v>74918</v>
      </c>
      <c r="DF13" s="746">
        <v>2561</v>
      </c>
      <c r="DG13" s="746">
        <v>102400</v>
      </c>
      <c r="DH13" s="746">
        <v>4551</v>
      </c>
      <c r="DI13" s="746">
        <v>29412</v>
      </c>
      <c r="DJ13" s="80">
        <v>33963</v>
      </c>
      <c r="DK13" s="78">
        <v>11929</v>
      </c>
      <c r="DL13" s="746">
        <v>22000</v>
      </c>
      <c r="DM13" s="746">
        <v>21498</v>
      </c>
      <c r="DN13" s="746">
        <v>1191</v>
      </c>
      <c r="DO13" s="746">
        <v>44689</v>
      </c>
      <c r="DP13" s="746">
        <v>10903</v>
      </c>
      <c r="DQ13" s="746">
        <v>19899</v>
      </c>
      <c r="DR13" s="80">
        <v>30802</v>
      </c>
      <c r="DS13" s="78">
        <v>380526</v>
      </c>
      <c r="DT13" s="746">
        <v>244413</v>
      </c>
      <c r="DU13" s="746">
        <v>473241</v>
      </c>
      <c r="DV13" s="746">
        <v>1722</v>
      </c>
      <c r="DW13" s="746">
        <v>719376</v>
      </c>
      <c r="DX13" s="746">
        <v>9065</v>
      </c>
      <c r="DY13" s="746">
        <v>42703</v>
      </c>
      <c r="DZ13" s="80">
        <v>51768</v>
      </c>
      <c r="EA13" s="78">
        <v>1187080</v>
      </c>
      <c r="EB13" s="746">
        <v>1262194</v>
      </c>
      <c r="EC13" s="746">
        <v>1849765</v>
      </c>
      <c r="ED13" s="746">
        <v>121279</v>
      </c>
      <c r="EE13" s="746">
        <v>3233238</v>
      </c>
      <c r="EF13" s="746">
        <v>288927</v>
      </c>
      <c r="EG13" s="746">
        <v>827398</v>
      </c>
      <c r="EH13" s="821">
        <v>1116325</v>
      </c>
    </row>
    <row r="14" spans="2:138" x14ac:dyDescent="0.25">
      <c r="B14" s="813" t="s">
        <v>507</v>
      </c>
      <c r="C14" s="78">
        <v>148877</v>
      </c>
      <c r="D14" s="746">
        <v>125694</v>
      </c>
      <c r="E14" s="746">
        <v>269662</v>
      </c>
      <c r="F14" s="746">
        <v>19770</v>
      </c>
      <c r="G14" s="746">
        <v>415126</v>
      </c>
      <c r="H14" s="746">
        <v>21110</v>
      </c>
      <c r="I14" s="746">
        <v>77426</v>
      </c>
      <c r="J14" s="80">
        <v>98536</v>
      </c>
      <c r="K14" s="78">
        <v>122526</v>
      </c>
      <c r="L14" s="746">
        <v>168548</v>
      </c>
      <c r="M14" s="746">
        <v>382494</v>
      </c>
      <c r="N14" s="746">
        <v>7449</v>
      </c>
      <c r="O14" s="746">
        <v>558491</v>
      </c>
      <c r="P14" s="746">
        <v>18962</v>
      </c>
      <c r="Q14" s="746">
        <v>72951</v>
      </c>
      <c r="R14" s="80">
        <v>91913</v>
      </c>
      <c r="S14" s="78">
        <v>140068</v>
      </c>
      <c r="T14" s="746">
        <v>138367</v>
      </c>
      <c r="U14" s="746">
        <v>257161</v>
      </c>
      <c r="V14" s="746">
        <v>8145</v>
      </c>
      <c r="W14" s="746">
        <v>403673</v>
      </c>
      <c r="X14" s="746">
        <v>53231</v>
      </c>
      <c r="Y14" s="746">
        <v>162589</v>
      </c>
      <c r="Z14" s="80">
        <v>215820</v>
      </c>
      <c r="AA14" s="78">
        <v>79816</v>
      </c>
      <c r="AB14" s="746">
        <v>178016</v>
      </c>
      <c r="AC14" s="746">
        <v>75858</v>
      </c>
      <c r="AD14" s="746">
        <v>3367</v>
      </c>
      <c r="AE14" s="746">
        <v>257241</v>
      </c>
      <c r="AF14" s="746">
        <v>21217</v>
      </c>
      <c r="AG14" s="746">
        <v>105446</v>
      </c>
      <c r="AH14" s="80">
        <v>126663</v>
      </c>
      <c r="AI14" s="78">
        <v>30925</v>
      </c>
      <c r="AJ14" s="746">
        <v>30110</v>
      </c>
      <c r="AK14" s="746">
        <v>61431</v>
      </c>
      <c r="AL14" s="746">
        <v>5613</v>
      </c>
      <c r="AM14" s="746">
        <v>97154</v>
      </c>
      <c r="AN14" s="746">
        <v>15104</v>
      </c>
      <c r="AO14" s="746">
        <v>47536</v>
      </c>
      <c r="AP14" s="80">
        <v>62640</v>
      </c>
      <c r="AQ14" s="78">
        <v>57383</v>
      </c>
      <c r="AR14" s="746">
        <v>38231</v>
      </c>
      <c r="AS14" s="746">
        <v>51200</v>
      </c>
      <c r="AT14" s="746">
        <v>3891</v>
      </c>
      <c r="AU14" s="746">
        <v>93322</v>
      </c>
      <c r="AV14" s="746">
        <v>4140</v>
      </c>
      <c r="AW14" s="746">
        <v>39860</v>
      </c>
      <c r="AX14" s="80">
        <v>44000</v>
      </c>
      <c r="AY14" s="78">
        <v>6242</v>
      </c>
      <c r="AZ14" s="746">
        <v>13434</v>
      </c>
      <c r="BA14" s="746">
        <v>32862</v>
      </c>
      <c r="BB14" s="746">
        <v>2496</v>
      </c>
      <c r="BC14" s="746">
        <v>48792</v>
      </c>
      <c r="BD14" s="746">
        <v>4065</v>
      </c>
      <c r="BE14" s="746">
        <v>21211</v>
      </c>
      <c r="BF14" s="80">
        <v>25276</v>
      </c>
      <c r="BG14" s="78">
        <v>57774</v>
      </c>
      <c r="BH14" s="746">
        <v>38123</v>
      </c>
      <c r="BI14" s="746">
        <v>61217</v>
      </c>
      <c r="BJ14" s="746">
        <v>2114</v>
      </c>
      <c r="BK14" s="746">
        <v>101454</v>
      </c>
      <c r="BL14" s="746">
        <v>7937</v>
      </c>
      <c r="BM14" s="746">
        <v>24630</v>
      </c>
      <c r="BN14" s="80">
        <v>32567</v>
      </c>
      <c r="BO14" s="78">
        <v>24622</v>
      </c>
      <c r="BP14" s="746">
        <v>25880</v>
      </c>
      <c r="BQ14" s="746">
        <v>75645</v>
      </c>
      <c r="BR14" s="746">
        <v>3946</v>
      </c>
      <c r="BS14" s="746">
        <v>105471</v>
      </c>
      <c r="BT14" s="746">
        <v>10287</v>
      </c>
      <c r="BU14" s="746">
        <v>11534</v>
      </c>
      <c r="BV14" s="80">
        <v>21821</v>
      </c>
      <c r="BW14" s="78">
        <v>26677</v>
      </c>
      <c r="BX14" s="746">
        <v>28280</v>
      </c>
      <c r="BY14" s="746">
        <v>112887</v>
      </c>
      <c r="BZ14" s="746">
        <v>9289</v>
      </c>
      <c r="CA14" s="746">
        <v>150456</v>
      </c>
      <c r="CB14" s="746">
        <v>27288</v>
      </c>
      <c r="CC14" s="746">
        <v>96428</v>
      </c>
      <c r="CD14" s="80">
        <v>123716</v>
      </c>
      <c r="CE14" s="78">
        <v>11462</v>
      </c>
      <c r="CF14" s="746">
        <v>20520</v>
      </c>
      <c r="CG14" s="746">
        <v>29109</v>
      </c>
      <c r="CH14" s="746">
        <v>1065</v>
      </c>
      <c r="CI14" s="746">
        <v>50694</v>
      </c>
      <c r="CJ14" s="746">
        <v>3834</v>
      </c>
      <c r="CK14" s="746">
        <v>26670</v>
      </c>
      <c r="CL14" s="80">
        <v>30504</v>
      </c>
      <c r="CM14" s="78">
        <v>77845</v>
      </c>
      <c r="CN14" s="746">
        <v>7109</v>
      </c>
      <c r="CO14" s="746">
        <v>24480</v>
      </c>
      <c r="CP14" s="746">
        <v>3286</v>
      </c>
      <c r="CQ14" s="746">
        <v>34875</v>
      </c>
      <c r="CR14" s="746">
        <v>11744</v>
      </c>
      <c r="CS14" s="746">
        <v>60857</v>
      </c>
      <c r="CT14" s="80">
        <v>72601</v>
      </c>
      <c r="CU14" s="78">
        <v>46056</v>
      </c>
      <c r="CV14" s="746">
        <v>25397</v>
      </c>
      <c r="CW14" s="746">
        <v>42353</v>
      </c>
      <c r="CX14" s="746">
        <v>3543</v>
      </c>
      <c r="CY14" s="746">
        <v>71293</v>
      </c>
      <c r="CZ14" s="746">
        <v>10985</v>
      </c>
      <c r="DA14" s="746">
        <v>32992</v>
      </c>
      <c r="DB14" s="80">
        <v>43977</v>
      </c>
      <c r="DC14" s="78">
        <v>18691</v>
      </c>
      <c r="DD14" s="746">
        <v>35494</v>
      </c>
      <c r="DE14" s="746">
        <v>75985</v>
      </c>
      <c r="DF14" s="746">
        <v>1725</v>
      </c>
      <c r="DG14" s="746">
        <v>113204</v>
      </c>
      <c r="DH14" s="746">
        <v>9877</v>
      </c>
      <c r="DI14" s="746">
        <v>30435</v>
      </c>
      <c r="DJ14" s="80">
        <v>40312</v>
      </c>
      <c r="DK14" s="78">
        <v>14973</v>
      </c>
      <c r="DL14" s="746">
        <v>45128</v>
      </c>
      <c r="DM14" s="746">
        <v>27845</v>
      </c>
      <c r="DN14" s="746">
        <v>1856</v>
      </c>
      <c r="DO14" s="746">
        <v>74829</v>
      </c>
      <c r="DP14" s="746">
        <v>9311</v>
      </c>
      <c r="DQ14" s="746">
        <v>21586</v>
      </c>
      <c r="DR14" s="80">
        <v>30897</v>
      </c>
      <c r="DS14" s="78">
        <v>303604</v>
      </c>
      <c r="DT14" s="746">
        <v>275556</v>
      </c>
      <c r="DU14" s="746">
        <v>413278</v>
      </c>
      <c r="DV14" s="746">
        <v>3813</v>
      </c>
      <c r="DW14" s="746">
        <v>692647</v>
      </c>
      <c r="DX14" s="746">
        <v>24749</v>
      </c>
      <c r="DY14" s="746">
        <v>40620</v>
      </c>
      <c r="DZ14" s="80">
        <v>65369</v>
      </c>
      <c r="EA14" s="78">
        <v>1167541</v>
      </c>
      <c r="EB14" s="746">
        <v>1193887</v>
      </c>
      <c r="EC14" s="746">
        <v>1993467</v>
      </c>
      <c r="ED14" s="746">
        <v>81368</v>
      </c>
      <c r="EE14" s="746">
        <v>3268722</v>
      </c>
      <c r="EF14" s="746">
        <v>253841</v>
      </c>
      <c r="EG14" s="746">
        <v>872771</v>
      </c>
      <c r="EH14" s="821">
        <v>1126612</v>
      </c>
    </row>
    <row r="15" spans="2:138" x14ac:dyDescent="0.25">
      <c r="B15" s="813" t="s">
        <v>509</v>
      </c>
      <c r="C15" s="78">
        <v>139926</v>
      </c>
      <c r="D15" s="746">
        <v>113079</v>
      </c>
      <c r="E15" s="746">
        <v>284789</v>
      </c>
      <c r="F15" s="746">
        <v>8325</v>
      </c>
      <c r="G15" s="746">
        <v>406193</v>
      </c>
      <c r="H15" s="746">
        <v>14972</v>
      </c>
      <c r="I15" s="746">
        <v>77758</v>
      </c>
      <c r="J15" s="80">
        <v>92730</v>
      </c>
      <c r="K15" s="78">
        <v>96649</v>
      </c>
      <c r="L15" s="746">
        <v>209236</v>
      </c>
      <c r="M15" s="746">
        <v>472996</v>
      </c>
      <c r="N15" s="746">
        <v>9458</v>
      </c>
      <c r="O15" s="746">
        <v>691690</v>
      </c>
      <c r="P15" s="746">
        <v>19831</v>
      </c>
      <c r="Q15" s="746">
        <v>77443</v>
      </c>
      <c r="R15" s="80">
        <v>97274</v>
      </c>
      <c r="S15" s="78">
        <v>114557</v>
      </c>
      <c r="T15" s="746">
        <v>131531</v>
      </c>
      <c r="U15" s="746">
        <v>257494</v>
      </c>
      <c r="V15" s="746">
        <v>29627</v>
      </c>
      <c r="W15" s="746">
        <v>418652</v>
      </c>
      <c r="X15" s="746">
        <v>42301</v>
      </c>
      <c r="Y15" s="746">
        <v>175903</v>
      </c>
      <c r="Z15" s="80">
        <v>218204</v>
      </c>
      <c r="AA15" s="78">
        <v>57925</v>
      </c>
      <c r="AB15" s="746">
        <v>105879</v>
      </c>
      <c r="AC15" s="746">
        <v>193921</v>
      </c>
      <c r="AD15" s="746">
        <v>9503</v>
      </c>
      <c r="AE15" s="746">
        <v>309303</v>
      </c>
      <c r="AF15" s="746">
        <v>20653</v>
      </c>
      <c r="AG15" s="746">
        <v>105652</v>
      </c>
      <c r="AH15" s="80">
        <v>126305</v>
      </c>
      <c r="AI15" s="78">
        <v>37650</v>
      </c>
      <c r="AJ15" s="746">
        <v>55008</v>
      </c>
      <c r="AK15" s="746">
        <v>52518</v>
      </c>
      <c r="AL15" s="746">
        <v>5374</v>
      </c>
      <c r="AM15" s="746">
        <v>112900</v>
      </c>
      <c r="AN15" s="746">
        <v>15636</v>
      </c>
      <c r="AO15" s="746">
        <v>48616</v>
      </c>
      <c r="AP15" s="80">
        <v>64252</v>
      </c>
      <c r="AQ15" s="78">
        <v>25038</v>
      </c>
      <c r="AR15" s="746">
        <v>55337</v>
      </c>
      <c r="AS15" s="746">
        <v>67070</v>
      </c>
      <c r="AT15" s="746">
        <v>2479</v>
      </c>
      <c r="AU15" s="746">
        <v>124886</v>
      </c>
      <c r="AV15" s="746">
        <v>2478</v>
      </c>
      <c r="AW15" s="746">
        <v>40257</v>
      </c>
      <c r="AX15" s="80">
        <v>42735</v>
      </c>
      <c r="AY15" s="78">
        <v>6729</v>
      </c>
      <c r="AZ15" s="746">
        <v>10800</v>
      </c>
      <c r="BA15" s="746">
        <v>38653</v>
      </c>
      <c r="BB15" s="746">
        <v>2188</v>
      </c>
      <c r="BC15" s="746">
        <v>51641</v>
      </c>
      <c r="BD15" s="746">
        <v>5906</v>
      </c>
      <c r="BE15" s="746">
        <v>20592</v>
      </c>
      <c r="BF15" s="80">
        <v>26498</v>
      </c>
      <c r="BG15" s="78">
        <v>41888</v>
      </c>
      <c r="BH15" s="746">
        <v>51349</v>
      </c>
      <c r="BI15" s="746">
        <v>54555</v>
      </c>
      <c r="BJ15" s="746">
        <v>2834</v>
      </c>
      <c r="BK15" s="746">
        <v>108738</v>
      </c>
      <c r="BL15" s="746">
        <v>7259</v>
      </c>
      <c r="BM15" s="746">
        <v>27485</v>
      </c>
      <c r="BN15" s="80">
        <v>34744</v>
      </c>
      <c r="BO15" s="78">
        <v>50394</v>
      </c>
      <c r="BP15" s="746">
        <v>46233</v>
      </c>
      <c r="BQ15" s="746">
        <v>53365</v>
      </c>
      <c r="BR15" s="746">
        <v>2555</v>
      </c>
      <c r="BS15" s="746">
        <v>102153</v>
      </c>
      <c r="BT15" s="746">
        <v>6035</v>
      </c>
      <c r="BU15" s="746">
        <v>14943</v>
      </c>
      <c r="BV15" s="80">
        <v>20978</v>
      </c>
      <c r="BW15" s="78">
        <v>54078</v>
      </c>
      <c r="BX15" s="746">
        <v>76353</v>
      </c>
      <c r="BY15" s="746">
        <v>85460</v>
      </c>
      <c r="BZ15" s="746">
        <v>9556</v>
      </c>
      <c r="CA15" s="746">
        <v>171369</v>
      </c>
      <c r="CB15" s="746">
        <v>16650</v>
      </c>
      <c r="CC15" s="746">
        <v>108428</v>
      </c>
      <c r="CD15" s="80">
        <v>125078</v>
      </c>
      <c r="CE15" s="78">
        <v>18952</v>
      </c>
      <c r="CF15" s="746">
        <v>13402</v>
      </c>
      <c r="CG15" s="746">
        <v>28848</v>
      </c>
      <c r="CH15" s="746">
        <v>2782</v>
      </c>
      <c r="CI15" s="746">
        <v>45032</v>
      </c>
      <c r="CJ15" s="746">
        <v>4053</v>
      </c>
      <c r="CK15" s="746">
        <v>26563</v>
      </c>
      <c r="CL15" s="80">
        <v>30616</v>
      </c>
      <c r="CM15" s="78">
        <v>4905</v>
      </c>
      <c r="CN15" s="746">
        <v>21222</v>
      </c>
      <c r="CO15" s="746">
        <v>25758</v>
      </c>
      <c r="CP15" s="746">
        <v>1841</v>
      </c>
      <c r="CQ15" s="746">
        <v>48821</v>
      </c>
      <c r="CR15" s="746">
        <v>8773</v>
      </c>
      <c r="CS15" s="746">
        <v>66199</v>
      </c>
      <c r="CT15" s="80">
        <v>74972</v>
      </c>
      <c r="CU15" s="78">
        <v>14081</v>
      </c>
      <c r="CV15" s="746">
        <v>12587</v>
      </c>
      <c r="CW15" s="746">
        <v>57229</v>
      </c>
      <c r="CX15" s="746">
        <v>3103</v>
      </c>
      <c r="CY15" s="746">
        <v>72919</v>
      </c>
      <c r="CZ15" s="746">
        <v>5387</v>
      </c>
      <c r="DA15" s="746">
        <v>35470</v>
      </c>
      <c r="DB15" s="80">
        <v>40857</v>
      </c>
      <c r="DC15" s="78">
        <v>25912</v>
      </c>
      <c r="DD15" s="746">
        <v>49088</v>
      </c>
      <c r="DE15" s="746">
        <v>80959</v>
      </c>
      <c r="DF15" s="746">
        <v>6681</v>
      </c>
      <c r="DG15" s="746">
        <v>136728</v>
      </c>
      <c r="DH15" s="746">
        <v>8572</v>
      </c>
      <c r="DI15" s="746">
        <v>31392</v>
      </c>
      <c r="DJ15" s="80">
        <v>39964</v>
      </c>
      <c r="DK15" s="78">
        <v>21621</v>
      </c>
      <c r="DL15" s="746">
        <v>37772</v>
      </c>
      <c r="DM15" s="746">
        <v>44999</v>
      </c>
      <c r="DN15" s="746">
        <v>1642</v>
      </c>
      <c r="DO15" s="746">
        <v>84413</v>
      </c>
      <c r="DP15" s="746">
        <v>12136</v>
      </c>
      <c r="DQ15" s="746">
        <v>25328</v>
      </c>
      <c r="DR15" s="80">
        <v>37464</v>
      </c>
      <c r="DS15" s="78">
        <v>239692</v>
      </c>
      <c r="DT15" s="746">
        <v>412962</v>
      </c>
      <c r="DU15" s="746">
        <v>498652</v>
      </c>
      <c r="DV15" s="746">
        <v>3189</v>
      </c>
      <c r="DW15" s="746">
        <v>914803</v>
      </c>
      <c r="DX15" s="746">
        <v>12805</v>
      </c>
      <c r="DY15" s="746">
        <v>56928</v>
      </c>
      <c r="DZ15" s="80">
        <v>69733</v>
      </c>
      <c r="EA15" s="78">
        <v>949997</v>
      </c>
      <c r="EB15" s="746">
        <v>1401838</v>
      </c>
      <c r="EC15" s="746">
        <v>2297266</v>
      </c>
      <c r="ED15" s="746">
        <v>101137</v>
      </c>
      <c r="EE15" s="746">
        <v>3800241</v>
      </c>
      <c r="EF15" s="746">
        <v>203447</v>
      </c>
      <c r="EG15" s="746">
        <v>938957</v>
      </c>
      <c r="EH15" s="821">
        <v>1142404</v>
      </c>
    </row>
    <row r="16" spans="2:138" ht="14.25" thickBot="1" x14ac:dyDescent="0.3">
      <c r="B16" s="815" t="s">
        <v>569</v>
      </c>
      <c r="C16" s="78">
        <v>177994</v>
      </c>
      <c r="D16" s="746">
        <v>47187</v>
      </c>
      <c r="E16" s="746">
        <v>215787</v>
      </c>
      <c r="F16" s="746">
        <v>7795</v>
      </c>
      <c r="G16" s="746">
        <v>270769</v>
      </c>
      <c r="H16" s="746">
        <v>25981</v>
      </c>
      <c r="I16" s="746">
        <v>72934</v>
      </c>
      <c r="J16" s="80">
        <v>98915</v>
      </c>
      <c r="K16" s="78">
        <v>164162</v>
      </c>
      <c r="L16" s="746">
        <v>130386</v>
      </c>
      <c r="M16" s="746">
        <v>502274</v>
      </c>
      <c r="N16" s="746">
        <v>20024</v>
      </c>
      <c r="O16" s="746">
        <v>652684</v>
      </c>
      <c r="P16" s="746">
        <v>41034</v>
      </c>
      <c r="Q16" s="746">
        <v>65707</v>
      </c>
      <c r="R16" s="80">
        <v>106741</v>
      </c>
      <c r="S16" s="78">
        <v>167259</v>
      </c>
      <c r="T16" s="746">
        <v>95843</v>
      </c>
      <c r="U16" s="746">
        <v>230523</v>
      </c>
      <c r="V16" s="746">
        <v>10596</v>
      </c>
      <c r="W16" s="746">
        <v>336962</v>
      </c>
      <c r="X16" s="746">
        <v>30460</v>
      </c>
      <c r="Y16" s="746">
        <v>198357</v>
      </c>
      <c r="Z16" s="80">
        <v>228817</v>
      </c>
      <c r="AA16" s="78">
        <v>101942</v>
      </c>
      <c r="AB16" s="746">
        <v>24422</v>
      </c>
      <c r="AC16" s="746">
        <v>196564</v>
      </c>
      <c r="AD16" s="746">
        <v>2855</v>
      </c>
      <c r="AE16" s="746">
        <v>223841</v>
      </c>
      <c r="AF16" s="746">
        <v>24589</v>
      </c>
      <c r="AG16" s="746">
        <v>111706</v>
      </c>
      <c r="AH16" s="80">
        <v>136295</v>
      </c>
      <c r="AI16" s="78">
        <v>29550</v>
      </c>
      <c r="AJ16" s="746">
        <v>27642</v>
      </c>
      <c r="AK16" s="746">
        <v>71711</v>
      </c>
      <c r="AL16" s="746">
        <v>3589</v>
      </c>
      <c r="AM16" s="746">
        <v>102942</v>
      </c>
      <c r="AN16" s="746">
        <v>20793</v>
      </c>
      <c r="AO16" s="746">
        <v>51509</v>
      </c>
      <c r="AP16" s="80">
        <v>72302</v>
      </c>
      <c r="AQ16" s="78">
        <v>52878</v>
      </c>
      <c r="AR16" s="746">
        <v>27288</v>
      </c>
      <c r="AS16" s="746">
        <v>69099</v>
      </c>
      <c r="AT16" s="746">
        <v>2006</v>
      </c>
      <c r="AU16" s="746">
        <v>98393</v>
      </c>
      <c r="AV16" s="746">
        <v>4947</v>
      </c>
      <c r="AW16" s="746">
        <v>38691</v>
      </c>
      <c r="AX16" s="80">
        <v>43638</v>
      </c>
      <c r="AY16" s="78">
        <v>10738</v>
      </c>
      <c r="AZ16" s="746">
        <v>31433</v>
      </c>
      <c r="BA16" s="746">
        <v>38282</v>
      </c>
      <c r="BB16" s="746">
        <v>1074</v>
      </c>
      <c r="BC16" s="746">
        <v>70789</v>
      </c>
      <c r="BD16" s="746">
        <v>4760</v>
      </c>
      <c r="BE16" s="746">
        <v>23285</v>
      </c>
      <c r="BF16" s="80">
        <v>28045</v>
      </c>
      <c r="BG16" s="78">
        <v>64044</v>
      </c>
      <c r="BH16" s="746">
        <v>34900</v>
      </c>
      <c r="BI16" s="746">
        <v>40557</v>
      </c>
      <c r="BJ16" s="746">
        <v>2218</v>
      </c>
      <c r="BK16" s="746">
        <v>77675</v>
      </c>
      <c r="BL16" s="746">
        <v>7253</v>
      </c>
      <c r="BM16" s="746">
        <v>29410</v>
      </c>
      <c r="BN16" s="80">
        <v>36663</v>
      </c>
      <c r="BO16" s="78">
        <v>39188</v>
      </c>
      <c r="BP16" s="746">
        <v>47751</v>
      </c>
      <c r="BQ16" s="746">
        <v>50753</v>
      </c>
      <c r="BR16" s="746">
        <v>3068</v>
      </c>
      <c r="BS16" s="746">
        <v>101572</v>
      </c>
      <c r="BT16" s="746">
        <v>16899</v>
      </c>
      <c r="BU16" s="746">
        <v>13223</v>
      </c>
      <c r="BV16" s="80">
        <v>30122</v>
      </c>
      <c r="BW16" s="78">
        <v>55667</v>
      </c>
      <c r="BX16" s="746">
        <v>86759</v>
      </c>
      <c r="BY16" s="746">
        <v>108676</v>
      </c>
      <c r="BZ16" s="746">
        <v>14458</v>
      </c>
      <c r="CA16" s="746">
        <v>209893</v>
      </c>
      <c r="CB16" s="746">
        <v>15461</v>
      </c>
      <c r="CC16" s="746">
        <v>102185</v>
      </c>
      <c r="CD16" s="80">
        <v>117646</v>
      </c>
      <c r="CE16" s="78">
        <v>21913</v>
      </c>
      <c r="CF16" s="746">
        <v>7606</v>
      </c>
      <c r="CG16" s="746">
        <v>19677</v>
      </c>
      <c r="CH16" s="746">
        <v>956</v>
      </c>
      <c r="CI16" s="746">
        <v>28239</v>
      </c>
      <c r="CJ16" s="746">
        <v>4323</v>
      </c>
      <c r="CK16" s="746">
        <v>28779</v>
      </c>
      <c r="CL16" s="80">
        <v>33102</v>
      </c>
      <c r="CM16" s="78">
        <v>1615</v>
      </c>
      <c r="CN16" s="746">
        <v>32260</v>
      </c>
      <c r="CO16" s="746">
        <v>36891</v>
      </c>
      <c r="CP16" s="746">
        <v>2372</v>
      </c>
      <c r="CQ16" s="746">
        <v>71523</v>
      </c>
      <c r="CR16" s="746">
        <v>11778</v>
      </c>
      <c r="CS16" s="746">
        <v>71237</v>
      </c>
      <c r="CT16" s="80">
        <v>83015</v>
      </c>
      <c r="CU16" s="78">
        <v>17811</v>
      </c>
      <c r="CV16" s="746">
        <v>47643</v>
      </c>
      <c r="CW16" s="746">
        <v>51782</v>
      </c>
      <c r="CX16" s="746">
        <v>2765</v>
      </c>
      <c r="CY16" s="746">
        <v>102190</v>
      </c>
      <c r="CZ16" s="746">
        <v>7984</v>
      </c>
      <c r="DA16" s="746">
        <v>33434</v>
      </c>
      <c r="DB16" s="80">
        <v>41418</v>
      </c>
      <c r="DC16" s="78">
        <v>39020</v>
      </c>
      <c r="DD16" s="746">
        <v>10816</v>
      </c>
      <c r="DE16" s="746">
        <v>94364</v>
      </c>
      <c r="DF16" s="746">
        <v>8138</v>
      </c>
      <c r="DG16" s="746">
        <v>113318</v>
      </c>
      <c r="DH16" s="746">
        <v>9302</v>
      </c>
      <c r="DI16" s="746">
        <v>25948</v>
      </c>
      <c r="DJ16" s="80">
        <v>35250</v>
      </c>
      <c r="DK16" s="78">
        <v>62722</v>
      </c>
      <c r="DL16" s="746">
        <v>42760</v>
      </c>
      <c r="DM16" s="746">
        <v>20024</v>
      </c>
      <c r="DN16" s="746">
        <v>4041</v>
      </c>
      <c r="DO16" s="746">
        <v>66825</v>
      </c>
      <c r="DP16" s="746">
        <v>8542</v>
      </c>
      <c r="DQ16" s="746">
        <v>26548</v>
      </c>
      <c r="DR16" s="80">
        <v>35090</v>
      </c>
      <c r="DS16" s="78">
        <v>469671</v>
      </c>
      <c r="DT16" s="746">
        <v>242641</v>
      </c>
      <c r="DU16" s="746">
        <v>458060</v>
      </c>
      <c r="DV16" s="746">
        <v>13883</v>
      </c>
      <c r="DW16" s="746">
        <v>714584</v>
      </c>
      <c r="DX16" s="746">
        <v>11865</v>
      </c>
      <c r="DY16" s="746">
        <v>52561</v>
      </c>
      <c r="DZ16" s="80">
        <v>64426</v>
      </c>
      <c r="EA16" s="78">
        <v>1476174</v>
      </c>
      <c r="EB16" s="746">
        <v>937337</v>
      </c>
      <c r="EC16" s="746">
        <v>2205024</v>
      </c>
      <c r="ED16" s="746">
        <v>99838</v>
      </c>
      <c r="EE16" s="746">
        <v>3242199</v>
      </c>
      <c r="EF16" s="746">
        <v>245971</v>
      </c>
      <c r="EG16" s="746">
        <v>945514</v>
      </c>
      <c r="EH16" s="821">
        <v>1191485</v>
      </c>
    </row>
    <row r="17" spans="2:138" x14ac:dyDescent="0.25">
      <c r="B17" s="817" t="s">
        <v>575</v>
      </c>
      <c r="C17" s="78">
        <v>114257</v>
      </c>
      <c r="D17" s="746">
        <v>178115</v>
      </c>
      <c r="E17" s="746">
        <v>150986</v>
      </c>
      <c r="F17" s="746">
        <v>5502</v>
      </c>
      <c r="G17" s="746">
        <v>334603</v>
      </c>
      <c r="H17" s="746">
        <v>21809</v>
      </c>
      <c r="I17" s="746">
        <v>77268</v>
      </c>
      <c r="J17" s="80">
        <v>99077</v>
      </c>
      <c r="K17" s="78">
        <v>144186</v>
      </c>
      <c r="L17" s="746">
        <v>105433</v>
      </c>
      <c r="M17" s="746">
        <v>465693</v>
      </c>
      <c r="N17" s="746">
        <v>11157</v>
      </c>
      <c r="O17" s="746">
        <v>582283</v>
      </c>
      <c r="P17" s="746">
        <v>60394</v>
      </c>
      <c r="Q17" s="746">
        <v>78181</v>
      </c>
      <c r="R17" s="80">
        <v>138575</v>
      </c>
      <c r="S17" s="78">
        <v>102196</v>
      </c>
      <c r="T17" s="746">
        <v>82824</v>
      </c>
      <c r="U17" s="746">
        <v>203146</v>
      </c>
      <c r="V17" s="746">
        <v>12700</v>
      </c>
      <c r="W17" s="746">
        <v>298670</v>
      </c>
      <c r="X17" s="746">
        <v>41290</v>
      </c>
      <c r="Y17" s="746">
        <v>208395</v>
      </c>
      <c r="Z17" s="80">
        <v>249685</v>
      </c>
      <c r="AA17" s="78">
        <v>126151</v>
      </c>
      <c r="AB17" s="746">
        <v>160604</v>
      </c>
      <c r="AC17" s="746">
        <v>95197</v>
      </c>
      <c r="AD17" s="746">
        <v>9993</v>
      </c>
      <c r="AE17" s="746">
        <v>265794</v>
      </c>
      <c r="AF17" s="746">
        <v>16665</v>
      </c>
      <c r="AG17" s="746">
        <v>112456</v>
      </c>
      <c r="AH17" s="80">
        <v>129121</v>
      </c>
      <c r="AI17" s="78">
        <v>27087</v>
      </c>
      <c r="AJ17" s="746">
        <v>36360</v>
      </c>
      <c r="AK17" s="746">
        <v>75425</v>
      </c>
      <c r="AL17" s="746">
        <v>3795</v>
      </c>
      <c r="AM17" s="746">
        <v>115580</v>
      </c>
      <c r="AN17" s="746">
        <v>12226</v>
      </c>
      <c r="AO17" s="746">
        <v>59043</v>
      </c>
      <c r="AP17" s="80">
        <v>71269</v>
      </c>
      <c r="AQ17" s="78">
        <v>39544</v>
      </c>
      <c r="AR17" s="746">
        <v>29599</v>
      </c>
      <c r="AS17" s="746">
        <v>57137</v>
      </c>
      <c r="AT17" s="746">
        <v>3294</v>
      </c>
      <c r="AU17" s="746">
        <v>90030</v>
      </c>
      <c r="AV17" s="746">
        <v>2912</v>
      </c>
      <c r="AW17" s="746">
        <v>39144</v>
      </c>
      <c r="AX17" s="80">
        <v>42056</v>
      </c>
      <c r="AY17" s="78">
        <v>18734</v>
      </c>
      <c r="AZ17" s="746">
        <v>9536</v>
      </c>
      <c r="BA17" s="746">
        <v>48457</v>
      </c>
      <c r="BB17" s="746">
        <v>1558</v>
      </c>
      <c r="BC17" s="746">
        <v>59551</v>
      </c>
      <c r="BD17" s="746">
        <v>4387</v>
      </c>
      <c r="BE17" s="746">
        <v>25698</v>
      </c>
      <c r="BF17" s="80">
        <v>30085</v>
      </c>
      <c r="BG17" s="78">
        <v>35540</v>
      </c>
      <c r="BH17" s="746">
        <v>24702</v>
      </c>
      <c r="BI17" s="746">
        <v>38354</v>
      </c>
      <c r="BJ17" s="746">
        <v>2593</v>
      </c>
      <c r="BK17" s="746">
        <v>65649</v>
      </c>
      <c r="BL17" s="746">
        <v>7258</v>
      </c>
      <c r="BM17" s="746">
        <v>31142</v>
      </c>
      <c r="BN17" s="80">
        <v>38400</v>
      </c>
      <c r="BO17" s="78">
        <v>29956</v>
      </c>
      <c r="BP17" s="746">
        <v>22648</v>
      </c>
      <c r="BQ17" s="746">
        <v>74438</v>
      </c>
      <c r="BR17" s="746">
        <v>5341</v>
      </c>
      <c r="BS17" s="746">
        <v>102427</v>
      </c>
      <c r="BT17" s="746">
        <v>5231</v>
      </c>
      <c r="BU17" s="746">
        <v>16728</v>
      </c>
      <c r="BV17" s="80">
        <v>21959</v>
      </c>
      <c r="BW17" s="78">
        <v>88192</v>
      </c>
      <c r="BX17" s="746">
        <v>68860</v>
      </c>
      <c r="BY17" s="746">
        <v>109649</v>
      </c>
      <c r="BZ17" s="746">
        <v>5249</v>
      </c>
      <c r="CA17" s="746">
        <v>183758</v>
      </c>
      <c r="CB17" s="746">
        <v>18634</v>
      </c>
      <c r="CC17" s="746">
        <v>105815</v>
      </c>
      <c r="CD17" s="80">
        <v>124449</v>
      </c>
      <c r="CE17" s="78">
        <v>13123</v>
      </c>
      <c r="CF17" s="746">
        <v>15273</v>
      </c>
      <c r="CG17" s="746">
        <v>11717</v>
      </c>
      <c r="CH17" s="746">
        <v>2784</v>
      </c>
      <c r="CI17" s="746">
        <v>29774</v>
      </c>
      <c r="CJ17" s="746">
        <v>4503</v>
      </c>
      <c r="CK17" s="746">
        <v>29214</v>
      </c>
      <c r="CL17" s="80">
        <v>33717</v>
      </c>
      <c r="CM17" s="78">
        <v>14052</v>
      </c>
      <c r="CN17" s="746">
        <v>32998</v>
      </c>
      <c r="CO17" s="746">
        <v>57054</v>
      </c>
      <c r="CP17" s="746">
        <v>25253</v>
      </c>
      <c r="CQ17" s="746">
        <v>115305</v>
      </c>
      <c r="CR17" s="746">
        <v>6695</v>
      </c>
      <c r="CS17" s="746">
        <v>51624</v>
      </c>
      <c r="CT17" s="80">
        <v>58319</v>
      </c>
      <c r="CU17" s="78">
        <v>38094</v>
      </c>
      <c r="CV17" s="746">
        <v>11541</v>
      </c>
      <c r="CW17" s="746">
        <v>57860</v>
      </c>
      <c r="CX17" s="746">
        <v>3082</v>
      </c>
      <c r="CY17" s="746">
        <v>72483</v>
      </c>
      <c r="CZ17" s="746">
        <v>11205</v>
      </c>
      <c r="DA17" s="746">
        <v>33511</v>
      </c>
      <c r="DB17" s="80">
        <v>44716</v>
      </c>
      <c r="DC17" s="78">
        <v>33622</v>
      </c>
      <c r="DD17" s="746">
        <v>14889</v>
      </c>
      <c r="DE17" s="746">
        <v>81777</v>
      </c>
      <c r="DF17" s="746">
        <v>3651</v>
      </c>
      <c r="DG17" s="746">
        <v>100317</v>
      </c>
      <c r="DH17" s="746">
        <v>4250</v>
      </c>
      <c r="DI17" s="746">
        <v>25268</v>
      </c>
      <c r="DJ17" s="80">
        <v>29518</v>
      </c>
      <c r="DK17" s="78">
        <v>38995</v>
      </c>
      <c r="DL17" s="746">
        <v>32295</v>
      </c>
      <c r="DM17" s="746">
        <v>22769</v>
      </c>
      <c r="DN17" s="746">
        <v>3019</v>
      </c>
      <c r="DO17" s="746">
        <v>58083</v>
      </c>
      <c r="DP17" s="746">
        <v>9292</v>
      </c>
      <c r="DQ17" s="746">
        <v>27840</v>
      </c>
      <c r="DR17" s="80">
        <v>37132</v>
      </c>
      <c r="DS17" s="78">
        <v>259295</v>
      </c>
      <c r="DT17" s="746">
        <v>235274</v>
      </c>
      <c r="DU17" s="746">
        <v>482876</v>
      </c>
      <c r="DV17" s="746">
        <v>669</v>
      </c>
      <c r="DW17" s="746">
        <v>718819</v>
      </c>
      <c r="DX17" s="746">
        <v>10371</v>
      </c>
      <c r="DY17" s="746">
        <v>60421</v>
      </c>
      <c r="DZ17" s="80">
        <v>70792</v>
      </c>
      <c r="EA17" s="78">
        <v>1123024</v>
      </c>
      <c r="EB17" s="746">
        <v>1060951</v>
      </c>
      <c r="EC17" s="746">
        <v>2032535</v>
      </c>
      <c r="ED17" s="746">
        <v>99640</v>
      </c>
      <c r="EE17" s="746">
        <v>3193126</v>
      </c>
      <c r="EF17" s="746">
        <v>237122</v>
      </c>
      <c r="EG17" s="746">
        <v>981748</v>
      </c>
      <c r="EH17" s="821">
        <v>1218870</v>
      </c>
    </row>
    <row r="18" spans="2:138" x14ac:dyDescent="0.25">
      <c r="B18" s="819" t="s">
        <v>578</v>
      </c>
      <c r="C18" s="78">
        <v>72431</v>
      </c>
      <c r="D18" s="746">
        <v>160063</v>
      </c>
      <c r="E18" s="746">
        <v>243014</v>
      </c>
      <c r="F18" s="746">
        <v>3311</v>
      </c>
      <c r="G18" s="746">
        <v>406388</v>
      </c>
      <c r="H18" s="746">
        <v>29460</v>
      </c>
      <c r="I18" s="746">
        <v>91569</v>
      </c>
      <c r="J18" s="80">
        <v>121029</v>
      </c>
      <c r="K18" s="78">
        <v>167168</v>
      </c>
      <c r="L18" s="746">
        <v>102004</v>
      </c>
      <c r="M18" s="746">
        <v>416796</v>
      </c>
      <c r="N18" s="746">
        <v>32024</v>
      </c>
      <c r="O18" s="746">
        <v>550824</v>
      </c>
      <c r="P18" s="746">
        <v>38974</v>
      </c>
      <c r="Q18" s="746">
        <v>98647</v>
      </c>
      <c r="R18" s="80">
        <v>137621</v>
      </c>
      <c r="S18" s="78">
        <v>141994</v>
      </c>
      <c r="T18" s="746">
        <v>89533</v>
      </c>
      <c r="U18" s="746">
        <v>121905</v>
      </c>
      <c r="V18" s="746">
        <v>10926</v>
      </c>
      <c r="W18" s="746">
        <v>222364</v>
      </c>
      <c r="X18" s="746">
        <v>44601</v>
      </c>
      <c r="Y18" s="746">
        <v>228929</v>
      </c>
      <c r="Z18" s="80">
        <v>273530</v>
      </c>
      <c r="AA18" s="78">
        <v>98400</v>
      </c>
      <c r="AB18" s="746">
        <v>50152</v>
      </c>
      <c r="AC18" s="746">
        <v>161655</v>
      </c>
      <c r="AD18" s="746">
        <v>5142</v>
      </c>
      <c r="AE18" s="746">
        <v>216949</v>
      </c>
      <c r="AF18" s="746">
        <v>24044</v>
      </c>
      <c r="AG18" s="746">
        <v>107009</v>
      </c>
      <c r="AH18" s="80">
        <v>131053</v>
      </c>
      <c r="AI18" s="78">
        <v>34230</v>
      </c>
      <c r="AJ18" s="746">
        <v>45654</v>
      </c>
      <c r="AK18" s="746">
        <v>69055</v>
      </c>
      <c r="AL18" s="746">
        <v>2644</v>
      </c>
      <c r="AM18" s="746">
        <v>117353</v>
      </c>
      <c r="AN18" s="746">
        <v>17222</v>
      </c>
      <c r="AO18" s="746">
        <v>63939</v>
      </c>
      <c r="AP18" s="80">
        <v>81161</v>
      </c>
      <c r="AQ18" s="78">
        <v>33045</v>
      </c>
      <c r="AR18" s="746">
        <v>29435</v>
      </c>
      <c r="AS18" s="746">
        <v>54968</v>
      </c>
      <c r="AT18" s="746">
        <v>2924</v>
      </c>
      <c r="AU18" s="746">
        <v>87327</v>
      </c>
      <c r="AV18" s="746">
        <v>3891</v>
      </c>
      <c r="AW18" s="746">
        <v>37258</v>
      </c>
      <c r="AX18" s="80">
        <v>41149</v>
      </c>
      <c r="AY18" s="78">
        <v>14039</v>
      </c>
      <c r="AZ18" s="746">
        <v>18021</v>
      </c>
      <c r="BA18" s="746">
        <v>44641</v>
      </c>
      <c r="BB18" s="746">
        <v>936</v>
      </c>
      <c r="BC18" s="746">
        <v>63598</v>
      </c>
      <c r="BD18" s="746">
        <v>3719</v>
      </c>
      <c r="BE18" s="746">
        <v>26391</v>
      </c>
      <c r="BF18" s="80">
        <v>30110</v>
      </c>
      <c r="BG18" s="78">
        <v>6017</v>
      </c>
      <c r="BH18" s="746">
        <v>50650</v>
      </c>
      <c r="BI18" s="746">
        <v>54745</v>
      </c>
      <c r="BJ18" s="746">
        <v>3612</v>
      </c>
      <c r="BK18" s="746">
        <v>109007</v>
      </c>
      <c r="BL18" s="746">
        <v>8780</v>
      </c>
      <c r="BM18" s="746">
        <v>32633</v>
      </c>
      <c r="BN18" s="80">
        <v>41413</v>
      </c>
      <c r="BO18" s="78">
        <v>43213</v>
      </c>
      <c r="BP18" s="746">
        <v>35793</v>
      </c>
      <c r="BQ18" s="746">
        <v>58977</v>
      </c>
      <c r="BR18" s="746">
        <v>9245</v>
      </c>
      <c r="BS18" s="746">
        <v>104015</v>
      </c>
      <c r="BT18" s="746">
        <v>4307</v>
      </c>
      <c r="BU18" s="746">
        <v>8644</v>
      </c>
      <c r="BV18" s="80">
        <v>12951</v>
      </c>
      <c r="BW18" s="78">
        <v>92244</v>
      </c>
      <c r="BX18" s="746">
        <v>46866</v>
      </c>
      <c r="BY18" s="746">
        <v>86706</v>
      </c>
      <c r="BZ18" s="746">
        <v>4535</v>
      </c>
      <c r="CA18" s="746">
        <v>138107</v>
      </c>
      <c r="CB18" s="746">
        <v>12639</v>
      </c>
      <c r="CC18" s="746">
        <v>112083</v>
      </c>
      <c r="CD18" s="80">
        <v>124722</v>
      </c>
      <c r="CE18" s="78">
        <v>7308</v>
      </c>
      <c r="CF18" s="746">
        <v>31261</v>
      </c>
      <c r="CG18" s="746">
        <v>19970</v>
      </c>
      <c r="CH18" s="746">
        <v>1438</v>
      </c>
      <c r="CI18" s="746">
        <v>52669</v>
      </c>
      <c r="CJ18" s="746">
        <v>3780</v>
      </c>
      <c r="CK18" s="746">
        <v>30995</v>
      </c>
      <c r="CL18" s="80">
        <v>34775</v>
      </c>
      <c r="CM18" s="78">
        <v>7404</v>
      </c>
      <c r="CN18" s="746">
        <v>37674</v>
      </c>
      <c r="CO18" s="746">
        <v>82933</v>
      </c>
      <c r="CP18" s="746">
        <v>2366</v>
      </c>
      <c r="CQ18" s="746">
        <v>122973</v>
      </c>
      <c r="CR18" s="746">
        <v>28048</v>
      </c>
      <c r="CS18" s="746">
        <v>52873</v>
      </c>
      <c r="CT18" s="80">
        <v>80921</v>
      </c>
      <c r="CU18" s="78">
        <v>34456</v>
      </c>
      <c r="CV18" s="746">
        <v>36662</v>
      </c>
      <c r="CW18" s="746">
        <v>36119</v>
      </c>
      <c r="CX18" s="746">
        <v>7564</v>
      </c>
      <c r="CY18" s="746">
        <v>80345</v>
      </c>
      <c r="CZ18" s="746">
        <v>6362</v>
      </c>
      <c r="DA18" s="746">
        <v>32698</v>
      </c>
      <c r="DB18" s="80">
        <v>39060</v>
      </c>
      <c r="DC18" s="78">
        <v>66578</v>
      </c>
      <c r="DD18" s="746">
        <v>22159</v>
      </c>
      <c r="DE18" s="746">
        <v>38161</v>
      </c>
      <c r="DF18" s="746">
        <v>1705</v>
      </c>
      <c r="DG18" s="746">
        <v>62025</v>
      </c>
      <c r="DH18" s="746">
        <v>4799</v>
      </c>
      <c r="DI18" s="746">
        <v>23700</v>
      </c>
      <c r="DJ18" s="80">
        <v>28499</v>
      </c>
      <c r="DK18" s="78">
        <v>31110</v>
      </c>
      <c r="DL18" s="746">
        <v>20159</v>
      </c>
      <c r="DM18" s="746">
        <v>19263</v>
      </c>
      <c r="DN18" s="746">
        <v>1898</v>
      </c>
      <c r="DO18" s="746">
        <v>41320</v>
      </c>
      <c r="DP18" s="746">
        <v>12304</v>
      </c>
      <c r="DQ18" s="746">
        <v>30640</v>
      </c>
      <c r="DR18" s="80">
        <v>42944</v>
      </c>
      <c r="DS18" s="78">
        <v>254423</v>
      </c>
      <c r="DT18" s="746">
        <v>182289</v>
      </c>
      <c r="DU18" s="746">
        <v>536472</v>
      </c>
      <c r="DV18" s="746">
        <v>5764</v>
      </c>
      <c r="DW18" s="746">
        <v>724525</v>
      </c>
      <c r="DX18" s="746">
        <v>11742</v>
      </c>
      <c r="DY18" s="746">
        <v>62724</v>
      </c>
      <c r="DZ18" s="80">
        <v>74466</v>
      </c>
      <c r="EA18" s="78">
        <v>1104060</v>
      </c>
      <c r="EB18" s="746">
        <v>958375</v>
      </c>
      <c r="EC18" s="746">
        <v>2045380</v>
      </c>
      <c r="ED18" s="746">
        <v>96034</v>
      </c>
      <c r="EE18" s="746">
        <v>3099789</v>
      </c>
      <c r="EF18" s="746">
        <v>254672</v>
      </c>
      <c r="EG18" s="746">
        <v>1040732</v>
      </c>
      <c r="EH18" s="821">
        <v>1295404</v>
      </c>
    </row>
    <row r="19" spans="2:138" x14ac:dyDescent="0.25">
      <c r="B19" s="819" t="s">
        <v>721</v>
      </c>
      <c r="C19" s="78">
        <v>53582</v>
      </c>
      <c r="D19" s="746">
        <v>358771</v>
      </c>
      <c r="E19" s="746">
        <v>317484</v>
      </c>
      <c r="F19" s="746">
        <v>6363</v>
      </c>
      <c r="G19" s="746">
        <v>682618</v>
      </c>
      <c r="H19" s="746">
        <v>44915</v>
      </c>
      <c r="I19" s="746">
        <v>106381</v>
      </c>
      <c r="J19" s="80">
        <v>151296</v>
      </c>
      <c r="K19" s="78">
        <v>185103</v>
      </c>
      <c r="L19" s="746">
        <v>72377</v>
      </c>
      <c r="M19" s="746">
        <v>345790</v>
      </c>
      <c r="N19" s="746">
        <v>14909</v>
      </c>
      <c r="O19" s="746">
        <v>433076</v>
      </c>
      <c r="P19" s="746">
        <v>49119</v>
      </c>
      <c r="Q19" s="746">
        <v>108649</v>
      </c>
      <c r="R19" s="80">
        <v>157768</v>
      </c>
      <c r="S19" s="78">
        <v>57989</v>
      </c>
      <c r="T19" s="746">
        <v>180894</v>
      </c>
      <c r="U19" s="746">
        <v>142830</v>
      </c>
      <c r="V19" s="746">
        <v>13447</v>
      </c>
      <c r="W19" s="746">
        <v>337171</v>
      </c>
      <c r="X19" s="746">
        <v>42140</v>
      </c>
      <c r="Y19" s="746">
        <v>240638</v>
      </c>
      <c r="Z19" s="80">
        <v>282778</v>
      </c>
      <c r="AA19" s="78">
        <v>75113</v>
      </c>
      <c r="AB19" s="746">
        <v>47638</v>
      </c>
      <c r="AC19" s="746">
        <v>126851</v>
      </c>
      <c r="AD19" s="746">
        <v>3251</v>
      </c>
      <c r="AE19" s="746">
        <v>177740</v>
      </c>
      <c r="AF19" s="746">
        <v>31797</v>
      </c>
      <c r="AG19" s="746">
        <v>114510</v>
      </c>
      <c r="AH19" s="80">
        <v>146307</v>
      </c>
      <c r="AI19" s="78">
        <v>34030</v>
      </c>
      <c r="AJ19" s="746">
        <v>42748</v>
      </c>
      <c r="AK19" s="746">
        <v>82559</v>
      </c>
      <c r="AL19" s="746">
        <v>8020</v>
      </c>
      <c r="AM19" s="746">
        <v>133327</v>
      </c>
      <c r="AN19" s="746">
        <v>23762</v>
      </c>
      <c r="AO19" s="746">
        <v>67944</v>
      </c>
      <c r="AP19" s="80">
        <v>91706</v>
      </c>
      <c r="AQ19" s="78">
        <v>29857</v>
      </c>
      <c r="AR19" s="746">
        <v>36754</v>
      </c>
      <c r="AS19" s="746">
        <v>55797</v>
      </c>
      <c r="AT19" s="746">
        <v>2369</v>
      </c>
      <c r="AU19" s="746">
        <v>94920</v>
      </c>
      <c r="AV19" s="746">
        <v>6206</v>
      </c>
      <c r="AW19" s="746">
        <v>34827</v>
      </c>
      <c r="AX19" s="80">
        <v>41033</v>
      </c>
      <c r="AY19" s="78">
        <v>20904</v>
      </c>
      <c r="AZ19" s="746">
        <v>13070</v>
      </c>
      <c r="BA19" s="746">
        <v>39337</v>
      </c>
      <c r="BB19" s="746">
        <v>2839</v>
      </c>
      <c r="BC19" s="746">
        <v>55246</v>
      </c>
      <c r="BD19" s="746">
        <v>4523</v>
      </c>
      <c r="BE19" s="746">
        <v>26185</v>
      </c>
      <c r="BF19" s="80">
        <v>30708</v>
      </c>
      <c r="BG19" s="78">
        <v>43141</v>
      </c>
      <c r="BH19" s="746">
        <v>21836</v>
      </c>
      <c r="BI19" s="746">
        <v>56222</v>
      </c>
      <c r="BJ19" s="746">
        <v>2553</v>
      </c>
      <c r="BK19" s="746">
        <v>80611</v>
      </c>
      <c r="BL19" s="746">
        <v>16186</v>
      </c>
      <c r="BM19" s="746">
        <v>34511</v>
      </c>
      <c r="BN19" s="80">
        <v>50697</v>
      </c>
      <c r="BO19" s="78">
        <v>53548</v>
      </c>
      <c r="BP19" s="746">
        <v>111087</v>
      </c>
      <c r="BQ19" s="746">
        <v>50252</v>
      </c>
      <c r="BR19" s="746">
        <v>1534</v>
      </c>
      <c r="BS19" s="746">
        <v>162873</v>
      </c>
      <c r="BT19" s="746">
        <v>3486</v>
      </c>
      <c r="BU19" s="746">
        <v>8146</v>
      </c>
      <c r="BV19" s="80">
        <v>11632</v>
      </c>
      <c r="BW19" s="78">
        <v>71175</v>
      </c>
      <c r="BX19" s="746">
        <v>32726</v>
      </c>
      <c r="BY19" s="746">
        <v>63318</v>
      </c>
      <c r="BZ19" s="746">
        <v>3475</v>
      </c>
      <c r="CA19" s="746">
        <v>99519</v>
      </c>
      <c r="CB19" s="746">
        <v>15667</v>
      </c>
      <c r="CC19" s="746">
        <v>109194</v>
      </c>
      <c r="CD19" s="80">
        <v>124861</v>
      </c>
      <c r="CE19" s="78">
        <v>6781</v>
      </c>
      <c r="CF19" s="746">
        <v>33900</v>
      </c>
      <c r="CG19" s="746">
        <v>40776</v>
      </c>
      <c r="CH19" s="746">
        <v>1491</v>
      </c>
      <c r="CI19" s="746">
        <v>76167</v>
      </c>
      <c r="CJ19" s="746">
        <v>7105</v>
      </c>
      <c r="CK19" s="746">
        <v>31291</v>
      </c>
      <c r="CL19" s="80">
        <v>38396</v>
      </c>
      <c r="CM19" s="78">
        <v>24580</v>
      </c>
      <c r="CN19" s="746">
        <v>31669</v>
      </c>
      <c r="CO19" s="746">
        <v>104656</v>
      </c>
      <c r="CP19" s="746">
        <v>2671</v>
      </c>
      <c r="CQ19" s="746">
        <v>138996</v>
      </c>
      <c r="CR19" s="746">
        <v>5379</v>
      </c>
      <c r="CS19" s="746">
        <v>67315</v>
      </c>
      <c r="CT19" s="80">
        <v>72694</v>
      </c>
      <c r="CU19" s="78">
        <v>38244</v>
      </c>
      <c r="CV19" s="746">
        <v>31513</v>
      </c>
      <c r="CW19" s="746">
        <v>38116</v>
      </c>
      <c r="CX19" s="746">
        <v>1941</v>
      </c>
      <c r="CY19" s="746">
        <v>71570</v>
      </c>
      <c r="CZ19" s="746">
        <v>6129</v>
      </c>
      <c r="DA19" s="746">
        <v>34975</v>
      </c>
      <c r="DB19" s="80">
        <v>41104</v>
      </c>
      <c r="DC19" s="78">
        <v>8876</v>
      </c>
      <c r="DD19" s="746">
        <v>22213</v>
      </c>
      <c r="DE19" s="746">
        <v>40486</v>
      </c>
      <c r="DF19" s="746">
        <v>2609</v>
      </c>
      <c r="DG19" s="746">
        <v>65308</v>
      </c>
      <c r="DH19" s="746">
        <v>14341</v>
      </c>
      <c r="DI19" s="746">
        <v>24411</v>
      </c>
      <c r="DJ19" s="80">
        <v>38752</v>
      </c>
      <c r="DK19" s="78">
        <v>8337</v>
      </c>
      <c r="DL19" s="746">
        <v>15352</v>
      </c>
      <c r="DM19" s="746">
        <v>19072</v>
      </c>
      <c r="DN19" s="746">
        <v>3626</v>
      </c>
      <c r="DO19" s="746">
        <v>38050</v>
      </c>
      <c r="DP19" s="746">
        <v>16287</v>
      </c>
      <c r="DQ19" s="746">
        <v>36942</v>
      </c>
      <c r="DR19" s="80">
        <v>53229</v>
      </c>
      <c r="DS19" s="78">
        <v>282488</v>
      </c>
      <c r="DT19" s="746">
        <v>174568</v>
      </c>
      <c r="DU19" s="746">
        <v>494695</v>
      </c>
      <c r="DV19" s="746">
        <v>11032</v>
      </c>
      <c r="DW19" s="746">
        <v>680295</v>
      </c>
      <c r="DX19" s="746">
        <v>29584</v>
      </c>
      <c r="DY19" s="746">
        <v>60985</v>
      </c>
      <c r="DZ19" s="80">
        <v>90569</v>
      </c>
      <c r="EA19" s="78">
        <v>993748</v>
      </c>
      <c r="EB19" s="746">
        <v>1227116</v>
      </c>
      <c r="EC19" s="746">
        <v>2018241</v>
      </c>
      <c r="ED19" s="746">
        <v>82130</v>
      </c>
      <c r="EE19" s="746">
        <v>3327487</v>
      </c>
      <c r="EF19" s="746">
        <v>316626</v>
      </c>
      <c r="EG19" s="746">
        <v>1106904</v>
      </c>
      <c r="EH19" s="821">
        <v>1423530</v>
      </c>
    </row>
    <row r="20" spans="2:138" ht="14.25" thickBot="1" x14ac:dyDescent="0.3">
      <c r="B20" s="818" t="s">
        <v>740</v>
      </c>
      <c r="C20" s="78">
        <v>108396</v>
      </c>
      <c r="D20" s="746">
        <v>103190</v>
      </c>
      <c r="E20" s="746">
        <v>548078</v>
      </c>
      <c r="F20" s="746">
        <v>7447</v>
      </c>
      <c r="G20" s="746">
        <v>658715</v>
      </c>
      <c r="H20" s="746">
        <v>40274</v>
      </c>
      <c r="I20" s="746">
        <v>131130</v>
      </c>
      <c r="J20" s="80">
        <v>171404</v>
      </c>
      <c r="K20" s="78">
        <v>134994</v>
      </c>
      <c r="L20" s="746">
        <v>75357</v>
      </c>
      <c r="M20" s="746">
        <v>250533</v>
      </c>
      <c r="N20" s="746">
        <v>22594</v>
      </c>
      <c r="O20" s="746">
        <v>348484</v>
      </c>
      <c r="P20" s="746">
        <v>56038</v>
      </c>
      <c r="Q20" s="746">
        <v>126811</v>
      </c>
      <c r="R20" s="80">
        <v>182849</v>
      </c>
      <c r="S20" s="78">
        <v>85679</v>
      </c>
      <c r="T20" s="746">
        <v>86014</v>
      </c>
      <c r="U20" s="746">
        <v>189875</v>
      </c>
      <c r="V20" s="746">
        <v>11186</v>
      </c>
      <c r="W20" s="746">
        <v>287075</v>
      </c>
      <c r="X20" s="746">
        <v>76244</v>
      </c>
      <c r="Y20" s="746">
        <v>257625</v>
      </c>
      <c r="Z20" s="80">
        <v>333869</v>
      </c>
      <c r="AA20" s="78">
        <v>85197</v>
      </c>
      <c r="AB20" s="746">
        <v>53020</v>
      </c>
      <c r="AC20" s="746">
        <v>88216</v>
      </c>
      <c r="AD20" s="746">
        <v>2939</v>
      </c>
      <c r="AE20" s="746">
        <v>144175</v>
      </c>
      <c r="AF20" s="746">
        <v>19558</v>
      </c>
      <c r="AG20" s="746">
        <v>129597</v>
      </c>
      <c r="AH20" s="80">
        <v>149155</v>
      </c>
      <c r="AI20" s="78">
        <v>38433</v>
      </c>
      <c r="AJ20" s="746">
        <v>59549</v>
      </c>
      <c r="AK20" s="746">
        <v>80264</v>
      </c>
      <c r="AL20" s="746">
        <v>19558</v>
      </c>
      <c r="AM20" s="746">
        <v>159371</v>
      </c>
      <c r="AN20" s="746">
        <v>20120</v>
      </c>
      <c r="AO20" s="746">
        <v>68480</v>
      </c>
      <c r="AP20" s="80">
        <v>88600</v>
      </c>
      <c r="AQ20" s="78">
        <v>39687</v>
      </c>
      <c r="AR20" s="746">
        <v>26101</v>
      </c>
      <c r="AS20" s="746">
        <v>54371</v>
      </c>
      <c r="AT20" s="746">
        <v>783</v>
      </c>
      <c r="AU20" s="746">
        <v>81255</v>
      </c>
      <c r="AV20" s="746">
        <v>5845</v>
      </c>
      <c r="AW20" s="746">
        <v>35267</v>
      </c>
      <c r="AX20" s="80">
        <v>41112</v>
      </c>
      <c r="AY20" s="78">
        <v>21919</v>
      </c>
      <c r="AZ20" s="746">
        <v>41939</v>
      </c>
      <c r="BA20" s="746">
        <v>31106</v>
      </c>
      <c r="BB20" s="746">
        <v>2539</v>
      </c>
      <c r="BC20" s="746">
        <v>75584</v>
      </c>
      <c r="BD20" s="746">
        <v>4911</v>
      </c>
      <c r="BE20" s="746">
        <v>26809</v>
      </c>
      <c r="BF20" s="80">
        <v>31720</v>
      </c>
      <c r="BG20" s="78">
        <v>13166</v>
      </c>
      <c r="BH20" s="746">
        <v>11468</v>
      </c>
      <c r="BI20" s="746">
        <v>55570</v>
      </c>
      <c r="BJ20" s="746">
        <v>5377</v>
      </c>
      <c r="BK20" s="746">
        <v>72415</v>
      </c>
      <c r="BL20" s="746">
        <v>13339</v>
      </c>
      <c r="BM20" s="746">
        <v>43956</v>
      </c>
      <c r="BN20" s="80">
        <v>57295</v>
      </c>
      <c r="BO20" s="78">
        <v>41671</v>
      </c>
      <c r="BP20" s="746">
        <v>5985</v>
      </c>
      <c r="BQ20" s="746">
        <v>119281</v>
      </c>
      <c r="BR20" s="746">
        <v>1247</v>
      </c>
      <c r="BS20" s="746">
        <v>126513</v>
      </c>
      <c r="BT20" s="746">
        <v>4405</v>
      </c>
      <c r="BU20" s="746">
        <v>7901</v>
      </c>
      <c r="BV20" s="80">
        <v>12306</v>
      </c>
      <c r="BW20" s="78">
        <v>37913</v>
      </c>
      <c r="BX20" s="746">
        <v>32913</v>
      </c>
      <c r="BY20" s="746">
        <v>57571</v>
      </c>
      <c r="BZ20" s="746">
        <v>5617</v>
      </c>
      <c r="CA20" s="746">
        <v>96101</v>
      </c>
      <c r="CB20" s="746">
        <v>11506</v>
      </c>
      <c r="CC20" s="746">
        <v>111773</v>
      </c>
      <c r="CD20" s="80">
        <v>123279</v>
      </c>
      <c r="CE20" s="78">
        <v>18441</v>
      </c>
      <c r="CF20" s="746">
        <v>27191</v>
      </c>
      <c r="CG20" s="746">
        <v>56406</v>
      </c>
      <c r="CH20" s="746">
        <v>770</v>
      </c>
      <c r="CI20" s="746">
        <v>84367</v>
      </c>
      <c r="CJ20" s="746">
        <v>4709</v>
      </c>
      <c r="CK20" s="746">
        <v>34715</v>
      </c>
      <c r="CL20" s="80">
        <v>39424</v>
      </c>
      <c r="CM20" s="78">
        <v>34643</v>
      </c>
      <c r="CN20" s="746">
        <v>39778</v>
      </c>
      <c r="CO20" s="746">
        <v>102066</v>
      </c>
      <c r="CP20" s="746">
        <v>886</v>
      </c>
      <c r="CQ20" s="746">
        <v>142730</v>
      </c>
      <c r="CR20" s="746">
        <v>7088</v>
      </c>
      <c r="CS20" s="746">
        <v>67091</v>
      </c>
      <c r="CT20" s="80">
        <v>74179</v>
      </c>
      <c r="CU20" s="78">
        <v>9667</v>
      </c>
      <c r="CV20" s="746">
        <v>23798</v>
      </c>
      <c r="CW20" s="746">
        <v>61893</v>
      </c>
      <c r="CX20" s="746">
        <v>2427</v>
      </c>
      <c r="CY20" s="746">
        <v>88118</v>
      </c>
      <c r="CZ20" s="746">
        <v>3977</v>
      </c>
      <c r="DA20" s="746">
        <v>34710</v>
      </c>
      <c r="DB20" s="80">
        <v>38687</v>
      </c>
      <c r="DC20" s="78">
        <v>8317</v>
      </c>
      <c r="DD20" s="746">
        <v>27952</v>
      </c>
      <c r="DE20" s="746">
        <v>53186</v>
      </c>
      <c r="DF20" s="746">
        <v>10749</v>
      </c>
      <c r="DG20" s="746">
        <v>91887</v>
      </c>
      <c r="DH20" s="746">
        <v>5287</v>
      </c>
      <c r="DI20" s="746">
        <v>26521</v>
      </c>
      <c r="DJ20" s="80">
        <v>31808</v>
      </c>
      <c r="DK20" s="78">
        <v>22890</v>
      </c>
      <c r="DL20" s="746">
        <v>24455</v>
      </c>
      <c r="DM20" s="746">
        <v>9441</v>
      </c>
      <c r="DN20" s="746">
        <v>3482</v>
      </c>
      <c r="DO20" s="746">
        <v>37378</v>
      </c>
      <c r="DP20" s="746">
        <v>13409</v>
      </c>
      <c r="DQ20" s="746">
        <v>42057</v>
      </c>
      <c r="DR20" s="80">
        <v>55466</v>
      </c>
      <c r="DS20" s="78">
        <v>279586</v>
      </c>
      <c r="DT20" s="746">
        <v>137347</v>
      </c>
      <c r="DU20" s="746">
        <v>410974</v>
      </c>
      <c r="DV20" s="746">
        <v>22333</v>
      </c>
      <c r="DW20" s="746">
        <v>570654</v>
      </c>
      <c r="DX20" s="746">
        <v>16953</v>
      </c>
      <c r="DY20" s="746">
        <v>62837</v>
      </c>
      <c r="DZ20" s="80">
        <v>79790</v>
      </c>
      <c r="EA20" s="78">
        <v>980599</v>
      </c>
      <c r="EB20" s="746">
        <v>776057</v>
      </c>
      <c r="EC20" s="746">
        <v>2168831</v>
      </c>
      <c r="ED20" s="746">
        <v>119934</v>
      </c>
      <c r="EE20" s="746">
        <v>3064822</v>
      </c>
      <c r="EF20" s="746">
        <v>303663</v>
      </c>
      <c r="EG20" s="746">
        <v>1207280</v>
      </c>
      <c r="EH20" s="821">
        <v>1510943</v>
      </c>
    </row>
    <row r="21" spans="2:138" x14ac:dyDescent="0.25">
      <c r="B21" s="817" t="s">
        <v>744</v>
      </c>
      <c r="C21" s="78">
        <v>124680</v>
      </c>
      <c r="D21" s="746">
        <v>211458</v>
      </c>
      <c r="E21" s="746">
        <v>538700</v>
      </c>
      <c r="F21" s="746">
        <v>25835</v>
      </c>
      <c r="G21" s="746">
        <v>775993</v>
      </c>
      <c r="H21" s="746">
        <v>23606</v>
      </c>
      <c r="I21" s="746">
        <v>131104</v>
      </c>
      <c r="J21" s="80">
        <v>154710</v>
      </c>
      <c r="K21" s="78">
        <v>68282</v>
      </c>
      <c r="L21" s="746">
        <v>113328</v>
      </c>
      <c r="M21" s="746">
        <v>270419</v>
      </c>
      <c r="N21" s="746">
        <v>8816</v>
      </c>
      <c r="O21" s="746">
        <v>392563</v>
      </c>
      <c r="P21" s="746">
        <v>16885</v>
      </c>
      <c r="Q21" s="746">
        <v>167131</v>
      </c>
      <c r="R21" s="80">
        <v>184016</v>
      </c>
      <c r="S21" s="78">
        <v>51304</v>
      </c>
      <c r="T21" s="746">
        <v>80581</v>
      </c>
      <c r="U21" s="746">
        <v>198544</v>
      </c>
      <c r="V21" s="746">
        <v>23793</v>
      </c>
      <c r="W21" s="746">
        <v>302918</v>
      </c>
      <c r="X21" s="746">
        <v>57865</v>
      </c>
      <c r="Y21" s="746">
        <v>298728</v>
      </c>
      <c r="Z21" s="80">
        <v>356593</v>
      </c>
      <c r="AA21" s="78">
        <v>45867</v>
      </c>
      <c r="AB21" s="746">
        <v>84525</v>
      </c>
      <c r="AC21" s="746">
        <v>87153</v>
      </c>
      <c r="AD21" s="746">
        <v>6796</v>
      </c>
      <c r="AE21" s="746">
        <v>178474</v>
      </c>
      <c r="AF21" s="746">
        <v>19971</v>
      </c>
      <c r="AG21" s="746">
        <v>133965</v>
      </c>
      <c r="AH21" s="80">
        <v>153936</v>
      </c>
      <c r="AI21" s="78">
        <v>35351</v>
      </c>
      <c r="AJ21" s="746">
        <v>57029</v>
      </c>
      <c r="AK21" s="746">
        <v>109518</v>
      </c>
      <c r="AL21" s="746">
        <v>6660</v>
      </c>
      <c r="AM21" s="746">
        <v>173207</v>
      </c>
      <c r="AN21" s="746">
        <v>23838</v>
      </c>
      <c r="AO21" s="746">
        <v>73463</v>
      </c>
      <c r="AP21" s="80">
        <v>97301</v>
      </c>
      <c r="AQ21" s="78">
        <v>21505</v>
      </c>
      <c r="AR21" s="746">
        <v>43734</v>
      </c>
      <c r="AS21" s="746">
        <v>52223</v>
      </c>
      <c r="AT21" s="746">
        <v>1632</v>
      </c>
      <c r="AU21" s="746">
        <v>97589</v>
      </c>
      <c r="AV21" s="746">
        <v>9832</v>
      </c>
      <c r="AW21" s="746">
        <v>37175</v>
      </c>
      <c r="AX21" s="80">
        <v>47007</v>
      </c>
      <c r="AY21" s="78">
        <v>23229</v>
      </c>
      <c r="AZ21" s="746">
        <v>45594</v>
      </c>
      <c r="BA21" s="746">
        <v>50345</v>
      </c>
      <c r="BB21" s="746">
        <v>1558</v>
      </c>
      <c r="BC21" s="746">
        <v>97497</v>
      </c>
      <c r="BD21" s="746">
        <v>4017</v>
      </c>
      <c r="BE21" s="746">
        <v>28155</v>
      </c>
      <c r="BF21" s="80">
        <v>32172</v>
      </c>
      <c r="BG21" s="78">
        <v>7848</v>
      </c>
      <c r="BH21" s="746">
        <v>44305</v>
      </c>
      <c r="BI21" s="746">
        <v>71655</v>
      </c>
      <c r="BJ21" s="746">
        <v>12390</v>
      </c>
      <c r="BK21" s="746">
        <v>128350</v>
      </c>
      <c r="BL21" s="746">
        <v>4936</v>
      </c>
      <c r="BM21" s="746">
        <v>38482</v>
      </c>
      <c r="BN21" s="80">
        <v>43418</v>
      </c>
      <c r="BO21" s="78">
        <v>26050</v>
      </c>
      <c r="BP21" s="746">
        <v>22461</v>
      </c>
      <c r="BQ21" s="746">
        <v>100758</v>
      </c>
      <c r="BR21" s="746">
        <v>1956</v>
      </c>
      <c r="BS21" s="746">
        <v>125175</v>
      </c>
      <c r="BT21" s="746">
        <v>1983</v>
      </c>
      <c r="BU21" s="746">
        <v>8072</v>
      </c>
      <c r="BV21" s="80">
        <v>10055</v>
      </c>
      <c r="BW21" s="78">
        <v>36252</v>
      </c>
      <c r="BX21" s="746">
        <v>76155</v>
      </c>
      <c r="BY21" s="746">
        <v>54018</v>
      </c>
      <c r="BZ21" s="746">
        <v>3269</v>
      </c>
      <c r="CA21" s="746">
        <v>133442</v>
      </c>
      <c r="CB21" s="746">
        <v>10765</v>
      </c>
      <c r="CC21" s="746">
        <v>115076</v>
      </c>
      <c r="CD21" s="80">
        <v>125841</v>
      </c>
      <c r="CE21" s="78">
        <v>42402</v>
      </c>
      <c r="CF21" s="746">
        <v>11785</v>
      </c>
      <c r="CG21" s="746">
        <v>40524</v>
      </c>
      <c r="CH21" s="746">
        <v>2463</v>
      </c>
      <c r="CI21" s="746">
        <v>54772</v>
      </c>
      <c r="CJ21" s="746">
        <v>3692</v>
      </c>
      <c r="CK21" s="746">
        <v>34710</v>
      </c>
      <c r="CL21" s="80">
        <v>38402</v>
      </c>
      <c r="CM21" s="78">
        <v>50209</v>
      </c>
      <c r="CN21" s="746">
        <v>15096</v>
      </c>
      <c r="CO21" s="746">
        <v>88567</v>
      </c>
      <c r="CP21" s="746">
        <v>2559</v>
      </c>
      <c r="CQ21" s="746">
        <v>106222</v>
      </c>
      <c r="CR21" s="746">
        <v>6377</v>
      </c>
      <c r="CS21" s="746">
        <v>69399</v>
      </c>
      <c r="CT21" s="80">
        <v>75776</v>
      </c>
      <c r="CU21" s="78">
        <v>21468</v>
      </c>
      <c r="CV21" s="746">
        <v>14158</v>
      </c>
      <c r="CW21" s="746">
        <v>59115</v>
      </c>
      <c r="CX21" s="746">
        <v>2232</v>
      </c>
      <c r="CY21" s="746">
        <v>75505</v>
      </c>
      <c r="CZ21" s="746">
        <v>9632</v>
      </c>
      <c r="DA21" s="746">
        <v>34358</v>
      </c>
      <c r="DB21" s="80">
        <v>43990</v>
      </c>
      <c r="DC21" s="78">
        <v>13283</v>
      </c>
      <c r="DD21" s="746">
        <v>45691</v>
      </c>
      <c r="DE21" s="746">
        <v>80952</v>
      </c>
      <c r="DF21" s="746">
        <v>1094</v>
      </c>
      <c r="DG21" s="746">
        <v>127737</v>
      </c>
      <c r="DH21" s="746">
        <v>10749</v>
      </c>
      <c r="DI21" s="746">
        <v>28942</v>
      </c>
      <c r="DJ21" s="80">
        <v>39691</v>
      </c>
      <c r="DK21" s="78">
        <v>13867</v>
      </c>
      <c r="DL21" s="746">
        <v>21752</v>
      </c>
      <c r="DM21" s="746">
        <v>13222</v>
      </c>
      <c r="DN21" s="746">
        <v>5673</v>
      </c>
      <c r="DO21" s="746">
        <v>40647</v>
      </c>
      <c r="DP21" s="746">
        <v>16986</v>
      </c>
      <c r="DQ21" s="746">
        <v>43096</v>
      </c>
      <c r="DR21" s="80">
        <v>60082</v>
      </c>
      <c r="DS21" s="78">
        <v>214685</v>
      </c>
      <c r="DT21" s="746">
        <v>251343</v>
      </c>
      <c r="DU21" s="746">
        <v>363518</v>
      </c>
      <c r="DV21" s="746">
        <v>3215</v>
      </c>
      <c r="DW21" s="746">
        <v>618076</v>
      </c>
      <c r="DX21" s="746">
        <v>12320</v>
      </c>
      <c r="DY21" s="746">
        <v>64710</v>
      </c>
      <c r="DZ21" s="80">
        <v>77030</v>
      </c>
      <c r="EA21" s="78">
        <v>796282</v>
      </c>
      <c r="EB21" s="746">
        <v>1138995</v>
      </c>
      <c r="EC21" s="746">
        <v>2179231</v>
      </c>
      <c r="ED21" s="746">
        <v>109941</v>
      </c>
      <c r="EE21" s="746">
        <v>3428167</v>
      </c>
      <c r="EF21" s="746">
        <v>233454</v>
      </c>
      <c r="EG21" s="746">
        <v>1306566</v>
      </c>
      <c r="EH21" s="821">
        <v>1540020</v>
      </c>
    </row>
    <row r="22" spans="2:138" x14ac:dyDescent="0.25">
      <c r="B22" s="819" t="s">
        <v>790</v>
      </c>
      <c r="C22" s="78">
        <v>166192</v>
      </c>
      <c r="D22" s="746">
        <v>231100</v>
      </c>
      <c r="E22" s="746">
        <v>598659</v>
      </c>
      <c r="F22" s="746">
        <v>3652</v>
      </c>
      <c r="G22" s="746">
        <v>833411</v>
      </c>
      <c r="H22" s="746">
        <v>27141</v>
      </c>
      <c r="I22" s="746">
        <v>140218</v>
      </c>
      <c r="J22" s="80">
        <v>167359</v>
      </c>
      <c r="K22" s="78">
        <v>56211</v>
      </c>
      <c r="L22" s="746">
        <v>90970</v>
      </c>
      <c r="M22" s="746">
        <v>299074</v>
      </c>
      <c r="N22" s="746">
        <v>41925</v>
      </c>
      <c r="O22" s="746">
        <v>431969</v>
      </c>
      <c r="P22" s="746">
        <v>44722</v>
      </c>
      <c r="Q22" s="746">
        <v>136009</v>
      </c>
      <c r="R22" s="80">
        <v>180731</v>
      </c>
      <c r="S22" s="78">
        <v>81567</v>
      </c>
      <c r="T22" s="746">
        <v>74742</v>
      </c>
      <c r="U22" s="746">
        <v>159296</v>
      </c>
      <c r="V22" s="746">
        <v>17297</v>
      </c>
      <c r="W22" s="746">
        <v>251335</v>
      </c>
      <c r="X22" s="746">
        <v>74963</v>
      </c>
      <c r="Y22" s="746">
        <v>327562</v>
      </c>
      <c r="Z22" s="80">
        <v>402525</v>
      </c>
      <c r="AA22" s="78">
        <v>41211</v>
      </c>
      <c r="AB22" s="746">
        <v>119522</v>
      </c>
      <c r="AC22" s="746">
        <v>127106</v>
      </c>
      <c r="AD22" s="746">
        <v>3898</v>
      </c>
      <c r="AE22" s="746">
        <v>250526</v>
      </c>
      <c r="AF22" s="746">
        <v>19701</v>
      </c>
      <c r="AG22" s="746">
        <v>140726</v>
      </c>
      <c r="AH22" s="80">
        <v>160427</v>
      </c>
      <c r="AI22" s="78">
        <v>85314</v>
      </c>
      <c r="AJ22" s="746">
        <v>31635</v>
      </c>
      <c r="AK22" s="746">
        <v>77459</v>
      </c>
      <c r="AL22" s="746">
        <v>13993</v>
      </c>
      <c r="AM22" s="746">
        <v>123087</v>
      </c>
      <c r="AN22" s="746">
        <v>20540</v>
      </c>
      <c r="AO22" s="746">
        <v>73516</v>
      </c>
      <c r="AP22" s="80">
        <v>94056</v>
      </c>
      <c r="AQ22" s="78">
        <v>28970</v>
      </c>
      <c r="AR22" s="746">
        <v>54744</v>
      </c>
      <c r="AS22" s="746">
        <v>65095</v>
      </c>
      <c r="AT22" s="746">
        <v>1113</v>
      </c>
      <c r="AU22" s="746">
        <v>120952</v>
      </c>
      <c r="AV22" s="746">
        <v>5437</v>
      </c>
      <c r="AW22" s="746">
        <v>43981</v>
      </c>
      <c r="AX22" s="80">
        <v>49418</v>
      </c>
      <c r="AY22" s="78">
        <v>17889</v>
      </c>
      <c r="AZ22" s="746">
        <v>19681</v>
      </c>
      <c r="BA22" s="746">
        <v>73889</v>
      </c>
      <c r="BB22" s="746">
        <v>907</v>
      </c>
      <c r="BC22" s="746">
        <v>94477</v>
      </c>
      <c r="BD22" s="746">
        <v>7354</v>
      </c>
      <c r="BE22" s="746">
        <v>29630</v>
      </c>
      <c r="BF22" s="80">
        <v>36984</v>
      </c>
      <c r="BG22" s="78">
        <v>28528</v>
      </c>
      <c r="BH22" s="746">
        <v>50160</v>
      </c>
      <c r="BI22" s="746">
        <v>93487</v>
      </c>
      <c r="BJ22" s="746">
        <v>3308</v>
      </c>
      <c r="BK22" s="746">
        <v>146955</v>
      </c>
      <c r="BL22" s="746">
        <v>11510</v>
      </c>
      <c r="BM22" s="746">
        <v>36937</v>
      </c>
      <c r="BN22" s="80">
        <v>48447</v>
      </c>
      <c r="BO22" s="78">
        <v>46334</v>
      </c>
      <c r="BP22" s="746">
        <v>14760</v>
      </c>
      <c r="BQ22" s="746">
        <v>76666</v>
      </c>
      <c r="BR22" s="746">
        <v>2772</v>
      </c>
      <c r="BS22" s="746">
        <v>94198</v>
      </c>
      <c r="BT22" s="746">
        <v>3139</v>
      </c>
      <c r="BU22" s="746">
        <v>6319</v>
      </c>
      <c r="BV22" s="80">
        <v>9458</v>
      </c>
      <c r="BW22" s="78">
        <v>29764</v>
      </c>
      <c r="BX22" s="746">
        <v>53617</v>
      </c>
      <c r="BY22" s="746">
        <v>94538</v>
      </c>
      <c r="BZ22" s="746">
        <v>3164</v>
      </c>
      <c r="CA22" s="746">
        <v>151319</v>
      </c>
      <c r="CB22" s="746">
        <v>13283</v>
      </c>
      <c r="CC22" s="746">
        <v>118534</v>
      </c>
      <c r="CD22" s="80">
        <v>131817</v>
      </c>
      <c r="CE22" s="78">
        <v>28367</v>
      </c>
      <c r="CF22" s="746">
        <v>12164</v>
      </c>
      <c r="CG22" s="746">
        <v>22930</v>
      </c>
      <c r="CH22" s="746">
        <v>915</v>
      </c>
      <c r="CI22" s="746">
        <v>36009</v>
      </c>
      <c r="CJ22" s="746">
        <v>5906</v>
      </c>
      <c r="CK22" s="746">
        <v>35578</v>
      </c>
      <c r="CL22" s="80">
        <v>41484</v>
      </c>
      <c r="CM22" s="78">
        <v>11580</v>
      </c>
      <c r="CN22" s="746">
        <v>19900</v>
      </c>
      <c r="CO22" s="746">
        <v>93107</v>
      </c>
      <c r="CP22" s="746">
        <v>1734</v>
      </c>
      <c r="CQ22" s="746">
        <v>114741</v>
      </c>
      <c r="CR22" s="746">
        <v>9454</v>
      </c>
      <c r="CS22" s="746">
        <v>71307</v>
      </c>
      <c r="CT22" s="80">
        <v>80761</v>
      </c>
      <c r="CU22" s="78">
        <v>31453</v>
      </c>
      <c r="CV22" s="746">
        <v>27587</v>
      </c>
      <c r="CW22" s="746">
        <v>42886</v>
      </c>
      <c r="CX22" s="746">
        <v>10240</v>
      </c>
      <c r="CY22" s="746">
        <v>80713</v>
      </c>
      <c r="CZ22" s="746">
        <v>4851</v>
      </c>
      <c r="DA22" s="746">
        <v>30853</v>
      </c>
      <c r="DB22" s="80">
        <v>35704</v>
      </c>
      <c r="DC22" s="78">
        <v>28509</v>
      </c>
      <c r="DD22" s="746">
        <v>20769</v>
      </c>
      <c r="DE22" s="746">
        <v>95130</v>
      </c>
      <c r="DF22" s="746">
        <v>6939</v>
      </c>
      <c r="DG22" s="746">
        <v>122838</v>
      </c>
      <c r="DH22" s="746">
        <v>5517</v>
      </c>
      <c r="DI22" s="746">
        <v>31333</v>
      </c>
      <c r="DJ22" s="80">
        <v>36850</v>
      </c>
      <c r="DK22" s="78">
        <v>28427</v>
      </c>
      <c r="DL22" s="746">
        <v>54848</v>
      </c>
      <c r="DM22" s="746">
        <v>15425</v>
      </c>
      <c r="DN22" s="746">
        <v>3026</v>
      </c>
      <c r="DO22" s="746">
        <v>73299</v>
      </c>
      <c r="DP22" s="746">
        <v>12859</v>
      </c>
      <c r="DQ22" s="746">
        <v>40992</v>
      </c>
      <c r="DR22" s="80">
        <v>53851</v>
      </c>
      <c r="DS22" s="78">
        <v>118045</v>
      </c>
      <c r="DT22" s="746">
        <v>264544</v>
      </c>
      <c r="DU22" s="746">
        <v>490835</v>
      </c>
      <c r="DV22" s="746">
        <v>7064</v>
      </c>
      <c r="DW22" s="746">
        <v>762443</v>
      </c>
      <c r="DX22" s="746">
        <v>21746</v>
      </c>
      <c r="DY22" s="746">
        <v>65066</v>
      </c>
      <c r="DZ22" s="80">
        <v>86812</v>
      </c>
      <c r="EA22" s="78">
        <v>828361</v>
      </c>
      <c r="EB22" s="746">
        <v>1140743</v>
      </c>
      <c r="EC22" s="746">
        <v>2425582</v>
      </c>
      <c r="ED22" s="746">
        <v>121947</v>
      </c>
      <c r="EE22" s="746">
        <v>3688272</v>
      </c>
      <c r="EF22" s="746">
        <v>288123</v>
      </c>
      <c r="EG22" s="746">
        <v>1328561</v>
      </c>
      <c r="EH22" s="821">
        <v>1616684</v>
      </c>
    </row>
    <row r="23" spans="2:138" x14ac:dyDescent="0.25">
      <c r="B23" s="819" t="s">
        <v>807</v>
      </c>
      <c r="C23" s="78">
        <v>106135</v>
      </c>
      <c r="D23" s="746">
        <v>147175</v>
      </c>
      <c r="E23" s="746">
        <v>716870</v>
      </c>
      <c r="F23" s="746">
        <v>8522</v>
      </c>
      <c r="G23" s="746">
        <v>872567</v>
      </c>
      <c r="H23" s="746">
        <v>32492</v>
      </c>
      <c r="I23" s="746">
        <v>136859</v>
      </c>
      <c r="J23" s="80">
        <v>169351</v>
      </c>
      <c r="K23" s="78">
        <v>140336</v>
      </c>
      <c r="L23" s="746">
        <v>57096</v>
      </c>
      <c r="M23" s="746">
        <v>283024</v>
      </c>
      <c r="N23" s="746">
        <v>19361</v>
      </c>
      <c r="O23" s="746">
        <v>359481</v>
      </c>
      <c r="P23" s="746">
        <v>18463</v>
      </c>
      <c r="Q23" s="746">
        <v>151516</v>
      </c>
      <c r="R23" s="80">
        <v>169979</v>
      </c>
      <c r="S23" s="78">
        <v>68440</v>
      </c>
      <c r="T23" s="746">
        <v>84222</v>
      </c>
      <c r="U23" s="746">
        <v>140118</v>
      </c>
      <c r="V23" s="746">
        <v>43296</v>
      </c>
      <c r="W23" s="746">
        <v>267636</v>
      </c>
      <c r="X23" s="746">
        <v>49845</v>
      </c>
      <c r="Y23" s="746">
        <v>354051</v>
      </c>
      <c r="Z23" s="80">
        <v>403896</v>
      </c>
      <c r="AA23" s="78">
        <v>56589</v>
      </c>
      <c r="AB23" s="746">
        <v>89303</v>
      </c>
      <c r="AC23" s="746">
        <v>179980</v>
      </c>
      <c r="AD23" s="746">
        <v>4635</v>
      </c>
      <c r="AE23" s="746">
        <v>273918</v>
      </c>
      <c r="AF23" s="746">
        <v>24856</v>
      </c>
      <c r="AG23" s="746">
        <v>145133</v>
      </c>
      <c r="AH23" s="80">
        <v>169989</v>
      </c>
      <c r="AI23" s="78">
        <v>66151</v>
      </c>
      <c r="AJ23" s="746">
        <v>40483</v>
      </c>
      <c r="AK23" s="746">
        <v>61273</v>
      </c>
      <c r="AL23" s="746">
        <v>4199</v>
      </c>
      <c r="AM23" s="746">
        <v>105955</v>
      </c>
      <c r="AN23" s="746">
        <v>24768</v>
      </c>
      <c r="AO23" s="746">
        <v>79164</v>
      </c>
      <c r="AP23" s="80">
        <v>103932</v>
      </c>
      <c r="AQ23" s="78">
        <v>44194</v>
      </c>
      <c r="AR23" s="746">
        <v>17934</v>
      </c>
      <c r="AS23" s="746">
        <v>67021</v>
      </c>
      <c r="AT23" s="746">
        <v>3615</v>
      </c>
      <c r="AU23" s="746">
        <v>88570</v>
      </c>
      <c r="AV23" s="746">
        <v>11745</v>
      </c>
      <c r="AW23" s="746">
        <v>43795</v>
      </c>
      <c r="AX23" s="80">
        <v>55540</v>
      </c>
      <c r="AY23" s="78">
        <v>41841</v>
      </c>
      <c r="AZ23" s="746">
        <v>59934</v>
      </c>
      <c r="BA23" s="746">
        <v>55006</v>
      </c>
      <c r="BB23" s="746">
        <v>1483</v>
      </c>
      <c r="BC23" s="746">
        <v>116423</v>
      </c>
      <c r="BD23" s="746">
        <v>9273</v>
      </c>
      <c r="BE23" s="746">
        <v>32178</v>
      </c>
      <c r="BF23" s="80">
        <v>41451</v>
      </c>
      <c r="BG23" s="78">
        <v>14016</v>
      </c>
      <c r="BH23" s="746">
        <v>7984</v>
      </c>
      <c r="BI23" s="746">
        <v>127641</v>
      </c>
      <c r="BJ23" s="746">
        <v>3079</v>
      </c>
      <c r="BK23" s="746">
        <v>138704</v>
      </c>
      <c r="BL23" s="746">
        <v>10022</v>
      </c>
      <c r="BM23" s="746">
        <v>40644</v>
      </c>
      <c r="BN23" s="80">
        <v>50666</v>
      </c>
      <c r="BO23" s="78">
        <v>55773</v>
      </c>
      <c r="BP23" s="746">
        <v>50677</v>
      </c>
      <c r="BQ23" s="746">
        <v>33555</v>
      </c>
      <c r="BR23" s="746">
        <v>3010</v>
      </c>
      <c r="BS23" s="746">
        <v>87242</v>
      </c>
      <c r="BT23" s="746">
        <v>6139</v>
      </c>
      <c r="BU23" s="746">
        <v>5179</v>
      </c>
      <c r="BV23" s="80">
        <v>11318</v>
      </c>
      <c r="BW23" s="78">
        <v>30442</v>
      </c>
      <c r="BX23" s="746">
        <v>57044</v>
      </c>
      <c r="BY23" s="746">
        <v>118721</v>
      </c>
      <c r="BZ23" s="746">
        <v>5874</v>
      </c>
      <c r="CA23" s="746">
        <v>181639</v>
      </c>
      <c r="CB23" s="746">
        <v>9872</v>
      </c>
      <c r="CC23" s="746">
        <v>118227</v>
      </c>
      <c r="CD23" s="80">
        <v>128099</v>
      </c>
      <c r="CE23" s="78">
        <v>11985</v>
      </c>
      <c r="CF23" s="746">
        <v>9535</v>
      </c>
      <c r="CG23" s="746">
        <v>19993</v>
      </c>
      <c r="CH23" s="746">
        <v>1991</v>
      </c>
      <c r="CI23" s="746">
        <v>31519</v>
      </c>
      <c r="CJ23" s="746">
        <v>5879</v>
      </c>
      <c r="CK23" s="746">
        <v>37645</v>
      </c>
      <c r="CL23" s="80">
        <v>43524</v>
      </c>
      <c r="CM23" s="78">
        <v>41396</v>
      </c>
      <c r="CN23" s="746">
        <v>14372</v>
      </c>
      <c r="CO23" s="746">
        <v>69163</v>
      </c>
      <c r="CP23" s="746">
        <v>2108</v>
      </c>
      <c r="CQ23" s="746">
        <v>85643</v>
      </c>
      <c r="CR23" s="746">
        <v>5674</v>
      </c>
      <c r="CS23" s="746">
        <v>77461</v>
      </c>
      <c r="CT23" s="80">
        <v>83135</v>
      </c>
      <c r="CU23" s="78">
        <v>34795</v>
      </c>
      <c r="CV23" s="746">
        <v>13244</v>
      </c>
      <c r="CW23" s="746">
        <v>42146</v>
      </c>
      <c r="CX23" s="746">
        <v>2503</v>
      </c>
      <c r="CY23" s="746">
        <v>57893</v>
      </c>
      <c r="CZ23" s="746">
        <v>6684</v>
      </c>
      <c r="DA23" s="746">
        <v>30289</v>
      </c>
      <c r="DB23" s="80">
        <v>36973</v>
      </c>
      <c r="DC23" s="78">
        <v>23983</v>
      </c>
      <c r="DD23" s="746">
        <v>44882</v>
      </c>
      <c r="DE23" s="746">
        <v>97090</v>
      </c>
      <c r="DF23" s="746">
        <v>1703</v>
      </c>
      <c r="DG23" s="746">
        <v>143675</v>
      </c>
      <c r="DH23" s="746">
        <v>4686</v>
      </c>
      <c r="DI23" s="746">
        <v>32226</v>
      </c>
      <c r="DJ23" s="80">
        <v>36912</v>
      </c>
      <c r="DK23" s="78">
        <v>16371</v>
      </c>
      <c r="DL23" s="746">
        <v>43278</v>
      </c>
      <c r="DM23" s="746">
        <v>51450</v>
      </c>
      <c r="DN23" s="746">
        <v>2701</v>
      </c>
      <c r="DO23" s="746">
        <v>97429</v>
      </c>
      <c r="DP23" s="746">
        <v>12773</v>
      </c>
      <c r="DQ23" s="746">
        <v>43855</v>
      </c>
      <c r="DR23" s="80">
        <v>56628</v>
      </c>
      <c r="DS23" s="78">
        <v>127609</v>
      </c>
      <c r="DT23" s="746">
        <v>156482</v>
      </c>
      <c r="DU23" s="746">
        <v>626165</v>
      </c>
      <c r="DV23" s="746">
        <v>753</v>
      </c>
      <c r="DW23" s="746">
        <v>783400</v>
      </c>
      <c r="DX23" s="746">
        <v>16540</v>
      </c>
      <c r="DY23" s="746">
        <v>78303</v>
      </c>
      <c r="DZ23" s="80">
        <v>94843</v>
      </c>
      <c r="EA23" s="78">
        <v>880056</v>
      </c>
      <c r="EB23" s="746">
        <v>893645</v>
      </c>
      <c r="EC23" s="746">
        <v>2689216</v>
      </c>
      <c r="ED23" s="746">
        <v>108833</v>
      </c>
      <c r="EE23" s="746">
        <v>3691694</v>
      </c>
      <c r="EF23" s="746">
        <v>249711</v>
      </c>
      <c r="EG23" s="746">
        <v>1406525</v>
      </c>
      <c r="EH23" s="821">
        <v>1656236</v>
      </c>
    </row>
    <row r="24" spans="2:138" ht="14.25" thickBot="1" x14ac:dyDescent="0.3">
      <c r="B24" s="818" t="s">
        <v>814</v>
      </c>
      <c r="C24" s="78">
        <v>306774</v>
      </c>
      <c r="D24" s="746">
        <v>152393</v>
      </c>
      <c r="E24" s="746">
        <v>567705</v>
      </c>
      <c r="F24" s="746">
        <v>7140</v>
      </c>
      <c r="G24" s="746">
        <v>727238</v>
      </c>
      <c r="H24" s="746">
        <v>25270</v>
      </c>
      <c r="I24" s="746">
        <v>135725</v>
      </c>
      <c r="J24" s="80">
        <v>160995</v>
      </c>
      <c r="K24" s="78">
        <v>48413</v>
      </c>
      <c r="L24" s="746">
        <v>73978</v>
      </c>
      <c r="M24" s="746">
        <v>293644</v>
      </c>
      <c r="N24" s="746">
        <v>3068</v>
      </c>
      <c r="O24" s="746">
        <v>370690</v>
      </c>
      <c r="P24" s="746">
        <v>26820</v>
      </c>
      <c r="Q24" s="746">
        <v>157515</v>
      </c>
      <c r="R24" s="80">
        <v>184335</v>
      </c>
      <c r="S24" s="78">
        <v>85551</v>
      </c>
      <c r="T24" s="746">
        <v>92135</v>
      </c>
      <c r="U24" s="746">
        <v>132619</v>
      </c>
      <c r="V24" s="746">
        <v>18166</v>
      </c>
      <c r="W24" s="746">
        <v>242920</v>
      </c>
      <c r="X24" s="746">
        <v>59536</v>
      </c>
      <c r="Y24" s="746">
        <v>377774</v>
      </c>
      <c r="Z24" s="80">
        <v>437310</v>
      </c>
      <c r="AA24" s="78">
        <v>83966</v>
      </c>
      <c r="AB24" s="746">
        <v>109371</v>
      </c>
      <c r="AC24" s="746">
        <v>182203</v>
      </c>
      <c r="AD24" s="746">
        <v>5798</v>
      </c>
      <c r="AE24" s="746">
        <v>297372</v>
      </c>
      <c r="AF24" s="746">
        <v>21630</v>
      </c>
      <c r="AG24" s="746">
        <v>150645</v>
      </c>
      <c r="AH24" s="80">
        <v>172275</v>
      </c>
      <c r="AI24" s="78">
        <v>35947</v>
      </c>
      <c r="AJ24" s="746">
        <v>22052</v>
      </c>
      <c r="AK24" s="746">
        <v>63714</v>
      </c>
      <c r="AL24" s="746">
        <v>5912</v>
      </c>
      <c r="AM24" s="746">
        <v>91678</v>
      </c>
      <c r="AN24" s="746">
        <v>18671</v>
      </c>
      <c r="AO24" s="746">
        <v>85768</v>
      </c>
      <c r="AP24" s="80">
        <v>104439</v>
      </c>
      <c r="AQ24" s="78">
        <v>51714</v>
      </c>
      <c r="AR24" s="746">
        <v>44433</v>
      </c>
      <c r="AS24" s="746">
        <v>31791</v>
      </c>
      <c r="AT24" s="746">
        <v>2198</v>
      </c>
      <c r="AU24" s="746">
        <v>78422</v>
      </c>
      <c r="AV24" s="746">
        <v>6557</v>
      </c>
      <c r="AW24" s="746">
        <v>51850</v>
      </c>
      <c r="AX24" s="80">
        <v>58407</v>
      </c>
      <c r="AY24" s="78">
        <v>41512</v>
      </c>
      <c r="AZ24" s="746">
        <v>61716</v>
      </c>
      <c r="BA24" s="746">
        <v>73199</v>
      </c>
      <c r="BB24" s="746">
        <v>4443</v>
      </c>
      <c r="BC24" s="746">
        <v>139358</v>
      </c>
      <c r="BD24" s="746">
        <v>5353</v>
      </c>
      <c r="BE24" s="746">
        <v>33435</v>
      </c>
      <c r="BF24" s="80">
        <v>38788</v>
      </c>
      <c r="BG24" s="78">
        <v>51246</v>
      </c>
      <c r="BH24" s="746">
        <v>40473</v>
      </c>
      <c r="BI24" s="746">
        <v>87728</v>
      </c>
      <c r="BJ24" s="746">
        <v>1039</v>
      </c>
      <c r="BK24" s="746">
        <v>129240</v>
      </c>
      <c r="BL24" s="746">
        <v>7287</v>
      </c>
      <c r="BM24" s="746">
        <v>42070</v>
      </c>
      <c r="BN24" s="80">
        <v>49357</v>
      </c>
      <c r="BO24" s="78">
        <v>28666</v>
      </c>
      <c r="BP24" s="746">
        <v>13733</v>
      </c>
      <c r="BQ24" s="746">
        <v>50745</v>
      </c>
      <c r="BR24" s="746">
        <v>3277</v>
      </c>
      <c r="BS24" s="746">
        <v>67755</v>
      </c>
      <c r="BT24" s="746">
        <v>9522</v>
      </c>
      <c r="BU24" s="746">
        <v>6350</v>
      </c>
      <c r="BV24" s="80">
        <v>15872</v>
      </c>
      <c r="BW24" s="78">
        <v>52782</v>
      </c>
      <c r="BX24" s="746">
        <v>86655</v>
      </c>
      <c r="BY24" s="746">
        <v>125623</v>
      </c>
      <c r="BZ24" s="746">
        <v>4193</v>
      </c>
      <c r="CA24" s="746">
        <v>216471</v>
      </c>
      <c r="CB24" s="746">
        <v>8056</v>
      </c>
      <c r="CC24" s="746">
        <v>119084</v>
      </c>
      <c r="CD24" s="80">
        <v>127140</v>
      </c>
      <c r="CE24" s="78">
        <v>14772</v>
      </c>
      <c r="CF24" s="746">
        <v>16298</v>
      </c>
      <c r="CG24" s="746">
        <v>15139</v>
      </c>
      <c r="CH24" s="746">
        <v>1346</v>
      </c>
      <c r="CI24" s="746">
        <v>32783</v>
      </c>
      <c r="CJ24" s="746">
        <v>5370</v>
      </c>
      <c r="CK24" s="746">
        <v>38441</v>
      </c>
      <c r="CL24" s="80">
        <v>43811</v>
      </c>
      <c r="CM24" s="78">
        <v>25510</v>
      </c>
      <c r="CN24" s="746">
        <v>19372</v>
      </c>
      <c r="CO24" s="746">
        <v>50372</v>
      </c>
      <c r="CP24" s="746">
        <v>2013</v>
      </c>
      <c r="CQ24" s="746">
        <v>71757</v>
      </c>
      <c r="CR24" s="746">
        <v>11707</v>
      </c>
      <c r="CS24" s="746">
        <v>79260</v>
      </c>
      <c r="CT24" s="80">
        <v>90967</v>
      </c>
      <c r="CU24" s="78">
        <v>35020</v>
      </c>
      <c r="CV24" s="746">
        <v>7665</v>
      </c>
      <c r="CW24" s="746">
        <v>15145</v>
      </c>
      <c r="CX24" s="746">
        <v>2142</v>
      </c>
      <c r="CY24" s="746">
        <v>24952</v>
      </c>
      <c r="CZ24" s="746">
        <v>10979</v>
      </c>
      <c r="DA24" s="746">
        <v>31778</v>
      </c>
      <c r="DB24" s="80">
        <v>42757</v>
      </c>
      <c r="DC24" s="78">
        <v>33324</v>
      </c>
      <c r="DD24" s="746">
        <v>37519</v>
      </c>
      <c r="DE24" s="746">
        <v>121111</v>
      </c>
      <c r="DF24" s="746">
        <v>1678</v>
      </c>
      <c r="DG24" s="746">
        <v>160308</v>
      </c>
      <c r="DH24" s="746">
        <v>5449</v>
      </c>
      <c r="DI24" s="746">
        <v>19025</v>
      </c>
      <c r="DJ24" s="80">
        <v>24474</v>
      </c>
      <c r="DK24" s="78">
        <v>40947</v>
      </c>
      <c r="DL24" s="746">
        <v>38183</v>
      </c>
      <c r="DM24" s="746">
        <v>46160</v>
      </c>
      <c r="DN24" s="746">
        <v>2351</v>
      </c>
      <c r="DO24" s="746">
        <v>86694</v>
      </c>
      <c r="DP24" s="746">
        <v>15792</v>
      </c>
      <c r="DQ24" s="746">
        <v>48807</v>
      </c>
      <c r="DR24" s="80">
        <v>64599</v>
      </c>
      <c r="DS24" s="78">
        <v>297158</v>
      </c>
      <c r="DT24" s="746">
        <v>193275</v>
      </c>
      <c r="DU24" s="746">
        <v>485356</v>
      </c>
      <c r="DV24" s="746">
        <v>13575</v>
      </c>
      <c r="DW24" s="746">
        <v>692206</v>
      </c>
      <c r="DX24" s="746">
        <v>19057</v>
      </c>
      <c r="DY24" s="746">
        <v>72372</v>
      </c>
      <c r="DZ24" s="80">
        <v>91429</v>
      </c>
      <c r="EA24" s="78">
        <v>1233302</v>
      </c>
      <c r="EB24" s="746">
        <v>1009251</v>
      </c>
      <c r="EC24" s="746">
        <v>2342254</v>
      </c>
      <c r="ED24" s="746">
        <v>78339</v>
      </c>
      <c r="EE24" s="746">
        <v>3429844</v>
      </c>
      <c r="EF24" s="746">
        <v>257056</v>
      </c>
      <c r="EG24" s="746">
        <v>1449899</v>
      </c>
      <c r="EH24" s="821">
        <v>1706955</v>
      </c>
    </row>
    <row r="25" spans="2:138" x14ac:dyDescent="0.25">
      <c r="B25" s="817" t="s">
        <v>861</v>
      </c>
      <c r="C25" s="78">
        <v>225135</v>
      </c>
      <c r="D25" s="746">
        <v>152299</v>
      </c>
      <c r="E25" s="746">
        <v>521243</v>
      </c>
      <c r="F25" s="746">
        <v>4958</v>
      </c>
      <c r="G25" s="746">
        <v>678500</v>
      </c>
      <c r="H25" s="746">
        <v>9988</v>
      </c>
      <c r="I25" s="746">
        <v>141159</v>
      </c>
      <c r="J25" s="80">
        <v>151147</v>
      </c>
      <c r="K25" s="78">
        <v>111444</v>
      </c>
      <c r="L25" s="746">
        <v>79699</v>
      </c>
      <c r="M25" s="746">
        <v>243501</v>
      </c>
      <c r="N25" s="746">
        <v>33570</v>
      </c>
      <c r="O25" s="746">
        <v>356770</v>
      </c>
      <c r="P25" s="746">
        <v>32987</v>
      </c>
      <c r="Q25" s="746">
        <v>133943</v>
      </c>
      <c r="R25" s="80">
        <v>166930</v>
      </c>
      <c r="S25" s="78">
        <v>40558</v>
      </c>
      <c r="T25" s="746">
        <v>131782</v>
      </c>
      <c r="U25" s="746">
        <v>182244</v>
      </c>
      <c r="V25" s="746">
        <v>14757</v>
      </c>
      <c r="W25" s="746">
        <v>328783</v>
      </c>
      <c r="X25" s="746">
        <v>48195</v>
      </c>
      <c r="Y25" s="746">
        <v>408098</v>
      </c>
      <c r="Z25" s="80">
        <v>456293</v>
      </c>
      <c r="AA25" s="78">
        <v>79628</v>
      </c>
      <c r="AB25" s="746">
        <v>100547</v>
      </c>
      <c r="AC25" s="746">
        <v>218200</v>
      </c>
      <c r="AD25" s="746">
        <v>8128</v>
      </c>
      <c r="AE25" s="746">
        <v>326875</v>
      </c>
      <c r="AF25" s="746">
        <v>14608</v>
      </c>
      <c r="AG25" s="746">
        <v>149083</v>
      </c>
      <c r="AH25" s="80">
        <v>163691</v>
      </c>
      <c r="AI25" s="78">
        <v>22295</v>
      </c>
      <c r="AJ25" s="746">
        <v>34943</v>
      </c>
      <c r="AK25" s="746">
        <v>60438</v>
      </c>
      <c r="AL25" s="746">
        <v>3484</v>
      </c>
      <c r="AM25" s="746">
        <v>98865</v>
      </c>
      <c r="AN25" s="746">
        <v>17006</v>
      </c>
      <c r="AO25" s="746">
        <v>93034</v>
      </c>
      <c r="AP25" s="80">
        <v>110040</v>
      </c>
      <c r="AQ25" s="78">
        <v>9026</v>
      </c>
      <c r="AR25" s="746">
        <v>59504</v>
      </c>
      <c r="AS25" s="746">
        <v>66748</v>
      </c>
      <c r="AT25" s="746">
        <v>2514</v>
      </c>
      <c r="AU25" s="746">
        <v>128766</v>
      </c>
      <c r="AV25" s="746">
        <v>6399</v>
      </c>
      <c r="AW25" s="746">
        <v>52142</v>
      </c>
      <c r="AX25" s="80">
        <v>58541</v>
      </c>
      <c r="AY25" s="78">
        <v>18986</v>
      </c>
      <c r="AZ25" s="746">
        <v>29036</v>
      </c>
      <c r="BA25" s="746">
        <v>119465</v>
      </c>
      <c r="BB25" s="746">
        <v>4774</v>
      </c>
      <c r="BC25" s="746">
        <v>153275</v>
      </c>
      <c r="BD25" s="746">
        <v>3037</v>
      </c>
      <c r="BE25" s="746">
        <v>31884</v>
      </c>
      <c r="BF25" s="80">
        <v>34921</v>
      </c>
      <c r="BG25" s="78">
        <v>40957</v>
      </c>
      <c r="BH25" s="746">
        <v>36395</v>
      </c>
      <c r="BI25" s="746">
        <v>93667</v>
      </c>
      <c r="BJ25" s="746">
        <v>3081</v>
      </c>
      <c r="BK25" s="746">
        <v>133143</v>
      </c>
      <c r="BL25" s="746">
        <v>3537</v>
      </c>
      <c r="BM25" s="746">
        <v>37355</v>
      </c>
      <c r="BN25" s="80">
        <v>40892</v>
      </c>
      <c r="BO25" s="78">
        <v>17530</v>
      </c>
      <c r="BP25" s="746">
        <v>47245</v>
      </c>
      <c r="BQ25" s="746">
        <v>41744</v>
      </c>
      <c r="BR25" s="746">
        <v>3425</v>
      </c>
      <c r="BS25" s="746">
        <v>92414</v>
      </c>
      <c r="BT25" s="746">
        <v>11012</v>
      </c>
      <c r="BU25" s="746">
        <v>9916</v>
      </c>
      <c r="BV25" s="80">
        <v>20928</v>
      </c>
      <c r="BW25" s="78">
        <v>41872</v>
      </c>
      <c r="BX25" s="746">
        <v>40472</v>
      </c>
      <c r="BY25" s="746">
        <v>171394</v>
      </c>
      <c r="BZ25" s="746">
        <v>2355</v>
      </c>
      <c r="CA25" s="746">
        <v>214221</v>
      </c>
      <c r="CB25" s="746">
        <v>7614</v>
      </c>
      <c r="CC25" s="746">
        <v>120376</v>
      </c>
      <c r="CD25" s="80">
        <v>127990</v>
      </c>
      <c r="CE25" s="78">
        <v>6657</v>
      </c>
      <c r="CF25" s="746">
        <v>21752</v>
      </c>
      <c r="CG25" s="746">
        <v>22005</v>
      </c>
      <c r="CH25" s="746">
        <v>1564</v>
      </c>
      <c r="CI25" s="746">
        <v>45321</v>
      </c>
      <c r="CJ25" s="746">
        <v>6733</v>
      </c>
      <c r="CK25" s="746">
        <v>39635</v>
      </c>
      <c r="CL25" s="80">
        <v>46368</v>
      </c>
      <c r="CM25" s="78">
        <v>25629</v>
      </c>
      <c r="CN25" s="746">
        <v>17029</v>
      </c>
      <c r="CO25" s="746">
        <v>46500</v>
      </c>
      <c r="CP25" s="746">
        <v>1145</v>
      </c>
      <c r="CQ25" s="746">
        <v>64674</v>
      </c>
      <c r="CR25" s="746">
        <v>4985</v>
      </c>
      <c r="CS25" s="746">
        <v>84465</v>
      </c>
      <c r="CT25" s="80">
        <v>89450</v>
      </c>
      <c r="CU25" s="78">
        <v>19237</v>
      </c>
      <c r="CV25" s="746">
        <v>10660</v>
      </c>
      <c r="CW25" s="746">
        <v>2859</v>
      </c>
      <c r="CX25" s="746">
        <v>6727</v>
      </c>
      <c r="CY25" s="746">
        <v>20246</v>
      </c>
      <c r="CZ25" s="746">
        <v>6957</v>
      </c>
      <c r="DA25" s="746">
        <v>31929</v>
      </c>
      <c r="DB25" s="80">
        <v>38886</v>
      </c>
      <c r="DC25" s="78">
        <v>16839</v>
      </c>
      <c r="DD25" s="746">
        <v>20801</v>
      </c>
      <c r="DE25" s="746">
        <v>141525</v>
      </c>
      <c r="DF25" s="746">
        <v>3331</v>
      </c>
      <c r="DG25" s="746">
        <v>165657</v>
      </c>
      <c r="DH25" s="746">
        <v>5105</v>
      </c>
      <c r="DI25" s="746">
        <v>17982</v>
      </c>
      <c r="DJ25" s="80">
        <v>23087</v>
      </c>
      <c r="DK25" s="78">
        <v>6688</v>
      </c>
      <c r="DL25" s="746">
        <v>29786</v>
      </c>
      <c r="DM25" s="746">
        <v>70999</v>
      </c>
      <c r="DN25" s="746">
        <v>3232</v>
      </c>
      <c r="DO25" s="746">
        <v>104017</v>
      </c>
      <c r="DP25" s="746">
        <v>12865</v>
      </c>
      <c r="DQ25" s="746">
        <v>57509</v>
      </c>
      <c r="DR25" s="80">
        <v>70374</v>
      </c>
      <c r="DS25" s="78">
        <v>218505</v>
      </c>
      <c r="DT25" s="746">
        <v>237470</v>
      </c>
      <c r="DU25" s="746">
        <v>504097</v>
      </c>
      <c r="DV25" s="746">
        <v>1231</v>
      </c>
      <c r="DW25" s="746">
        <v>742798</v>
      </c>
      <c r="DX25" s="746">
        <v>6440</v>
      </c>
      <c r="DY25" s="746">
        <v>83787</v>
      </c>
      <c r="DZ25" s="80">
        <v>90227</v>
      </c>
      <c r="EA25" s="78">
        <v>900986</v>
      </c>
      <c r="EB25" s="746">
        <v>1049420</v>
      </c>
      <c r="EC25" s="746">
        <v>2506629</v>
      </c>
      <c r="ED25" s="746">
        <v>98276</v>
      </c>
      <c r="EE25" s="746">
        <v>3654325</v>
      </c>
      <c r="EF25" s="746">
        <v>197468</v>
      </c>
      <c r="EG25" s="746">
        <v>1492297</v>
      </c>
      <c r="EH25" s="821">
        <v>1689765</v>
      </c>
    </row>
    <row r="26" spans="2:138" x14ac:dyDescent="0.25">
      <c r="B26" s="819" t="s">
        <v>972</v>
      </c>
      <c r="C26" s="78">
        <v>219894</v>
      </c>
      <c r="D26" s="746">
        <v>122231</v>
      </c>
      <c r="E26" s="746">
        <v>459127</v>
      </c>
      <c r="F26" s="746">
        <v>3110</v>
      </c>
      <c r="G26" s="746">
        <v>584468</v>
      </c>
      <c r="H26" s="746">
        <v>17594</v>
      </c>
      <c r="I26" s="746">
        <v>130672</v>
      </c>
      <c r="J26" s="80">
        <v>148266</v>
      </c>
      <c r="K26" s="78">
        <v>77379</v>
      </c>
      <c r="L26" s="746">
        <v>91688</v>
      </c>
      <c r="M26" s="746">
        <v>264906</v>
      </c>
      <c r="N26" s="746">
        <v>20377</v>
      </c>
      <c r="O26" s="746">
        <v>376971</v>
      </c>
      <c r="P26" s="746">
        <v>19299</v>
      </c>
      <c r="Q26" s="746">
        <v>141979</v>
      </c>
      <c r="R26" s="80">
        <v>161278</v>
      </c>
      <c r="S26" s="78">
        <v>78649</v>
      </c>
      <c r="T26" s="746">
        <v>129739</v>
      </c>
      <c r="U26" s="746">
        <v>219960</v>
      </c>
      <c r="V26" s="746">
        <v>15583</v>
      </c>
      <c r="W26" s="746">
        <v>365282</v>
      </c>
      <c r="X26" s="746">
        <v>45632</v>
      </c>
      <c r="Y26" s="746">
        <v>426265</v>
      </c>
      <c r="Z26" s="80">
        <v>471897</v>
      </c>
      <c r="AA26" s="78">
        <v>80801</v>
      </c>
      <c r="AB26" s="746">
        <v>70075</v>
      </c>
      <c r="AC26" s="746">
        <v>237930</v>
      </c>
      <c r="AD26" s="746">
        <v>3779</v>
      </c>
      <c r="AE26" s="746">
        <v>311784</v>
      </c>
      <c r="AF26" s="746">
        <v>16892</v>
      </c>
      <c r="AG26" s="746">
        <v>151164</v>
      </c>
      <c r="AH26" s="80">
        <v>168056</v>
      </c>
      <c r="AI26" s="78">
        <v>19356</v>
      </c>
      <c r="AJ26" s="746">
        <v>34941</v>
      </c>
      <c r="AK26" s="746">
        <v>70842</v>
      </c>
      <c r="AL26" s="746">
        <v>5598</v>
      </c>
      <c r="AM26" s="746">
        <v>111381</v>
      </c>
      <c r="AN26" s="746">
        <v>13675</v>
      </c>
      <c r="AO26" s="746">
        <v>100284</v>
      </c>
      <c r="AP26" s="80">
        <v>113959</v>
      </c>
      <c r="AQ26" s="78">
        <v>28084</v>
      </c>
      <c r="AR26" s="746">
        <v>46597</v>
      </c>
      <c r="AS26" s="746">
        <v>89409</v>
      </c>
      <c r="AT26" s="746">
        <v>3400</v>
      </c>
      <c r="AU26" s="746">
        <v>139406</v>
      </c>
      <c r="AV26" s="746">
        <v>13496</v>
      </c>
      <c r="AW26" s="746">
        <v>52918</v>
      </c>
      <c r="AX26" s="80">
        <v>66414</v>
      </c>
      <c r="AY26" s="78">
        <v>31408</v>
      </c>
      <c r="AZ26" s="746">
        <v>23676</v>
      </c>
      <c r="BA26" s="746">
        <v>114683</v>
      </c>
      <c r="BB26" s="746">
        <v>2983</v>
      </c>
      <c r="BC26" s="746">
        <v>141342</v>
      </c>
      <c r="BD26" s="746">
        <v>9856</v>
      </c>
      <c r="BE26" s="746">
        <v>29266</v>
      </c>
      <c r="BF26" s="80">
        <v>39122</v>
      </c>
      <c r="BG26" s="78">
        <v>33935</v>
      </c>
      <c r="BH26" s="746">
        <v>43350</v>
      </c>
      <c r="BI26" s="746">
        <v>95879</v>
      </c>
      <c r="BJ26" s="746">
        <v>2281</v>
      </c>
      <c r="BK26" s="746">
        <v>141510</v>
      </c>
      <c r="BL26" s="746">
        <v>6984</v>
      </c>
      <c r="BM26" s="746">
        <v>34956</v>
      </c>
      <c r="BN26" s="80">
        <v>41940</v>
      </c>
      <c r="BO26" s="78">
        <v>30798</v>
      </c>
      <c r="BP26" s="746">
        <v>71367</v>
      </c>
      <c r="BQ26" s="746">
        <v>60993</v>
      </c>
      <c r="BR26" s="746">
        <v>4287</v>
      </c>
      <c r="BS26" s="746">
        <v>136647</v>
      </c>
      <c r="BT26" s="746">
        <v>6343</v>
      </c>
      <c r="BU26" s="746">
        <v>10921</v>
      </c>
      <c r="BV26" s="80">
        <v>17264</v>
      </c>
      <c r="BW26" s="78">
        <v>48801</v>
      </c>
      <c r="BX26" s="746">
        <v>24972</v>
      </c>
      <c r="BY26" s="746">
        <v>156948</v>
      </c>
      <c r="BZ26" s="746">
        <v>1708</v>
      </c>
      <c r="CA26" s="746">
        <v>183628</v>
      </c>
      <c r="CB26" s="746">
        <v>12279</v>
      </c>
      <c r="CC26" s="746">
        <v>122475</v>
      </c>
      <c r="CD26" s="80">
        <v>134754</v>
      </c>
      <c r="CE26" s="78">
        <v>14610</v>
      </c>
      <c r="CF26" s="746">
        <v>17744</v>
      </c>
      <c r="CG26" s="746">
        <v>32549</v>
      </c>
      <c r="CH26" s="746">
        <v>1470</v>
      </c>
      <c r="CI26" s="746">
        <v>51763</v>
      </c>
      <c r="CJ26" s="746">
        <v>3893</v>
      </c>
      <c r="CK26" s="746">
        <v>39167</v>
      </c>
      <c r="CL26" s="80">
        <v>43060</v>
      </c>
      <c r="CM26" s="78">
        <v>16202</v>
      </c>
      <c r="CN26" s="746">
        <v>19132</v>
      </c>
      <c r="CO26" s="746">
        <v>43407</v>
      </c>
      <c r="CP26" s="746">
        <v>1057</v>
      </c>
      <c r="CQ26" s="746">
        <v>63596</v>
      </c>
      <c r="CR26" s="746">
        <v>8035</v>
      </c>
      <c r="CS26" s="746">
        <v>85935</v>
      </c>
      <c r="CT26" s="80">
        <v>93970</v>
      </c>
      <c r="CU26" s="78">
        <v>9963</v>
      </c>
      <c r="CV26" s="746">
        <v>41497</v>
      </c>
      <c r="CW26" s="746">
        <v>4022</v>
      </c>
      <c r="CX26" s="746">
        <v>1254</v>
      </c>
      <c r="CY26" s="746">
        <v>46773</v>
      </c>
      <c r="CZ26" s="746">
        <v>10047</v>
      </c>
      <c r="DA26" s="746">
        <v>33882</v>
      </c>
      <c r="DB26" s="80">
        <v>43929</v>
      </c>
      <c r="DC26" s="78">
        <v>45140</v>
      </c>
      <c r="DD26" s="746">
        <v>40094</v>
      </c>
      <c r="DE26" s="746">
        <v>118172</v>
      </c>
      <c r="DF26" s="746">
        <v>3418</v>
      </c>
      <c r="DG26" s="746">
        <v>161684</v>
      </c>
      <c r="DH26" s="746">
        <v>7288</v>
      </c>
      <c r="DI26" s="746">
        <v>14726</v>
      </c>
      <c r="DJ26" s="80">
        <v>22014</v>
      </c>
      <c r="DK26" s="78">
        <v>63543</v>
      </c>
      <c r="DL26" s="746">
        <v>44735</v>
      </c>
      <c r="DM26" s="746">
        <v>45129</v>
      </c>
      <c r="DN26" s="746">
        <v>2408</v>
      </c>
      <c r="DO26" s="746">
        <v>92272</v>
      </c>
      <c r="DP26" s="746">
        <v>9752</v>
      </c>
      <c r="DQ26" s="746">
        <v>53559</v>
      </c>
      <c r="DR26" s="80">
        <v>63311</v>
      </c>
      <c r="DS26" s="78">
        <v>229731</v>
      </c>
      <c r="DT26" s="746">
        <v>188167</v>
      </c>
      <c r="DU26" s="746">
        <v>515687</v>
      </c>
      <c r="DV26" s="746">
        <v>4354</v>
      </c>
      <c r="DW26" s="746">
        <v>708208</v>
      </c>
      <c r="DX26" s="746">
        <v>5992</v>
      </c>
      <c r="DY26" s="746">
        <v>77261</v>
      </c>
      <c r="DZ26" s="80">
        <v>83253</v>
      </c>
      <c r="EA26" s="78">
        <v>1028294</v>
      </c>
      <c r="EB26" s="746">
        <v>1010005</v>
      </c>
      <c r="EC26" s="746">
        <v>2529643</v>
      </c>
      <c r="ED26" s="746">
        <v>77067</v>
      </c>
      <c r="EE26" s="746">
        <v>3616715</v>
      </c>
      <c r="EF26" s="746">
        <v>207057</v>
      </c>
      <c r="EG26" s="746">
        <v>1505430</v>
      </c>
      <c r="EH26" s="821">
        <v>1712487</v>
      </c>
    </row>
    <row r="27" spans="2:138" x14ac:dyDescent="0.25">
      <c r="B27" s="819" t="s">
        <v>993</v>
      </c>
      <c r="C27" s="78">
        <v>147316</v>
      </c>
      <c r="D27" s="746">
        <v>68163</v>
      </c>
      <c r="E27" s="746">
        <v>428362</v>
      </c>
      <c r="F27" s="746">
        <v>5331</v>
      </c>
      <c r="G27" s="746">
        <v>501856</v>
      </c>
      <c r="H27" s="746">
        <v>29803</v>
      </c>
      <c r="I27" s="746">
        <v>121982</v>
      </c>
      <c r="J27" s="80">
        <v>151785</v>
      </c>
      <c r="K27" s="78">
        <v>92130</v>
      </c>
      <c r="L27" s="746">
        <v>62818</v>
      </c>
      <c r="M27" s="746">
        <v>277307</v>
      </c>
      <c r="N27" s="746">
        <v>24672</v>
      </c>
      <c r="O27" s="746">
        <v>364797</v>
      </c>
      <c r="P27" s="746">
        <v>24676</v>
      </c>
      <c r="Q27" s="746">
        <v>119464</v>
      </c>
      <c r="R27" s="80">
        <v>144140</v>
      </c>
      <c r="S27" s="78">
        <v>100341</v>
      </c>
      <c r="T27" s="746">
        <v>128055</v>
      </c>
      <c r="U27" s="746">
        <v>227614</v>
      </c>
      <c r="V27" s="746">
        <v>14113</v>
      </c>
      <c r="W27" s="746">
        <v>369782</v>
      </c>
      <c r="X27" s="746">
        <v>52789</v>
      </c>
      <c r="Y27" s="746">
        <v>442450</v>
      </c>
      <c r="Z27" s="80">
        <v>495239</v>
      </c>
      <c r="AA27" s="78">
        <v>65571</v>
      </c>
      <c r="AB27" s="746">
        <v>48238</v>
      </c>
      <c r="AC27" s="746">
        <v>240571</v>
      </c>
      <c r="AD27" s="746">
        <v>6055</v>
      </c>
      <c r="AE27" s="746">
        <v>294864</v>
      </c>
      <c r="AF27" s="746">
        <v>18692</v>
      </c>
      <c r="AG27" s="746">
        <v>148951</v>
      </c>
      <c r="AH27" s="80">
        <v>167643</v>
      </c>
      <c r="AI27" s="78">
        <v>20191</v>
      </c>
      <c r="AJ27" s="746">
        <v>54339</v>
      </c>
      <c r="AK27" s="746">
        <v>80915</v>
      </c>
      <c r="AL27" s="746">
        <v>6493</v>
      </c>
      <c r="AM27" s="746">
        <v>141747</v>
      </c>
      <c r="AN27" s="746">
        <v>14446</v>
      </c>
      <c r="AO27" s="746">
        <v>103349</v>
      </c>
      <c r="AP27" s="80">
        <v>117795</v>
      </c>
      <c r="AQ27" s="78">
        <v>65659</v>
      </c>
      <c r="AR27" s="746">
        <v>55048</v>
      </c>
      <c r="AS27" s="746">
        <v>67949</v>
      </c>
      <c r="AT27" s="746">
        <v>6423</v>
      </c>
      <c r="AU27" s="746">
        <v>129420</v>
      </c>
      <c r="AV27" s="746">
        <v>8947</v>
      </c>
      <c r="AW27" s="746">
        <v>56842</v>
      </c>
      <c r="AX27" s="80">
        <v>65789</v>
      </c>
      <c r="AY27" s="78">
        <v>29227</v>
      </c>
      <c r="AZ27" s="746">
        <v>63677</v>
      </c>
      <c r="BA27" s="746">
        <v>116070</v>
      </c>
      <c r="BB27" s="746">
        <v>7308</v>
      </c>
      <c r="BC27" s="746">
        <v>187055</v>
      </c>
      <c r="BD27" s="746">
        <v>4297</v>
      </c>
      <c r="BE27" s="746">
        <v>30803</v>
      </c>
      <c r="BF27" s="80">
        <v>35100</v>
      </c>
      <c r="BG27" s="78">
        <v>27288</v>
      </c>
      <c r="BH27" s="746">
        <v>15616</v>
      </c>
      <c r="BI27" s="746">
        <v>114644</v>
      </c>
      <c r="BJ27" s="746">
        <v>3568</v>
      </c>
      <c r="BK27" s="746">
        <v>133828</v>
      </c>
      <c r="BL27" s="746">
        <v>4144</v>
      </c>
      <c r="BM27" s="746">
        <v>33806</v>
      </c>
      <c r="BN27" s="80">
        <v>37950</v>
      </c>
      <c r="BO27" s="78">
        <v>15684</v>
      </c>
      <c r="BP27" s="746">
        <v>30589</v>
      </c>
      <c r="BQ27" s="746">
        <v>108539</v>
      </c>
      <c r="BR27" s="746">
        <v>578</v>
      </c>
      <c r="BS27" s="746">
        <v>139706</v>
      </c>
      <c r="BT27" s="746">
        <v>14840</v>
      </c>
      <c r="BU27" s="746">
        <v>14270</v>
      </c>
      <c r="BV27" s="80">
        <v>29110</v>
      </c>
      <c r="BW27" s="78">
        <v>93047</v>
      </c>
      <c r="BX27" s="746">
        <v>28766</v>
      </c>
      <c r="BY27" s="746">
        <v>87652</v>
      </c>
      <c r="BZ27" s="746">
        <v>3393</v>
      </c>
      <c r="CA27" s="746">
        <v>119811</v>
      </c>
      <c r="CB27" s="746">
        <v>7466</v>
      </c>
      <c r="CC27" s="746">
        <v>126824</v>
      </c>
      <c r="CD27" s="80">
        <v>134290</v>
      </c>
      <c r="CE27" s="78">
        <v>19278</v>
      </c>
      <c r="CF27" s="746">
        <v>15900</v>
      </c>
      <c r="CG27" s="746">
        <v>27955</v>
      </c>
      <c r="CH27" s="746">
        <v>1636</v>
      </c>
      <c r="CI27" s="746">
        <v>45491</v>
      </c>
      <c r="CJ27" s="746">
        <v>8176</v>
      </c>
      <c r="CK27" s="746">
        <v>37778</v>
      </c>
      <c r="CL27" s="80">
        <v>45954</v>
      </c>
      <c r="CM27" s="78">
        <v>15476</v>
      </c>
      <c r="CN27" s="746">
        <v>56156</v>
      </c>
      <c r="CO27" s="746">
        <v>42958</v>
      </c>
      <c r="CP27" s="746">
        <v>20213</v>
      </c>
      <c r="CQ27" s="746">
        <v>119327</v>
      </c>
      <c r="CR27" s="746">
        <v>6615</v>
      </c>
      <c r="CS27" s="746">
        <v>72304</v>
      </c>
      <c r="CT27" s="80">
        <v>78919</v>
      </c>
      <c r="CU27" s="78">
        <v>20244</v>
      </c>
      <c r="CV27" s="746">
        <v>30611</v>
      </c>
      <c r="CW27" s="746">
        <v>26659</v>
      </c>
      <c r="CX27" s="746">
        <v>1425</v>
      </c>
      <c r="CY27" s="746">
        <v>58695</v>
      </c>
      <c r="CZ27" s="746">
        <v>3724</v>
      </c>
      <c r="DA27" s="746">
        <v>39082</v>
      </c>
      <c r="DB27" s="80">
        <v>42806</v>
      </c>
      <c r="DC27" s="78">
        <v>22831</v>
      </c>
      <c r="DD27" s="746">
        <v>15226</v>
      </c>
      <c r="DE27" s="746">
        <v>136700</v>
      </c>
      <c r="DF27" s="746">
        <v>2808</v>
      </c>
      <c r="DG27" s="746">
        <v>154734</v>
      </c>
      <c r="DH27" s="746">
        <v>5336</v>
      </c>
      <c r="DI27" s="746">
        <v>16023</v>
      </c>
      <c r="DJ27" s="80">
        <v>21359</v>
      </c>
      <c r="DK27" s="78">
        <v>44963</v>
      </c>
      <c r="DL27" s="746">
        <v>23308</v>
      </c>
      <c r="DM27" s="746">
        <v>45017</v>
      </c>
      <c r="DN27" s="746">
        <v>3750</v>
      </c>
      <c r="DO27" s="746">
        <v>72075</v>
      </c>
      <c r="DP27" s="746">
        <v>9804</v>
      </c>
      <c r="DQ27" s="746">
        <v>52049</v>
      </c>
      <c r="DR27" s="80">
        <v>61853</v>
      </c>
      <c r="DS27" s="78">
        <v>221042</v>
      </c>
      <c r="DT27" s="746">
        <v>155802</v>
      </c>
      <c r="DU27" s="746">
        <v>482723</v>
      </c>
      <c r="DV27" s="746">
        <v>1664</v>
      </c>
      <c r="DW27" s="746">
        <v>640189</v>
      </c>
      <c r="DX27" s="746">
        <v>19240</v>
      </c>
      <c r="DY27" s="746">
        <v>75497</v>
      </c>
      <c r="DZ27" s="80">
        <v>94737</v>
      </c>
      <c r="EA27" s="78">
        <v>1000288</v>
      </c>
      <c r="EB27" s="746">
        <v>852312</v>
      </c>
      <c r="EC27" s="746">
        <v>2511635</v>
      </c>
      <c r="ED27" s="746">
        <v>109430</v>
      </c>
      <c r="EE27" s="746">
        <v>3473377</v>
      </c>
      <c r="EF27" s="746">
        <v>232995</v>
      </c>
      <c r="EG27" s="746">
        <v>1491474</v>
      </c>
      <c r="EH27" s="821">
        <v>1724469</v>
      </c>
    </row>
    <row r="28" spans="2:138" ht="14.25" thickBot="1" x14ac:dyDescent="0.3">
      <c r="B28" s="818" t="s">
        <v>1000</v>
      </c>
      <c r="C28" s="78">
        <v>186169</v>
      </c>
      <c r="D28" s="746">
        <v>109625</v>
      </c>
      <c r="E28" s="746">
        <v>317068</v>
      </c>
      <c r="F28" s="746">
        <v>2705</v>
      </c>
      <c r="G28" s="746">
        <v>429398</v>
      </c>
      <c r="H28" s="746">
        <v>12877</v>
      </c>
      <c r="I28" s="746">
        <v>134822</v>
      </c>
      <c r="J28" s="80">
        <v>147699</v>
      </c>
      <c r="K28" s="78">
        <v>44374</v>
      </c>
      <c r="L28" s="746">
        <v>47996</v>
      </c>
      <c r="M28" s="746">
        <v>300507</v>
      </c>
      <c r="N28" s="746">
        <v>8549</v>
      </c>
      <c r="O28" s="746">
        <v>357052</v>
      </c>
      <c r="P28" s="746">
        <v>28980</v>
      </c>
      <c r="Q28" s="746">
        <v>126527</v>
      </c>
      <c r="R28" s="80">
        <v>155507</v>
      </c>
      <c r="S28" s="78">
        <v>129175</v>
      </c>
      <c r="T28" s="746">
        <v>69425</v>
      </c>
      <c r="U28" s="746">
        <v>208941</v>
      </c>
      <c r="V28" s="746">
        <v>18584</v>
      </c>
      <c r="W28" s="746">
        <v>296950</v>
      </c>
      <c r="X28" s="746">
        <v>50938</v>
      </c>
      <c r="Y28" s="746">
        <v>457581</v>
      </c>
      <c r="Z28" s="80">
        <v>508519</v>
      </c>
      <c r="AA28" s="78">
        <v>135876</v>
      </c>
      <c r="AB28" s="746">
        <v>60071</v>
      </c>
      <c r="AC28" s="746">
        <v>147897</v>
      </c>
      <c r="AD28" s="746">
        <v>3722</v>
      </c>
      <c r="AE28" s="746">
        <v>211690</v>
      </c>
      <c r="AF28" s="746">
        <v>17493</v>
      </c>
      <c r="AG28" s="746">
        <v>157519</v>
      </c>
      <c r="AH28" s="80">
        <v>175012</v>
      </c>
      <c r="AI28" s="78">
        <v>55263</v>
      </c>
      <c r="AJ28" s="746">
        <v>30074</v>
      </c>
      <c r="AK28" s="746">
        <v>66078</v>
      </c>
      <c r="AL28" s="746">
        <v>3986</v>
      </c>
      <c r="AM28" s="746">
        <v>100138</v>
      </c>
      <c r="AN28" s="746">
        <v>25476</v>
      </c>
      <c r="AO28" s="746">
        <v>108739</v>
      </c>
      <c r="AP28" s="80">
        <v>134215</v>
      </c>
      <c r="AQ28" s="78">
        <v>41979</v>
      </c>
      <c r="AR28" s="746">
        <v>50961</v>
      </c>
      <c r="AS28" s="746">
        <v>83307</v>
      </c>
      <c r="AT28" s="746">
        <v>3262</v>
      </c>
      <c r="AU28" s="746">
        <v>137530</v>
      </c>
      <c r="AV28" s="746">
        <v>6974</v>
      </c>
      <c r="AW28" s="746">
        <v>59687</v>
      </c>
      <c r="AX28" s="80">
        <v>66661</v>
      </c>
      <c r="AY28" s="78">
        <v>24687</v>
      </c>
      <c r="AZ28" s="746">
        <v>9835</v>
      </c>
      <c r="BA28" s="746">
        <v>158858</v>
      </c>
      <c r="BB28" s="746">
        <v>1004</v>
      </c>
      <c r="BC28" s="746">
        <v>169697</v>
      </c>
      <c r="BD28" s="746">
        <v>5795</v>
      </c>
      <c r="BE28" s="746">
        <v>31811</v>
      </c>
      <c r="BF28" s="80">
        <v>37606</v>
      </c>
      <c r="BG28" s="78">
        <v>25528</v>
      </c>
      <c r="BH28" s="746">
        <v>26029</v>
      </c>
      <c r="BI28" s="746">
        <v>93646</v>
      </c>
      <c r="BJ28" s="746">
        <v>2661</v>
      </c>
      <c r="BK28" s="746">
        <v>122336</v>
      </c>
      <c r="BL28" s="746">
        <v>18041</v>
      </c>
      <c r="BM28" s="746">
        <v>31902</v>
      </c>
      <c r="BN28" s="80">
        <v>49943</v>
      </c>
      <c r="BO28" s="78">
        <v>28005</v>
      </c>
      <c r="BP28" s="746">
        <v>18133</v>
      </c>
      <c r="BQ28" s="746">
        <v>106625</v>
      </c>
      <c r="BR28" s="746">
        <v>2926</v>
      </c>
      <c r="BS28" s="746">
        <v>127684</v>
      </c>
      <c r="BT28" s="746">
        <v>8083</v>
      </c>
      <c r="BU28" s="746">
        <v>23177</v>
      </c>
      <c r="BV28" s="80">
        <v>31260</v>
      </c>
      <c r="BW28" s="78">
        <v>43731</v>
      </c>
      <c r="BX28" s="746">
        <v>30522</v>
      </c>
      <c r="BY28" s="746">
        <v>67883</v>
      </c>
      <c r="BZ28" s="746">
        <v>4373</v>
      </c>
      <c r="CA28" s="746">
        <v>102778</v>
      </c>
      <c r="CB28" s="746">
        <v>11719</v>
      </c>
      <c r="CC28" s="746">
        <v>127035</v>
      </c>
      <c r="CD28" s="80">
        <v>138754</v>
      </c>
      <c r="CE28" s="78">
        <v>11867</v>
      </c>
      <c r="CF28" s="746">
        <v>4380</v>
      </c>
      <c r="CG28" s="746">
        <v>31560</v>
      </c>
      <c r="CH28" s="746">
        <v>8624</v>
      </c>
      <c r="CI28" s="746">
        <v>44564</v>
      </c>
      <c r="CJ28" s="746">
        <v>3191</v>
      </c>
      <c r="CK28" s="746">
        <v>36203</v>
      </c>
      <c r="CL28" s="80">
        <v>39394</v>
      </c>
      <c r="CM28" s="78">
        <v>18735</v>
      </c>
      <c r="CN28" s="746">
        <v>11627</v>
      </c>
      <c r="CO28" s="746">
        <v>73630</v>
      </c>
      <c r="CP28" s="746">
        <v>2035</v>
      </c>
      <c r="CQ28" s="746">
        <v>87292</v>
      </c>
      <c r="CR28" s="746">
        <v>28099</v>
      </c>
      <c r="CS28" s="746">
        <v>75747</v>
      </c>
      <c r="CT28" s="80">
        <v>103846</v>
      </c>
      <c r="CU28" s="78">
        <v>3760</v>
      </c>
      <c r="CV28" s="746">
        <v>4772</v>
      </c>
      <c r="CW28" s="746">
        <v>44714</v>
      </c>
      <c r="CX28" s="746">
        <v>823</v>
      </c>
      <c r="CY28" s="746">
        <v>50309</v>
      </c>
      <c r="CZ28" s="746">
        <v>11217</v>
      </c>
      <c r="DA28" s="746">
        <v>40987</v>
      </c>
      <c r="DB28" s="80">
        <v>52204</v>
      </c>
      <c r="DC28" s="78">
        <v>29583</v>
      </c>
      <c r="DD28" s="746">
        <v>8824</v>
      </c>
      <c r="DE28" s="746">
        <v>121217</v>
      </c>
      <c r="DF28" s="746">
        <v>6799</v>
      </c>
      <c r="DG28" s="746">
        <v>136840</v>
      </c>
      <c r="DH28" s="746">
        <v>5237</v>
      </c>
      <c r="DI28" s="746">
        <v>13257</v>
      </c>
      <c r="DJ28" s="80">
        <v>18494</v>
      </c>
      <c r="DK28" s="78">
        <v>23544</v>
      </c>
      <c r="DL28" s="746">
        <v>13964</v>
      </c>
      <c r="DM28" s="746">
        <v>41230</v>
      </c>
      <c r="DN28" s="746">
        <v>3266</v>
      </c>
      <c r="DO28" s="746">
        <v>58460</v>
      </c>
      <c r="DP28" s="746">
        <v>11572</v>
      </c>
      <c r="DQ28" s="746">
        <v>54396</v>
      </c>
      <c r="DR28" s="80">
        <v>65968</v>
      </c>
      <c r="DS28" s="78">
        <v>262745</v>
      </c>
      <c r="DT28" s="746">
        <v>62381</v>
      </c>
      <c r="DU28" s="746">
        <v>392736</v>
      </c>
      <c r="DV28" s="746">
        <v>12821</v>
      </c>
      <c r="DW28" s="746">
        <v>467938</v>
      </c>
      <c r="DX28" s="746">
        <v>6468</v>
      </c>
      <c r="DY28" s="746">
        <v>76926</v>
      </c>
      <c r="DZ28" s="80">
        <v>83394</v>
      </c>
      <c r="EA28" s="78">
        <v>1065021</v>
      </c>
      <c r="EB28" s="746">
        <v>558619</v>
      </c>
      <c r="EC28" s="746">
        <v>2255897</v>
      </c>
      <c r="ED28" s="746">
        <v>86140</v>
      </c>
      <c r="EE28" s="746">
        <v>2900656</v>
      </c>
      <c r="EF28" s="746">
        <v>252160</v>
      </c>
      <c r="EG28" s="746">
        <v>1556316</v>
      </c>
      <c r="EH28" s="821">
        <v>1808476</v>
      </c>
    </row>
    <row r="29" spans="2:138" x14ac:dyDescent="0.25">
      <c r="B29" s="817" t="s">
        <v>1005</v>
      </c>
      <c r="C29" s="78">
        <v>141588</v>
      </c>
      <c r="D29" s="746">
        <v>333318</v>
      </c>
      <c r="E29" s="746">
        <v>284188</v>
      </c>
      <c r="F29" s="746">
        <v>8611</v>
      </c>
      <c r="G29" s="746">
        <v>626117</v>
      </c>
      <c r="H29" s="746">
        <v>16472</v>
      </c>
      <c r="I29" s="746">
        <v>126238</v>
      </c>
      <c r="J29" s="80">
        <v>142710</v>
      </c>
      <c r="K29" s="78">
        <v>67873</v>
      </c>
      <c r="L29" s="746">
        <v>93534</v>
      </c>
      <c r="M29" s="746">
        <v>264998</v>
      </c>
      <c r="N29" s="746">
        <v>31233</v>
      </c>
      <c r="O29" s="746">
        <v>389765</v>
      </c>
      <c r="P29" s="746">
        <v>28840</v>
      </c>
      <c r="Q29" s="746">
        <v>119615</v>
      </c>
      <c r="R29" s="80">
        <v>148455</v>
      </c>
      <c r="S29" s="78">
        <v>97107</v>
      </c>
      <c r="T29" s="746">
        <v>174592</v>
      </c>
      <c r="U29" s="746">
        <v>174809</v>
      </c>
      <c r="V29" s="746">
        <v>23234</v>
      </c>
      <c r="W29" s="746">
        <v>372635</v>
      </c>
      <c r="X29" s="746">
        <v>46368</v>
      </c>
      <c r="Y29" s="746">
        <v>464085</v>
      </c>
      <c r="Z29" s="80">
        <v>510453</v>
      </c>
      <c r="AA29" s="78">
        <v>45702</v>
      </c>
      <c r="AB29" s="746">
        <v>81490</v>
      </c>
      <c r="AC29" s="746">
        <v>159288</v>
      </c>
      <c r="AD29" s="746">
        <v>5331</v>
      </c>
      <c r="AE29" s="746">
        <v>246109</v>
      </c>
      <c r="AF29" s="746">
        <v>16220</v>
      </c>
      <c r="AG29" s="746">
        <v>160161</v>
      </c>
      <c r="AH29" s="80">
        <v>176381</v>
      </c>
      <c r="AI29" s="78">
        <v>31066</v>
      </c>
      <c r="AJ29" s="746">
        <v>32601</v>
      </c>
      <c r="AK29" s="746">
        <v>62133</v>
      </c>
      <c r="AL29" s="746">
        <v>5191</v>
      </c>
      <c r="AM29" s="746">
        <v>99925</v>
      </c>
      <c r="AN29" s="746">
        <v>14821</v>
      </c>
      <c r="AO29" s="746">
        <v>121209</v>
      </c>
      <c r="AP29" s="80">
        <v>136030</v>
      </c>
      <c r="AQ29" s="78">
        <v>24402</v>
      </c>
      <c r="AR29" s="746">
        <v>43390</v>
      </c>
      <c r="AS29" s="746">
        <v>95620</v>
      </c>
      <c r="AT29" s="746">
        <v>3184</v>
      </c>
      <c r="AU29" s="746">
        <v>142194</v>
      </c>
      <c r="AV29" s="746">
        <v>20054</v>
      </c>
      <c r="AW29" s="746">
        <v>60931</v>
      </c>
      <c r="AX29" s="80">
        <v>80985</v>
      </c>
      <c r="AY29" s="78">
        <v>5006</v>
      </c>
      <c r="AZ29" s="746">
        <v>57098</v>
      </c>
      <c r="BA29" s="746">
        <v>163082</v>
      </c>
      <c r="BB29" s="746">
        <v>2271</v>
      </c>
      <c r="BC29" s="746">
        <v>222451</v>
      </c>
      <c r="BD29" s="746">
        <v>3473</v>
      </c>
      <c r="BE29" s="746">
        <v>33471</v>
      </c>
      <c r="BF29" s="80">
        <v>36944</v>
      </c>
      <c r="BG29" s="78">
        <v>16192</v>
      </c>
      <c r="BH29" s="746">
        <v>37351</v>
      </c>
      <c r="BI29" s="746">
        <v>106674</v>
      </c>
      <c r="BJ29" s="746">
        <v>2112</v>
      </c>
      <c r="BK29" s="746">
        <v>146137</v>
      </c>
      <c r="BL29" s="746">
        <v>3634</v>
      </c>
      <c r="BM29" s="746">
        <v>43667</v>
      </c>
      <c r="BN29" s="80">
        <v>47301</v>
      </c>
      <c r="BO29" s="78">
        <v>10373</v>
      </c>
      <c r="BP29" s="746">
        <v>43299</v>
      </c>
      <c r="BQ29" s="746">
        <v>119633</v>
      </c>
      <c r="BR29" s="746">
        <v>1855</v>
      </c>
      <c r="BS29" s="746">
        <v>164787</v>
      </c>
      <c r="BT29" s="746">
        <v>3716</v>
      </c>
      <c r="BU29" s="746">
        <v>23367</v>
      </c>
      <c r="BV29" s="80">
        <v>27083</v>
      </c>
      <c r="BW29" s="78">
        <v>15491</v>
      </c>
      <c r="BX29" s="746">
        <v>22754</v>
      </c>
      <c r="BY29" s="746">
        <v>84697</v>
      </c>
      <c r="BZ29" s="746">
        <v>4550</v>
      </c>
      <c r="CA29" s="746">
        <v>112001</v>
      </c>
      <c r="CB29" s="746">
        <v>7214</v>
      </c>
      <c r="CC29" s="746">
        <v>129580</v>
      </c>
      <c r="CD29" s="80">
        <v>136794</v>
      </c>
      <c r="CE29" s="78">
        <v>18798</v>
      </c>
      <c r="CF29" s="746">
        <v>17468</v>
      </c>
      <c r="CG29" s="746">
        <v>21567</v>
      </c>
      <c r="CH29" s="746">
        <v>2907</v>
      </c>
      <c r="CI29" s="746">
        <v>41942</v>
      </c>
      <c r="CJ29" s="746">
        <v>6441</v>
      </c>
      <c r="CK29" s="746">
        <v>34245</v>
      </c>
      <c r="CL29" s="80">
        <v>40686</v>
      </c>
      <c r="CM29" s="78">
        <v>9601</v>
      </c>
      <c r="CN29" s="746">
        <v>9621</v>
      </c>
      <c r="CO29" s="746">
        <v>69949</v>
      </c>
      <c r="CP29" s="746">
        <v>1157</v>
      </c>
      <c r="CQ29" s="746">
        <v>80727</v>
      </c>
      <c r="CR29" s="746">
        <v>9210</v>
      </c>
      <c r="CS29" s="746">
        <v>101221</v>
      </c>
      <c r="CT29" s="80">
        <v>110431</v>
      </c>
      <c r="CU29" s="78">
        <v>21554</v>
      </c>
      <c r="CV29" s="746">
        <v>7392</v>
      </c>
      <c r="CW29" s="746">
        <v>27206</v>
      </c>
      <c r="CX29" s="746">
        <v>10257</v>
      </c>
      <c r="CY29" s="746">
        <v>44855</v>
      </c>
      <c r="CZ29" s="746">
        <v>2377</v>
      </c>
      <c r="DA29" s="746">
        <v>41119</v>
      </c>
      <c r="DB29" s="80">
        <v>43496</v>
      </c>
      <c r="DC29" s="78">
        <v>36028</v>
      </c>
      <c r="DD29" s="746">
        <v>26058</v>
      </c>
      <c r="DE29" s="746">
        <v>91938</v>
      </c>
      <c r="DF29" s="746">
        <v>1541</v>
      </c>
      <c r="DG29" s="746">
        <v>119537</v>
      </c>
      <c r="DH29" s="746">
        <v>9422</v>
      </c>
      <c r="DI29" s="746">
        <v>16405</v>
      </c>
      <c r="DJ29" s="80">
        <v>25827</v>
      </c>
      <c r="DK29" s="78">
        <v>17465</v>
      </c>
      <c r="DL29" s="746">
        <v>22935</v>
      </c>
      <c r="DM29" s="746">
        <v>37464</v>
      </c>
      <c r="DN29" s="746">
        <v>3239</v>
      </c>
      <c r="DO29" s="746">
        <v>63638</v>
      </c>
      <c r="DP29" s="746">
        <v>10448</v>
      </c>
      <c r="DQ29" s="746">
        <v>55908</v>
      </c>
      <c r="DR29" s="80">
        <v>66356</v>
      </c>
      <c r="DS29" s="78">
        <v>185835</v>
      </c>
      <c r="DT29" s="746">
        <v>180254</v>
      </c>
      <c r="DU29" s="746">
        <v>324335</v>
      </c>
      <c r="DV29" s="746">
        <v>1079</v>
      </c>
      <c r="DW29" s="746">
        <v>505668</v>
      </c>
      <c r="DX29" s="746">
        <v>4774</v>
      </c>
      <c r="DY29" s="746">
        <v>74859</v>
      </c>
      <c r="DZ29" s="80">
        <v>79633</v>
      </c>
      <c r="EA29" s="78">
        <v>744081</v>
      </c>
      <c r="EB29" s="746">
        <v>1183155</v>
      </c>
      <c r="EC29" s="746">
        <v>2087581</v>
      </c>
      <c r="ED29" s="746">
        <v>107752</v>
      </c>
      <c r="EE29" s="746">
        <v>3378488</v>
      </c>
      <c r="EF29" s="746">
        <v>203484</v>
      </c>
      <c r="EG29" s="746">
        <v>1606081</v>
      </c>
      <c r="EH29" s="821">
        <v>1809565</v>
      </c>
    </row>
    <row r="30" spans="2:138" x14ac:dyDescent="0.25">
      <c r="B30" s="819" t="s">
        <v>1012</v>
      </c>
      <c r="C30" s="78">
        <v>92764</v>
      </c>
      <c r="D30" s="746">
        <v>215856</v>
      </c>
      <c r="E30" s="746">
        <v>533827</v>
      </c>
      <c r="F30" s="746">
        <v>17849</v>
      </c>
      <c r="G30" s="746">
        <v>767532</v>
      </c>
      <c r="H30" s="746">
        <v>12521</v>
      </c>
      <c r="I30" s="746">
        <v>112539</v>
      </c>
      <c r="J30" s="80">
        <v>125060</v>
      </c>
      <c r="K30" s="78">
        <v>39447</v>
      </c>
      <c r="L30" s="746">
        <v>131028</v>
      </c>
      <c r="M30" s="746">
        <v>329066</v>
      </c>
      <c r="N30" s="746">
        <v>19567</v>
      </c>
      <c r="O30" s="746">
        <v>479661</v>
      </c>
      <c r="P30" s="746">
        <v>28901</v>
      </c>
      <c r="Q30" s="746">
        <v>121329</v>
      </c>
      <c r="R30" s="80">
        <v>150230</v>
      </c>
      <c r="S30" s="78">
        <v>69897</v>
      </c>
      <c r="T30" s="746">
        <v>199319</v>
      </c>
      <c r="U30" s="746">
        <v>275633</v>
      </c>
      <c r="V30" s="746">
        <v>20246</v>
      </c>
      <c r="W30" s="746">
        <v>495198</v>
      </c>
      <c r="X30" s="746">
        <v>49162</v>
      </c>
      <c r="Y30" s="746">
        <v>468296</v>
      </c>
      <c r="Z30" s="80">
        <v>517458</v>
      </c>
      <c r="AA30" s="78">
        <v>68331</v>
      </c>
      <c r="AB30" s="746">
        <v>161560</v>
      </c>
      <c r="AC30" s="746">
        <v>173190</v>
      </c>
      <c r="AD30" s="746">
        <v>3502</v>
      </c>
      <c r="AE30" s="746">
        <v>338252</v>
      </c>
      <c r="AF30" s="746">
        <v>14603</v>
      </c>
      <c r="AG30" s="746">
        <v>162864</v>
      </c>
      <c r="AH30" s="80">
        <v>177467</v>
      </c>
      <c r="AI30" s="78">
        <v>18551</v>
      </c>
      <c r="AJ30" s="746">
        <v>35383</v>
      </c>
      <c r="AK30" s="746">
        <v>72256</v>
      </c>
      <c r="AL30" s="746">
        <v>4906</v>
      </c>
      <c r="AM30" s="746">
        <v>112545</v>
      </c>
      <c r="AN30" s="746">
        <v>20237</v>
      </c>
      <c r="AO30" s="746">
        <v>123046</v>
      </c>
      <c r="AP30" s="80">
        <v>143283</v>
      </c>
      <c r="AQ30" s="78">
        <v>22808</v>
      </c>
      <c r="AR30" s="746">
        <v>42053</v>
      </c>
      <c r="AS30" s="746">
        <v>113944</v>
      </c>
      <c r="AT30" s="746">
        <v>10317</v>
      </c>
      <c r="AU30" s="746">
        <v>166314</v>
      </c>
      <c r="AV30" s="746">
        <v>9743</v>
      </c>
      <c r="AW30" s="746">
        <v>66367</v>
      </c>
      <c r="AX30" s="80">
        <v>76110</v>
      </c>
      <c r="AY30" s="78">
        <v>35568</v>
      </c>
      <c r="AZ30" s="746">
        <v>32443</v>
      </c>
      <c r="BA30" s="746">
        <v>183125</v>
      </c>
      <c r="BB30" s="746">
        <v>1638</v>
      </c>
      <c r="BC30" s="746">
        <v>217206</v>
      </c>
      <c r="BD30" s="746">
        <v>5059</v>
      </c>
      <c r="BE30" s="746">
        <v>34142</v>
      </c>
      <c r="BF30" s="80">
        <v>39201</v>
      </c>
      <c r="BG30" s="78">
        <v>38269</v>
      </c>
      <c r="BH30" s="746">
        <v>33291</v>
      </c>
      <c r="BI30" s="746">
        <v>106628</v>
      </c>
      <c r="BJ30" s="746">
        <v>1642</v>
      </c>
      <c r="BK30" s="746">
        <v>141561</v>
      </c>
      <c r="BL30" s="746">
        <v>5205</v>
      </c>
      <c r="BM30" s="746">
        <v>42202</v>
      </c>
      <c r="BN30" s="80">
        <v>47407</v>
      </c>
      <c r="BO30" s="78">
        <v>25975</v>
      </c>
      <c r="BP30" s="746">
        <v>66734</v>
      </c>
      <c r="BQ30" s="746">
        <v>135974</v>
      </c>
      <c r="BR30" s="746">
        <v>3885</v>
      </c>
      <c r="BS30" s="746">
        <v>206593</v>
      </c>
      <c r="BT30" s="746">
        <v>5749</v>
      </c>
      <c r="BU30" s="746">
        <v>20287</v>
      </c>
      <c r="BV30" s="80">
        <v>26036</v>
      </c>
      <c r="BW30" s="78">
        <v>37588</v>
      </c>
      <c r="BX30" s="746">
        <v>18451</v>
      </c>
      <c r="BY30" s="746">
        <v>68333</v>
      </c>
      <c r="BZ30" s="746">
        <v>776</v>
      </c>
      <c r="CA30" s="746">
        <v>87560</v>
      </c>
      <c r="CB30" s="746">
        <v>9602</v>
      </c>
      <c r="CC30" s="746">
        <v>132496</v>
      </c>
      <c r="CD30" s="80">
        <v>142098</v>
      </c>
      <c r="CE30" s="78">
        <v>12625</v>
      </c>
      <c r="CF30" s="746">
        <v>4696</v>
      </c>
      <c r="CG30" s="746">
        <v>26296</v>
      </c>
      <c r="CH30" s="746">
        <v>1110</v>
      </c>
      <c r="CI30" s="746">
        <v>32102</v>
      </c>
      <c r="CJ30" s="746">
        <v>4539</v>
      </c>
      <c r="CK30" s="746">
        <v>38058</v>
      </c>
      <c r="CL30" s="80">
        <v>42597</v>
      </c>
      <c r="CM30" s="78">
        <v>48182</v>
      </c>
      <c r="CN30" s="746">
        <v>51352</v>
      </c>
      <c r="CO30" s="746">
        <v>13545</v>
      </c>
      <c r="CP30" s="746">
        <v>1327</v>
      </c>
      <c r="CQ30" s="746">
        <v>66224</v>
      </c>
      <c r="CR30" s="746">
        <v>19928</v>
      </c>
      <c r="CS30" s="746">
        <v>108176</v>
      </c>
      <c r="CT30" s="80">
        <v>128104</v>
      </c>
      <c r="CU30" s="78">
        <v>16867</v>
      </c>
      <c r="CV30" s="746">
        <v>3508</v>
      </c>
      <c r="CW30" s="746">
        <v>12865</v>
      </c>
      <c r="CX30" s="746">
        <v>1484</v>
      </c>
      <c r="CY30" s="746">
        <v>17857</v>
      </c>
      <c r="CZ30" s="746">
        <v>17240</v>
      </c>
      <c r="DA30" s="746">
        <v>39895</v>
      </c>
      <c r="DB30" s="80">
        <v>57135</v>
      </c>
      <c r="DC30" s="78">
        <v>54016</v>
      </c>
      <c r="DD30" s="746">
        <v>34487</v>
      </c>
      <c r="DE30" s="746">
        <v>62714</v>
      </c>
      <c r="DF30" s="746">
        <v>1462</v>
      </c>
      <c r="DG30" s="746">
        <v>98663</v>
      </c>
      <c r="DH30" s="746">
        <v>6591</v>
      </c>
      <c r="DI30" s="746">
        <v>20581</v>
      </c>
      <c r="DJ30" s="80">
        <v>27172</v>
      </c>
      <c r="DK30" s="78">
        <v>11228</v>
      </c>
      <c r="DL30" s="746">
        <v>17899</v>
      </c>
      <c r="DM30" s="746">
        <v>40555</v>
      </c>
      <c r="DN30" s="746">
        <v>2377</v>
      </c>
      <c r="DO30" s="746">
        <v>60831</v>
      </c>
      <c r="DP30" s="746">
        <v>14960</v>
      </c>
      <c r="DQ30" s="746">
        <v>60874</v>
      </c>
      <c r="DR30" s="80">
        <v>75834</v>
      </c>
      <c r="DS30" s="78">
        <v>165891</v>
      </c>
      <c r="DT30" s="746">
        <v>180313</v>
      </c>
      <c r="DU30" s="746">
        <v>335405</v>
      </c>
      <c r="DV30" s="746">
        <v>18458</v>
      </c>
      <c r="DW30" s="746">
        <v>534176</v>
      </c>
      <c r="DX30" s="746">
        <v>10516</v>
      </c>
      <c r="DY30" s="746">
        <v>55103</v>
      </c>
      <c r="DZ30" s="80">
        <v>65619</v>
      </c>
      <c r="EA30" s="78">
        <v>758007</v>
      </c>
      <c r="EB30" s="746">
        <v>1228373</v>
      </c>
      <c r="EC30" s="746">
        <v>2483356</v>
      </c>
      <c r="ED30" s="746">
        <v>110546</v>
      </c>
      <c r="EE30" s="746">
        <v>3822275</v>
      </c>
      <c r="EF30" s="746">
        <v>234556</v>
      </c>
      <c r="EG30" s="746">
        <v>1606255</v>
      </c>
      <c r="EH30" s="821">
        <v>1840811</v>
      </c>
    </row>
    <row r="31" spans="2:138" x14ac:dyDescent="0.25">
      <c r="B31" s="819" t="s">
        <v>1022</v>
      </c>
      <c r="C31" s="78">
        <v>92634</v>
      </c>
      <c r="D31" s="746">
        <v>80303</v>
      </c>
      <c r="E31" s="746">
        <v>680141</v>
      </c>
      <c r="F31" s="746">
        <v>1281</v>
      </c>
      <c r="G31" s="746">
        <v>761725</v>
      </c>
      <c r="H31" s="746">
        <v>17157</v>
      </c>
      <c r="I31" s="746">
        <v>109930</v>
      </c>
      <c r="J31" s="80">
        <v>127087</v>
      </c>
      <c r="K31" s="78">
        <v>103271</v>
      </c>
      <c r="L31" s="746">
        <v>132115</v>
      </c>
      <c r="M31" s="746">
        <v>345688</v>
      </c>
      <c r="N31" s="746">
        <v>29993</v>
      </c>
      <c r="O31" s="746">
        <v>507796</v>
      </c>
      <c r="P31" s="746">
        <v>37926</v>
      </c>
      <c r="Q31" s="746">
        <v>113067</v>
      </c>
      <c r="R31" s="80">
        <v>150993</v>
      </c>
      <c r="S31" s="78">
        <v>125387</v>
      </c>
      <c r="T31" s="746">
        <v>108676</v>
      </c>
      <c r="U31" s="746">
        <v>345699</v>
      </c>
      <c r="V31" s="746">
        <v>24379</v>
      </c>
      <c r="W31" s="746">
        <v>478754</v>
      </c>
      <c r="X31" s="746">
        <v>45816</v>
      </c>
      <c r="Y31" s="746">
        <v>471440</v>
      </c>
      <c r="Z31" s="80">
        <v>517256</v>
      </c>
      <c r="AA31" s="78">
        <v>66298</v>
      </c>
      <c r="AB31" s="746">
        <v>64701</v>
      </c>
      <c r="AC31" s="746">
        <v>259229</v>
      </c>
      <c r="AD31" s="746">
        <v>4827</v>
      </c>
      <c r="AE31" s="746">
        <v>328757</v>
      </c>
      <c r="AF31" s="746">
        <v>21303</v>
      </c>
      <c r="AG31" s="746">
        <v>164062</v>
      </c>
      <c r="AH31" s="80">
        <v>185365</v>
      </c>
      <c r="AI31" s="78">
        <v>18614</v>
      </c>
      <c r="AJ31" s="746">
        <v>22799</v>
      </c>
      <c r="AK31" s="746">
        <v>79183</v>
      </c>
      <c r="AL31" s="746">
        <v>4805</v>
      </c>
      <c r="AM31" s="746">
        <v>106787</v>
      </c>
      <c r="AN31" s="746">
        <v>23576</v>
      </c>
      <c r="AO31" s="746">
        <v>129697</v>
      </c>
      <c r="AP31" s="80">
        <v>153273</v>
      </c>
      <c r="AQ31" s="78">
        <v>24258</v>
      </c>
      <c r="AR31" s="746">
        <v>37741</v>
      </c>
      <c r="AS31" s="746">
        <v>135388</v>
      </c>
      <c r="AT31" s="746">
        <v>2782</v>
      </c>
      <c r="AU31" s="746">
        <v>175911</v>
      </c>
      <c r="AV31" s="746">
        <v>10347</v>
      </c>
      <c r="AW31" s="746">
        <v>69649</v>
      </c>
      <c r="AX31" s="80">
        <v>79996</v>
      </c>
      <c r="AY31" s="78">
        <v>12070</v>
      </c>
      <c r="AZ31" s="746">
        <v>14155</v>
      </c>
      <c r="BA31" s="746">
        <v>193012</v>
      </c>
      <c r="BB31" s="746">
        <v>1148</v>
      </c>
      <c r="BC31" s="746">
        <v>208315</v>
      </c>
      <c r="BD31" s="746">
        <v>13489</v>
      </c>
      <c r="BE31" s="746">
        <v>36962</v>
      </c>
      <c r="BF31" s="80">
        <v>50451</v>
      </c>
      <c r="BG31" s="78">
        <v>52098</v>
      </c>
      <c r="BH31" s="746">
        <v>85952</v>
      </c>
      <c r="BI31" s="746">
        <v>88523</v>
      </c>
      <c r="BJ31" s="746">
        <v>14136</v>
      </c>
      <c r="BK31" s="746">
        <v>188611</v>
      </c>
      <c r="BL31" s="746">
        <v>3242</v>
      </c>
      <c r="BM31" s="746">
        <v>30969</v>
      </c>
      <c r="BN31" s="80">
        <v>34211</v>
      </c>
      <c r="BO31" s="78">
        <v>40012</v>
      </c>
      <c r="BP31" s="746">
        <v>35886</v>
      </c>
      <c r="BQ31" s="746">
        <v>155245</v>
      </c>
      <c r="BR31" s="746">
        <v>836</v>
      </c>
      <c r="BS31" s="746">
        <v>191967</v>
      </c>
      <c r="BT31" s="746">
        <v>13077</v>
      </c>
      <c r="BU31" s="746">
        <v>23459</v>
      </c>
      <c r="BV31" s="80">
        <v>36536</v>
      </c>
      <c r="BW31" s="78">
        <v>26746</v>
      </c>
      <c r="BX31" s="746">
        <v>48865</v>
      </c>
      <c r="BY31" s="746">
        <v>56375</v>
      </c>
      <c r="BZ31" s="746">
        <v>1157</v>
      </c>
      <c r="CA31" s="746">
        <v>106397</v>
      </c>
      <c r="CB31" s="746">
        <v>7990</v>
      </c>
      <c r="CC31" s="746">
        <v>137390</v>
      </c>
      <c r="CD31" s="80">
        <v>145380</v>
      </c>
      <c r="CE31" s="78">
        <v>10321</v>
      </c>
      <c r="CF31" s="746">
        <v>6610</v>
      </c>
      <c r="CG31" s="746">
        <v>19141</v>
      </c>
      <c r="CH31" s="746">
        <v>1096</v>
      </c>
      <c r="CI31" s="746">
        <v>26847</v>
      </c>
      <c r="CJ31" s="746">
        <v>4229</v>
      </c>
      <c r="CK31" s="746">
        <v>39912</v>
      </c>
      <c r="CL31" s="80">
        <v>44141</v>
      </c>
      <c r="CM31" s="78">
        <v>20138</v>
      </c>
      <c r="CN31" s="746">
        <v>27992</v>
      </c>
      <c r="CO31" s="746">
        <v>37101</v>
      </c>
      <c r="CP31" s="746">
        <v>1121</v>
      </c>
      <c r="CQ31" s="746">
        <v>66214</v>
      </c>
      <c r="CR31" s="746">
        <v>9554</v>
      </c>
      <c r="CS31" s="746">
        <v>126414</v>
      </c>
      <c r="CT31" s="80">
        <v>135968</v>
      </c>
      <c r="CU31" s="78">
        <v>15079</v>
      </c>
      <c r="CV31" s="746">
        <v>2949</v>
      </c>
      <c r="CW31" s="746">
        <v>1778</v>
      </c>
      <c r="CX31" s="746">
        <v>16707</v>
      </c>
      <c r="CY31" s="746">
        <v>21434</v>
      </c>
      <c r="CZ31" s="746">
        <v>4252</v>
      </c>
      <c r="DA31" s="746">
        <v>37176</v>
      </c>
      <c r="DB31" s="80">
        <v>41428</v>
      </c>
      <c r="DC31" s="78">
        <v>14758</v>
      </c>
      <c r="DD31" s="746">
        <v>11617</v>
      </c>
      <c r="DE31" s="746">
        <v>81452</v>
      </c>
      <c r="DF31" s="746">
        <v>4027</v>
      </c>
      <c r="DG31" s="746">
        <v>97096</v>
      </c>
      <c r="DH31" s="746">
        <v>5712</v>
      </c>
      <c r="DI31" s="746">
        <v>19886</v>
      </c>
      <c r="DJ31" s="80">
        <v>25598</v>
      </c>
      <c r="DK31" s="78">
        <v>29219</v>
      </c>
      <c r="DL31" s="746">
        <v>14885</v>
      </c>
      <c r="DM31" s="746">
        <v>35132</v>
      </c>
      <c r="DN31" s="746">
        <v>2645</v>
      </c>
      <c r="DO31" s="746">
        <v>52662</v>
      </c>
      <c r="DP31" s="746">
        <v>12128</v>
      </c>
      <c r="DQ31" s="746">
        <v>57541</v>
      </c>
      <c r="DR31" s="80">
        <v>69669</v>
      </c>
      <c r="DS31" s="78">
        <v>131449</v>
      </c>
      <c r="DT31" s="746">
        <v>200035</v>
      </c>
      <c r="DU31" s="746">
        <v>397108</v>
      </c>
      <c r="DV31" s="746">
        <v>6219</v>
      </c>
      <c r="DW31" s="746">
        <v>603362</v>
      </c>
      <c r="DX31" s="746">
        <v>13119</v>
      </c>
      <c r="DY31" s="746">
        <v>52657</v>
      </c>
      <c r="DZ31" s="80">
        <v>65776</v>
      </c>
      <c r="EA31" s="78">
        <v>782352</v>
      </c>
      <c r="EB31" s="746">
        <v>895281</v>
      </c>
      <c r="EC31" s="746">
        <v>2910195</v>
      </c>
      <c r="ED31" s="746">
        <v>117159</v>
      </c>
      <c r="EE31" s="746">
        <v>3922635</v>
      </c>
      <c r="EF31" s="746">
        <v>242917</v>
      </c>
      <c r="EG31" s="746">
        <v>1620211</v>
      </c>
      <c r="EH31" s="821">
        <v>1863128</v>
      </c>
    </row>
    <row r="32" spans="2:138" ht="14.25" thickBot="1" x14ac:dyDescent="0.3">
      <c r="B32" s="818" t="s">
        <v>1033</v>
      </c>
      <c r="C32" s="78">
        <v>251127</v>
      </c>
      <c r="D32" s="746">
        <v>92324</v>
      </c>
      <c r="E32" s="746">
        <v>507555</v>
      </c>
      <c r="F32" s="746">
        <v>509</v>
      </c>
      <c r="G32" s="746">
        <v>600388</v>
      </c>
      <c r="H32" s="746">
        <v>13321</v>
      </c>
      <c r="I32" s="746">
        <v>117887</v>
      </c>
      <c r="J32" s="80">
        <v>131208</v>
      </c>
      <c r="K32" s="78">
        <v>82047</v>
      </c>
      <c r="L32" s="746">
        <v>68634</v>
      </c>
      <c r="M32" s="746">
        <v>392581</v>
      </c>
      <c r="N32" s="746">
        <v>15429</v>
      </c>
      <c r="O32" s="746">
        <v>476644</v>
      </c>
      <c r="P32" s="746">
        <v>38919</v>
      </c>
      <c r="Q32" s="746">
        <v>129813</v>
      </c>
      <c r="R32" s="80">
        <v>168732</v>
      </c>
      <c r="S32" s="78">
        <v>144325</v>
      </c>
      <c r="T32" s="746">
        <v>119406</v>
      </c>
      <c r="U32" s="746">
        <v>304952</v>
      </c>
      <c r="V32" s="746">
        <v>15685</v>
      </c>
      <c r="W32" s="746">
        <v>440043</v>
      </c>
      <c r="X32" s="746">
        <v>51580</v>
      </c>
      <c r="Y32" s="746">
        <v>479522</v>
      </c>
      <c r="Z32" s="80">
        <v>531102</v>
      </c>
      <c r="AA32" s="78">
        <v>79674</v>
      </c>
      <c r="AB32" s="746">
        <v>85301</v>
      </c>
      <c r="AC32" s="746">
        <v>244038</v>
      </c>
      <c r="AD32" s="746">
        <v>4941</v>
      </c>
      <c r="AE32" s="746">
        <v>334280</v>
      </c>
      <c r="AF32" s="746">
        <v>15516</v>
      </c>
      <c r="AG32" s="746">
        <v>169953</v>
      </c>
      <c r="AH32" s="80">
        <v>185469</v>
      </c>
      <c r="AI32" s="78">
        <v>30058</v>
      </c>
      <c r="AJ32" s="746">
        <v>30361</v>
      </c>
      <c r="AK32" s="746">
        <v>63415</v>
      </c>
      <c r="AL32" s="746">
        <v>5844</v>
      </c>
      <c r="AM32" s="746">
        <v>99620</v>
      </c>
      <c r="AN32" s="746">
        <v>20230</v>
      </c>
      <c r="AO32" s="746">
        <v>141242</v>
      </c>
      <c r="AP32" s="80">
        <v>161472</v>
      </c>
      <c r="AQ32" s="78">
        <v>75280</v>
      </c>
      <c r="AR32" s="746">
        <v>44324</v>
      </c>
      <c r="AS32" s="746">
        <v>96156</v>
      </c>
      <c r="AT32" s="746">
        <v>3112</v>
      </c>
      <c r="AU32" s="746">
        <v>143592</v>
      </c>
      <c r="AV32" s="746">
        <v>8378</v>
      </c>
      <c r="AW32" s="746">
        <v>72981</v>
      </c>
      <c r="AX32" s="80">
        <v>81359</v>
      </c>
      <c r="AY32" s="78">
        <v>38244</v>
      </c>
      <c r="AZ32" s="746">
        <v>10822</v>
      </c>
      <c r="BA32" s="746">
        <v>164206</v>
      </c>
      <c r="BB32" s="746">
        <v>8462</v>
      </c>
      <c r="BC32" s="746">
        <v>183490</v>
      </c>
      <c r="BD32" s="746">
        <v>7349</v>
      </c>
      <c r="BE32" s="746">
        <v>40505</v>
      </c>
      <c r="BF32" s="80">
        <v>47854</v>
      </c>
      <c r="BG32" s="78">
        <v>34401</v>
      </c>
      <c r="BH32" s="746">
        <v>15931</v>
      </c>
      <c r="BI32" s="746">
        <v>134070</v>
      </c>
      <c r="BJ32" s="746">
        <v>997</v>
      </c>
      <c r="BK32" s="746">
        <v>150998</v>
      </c>
      <c r="BL32" s="746">
        <v>22970</v>
      </c>
      <c r="BM32" s="746">
        <v>30384</v>
      </c>
      <c r="BN32" s="80">
        <v>53354</v>
      </c>
      <c r="BO32" s="78">
        <v>37333</v>
      </c>
      <c r="BP32" s="746">
        <v>28124</v>
      </c>
      <c r="BQ32" s="746">
        <v>153834</v>
      </c>
      <c r="BR32" s="746">
        <v>9555</v>
      </c>
      <c r="BS32" s="746">
        <v>191513</v>
      </c>
      <c r="BT32" s="746">
        <v>3538</v>
      </c>
      <c r="BU32" s="746">
        <v>24243</v>
      </c>
      <c r="BV32" s="80">
        <v>27781</v>
      </c>
      <c r="BW32" s="78">
        <v>14167</v>
      </c>
      <c r="BX32" s="746">
        <v>40679</v>
      </c>
      <c r="BY32" s="746">
        <v>88246</v>
      </c>
      <c r="BZ32" s="746">
        <v>1411</v>
      </c>
      <c r="CA32" s="746">
        <v>130336</v>
      </c>
      <c r="CB32" s="746">
        <v>7315</v>
      </c>
      <c r="CC32" s="746">
        <v>140638</v>
      </c>
      <c r="CD32" s="80">
        <v>147953</v>
      </c>
      <c r="CE32" s="78">
        <v>8971</v>
      </c>
      <c r="CF32" s="746">
        <v>12479</v>
      </c>
      <c r="CG32" s="746">
        <v>17262</v>
      </c>
      <c r="CH32" s="746">
        <v>832</v>
      </c>
      <c r="CI32" s="746">
        <v>30573</v>
      </c>
      <c r="CJ32" s="746">
        <v>2800</v>
      </c>
      <c r="CK32" s="746">
        <v>41123</v>
      </c>
      <c r="CL32" s="80">
        <v>43923</v>
      </c>
      <c r="CM32" s="78">
        <v>19992</v>
      </c>
      <c r="CN32" s="746">
        <v>40104</v>
      </c>
      <c r="CO32" s="746">
        <v>56677</v>
      </c>
      <c r="CP32" s="746">
        <v>416</v>
      </c>
      <c r="CQ32" s="746">
        <v>97197</v>
      </c>
      <c r="CR32" s="746">
        <v>9537</v>
      </c>
      <c r="CS32" s="746">
        <v>115560</v>
      </c>
      <c r="CT32" s="80">
        <v>125097</v>
      </c>
      <c r="CU32" s="78">
        <v>6552</v>
      </c>
      <c r="CV32" s="746">
        <v>30980</v>
      </c>
      <c r="CW32" s="746">
        <v>1429</v>
      </c>
      <c r="CX32" s="746">
        <v>1658</v>
      </c>
      <c r="CY32" s="746">
        <v>34067</v>
      </c>
      <c r="CZ32" s="746">
        <v>16697</v>
      </c>
      <c r="DA32" s="746">
        <v>36526</v>
      </c>
      <c r="DB32" s="80">
        <v>53223</v>
      </c>
      <c r="DC32" s="78">
        <v>46071</v>
      </c>
      <c r="DD32" s="746">
        <v>25021</v>
      </c>
      <c r="DE32" s="746">
        <v>46941</v>
      </c>
      <c r="DF32" s="746">
        <v>2001</v>
      </c>
      <c r="DG32" s="746">
        <v>73963</v>
      </c>
      <c r="DH32" s="746">
        <v>6868</v>
      </c>
      <c r="DI32" s="746">
        <v>20813</v>
      </c>
      <c r="DJ32" s="80">
        <v>27681</v>
      </c>
      <c r="DK32" s="78">
        <v>15748</v>
      </c>
      <c r="DL32" s="746">
        <v>15428</v>
      </c>
      <c r="DM32" s="746">
        <v>35979</v>
      </c>
      <c r="DN32" s="746">
        <v>1495</v>
      </c>
      <c r="DO32" s="746">
        <v>52902</v>
      </c>
      <c r="DP32" s="746">
        <v>11207</v>
      </c>
      <c r="DQ32" s="746">
        <v>57902</v>
      </c>
      <c r="DR32" s="80">
        <v>69109</v>
      </c>
      <c r="DS32" s="78">
        <v>228365</v>
      </c>
      <c r="DT32" s="746">
        <v>177862</v>
      </c>
      <c r="DU32" s="746">
        <v>378136</v>
      </c>
      <c r="DV32" s="746">
        <v>870</v>
      </c>
      <c r="DW32" s="746">
        <v>556868</v>
      </c>
      <c r="DX32" s="746">
        <v>5396</v>
      </c>
      <c r="DY32" s="746">
        <v>56371</v>
      </c>
      <c r="DZ32" s="80">
        <v>61767</v>
      </c>
      <c r="EA32" s="78">
        <v>1112355</v>
      </c>
      <c r="EB32" s="746">
        <v>837780</v>
      </c>
      <c r="EC32" s="746">
        <v>2685477</v>
      </c>
      <c r="ED32" s="746">
        <v>73217</v>
      </c>
      <c r="EE32" s="746">
        <v>3596474</v>
      </c>
      <c r="EF32" s="746">
        <v>241621</v>
      </c>
      <c r="EG32" s="746">
        <v>1675463</v>
      </c>
      <c r="EH32" s="821">
        <v>1917084</v>
      </c>
    </row>
    <row r="33" spans="2:138" x14ac:dyDescent="0.25">
      <c r="B33" s="817" t="s">
        <v>1041</v>
      </c>
      <c r="C33" s="746">
        <v>235610</v>
      </c>
      <c r="D33" s="746">
        <v>94849</v>
      </c>
      <c r="E33" s="746">
        <v>377294</v>
      </c>
      <c r="F33" s="746">
        <v>2304</v>
      </c>
      <c r="G33" s="746">
        <v>474447</v>
      </c>
      <c r="H33" s="746">
        <v>10976</v>
      </c>
      <c r="I33" s="746">
        <v>117069</v>
      </c>
      <c r="J33" s="80">
        <v>128045</v>
      </c>
      <c r="K33" s="78">
        <v>55819</v>
      </c>
      <c r="L33" s="746">
        <v>115897</v>
      </c>
      <c r="M33" s="746">
        <v>398758</v>
      </c>
      <c r="N33" s="746">
        <v>28023</v>
      </c>
      <c r="O33" s="746">
        <v>542678</v>
      </c>
      <c r="P33" s="746">
        <v>29236</v>
      </c>
      <c r="Q33" s="746">
        <v>133540</v>
      </c>
      <c r="R33" s="80">
        <v>162776</v>
      </c>
      <c r="S33" s="78">
        <v>132045</v>
      </c>
      <c r="T33" s="746">
        <v>233838</v>
      </c>
      <c r="U33" s="746">
        <v>288415</v>
      </c>
      <c r="V33" s="746">
        <v>12830</v>
      </c>
      <c r="W33" s="746">
        <v>535083</v>
      </c>
      <c r="X33" s="746">
        <v>45988</v>
      </c>
      <c r="Y33" s="746">
        <v>491867</v>
      </c>
      <c r="Z33" s="80">
        <v>537855</v>
      </c>
      <c r="AA33" s="78">
        <v>52819</v>
      </c>
      <c r="AB33" s="746">
        <v>126667</v>
      </c>
      <c r="AC33" s="746">
        <v>277832</v>
      </c>
      <c r="AD33" s="746">
        <v>2654</v>
      </c>
      <c r="AE33" s="746">
        <v>407153</v>
      </c>
      <c r="AF33" s="746">
        <v>12604</v>
      </c>
      <c r="AG33" s="746">
        <v>173840</v>
      </c>
      <c r="AH33" s="80">
        <v>186444</v>
      </c>
      <c r="AI33" s="78">
        <v>38280</v>
      </c>
      <c r="AJ33" s="746">
        <v>19408</v>
      </c>
      <c r="AK33" s="746">
        <v>54840</v>
      </c>
      <c r="AL33" s="746">
        <v>4037</v>
      </c>
      <c r="AM33" s="746">
        <v>78285</v>
      </c>
      <c r="AN33" s="746">
        <v>14535</v>
      </c>
      <c r="AO33" s="746">
        <v>149456</v>
      </c>
      <c r="AP33" s="80">
        <v>163991</v>
      </c>
      <c r="AQ33" s="78">
        <v>56980</v>
      </c>
      <c r="AR33" s="746">
        <v>34666</v>
      </c>
      <c r="AS33" s="746">
        <v>82155</v>
      </c>
      <c r="AT33" s="746">
        <v>2321</v>
      </c>
      <c r="AU33" s="746">
        <v>119142</v>
      </c>
      <c r="AV33" s="746">
        <v>8093</v>
      </c>
      <c r="AW33" s="746">
        <v>75402</v>
      </c>
      <c r="AX33" s="80">
        <v>83495</v>
      </c>
      <c r="AY33" s="78">
        <v>58680</v>
      </c>
      <c r="AZ33" s="746">
        <v>21230</v>
      </c>
      <c r="BA33" s="746">
        <v>115656</v>
      </c>
      <c r="BB33" s="746">
        <v>621</v>
      </c>
      <c r="BC33" s="746">
        <v>137507</v>
      </c>
      <c r="BD33" s="746">
        <v>13796</v>
      </c>
      <c r="BE33" s="746">
        <v>42777</v>
      </c>
      <c r="BF33" s="80">
        <v>56573</v>
      </c>
      <c r="BG33" s="78">
        <v>23781</v>
      </c>
      <c r="BH33" s="746">
        <v>19879</v>
      </c>
      <c r="BI33" s="746">
        <v>129027</v>
      </c>
      <c r="BJ33" s="746">
        <v>1469</v>
      </c>
      <c r="BK33" s="746">
        <v>150375</v>
      </c>
      <c r="BL33" s="746">
        <v>2452</v>
      </c>
      <c r="BM33" s="746">
        <v>47623</v>
      </c>
      <c r="BN33" s="80">
        <v>50075</v>
      </c>
      <c r="BO33" s="78">
        <v>47883</v>
      </c>
      <c r="BP33" s="746">
        <v>64361</v>
      </c>
      <c r="BQ33" s="746">
        <v>140475</v>
      </c>
      <c r="BR33" s="746">
        <v>1673</v>
      </c>
      <c r="BS33" s="746">
        <v>206509</v>
      </c>
      <c r="BT33" s="746">
        <v>5212</v>
      </c>
      <c r="BU33" s="746">
        <v>24051</v>
      </c>
      <c r="BV33" s="80">
        <v>29263</v>
      </c>
      <c r="BW33" s="78">
        <v>30211</v>
      </c>
      <c r="BX33" s="746">
        <v>31520</v>
      </c>
      <c r="BY33" s="746">
        <v>100459</v>
      </c>
      <c r="BZ33" s="746">
        <v>1900</v>
      </c>
      <c r="CA33" s="746">
        <v>133879</v>
      </c>
      <c r="CB33" s="746">
        <v>5466</v>
      </c>
      <c r="CC33" s="746">
        <v>140253</v>
      </c>
      <c r="CD33" s="80">
        <v>145719</v>
      </c>
      <c r="CE33" s="78">
        <v>3958</v>
      </c>
      <c r="CF33" s="746">
        <v>20893</v>
      </c>
      <c r="CG33" s="746">
        <v>22929</v>
      </c>
      <c r="CH33" s="746">
        <v>681</v>
      </c>
      <c r="CI33" s="746">
        <v>44503</v>
      </c>
      <c r="CJ33" s="746">
        <v>5235</v>
      </c>
      <c r="CK33" s="746">
        <v>41693</v>
      </c>
      <c r="CL33" s="80">
        <v>46928</v>
      </c>
      <c r="CM33" s="78">
        <v>46114</v>
      </c>
      <c r="CN33" s="746">
        <v>45530</v>
      </c>
      <c r="CO33" s="746">
        <v>53633</v>
      </c>
      <c r="CP33" s="746">
        <v>1257</v>
      </c>
      <c r="CQ33" s="746">
        <v>100420</v>
      </c>
      <c r="CR33" s="746">
        <v>11640</v>
      </c>
      <c r="CS33" s="746">
        <v>109650</v>
      </c>
      <c r="CT33" s="80">
        <v>121290</v>
      </c>
      <c r="CU33" s="78">
        <v>5597</v>
      </c>
      <c r="CV33" s="746">
        <v>2853</v>
      </c>
      <c r="CW33" s="746">
        <v>26613</v>
      </c>
      <c r="CX33" s="746">
        <v>1062</v>
      </c>
      <c r="CY33" s="746">
        <v>30528</v>
      </c>
      <c r="CZ33" s="746">
        <v>4846</v>
      </c>
      <c r="DA33" s="746">
        <v>49172</v>
      </c>
      <c r="DB33" s="80">
        <v>54018</v>
      </c>
      <c r="DC33" s="78">
        <v>9585</v>
      </c>
      <c r="DD33" s="746">
        <v>24082</v>
      </c>
      <c r="DE33" s="746">
        <v>59351</v>
      </c>
      <c r="DF33" s="746">
        <v>2667</v>
      </c>
      <c r="DG33" s="746">
        <v>86100</v>
      </c>
      <c r="DH33" s="746">
        <v>6414</v>
      </c>
      <c r="DI33" s="746">
        <v>23627</v>
      </c>
      <c r="DJ33" s="80">
        <v>30041</v>
      </c>
      <c r="DK33" s="78">
        <v>20993</v>
      </c>
      <c r="DL33" s="746">
        <v>10248</v>
      </c>
      <c r="DM33" s="746">
        <v>33688</v>
      </c>
      <c r="DN33" s="746">
        <v>1865</v>
      </c>
      <c r="DO33" s="746">
        <v>45801</v>
      </c>
      <c r="DP33" s="746">
        <v>7611</v>
      </c>
      <c r="DQ33" s="746">
        <v>57924</v>
      </c>
      <c r="DR33" s="80">
        <v>65535</v>
      </c>
      <c r="DS33" s="78">
        <v>185923</v>
      </c>
      <c r="DT33" s="746">
        <v>129434</v>
      </c>
      <c r="DU33" s="746">
        <v>383494</v>
      </c>
      <c r="DV33" s="746">
        <v>1184</v>
      </c>
      <c r="DW33" s="746">
        <v>514112</v>
      </c>
      <c r="DX33" s="746">
        <v>5774</v>
      </c>
      <c r="DY33" s="746">
        <v>55970</v>
      </c>
      <c r="DZ33" s="80">
        <v>61744</v>
      </c>
      <c r="EA33" s="78">
        <v>1004278</v>
      </c>
      <c r="EB33" s="746">
        <v>995355</v>
      </c>
      <c r="EC33" s="746">
        <v>2544619</v>
      </c>
      <c r="ED33" s="746">
        <v>66548</v>
      </c>
      <c r="EE33" s="746">
        <v>3606522</v>
      </c>
      <c r="EF33" s="746">
        <v>189878</v>
      </c>
      <c r="EG33" s="746">
        <v>1733914</v>
      </c>
      <c r="EH33" s="821">
        <v>1923792</v>
      </c>
    </row>
    <row r="34" spans="2:138" x14ac:dyDescent="0.25">
      <c r="B34" s="819" t="s">
        <v>1056</v>
      </c>
      <c r="C34" s="746">
        <v>114443</v>
      </c>
      <c r="D34" s="746">
        <v>79556</v>
      </c>
      <c r="E34" s="746">
        <v>369098</v>
      </c>
      <c r="F34" s="746">
        <v>2686</v>
      </c>
      <c r="G34" s="746">
        <v>451340</v>
      </c>
      <c r="H34" s="746">
        <v>31247</v>
      </c>
      <c r="I34" s="746">
        <v>113122</v>
      </c>
      <c r="J34" s="80">
        <v>144369</v>
      </c>
      <c r="K34" s="78">
        <v>89166</v>
      </c>
      <c r="L34" s="746">
        <v>66648</v>
      </c>
      <c r="M34" s="746">
        <v>445432</v>
      </c>
      <c r="N34" s="746">
        <v>7785</v>
      </c>
      <c r="O34" s="746">
        <v>519865</v>
      </c>
      <c r="P34" s="746">
        <v>15565</v>
      </c>
      <c r="Q34" s="746">
        <v>147506</v>
      </c>
      <c r="R34" s="80">
        <v>163071</v>
      </c>
      <c r="S34" s="78">
        <v>131889</v>
      </c>
      <c r="T34" s="746">
        <v>186604</v>
      </c>
      <c r="U34" s="746">
        <v>383909</v>
      </c>
      <c r="V34" s="746">
        <v>16577</v>
      </c>
      <c r="W34" s="746">
        <v>587090</v>
      </c>
      <c r="X34" s="746">
        <v>50392</v>
      </c>
      <c r="Y34" s="746">
        <v>490171</v>
      </c>
      <c r="Z34" s="80">
        <v>540563</v>
      </c>
      <c r="AA34" s="78">
        <v>128817</v>
      </c>
      <c r="AB34" s="746">
        <v>155868</v>
      </c>
      <c r="AC34" s="746">
        <v>272576</v>
      </c>
      <c r="AD34" s="746">
        <v>7611</v>
      </c>
      <c r="AE34" s="746">
        <v>436055</v>
      </c>
      <c r="AF34" s="746">
        <v>15249</v>
      </c>
      <c r="AG34" s="746">
        <v>169344</v>
      </c>
      <c r="AH34" s="80">
        <v>184593</v>
      </c>
      <c r="AI34" s="78">
        <v>38183</v>
      </c>
      <c r="AJ34" s="746">
        <v>35793</v>
      </c>
      <c r="AK34" s="746">
        <v>36048</v>
      </c>
      <c r="AL34" s="746">
        <v>5718</v>
      </c>
      <c r="AM34" s="746">
        <v>77559</v>
      </c>
      <c r="AN34" s="746">
        <v>12593</v>
      </c>
      <c r="AO34" s="746">
        <v>149734</v>
      </c>
      <c r="AP34" s="80">
        <v>162327</v>
      </c>
      <c r="AQ34" s="78">
        <v>22563</v>
      </c>
      <c r="AR34" s="746">
        <v>57141</v>
      </c>
      <c r="AS34" s="746">
        <v>91807</v>
      </c>
      <c r="AT34" s="746">
        <v>6020</v>
      </c>
      <c r="AU34" s="746">
        <v>154968</v>
      </c>
      <c r="AV34" s="746">
        <v>6841</v>
      </c>
      <c r="AW34" s="746">
        <v>75406</v>
      </c>
      <c r="AX34" s="80">
        <v>82247</v>
      </c>
      <c r="AY34" s="78">
        <v>35083</v>
      </c>
      <c r="AZ34" s="746">
        <v>32422</v>
      </c>
      <c r="BA34" s="746">
        <v>98394</v>
      </c>
      <c r="BB34" s="746">
        <v>3350</v>
      </c>
      <c r="BC34" s="746">
        <v>134166</v>
      </c>
      <c r="BD34" s="746">
        <v>7508</v>
      </c>
      <c r="BE34" s="746">
        <v>49745</v>
      </c>
      <c r="BF34" s="80">
        <v>57253</v>
      </c>
      <c r="BG34" s="78">
        <v>49249</v>
      </c>
      <c r="BH34" s="746">
        <v>34747</v>
      </c>
      <c r="BI34" s="746">
        <v>106462</v>
      </c>
      <c r="BJ34" s="746">
        <v>433</v>
      </c>
      <c r="BK34" s="746">
        <v>141642</v>
      </c>
      <c r="BL34" s="746">
        <v>8964</v>
      </c>
      <c r="BM34" s="746">
        <v>48032</v>
      </c>
      <c r="BN34" s="80">
        <v>56996</v>
      </c>
      <c r="BO34" s="78">
        <v>69570</v>
      </c>
      <c r="BP34" s="746">
        <v>31024</v>
      </c>
      <c r="BQ34" s="746">
        <v>133179</v>
      </c>
      <c r="BR34" s="746">
        <v>1542</v>
      </c>
      <c r="BS34" s="746">
        <v>165745</v>
      </c>
      <c r="BT34" s="746">
        <v>6411</v>
      </c>
      <c r="BU34" s="746">
        <v>25070</v>
      </c>
      <c r="BV34" s="80">
        <v>31481</v>
      </c>
      <c r="BW34" s="78">
        <v>42898</v>
      </c>
      <c r="BX34" s="746">
        <v>27965</v>
      </c>
      <c r="BY34" s="746">
        <v>79118</v>
      </c>
      <c r="BZ34" s="746">
        <v>1950</v>
      </c>
      <c r="CA34" s="746">
        <v>109033</v>
      </c>
      <c r="CB34" s="746">
        <v>14662</v>
      </c>
      <c r="CC34" s="746">
        <v>140970</v>
      </c>
      <c r="CD34" s="80">
        <v>155632</v>
      </c>
      <c r="CE34" s="78">
        <v>12276</v>
      </c>
      <c r="CF34" s="746">
        <v>23808</v>
      </c>
      <c r="CG34" s="746">
        <v>29943</v>
      </c>
      <c r="CH34" s="746">
        <v>2838</v>
      </c>
      <c r="CI34" s="746">
        <v>56589</v>
      </c>
      <c r="CJ34" s="746">
        <v>3860</v>
      </c>
      <c r="CK34" s="746">
        <v>42514</v>
      </c>
      <c r="CL34" s="80">
        <v>46374</v>
      </c>
      <c r="CM34" s="78">
        <v>35143</v>
      </c>
      <c r="CN34" s="746">
        <v>16015</v>
      </c>
      <c r="CO34" s="746">
        <v>69148</v>
      </c>
      <c r="CP34" s="746">
        <v>1260</v>
      </c>
      <c r="CQ34" s="746">
        <v>86423</v>
      </c>
      <c r="CR34" s="746">
        <v>13400</v>
      </c>
      <c r="CS34" s="746">
        <v>104101</v>
      </c>
      <c r="CT34" s="80">
        <v>117501</v>
      </c>
      <c r="CU34" s="78">
        <v>4823</v>
      </c>
      <c r="CV34" s="746">
        <v>2317</v>
      </c>
      <c r="CW34" s="746">
        <v>27330</v>
      </c>
      <c r="CX34" s="746">
        <v>20149</v>
      </c>
      <c r="CY34" s="746">
        <v>49796</v>
      </c>
      <c r="CZ34" s="746">
        <v>1369</v>
      </c>
      <c r="DA34" s="746">
        <v>30875</v>
      </c>
      <c r="DB34" s="80">
        <v>32244</v>
      </c>
      <c r="DC34" s="78">
        <v>15162</v>
      </c>
      <c r="DD34" s="746">
        <v>17295</v>
      </c>
      <c r="DE34" s="746">
        <v>70028</v>
      </c>
      <c r="DF34" s="746">
        <v>4050</v>
      </c>
      <c r="DG34" s="746">
        <v>91373</v>
      </c>
      <c r="DH34" s="746">
        <v>4036</v>
      </c>
      <c r="DI34" s="746">
        <v>22865</v>
      </c>
      <c r="DJ34" s="80">
        <v>26901</v>
      </c>
      <c r="DK34" s="78">
        <v>23831</v>
      </c>
      <c r="DL34" s="746">
        <v>8012</v>
      </c>
      <c r="DM34" s="746">
        <v>18675</v>
      </c>
      <c r="DN34" s="746">
        <v>843</v>
      </c>
      <c r="DO34" s="746">
        <v>27530</v>
      </c>
      <c r="DP34" s="746">
        <v>9757</v>
      </c>
      <c r="DQ34" s="746">
        <v>58230</v>
      </c>
      <c r="DR34" s="80">
        <v>67987</v>
      </c>
      <c r="DS34" s="78">
        <v>131846</v>
      </c>
      <c r="DT34" s="746">
        <v>205568</v>
      </c>
      <c r="DU34" s="746">
        <v>379453</v>
      </c>
      <c r="DV34" s="746">
        <v>1021</v>
      </c>
      <c r="DW34" s="746">
        <v>586042</v>
      </c>
      <c r="DX34" s="746">
        <v>8924</v>
      </c>
      <c r="DY34" s="746">
        <v>54612</v>
      </c>
      <c r="DZ34" s="80">
        <v>63536</v>
      </c>
      <c r="EA34" s="78">
        <v>944942</v>
      </c>
      <c r="EB34" s="746">
        <v>980783</v>
      </c>
      <c r="EC34" s="746">
        <v>2610600</v>
      </c>
      <c r="ED34" s="746">
        <v>83833</v>
      </c>
      <c r="EE34" s="746">
        <v>3675216</v>
      </c>
      <c r="EF34" s="746">
        <v>210778</v>
      </c>
      <c r="EG34" s="746">
        <v>1722297</v>
      </c>
      <c r="EH34" s="821">
        <v>1933075</v>
      </c>
    </row>
    <row r="35" spans="2:138" x14ac:dyDescent="0.25">
      <c r="B35" s="819" t="s">
        <v>1061</v>
      </c>
      <c r="C35" s="746">
        <v>116188</v>
      </c>
      <c r="D35" s="746">
        <v>156979</v>
      </c>
      <c r="E35" s="746">
        <v>338511</v>
      </c>
      <c r="F35" s="746">
        <v>5727</v>
      </c>
      <c r="G35" s="746">
        <v>501217</v>
      </c>
      <c r="H35" s="746">
        <v>6641</v>
      </c>
      <c r="I35" s="746">
        <v>129484</v>
      </c>
      <c r="J35" s="80">
        <v>136125</v>
      </c>
      <c r="K35" s="78">
        <v>77829</v>
      </c>
      <c r="L35" s="746">
        <v>53716</v>
      </c>
      <c r="M35" s="746">
        <v>435821</v>
      </c>
      <c r="N35" s="746">
        <v>9620</v>
      </c>
      <c r="O35" s="746">
        <v>499157</v>
      </c>
      <c r="P35" s="746">
        <v>12430</v>
      </c>
      <c r="Q35" s="746">
        <v>147236</v>
      </c>
      <c r="R35" s="80">
        <v>159666</v>
      </c>
      <c r="S35" s="78">
        <v>76024</v>
      </c>
      <c r="T35" s="746">
        <v>101009</v>
      </c>
      <c r="U35" s="746">
        <v>457847</v>
      </c>
      <c r="V35" s="746">
        <v>8173</v>
      </c>
      <c r="W35" s="746">
        <v>567029</v>
      </c>
      <c r="X35" s="746">
        <v>64462</v>
      </c>
      <c r="Y35" s="746">
        <v>521574</v>
      </c>
      <c r="Z35" s="80">
        <v>586036</v>
      </c>
      <c r="AA35" s="78">
        <v>134245</v>
      </c>
      <c r="AB35" s="746">
        <v>127955</v>
      </c>
      <c r="AC35" s="746">
        <v>297650</v>
      </c>
      <c r="AD35" s="746">
        <v>2885</v>
      </c>
      <c r="AE35" s="746">
        <v>428490</v>
      </c>
      <c r="AF35" s="746">
        <v>14691</v>
      </c>
      <c r="AG35" s="746">
        <v>171177</v>
      </c>
      <c r="AH35" s="80">
        <v>185868</v>
      </c>
      <c r="AI35" s="78">
        <v>27686</v>
      </c>
      <c r="AJ35" s="746">
        <v>16550</v>
      </c>
      <c r="AK35" s="746">
        <v>36967</v>
      </c>
      <c r="AL35" s="746">
        <v>2837</v>
      </c>
      <c r="AM35" s="746">
        <v>56354</v>
      </c>
      <c r="AN35" s="746">
        <v>30951</v>
      </c>
      <c r="AO35" s="746">
        <v>147607</v>
      </c>
      <c r="AP35" s="80">
        <v>178558</v>
      </c>
      <c r="AQ35" s="78">
        <v>51147</v>
      </c>
      <c r="AR35" s="746">
        <v>52288</v>
      </c>
      <c r="AS35" s="746">
        <v>118849</v>
      </c>
      <c r="AT35" s="746">
        <v>2085</v>
      </c>
      <c r="AU35" s="746">
        <v>173222</v>
      </c>
      <c r="AV35" s="746">
        <v>5760</v>
      </c>
      <c r="AW35" s="746">
        <v>59374</v>
      </c>
      <c r="AX35" s="80">
        <v>65134</v>
      </c>
      <c r="AY35" s="78">
        <v>42794</v>
      </c>
      <c r="AZ35" s="746">
        <v>15699</v>
      </c>
      <c r="BA35" s="746">
        <v>83564</v>
      </c>
      <c r="BB35" s="746">
        <v>3063</v>
      </c>
      <c r="BC35" s="746">
        <v>102326</v>
      </c>
      <c r="BD35" s="746">
        <v>11893</v>
      </c>
      <c r="BE35" s="746">
        <v>50105</v>
      </c>
      <c r="BF35" s="80">
        <v>61998</v>
      </c>
      <c r="BG35" s="78">
        <v>65022</v>
      </c>
      <c r="BH35" s="746">
        <v>39388</v>
      </c>
      <c r="BI35" s="746">
        <v>81758</v>
      </c>
      <c r="BJ35" s="746">
        <v>1761</v>
      </c>
      <c r="BK35" s="746">
        <v>122907</v>
      </c>
      <c r="BL35" s="746">
        <v>4807</v>
      </c>
      <c r="BM35" s="746">
        <v>50700</v>
      </c>
      <c r="BN35" s="80">
        <v>55507</v>
      </c>
      <c r="BO35" s="78">
        <v>48210</v>
      </c>
      <c r="BP35" s="746">
        <v>31239</v>
      </c>
      <c r="BQ35" s="746">
        <v>112946</v>
      </c>
      <c r="BR35" s="746">
        <v>2261</v>
      </c>
      <c r="BS35" s="746">
        <v>146446</v>
      </c>
      <c r="BT35" s="746">
        <v>7166</v>
      </c>
      <c r="BU35" s="746">
        <v>26643</v>
      </c>
      <c r="BV35" s="80">
        <v>33809</v>
      </c>
      <c r="BW35" s="78">
        <v>30445</v>
      </c>
      <c r="BX35" s="746">
        <v>39301</v>
      </c>
      <c r="BY35" s="746">
        <v>72934</v>
      </c>
      <c r="BZ35" s="746">
        <v>2656</v>
      </c>
      <c r="CA35" s="746">
        <v>114891</v>
      </c>
      <c r="CB35" s="746">
        <v>9608</v>
      </c>
      <c r="CC35" s="746">
        <v>149022</v>
      </c>
      <c r="CD35" s="80">
        <v>158630</v>
      </c>
      <c r="CE35" s="78">
        <v>16322</v>
      </c>
      <c r="CF35" s="746">
        <v>9156</v>
      </c>
      <c r="CG35" s="746">
        <v>27758</v>
      </c>
      <c r="CH35" s="746">
        <v>448</v>
      </c>
      <c r="CI35" s="746">
        <v>37362</v>
      </c>
      <c r="CJ35" s="746">
        <v>14822</v>
      </c>
      <c r="CK35" s="746">
        <v>43613</v>
      </c>
      <c r="CL35" s="80">
        <v>58435</v>
      </c>
      <c r="CM35" s="78">
        <v>44708</v>
      </c>
      <c r="CN35" s="746">
        <v>12367</v>
      </c>
      <c r="CO35" s="746">
        <v>38620</v>
      </c>
      <c r="CP35" s="746">
        <v>991</v>
      </c>
      <c r="CQ35" s="746">
        <v>51978</v>
      </c>
      <c r="CR35" s="746">
        <v>15168</v>
      </c>
      <c r="CS35" s="746">
        <v>104437</v>
      </c>
      <c r="CT35" s="80">
        <v>119605</v>
      </c>
      <c r="CU35" s="78">
        <v>22212</v>
      </c>
      <c r="CV35" s="746">
        <v>9409</v>
      </c>
      <c r="CW35" s="746">
        <v>30101</v>
      </c>
      <c r="CX35" s="746">
        <v>731</v>
      </c>
      <c r="CY35" s="746">
        <v>40241</v>
      </c>
      <c r="CZ35" s="746">
        <v>1516</v>
      </c>
      <c r="DA35" s="746">
        <v>27480</v>
      </c>
      <c r="DB35" s="80">
        <v>28996</v>
      </c>
      <c r="DC35" s="78">
        <v>36145</v>
      </c>
      <c r="DD35" s="746">
        <v>14191</v>
      </c>
      <c r="DE35" s="746">
        <v>53677</v>
      </c>
      <c r="DF35" s="746">
        <v>2082</v>
      </c>
      <c r="DG35" s="746">
        <v>69950</v>
      </c>
      <c r="DH35" s="746">
        <v>4950</v>
      </c>
      <c r="DI35" s="746">
        <v>21420</v>
      </c>
      <c r="DJ35" s="80">
        <v>26370</v>
      </c>
      <c r="DK35" s="78">
        <v>13139</v>
      </c>
      <c r="DL35" s="746">
        <v>20655</v>
      </c>
      <c r="DM35" s="746">
        <v>19139</v>
      </c>
      <c r="DN35" s="746">
        <v>1944</v>
      </c>
      <c r="DO35" s="746">
        <v>41738</v>
      </c>
      <c r="DP35" s="746">
        <v>6637</v>
      </c>
      <c r="DQ35" s="746">
        <v>54658</v>
      </c>
      <c r="DR35" s="80">
        <v>61295</v>
      </c>
      <c r="DS35" s="78">
        <v>185149</v>
      </c>
      <c r="DT35" s="746">
        <v>137537</v>
      </c>
      <c r="DU35" s="746">
        <v>405084</v>
      </c>
      <c r="DV35" s="746">
        <v>13189</v>
      </c>
      <c r="DW35" s="746">
        <v>555810</v>
      </c>
      <c r="DX35" s="746">
        <v>12814</v>
      </c>
      <c r="DY35" s="746">
        <v>46035</v>
      </c>
      <c r="DZ35" s="80">
        <v>58849</v>
      </c>
      <c r="EA35" s="78">
        <v>987265</v>
      </c>
      <c r="EB35" s="746">
        <v>837439</v>
      </c>
      <c r="EC35" s="746">
        <v>2611226</v>
      </c>
      <c r="ED35" s="746">
        <v>60453</v>
      </c>
      <c r="EE35" s="746">
        <v>3509118</v>
      </c>
      <c r="EF35" s="746">
        <v>224316</v>
      </c>
      <c r="EG35" s="746">
        <v>1750565</v>
      </c>
      <c r="EH35" s="821">
        <v>1974881</v>
      </c>
    </row>
    <row r="36" spans="2:138" ht="14.25" thickBot="1" x14ac:dyDescent="0.3">
      <c r="B36" s="818" t="s">
        <v>1066</v>
      </c>
      <c r="C36" s="746">
        <v>191753</v>
      </c>
      <c r="D36" s="746">
        <v>62013</v>
      </c>
      <c r="E36" s="746">
        <v>309663</v>
      </c>
      <c r="F36" s="746">
        <v>1786</v>
      </c>
      <c r="G36" s="746">
        <v>373462</v>
      </c>
      <c r="H36" s="746">
        <v>8502</v>
      </c>
      <c r="I36" s="746">
        <v>126048</v>
      </c>
      <c r="J36" s="80">
        <v>134550</v>
      </c>
      <c r="K36" s="78">
        <v>66933</v>
      </c>
      <c r="L36" s="746">
        <v>51994</v>
      </c>
      <c r="M36" s="746">
        <v>421356</v>
      </c>
      <c r="N36" s="746">
        <v>3657</v>
      </c>
      <c r="O36" s="746">
        <v>477007</v>
      </c>
      <c r="P36" s="746">
        <v>20574</v>
      </c>
      <c r="Q36" s="746">
        <v>146514</v>
      </c>
      <c r="R36" s="80">
        <v>167088</v>
      </c>
      <c r="S36" s="78">
        <v>171118</v>
      </c>
      <c r="T36" s="746">
        <v>98619</v>
      </c>
      <c r="U36" s="746">
        <v>373942</v>
      </c>
      <c r="V36" s="746">
        <v>14772</v>
      </c>
      <c r="W36" s="746">
        <v>487333</v>
      </c>
      <c r="X36" s="746">
        <v>50536</v>
      </c>
      <c r="Y36" s="746">
        <v>542697</v>
      </c>
      <c r="Z36" s="80">
        <v>593233</v>
      </c>
      <c r="AA36" s="78">
        <v>116690</v>
      </c>
      <c r="AB36" s="746">
        <v>176082</v>
      </c>
      <c r="AC36" s="746">
        <v>302555</v>
      </c>
      <c r="AD36" s="746">
        <v>2498</v>
      </c>
      <c r="AE36" s="746">
        <v>481135</v>
      </c>
      <c r="AF36" s="746">
        <v>19148</v>
      </c>
      <c r="AG36" s="746">
        <v>173557</v>
      </c>
      <c r="AH36" s="80">
        <v>192705</v>
      </c>
      <c r="AI36" s="78">
        <v>23333</v>
      </c>
      <c r="AJ36" s="746">
        <v>15548</v>
      </c>
      <c r="AK36" s="746">
        <v>23939</v>
      </c>
      <c r="AL36" s="746">
        <v>17459</v>
      </c>
      <c r="AM36" s="746">
        <v>56946</v>
      </c>
      <c r="AN36" s="746">
        <v>15162</v>
      </c>
      <c r="AO36" s="746">
        <v>155169</v>
      </c>
      <c r="AP36" s="80">
        <v>170331</v>
      </c>
      <c r="AQ36" s="78">
        <v>75006</v>
      </c>
      <c r="AR36" s="746">
        <v>17515</v>
      </c>
      <c r="AS36" s="746">
        <v>104272</v>
      </c>
      <c r="AT36" s="746">
        <v>1734</v>
      </c>
      <c r="AU36" s="746">
        <v>123521</v>
      </c>
      <c r="AV36" s="746">
        <v>8479</v>
      </c>
      <c r="AW36" s="746">
        <v>48865</v>
      </c>
      <c r="AX36" s="80">
        <v>57344</v>
      </c>
      <c r="AY36" s="78">
        <v>4549</v>
      </c>
      <c r="AZ36" s="746">
        <v>4393</v>
      </c>
      <c r="BA36" s="746">
        <v>84900</v>
      </c>
      <c r="BB36" s="746">
        <v>7378</v>
      </c>
      <c r="BC36" s="746">
        <v>96671</v>
      </c>
      <c r="BD36" s="746">
        <v>15576</v>
      </c>
      <c r="BE36" s="746">
        <v>51921</v>
      </c>
      <c r="BF36" s="80">
        <v>67497</v>
      </c>
      <c r="BG36" s="78">
        <v>15637</v>
      </c>
      <c r="BH36" s="746">
        <v>44336</v>
      </c>
      <c r="BI36" s="746">
        <v>110222</v>
      </c>
      <c r="BJ36" s="746">
        <v>3495</v>
      </c>
      <c r="BK36" s="746">
        <v>158053</v>
      </c>
      <c r="BL36" s="746">
        <v>2504</v>
      </c>
      <c r="BM36" s="746">
        <v>46556</v>
      </c>
      <c r="BN36" s="80">
        <v>49060</v>
      </c>
      <c r="BO36" s="78">
        <v>55260</v>
      </c>
      <c r="BP36" s="746">
        <v>37602</v>
      </c>
      <c r="BQ36" s="746">
        <v>87969</v>
      </c>
      <c r="BR36" s="746">
        <v>2366</v>
      </c>
      <c r="BS36" s="746">
        <v>127937</v>
      </c>
      <c r="BT36" s="746">
        <v>6433</v>
      </c>
      <c r="BU36" s="746">
        <v>28227</v>
      </c>
      <c r="BV36" s="80">
        <v>34660</v>
      </c>
      <c r="BW36" s="78">
        <v>27394</v>
      </c>
      <c r="BX36" s="746">
        <v>49659</v>
      </c>
      <c r="BY36" s="746">
        <v>82500</v>
      </c>
      <c r="BZ36" s="746">
        <v>1194</v>
      </c>
      <c r="CA36" s="746">
        <v>133353</v>
      </c>
      <c r="CB36" s="746">
        <v>9694</v>
      </c>
      <c r="CC36" s="746">
        <v>152739</v>
      </c>
      <c r="CD36" s="80">
        <v>162433</v>
      </c>
      <c r="CE36" s="78">
        <v>8047</v>
      </c>
      <c r="CF36" s="746">
        <v>9096</v>
      </c>
      <c r="CG36" s="746">
        <v>24047</v>
      </c>
      <c r="CH36" s="746">
        <v>1776</v>
      </c>
      <c r="CI36" s="746">
        <v>34919</v>
      </c>
      <c r="CJ36" s="746">
        <v>8593</v>
      </c>
      <c r="CK36" s="746">
        <v>53334</v>
      </c>
      <c r="CL36" s="80">
        <v>61927</v>
      </c>
      <c r="CM36" s="78">
        <v>41401</v>
      </c>
      <c r="CN36" s="746">
        <v>15261</v>
      </c>
      <c r="CO36" s="746">
        <v>9034</v>
      </c>
      <c r="CP36" s="746">
        <v>1315</v>
      </c>
      <c r="CQ36" s="746">
        <v>25610</v>
      </c>
      <c r="CR36" s="746">
        <v>11895</v>
      </c>
      <c r="CS36" s="746">
        <v>107938</v>
      </c>
      <c r="CT36" s="80">
        <v>119833</v>
      </c>
      <c r="CU36" s="78">
        <v>31850</v>
      </c>
      <c r="CV36" s="746">
        <v>15533</v>
      </c>
      <c r="CW36" s="746">
        <v>8622</v>
      </c>
      <c r="CX36" s="746">
        <v>182</v>
      </c>
      <c r="CY36" s="746">
        <v>24337</v>
      </c>
      <c r="CZ36" s="746">
        <v>1091</v>
      </c>
      <c r="DA36" s="746">
        <v>27492</v>
      </c>
      <c r="DB36" s="80">
        <v>28583</v>
      </c>
      <c r="DC36" s="78">
        <v>16446</v>
      </c>
      <c r="DD36" s="746">
        <v>29599</v>
      </c>
      <c r="DE36" s="746">
        <v>46273</v>
      </c>
      <c r="DF36" s="746">
        <v>1673</v>
      </c>
      <c r="DG36" s="746">
        <v>77545</v>
      </c>
      <c r="DH36" s="746">
        <v>11870</v>
      </c>
      <c r="DI36" s="746">
        <v>20058</v>
      </c>
      <c r="DJ36" s="80">
        <v>31928</v>
      </c>
      <c r="DK36" s="78">
        <v>5683</v>
      </c>
      <c r="DL36" s="746">
        <v>16868</v>
      </c>
      <c r="DM36" s="746">
        <v>32987</v>
      </c>
      <c r="DN36" s="746">
        <v>2942</v>
      </c>
      <c r="DO36" s="746">
        <v>52797</v>
      </c>
      <c r="DP36" s="746">
        <v>7797</v>
      </c>
      <c r="DQ36" s="746">
        <v>53624</v>
      </c>
      <c r="DR36" s="80">
        <v>61421</v>
      </c>
      <c r="DS36" s="78">
        <v>206501</v>
      </c>
      <c r="DT36" s="746">
        <v>109239</v>
      </c>
      <c r="DU36" s="746">
        <v>378443</v>
      </c>
      <c r="DV36" s="746">
        <v>150</v>
      </c>
      <c r="DW36" s="746">
        <v>487832</v>
      </c>
      <c r="DX36" s="746">
        <v>4767</v>
      </c>
      <c r="DY36" s="746">
        <v>51198</v>
      </c>
      <c r="DZ36" s="80">
        <v>55965</v>
      </c>
      <c r="EA36" s="78">
        <v>1057601</v>
      </c>
      <c r="EB36" s="746">
        <v>753357</v>
      </c>
      <c r="EC36" s="746">
        <v>2400724</v>
      </c>
      <c r="ED36" s="746">
        <v>64377</v>
      </c>
      <c r="EE36" s="746">
        <v>3218458</v>
      </c>
      <c r="EF36" s="746">
        <v>202621</v>
      </c>
      <c r="EG36" s="746">
        <v>1785937</v>
      </c>
      <c r="EH36" s="821">
        <v>1988558</v>
      </c>
    </row>
    <row r="37" spans="2:138" x14ac:dyDescent="0.25">
      <c r="B37" s="803" t="s">
        <v>1074</v>
      </c>
      <c r="C37" s="78">
        <v>127367</v>
      </c>
      <c r="D37" s="746">
        <v>75987</v>
      </c>
      <c r="E37" s="746">
        <v>249313</v>
      </c>
      <c r="F37" s="746">
        <v>2018</v>
      </c>
      <c r="G37" s="746">
        <v>327318</v>
      </c>
      <c r="H37" s="746">
        <v>6869</v>
      </c>
      <c r="I37" s="746">
        <v>122445</v>
      </c>
      <c r="J37" s="80">
        <v>129314</v>
      </c>
      <c r="K37" s="78">
        <v>127873</v>
      </c>
      <c r="L37" s="746">
        <v>82656</v>
      </c>
      <c r="M37" s="746">
        <v>340728</v>
      </c>
      <c r="N37" s="746">
        <v>28387</v>
      </c>
      <c r="O37" s="746">
        <v>451771</v>
      </c>
      <c r="P37" s="746">
        <v>23520</v>
      </c>
      <c r="Q37" s="746">
        <v>132774</v>
      </c>
      <c r="R37" s="80">
        <v>156294</v>
      </c>
      <c r="S37" s="78">
        <v>172423</v>
      </c>
      <c r="T37" s="746">
        <v>261851</v>
      </c>
      <c r="U37" s="746">
        <v>302269</v>
      </c>
      <c r="V37" s="746">
        <v>13539</v>
      </c>
      <c r="W37" s="746">
        <v>577659</v>
      </c>
      <c r="X37" s="746">
        <v>35785</v>
      </c>
      <c r="Y37" s="746">
        <v>556720</v>
      </c>
      <c r="Z37" s="80">
        <v>592505</v>
      </c>
      <c r="AA37" s="78">
        <v>108518</v>
      </c>
      <c r="AB37" s="746">
        <v>152524</v>
      </c>
      <c r="AC37" s="746">
        <v>371220</v>
      </c>
      <c r="AD37" s="746">
        <v>3070</v>
      </c>
      <c r="AE37" s="746">
        <v>526814</v>
      </c>
      <c r="AF37" s="746">
        <v>11035</v>
      </c>
      <c r="AG37" s="746">
        <v>179997</v>
      </c>
      <c r="AH37" s="80">
        <v>191032</v>
      </c>
      <c r="AI37" s="78">
        <v>17181</v>
      </c>
      <c r="AJ37" s="746">
        <v>66590</v>
      </c>
      <c r="AK37" s="746">
        <v>35970</v>
      </c>
      <c r="AL37" s="746">
        <v>9816</v>
      </c>
      <c r="AM37" s="746">
        <v>112376</v>
      </c>
      <c r="AN37" s="746">
        <v>12317</v>
      </c>
      <c r="AO37" s="746">
        <v>152878</v>
      </c>
      <c r="AP37" s="80">
        <v>165195</v>
      </c>
      <c r="AQ37" s="78">
        <v>45481</v>
      </c>
      <c r="AR37" s="746">
        <v>34188</v>
      </c>
      <c r="AS37" s="746">
        <v>69999</v>
      </c>
      <c r="AT37" s="746">
        <v>3231</v>
      </c>
      <c r="AU37" s="746">
        <v>107418</v>
      </c>
      <c r="AV37" s="746">
        <v>12696</v>
      </c>
      <c r="AW37" s="746">
        <v>49458</v>
      </c>
      <c r="AX37" s="80">
        <v>62154</v>
      </c>
      <c r="AY37" s="78">
        <v>4576</v>
      </c>
      <c r="AZ37" s="746">
        <v>19437</v>
      </c>
      <c r="BA37" s="746">
        <v>90994</v>
      </c>
      <c r="BB37" s="746">
        <v>11362</v>
      </c>
      <c r="BC37" s="746">
        <v>121793</v>
      </c>
      <c r="BD37" s="746">
        <v>3795</v>
      </c>
      <c r="BE37" s="746">
        <v>53376</v>
      </c>
      <c r="BF37" s="80">
        <v>57171</v>
      </c>
      <c r="BG37" s="78">
        <v>46148</v>
      </c>
      <c r="BH37" s="746">
        <v>86841</v>
      </c>
      <c r="BI37" s="746">
        <v>113904</v>
      </c>
      <c r="BJ37" s="746">
        <v>720</v>
      </c>
      <c r="BK37" s="746">
        <v>201465</v>
      </c>
      <c r="BL37" s="746">
        <v>2512</v>
      </c>
      <c r="BM37" s="746">
        <v>43829</v>
      </c>
      <c r="BN37" s="80">
        <v>46341</v>
      </c>
      <c r="BO37" s="78">
        <v>38278</v>
      </c>
      <c r="BP37" s="746">
        <v>102324</v>
      </c>
      <c r="BQ37" s="746">
        <v>76759</v>
      </c>
      <c r="BR37" s="746">
        <v>2815</v>
      </c>
      <c r="BS37" s="746">
        <v>181898</v>
      </c>
      <c r="BT37" s="746">
        <v>15788</v>
      </c>
      <c r="BU37" s="746">
        <v>28957</v>
      </c>
      <c r="BV37" s="80">
        <v>44745</v>
      </c>
      <c r="BW37" s="78">
        <v>29867</v>
      </c>
      <c r="BX37" s="746">
        <v>45222</v>
      </c>
      <c r="BY37" s="746">
        <v>98515</v>
      </c>
      <c r="BZ37" s="746">
        <v>2813</v>
      </c>
      <c r="CA37" s="746">
        <v>146550</v>
      </c>
      <c r="CB37" s="746">
        <v>8796</v>
      </c>
      <c r="CC37" s="746">
        <v>155795</v>
      </c>
      <c r="CD37" s="80">
        <v>164591</v>
      </c>
      <c r="CE37" s="78">
        <v>8604</v>
      </c>
      <c r="CF37" s="746">
        <v>8837</v>
      </c>
      <c r="CG37" s="746">
        <v>24652</v>
      </c>
      <c r="CH37" s="746">
        <v>6050</v>
      </c>
      <c r="CI37" s="746">
        <v>39539</v>
      </c>
      <c r="CJ37" s="746">
        <v>3304</v>
      </c>
      <c r="CK37" s="746">
        <v>53888</v>
      </c>
      <c r="CL37" s="80">
        <v>57192</v>
      </c>
      <c r="CM37" s="78">
        <v>9782</v>
      </c>
      <c r="CN37" s="746">
        <v>20821</v>
      </c>
      <c r="CO37" s="746">
        <v>13247</v>
      </c>
      <c r="CP37" s="746">
        <v>3084</v>
      </c>
      <c r="CQ37" s="746">
        <v>37152</v>
      </c>
      <c r="CR37" s="746">
        <v>9071</v>
      </c>
      <c r="CS37" s="746">
        <v>110099</v>
      </c>
      <c r="CT37" s="80">
        <v>119170</v>
      </c>
      <c r="CU37" s="78">
        <v>10136</v>
      </c>
      <c r="CV37" s="746">
        <v>4738</v>
      </c>
      <c r="CW37" s="746">
        <v>15055</v>
      </c>
      <c r="CX37" s="746">
        <v>543</v>
      </c>
      <c r="CY37" s="746">
        <v>20336</v>
      </c>
      <c r="CZ37" s="746">
        <v>623</v>
      </c>
      <c r="DA37" s="746">
        <v>26563</v>
      </c>
      <c r="DB37" s="80">
        <v>27186</v>
      </c>
      <c r="DC37" s="78">
        <v>23645</v>
      </c>
      <c r="DD37" s="746">
        <v>34518</v>
      </c>
      <c r="DE37" s="746">
        <v>50232</v>
      </c>
      <c r="DF37" s="746">
        <v>9659</v>
      </c>
      <c r="DG37" s="746">
        <v>94409</v>
      </c>
      <c r="DH37" s="746">
        <v>6897</v>
      </c>
      <c r="DI37" s="746">
        <v>19040</v>
      </c>
      <c r="DJ37" s="80">
        <v>25937</v>
      </c>
      <c r="DK37" s="78">
        <v>27976</v>
      </c>
      <c r="DL37" s="746">
        <v>23456</v>
      </c>
      <c r="DM37" s="746">
        <v>24196</v>
      </c>
      <c r="DN37" s="746">
        <v>1898</v>
      </c>
      <c r="DO37" s="746">
        <v>49550</v>
      </c>
      <c r="DP37" s="746">
        <v>5095</v>
      </c>
      <c r="DQ37" s="746">
        <v>55053</v>
      </c>
      <c r="DR37" s="80">
        <v>60148</v>
      </c>
      <c r="DS37" s="78">
        <v>71953</v>
      </c>
      <c r="DT37" s="746">
        <v>168918</v>
      </c>
      <c r="DU37" s="746">
        <v>405132</v>
      </c>
      <c r="DV37" s="746">
        <v>4565</v>
      </c>
      <c r="DW37" s="746">
        <v>578615</v>
      </c>
      <c r="DX37" s="746">
        <v>12200</v>
      </c>
      <c r="DY37" s="746">
        <v>49947</v>
      </c>
      <c r="DZ37" s="80">
        <v>62147</v>
      </c>
      <c r="EA37" s="78">
        <v>869808</v>
      </c>
      <c r="EB37" s="746">
        <v>1188908</v>
      </c>
      <c r="EC37" s="746">
        <v>2282185</v>
      </c>
      <c r="ED37" s="746">
        <v>103570</v>
      </c>
      <c r="EE37" s="746">
        <v>3574663</v>
      </c>
      <c r="EF37" s="746">
        <v>170303</v>
      </c>
      <c r="EG37" s="746">
        <v>1790819</v>
      </c>
      <c r="EH37" s="821">
        <v>1961122</v>
      </c>
    </row>
    <row r="38" spans="2:138" x14ac:dyDescent="0.25">
      <c r="B38" s="803" t="s">
        <v>1078</v>
      </c>
      <c r="C38" s="78">
        <v>43028</v>
      </c>
      <c r="D38" s="746">
        <v>74965</v>
      </c>
      <c r="E38" s="746">
        <v>280935</v>
      </c>
      <c r="F38" s="746">
        <v>1657</v>
      </c>
      <c r="G38" s="746">
        <v>357557</v>
      </c>
      <c r="H38" s="746">
        <v>8816</v>
      </c>
      <c r="I38" s="746">
        <v>122061</v>
      </c>
      <c r="J38" s="80">
        <v>130877</v>
      </c>
      <c r="K38" s="78">
        <v>56085</v>
      </c>
      <c r="L38" s="746">
        <v>16221</v>
      </c>
      <c r="M38" s="746">
        <v>319529</v>
      </c>
      <c r="N38" s="746">
        <v>12633</v>
      </c>
      <c r="O38" s="746">
        <v>348383</v>
      </c>
      <c r="P38" s="746">
        <v>82546</v>
      </c>
      <c r="Q38" s="746">
        <v>137272</v>
      </c>
      <c r="R38" s="80">
        <v>219818</v>
      </c>
      <c r="S38" s="78">
        <v>129572</v>
      </c>
      <c r="T38" s="746">
        <v>65000</v>
      </c>
      <c r="U38" s="746">
        <v>387178</v>
      </c>
      <c r="V38" s="746">
        <v>8708</v>
      </c>
      <c r="W38" s="746">
        <v>460886</v>
      </c>
      <c r="X38" s="746">
        <v>85009</v>
      </c>
      <c r="Y38" s="746">
        <v>559241</v>
      </c>
      <c r="Z38" s="80">
        <v>644250</v>
      </c>
      <c r="AA38" s="78">
        <v>143720</v>
      </c>
      <c r="AB38" s="746">
        <v>187265</v>
      </c>
      <c r="AC38" s="746">
        <v>364413</v>
      </c>
      <c r="AD38" s="746">
        <v>3641</v>
      </c>
      <c r="AE38" s="746">
        <v>555319</v>
      </c>
      <c r="AF38" s="746">
        <v>25333</v>
      </c>
      <c r="AG38" s="746">
        <v>180739</v>
      </c>
      <c r="AH38" s="80">
        <v>206072</v>
      </c>
      <c r="AI38" s="78">
        <v>11818</v>
      </c>
      <c r="AJ38" s="746">
        <v>47701</v>
      </c>
      <c r="AK38" s="746">
        <v>82256</v>
      </c>
      <c r="AL38" s="746">
        <v>4838</v>
      </c>
      <c r="AM38" s="746">
        <v>134795</v>
      </c>
      <c r="AN38" s="746">
        <v>25008</v>
      </c>
      <c r="AO38" s="746">
        <v>154657</v>
      </c>
      <c r="AP38" s="80">
        <v>179665</v>
      </c>
      <c r="AQ38" s="78">
        <v>41616</v>
      </c>
      <c r="AR38" s="746">
        <v>28248</v>
      </c>
      <c r="AS38" s="746">
        <v>66090</v>
      </c>
      <c r="AT38" s="746">
        <v>2399</v>
      </c>
      <c r="AU38" s="746">
        <v>96737</v>
      </c>
      <c r="AV38" s="746">
        <v>6351</v>
      </c>
      <c r="AW38" s="746">
        <v>53116</v>
      </c>
      <c r="AX38" s="80">
        <v>59467</v>
      </c>
      <c r="AY38" s="78">
        <v>42022</v>
      </c>
      <c r="AZ38" s="746">
        <v>9568</v>
      </c>
      <c r="BA38" s="746">
        <v>77137</v>
      </c>
      <c r="BB38" s="746">
        <v>7833</v>
      </c>
      <c r="BC38" s="746">
        <v>94538</v>
      </c>
      <c r="BD38" s="746">
        <v>5252</v>
      </c>
      <c r="BE38" s="746">
        <v>46760</v>
      </c>
      <c r="BF38" s="80">
        <v>52012</v>
      </c>
      <c r="BG38" s="78">
        <v>58365</v>
      </c>
      <c r="BH38" s="746">
        <v>53042</v>
      </c>
      <c r="BI38" s="746">
        <v>138228</v>
      </c>
      <c r="BJ38" s="746">
        <v>1183</v>
      </c>
      <c r="BK38" s="746">
        <v>192453</v>
      </c>
      <c r="BL38" s="746">
        <v>6192</v>
      </c>
      <c r="BM38" s="746">
        <v>43838</v>
      </c>
      <c r="BN38" s="80">
        <v>50030</v>
      </c>
      <c r="BO38" s="78">
        <v>42144</v>
      </c>
      <c r="BP38" s="746">
        <v>95482</v>
      </c>
      <c r="BQ38" s="746">
        <v>128641</v>
      </c>
      <c r="BR38" s="746">
        <v>7935</v>
      </c>
      <c r="BS38" s="746">
        <v>232058</v>
      </c>
      <c r="BT38" s="746">
        <v>13413</v>
      </c>
      <c r="BU38" s="746">
        <v>34510</v>
      </c>
      <c r="BV38" s="80">
        <v>47923</v>
      </c>
      <c r="BW38" s="78">
        <v>29896</v>
      </c>
      <c r="BX38" s="746">
        <v>28501</v>
      </c>
      <c r="BY38" s="746">
        <v>108737</v>
      </c>
      <c r="BZ38" s="746">
        <v>1200</v>
      </c>
      <c r="CA38" s="746">
        <v>138438</v>
      </c>
      <c r="CB38" s="746">
        <v>11215</v>
      </c>
      <c r="CC38" s="746">
        <v>160093</v>
      </c>
      <c r="CD38" s="80">
        <v>171308</v>
      </c>
      <c r="CE38" s="78">
        <v>9095</v>
      </c>
      <c r="CF38" s="746">
        <v>20751</v>
      </c>
      <c r="CG38" s="746">
        <v>27269</v>
      </c>
      <c r="CH38" s="746">
        <v>2849</v>
      </c>
      <c r="CI38" s="746">
        <v>50869</v>
      </c>
      <c r="CJ38" s="746">
        <v>4824</v>
      </c>
      <c r="CK38" s="746">
        <v>52694</v>
      </c>
      <c r="CL38" s="80">
        <v>57518</v>
      </c>
      <c r="CM38" s="78">
        <v>6166</v>
      </c>
      <c r="CN38" s="746">
        <v>52962</v>
      </c>
      <c r="CO38" s="746">
        <v>22805</v>
      </c>
      <c r="CP38" s="746">
        <v>1827</v>
      </c>
      <c r="CQ38" s="746">
        <v>77594</v>
      </c>
      <c r="CR38" s="746">
        <v>12724</v>
      </c>
      <c r="CS38" s="746">
        <v>112720</v>
      </c>
      <c r="CT38" s="80">
        <v>125444</v>
      </c>
      <c r="CU38" s="78">
        <v>16819</v>
      </c>
      <c r="CV38" s="746">
        <v>34403</v>
      </c>
      <c r="CW38" s="746">
        <v>3037</v>
      </c>
      <c r="CX38" s="746">
        <v>439</v>
      </c>
      <c r="CY38" s="746">
        <v>37879</v>
      </c>
      <c r="CZ38" s="746">
        <v>1245</v>
      </c>
      <c r="DA38" s="746">
        <v>25982</v>
      </c>
      <c r="DB38" s="80">
        <v>27227</v>
      </c>
      <c r="DC38" s="78">
        <v>15636</v>
      </c>
      <c r="DD38" s="746">
        <v>8408</v>
      </c>
      <c r="DE38" s="746">
        <v>79668</v>
      </c>
      <c r="DF38" s="746">
        <v>4484</v>
      </c>
      <c r="DG38" s="746">
        <v>92560</v>
      </c>
      <c r="DH38" s="746">
        <v>2611</v>
      </c>
      <c r="DI38" s="746">
        <v>17947</v>
      </c>
      <c r="DJ38" s="80">
        <v>20558</v>
      </c>
      <c r="DK38" s="78">
        <v>14037</v>
      </c>
      <c r="DL38" s="746">
        <v>14766</v>
      </c>
      <c r="DM38" s="746">
        <v>31631</v>
      </c>
      <c r="DN38" s="746">
        <v>1015</v>
      </c>
      <c r="DO38" s="746">
        <v>47412</v>
      </c>
      <c r="DP38" s="746">
        <v>6675</v>
      </c>
      <c r="DQ38" s="746">
        <v>56260</v>
      </c>
      <c r="DR38" s="80">
        <v>62935</v>
      </c>
      <c r="DS38" s="78">
        <v>219053</v>
      </c>
      <c r="DT38" s="746">
        <v>177837</v>
      </c>
      <c r="DU38" s="746">
        <v>331954</v>
      </c>
      <c r="DV38" s="746">
        <v>438</v>
      </c>
      <c r="DW38" s="746">
        <v>510229</v>
      </c>
      <c r="DX38" s="746">
        <v>30570</v>
      </c>
      <c r="DY38" s="746">
        <v>58747</v>
      </c>
      <c r="DZ38" s="80">
        <v>89317</v>
      </c>
      <c r="EA38" s="78">
        <v>879072</v>
      </c>
      <c r="EB38" s="746">
        <v>915120</v>
      </c>
      <c r="EC38" s="746">
        <v>2449508</v>
      </c>
      <c r="ED38" s="746">
        <v>63079</v>
      </c>
      <c r="EE38" s="746">
        <v>3427707</v>
      </c>
      <c r="EF38" s="746">
        <v>327784</v>
      </c>
      <c r="EG38" s="746">
        <v>1816637</v>
      </c>
      <c r="EH38" s="821">
        <v>2144421</v>
      </c>
    </row>
    <row r="39" spans="2:138" x14ac:dyDescent="0.25">
      <c r="B39" s="803" t="s">
        <v>1087</v>
      </c>
      <c r="C39" s="78">
        <v>127409</v>
      </c>
      <c r="D39" s="746">
        <v>108710</v>
      </c>
      <c r="E39" s="746">
        <v>231983</v>
      </c>
      <c r="F39" s="746">
        <v>11088</v>
      </c>
      <c r="G39" s="746">
        <v>351781</v>
      </c>
      <c r="H39" s="746">
        <v>7313</v>
      </c>
      <c r="I39" s="746">
        <v>114270</v>
      </c>
      <c r="J39" s="80">
        <v>121583</v>
      </c>
      <c r="K39" s="78">
        <v>75779</v>
      </c>
      <c r="L39" s="746">
        <v>69805</v>
      </c>
      <c r="M39" s="746">
        <v>237627</v>
      </c>
      <c r="N39" s="746">
        <v>50829</v>
      </c>
      <c r="O39" s="746">
        <v>358261</v>
      </c>
      <c r="P39" s="746">
        <v>44329</v>
      </c>
      <c r="Q39" s="746">
        <v>161978</v>
      </c>
      <c r="R39" s="80">
        <v>206307</v>
      </c>
      <c r="S39" s="78">
        <v>163433</v>
      </c>
      <c r="T39" s="746">
        <v>156495</v>
      </c>
      <c r="U39" s="746">
        <v>284673</v>
      </c>
      <c r="V39" s="746">
        <v>19778</v>
      </c>
      <c r="W39" s="746">
        <v>460946</v>
      </c>
      <c r="X39" s="746">
        <v>34434</v>
      </c>
      <c r="Y39" s="746">
        <v>601828</v>
      </c>
      <c r="Z39" s="80">
        <v>636262</v>
      </c>
      <c r="AA39" s="78">
        <v>156967</v>
      </c>
      <c r="AB39" s="746">
        <v>177096</v>
      </c>
      <c r="AC39" s="746">
        <v>388557</v>
      </c>
      <c r="AD39" s="746">
        <v>2810</v>
      </c>
      <c r="AE39" s="746">
        <v>568463</v>
      </c>
      <c r="AF39" s="746">
        <v>18496</v>
      </c>
      <c r="AG39" s="746">
        <v>194247</v>
      </c>
      <c r="AH39" s="80">
        <v>212743</v>
      </c>
      <c r="AI39" s="78">
        <v>15224</v>
      </c>
      <c r="AJ39" s="746">
        <v>57040</v>
      </c>
      <c r="AK39" s="746">
        <v>86687</v>
      </c>
      <c r="AL39" s="746">
        <v>10634</v>
      </c>
      <c r="AM39" s="746">
        <v>154361</v>
      </c>
      <c r="AN39" s="746">
        <v>37400</v>
      </c>
      <c r="AO39" s="746">
        <v>164181</v>
      </c>
      <c r="AP39" s="80">
        <v>201581</v>
      </c>
      <c r="AQ39" s="78">
        <v>16133</v>
      </c>
      <c r="AR39" s="746">
        <v>19473</v>
      </c>
      <c r="AS39" s="746">
        <v>76641</v>
      </c>
      <c r="AT39" s="746">
        <v>3552</v>
      </c>
      <c r="AU39" s="746">
        <v>99666</v>
      </c>
      <c r="AV39" s="746">
        <v>5438</v>
      </c>
      <c r="AW39" s="746">
        <v>54317</v>
      </c>
      <c r="AX39" s="80">
        <v>59755</v>
      </c>
      <c r="AY39" s="78">
        <v>7364</v>
      </c>
      <c r="AZ39" s="746">
        <v>5518</v>
      </c>
      <c r="BA39" s="746">
        <v>84822</v>
      </c>
      <c r="BB39" s="746">
        <v>3413</v>
      </c>
      <c r="BC39" s="746">
        <v>93753</v>
      </c>
      <c r="BD39" s="746">
        <v>4706</v>
      </c>
      <c r="BE39" s="746">
        <v>45934</v>
      </c>
      <c r="BF39" s="80">
        <v>50640</v>
      </c>
      <c r="BG39" s="78">
        <v>2589</v>
      </c>
      <c r="BH39" s="746">
        <v>53517</v>
      </c>
      <c r="BI39" s="746">
        <v>186590</v>
      </c>
      <c r="BJ39" s="746">
        <v>7575</v>
      </c>
      <c r="BK39" s="746">
        <v>247682</v>
      </c>
      <c r="BL39" s="746">
        <v>5046</v>
      </c>
      <c r="BM39" s="746">
        <v>40683</v>
      </c>
      <c r="BN39" s="80">
        <v>45729</v>
      </c>
      <c r="BO39" s="78">
        <v>10535</v>
      </c>
      <c r="BP39" s="746">
        <v>22670</v>
      </c>
      <c r="BQ39" s="746">
        <v>209963</v>
      </c>
      <c r="BR39" s="746">
        <v>2365</v>
      </c>
      <c r="BS39" s="746">
        <v>234998</v>
      </c>
      <c r="BT39" s="746">
        <v>14708</v>
      </c>
      <c r="BU39" s="746">
        <v>42410</v>
      </c>
      <c r="BV39" s="80">
        <v>57118</v>
      </c>
      <c r="BW39" s="78">
        <v>42826</v>
      </c>
      <c r="BX39" s="746">
        <v>28579</v>
      </c>
      <c r="BY39" s="746">
        <v>88859</v>
      </c>
      <c r="BZ39" s="746">
        <v>1245</v>
      </c>
      <c r="CA39" s="746">
        <v>118683</v>
      </c>
      <c r="CB39" s="746">
        <v>10236</v>
      </c>
      <c r="CC39" s="746">
        <v>166018</v>
      </c>
      <c r="CD39" s="80">
        <v>176254</v>
      </c>
      <c r="CE39" s="78">
        <v>8082</v>
      </c>
      <c r="CF39" s="746">
        <v>9330</v>
      </c>
      <c r="CG39" s="746">
        <v>38957</v>
      </c>
      <c r="CH39" s="746">
        <v>1966</v>
      </c>
      <c r="CI39" s="746">
        <v>50253</v>
      </c>
      <c r="CJ39" s="746">
        <v>5169</v>
      </c>
      <c r="CK39" s="746">
        <v>51399</v>
      </c>
      <c r="CL39" s="80">
        <v>56568</v>
      </c>
      <c r="CM39" s="78">
        <v>13278</v>
      </c>
      <c r="CN39" s="746">
        <v>10793</v>
      </c>
      <c r="CO39" s="746">
        <v>60139</v>
      </c>
      <c r="CP39" s="746">
        <v>1109</v>
      </c>
      <c r="CQ39" s="746">
        <v>72041</v>
      </c>
      <c r="CR39" s="746">
        <v>11246</v>
      </c>
      <c r="CS39" s="746">
        <v>116046</v>
      </c>
      <c r="CT39" s="80">
        <v>127292</v>
      </c>
      <c r="CU39" s="78">
        <v>1999</v>
      </c>
      <c r="CV39" s="746">
        <v>19956</v>
      </c>
      <c r="CW39" s="746">
        <v>34680</v>
      </c>
      <c r="CX39" s="746">
        <v>180</v>
      </c>
      <c r="CY39" s="746">
        <v>54816</v>
      </c>
      <c r="CZ39" s="746">
        <v>1669</v>
      </c>
      <c r="DA39" s="746">
        <v>25772</v>
      </c>
      <c r="DB39" s="80">
        <v>27441</v>
      </c>
      <c r="DC39" s="78">
        <v>28733</v>
      </c>
      <c r="DD39" s="746">
        <v>31473</v>
      </c>
      <c r="DE39" s="746">
        <v>60646</v>
      </c>
      <c r="DF39" s="746">
        <v>1567</v>
      </c>
      <c r="DG39" s="746">
        <v>93686</v>
      </c>
      <c r="DH39" s="746">
        <v>3945</v>
      </c>
      <c r="DI39" s="746">
        <v>18111</v>
      </c>
      <c r="DJ39" s="80">
        <v>22056</v>
      </c>
      <c r="DK39" s="78">
        <v>17109</v>
      </c>
      <c r="DL39" s="746">
        <v>10581</v>
      </c>
      <c r="DM39" s="746">
        <v>25244</v>
      </c>
      <c r="DN39" s="746">
        <v>1685</v>
      </c>
      <c r="DO39" s="746">
        <v>37510</v>
      </c>
      <c r="DP39" s="746">
        <v>7126</v>
      </c>
      <c r="DQ39" s="746">
        <v>59183</v>
      </c>
      <c r="DR39" s="80">
        <v>66309</v>
      </c>
      <c r="DS39" s="78">
        <v>129371</v>
      </c>
      <c r="DT39" s="746">
        <v>287471</v>
      </c>
      <c r="DU39" s="746">
        <v>380540</v>
      </c>
      <c r="DV39" s="746">
        <v>862</v>
      </c>
      <c r="DW39" s="746">
        <v>668873</v>
      </c>
      <c r="DX39" s="746">
        <v>1737</v>
      </c>
      <c r="DY39" s="746">
        <v>87036</v>
      </c>
      <c r="DZ39" s="80">
        <v>88773</v>
      </c>
      <c r="EA39" s="78">
        <v>816831</v>
      </c>
      <c r="EB39" s="746">
        <v>1068507</v>
      </c>
      <c r="EC39" s="746">
        <v>2476608</v>
      </c>
      <c r="ED39" s="746">
        <v>120658</v>
      </c>
      <c r="EE39" s="746">
        <v>3665773</v>
      </c>
      <c r="EF39" s="746">
        <v>212998</v>
      </c>
      <c r="EG39" s="746">
        <v>1943413</v>
      </c>
      <c r="EH39" s="821">
        <v>2156411</v>
      </c>
    </row>
    <row r="40" spans="2:138" ht="14.25" thickBot="1" x14ac:dyDescent="0.3">
      <c r="B40" s="803" t="s">
        <v>1108</v>
      </c>
      <c r="C40" s="78">
        <v>102278</v>
      </c>
      <c r="D40" s="746">
        <v>95884</v>
      </c>
      <c r="E40" s="746">
        <v>254384</v>
      </c>
      <c r="F40" s="746">
        <v>3236</v>
      </c>
      <c r="G40" s="746">
        <v>353504</v>
      </c>
      <c r="H40" s="746">
        <v>10149</v>
      </c>
      <c r="I40" s="746">
        <v>110082</v>
      </c>
      <c r="J40" s="80">
        <v>120231</v>
      </c>
      <c r="K40" s="78">
        <v>191762</v>
      </c>
      <c r="L40" s="746">
        <v>86921</v>
      </c>
      <c r="M40" s="746">
        <v>457005</v>
      </c>
      <c r="N40" s="746">
        <v>35610</v>
      </c>
      <c r="O40" s="746">
        <v>579536</v>
      </c>
      <c r="P40" s="746">
        <v>21045</v>
      </c>
      <c r="Q40" s="746">
        <v>52224</v>
      </c>
      <c r="R40" s="80">
        <v>73269</v>
      </c>
      <c r="S40" s="78">
        <v>77364</v>
      </c>
      <c r="T40" s="746">
        <v>25681</v>
      </c>
      <c r="U40" s="746">
        <v>267086</v>
      </c>
      <c r="V40" s="746">
        <v>51457</v>
      </c>
      <c r="W40" s="746">
        <v>344224</v>
      </c>
      <c r="X40" s="746">
        <v>16925</v>
      </c>
      <c r="Y40" s="746">
        <v>152226</v>
      </c>
      <c r="Z40" s="80">
        <v>169151</v>
      </c>
      <c r="AA40" s="78">
        <v>93993</v>
      </c>
      <c r="AB40" s="746">
        <v>64392</v>
      </c>
      <c r="AC40" s="746">
        <v>340611</v>
      </c>
      <c r="AD40" s="746">
        <v>43549</v>
      </c>
      <c r="AE40" s="746">
        <v>448552</v>
      </c>
      <c r="AF40" s="746">
        <v>43444</v>
      </c>
      <c r="AG40" s="746">
        <v>568210</v>
      </c>
      <c r="AH40" s="80">
        <v>611654</v>
      </c>
      <c r="AI40" s="78">
        <v>143474</v>
      </c>
      <c r="AJ40" s="746">
        <v>123771</v>
      </c>
      <c r="AK40" s="746">
        <v>409384</v>
      </c>
      <c r="AL40" s="746">
        <v>3370</v>
      </c>
      <c r="AM40" s="746">
        <v>536525</v>
      </c>
      <c r="AN40" s="746">
        <v>26816</v>
      </c>
      <c r="AO40" s="746">
        <v>191201</v>
      </c>
      <c r="AP40" s="80">
        <v>218017</v>
      </c>
      <c r="AQ40" s="78">
        <v>25298</v>
      </c>
      <c r="AR40" s="746">
        <v>47015</v>
      </c>
      <c r="AS40" s="746">
        <v>105494</v>
      </c>
      <c r="AT40" s="746">
        <v>9236</v>
      </c>
      <c r="AU40" s="746">
        <v>161745</v>
      </c>
      <c r="AV40" s="746">
        <v>32874</v>
      </c>
      <c r="AW40" s="746">
        <v>183863</v>
      </c>
      <c r="AX40" s="80">
        <v>216737</v>
      </c>
      <c r="AY40" s="78">
        <v>37881</v>
      </c>
      <c r="AZ40" s="746">
        <v>35183</v>
      </c>
      <c r="BA40" s="746">
        <v>58067</v>
      </c>
      <c r="BB40" s="746">
        <v>3661</v>
      </c>
      <c r="BC40" s="746">
        <v>96911</v>
      </c>
      <c r="BD40" s="746">
        <v>6419</v>
      </c>
      <c r="BE40" s="746">
        <v>53293</v>
      </c>
      <c r="BF40" s="80">
        <v>59712</v>
      </c>
      <c r="BG40" s="78">
        <v>9912</v>
      </c>
      <c r="BH40" s="746">
        <v>6237</v>
      </c>
      <c r="BI40" s="746">
        <v>57621</v>
      </c>
      <c r="BJ40" s="746">
        <v>2385</v>
      </c>
      <c r="BK40" s="746">
        <v>66243</v>
      </c>
      <c r="BL40" s="746">
        <v>19028</v>
      </c>
      <c r="BM40" s="746">
        <v>46309</v>
      </c>
      <c r="BN40" s="80">
        <v>65337</v>
      </c>
      <c r="BO40" s="78">
        <v>76429</v>
      </c>
      <c r="BP40" s="746">
        <v>101163</v>
      </c>
      <c r="BQ40" s="746">
        <v>148455</v>
      </c>
      <c r="BR40" s="746">
        <v>1845</v>
      </c>
      <c r="BS40" s="746">
        <v>251463</v>
      </c>
      <c r="BT40" s="746">
        <v>23813</v>
      </c>
      <c r="BU40" s="746">
        <v>42869</v>
      </c>
      <c r="BV40" s="80">
        <v>66682</v>
      </c>
      <c r="BW40" s="78">
        <v>13760</v>
      </c>
      <c r="BX40" s="746">
        <v>22040</v>
      </c>
      <c r="BY40" s="746">
        <v>214043</v>
      </c>
      <c r="BZ40" s="746">
        <v>1667</v>
      </c>
      <c r="CA40" s="746">
        <v>237750</v>
      </c>
      <c r="CB40" s="746">
        <v>10381</v>
      </c>
      <c r="CC40" s="746">
        <v>52265</v>
      </c>
      <c r="CD40" s="80">
        <v>62646</v>
      </c>
      <c r="CE40" s="78">
        <v>43034</v>
      </c>
      <c r="CF40" s="746">
        <v>71676</v>
      </c>
      <c r="CG40" s="746">
        <v>65135</v>
      </c>
      <c r="CH40" s="746">
        <v>1151</v>
      </c>
      <c r="CI40" s="746">
        <v>137962</v>
      </c>
      <c r="CJ40" s="746">
        <v>13753</v>
      </c>
      <c r="CK40" s="746">
        <v>171804</v>
      </c>
      <c r="CL40" s="80">
        <v>185557</v>
      </c>
      <c r="CM40" s="78">
        <v>9624</v>
      </c>
      <c r="CN40" s="746">
        <v>8130</v>
      </c>
      <c r="CO40" s="746">
        <v>37327</v>
      </c>
      <c r="CP40" s="746">
        <v>3185</v>
      </c>
      <c r="CQ40" s="746">
        <v>48642</v>
      </c>
      <c r="CR40" s="746">
        <v>5881</v>
      </c>
      <c r="CS40" s="746">
        <v>49474</v>
      </c>
      <c r="CT40" s="80">
        <v>55355</v>
      </c>
      <c r="CU40" s="78">
        <v>27269</v>
      </c>
      <c r="CV40" s="746">
        <v>23299</v>
      </c>
      <c r="CW40" s="746">
        <v>41651</v>
      </c>
      <c r="CX40" s="746">
        <v>1315</v>
      </c>
      <c r="CY40" s="746">
        <v>66265</v>
      </c>
      <c r="CZ40" s="746">
        <v>10398</v>
      </c>
      <c r="DA40" s="746">
        <v>117133</v>
      </c>
      <c r="DB40" s="80">
        <v>127531</v>
      </c>
      <c r="DC40" s="78">
        <v>25824</v>
      </c>
      <c r="DD40" s="746">
        <v>8657</v>
      </c>
      <c r="DE40" s="746">
        <v>25790</v>
      </c>
      <c r="DF40" s="746">
        <v>0</v>
      </c>
      <c r="DG40" s="746">
        <v>34447</v>
      </c>
      <c r="DH40" s="746">
        <v>4012</v>
      </c>
      <c r="DI40" s="746">
        <v>26631</v>
      </c>
      <c r="DJ40" s="80">
        <v>30643</v>
      </c>
      <c r="DK40" s="78">
        <v>20236</v>
      </c>
      <c r="DL40" s="746">
        <v>10647</v>
      </c>
      <c r="DM40" s="746">
        <v>51197</v>
      </c>
      <c r="DN40" s="746">
        <v>1973</v>
      </c>
      <c r="DO40" s="746">
        <v>63817</v>
      </c>
      <c r="DP40" s="746">
        <v>25558</v>
      </c>
      <c r="DQ40" s="746">
        <v>16682</v>
      </c>
      <c r="DR40" s="80">
        <v>42240</v>
      </c>
      <c r="DS40" s="78">
        <v>19536</v>
      </c>
      <c r="DT40" s="746">
        <v>27149</v>
      </c>
      <c r="DU40" s="746">
        <v>16701</v>
      </c>
      <c r="DV40" s="746">
        <v>1922</v>
      </c>
      <c r="DW40" s="746">
        <v>45772</v>
      </c>
      <c r="DX40" s="746">
        <v>6177</v>
      </c>
      <c r="DY40" s="746">
        <v>59483</v>
      </c>
      <c r="DZ40" s="80">
        <v>65660</v>
      </c>
      <c r="EA40" s="78">
        <v>917674</v>
      </c>
      <c r="EB40" s="746">
        <v>757845</v>
      </c>
      <c r="EC40" s="746">
        <v>2549951</v>
      </c>
      <c r="ED40" s="746">
        <v>165562</v>
      </c>
      <c r="EE40" s="746">
        <v>3473358</v>
      </c>
      <c r="EF40" s="746">
        <v>276673</v>
      </c>
      <c r="EG40" s="746">
        <v>1893749</v>
      </c>
      <c r="EH40" s="821">
        <v>2170422</v>
      </c>
    </row>
    <row r="41" spans="2:138" x14ac:dyDescent="0.25">
      <c r="B41" s="72" t="s">
        <v>1116</v>
      </c>
      <c r="C41" s="78">
        <v>60962</v>
      </c>
      <c r="D41" s="746">
        <v>91134</v>
      </c>
      <c r="E41" s="746">
        <v>248162</v>
      </c>
      <c r="F41" s="746">
        <v>182</v>
      </c>
      <c r="G41" s="746">
        <v>339478</v>
      </c>
      <c r="H41" s="746">
        <v>56234</v>
      </c>
      <c r="I41" s="746">
        <v>113184</v>
      </c>
      <c r="J41" s="80">
        <v>169418</v>
      </c>
      <c r="K41" s="78">
        <v>97394</v>
      </c>
      <c r="L41" s="746">
        <v>83118</v>
      </c>
      <c r="M41" s="746">
        <v>493873</v>
      </c>
      <c r="N41" s="746">
        <v>212</v>
      </c>
      <c r="O41" s="746">
        <v>577203</v>
      </c>
      <c r="P41" s="746">
        <v>11186</v>
      </c>
      <c r="Q41" s="746">
        <v>69772</v>
      </c>
      <c r="R41" s="80">
        <v>80958</v>
      </c>
      <c r="S41" s="78">
        <v>43251</v>
      </c>
      <c r="T41" s="746">
        <v>46126</v>
      </c>
      <c r="U41" s="746">
        <v>242481</v>
      </c>
      <c r="V41" s="746">
        <v>7844</v>
      </c>
      <c r="W41" s="746">
        <v>296451</v>
      </c>
      <c r="X41" s="746">
        <v>66394</v>
      </c>
      <c r="Y41" s="746">
        <v>154005</v>
      </c>
      <c r="Z41" s="80">
        <v>220399</v>
      </c>
      <c r="AA41" s="78">
        <v>82907</v>
      </c>
      <c r="AB41" s="746">
        <v>98630</v>
      </c>
      <c r="AC41" s="746">
        <v>317582</v>
      </c>
      <c r="AD41" s="746">
        <v>13233</v>
      </c>
      <c r="AE41" s="746">
        <v>429445</v>
      </c>
      <c r="AF41" s="746">
        <v>59403</v>
      </c>
      <c r="AG41" s="746">
        <v>589842</v>
      </c>
      <c r="AH41" s="80">
        <v>649245</v>
      </c>
      <c r="AI41" s="78">
        <v>167964</v>
      </c>
      <c r="AJ41" s="746">
        <v>89982</v>
      </c>
      <c r="AK41" s="746">
        <v>361307</v>
      </c>
      <c r="AL41" s="746">
        <v>3046</v>
      </c>
      <c r="AM41" s="746">
        <v>454335</v>
      </c>
      <c r="AN41" s="746">
        <v>15200</v>
      </c>
      <c r="AO41" s="746">
        <v>207449</v>
      </c>
      <c r="AP41" s="80">
        <v>222649</v>
      </c>
      <c r="AQ41" s="78">
        <v>32433</v>
      </c>
      <c r="AR41" s="746">
        <v>30550</v>
      </c>
      <c r="AS41" s="746">
        <v>121779</v>
      </c>
      <c r="AT41" s="746">
        <v>5737</v>
      </c>
      <c r="AU41" s="746">
        <v>158066</v>
      </c>
      <c r="AV41" s="746">
        <v>19141</v>
      </c>
      <c r="AW41" s="746">
        <v>199237</v>
      </c>
      <c r="AX41" s="80">
        <v>218378</v>
      </c>
      <c r="AY41" s="78">
        <v>36617</v>
      </c>
      <c r="AZ41" s="746">
        <v>63786</v>
      </c>
      <c r="BA41" s="746">
        <v>49729</v>
      </c>
      <c r="BB41" s="746">
        <v>9501</v>
      </c>
      <c r="BC41" s="746">
        <v>123016</v>
      </c>
      <c r="BD41" s="746">
        <v>12066</v>
      </c>
      <c r="BE41" s="746">
        <v>48806</v>
      </c>
      <c r="BF41" s="80">
        <v>60872</v>
      </c>
      <c r="BG41" s="78">
        <v>17341</v>
      </c>
      <c r="BH41" s="746">
        <v>9282</v>
      </c>
      <c r="BI41" s="746">
        <v>51835</v>
      </c>
      <c r="BJ41" s="746">
        <v>395</v>
      </c>
      <c r="BK41" s="746">
        <v>61512</v>
      </c>
      <c r="BL41" s="746">
        <v>3597</v>
      </c>
      <c r="BM41" s="746">
        <v>58412</v>
      </c>
      <c r="BN41" s="80">
        <v>62009</v>
      </c>
      <c r="BO41" s="78">
        <v>72745</v>
      </c>
      <c r="BP41" s="746">
        <v>35011</v>
      </c>
      <c r="BQ41" s="746">
        <v>157067</v>
      </c>
      <c r="BR41" s="746">
        <v>7815</v>
      </c>
      <c r="BS41" s="746">
        <v>199893</v>
      </c>
      <c r="BT41" s="746">
        <v>22703</v>
      </c>
      <c r="BU41" s="746">
        <v>57733</v>
      </c>
      <c r="BV41" s="80">
        <v>80436</v>
      </c>
      <c r="BW41" s="78">
        <v>7339</v>
      </c>
      <c r="BX41" s="746">
        <v>26996</v>
      </c>
      <c r="BY41" s="746">
        <v>150937</v>
      </c>
      <c r="BZ41" s="746">
        <v>1886</v>
      </c>
      <c r="CA41" s="746">
        <v>179819</v>
      </c>
      <c r="CB41" s="746">
        <v>81334</v>
      </c>
      <c r="CC41" s="746">
        <v>58534</v>
      </c>
      <c r="CD41" s="80">
        <v>139868</v>
      </c>
      <c r="CE41" s="78">
        <v>23391</v>
      </c>
      <c r="CF41" s="746">
        <v>21289</v>
      </c>
      <c r="CG41" s="746">
        <v>99938</v>
      </c>
      <c r="CH41" s="746">
        <v>977</v>
      </c>
      <c r="CI41" s="746">
        <v>122204</v>
      </c>
      <c r="CJ41" s="746">
        <v>17378</v>
      </c>
      <c r="CK41" s="746">
        <v>181835</v>
      </c>
      <c r="CL41" s="80">
        <v>199213</v>
      </c>
      <c r="CM41" s="78">
        <v>8587</v>
      </c>
      <c r="CN41" s="746">
        <v>8467</v>
      </c>
      <c r="CO41" s="746">
        <v>35321</v>
      </c>
      <c r="CP41" s="746">
        <v>1818</v>
      </c>
      <c r="CQ41" s="746">
        <v>45606</v>
      </c>
      <c r="CR41" s="746">
        <v>7329</v>
      </c>
      <c r="CS41" s="746">
        <v>51109</v>
      </c>
      <c r="CT41" s="80">
        <v>58438</v>
      </c>
      <c r="CU41" s="78">
        <v>41818</v>
      </c>
      <c r="CV41" s="746">
        <v>7032</v>
      </c>
      <c r="CW41" s="746">
        <v>9560</v>
      </c>
      <c r="CX41" s="746">
        <v>2300</v>
      </c>
      <c r="CY41" s="746">
        <v>18892</v>
      </c>
      <c r="CZ41" s="746">
        <v>20317</v>
      </c>
      <c r="DA41" s="746">
        <v>119608</v>
      </c>
      <c r="DB41" s="80">
        <v>139925</v>
      </c>
      <c r="DC41" s="78">
        <v>9993</v>
      </c>
      <c r="DD41" s="746">
        <v>32547</v>
      </c>
      <c r="DE41" s="746">
        <v>20254</v>
      </c>
      <c r="DF41" s="746">
        <v>0</v>
      </c>
      <c r="DG41" s="746">
        <v>52801</v>
      </c>
      <c r="DH41" s="746">
        <v>4369</v>
      </c>
      <c r="DI41" s="746">
        <v>30474</v>
      </c>
      <c r="DJ41" s="80">
        <v>34843</v>
      </c>
      <c r="DK41" s="78">
        <v>8904</v>
      </c>
      <c r="DL41" s="746">
        <v>6067</v>
      </c>
      <c r="DM41" s="746">
        <v>45191</v>
      </c>
      <c r="DN41" s="746">
        <v>1209</v>
      </c>
      <c r="DO41" s="746">
        <v>52467</v>
      </c>
      <c r="DP41" s="746">
        <v>12038</v>
      </c>
      <c r="DQ41" s="746">
        <v>38658</v>
      </c>
      <c r="DR41" s="80">
        <v>50696</v>
      </c>
      <c r="DS41" s="78">
        <v>12707</v>
      </c>
      <c r="DT41" s="746">
        <v>21638</v>
      </c>
      <c r="DU41" s="746">
        <v>28643</v>
      </c>
      <c r="DV41" s="746">
        <v>1468</v>
      </c>
      <c r="DW41" s="746">
        <v>51749</v>
      </c>
      <c r="DX41" s="746">
        <v>5304</v>
      </c>
      <c r="DY41" s="746">
        <v>63310</v>
      </c>
      <c r="DZ41" s="80">
        <v>68614</v>
      </c>
      <c r="EA41" s="78">
        <v>724353</v>
      </c>
      <c r="EB41" s="746">
        <v>671655</v>
      </c>
      <c r="EC41" s="746">
        <v>2433659</v>
      </c>
      <c r="ED41" s="746">
        <v>57623</v>
      </c>
      <c r="EE41" s="746">
        <v>3162937</v>
      </c>
      <c r="EF41" s="746">
        <v>413993</v>
      </c>
      <c r="EG41" s="746">
        <v>2041968</v>
      </c>
      <c r="EH41" s="821">
        <v>2455961</v>
      </c>
    </row>
    <row r="42" spans="2:138" x14ac:dyDescent="0.25">
      <c r="B42" s="27" t="s">
        <v>1122</v>
      </c>
      <c r="C42" s="78">
        <v>30275</v>
      </c>
      <c r="D42" s="746">
        <v>8060</v>
      </c>
      <c r="E42" s="746">
        <v>52025</v>
      </c>
      <c r="F42" s="746">
        <v>47440</v>
      </c>
      <c r="G42" s="746">
        <v>107525</v>
      </c>
      <c r="H42" s="746">
        <v>260214</v>
      </c>
      <c r="I42" s="746">
        <v>119612</v>
      </c>
      <c r="J42" s="80">
        <v>379826</v>
      </c>
      <c r="K42" s="78">
        <v>93268</v>
      </c>
      <c r="L42" s="746">
        <v>30717</v>
      </c>
      <c r="M42" s="746">
        <v>422869</v>
      </c>
      <c r="N42" s="746">
        <v>15108</v>
      </c>
      <c r="O42" s="746">
        <v>468694</v>
      </c>
      <c r="P42" s="746">
        <v>68295</v>
      </c>
      <c r="Q42" s="746">
        <v>59393</v>
      </c>
      <c r="R42" s="80">
        <v>127688</v>
      </c>
      <c r="S42" s="78">
        <v>7609</v>
      </c>
      <c r="T42" s="746">
        <v>8888</v>
      </c>
      <c r="U42" s="746">
        <v>188861</v>
      </c>
      <c r="V42" s="746">
        <v>24701</v>
      </c>
      <c r="W42" s="746">
        <v>222450</v>
      </c>
      <c r="X42" s="746">
        <v>109375</v>
      </c>
      <c r="Y42" s="746">
        <v>189455</v>
      </c>
      <c r="Z42" s="80">
        <v>298830</v>
      </c>
      <c r="AA42" s="78">
        <v>92366</v>
      </c>
      <c r="AB42" s="746">
        <v>143617</v>
      </c>
      <c r="AC42" s="746">
        <v>244988</v>
      </c>
      <c r="AD42" s="746">
        <v>40051</v>
      </c>
      <c r="AE42" s="746">
        <v>428656</v>
      </c>
      <c r="AF42" s="746">
        <v>128254</v>
      </c>
      <c r="AG42" s="746">
        <v>573726</v>
      </c>
      <c r="AH42" s="80">
        <v>701980</v>
      </c>
      <c r="AI42" s="78">
        <v>90249</v>
      </c>
      <c r="AJ42" s="746">
        <v>106955</v>
      </c>
      <c r="AK42" s="746">
        <v>153503</v>
      </c>
      <c r="AL42" s="746">
        <v>3308</v>
      </c>
      <c r="AM42" s="746">
        <v>263766</v>
      </c>
      <c r="AN42" s="746">
        <v>220064</v>
      </c>
      <c r="AO42" s="746">
        <v>208808</v>
      </c>
      <c r="AP42" s="80">
        <v>428872</v>
      </c>
      <c r="AQ42" s="78">
        <v>30297</v>
      </c>
      <c r="AR42" s="746">
        <v>45692</v>
      </c>
      <c r="AS42" s="746">
        <v>75327</v>
      </c>
      <c r="AT42" s="746">
        <v>7492</v>
      </c>
      <c r="AU42" s="746">
        <v>128511</v>
      </c>
      <c r="AV42" s="746">
        <v>61038</v>
      </c>
      <c r="AW42" s="746">
        <v>202235</v>
      </c>
      <c r="AX42" s="80">
        <v>263273</v>
      </c>
      <c r="AY42" s="78">
        <v>14885</v>
      </c>
      <c r="AZ42" s="746">
        <v>26549</v>
      </c>
      <c r="BA42" s="746">
        <v>37190</v>
      </c>
      <c r="BB42" s="746">
        <v>5517</v>
      </c>
      <c r="BC42" s="746">
        <v>69256</v>
      </c>
      <c r="BD42" s="746">
        <v>75417</v>
      </c>
      <c r="BE42" s="746">
        <v>51033</v>
      </c>
      <c r="BF42" s="80">
        <v>126450</v>
      </c>
      <c r="BG42" s="78">
        <v>3864</v>
      </c>
      <c r="BH42" s="746">
        <v>29652</v>
      </c>
      <c r="BI42" s="746">
        <v>12112</v>
      </c>
      <c r="BJ42" s="746">
        <v>2804</v>
      </c>
      <c r="BK42" s="746">
        <v>44568</v>
      </c>
      <c r="BL42" s="746">
        <v>47499</v>
      </c>
      <c r="BM42" s="746">
        <v>57231</v>
      </c>
      <c r="BN42" s="80">
        <v>104730</v>
      </c>
      <c r="BO42" s="78">
        <v>14322</v>
      </c>
      <c r="BP42" s="746">
        <v>20302</v>
      </c>
      <c r="BQ42" s="746">
        <v>137023</v>
      </c>
      <c r="BR42" s="746">
        <v>18017</v>
      </c>
      <c r="BS42" s="746">
        <v>175342</v>
      </c>
      <c r="BT42" s="746">
        <v>54820</v>
      </c>
      <c r="BU42" s="746">
        <v>56147</v>
      </c>
      <c r="BV42" s="80">
        <v>110967</v>
      </c>
      <c r="BW42" s="78">
        <v>61966</v>
      </c>
      <c r="BX42" s="746">
        <v>63464</v>
      </c>
      <c r="BY42" s="746">
        <v>144839</v>
      </c>
      <c r="BZ42" s="746">
        <v>37164</v>
      </c>
      <c r="CA42" s="746">
        <v>245467</v>
      </c>
      <c r="CB42" s="746">
        <v>15454</v>
      </c>
      <c r="CC42" s="746">
        <v>59735</v>
      </c>
      <c r="CD42" s="80">
        <v>75189</v>
      </c>
      <c r="CE42" s="78">
        <v>37340</v>
      </c>
      <c r="CF42" s="746">
        <v>21112</v>
      </c>
      <c r="CG42" s="746">
        <v>66958</v>
      </c>
      <c r="CH42" s="746">
        <v>9171</v>
      </c>
      <c r="CI42" s="746">
        <v>97241</v>
      </c>
      <c r="CJ42" s="746">
        <v>28907</v>
      </c>
      <c r="CK42" s="746">
        <v>179476</v>
      </c>
      <c r="CL42" s="80">
        <v>208383</v>
      </c>
      <c r="CM42" s="78">
        <v>8378</v>
      </c>
      <c r="CN42" s="746">
        <v>3088</v>
      </c>
      <c r="CO42" s="746">
        <v>23097</v>
      </c>
      <c r="CP42" s="746">
        <v>1690</v>
      </c>
      <c r="CQ42" s="746">
        <v>27875</v>
      </c>
      <c r="CR42" s="746">
        <v>18839</v>
      </c>
      <c r="CS42" s="746">
        <v>51760</v>
      </c>
      <c r="CT42" s="80">
        <v>70599</v>
      </c>
      <c r="CU42" s="78">
        <v>2970</v>
      </c>
      <c r="CV42" s="746">
        <v>27708</v>
      </c>
      <c r="CW42" s="746">
        <v>1659</v>
      </c>
      <c r="CX42" s="746">
        <v>12904</v>
      </c>
      <c r="CY42" s="746">
        <v>42271</v>
      </c>
      <c r="CZ42" s="746">
        <v>17227</v>
      </c>
      <c r="DA42" s="746">
        <v>123018</v>
      </c>
      <c r="DB42" s="80">
        <v>140245</v>
      </c>
      <c r="DC42" s="78">
        <v>1621</v>
      </c>
      <c r="DD42" s="746">
        <v>5806</v>
      </c>
      <c r="DE42" s="746">
        <v>33293</v>
      </c>
      <c r="DF42" s="746">
        <v>4203</v>
      </c>
      <c r="DG42" s="746">
        <v>43302</v>
      </c>
      <c r="DH42" s="746">
        <v>18208</v>
      </c>
      <c r="DI42" s="746">
        <v>30319</v>
      </c>
      <c r="DJ42" s="80">
        <v>48527</v>
      </c>
      <c r="DK42" s="78">
        <v>6294</v>
      </c>
      <c r="DL42" s="746">
        <v>27487</v>
      </c>
      <c r="DM42" s="746">
        <v>31910</v>
      </c>
      <c r="DN42" s="746">
        <v>31646</v>
      </c>
      <c r="DO42" s="746">
        <v>91043</v>
      </c>
      <c r="DP42" s="746">
        <v>16018</v>
      </c>
      <c r="DQ42" s="746">
        <v>16925</v>
      </c>
      <c r="DR42" s="80">
        <v>32943</v>
      </c>
      <c r="DS42" s="78">
        <v>12144</v>
      </c>
      <c r="DT42" s="746">
        <v>4592</v>
      </c>
      <c r="DU42" s="746">
        <v>16469</v>
      </c>
      <c r="DV42" s="746">
        <v>2276</v>
      </c>
      <c r="DW42" s="746">
        <v>23337</v>
      </c>
      <c r="DX42" s="746">
        <v>24712</v>
      </c>
      <c r="DY42" s="746">
        <v>65082</v>
      </c>
      <c r="DZ42" s="80">
        <v>89794</v>
      </c>
      <c r="EA42" s="78">
        <v>507848</v>
      </c>
      <c r="EB42" s="746">
        <v>573689</v>
      </c>
      <c r="EC42" s="746">
        <v>1642123</v>
      </c>
      <c r="ED42" s="746">
        <v>263492</v>
      </c>
      <c r="EE42" s="746">
        <v>2479304</v>
      </c>
      <c r="EF42" s="746">
        <v>1164341</v>
      </c>
      <c r="EG42" s="746">
        <v>2043955</v>
      </c>
      <c r="EH42" s="821">
        <v>3208296</v>
      </c>
    </row>
    <row r="43" spans="2:138" x14ac:dyDescent="0.25">
      <c r="B43" s="27" t="s">
        <v>1129</v>
      </c>
      <c r="C43" s="78">
        <v>50535</v>
      </c>
      <c r="D43" s="746">
        <v>49914</v>
      </c>
      <c r="E43" s="746">
        <v>97074</v>
      </c>
      <c r="F43" s="746">
        <v>195475</v>
      </c>
      <c r="G43" s="746">
        <v>342463</v>
      </c>
      <c r="H43" s="746">
        <v>10963</v>
      </c>
      <c r="I43" s="746">
        <v>137546</v>
      </c>
      <c r="J43" s="80">
        <v>148509</v>
      </c>
      <c r="K43" s="78">
        <v>174612</v>
      </c>
      <c r="L43" s="746">
        <v>76025</v>
      </c>
      <c r="M43" s="746">
        <v>311548</v>
      </c>
      <c r="N43" s="746">
        <v>51429</v>
      </c>
      <c r="O43" s="746">
        <v>439002</v>
      </c>
      <c r="P43" s="746">
        <v>422</v>
      </c>
      <c r="Q43" s="746">
        <v>65016</v>
      </c>
      <c r="R43" s="80">
        <v>65438</v>
      </c>
      <c r="S43" s="78">
        <v>61712</v>
      </c>
      <c r="T43" s="746">
        <v>102462</v>
      </c>
      <c r="U43" s="746">
        <v>133674</v>
      </c>
      <c r="V43" s="746">
        <v>118606</v>
      </c>
      <c r="W43" s="746">
        <v>354742</v>
      </c>
      <c r="X43" s="746">
        <v>37182</v>
      </c>
      <c r="Y43" s="746">
        <v>168968</v>
      </c>
      <c r="Z43" s="80">
        <v>206150</v>
      </c>
      <c r="AA43" s="78">
        <v>54814</v>
      </c>
      <c r="AB43" s="746">
        <v>177138</v>
      </c>
      <c r="AC43" s="746">
        <v>378517</v>
      </c>
      <c r="AD43" s="746">
        <v>82774</v>
      </c>
      <c r="AE43" s="746">
        <v>638429</v>
      </c>
      <c r="AF43" s="746">
        <v>28166</v>
      </c>
      <c r="AG43" s="746">
        <v>587538</v>
      </c>
      <c r="AH43" s="80">
        <v>615704</v>
      </c>
      <c r="AI43" s="78">
        <v>69181</v>
      </c>
      <c r="AJ43" s="746">
        <v>199500</v>
      </c>
      <c r="AK43" s="746">
        <v>229628</v>
      </c>
      <c r="AL43" s="746">
        <v>182690</v>
      </c>
      <c r="AM43" s="746">
        <v>611818</v>
      </c>
      <c r="AN43" s="746">
        <v>7609</v>
      </c>
      <c r="AO43" s="746">
        <v>203096</v>
      </c>
      <c r="AP43" s="80">
        <v>210705</v>
      </c>
      <c r="AQ43" s="78">
        <v>45213</v>
      </c>
      <c r="AR43" s="746">
        <v>37397</v>
      </c>
      <c r="AS43" s="746">
        <v>84605</v>
      </c>
      <c r="AT43" s="746">
        <v>25931</v>
      </c>
      <c r="AU43" s="746">
        <v>147933</v>
      </c>
      <c r="AV43" s="746">
        <v>18484</v>
      </c>
      <c r="AW43" s="746">
        <v>217911</v>
      </c>
      <c r="AX43" s="80">
        <v>236395</v>
      </c>
      <c r="AY43" s="78">
        <v>22960</v>
      </c>
      <c r="AZ43" s="746">
        <v>42242</v>
      </c>
      <c r="BA43" s="746">
        <v>52178</v>
      </c>
      <c r="BB43" s="746">
        <v>60481</v>
      </c>
      <c r="BC43" s="746">
        <v>154901</v>
      </c>
      <c r="BD43" s="746">
        <v>3602</v>
      </c>
      <c r="BE43" s="746">
        <v>56064</v>
      </c>
      <c r="BF43" s="80">
        <v>59666</v>
      </c>
      <c r="BG43" s="78">
        <v>16391</v>
      </c>
      <c r="BH43" s="746">
        <v>26585</v>
      </c>
      <c r="BI43" s="746">
        <v>43190</v>
      </c>
      <c r="BJ43" s="746">
        <v>20757</v>
      </c>
      <c r="BK43" s="746">
        <v>90532</v>
      </c>
      <c r="BL43" s="746">
        <v>1476</v>
      </c>
      <c r="BM43" s="746">
        <v>67833</v>
      </c>
      <c r="BN43" s="80">
        <v>69309</v>
      </c>
      <c r="BO43" s="78">
        <v>41922</v>
      </c>
      <c r="BP43" s="746">
        <v>71604</v>
      </c>
      <c r="BQ43" s="746">
        <v>124193</v>
      </c>
      <c r="BR43" s="746">
        <v>35990</v>
      </c>
      <c r="BS43" s="746">
        <v>231787</v>
      </c>
      <c r="BT43" s="746">
        <v>10964</v>
      </c>
      <c r="BU43" s="746">
        <v>73175</v>
      </c>
      <c r="BV43" s="80">
        <v>84139</v>
      </c>
      <c r="BW43" s="78">
        <v>48912</v>
      </c>
      <c r="BX43" s="746">
        <v>36380</v>
      </c>
      <c r="BY43" s="746">
        <v>196486</v>
      </c>
      <c r="BZ43" s="746">
        <v>9055</v>
      </c>
      <c r="CA43" s="746">
        <v>241921</v>
      </c>
      <c r="CB43" s="746">
        <v>7221</v>
      </c>
      <c r="CC43" s="746">
        <v>58760</v>
      </c>
      <c r="CD43" s="80">
        <v>65981</v>
      </c>
      <c r="CE43" s="78">
        <v>19617</v>
      </c>
      <c r="CF43" s="746">
        <v>34144</v>
      </c>
      <c r="CG43" s="746">
        <v>78993</v>
      </c>
      <c r="CH43" s="746">
        <v>21106</v>
      </c>
      <c r="CI43" s="746">
        <v>134243</v>
      </c>
      <c r="CJ43" s="746">
        <v>4946</v>
      </c>
      <c r="CK43" s="746">
        <v>180926</v>
      </c>
      <c r="CL43" s="80">
        <v>185872</v>
      </c>
      <c r="CM43" s="78">
        <v>13851</v>
      </c>
      <c r="CN43" s="746">
        <v>7499</v>
      </c>
      <c r="CO43" s="746">
        <v>19529</v>
      </c>
      <c r="CP43" s="746">
        <v>10430</v>
      </c>
      <c r="CQ43" s="746">
        <v>37458</v>
      </c>
      <c r="CR43" s="746">
        <v>2096</v>
      </c>
      <c r="CS43" s="746">
        <v>52608</v>
      </c>
      <c r="CT43" s="80">
        <v>54704</v>
      </c>
      <c r="CU43" s="78">
        <v>4200</v>
      </c>
      <c r="CV43" s="746">
        <v>11594</v>
      </c>
      <c r="CW43" s="746">
        <v>38185</v>
      </c>
      <c r="CX43" s="746">
        <v>7179</v>
      </c>
      <c r="CY43" s="746">
        <v>56958</v>
      </c>
      <c r="CZ43" s="746">
        <v>3767</v>
      </c>
      <c r="DA43" s="746">
        <v>129578</v>
      </c>
      <c r="DB43" s="80">
        <v>133345</v>
      </c>
      <c r="DC43" s="78">
        <v>14588</v>
      </c>
      <c r="DD43" s="746">
        <v>11508</v>
      </c>
      <c r="DE43" s="746">
        <v>26629</v>
      </c>
      <c r="DF43" s="746">
        <v>18136</v>
      </c>
      <c r="DG43" s="746">
        <v>56273</v>
      </c>
      <c r="DH43" s="746">
        <v>2421</v>
      </c>
      <c r="DI43" s="746">
        <v>30091</v>
      </c>
      <c r="DJ43" s="80">
        <v>32512</v>
      </c>
      <c r="DK43" s="78">
        <v>12949</v>
      </c>
      <c r="DL43" s="746">
        <v>6650</v>
      </c>
      <c r="DM43" s="746">
        <v>76664</v>
      </c>
      <c r="DN43" s="746">
        <v>6035</v>
      </c>
      <c r="DO43" s="746">
        <v>89349</v>
      </c>
      <c r="DP43" s="746">
        <v>4330</v>
      </c>
      <c r="DQ43" s="746">
        <v>24008</v>
      </c>
      <c r="DR43" s="80">
        <v>28338</v>
      </c>
      <c r="DS43" s="78">
        <v>6185</v>
      </c>
      <c r="DT43" s="746">
        <v>20363</v>
      </c>
      <c r="DU43" s="746">
        <v>18585</v>
      </c>
      <c r="DV43" s="746">
        <v>17514</v>
      </c>
      <c r="DW43" s="746">
        <v>56462</v>
      </c>
      <c r="DX43" s="746">
        <v>3354</v>
      </c>
      <c r="DY43" s="746">
        <v>67495</v>
      </c>
      <c r="DZ43" s="80">
        <v>70849</v>
      </c>
      <c r="EA43" s="78">
        <v>657642</v>
      </c>
      <c r="EB43" s="746">
        <v>911005</v>
      </c>
      <c r="EC43" s="746">
        <v>1909678</v>
      </c>
      <c r="ED43" s="746">
        <v>863588</v>
      </c>
      <c r="EE43" s="746">
        <v>3684271</v>
      </c>
      <c r="EF43" s="746">
        <v>147003</v>
      </c>
      <c r="EG43" s="746">
        <v>2120613</v>
      </c>
      <c r="EH43" s="821">
        <v>2267616</v>
      </c>
    </row>
    <row r="44" spans="2:138" ht="14.25" thickBot="1" x14ac:dyDescent="0.3">
      <c r="B44" s="27" t="s">
        <v>1136</v>
      </c>
      <c r="C44" s="78">
        <v>71635</v>
      </c>
      <c r="D44" s="746">
        <v>205531</v>
      </c>
      <c r="E44" s="746">
        <v>314184</v>
      </c>
      <c r="F44" s="746">
        <v>3999</v>
      </c>
      <c r="G44" s="746">
        <v>523714</v>
      </c>
      <c r="H44" s="746">
        <v>3411</v>
      </c>
      <c r="I44" s="746">
        <v>135354</v>
      </c>
      <c r="J44" s="80">
        <v>138765</v>
      </c>
      <c r="K44" s="78">
        <v>139791</v>
      </c>
      <c r="L44" s="746">
        <v>184904</v>
      </c>
      <c r="M44" s="746">
        <v>345176</v>
      </c>
      <c r="N44" s="746">
        <v>1192</v>
      </c>
      <c r="O44" s="746">
        <v>531272</v>
      </c>
      <c r="P44" s="746">
        <v>1982</v>
      </c>
      <c r="Q44" s="746">
        <v>63635</v>
      </c>
      <c r="R44" s="80">
        <v>65617</v>
      </c>
      <c r="S44" s="78">
        <v>29838</v>
      </c>
      <c r="T44" s="746">
        <v>33464</v>
      </c>
      <c r="U44" s="746">
        <v>364157</v>
      </c>
      <c r="V44" s="746">
        <v>1814</v>
      </c>
      <c r="W44" s="746">
        <v>399435</v>
      </c>
      <c r="X44" s="746">
        <v>16030</v>
      </c>
      <c r="Y44" s="746">
        <v>194098</v>
      </c>
      <c r="Z44" s="80">
        <v>210128</v>
      </c>
      <c r="AA44" s="78">
        <v>136580</v>
      </c>
      <c r="AB44" s="746">
        <v>146045</v>
      </c>
      <c r="AC44" s="746">
        <v>501953</v>
      </c>
      <c r="AD44" s="746">
        <v>13036</v>
      </c>
      <c r="AE44" s="746">
        <v>661034</v>
      </c>
      <c r="AF44" s="746">
        <v>27233</v>
      </c>
      <c r="AG44" s="746">
        <v>574586</v>
      </c>
      <c r="AH44" s="80">
        <v>601819</v>
      </c>
      <c r="AI44" s="78">
        <v>150463</v>
      </c>
      <c r="AJ44" s="746">
        <v>177103</v>
      </c>
      <c r="AK44" s="746">
        <v>450601</v>
      </c>
      <c r="AL44" s="746">
        <v>7309</v>
      </c>
      <c r="AM44" s="746">
        <v>635013</v>
      </c>
      <c r="AN44" s="746">
        <v>28632</v>
      </c>
      <c r="AO44" s="746">
        <v>191493</v>
      </c>
      <c r="AP44" s="80">
        <v>220125</v>
      </c>
      <c r="AQ44" s="78">
        <v>39560</v>
      </c>
      <c r="AR44" s="746">
        <v>97874</v>
      </c>
      <c r="AS44" s="746">
        <v>84111</v>
      </c>
      <c r="AT44" s="746">
        <v>8751</v>
      </c>
      <c r="AU44" s="746">
        <v>190736</v>
      </c>
      <c r="AV44" s="746">
        <v>31035</v>
      </c>
      <c r="AW44" s="746">
        <v>221349</v>
      </c>
      <c r="AX44" s="80">
        <v>252384</v>
      </c>
      <c r="AY44" s="78">
        <v>41985</v>
      </c>
      <c r="AZ44" s="746">
        <v>39720</v>
      </c>
      <c r="BA44" s="746">
        <v>133699</v>
      </c>
      <c r="BB44" s="746">
        <v>1954</v>
      </c>
      <c r="BC44" s="746">
        <v>175373</v>
      </c>
      <c r="BD44" s="746">
        <v>6370</v>
      </c>
      <c r="BE44" s="746">
        <v>53601</v>
      </c>
      <c r="BF44" s="80">
        <v>59971</v>
      </c>
      <c r="BG44" s="78">
        <v>6996</v>
      </c>
      <c r="BH44" s="746">
        <v>36995</v>
      </c>
      <c r="BI44" s="746">
        <v>74321</v>
      </c>
      <c r="BJ44" s="746">
        <v>14885</v>
      </c>
      <c r="BK44" s="746">
        <v>126201</v>
      </c>
      <c r="BL44" s="746">
        <v>28923</v>
      </c>
      <c r="BM44" s="746">
        <v>53225</v>
      </c>
      <c r="BN44" s="80">
        <v>82148</v>
      </c>
      <c r="BO44" s="78">
        <v>41095</v>
      </c>
      <c r="BP44" s="746">
        <v>81693</v>
      </c>
      <c r="BQ44" s="746">
        <v>190208</v>
      </c>
      <c r="BR44" s="746">
        <v>8270</v>
      </c>
      <c r="BS44" s="746">
        <v>280171</v>
      </c>
      <c r="BT44" s="746">
        <v>4799</v>
      </c>
      <c r="BU44" s="746">
        <v>70904</v>
      </c>
      <c r="BV44" s="80">
        <v>75703</v>
      </c>
      <c r="BW44" s="78">
        <v>67258</v>
      </c>
      <c r="BX44" s="746">
        <v>92465</v>
      </c>
      <c r="BY44" s="746">
        <v>205965</v>
      </c>
      <c r="BZ44" s="746">
        <v>3596</v>
      </c>
      <c r="CA44" s="746">
        <v>302026</v>
      </c>
      <c r="CB44" s="746">
        <v>7489</v>
      </c>
      <c r="CC44" s="746">
        <v>52929</v>
      </c>
      <c r="CD44" s="80">
        <v>60418</v>
      </c>
      <c r="CE44" s="78">
        <v>30980</v>
      </c>
      <c r="CF44" s="746">
        <v>64131</v>
      </c>
      <c r="CG44" s="746">
        <v>98475</v>
      </c>
      <c r="CH44" s="746">
        <v>2063</v>
      </c>
      <c r="CI44" s="746">
        <v>164669</v>
      </c>
      <c r="CJ44" s="746">
        <v>9040</v>
      </c>
      <c r="CK44" s="746">
        <v>178201</v>
      </c>
      <c r="CL44" s="80">
        <v>187241</v>
      </c>
      <c r="CM44" s="78">
        <v>20630</v>
      </c>
      <c r="CN44" s="746">
        <v>38072</v>
      </c>
      <c r="CO44" s="746">
        <v>21094</v>
      </c>
      <c r="CP44" s="746">
        <v>2259</v>
      </c>
      <c r="CQ44" s="746">
        <v>61425</v>
      </c>
      <c r="CR44" s="746">
        <v>3627</v>
      </c>
      <c r="CS44" s="746">
        <v>49694</v>
      </c>
      <c r="CT44" s="80">
        <v>53321</v>
      </c>
      <c r="CU44" s="78">
        <v>20988</v>
      </c>
      <c r="CV44" s="746">
        <v>14915</v>
      </c>
      <c r="CW44" s="746">
        <v>32380</v>
      </c>
      <c r="CX44" s="746">
        <v>12074</v>
      </c>
      <c r="CY44" s="746">
        <v>59369</v>
      </c>
      <c r="CZ44" s="746">
        <v>11695</v>
      </c>
      <c r="DA44" s="746">
        <v>119214</v>
      </c>
      <c r="DB44" s="80">
        <v>130909</v>
      </c>
      <c r="DC44" s="78">
        <v>13324</v>
      </c>
      <c r="DD44" s="746">
        <v>17130</v>
      </c>
      <c r="DE44" s="746">
        <v>37931</v>
      </c>
      <c r="DF44" s="746">
        <v>2777</v>
      </c>
      <c r="DG44" s="746">
        <v>57838</v>
      </c>
      <c r="DH44" s="746">
        <v>8226</v>
      </c>
      <c r="DI44" s="746">
        <v>27445</v>
      </c>
      <c r="DJ44" s="80">
        <v>35671</v>
      </c>
      <c r="DK44" s="78">
        <v>38339</v>
      </c>
      <c r="DL44" s="746">
        <v>16543</v>
      </c>
      <c r="DM44" s="746">
        <v>51685</v>
      </c>
      <c r="DN44" s="746">
        <v>3846</v>
      </c>
      <c r="DO44" s="746">
        <v>72074</v>
      </c>
      <c r="DP44" s="746">
        <v>11918</v>
      </c>
      <c r="DQ44" s="746">
        <v>19039</v>
      </c>
      <c r="DR44" s="80">
        <v>30957</v>
      </c>
      <c r="DS44" s="78">
        <v>17433</v>
      </c>
      <c r="DT44" s="746">
        <v>21347</v>
      </c>
      <c r="DU44" s="746">
        <v>34242</v>
      </c>
      <c r="DV44" s="746">
        <v>2823</v>
      </c>
      <c r="DW44" s="746">
        <v>58412</v>
      </c>
      <c r="DX44" s="746">
        <v>6721</v>
      </c>
      <c r="DY44" s="746">
        <v>65784</v>
      </c>
      <c r="DZ44" s="80">
        <v>72505</v>
      </c>
      <c r="EA44" s="78">
        <v>866895</v>
      </c>
      <c r="EB44" s="746">
        <v>1267932</v>
      </c>
      <c r="EC44" s="746">
        <v>2940182</v>
      </c>
      <c r="ED44" s="746">
        <v>90648</v>
      </c>
      <c r="EE44" s="746">
        <v>4298762</v>
      </c>
      <c r="EF44" s="746">
        <v>207131</v>
      </c>
      <c r="EG44" s="746">
        <v>2070551</v>
      </c>
      <c r="EH44" s="821">
        <v>2277682</v>
      </c>
    </row>
    <row r="45" spans="2:138" ht="14.25" thickBot="1" x14ac:dyDescent="0.3">
      <c r="B45" s="957" t="s">
        <v>1145</v>
      </c>
      <c r="C45" s="84">
        <v>74882</v>
      </c>
      <c r="D45" s="85">
        <v>84287</v>
      </c>
      <c r="E45" s="85">
        <v>436008</v>
      </c>
      <c r="F45" s="85">
        <v>10999</v>
      </c>
      <c r="G45" s="85">
        <v>531294</v>
      </c>
      <c r="H45" s="85">
        <v>16749</v>
      </c>
      <c r="I45" s="85">
        <v>120445</v>
      </c>
      <c r="J45" s="86">
        <v>137194</v>
      </c>
      <c r="K45" s="84">
        <v>119704</v>
      </c>
      <c r="L45" s="85">
        <v>156854</v>
      </c>
      <c r="M45" s="85">
        <v>410917</v>
      </c>
      <c r="N45" s="85">
        <v>218</v>
      </c>
      <c r="O45" s="85">
        <v>567989</v>
      </c>
      <c r="P45" s="85">
        <v>1815</v>
      </c>
      <c r="Q45" s="85">
        <v>64163</v>
      </c>
      <c r="R45" s="86">
        <v>65978</v>
      </c>
      <c r="S45" s="84">
        <v>53545</v>
      </c>
      <c r="T45" s="85">
        <v>54473</v>
      </c>
      <c r="U45" s="85">
        <v>332510</v>
      </c>
      <c r="V45" s="85">
        <v>9048</v>
      </c>
      <c r="W45" s="85">
        <v>396031</v>
      </c>
      <c r="X45" s="85">
        <v>19641</v>
      </c>
      <c r="Y45" s="85">
        <v>193820</v>
      </c>
      <c r="Z45" s="86">
        <v>213461</v>
      </c>
      <c r="AA45" s="84">
        <v>152829</v>
      </c>
      <c r="AB45" s="85">
        <v>208167</v>
      </c>
      <c r="AC45" s="85">
        <v>456864</v>
      </c>
      <c r="AD45" s="85">
        <v>29121</v>
      </c>
      <c r="AE45" s="85">
        <v>694152</v>
      </c>
      <c r="AF45" s="85">
        <v>75310</v>
      </c>
      <c r="AG45" s="85">
        <v>527635</v>
      </c>
      <c r="AH45" s="86">
        <v>602945</v>
      </c>
      <c r="AI45" s="84">
        <v>188022</v>
      </c>
      <c r="AJ45" s="85">
        <v>171024</v>
      </c>
      <c r="AK45" s="85">
        <v>422770</v>
      </c>
      <c r="AL45" s="85">
        <v>10747</v>
      </c>
      <c r="AM45" s="85">
        <v>604541</v>
      </c>
      <c r="AN45" s="85">
        <v>35723</v>
      </c>
      <c r="AO45" s="85">
        <v>194707</v>
      </c>
      <c r="AP45" s="86">
        <v>230430</v>
      </c>
      <c r="AQ45" s="84">
        <v>34759</v>
      </c>
      <c r="AR45" s="85">
        <v>43292</v>
      </c>
      <c r="AS45" s="85">
        <v>128434</v>
      </c>
      <c r="AT45" s="85">
        <v>10987</v>
      </c>
      <c r="AU45" s="85">
        <v>182713</v>
      </c>
      <c r="AV45" s="85">
        <v>40091</v>
      </c>
      <c r="AW45" s="85">
        <v>226018</v>
      </c>
      <c r="AX45" s="86">
        <v>266109</v>
      </c>
      <c r="AY45" s="84">
        <v>44336</v>
      </c>
      <c r="AZ45" s="85">
        <v>18946</v>
      </c>
      <c r="BA45" s="85">
        <v>130745</v>
      </c>
      <c r="BB45" s="85">
        <v>2038</v>
      </c>
      <c r="BC45" s="85">
        <v>151729</v>
      </c>
      <c r="BD45" s="85">
        <v>4632</v>
      </c>
      <c r="BE45" s="85">
        <v>49508</v>
      </c>
      <c r="BF45" s="86">
        <v>54140</v>
      </c>
      <c r="BG45" s="84">
        <v>24300</v>
      </c>
      <c r="BH45" s="85">
        <v>30170</v>
      </c>
      <c r="BI45" s="85">
        <v>90482</v>
      </c>
      <c r="BJ45" s="85">
        <v>7302</v>
      </c>
      <c r="BK45" s="85">
        <v>127954</v>
      </c>
      <c r="BL45" s="85">
        <v>17231</v>
      </c>
      <c r="BM45" s="85">
        <v>68974</v>
      </c>
      <c r="BN45" s="86">
        <v>86205</v>
      </c>
      <c r="BO45" s="84">
        <v>55073</v>
      </c>
      <c r="BP45" s="85">
        <v>85400</v>
      </c>
      <c r="BQ45" s="85">
        <v>217766</v>
      </c>
      <c r="BR45" s="85">
        <v>11893</v>
      </c>
      <c r="BS45" s="85">
        <v>315059</v>
      </c>
      <c r="BT45" s="85">
        <v>10861</v>
      </c>
      <c r="BU45" s="85">
        <v>60261</v>
      </c>
      <c r="BV45" s="86">
        <v>71122</v>
      </c>
      <c r="BW45" s="84">
        <v>61402</v>
      </c>
      <c r="BX45" s="85">
        <v>66593</v>
      </c>
      <c r="BY45" s="85">
        <v>203766</v>
      </c>
      <c r="BZ45" s="85">
        <v>4468</v>
      </c>
      <c r="CA45" s="85">
        <v>274827</v>
      </c>
      <c r="CB45" s="85">
        <v>42069</v>
      </c>
      <c r="CC45" s="85">
        <v>48673</v>
      </c>
      <c r="CD45" s="86">
        <v>90742</v>
      </c>
      <c r="CE45" s="84">
        <v>45020</v>
      </c>
      <c r="CF45" s="85">
        <v>54023</v>
      </c>
      <c r="CG45" s="85">
        <v>107995</v>
      </c>
      <c r="CH45" s="85">
        <v>2652</v>
      </c>
      <c r="CI45" s="85">
        <v>164670</v>
      </c>
      <c r="CJ45" s="85">
        <v>15266</v>
      </c>
      <c r="CK45" s="85">
        <v>180812</v>
      </c>
      <c r="CL45" s="86">
        <v>196078</v>
      </c>
      <c r="CM45" s="84">
        <v>11099</v>
      </c>
      <c r="CN45" s="85">
        <v>13840</v>
      </c>
      <c r="CO45" s="85">
        <v>47877</v>
      </c>
      <c r="CP45" s="85">
        <v>1479</v>
      </c>
      <c r="CQ45" s="85">
        <v>63196</v>
      </c>
      <c r="CR45" s="85">
        <v>4899</v>
      </c>
      <c r="CS45" s="85">
        <v>45063</v>
      </c>
      <c r="CT45" s="86">
        <v>49962</v>
      </c>
      <c r="CU45" s="84">
        <v>23193</v>
      </c>
      <c r="CV45" s="85">
        <v>23317</v>
      </c>
      <c r="CW45" s="85">
        <v>24896</v>
      </c>
      <c r="CX45" s="85">
        <v>3532</v>
      </c>
      <c r="CY45" s="85">
        <v>51745</v>
      </c>
      <c r="CZ45" s="85">
        <v>15110</v>
      </c>
      <c r="DA45" s="85">
        <v>122795</v>
      </c>
      <c r="DB45" s="86">
        <v>137905</v>
      </c>
      <c r="DC45" s="84">
        <v>33943</v>
      </c>
      <c r="DD45" s="85">
        <v>11364</v>
      </c>
      <c r="DE45" s="85">
        <v>24199</v>
      </c>
      <c r="DF45" s="85">
        <v>7427</v>
      </c>
      <c r="DG45" s="85">
        <v>42990</v>
      </c>
      <c r="DH45" s="85">
        <v>918</v>
      </c>
      <c r="DI45" s="85">
        <v>26657</v>
      </c>
      <c r="DJ45" s="86">
        <v>27575</v>
      </c>
      <c r="DK45" s="84">
        <v>21810</v>
      </c>
      <c r="DL45" s="85">
        <v>6796</v>
      </c>
      <c r="DM45" s="85">
        <v>48677</v>
      </c>
      <c r="DN45" s="85">
        <v>10257</v>
      </c>
      <c r="DO45" s="85">
        <v>65730</v>
      </c>
      <c r="DP45" s="85">
        <v>4355</v>
      </c>
      <c r="DQ45" s="85">
        <v>17482</v>
      </c>
      <c r="DR45" s="86">
        <v>21837</v>
      </c>
      <c r="DS45" s="84">
        <v>14846</v>
      </c>
      <c r="DT45" s="85">
        <v>9718</v>
      </c>
      <c r="DU45" s="85">
        <v>29218</v>
      </c>
      <c r="DV45" s="85">
        <v>1424</v>
      </c>
      <c r="DW45" s="85">
        <v>40360</v>
      </c>
      <c r="DX45" s="85">
        <v>15858</v>
      </c>
      <c r="DY45" s="85">
        <v>69363</v>
      </c>
      <c r="DZ45" s="86">
        <v>85221</v>
      </c>
      <c r="EA45" s="84">
        <v>958763</v>
      </c>
      <c r="EB45" s="85">
        <v>1038264</v>
      </c>
      <c r="EC45" s="85">
        <v>3113124</v>
      </c>
      <c r="ED45" s="85">
        <v>123592</v>
      </c>
      <c r="EE45" s="85">
        <v>4274980</v>
      </c>
      <c r="EF45" s="85">
        <v>320528</v>
      </c>
      <c r="EG45" s="85">
        <v>2016376</v>
      </c>
      <c r="EH45" s="899">
        <v>2336904</v>
      </c>
    </row>
    <row r="46" spans="2:138" ht="14.25" x14ac:dyDescent="0.3">
      <c r="B46" s="87" t="s">
        <v>324</v>
      </c>
      <c r="EH46" s="746"/>
    </row>
    <row r="47" spans="2:138" ht="14.25" x14ac:dyDescent="0.3">
      <c r="B47" s="18" t="s">
        <v>395</v>
      </c>
    </row>
    <row r="48" spans="2:138" ht="14.25" x14ac:dyDescent="0.3">
      <c r="B48" s="68" t="s">
        <v>572</v>
      </c>
    </row>
    <row r="49" spans="2:24" ht="14.25" x14ac:dyDescent="0.3">
      <c r="B49" s="19" t="str">
        <f>'PIB construcción 1'!B191</f>
        <v>Consultado por última vez el 23 de julio de 2021</v>
      </c>
    </row>
    <row r="60" spans="2:24" x14ac:dyDescent="0.25">
      <c r="W60" s="88"/>
      <c r="X60" s="88"/>
    </row>
    <row r="61" spans="2:24" x14ac:dyDescent="0.25">
      <c r="W61" s="88"/>
      <c r="X61" s="88"/>
    </row>
    <row r="62" spans="2:24" x14ac:dyDescent="0.25">
      <c r="W62" s="88"/>
      <c r="X62" s="88"/>
    </row>
    <row r="63" spans="2:24" x14ac:dyDescent="0.25">
      <c r="W63" s="88"/>
      <c r="X63" s="88"/>
    </row>
    <row r="64" spans="2:24" x14ac:dyDescent="0.25">
      <c r="W64" s="88"/>
      <c r="X64" s="88"/>
    </row>
    <row r="65" spans="23:24" x14ac:dyDescent="0.25">
      <c r="W65" s="88"/>
      <c r="X65" s="88"/>
    </row>
    <row r="66" spans="23:24" x14ac:dyDescent="0.25">
      <c r="W66" s="88"/>
      <c r="X66" s="88"/>
    </row>
    <row r="67" spans="23:24" x14ac:dyDescent="0.25">
      <c r="W67" s="88"/>
      <c r="X67" s="88"/>
    </row>
    <row r="68" spans="23:24" x14ac:dyDescent="0.25">
      <c r="W68" s="88"/>
      <c r="X68" s="88"/>
    </row>
    <row r="69" spans="23:24" x14ac:dyDescent="0.25">
      <c r="W69" s="88"/>
      <c r="X69" s="88"/>
    </row>
    <row r="70" spans="23:24" x14ac:dyDescent="0.25">
      <c r="W70" s="88"/>
      <c r="X70" s="88"/>
    </row>
    <row r="71" spans="23:24" x14ac:dyDescent="0.25">
      <c r="W71" s="88"/>
      <c r="X71" s="88"/>
    </row>
    <row r="72" spans="23:24" x14ac:dyDescent="0.25">
      <c r="W72" s="88"/>
      <c r="X72" s="88"/>
    </row>
    <row r="73" spans="23:24" x14ac:dyDescent="0.25">
      <c r="W73" s="88"/>
      <c r="X73" s="88"/>
    </row>
    <row r="74" spans="23:24" x14ac:dyDescent="0.25">
      <c r="W74" s="88"/>
      <c r="X74" s="88"/>
    </row>
    <row r="75" spans="23:24" x14ac:dyDescent="0.25">
      <c r="W75" s="88"/>
      <c r="X75" s="88"/>
    </row>
    <row r="76" spans="23:24" x14ac:dyDescent="0.25">
      <c r="W76" s="88"/>
      <c r="X76" s="88"/>
    </row>
    <row r="77" spans="23:24" x14ac:dyDescent="0.25">
      <c r="W77" s="88"/>
      <c r="X77" s="88"/>
    </row>
    <row r="78" spans="23:24" x14ac:dyDescent="0.25">
      <c r="W78" s="88"/>
      <c r="X78" s="88"/>
    </row>
    <row r="79" spans="23:24" x14ac:dyDescent="0.25">
      <c r="W79" s="88"/>
      <c r="X79" s="88"/>
    </row>
    <row r="80" spans="23:24" x14ac:dyDescent="0.25">
      <c r="W80" s="88"/>
      <c r="X80" s="88"/>
    </row>
    <row r="81" spans="23:24" x14ac:dyDescent="0.25">
      <c r="W81" s="88"/>
      <c r="X81" s="88"/>
    </row>
    <row r="82" spans="23:24" x14ac:dyDescent="0.25">
      <c r="W82" s="88"/>
      <c r="X82" s="88"/>
    </row>
    <row r="83" spans="23:24" x14ac:dyDescent="0.25">
      <c r="W83" s="88"/>
      <c r="X83" s="88"/>
    </row>
    <row r="84" spans="23:24" x14ac:dyDescent="0.25">
      <c r="W84" s="88"/>
      <c r="X84" s="88"/>
    </row>
    <row r="85" spans="23:24" x14ac:dyDescent="0.25">
      <c r="W85" s="88"/>
      <c r="X85" s="88"/>
    </row>
    <row r="86" spans="23:24" x14ac:dyDescent="0.25">
      <c r="W86" s="88"/>
      <c r="X86" s="88"/>
    </row>
    <row r="87" spans="23:24" x14ac:dyDescent="0.25">
      <c r="W87" s="88"/>
      <c r="X87" s="88"/>
    </row>
    <row r="88" spans="23:24" x14ac:dyDescent="0.25">
      <c r="W88" s="88"/>
      <c r="X88" s="88"/>
    </row>
    <row r="89" spans="23:24" x14ac:dyDescent="0.25">
      <c r="W89" s="88"/>
      <c r="X89" s="88"/>
    </row>
    <row r="90" spans="23:24" x14ac:dyDescent="0.25">
      <c r="W90" s="88"/>
      <c r="X90" s="88"/>
    </row>
    <row r="91" spans="23:24" x14ac:dyDescent="0.25">
      <c r="W91" s="88"/>
      <c r="X91" s="88"/>
    </row>
    <row r="92" spans="23:24" x14ac:dyDescent="0.25">
      <c r="W92" s="88"/>
      <c r="X92" s="88"/>
    </row>
    <row r="93" spans="23:24" x14ac:dyDescent="0.25">
      <c r="W93" s="88"/>
      <c r="X93" s="88"/>
    </row>
    <row r="94" spans="23:24" x14ac:dyDescent="0.25">
      <c r="W94" s="88"/>
      <c r="X94" s="88"/>
    </row>
    <row r="95" spans="23:24" x14ac:dyDescent="0.25">
      <c r="W95" s="88"/>
      <c r="X95" s="88"/>
    </row>
    <row r="96" spans="23:24" x14ac:dyDescent="0.25">
      <c r="W96" s="88"/>
      <c r="X96" s="88"/>
    </row>
    <row r="97" spans="23:24" x14ac:dyDescent="0.25">
      <c r="W97" s="88"/>
      <c r="X97" s="88"/>
    </row>
    <row r="98" spans="23:24" x14ac:dyDescent="0.25">
      <c r="W98" s="88"/>
      <c r="X98" s="88"/>
    </row>
    <row r="99" spans="23:24" x14ac:dyDescent="0.25">
      <c r="W99" s="88"/>
      <c r="X99" s="88"/>
    </row>
    <row r="100" spans="23:24" x14ac:dyDescent="0.25">
      <c r="W100" s="88"/>
      <c r="X100" s="88"/>
    </row>
    <row r="101" spans="23:24" x14ac:dyDescent="0.25">
      <c r="W101" s="88"/>
      <c r="X101" s="88"/>
    </row>
    <row r="102" spans="23:24" x14ac:dyDescent="0.25">
      <c r="W102" s="88"/>
      <c r="X102" s="88"/>
    </row>
    <row r="103" spans="23:24" x14ac:dyDescent="0.25">
      <c r="W103" s="88"/>
      <c r="X103" s="88"/>
    </row>
    <row r="104" spans="23:24" x14ac:dyDescent="0.25">
      <c r="W104" s="88"/>
      <c r="X104" s="88"/>
    </row>
    <row r="105" spans="23:24" x14ac:dyDescent="0.25">
      <c r="W105" s="88"/>
      <c r="X105" s="88"/>
    </row>
    <row r="106" spans="23:24" x14ac:dyDescent="0.25">
      <c r="W106" s="88"/>
      <c r="X106" s="88"/>
    </row>
    <row r="107" spans="23:24" x14ac:dyDescent="0.25">
      <c r="W107" s="88"/>
      <c r="X107" s="88"/>
    </row>
    <row r="108" spans="23:24" x14ac:dyDescent="0.25">
      <c r="W108" s="88"/>
      <c r="X108" s="88"/>
    </row>
    <row r="109" spans="23:24" x14ac:dyDescent="0.25">
      <c r="W109" s="88"/>
      <c r="X109" s="88"/>
    </row>
    <row r="110" spans="23:24" x14ac:dyDescent="0.25">
      <c r="W110" s="88"/>
      <c r="X110" s="88"/>
    </row>
    <row r="111" spans="23:24" x14ac:dyDescent="0.25">
      <c r="W111" s="88"/>
      <c r="X111" s="88"/>
    </row>
    <row r="112" spans="23:24" x14ac:dyDescent="0.25">
      <c r="W112" s="88"/>
      <c r="X112" s="88"/>
    </row>
    <row r="113" spans="23:24" x14ac:dyDescent="0.25">
      <c r="W113" s="88"/>
      <c r="X113" s="88"/>
    </row>
    <row r="114" spans="23:24" x14ac:dyDescent="0.25">
      <c r="W114" s="88"/>
      <c r="X114" s="88"/>
    </row>
    <row r="115" spans="23:24" x14ac:dyDescent="0.25">
      <c r="W115" s="88"/>
      <c r="X115" s="88"/>
    </row>
    <row r="116" spans="23:24" x14ac:dyDescent="0.25">
      <c r="W116" s="88"/>
      <c r="X116" s="88"/>
    </row>
    <row r="117" spans="23:24" x14ac:dyDescent="0.25">
      <c r="W117" s="88"/>
      <c r="X117" s="88"/>
    </row>
    <row r="118" spans="23:24" x14ac:dyDescent="0.25">
      <c r="W118" s="88"/>
      <c r="X118" s="88"/>
    </row>
    <row r="119" spans="23:24" x14ac:dyDescent="0.25">
      <c r="W119" s="88"/>
      <c r="X119" s="88"/>
    </row>
    <row r="120" spans="23:24" x14ac:dyDescent="0.25">
      <c r="W120" s="88"/>
      <c r="X120" s="88"/>
    </row>
    <row r="121" spans="23:24" x14ac:dyDescent="0.25">
      <c r="W121" s="88"/>
      <c r="X121" s="88"/>
    </row>
    <row r="122" spans="23:24" x14ac:dyDescent="0.25">
      <c r="W122" s="88"/>
      <c r="X122" s="88"/>
    </row>
    <row r="123" spans="23:24" x14ac:dyDescent="0.25">
      <c r="W123" s="88"/>
      <c r="X123" s="88"/>
    </row>
    <row r="124" spans="23:24" x14ac:dyDescent="0.25">
      <c r="W124" s="88"/>
      <c r="X124" s="88"/>
    </row>
    <row r="125" spans="23:24" x14ac:dyDescent="0.25">
      <c r="W125" s="88"/>
      <c r="X125" s="88"/>
    </row>
    <row r="126" spans="23:24" x14ac:dyDescent="0.25">
      <c r="W126" s="88"/>
      <c r="X126" s="88"/>
    </row>
    <row r="127" spans="23:24" x14ac:dyDescent="0.25">
      <c r="W127" s="88"/>
      <c r="X127" s="88"/>
    </row>
    <row r="128" spans="23:24" x14ac:dyDescent="0.25">
      <c r="W128" s="88"/>
      <c r="X128" s="88"/>
    </row>
    <row r="129" spans="23:24" x14ac:dyDescent="0.25">
      <c r="W129" s="88"/>
      <c r="X129" s="88"/>
    </row>
    <row r="130" spans="23:24" x14ac:dyDescent="0.25">
      <c r="W130" s="88"/>
      <c r="X130" s="88"/>
    </row>
    <row r="131" spans="23:24" x14ac:dyDescent="0.25">
      <c r="W131" s="88"/>
      <c r="X131" s="88"/>
    </row>
    <row r="132" spans="23:24" x14ac:dyDescent="0.25">
      <c r="W132" s="88"/>
      <c r="X132" s="88"/>
    </row>
    <row r="133" spans="23:24" x14ac:dyDescent="0.25">
      <c r="W133" s="88"/>
      <c r="X133" s="88"/>
    </row>
    <row r="134" spans="23:24" x14ac:dyDescent="0.25">
      <c r="W134" s="88"/>
      <c r="X134" s="88"/>
    </row>
    <row r="135" spans="23:24" x14ac:dyDescent="0.25">
      <c r="W135" s="88"/>
      <c r="X135" s="88"/>
    </row>
    <row r="136" spans="23:24" x14ac:dyDescent="0.25">
      <c r="W136" s="88"/>
      <c r="X136" s="88"/>
    </row>
    <row r="137" spans="23:24" x14ac:dyDescent="0.25">
      <c r="W137" s="88"/>
      <c r="X137" s="88"/>
    </row>
    <row r="138" spans="23:24" x14ac:dyDescent="0.25">
      <c r="W138" s="88"/>
      <c r="X138" s="88"/>
    </row>
    <row r="139" spans="23:24" x14ac:dyDescent="0.25">
      <c r="W139" s="88"/>
      <c r="X139" s="88"/>
    </row>
    <row r="140" spans="23:24" x14ac:dyDescent="0.25">
      <c r="W140" s="88"/>
      <c r="X140" s="88"/>
    </row>
    <row r="141" spans="23:24" x14ac:dyDescent="0.25">
      <c r="W141" s="88"/>
      <c r="X141" s="88"/>
    </row>
    <row r="142" spans="23:24" x14ac:dyDescent="0.25">
      <c r="W142" s="88"/>
      <c r="X142" s="88"/>
    </row>
    <row r="143" spans="23:24" x14ac:dyDescent="0.25">
      <c r="W143" s="88"/>
      <c r="X143" s="88"/>
    </row>
    <row r="144" spans="23:24" x14ac:dyDescent="0.25">
      <c r="W144" s="88"/>
      <c r="X144" s="88"/>
    </row>
    <row r="145" spans="23:24" x14ac:dyDescent="0.25">
      <c r="W145" s="88"/>
      <c r="X145" s="88"/>
    </row>
    <row r="146" spans="23:24" x14ac:dyDescent="0.25">
      <c r="W146" s="88"/>
      <c r="X146" s="88"/>
    </row>
    <row r="147" spans="23:24" x14ac:dyDescent="0.25">
      <c r="W147" s="88"/>
      <c r="X147" s="88"/>
    </row>
    <row r="148" spans="23:24" x14ac:dyDescent="0.25">
      <c r="W148" s="88"/>
      <c r="X148" s="88"/>
    </row>
    <row r="149" spans="23:24" x14ac:dyDescent="0.25">
      <c r="W149" s="88"/>
      <c r="X149" s="88"/>
    </row>
    <row r="150" spans="23:24" x14ac:dyDescent="0.25">
      <c r="W150" s="88"/>
      <c r="X150" s="88"/>
    </row>
    <row r="151" spans="23:24" x14ac:dyDescent="0.25">
      <c r="W151" s="88"/>
      <c r="X151" s="88"/>
    </row>
    <row r="152" spans="23:24" x14ac:dyDescent="0.25">
      <c r="W152" s="88"/>
      <c r="X152" s="88"/>
    </row>
    <row r="153" spans="23:24" x14ac:dyDescent="0.25">
      <c r="W153" s="88"/>
      <c r="X153" s="88"/>
    </row>
    <row r="154" spans="23:24" x14ac:dyDescent="0.25">
      <c r="W154" s="88"/>
      <c r="X154" s="88"/>
    </row>
    <row r="155" spans="23:24" x14ac:dyDescent="0.25">
      <c r="W155" s="88"/>
      <c r="X155" s="88"/>
    </row>
    <row r="156" spans="23:24" x14ac:dyDescent="0.25">
      <c r="W156" s="88"/>
      <c r="X156" s="88"/>
    </row>
    <row r="157" spans="23:24" x14ac:dyDescent="0.25">
      <c r="W157" s="88"/>
      <c r="X157" s="88"/>
    </row>
    <row r="158" spans="23:24" x14ac:dyDescent="0.25">
      <c r="W158" s="88"/>
      <c r="X158" s="88"/>
    </row>
    <row r="159" spans="23:24" x14ac:dyDescent="0.25">
      <c r="W159" s="88"/>
      <c r="X159" s="88"/>
    </row>
    <row r="160" spans="23:24" x14ac:dyDescent="0.25">
      <c r="W160" s="88"/>
      <c r="X160" s="88"/>
    </row>
    <row r="161" spans="23:24" x14ac:dyDescent="0.25">
      <c r="W161" s="88"/>
      <c r="X161" s="88"/>
    </row>
    <row r="162" spans="23:24" x14ac:dyDescent="0.25">
      <c r="W162" s="88"/>
      <c r="X162" s="88"/>
    </row>
    <row r="163" spans="23:24" x14ac:dyDescent="0.25">
      <c r="W163" s="88"/>
      <c r="X163" s="88"/>
    </row>
    <row r="164" spans="23:24" x14ac:dyDescent="0.25">
      <c r="W164" s="88"/>
      <c r="X164" s="88"/>
    </row>
    <row r="165" spans="23:24" x14ac:dyDescent="0.25">
      <c r="W165" s="88"/>
      <c r="X165" s="88"/>
    </row>
    <row r="166" spans="23:24" x14ac:dyDescent="0.25">
      <c r="W166" s="88"/>
      <c r="X166" s="88"/>
    </row>
    <row r="167" spans="23:24" x14ac:dyDescent="0.25">
      <c r="W167" s="88"/>
      <c r="X167" s="88"/>
    </row>
    <row r="168" spans="23:24" x14ac:dyDescent="0.25">
      <c r="W168" s="88"/>
      <c r="X168" s="88"/>
    </row>
    <row r="169" spans="23:24" x14ac:dyDescent="0.25">
      <c r="W169" s="88"/>
      <c r="X169" s="88"/>
    </row>
    <row r="170" spans="23:24" x14ac:dyDescent="0.25">
      <c r="W170" s="88"/>
      <c r="X170" s="88"/>
    </row>
    <row r="171" spans="23:24" x14ac:dyDescent="0.25">
      <c r="W171" s="88"/>
      <c r="X171" s="88"/>
    </row>
    <row r="172" spans="23:24" x14ac:dyDescent="0.25">
      <c r="W172" s="88"/>
      <c r="X172" s="88"/>
    </row>
    <row r="173" spans="23:24" x14ac:dyDescent="0.25">
      <c r="W173" s="88"/>
      <c r="X173" s="88"/>
    </row>
    <row r="174" spans="23:24" x14ac:dyDescent="0.25">
      <c r="W174" s="88"/>
      <c r="X174" s="88"/>
    </row>
    <row r="175" spans="23:24" x14ac:dyDescent="0.25">
      <c r="W175" s="88"/>
      <c r="X175" s="88"/>
    </row>
    <row r="176" spans="23:24" x14ac:dyDescent="0.25">
      <c r="W176" s="88"/>
      <c r="X176" s="88"/>
    </row>
    <row r="177" spans="2:24" x14ac:dyDescent="0.25">
      <c r="B177" s="30" t="s">
        <v>973</v>
      </c>
      <c r="W177" s="88"/>
      <c r="X177" s="88"/>
    </row>
    <row r="178" spans="2:24" x14ac:dyDescent="0.25">
      <c r="W178" s="88"/>
      <c r="X178" s="88"/>
    </row>
    <row r="179" spans="2:24" x14ac:dyDescent="0.25">
      <c r="W179" s="88"/>
      <c r="X179" s="88"/>
    </row>
    <row r="180" spans="2:24" x14ac:dyDescent="0.25">
      <c r="W180" s="88"/>
      <c r="X180" s="88"/>
    </row>
    <row r="181" spans="2:24" x14ac:dyDescent="0.25">
      <c r="W181" s="88"/>
      <c r="X181" s="88"/>
    </row>
    <row r="182" spans="2:24" x14ac:dyDescent="0.25">
      <c r="W182" s="88"/>
      <c r="X182" s="88"/>
    </row>
    <row r="183" spans="2:24" x14ac:dyDescent="0.25">
      <c r="B183" s="30" t="s">
        <v>974</v>
      </c>
      <c r="W183" s="88"/>
      <c r="X183" s="88"/>
    </row>
    <row r="184" spans="2:24" x14ac:dyDescent="0.25">
      <c r="W184" s="88"/>
      <c r="X184" s="88"/>
    </row>
    <row r="185" spans="2:24" x14ac:dyDescent="0.25">
      <c r="W185" s="88"/>
      <c r="X185" s="88"/>
    </row>
    <row r="186" spans="2:24" x14ac:dyDescent="0.25">
      <c r="W186" s="88"/>
      <c r="X186" s="88"/>
    </row>
    <row r="187" spans="2:24" x14ac:dyDescent="0.25">
      <c r="W187" s="88"/>
      <c r="X187" s="88"/>
    </row>
    <row r="188" spans="2:24" x14ac:dyDescent="0.25">
      <c r="W188" s="88"/>
      <c r="X188" s="88"/>
    </row>
    <row r="189" spans="2:24" x14ac:dyDescent="0.25">
      <c r="W189" s="88"/>
      <c r="X189" s="88"/>
    </row>
    <row r="190" spans="2:24" x14ac:dyDescent="0.25">
      <c r="W190" s="88"/>
      <c r="X190" s="88"/>
    </row>
    <row r="191" spans="2:24" x14ac:dyDescent="0.25">
      <c r="W191" s="88"/>
      <c r="X191" s="88"/>
    </row>
    <row r="192" spans="2:24" x14ac:dyDescent="0.25">
      <c r="W192" s="88"/>
      <c r="X192" s="8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FF66CC"/>
  </sheetPr>
  <dimension ref="B1:EH193"/>
  <sheetViews>
    <sheetView zoomScaleNormal="100" workbookViewId="0">
      <pane xSplit="2" ySplit="9" topLeftCell="C37" activePane="bottomRight" state="frozenSplit"/>
      <selection activeCell="M31" sqref="M31"/>
      <selection pane="topRight" activeCell="M31" sqref="M31"/>
      <selection pane="bottomLeft" activeCell="M31" sqref="M31"/>
      <selection pane="bottomRight" activeCell="H50" sqref="H50"/>
    </sheetView>
  </sheetViews>
  <sheetFormatPr baseColWidth="10" defaultRowHeight="13.5" x14ac:dyDescent="0.2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70" customFormat="1" ht="15" x14ac:dyDescent="0.25"/>
    <row r="2" spans="2:138" ht="15" x14ac:dyDescent="0.25">
      <c r="B2" s="670" t="s">
        <v>1029</v>
      </c>
    </row>
    <row r="3" spans="2:138" x14ac:dyDescent="0.25">
      <c r="B3" s="1" t="s">
        <v>530</v>
      </c>
    </row>
    <row r="4" spans="2:138" x14ac:dyDescent="0.25">
      <c r="B4" s="20" t="s">
        <v>16</v>
      </c>
    </row>
    <row r="5" spans="2:138" ht="14.25" thickBot="1" x14ac:dyDescent="0.3"/>
    <row r="6" spans="2:138" ht="15" customHeight="1" thickBot="1" x14ac:dyDescent="0.3">
      <c r="B6" s="1014"/>
      <c r="C6" s="1017" t="s">
        <v>218</v>
      </c>
      <c r="D6" s="1018"/>
      <c r="E6" s="1018"/>
      <c r="F6" s="1018"/>
      <c r="G6" s="1018"/>
      <c r="H6" s="1018"/>
      <c r="I6" s="1018"/>
      <c r="J6" s="1019"/>
      <c r="K6" s="1017" t="s">
        <v>66</v>
      </c>
      <c r="L6" s="1018"/>
      <c r="M6" s="1018"/>
      <c r="N6" s="1018"/>
      <c r="O6" s="1018"/>
      <c r="P6" s="1018"/>
      <c r="Q6" s="1018"/>
      <c r="R6" s="1019"/>
      <c r="S6" s="1017" t="s">
        <v>219</v>
      </c>
      <c r="T6" s="1018"/>
      <c r="U6" s="1018"/>
      <c r="V6" s="1018"/>
      <c r="W6" s="1018"/>
      <c r="X6" s="1018"/>
      <c r="Y6" s="1018"/>
      <c r="Z6" s="1019"/>
      <c r="AA6" s="1017" t="s">
        <v>220</v>
      </c>
      <c r="AB6" s="1018"/>
      <c r="AC6" s="1018"/>
      <c r="AD6" s="1018"/>
      <c r="AE6" s="1018"/>
      <c r="AF6" s="1018"/>
      <c r="AG6" s="1018"/>
      <c r="AH6" s="1019"/>
      <c r="AI6" s="1017" t="s">
        <v>221</v>
      </c>
      <c r="AJ6" s="1018"/>
      <c r="AK6" s="1018"/>
      <c r="AL6" s="1018"/>
      <c r="AM6" s="1018"/>
      <c r="AN6" s="1018"/>
      <c r="AO6" s="1018"/>
      <c r="AP6" s="1019"/>
      <c r="AQ6" s="1017" t="s">
        <v>222</v>
      </c>
      <c r="AR6" s="1018"/>
      <c r="AS6" s="1018"/>
      <c r="AT6" s="1018"/>
      <c r="AU6" s="1018"/>
      <c r="AV6" s="1018"/>
      <c r="AW6" s="1018"/>
      <c r="AX6" s="1019"/>
      <c r="AY6" s="1017" t="s">
        <v>223</v>
      </c>
      <c r="AZ6" s="1018"/>
      <c r="BA6" s="1018"/>
      <c r="BB6" s="1018"/>
      <c r="BC6" s="1018"/>
      <c r="BD6" s="1018"/>
      <c r="BE6" s="1018"/>
      <c r="BF6" s="1019"/>
      <c r="BG6" s="1017" t="s">
        <v>224</v>
      </c>
      <c r="BH6" s="1018"/>
      <c r="BI6" s="1018"/>
      <c r="BJ6" s="1018"/>
      <c r="BK6" s="1018"/>
      <c r="BL6" s="1018"/>
      <c r="BM6" s="1018"/>
      <c r="BN6" s="1019"/>
      <c r="BO6" s="1017" t="s">
        <v>510</v>
      </c>
      <c r="BP6" s="1018"/>
      <c r="BQ6" s="1018"/>
      <c r="BR6" s="1018"/>
      <c r="BS6" s="1018"/>
      <c r="BT6" s="1018"/>
      <c r="BU6" s="1018"/>
      <c r="BV6" s="1019"/>
      <c r="BW6" s="1017" t="s">
        <v>511</v>
      </c>
      <c r="BX6" s="1018"/>
      <c r="BY6" s="1018"/>
      <c r="BZ6" s="1018"/>
      <c r="CA6" s="1018"/>
      <c r="CB6" s="1018"/>
      <c r="CC6" s="1018"/>
      <c r="CD6" s="1019"/>
      <c r="CE6" s="1017" t="s">
        <v>521</v>
      </c>
      <c r="CF6" s="1018"/>
      <c r="CG6" s="1018"/>
      <c r="CH6" s="1018"/>
      <c r="CI6" s="1018"/>
      <c r="CJ6" s="1018"/>
      <c r="CK6" s="1018"/>
      <c r="CL6" s="1019"/>
      <c r="CM6" s="1017" t="s">
        <v>513</v>
      </c>
      <c r="CN6" s="1018"/>
      <c r="CO6" s="1018"/>
      <c r="CP6" s="1018"/>
      <c r="CQ6" s="1018"/>
      <c r="CR6" s="1018"/>
      <c r="CS6" s="1018"/>
      <c r="CT6" s="1019"/>
      <c r="CU6" s="1017" t="s">
        <v>514</v>
      </c>
      <c r="CV6" s="1018"/>
      <c r="CW6" s="1018"/>
      <c r="CX6" s="1018"/>
      <c r="CY6" s="1018"/>
      <c r="CZ6" s="1018"/>
      <c r="DA6" s="1018"/>
      <c r="DB6" s="1019"/>
      <c r="DC6" s="1017" t="s">
        <v>515</v>
      </c>
      <c r="DD6" s="1018"/>
      <c r="DE6" s="1018"/>
      <c r="DF6" s="1018"/>
      <c r="DG6" s="1018"/>
      <c r="DH6" s="1018"/>
      <c r="DI6" s="1018"/>
      <c r="DJ6" s="1019"/>
      <c r="DK6" s="1017" t="s">
        <v>516</v>
      </c>
      <c r="DL6" s="1018"/>
      <c r="DM6" s="1018"/>
      <c r="DN6" s="1018"/>
      <c r="DO6" s="1018"/>
      <c r="DP6" s="1018"/>
      <c r="DQ6" s="1018"/>
      <c r="DR6" s="1019"/>
      <c r="DS6" s="1017" t="s">
        <v>517</v>
      </c>
      <c r="DT6" s="1018"/>
      <c r="DU6" s="1018"/>
      <c r="DV6" s="1018"/>
      <c r="DW6" s="1018"/>
      <c r="DX6" s="1018"/>
      <c r="DY6" s="1018"/>
      <c r="DZ6" s="1019"/>
      <c r="EA6" s="1017" t="s">
        <v>529</v>
      </c>
      <c r="EB6" s="1018"/>
      <c r="EC6" s="1018"/>
      <c r="ED6" s="1018"/>
      <c r="EE6" s="1018"/>
      <c r="EF6" s="1018"/>
      <c r="EG6" s="1018"/>
      <c r="EH6" s="1020"/>
    </row>
    <row r="7" spans="2:138" ht="15" customHeight="1" thickBot="1" x14ac:dyDescent="0.3">
      <c r="B7" s="1015"/>
      <c r="C7" s="996" t="s">
        <v>257</v>
      </c>
      <c r="D7" s="999" t="s">
        <v>258</v>
      </c>
      <c r="E7" s="1000"/>
      <c r="F7" s="1001"/>
      <c r="G7" s="1011"/>
      <c r="H7" s="999" t="s">
        <v>259</v>
      </c>
      <c r="I7" s="1000"/>
      <c r="J7" s="1001"/>
      <c r="K7" s="996" t="s">
        <v>257</v>
      </c>
      <c r="L7" s="999" t="s">
        <v>258</v>
      </c>
      <c r="M7" s="1000"/>
      <c r="N7" s="1001"/>
      <c r="O7" s="1011"/>
      <c r="P7" s="999" t="s">
        <v>259</v>
      </c>
      <c r="Q7" s="1000"/>
      <c r="R7" s="1001"/>
      <c r="S7" s="996" t="s">
        <v>257</v>
      </c>
      <c r="T7" s="999" t="s">
        <v>258</v>
      </c>
      <c r="U7" s="1000"/>
      <c r="V7" s="1000"/>
      <c r="W7" s="1001"/>
      <c r="X7" s="999" t="s">
        <v>259</v>
      </c>
      <c r="Y7" s="1000"/>
      <c r="Z7" s="1001"/>
      <c r="AA7" s="996" t="s">
        <v>257</v>
      </c>
      <c r="AB7" s="999" t="s">
        <v>258</v>
      </c>
      <c r="AC7" s="1000"/>
      <c r="AD7" s="1000"/>
      <c r="AE7" s="1001"/>
      <c r="AF7" s="999" t="s">
        <v>259</v>
      </c>
      <c r="AG7" s="1000"/>
      <c r="AH7" s="1001"/>
      <c r="AI7" s="996" t="s">
        <v>257</v>
      </c>
      <c r="AJ7" s="999" t="s">
        <v>258</v>
      </c>
      <c r="AK7" s="1000"/>
      <c r="AL7" s="1000"/>
      <c r="AM7" s="1001"/>
      <c r="AN7" s="999" t="s">
        <v>259</v>
      </c>
      <c r="AO7" s="1000"/>
      <c r="AP7" s="1001"/>
      <c r="AQ7" s="996" t="s">
        <v>257</v>
      </c>
      <c r="AR7" s="999" t="s">
        <v>258</v>
      </c>
      <c r="AS7" s="1000"/>
      <c r="AT7" s="1000"/>
      <c r="AU7" s="1001"/>
      <c r="AV7" s="999" t="s">
        <v>259</v>
      </c>
      <c r="AW7" s="1000"/>
      <c r="AX7" s="1001"/>
      <c r="AY7" s="996" t="s">
        <v>257</v>
      </c>
      <c r="AZ7" s="999" t="s">
        <v>258</v>
      </c>
      <c r="BA7" s="1000"/>
      <c r="BB7" s="1000"/>
      <c r="BC7" s="1001"/>
      <c r="BD7" s="999" t="s">
        <v>259</v>
      </c>
      <c r="BE7" s="1000"/>
      <c r="BF7" s="1001"/>
      <c r="BG7" s="996" t="s">
        <v>257</v>
      </c>
      <c r="BH7" s="999" t="s">
        <v>258</v>
      </c>
      <c r="BI7" s="1000"/>
      <c r="BJ7" s="1000"/>
      <c r="BK7" s="1001"/>
      <c r="BL7" s="999" t="s">
        <v>259</v>
      </c>
      <c r="BM7" s="1000"/>
      <c r="BN7" s="1001"/>
      <c r="BO7" s="996" t="s">
        <v>257</v>
      </c>
      <c r="BP7" s="999" t="s">
        <v>258</v>
      </c>
      <c r="BQ7" s="1000"/>
      <c r="BR7" s="1000"/>
      <c r="BS7" s="1001"/>
      <c r="BT7" s="999" t="s">
        <v>259</v>
      </c>
      <c r="BU7" s="1000"/>
      <c r="BV7" s="1001"/>
      <c r="BW7" s="996" t="s">
        <v>257</v>
      </c>
      <c r="BX7" s="999" t="s">
        <v>258</v>
      </c>
      <c r="BY7" s="1000"/>
      <c r="BZ7" s="1000"/>
      <c r="CA7" s="1001"/>
      <c r="CB7" s="999" t="s">
        <v>259</v>
      </c>
      <c r="CC7" s="1000"/>
      <c r="CD7" s="1001"/>
      <c r="CE7" s="996" t="s">
        <v>257</v>
      </c>
      <c r="CF7" s="999" t="s">
        <v>258</v>
      </c>
      <c r="CG7" s="1000"/>
      <c r="CH7" s="1000"/>
      <c r="CI7" s="1001"/>
      <c r="CJ7" s="999" t="s">
        <v>259</v>
      </c>
      <c r="CK7" s="1000"/>
      <c r="CL7" s="1001"/>
      <c r="CM7" s="996" t="s">
        <v>257</v>
      </c>
      <c r="CN7" s="999" t="s">
        <v>258</v>
      </c>
      <c r="CO7" s="1000"/>
      <c r="CP7" s="1000"/>
      <c r="CQ7" s="1001"/>
      <c r="CR7" s="999" t="s">
        <v>259</v>
      </c>
      <c r="CS7" s="1000"/>
      <c r="CT7" s="1001"/>
      <c r="CU7" s="996" t="s">
        <v>257</v>
      </c>
      <c r="CV7" s="999" t="s">
        <v>258</v>
      </c>
      <c r="CW7" s="1000"/>
      <c r="CX7" s="1000"/>
      <c r="CY7" s="1001"/>
      <c r="CZ7" s="999" t="s">
        <v>259</v>
      </c>
      <c r="DA7" s="1000"/>
      <c r="DB7" s="1001"/>
      <c r="DC7" s="996" t="s">
        <v>257</v>
      </c>
      <c r="DD7" s="999" t="s">
        <v>258</v>
      </c>
      <c r="DE7" s="1000"/>
      <c r="DF7" s="1000"/>
      <c r="DG7" s="1001"/>
      <c r="DH7" s="999" t="s">
        <v>259</v>
      </c>
      <c r="DI7" s="1000"/>
      <c r="DJ7" s="1001"/>
      <c r="DK7" s="996" t="s">
        <v>257</v>
      </c>
      <c r="DL7" s="999" t="s">
        <v>258</v>
      </c>
      <c r="DM7" s="1000"/>
      <c r="DN7" s="1000"/>
      <c r="DO7" s="1001"/>
      <c r="DP7" s="999" t="s">
        <v>259</v>
      </c>
      <c r="DQ7" s="1000"/>
      <c r="DR7" s="1001"/>
      <c r="DS7" s="996" t="s">
        <v>257</v>
      </c>
      <c r="DT7" s="999" t="s">
        <v>258</v>
      </c>
      <c r="DU7" s="1000"/>
      <c r="DV7" s="1000"/>
      <c r="DW7" s="1001"/>
      <c r="DX7" s="999" t="s">
        <v>259</v>
      </c>
      <c r="DY7" s="1000"/>
      <c r="DZ7" s="1001"/>
      <c r="EA7" s="996" t="s">
        <v>257</v>
      </c>
      <c r="EB7" s="999" t="s">
        <v>258</v>
      </c>
      <c r="EC7" s="1000"/>
      <c r="ED7" s="1000"/>
      <c r="EE7" s="1001"/>
      <c r="EF7" s="999" t="s">
        <v>259</v>
      </c>
      <c r="EG7" s="1000"/>
      <c r="EH7" s="1023"/>
    </row>
    <row r="8" spans="2:138" ht="15" customHeight="1" x14ac:dyDescent="0.25">
      <c r="B8" s="1015"/>
      <c r="C8" s="997"/>
      <c r="D8" s="996" t="s">
        <v>260</v>
      </c>
      <c r="E8" s="996" t="s">
        <v>261</v>
      </c>
      <c r="F8" s="996" t="s">
        <v>262</v>
      </c>
      <c r="G8" s="1012" t="s">
        <v>263</v>
      </c>
      <c r="H8" s="996" t="s">
        <v>264</v>
      </c>
      <c r="I8" s="996" t="s">
        <v>265</v>
      </c>
      <c r="J8" s="1004" t="s">
        <v>266</v>
      </c>
      <c r="K8" s="997"/>
      <c r="L8" s="996" t="s">
        <v>260</v>
      </c>
      <c r="M8" s="996" t="s">
        <v>261</v>
      </c>
      <c r="N8" s="996" t="s">
        <v>262</v>
      </c>
      <c r="O8" s="1012" t="s">
        <v>263</v>
      </c>
      <c r="P8" s="996" t="s">
        <v>264</v>
      </c>
      <c r="Q8" s="996" t="s">
        <v>265</v>
      </c>
      <c r="R8" s="1004" t="s">
        <v>266</v>
      </c>
      <c r="S8" s="997"/>
      <c r="T8" s="996" t="s">
        <v>260</v>
      </c>
      <c r="U8" s="996" t="s">
        <v>261</v>
      </c>
      <c r="V8" s="996" t="s">
        <v>262</v>
      </c>
      <c r="W8" s="1002" t="s">
        <v>263</v>
      </c>
      <c r="X8" s="996" t="s">
        <v>264</v>
      </c>
      <c r="Y8" s="996" t="s">
        <v>265</v>
      </c>
      <c r="Z8" s="1004" t="s">
        <v>266</v>
      </c>
      <c r="AA8" s="997"/>
      <c r="AB8" s="996" t="s">
        <v>260</v>
      </c>
      <c r="AC8" s="996" t="s">
        <v>261</v>
      </c>
      <c r="AD8" s="996" t="s">
        <v>262</v>
      </c>
      <c r="AE8" s="1002" t="s">
        <v>263</v>
      </c>
      <c r="AF8" s="996" t="s">
        <v>264</v>
      </c>
      <c r="AG8" s="996" t="s">
        <v>265</v>
      </c>
      <c r="AH8" s="1004" t="s">
        <v>266</v>
      </c>
      <c r="AI8" s="997"/>
      <c r="AJ8" s="996" t="s">
        <v>260</v>
      </c>
      <c r="AK8" s="996" t="s">
        <v>261</v>
      </c>
      <c r="AL8" s="996" t="s">
        <v>262</v>
      </c>
      <c r="AM8" s="1002" t="s">
        <v>263</v>
      </c>
      <c r="AN8" s="996" t="s">
        <v>264</v>
      </c>
      <c r="AO8" s="996" t="s">
        <v>265</v>
      </c>
      <c r="AP8" s="1004" t="s">
        <v>266</v>
      </c>
      <c r="AQ8" s="997"/>
      <c r="AR8" s="996" t="s">
        <v>260</v>
      </c>
      <c r="AS8" s="996" t="s">
        <v>261</v>
      </c>
      <c r="AT8" s="996" t="s">
        <v>262</v>
      </c>
      <c r="AU8" s="1002" t="s">
        <v>263</v>
      </c>
      <c r="AV8" s="996" t="s">
        <v>264</v>
      </c>
      <c r="AW8" s="996" t="s">
        <v>265</v>
      </c>
      <c r="AX8" s="1004" t="s">
        <v>266</v>
      </c>
      <c r="AY8" s="997"/>
      <c r="AZ8" s="996" t="s">
        <v>260</v>
      </c>
      <c r="BA8" s="996" t="s">
        <v>261</v>
      </c>
      <c r="BB8" s="996" t="s">
        <v>262</v>
      </c>
      <c r="BC8" s="1002" t="s">
        <v>263</v>
      </c>
      <c r="BD8" s="996" t="s">
        <v>264</v>
      </c>
      <c r="BE8" s="996" t="s">
        <v>265</v>
      </c>
      <c r="BF8" s="1004" t="s">
        <v>266</v>
      </c>
      <c r="BG8" s="997"/>
      <c r="BH8" s="996" t="s">
        <v>260</v>
      </c>
      <c r="BI8" s="996" t="s">
        <v>261</v>
      </c>
      <c r="BJ8" s="996" t="s">
        <v>262</v>
      </c>
      <c r="BK8" s="1002" t="s">
        <v>263</v>
      </c>
      <c r="BL8" s="996" t="s">
        <v>264</v>
      </c>
      <c r="BM8" s="996" t="s">
        <v>265</v>
      </c>
      <c r="BN8" s="1004" t="s">
        <v>266</v>
      </c>
      <c r="BO8" s="997"/>
      <c r="BP8" s="996" t="s">
        <v>260</v>
      </c>
      <c r="BQ8" s="996" t="s">
        <v>261</v>
      </c>
      <c r="BR8" s="996" t="s">
        <v>262</v>
      </c>
      <c r="BS8" s="1002" t="s">
        <v>263</v>
      </c>
      <c r="BT8" s="996" t="s">
        <v>264</v>
      </c>
      <c r="BU8" s="996" t="s">
        <v>265</v>
      </c>
      <c r="BV8" s="1004" t="s">
        <v>266</v>
      </c>
      <c r="BW8" s="997"/>
      <c r="BX8" s="996" t="s">
        <v>260</v>
      </c>
      <c r="BY8" s="996" t="s">
        <v>261</v>
      </c>
      <c r="BZ8" s="996" t="s">
        <v>262</v>
      </c>
      <c r="CA8" s="1002" t="s">
        <v>263</v>
      </c>
      <c r="CB8" s="996" t="s">
        <v>264</v>
      </c>
      <c r="CC8" s="996" t="s">
        <v>265</v>
      </c>
      <c r="CD8" s="1004" t="s">
        <v>266</v>
      </c>
      <c r="CE8" s="997"/>
      <c r="CF8" s="996" t="s">
        <v>260</v>
      </c>
      <c r="CG8" s="996" t="s">
        <v>261</v>
      </c>
      <c r="CH8" s="996" t="s">
        <v>262</v>
      </c>
      <c r="CI8" s="1002" t="s">
        <v>263</v>
      </c>
      <c r="CJ8" s="996" t="s">
        <v>264</v>
      </c>
      <c r="CK8" s="996" t="s">
        <v>265</v>
      </c>
      <c r="CL8" s="1004" t="s">
        <v>266</v>
      </c>
      <c r="CM8" s="997"/>
      <c r="CN8" s="996" t="s">
        <v>260</v>
      </c>
      <c r="CO8" s="996" t="s">
        <v>261</v>
      </c>
      <c r="CP8" s="996" t="s">
        <v>262</v>
      </c>
      <c r="CQ8" s="1002" t="s">
        <v>263</v>
      </c>
      <c r="CR8" s="996" t="s">
        <v>264</v>
      </c>
      <c r="CS8" s="996" t="s">
        <v>265</v>
      </c>
      <c r="CT8" s="1004" t="s">
        <v>266</v>
      </c>
      <c r="CU8" s="997"/>
      <c r="CV8" s="996" t="s">
        <v>260</v>
      </c>
      <c r="CW8" s="996" t="s">
        <v>261</v>
      </c>
      <c r="CX8" s="996" t="s">
        <v>262</v>
      </c>
      <c r="CY8" s="1002" t="s">
        <v>263</v>
      </c>
      <c r="CZ8" s="996" t="s">
        <v>264</v>
      </c>
      <c r="DA8" s="996" t="s">
        <v>265</v>
      </c>
      <c r="DB8" s="1004" t="s">
        <v>266</v>
      </c>
      <c r="DC8" s="997"/>
      <c r="DD8" s="996" t="s">
        <v>260</v>
      </c>
      <c r="DE8" s="996" t="s">
        <v>261</v>
      </c>
      <c r="DF8" s="996" t="s">
        <v>262</v>
      </c>
      <c r="DG8" s="1002" t="s">
        <v>263</v>
      </c>
      <c r="DH8" s="996" t="s">
        <v>264</v>
      </c>
      <c r="DI8" s="996" t="s">
        <v>265</v>
      </c>
      <c r="DJ8" s="1004" t="s">
        <v>266</v>
      </c>
      <c r="DK8" s="997"/>
      <c r="DL8" s="996" t="s">
        <v>260</v>
      </c>
      <c r="DM8" s="996" t="s">
        <v>261</v>
      </c>
      <c r="DN8" s="996" t="s">
        <v>262</v>
      </c>
      <c r="DO8" s="1002" t="s">
        <v>263</v>
      </c>
      <c r="DP8" s="996" t="s">
        <v>264</v>
      </c>
      <c r="DQ8" s="996" t="s">
        <v>265</v>
      </c>
      <c r="DR8" s="1004" t="s">
        <v>266</v>
      </c>
      <c r="DS8" s="997"/>
      <c r="DT8" s="996" t="s">
        <v>260</v>
      </c>
      <c r="DU8" s="996" t="s">
        <v>261</v>
      </c>
      <c r="DV8" s="996" t="s">
        <v>262</v>
      </c>
      <c r="DW8" s="1002" t="s">
        <v>263</v>
      </c>
      <c r="DX8" s="996" t="s">
        <v>264</v>
      </c>
      <c r="DY8" s="996" t="s">
        <v>265</v>
      </c>
      <c r="DZ8" s="1004" t="s">
        <v>266</v>
      </c>
      <c r="EA8" s="997"/>
      <c r="EB8" s="996" t="s">
        <v>260</v>
      </c>
      <c r="EC8" s="996" t="s">
        <v>261</v>
      </c>
      <c r="ED8" s="996" t="s">
        <v>262</v>
      </c>
      <c r="EE8" s="1002" t="s">
        <v>263</v>
      </c>
      <c r="EF8" s="996" t="s">
        <v>264</v>
      </c>
      <c r="EG8" s="996" t="s">
        <v>265</v>
      </c>
      <c r="EH8" s="1021" t="s">
        <v>266</v>
      </c>
    </row>
    <row r="9" spans="2:138" ht="14.25" thickBot="1" x14ac:dyDescent="0.3">
      <c r="B9" s="1016"/>
      <c r="C9" s="998"/>
      <c r="D9" s="998"/>
      <c r="E9" s="998"/>
      <c r="F9" s="998"/>
      <c r="G9" s="1013"/>
      <c r="H9" s="998"/>
      <c r="I9" s="998"/>
      <c r="J9" s="1005"/>
      <c r="K9" s="998"/>
      <c r="L9" s="998"/>
      <c r="M9" s="998"/>
      <c r="N9" s="998"/>
      <c r="O9" s="1013"/>
      <c r="P9" s="998"/>
      <c r="Q9" s="998"/>
      <c r="R9" s="1005"/>
      <c r="S9" s="998"/>
      <c r="T9" s="998"/>
      <c r="U9" s="998"/>
      <c r="V9" s="998"/>
      <c r="W9" s="1003"/>
      <c r="X9" s="998"/>
      <c r="Y9" s="998"/>
      <c r="Z9" s="1005"/>
      <c r="AA9" s="998"/>
      <c r="AB9" s="998"/>
      <c r="AC9" s="998"/>
      <c r="AD9" s="998"/>
      <c r="AE9" s="1003"/>
      <c r="AF9" s="998"/>
      <c r="AG9" s="998"/>
      <c r="AH9" s="1005"/>
      <c r="AI9" s="998"/>
      <c r="AJ9" s="998"/>
      <c r="AK9" s="998"/>
      <c r="AL9" s="998"/>
      <c r="AM9" s="1003"/>
      <c r="AN9" s="998"/>
      <c r="AO9" s="998"/>
      <c r="AP9" s="1005"/>
      <c r="AQ9" s="998"/>
      <c r="AR9" s="998"/>
      <c r="AS9" s="998"/>
      <c r="AT9" s="998"/>
      <c r="AU9" s="1003"/>
      <c r="AV9" s="998"/>
      <c r="AW9" s="998"/>
      <c r="AX9" s="1005"/>
      <c r="AY9" s="998"/>
      <c r="AZ9" s="998"/>
      <c r="BA9" s="998"/>
      <c r="BB9" s="998"/>
      <c r="BC9" s="1003"/>
      <c r="BD9" s="998"/>
      <c r="BE9" s="998"/>
      <c r="BF9" s="1005"/>
      <c r="BG9" s="998"/>
      <c r="BH9" s="998"/>
      <c r="BI9" s="998"/>
      <c r="BJ9" s="998"/>
      <c r="BK9" s="1003"/>
      <c r="BL9" s="998"/>
      <c r="BM9" s="998"/>
      <c r="BN9" s="1005"/>
      <c r="BO9" s="998"/>
      <c r="BP9" s="998"/>
      <c r="BQ9" s="998"/>
      <c r="BR9" s="998"/>
      <c r="BS9" s="1003"/>
      <c r="BT9" s="998"/>
      <c r="BU9" s="998"/>
      <c r="BV9" s="1005"/>
      <c r="BW9" s="998"/>
      <c r="BX9" s="998"/>
      <c r="BY9" s="998"/>
      <c r="BZ9" s="998"/>
      <c r="CA9" s="1003"/>
      <c r="CB9" s="998"/>
      <c r="CC9" s="998"/>
      <c r="CD9" s="1005"/>
      <c r="CE9" s="998"/>
      <c r="CF9" s="998"/>
      <c r="CG9" s="998"/>
      <c r="CH9" s="998"/>
      <c r="CI9" s="1003"/>
      <c r="CJ9" s="998"/>
      <c r="CK9" s="998"/>
      <c r="CL9" s="1005"/>
      <c r="CM9" s="998"/>
      <c r="CN9" s="998"/>
      <c r="CO9" s="998"/>
      <c r="CP9" s="998"/>
      <c r="CQ9" s="1003"/>
      <c r="CR9" s="998"/>
      <c r="CS9" s="998"/>
      <c r="CT9" s="1005"/>
      <c r="CU9" s="998"/>
      <c r="CV9" s="998"/>
      <c r="CW9" s="998"/>
      <c r="CX9" s="998"/>
      <c r="CY9" s="1003"/>
      <c r="CZ9" s="998"/>
      <c r="DA9" s="998"/>
      <c r="DB9" s="1005"/>
      <c r="DC9" s="998"/>
      <c r="DD9" s="998"/>
      <c r="DE9" s="998"/>
      <c r="DF9" s="998"/>
      <c r="DG9" s="1003"/>
      <c r="DH9" s="998"/>
      <c r="DI9" s="998"/>
      <c r="DJ9" s="1005"/>
      <c r="DK9" s="998"/>
      <c r="DL9" s="998"/>
      <c r="DM9" s="998"/>
      <c r="DN9" s="998"/>
      <c r="DO9" s="1003"/>
      <c r="DP9" s="998"/>
      <c r="DQ9" s="998"/>
      <c r="DR9" s="1005"/>
      <c r="DS9" s="998"/>
      <c r="DT9" s="998"/>
      <c r="DU9" s="998"/>
      <c r="DV9" s="998"/>
      <c r="DW9" s="1003"/>
      <c r="DX9" s="998"/>
      <c r="DY9" s="998"/>
      <c r="DZ9" s="1005"/>
      <c r="EA9" s="998"/>
      <c r="EB9" s="998"/>
      <c r="EC9" s="998"/>
      <c r="ED9" s="998"/>
      <c r="EE9" s="1003"/>
      <c r="EF9" s="998"/>
      <c r="EG9" s="998"/>
      <c r="EH9" s="1022"/>
    </row>
    <row r="10" spans="2:138" x14ac:dyDescent="0.25">
      <c r="B10" s="803" t="s">
        <v>358</v>
      </c>
      <c r="C10" s="366">
        <v>3395</v>
      </c>
      <c r="D10" s="367">
        <v>2387</v>
      </c>
      <c r="E10" s="367">
        <v>8801</v>
      </c>
      <c r="F10" s="367">
        <v>91</v>
      </c>
      <c r="G10" s="367">
        <v>11279</v>
      </c>
      <c r="H10" s="367">
        <v>972</v>
      </c>
      <c r="I10" s="367">
        <v>1164</v>
      </c>
      <c r="J10" s="368">
        <v>2136</v>
      </c>
      <c r="K10" s="366">
        <v>1513</v>
      </c>
      <c r="L10" s="367">
        <v>1530</v>
      </c>
      <c r="M10" s="367">
        <v>7018</v>
      </c>
      <c r="N10" s="367">
        <v>214</v>
      </c>
      <c r="O10" s="367">
        <v>8762</v>
      </c>
      <c r="P10" s="367">
        <v>349</v>
      </c>
      <c r="Q10" s="367">
        <v>1424</v>
      </c>
      <c r="R10" s="368">
        <v>1773</v>
      </c>
      <c r="S10" s="366">
        <v>1110</v>
      </c>
      <c r="T10" s="367">
        <v>1313</v>
      </c>
      <c r="U10" s="367">
        <v>2120</v>
      </c>
      <c r="V10" s="367">
        <v>72</v>
      </c>
      <c r="W10" s="367">
        <v>3505</v>
      </c>
      <c r="X10" s="367">
        <v>369</v>
      </c>
      <c r="Y10" s="367">
        <v>1469</v>
      </c>
      <c r="Z10" s="368">
        <v>1838</v>
      </c>
      <c r="AA10" s="78">
        <v>686</v>
      </c>
      <c r="AB10" s="746">
        <v>749</v>
      </c>
      <c r="AC10" s="746">
        <v>1276</v>
      </c>
      <c r="AD10" s="746">
        <v>357</v>
      </c>
      <c r="AE10" s="746">
        <v>2382</v>
      </c>
      <c r="AF10" s="746">
        <v>370</v>
      </c>
      <c r="AG10" s="746">
        <v>1174</v>
      </c>
      <c r="AH10" s="80">
        <v>1544</v>
      </c>
      <c r="AI10" s="78">
        <v>463</v>
      </c>
      <c r="AJ10" s="746">
        <v>278</v>
      </c>
      <c r="AK10" s="746">
        <v>1590</v>
      </c>
      <c r="AL10" s="746">
        <v>84</v>
      </c>
      <c r="AM10" s="746">
        <v>1952</v>
      </c>
      <c r="AN10" s="746">
        <v>229</v>
      </c>
      <c r="AO10" s="746">
        <v>689</v>
      </c>
      <c r="AP10" s="80">
        <v>918</v>
      </c>
      <c r="AQ10" s="78">
        <v>414</v>
      </c>
      <c r="AR10" s="746">
        <v>155</v>
      </c>
      <c r="AS10" s="746">
        <v>1617</v>
      </c>
      <c r="AT10" s="746">
        <v>294</v>
      </c>
      <c r="AU10" s="746">
        <v>2066</v>
      </c>
      <c r="AV10" s="746">
        <v>259</v>
      </c>
      <c r="AW10" s="746">
        <v>438</v>
      </c>
      <c r="AX10" s="80">
        <v>697</v>
      </c>
      <c r="AY10" s="78">
        <v>93</v>
      </c>
      <c r="AZ10" s="746">
        <v>242</v>
      </c>
      <c r="BA10" s="746">
        <v>505</v>
      </c>
      <c r="BB10" s="746">
        <v>7</v>
      </c>
      <c r="BC10" s="746">
        <v>754</v>
      </c>
      <c r="BD10" s="746">
        <v>59</v>
      </c>
      <c r="BE10" s="746">
        <v>202</v>
      </c>
      <c r="BF10" s="80">
        <v>261</v>
      </c>
      <c r="BG10" s="78">
        <v>26</v>
      </c>
      <c r="BH10" s="746">
        <v>215</v>
      </c>
      <c r="BI10" s="746">
        <v>484</v>
      </c>
      <c r="BJ10" s="746">
        <v>50</v>
      </c>
      <c r="BK10" s="746">
        <v>749</v>
      </c>
      <c r="BL10" s="746">
        <v>51</v>
      </c>
      <c r="BM10" s="746">
        <v>172</v>
      </c>
      <c r="BN10" s="80">
        <v>223</v>
      </c>
      <c r="BO10" s="746">
        <v>385</v>
      </c>
      <c r="BP10" s="746">
        <v>513</v>
      </c>
      <c r="BQ10" s="746">
        <v>1024</v>
      </c>
      <c r="BR10" s="746">
        <v>13</v>
      </c>
      <c r="BS10" s="746">
        <v>1550</v>
      </c>
      <c r="BT10" s="746">
        <v>33</v>
      </c>
      <c r="BU10" s="746">
        <v>129</v>
      </c>
      <c r="BV10" s="80">
        <v>162</v>
      </c>
      <c r="BW10" s="746">
        <v>236</v>
      </c>
      <c r="BX10" s="746">
        <v>389</v>
      </c>
      <c r="BY10" s="746">
        <v>1249</v>
      </c>
      <c r="BZ10" s="746">
        <v>173</v>
      </c>
      <c r="CA10" s="746">
        <v>1811</v>
      </c>
      <c r="CB10" s="746">
        <v>202</v>
      </c>
      <c r="CC10" s="746">
        <v>740</v>
      </c>
      <c r="CD10" s="80">
        <v>942</v>
      </c>
      <c r="CE10" s="746">
        <v>293</v>
      </c>
      <c r="CF10" s="746">
        <v>125</v>
      </c>
      <c r="CG10" s="746">
        <v>461</v>
      </c>
      <c r="CH10" s="746">
        <v>8</v>
      </c>
      <c r="CI10" s="746">
        <v>594</v>
      </c>
      <c r="CJ10" s="746">
        <v>95</v>
      </c>
      <c r="CK10" s="746">
        <v>329</v>
      </c>
      <c r="CL10" s="80">
        <v>424</v>
      </c>
      <c r="CM10" s="746">
        <v>93</v>
      </c>
      <c r="CN10" s="746">
        <v>687</v>
      </c>
      <c r="CO10" s="746">
        <v>1710</v>
      </c>
      <c r="CP10" s="746">
        <v>44</v>
      </c>
      <c r="CQ10" s="746">
        <v>2441</v>
      </c>
      <c r="CR10" s="746">
        <v>91</v>
      </c>
      <c r="CS10" s="746">
        <v>792</v>
      </c>
      <c r="CT10" s="80">
        <v>883</v>
      </c>
      <c r="CU10" s="746">
        <v>156</v>
      </c>
      <c r="CV10" s="746">
        <v>1420</v>
      </c>
      <c r="CW10" s="746">
        <v>392</v>
      </c>
      <c r="CX10" s="746">
        <v>28</v>
      </c>
      <c r="CY10" s="746">
        <v>1840</v>
      </c>
      <c r="CZ10" s="746">
        <v>329</v>
      </c>
      <c r="DA10" s="746">
        <v>149</v>
      </c>
      <c r="DB10" s="80">
        <v>478</v>
      </c>
      <c r="DC10" s="746">
        <v>196</v>
      </c>
      <c r="DD10" s="746">
        <v>134</v>
      </c>
      <c r="DE10" s="746">
        <v>851</v>
      </c>
      <c r="DF10" s="746">
        <v>11</v>
      </c>
      <c r="DG10" s="746">
        <v>996</v>
      </c>
      <c r="DH10" s="746">
        <v>81</v>
      </c>
      <c r="DI10" s="746">
        <v>460</v>
      </c>
      <c r="DJ10" s="80">
        <v>541</v>
      </c>
      <c r="DK10" s="746">
        <v>115</v>
      </c>
      <c r="DL10" s="746">
        <v>136</v>
      </c>
      <c r="DM10" s="746">
        <v>137</v>
      </c>
      <c r="DN10" s="746">
        <v>27</v>
      </c>
      <c r="DO10" s="746">
        <v>300</v>
      </c>
      <c r="DP10" s="746">
        <v>75</v>
      </c>
      <c r="DQ10" s="746">
        <v>167</v>
      </c>
      <c r="DR10" s="80">
        <v>242</v>
      </c>
      <c r="DS10" s="746">
        <v>2727</v>
      </c>
      <c r="DT10" s="746">
        <v>4616</v>
      </c>
      <c r="DU10" s="746">
        <v>12701</v>
      </c>
      <c r="DV10" s="746">
        <v>3</v>
      </c>
      <c r="DW10" s="746">
        <v>17320</v>
      </c>
      <c r="DX10" s="746">
        <v>333</v>
      </c>
      <c r="DY10" s="746">
        <v>197</v>
      </c>
      <c r="DZ10" s="746">
        <v>530</v>
      </c>
      <c r="EA10" s="78">
        <v>11901</v>
      </c>
      <c r="EB10" s="746">
        <v>14889</v>
      </c>
      <c r="EC10" s="746">
        <v>41936</v>
      </c>
      <c r="ED10" s="746">
        <v>1476</v>
      </c>
      <c r="EE10" s="746">
        <v>58301</v>
      </c>
      <c r="EF10" s="746">
        <v>3897</v>
      </c>
      <c r="EG10" s="746">
        <v>9695</v>
      </c>
      <c r="EH10" s="821">
        <v>13592</v>
      </c>
    </row>
    <row r="11" spans="2:138" x14ac:dyDescent="0.25">
      <c r="B11" s="803" t="s">
        <v>479</v>
      </c>
      <c r="C11" s="78">
        <v>4059</v>
      </c>
      <c r="D11" s="746">
        <v>2442</v>
      </c>
      <c r="E11" s="746">
        <v>8103</v>
      </c>
      <c r="F11" s="746">
        <v>413</v>
      </c>
      <c r="G11" s="746">
        <v>10958</v>
      </c>
      <c r="H11" s="746">
        <v>257</v>
      </c>
      <c r="I11" s="746">
        <v>1040</v>
      </c>
      <c r="J11" s="80">
        <v>1297</v>
      </c>
      <c r="K11" s="78">
        <v>1413</v>
      </c>
      <c r="L11" s="746">
        <v>1955</v>
      </c>
      <c r="M11" s="746">
        <v>7387</v>
      </c>
      <c r="N11" s="746">
        <v>398</v>
      </c>
      <c r="O11" s="746">
        <v>9740</v>
      </c>
      <c r="P11" s="746">
        <v>332</v>
      </c>
      <c r="Q11" s="746">
        <v>1216</v>
      </c>
      <c r="R11" s="80">
        <v>1548</v>
      </c>
      <c r="S11" s="78">
        <v>899</v>
      </c>
      <c r="T11" s="746">
        <v>2082</v>
      </c>
      <c r="U11" s="746">
        <v>2106</v>
      </c>
      <c r="V11" s="746">
        <v>122</v>
      </c>
      <c r="W11" s="746">
        <v>4310</v>
      </c>
      <c r="X11" s="746">
        <v>652</v>
      </c>
      <c r="Y11" s="746">
        <v>1567</v>
      </c>
      <c r="Z11" s="80">
        <v>2219</v>
      </c>
      <c r="AA11" s="78">
        <v>522</v>
      </c>
      <c r="AB11" s="746">
        <v>276</v>
      </c>
      <c r="AC11" s="746">
        <v>1925</v>
      </c>
      <c r="AD11" s="746">
        <v>57</v>
      </c>
      <c r="AE11" s="746">
        <v>2258</v>
      </c>
      <c r="AF11" s="746">
        <v>165</v>
      </c>
      <c r="AG11" s="746">
        <v>1289</v>
      </c>
      <c r="AH11" s="80">
        <v>1454</v>
      </c>
      <c r="AI11" s="78">
        <v>385</v>
      </c>
      <c r="AJ11" s="746">
        <v>297</v>
      </c>
      <c r="AK11" s="746">
        <v>1506</v>
      </c>
      <c r="AL11" s="746">
        <v>45</v>
      </c>
      <c r="AM11" s="746">
        <v>1848</v>
      </c>
      <c r="AN11" s="746">
        <v>188</v>
      </c>
      <c r="AO11" s="746">
        <v>764</v>
      </c>
      <c r="AP11" s="80">
        <v>952</v>
      </c>
      <c r="AQ11" s="78">
        <v>42</v>
      </c>
      <c r="AR11" s="746">
        <v>271</v>
      </c>
      <c r="AS11" s="746">
        <v>1939</v>
      </c>
      <c r="AT11" s="746">
        <v>135</v>
      </c>
      <c r="AU11" s="746">
        <v>2345</v>
      </c>
      <c r="AV11" s="746">
        <v>91</v>
      </c>
      <c r="AW11" s="746">
        <v>556</v>
      </c>
      <c r="AX11" s="80">
        <v>647</v>
      </c>
      <c r="AY11" s="78">
        <v>155</v>
      </c>
      <c r="AZ11" s="746">
        <v>142</v>
      </c>
      <c r="BA11" s="746">
        <v>514</v>
      </c>
      <c r="BB11" s="746">
        <v>15</v>
      </c>
      <c r="BC11" s="746">
        <v>671</v>
      </c>
      <c r="BD11" s="746">
        <v>101</v>
      </c>
      <c r="BE11" s="746">
        <v>230</v>
      </c>
      <c r="BF11" s="80">
        <v>331</v>
      </c>
      <c r="BG11" s="78">
        <v>77</v>
      </c>
      <c r="BH11" s="746">
        <v>113</v>
      </c>
      <c r="BI11" s="746">
        <v>606</v>
      </c>
      <c r="BJ11" s="746">
        <v>20</v>
      </c>
      <c r="BK11" s="746">
        <v>739</v>
      </c>
      <c r="BL11" s="746">
        <v>89</v>
      </c>
      <c r="BM11" s="746">
        <v>180</v>
      </c>
      <c r="BN11" s="80">
        <v>269</v>
      </c>
      <c r="BO11" s="746">
        <v>390</v>
      </c>
      <c r="BP11" s="746">
        <v>272</v>
      </c>
      <c r="BQ11" s="746">
        <v>1139</v>
      </c>
      <c r="BR11" s="746">
        <v>33</v>
      </c>
      <c r="BS11" s="746">
        <v>1444</v>
      </c>
      <c r="BT11" s="746">
        <v>37</v>
      </c>
      <c r="BU11" s="746">
        <v>114</v>
      </c>
      <c r="BV11" s="80">
        <v>151</v>
      </c>
      <c r="BW11" s="746">
        <v>127</v>
      </c>
      <c r="BX11" s="746">
        <v>509</v>
      </c>
      <c r="BY11" s="746">
        <v>1611</v>
      </c>
      <c r="BZ11" s="746">
        <v>85</v>
      </c>
      <c r="CA11" s="746">
        <v>2205</v>
      </c>
      <c r="CB11" s="746">
        <v>115</v>
      </c>
      <c r="CC11" s="746">
        <v>815</v>
      </c>
      <c r="CD11" s="80">
        <v>930</v>
      </c>
      <c r="CE11" s="746">
        <v>122</v>
      </c>
      <c r="CF11" s="746">
        <v>188</v>
      </c>
      <c r="CG11" s="746">
        <v>444</v>
      </c>
      <c r="CH11" s="746">
        <v>24</v>
      </c>
      <c r="CI11" s="746">
        <v>656</v>
      </c>
      <c r="CJ11" s="746">
        <v>56</v>
      </c>
      <c r="CK11" s="746">
        <v>372</v>
      </c>
      <c r="CL11" s="80">
        <v>428</v>
      </c>
      <c r="CM11" s="746">
        <v>58</v>
      </c>
      <c r="CN11" s="746">
        <v>360</v>
      </c>
      <c r="CO11" s="746">
        <v>1178</v>
      </c>
      <c r="CP11" s="746">
        <v>26</v>
      </c>
      <c r="CQ11" s="746">
        <v>1564</v>
      </c>
      <c r="CR11" s="746">
        <v>1216</v>
      </c>
      <c r="CS11" s="746">
        <v>846</v>
      </c>
      <c r="CT11" s="80">
        <v>2062</v>
      </c>
      <c r="CU11" s="746">
        <v>57</v>
      </c>
      <c r="CV11" s="746">
        <v>170</v>
      </c>
      <c r="CW11" s="746">
        <v>1731</v>
      </c>
      <c r="CX11" s="746">
        <v>26</v>
      </c>
      <c r="CY11" s="746">
        <v>1927</v>
      </c>
      <c r="CZ11" s="746">
        <v>70</v>
      </c>
      <c r="DA11" s="746">
        <v>434</v>
      </c>
      <c r="DB11" s="80">
        <v>504</v>
      </c>
      <c r="DC11" s="746">
        <v>97</v>
      </c>
      <c r="DD11" s="746">
        <v>265</v>
      </c>
      <c r="DE11" s="746">
        <v>936</v>
      </c>
      <c r="DF11" s="746">
        <v>15</v>
      </c>
      <c r="DG11" s="746">
        <v>1216</v>
      </c>
      <c r="DH11" s="746">
        <v>43</v>
      </c>
      <c r="DI11" s="746">
        <v>446</v>
      </c>
      <c r="DJ11" s="80">
        <v>489</v>
      </c>
      <c r="DK11" s="746">
        <v>106</v>
      </c>
      <c r="DL11" s="746">
        <v>311</v>
      </c>
      <c r="DM11" s="746">
        <v>177</v>
      </c>
      <c r="DN11" s="746">
        <v>12</v>
      </c>
      <c r="DO11" s="746">
        <v>500</v>
      </c>
      <c r="DP11" s="746">
        <v>68</v>
      </c>
      <c r="DQ11" s="746">
        <v>179</v>
      </c>
      <c r="DR11" s="80">
        <v>247</v>
      </c>
      <c r="DS11" s="746">
        <v>2991</v>
      </c>
      <c r="DT11" s="746">
        <v>1330</v>
      </c>
      <c r="DU11" s="746">
        <v>15187</v>
      </c>
      <c r="DV11" s="746">
        <v>150</v>
      </c>
      <c r="DW11" s="746">
        <v>16667</v>
      </c>
      <c r="DX11" s="746">
        <v>286</v>
      </c>
      <c r="DY11" s="746">
        <v>267</v>
      </c>
      <c r="DZ11" s="746">
        <v>553</v>
      </c>
      <c r="EA11" s="78">
        <v>11500</v>
      </c>
      <c r="EB11" s="746">
        <v>10983</v>
      </c>
      <c r="EC11" s="746">
        <v>46489</v>
      </c>
      <c r="ED11" s="746">
        <v>1576</v>
      </c>
      <c r="EE11" s="746">
        <v>59048</v>
      </c>
      <c r="EF11" s="746">
        <v>3766</v>
      </c>
      <c r="EG11" s="746">
        <v>10315</v>
      </c>
      <c r="EH11" s="821">
        <v>14081</v>
      </c>
    </row>
    <row r="12" spans="2:138" ht="14.25" thickBot="1" x14ac:dyDescent="0.3">
      <c r="B12" s="803" t="s">
        <v>489</v>
      </c>
      <c r="C12" s="78">
        <v>3449</v>
      </c>
      <c r="D12" s="746">
        <v>2534</v>
      </c>
      <c r="E12" s="746">
        <v>7179</v>
      </c>
      <c r="F12" s="746">
        <v>95</v>
      </c>
      <c r="G12" s="746">
        <v>9808</v>
      </c>
      <c r="H12" s="746">
        <v>648</v>
      </c>
      <c r="I12" s="746">
        <v>932</v>
      </c>
      <c r="J12" s="80">
        <v>1580</v>
      </c>
      <c r="K12" s="78">
        <v>2462</v>
      </c>
      <c r="L12" s="746">
        <v>2013</v>
      </c>
      <c r="M12" s="746">
        <v>6946</v>
      </c>
      <c r="N12" s="746">
        <v>91</v>
      </c>
      <c r="O12" s="746">
        <v>9050</v>
      </c>
      <c r="P12" s="746">
        <v>565</v>
      </c>
      <c r="Q12" s="746">
        <v>1233</v>
      </c>
      <c r="R12" s="80">
        <v>1798</v>
      </c>
      <c r="S12" s="78">
        <v>953</v>
      </c>
      <c r="T12" s="746">
        <v>1338</v>
      </c>
      <c r="U12" s="746">
        <v>2947</v>
      </c>
      <c r="V12" s="746">
        <v>85</v>
      </c>
      <c r="W12" s="746">
        <v>4370</v>
      </c>
      <c r="X12" s="746">
        <v>555</v>
      </c>
      <c r="Y12" s="746">
        <v>2009</v>
      </c>
      <c r="Z12" s="80">
        <v>2564</v>
      </c>
      <c r="AA12" s="78">
        <v>1048</v>
      </c>
      <c r="AB12" s="746">
        <v>949</v>
      </c>
      <c r="AC12" s="746">
        <v>1137</v>
      </c>
      <c r="AD12" s="746">
        <v>49</v>
      </c>
      <c r="AE12" s="746">
        <v>2135</v>
      </c>
      <c r="AF12" s="746">
        <v>246</v>
      </c>
      <c r="AG12" s="746">
        <v>1234</v>
      </c>
      <c r="AH12" s="80">
        <v>1480</v>
      </c>
      <c r="AI12" s="78">
        <v>548</v>
      </c>
      <c r="AJ12" s="746">
        <v>339</v>
      </c>
      <c r="AK12" s="746">
        <v>1148</v>
      </c>
      <c r="AL12" s="746">
        <v>57</v>
      </c>
      <c r="AM12" s="746">
        <v>1544</v>
      </c>
      <c r="AN12" s="746">
        <v>253</v>
      </c>
      <c r="AO12" s="746">
        <v>800</v>
      </c>
      <c r="AP12" s="80">
        <v>1053</v>
      </c>
      <c r="AQ12" s="78">
        <v>448</v>
      </c>
      <c r="AR12" s="746">
        <v>239</v>
      </c>
      <c r="AS12" s="746">
        <v>1882</v>
      </c>
      <c r="AT12" s="746">
        <v>17</v>
      </c>
      <c r="AU12" s="746">
        <v>2138</v>
      </c>
      <c r="AV12" s="746">
        <v>56</v>
      </c>
      <c r="AW12" s="746">
        <v>589</v>
      </c>
      <c r="AX12" s="80">
        <v>645</v>
      </c>
      <c r="AY12" s="78">
        <v>251</v>
      </c>
      <c r="AZ12" s="746">
        <v>130</v>
      </c>
      <c r="BA12" s="746">
        <v>304</v>
      </c>
      <c r="BB12" s="746">
        <v>17</v>
      </c>
      <c r="BC12" s="746">
        <v>451</v>
      </c>
      <c r="BD12" s="746">
        <v>129</v>
      </c>
      <c r="BE12" s="746">
        <v>301</v>
      </c>
      <c r="BF12" s="80">
        <v>430</v>
      </c>
      <c r="BG12" s="78">
        <v>194</v>
      </c>
      <c r="BH12" s="746">
        <v>68</v>
      </c>
      <c r="BI12" s="746">
        <v>497</v>
      </c>
      <c r="BJ12" s="746">
        <v>26</v>
      </c>
      <c r="BK12" s="746">
        <v>591</v>
      </c>
      <c r="BL12" s="746">
        <v>76</v>
      </c>
      <c r="BM12" s="746">
        <v>215</v>
      </c>
      <c r="BN12" s="80">
        <v>291</v>
      </c>
      <c r="BO12" s="746">
        <v>104</v>
      </c>
      <c r="BP12" s="746">
        <v>113</v>
      </c>
      <c r="BQ12" s="746">
        <v>1173</v>
      </c>
      <c r="BR12" s="746">
        <v>16</v>
      </c>
      <c r="BS12" s="746">
        <v>1302</v>
      </c>
      <c r="BT12" s="746">
        <v>187</v>
      </c>
      <c r="BU12" s="746">
        <v>115</v>
      </c>
      <c r="BV12" s="80">
        <v>302</v>
      </c>
      <c r="BW12" s="746">
        <v>200</v>
      </c>
      <c r="BX12" s="746">
        <v>581</v>
      </c>
      <c r="BY12" s="746">
        <v>1626</v>
      </c>
      <c r="BZ12" s="746">
        <v>53</v>
      </c>
      <c r="CA12" s="746">
        <v>2260</v>
      </c>
      <c r="CB12" s="746">
        <v>400</v>
      </c>
      <c r="CC12" s="746">
        <v>856</v>
      </c>
      <c r="CD12" s="80">
        <v>1256</v>
      </c>
      <c r="CE12" s="746">
        <v>211</v>
      </c>
      <c r="CF12" s="746">
        <v>142</v>
      </c>
      <c r="CG12" s="746">
        <v>378</v>
      </c>
      <c r="CH12" s="746">
        <v>27</v>
      </c>
      <c r="CI12" s="746">
        <v>547</v>
      </c>
      <c r="CJ12" s="746">
        <v>89</v>
      </c>
      <c r="CK12" s="746">
        <v>380</v>
      </c>
      <c r="CL12" s="80">
        <v>469</v>
      </c>
      <c r="CM12" s="746">
        <v>467</v>
      </c>
      <c r="CN12" s="746">
        <v>180</v>
      </c>
      <c r="CO12" s="746">
        <v>1050</v>
      </c>
      <c r="CP12" s="746">
        <v>1171</v>
      </c>
      <c r="CQ12" s="746">
        <v>2401</v>
      </c>
      <c r="CR12" s="746">
        <v>114</v>
      </c>
      <c r="CS12" s="746">
        <v>825</v>
      </c>
      <c r="CT12" s="80">
        <v>939</v>
      </c>
      <c r="CU12" s="746">
        <v>135</v>
      </c>
      <c r="CV12" s="746">
        <v>167</v>
      </c>
      <c r="CW12" s="746">
        <v>1708</v>
      </c>
      <c r="CX12" s="746">
        <v>21</v>
      </c>
      <c r="CY12" s="746">
        <v>1896</v>
      </c>
      <c r="CZ12" s="746">
        <v>108</v>
      </c>
      <c r="DA12" s="746">
        <v>459</v>
      </c>
      <c r="DB12" s="80">
        <v>567</v>
      </c>
      <c r="DC12" s="746">
        <v>301</v>
      </c>
      <c r="DD12" s="746">
        <v>323</v>
      </c>
      <c r="DE12" s="746">
        <v>827</v>
      </c>
      <c r="DF12" s="746">
        <v>38</v>
      </c>
      <c r="DG12" s="746">
        <v>1188</v>
      </c>
      <c r="DH12" s="746">
        <v>110</v>
      </c>
      <c r="DI12" s="746">
        <v>429</v>
      </c>
      <c r="DJ12" s="80">
        <v>539</v>
      </c>
      <c r="DK12" s="746">
        <v>107</v>
      </c>
      <c r="DL12" s="746">
        <v>270</v>
      </c>
      <c r="DM12" s="746">
        <v>305</v>
      </c>
      <c r="DN12" s="746">
        <v>26</v>
      </c>
      <c r="DO12" s="746">
        <v>601</v>
      </c>
      <c r="DP12" s="746">
        <v>122</v>
      </c>
      <c r="DQ12" s="746">
        <v>187</v>
      </c>
      <c r="DR12" s="80">
        <v>309</v>
      </c>
      <c r="DS12" s="746">
        <v>5719</v>
      </c>
      <c r="DT12" s="746">
        <v>3374</v>
      </c>
      <c r="DU12" s="746">
        <v>10715</v>
      </c>
      <c r="DV12" s="746">
        <v>159</v>
      </c>
      <c r="DW12" s="746">
        <v>14248</v>
      </c>
      <c r="DX12" s="746">
        <v>358</v>
      </c>
      <c r="DY12" s="746">
        <v>338</v>
      </c>
      <c r="DZ12" s="746">
        <v>696</v>
      </c>
      <c r="EA12" s="78">
        <v>16597</v>
      </c>
      <c r="EB12" s="746">
        <v>12760</v>
      </c>
      <c r="EC12" s="746">
        <v>39822</v>
      </c>
      <c r="ED12" s="746">
        <v>1948</v>
      </c>
      <c r="EE12" s="746">
        <v>54530</v>
      </c>
      <c r="EF12" s="746">
        <v>4016</v>
      </c>
      <c r="EG12" s="746">
        <v>10902</v>
      </c>
      <c r="EH12" s="821">
        <v>14918</v>
      </c>
    </row>
    <row r="13" spans="2:138" x14ac:dyDescent="0.25">
      <c r="B13" s="817" t="s">
        <v>506</v>
      </c>
      <c r="C13" s="78">
        <v>5042</v>
      </c>
      <c r="D13" s="746">
        <v>2259</v>
      </c>
      <c r="E13" s="746">
        <v>5079</v>
      </c>
      <c r="F13" s="746">
        <v>208</v>
      </c>
      <c r="G13" s="746">
        <v>7546</v>
      </c>
      <c r="H13" s="746">
        <v>425</v>
      </c>
      <c r="I13" s="746">
        <v>1091</v>
      </c>
      <c r="J13" s="80">
        <v>1516</v>
      </c>
      <c r="K13" s="78">
        <v>2414</v>
      </c>
      <c r="L13" s="746">
        <v>2241</v>
      </c>
      <c r="M13" s="746">
        <v>6564</v>
      </c>
      <c r="N13" s="746">
        <v>464</v>
      </c>
      <c r="O13" s="746">
        <v>9269</v>
      </c>
      <c r="P13" s="746">
        <v>445</v>
      </c>
      <c r="Q13" s="746">
        <v>1128</v>
      </c>
      <c r="R13" s="80">
        <v>1573</v>
      </c>
      <c r="S13" s="78">
        <v>1570</v>
      </c>
      <c r="T13" s="746">
        <v>5257</v>
      </c>
      <c r="U13" s="746">
        <v>2527</v>
      </c>
      <c r="V13" s="746">
        <v>485</v>
      </c>
      <c r="W13" s="746">
        <v>8269</v>
      </c>
      <c r="X13" s="746">
        <v>397</v>
      </c>
      <c r="Y13" s="746">
        <v>1967</v>
      </c>
      <c r="Z13" s="80">
        <v>2364</v>
      </c>
      <c r="AA13" s="78">
        <v>562</v>
      </c>
      <c r="AB13" s="746">
        <v>1351</v>
      </c>
      <c r="AC13" s="746">
        <v>1463</v>
      </c>
      <c r="AD13" s="746">
        <v>145</v>
      </c>
      <c r="AE13" s="746">
        <v>2959</v>
      </c>
      <c r="AF13" s="746">
        <v>215</v>
      </c>
      <c r="AG13" s="746">
        <v>1234</v>
      </c>
      <c r="AH13" s="80">
        <v>1449</v>
      </c>
      <c r="AI13" s="78">
        <v>270</v>
      </c>
      <c r="AJ13" s="746">
        <v>402</v>
      </c>
      <c r="AK13" s="746">
        <v>1348</v>
      </c>
      <c r="AL13" s="746">
        <v>78</v>
      </c>
      <c r="AM13" s="746">
        <v>1828</v>
      </c>
      <c r="AN13" s="746">
        <v>192</v>
      </c>
      <c r="AO13" s="746">
        <v>922</v>
      </c>
      <c r="AP13" s="80">
        <v>1114</v>
      </c>
      <c r="AQ13" s="78">
        <v>1080</v>
      </c>
      <c r="AR13" s="746">
        <v>827</v>
      </c>
      <c r="AS13" s="746">
        <v>1083</v>
      </c>
      <c r="AT13" s="746">
        <v>11</v>
      </c>
      <c r="AU13" s="746">
        <v>1921</v>
      </c>
      <c r="AV13" s="746">
        <v>50</v>
      </c>
      <c r="AW13" s="746">
        <v>559</v>
      </c>
      <c r="AX13" s="80">
        <v>609</v>
      </c>
      <c r="AY13" s="78">
        <v>238</v>
      </c>
      <c r="AZ13" s="746">
        <v>379</v>
      </c>
      <c r="BA13" s="746">
        <v>186</v>
      </c>
      <c r="BB13" s="746">
        <v>114</v>
      </c>
      <c r="BC13" s="746">
        <v>679</v>
      </c>
      <c r="BD13" s="746">
        <v>87</v>
      </c>
      <c r="BE13" s="746">
        <v>256</v>
      </c>
      <c r="BF13" s="80">
        <v>343</v>
      </c>
      <c r="BG13" s="78">
        <v>53</v>
      </c>
      <c r="BH13" s="746">
        <v>1689</v>
      </c>
      <c r="BI13" s="746">
        <v>512</v>
      </c>
      <c r="BJ13" s="746">
        <v>21</v>
      </c>
      <c r="BK13" s="746">
        <v>2222</v>
      </c>
      <c r="BL13" s="746">
        <v>60</v>
      </c>
      <c r="BM13" s="746">
        <v>236</v>
      </c>
      <c r="BN13" s="80">
        <v>296</v>
      </c>
      <c r="BO13" s="78">
        <v>871</v>
      </c>
      <c r="BP13" s="746">
        <v>1152</v>
      </c>
      <c r="BQ13" s="746">
        <v>415</v>
      </c>
      <c r="BR13" s="746">
        <v>92</v>
      </c>
      <c r="BS13" s="746">
        <v>1659</v>
      </c>
      <c r="BT13" s="746">
        <v>78</v>
      </c>
      <c r="BU13" s="746">
        <v>149</v>
      </c>
      <c r="BV13" s="80">
        <v>227</v>
      </c>
      <c r="BW13" s="746">
        <v>354</v>
      </c>
      <c r="BX13" s="746">
        <v>1233</v>
      </c>
      <c r="BY13" s="746">
        <v>1473</v>
      </c>
      <c r="BZ13" s="746">
        <v>88</v>
      </c>
      <c r="CA13" s="746">
        <v>2794</v>
      </c>
      <c r="CB13" s="746">
        <v>487</v>
      </c>
      <c r="CC13" s="746">
        <v>1115</v>
      </c>
      <c r="CD13" s="80">
        <v>1602</v>
      </c>
      <c r="CE13" s="746">
        <v>142</v>
      </c>
      <c r="CF13" s="746">
        <v>311</v>
      </c>
      <c r="CG13" s="746">
        <v>374</v>
      </c>
      <c r="CH13" s="746">
        <v>11</v>
      </c>
      <c r="CI13" s="746">
        <v>696</v>
      </c>
      <c r="CJ13" s="746">
        <v>66</v>
      </c>
      <c r="CK13" s="746">
        <v>423</v>
      </c>
      <c r="CL13" s="80">
        <v>489</v>
      </c>
      <c r="CM13" s="746">
        <v>148</v>
      </c>
      <c r="CN13" s="746">
        <v>293</v>
      </c>
      <c r="CO13" s="746">
        <v>389</v>
      </c>
      <c r="CP13" s="746">
        <v>34</v>
      </c>
      <c r="CQ13" s="746">
        <v>716</v>
      </c>
      <c r="CR13" s="746">
        <v>1911</v>
      </c>
      <c r="CS13" s="746">
        <v>860</v>
      </c>
      <c r="CT13" s="80">
        <v>2771</v>
      </c>
      <c r="CU13" s="746">
        <v>1153</v>
      </c>
      <c r="CV13" s="746">
        <v>388</v>
      </c>
      <c r="CW13" s="746">
        <v>908</v>
      </c>
      <c r="CX13" s="746">
        <v>20</v>
      </c>
      <c r="CY13" s="746">
        <v>1316</v>
      </c>
      <c r="CZ13" s="746">
        <v>145</v>
      </c>
      <c r="DA13" s="746">
        <v>237</v>
      </c>
      <c r="DB13" s="80">
        <v>382</v>
      </c>
      <c r="DC13" s="746">
        <v>87</v>
      </c>
      <c r="DD13" s="746">
        <v>475</v>
      </c>
      <c r="DE13" s="746">
        <v>1121</v>
      </c>
      <c r="DF13" s="746">
        <v>41</v>
      </c>
      <c r="DG13" s="746">
        <v>1637</v>
      </c>
      <c r="DH13" s="746">
        <v>65</v>
      </c>
      <c r="DI13" s="746">
        <v>477</v>
      </c>
      <c r="DJ13" s="80">
        <v>542</v>
      </c>
      <c r="DK13" s="746">
        <v>167</v>
      </c>
      <c r="DL13" s="746">
        <v>310</v>
      </c>
      <c r="DM13" s="746">
        <v>325</v>
      </c>
      <c r="DN13" s="746">
        <v>13</v>
      </c>
      <c r="DO13" s="746">
        <v>648</v>
      </c>
      <c r="DP13" s="746">
        <v>149</v>
      </c>
      <c r="DQ13" s="746">
        <v>259</v>
      </c>
      <c r="DR13" s="80">
        <v>408</v>
      </c>
      <c r="DS13" s="746">
        <v>6880</v>
      </c>
      <c r="DT13" s="746">
        <v>4558</v>
      </c>
      <c r="DU13" s="746">
        <v>8223</v>
      </c>
      <c r="DV13" s="746">
        <v>18</v>
      </c>
      <c r="DW13" s="746">
        <v>12799</v>
      </c>
      <c r="DX13" s="746">
        <v>106</v>
      </c>
      <c r="DY13" s="746">
        <v>619</v>
      </c>
      <c r="DZ13" s="746">
        <v>725</v>
      </c>
      <c r="EA13" s="78">
        <v>21031</v>
      </c>
      <c r="EB13" s="746">
        <v>23125</v>
      </c>
      <c r="EC13" s="746">
        <v>31990</v>
      </c>
      <c r="ED13" s="746">
        <v>1843</v>
      </c>
      <c r="EE13" s="746">
        <v>56958</v>
      </c>
      <c r="EF13" s="746">
        <v>4878</v>
      </c>
      <c r="EG13" s="746">
        <v>11532</v>
      </c>
      <c r="EH13" s="821">
        <v>16410</v>
      </c>
    </row>
    <row r="14" spans="2:138" x14ac:dyDescent="0.25">
      <c r="B14" s="819" t="s">
        <v>507</v>
      </c>
      <c r="C14" s="78">
        <v>2585</v>
      </c>
      <c r="D14" s="746">
        <v>2212</v>
      </c>
      <c r="E14" s="746">
        <v>5009</v>
      </c>
      <c r="F14" s="746">
        <v>323</v>
      </c>
      <c r="G14" s="746">
        <v>7544</v>
      </c>
      <c r="H14" s="746">
        <v>277</v>
      </c>
      <c r="I14" s="746">
        <v>922</v>
      </c>
      <c r="J14" s="80">
        <v>1199</v>
      </c>
      <c r="K14" s="78">
        <v>2232</v>
      </c>
      <c r="L14" s="746">
        <v>3250</v>
      </c>
      <c r="M14" s="746">
        <v>6841</v>
      </c>
      <c r="N14" s="746">
        <v>120</v>
      </c>
      <c r="O14" s="746">
        <v>10211</v>
      </c>
      <c r="P14" s="746">
        <v>304</v>
      </c>
      <c r="Q14" s="746">
        <v>1347</v>
      </c>
      <c r="R14" s="80">
        <v>1651</v>
      </c>
      <c r="S14" s="78">
        <v>2686</v>
      </c>
      <c r="T14" s="746">
        <v>2498</v>
      </c>
      <c r="U14" s="746">
        <v>4862</v>
      </c>
      <c r="V14" s="746">
        <v>116</v>
      </c>
      <c r="W14" s="746">
        <v>7476</v>
      </c>
      <c r="X14" s="746">
        <v>862</v>
      </c>
      <c r="Y14" s="746">
        <v>2111</v>
      </c>
      <c r="Z14" s="80">
        <v>2973</v>
      </c>
      <c r="AA14" s="78">
        <v>1517</v>
      </c>
      <c r="AB14" s="746">
        <v>3705</v>
      </c>
      <c r="AC14" s="746">
        <v>1247</v>
      </c>
      <c r="AD14" s="746">
        <v>47</v>
      </c>
      <c r="AE14" s="746">
        <v>4999</v>
      </c>
      <c r="AF14" s="746">
        <v>308</v>
      </c>
      <c r="AG14" s="746">
        <v>1289</v>
      </c>
      <c r="AH14" s="80">
        <v>1597</v>
      </c>
      <c r="AI14" s="78">
        <v>584</v>
      </c>
      <c r="AJ14" s="746">
        <v>536</v>
      </c>
      <c r="AK14" s="746">
        <v>1089</v>
      </c>
      <c r="AL14" s="746">
        <v>88</v>
      </c>
      <c r="AM14" s="746">
        <v>1713</v>
      </c>
      <c r="AN14" s="746">
        <v>257</v>
      </c>
      <c r="AO14" s="746">
        <v>938</v>
      </c>
      <c r="AP14" s="80">
        <v>1195</v>
      </c>
      <c r="AQ14" s="78">
        <v>930</v>
      </c>
      <c r="AR14" s="746">
        <v>726</v>
      </c>
      <c r="AS14" s="746">
        <v>986</v>
      </c>
      <c r="AT14" s="746">
        <v>74</v>
      </c>
      <c r="AU14" s="746">
        <v>1786</v>
      </c>
      <c r="AV14" s="746">
        <v>53</v>
      </c>
      <c r="AW14" s="746">
        <v>487</v>
      </c>
      <c r="AX14" s="80">
        <v>540</v>
      </c>
      <c r="AY14" s="78">
        <v>91</v>
      </c>
      <c r="AZ14" s="746">
        <v>213</v>
      </c>
      <c r="BA14" s="746">
        <v>553</v>
      </c>
      <c r="BB14" s="746">
        <v>39</v>
      </c>
      <c r="BC14" s="746">
        <v>805</v>
      </c>
      <c r="BD14" s="746">
        <v>51</v>
      </c>
      <c r="BE14" s="746">
        <v>288</v>
      </c>
      <c r="BF14" s="80">
        <v>339</v>
      </c>
      <c r="BG14" s="78">
        <v>1210</v>
      </c>
      <c r="BH14" s="746">
        <v>799</v>
      </c>
      <c r="BI14" s="746">
        <v>954</v>
      </c>
      <c r="BJ14" s="746">
        <v>24</v>
      </c>
      <c r="BK14" s="746">
        <v>1777</v>
      </c>
      <c r="BL14" s="746">
        <v>84</v>
      </c>
      <c r="BM14" s="746">
        <v>246</v>
      </c>
      <c r="BN14" s="80">
        <v>330</v>
      </c>
      <c r="BO14" s="78">
        <v>344</v>
      </c>
      <c r="BP14" s="746">
        <v>376</v>
      </c>
      <c r="BQ14" s="746">
        <v>1229</v>
      </c>
      <c r="BR14" s="746">
        <v>39</v>
      </c>
      <c r="BS14" s="746">
        <v>1644</v>
      </c>
      <c r="BT14" s="746">
        <v>139</v>
      </c>
      <c r="BU14" s="746">
        <v>136</v>
      </c>
      <c r="BV14" s="80">
        <v>275</v>
      </c>
      <c r="BW14" s="746">
        <v>441</v>
      </c>
      <c r="BX14" s="746">
        <v>498</v>
      </c>
      <c r="BY14" s="746">
        <v>2061</v>
      </c>
      <c r="BZ14" s="746">
        <v>158</v>
      </c>
      <c r="CA14" s="746">
        <v>2717</v>
      </c>
      <c r="CB14" s="746">
        <v>415</v>
      </c>
      <c r="CC14" s="746">
        <v>1321</v>
      </c>
      <c r="CD14" s="80">
        <v>1736</v>
      </c>
      <c r="CE14" s="746">
        <v>198</v>
      </c>
      <c r="CF14" s="746">
        <v>368</v>
      </c>
      <c r="CG14" s="746">
        <v>472</v>
      </c>
      <c r="CH14" s="746">
        <v>11</v>
      </c>
      <c r="CI14" s="746">
        <v>851</v>
      </c>
      <c r="CJ14" s="746">
        <v>68</v>
      </c>
      <c r="CK14" s="746">
        <v>436</v>
      </c>
      <c r="CL14" s="80">
        <v>504</v>
      </c>
      <c r="CM14" s="746">
        <v>1781</v>
      </c>
      <c r="CN14" s="746">
        <v>92</v>
      </c>
      <c r="CO14" s="746">
        <v>390</v>
      </c>
      <c r="CP14" s="746">
        <v>36</v>
      </c>
      <c r="CQ14" s="746">
        <v>518</v>
      </c>
      <c r="CR14" s="746">
        <v>144</v>
      </c>
      <c r="CS14" s="746">
        <v>1138</v>
      </c>
      <c r="CT14" s="80">
        <v>1282</v>
      </c>
      <c r="CU14" s="746">
        <v>714</v>
      </c>
      <c r="CV14" s="746">
        <v>376</v>
      </c>
      <c r="CW14" s="746">
        <v>514</v>
      </c>
      <c r="CX14" s="746">
        <v>31</v>
      </c>
      <c r="CY14" s="746">
        <v>921</v>
      </c>
      <c r="CZ14" s="746">
        <v>146</v>
      </c>
      <c r="DA14" s="746">
        <v>293</v>
      </c>
      <c r="DB14" s="80">
        <v>439</v>
      </c>
      <c r="DC14" s="746">
        <v>284</v>
      </c>
      <c r="DD14" s="746">
        <v>699</v>
      </c>
      <c r="DE14" s="746">
        <v>1209</v>
      </c>
      <c r="DF14" s="746">
        <v>24</v>
      </c>
      <c r="DG14" s="746">
        <v>1932</v>
      </c>
      <c r="DH14" s="746">
        <v>183</v>
      </c>
      <c r="DI14" s="746">
        <v>490</v>
      </c>
      <c r="DJ14" s="80">
        <v>673</v>
      </c>
      <c r="DK14" s="746">
        <v>209</v>
      </c>
      <c r="DL14" s="746">
        <v>857</v>
      </c>
      <c r="DM14" s="746">
        <v>419</v>
      </c>
      <c r="DN14" s="746">
        <v>23</v>
      </c>
      <c r="DO14" s="746">
        <v>1299</v>
      </c>
      <c r="DP14" s="746">
        <v>118</v>
      </c>
      <c r="DQ14" s="746">
        <v>288</v>
      </c>
      <c r="DR14" s="80">
        <v>406</v>
      </c>
      <c r="DS14" s="746">
        <v>5413</v>
      </c>
      <c r="DT14" s="746">
        <v>5161</v>
      </c>
      <c r="DU14" s="746">
        <v>7278</v>
      </c>
      <c r="DV14" s="746">
        <v>39</v>
      </c>
      <c r="DW14" s="746">
        <v>12478</v>
      </c>
      <c r="DX14" s="746">
        <v>416</v>
      </c>
      <c r="DY14" s="746">
        <v>598</v>
      </c>
      <c r="DZ14" s="746">
        <v>1014</v>
      </c>
      <c r="EA14" s="78">
        <v>21219</v>
      </c>
      <c r="EB14" s="746">
        <v>22366</v>
      </c>
      <c r="EC14" s="746">
        <v>35113</v>
      </c>
      <c r="ED14" s="746">
        <v>1192</v>
      </c>
      <c r="EE14" s="746">
        <v>58671</v>
      </c>
      <c r="EF14" s="746">
        <v>3825</v>
      </c>
      <c r="EG14" s="746">
        <v>12328</v>
      </c>
      <c r="EH14" s="821">
        <v>16153</v>
      </c>
    </row>
    <row r="15" spans="2:138" x14ac:dyDescent="0.25">
      <c r="B15" s="819" t="s">
        <v>509</v>
      </c>
      <c r="C15" s="78">
        <v>2579</v>
      </c>
      <c r="D15" s="746">
        <v>2041</v>
      </c>
      <c r="E15" s="746">
        <v>5162</v>
      </c>
      <c r="F15" s="746">
        <v>117</v>
      </c>
      <c r="G15" s="746">
        <v>7320</v>
      </c>
      <c r="H15" s="746">
        <v>199</v>
      </c>
      <c r="I15" s="746">
        <v>926</v>
      </c>
      <c r="J15" s="80">
        <v>1125</v>
      </c>
      <c r="K15" s="78">
        <v>1685</v>
      </c>
      <c r="L15" s="746">
        <v>3904</v>
      </c>
      <c r="M15" s="746">
        <v>8717</v>
      </c>
      <c r="N15" s="746">
        <v>159</v>
      </c>
      <c r="O15" s="746">
        <v>12780</v>
      </c>
      <c r="P15" s="746">
        <v>355</v>
      </c>
      <c r="Q15" s="746">
        <v>1412</v>
      </c>
      <c r="R15" s="80">
        <v>1767</v>
      </c>
      <c r="S15" s="78">
        <v>1983</v>
      </c>
      <c r="T15" s="746">
        <v>2230</v>
      </c>
      <c r="U15" s="746">
        <v>5012</v>
      </c>
      <c r="V15" s="746">
        <v>526</v>
      </c>
      <c r="W15" s="746">
        <v>7768</v>
      </c>
      <c r="X15" s="746">
        <v>631</v>
      </c>
      <c r="Y15" s="746">
        <v>2304</v>
      </c>
      <c r="Z15" s="80">
        <v>2935</v>
      </c>
      <c r="AA15" s="78">
        <v>1092</v>
      </c>
      <c r="AB15" s="746">
        <v>2082</v>
      </c>
      <c r="AC15" s="746">
        <v>3843</v>
      </c>
      <c r="AD15" s="746">
        <v>163</v>
      </c>
      <c r="AE15" s="746">
        <v>6088</v>
      </c>
      <c r="AF15" s="746">
        <v>296</v>
      </c>
      <c r="AG15" s="746">
        <v>1282</v>
      </c>
      <c r="AH15" s="80">
        <v>1578</v>
      </c>
      <c r="AI15" s="78">
        <v>631</v>
      </c>
      <c r="AJ15" s="746">
        <v>994</v>
      </c>
      <c r="AK15" s="746">
        <v>960</v>
      </c>
      <c r="AL15" s="746">
        <v>95</v>
      </c>
      <c r="AM15" s="746">
        <v>2049</v>
      </c>
      <c r="AN15" s="746">
        <v>257</v>
      </c>
      <c r="AO15" s="746">
        <v>965</v>
      </c>
      <c r="AP15" s="80">
        <v>1222</v>
      </c>
      <c r="AQ15" s="78">
        <v>488</v>
      </c>
      <c r="AR15" s="746">
        <v>1121</v>
      </c>
      <c r="AS15" s="746">
        <v>1281</v>
      </c>
      <c r="AT15" s="746">
        <v>30</v>
      </c>
      <c r="AU15" s="746">
        <v>2432</v>
      </c>
      <c r="AV15" s="746">
        <v>34</v>
      </c>
      <c r="AW15" s="746">
        <v>493</v>
      </c>
      <c r="AX15" s="80">
        <v>527</v>
      </c>
      <c r="AY15" s="78">
        <v>109</v>
      </c>
      <c r="AZ15" s="746">
        <v>156</v>
      </c>
      <c r="BA15" s="746">
        <v>664</v>
      </c>
      <c r="BB15" s="746">
        <v>28</v>
      </c>
      <c r="BC15" s="746">
        <v>848</v>
      </c>
      <c r="BD15" s="746">
        <v>71</v>
      </c>
      <c r="BE15" s="746">
        <v>272</v>
      </c>
      <c r="BF15" s="80">
        <v>343</v>
      </c>
      <c r="BG15" s="78">
        <v>839</v>
      </c>
      <c r="BH15" s="746">
        <v>1009</v>
      </c>
      <c r="BI15" s="746">
        <v>875</v>
      </c>
      <c r="BJ15" s="746">
        <v>31</v>
      </c>
      <c r="BK15" s="746">
        <v>1915</v>
      </c>
      <c r="BL15" s="746">
        <v>85</v>
      </c>
      <c r="BM15" s="746">
        <v>277</v>
      </c>
      <c r="BN15" s="80">
        <v>362</v>
      </c>
      <c r="BO15" s="78">
        <v>775</v>
      </c>
      <c r="BP15" s="746">
        <v>725</v>
      </c>
      <c r="BQ15" s="746">
        <v>830</v>
      </c>
      <c r="BR15" s="746">
        <v>34</v>
      </c>
      <c r="BS15" s="746">
        <v>1589</v>
      </c>
      <c r="BT15" s="746">
        <v>91</v>
      </c>
      <c r="BU15" s="746">
        <v>189</v>
      </c>
      <c r="BV15" s="80">
        <v>280</v>
      </c>
      <c r="BW15" s="746">
        <v>983</v>
      </c>
      <c r="BX15" s="746">
        <v>1472</v>
      </c>
      <c r="BY15" s="746">
        <v>1572</v>
      </c>
      <c r="BZ15" s="746">
        <v>132</v>
      </c>
      <c r="CA15" s="746">
        <v>3176</v>
      </c>
      <c r="CB15" s="746">
        <v>243</v>
      </c>
      <c r="CC15" s="746">
        <v>1523</v>
      </c>
      <c r="CD15" s="80">
        <v>1766</v>
      </c>
      <c r="CE15" s="746">
        <v>326</v>
      </c>
      <c r="CF15" s="746">
        <v>236</v>
      </c>
      <c r="CG15" s="746">
        <v>483</v>
      </c>
      <c r="CH15" s="746">
        <v>37</v>
      </c>
      <c r="CI15" s="746">
        <v>756</v>
      </c>
      <c r="CJ15" s="746">
        <v>60</v>
      </c>
      <c r="CK15" s="746">
        <v>449</v>
      </c>
      <c r="CL15" s="80">
        <v>509</v>
      </c>
      <c r="CM15" s="746">
        <v>64</v>
      </c>
      <c r="CN15" s="746">
        <v>316</v>
      </c>
      <c r="CO15" s="746">
        <v>409</v>
      </c>
      <c r="CP15" s="746">
        <v>21</v>
      </c>
      <c r="CQ15" s="746">
        <v>746</v>
      </c>
      <c r="CR15" s="746">
        <v>105</v>
      </c>
      <c r="CS15" s="746">
        <v>1201</v>
      </c>
      <c r="CT15" s="80">
        <v>1306</v>
      </c>
      <c r="CU15" s="746">
        <v>135</v>
      </c>
      <c r="CV15" s="746">
        <v>169</v>
      </c>
      <c r="CW15" s="746">
        <v>786</v>
      </c>
      <c r="CX15" s="746">
        <v>36</v>
      </c>
      <c r="CY15" s="746">
        <v>991</v>
      </c>
      <c r="CZ15" s="746">
        <v>47</v>
      </c>
      <c r="DA15" s="746">
        <v>356</v>
      </c>
      <c r="DB15" s="80">
        <v>403</v>
      </c>
      <c r="DC15" s="746">
        <v>452</v>
      </c>
      <c r="DD15" s="746">
        <v>942</v>
      </c>
      <c r="DE15" s="746">
        <v>1389</v>
      </c>
      <c r="DF15" s="746">
        <v>138</v>
      </c>
      <c r="DG15" s="746">
        <v>2469</v>
      </c>
      <c r="DH15" s="746">
        <v>121</v>
      </c>
      <c r="DI15" s="746">
        <v>505</v>
      </c>
      <c r="DJ15" s="80">
        <v>626</v>
      </c>
      <c r="DK15" s="746">
        <v>303</v>
      </c>
      <c r="DL15" s="746">
        <v>643</v>
      </c>
      <c r="DM15" s="746">
        <v>861</v>
      </c>
      <c r="DN15" s="746">
        <v>20</v>
      </c>
      <c r="DO15" s="746">
        <v>1524</v>
      </c>
      <c r="DP15" s="746">
        <v>187</v>
      </c>
      <c r="DQ15" s="746">
        <v>334</v>
      </c>
      <c r="DR15" s="80">
        <v>521</v>
      </c>
      <c r="DS15" s="746">
        <v>4252</v>
      </c>
      <c r="DT15" s="746">
        <v>8165</v>
      </c>
      <c r="DU15" s="746">
        <v>9079</v>
      </c>
      <c r="DV15" s="746">
        <v>48</v>
      </c>
      <c r="DW15" s="746">
        <v>17292</v>
      </c>
      <c r="DX15" s="746">
        <v>182</v>
      </c>
      <c r="DY15" s="746">
        <v>893</v>
      </c>
      <c r="DZ15" s="746">
        <v>1075</v>
      </c>
      <c r="EA15" s="78">
        <v>16696</v>
      </c>
      <c r="EB15" s="746">
        <v>26205</v>
      </c>
      <c r="EC15" s="746">
        <v>41923</v>
      </c>
      <c r="ED15" s="746">
        <v>1615</v>
      </c>
      <c r="EE15" s="746">
        <v>69743</v>
      </c>
      <c r="EF15" s="746">
        <v>2964</v>
      </c>
      <c r="EG15" s="746">
        <v>13381</v>
      </c>
      <c r="EH15" s="821">
        <v>16345</v>
      </c>
    </row>
    <row r="16" spans="2:138" ht="14.25" thickBot="1" x14ac:dyDescent="0.3">
      <c r="B16" s="818" t="s">
        <v>569</v>
      </c>
      <c r="C16" s="78">
        <v>3169</v>
      </c>
      <c r="D16" s="746">
        <v>736</v>
      </c>
      <c r="E16" s="746">
        <v>3968</v>
      </c>
      <c r="F16" s="746">
        <v>104</v>
      </c>
      <c r="G16" s="746">
        <v>4808</v>
      </c>
      <c r="H16" s="746">
        <v>378</v>
      </c>
      <c r="I16" s="746">
        <v>853</v>
      </c>
      <c r="J16" s="80">
        <v>1231</v>
      </c>
      <c r="K16" s="78">
        <v>3184</v>
      </c>
      <c r="L16" s="746">
        <v>2462</v>
      </c>
      <c r="M16" s="746">
        <v>9140</v>
      </c>
      <c r="N16" s="746">
        <v>371</v>
      </c>
      <c r="O16" s="746">
        <v>11973</v>
      </c>
      <c r="P16" s="746">
        <v>729</v>
      </c>
      <c r="Q16" s="746">
        <v>1200</v>
      </c>
      <c r="R16" s="80">
        <v>1929</v>
      </c>
      <c r="S16" s="78">
        <v>3265</v>
      </c>
      <c r="T16" s="746">
        <v>1811</v>
      </c>
      <c r="U16" s="746">
        <v>4228</v>
      </c>
      <c r="V16" s="746">
        <v>167</v>
      </c>
      <c r="W16" s="746">
        <v>6206</v>
      </c>
      <c r="X16" s="746">
        <v>420</v>
      </c>
      <c r="Y16" s="746">
        <v>2629</v>
      </c>
      <c r="Z16" s="80">
        <v>3049</v>
      </c>
      <c r="AA16" s="78">
        <v>2057</v>
      </c>
      <c r="AB16" s="746">
        <v>399</v>
      </c>
      <c r="AC16" s="746">
        <v>3857</v>
      </c>
      <c r="AD16" s="746">
        <v>34</v>
      </c>
      <c r="AE16" s="746">
        <v>4290</v>
      </c>
      <c r="AF16" s="746">
        <v>378</v>
      </c>
      <c r="AG16" s="746">
        <v>1372</v>
      </c>
      <c r="AH16" s="80">
        <v>1750</v>
      </c>
      <c r="AI16" s="78">
        <v>517</v>
      </c>
      <c r="AJ16" s="746">
        <v>499</v>
      </c>
      <c r="AK16" s="746">
        <v>1325</v>
      </c>
      <c r="AL16" s="746">
        <v>62</v>
      </c>
      <c r="AM16" s="746">
        <v>1886</v>
      </c>
      <c r="AN16" s="746">
        <v>353</v>
      </c>
      <c r="AO16" s="746">
        <v>1014</v>
      </c>
      <c r="AP16" s="80">
        <v>1367</v>
      </c>
      <c r="AQ16" s="78">
        <v>1070</v>
      </c>
      <c r="AR16" s="746">
        <v>526</v>
      </c>
      <c r="AS16" s="746">
        <v>1310</v>
      </c>
      <c r="AT16" s="746">
        <v>24</v>
      </c>
      <c r="AU16" s="746">
        <v>1860</v>
      </c>
      <c r="AV16" s="746">
        <v>76</v>
      </c>
      <c r="AW16" s="746">
        <v>479</v>
      </c>
      <c r="AX16" s="80">
        <v>555</v>
      </c>
      <c r="AY16" s="78">
        <v>161</v>
      </c>
      <c r="AZ16" s="746">
        <v>495</v>
      </c>
      <c r="BA16" s="746">
        <v>644</v>
      </c>
      <c r="BB16" s="746">
        <v>16</v>
      </c>
      <c r="BC16" s="746">
        <v>1155</v>
      </c>
      <c r="BD16" s="746">
        <v>66</v>
      </c>
      <c r="BE16" s="746">
        <v>304</v>
      </c>
      <c r="BF16" s="80">
        <v>370</v>
      </c>
      <c r="BG16" s="78">
        <v>1315</v>
      </c>
      <c r="BH16" s="746">
        <v>697</v>
      </c>
      <c r="BI16" s="746">
        <v>543</v>
      </c>
      <c r="BJ16" s="746">
        <v>24</v>
      </c>
      <c r="BK16" s="746">
        <v>1264</v>
      </c>
      <c r="BL16" s="746">
        <v>83</v>
      </c>
      <c r="BM16" s="746">
        <v>312</v>
      </c>
      <c r="BN16" s="80">
        <v>395</v>
      </c>
      <c r="BO16" s="78">
        <v>604</v>
      </c>
      <c r="BP16" s="746">
        <v>913</v>
      </c>
      <c r="BQ16" s="746">
        <v>772</v>
      </c>
      <c r="BR16" s="746">
        <v>55</v>
      </c>
      <c r="BS16" s="746">
        <v>1740</v>
      </c>
      <c r="BT16" s="746">
        <v>268</v>
      </c>
      <c r="BU16" s="746">
        <v>170</v>
      </c>
      <c r="BV16" s="80">
        <v>438</v>
      </c>
      <c r="BW16" s="746">
        <v>1126</v>
      </c>
      <c r="BX16" s="746">
        <v>1697</v>
      </c>
      <c r="BY16" s="746">
        <v>2000</v>
      </c>
      <c r="BZ16" s="746">
        <v>235</v>
      </c>
      <c r="CA16" s="746">
        <v>3932</v>
      </c>
      <c r="CB16" s="746">
        <v>205</v>
      </c>
      <c r="CC16" s="746">
        <v>1376</v>
      </c>
      <c r="CD16" s="80">
        <v>1581</v>
      </c>
      <c r="CE16" s="746">
        <v>401</v>
      </c>
      <c r="CF16" s="746">
        <v>126</v>
      </c>
      <c r="CG16" s="746">
        <v>298</v>
      </c>
      <c r="CH16" s="746">
        <v>18</v>
      </c>
      <c r="CI16" s="746">
        <v>442</v>
      </c>
      <c r="CJ16" s="746">
        <v>73</v>
      </c>
      <c r="CK16" s="746">
        <v>475</v>
      </c>
      <c r="CL16" s="80">
        <v>548</v>
      </c>
      <c r="CM16" s="746">
        <v>21</v>
      </c>
      <c r="CN16" s="746">
        <v>544</v>
      </c>
      <c r="CO16" s="746">
        <v>575</v>
      </c>
      <c r="CP16" s="746">
        <v>27</v>
      </c>
      <c r="CQ16" s="746">
        <v>1146</v>
      </c>
      <c r="CR16" s="746">
        <v>169</v>
      </c>
      <c r="CS16" s="746">
        <v>1261</v>
      </c>
      <c r="CT16" s="80">
        <v>1430</v>
      </c>
      <c r="CU16" s="746">
        <v>220</v>
      </c>
      <c r="CV16" s="746">
        <v>710</v>
      </c>
      <c r="CW16" s="746">
        <v>735</v>
      </c>
      <c r="CX16" s="746">
        <v>23</v>
      </c>
      <c r="CY16" s="746">
        <v>1468</v>
      </c>
      <c r="CZ16" s="746">
        <v>91</v>
      </c>
      <c r="DA16" s="746">
        <v>325</v>
      </c>
      <c r="DB16" s="80">
        <v>416</v>
      </c>
      <c r="DC16" s="746">
        <v>723</v>
      </c>
      <c r="DD16" s="746">
        <v>188</v>
      </c>
      <c r="DE16" s="746">
        <v>1667</v>
      </c>
      <c r="DF16" s="746">
        <v>87</v>
      </c>
      <c r="DG16" s="746">
        <v>1942</v>
      </c>
      <c r="DH16" s="746">
        <v>163</v>
      </c>
      <c r="DI16" s="746">
        <v>456</v>
      </c>
      <c r="DJ16" s="80">
        <v>619</v>
      </c>
      <c r="DK16" s="746">
        <v>1236</v>
      </c>
      <c r="DL16" s="746">
        <v>828</v>
      </c>
      <c r="DM16" s="746">
        <v>277</v>
      </c>
      <c r="DN16" s="746">
        <v>59</v>
      </c>
      <c r="DO16" s="746">
        <v>1164</v>
      </c>
      <c r="DP16" s="746">
        <v>106</v>
      </c>
      <c r="DQ16" s="746">
        <v>367</v>
      </c>
      <c r="DR16" s="80">
        <v>473</v>
      </c>
      <c r="DS16" s="746">
        <v>8819</v>
      </c>
      <c r="DT16" s="746">
        <v>4513</v>
      </c>
      <c r="DU16" s="746">
        <v>8784</v>
      </c>
      <c r="DV16" s="746">
        <v>251</v>
      </c>
      <c r="DW16" s="746">
        <v>13548</v>
      </c>
      <c r="DX16" s="746">
        <v>141</v>
      </c>
      <c r="DY16" s="746">
        <v>784</v>
      </c>
      <c r="DZ16" s="746">
        <v>925</v>
      </c>
      <c r="EA16" s="78">
        <v>27888</v>
      </c>
      <c r="EB16" s="746">
        <v>17144</v>
      </c>
      <c r="EC16" s="746">
        <v>40123</v>
      </c>
      <c r="ED16" s="746">
        <v>1557</v>
      </c>
      <c r="EE16" s="746">
        <v>58824</v>
      </c>
      <c r="EF16" s="746">
        <v>3699</v>
      </c>
      <c r="EG16" s="746">
        <v>13377</v>
      </c>
      <c r="EH16" s="821">
        <v>17076</v>
      </c>
    </row>
    <row r="17" spans="2:138" x14ac:dyDescent="0.25">
      <c r="B17" s="817" t="s">
        <v>575</v>
      </c>
      <c r="C17" s="78">
        <v>1936</v>
      </c>
      <c r="D17" s="746">
        <v>2885</v>
      </c>
      <c r="E17" s="746">
        <v>2771</v>
      </c>
      <c r="F17" s="746">
        <v>66</v>
      </c>
      <c r="G17" s="746">
        <v>5722</v>
      </c>
      <c r="H17" s="746">
        <v>310</v>
      </c>
      <c r="I17" s="746">
        <v>958</v>
      </c>
      <c r="J17" s="80">
        <v>1268</v>
      </c>
      <c r="K17" s="78">
        <v>2568</v>
      </c>
      <c r="L17" s="746">
        <v>2069</v>
      </c>
      <c r="M17" s="746">
        <v>8681</v>
      </c>
      <c r="N17" s="746">
        <v>192</v>
      </c>
      <c r="O17" s="746">
        <v>10942</v>
      </c>
      <c r="P17" s="746">
        <v>1008</v>
      </c>
      <c r="Q17" s="746">
        <v>1457</v>
      </c>
      <c r="R17" s="80">
        <v>2465</v>
      </c>
      <c r="S17" s="78">
        <v>1965</v>
      </c>
      <c r="T17" s="746">
        <v>1398</v>
      </c>
      <c r="U17" s="746">
        <v>3791</v>
      </c>
      <c r="V17" s="746">
        <v>170</v>
      </c>
      <c r="W17" s="746">
        <v>5359</v>
      </c>
      <c r="X17" s="746">
        <v>609</v>
      </c>
      <c r="Y17" s="746">
        <v>2767</v>
      </c>
      <c r="Z17" s="80">
        <v>3376</v>
      </c>
      <c r="AA17" s="78">
        <v>2559</v>
      </c>
      <c r="AB17" s="746">
        <v>3150</v>
      </c>
      <c r="AC17" s="746">
        <v>1691</v>
      </c>
      <c r="AD17" s="746">
        <v>151</v>
      </c>
      <c r="AE17" s="746">
        <v>4992</v>
      </c>
      <c r="AF17" s="746">
        <v>253</v>
      </c>
      <c r="AG17" s="746">
        <v>1392</v>
      </c>
      <c r="AH17" s="80">
        <v>1645</v>
      </c>
      <c r="AI17" s="78">
        <v>468</v>
      </c>
      <c r="AJ17" s="746">
        <v>651</v>
      </c>
      <c r="AK17" s="746">
        <v>1413</v>
      </c>
      <c r="AL17" s="746">
        <v>66</v>
      </c>
      <c r="AM17" s="746">
        <v>2130</v>
      </c>
      <c r="AN17" s="746">
        <v>207</v>
      </c>
      <c r="AO17" s="746">
        <v>1141</v>
      </c>
      <c r="AP17" s="80">
        <v>1348</v>
      </c>
      <c r="AQ17" s="78">
        <v>770</v>
      </c>
      <c r="AR17" s="746">
        <v>465</v>
      </c>
      <c r="AS17" s="746">
        <v>1064</v>
      </c>
      <c r="AT17" s="746">
        <v>52</v>
      </c>
      <c r="AU17" s="746">
        <v>1581</v>
      </c>
      <c r="AV17" s="746">
        <v>40</v>
      </c>
      <c r="AW17" s="746">
        <v>489</v>
      </c>
      <c r="AX17" s="80">
        <v>529</v>
      </c>
      <c r="AY17" s="78">
        <v>320</v>
      </c>
      <c r="AZ17" s="746">
        <v>145</v>
      </c>
      <c r="BA17" s="746">
        <v>792</v>
      </c>
      <c r="BB17" s="746">
        <v>17</v>
      </c>
      <c r="BC17" s="746">
        <v>954</v>
      </c>
      <c r="BD17" s="746">
        <v>54</v>
      </c>
      <c r="BE17" s="746">
        <v>342</v>
      </c>
      <c r="BF17" s="80">
        <v>396</v>
      </c>
      <c r="BG17" s="78">
        <v>717</v>
      </c>
      <c r="BH17" s="746">
        <v>410</v>
      </c>
      <c r="BI17" s="746">
        <v>498</v>
      </c>
      <c r="BJ17" s="746">
        <v>29</v>
      </c>
      <c r="BK17" s="746">
        <v>937</v>
      </c>
      <c r="BL17" s="746">
        <v>90</v>
      </c>
      <c r="BM17" s="746">
        <v>333</v>
      </c>
      <c r="BN17" s="80">
        <v>423</v>
      </c>
      <c r="BO17" s="78">
        <v>424</v>
      </c>
      <c r="BP17" s="746">
        <v>404</v>
      </c>
      <c r="BQ17" s="746">
        <v>1343</v>
      </c>
      <c r="BR17" s="746">
        <v>85</v>
      </c>
      <c r="BS17" s="746">
        <v>1832</v>
      </c>
      <c r="BT17" s="746">
        <v>87</v>
      </c>
      <c r="BU17" s="746">
        <v>239</v>
      </c>
      <c r="BV17" s="80">
        <v>326</v>
      </c>
      <c r="BW17" s="746">
        <v>1619</v>
      </c>
      <c r="BX17" s="746">
        <v>1338</v>
      </c>
      <c r="BY17" s="746">
        <v>2129</v>
      </c>
      <c r="BZ17" s="746">
        <v>69</v>
      </c>
      <c r="CA17" s="746">
        <v>3536</v>
      </c>
      <c r="CB17" s="746">
        <v>277</v>
      </c>
      <c r="CC17" s="746">
        <v>1419</v>
      </c>
      <c r="CD17" s="80">
        <v>1696</v>
      </c>
      <c r="CE17" s="746">
        <v>210</v>
      </c>
      <c r="CF17" s="746">
        <v>255</v>
      </c>
      <c r="CG17" s="746">
        <v>184</v>
      </c>
      <c r="CH17" s="746">
        <v>54</v>
      </c>
      <c r="CI17" s="746">
        <v>493</v>
      </c>
      <c r="CJ17" s="746">
        <v>68</v>
      </c>
      <c r="CK17" s="746">
        <v>474</v>
      </c>
      <c r="CL17" s="80">
        <v>542</v>
      </c>
      <c r="CM17" s="746">
        <v>251</v>
      </c>
      <c r="CN17" s="746">
        <v>545</v>
      </c>
      <c r="CO17" s="746">
        <v>917</v>
      </c>
      <c r="CP17" s="746">
        <v>680</v>
      </c>
      <c r="CQ17" s="746">
        <v>2142</v>
      </c>
      <c r="CR17" s="746">
        <v>83</v>
      </c>
      <c r="CS17" s="746">
        <v>646</v>
      </c>
      <c r="CT17" s="80">
        <v>729</v>
      </c>
      <c r="CU17" s="746">
        <v>438</v>
      </c>
      <c r="CV17" s="746">
        <v>128</v>
      </c>
      <c r="CW17" s="746">
        <v>940</v>
      </c>
      <c r="CX17" s="746">
        <v>39</v>
      </c>
      <c r="CY17" s="746">
        <v>1107</v>
      </c>
      <c r="CZ17" s="746">
        <v>135</v>
      </c>
      <c r="DA17" s="746">
        <v>333</v>
      </c>
      <c r="DB17" s="80">
        <v>468</v>
      </c>
      <c r="DC17" s="746">
        <v>587</v>
      </c>
      <c r="DD17" s="746">
        <v>201</v>
      </c>
      <c r="DE17" s="746">
        <v>1424</v>
      </c>
      <c r="DF17" s="746">
        <v>55</v>
      </c>
      <c r="DG17" s="746">
        <v>1680</v>
      </c>
      <c r="DH17" s="746">
        <v>51</v>
      </c>
      <c r="DI17" s="746">
        <v>444</v>
      </c>
      <c r="DJ17" s="80">
        <v>495</v>
      </c>
      <c r="DK17" s="746">
        <v>749</v>
      </c>
      <c r="DL17" s="746">
        <v>560</v>
      </c>
      <c r="DM17" s="746">
        <v>340</v>
      </c>
      <c r="DN17" s="746">
        <v>35</v>
      </c>
      <c r="DO17" s="746">
        <v>935</v>
      </c>
      <c r="DP17" s="746">
        <v>130</v>
      </c>
      <c r="DQ17" s="746">
        <v>383</v>
      </c>
      <c r="DR17" s="80">
        <v>513</v>
      </c>
      <c r="DS17" s="746">
        <v>5002</v>
      </c>
      <c r="DT17" s="746">
        <v>4402</v>
      </c>
      <c r="DU17" s="746">
        <v>9037</v>
      </c>
      <c r="DV17" s="746">
        <v>6</v>
      </c>
      <c r="DW17" s="746">
        <v>13445</v>
      </c>
      <c r="DX17" s="746">
        <v>160</v>
      </c>
      <c r="DY17" s="746">
        <v>876</v>
      </c>
      <c r="DZ17" s="746">
        <v>1036</v>
      </c>
      <c r="EA17" s="78">
        <v>20583</v>
      </c>
      <c r="EB17" s="746">
        <v>19006</v>
      </c>
      <c r="EC17" s="746">
        <v>37015</v>
      </c>
      <c r="ED17" s="746">
        <v>1766</v>
      </c>
      <c r="EE17" s="746">
        <v>57787</v>
      </c>
      <c r="EF17" s="746">
        <v>3562</v>
      </c>
      <c r="EG17" s="746">
        <v>13693</v>
      </c>
      <c r="EH17" s="821">
        <v>17255</v>
      </c>
    </row>
    <row r="18" spans="2:138" x14ac:dyDescent="0.25">
      <c r="B18" s="819" t="s">
        <v>578</v>
      </c>
      <c r="C18" s="78">
        <v>1318</v>
      </c>
      <c r="D18" s="746">
        <v>2814</v>
      </c>
      <c r="E18" s="746">
        <v>4174</v>
      </c>
      <c r="F18" s="746">
        <v>42</v>
      </c>
      <c r="G18" s="746">
        <v>7030</v>
      </c>
      <c r="H18" s="746">
        <v>398</v>
      </c>
      <c r="I18" s="746">
        <v>1166</v>
      </c>
      <c r="J18" s="80">
        <v>1564</v>
      </c>
      <c r="K18" s="78">
        <v>3060</v>
      </c>
      <c r="L18" s="746">
        <v>1972</v>
      </c>
      <c r="M18" s="746">
        <v>7862</v>
      </c>
      <c r="N18" s="746">
        <v>566</v>
      </c>
      <c r="O18" s="746">
        <v>10400</v>
      </c>
      <c r="P18" s="746">
        <v>681</v>
      </c>
      <c r="Q18" s="746">
        <v>1760</v>
      </c>
      <c r="R18" s="80">
        <v>2441</v>
      </c>
      <c r="S18" s="78">
        <v>2755</v>
      </c>
      <c r="T18" s="746">
        <v>1442</v>
      </c>
      <c r="U18" s="746">
        <v>2086</v>
      </c>
      <c r="V18" s="746">
        <v>153</v>
      </c>
      <c r="W18" s="746">
        <v>3681</v>
      </c>
      <c r="X18" s="746">
        <v>646</v>
      </c>
      <c r="Y18" s="746">
        <v>3095</v>
      </c>
      <c r="Z18" s="80">
        <v>3741</v>
      </c>
      <c r="AA18" s="78">
        <v>1912</v>
      </c>
      <c r="AB18" s="746">
        <v>848</v>
      </c>
      <c r="AC18" s="746">
        <v>2986</v>
      </c>
      <c r="AD18" s="746">
        <v>73</v>
      </c>
      <c r="AE18" s="746">
        <v>3907</v>
      </c>
      <c r="AF18" s="746">
        <v>361</v>
      </c>
      <c r="AG18" s="746">
        <v>1326</v>
      </c>
      <c r="AH18" s="80">
        <v>1687</v>
      </c>
      <c r="AI18" s="78">
        <v>640</v>
      </c>
      <c r="AJ18" s="746">
        <v>818</v>
      </c>
      <c r="AK18" s="746">
        <v>1263</v>
      </c>
      <c r="AL18" s="746">
        <v>40</v>
      </c>
      <c r="AM18" s="746">
        <v>2121</v>
      </c>
      <c r="AN18" s="746">
        <v>317</v>
      </c>
      <c r="AO18" s="746">
        <v>1222</v>
      </c>
      <c r="AP18" s="80">
        <v>1539</v>
      </c>
      <c r="AQ18" s="78">
        <v>594</v>
      </c>
      <c r="AR18" s="746">
        <v>554</v>
      </c>
      <c r="AS18" s="746">
        <v>951</v>
      </c>
      <c r="AT18" s="746">
        <v>43</v>
      </c>
      <c r="AU18" s="746">
        <v>1548</v>
      </c>
      <c r="AV18" s="746">
        <v>61</v>
      </c>
      <c r="AW18" s="746">
        <v>461</v>
      </c>
      <c r="AX18" s="80">
        <v>522</v>
      </c>
      <c r="AY18" s="78">
        <v>232</v>
      </c>
      <c r="AZ18" s="746">
        <v>295</v>
      </c>
      <c r="BA18" s="746">
        <v>708</v>
      </c>
      <c r="BB18" s="746">
        <v>12</v>
      </c>
      <c r="BC18" s="746">
        <v>1015</v>
      </c>
      <c r="BD18" s="746">
        <v>51</v>
      </c>
      <c r="BE18" s="746">
        <v>348</v>
      </c>
      <c r="BF18" s="80">
        <v>399</v>
      </c>
      <c r="BG18" s="78">
        <v>71</v>
      </c>
      <c r="BH18" s="746">
        <v>930</v>
      </c>
      <c r="BI18" s="746">
        <v>812</v>
      </c>
      <c r="BJ18" s="746">
        <v>40</v>
      </c>
      <c r="BK18" s="746">
        <v>1782</v>
      </c>
      <c r="BL18" s="746">
        <v>110</v>
      </c>
      <c r="BM18" s="746">
        <v>355</v>
      </c>
      <c r="BN18" s="80">
        <v>465</v>
      </c>
      <c r="BO18" s="78">
        <v>731</v>
      </c>
      <c r="BP18" s="746">
        <v>620</v>
      </c>
      <c r="BQ18" s="746">
        <v>1097</v>
      </c>
      <c r="BR18" s="746">
        <v>167</v>
      </c>
      <c r="BS18" s="746">
        <v>1884</v>
      </c>
      <c r="BT18" s="746">
        <v>57</v>
      </c>
      <c r="BU18" s="746">
        <v>106</v>
      </c>
      <c r="BV18" s="80">
        <v>163</v>
      </c>
      <c r="BW18" s="746">
        <v>1810</v>
      </c>
      <c r="BX18" s="746">
        <v>837</v>
      </c>
      <c r="BY18" s="746">
        <v>1669</v>
      </c>
      <c r="BZ18" s="746">
        <v>74</v>
      </c>
      <c r="CA18" s="746">
        <v>2580</v>
      </c>
      <c r="CB18" s="746">
        <v>163</v>
      </c>
      <c r="CC18" s="746">
        <v>1516</v>
      </c>
      <c r="CD18" s="80">
        <v>1679</v>
      </c>
      <c r="CE18" s="746">
        <v>130</v>
      </c>
      <c r="CF18" s="746">
        <v>564</v>
      </c>
      <c r="CG18" s="746">
        <v>328</v>
      </c>
      <c r="CH18" s="746">
        <v>21</v>
      </c>
      <c r="CI18" s="746">
        <v>913</v>
      </c>
      <c r="CJ18" s="746">
        <v>59</v>
      </c>
      <c r="CK18" s="746">
        <v>497</v>
      </c>
      <c r="CL18" s="80">
        <v>556</v>
      </c>
      <c r="CM18" s="746">
        <v>88</v>
      </c>
      <c r="CN18" s="746">
        <v>586</v>
      </c>
      <c r="CO18" s="746">
        <v>1379</v>
      </c>
      <c r="CP18" s="746">
        <v>30</v>
      </c>
      <c r="CQ18" s="746">
        <v>1995</v>
      </c>
      <c r="CR18" s="746">
        <v>711</v>
      </c>
      <c r="CS18" s="746">
        <v>663</v>
      </c>
      <c r="CT18" s="80">
        <v>1374</v>
      </c>
      <c r="CU18" s="746">
        <v>452</v>
      </c>
      <c r="CV18" s="746">
        <v>537</v>
      </c>
      <c r="CW18" s="746">
        <v>639</v>
      </c>
      <c r="CX18" s="746">
        <v>105</v>
      </c>
      <c r="CY18" s="746">
        <v>1281</v>
      </c>
      <c r="CZ18" s="746">
        <v>65</v>
      </c>
      <c r="DA18" s="746">
        <v>314</v>
      </c>
      <c r="DB18" s="80">
        <v>379</v>
      </c>
      <c r="DC18" s="746">
        <v>1246</v>
      </c>
      <c r="DD18" s="746">
        <v>343</v>
      </c>
      <c r="DE18" s="746">
        <v>529</v>
      </c>
      <c r="DF18" s="746">
        <v>23</v>
      </c>
      <c r="DG18" s="746">
        <v>895</v>
      </c>
      <c r="DH18" s="746">
        <v>63</v>
      </c>
      <c r="DI18" s="746">
        <v>420</v>
      </c>
      <c r="DJ18" s="80">
        <v>483</v>
      </c>
      <c r="DK18" s="746">
        <v>556</v>
      </c>
      <c r="DL18" s="746">
        <v>338</v>
      </c>
      <c r="DM18" s="746">
        <v>279</v>
      </c>
      <c r="DN18" s="746">
        <v>23</v>
      </c>
      <c r="DO18" s="746">
        <v>640</v>
      </c>
      <c r="DP18" s="746">
        <v>161</v>
      </c>
      <c r="DQ18" s="746">
        <v>429</v>
      </c>
      <c r="DR18" s="80">
        <v>590</v>
      </c>
      <c r="DS18" s="746">
        <v>4786</v>
      </c>
      <c r="DT18" s="746">
        <v>3326</v>
      </c>
      <c r="DU18" s="746">
        <v>10108</v>
      </c>
      <c r="DV18" s="746">
        <v>95</v>
      </c>
      <c r="DW18" s="746">
        <v>13529</v>
      </c>
      <c r="DX18" s="746">
        <v>168</v>
      </c>
      <c r="DY18" s="746">
        <v>911</v>
      </c>
      <c r="DZ18" s="746">
        <v>1079</v>
      </c>
      <c r="EA18" s="78">
        <v>20381</v>
      </c>
      <c r="EB18" s="746">
        <v>16824</v>
      </c>
      <c r="EC18" s="746">
        <v>36870</v>
      </c>
      <c r="ED18" s="746">
        <v>1507</v>
      </c>
      <c r="EE18" s="746">
        <v>55201</v>
      </c>
      <c r="EF18" s="746">
        <v>4072</v>
      </c>
      <c r="EG18" s="746">
        <v>14589</v>
      </c>
      <c r="EH18" s="821">
        <v>18661</v>
      </c>
    </row>
    <row r="19" spans="2:138" x14ac:dyDescent="0.25">
      <c r="B19" s="819" t="s">
        <v>721</v>
      </c>
      <c r="C19" s="78">
        <v>922</v>
      </c>
      <c r="D19" s="746">
        <v>6505</v>
      </c>
      <c r="E19" s="746">
        <v>5576</v>
      </c>
      <c r="F19" s="746">
        <v>87</v>
      </c>
      <c r="G19" s="746">
        <v>12168</v>
      </c>
      <c r="H19" s="746">
        <v>647</v>
      </c>
      <c r="I19" s="746">
        <v>1376</v>
      </c>
      <c r="J19" s="80">
        <v>2023</v>
      </c>
      <c r="K19" s="78">
        <v>3547</v>
      </c>
      <c r="L19" s="746">
        <v>1270</v>
      </c>
      <c r="M19" s="746">
        <v>6457</v>
      </c>
      <c r="N19" s="746">
        <v>279</v>
      </c>
      <c r="O19" s="746">
        <v>8006</v>
      </c>
      <c r="P19" s="746">
        <v>899</v>
      </c>
      <c r="Q19" s="746">
        <v>1949</v>
      </c>
      <c r="R19" s="80">
        <v>2848</v>
      </c>
      <c r="S19" s="78">
        <v>875</v>
      </c>
      <c r="T19" s="746">
        <v>3613</v>
      </c>
      <c r="U19" s="746">
        <v>2538</v>
      </c>
      <c r="V19" s="746">
        <v>194</v>
      </c>
      <c r="W19" s="746">
        <v>6345</v>
      </c>
      <c r="X19" s="746">
        <v>543</v>
      </c>
      <c r="Y19" s="746">
        <v>3284</v>
      </c>
      <c r="Z19" s="80">
        <v>3827</v>
      </c>
      <c r="AA19" s="746">
        <v>1387</v>
      </c>
      <c r="AB19" s="746">
        <v>906</v>
      </c>
      <c r="AC19" s="746">
        <v>2306</v>
      </c>
      <c r="AD19" s="746">
        <v>66</v>
      </c>
      <c r="AE19" s="746">
        <v>3278</v>
      </c>
      <c r="AF19" s="746">
        <v>480</v>
      </c>
      <c r="AG19" s="746">
        <v>1411</v>
      </c>
      <c r="AH19" s="80">
        <v>1891</v>
      </c>
      <c r="AI19" s="746">
        <v>631</v>
      </c>
      <c r="AJ19" s="746">
        <v>810</v>
      </c>
      <c r="AK19" s="746">
        <v>1545</v>
      </c>
      <c r="AL19" s="746">
        <v>135</v>
      </c>
      <c r="AM19" s="746">
        <v>2490</v>
      </c>
      <c r="AN19" s="746">
        <v>387</v>
      </c>
      <c r="AO19" s="746">
        <v>1315</v>
      </c>
      <c r="AP19" s="80">
        <v>1702</v>
      </c>
      <c r="AQ19" s="746">
        <v>560</v>
      </c>
      <c r="AR19" s="746">
        <v>668</v>
      </c>
      <c r="AS19" s="746">
        <v>939</v>
      </c>
      <c r="AT19" s="746">
        <v>32</v>
      </c>
      <c r="AU19" s="746">
        <v>1639</v>
      </c>
      <c r="AV19" s="746">
        <v>108</v>
      </c>
      <c r="AW19" s="746">
        <v>440</v>
      </c>
      <c r="AX19" s="80">
        <v>548</v>
      </c>
      <c r="AY19" s="746">
        <v>364</v>
      </c>
      <c r="AZ19" s="746">
        <v>233</v>
      </c>
      <c r="BA19" s="746">
        <v>605</v>
      </c>
      <c r="BB19" s="746">
        <v>25</v>
      </c>
      <c r="BC19" s="746">
        <v>863</v>
      </c>
      <c r="BD19" s="746">
        <v>61</v>
      </c>
      <c r="BE19" s="746">
        <v>360</v>
      </c>
      <c r="BF19" s="80">
        <v>421</v>
      </c>
      <c r="BG19" s="746">
        <v>721</v>
      </c>
      <c r="BH19" s="746">
        <v>456</v>
      </c>
      <c r="BI19" s="746">
        <v>904</v>
      </c>
      <c r="BJ19" s="746">
        <v>38</v>
      </c>
      <c r="BK19" s="746">
        <v>1398</v>
      </c>
      <c r="BL19" s="746">
        <v>247</v>
      </c>
      <c r="BM19" s="746">
        <v>378</v>
      </c>
      <c r="BN19" s="80">
        <v>625</v>
      </c>
      <c r="BO19" s="746">
        <v>923</v>
      </c>
      <c r="BP19" s="746">
        <v>2040</v>
      </c>
      <c r="BQ19" s="746">
        <v>957</v>
      </c>
      <c r="BR19" s="746">
        <v>18</v>
      </c>
      <c r="BS19" s="746">
        <v>3015</v>
      </c>
      <c r="BT19" s="746">
        <v>46</v>
      </c>
      <c r="BU19" s="746">
        <v>103</v>
      </c>
      <c r="BV19" s="80">
        <v>149</v>
      </c>
      <c r="BW19" s="746">
        <v>1343</v>
      </c>
      <c r="BX19" s="746">
        <v>525</v>
      </c>
      <c r="BY19" s="746">
        <v>1179</v>
      </c>
      <c r="BZ19" s="746">
        <v>41</v>
      </c>
      <c r="CA19" s="746">
        <v>1745</v>
      </c>
      <c r="CB19" s="746">
        <v>233</v>
      </c>
      <c r="CC19" s="746">
        <v>1463</v>
      </c>
      <c r="CD19" s="80">
        <v>1696</v>
      </c>
      <c r="CE19" s="746">
        <v>114</v>
      </c>
      <c r="CF19" s="746">
        <v>650</v>
      </c>
      <c r="CG19" s="746">
        <v>720</v>
      </c>
      <c r="CH19" s="746">
        <v>21</v>
      </c>
      <c r="CI19" s="746">
        <v>1391</v>
      </c>
      <c r="CJ19" s="746">
        <v>114</v>
      </c>
      <c r="CK19" s="746">
        <v>500</v>
      </c>
      <c r="CL19" s="80">
        <v>614</v>
      </c>
      <c r="CM19" s="746">
        <v>353</v>
      </c>
      <c r="CN19" s="746">
        <v>503</v>
      </c>
      <c r="CO19" s="746">
        <v>1746</v>
      </c>
      <c r="CP19" s="746">
        <v>34</v>
      </c>
      <c r="CQ19" s="746">
        <v>2283</v>
      </c>
      <c r="CR19" s="746">
        <v>69</v>
      </c>
      <c r="CS19" s="746">
        <v>1175</v>
      </c>
      <c r="CT19" s="80">
        <v>1244</v>
      </c>
      <c r="CU19" s="746">
        <v>681</v>
      </c>
      <c r="CV19" s="746">
        <v>474</v>
      </c>
      <c r="CW19" s="746">
        <v>562</v>
      </c>
      <c r="CX19" s="746">
        <v>18</v>
      </c>
      <c r="CY19" s="746">
        <v>1054</v>
      </c>
      <c r="CZ19" s="746">
        <v>60</v>
      </c>
      <c r="DA19" s="746">
        <v>339</v>
      </c>
      <c r="DB19" s="80">
        <v>399</v>
      </c>
      <c r="DC19" s="746">
        <v>121</v>
      </c>
      <c r="DD19" s="746">
        <v>350</v>
      </c>
      <c r="DE19" s="746">
        <v>627</v>
      </c>
      <c r="DF19" s="746">
        <v>35</v>
      </c>
      <c r="DG19" s="746">
        <v>1012</v>
      </c>
      <c r="DH19" s="746">
        <v>169</v>
      </c>
      <c r="DI19" s="746">
        <v>429</v>
      </c>
      <c r="DJ19" s="80">
        <v>598</v>
      </c>
      <c r="DK19" s="746">
        <v>118</v>
      </c>
      <c r="DL19" s="746">
        <v>206</v>
      </c>
      <c r="DM19" s="746">
        <v>328</v>
      </c>
      <c r="DN19" s="746">
        <v>45</v>
      </c>
      <c r="DO19" s="746">
        <v>579</v>
      </c>
      <c r="DP19" s="746">
        <v>225</v>
      </c>
      <c r="DQ19" s="746">
        <v>514</v>
      </c>
      <c r="DR19" s="80">
        <v>739</v>
      </c>
      <c r="DS19" s="746">
        <v>5299</v>
      </c>
      <c r="DT19" s="746">
        <v>3299</v>
      </c>
      <c r="DU19" s="746">
        <v>9318</v>
      </c>
      <c r="DV19" s="746">
        <v>235</v>
      </c>
      <c r="DW19" s="746">
        <v>12852</v>
      </c>
      <c r="DX19" s="746">
        <v>500</v>
      </c>
      <c r="DY19" s="746">
        <v>805</v>
      </c>
      <c r="DZ19" s="80">
        <v>1305</v>
      </c>
      <c r="EA19" s="746">
        <v>17959</v>
      </c>
      <c r="EB19" s="746">
        <v>22508</v>
      </c>
      <c r="EC19" s="746">
        <v>36307</v>
      </c>
      <c r="ED19" s="746">
        <v>1303</v>
      </c>
      <c r="EE19" s="746">
        <v>60118</v>
      </c>
      <c r="EF19" s="746">
        <v>4788</v>
      </c>
      <c r="EG19" s="746">
        <v>15841</v>
      </c>
      <c r="EH19" s="821">
        <v>20629</v>
      </c>
    </row>
    <row r="20" spans="2:138" ht="14.25" thickBot="1" x14ac:dyDescent="0.3">
      <c r="B20" s="818" t="s">
        <v>740</v>
      </c>
      <c r="C20" s="78">
        <v>1817</v>
      </c>
      <c r="D20" s="746">
        <v>1839</v>
      </c>
      <c r="E20" s="746">
        <v>9907</v>
      </c>
      <c r="F20" s="746">
        <v>128</v>
      </c>
      <c r="G20" s="746">
        <v>11874</v>
      </c>
      <c r="H20" s="746">
        <v>646</v>
      </c>
      <c r="I20" s="746">
        <v>1715</v>
      </c>
      <c r="J20" s="80">
        <v>2361</v>
      </c>
      <c r="K20" s="78">
        <v>2524</v>
      </c>
      <c r="L20" s="746">
        <v>1386</v>
      </c>
      <c r="M20" s="746">
        <v>4572</v>
      </c>
      <c r="N20" s="746">
        <v>401</v>
      </c>
      <c r="O20" s="746">
        <v>6359</v>
      </c>
      <c r="P20" s="746">
        <v>1049</v>
      </c>
      <c r="Q20" s="746">
        <v>2309</v>
      </c>
      <c r="R20" s="80">
        <v>3358</v>
      </c>
      <c r="S20" s="78">
        <v>1489</v>
      </c>
      <c r="T20" s="746">
        <v>1321</v>
      </c>
      <c r="U20" s="746">
        <v>3784</v>
      </c>
      <c r="V20" s="746">
        <v>143</v>
      </c>
      <c r="W20" s="746">
        <v>5248</v>
      </c>
      <c r="X20" s="746">
        <v>1266</v>
      </c>
      <c r="Y20" s="746">
        <v>3497</v>
      </c>
      <c r="Z20" s="80">
        <v>4763</v>
      </c>
      <c r="AA20" s="746">
        <v>1458</v>
      </c>
      <c r="AB20" s="746">
        <v>978</v>
      </c>
      <c r="AC20" s="746">
        <v>1731</v>
      </c>
      <c r="AD20" s="746">
        <v>40</v>
      </c>
      <c r="AE20" s="746">
        <v>2749</v>
      </c>
      <c r="AF20" s="746">
        <v>300</v>
      </c>
      <c r="AG20" s="746">
        <v>1665</v>
      </c>
      <c r="AH20" s="80">
        <v>1965</v>
      </c>
      <c r="AI20" s="746">
        <v>723</v>
      </c>
      <c r="AJ20" s="746">
        <v>1105</v>
      </c>
      <c r="AK20" s="746">
        <v>1503</v>
      </c>
      <c r="AL20" s="746">
        <v>518</v>
      </c>
      <c r="AM20" s="746">
        <v>3126</v>
      </c>
      <c r="AN20" s="746">
        <v>356</v>
      </c>
      <c r="AO20" s="746">
        <v>1119</v>
      </c>
      <c r="AP20" s="80">
        <v>1475</v>
      </c>
      <c r="AQ20" s="746">
        <v>687</v>
      </c>
      <c r="AR20" s="746">
        <v>436</v>
      </c>
      <c r="AS20" s="746">
        <v>936</v>
      </c>
      <c r="AT20" s="746">
        <v>9</v>
      </c>
      <c r="AU20" s="746">
        <v>1381</v>
      </c>
      <c r="AV20" s="746">
        <v>88</v>
      </c>
      <c r="AW20" s="746">
        <v>467</v>
      </c>
      <c r="AX20" s="80">
        <v>555</v>
      </c>
      <c r="AY20" s="746">
        <v>351</v>
      </c>
      <c r="AZ20" s="746">
        <v>776</v>
      </c>
      <c r="BA20" s="746">
        <v>498</v>
      </c>
      <c r="BB20" s="746">
        <v>29</v>
      </c>
      <c r="BC20" s="746">
        <v>1303</v>
      </c>
      <c r="BD20" s="746">
        <v>58</v>
      </c>
      <c r="BE20" s="746">
        <v>373</v>
      </c>
      <c r="BF20" s="80">
        <v>431</v>
      </c>
      <c r="BG20" s="746">
        <v>243</v>
      </c>
      <c r="BH20" s="746">
        <v>212</v>
      </c>
      <c r="BI20" s="746">
        <v>952</v>
      </c>
      <c r="BJ20" s="746">
        <v>86</v>
      </c>
      <c r="BK20" s="746">
        <v>1250</v>
      </c>
      <c r="BL20" s="746">
        <v>218</v>
      </c>
      <c r="BM20" s="746">
        <v>526</v>
      </c>
      <c r="BN20" s="80">
        <v>744</v>
      </c>
      <c r="BO20" s="746">
        <v>800</v>
      </c>
      <c r="BP20" s="746">
        <v>74</v>
      </c>
      <c r="BQ20" s="746">
        <v>2187</v>
      </c>
      <c r="BR20" s="746">
        <v>17</v>
      </c>
      <c r="BS20" s="746">
        <v>2278</v>
      </c>
      <c r="BT20" s="746">
        <v>60</v>
      </c>
      <c r="BU20" s="746">
        <v>100</v>
      </c>
      <c r="BV20" s="80">
        <v>160</v>
      </c>
      <c r="BW20" s="746">
        <v>673</v>
      </c>
      <c r="BX20" s="746">
        <v>597</v>
      </c>
      <c r="BY20" s="746">
        <v>1010</v>
      </c>
      <c r="BZ20" s="746">
        <v>91</v>
      </c>
      <c r="CA20" s="746">
        <v>1698</v>
      </c>
      <c r="CB20" s="746">
        <v>155</v>
      </c>
      <c r="CC20" s="746">
        <v>1512</v>
      </c>
      <c r="CD20" s="80">
        <v>1667</v>
      </c>
      <c r="CE20" s="746">
        <v>324</v>
      </c>
      <c r="CF20" s="746">
        <v>483</v>
      </c>
      <c r="CG20" s="746">
        <v>1049</v>
      </c>
      <c r="CH20" s="746">
        <v>14</v>
      </c>
      <c r="CI20" s="746">
        <v>1546</v>
      </c>
      <c r="CJ20" s="746">
        <v>71</v>
      </c>
      <c r="CK20" s="746">
        <v>553</v>
      </c>
      <c r="CL20" s="80">
        <v>624</v>
      </c>
      <c r="CM20" s="746">
        <v>563</v>
      </c>
      <c r="CN20" s="746">
        <v>886</v>
      </c>
      <c r="CO20" s="746">
        <v>1692</v>
      </c>
      <c r="CP20" s="746">
        <v>12</v>
      </c>
      <c r="CQ20" s="746">
        <v>2590</v>
      </c>
      <c r="CR20" s="746">
        <v>92</v>
      </c>
      <c r="CS20" s="746">
        <v>1169</v>
      </c>
      <c r="CT20" s="80">
        <v>1261</v>
      </c>
      <c r="CU20" s="746">
        <v>129</v>
      </c>
      <c r="CV20" s="746">
        <v>388</v>
      </c>
      <c r="CW20" s="746">
        <v>948</v>
      </c>
      <c r="CX20" s="746">
        <v>20</v>
      </c>
      <c r="CY20" s="746">
        <v>1356</v>
      </c>
      <c r="CZ20" s="746">
        <v>42</v>
      </c>
      <c r="DA20" s="746">
        <v>314</v>
      </c>
      <c r="DB20" s="80">
        <v>356</v>
      </c>
      <c r="DC20" s="746">
        <v>111</v>
      </c>
      <c r="DD20" s="746">
        <v>476</v>
      </c>
      <c r="DE20" s="746">
        <v>860</v>
      </c>
      <c r="DF20" s="746">
        <v>125</v>
      </c>
      <c r="DG20" s="746">
        <v>1461</v>
      </c>
      <c r="DH20" s="746">
        <v>62</v>
      </c>
      <c r="DI20" s="746">
        <v>452</v>
      </c>
      <c r="DJ20" s="80">
        <v>514</v>
      </c>
      <c r="DK20" s="746">
        <v>386</v>
      </c>
      <c r="DL20" s="746">
        <v>520</v>
      </c>
      <c r="DM20" s="746">
        <v>122</v>
      </c>
      <c r="DN20" s="746">
        <v>47</v>
      </c>
      <c r="DO20" s="746">
        <v>689</v>
      </c>
      <c r="DP20" s="746">
        <v>182</v>
      </c>
      <c r="DQ20" s="746">
        <v>581</v>
      </c>
      <c r="DR20" s="80">
        <v>763</v>
      </c>
      <c r="DS20" s="746">
        <v>5201</v>
      </c>
      <c r="DT20" s="746">
        <v>2553</v>
      </c>
      <c r="DU20" s="746">
        <v>7784</v>
      </c>
      <c r="DV20" s="746">
        <v>395</v>
      </c>
      <c r="DW20" s="746">
        <v>10732</v>
      </c>
      <c r="DX20" s="746">
        <v>327</v>
      </c>
      <c r="DY20" s="746">
        <v>834</v>
      </c>
      <c r="DZ20" s="80">
        <v>1161</v>
      </c>
      <c r="EA20" s="746">
        <v>17479</v>
      </c>
      <c r="EB20" s="746">
        <v>14030</v>
      </c>
      <c r="EC20" s="746">
        <v>39535</v>
      </c>
      <c r="ED20" s="746">
        <v>2075</v>
      </c>
      <c r="EE20" s="746">
        <v>55640</v>
      </c>
      <c r="EF20" s="746">
        <v>4972</v>
      </c>
      <c r="EG20" s="746">
        <v>17186</v>
      </c>
      <c r="EH20" s="821">
        <v>22158</v>
      </c>
    </row>
    <row r="21" spans="2:138" x14ac:dyDescent="0.25">
      <c r="B21" s="817" t="s">
        <v>744</v>
      </c>
      <c r="C21" s="78">
        <v>2141</v>
      </c>
      <c r="D21" s="746">
        <v>3818</v>
      </c>
      <c r="E21" s="746">
        <v>9794</v>
      </c>
      <c r="F21" s="746">
        <v>464</v>
      </c>
      <c r="G21" s="746">
        <v>14076</v>
      </c>
      <c r="H21" s="746">
        <v>369</v>
      </c>
      <c r="I21" s="746">
        <v>1707</v>
      </c>
      <c r="J21" s="80">
        <v>2076</v>
      </c>
      <c r="K21" s="78">
        <v>1258</v>
      </c>
      <c r="L21" s="746">
        <v>1920</v>
      </c>
      <c r="M21" s="746">
        <v>4932</v>
      </c>
      <c r="N21" s="746">
        <v>158</v>
      </c>
      <c r="O21" s="746">
        <v>7010</v>
      </c>
      <c r="P21" s="746">
        <v>280</v>
      </c>
      <c r="Q21" s="746">
        <v>3092</v>
      </c>
      <c r="R21" s="80">
        <v>3372</v>
      </c>
      <c r="S21" s="78">
        <v>788</v>
      </c>
      <c r="T21" s="746">
        <v>1144</v>
      </c>
      <c r="U21" s="746">
        <v>3876</v>
      </c>
      <c r="V21" s="746">
        <v>401</v>
      </c>
      <c r="W21" s="746">
        <v>5421</v>
      </c>
      <c r="X21" s="746">
        <v>879</v>
      </c>
      <c r="Y21" s="746">
        <v>4218</v>
      </c>
      <c r="Z21" s="80">
        <v>5097</v>
      </c>
      <c r="AA21" s="746">
        <v>871</v>
      </c>
      <c r="AB21" s="746">
        <v>1614</v>
      </c>
      <c r="AC21" s="746">
        <v>1647</v>
      </c>
      <c r="AD21" s="746">
        <v>107</v>
      </c>
      <c r="AE21" s="746">
        <v>3368</v>
      </c>
      <c r="AF21" s="746">
        <v>354</v>
      </c>
      <c r="AG21" s="746">
        <v>1741</v>
      </c>
      <c r="AH21" s="80">
        <v>2095</v>
      </c>
      <c r="AI21" s="746">
        <v>667</v>
      </c>
      <c r="AJ21" s="746">
        <v>1031</v>
      </c>
      <c r="AK21" s="746">
        <v>2230</v>
      </c>
      <c r="AL21" s="746">
        <v>110</v>
      </c>
      <c r="AM21" s="746">
        <v>3371</v>
      </c>
      <c r="AN21" s="746">
        <v>401</v>
      </c>
      <c r="AO21" s="746">
        <v>1207</v>
      </c>
      <c r="AP21" s="80">
        <v>1608</v>
      </c>
      <c r="AQ21" s="746">
        <v>387</v>
      </c>
      <c r="AR21" s="746">
        <v>787</v>
      </c>
      <c r="AS21" s="746">
        <v>881</v>
      </c>
      <c r="AT21" s="746">
        <v>21</v>
      </c>
      <c r="AU21" s="746">
        <v>1689</v>
      </c>
      <c r="AV21" s="746">
        <v>145</v>
      </c>
      <c r="AW21" s="746">
        <v>502</v>
      </c>
      <c r="AX21" s="80">
        <v>647</v>
      </c>
      <c r="AY21" s="746">
        <v>358</v>
      </c>
      <c r="AZ21" s="746">
        <v>895</v>
      </c>
      <c r="BA21" s="746">
        <v>923</v>
      </c>
      <c r="BB21" s="746">
        <v>17</v>
      </c>
      <c r="BC21" s="746">
        <v>1835</v>
      </c>
      <c r="BD21" s="746">
        <v>49</v>
      </c>
      <c r="BE21" s="746">
        <v>387</v>
      </c>
      <c r="BF21" s="80">
        <v>436</v>
      </c>
      <c r="BG21" s="746">
        <v>101</v>
      </c>
      <c r="BH21" s="746">
        <v>898</v>
      </c>
      <c r="BI21" s="746">
        <v>1227</v>
      </c>
      <c r="BJ21" s="746">
        <v>197</v>
      </c>
      <c r="BK21" s="746">
        <v>2322</v>
      </c>
      <c r="BL21" s="746">
        <v>81</v>
      </c>
      <c r="BM21" s="746">
        <v>467</v>
      </c>
      <c r="BN21" s="80">
        <v>548</v>
      </c>
      <c r="BO21" s="746">
        <v>400</v>
      </c>
      <c r="BP21" s="746">
        <v>337</v>
      </c>
      <c r="BQ21" s="746">
        <v>1880</v>
      </c>
      <c r="BR21" s="746">
        <v>30</v>
      </c>
      <c r="BS21" s="746">
        <v>2247</v>
      </c>
      <c r="BT21" s="746">
        <v>27</v>
      </c>
      <c r="BU21" s="746">
        <v>101</v>
      </c>
      <c r="BV21" s="80">
        <v>128</v>
      </c>
      <c r="BW21" s="746">
        <v>627</v>
      </c>
      <c r="BX21" s="746">
        <v>1452</v>
      </c>
      <c r="BY21" s="746">
        <v>980</v>
      </c>
      <c r="BZ21" s="746">
        <v>39</v>
      </c>
      <c r="CA21" s="746">
        <v>2471</v>
      </c>
      <c r="CB21" s="746">
        <v>158</v>
      </c>
      <c r="CC21" s="746">
        <v>1561</v>
      </c>
      <c r="CD21" s="80">
        <v>1719</v>
      </c>
      <c r="CE21" s="746">
        <v>794</v>
      </c>
      <c r="CF21" s="746">
        <v>211</v>
      </c>
      <c r="CG21" s="746">
        <v>721</v>
      </c>
      <c r="CH21" s="746">
        <v>33</v>
      </c>
      <c r="CI21" s="746">
        <v>965</v>
      </c>
      <c r="CJ21" s="746">
        <v>63</v>
      </c>
      <c r="CK21" s="746">
        <v>559</v>
      </c>
      <c r="CL21" s="80">
        <v>622</v>
      </c>
      <c r="CM21" s="746">
        <v>818</v>
      </c>
      <c r="CN21" s="746">
        <v>301</v>
      </c>
      <c r="CO21" s="746">
        <v>1718</v>
      </c>
      <c r="CP21" s="746">
        <v>32</v>
      </c>
      <c r="CQ21" s="746">
        <v>2051</v>
      </c>
      <c r="CR21" s="746">
        <v>81</v>
      </c>
      <c r="CS21" s="746">
        <v>1203</v>
      </c>
      <c r="CT21" s="80">
        <v>1284</v>
      </c>
      <c r="CU21" s="746">
        <v>316</v>
      </c>
      <c r="CV21" s="746">
        <v>230</v>
      </c>
      <c r="CW21" s="746">
        <v>931</v>
      </c>
      <c r="CX21" s="746">
        <v>22</v>
      </c>
      <c r="CY21" s="746">
        <v>1183</v>
      </c>
      <c r="CZ21" s="746">
        <v>127</v>
      </c>
      <c r="DA21" s="746">
        <v>316</v>
      </c>
      <c r="DB21" s="80">
        <v>443</v>
      </c>
      <c r="DC21" s="746">
        <v>194</v>
      </c>
      <c r="DD21" s="746">
        <v>828</v>
      </c>
      <c r="DE21" s="746">
        <v>1292</v>
      </c>
      <c r="DF21" s="746">
        <v>14</v>
      </c>
      <c r="DG21" s="746">
        <v>2134</v>
      </c>
      <c r="DH21" s="746">
        <v>170</v>
      </c>
      <c r="DI21" s="746">
        <v>478</v>
      </c>
      <c r="DJ21" s="80">
        <v>648</v>
      </c>
      <c r="DK21" s="746">
        <v>189</v>
      </c>
      <c r="DL21" s="746">
        <v>325</v>
      </c>
      <c r="DM21" s="746">
        <v>217</v>
      </c>
      <c r="DN21" s="746">
        <v>89</v>
      </c>
      <c r="DO21" s="746">
        <v>631</v>
      </c>
      <c r="DP21" s="746">
        <v>370</v>
      </c>
      <c r="DQ21" s="746">
        <v>587</v>
      </c>
      <c r="DR21" s="80">
        <v>957</v>
      </c>
      <c r="DS21" s="746">
        <v>4110</v>
      </c>
      <c r="DT21" s="746">
        <v>4415</v>
      </c>
      <c r="DU21" s="746">
        <v>6816</v>
      </c>
      <c r="DV21" s="746">
        <v>48</v>
      </c>
      <c r="DW21" s="746">
        <v>11279</v>
      </c>
      <c r="DX21" s="746">
        <v>180</v>
      </c>
      <c r="DY21" s="746">
        <v>871</v>
      </c>
      <c r="DZ21" s="80">
        <v>1051</v>
      </c>
      <c r="EA21" s="746">
        <v>14019</v>
      </c>
      <c r="EB21" s="746">
        <v>20206</v>
      </c>
      <c r="EC21" s="746">
        <v>40065</v>
      </c>
      <c r="ED21" s="746">
        <v>1782</v>
      </c>
      <c r="EE21" s="746">
        <v>62053</v>
      </c>
      <c r="EF21" s="746">
        <v>3734</v>
      </c>
      <c r="EG21" s="746">
        <v>18997</v>
      </c>
      <c r="EH21" s="821">
        <v>22731</v>
      </c>
    </row>
    <row r="22" spans="2:138" x14ac:dyDescent="0.25">
      <c r="B22" s="819" t="s">
        <v>790</v>
      </c>
      <c r="C22" s="78">
        <v>2842</v>
      </c>
      <c r="D22" s="746">
        <v>4060</v>
      </c>
      <c r="E22" s="746">
        <v>10948</v>
      </c>
      <c r="F22" s="746">
        <v>45</v>
      </c>
      <c r="G22" s="746">
        <v>15053</v>
      </c>
      <c r="H22" s="746">
        <v>526</v>
      </c>
      <c r="I22" s="746">
        <v>1886</v>
      </c>
      <c r="J22" s="80">
        <v>2412</v>
      </c>
      <c r="K22" s="78">
        <v>1067</v>
      </c>
      <c r="L22" s="746">
        <v>1684</v>
      </c>
      <c r="M22" s="746">
        <v>5281</v>
      </c>
      <c r="N22" s="746">
        <v>772</v>
      </c>
      <c r="O22" s="746">
        <v>7737</v>
      </c>
      <c r="P22" s="746">
        <v>780</v>
      </c>
      <c r="Q22" s="746">
        <v>2506</v>
      </c>
      <c r="R22" s="80">
        <v>3286</v>
      </c>
      <c r="S22" s="78">
        <v>1606</v>
      </c>
      <c r="T22" s="746">
        <v>1043</v>
      </c>
      <c r="U22" s="746">
        <v>2769</v>
      </c>
      <c r="V22" s="746">
        <v>252</v>
      </c>
      <c r="W22" s="746">
        <v>4064</v>
      </c>
      <c r="X22" s="746">
        <v>1235</v>
      </c>
      <c r="Y22" s="746">
        <v>4671</v>
      </c>
      <c r="Z22" s="80">
        <v>5906</v>
      </c>
      <c r="AA22" s="746">
        <v>756</v>
      </c>
      <c r="AB22" s="746">
        <v>2213</v>
      </c>
      <c r="AC22" s="746">
        <v>2456</v>
      </c>
      <c r="AD22" s="746">
        <v>61</v>
      </c>
      <c r="AE22" s="746">
        <v>4730</v>
      </c>
      <c r="AF22" s="746">
        <v>294</v>
      </c>
      <c r="AG22" s="746">
        <v>1899</v>
      </c>
      <c r="AH22" s="80">
        <v>2193</v>
      </c>
      <c r="AI22" s="746">
        <v>1762</v>
      </c>
      <c r="AJ22" s="746">
        <v>588</v>
      </c>
      <c r="AK22" s="746">
        <v>1427</v>
      </c>
      <c r="AL22" s="746">
        <v>220</v>
      </c>
      <c r="AM22" s="746">
        <v>2235</v>
      </c>
      <c r="AN22" s="746">
        <v>356</v>
      </c>
      <c r="AO22" s="746">
        <v>1219</v>
      </c>
      <c r="AP22" s="80">
        <v>1575</v>
      </c>
      <c r="AQ22" s="746">
        <v>510</v>
      </c>
      <c r="AR22" s="746">
        <v>1002</v>
      </c>
      <c r="AS22" s="746">
        <v>1127</v>
      </c>
      <c r="AT22" s="746">
        <v>13</v>
      </c>
      <c r="AU22" s="746">
        <v>2142</v>
      </c>
      <c r="AV22" s="746">
        <v>77</v>
      </c>
      <c r="AW22" s="746">
        <v>609</v>
      </c>
      <c r="AX22" s="80">
        <v>686</v>
      </c>
      <c r="AY22" s="746">
        <v>345</v>
      </c>
      <c r="AZ22" s="746">
        <v>338</v>
      </c>
      <c r="BA22" s="746">
        <v>1399</v>
      </c>
      <c r="BB22" s="746">
        <v>10</v>
      </c>
      <c r="BC22" s="746">
        <v>1747</v>
      </c>
      <c r="BD22" s="746">
        <v>111</v>
      </c>
      <c r="BE22" s="746">
        <v>406</v>
      </c>
      <c r="BF22" s="80">
        <v>517</v>
      </c>
      <c r="BG22" s="746">
        <v>553</v>
      </c>
      <c r="BH22" s="746">
        <v>987</v>
      </c>
      <c r="BI22" s="746">
        <v>1678</v>
      </c>
      <c r="BJ22" s="746">
        <v>46</v>
      </c>
      <c r="BK22" s="746">
        <v>2711</v>
      </c>
      <c r="BL22" s="746">
        <v>161</v>
      </c>
      <c r="BM22" s="746">
        <v>467</v>
      </c>
      <c r="BN22" s="80">
        <v>628</v>
      </c>
      <c r="BO22" s="746">
        <v>846</v>
      </c>
      <c r="BP22" s="746">
        <v>213</v>
      </c>
      <c r="BQ22" s="746">
        <v>1370</v>
      </c>
      <c r="BR22" s="746">
        <v>35</v>
      </c>
      <c r="BS22" s="746">
        <v>1618</v>
      </c>
      <c r="BT22" s="746">
        <v>44</v>
      </c>
      <c r="BU22" s="746">
        <v>80</v>
      </c>
      <c r="BV22" s="80">
        <v>124</v>
      </c>
      <c r="BW22" s="746">
        <v>552</v>
      </c>
      <c r="BX22" s="746">
        <v>951</v>
      </c>
      <c r="BY22" s="746">
        <v>1785</v>
      </c>
      <c r="BZ22" s="746">
        <v>45</v>
      </c>
      <c r="CA22" s="746">
        <v>2781</v>
      </c>
      <c r="CB22" s="746">
        <v>204</v>
      </c>
      <c r="CC22" s="746">
        <v>1604</v>
      </c>
      <c r="CD22" s="80">
        <v>1808</v>
      </c>
      <c r="CE22" s="746">
        <v>531</v>
      </c>
      <c r="CF22" s="746">
        <v>225</v>
      </c>
      <c r="CG22" s="746">
        <v>384</v>
      </c>
      <c r="CH22" s="746">
        <v>12</v>
      </c>
      <c r="CI22" s="746">
        <v>621</v>
      </c>
      <c r="CJ22" s="746">
        <v>93</v>
      </c>
      <c r="CK22" s="746">
        <v>575</v>
      </c>
      <c r="CL22" s="80">
        <v>668</v>
      </c>
      <c r="CM22" s="746">
        <v>243</v>
      </c>
      <c r="CN22" s="746">
        <v>286</v>
      </c>
      <c r="CO22" s="746">
        <v>1795</v>
      </c>
      <c r="CP22" s="746">
        <v>23</v>
      </c>
      <c r="CQ22" s="746">
        <v>2104</v>
      </c>
      <c r="CR22" s="746">
        <v>119</v>
      </c>
      <c r="CS22" s="746">
        <v>1227</v>
      </c>
      <c r="CT22" s="80">
        <v>1346</v>
      </c>
      <c r="CU22" s="746">
        <v>497</v>
      </c>
      <c r="CV22" s="746">
        <v>483</v>
      </c>
      <c r="CW22" s="746">
        <v>679</v>
      </c>
      <c r="CX22" s="746">
        <v>107</v>
      </c>
      <c r="CY22" s="746">
        <v>1269</v>
      </c>
      <c r="CZ22" s="746">
        <v>55</v>
      </c>
      <c r="DA22" s="746">
        <v>304</v>
      </c>
      <c r="DB22" s="80">
        <v>359</v>
      </c>
      <c r="DC22" s="746">
        <v>505</v>
      </c>
      <c r="DD22" s="746">
        <v>307</v>
      </c>
      <c r="DE22" s="746">
        <v>1576</v>
      </c>
      <c r="DF22" s="746">
        <v>127</v>
      </c>
      <c r="DG22" s="746">
        <v>2010</v>
      </c>
      <c r="DH22" s="746">
        <v>70</v>
      </c>
      <c r="DI22" s="746">
        <v>504</v>
      </c>
      <c r="DJ22" s="80">
        <v>574</v>
      </c>
      <c r="DK22" s="746">
        <v>560</v>
      </c>
      <c r="DL22" s="746">
        <v>954</v>
      </c>
      <c r="DM22" s="746">
        <v>254</v>
      </c>
      <c r="DN22" s="746">
        <v>39</v>
      </c>
      <c r="DO22" s="746">
        <v>1247</v>
      </c>
      <c r="DP22" s="746">
        <v>176</v>
      </c>
      <c r="DQ22" s="746">
        <v>559</v>
      </c>
      <c r="DR22" s="80">
        <v>735</v>
      </c>
      <c r="DS22" s="746">
        <v>2368</v>
      </c>
      <c r="DT22" s="746">
        <v>4729</v>
      </c>
      <c r="DU22" s="746">
        <v>8723</v>
      </c>
      <c r="DV22" s="746">
        <v>84</v>
      </c>
      <c r="DW22" s="746">
        <v>13536</v>
      </c>
      <c r="DX22" s="746">
        <v>370</v>
      </c>
      <c r="DY22" s="746">
        <v>898</v>
      </c>
      <c r="DZ22" s="80">
        <v>1268</v>
      </c>
      <c r="EA22" s="746">
        <v>15543</v>
      </c>
      <c r="EB22" s="746">
        <v>20063</v>
      </c>
      <c r="EC22" s="746">
        <v>43651</v>
      </c>
      <c r="ED22" s="746">
        <v>1891</v>
      </c>
      <c r="EE22" s="746">
        <v>65605</v>
      </c>
      <c r="EF22" s="746">
        <v>4671</v>
      </c>
      <c r="EG22" s="746">
        <v>19414</v>
      </c>
      <c r="EH22" s="821">
        <v>24085</v>
      </c>
    </row>
    <row r="23" spans="2:138" x14ac:dyDescent="0.25">
      <c r="B23" s="819" t="s">
        <v>807</v>
      </c>
      <c r="C23" s="78">
        <v>1851</v>
      </c>
      <c r="D23" s="746">
        <v>2843</v>
      </c>
      <c r="E23" s="746">
        <v>13055</v>
      </c>
      <c r="F23" s="746">
        <v>279</v>
      </c>
      <c r="G23" s="746">
        <v>16177</v>
      </c>
      <c r="H23" s="746">
        <v>482</v>
      </c>
      <c r="I23" s="746">
        <v>1799</v>
      </c>
      <c r="J23" s="80">
        <v>2281</v>
      </c>
      <c r="K23" s="78">
        <v>2542</v>
      </c>
      <c r="L23" s="746">
        <v>1009</v>
      </c>
      <c r="M23" s="746">
        <v>5045</v>
      </c>
      <c r="N23" s="746">
        <v>340</v>
      </c>
      <c r="O23" s="746">
        <v>6394</v>
      </c>
      <c r="P23" s="746">
        <v>308</v>
      </c>
      <c r="Q23" s="746">
        <v>2788</v>
      </c>
      <c r="R23" s="80">
        <v>3096</v>
      </c>
      <c r="S23" s="78">
        <v>1134</v>
      </c>
      <c r="T23" s="746">
        <v>1204</v>
      </c>
      <c r="U23" s="746">
        <v>2351</v>
      </c>
      <c r="V23" s="746">
        <v>837</v>
      </c>
      <c r="W23" s="746">
        <v>4392</v>
      </c>
      <c r="X23" s="746">
        <v>669</v>
      </c>
      <c r="Y23" s="746">
        <v>5003</v>
      </c>
      <c r="Z23" s="80">
        <v>5672</v>
      </c>
      <c r="AA23" s="746">
        <v>1039</v>
      </c>
      <c r="AB23" s="746">
        <v>1679</v>
      </c>
      <c r="AC23" s="746">
        <v>3467</v>
      </c>
      <c r="AD23" s="746">
        <v>68</v>
      </c>
      <c r="AE23" s="746">
        <v>5214</v>
      </c>
      <c r="AF23" s="746">
        <v>385</v>
      </c>
      <c r="AG23" s="746">
        <v>1967</v>
      </c>
      <c r="AH23" s="80">
        <v>2352</v>
      </c>
      <c r="AI23" s="746">
        <v>1246</v>
      </c>
      <c r="AJ23" s="746">
        <v>733</v>
      </c>
      <c r="AK23" s="746">
        <v>1098</v>
      </c>
      <c r="AL23" s="746">
        <v>76</v>
      </c>
      <c r="AM23" s="746">
        <v>1907</v>
      </c>
      <c r="AN23" s="746">
        <v>406</v>
      </c>
      <c r="AO23" s="746">
        <v>1319</v>
      </c>
      <c r="AP23" s="80">
        <v>1725</v>
      </c>
      <c r="AQ23" s="746">
        <v>803</v>
      </c>
      <c r="AR23" s="746">
        <v>321</v>
      </c>
      <c r="AS23" s="746">
        <v>1176</v>
      </c>
      <c r="AT23" s="746">
        <v>51</v>
      </c>
      <c r="AU23" s="746">
        <v>1548</v>
      </c>
      <c r="AV23" s="746">
        <v>188</v>
      </c>
      <c r="AW23" s="746">
        <v>610</v>
      </c>
      <c r="AX23" s="80">
        <v>798</v>
      </c>
      <c r="AY23" s="746">
        <v>828</v>
      </c>
      <c r="AZ23" s="746">
        <v>1091</v>
      </c>
      <c r="BA23" s="746">
        <v>918</v>
      </c>
      <c r="BB23" s="746">
        <v>19</v>
      </c>
      <c r="BC23" s="746">
        <v>2028</v>
      </c>
      <c r="BD23" s="746">
        <v>156</v>
      </c>
      <c r="BE23" s="746">
        <v>443</v>
      </c>
      <c r="BF23" s="80">
        <v>599</v>
      </c>
      <c r="BG23" s="746">
        <v>226</v>
      </c>
      <c r="BH23" s="746">
        <v>117</v>
      </c>
      <c r="BI23" s="746">
        <v>2403</v>
      </c>
      <c r="BJ23" s="746">
        <v>45</v>
      </c>
      <c r="BK23" s="746">
        <v>2565</v>
      </c>
      <c r="BL23" s="746">
        <v>144</v>
      </c>
      <c r="BM23" s="746">
        <v>521</v>
      </c>
      <c r="BN23" s="80">
        <v>665</v>
      </c>
      <c r="BO23" s="746">
        <v>1032</v>
      </c>
      <c r="BP23" s="746">
        <v>903</v>
      </c>
      <c r="BQ23" s="746">
        <v>520</v>
      </c>
      <c r="BR23" s="746">
        <v>43</v>
      </c>
      <c r="BS23" s="746">
        <v>1466</v>
      </c>
      <c r="BT23" s="746">
        <v>81</v>
      </c>
      <c r="BU23" s="746">
        <v>66</v>
      </c>
      <c r="BV23" s="80">
        <v>147</v>
      </c>
      <c r="BW23" s="746">
        <v>530</v>
      </c>
      <c r="BX23" s="746">
        <v>1088</v>
      </c>
      <c r="BY23" s="746">
        <v>2233</v>
      </c>
      <c r="BZ23" s="746">
        <v>102</v>
      </c>
      <c r="CA23" s="746">
        <v>3423</v>
      </c>
      <c r="CB23" s="746">
        <v>136</v>
      </c>
      <c r="CC23" s="746">
        <v>1588</v>
      </c>
      <c r="CD23" s="80">
        <v>1724</v>
      </c>
      <c r="CE23" s="746">
        <v>224</v>
      </c>
      <c r="CF23" s="746">
        <v>166</v>
      </c>
      <c r="CG23" s="746">
        <v>338</v>
      </c>
      <c r="CH23" s="746">
        <v>30</v>
      </c>
      <c r="CI23" s="746">
        <v>534</v>
      </c>
      <c r="CJ23" s="746">
        <v>93</v>
      </c>
      <c r="CK23" s="746">
        <v>604</v>
      </c>
      <c r="CL23" s="80">
        <v>697</v>
      </c>
      <c r="CM23" s="746">
        <v>786</v>
      </c>
      <c r="CN23" s="746">
        <v>232</v>
      </c>
      <c r="CO23" s="746">
        <v>1257</v>
      </c>
      <c r="CP23" s="746">
        <v>24</v>
      </c>
      <c r="CQ23" s="746">
        <v>1513</v>
      </c>
      <c r="CR23" s="746">
        <v>80</v>
      </c>
      <c r="CS23" s="746">
        <v>1305</v>
      </c>
      <c r="CT23" s="80">
        <v>1385</v>
      </c>
      <c r="CU23" s="746">
        <v>470</v>
      </c>
      <c r="CV23" s="746">
        <v>230</v>
      </c>
      <c r="CW23" s="746">
        <v>735</v>
      </c>
      <c r="CX23" s="746">
        <v>27</v>
      </c>
      <c r="CY23" s="746">
        <v>992</v>
      </c>
      <c r="CZ23" s="746">
        <v>91</v>
      </c>
      <c r="DA23" s="746">
        <v>305</v>
      </c>
      <c r="DB23" s="80">
        <v>396</v>
      </c>
      <c r="DC23" s="746">
        <v>393</v>
      </c>
      <c r="DD23" s="746">
        <v>797</v>
      </c>
      <c r="DE23" s="746">
        <v>1597</v>
      </c>
      <c r="DF23" s="746">
        <v>20</v>
      </c>
      <c r="DG23" s="746">
        <v>2414</v>
      </c>
      <c r="DH23" s="746">
        <v>55</v>
      </c>
      <c r="DI23" s="746">
        <v>519</v>
      </c>
      <c r="DJ23" s="80">
        <v>574</v>
      </c>
      <c r="DK23" s="746">
        <v>232</v>
      </c>
      <c r="DL23" s="746">
        <v>777</v>
      </c>
      <c r="DM23" s="746">
        <v>952</v>
      </c>
      <c r="DN23" s="746">
        <v>34</v>
      </c>
      <c r="DO23" s="746">
        <v>1763</v>
      </c>
      <c r="DP23" s="746">
        <v>167</v>
      </c>
      <c r="DQ23" s="746">
        <v>597</v>
      </c>
      <c r="DR23" s="80">
        <v>764</v>
      </c>
      <c r="DS23" s="746">
        <v>2274</v>
      </c>
      <c r="DT23" s="746">
        <v>2752</v>
      </c>
      <c r="DU23" s="746">
        <v>11145</v>
      </c>
      <c r="DV23" s="746">
        <v>11</v>
      </c>
      <c r="DW23" s="746">
        <v>13908</v>
      </c>
      <c r="DX23" s="746">
        <v>223</v>
      </c>
      <c r="DY23" s="746">
        <v>1152</v>
      </c>
      <c r="DZ23" s="80">
        <v>1375</v>
      </c>
      <c r="EA23" s="746">
        <v>15610</v>
      </c>
      <c r="EB23" s="746">
        <v>15942</v>
      </c>
      <c r="EC23" s="746">
        <v>48290</v>
      </c>
      <c r="ED23" s="746">
        <v>2006</v>
      </c>
      <c r="EE23" s="746">
        <v>66238</v>
      </c>
      <c r="EF23" s="746">
        <v>3664</v>
      </c>
      <c r="EG23" s="746">
        <v>20586</v>
      </c>
      <c r="EH23" s="821">
        <v>24250</v>
      </c>
    </row>
    <row r="24" spans="2:138" ht="14.25" thickBot="1" x14ac:dyDescent="0.3">
      <c r="B24" s="818" t="s">
        <v>814</v>
      </c>
      <c r="C24" s="78">
        <v>5532</v>
      </c>
      <c r="D24" s="746">
        <v>2966</v>
      </c>
      <c r="E24" s="746">
        <v>10672</v>
      </c>
      <c r="F24" s="746">
        <v>119</v>
      </c>
      <c r="G24" s="746">
        <v>13757</v>
      </c>
      <c r="H24" s="746">
        <v>343</v>
      </c>
      <c r="I24" s="746">
        <v>1804</v>
      </c>
      <c r="J24" s="80">
        <v>2147</v>
      </c>
      <c r="K24" s="78">
        <v>835</v>
      </c>
      <c r="L24" s="746">
        <v>1296</v>
      </c>
      <c r="M24" s="746">
        <v>5203</v>
      </c>
      <c r="N24" s="746">
        <v>54</v>
      </c>
      <c r="O24" s="746">
        <v>6553</v>
      </c>
      <c r="P24" s="746">
        <v>508</v>
      </c>
      <c r="Q24" s="746">
        <v>2890</v>
      </c>
      <c r="R24" s="80">
        <v>3398</v>
      </c>
      <c r="S24" s="78">
        <v>1500</v>
      </c>
      <c r="T24" s="746">
        <v>1570</v>
      </c>
      <c r="U24" s="746">
        <v>2203</v>
      </c>
      <c r="V24" s="746">
        <v>244</v>
      </c>
      <c r="W24" s="746">
        <v>4017</v>
      </c>
      <c r="X24" s="746">
        <v>819</v>
      </c>
      <c r="Y24" s="746">
        <v>5325</v>
      </c>
      <c r="Z24" s="80">
        <v>6144</v>
      </c>
      <c r="AA24" s="746">
        <v>1560</v>
      </c>
      <c r="AB24" s="746">
        <v>2109</v>
      </c>
      <c r="AC24" s="746">
        <v>3547</v>
      </c>
      <c r="AD24" s="746">
        <v>97</v>
      </c>
      <c r="AE24" s="746">
        <v>5753</v>
      </c>
      <c r="AF24" s="746">
        <v>336</v>
      </c>
      <c r="AG24" s="746">
        <v>2033</v>
      </c>
      <c r="AH24" s="80">
        <v>2369</v>
      </c>
      <c r="AI24" s="746">
        <v>624</v>
      </c>
      <c r="AJ24" s="746">
        <v>398</v>
      </c>
      <c r="AK24" s="746">
        <v>1171</v>
      </c>
      <c r="AL24" s="746">
        <v>92</v>
      </c>
      <c r="AM24" s="746">
        <v>1661</v>
      </c>
      <c r="AN24" s="746">
        <v>324</v>
      </c>
      <c r="AO24" s="746">
        <v>1424</v>
      </c>
      <c r="AP24" s="80">
        <v>1748</v>
      </c>
      <c r="AQ24" s="746">
        <v>922</v>
      </c>
      <c r="AR24" s="746">
        <v>822</v>
      </c>
      <c r="AS24" s="746">
        <v>550</v>
      </c>
      <c r="AT24" s="746">
        <v>29</v>
      </c>
      <c r="AU24" s="746">
        <v>1401</v>
      </c>
      <c r="AV24" s="746">
        <v>97</v>
      </c>
      <c r="AW24" s="746">
        <v>748</v>
      </c>
      <c r="AX24" s="80">
        <v>845</v>
      </c>
      <c r="AY24" s="746">
        <v>779</v>
      </c>
      <c r="AZ24" s="746">
        <v>903</v>
      </c>
      <c r="BA24" s="746">
        <v>1225</v>
      </c>
      <c r="BB24" s="746">
        <v>78</v>
      </c>
      <c r="BC24" s="746">
        <v>2206</v>
      </c>
      <c r="BD24" s="746">
        <v>75</v>
      </c>
      <c r="BE24" s="746">
        <v>471</v>
      </c>
      <c r="BF24" s="80">
        <v>546</v>
      </c>
      <c r="BG24" s="746">
        <v>946</v>
      </c>
      <c r="BH24" s="746">
        <v>852</v>
      </c>
      <c r="BI24" s="746">
        <v>1605</v>
      </c>
      <c r="BJ24" s="746">
        <v>13</v>
      </c>
      <c r="BK24" s="746">
        <v>2470</v>
      </c>
      <c r="BL24" s="746">
        <v>111</v>
      </c>
      <c r="BM24" s="746">
        <v>555</v>
      </c>
      <c r="BN24" s="80">
        <v>666</v>
      </c>
      <c r="BO24" s="746">
        <v>448</v>
      </c>
      <c r="BP24" s="746">
        <v>198</v>
      </c>
      <c r="BQ24" s="746">
        <v>906</v>
      </c>
      <c r="BR24" s="746">
        <v>42</v>
      </c>
      <c r="BS24" s="746">
        <v>1146</v>
      </c>
      <c r="BT24" s="746">
        <v>134</v>
      </c>
      <c r="BU24" s="746">
        <v>83</v>
      </c>
      <c r="BV24" s="80">
        <v>217</v>
      </c>
      <c r="BW24" s="746">
        <v>959</v>
      </c>
      <c r="BX24" s="746">
        <v>1662</v>
      </c>
      <c r="BY24" s="746">
        <v>2414</v>
      </c>
      <c r="BZ24" s="746">
        <v>67</v>
      </c>
      <c r="CA24" s="746">
        <v>4143</v>
      </c>
      <c r="CB24" s="746">
        <v>113</v>
      </c>
      <c r="CC24" s="746">
        <v>1594</v>
      </c>
      <c r="CD24" s="80">
        <v>1707</v>
      </c>
      <c r="CE24" s="746">
        <v>261</v>
      </c>
      <c r="CF24" s="746">
        <v>280</v>
      </c>
      <c r="CG24" s="746">
        <v>250</v>
      </c>
      <c r="CH24" s="746">
        <v>19</v>
      </c>
      <c r="CI24" s="746">
        <v>549</v>
      </c>
      <c r="CJ24" s="746">
        <v>86</v>
      </c>
      <c r="CK24" s="746">
        <v>616</v>
      </c>
      <c r="CL24" s="80">
        <v>702</v>
      </c>
      <c r="CM24" s="746">
        <v>497</v>
      </c>
      <c r="CN24" s="746">
        <v>312</v>
      </c>
      <c r="CO24" s="746">
        <v>839</v>
      </c>
      <c r="CP24" s="746">
        <v>27</v>
      </c>
      <c r="CQ24" s="746">
        <v>1178</v>
      </c>
      <c r="CR24" s="746">
        <v>199</v>
      </c>
      <c r="CS24" s="746">
        <v>1337</v>
      </c>
      <c r="CT24" s="80">
        <v>1536</v>
      </c>
      <c r="CU24" s="746">
        <v>590</v>
      </c>
      <c r="CV24" s="746">
        <v>109</v>
      </c>
      <c r="CW24" s="746">
        <v>293</v>
      </c>
      <c r="CX24" s="746">
        <v>19</v>
      </c>
      <c r="CY24" s="746">
        <v>421</v>
      </c>
      <c r="CZ24" s="746">
        <v>145</v>
      </c>
      <c r="DA24" s="746">
        <v>344</v>
      </c>
      <c r="DB24" s="80">
        <v>489</v>
      </c>
      <c r="DC24" s="746">
        <v>528</v>
      </c>
      <c r="DD24" s="746">
        <v>639</v>
      </c>
      <c r="DE24" s="746">
        <v>2087</v>
      </c>
      <c r="DF24" s="746">
        <v>20</v>
      </c>
      <c r="DG24" s="746">
        <v>2746</v>
      </c>
      <c r="DH24" s="746">
        <v>61</v>
      </c>
      <c r="DI24" s="746">
        <v>292</v>
      </c>
      <c r="DJ24" s="80">
        <v>353</v>
      </c>
      <c r="DK24" s="746">
        <v>698</v>
      </c>
      <c r="DL24" s="746">
        <v>761</v>
      </c>
      <c r="DM24" s="746">
        <v>912</v>
      </c>
      <c r="DN24" s="746">
        <v>28</v>
      </c>
      <c r="DO24" s="746">
        <v>1701</v>
      </c>
      <c r="DP24" s="746">
        <v>227</v>
      </c>
      <c r="DQ24" s="746">
        <v>662</v>
      </c>
      <c r="DR24" s="80">
        <v>889</v>
      </c>
      <c r="DS24" s="746">
        <v>5291</v>
      </c>
      <c r="DT24" s="746">
        <v>3375</v>
      </c>
      <c r="DU24" s="746">
        <v>8613</v>
      </c>
      <c r="DV24" s="746">
        <v>230</v>
      </c>
      <c r="DW24" s="746">
        <v>12218</v>
      </c>
      <c r="DX24" s="746">
        <v>297</v>
      </c>
      <c r="DY24" s="746">
        <v>1020</v>
      </c>
      <c r="DZ24" s="80">
        <v>1317</v>
      </c>
      <c r="EA24" s="746">
        <v>21970</v>
      </c>
      <c r="EB24" s="746">
        <v>18252</v>
      </c>
      <c r="EC24" s="746">
        <v>42490</v>
      </c>
      <c r="ED24" s="746">
        <v>1178</v>
      </c>
      <c r="EE24" s="746">
        <v>61920</v>
      </c>
      <c r="EF24" s="746">
        <v>3875</v>
      </c>
      <c r="EG24" s="746">
        <v>21198</v>
      </c>
      <c r="EH24" s="821">
        <v>25073</v>
      </c>
    </row>
    <row r="25" spans="2:138" x14ac:dyDescent="0.25">
      <c r="B25" s="817" t="s">
        <v>861</v>
      </c>
      <c r="C25" s="78">
        <v>4266</v>
      </c>
      <c r="D25" s="746">
        <v>2637</v>
      </c>
      <c r="E25" s="746">
        <v>9797</v>
      </c>
      <c r="F25" s="746">
        <v>65</v>
      </c>
      <c r="G25" s="746">
        <v>12499</v>
      </c>
      <c r="H25" s="746">
        <v>155</v>
      </c>
      <c r="I25" s="746">
        <v>1885</v>
      </c>
      <c r="J25" s="80">
        <v>2040</v>
      </c>
      <c r="K25" s="78">
        <v>1998</v>
      </c>
      <c r="L25" s="746">
        <v>1408</v>
      </c>
      <c r="M25" s="746">
        <v>4447</v>
      </c>
      <c r="N25" s="746">
        <v>629</v>
      </c>
      <c r="O25" s="746">
        <v>6484</v>
      </c>
      <c r="P25" s="746">
        <v>475</v>
      </c>
      <c r="Q25" s="746">
        <v>2410</v>
      </c>
      <c r="R25" s="80">
        <v>2885</v>
      </c>
      <c r="S25" s="78">
        <v>591</v>
      </c>
      <c r="T25" s="746">
        <v>2346</v>
      </c>
      <c r="U25" s="746">
        <v>3216</v>
      </c>
      <c r="V25" s="746">
        <v>207</v>
      </c>
      <c r="W25" s="746">
        <v>5769</v>
      </c>
      <c r="X25" s="746">
        <v>641</v>
      </c>
      <c r="Y25" s="746">
        <v>5748</v>
      </c>
      <c r="Z25" s="80">
        <v>6389</v>
      </c>
      <c r="AA25" s="746">
        <v>1568</v>
      </c>
      <c r="AB25" s="746">
        <v>1950</v>
      </c>
      <c r="AC25" s="746">
        <v>4164</v>
      </c>
      <c r="AD25" s="746">
        <v>118</v>
      </c>
      <c r="AE25" s="746">
        <v>6232</v>
      </c>
      <c r="AF25" s="746">
        <v>240</v>
      </c>
      <c r="AG25" s="746">
        <v>2032</v>
      </c>
      <c r="AH25" s="80">
        <v>2272</v>
      </c>
      <c r="AI25" s="746">
        <v>386</v>
      </c>
      <c r="AJ25" s="746">
        <v>650</v>
      </c>
      <c r="AK25" s="746">
        <v>1130</v>
      </c>
      <c r="AL25" s="746">
        <v>60</v>
      </c>
      <c r="AM25" s="746">
        <v>1840</v>
      </c>
      <c r="AN25" s="746">
        <v>284</v>
      </c>
      <c r="AO25" s="746">
        <v>1551</v>
      </c>
      <c r="AP25" s="80">
        <v>1835</v>
      </c>
      <c r="AQ25" s="746">
        <v>135</v>
      </c>
      <c r="AR25" s="746">
        <v>1066</v>
      </c>
      <c r="AS25" s="746">
        <v>1227</v>
      </c>
      <c r="AT25" s="746">
        <v>39</v>
      </c>
      <c r="AU25" s="746">
        <v>2332</v>
      </c>
      <c r="AV25" s="746">
        <v>92</v>
      </c>
      <c r="AW25" s="746">
        <v>753</v>
      </c>
      <c r="AX25" s="80">
        <v>845</v>
      </c>
      <c r="AY25" s="746">
        <v>317</v>
      </c>
      <c r="AZ25" s="746">
        <v>478</v>
      </c>
      <c r="BA25" s="746">
        <v>1882</v>
      </c>
      <c r="BB25" s="746">
        <v>69</v>
      </c>
      <c r="BC25" s="746">
        <v>2429</v>
      </c>
      <c r="BD25" s="746">
        <v>38</v>
      </c>
      <c r="BE25" s="746">
        <v>446</v>
      </c>
      <c r="BF25" s="80">
        <v>484</v>
      </c>
      <c r="BG25" s="746">
        <v>804</v>
      </c>
      <c r="BH25" s="746">
        <v>626</v>
      </c>
      <c r="BI25" s="746">
        <v>1727</v>
      </c>
      <c r="BJ25" s="746">
        <v>48</v>
      </c>
      <c r="BK25" s="746">
        <v>2401</v>
      </c>
      <c r="BL25" s="746">
        <v>54</v>
      </c>
      <c r="BM25" s="746">
        <v>503</v>
      </c>
      <c r="BN25" s="80">
        <v>557</v>
      </c>
      <c r="BO25" s="746">
        <v>247</v>
      </c>
      <c r="BP25" s="746">
        <v>749</v>
      </c>
      <c r="BQ25" s="746">
        <v>774</v>
      </c>
      <c r="BR25" s="746">
        <v>50</v>
      </c>
      <c r="BS25" s="746">
        <v>1573</v>
      </c>
      <c r="BT25" s="746">
        <v>157</v>
      </c>
      <c r="BU25" s="746">
        <v>135</v>
      </c>
      <c r="BV25" s="80">
        <v>292</v>
      </c>
      <c r="BW25" s="746">
        <v>829</v>
      </c>
      <c r="BX25" s="746">
        <v>657</v>
      </c>
      <c r="BY25" s="746">
        <v>3272</v>
      </c>
      <c r="BZ25" s="746">
        <v>34</v>
      </c>
      <c r="CA25" s="746">
        <v>3963</v>
      </c>
      <c r="CB25" s="746">
        <v>109</v>
      </c>
      <c r="CC25" s="746">
        <v>1606</v>
      </c>
      <c r="CD25" s="80">
        <v>1715</v>
      </c>
      <c r="CE25" s="746">
        <v>119</v>
      </c>
      <c r="CF25" s="746">
        <v>409</v>
      </c>
      <c r="CG25" s="746">
        <v>354</v>
      </c>
      <c r="CH25" s="746">
        <v>23</v>
      </c>
      <c r="CI25" s="746">
        <v>786</v>
      </c>
      <c r="CJ25" s="746">
        <v>125</v>
      </c>
      <c r="CK25" s="746">
        <v>630</v>
      </c>
      <c r="CL25" s="80">
        <v>755</v>
      </c>
      <c r="CM25" s="746">
        <v>483</v>
      </c>
      <c r="CN25" s="746">
        <v>233</v>
      </c>
      <c r="CO25" s="746">
        <v>754</v>
      </c>
      <c r="CP25" s="746">
        <v>16</v>
      </c>
      <c r="CQ25" s="746">
        <v>1003</v>
      </c>
      <c r="CR25" s="746">
        <v>63</v>
      </c>
      <c r="CS25" s="746">
        <v>1398</v>
      </c>
      <c r="CT25" s="80">
        <v>1461</v>
      </c>
      <c r="CU25" s="746">
        <v>342</v>
      </c>
      <c r="CV25" s="746">
        <v>133</v>
      </c>
      <c r="CW25" s="746">
        <v>46</v>
      </c>
      <c r="CX25" s="746">
        <v>94</v>
      </c>
      <c r="CY25" s="746">
        <v>273</v>
      </c>
      <c r="CZ25" s="746">
        <v>83</v>
      </c>
      <c r="DA25" s="746">
        <v>345</v>
      </c>
      <c r="DB25" s="80">
        <v>428</v>
      </c>
      <c r="DC25" s="746">
        <v>245</v>
      </c>
      <c r="DD25" s="746">
        <v>282</v>
      </c>
      <c r="DE25" s="746">
        <v>2482</v>
      </c>
      <c r="DF25" s="746">
        <v>36</v>
      </c>
      <c r="DG25" s="746">
        <v>2800</v>
      </c>
      <c r="DH25" s="746">
        <v>58</v>
      </c>
      <c r="DI25" s="746">
        <v>278</v>
      </c>
      <c r="DJ25" s="80">
        <v>336</v>
      </c>
      <c r="DK25" s="746">
        <v>95</v>
      </c>
      <c r="DL25" s="746">
        <v>565</v>
      </c>
      <c r="DM25" s="746">
        <v>1467</v>
      </c>
      <c r="DN25" s="746">
        <v>42</v>
      </c>
      <c r="DO25" s="746">
        <v>2074</v>
      </c>
      <c r="DP25" s="746">
        <v>193</v>
      </c>
      <c r="DQ25" s="746">
        <v>793</v>
      </c>
      <c r="DR25" s="80">
        <v>986</v>
      </c>
      <c r="DS25" s="746">
        <v>3774</v>
      </c>
      <c r="DT25" s="746">
        <v>4074</v>
      </c>
      <c r="DU25" s="746">
        <v>8991</v>
      </c>
      <c r="DV25" s="746">
        <v>15</v>
      </c>
      <c r="DW25" s="746">
        <v>13080</v>
      </c>
      <c r="DX25" s="746">
        <v>87</v>
      </c>
      <c r="DY25" s="746">
        <v>1207</v>
      </c>
      <c r="DZ25" s="80">
        <v>1294</v>
      </c>
      <c r="EA25" s="746">
        <v>16199</v>
      </c>
      <c r="EB25" s="746">
        <v>18263</v>
      </c>
      <c r="EC25" s="746">
        <v>45730</v>
      </c>
      <c r="ED25" s="746">
        <v>1545</v>
      </c>
      <c r="EE25" s="746">
        <v>65538</v>
      </c>
      <c r="EF25" s="746">
        <v>2854</v>
      </c>
      <c r="EG25" s="746">
        <v>21720</v>
      </c>
      <c r="EH25" s="821">
        <v>24574</v>
      </c>
    </row>
    <row r="26" spans="2:138" x14ac:dyDescent="0.25">
      <c r="B26" s="819" t="s">
        <v>972</v>
      </c>
      <c r="C26" s="78">
        <v>3984</v>
      </c>
      <c r="D26" s="746">
        <v>2238</v>
      </c>
      <c r="E26" s="746">
        <v>8505</v>
      </c>
      <c r="F26" s="746">
        <v>36</v>
      </c>
      <c r="G26" s="746">
        <v>10779</v>
      </c>
      <c r="H26" s="746">
        <v>248</v>
      </c>
      <c r="I26" s="746">
        <v>1776</v>
      </c>
      <c r="J26" s="80">
        <v>2024</v>
      </c>
      <c r="K26" s="78">
        <v>1421</v>
      </c>
      <c r="L26" s="746">
        <v>1715</v>
      </c>
      <c r="M26" s="746">
        <v>4816</v>
      </c>
      <c r="N26" s="746">
        <v>346</v>
      </c>
      <c r="O26" s="746">
        <v>6877</v>
      </c>
      <c r="P26" s="746">
        <v>320</v>
      </c>
      <c r="Q26" s="746">
        <v>2470</v>
      </c>
      <c r="R26" s="80">
        <v>2790</v>
      </c>
      <c r="S26" s="78">
        <v>1293</v>
      </c>
      <c r="T26" s="746">
        <v>2178</v>
      </c>
      <c r="U26" s="746">
        <v>4031</v>
      </c>
      <c r="V26" s="746">
        <v>226</v>
      </c>
      <c r="W26" s="746">
        <v>6435</v>
      </c>
      <c r="X26" s="746">
        <v>653</v>
      </c>
      <c r="Y26" s="746">
        <v>5971</v>
      </c>
      <c r="Z26" s="80">
        <v>6624</v>
      </c>
      <c r="AA26" s="746">
        <v>1540</v>
      </c>
      <c r="AB26" s="746">
        <v>1278</v>
      </c>
      <c r="AC26" s="746">
        <v>4557</v>
      </c>
      <c r="AD26" s="746">
        <v>54</v>
      </c>
      <c r="AE26" s="746">
        <v>5889</v>
      </c>
      <c r="AF26" s="746">
        <v>259</v>
      </c>
      <c r="AG26" s="746">
        <v>2094</v>
      </c>
      <c r="AH26" s="80">
        <v>2353</v>
      </c>
      <c r="AI26" s="746">
        <v>361</v>
      </c>
      <c r="AJ26" s="746">
        <v>629</v>
      </c>
      <c r="AK26" s="746">
        <v>1323</v>
      </c>
      <c r="AL26" s="746">
        <v>95</v>
      </c>
      <c r="AM26" s="746">
        <v>2047</v>
      </c>
      <c r="AN26" s="746">
        <v>242</v>
      </c>
      <c r="AO26" s="746">
        <v>1668</v>
      </c>
      <c r="AP26" s="80">
        <v>1910</v>
      </c>
      <c r="AQ26" s="746">
        <v>502</v>
      </c>
      <c r="AR26" s="746">
        <v>880</v>
      </c>
      <c r="AS26" s="746">
        <v>1678</v>
      </c>
      <c r="AT26" s="746">
        <v>47</v>
      </c>
      <c r="AU26" s="746">
        <v>2605</v>
      </c>
      <c r="AV26" s="746">
        <v>183</v>
      </c>
      <c r="AW26" s="746">
        <v>767</v>
      </c>
      <c r="AX26" s="80">
        <v>950</v>
      </c>
      <c r="AY26" s="746">
        <v>555</v>
      </c>
      <c r="AZ26" s="746">
        <v>374</v>
      </c>
      <c r="BA26" s="746">
        <v>1788</v>
      </c>
      <c r="BB26" s="746">
        <v>44</v>
      </c>
      <c r="BC26" s="746">
        <v>2206</v>
      </c>
      <c r="BD26" s="746">
        <v>131</v>
      </c>
      <c r="BE26" s="746">
        <v>395</v>
      </c>
      <c r="BF26" s="80">
        <v>526</v>
      </c>
      <c r="BG26" s="746">
        <v>722</v>
      </c>
      <c r="BH26" s="746">
        <v>796</v>
      </c>
      <c r="BI26" s="746">
        <v>1629</v>
      </c>
      <c r="BJ26" s="746">
        <v>30</v>
      </c>
      <c r="BK26" s="746">
        <v>2455</v>
      </c>
      <c r="BL26" s="746">
        <v>95</v>
      </c>
      <c r="BM26" s="746">
        <v>482</v>
      </c>
      <c r="BN26" s="80">
        <v>577</v>
      </c>
      <c r="BO26" s="746">
        <v>443</v>
      </c>
      <c r="BP26" s="746">
        <v>1158</v>
      </c>
      <c r="BQ26" s="746">
        <v>1130</v>
      </c>
      <c r="BR26" s="746">
        <v>63</v>
      </c>
      <c r="BS26" s="746">
        <v>2351</v>
      </c>
      <c r="BT26" s="746">
        <v>83</v>
      </c>
      <c r="BU26" s="746">
        <v>146</v>
      </c>
      <c r="BV26" s="80">
        <v>229</v>
      </c>
      <c r="BW26" s="746">
        <v>820</v>
      </c>
      <c r="BX26" s="746">
        <v>429</v>
      </c>
      <c r="BY26" s="746">
        <v>3002</v>
      </c>
      <c r="BZ26" s="746">
        <v>25</v>
      </c>
      <c r="CA26" s="746">
        <v>3456</v>
      </c>
      <c r="CB26" s="746">
        <v>187</v>
      </c>
      <c r="CC26" s="746">
        <v>1644</v>
      </c>
      <c r="CD26" s="80">
        <v>1831</v>
      </c>
      <c r="CE26" s="746">
        <v>263</v>
      </c>
      <c r="CF26" s="746">
        <v>336</v>
      </c>
      <c r="CG26" s="746">
        <v>570</v>
      </c>
      <c r="CH26" s="746">
        <v>28</v>
      </c>
      <c r="CI26" s="746">
        <v>934</v>
      </c>
      <c r="CJ26" s="746">
        <v>63</v>
      </c>
      <c r="CK26" s="746">
        <v>617</v>
      </c>
      <c r="CL26" s="80">
        <v>680</v>
      </c>
      <c r="CM26" s="746">
        <v>244</v>
      </c>
      <c r="CN26" s="746">
        <v>322</v>
      </c>
      <c r="CO26" s="746">
        <v>695</v>
      </c>
      <c r="CP26" s="746">
        <v>16</v>
      </c>
      <c r="CQ26" s="746">
        <v>1033</v>
      </c>
      <c r="CR26" s="746">
        <v>109</v>
      </c>
      <c r="CS26" s="746">
        <v>1412</v>
      </c>
      <c r="CT26" s="80">
        <v>1521</v>
      </c>
      <c r="CU26" s="746">
        <v>134</v>
      </c>
      <c r="CV26" s="746">
        <v>726</v>
      </c>
      <c r="CW26" s="746">
        <v>48</v>
      </c>
      <c r="CX26" s="746">
        <v>14</v>
      </c>
      <c r="CY26" s="746">
        <v>788</v>
      </c>
      <c r="CZ26" s="746">
        <v>132</v>
      </c>
      <c r="DA26" s="746">
        <v>374</v>
      </c>
      <c r="DB26" s="80">
        <v>506</v>
      </c>
      <c r="DC26" s="746">
        <v>680</v>
      </c>
      <c r="DD26" s="746">
        <v>621</v>
      </c>
      <c r="DE26" s="746">
        <v>2096</v>
      </c>
      <c r="DF26" s="746">
        <v>38</v>
      </c>
      <c r="DG26" s="746">
        <v>2755</v>
      </c>
      <c r="DH26" s="746">
        <v>82</v>
      </c>
      <c r="DI26" s="746">
        <v>240</v>
      </c>
      <c r="DJ26" s="80">
        <v>322</v>
      </c>
      <c r="DK26" s="746">
        <v>1212</v>
      </c>
      <c r="DL26" s="746">
        <v>788</v>
      </c>
      <c r="DM26" s="746">
        <v>925</v>
      </c>
      <c r="DN26" s="746">
        <v>34</v>
      </c>
      <c r="DO26" s="746">
        <v>1747</v>
      </c>
      <c r="DP26" s="746">
        <v>149</v>
      </c>
      <c r="DQ26" s="746">
        <v>740</v>
      </c>
      <c r="DR26" s="80">
        <v>889</v>
      </c>
      <c r="DS26" s="746">
        <v>4064</v>
      </c>
      <c r="DT26" s="746">
        <v>3026</v>
      </c>
      <c r="DU26" s="746">
        <v>9051</v>
      </c>
      <c r="DV26" s="746">
        <v>82</v>
      </c>
      <c r="DW26" s="746">
        <v>12159</v>
      </c>
      <c r="DX26" s="746">
        <v>83</v>
      </c>
      <c r="DY26" s="746">
        <v>1094</v>
      </c>
      <c r="DZ26" s="80">
        <v>1177</v>
      </c>
      <c r="EA26" s="746">
        <v>18238</v>
      </c>
      <c r="EB26" s="746">
        <v>17494</v>
      </c>
      <c r="EC26" s="746">
        <v>45844</v>
      </c>
      <c r="ED26" s="746">
        <v>1178</v>
      </c>
      <c r="EE26" s="746">
        <v>64516</v>
      </c>
      <c r="EF26" s="746">
        <v>3019</v>
      </c>
      <c r="EG26" s="746">
        <v>21890</v>
      </c>
      <c r="EH26" s="821">
        <v>24909</v>
      </c>
    </row>
    <row r="27" spans="2:138" x14ac:dyDescent="0.25">
      <c r="B27" s="819" t="s">
        <v>993</v>
      </c>
      <c r="C27" s="78">
        <v>2620</v>
      </c>
      <c r="D27" s="746">
        <v>1249</v>
      </c>
      <c r="E27" s="746">
        <v>7907</v>
      </c>
      <c r="F27" s="746">
        <v>75</v>
      </c>
      <c r="G27" s="746">
        <v>9231</v>
      </c>
      <c r="H27" s="746">
        <v>534</v>
      </c>
      <c r="I27" s="746">
        <v>1668</v>
      </c>
      <c r="J27" s="80">
        <v>2202</v>
      </c>
      <c r="K27" s="78">
        <v>1692</v>
      </c>
      <c r="L27" s="746">
        <v>1139</v>
      </c>
      <c r="M27" s="746">
        <v>5088</v>
      </c>
      <c r="N27" s="746">
        <v>435</v>
      </c>
      <c r="O27" s="746">
        <v>6662</v>
      </c>
      <c r="P27" s="746">
        <v>393</v>
      </c>
      <c r="Q27" s="746">
        <v>2059</v>
      </c>
      <c r="R27" s="80">
        <v>2452</v>
      </c>
      <c r="S27" s="78">
        <v>1854</v>
      </c>
      <c r="T27" s="746">
        <v>2136</v>
      </c>
      <c r="U27" s="746">
        <v>4046</v>
      </c>
      <c r="V27" s="746">
        <v>185</v>
      </c>
      <c r="W27" s="746">
        <v>6367</v>
      </c>
      <c r="X27" s="746">
        <v>733</v>
      </c>
      <c r="Y27" s="746">
        <v>6243</v>
      </c>
      <c r="Z27" s="80">
        <v>6976</v>
      </c>
      <c r="AA27" s="746">
        <v>1209</v>
      </c>
      <c r="AB27" s="746">
        <v>908</v>
      </c>
      <c r="AC27" s="746">
        <v>4567</v>
      </c>
      <c r="AD27" s="746">
        <v>111</v>
      </c>
      <c r="AE27" s="746">
        <v>5586</v>
      </c>
      <c r="AF27" s="746">
        <v>304</v>
      </c>
      <c r="AG27" s="746">
        <v>2051</v>
      </c>
      <c r="AH27" s="80">
        <v>2355</v>
      </c>
      <c r="AI27" s="746">
        <v>396</v>
      </c>
      <c r="AJ27" s="746">
        <v>813</v>
      </c>
      <c r="AK27" s="746">
        <v>1487</v>
      </c>
      <c r="AL27" s="746">
        <v>100</v>
      </c>
      <c r="AM27" s="746">
        <v>2400</v>
      </c>
      <c r="AN27" s="746">
        <v>247</v>
      </c>
      <c r="AO27" s="746">
        <v>1728</v>
      </c>
      <c r="AP27" s="80">
        <v>1975</v>
      </c>
      <c r="AQ27" s="746">
        <v>1248</v>
      </c>
      <c r="AR27" s="746">
        <v>1001</v>
      </c>
      <c r="AS27" s="746">
        <v>1260</v>
      </c>
      <c r="AT27" s="746">
        <v>110</v>
      </c>
      <c r="AU27" s="746">
        <v>2371</v>
      </c>
      <c r="AV27" s="746">
        <v>141</v>
      </c>
      <c r="AW27" s="746">
        <v>796</v>
      </c>
      <c r="AX27" s="80">
        <v>937</v>
      </c>
      <c r="AY27" s="746">
        <v>512</v>
      </c>
      <c r="AZ27" s="746">
        <v>998</v>
      </c>
      <c r="BA27" s="746">
        <v>1785</v>
      </c>
      <c r="BB27" s="746">
        <v>91</v>
      </c>
      <c r="BC27" s="746">
        <v>2874</v>
      </c>
      <c r="BD27" s="746">
        <v>52</v>
      </c>
      <c r="BE27" s="746">
        <v>421</v>
      </c>
      <c r="BF27" s="80">
        <v>473</v>
      </c>
      <c r="BG27" s="746">
        <v>589</v>
      </c>
      <c r="BH27" s="746">
        <v>275</v>
      </c>
      <c r="BI27" s="746">
        <v>1882</v>
      </c>
      <c r="BJ27" s="746">
        <v>48</v>
      </c>
      <c r="BK27" s="746">
        <v>2205</v>
      </c>
      <c r="BL27" s="746">
        <v>54</v>
      </c>
      <c r="BM27" s="746">
        <v>459</v>
      </c>
      <c r="BN27" s="80">
        <v>513</v>
      </c>
      <c r="BO27" s="746">
        <v>234</v>
      </c>
      <c r="BP27" s="746">
        <v>501</v>
      </c>
      <c r="BQ27" s="746">
        <v>1928</v>
      </c>
      <c r="BR27" s="746">
        <v>8</v>
      </c>
      <c r="BS27" s="746">
        <v>2437</v>
      </c>
      <c r="BT27" s="746">
        <v>219</v>
      </c>
      <c r="BU27" s="746">
        <v>191</v>
      </c>
      <c r="BV27" s="80">
        <v>410</v>
      </c>
      <c r="BW27" s="746">
        <v>1783</v>
      </c>
      <c r="BX27" s="746">
        <v>507</v>
      </c>
      <c r="BY27" s="746">
        <v>1631</v>
      </c>
      <c r="BZ27" s="746">
        <v>55</v>
      </c>
      <c r="CA27" s="746">
        <v>2193</v>
      </c>
      <c r="CB27" s="746">
        <v>102</v>
      </c>
      <c r="CC27" s="746">
        <v>1716</v>
      </c>
      <c r="CD27" s="80">
        <v>1818</v>
      </c>
      <c r="CE27" s="746">
        <v>339</v>
      </c>
      <c r="CF27" s="746">
        <v>284</v>
      </c>
      <c r="CG27" s="746">
        <v>511</v>
      </c>
      <c r="CH27" s="746">
        <v>25</v>
      </c>
      <c r="CI27" s="746">
        <v>820</v>
      </c>
      <c r="CJ27" s="746">
        <v>142</v>
      </c>
      <c r="CK27" s="746">
        <v>597</v>
      </c>
      <c r="CL27" s="80">
        <v>739</v>
      </c>
      <c r="CM27" s="746">
        <v>250</v>
      </c>
      <c r="CN27" s="746">
        <v>854</v>
      </c>
      <c r="CO27" s="746">
        <v>714</v>
      </c>
      <c r="CP27" s="746">
        <v>622</v>
      </c>
      <c r="CQ27" s="746">
        <v>2190</v>
      </c>
      <c r="CR27" s="746">
        <v>85</v>
      </c>
      <c r="CS27" s="746">
        <v>883</v>
      </c>
      <c r="CT27" s="80">
        <v>968</v>
      </c>
      <c r="CU27" s="746">
        <v>333</v>
      </c>
      <c r="CV27" s="746">
        <v>408</v>
      </c>
      <c r="CW27" s="746">
        <v>459</v>
      </c>
      <c r="CX27" s="746">
        <v>11</v>
      </c>
      <c r="CY27" s="746">
        <v>878</v>
      </c>
      <c r="CZ27" s="746">
        <v>45</v>
      </c>
      <c r="DA27" s="746">
        <v>452</v>
      </c>
      <c r="DB27" s="80">
        <v>497</v>
      </c>
      <c r="DC27" s="746">
        <v>319</v>
      </c>
      <c r="DD27" s="746">
        <v>208</v>
      </c>
      <c r="DE27" s="746">
        <v>2417</v>
      </c>
      <c r="DF27" s="746">
        <v>29</v>
      </c>
      <c r="DG27" s="746">
        <v>2654</v>
      </c>
      <c r="DH27" s="746">
        <v>58</v>
      </c>
      <c r="DI27" s="746">
        <v>254</v>
      </c>
      <c r="DJ27" s="80">
        <v>312</v>
      </c>
      <c r="DK27" s="746">
        <v>922</v>
      </c>
      <c r="DL27" s="746">
        <v>413</v>
      </c>
      <c r="DM27" s="746">
        <v>774</v>
      </c>
      <c r="DN27" s="746">
        <v>52</v>
      </c>
      <c r="DO27" s="746">
        <v>1239</v>
      </c>
      <c r="DP27" s="746">
        <v>156</v>
      </c>
      <c r="DQ27" s="746">
        <v>732</v>
      </c>
      <c r="DR27" s="80">
        <v>888</v>
      </c>
      <c r="DS27" s="746">
        <v>3997</v>
      </c>
      <c r="DT27" s="746">
        <v>2666</v>
      </c>
      <c r="DU27" s="746">
        <v>8122</v>
      </c>
      <c r="DV27" s="746">
        <v>20</v>
      </c>
      <c r="DW27" s="746">
        <v>10808</v>
      </c>
      <c r="DX27" s="746">
        <v>285</v>
      </c>
      <c r="DY27" s="746">
        <v>1070</v>
      </c>
      <c r="DZ27" s="80">
        <v>1355</v>
      </c>
      <c r="EA27" s="746">
        <v>18297</v>
      </c>
      <c r="EB27" s="746">
        <v>14360</v>
      </c>
      <c r="EC27" s="746">
        <v>44578</v>
      </c>
      <c r="ED27" s="746">
        <v>1977</v>
      </c>
      <c r="EE27" s="746">
        <v>60915</v>
      </c>
      <c r="EF27" s="746">
        <v>3550</v>
      </c>
      <c r="EG27" s="746">
        <v>21320</v>
      </c>
      <c r="EH27" s="821">
        <v>24870</v>
      </c>
    </row>
    <row r="28" spans="2:138" ht="14.25" thickBot="1" x14ac:dyDescent="0.3">
      <c r="B28" s="818" t="s">
        <v>1000</v>
      </c>
      <c r="C28" s="78">
        <v>3232</v>
      </c>
      <c r="D28" s="746">
        <v>2144</v>
      </c>
      <c r="E28" s="746">
        <v>6003</v>
      </c>
      <c r="F28" s="746">
        <v>34</v>
      </c>
      <c r="G28" s="746">
        <v>8181</v>
      </c>
      <c r="H28" s="746">
        <v>191</v>
      </c>
      <c r="I28" s="746">
        <v>1973</v>
      </c>
      <c r="J28" s="80">
        <v>2164</v>
      </c>
      <c r="K28" s="78">
        <v>791</v>
      </c>
      <c r="L28" s="746">
        <v>835</v>
      </c>
      <c r="M28" s="746">
        <v>5454</v>
      </c>
      <c r="N28" s="746">
        <v>143</v>
      </c>
      <c r="O28" s="746">
        <v>6432</v>
      </c>
      <c r="P28" s="746">
        <v>573</v>
      </c>
      <c r="Q28" s="746">
        <v>2153</v>
      </c>
      <c r="R28" s="80">
        <v>2726</v>
      </c>
      <c r="S28" s="78">
        <v>2261</v>
      </c>
      <c r="T28" s="746">
        <v>1238</v>
      </c>
      <c r="U28" s="746">
        <v>3661</v>
      </c>
      <c r="V28" s="746">
        <v>291</v>
      </c>
      <c r="W28" s="746">
        <v>5190</v>
      </c>
      <c r="X28" s="746">
        <v>735</v>
      </c>
      <c r="Y28" s="746">
        <v>6398</v>
      </c>
      <c r="Z28" s="80">
        <v>7133</v>
      </c>
      <c r="AA28" s="746">
        <v>2639</v>
      </c>
      <c r="AB28" s="746">
        <v>1061</v>
      </c>
      <c r="AC28" s="746">
        <v>2751</v>
      </c>
      <c r="AD28" s="746">
        <v>67</v>
      </c>
      <c r="AE28" s="746">
        <v>3879</v>
      </c>
      <c r="AF28" s="746">
        <v>297</v>
      </c>
      <c r="AG28" s="746">
        <v>2187</v>
      </c>
      <c r="AH28" s="80">
        <v>2484</v>
      </c>
      <c r="AI28" s="746">
        <v>1043</v>
      </c>
      <c r="AJ28" s="746">
        <v>485</v>
      </c>
      <c r="AK28" s="746">
        <v>1029</v>
      </c>
      <c r="AL28" s="746">
        <v>68</v>
      </c>
      <c r="AM28" s="746">
        <v>1582</v>
      </c>
      <c r="AN28" s="746">
        <v>421</v>
      </c>
      <c r="AO28" s="746">
        <v>1814</v>
      </c>
      <c r="AP28" s="80">
        <v>2235</v>
      </c>
      <c r="AQ28" s="746">
        <v>825</v>
      </c>
      <c r="AR28" s="746">
        <v>918</v>
      </c>
      <c r="AS28" s="746">
        <v>1484</v>
      </c>
      <c r="AT28" s="746">
        <v>50</v>
      </c>
      <c r="AU28" s="746">
        <v>2452</v>
      </c>
      <c r="AV28" s="746">
        <v>105</v>
      </c>
      <c r="AW28" s="746">
        <v>844</v>
      </c>
      <c r="AX28" s="80">
        <v>949</v>
      </c>
      <c r="AY28" s="746">
        <v>356</v>
      </c>
      <c r="AZ28" s="746">
        <v>165</v>
      </c>
      <c r="BA28" s="746">
        <v>2466</v>
      </c>
      <c r="BB28" s="746">
        <v>12</v>
      </c>
      <c r="BC28" s="746">
        <v>2643</v>
      </c>
      <c r="BD28" s="746">
        <v>80</v>
      </c>
      <c r="BE28" s="746">
        <v>433</v>
      </c>
      <c r="BF28" s="80">
        <v>513</v>
      </c>
      <c r="BG28" s="746">
        <v>418</v>
      </c>
      <c r="BH28" s="746">
        <v>425</v>
      </c>
      <c r="BI28" s="746">
        <v>1531</v>
      </c>
      <c r="BJ28" s="746">
        <v>35</v>
      </c>
      <c r="BK28" s="746">
        <v>1991</v>
      </c>
      <c r="BL28" s="746">
        <v>300</v>
      </c>
      <c r="BM28" s="746">
        <v>434</v>
      </c>
      <c r="BN28" s="80">
        <v>734</v>
      </c>
      <c r="BO28" s="746">
        <v>452</v>
      </c>
      <c r="BP28" s="746">
        <v>304</v>
      </c>
      <c r="BQ28" s="746">
        <v>1910</v>
      </c>
      <c r="BR28" s="746">
        <v>46</v>
      </c>
      <c r="BS28" s="746">
        <v>2260</v>
      </c>
      <c r="BT28" s="746">
        <v>116</v>
      </c>
      <c r="BU28" s="746">
        <v>323</v>
      </c>
      <c r="BV28" s="80">
        <v>439</v>
      </c>
      <c r="BW28" s="746">
        <v>836</v>
      </c>
      <c r="BX28" s="746">
        <v>563</v>
      </c>
      <c r="BY28" s="746">
        <v>1204</v>
      </c>
      <c r="BZ28" s="746">
        <v>71</v>
      </c>
      <c r="CA28" s="746">
        <v>1838</v>
      </c>
      <c r="CB28" s="746">
        <v>201</v>
      </c>
      <c r="CC28" s="746">
        <v>1703</v>
      </c>
      <c r="CD28" s="80">
        <v>1904</v>
      </c>
      <c r="CE28" s="746">
        <v>224</v>
      </c>
      <c r="CF28" s="746">
        <v>87</v>
      </c>
      <c r="CG28" s="746">
        <v>564</v>
      </c>
      <c r="CH28" s="746">
        <v>140</v>
      </c>
      <c r="CI28" s="746">
        <v>791</v>
      </c>
      <c r="CJ28" s="746">
        <v>54</v>
      </c>
      <c r="CK28" s="746">
        <v>577</v>
      </c>
      <c r="CL28" s="80">
        <v>631</v>
      </c>
      <c r="CM28" s="746">
        <v>285</v>
      </c>
      <c r="CN28" s="746">
        <v>192</v>
      </c>
      <c r="CO28" s="746">
        <v>1180</v>
      </c>
      <c r="CP28" s="746">
        <v>33</v>
      </c>
      <c r="CQ28" s="746">
        <v>1405</v>
      </c>
      <c r="CR28" s="746">
        <v>739</v>
      </c>
      <c r="CS28" s="746">
        <v>921</v>
      </c>
      <c r="CT28" s="80">
        <v>1660</v>
      </c>
      <c r="CU28" s="746">
        <v>45</v>
      </c>
      <c r="CV28" s="746">
        <v>63</v>
      </c>
      <c r="CW28" s="746">
        <v>683</v>
      </c>
      <c r="CX28" s="746">
        <v>9</v>
      </c>
      <c r="CY28" s="746">
        <v>755</v>
      </c>
      <c r="CZ28" s="746">
        <v>164</v>
      </c>
      <c r="DA28" s="746">
        <v>474</v>
      </c>
      <c r="DB28" s="80">
        <v>638</v>
      </c>
      <c r="DC28" s="746">
        <v>543</v>
      </c>
      <c r="DD28" s="746">
        <v>111</v>
      </c>
      <c r="DE28" s="746">
        <v>2066</v>
      </c>
      <c r="DF28" s="746">
        <v>122</v>
      </c>
      <c r="DG28" s="746">
        <v>2299</v>
      </c>
      <c r="DH28" s="746">
        <v>59</v>
      </c>
      <c r="DI28" s="746">
        <v>176</v>
      </c>
      <c r="DJ28" s="80">
        <v>235</v>
      </c>
      <c r="DK28" s="746">
        <v>408</v>
      </c>
      <c r="DL28" s="746">
        <v>216</v>
      </c>
      <c r="DM28" s="746">
        <v>736</v>
      </c>
      <c r="DN28" s="746">
        <v>62</v>
      </c>
      <c r="DO28" s="746">
        <v>1014</v>
      </c>
      <c r="DP28" s="746">
        <v>158</v>
      </c>
      <c r="DQ28" s="746">
        <v>764</v>
      </c>
      <c r="DR28" s="80">
        <v>922</v>
      </c>
      <c r="DS28" s="746">
        <v>4497</v>
      </c>
      <c r="DT28" s="746">
        <v>1046</v>
      </c>
      <c r="DU28" s="746">
        <v>6604</v>
      </c>
      <c r="DV28" s="746">
        <v>192</v>
      </c>
      <c r="DW28" s="746">
        <v>7842</v>
      </c>
      <c r="DX28" s="746">
        <v>89</v>
      </c>
      <c r="DY28" s="746">
        <v>1093</v>
      </c>
      <c r="DZ28" s="80">
        <v>1182</v>
      </c>
      <c r="EA28" s="746">
        <v>18855</v>
      </c>
      <c r="EB28" s="746">
        <v>9853</v>
      </c>
      <c r="EC28" s="746">
        <v>39326</v>
      </c>
      <c r="ED28" s="746">
        <v>1375</v>
      </c>
      <c r="EE28" s="746">
        <v>50554</v>
      </c>
      <c r="EF28" s="746">
        <v>4282</v>
      </c>
      <c r="EG28" s="746">
        <v>22267</v>
      </c>
      <c r="EH28" s="821">
        <v>26549</v>
      </c>
    </row>
    <row r="29" spans="2:138" x14ac:dyDescent="0.25">
      <c r="B29" s="817" t="s">
        <v>1005</v>
      </c>
      <c r="C29" s="78">
        <v>2749</v>
      </c>
      <c r="D29" s="746">
        <v>6352</v>
      </c>
      <c r="E29" s="746">
        <v>5340</v>
      </c>
      <c r="F29" s="746">
        <v>167</v>
      </c>
      <c r="G29" s="746">
        <v>11859</v>
      </c>
      <c r="H29" s="746">
        <v>279</v>
      </c>
      <c r="I29" s="746">
        <v>1810</v>
      </c>
      <c r="J29" s="80">
        <v>2089</v>
      </c>
      <c r="K29" s="78">
        <v>1237</v>
      </c>
      <c r="L29" s="746">
        <v>1564</v>
      </c>
      <c r="M29" s="746">
        <v>4865</v>
      </c>
      <c r="N29" s="746">
        <v>599</v>
      </c>
      <c r="O29" s="746">
        <v>7028</v>
      </c>
      <c r="P29" s="746">
        <v>409</v>
      </c>
      <c r="Q29" s="746">
        <v>2048</v>
      </c>
      <c r="R29" s="80">
        <v>2457</v>
      </c>
      <c r="S29" s="78">
        <v>1750</v>
      </c>
      <c r="T29" s="746">
        <v>2798</v>
      </c>
      <c r="U29" s="746">
        <v>3010</v>
      </c>
      <c r="V29" s="746">
        <v>369</v>
      </c>
      <c r="W29" s="746">
        <v>6177</v>
      </c>
      <c r="X29" s="746">
        <v>728</v>
      </c>
      <c r="Y29" s="746">
        <v>6467</v>
      </c>
      <c r="Z29" s="80">
        <v>7195</v>
      </c>
      <c r="AA29" s="746">
        <v>808</v>
      </c>
      <c r="AB29" s="746">
        <v>1457</v>
      </c>
      <c r="AC29" s="746">
        <v>2924</v>
      </c>
      <c r="AD29" s="746">
        <v>100</v>
      </c>
      <c r="AE29" s="746">
        <v>4481</v>
      </c>
      <c r="AF29" s="746">
        <v>292</v>
      </c>
      <c r="AG29" s="746">
        <v>2239</v>
      </c>
      <c r="AH29" s="80">
        <v>2531</v>
      </c>
      <c r="AI29" s="746">
        <v>545</v>
      </c>
      <c r="AJ29" s="746">
        <v>572</v>
      </c>
      <c r="AK29" s="746">
        <v>921</v>
      </c>
      <c r="AL29" s="746">
        <v>85</v>
      </c>
      <c r="AM29" s="746">
        <v>1578</v>
      </c>
      <c r="AN29" s="746">
        <v>247</v>
      </c>
      <c r="AO29" s="746">
        <v>2020</v>
      </c>
      <c r="AP29" s="80">
        <v>2267</v>
      </c>
      <c r="AQ29" s="746">
        <v>426</v>
      </c>
      <c r="AR29" s="746">
        <v>773</v>
      </c>
      <c r="AS29" s="746">
        <v>1754</v>
      </c>
      <c r="AT29" s="746">
        <v>49</v>
      </c>
      <c r="AU29" s="746">
        <v>2576</v>
      </c>
      <c r="AV29" s="746">
        <v>312</v>
      </c>
      <c r="AW29" s="746">
        <v>860</v>
      </c>
      <c r="AX29" s="80">
        <v>1172</v>
      </c>
      <c r="AY29" s="746">
        <v>72</v>
      </c>
      <c r="AZ29" s="746">
        <v>890</v>
      </c>
      <c r="BA29" s="746">
        <v>2550</v>
      </c>
      <c r="BB29" s="746">
        <v>35</v>
      </c>
      <c r="BC29" s="746">
        <v>3475</v>
      </c>
      <c r="BD29" s="746">
        <v>46</v>
      </c>
      <c r="BE29" s="746">
        <v>453</v>
      </c>
      <c r="BF29" s="80">
        <v>499</v>
      </c>
      <c r="BG29" s="746">
        <v>222</v>
      </c>
      <c r="BH29" s="746">
        <v>625</v>
      </c>
      <c r="BI29" s="746">
        <v>1777</v>
      </c>
      <c r="BJ29" s="746">
        <v>27</v>
      </c>
      <c r="BK29" s="746">
        <v>2429</v>
      </c>
      <c r="BL29" s="746">
        <v>46</v>
      </c>
      <c r="BM29" s="746">
        <v>653</v>
      </c>
      <c r="BN29" s="80">
        <v>699</v>
      </c>
      <c r="BO29" s="746">
        <v>156</v>
      </c>
      <c r="BP29" s="746">
        <v>724</v>
      </c>
      <c r="BQ29" s="746">
        <v>2138</v>
      </c>
      <c r="BR29" s="746">
        <v>24</v>
      </c>
      <c r="BS29" s="746">
        <v>2886</v>
      </c>
      <c r="BT29" s="746">
        <v>56</v>
      </c>
      <c r="BU29" s="746">
        <v>325</v>
      </c>
      <c r="BV29" s="80">
        <v>381</v>
      </c>
      <c r="BW29" s="746">
        <v>285</v>
      </c>
      <c r="BX29" s="746">
        <v>336</v>
      </c>
      <c r="BY29" s="746">
        <v>1517</v>
      </c>
      <c r="BZ29" s="746">
        <v>93</v>
      </c>
      <c r="CA29" s="746">
        <v>1946</v>
      </c>
      <c r="CB29" s="746">
        <v>101</v>
      </c>
      <c r="CC29" s="746">
        <v>1746</v>
      </c>
      <c r="CD29" s="80">
        <v>1847</v>
      </c>
      <c r="CE29" s="746">
        <v>331</v>
      </c>
      <c r="CF29" s="746">
        <v>309</v>
      </c>
      <c r="CG29" s="746">
        <v>379</v>
      </c>
      <c r="CH29" s="746">
        <v>38</v>
      </c>
      <c r="CI29" s="746">
        <v>726</v>
      </c>
      <c r="CJ29" s="746">
        <v>119</v>
      </c>
      <c r="CK29" s="746">
        <v>555</v>
      </c>
      <c r="CL29" s="80">
        <v>674</v>
      </c>
      <c r="CM29" s="746">
        <v>151</v>
      </c>
      <c r="CN29" s="746">
        <v>135</v>
      </c>
      <c r="CO29" s="746">
        <v>1147</v>
      </c>
      <c r="CP29" s="746">
        <v>15</v>
      </c>
      <c r="CQ29" s="746">
        <v>1297</v>
      </c>
      <c r="CR29" s="746">
        <v>124</v>
      </c>
      <c r="CS29" s="746">
        <v>1628</v>
      </c>
      <c r="CT29" s="80">
        <v>1752</v>
      </c>
      <c r="CU29" s="746">
        <v>376</v>
      </c>
      <c r="CV29" s="746">
        <v>109</v>
      </c>
      <c r="CW29" s="746">
        <v>358</v>
      </c>
      <c r="CX29" s="746">
        <v>150</v>
      </c>
      <c r="CY29" s="746">
        <v>617</v>
      </c>
      <c r="CZ29" s="746">
        <v>31</v>
      </c>
      <c r="DA29" s="746">
        <v>478</v>
      </c>
      <c r="DB29" s="80">
        <v>509</v>
      </c>
      <c r="DC29" s="746">
        <v>677</v>
      </c>
      <c r="DD29" s="746">
        <v>322</v>
      </c>
      <c r="DE29" s="746">
        <v>1480</v>
      </c>
      <c r="DF29" s="746">
        <v>17</v>
      </c>
      <c r="DG29" s="746">
        <v>1819</v>
      </c>
      <c r="DH29" s="746">
        <v>152</v>
      </c>
      <c r="DI29" s="746">
        <v>208</v>
      </c>
      <c r="DJ29" s="80">
        <v>360</v>
      </c>
      <c r="DK29" s="746">
        <v>305</v>
      </c>
      <c r="DL29" s="746">
        <v>375</v>
      </c>
      <c r="DM29" s="746">
        <v>642</v>
      </c>
      <c r="DN29" s="746">
        <v>48</v>
      </c>
      <c r="DO29" s="746">
        <v>1065</v>
      </c>
      <c r="DP29" s="746">
        <v>158</v>
      </c>
      <c r="DQ29" s="746">
        <v>784</v>
      </c>
      <c r="DR29" s="80">
        <v>942</v>
      </c>
      <c r="DS29" s="746">
        <v>3146</v>
      </c>
      <c r="DT29" s="746">
        <v>3031</v>
      </c>
      <c r="DU29" s="746">
        <v>5407</v>
      </c>
      <c r="DV29" s="746">
        <v>16</v>
      </c>
      <c r="DW29" s="746">
        <v>8454</v>
      </c>
      <c r="DX29" s="746">
        <v>64</v>
      </c>
      <c r="DY29" s="746">
        <v>1064</v>
      </c>
      <c r="DZ29" s="80">
        <v>1128</v>
      </c>
      <c r="EA29" s="746">
        <v>13236</v>
      </c>
      <c r="EB29" s="746">
        <v>20372</v>
      </c>
      <c r="EC29" s="746">
        <v>36209</v>
      </c>
      <c r="ED29" s="746">
        <v>1832</v>
      </c>
      <c r="EE29" s="746">
        <v>58413</v>
      </c>
      <c r="EF29" s="746">
        <v>3164</v>
      </c>
      <c r="EG29" s="746">
        <v>23338</v>
      </c>
      <c r="EH29" s="821">
        <v>26502</v>
      </c>
    </row>
    <row r="30" spans="2:138" x14ac:dyDescent="0.25">
      <c r="B30" s="819" t="s">
        <v>1012</v>
      </c>
      <c r="C30" s="78">
        <v>1580</v>
      </c>
      <c r="D30" s="746">
        <v>4168</v>
      </c>
      <c r="E30" s="746">
        <v>10275</v>
      </c>
      <c r="F30" s="746">
        <v>368</v>
      </c>
      <c r="G30" s="746">
        <v>14811</v>
      </c>
      <c r="H30" s="746">
        <v>178</v>
      </c>
      <c r="I30" s="746">
        <v>1556</v>
      </c>
      <c r="J30" s="80">
        <v>1734</v>
      </c>
      <c r="K30" s="78">
        <v>727</v>
      </c>
      <c r="L30" s="746">
        <v>2233</v>
      </c>
      <c r="M30" s="746">
        <v>5940</v>
      </c>
      <c r="N30" s="746">
        <v>250</v>
      </c>
      <c r="O30" s="746">
        <v>8423</v>
      </c>
      <c r="P30" s="746">
        <v>488</v>
      </c>
      <c r="Q30" s="746">
        <v>2082</v>
      </c>
      <c r="R30" s="80">
        <v>2570</v>
      </c>
      <c r="S30" s="78">
        <v>1208</v>
      </c>
      <c r="T30" s="746">
        <v>2972</v>
      </c>
      <c r="U30" s="746">
        <v>4510</v>
      </c>
      <c r="V30" s="746">
        <v>304</v>
      </c>
      <c r="W30" s="746">
        <v>7786</v>
      </c>
      <c r="X30" s="746">
        <v>786</v>
      </c>
      <c r="Y30" s="746">
        <v>6566</v>
      </c>
      <c r="Z30" s="80">
        <v>7352</v>
      </c>
      <c r="AA30" s="746">
        <v>1250</v>
      </c>
      <c r="AB30" s="746">
        <v>2986</v>
      </c>
      <c r="AC30" s="746">
        <v>3146</v>
      </c>
      <c r="AD30" s="746">
        <v>57</v>
      </c>
      <c r="AE30" s="746">
        <v>6189</v>
      </c>
      <c r="AF30" s="746">
        <v>248</v>
      </c>
      <c r="AG30" s="746">
        <v>2311</v>
      </c>
      <c r="AH30" s="80">
        <v>2559</v>
      </c>
      <c r="AI30" s="746">
        <v>332</v>
      </c>
      <c r="AJ30" s="746">
        <v>552</v>
      </c>
      <c r="AK30" s="746">
        <v>1090</v>
      </c>
      <c r="AL30" s="746">
        <v>74</v>
      </c>
      <c r="AM30" s="746">
        <v>1716</v>
      </c>
      <c r="AN30" s="746">
        <v>341</v>
      </c>
      <c r="AO30" s="746">
        <v>2054</v>
      </c>
      <c r="AP30" s="80">
        <v>2395</v>
      </c>
      <c r="AQ30" s="746">
        <v>403</v>
      </c>
      <c r="AR30" s="746">
        <v>729</v>
      </c>
      <c r="AS30" s="746">
        <v>2092</v>
      </c>
      <c r="AT30" s="746">
        <v>168</v>
      </c>
      <c r="AU30" s="746">
        <v>2989</v>
      </c>
      <c r="AV30" s="746">
        <v>147</v>
      </c>
      <c r="AW30" s="746">
        <v>938</v>
      </c>
      <c r="AX30" s="80">
        <v>1085</v>
      </c>
      <c r="AY30" s="746">
        <v>624</v>
      </c>
      <c r="AZ30" s="746">
        <v>555</v>
      </c>
      <c r="BA30" s="746">
        <v>2800</v>
      </c>
      <c r="BB30" s="746">
        <v>21</v>
      </c>
      <c r="BC30" s="746">
        <v>3376</v>
      </c>
      <c r="BD30" s="746">
        <v>70</v>
      </c>
      <c r="BE30" s="746">
        <v>460</v>
      </c>
      <c r="BF30" s="80">
        <v>530</v>
      </c>
      <c r="BG30" s="746">
        <v>704</v>
      </c>
      <c r="BH30" s="746">
        <v>587</v>
      </c>
      <c r="BI30" s="746">
        <v>1705</v>
      </c>
      <c r="BJ30" s="746">
        <v>22</v>
      </c>
      <c r="BK30" s="746">
        <v>2314</v>
      </c>
      <c r="BL30" s="746">
        <v>75</v>
      </c>
      <c r="BM30" s="746">
        <v>630</v>
      </c>
      <c r="BN30" s="80">
        <v>705</v>
      </c>
      <c r="BO30" s="746">
        <v>426</v>
      </c>
      <c r="BP30" s="746">
        <v>1215</v>
      </c>
      <c r="BQ30" s="746">
        <v>2417</v>
      </c>
      <c r="BR30" s="746">
        <v>59</v>
      </c>
      <c r="BS30" s="746">
        <v>3691</v>
      </c>
      <c r="BT30" s="746">
        <v>85</v>
      </c>
      <c r="BU30" s="746">
        <v>280</v>
      </c>
      <c r="BV30" s="80">
        <v>365</v>
      </c>
      <c r="BW30" s="746">
        <v>635</v>
      </c>
      <c r="BX30" s="746">
        <v>311</v>
      </c>
      <c r="BY30" s="746">
        <v>1227</v>
      </c>
      <c r="BZ30" s="746">
        <v>10</v>
      </c>
      <c r="CA30" s="746">
        <v>1548</v>
      </c>
      <c r="CB30" s="746">
        <v>132</v>
      </c>
      <c r="CC30" s="746">
        <v>1789</v>
      </c>
      <c r="CD30" s="80">
        <v>1921</v>
      </c>
      <c r="CE30" s="746">
        <v>229</v>
      </c>
      <c r="CF30" s="746">
        <v>79</v>
      </c>
      <c r="CG30" s="746">
        <v>448</v>
      </c>
      <c r="CH30" s="746">
        <v>16</v>
      </c>
      <c r="CI30" s="746">
        <v>543</v>
      </c>
      <c r="CJ30" s="746">
        <v>71</v>
      </c>
      <c r="CK30" s="746">
        <v>636</v>
      </c>
      <c r="CL30" s="80">
        <v>707</v>
      </c>
      <c r="CM30" s="746">
        <v>751</v>
      </c>
      <c r="CN30" s="746">
        <v>833</v>
      </c>
      <c r="CO30" s="746">
        <v>252</v>
      </c>
      <c r="CP30" s="746">
        <v>14</v>
      </c>
      <c r="CQ30" s="746">
        <v>1099</v>
      </c>
      <c r="CR30" s="746">
        <v>314</v>
      </c>
      <c r="CS30" s="746">
        <v>1718</v>
      </c>
      <c r="CT30" s="80">
        <v>2032</v>
      </c>
      <c r="CU30" s="746">
        <v>255</v>
      </c>
      <c r="CV30" s="746">
        <v>43</v>
      </c>
      <c r="CW30" s="746">
        <v>177</v>
      </c>
      <c r="CX30" s="746">
        <v>15</v>
      </c>
      <c r="CY30" s="746">
        <v>235</v>
      </c>
      <c r="CZ30" s="746">
        <v>212</v>
      </c>
      <c r="DA30" s="746">
        <v>467</v>
      </c>
      <c r="DB30" s="80">
        <v>679</v>
      </c>
      <c r="DC30" s="746">
        <v>935</v>
      </c>
      <c r="DD30" s="746">
        <v>473</v>
      </c>
      <c r="DE30" s="746">
        <v>860</v>
      </c>
      <c r="DF30" s="746">
        <v>17</v>
      </c>
      <c r="DG30" s="746">
        <v>1350</v>
      </c>
      <c r="DH30" s="746">
        <v>72</v>
      </c>
      <c r="DI30" s="746">
        <v>295</v>
      </c>
      <c r="DJ30" s="80">
        <v>367</v>
      </c>
      <c r="DK30" s="746">
        <v>213</v>
      </c>
      <c r="DL30" s="746">
        <v>272</v>
      </c>
      <c r="DM30" s="746">
        <v>668</v>
      </c>
      <c r="DN30" s="746">
        <v>39</v>
      </c>
      <c r="DO30" s="746">
        <v>979</v>
      </c>
      <c r="DP30" s="746">
        <v>227</v>
      </c>
      <c r="DQ30" s="746">
        <v>860</v>
      </c>
      <c r="DR30" s="80">
        <v>1087</v>
      </c>
      <c r="DS30" s="746">
        <v>2741</v>
      </c>
      <c r="DT30" s="746">
        <v>2991</v>
      </c>
      <c r="DU30" s="746">
        <v>5660</v>
      </c>
      <c r="DV30" s="746">
        <v>301</v>
      </c>
      <c r="DW30" s="746">
        <v>8952</v>
      </c>
      <c r="DX30" s="746">
        <v>138</v>
      </c>
      <c r="DY30" s="746">
        <v>743</v>
      </c>
      <c r="DZ30" s="80">
        <v>881</v>
      </c>
      <c r="EA30" s="746">
        <v>13013</v>
      </c>
      <c r="EB30" s="746">
        <v>20999</v>
      </c>
      <c r="EC30" s="746">
        <v>43267</v>
      </c>
      <c r="ED30" s="746">
        <v>1735</v>
      </c>
      <c r="EE30" s="746">
        <v>66001</v>
      </c>
      <c r="EF30" s="746">
        <v>3584</v>
      </c>
      <c r="EG30" s="746">
        <v>23385</v>
      </c>
      <c r="EH30" s="821">
        <v>26969</v>
      </c>
    </row>
    <row r="31" spans="2:138" x14ac:dyDescent="0.25">
      <c r="B31" s="819" t="s">
        <v>1022</v>
      </c>
      <c r="C31" s="78">
        <v>1620</v>
      </c>
      <c r="D31" s="746">
        <v>1614</v>
      </c>
      <c r="E31" s="746">
        <v>13232</v>
      </c>
      <c r="F31" s="746">
        <v>18</v>
      </c>
      <c r="G31" s="746">
        <v>14864</v>
      </c>
      <c r="H31" s="746">
        <v>301</v>
      </c>
      <c r="I31" s="746">
        <v>1523</v>
      </c>
      <c r="J31" s="80">
        <v>1824</v>
      </c>
      <c r="K31" s="78">
        <v>1881</v>
      </c>
      <c r="L31" s="746">
        <v>1971</v>
      </c>
      <c r="M31" s="746">
        <v>6006</v>
      </c>
      <c r="N31" s="746">
        <v>485</v>
      </c>
      <c r="O31" s="746">
        <v>8462</v>
      </c>
      <c r="P31" s="746">
        <v>651</v>
      </c>
      <c r="Q31" s="746">
        <v>1971</v>
      </c>
      <c r="R31" s="80">
        <v>2622</v>
      </c>
      <c r="S31" s="78">
        <v>2078</v>
      </c>
      <c r="T31" s="746">
        <v>1797</v>
      </c>
      <c r="U31" s="746">
        <v>5340</v>
      </c>
      <c r="V31" s="746">
        <v>403</v>
      </c>
      <c r="W31" s="746">
        <v>7540</v>
      </c>
      <c r="X31" s="746">
        <v>686</v>
      </c>
      <c r="Y31" s="746">
        <v>6632</v>
      </c>
      <c r="Z31" s="80">
        <v>7318</v>
      </c>
      <c r="AA31" s="746">
        <v>1221</v>
      </c>
      <c r="AB31" s="746">
        <v>1268</v>
      </c>
      <c r="AC31" s="746">
        <v>4716</v>
      </c>
      <c r="AD31" s="746">
        <v>66</v>
      </c>
      <c r="AE31" s="746">
        <v>6050</v>
      </c>
      <c r="AF31" s="746">
        <v>389</v>
      </c>
      <c r="AG31" s="746">
        <v>2356</v>
      </c>
      <c r="AH31" s="80">
        <v>2745</v>
      </c>
      <c r="AI31" s="746">
        <v>311</v>
      </c>
      <c r="AJ31" s="746">
        <v>372</v>
      </c>
      <c r="AK31" s="746">
        <v>1177</v>
      </c>
      <c r="AL31" s="746">
        <v>73</v>
      </c>
      <c r="AM31" s="746">
        <v>1622</v>
      </c>
      <c r="AN31" s="746">
        <v>387</v>
      </c>
      <c r="AO31" s="746">
        <v>2164</v>
      </c>
      <c r="AP31" s="80">
        <v>2551</v>
      </c>
      <c r="AQ31" s="746">
        <v>413</v>
      </c>
      <c r="AR31" s="746">
        <v>618</v>
      </c>
      <c r="AS31" s="746">
        <v>2481</v>
      </c>
      <c r="AT31" s="746">
        <v>38</v>
      </c>
      <c r="AU31" s="746">
        <v>3137</v>
      </c>
      <c r="AV31" s="746">
        <v>154</v>
      </c>
      <c r="AW31" s="746">
        <v>988</v>
      </c>
      <c r="AX31" s="80">
        <v>1142</v>
      </c>
      <c r="AY31" s="746">
        <v>206</v>
      </c>
      <c r="AZ31" s="746">
        <v>249</v>
      </c>
      <c r="BA31" s="746">
        <v>2993</v>
      </c>
      <c r="BB31" s="746">
        <v>12</v>
      </c>
      <c r="BC31" s="746">
        <v>3254</v>
      </c>
      <c r="BD31" s="746">
        <v>199</v>
      </c>
      <c r="BE31" s="746">
        <v>502</v>
      </c>
      <c r="BF31" s="80">
        <v>701</v>
      </c>
      <c r="BG31" s="746">
        <v>873</v>
      </c>
      <c r="BH31" s="746">
        <v>1475</v>
      </c>
      <c r="BI31" s="746">
        <v>1424</v>
      </c>
      <c r="BJ31" s="746">
        <v>246</v>
      </c>
      <c r="BK31" s="746">
        <v>3145</v>
      </c>
      <c r="BL31" s="746">
        <v>48</v>
      </c>
      <c r="BM31" s="746">
        <v>428</v>
      </c>
      <c r="BN31" s="80">
        <v>476</v>
      </c>
      <c r="BO31" s="746">
        <v>740</v>
      </c>
      <c r="BP31" s="746">
        <v>620</v>
      </c>
      <c r="BQ31" s="746">
        <v>2765</v>
      </c>
      <c r="BR31" s="746">
        <v>11</v>
      </c>
      <c r="BS31" s="746">
        <v>3396</v>
      </c>
      <c r="BT31" s="746">
        <v>211</v>
      </c>
      <c r="BU31" s="746">
        <v>329</v>
      </c>
      <c r="BV31" s="80">
        <v>540</v>
      </c>
      <c r="BW31" s="746">
        <v>436</v>
      </c>
      <c r="BX31" s="746">
        <v>901</v>
      </c>
      <c r="BY31" s="746">
        <v>1060</v>
      </c>
      <c r="BZ31" s="746">
        <v>15</v>
      </c>
      <c r="CA31" s="746">
        <v>1976</v>
      </c>
      <c r="CB31" s="746">
        <v>101</v>
      </c>
      <c r="CC31" s="746">
        <v>1857</v>
      </c>
      <c r="CD31" s="80">
        <v>1958</v>
      </c>
      <c r="CE31" s="746">
        <v>183</v>
      </c>
      <c r="CF31" s="746">
        <v>113</v>
      </c>
      <c r="CG31" s="746">
        <v>321</v>
      </c>
      <c r="CH31" s="746">
        <v>14</v>
      </c>
      <c r="CI31" s="746">
        <v>448</v>
      </c>
      <c r="CJ31" s="746">
        <v>66</v>
      </c>
      <c r="CK31" s="746">
        <v>666</v>
      </c>
      <c r="CL31" s="80">
        <v>732</v>
      </c>
      <c r="CM31" s="746">
        <v>384</v>
      </c>
      <c r="CN31" s="746">
        <v>387</v>
      </c>
      <c r="CO31" s="746">
        <v>596</v>
      </c>
      <c r="CP31" s="746">
        <v>13</v>
      </c>
      <c r="CQ31" s="746">
        <v>996</v>
      </c>
      <c r="CR31" s="746">
        <v>127</v>
      </c>
      <c r="CS31" s="746">
        <v>2011</v>
      </c>
      <c r="CT31" s="80">
        <v>2138</v>
      </c>
      <c r="CU31" s="746">
        <v>212</v>
      </c>
      <c r="CV31" s="746">
        <v>44</v>
      </c>
      <c r="CW31" s="746">
        <v>23</v>
      </c>
      <c r="CX31" s="746">
        <v>200</v>
      </c>
      <c r="CY31" s="746">
        <v>267</v>
      </c>
      <c r="CZ31" s="746">
        <v>46</v>
      </c>
      <c r="DA31" s="746">
        <v>433</v>
      </c>
      <c r="DB31" s="80">
        <v>479</v>
      </c>
      <c r="DC31" s="746">
        <v>226</v>
      </c>
      <c r="DD31" s="746">
        <v>146</v>
      </c>
      <c r="DE31" s="746">
        <v>1096</v>
      </c>
      <c r="DF31" s="746">
        <v>45</v>
      </c>
      <c r="DG31" s="746">
        <v>1287</v>
      </c>
      <c r="DH31" s="746">
        <v>64</v>
      </c>
      <c r="DI31" s="746">
        <v>286</v>
      </c>
      <c r="DJ31" s="80">
        <v>350</v>
      </c>
      <c r="DK31" s="746">
        <v>440</v>
      </c>
      <c r="DL31" s="746">
        <v>222</v>
      </c>
      <c r="DM31" s="746">
        <v>590</v>
      </c>
      <c r="DN31" s="746">
        <v>38</v>
      </c>
      <c r="DO31" s="746">
        <v>850</v>
      </c>
      <c r="DP31" s="746">
        <v>177</v>
      </c>
      <c r="DQ31" s="746">
        <v>821</v>
      </c>
      <c r="DR31" s="80">
        <v>998</v>
      </c>
      <c r="DS31" s="746">
        <v>2183</v>
      </c>
      <c r="DT31" s="746">
        <v>3115</v>
      </c>
      <c r="DU31" s="746">
        <v>6658</v>
      </c>
      <c r="DV31" s="746">
        <v>102</v>
      </c>
      <c r="DW31" s="746">
        <v>9875</v>
      </c>
      <c r="DX31" s="746">
        <v>210</v>
      </c>
      <c r="DY31" s="746">
        <v>693</v>
      </c>
      <c r="DZ31" s="80">
        <v>903</v>
      </c>
      <c r="EA31" s="746">
        <v>13407</v>
      </c>
      <c r="EB31" s="746">
        <v>14912</v>
      </c>
      <c r="EC31" s="746">
        <v>50478</v>
      </c>
      <c r="ED31" s="746">
        <v>1779</v>
      </c>
      <c r="EE31" s="746">
        <v>67169</v>
      </c>
      <c r="EF31" s="746">
        <v>3817</v>
      </c>
      <c r="EG31" s="746">
        <v>23660</v>
      </c>
      <c r="EH31" s="821">
        <v>27477</v>
      </c>
    </row>
    <row r="32" spans="2:138" ht="14.25" thickBot="1" x14ac:dyDescent="0.3">
      <c r="B32" s="818" t="s">
        <v>1033</v>
      </c>
      <c r="C32" s="78">
        <v>4835</v>
      </c>
      <c r="D32" s="746">
        <v>1819</v>
      </c>
      <c r="E32" s="746">
        <v>9995</v>
      </c>
      <c r="F32" s="746">
        <v>8</v>
      </c>
      <c r="G32" s="746">
        <v>11822</v>
      </c>
      <c r="H32" s="746">
        <v>197</v>
      </c>
      <c r="I32" s="746">
        <v>1674</v>
      </c>
      <c r="J32" s="80">
        <v>1871</v>
      </c>
      <c r="K32" s="78">
        <v>1469</v>
      </c>
      <c r="L32" s="746">
        <v>1167</v>
      </c>
      <c r="M32" s="746">
        <v>6386</v>
      </c>
      <c r="N32" s="746">
        <v>277</v>
      </c>
      <c r="O32" s="746">
        <v>7830</v>
      </c>
      <c r="P32" s="746">
        <v>704</v>
      </c>
      <c r="Q32" s="746">
        <v>2248</v>
      </c>
      <c r="R32" s="80">
        <v>2952</v>
      </c>
      <c r="S32" s="78">
        <v>2494</v>
      </c>
      <c r="T32" s="746">
        <v>1969</v>
      </c>
      <c r="U32" s="746">
        <v>4557</v>
      </c>
      <c r="V32" s="746">
        <v>227</v>
      </c>
      <c r="W32" s="746">
        <v>6753</v>
      </c>
      <c r="X32" s="746">
        <v>800</v>
      </c>
      <c r="Y32" s="746">
        <v>6780</v>
      </c>
      <c r="Z32" s="80">
        <v>7580</v>
      </c>
      <c r="AA32" s="746">
        <v>1488</v>
      </c>
      <c r="AB32" s="746">
        <v>1569</v>
      </c>
      <c r="AC32" s="746">
        <v>4463</v>
      </c>
      <c r="AD32" s="746">
        <v>70</v>
      </c>
      <c r="AE32" s="746">
        <v>6102</v>
      </c>
      <c r="AF32" s="746">
        <v>262</v>
      </c>
      <c r="AG32" s="746">
        <v>2512</v>
      </c>
      <c r="AH32" s="80">
        <v>2774</v>
      </c>
      <c r="AI32" s="746">
        <v>459</v>
      </c>
      <c r="AJ32" s="746">
        <v>451</v>
      </c>
      <c r="AK32" s="746">
        <v>934</v>
      </c>
      <c r="AL32" s="746">
        <v>93</v>
      </c>
      <c r="AM32" s="746">
        <v>1478</v>
      </c>
      <c r="AN32" s="746">
        <v>340</v>
      </c>
      <c r="AO32" s="746">
        <v>2361</v>
      </c>
      <c r="AP32" s="80">
        <v>2701</v>
      </c>
      <c r="AQ32" s="746">
        <v>1377</v>
      </c>
      <c r="AR32" s="746">
        <v>762</v>
      </c>
      <c r="AS32" s="746">
        <v>1698</v>
      </c>
      <c r="AT32" s="746">
        <v>51</v>
      </c>
      <c r="AU32" s="746">
        <v>2511</v>
      </c>
      <c r="AV32" s="746">
        <v>122</v>
      </c>
      <c r="AW32" s="746">
        <v>1031</v>
      </c>
      <c r="AX32" s="80">
        <v>1153</v>
      </c>
      <c r="AY32" s="746">
        <v>527</v>
      </c>
      <c r="AZ32" s="746">
        <v>177</v>
      </c>
      <c r="BA32" s="746">
        <v>2637</v>
      </c>
      <c r="BB32" s="746">
        <v>128</v>
      </c>
      <c r="BC32" s="746">
        <v>2942</v>
      </c>
      <c r="BD32" s="746">
        <v>111</v>
      </c>
      <c r="BE32" s="746">
        <v>552</v>
      </c>
      <c r="BF32" s="80">
        <v>663</v>
      </c>
      <c r="BG32" s="746">
        <v>567</v>
      </c>
      <c r="BH32" s="746">
        <v>304</v>
      </c>
      <c r="BI32" s="746">
        <v>2269</v>
      </c>
      <c r="BJ32" s="746">
        <v>14</v>
      </c>
      <c r="BK32" s="746">
        <v>2587</v>
      </c>
      <c r="BL32" s="746">
        <v>345</v>
      </c>
      <c r="BM32" s="746">
        <v>426</v>
      </c>
      <c r="BN32" s="80">
        <v>771</v>
      </c>
      <c r="BO32" s="746">
        <v>658</v>
      </c>
      <c r="BP32" s="746">
        <v>530</v>
      </c>
      <c r="BQ32" s="746">
        <v>2726</v>
      </c>
      <c r="BR32" s="746">
        <v>155</v>
      </c>
      <c r="BS32" s="746">
        <v>3411</v>
      </c>
      <c r="BT32" s="746">
        <v>54</v>
      </c>
      <c r="BU32" s="746">
        <v>343</v>
      </c>
      <c r="BV32" s="80">
        <v>397</v>
      </c>
      <c r="BW32" s="746">
        <v>231</v>
      </c>
      <c r="BX32" s="746">
        <v>754</v>
      </c>
      <c r="BY32" s="746">
        <v>1678</v>
      </c>
      <c r="BZ32" s="746">
        <v>17</v>
      </c>
      <c r="CA32" s="746">
        <v>2449</v>
      </c>
      <c r="CB32" s="746">
        <v>107</v>
      </c>
      <c r="CC32" s="746">
        <v>1901</v>
      </c>
      <c r="CD32" s="80">
        <v>2008</v>
      </c>
      <c r="CE32" s="746">
        <v>167</v>
      </c>
      <c r="CF32" s="746">
        <v>202</v>
      </c>
      <c r="CG32" s="746">
        <v>272</v>
      </c>
      <c r="CH32" s="746">
        <v>12</v>
      </c>
      <c r="CI32" s="746">
        <v>486</v>
      </c>
      <c r="CJ32" s="746">
        <v>43</v>
      </c>
      <c r="CK32" s="746">
        <v>686</v>
      </c>
      <c r="CL32" s="80">
        <v>729</v>
      </c>
      <c r="CM32" s="746">
        <v>615</v>
      </c>
      <c r="CN32" s="746">
        <v>588</v>
      </c>
      <c r="CO32" s="746">
        <v>874</v>
      </c>
      <c r="CP32" s="746">
        <v>4</v>
      </c>
      <c r="CQ32" s="746">
        <v>1466</v>
      </c>
      <c r="CR32" s="746">
        <v>122</v>
      </c>
      <c r="CS32" s="746">
        <v>1519</v>
      </c>
      <c r="CT32" s="80">
        <v>1641</v>
      </c>
      <c r="CU32" s="746">
        <v>83</v>
      </c>
      <c r="CV32" s="746">
        <v>479</v>
      </c>
      <c r="CW32" s="746">
        <v>22</v>
      </c>
      <c r="CX32" s="746">
        <v>22</v>
      </c>
      <c r="CY32" s="746">
        <v>523</v>
      </c>
      <c r="CZ32" s="746">
        <v>201</v>
      </c>
      <c r="DA32" s="746">
        <v>418</v>
      </c>
      <c r="DB32" s="80">
        <v>619</v>
      </c>
      <c r="DC32" s="746">
        <v>610</v>
      </c>
      <c r="DD32" s="746">
        <v>336</v>
      </c>
      <c r="DE32" s="746">
        <v>634</v>
      </c>
      <c r="DF32" s="746">
        <v>23</v>
      </c>
      <c r="DG32" s="746">
        <v>993</v>
      </c>
      <c r="DH32" s="746">
        <v>75</v>
      </c>
      <c r="DI32" s="746">
        <v>295</v>
      </c>
      <c r="DJ32" s="80">
        <v>370</v>
      </c>
      <c r="DK32" s="746">
        <v>231</v>
      </c>
      <c r="DL32" s="746">
        <v>248</v>
      </c>
      <c r="DM32" s="746">
        <v>615</v>
      </c>
      <c r="DN32" s="746">
        <v>20</v>
      </c>
      <c r="DO32" s="746">
        <v>883</v>
      </c>
      <c r="DP32" s="746">
        <v>153</v>
      </c>
      <c r="DQ32" s="746">
        <v>829</v>
      </c>
      <c r="DR32" s="80">
        <v>982</v>
      </c>
      <c r="DS32" s="746">
        <v>3887</v>
      </c>
      <c r="DT32" s="746">
        <v>2941</v>
      </c>
      <c r="DU32" s="746">
        <v>6020</v>
      </c>
      <c r="DV32" s="746">
        <v>13</v>
      </c>
      <c r="DW32" s="746">
        <v>8974</v>
      </c>
      <c r="DX32" s="746">
        <v>80</v>
      </c>
      <c r="DY32" s="746">
        <v>778</v>
      </c>
      <c r="DZ32" s="80">
        <v>858</v>
      </c>
      <c r="EA32" s="746">
        <v>19698</v>
      </c>
      <c r="EB32" s="746">
        <v>14296</v>
      </c>
      <c r="EC32" s="746">
        <v>45780</v>
      </c>
      <c r="ED32" s="746">
        <v>1134</v>
      </c>
      <c r="EE32" s="746">
        <v>61210</v>
      </c>
      <c r="EF32" s="746">
        <v>3716</v>
      </c>
      <c r="EG32" s="746">
        <v>24353</v>
      </c>
      <c r="EH32" s="821">
        <v>28069</v>
      </c>
    </row>
    <row r="33" spans="2:138" x14ac:dyDescent="0.25">
      <c r="B33" s="817" t="s">
        <v>1041</v>
      </c>
      <c r="C33" s="78">
        <v>4502</v>
      </c>
      <c r="D33" s="746">
        <v>1952</v>
      </c>
      <c r="E33" s="746">
        <v>7547</v>
      </c>
      <c r="F33" s="746">
        <v>35</v>
      </c>
      <c r="G33" s="746">
        <v>9534</v>
      </c>
      <c r="H33" s="746">
        <v>170</v>
      </c>
      <c r="I33" s="746">
        <v>1659</v>
      </c>
      <c r="J33" s="80">
        <v>1829</v>
      </c>
      <c r="K33" s="78">
        <v>956</v>
      </c>
      <c r="L33" s="746">
        <v>1985</v>
      </c>
      <c r="M33" s="746">
        <v>6519</v>
      </c>
      <c r="N33" s="746">
        <v>530</v>
      </c>
      <c r="O33" s="746">
        <v>9034</v>
      </c>
      <c r="P33" s="746">
        <v>470</v>
      </c>
      <c r="Q33" s="746">
        <v>2307</v>
      </c>
      <c r="R33" s="80">
        <v>2777</v>
      </c>
      <c r="S33" s="78">
        <v>1958</v>
      </c>
      <c r="T33" s="746">
        <v>3692</v>
      </c>
      <c r="U33" s="746">
        <v>4477</v>
      </c>
      <c r="V33" s="746">
        <v>206</v>
      </c>
      <c r="W33" s="746">
        <v>8375</v>
      </c>
      <c r="X33" s="746">
        <v>682</v>
      </c>
      <c r="Y33" s="746">
        <v>7010</v>
      </c>
      <c r="Z33" s="80">
        <v>7692</v>
      </c>
      <c r="AA33" s="746">
        <v>960</v>
      </c>
      <c r="AB33" s="746">
        <v>2273</v>
      </c>
      <c r="AC33" s="746">
        <v>5079</v>
      </c>
      <c r="AD33" s="746">
        <v>48</v>
      </c>
      <c r="AE33" s="746">
        <v>7400</v>
      </c>
      <c r="AF33" s="746">
        <v>213</v>
      </c>
      <c r="AG33" s="746">
        <v>2576</v>
      </c>
      <c r="AH33" s="80">
        <v>2789</v>
      </c>
      <c r="AI33" s="746">
        <v>573</v>
      </c>
      <c r="AJ33" s="746">
        <v>347</v>
      </c>
      <c r="AK33" s="746">
        <v>810</v>
      </c>
      <c r="AL33" s="746">
        <v>67</v>
      </c>
      <c r="AM33" s="746">
        <v>1224</v>
      </c>
      <c r="AN33" s="746">
        <v>235</v>
      </c>
      <c r="AO33" s="746">
        <v>2495</v>
      </c>
      <c r="AP33" s="80">
        <v>2730</v>
      </c>
      <c r="AQ33" s="746">
        <v>1060</v>
      </c>
      <c r="AR33" s="746">
        <v>604</v>
      </c>
      <c r="AS33" s="746">
        <v>1379</v>
      </c>
      <c r="AT33" s="746">
        <v>34</v>
      </c>
      <c r="AU33" s="746">
        <v>2017</v>
      </c>
      <c r="AV33" s="746">
        <v>130</v>
      </c>
      <c r="AW33" s="746">
        <v>1061</v>
      </c>
      <c r="AX33" s="80">
        <v>1191</v>
      </c>
      <c r="AY33" s="746">
        <v>1026</v>
      </c>
      <c r="AZ33" s="746">
        <v>410</v>
      </c>
      <c r="BA33" s="746">
        <v>1770</v>
      </c>
      <c r="BB33" s="746">
        <v>7</v>
      </c>
      <c r="BC33" s="746">
        <v>2187</v>
      </c>
      <c r="BD33" s="746">
        <v>204</v>
      </c>
      <c r="BE33" s="746">
        <v>601</v>
      </c>
      <c r="BF33" s="80">
        <v>805</v>
      </c>
      <c r="BG33" s="746">
        <v>446</v>
      </c>
      <c r="BH33" s="746">
        <v>334</v>
      </c>
      <c r="BI33" s="746">
        <v>2186</v>
      </c>
      <c r="BJ33" s="746">
        <v>19</v>
      </c>
      <c r="BK33" s="746">
        <v>2539</v>
      </c>
      <c r="BL33" s="746">
        <v>36</v>
      </c>
      <c r="BM33" s="746">
        <v>671</v>
      </c>
      <c r="BN33" s="80">
        <v>707</v>
      </c>
      <c r="BO33" s="746">
        <v>711</v>
      </c>
      <c r="BP33" s="746">
        <v>1178</v>
      </c>
      <c r="BQ33" s="746">
        <v>2646</v>
      </c>
      <c r="BR33" s="746">
        <v>24</v>
      </c>
      <c r="BS33" s="746">
        <v>3848</v>
      </c>
      <c r="BT33" s="746">
        <v>84</v>
      </c>
      <c r="BU33" s="746">
        <v>343</v>
      </c>
      <c r="BV33" s="80">
        <v>427</v>
      </c>
      <c r="BW33" s="746">
        <v>557</v>
      </c>
      <c r="BX33" s="746">
        <v>531</v>
      </c>
      <c r="BY33" s="746">
        <v>1912</v>
      </c>
      <c r="BZ33" s="746">
        <v>25</v>
      </c>
      <c r="CA33" s="746">
        <v>2468</v>
      </c>
      <c r="CB33" s="746">
        <v>69</v>
      </c>
      <c r="CC33" s="746">
        <v>1894</v>
      </c>
      <c r="CD33" s="80">
        <v>1963</v>
      </c>
      <c r="CE33" s="746">
        <v>69</v>
      </c>
      <c r="CF33" s="746">
        <v>358</v>
      </c>
      <c r="CG33" s="746">
        <v>361</v>
      </c>
      <c r="CH33" s="746">
        <v>11</v>
      </c>
      <c r="CI33" s="746">
        <v>730</v>
      </c>
      <c r="CJ33" s="746">
        <v>83</v>
      </c>
      <c r="CK33" s="746">
        <v>691</v>
      </c>
      <c r="CL33" s="80">
        <v>774</v>
      </c>
      <c r="CM33" s="746">
        <v>716</v>
      </c>
      <c r="CN33" s="746">
        <v>709</v>
      </c>
      <c r="CO33" s="746">
        <v>804</v>
      </c>
      <c r="CP33" s="746">
        <v>17</v>
      </c>
      <c r="CQ33" s="746">
        <v>1530</v>
      </c>
      <c r="CR33" s="746">
        <v>142</v>
      </c>
      <c r="CS33" s="746">
        <v>1428</v>
      </c>
      <c r="CT33" s="80">
        <v>1570</v>
      </c>
      <c r="CU33" s="746">
        <v>72</v>
      </c>
      <c r="CV33" s="746">
        <v>34</v>
      </c>
      <c r="CW33" s="746">
        <v>419</v>
      </c>
      <c r="CX33" s="746">
        <v>10</v>
      </c>
      <c r="CY33" s="746">
        <v>463</v>
      </c>
      <c r="CZ33" s="746">
        <v>65</v>
      </c>
      <c r="DA33" s="746">
        <v>576</v>
      </c>
      <c r="DB33" s="80">
        <v>641</v>
      </c>
      <c r="DC33" s="746">
        <v>122</v>
      </c>
      <c r="DD33" s="746">
        <v>342</v>
      </c>
      <c r="DE33" s="746">
        <v>823</v>
      </c>
      <c r="DF33" s="746">
        <v>29</v>
      </c>
      <c r="DG33" s="746">
        <v>1194</v>
      </c>
      <c r="DH33" s="746">
        <v>68</v>
      </c>
      <c r="DI33" s="746">
        <v>321</v>
      </c>
      <c r="DJ33" s="80">
        <v>389</v>
      </c>
      <c r="DK33" s="746">
        <v>320</v>
      </c>
      <c r="DL33" s="746">
        <v>141</v>
      </c>
      <c r="DM33" s="746">
        <v>601</v>
      </c>
      <c r="DN33" s="746">
        <v>30</v>
      </c>
      <c r="DO33" s="746">
        <v>772</v>
      </c>
      <c r="DP33" s="746">
        <v>107</v>
      </c>
      <c r="DQ33" s="746">
        <v>809</v>
      </c>
      <c r="DR33" s="80">
        <v>916</v>
      </c>
      <c r="DS33" s="746">
        <v>3080</v>
      </c>
      <c r="DT33" s="746">
        <v>2042</v>
      </c>
      <c r="DU33" s="746">
        <v>6056</v>
      </c>
      <c r="DV33" s="746">
        <v>16</v>
      </c>
      <c r="DW33" s="746">
        <v>8114</v>
      </c>
      <c r="DX33" s="746">
        <v>105</v>
      </c>
      <c r="DY33" s="746">
        <v>768</v>
      </c>
      <c r="DZ33" s="80">
        <v>873</v>
      </c>
      <c r="EA33" s="746">
        <v>17128</v>
      </c>
      <c r="EB33" s="746">
        <v>16932</v>
      </c>
      <c r="EC33" s="746">
        <v>43389</v>
      </c>
      <c r="ED33" s="746">
        <v>1108</v>
      </c>
      <c r="EE33" s="746">
        <v>61429</v>
      </c>
      <c r="EF33" s="746">
        <v>2863</v>
      </c>
      <c r="EG33" s="746">
        <v>25210</v>
      </c>
      <c r="EH33" s="821">
        <v>28073</v>
      </c>
    </row>
    <row r="34" spans="2:138" x14ac:dyDescent="0.25">
      <c r="B34" s="819" t="s">
        <v>1056</v>
      </c>
      <c r="C34" s="78">
        <v>2160</v>
      </c>
      <c r="D34" s="746">
        <v>1515</v>
      </c>
      <c r="E34" s="746">
        <v>7412</v>
      </c>
      <c r="F34" s="746">
        <v>54</v>
      </c>
      <c r="G34" s="746">
        <v>8981</v>
      </c>
      <c r="H34" s="746">
        <v>607</v>
      </c>
      <c r="I34" s="746">
        <v>1608</v>
      </c>
      <c r="J34" s="80">
        <v>2215</v>
      </c>
      <c r="K34" s="78">
        <v>1589</v>
      </c>
      <c r="L34" s="746">
        <v>1076</v>
      </c>
      <c r="M34" s="746">
        <v>7304</v>
      </c>
      <c r="N34" s="746">
        <v>126</v>
      </c>
      <c r="O34" s="746">
        <v>8506</v>
      </c>
      <c r="P34" s="746">
        <v>267</v>
      </c>
      <c r="Q34" s="746">
        <v>2525</v>
      </c>
      <c r="R34" s="80">
        <v>2792</v>
      </c>
      <c r="S34" s="78">
        <v>2024</v>
      </c>
      <c r="T34" s="746">
        <v>3140</v>
      </c>
      <c r="U34" s="746">
        <v>6051</v>
      </c>
      <c r="V34" s="746">
        <v>263</v>
      </c>
      <c r="W34" s="746">
        <v>9454</v>
      </c>
      <c r="X34" s="746">
        <v>746</v>
      </c>
      <c r="Y34" s="746">
        <v>6983</v>
      </c>
      <c r="Z34" s="80">
        <v>7729</v>
      </c>
      <c r="AA34" s="746">
        <v>2480</v>
      </c>
      <c r="AB34" s="746">
        <v>2950</v>
      </c>
      <c r="AC34" s="746">
        <v>4805</v>
      </c>
      <c r="AD34" s="746">
        <v>140</v>
      </c>
      <c r="AE34" s="746">
        <v>7895</v>
      </c>
      <c r="AF34" s="746">
        <v>262</v>
      </c>
      <c r="AG34" s="746">
        <v>2502</v>
      </c>
      <c r="AH34" s="80">
        <v>2764</v>
      </c>
      <c r="AI34" s="746">
        <v>601</v>
      </c>
      <c r="AJ34" s="746">
        <v>556</v>
      </c>
      <c r="AK34" s="746">
        <v>559</v>
      </c>
      <c r="AL34" s="746">
        <v>102</v>
      </c>
      <c r="AM34" s="746">
        <v>1217</v>
      </c>
      <c r="AN34" s="746">
        <v>213</v>
      </c>
      <c r="AO34" s="746">
        <v>2479</v>
      </c>
      <c r="AP34" s="80">
        <v>2692</v>
      </c>
      <c r="AQ34" s="746">
        <v>385</v>
      </c>
      <c r="AR34" s="746">
        <v>955</v>
      </c>
      <c r="AS34" s="746">
        <v>1563</v>
      </c>
      <c r="AT34" s="746">
        <v>88</v>
      </c>
      <c r="AU34" s="746">
        <v>2606</v>
      </c>
      <c r="AV34" s="746">
        <v>100</v>
      </c>
      <c r="AW34" s="746">
        <v>1072</v>
      </c>
      <c r="AX34" s="80">
        <v>1172</v>
      </c>
      <c r="AY34" s="746">
        <v>512</v>
      </c>
      <c r="AZ34" s="746">
        <v>461</v>
      </c>
      <c r="BA34" s="746">
        <v>1610</v>
      </c>
      <c r="BB34" s="746">
        <v>48</v>
      </c>
      <c r="BC34" s="746">
        <v>2119</v>
      </c>
      <c r="BD34" s="746">
        <v>118</v>
      </c>
      <c r="BE34" s="746">
        <v>704</v>
      </c>
      <c r="BF34" s="80">
        <v>822</v>
      </c>
      <c r="BG34" s="746">
        <v>875</v>
      </c>
      <c r="BH34" s="746">
        <v>612</v>
      </c>
      <c r="BI34" s="746">
        <v>1793</v>
      </c>
      <c r="BJ34" s="746">
        <v>7</v>
      </c>
      <c r="BK34" s="746">
        <v>2412</v>
      </c>
      <c r="BL34" s="746">
        <v>138</v>
      </c>
      <c r="BM34" s="746">
        <v>678</v>
      </c>
      <c r="BN34" s="80">
        <v>816</v>
      </c>
      <c r="BO34" s="746">
        <v>1379</v>
      </c>
      <c r="BP34" s="746">
        <v>444</v>
      </c>
      <c r="BQ34" s="746">
        <v>2413</v>
      </c>
      <c r="BR34" s="746">
        <v>24</v>
      </c>
      <c r="BS34" s="746">
        <v>2881</v>
      </c>
      <c r="BT34" s="746">
        <v>95</v>
      </c>
      <c r="BU34" s="746">
        <v>364</v>
      </c>
      <c r="BV34" s="80">
        <v>459</v>
      </c>
      <c r="BW34" s="746">
        <v>817</v>
      </c>
      <c r="BX34" s="746">
        <v>490</v>
      </c>
      <c r="BY34" s="746">
        <v>1466</v>
      </c>
      <c r="BZ34" s="746">
        <v>27</v>
      </c>
      <c r="CA34" s="746">
        <v>1983</v>
      </c>
      <c r="CB34" s="746">
        <v>223</v>
      </c>
      <c r="CC34" s="746">
        <v>1898</v>
      </c>
      <c r="CD34" s="80">
        <v>2121</v>
      </c>
      <c r="CE34" s="746">
        <v>185</v>
      </c>
      <c r="CF34" s="746">
        <v>363</v>
      </c>
      <c r="CG34" s="746">
        <v>504</v>
      </c>
      <c r="CH34" s="746">
        <v>48</v>
      </c>
      <c r="CI34" s="746">
        <v>915</v>
      </c>
      <c r="CJ34" s="746">
        <v>64</v>
      </c>
      <c r="CK34" s="746">
        <v>703</v>
      </c>
      <c r="CL34" s="80">
        <v>767</v>
      </c>
      <c r="CM34" s="746">
        <v>501</v>
      </c>
      <c r="CN34" s="746">
        <v>225</v>
      </c>
      <c r="CO34" s="746">
        <v>1102</v>
      </c>
      <c r="CP34" s="746">
        <v>15</v>
      </c>
      <c r="CQ34" s="746">
        <v>1342</v>
      </c>
      <c r="CR34" s="746">
        <v>166</v>
      </c>
      <c r="CS34" s="746">
        <v>1336</v>
      </c>
      <c r="CT34" s="80">
        <v>1502</v>
      </c>
      <c r="CU34" s="746">
        <v>69</v>
      </c>
      <c r="CV34" s="746">
        <v>30</v>
      </c>
      <c r="CW34" s="746">
        <v>430</v>
      </c>
      <c r="CX34" s="746">
        <v>262</v>
      </c>
      <c r="CY34" s="746">
        <v>722</v>
      </c>
      <c r="CZ34" s="746">
        <v>14</v>
      </c>
      <c r="DA34" s="746">
        <v>329</v>
      </c>
      <c r="DB34" s="80">
        <v>343</v>
      </c>
      <c r="DC34" s="746">
        <v>188</v>
      </c>
      <c r="DD34" s="746">
        <v>237</v>
      </c>
      <c r="DE34" s="746">
        <v>997</v>
      </c>
      <c r="DF34" s="746">
        <v>43</v>
      </c>
      <c r="DG34" s="746">
        <v>1277</v>
      </c>
      <c r="DH34" s="746">
        <v>45</v>
      </c>
      <c r="DI34" s="746">
        <v>310</v>
      </c>
      <c r="DJ34" s="80">
        <v>355</v>
      </c>
      <c r="DK34" s="746">
        <v>386</v>
      </c>
      <c r="DL34" s="746">
        <v>117</v>
      </c>
      <c r="DM34" s="746">
        <v>330</v>
      </c>
      <c r="DN34" s="746">
        <v>14</v>
      </c>
      <c r="DO34" s="746">
        <v>461</v>
      </c>
      <c r="DP34" s="746">
        <v>142</v>
      </c>
      <c r="DQ34" s="746">
        <v>816</v>
      </c>
      <c r="DR34" s="80">
        <v>958</v>
      </c>
      <c r="DS34" s="746">
        <v>2058</v>
      </c>
      <c r="DT34" s="746">
        <v>3288</v>
      </c>
      <c r="DU34" s="746">
        <v>5995</v>
      </c>
      <c r="DV34" s="746">
        <v>15</v>
      </c>
      <c r="DW34" s="746">
        <v>9298</v>
      </c>
      <c r="DX34" s="746">
        <v>145</v>
      </c>
      <c r="DY34" s="746">
        <v>774</v>
      </c>
      <c r="DZ34" s="80">
        <v>919</v>
      </c>
      <c r="EA34" s="746">
        <v>16209</v>
      </c>
      <c r="EB34" s="746">
        <v>16459</v>
      </c>
      <c r="EC34" s="746">
        <v>44334</v>
      </c>
      <c r="ED34" s="746">
        <v>1276</v>
      </c>
      <c r="EE34" s="746">
        <v>62069</v>
      </c>
      <c r="EF34" s="746">
        <v>3345</v>
      </c>
      <c r="EG34" s="746">
        <v>25081</v>
      </c>
      <c r="EH34" s="821">
        <v>28426</v>
      </c>
    </row>
    <row r="35" spans="2:138" x14ac:dyDescent="0.25">
      <c r="B35" s="819" t="s">
        <v>1061</v>
      </c>
      <c r="C35" s="78">
        <v>2175</v>
      </c>
      <c r="D35" s="746">
        <v>2868</v>
      </c>
      <c r="E35" s="746">
        <v>6846</v>
      </c>
      <c r="F35" s="746">
        <v>105</v>
      </c>
      <c r="G35" s="746">
        <v>9819</v>
      </c>
      <c r="H35" s="746">
        <v>102</v>
      </c>
      <c r="I35" s="746">
        <v>1988</v>
      </c>
      <c r="J35" s="80">
        <v>2090</v>
      </c>
      <c r="K35" s="78">
        <v>1354</v>
      </c>
      <c r="L35" s="746">
        <v>956</v>
      </c>
      <c r="M35" s="746">
        <v>7045</v>
      </c>
      <c r="N35" s="746">
        <v>144</v>
      </c>
      <c r="O35" s="746">
        <v>8145</v>
      </c>
      <c r="P35" s="746">
        <v>209</v>
      </c>
      <c r="Q35" s="746">
        <v>2546</v>
      </c>
      <c r="R35" s="80">
        <v>2755</v>
      </c>
      <c r="S35" s="78">
        <v>1176</v>
      </c>
      <c r="T35" s="746">
        <v>1579</v>
      </c>
      <c r="U35" s="746">
        <v>7440</v>
      </c>
      <c r="V35" s="746">
        <v>127</v>
      </c>
      <c r="W35" s="746">
        <v>9146</v>
      </c>
      <c r="X35" s="746">
        <v>993</v>
      </c>
      <c r="Y35" s="746">
        <v>7453</v>
      </c>
      <c r="Z35" s="80">
        <v>8446</v>
      </c>
      <c r="AA35" s="746">
        <v>2520</v>
      </c>
      <c r="AB35" s="746">
        <v>2335</v>
      </c>
      <c r="AC35" s="746">
        <v>5303</v>
      </c>
      <c r="AD35" s="746">
        <v>50</v>
      </c>
      <c r="AE35" s="746">
        <v>7688</v>
      </c>
      <c r="AF35" s="746">
        <v>233</v>
      </c>
      <c r="AG35" s="746">
        <v>2553</v>
      </c>
      <c r="AH35" s="80">
        <v>2786</v>
      </c>
      <c r="AI35" s="746">
        <v>484</v>
      </c>
      <c r="AJ35" s="746">
        <v>301</v>
      </c>
      <c r="AK35" s="746">
        <v>540</v>
      </c>
      <c r="AL35" s="746">
        <v>46</v>
      </c>
      <c r="AM35" s="746">
        <v>887</v>
      </c>
      <c r="AN35" s="746">
        <v>491</v>
      </c>
      <c r="AO35" s="746">
        <v>2446</v>
      </c>
      <c r="AP35" s="80">
        <v>2937</v>
      </c>
      <c r="AQ35" s="746">
        <v>810</v>
      </c>
      <c r="AR35" s="746">
        <v>964</v>
      </c>
      <c r="AS35" s="746">
        <v>2002</v>
      </c>
      <c r="AT35" s="746">
        <v>26</v>
      </c>
      <c r="AU35" s="746">
        <v>2992</v>
      </c>
      <c r="AV35" s="746">
        <v>82</v>
      </c>
      <c r="AW35" s="746">
        <v>858</v>
      </c>
      <c r="AX35" s="80">
        <v>940</v>
      </c>
      <c r="AY35" s="746">
        <v>688</v>
      </c>
      <c r="AZ35" s="746">
        <v>231</v>
      </c>
      <c r="BA35" s="746">
        <v>1347</v>
      </c>
      <c r="BB35" s="746">
        <v>50</v>
      </c>
      <c r="BC35" s="746">
        <v>1628</v>
      </c>
      <c r="BD35" s="746">
        <v>147</v>
      </c>
      <c r="BE35" s="746">
        <v>709</v>
      </c>
      <c r="BF35" s="80">
        <v>856</v>
      </c>
      <c r="BG35" s="746">
        <v>1214</v>
      </c>
      <c r="BH35" s="746">
        <v>670</v>
      </c>
      <c r="BI35" s="746">
        <v>1294</v>
      </c>
      <c r="BJ35" s="746">
        <v>26</v>
      </c>
      <c r="BK35" s="746">
        <v>1990</v>
      </c>
      <c r="BL35" s="746">
        <v>71</v>
      </c>
      <c r="BM35" s="746">
        <v>726</v>
      </c>
      <c r="BN35" s="80">
        <v>797</v>
      </c>
      <c r="BO35" s="746">
        <v>884</v>
      </c>
      <c r="BP35" s="746">
        <v>514</v>
      </c>
      <c r="BQ35" s="746">
        <v>1924</v>
      </c>
      <c r="BR35" s="746">
        <v>35</v>
      </c>
      <c r="BS35" s="746">
        <v>2473</v>
      </c>
      <c r="BT35" s="746">
        <v>108</v>
      </c>
      <c r="BU35" s="746">
        <v>389</v>
      </c>
      <c r="BV35" s="80">
        <v>497</v>
      </c>
      <c r="BW35" s="746">
        <v>541</v>
      </c>
      <c r="BX35" s="746">
        <v>663</v>
      </c>
      <c r="BY35" s="746">
        <v>1368</v>
      </c>
      <c r="BZ35" s="746">
        <v>46</v>
      </c>
      <c r="CA35" s="746">
        <v>2077</v>
      </c>
      <c r="CB35" s="746">
        <v>131</v>
      </c>
      <c r="CC35" s="746">
        <v>2018</v>
      </c>
      <c r="CD35" s="80">
        <v>2149</v>
      </c>
      <c r="CE35" s="746">
        <v>281</v>
      </c>
      <c r="CF35" s="746">
        <v>167</v>
      </c>
      <c r="CG35" s="746">
        <v>444</v>
      </c>
      <c r="CH35" s="746">
        <v>6</v>
      </c>
      <c r="CI35" s="746">
        <v>617</v>
      </c>
      <c r="CJ35" s="746">
        <v>226</v>
      </c>
      <c r="CK35" s="746">
        <v>725</v>
      </c>
      <c r="CL35" s="80">
        <v>951</v>
      </c>
      <c r="CM35" s="746">
        <v>680</v>
      </c>
      <c r="CN35" s="746">
        <v>179</v>
      </c>
      <c r="CO35" s="746">
        <v>633</v>
      </c>
      <c r="CP35" s="746">
        <v>10</v>
      </c>
      <c r="CQ35" s="746">
        <v>822</v>
      </c>
      <c r="CR35" s="746">
        <v>195</v>
      </c>
      <c r="CS35" s="746">
        <v>1326</v>
      </c>
      <c r="CT35" s="80">
        <v>1521</v>
      </c>
      <c r="CU35" s="746">
        <v>361</v>
      </c>
      <c r="CV35" s="746">
        <v>143</v>
      </c>
      <c r="CW35" s="746">
        <v>387</v>
      </c>
      <c r="CX35" s="746">
        <v>10</v>
      </c>
      <c r="CY35" s="746">
        <v>540</v>
      </c>
      <c r="CZ35" s="746">
        <v>19</v>
      </c>
      <c r="DA35" s="746">
        <v>288</v>
      </c>
      <c r="DB35" s="80">
        <v>307</v>
      </c>
      <c r="DC35" s="746">
        <v>484</v>
      </c>
      <c r="DD35" s="746">
        <v>211</v>
      </c>
      <c r="DE35" s="746">
        <v>777</v>
      </c>
      <c r="DF35" s="746">
        <v>21</v>
      </c>
      <c r="DG35" s="746">
        <v>1009</v>
      </c>
      <c r="DH35" s="746">
        <v>53</v>
      </c>
      <c r="DI35" s="746">
        <v>297</v>
      </c>
      <c r="DJ35" s="80">
        <v>350</v>
      </c>
      <c r="DK35" s="746">
        <v>178</v>
      </c>
      <c r="DL35" s="746">
        <v>316</v>
      </c>
      <c r="DM35" s="746">
        <v>350</v>
      </c>
      <c r="DN35" s="746">
        <v>27</v>
      </c>
      <c r="DO35" s="746">
        <v>693</v>
      </c>
      <c r="DP35" s="746">
        <v>87</v>
      </c>
      <c r="DQ35" s="746">
        <v>777</v>
      </c>
      <c r="DR35" s="80">
        <v>864</v>
      </c>
      <c r="DS35" s="746">
        <v>3029</v>
      </c>
      <c r="DT35" s="746">
        <v>2322</v>
      </c>
      <c r="DU35" s="746">
        <v>6369</v>
      </c>
      <c r="DV35" s="746">
        <v>225</v>
      </c>
      <c r="DW35" s="746">
        <v>8916</v>
      </c>
      <c r="DX35" s="746">
        <v>156</v>
      </c>
      <c r="DY35" s="746">
        <v>631</v>
      </c>
      <c r="DZ35" s="80">
        <v>787</v>
      </c>
      <c r="EA35" s="746">
        <v>16859</v>
      </c>
      <c r="EB35" s="746">
        <v>14419</v>
      </c>
      <c r="EC35" s="746">
        <v>44069</v>
      </c>
      <c r="ED35" s="746">
        <v>954</v>
      </c>
      <c r="EE35" s="746">
        <v>59442</v>
      </c>
      <c r="EF35" s="746">
        <v>3303</v>
      </c>
      <c r="EG35" s="746">
        <v>25730</v>
      </c>
      <c r="EH35" s="821">
        <v>29033</v>
      </c>
    </row>
    <row r="36" spans="2:138" ht="14.25" thickBot="1" x14ac:dyDescent="0.3">
      <c r="B36" s="818" t="s">
        <v>1066</v>
      </c>
      <c r="C36" s="78">
        <v>3725</v>
      </c>
      <c r="D36" s="746">
        <v>1128</v>
      </c>
      <c r="E36" s="746">
        <v>6092</v>
      </c>
      <c r="F36" s="746">
        <v>33</v>
      </c>
      <c r="G36" s="746">
        <v>7253</v>
      </c>
      <c r="H36" s="746">
        <v>123</v>
      </c>
      <c r="I36" s="746">
        <v>1942</v>
      </c>
      <c r="J36" s="80">
        <v>2065</v>
      </c>
      <c r="K36" s="78">
        <v>1157</v>
      </c>
      <c r="L36" s="746">
        <v>910</v>
      </c>
      <c r="M36" s="746">
        <v>6822</v>
      </c>
      <c r="N36" s="746">
        <v>64</v>
      </c>
      <c r="O36" s="746">
        <v>7796</v>
      </c>
      <c r="P36" s="746">
        <v>334</v>
      </c>
      <c r="Q36" s="746">
        <v>2526</v>
      </c>
      <c r="R36" s="80">
        <v>2860</v>
      </c>
      <c r="S36" s="78">
        <v>2656</v>
      </c>
      <c r="T36" s="746">
        <v>1818</v>
      </c>
      <c r="U36" s="746">
        <v>6126</v>
      </c>
      <c r="V36" s="746">
        <v>242</v>
      </c>
      <c r="W36" s="746">
        <v>8186</v>
      </c>
      <c r="X36" s="746">
        <v>813</v>
      </c>
      <c r="Y36" s="746">
        <v>7755</v>
      </c>
      <c r="Z36" s="80">
        <v>8568</v>
      </c>
      <c r="AA36" s="746">
        <v>2144</v>
      </c>
      <c r="AB36" s="746">
        <v>3235</v>
      </c>
      <c r="AC36" s="746">
        <v>5365</v>
      </c>
      <c r="AD36" s="746">
        <v>36</v>
      </c>
      <c r="AE36" s="746">
        <v>8636</v>
      </c>
      <c r="AF36" s="746">
        <v>334</v>
      </c>
      <c r="AG36" s="746">
        <v>2597</v>
      </c>
      <c r="AH36" s="80">
        <v>2931</v>
      </c>
      <c r="AI36" s="746">
        <v>325</v>
      </c>
      <c r="AJ36" s="746">
        <v>272</v>
      </c>
      <c r="AK36" s="746">
        <v>400</v>
      </c>
      <c r="AL36" s="746">
        <v>267</v>
      </c>
      <c r="AM36" s="746">
        <v>939</v>
      </c>
      <c r="AN36" s="746">
        <v>262</v>
      </c>
      <c r="AO36" s="746">
        <v>2573</v>
      </c>
      <c r="AP36" s="80">
        <v>2835</v>
      </c>
      <c r="AQ36" s="746">
        <v>1356</v>
      </c>
      <c r="AR36" s="746">
        <v>292</v>
      </c>
      <c r="AS36" s="746">
        <v>1737</v>
      </c>
      <c r="AT36" s="746">
        <v>27</v>
      </c>
      <c r="AU36" s="746">
        <v>2056</v>
      </c>
      <c r="AV36" s="746">
        <v>113</v>
      </c>
      <c r="AW36" s="746">
        <v>699</v>
      </c>
      <c r="AX36" s="80">
        <v>812</v>
      </c>
      <c r="AY36" s="746">
        <v>68</v>
      </c>
      <c r="AZ36" s="746">
        <v>73</v>
      </c>
      <c r="BA36" s="746">
        <v>1307</v>
      </c>
      <c r="BB36" s="746">
        <v>87</v>
      </c>
      <c r="BC36" s="746">
        <v>1467</v>
      </c>
      <c r="BD36" s="746">
        <v>290</v>
      </c>
      <c r="BE36" s="746">
        <v>732</v>
      </c>
      <c r="BF36" s="80">
        <v>1022</v>
      </c>
      <c r="BG36" s="746">
        <v>278</v>
      </c>
      <c r="BH36" s="746">
        <v>868</v>
      </c>
      <c r="BI36" s="746">
        <v>1761</v>
      </c>
      <c r="BJ36" s="746">
        <v>53</v>
      </c>
      <c r="BK36" s="746">
        <v>2682</v>
      </c>
      <c r="BL36" s="746">
        <v>34</v>
      </c>
      <c r="BM36" s="746">
        <v>661</v>
      </c>
      <c r="BN36" s="80">
        <v>695</v>
      </c>
      <c r="BO36" s="746">
        <v>941</v>
      </c>
      <c r="BP36" s="746">
        <v>597</v>
      </c>
      <c r="BQ36" s="746">
        <v>1480</v>
      </c>
      <c r="BR36" s="746">
        <v>35</v>
      </c>
      <c r="BS36" s="746">
        <v>2112</v>
      </c>
      <c r="BT36" s="746">
        <v>100</v>
      </c>
      <c r="BU36" s="746">
        <v>414</v>
      </c>
      <c r="BV36" s="80">
        <v>514</v>
      </c>
      <c r="BW36" s="746">
        <v>471</v>
      </c>
      <c r="BX36" s="746">
        <v>873</v>
      </c>
      <c r="BY36" s="746">
        <v>1547</v>
      </c>
      <c r="BZ36" s="746">
        <v>15</v>
      </c>
      <c r="CA36" s="746">
        <v>2435</v>
      </c>
      <c r="CB36" s="746">
        <v>125</v>
      </c>
      <c r="CC36" s="746">
        <v>2068</v>
      </c>
      <c r="CD36" s="80">
        <v>2193</v>
      </c>
      <c r="CE36" s="746">
        <v>129</v>
      </c>
      <c r="CF36" s="746">
        <v>148</v>
      </c>
      <c r="CG36" s="746">
        <v>384</v>
      </c>
      <c r="CH36" s="746">
        <v>32</v>
      </c>
      <c r="CI36" s="746">
        <v>564</v>
      </c>
      <c r="CJ36" s="746">
        <v>152</v>
      </c>
      <c r="CK36" s="746">
        <v>871</v>
      </c>
      <c r="CL36" s="80">
        <v>1023</v>
      </c>
      <c r="CM36" s="746">
        <v>638</v>
      </c>
      <c r="CN36" s="746">
        <v>226</v>
      </c>
      <c r="CO36" s="746">
        <v>149</v>
      </c>
      <c r="CP36" s="746">
        <v>14</v>
      </c>
      <c r="CQ36" s="746">
        <v>389</v>
      </c>
      <c r="CR36" s="746">
        <v>163</v>
      </c>
      <c r="CS36" s="746">
        <v>1379</v>
      </c>
      <c r="CT36" s="80">
        <v>1542</v>
      </c>
      <c r="CU36" s="746">
        <v>405</v>
      </c>
      <c r="CV36" s="746">
        <v>242</v>
      </c>
      <c r="CW36" s="746">
        <v>135</v>
      </c>
      <c r="CX36" s="746">
        <v>2</v>
      </c>
      <c r="CY36" s="746">
        <v>379</v>
      </c>
      <c r="CZ36" s="746">
        <v>13</v>
      </c>
      <c r="DA36" s="746">
        <v>292</v>
      </c>
      <c r="DB36" s="80">
        <v>305</v>
      </c>
      <c r="DC36" s="746">
        <v>231</v>
      </c>
      <c r="DD36" s="746">
        <v>457</v>
      </c>
      <c r="DE36" s="746">
        <v>661</v>
      </c>
      <c r="DF36" s="746">
        <v>19</v>
      </c>
      <c r="DG36" s="746">
        <v>1137</v>
      </c>
      <c r="DH36" s="746">
        <v>165</v>
      </c>
      <c r="DI36" s="746">
        <v>283</v>
      </c>
      <c r="DJ36" s="80">
        <v>448</v>
      </c>
      <c r="DK36" s="746">
        <v>80</v>
      </c>
      <c r="DL36" s="746">
        <v>284</v>
      </c>
      <c r="DM36" s="746">
        <v>567</v>
      </c>
      <c r="DN36" s="746">
        <v>42</v>
      </c>
      <c r="DO36" s="746">
        <v>893</v>
      </c>
      <c r="DP36" s="746">
        <v>115</v>
      </c>
      <c r="DQ36" s="746">
        <v>753</v>
      </c>
      <c r="DR36" s="80">
        <v>868</v>
      </c>
      <c r="DS36" s="746">
        <v>3288</v>
      </c>
      <c r="DT36" s="746">
        <v>1777</v>
      </c>
      <c r="DU36" s="746">
        <v>6060</v>
      </c>
      <c r="DV36" s="746">
        <v>2</v>
      </c>
      <c r="DW36" s="746">
        <v>7839</v>
      </c>
      <c r="DX36" s="746">
        <v>78</v>
      </c>
      <c r="DY36" s="746">
        <v>675</v>
      </c>
      <c r="DZ36" s="80">
        <v>753</v>
      </c>
      <c r="EA36" s="746">
        <v>17892</v>
      </c>
      <c r="EB36" s="746">
        <v>13200</v>
      </c>
      <c r="EC36" s="746">
        <v>40593</v>
      </c>
      <c r="ED36" s="746">
        <v>970</v>
      </c>
      <c r="EE36" s="746">
        <v>54763</v>
      </c>
      <c r="EF36" s="746">
        <v>3214</v>
      </c>
      <c r="EG36" s="746">
        <v>26220</v>
      </c>
      <c r="EH36" s="821">
        <v>29434</v>
      </c>
    </row>
    <row r="37" spans="2:138" x14ac:dyDescent="0.25">
      <c r="B37" s="803" t="s">
        <v>1074</v>
      </c>
      <c r="C37" s="78">
        <v>2401</v>
      </c>
      <c r="D37" s="746">
        <v>1214</v>
      </c>
      <c r="E37" s="746">
        <v>4868</v>
      </c>
      <c r="F37" s="746">
        <v>32</v>
      </c>
      <c r="G37" s="746">
        <v>6114</v>
      </c>
      <c r="H37" s="746">
        <v>117</v>
      </c>
      <c r="I37" s="746">
        <v>1900</v>
      </c>
      <c r="J37" s="80">
        <v>2017</v>
      </c>
      <c r="K37" s="78">
        <v>2156</v>
      </c>
      <c r="L37" s="746">
        <v>1333</v>
      </c>
      <c r="M37" s="746">
        <v>5598</v>
      </c>
      <c r="N37" s="746">
        <v>483</v>
      </c>
      <c r="O37" s="746">
        <v>7414</v>
      </c>
      <c r="P37" s="746">
        <v>307</v>
      </c>
      <c r="Q37" s="746">
        <v>2268</v>
      </c>
      <c r="R37" s="80">
        <v>2575</v>
      </c>
      <c r="S37" s="78">
        <v>2914</v>
      </c>
      <c r="T37" s="746">
        <v>4035</v>
      </c>
      <c r="U37" s="746">
        <v>5081</v>
      </c>
      <c r="V37" s="746">
        <v>220</v>
      </c>
      <c r="W37" s="746">
        <v>9336</v>
      </c>
      <c r="X37" s="746">
        <v>561</v>
      </c>
      <c r="Y37" s="746">
        <v>7982</v>
      </c>
      <c r="Z37" s="80">
        <v>8543</v>
      </c>
      <c r="AA37" s="746">
        <v>1933</v>
      </c>
      <c r="AB37" s="746">
        <v>2772</v>
      </c>
      <c r="AC37" s="746">
        <v>6694</v>
      </c>
      <c r="AD37" s="746">
        <v>51</v>
      </c>
      <c r="AE37" s="746">
        <v>9517</v>
      </c>
      <c r="AF37" s="746">
        <v>172</v>
      </c>
      <c r="AG37" s="746">
        <v>2717</v>
      </c>
      <c r="AH37" s="80">
        <v>2889</v>
      </c>
      <c r="AI37" s="746">
        <v>318</v>
      </c>
      <c r="AJ37" s="746">
        <v>1051</v>
      </c>
      <c r="AK37" s="746">
        <v>557</v>
      </c>
      <c r="AL37" s="746">
        <v>173</v>
      </c>
      <c r="AM37" s="746">
        <v>1781</v>
      </c>
      <c r="AN37" s="746">
        <v>209</v>
      </c>
      <c r="AO37" s="746">
        <v>2529</v>
      </c>
      <c r="AP37" s="80">
        <v>2738</v>
      </c>
      <c r="AQ37" s="746">
        <v>790</v>
      </c>
      <c r="AR37" s="746">
        <v>583</v>
      </c>
      <c r="AS37" s="746">
        <v>1168</v>
      </c>
      <c r="AT37" s="746">
        <v>46</v>
      </c>
      <c r="AU37" s="746">
        <v>1797</v>
      </c>
      <c r="AV37" s="746">
        <v>166</v>
      </c>
      <c r="AW37" s="746">
        <v>698</v>
      </c>
      <c r="AX37" s="80">
        <v>864</v>
      </c>
      <c r="AY37" s="746">
        <v>82</v>
      </c>
      <c r="AZ37" s="746">
        <v>285</v>
      </c>
      <c r="BA37" s="746">
        <v>1381</v>
      </c>
      <c r="BB37" s="746">
        <v>185</v>
      </c>
      <c r="BC37" s="746">
        <v>1851</v>
      </c>
      <c r="BD37" s="746">
        <v>59</v>
      </c>
      <c r="BE37" s="746">
        <v>781</v>
      </c>
      <c r="BF37" s="80">
        <v>840</v>
      </c>
      <c r="BG37" s="746">
        <v>741</v>
      </c>
      <c r="BH37" s="746">
        <v>1465</v>
      </c>
      <c r="BI37" s="746">
        <v>1971</v>
      </c>
      <c r="BJ37" s="746">
        <v>9</v>
      </c>
      <c r="BK37" s="746">
        <v>3445</v>
      </c>
      <c r="BL37" s="746">
        <v>36</v>
      </c>
      <c r="BM37" s="746">
        <v>620</v>
      </c>
      <c r="BN37" s="80">
        <v>656</v>
      </c>
      <c r="BO37" s="746">
        <v>705</v>
      </c>
      <c r="BP37" s="746">
        <v>1617</v>
      </c>
      <c r="BQ37" s="746">
        <v>1216</v>
      </c>
      <c r="BR37" s="746">
        <v>45</v>
      </c>
      <c r="BS37" s="746">
        <v>2878</v>
      </c>
      <c r="BT37" s="746">
        <v>233</v>
      </c>
      <c r="BU37" s="746">
        <v>427</v>
      </c>
      <c r="BV37" s="80">
        <v>660</v>
      </c>
      <c r="BW37" s="746">
        <v>572</v>
      </c>
      <c r="BX37" s="746">
        <v>708</v>
      </c>
      <c r="BY37" s="746">
        <v>1804</v>
      </c>
      <c r="BZ37" s="746">
        <v>41</v>
      </c>
      <c r="CA37" s="746">
        <v>2553</v>
      </c>
      <c r="CB37" s="746">
        <v>111</v>
      </c>
      <c r="CC37" s="746">
        <v>2100</v>
      </c>
      <c r="CD37" s="80">
        <v>2211</v>
      </c>
      <c r="CE37" s="746">
        <v>144</v>
      </c>
      <c r="CF37" s="746">
        <v>154</v>
      </c>
      <c r="CG37" s="746">
        <v>394</v>
      </c>
      <c r="CH37" s="746">
        <v>93</v>
      </c>
      <c r="CI37" s="746">
        <v>641</v>
      </c>
      <c r="CJ37" s="746">
        <v>50</v>
      </c>
      <c r="CK37" s="746">
        <v>897</v>
      </c>
      <c r="CL37" s="80">
        <v>947</v>
      </c>
      <c r="CM37" s="746">
        <v>150</v>
      </c>
      <c r="CN37" s="746">
        <v>308</v>
      </c>
      <c r="CO37" s="746">
        <v>206</v>
      </c>
      <c r="CP37" s="746">
        <v>43</v>
      </c>
      <c r="CQ37" s="746">
        <v>557</v>
      </c>
      <c r="CR37" s="746">
        <v>121</v>
      </c>
      <c r="CS37" s="746">
        <v>1409</v>
      </c>
      <c r="CT37" s="80">
        <v>1530</v>
      </c>
      <c r="CU37" s="746">
        <v>155</v>
      </c>
      <c r="CV37" s="746">
        <v>55</v>
      </c>
      <c r="CW37" s="746">
        <v>235</v>
      </c>
      <c r="CX37" s="746">
        <v>5</v>
      </c>
      <c r="CY37" s="746">
        <v>295</v>
      </c>
      <c r="CZ37" s="746">
        <v>9</v>
      </c>
      <c r="DA37" s="746">
        <v>280</v>
      </c>
      <c r="DB37" s="80">
        <v>289</v>
      </c>
      <c r="DC37" s="746">
        <v>331</v>
      </c>
      <c r="DD37" s="746">
        <v>454</v>
      </c>
      <c r="DE37" s="746">
        <v>755</v>
      </c>
      <c r="DF37" s="746">
        <v>139</v>
      </c>
      <c r="DG37" s="746">
        <v>1348</v>
      </c>
      <c r="DH37" s="746">
        <v>88</v>
      </c>
      <c r="DI37" s="746">
        <v>272</v>
      </c>
      <c r="DJ37" s="80">
        <v>360</v>
      </c>
      <c r="DK37" s="746">
        <v>435</v>
      </c>
      <c r="DL37" s="746">
        <v>393</v>
      </c>
      <c r="DM37" s="746">
        <v>457</v>
      </c>
      <c r="DN37" s="746">
        <v>22</v>
      </c>
      <c r="DO37" s="746">
        <v>872</v>
      </c>
      <c r="DP37" s="746">
        <v>71</v>
      </c>
      <c r="DQ37" s="746">
        <v>776</v>
      </c>
      <c r="DR37" s="80">
        <v>847</v>
      </c>
      <c r="DS37" s="746">
        <v>1128</v>
      </c>
      <c r="DT37" s="746">
        <v>2746</v>
      </c>
      <c r="DU37" s="746">
        <v>6538</v>
      </c>
      <c r="DV37" s="746">
        <v>77</v>
      </c>
      <c r="DW37" s="746">
        <v>9361</v>
      </c>
      <c r="DX37" s="746">
        <v>193</v>
      </c>
      <c r="DY37" s="746">
        <v>656</v>
      </c>
      <c r="DZ37" s="80">
        <v>849</v>
      </c>
      <c r="EA37" s="746">
        <v>14955</v>
      </c>
      <c r="EB37" s="746">
        <v>19173</v>
      </c>
      <c r="EC37" s="746">
        <v>38923</v>
      </c>
      <c r="ED37" s="746">
        <v>1664</v>
      </c>
      <c r="EE37" s="746">
        <v>59760</v>
      </c>
      <c r="EF37" s="746">
        <v>2503</v>
      </c>
      <c r="EG37" s="746">
        <v>26312</v>
      </c>
      <c r="EH37" s="821">
        <v>28815</v>
      </c>
    </row>
    <row r="38" spans="2:138" x14ac:dyDescent="0.25">
      <c r="B38" s="803" t="s">
        <v>1078</v>
      </c>
      <c r="C38" s="78">
        <v>816</v>
      </c>
      <c r="D38" s="746">
        <v>1513</v>
      </c>
      <c r="E38" s="746">
        <v>5232</v>
      </c>
      <c r="F38" s="746">
        <v>31</v>
      </c>
      <c r="G38" s="746">
        <v>6776</v>
      </c>
      <c r="H38" s="746">
        <v>143</v>
      </c>
      <c r="I38" s="746">
        <v>1908</v>
      </c>
      <c r="J38" s="80">
        <v>2051</v>
      </c>
      <c r="K38" s="78">
        <v>934</v>
      </c>
      <c r="L38" s="746">
        <v>303</v>
      </c>
      <c r="M38" s="746">
        <v>5238</v>
      </c>
      <c r="N38" s="746">
        <v>166</v>
      </c>
      <c r="O38" s="746">
        <v>5707</v>
      </c>
      <c r="P38" s="746">
        <v>1345</v>
      </c>
      <c r="Q38" s="746">
        <v>2306</v>
      </c>
      <c r="R38" s="80">
        <v>3651</v>
      </c>
      <c r="S38" s="78">
        <v>2317</v>
      </c>
      <c r="T38" s="746">
        <v>1159</v>
      </c>
      <c r="U38" s="746">
        <v>6057</v>
      </c>
      <c r="V38" s="746">
        <v>136</v>
      </c>
      <c r="W38" s="746">
        <v>7352</v>
      </c>
      <c r="X38" s="746">
        <v>1330</v>
      </c>
      <c r="Y38" s="746">
        <v>8033</v>
      </c>
      <c r="Z38" s="80">
        <v>9363</v>
      </c>
      <c r="AA38" s="746">
        <v>2704</v>
      </c>
      <c r="AB38" s="746">
        <v>3246</v>
      </c>
      <c r="AC38" s="746">
        <v>6491</v>
      </c>
      <c r="AD38" s="746">
        <v>54</v>
      </c>
      <c r="AE38" s="746">
        <v>9791</v>
      </c>
      <c r="AF38" s="746">
        <v>439</v>
      </c>
      <c r="AG38" s="746">
        <v>2718</v>
      </c>
      <c r="AH38" s="80">
        <v>3157</v>
      </c>
      <c r="AI38" s="746">
        <v>216</v>
      </c>
      <c r="AJ38" s="746">
        <v>762</v>
      </c>
      <c r="AK38" s="746">
        <v>1270</v>
      </c>
      <c r="AL38" s="746">
        <v>82</v>
      </c>
      <c r="AM38" s="746">
        <v>2114</v>
      </c>
      <c r="AN38" s="746">
        <v>413</v>
      </c>
      <c r="AO38" s="746">
        <v>2548</v>
      </c>
      <c r="AP38" s="80">
        <v>2961</v>
      </c>
      <c r="AQ38" s="746">
        <v>679</v>
      </c>
      <c r="AR38" s="746">
        <v>501</v>
      </c>
      <c r="AS38" s="746">
        <v>1110</v>
      </c>
      <c r="AT38" s="746">
        <v>29</v>
      </c>
      <c r="AU38" s="746">
        <v>1640</v>
      </c>
      <c r="AV38" s="746">
        <v>100</v>
      </c>
      <c r="AW38" s="746">
        <v>743</v>
      </c>
      <c r="AX38" s="80">
        <v>843</v>
      </c>
      <c r="AY38" s="746">
        <v>690</v>
      </c>
      <c r="AZ38" s="746">
        <v>142</v>
      </c>
      <c r="BA38" s="746">
        <v>1114</v>
      </c>
      <c r="BB38" s="746">
        <v>140</v>
      </c>
      <c r="BC38" s="746">
        <v>1396</v>
      </c>
      <c r="BD38" s="746">
        <v>84</v>
      </c>
      <c r="BE38" s="746">
        <v>664</v>
      </c>
      <c r="BF38" s="80">
        <v>748</v>
      </c>
      <c r="BG38" s="746">
        <v>1032</v>
      </c>
      <c r="BH38" s="746">
        <v>918</v>
      </c>
      <c r="BI38" s="746">
        <v>2330</v>
      </c>
      <c r="BJ38" s="746">
        <v>17</v>
      </c>
      <c r="BK38" s="746">
        <v>3265</v>
      </c>
      <c r="BL38" s="746">
        <v>102</v>
      </c>
      <c r="BM38" s="746">
        <v>620</v>
      </c>
      <c r="BN38" s="80">
        <v>722</v>
      </c>
      <c r="BO38" s="746">
        <v>689</v>
      </c>
      <c r="BP38" s="746">
        <v>1834</v>
      </c>
      <c r="BQ38" s="746">
        <v>2020</v>
      </c>
      <c r="BR38" s="746">
        <v>114</v>
      </c>
      <c r="BS38" s="746">
        <v>3968</v>
      </c>
      <c r="BT38" s="746">
        <v>205</v>
      </c>
      <c r="BU38" s="746">
        <v>510</v>
      </c>
      <c r="BV38" s="80">
        <v>715</v>
      </c>
      <c r="BW38" s="746">
        <v>527</v>
      </c>
      <c r="BX38" s="746">
        <v>461</v>
      </c>
      <c r="BY38" s="746">
        <v>1930</v>
      </c>
      <c r="BZ38" s="746">
        <v>14</v>
      </c>
      <c r="CA38" s="746">
        <v>2405</v>
      </c>
      <c r="CB38" s="746">
        <v>142</v>
      </c>
      <c r="CC38" s="746">
        <v>2151</v>
      </c>
      <c r="CD38" s="80">
        <v>2293</v>
      </c>
      <c r="CE38" s="746">
        <v>146</v>
      </c>
      <c r="CF38" s="746">
        <v>359</v>
      </c>
      <c r="CG38" s="746">
        <v>439</v>
      </c>
      <c r="CH38" s="746">
        <v>51</v>
      </c>
      <c r="CI38" s="746">
        <v>849</v>
      </c>
      <c r="CJ38" s="746">
        <v>80</v>
      </c>
      <c r="CK38" s="746">
        <v>872</v>
      </c>
      <c r="CL38" s="80">
        <v>952</v>
      </c>
      <c r="CM38" s="746">
        <v>74</v>
      </c>
      <c r="CN38" s="746">
        <v>1137</v>
      </c>
      <c r="CO38" s="746">
        <v>368</v>
      </c>
      <c r="CP38" s="746">
        <v>23</v>
      </c>
      <c r="CQ38" s="746">
        <v>1528</v>
      </c>
      <c r="CR38" s="746">
        <v>170</v>
      </c>
      <c r="CS38" s="746">
        <v>1451</v>
      </c>
      <c r="CT38" s="80">
        <v>1621</v>
      </c>
      <c r="CU38" s="746">
        <v>257</v>
      </c>
      <c r="CV38" s="746">
        <v>476</v>
      </c>
      <c r="CW38" s="746">
        <v>34</v>
      </c>
      <c r="CX38" s="746">
        <v>6</v>
      </c>
      <c r="CY38" s="746">
        <v>516</v>
      </c>
      <c r="CZ38" s="746">
        <v>13</v>
      </c>
      <c r="DA38" s="746">
        <v>274</v>
      </c>
      <c r="DB38" s="80">
        <v>287</v>
      </c>
      <c r="DC38" s="746">
        <v>221</v>
      </c>
      <c r="DD38" s="746">
        <v>94</v>
      </c>
      <c r="DE38" s="746">
        <v>1135</v>
      </c>
      <c r="DF38" s="746">
        <v>60</v>
      </c>
      <c r="DG38" s="746">
        <v>1289</v>
      </c>
      <c r="DH38" s="746">
        <v>27</v>
      </c>
      <c r="DI38" s="746">
        <v>265</v>
      </c>
      <c r="DJ38" s="80">
        <v>292</v>
      </c>
      <c r="DK38" s="746">
        <v>239</v>
      </c>
      <c r="DL38" s="746">
        <v>211</v>
      </c>
      <c r="DM38" s="746">
        <v>588</v>
      </c>
      <c r="DN38" s="746">
        <v>14</v>
      </c>
      <c r="DO38" s="746">
        <v>813</v>
      </c>
      <c r="DP38" s="746">
        <v>88</v>
      </c>
      <c r="DQ38" s="746">
        <v>789</v>
      </c>
      <c r="DR38" s="80">
        <v>877</v>
      </c>
      <c r="DS38" s="746">
        <v>3561</v>
      </c>
      <c r="DT38" s="746">
        <v>2954</v>
      </c>
      <c r="DU38" s="746">
        <v>5422</v>
      </c>
      <c r="DV38" s="746">
        <v>8</v>
      </c>
      <c r="DW38" s="746">
        <v>8384</v>
      </c>
      <c r="DX38" s="746">
        <v>427</v>
      </c>
      <c r="DY38" s="746">
        <v>792</v>
      </c>
      <c r="DZ38" s="80">
        <v>1219</v>
      </c>
      <c r="EA38" s="746">
        <v>15102</v>
      </c>
      <c r="EB38" s="746">
        <v>16070</v>
      </c>
      <c r="EC38" s="746">
        <v>40778</v>
      </c>
      <c r="ED38" s="746">
        <v>945</v>
      </c>
      <c r="EE38" s="746">
        <v>57793</v>
      </c>
      <c r="EF38" s="746">
        <v>5108</v>
      </c>
      <c r="EG38" s="746">
        <v>26644</v>
      </c>
      <c r="EH38" s="821">
        <v>31752</v>
      </c>
    </row>
    <row r="39" spans="2:138" x14ac:dyDescent="0.25">
      <c r="B39" s="803" t="s">
        <v>1087</v>
      </c>
      <c r="C39" s="78">
        <v>2331</v>
      </c>
      <c r="D39" s="746">
        <v>2064</v>
      </c>
      <c r="E39" s="746">
        <v>4465</v>
      </c>
      <c r="F39" s="746">
        <v>222</v>
      </c>
      <c r="G39" s="746">
        <v>6751</v>
      </c>
      <c r="H39" s="746">
        <v>126</v>
      </c>
      <c r="I39" s="746">
        <v>1751</v>
      </c>
      <c r="J39" s="80">
        <v>1877</v>
      </c>
      <c r="K39" s="78">
        <v>1082</v>
      </c>
      <c r="L39" s="746">
        <v>1138</v>
      </c>
      <c r="M39" s="746">
        <v>4083</v>
      </c>
      <c r="N39" s="746">
        <v>767</v>
      </c>
      <c r="O39" s="746">
        <v>5988</v>
      </c>
      <c r="P39" s="746">
        <v>711</v>
      </c>
      <c r="Q39" s="746">
        <v>2759</v>
      </c>
      <c r="R39" s="80">
        <v>3470</v>
      </c>
      <c r="S39" s="78">
        <v>2554</v>
      </c>
      <c r="T39" s="746">
        <v>2344</v>
      </c>
      <c r="U39" s="746">
        <v>4605</v>
      </c>
      <c r="V39" s="746">
        <v>327</v>
      </c>
      <c r="W39" s="746">
        <v>7276</v>
      </c>
      <c r="X39" s="746">
        <v>508</v>
      </c>
      <c r="Y39" s="746">
        <v>8709</v>
      </c>
      <c r="Z39" s="80">
        <v>9217</v>
      </c>
      <c r="AA39" s="746">
        <v>2814</v>
      </c>
      <c r="AB39" s="746">
        <v>2953</v>
      </c>
      <c r="AC39" s="746">
        <v>6813</v>
      </c>
      <c r="AD39" s="746">
        <v>48</v>
      </c>
      <c r="AE39" s="746">
        <v>9814</v>
      </c>
      <c r="AF39" s="746">
        <v>308</v>
      </c>
      <c r="AG39" s="746">
        <v>2960</v>
      </c>
      <c r="AH39" s="80">
        <v>3268</v>
      </c>
      <c r="AI39" s="746">
        <v>267</v>
      </c>
      <c r="AJ39" s="746">
        <v>842</v>
      </c>
      <c r="AK39" s="746">
        <v>1306</v>
      </c>
      <c r="AL39" s="746">
        <v>165</v>
      </c>
      <c r="AM39" s="746">
        <v>2313</v>
      </c>
      <c r="AN39" s="746">
        <v>622</v>
      </c>
      <c r="AO39" s="746">
        <v>2710</v>
      </c>
      <c r="AP39" s="80">
        <v>3332</v>
      </c>
      <c r="AQ39" s="746">
        <v>283</v>
      </c>
      <c r="AR39" s="746">
        <v>327</v>
      </c>
      <c r="AS39" s="746">
        <v>1297</v>
      </c>
      <c r="AT39" s="746">
        <v>58</v>
      </c>
      <c r="AU39" s="746">
        <v>1682</v>
      </c>
      <c r="AV39" s="746">
        <v>80</v>
      </c>
      <c r="AW39" s="746">
        <v>763</v>
      </c>
      <c r="AX39" s="80">
        <v>843</v>
      </c>
      <c r="AY39" s="746">
        <v>120</v>
      </c>
      <c r="AZ39" s="746">
        <v>80</v>
      </c>
      <c r="BA39" s="746">
        <v>1240</v>
      </c>
      <c r="BB39" s="746">
        <v>56</v>
      </c>
      <c r="BC39" s="746">
        <v>1376</v>
      </c>
      <c r="BD39" s="746">
        <v>70</v>
      </c>
      <c r="BE39" s="746">
        <v>652</v>
      </c>
      <c r="BF39" s="80">
        <v>722</v>
      </c>
      <c r="BG39" s="746">
        <v>39</v>
      </c>
      <c r="BH39" s="746">
        <v>899</v>
      </c>
      <c r="BI39" s="746">
        <v>3184</v>
      </c>
      <c r="BJ39" s="746">
        <v>123</v>
      </c>
      <c r="BK39" s="746">
        <v>4206</v>
      </c>
      <c r="BL39" s="746">
        <v>71</v>
      </c>
      <c r="BM39" s="746">
        <v>570</v>
      </c>
      <c r="BN39" s="80">
        <v>641</v>
      </c>
      <c r="BO39" s="746">
        <v>168</v>
      </c>
      <c r="BP39" s="746">
        <v>363</v>
      </c>
      <c r="BQ39" s="746">
        <v>3626</v>
      </c>
      <c r="BR39" s="746">
        <v>43</v>
      </c>
      <c r="BS39" s="746">
        <v>4032</v>
      </c>
      <c r="BT39" s="746">
        <v>222</v>
      </c>
      <c r="BU39" s="746">
        <v>624</v>
      </c>
      <c r="BV39" s="80">
        <v>846</v>
      </c>
      <c r="BW39" s="746">
        <v>783</v>
      </c>
      <c r="BX39" s="746">
        <v>502</v>
      </c>
      <c r="BY39" s="746">
        <v>1524</v>
      </c>
      <c r="BZ39" s="746">
        <v>14</v>
      </c>
      <c r="CA39" s="746">
        <v>2040</v>
      </c>
      <c r="CB39" s="746">
        <v>139</v>
      </c>
      <c r="CC39" s="746">
        <v>2229</v>
      </c>
      <c r="CD39" s="80">
        <v>2368</v>
      </c>
      <c r="CE39" s="746">
        <v>152</v>
      </c>
      <c r="CF39" s="746">
        <v>162</v>
      </c>
      <c r="CG39" s="746">
        <v>642</v>
      </c>
      <c r="CH39" s="746">
        <v>27</v>
      </c>
      <c r="CI39" s="746">
        <v>831</v>
      </c>
      <c r="CJ39" s="746">
        <v>81</v>
      </c>
      <c r="CK39" s="746">
        <v>847</v>
      </c>
      <c r="CL39" s="80">
        <v>928</v>
      </c>
      <c r="CM39" s="746">
        <v>198</v>
      </c>
      <c r="CN39" s="746">
        <v>145</v>
      </c>
      <c r="CO39" s="746">
        <v>1260</v>
      </c>
      <c r="CP39" s="746">
        <v>14</v>
      </c>
      <c r="CQ39" s="746">
        <v>1419</v>
      </c>
      <c r="CR39" s="746">
        <v>159</v>
      </c>
      <c r="CS39" s="746">
        <v>1506</v>
      </c>
      <c r="CT39" s="80">
        <v>1665</v>
      </c>
      <c r="CU39" s="746">
        <v>23</v>
      </c>
      <c r="CV39" s="746">
        <v>293</v>
      </c>
      <c r="CW39" s="746">
        <v>478</v>
      </c>
      <c r="CX39" s="746">
        <v>2</v>
      </c>
      <c r="CY39" s="746">
        <v>773</v>
      </c>
      <c r="CZ39" s="746">
        <v>21</v>
      </c>
      <c r="DA39" s="746">
        <v>272</v>
      </c>
      <c r="DB39" s="80">
        <v>293</v>
      </c>
      <c r="DC39" s="746">
        <v>412</v>
      </c>
      <c r="DD39" s="746">
        <v>455</v>
      </c>
      <c r="DE39" s="746">
        <v>838</v>
      </c>
      <c r="DF39" s="746">
        <v>16</v>
      </c>
      <c r="DG39" s="746">
        <v>1309</v>
      </c>
      <c r="DH39" s="746">
        <v>47</v>
      </c>
      <c r="DI39" s="746">
        <v>267</v>
      </c>
      <c r="DJ39" s="80">
        <v>314</v>
      </c>
      <c r="DK39" s="746">
        <v>304</v>
      </c>
      <c r="DL39" s="746">
        <v>174</v>
      </c>
      <c r="DM39" s="746">
        <v>439</v>
      </c>
      <c r="DN39" s="746">
        <v>25</v>
      </c>
      <c r="DO39" s="746">
        <v>638</v>
      </c>
      <c r="DP39" s="746">
        <v>96</v>
      </c>
      <c r="DQ39" s="746">
        <v>826</v>
      </c>
      <c r="DR39" s="80">
        <v>922</v>
      </c>
      <c r="DS39" s="746">
        <v>2094</v>
      </c>
      <c r="DT39" s="746">
        <v>4954</v>
      </c>
      <c r="DU39" s="746">
        <v>6284</v>
      </c>
      <c r="DV39" s="746">
        <v>12</v>
      </c>
      <c r="DW39" s="746">
        <v>11250</v>
      </c>
      <c r="DX39" s="746">
        <v>26</v>
      </c>
      <c r="DY39" s="746">
        <v>1187</v>
      </c>
      <c r="DZ39" s="80">
        <v>1213</v>
      </c>
      <c r="EA39" s="746">
        <v>13624</v>
      </c>
      <c r="EB39" s="746">
        <v>17695</v>
      </c>
      <c r="EC39" s="746">
        <v>42084</v>
      </c>
      <c r="ED39" s="746">
        <v>1919</v>
      </c>
      <c r="EE39" s="746">
        <v>61698</v>
      </c>
      <c r="EF39" s="746">
        <v>3287</v>
      </c>
      <c r="EG39" s="746">
        <v>28632</v>
      </c>
      <c r="EH39" s="821">
        <v>31919</v>
      </c>
    </row>
    <row r="40" spans="2:138" ht="14.25" thickBot="1" x14ac:dyDescent="0.3">
      <c r="B40" s="803" t="s">
        <v>1108</v>
      </c>
      <c r="C40" s="78">
        <v>1879</v>
      </c>
      <c r="D40" s="746">
        <v>1884</v>
      </c>
      <c r="E40" s="746">
        <v>4977</v>
      </c>
      <c r="F40" s="746">
        <v>67</v>
      </c>
      <c r="G40" s="746">
        <v>6928</v>
      </c>
      <c r="H40" s="746">
        <v>144</v>
      </c>
      <c r="I40" s="746">
        <v>1687</v>
      </c>
      <c r="J40" s="80">
        <v>1831</v>
      </c>
      <c r="K40" s="78">
        <v>3137</v>
      </c>
      <c r="L40" s="746">
        <v>1489</v>
      </c>
      <c r="M40" s="746">
        <v>7747</v>
      </c>
      <c r="N40" s="746">
        <v>470</v>
      </c>
      <c r="O40" s="746">
        <v>9706</v>
      </c>
      <c r="P40" s="746">
        <v>380</v>
      </c>
      <c r="Q40" s="746">
        <v>729</v>
      </c>
      <c r="R40" s="80">
        <v>1109</v>
      </c>
      <c r="S40" s="78">
        <v>1342</v>
      </c>
      <c r="T40" s="746">
        <v>406</v>
      </c>
      <c r="U40" s="746">
        <v>4418</v>
      </c>
      <c r="V40" s="746">
        <v>898</v>
      </c>
      <c r="W40" s="746">
        <v>5722</v>
      </c>
      <c r="X40" s="746">
        <v>284</v>
      </c>
      <c r="Y40" s="746">
        <v>2530</v>
      </c>
      <c r="Z40" s="80">
        <v>2814</v>
      </c>
      <c r="AA40" s="746">
        <v>1520</v>
      </c>
      <c r="AB40" s="746">
        <v>1122</v>
      </c>
      <c r="AC40" s="746">
        <v>5351</v>
      </c>
      <c r="AD40" s="746">
        <v>634</v>
      </c>
      <c r="AE40" s="746">
        <v>7107</v>
      </c>
      <c r="AF40" s="746">
        <v>660</v>
      </c>
      <c r="AG40" s="746">
        <v>8218</v>
      </c>
      <c r="AH40" s="80">
        <v>8878</v>
      </c>
      <c r="AI40" s="746">
        <v>2480</v>
      </c>
      <c r="AJ40" s="746">
        <v>2163</v>
      </c>
      <c r="AK40" s="746">
        <v>7078</v>
      </c>
      <c r="AL40" s="746">
        <v>47</v>
      </c>
      <c r="AM40" s="746">
        <v>9288</v>
      </c>
      <c r="AN40" s="746">
        <v>449</v>
      </c>
      <c r="AO40" s="746">
        <v>2945</v>
      </c>
      <c r="AP40" s="80">
        <v>3394</v>
      </c>
      <c r="AQ40" s="746">
        <v>421</v>
      </c>
      <c r="AR40" s="746">
        <v>780</v>
      </c>
      <c r="AS40" s="746">
        <v>1505</v>
      </c>
      <c r="AT40" s="746">
        <v>141</v>
      </c>
      <c r="AU40" s="746">
        <v>2426</v>
      </c>
      <c r="AV40" s="746">
        <v>542</v>
      </c>
      <c r="AW40" s="746">
        <v>3050</v>
      </c>
      <c r="AX40" s="80">
        <v>3592</v>
      </c>
      <c r="AY40" s="746">
        <v>632</v>
      </c>
      <c r="AZ40" s="746">
        <v>679</v>
      </c>
      <c r="BA40" s="746">
        <v>997</v>
      </c>
      <c r="BB40" s="746">
        <v>55</v>
      </c>
      <c r="BC40" s="746">
        <v>1731</v>
      </c>
      <c r="BD40" s="746">
        <v>93</v>
      </c>
      <c r="BE40" s="746">
        <v>746</v>
      </c>
      <c r="BF40" s="80">
        <v>839</v>
      </c>
      <c r="BG40" s="746">
        <v>136</v>
      </c>
      <c r="BH40" s="746">
        <v>98</v>
      </c>
      <c r="BI40" s="746">
        <v>894</v>
      </c>
      <c r="BJ40" s="746">
        <v>35</v>
      </c>
      <c r="BK40" s="746">
        <v>1027</v>
      </c>
      <c r="BL40" s="746">
        <v>279</v>
      </c>
      <c r="BM40" s="746">
        <v>658</v>
      </c>
      <c r="BN40" s="80">
        <v>937</v>
      </c>
      <c r="BO40" s="746">
        <v>1292</v>
      </c>
      <c r="BP40" s="746">
        <v>1762</v>
      </c>
      <c r="BQ40" s="746">
        <v>2532</v>
      </c>
      <c r="BR40" s="746">
        <v>19</v>
      </c>
      <c r="BS40" s="746">
        <v>4313</v>
      </c>
      <c r="BT40" s="746">
        <v>397</v>
      </c>
      <c r="BU40" s="746">
        <v>607</v>
      </c>
      <c r="BV40" s="80">
        <v>1004</v>
      </c>
      <c r="BW40" s="746">
        <v>211</v>
      </c>
      <c r="BX40" s="746">
        <v>390</v>
      </c>
      <c r="BY40" s="746">
        <v>3711</v>
      </c>
      <c r="BZ40" s="746">
        <v>27</v>
      </c>
      <c r="CA40" s="746">
        <v>4128</v>
      </c>
      <c r="CB40" s="746">
        <v>154</v>
      </c>
      <c r="CC40" s="746">
        <v>775</v>
      </c>
      <c r="CD40" s="80">
        <v>929</v>
      </c>
      <c r="CE40" s="746">
        <v>708</v>
      </c>
      <c r="CF40" s="746">
        <v>1250</v>
      </c>
      <c r="CG40" s="746">
        <v>1159</v>
      </c>
      <c r="CH40" s="746">
        <v>15</v>
      </c>
      <c r="CI40" s="746">
        <v>2424</v>
      </c>
      <c r="CJ40" s="746">
        <v>213</v>
      </c>
      <c r="CK40" s="746">
        <v>2312</v>
      </c>
      <c r="CL40" s="80">
        <v>2525</v>
      </c>
      <c r="CM40" s="746">
        <v>160</v>
      </c>
      <c r="CN40" s="746">
        <v>140</v>
      </c>
      <c r="CO40" s="746">
        <v>619</v>
      </c>
      <c r="CP40" s="746">
        <v>55</v>
      </c>
      <c r="CQ40" s="746">
        <v>814</v>
      </c>
      <c r="CR40" s="746">
        <v>92</v>
      </c>
      <c r="CS40" s="746">
        <v>815</v>
      </c>
      <c r="CT40" s="80">
        <v>907</v>
      </c>
      <c r="CU40" s="746">
        <v>502</v>
      </c>
      <c r="CV40" s="746">
        <v>342</v>
      </c>
      <c r="CW40" s="746">
        <v>894</v>
      </c>
      <c r="CX40" s="746">
        <v>16</v>
      </c>
      <c r="CY40" s="746">
        <v>1252</v>
      </c>
      <c r="CZ40" s="746">
        <v>131</v>
      </c>
      <c r="DA40" s="746">
        <v>1525</v>
      </c>
      <c r="DB40" s="80">
        <v>1656</v>
      </c>
      <c r="DC40" s="746">
        <v>379</v>
      </c>
      <c r="DD40" s="746">
        <v>130</v>
      </c>
      <c r="DE40" s="746">
        <v>356</v>
      </c>
      <c r="DF40" s="746">
        <v>0</v>
      </c>
      <c r="DG40" s="746">
        <v>486</v>
      </c>
      <c r="DH40" s="746">
        <v>48</v>
      </c>
      <c r="DI40" s="746">
        <v>283</v>
      </c>
      <c r="DJ40" s="80">
        <v>331</v>
      </c>
      <c r="DK40" s="746">
        <v>245</v>
      </c>
      <c r="DL40" s="746">
        <v>135</v>
      </c>
      <c r="DM40" s="746">
        <v>733</v>
      </c>
      <c r="DN40" s="746">
        <v>18</v>
      </c>
      <c r="DO40" s="746">
        <v>886</v>
      </c>
      <c r="DP40" s="746">
        <v>367</v>
      </c>
      <c r="DQ40" s="746">
        <v>257</v>
      </c>
      <c r="DR40" s="80">
        <v>624</v>
      </c>
      <c r="DS40" s="746">
        <v>333</v>
      </c>
      <c r="DT40" s="746">
        <v>481</v>
      </c>
      <c r="DU40" s="746">
        <v>284</v>
      </c>
      <c r="DV40" s="746">
        <v>29</v>
      </c>
      <c r="DW40" s="746">
        <v>794</v>
      </c>
      <c r="DX40" s="746">
        <v>88</v>
      </c>
      <c r="DY40" s="746">
        <v>826</v>
      </c>
      <c r="DZ40" s="80">
        <v>914</v>
      </c>
      <c r="EA40" s="746">
        <v>15377</v>
      </c>
      <c r="EB40" s="746">
        <v>13251</v>
      </c>
      <c r="EC40" s="746">
        <v>43255</v>
      </c>
      <c r="ED40" s="746">
        <v>2526</v>
      </c>
      <c r="EE40" s="746">
        <v>59032</v>
      </c>
      <c r="EF40" s="746">
        <v>4321</v>
      </c>
      <c r="EG40" s="746">
        <v>27963</v>
      </c>
      <c r="EH40" s="821">
        <v>32284</v>
      </c>
    </row>
    <row r="41" spans="2:138" x14ac:dyDescent="0.25">
      <c r="B41" s="72" t="s">
        <v>1116</v>
      </c>
      <c r="C41" s="78">
        <v>1084</v>
      </c>
      <c r="D41" s="746">
        <v>1755</v>
      </c>
      <c r="E41" s="746">
        <v>5026</v>
      </c>
      <c r="F41" s="746">
        <v>3</v>
      </c>
      <c r="G41" s="746">
        <v>6784</v>
      </c>
      <c r="H41" s="746">
        <v>1024</v>
      </c>
      <c r="I41" s="746">
        <v>1731</v>
      </c>
      <c r="J41" s="80">
        <v>2755</v>
      </c>
      <c r="K41" s="78">
        <v>1766</v>
      </c>
      <c r="L41" s="746">
        <v>1443</v>
      </c>
      <c r="M41" s="746">
        <v>8194</v>
      </c>
      <c r="N41" s="746">
        <v>2</v>
      </c>
      <c r="O41" s="746">
        <v>9639</v>
      </c>
      <c r="P41" s="746">
        <v>163</v>
      </c>
      <c r="Q41" s="746">
        <v>1049</v>
      </c>
      <c r="R41" s="80">
        <v>1212</v>
      </c>
      <c r="S41" s="78">
        <v>689</v>
      </c>
      <c r="T41" s="746">
        <v>766</v>
      </c>
      <c r="U41" s="746">
        <v>3962</v>
      </c>
      <c r="V41" s="746">
        <v>137</v>
      </c>
      <c r="W41" s="746">
        <v>4865</v>
      </c>
      <c r="X41" s="746">
        <v>1211</v>
      </c>
      <c r="Y41" s="746">
        <v>2549</v>
      </c>
      <c r="Z41" s="80">
        <v>3760</v>
      </c>
      <c r="AA41" s="746">
        <v>1251</v>
      </c>
      <c r="AB41" s="746">
        <v>1457</v>
      </c>
      <c r="AC41" s="746">
        <v>5053</v>
      </c>
      <c r="AD41" s="746">
        <v>183</v>
      </c>
      <c r="AE41" s="746">
        <v>6693</v>
      </c>
      <c r="AF41" s="746">
        <v>983</v>
      </c>
      <c r="AG41" s="746">
        <v>8562</v>
      </c>
      <c r="AH41" s="80">
        <v>9545</v>
      </c>
      <c r="AI41" s="746">
        <v>3028</v>
      </c>
      <c r="AJ41" s="746">
        <v>1506</v>
      </c>
      <c r="AK41" s="746">
        <v>6137</v>
      </c>
      <c r="AL41" s="746">
        <v>51</v>
      </c>
      <c r="AM41" s="746">
        <v>7694</v>
      </c>
      <c r="AN41" s="746">
        <v>256</v>
      </c>
      <c r="AO41" s="746">
        <v>3215</v>
      </c>
      <c r="AP41" s="80">
        <v>3471</v>
      </c>
      <c r="AQ41" s="746">
        <v>511</v>
      </c>
      <c r="AR41" s="746">
        <v>486</v>
      </c>
      <c r="AS41" s="746">
        <v>1797</v>
      </c>
      <c r="AT41" s="746">
        <v>88</v>
      </c>
      <c r="AU41" s="746">
        <v>2371</v>
      </c>
      <c r="AV41" s="746">
        <v>315</v>
      </c>
      <c r="AW41" s="746">
        <v>3304</v>
      </c>
      <c r="AX41" s="80">
        <v>3619</v>
      </c>
      <c r="AY41" s="746">
        <v>612</v>
      </c>
      <c r="AZ41" s="746">
        <v>1048</v>
      </c>
      <c r="BA41" s="746">
        <v>942</v>
      </c>
      <c r="BB41" s="746">
        <v>125</v>
      </c>
      <c r="BC41" s="746">
        <v>2115</v>
      </c>
      <c r="BD41" s="746">
        <v>197</v>
      </c>
      <c r="BE41" s="746">
        <v>695</v>
      </c>
      <c r="BF41" s="80">
        <v>892</v>
      </c>
      <c r="BG41" s="746">
        <v>294</v>
      </c>
      <c r="BH41" s="746">
        <v>151</v>
      </c>
      <c r="BI41" s="746">
        <v>752</v>
      </c>
      <c r="BJ41" s="746">
        <v>6</v>
      </c>
      <c r="BK41" s="746">
        <v>909</v>
      </c>
      <c r="BL41" s="746">
        <v>57</v>
      </c>
      <c r="BM41" s="746">
        <v>855</v>
      </c>
      <c r="BN41" s="80">
        <v>912</v>
      </c>
      <c r="BO41" s="746">
        <v>1312</v>
      </c>
      <c r="BP41" s="746">
        <v>567</v>
      </c>
      <c r="BQ41" s="746">
        <v>2617</v>
      </c>
      <c r="BR41" s="746">
        <v>119</v>
      </c>
      <c r="BS41" s="746">
        <v>3303</v>
      </c>
      <c r="BT41" s="746">
        <v>401</v>
      </c>
      <c r="BU41" s="746">
        <v>867</v>
      </c>
      <c r="BV41" s="80">
        <v>1268</v>
      </c>
      <c r="BW41" s="746">
        <v>140</v>
      </c>
      <c r="BX41" s="746">
        <v>443</v>
      </c>
      <c r="BY41" s="746">
        <v>2310</v>
      </c>
      <c r="BZ41" s="746">
        <v>30</v>
      </c>
      <c r="CA41" s="746">
        <v>2783</v>
      </c>
      <c r="CB41" s="746">
        <v>1707</v>
      </c>
      <c r="CC41" s="746">
        <v>864</v>
      </c>
      <c r="CD41" s="80">
        <v>2571</v>
      </c>
      <c r="CE41" s="746">
        <v>421</v>
      </c>
      <c r="CF41" s="746">
        <v>385</v>
      </c>
      <c r="CG41" s="746">
        <v>1789</v>
      </c>
      <c r="CH41" s="746">
        <v>12</v>
      </c>
      <c r="CI41" s="746">
        <v>2186</v>
      </c>
      <c r="CJ41" s="746">
        <v>252</v>
      </c>
      <c r="CK41" s="746">
        <v>2475</v>
      </c>
      <c r="CL41" s="80">
        <v>2727</v>
      </c>
      <c r="CM41" s="746">
        <v>138</v>
      </c>
      <c r="CN41" s="746">
        <v>155</v>
      </c>
      <c r="CO41" s="746">
        <v>591</v>
      </c>
      <c r="CP41" s="746">
        <v>30</v>
      </c>
      <c r="CQ41" s="746">
        <v>776</v>
      </c>
      <c r="CR41" s="746">
        <v>123</v>
      </c>
      <c r="CS41" s="746">
        <v>836</v>
      </c>
      <c r="CT41" s="80">
        <v>959</v>
      </c>
      <c r="CU41" s="746">
        <v>890</v>
      </c>
      <c r="CV41" s="746">
        <v>90</v>
      </c>
      <c r="CW41" s="746">
        <v>130</v>
      </c>
      <c r="CX41" s="746">
        <v>29</v>
      </c>
      <c r="CY41" s="746">
        <v>249</v>
      </c>
      <c r="CZ41" s="746">
        <v>301</v>
      </c>
      <c r="DA41" s="746">
        <v>1555</v>
      </c>
      <c r="DB41" s="80">
        <v>1856</v>
      </c>
      <c r="DC41" s="746">
        <v>122</v>
      </c>
      <c r="DD41" s="746">
        <v>454</v>
      </c>
      <c r="DE41" s="746">
        <v>317</v>
      </c>
      <c r="DF41" s="746">
        <v>0</v>
      </c>
      <c r="DG41" s="746">
        <v>771</v>
      </c>
      <c r="DH41" s="746">
        <v>50</v>
      </c>
      <c r="DI41" s="746">
        <v>328</v>
      </c>
      <c r="DJ41" s="80">
        <v>378</v>
      </c>
      <c r="DK41" s="746">
        <v>107</v>
      </c>
      <c r="DL41" s="746">
        <v>78</v>
      </c>
      <c r="DM41" s="746">
        <v>648</v>
      </c>
      <c r="DN41" s="746">
        <v>13</v>
      </c>
      <c r="DO41" s="746">
        <v>739</v>
      </c>
      <c r="DP41" s="746">
        <v>160</v>
      </c>
      <c r="DQ41" s="746">
        <v>581</v>
      </c>
      <c r="DR41" s="80">
        <v>741</v>
      </c>
      <c r="DS41" s="746">
        <v>215</v>
      </c>
      <c r="DT41" s="746">
        <v>382</v>
      </c>
      <c r="DU41" s="746">
        <v>513</v>
      </c>
      <c r="DV41" s="746">
        <v>21</v>
      </c>
      <c r="DW41" s="746">
        <v>916</v>
      </c>
      <c r="DX41" s="746">
        <v>80</v>
      </c>
      <c r="DY41" s="746">
        <v>879</v>
      </c>
      <c r="DZ41" s="80">
        <v>959</v>
      </c>
      <c r="EA41" s="746">
        <v>12580</v>
      </c>
      <c r="EB41" s="746">
        <v>11166</v>
      </c>
      <c r="EC41" s="746">
        <v>40778</v>
      </c>
      <c r="ED41" s="746">
        <v>849</v>
      </c>
      <c r="EE41" s="746">
        <v>52793</v>
      </c>
      <c r="EF41" s="746">
        <v>7280</v>
      </c>
      <c r="EG41" s="746">
        <v>30345</v>
      </c>
      <c r="EH41" s="821">
        <v>37625</v>
      </c>
    </row>
    <row r="42" spans="2:138" x14ac:dyDescent="0.25">
      <c r="B42" s="27" t="s">
        <v>1122</v>
      </c>
      <c r="C42" s="78">
        <v>558</v>
      </c>
      <c r="D42" s="746">
        <v>182</v>
      </c>
      <c r="E42" s="746">
        <v>1173</v>
      </c>
      <c r="F42" s="746">
        <v>887</v>
      </c>
      <c r="G42" s="746">
        <v>2242</v>
      </c>
      <c r="H42" s="746">
        <v>5100</v>
      </c>
      <c r="I42" s="746">
        <v>1833</v>
      </c>
      <c r="J42" s="80">
        <v>6933</v>
      </c>
      <c r="K42" s="78">
        <v>1507</v>
      </c>
      <c r="L42" s="746">
        <v>529</v>
      </c>
      <c r="M42" s="746">
        <v>7183</v>
      </c>
      <c r="N42" s="746">
        <v>288</v>
      </c>
      <c r="O42" s="746">
        <v>8000</v>
      </c>
      <c r="P42" s="746">
        <v>1082</v>
      </c>
      <c r="Q42" s="746">
        <v>813</v>
      </c>
      <c r="R42" s="80">
        <v>1895</v>
      </c>
      <c r="S42" s="78">
        <v>129</v>
      </c>
      <c r="T42" s="746">
        <v>149</v>
      </c>
      <c r="U42" s="746">
        <v>3044</v>
      </c>
      <c r="V42" s="746">
        <v>428</v>
      </c>
      <c r="W42" s="746">
        <v>3621</v>
      </c>
      <c r="X42" s="746">
        <v>1845</v>
      </c>
      <c r="Y42" s="746">
        <v>3227</v>
      </c>
      <c r="Z42" s="80">
        <v>5072</v>
      </c>
      <c r="AA42" s="746">
        <v>1651</v>
      </c>
      <c r="AB42" s="746">
        <v>2376</v>
      </c>
      <c r="AC42" s="746">
        <v>3744</v>
      </c>
      <c r="AD42" s="746">
        <v>707</v>
      </c>
      <c r="AE42" s="746">
        <v>6827</v>
      </c>
      <c r="AF42" s="746">
        <v>1888</v>
      </c>
      <c r="AG42" s="746">
        <v>8342</v>
      </c>
      <c r="AH42" s="80">
        <v>10230</v>
      </c>
      <c r="AI42" s="746">
        <v>1554</v>
      </c>
      <c r="AJ42" s="746">
        <v>1946</v>
      </c>
      <c r="AK42" s="746">
        <v>2702</v>
      </c>
      <c r="AL42" s="746">
        <v>58</v>
      </c>
      <c r="AM42" s="746">
        <v>4706</v>
      </c>
      <c r="AN42" s="746">
        <v>3602</v>
      </c>
      <c r="AO42" s="746">
        <v>3240</v>
      </c>
      <c r="AP42" s="80">
        <v>6842</v>
      </c>
      <c r="AQ42" s="746">
        <v>470</v>
      </c>
      <c r="AR42" s="746">
        <v>732</v>
      </c>
      <c r="AS42" s="746">
        <v>1175</v>
      </c>
      <c r="AT42" s="746">
        <v>138</v>
      </c>
      <c r="AU42" s="746">
        <v>2045</v>
      </c>
      <c r="AV42" s="746">
        <v>881</v>
      </c>
      <c r="AW42" s="746">
        <v>3336</v>
      </c>
      <c r="AX42" s="80">
        <v>4217</v>
      </c>
      <c r="AY42" s="746">
        <v>275</v>
      </c>
      <c r="AZ42" s="746">
        <v>470</v>
      </c>
      <c r="BA42" s="746">
        <v>681</v>
      </c>
      <c r="BB42" s="746">
        <v>92</v>
      </c>
      <c r="BC42" s="746">
        <v>1243</v>
      </c>
      <c r="BD42" s="746">
        <v>1231</v>
      </c>
      <c r="BE42" s="746">
        <v>733</v>
      </c>
      <c r="BF42" s="80">
        <v>1964</v>
      </c>
      <c r="BG42" s="746">
        <v>61</v>
      </c>
      <c r="BH42" s="746">
        <v>484</v>
      </c>
      <c r="BI42" s="746">
        <v>195</v>
      </c>
      <c r="BJ42" s="746">
        <v>48</v>
      </c>
      <c r="BK42" s="746">
        <v>727</v>
      </c>
      <c r="BL42" s="746">
        <v>677</v>
      </c>
      <c r="BM42" s="746">
        <v>840</v>
      </c>
      <c r="BN42" s="80">
        <v>1517</v>
      </c>
      <c r="BO42" s="746">
        <v>251</v>
      </c>
      <c r="BP42" s="746">
        <v>336</v>
      </c>
      <c r="BQ42" s="746">
        <v>2295</v>
      </c>
      <c r="BR42" s="746">
        <v>338</v>
      </c>
      <c r="BS42" s="746">
        <v>2969</v>
      </c>
      <c r="BT42" s="746">
        <v>866</v>
      </c>
      <c r="BU42" s="746">
        <v>821</v>
      </c>
      <c r="BV42" s="80">
        <v>1687</v>
      </c>
      <c r="BW42" s="746">
        <v>1257</v>
      </c>
      <c r="BX42" s="746">
        <v>1124</v>
      </c>
      <c r="BY42" s="746">
        <v>2205</v>
      </c>
      <c r="BZ42" s="746">
        <v>765</v>
      </c>
      <c r="CA42" s="746">
        <v>4094</v>
      </c>
      <c r="CB42" s="746">
        <v>234</v>
      </c>
      <c r="CC42" s="746">
        <v>887</v>
      </c>
      <c r="CD42" s="80">
        <v>1121</v>
      </c>
      <c r="CE42" s="746">
        <v>669</v>
      </c>
      <c r="CF42" s="746">
        <v>364</v>
      </c>
      <c r="CG42" s="746">
        <v>1190</v>
      </c>
      <c r="CH42" s="746">
        <v>157</v>
      </c>
      <c r="CI42" s="746">
        <v>1711</v>
      </c>
      <c r="CJ42" s="746">
        <v>485</v>
      </c>
      <c r="CK42" s="746">
        <v>2417</v>
      </c>
      <c r="CL42" s="80">
        <v>2902</v>
      </c>
      <c r="CM42" s="746">
        <v>150</v>
      </c>
      <c r="CN42" s="746">
        <v>51</v>
      </c>
      <c r="CO42" s="746">
        <v>384</v>
      </c>
      <c r="CP42" s="746">
        <v>28</v>
      </c>
      <c r="CQ42" s="746">
        <v>463</v>
      </c>
      <c r="CR42" s="746">
        <v>325</v>
      </c>
      <c r="CS42" s="746">
        <v>842</v>
      </c>
      <c r="CT42" s="80">
        <v>1167</v>
      </c>
      <c r="CU42" s="746">
        <v>35</v>
      </c>
      <c r="CV42" s="746">
        <v>464</v>
      </c>
      <c r="CW42" s="746">
        <v>24</v>
      </c>
      <c r="CX42" s="746">
        <v>215</v>
      </c>
      <c r="CY42" s="746">
        <v>703</v>
      </c>
      <c r="CZ42" s="746">
        <v>226</v>
      </c>
      <c r="DA42" s="746">
        <v>1593</v>
      </c>
      <c r="DB42" s="80">
        <v>1819</v>
      </c>
      <c r="DC42" s="746">
        <v>16</v>
      </c>
      <c r="DD42" s="746">
        <v>64</v>
      </c>
      <c r="DE42" s="746">
        <v>470</v>
      </c>
      <c r="DF42" s="746">
        <v>49</v>
      </c>
      <c r="DG42" s="746">
        <v>583</v>
      </c>
      <c r="DH42" s="746">
        <v>288</v>
      </c>
      <c r="DI42" s="746">
        <v>326</v>
      </c>
      <c r="DJ42" s="80">
        <v>614</v>
      </c>
      <c r="DK42" s="746">
        <v>75</v>
      </c>
      <c r="DL42" s="746">
        <v>375</v>
      </c>
      <c r="DM42" s="746">
        <v>478</v>
      </c>
      <c r="DN42" s="746">
        <v>459</v>
      </c>
      <c r="DO42" s="746">
        <v>1312</v>
      </c>
      <c r="DP42" s="746">
        <v>205</v>
      </c>
      <c r="DQ42" s="746">
        <v>259</v>
      </c>
      <c r="DR42" s="80">
        <v>464</v>
      </c>
      <c r="DS42" s="746">
        <v>217</v>
      </c>
      <c r="DT42" s="746">
        <v>76</v>
      </c>
      <c r="DU42" s="746">
        <v>291</v>
      </c>
      <c r="DV42" s="746">
        <v>38</v>
      </c>
      <c r="DW42" s="746">
        <v>405</v>
      </c>
      <c r="DX42" s="746">
        <v>427</v>
      </c>
      <c r="DY42" s="746">
        <v>906</v>
      </c>
      <c r="DZ42" s="80">
        <v>1333</v>
      </c>
      <c r="EA42" s="746">
        <v>8875</v>
      </c>
      <c r="EB42" s="746">
        <v>9722</v>
      </c>
      <c r="EC42" s="746">
        <v>27234</v>
      </c>
      <c r="ED42" s="746">
        <v>4695</v>
      </c>
      <c r="EE42" s="746">
        <v>41651</v>
      </c>
      <c r="EF42" s="746">
        <v>19362</v>
      </c>
      <c r="EG42" s="746">
        <v>30415</v>
      </c>
      <c r="EH42" s="821">
        <v>49777</v>
      </c>
    </row>
    <row r="43" spans="2:138" x14ac:dyDescent="0.25">
      <c r="B43" s="27" t="s">
        <v>1129</v>
      </c>
      <c r="C43" s="78">
        <v>986</v>
      </c>
      <c r="D43" s="746">
        <v>1020</v>
      </c>
      <c r="E43" s="746">
        <v>2006</v>
      </c>
      <c r="F43" s="746">
        <v>3894</v>
      </c>
      <c r="G43" s="746">
        <v>6920</v>
      </c>
      <c r="H43" s="746">
        <v>254</v>
      </c>
      <c r="I43" s="746">
        <v>2177</v>
      </c>
      <c r="J43" s="80">
        <v>2431</v>
      </c>
      <c r="K43" s="78">
        <v>2993</v>
      </c>
      <c r="L43" s="746">
        <v>1314</v>
      </c>
      <c r="M43" s="746">
        <v>5316</v>
      </c>
      <c r="N43" s="746">
        <v>808</v>
      </c>
      <c r="O43" s="746">
        <v>7438</v>
      </c>
      <c r="P43" s="746">
        <v>6</v>
      </c>
      <c r="Q43" s="746">
        <v>899</v>
      </c>
      <c r="R43" s="80">
        <v>905</v>
      </c>
      <c r="S43" s="78">
        <v>1030</v>
      </c>
      <c r="T43" s="746">
        <v>1752</v>
      </c>
      <c r="U43" s="746">
        <v>2111</v>
      </c>
      <c r="V43" s="746">
        <v>2038</v>
      </c>
      <c r="W43" s="746">
        <v>5901</v>
      </c>
      <c r="X43" s="746">
        <v>657</v>
      </c>
      <c r="Y43" s="746">
        <v>2840</v>
      </c>
      <c r="Z43" s="80">
        <v>3497</v>
      </c>
      <c r="AA43" s="746">
        <v>824</v>
      </c>
      <c r="AB43" s="746">
        <v>2950</v>
      </c>
      <c r="AC43" s="746">
        <v>6052</v>
      </c>
      <c r="AD43" s="746">
        <v>1225</v>
      </c>
      <c r="AE43" s="746">
        <v>10227</v>
      </c>
      <c r="AF43" s="746">
        <v>440</v>
      </c>
      <c r="AG43" s="746">
        <v>8542</v>
      </c>
      <c r="AH43" s="80">
        <v>8982</v>
      </c>
      <c r="AI43" s="746">
        <v>1146</v>
      </c>
      <c r="AJ43" s="746">
        <v>3583</v>
      </c>
      <c r="AK43" s="746">
        <v>4123</v>
      </c>
      <c r="AL43" s="746">
        <v>2992</v>
      </c>
      <c r="AM43" s="746">
        <v>10698</v>
      </c>
      <c r="AN43" s="746">
        <v>129</v>
      </c>
      <c r="AO43" s="746">
        <v>3150</v>
      </c>
      <c r="AP43" s="80">
        <v>3279</v>
      </c>
      <c r="AQ43" s="746">
        <v>708</v>
      </c>
      <c r="AR43" s="746">
        <v>598</v>
      </c>
      <c r="AS43" s="746">
        <v>1339</v>
      </c>
      <c r="AT43" s="746">
        <v>343</v>
      </c>
      <c r="AU43" s="746">
        <v>2280</v>
      </c>
      <c r="AV43" s="746">
        <v>318</v>
      </c>
      <c r="AW43" s="746">
        <v>3563</v>
      </c>
      <c r="AX43" s="80">
        <v>3881</v>
      </c>
      <c r="AY43" s="746">
        <v>430</v>
      </c>
      <c r="AZ43" s="746">
        <v>706</v>
      </c>
      <c r="BA43" s="746">
        <v>935</v>
      </c>
      <c r="BB43" s="746">
        <v>990</v>
      </c>
      <c r="BC43" s="746">
        <v>2631</v>
      </c>
      <c r="BD43" s="746">
        <v>44</v>
      </c>
      <c r="BE43" s="746">
        <v>803</v>
      </c>
      <c r="BF43" s="80">
        <v>847</v>
      </c>
      <c r="BG43" s="746">
        <v>238</v>
      </c>
      <c r="BH43" s="746">
        <v>479</v>
      </c>
      <c r="BI43" s="746">
        <v>702</v>
      </c>
      <c r="BJ43" s="746">
        <v>286</v>
      </c>
      <c r="BK43" s="746">
        <v>1467</v>
      </c>
      <c r="BL43" s="746">
        <v>26</v>
      </c>
      <c r="BM43" s="746">
        <v>996</v>
      </c>
      <c r="BN43" s="80">
        <v>1022</v>
      </c>
      <c r="BO43" s="746">
        <v>735</v>
      </c>
      <c r="BP43" s="746">
        <v>1030</v>
      </c>
      <c r="BQ43" s="746">
        <v>2095</v>
      </c>
      <c r="BR43" s="746">
        <v>615</v>
      </c>
      <c r="BS43" s="746">
        <v>3740</v>
      </c>
      <c r="BT43" s="746">
        <v>163</v>
      </c>
      <c r="BU43" s="746">
        <v>1047</v>
      </c>
      <c r="BV43" s="80">
        <v>1210</v>
      </c>
      <c r="BW43" s="746">
        <v>872</v>
      </c>
      <c r="BX43" s="746">
        <v>682</v>
      </c>
      <c r="BY43" s="746">
        <v>3212</v>
      </c>
      <c r="BZ43" s="746">
        <v>124</v>
      </c>
      <c r="CA43" s="746">
        <v>4018</v>
      </c>
      <c r="CB43" s="746">
        <v>113</v>
      </c>
      <c r="CC43" s="746">
        <v>891</v>
      </c>
      <c r="CD43" s="80">
        <v>1004</v>
      </c>
      <c r="CE43" s="746">
        <v>332</v>
      </c>
      <c r="CF43" s="746">
        <v>557</v>
      </c>
      <c r="CG43" s="746">
        <v>1396</v>
      </c>
      <c r="CH43" s="746">
        <v>376</v>
      </c>
      <c r="CI43" s="746">
        <v>2329</v>
      </c>
      <c r="CJ43" s="746">
        <v>67</v>
      </c>
      <c r="CK43" s="746">
        <v>2441</v>
      </c>
      <c r="CL43" s="80">
        <v>2508</v>
      </c>
      <c r="CM43" s="746">
        <v>239</v>
      </c>
      <c r="CN43" s="746">
        <v>141</v>
      </c>
      <c r="CO43" s="746">
        <v>315</v>
      </c>
      <c r="CP43" s="746">
        <v>184</v>
      </c>
      <c r="CQ43" s="746">
        <v>640</v>
      </c>
      <c r="CR43" s="746">
        <v>40</v>
      </c>
      <c r="CS43" s="746">
        <v>851</v>
      </c>
      <c r="CT43" s="80">
        <v>891</v>
      </c>
      <c r="CU43" s="746">
        <v>61</v>
      </c>
      <c r="CV43" s="746">
        <v>137</v>
      </c>
      <c r="CW43" s="746">
        <v>642</v>
      </c>
      <c r="CX43" s="746">
        <v>101</v>
      </c>
      <c r="CY43" s="746">
        <v>880</v>
      </c>
      <c r="CZ43" s="746">
        <v>52</v>
      </c>
      <c r="DA43" s="746">
        <v>1669</v>
      </c>
      <c r="DB43" s="80">
        <v>1721</v>
      </c>
      <c r="DC43" s="746">
        <v>226</v>
      </c>
      <c r="DD43" s="746">
        <v>144</v>
      </c>
      <c r="DE43" s="746">
        <v>333</v>
      </c>
      <c r="DF43" s="746">
        <v>290</v>
      </c>
      <c r="DG43" s="746">
        <v>767</v>
      </c>
      <c r="DH43" s="746">
        <v>28</v>
      </c>
      <c r="DI43" s="746">
        <v>322</v>
      </c>
      <c r="DJ43" s="80">
        <v>350</v>
      </c>
      <c r="DK43" s="746">
        <v>182</v>
      </c>
      <c r="DL43" s="746">
        <v>81</v>
      </c>
      <c r="DM43" s="746">
        <v>1123</v>
      </c>
      <c r="DN43" s="746">
        <v>70</v>
      </c>
      <c r="DO43" s="746">
        <v>1274</v>
      </c>
      <c r="DP43" s="746">
        <v>51</v>
      </c>
      <c r="DQ43" s="746">
        <v>350</v>
      </c>
      <c r="DR43" s="80">
        <v>401</v>
      </c>
      <c r="DS43" s="746">
        <v>97</v>
      </c>
      <c r="DT43" s="746">
        <v>327</v>
      </c>
      <c r="DU43" s="746">
        <v>331</v>
      </c>
      <c r="DV43" s="746">
        <v>314</v>
      </c>
      <c r="DW43" s="746">
        <v>972</v>
      </c>
      <c r="DX43" s="746">
        <v>50</v>
      </c>
      <c r="DY43" s="746">
        <v>946</v>
      </c>
      <c r="DZ43" s="80">
        <v>996</v>
      </c>
      <c r="EA43" s="746">
        <v>11099</v>
      </c>
      <c r="EB43" s="746">
        <v>15501</v>
      </c>
      <c r="EC43" s="746">
        <v>32031</v>
      </c>
      <c r="ED43" s="746">
        <v>14650</v>
      </c>
      <c r="EE43" s="746">
        <v>62182</v>
      </c>
      <c r="EF43" s="746">
        <v>2438</v>
      </c>
      <c r="EG43" s="746">
        <v>31487</v>
      </c>
      <c r="EH43" s="821">
        <v>33925</v>
      </c>
    </row>
    <row r="44" spans="2:138" ht="14.25" thickBot="1" x14ac:dyDescent="0.3">
      <c r="B44" s="27" t="s">
        <v>1136</v>
      </c>
      <c r="C44" s="78">
        <v>1389</v>
      </c>
      <c r="D44" s="746">
        <v>4207</v>
      </c>
      <c r="E44" s="746">
        <v>6308</v>
      </c>
      <c r="F44" s="746">
        <v>76</v>
      </c>
      <c r="G44" s="746">
        <v>10591</v>
      </c>
      <c r="H44" s="746">
        <v>56</v>
      </c>
      <c r="I44" s="746">
        <v>2218</v>
      </c>
      <c r="J44" s="80">
        <v>2274</v>
      </c>
      <c r="K44" s="78">
        <v>2306</v>
      </c>
      <c r="L44" s="746">
        <v>2959</v>
      </c>
      <c r="M44" s="746">
        <v>5761</v>
      </c>
      <c r="N44" s="746">
        <v>19</v>
      </c>
      <c r="O44" s="746">
        <v>8739</v>
      </c>
      <c r="P44" s="746">
        <v>28</v>
      </c>
      <c r="Q44" s="746">
        <v>877</v>
      </c>
      <c r="R44" s="80">
        <v>905</v>
      </c>
      <c r="S44" s="78">
        <v>555</v>
      </c>
      <c r="T44" s="746">
        <v>599</v>
      </c>
      <c r="U44" s="746">
        <v>5919</v>
      </c>
      <c r="V44" s="746">
        <v>27</v>
      </c>
      <c r="W44" s="746">
        <v>6545</v>
      </c>
      <c r="X44" s="746">
        <v>291</v>
      </c>
      <c r="Y44" s="746">
        <v>3323</v>
      </c>
      <c r="Z44" s="80">
        <v>3614</v>
      </c>
      <c r="AA44" s="746">
        <v>2324</v>
      </c>
      <c r="AB44" s="746">
        <v>2263</v>
      </c>
      <c r="AC44" s="746">
        <v>7876</v>
      </c>
      <c r="AD44" s="746">
        <v>191</v>
      </c>
      <c r="AE44" s="746">
        <v>10330</v>
      </c>
      <c r="AF44" s="746">
        <v>429</v>
      </c>
      <c r="AG44" s="746">
        <v>8369</v>
      </c>
      <c r="AH44" s="80">
        <v>8798</v>
      </c>
      <c r="AI44" s="746">
        <v>2606</v>
      </c>
      <c r="AJ44" s="746">
        <v>3112</v>
      </c>
      <c r="AK44" s="746">
        <v>7891</v>
      </c>
      <c r="AL44" s="746">
        <v>115</v>
      </c>
      <c r="AM44" s="746">
        <v>11118</v>
      </c>
      <c r="AN44" s="746">
        <v>483</v>
      </c>
      <c r="AO44" s="746">
        <v>2967</v>
      </c>
      <c r="AP44" s="80">
        <v>3450</v>
      </c>
      <c r="AQ44" s="746">
        <v>588</v>
      </c>
      <c r="AR44" s="746">
        <v>1519</v>
      </c>
      <c r="AS44" s="746">
        <v>1269</v>
      </c>
      <c r="AT44" s="746">
        <v>147</v>
      </c>
      <c r="AU44" s="746">
        <v>2935</v>
      </c>
      <c r="AV44" s="746">
        <v>530</v>
      </c>
      <c r="AW44" s="746">
        <v>3636</v>
      </c>
      <c r="AX44" s="80">
        <v>4166</v>
      </c>
      <c r="AY44" s="746">
        <v>733</v>
      </c>
      <c r="AZ44" s="746">
        <v>737</v>
      </c>
      <c r="BA44" s="746">
        <v>2212</v>
      </c>
      <c r="BB44" s="746">
        <v>22</v>
      </c>
      <c r="BC44" s="746">
        <v>2971</v>
      </c>
      <c r="BD44" s="746">
        <v>99</v>
      </c>
      <c r="BE44" s="746">
        <v>766</v>
      </c>
      <c r="BF44" s="80">
        <v>865</v>
      </c>
      <c r="BG44" s="746">
        <v>142</v>
      </c>
      <c r="BH44" s="746">
        <v>700</v>
      </c>
      <c r="BI44" s="746">
        <v>1143</v>
      </c>
      <c r="BJ44" s="746">
        <v>237</v>
      </c>
      <c r="BK44" s="746">
        <v>2080</v>
      </c>
      <c r="BL44" s="746">
        <v>436</v>
      </c>
      <c r="BM44" s="746">
        <v>765</v>
      </c>
      <c r="BN44" s="80">
        <v>1201</v>
      </c>
      <c r="BO44" s="746">
        <v>806</v>
      </c>
      <c r="BP44" s="746">
        <v>1518</v>
      </c>
      <c r="BQ44" s="746">
        <v>2931</v>
      </c>
      <c r="BR44" s="746">
        <v>118</v>
      </c>
      <c r="BS44" s="746">
        <v>4567</v>
      </c>
      <c r="BT44" s="746">
        <v>66</v>
      </c>
      <c r="BU44" s="746">
        <v>1019</v>
      </c>
      <c r="BV44" s="80">
        <v>1085</v>
      </c>
      <c r="BW44" s="746">
        <v>1142</v>
      </c>
      <c r="BX44" s="746">
        <v>1620</v>
      </c>
      <c r="BY44" s="746">
        <v>3333</v>
      </c>
      <c r="BZ44" s="746">
        <v>61</v>
      </c>
      <c r="CA44" s="746">
        <v>5014</v>
      </c>
      <c r="CB44" s="746">
        <v>108</v>
      </c>
      <c r="CC44" s="746">
        <v>797</v>
      </c>
      <c r="CD44" s="80">
        <v>905</v>
      </c>
      <c r="CE44" s="746">
        <v>547</v>
      </c>
      <c r="CF44" s="746">
        <v>1133</v>
      </c>
      <c r="CG44" s="746">
        <v>1724</v>
      </c>
      <c r="CH44" s="746">
        <v>29</v>
      </c>
      <c r="CI44" s="746">
        <v>2886</v>
      </c>
      <c r="CJ44" s="746">
        <v>119</v>
      </c>
      <c r="CK44" s="746">
        <v>2402</v>
      </c>
      <c r="CL44" s="80">
        <v>2521</v>
      </c>
      <c r="CM44" s="746">
        <v>342</v>
      </c>
      <c r="CN44" s="746">
        <v>615</v>
      </c>
      <c r="CO44" s="746">
        <v>360</v>
      </c>
      <c r="CP44" s="746">
        <v>32</v>
      </c>
      <c r="CQ44" s="746">
        <v>1007</v>
      </c>
      <c r="CR44" s="746">
        <v>62</v>
      </c>
      <c r="CS44" s="746">
        <v>817</v>
      </c>
      <c r="CT44" s="80">
        <v>879</v>
      </c>
      <c r="CU44" s="746">
        <v>345</v>
      </c>
      <c r="CV44" s="746">
        <v>182</v>
      </c>
      <c r="CW44" s="746">
        <v>490</v>
      </c>
      <c r="CX44" s="746">
        <v>197</v>
      </c>
      <c r="CY44" s="746">
        <v>869</v>
      </c>
      <c r="CZ44" s="746">
        <v>138</v>
      </c>
      <c r="DA44" s="746">
        <v>1483</v>
      </c>
      <c r="DB44" s="80">
        <v>1621</v>
      </c>
      <c r="DC44" s="746">
        <v>164</v>
      </c>
      <c r="DD44" s="746">
        <v>291</v>
      </c>
      <c r="DE44" s="746">
        <v>548</v>
      </c>
      <c r="DF44" s="746">
        <v>34</v>
      </c>
      <c r="DG44" s="746">
        <v>873</v>
      </c>
      <c r="DH44" s="746">
        <v>89</v>
      </c>
      <c r="DI44" s="746">
        <v>294</v>
      </c>
      <c r="DJ44" s="80">
        <v>383</v>
      </c>
      <c r="DK44" s="746">
        <v>564</v>
      </c>
      <c r="DL44" s="746">
        <v>238</v>
      </c>
      <c r="DM44" s="746">
        <v>747</v>
      </c>
      <c r="DN44" s="746">
        <v>40</v>
      </c>
      <c r="DO44" s="746">
        <v>1025</v>
      </c>
      <c r="DP44" s="746">
        <v>157</v>
      </c>
      <c r="DQ44" s="746">
        <v>287</v>
      </c>
      <c r="DR44" s="80">
        <v>444</v>
      </c>
      <c r="DS44" s="746">
        <v>316</v>
      </c>
      <c r="DT44" s="746">
        <v>333</v>
      </c>
      <c r="DU44" s="746">
        <v>591</v>
      </c>
      <c r="DV44" s="746">
        <v>48</v>
      </c>
      <c r="DW44" s="746">
        <v>972</v>
      </c>
      <c r="DX44" s="746">
        <v>95</v>
      </c>
      <c r="DY44" s="746">
        <v>913</v>
      </c>
      <c r="DZ44" s="80">
        <v>1008</v>
      </c>
      <c r="EA44" s="746">
        <v>14869</v>
      </c>
      <c r="EB44" s="746">
        <v>22026</v>
      </c>
      <c r="EC44" s="746">
        <v>49103</v>
      </c>
      <c r="ED44" s="746">
        <v>1393</v>
      </c>
      <c r="EE44" s="746">
        <v>72522</v>
      </c>
      <c r="EF44" s="746">
        <v>3186</v>
      </c>
      <c r="EG44" s="746">
        <v>30933</v>
      </c>
      <c r="EH44" s="821">
        <v>34119</v>
      </c>
    </row>
    <row r="45" spans="2:138" ht="13.5" customHeight="1" thickBot="1" x14ac:dyDescent="0.3">
      <c r="B45" s="957" t="s">
        <v>1145</v>
      </c>
      <c r="C45" s="84">
        <v>1627</v>
      </c>
      <c r="D45" s="85">
        <v>1772</v>
      </c>
      <c r="E45" s="85">
        <v>8731</v>
      </c>
      <c r="F45" s="85">
        <v>226</v>
      </c>
      <c r="G45" s="85">
        <v>10729</v>
      </c>
      <c r="H45" s="85">
        <v>295</v>
      </c>
      <c r="I45" s="85">
        <v>1942</v>
      </c>
      <c r="J45" s="86">
        <v>2237</v>
      </c>
      <c r="K45" s="84">
        <v>2087</v>
      </c>
      <c r="L45" s="85">
        <v>2549</v>
      </c>
      <c r="M45" s="85">
        <v>6640</v>
      </c>
      <c r="N45" s="85">
        <v>3</v>
      </c>
      <c r="O45" s="85">
        <v>9192</v>
      </c>
      <c r="P45" s="85">
        <v>28</v>
      </c>
      <c r="Q45" s="85">
        <v>885</v>
      </c>
      <c r="R45" s="86">
        <v>913</v>
      </c>
      <c r="S45" s="84">
        <v>872</v>
      </c>
      <c r="T45" s="85">
        <v>936</v>
      </c>
      <c r="U45" s="85">
        <v>5434</v>
      </c>
      <c r="V45" s="85">
        <v>162</v>
      </c>
      <c r="W45" s="85">
        <v>6532</v>
      </c>
      <c r="X45" s="85">
        <v>338</v>
      </c>
      <c r="Y45" s="85">
        <v>3339</v>
      </c>
      <c r="Z45" s="86">
        <v>3677</v>
      </c>
      <c r="AA45" s="85">
        <v>2519</v>
      </c>
      <c r="AB45" s="85">
        <v>3258</v>
      </c>
      <c r="AC45" s="85">
        <v>7028</v>
      </c>
      <c r="AD45" s="85">
        <v>525</v>
      </c>
      <c r="AE45" s="85">
        <v>10811</v>
      </c>
      <c r="AF45" s="85">
        <v>1151</v>
      </c>
      <c r="AG45" s="85">
        <v>7648</v>
      </c>
      <c r="AH45" s="86">
        <v>8799</v>
      </c>
      <c r="AI45" s="85">
        <v>3253</v>
      </c>
      <c r="AJ45" s="85">
        <v>3000</v>
      </c>
      <c r="AK45" s="85">
        <v>7471</v>
      </c>
      <c r="AL45" s="85">
        <v>169</v>
      </c>
      <c r="AM45" s="85">
        <v>10640</v>
      </c>
      <c r="AN45" s="85">
        <v>590</v>
      </c>
      <c r="AO45" s="85">
        <v>3041</v>
      </c>
      <c r="AP45" s="86">
        <v>3631</v>
      </c>
      <c r="AQ45" s="85">
        <v>612</v>
      </c>
      <c r="AR45" s="85">
        <v>711</v>
      </c>
      <c r="AS45" s="85">
        <v>1915</v>
      </c>
      <c r="AT45" s="85">
        <v>185</v>
      </c>
      <c r="AU45" s="85">
        <v>2811</v>
      </c>
      <c r="AV45" s="85">
        <v>643</v>
      </c>
      <c r="AW45" s="85">
        <v>3697</v>
      </c>
      <c r="AX45" s="86">
        <v>4340</v>
      </c>
      <c r="AY45" s="85">
        <v>732</v>
      </c>
      <c r="AZ45" s="85">
        <v>309</v>
      </c>
      <c r="BA45" s="85">
        <v>2239</v>
      </c>
      <c r="BB45" s="85">
        <v>27</v>
      </c>
      <c r="BC45" s="85">
        <v>2575</v>
      </c>
      <c r="BD45" s="85">
        <v>68</v>
      </c>
      <c r="BE45" s="85">
        <v>713</v>
      </c>
      <c r="BF45" s="86">
        <v>781</v>
      </c>
      <c r="BG45" s="85">
        <v>456</v>
      </c>
      <c r="BH45" s="85">
        <v>489</v>
      </c>
      <c r="BI45" s="85">
        <v>1460</v>
      </c>
      <c r="BJ45" s="85">
        <v>124</v>
      </c>
      <c r="BK45" s="85">
        <v>2073</v>
      </c>
      <c r="BL45" s="85">
        <v>257</v>
      </c>
      <c r="BM45" s="85">
        <v>983</v>
      </c>
      <c r="BN45" s="86">
        <v>1240</v>
      </c>
      <c r="BO45" s="85">
        <v>1005</v>
      </c>
      <c r="BP45" s="85">
        <v>1641</v>
      </c>
      <c r="BQ45" s="85">
        <v>3467</v>
      </c>
      <c r="BR45" s="85">
        <v>181</v>
      </c>
      <c r="BS45" s="85">
        <v>5289</v>
      </c>
      <c r="BT45" s="85">
        <v>150</v>
      </c>
      <c r="BU45" s="85">
        <v>849</v>
      </c>
      <c r="BV45" s="86">
        <v>999</v>
      </c>
      <c r="BW45" s="85">
        <v>1139</v>
      </c>
      <c r="BX45" s="85">
        <v>1154</v>
      </c>
      <c r="BY45" s="85">
        <v>3332</v>
      </c>
      <c r="BZ45" s="85">
        <v>62</v>
      </c>
      <c r="CA45" s="85">
        <v>4548</v>
      </c>
      <c r="CB45" s="85">
        <v>620</v>
      </c>
      <c r="CC45" s="85">
        <v>733</v>
      </c>
      <c r="CD45" s="86">
        <v>1353</v>
      </c>
      <c r="CE45" s="85">
        <v>794</v>
      </c>
      <c r="CF45" s="85">
        <v>803</v>
      </c>
      <c r="CG45" s="85">
        <v>1920</v>
      </c>
      <c r="CH45" s="85">
        <v>35</v>
      </c>
      <c r="CI45" s="85">
        <v>2758</v>
      </c>
      <c r="CJ45" s="85">
        <v>222</v>
      </c>
      <c r="CK45" s="85">
        <v>2434</v>
      </c>
      <c r="CL45" s="86">
        <v>2656</v>
      </c>
      <c r="CM45" s="85">
        <v>186</v>
      </c>
      <c r="CN45" s="85">
        <v>242</v>
      </c>
      <c r="CO45" s="85">
        <v>784</v>
      </c>
      <c r="CP45" s="85">
        <v>22</v>
      </c>
      <c r="CQ45" s="85">
        <v>1048</v>
      </c>
      <c r="CR45" s="85">
        <v>75</v>
      </c>
      <c r="CS45" s="85">
        <v>735</v>
      </c>
      <c r="CT45" s="86">
        <v>810</v>
      </c>
      <c r="CU45" s="85">
        <v>377</v>
      </c>
      <c r="CV45" s="85">
        <v>377</v>
      </c>
      <c r="CW45" s="85">
        <v>363</v>
      </c>
      <c r="CX45" s="85">
        <v>37</v>
      </c>
      <c r="CY45" s="85">
        <v>777</v>
      </c>
      <c r="CZ45" s="85">
        <v>181</v>
      </c>
      <c r="DA45" s="85">
        <v>1524</v>
      </c>
      <c r="DB45" s="86">
        <v>1705</v>
      </c>
      <c r="DC45" s="85">
        <v>508</v>
      </c>
      <c r="DD45" s="85">
        <v>157</v>
      </c>
      <c r="DE45" s="85">
        <v>368</v>
      </c>
      <c r="DF45" s="85">
        <v>77</v>
      </c>
      <c r="DG45" s="85">
        <v>602</v>
      </c>
      <c r="DH45" s="85">
        <v>12</v>
      </c>
      <c r="DI45" s="85">
        <v>287</v>
      </c>
      <c r="DJ45" s="86">
        <v>299</v>
      </c>
      <c r="DK45" s="85">
        <v>327</v>
      </c>
      <c r="DL45" s="85">
        <v>82</v>
      </c>
      <c r="DM45" s="85">
        <v>676</v>
      </c>
      <c r="DN45" s="85">
        <v>143</v>
      </c>
      <c r="DO45" s="85">
        <v>901</v>
      </c>
      <c r="DP45" s="85">
        <v>54</v>
      </c>
      <c r="DQ45" s="85">
        <v>264</v>
      </c>
      <c r="DR45" s="86">
        <v>318</v>
      </c>
      <c r="DS45" s="85">
        <v>257</v>
      </c>
      <c r="DT45" s="85">
        <v>168</v>
      </c>
      <c r="DU45" s="85">
        <v>489</v>
      </c>
      <c r="DV45" s="85">
        <v>17</v>
      </c>
      <c r="DW45" s="85">
        <v>674</v>
      </c>
      <c r="DX45" s="85">
        <v>249</v>
      </c>
      <c r="DY45" s="85">
        <v>965</v>
      </c>
      <c r="DZ45" s="86">
        <v>1214</v>
      </c>
      <c r="EA45" s="85">
        <v>16751</v>
      </c>
      <c r="EB45" s="85">
        <v>17648</v>
      </c>
      <c r="EC45" s="85">
        <v>52317</v>
      </c>
      <c r="ED45" s="85">
        <v>1995</v>
      </c>
      <c r="EE45" s="85">
        <v>71960</v>
      </c>
      <c r="EF45" s="85">
        <v>4933</v>
      </c>
      <c r="EG45" s="85">
        <v>30039</v>
      </c>
      <c r="EH45" s="899">
        <v>34972</v>
      </c>
    </row>
    <row r="46" spans="2:138" ht="14.25" x14ac:dyDescent="0.3">
      <c r="B46" s="87" t="s">
        <v>324</v>
      </c>
    </row>
    <row r="47" spans="2:138" ht="14.25" x14ac:dyDescent="0.3">
      <c r="B47" s="18" t="s">
        <v>395</v>
      </c>
    </row>
    <row r="48" spans="2:138" ht="14.25" x14ac:dyDescent="0.3">
      <c r="B48" s="68" t="s">
        <v>725</v>
      </c>
    </row>
    <row r="49" spans="2:24" ht="14.25" x14ac:dyDescent="0.3">
      <c r="B49" s="19" t="str">
        <f>'PIB construcción 1'!B191</f>
        <v>Consultado por última vez el 23 de julio de 2021</v>
      </c>
    </row>
    <row r="60" spans="2:24" x14ac:dyDescent="0.25">
      <c r="W60" s="71"/>
      <c r="X60" s="71"/>
    </row>
    <row r="61" spans="2:24" x14ac:dyDescent="0.25">
      <c r="W61" s="71"/>
      <c r="X61" s="71"/>
    </row>
    <row r="62" spans="2:24" x14ac:dyDescent="0.25">
      <c r="W62" s="71"/>
      <c r="X62" s="71"/>
    </row>
    <row r="63" spans="2:24" x14ac:dyDescent="0.25">
      <c r="W63" s="71"/>
      <c r="X63" s="71"/>
    </row>
    <row r="64" spans="2:24" x14ac:dyDescent="0.25">
      <c r="W64" s="71"/>
      <c r="X64" s="71"/>
    </row>
    <row r="65" spans="23:24" x14ac:dyDescent="0.25">
      <c r="W65" s="71"/>
      <c r="X65" s="71"/>
    </row>
    <row r="66" spans="23:24" x14ac:dyDescent="0.25">
      <c r="W66" s="71"/>
      <c r="X66" s="71"/>
    </row>
    <row r="67" spans="23:24" x14ac:dyDescent="0.25">
      <c r="W67" s="71"/>
      <c r="X67" s="71"/>
    </row>
    <row r="68" spans="23:24" x14ac:dyDescent="0.25">
      <c r="W68" s="71"/>
      <c r="X68" s="71"/>
    </row>
    <row r="69" spans="23:24" x14ac:dyDescent="0.25">
      <c r="W69" s="71"/>
      <c r="X69" s="71"/>
    </row>
    <row r="70" spans="23:24" x14ac:dyDescent="0.25">
      <c r="W70" s="71"/>
      <c r="X70" s="71"/>
    </row>
    <row r="71" spans="23:24" x14ac:dyDescent="0.25">
      <c r="W71" s="71"/>
      <c r="X71" s="71"/>
    </row>
    <row r="72" spans="23:24" x14ac:dyDescent="0.25">
      <c r="W72" s="71"/>
      <c r="X72" s="71"/>
    </row>
    <row r="73" spans="23:24" x14ac:dyDescent="0.25">
      <c r="W73" s="71"/>
      <c r="X73" s="71"/>
    </row>
    <row r="74" spans="23:24" x14ac:dyDescent="0.25">
      <c r="W74" s="71"/>
      <c r="X74" s="71"/>
    </row>
    <row r="75" spans="23:24" x14ac:dyDescent="0.25">
      <c r="W75" s="71"/>
      <c r="X75" s="71"/>
    </row>
    <row r="76" spans="23:24" x14ac:dyDescent="0.25">
      <c r="W76" s="71"/>
      <c r="X76" s="71"/>
    </row>
    <row r="77" spans="23:24" x14ac:dyDescent="0.25">
      <c r="W77" s="71"/>
      <c r="X77" s="71"/>
    </row>
    <row r="78" spans="23:24" x14ac:dyDescent="0.25">
      <c r="W78" s="71"/>
      <c r="X78" s="71"/>
    </row>
    <row r="79" spans="23:24" x14ac:dyDescent="0.25">
      <c r="W79" s="71"/>
      <c r="X79" s="71"/>
    </row>
    <row r="80" spans="23:24" x14ac:dyDescent="0.25">
      <c r="W80" s="71"/>
      <c r="X80" s="71"/>
    </row>
    <row r="81" spans="23:24" x14ac:dyDescent="0.25">
      <c r="W81" s="71"/>
      <c r="X81" s="71"/>
    </row>
    <row r="82" spans="23:24" x14ac:dyDescent="0.25">
      <c r="W82" s="71"/>
      <c r="X82" s="71"/>
    </row>
    <row r="83" spans="23:24" x14ac:dyDescent="0.25">
      <c r="W83" s="71"/>
      <c r="X83" s="71"/>
    </row>
    <row r="84" spans="23:24" x14ac:dyDescent="0.25">
      <c r="W84" s="71"/>
      <c r="X84" s="71"/>
    </row>
    <row r="85" spans="23:24" x14ac:dyDescent="0.25">
      <c r="W85" s="71"/>
      <c r="X85" s="71"/>
    </row>
    <row r="86" spans="23:24" x14ac:dyDescent="0.25">
      <c r="W86" s="71"/>
      <c r="X86" s="71"/>
    </row>
    <row r="87" spans="23:24" x14ac:dyDescent="0.25">
      <c r="W87" s="71"/>
      <c r="X87" s="71"/>
    </row>
    <row r="88" spans="23:24" x14ac:dyDescent="0.25">
      <c r="W88" s="71"/>
      <c r="X88" s="71"/>
    </row>
    <row r="89" spans="23:24" x14ac:dyDescent="0.25">
      <c r="W89" s="71"/>
      <c r="X89" s="71"/>
    </row>
    <row r="90" spans="23:24" x14ac:dyDescent="0.25">
      <c r="W90" s="71"/>
      <c r="X90" s="71"/>
    </row>
    <row r="91" spans="23:24" x14ac:dyDescent="0.25">
      <c r="W91" s="71"/>
      <c r="X91" s="71"/>
    </row>
    <row r="92" spans="23:24" x14ac:dyDescent="0.25">
      <c r="W92" s="71"/>
      <c r="X92" s="71"/>
    </row>
    <row r="93" spans="23:24" x14ac:dyDescent="0.25">
      <c r="W93" s="71"/>
      <c r="X93" s="71"/>
    </row>
    <row r="94" spans="23:24" x14ac:dyDescent="0.25">
      <c r="W94" s="71"/>
      <c r="X94" s="71"/>
    </row>
    <row r="95" spans="23:24" x14ac:dyDescent="0.25">
      <c r="W95" s="71"/>
      <c r="X95" s="71"/>
    </row>
    <row r="96" spans="23:24" x14ac:dyDescent="0.25">
      <c r="W96" s="71"/>
      <c r="X96" s="71"/>
    </row>
    <row r="97" spans="23:24" x14ac:dyDescent="0.25">
      <c r="W97" s="71"/>
      <c r="X97" s="71"/>
    </row>
    <row r="98" spans="23:24" x14ac:dyDescent="0.25">
      <c r="W98" s="71"/>
      <c r="X98" s="71"/>
    </row>
    <row r="99" spans="23:24" x14ac:dyDescent="0.25">
      <c r="W99" s="71"/>
      <c r="X99" s="71"/>
    </row>
    <row r="100" spans="23:24" x14ac:dyDescent="0.25">
      <c r="W100" s="71"/>
      <c r="X100" s="71"/>
    </row>
    <row r="101" spans="23:24" x14ac:dyDescent="0.25">
      <c r="W101" s="71"/>
      <c r="X101" s="71"/>
    </row>
    <row r="102" spans="23:24" x14ac:dyDescent="0.25">
      <c r="W102" s="71"/>
      <c r="X102" s="71"/>
    </row>
    <row r="103" spans="23:24" x14ac:dyDescent="0.25">
      <c r="W103" s="71"/>
      <c r="X103" s="71"/>
    </row>
    <row r="104" spans="23:24" x14ac:dyDescent="0.25">
      <c r="W104" s="71"/>
      <c r="X104" s="71"/>
    </row>
    <row r="105" spans="23:24" x14ac:dyDescent="0.25">
      <c r="W105" s="71"/>
      <c r="X105" s="71"/>
    </row>
    <row r="106" spans="23:24" x14ac:dyDescent="0.25">
      <c r="W106" s="71"/>
      <c r="X106" s="71"/>
    </row>
    <row r="107" spans="23:24" x14ac:dyDescent="0.25">
      <c r="W107" s="71"/>
      <c r="X107" s="71"/>
    </row>
    <row r="108" spans="23:24" x14ac:dyDescent="0.25">
      <c r="W108" s="71"/>
      <c r="X108" s="71"/>
    </row>
    <row r="109" spans="23:24" x14ac:dyDescent="0.25">
      <c r="W109" s="71"/>
      <c r="X109" s="71"/>
    </row>
    <row r="110" spans="23:24" x14ac:dyDescent="0.25">
      <c r="W110" s="71"/>
      <c r="X110" s="71"/>
    </row>
    <row r="111" spans="23:24" x14ac:dyDescent="0.25">
      <c r="W111" s="71"/>
      <c r="X111" s="71"/>
    </row>
    <row r="112" spans="23:24" x14ac:dyDescent="0.25">
      <c r="W112" s="71"/>
      <c r="X112" s="71"/>
    </row>
    <row r="113" spans="23:24" x14ac:dyDescent="0.25">
      <c r="W113" s="71"/>
      <c r="X113" s="71"/>
    </row>
    <row r="114" spans="23:24" x14ac:dyDescent="0.25">
      <c r="W114" s="71"/>
      <c r="X114" s="71"/>
    </row>
    <row r="115" spans="23:24" x14ac:dyDescent="0.25">
      <c r="W115" s="71"/>
      <c r="X115" s="71"/>
    </row>
    <row r="116" spans="23:24" x14ac:dyDescent="0.25">
      <c r="W116" s="71"/>
      <c r="X116" s="71"/>
    </row>
    <row r="117" spans="23:24" x14ac:dyDescent="0.25">
      <c r="W117" s="71"/>
      <c r="X117" s="71"/>
    </row>
    <row r="118" spans="23:24" x14ac:dyDescent="0.25">
      <c r="W118" s="71"/>
      <c r="X118" s="71"/>
    </row>
    <row r="119" spans="23:24" x14ac:dyDescent="0.25">
      <c r="W119" s="71"/>
      <c r="X119" s="71"/>
    </row>
    <row r="120" spans="23:24" x14ac:dyDescent="0.25">
      <c r="W120" s="71"/>
      <c r="X120" s="71"/>
    </row>
    <row r="121" spans="23:24" x14ac:dyDescent="0.25">
      <c r="W121" s="71"/>
      <c r="X121" s="71"/>
    </row>
    <row r="122" spans="23:24" x14ac:dyDescent="0.25">
      <c r="W122" s="71"/>
      <c r="X122" s="71"/>
    </row>
    <row r="123" spans="23:24" x14ac:dyDescent="0.25">
      <c r="W123" s="71"/>
      <c r="X123" s="71"/>
    </row>
    <row r="124" spans="23:24" x14ac:dyDescent="0.25">
      <c r="W124" s="71"/>
      <c r="X124" s="71"/>
    </row>
    <row r="125" spans="23:24" x14ac:dyDescent="0.25">
      <c r="W125" s="71"/>
      <c r="X125" s="71"/>
    </row>
    <row r="126" spans="23:24" x14ac:dyDescent="0.25">
      <c r="W126" s="71"/>
      <c r="X126" s="71"/>
    </row>
    <row r="127" spans="23:24" x14ac:dyDescent="0.25">
      <c r="W127" s="71"/>
      <c r="X127" s="71"/>
    </row>
    <row r="128" spans="23:24" x14ac:dyDescent="0.25">
      <c r="W128" s="71"/>
      <c r="X128" s="71"/>
    </row>
    <row r="129" spans="23:24" x14ac:dyDescent="0.25">
      <c r="W129" s="71"/>
      <c r="X129" s="71"/>
    </row>
    <row r="130" spans="23:24" x14ac:dyDescent="0.25">
      <c r="W130" s="71"/>
      <c r="X130" s="71"/>
    </row>
    <row r="131" spans="23:24" x14ac:dyDescent="0.25">
      <c r="W131" s="71"/>
      <c r="X131" s="71"/>
    </row>
    <row r="132" spans="23:24" x14ac:dyDescent="0.25">
      <c r="W132" s="71"/>
      <c r="X132" s="71"/>
    </row>
    <row r="133" spans="23:24" x14ac:dyDescent="0.25">
      <c r="W133" s="71"/>
      <c r="X133" s="71"/>
    </row>
    <row r="134" spans="23:24" x14ac:dyDescent="0.25">
      <c r="W134" s="71"/>
      <c r="X134" s="71"/>
    </row>
    <row r="135" spans="23:24" x14ac:dyDescent="0.25">
      <c r="W135" s="71"/>
      <c r="X135" s="71"/>
    </row>
    <row r="136" spans="23:24" x14ac:dyDescent="0.25">
      <c r="W136" s="71"/>
      <c r="X136" s="71"/>
    </row>
    <row r="137" spans="23:24" x14ac:dyDescent="0.25">
      <c r="W137" s="71"/>
      <c r="X137" s="71"/>
    </row>
    <row r="138" spans="23:24" x14ac:dyDescent="0.25">
      <c r="W138" s="71"/>
      <c r="X138" s="71"/>
    </row>
    <row r="139" spans="23:24" x14ac:dyDescent="0.25">
      <c r="W139" s="71"/>
      <c r="X139" s="71"/>
    </row>
    <row r="140" spans="23:24" x14ac:dyDescent="0.25">
      <c r="W140" s="71"/>
      <c r="X140" s="71"/>
    </row>
    <row r="141" spans="23:24" x14ac:dyDescent="0.25">
      <c r="W141" s="71"/>
      <c r="X141" s="71"/>
    </row>
    <row r="142" spans="23:24" x14ac:dyDescent="0.25">
      <c r="W142" s="71"/>
      <c r="X142" s="71"/>
    </row>
    <row r="143" spans="23:24" x14ac:dyDescent="0.25">
      <c r="W143" s="71"/>
      <c r="X143" s="71"/>
    </row>
    <row r="144" spans="23:24" x14ac:dyDescent="0.25">
      <c r="W144" s="71"/>
      <c r="X144" s="71"/>
    </row>
    <row r="145" spans="23:24" x14ac:dyDescent="0.25">
      <c r="W145" s="71"/>
      <c r="X145" s="71"/>
    </row>
    <row r="146" spans="23:24" x14ac:dyDescent="0.25">
      <c r="W146" s="71"/>
      <c r="X146" s="71"/>
    </row>
    <row r="147" spans="23:24" x14ac:dyDescent="0.25">
      <c r="W147" s="71"/>
      <c r="X147" s="71"/>
    </row>
    <row r="148" spans="23:24" x14ac:dyDescent="0.25">
      <c r="W148" s="71"/>
      <c r="X148" s="71"/>
    </row>
    <row r="149" spans="23:24" x14ac:dyDescent="0.25">
      <c r="W149" s="71"/>
      <c r="X149" s="71"/>
    </row>
    <row r="150" spans="23:24" x14ac:dyDescent="0.25">
      <c r="W150" s="71"/>
      <c r="X150" s="71"/>
    </row>
    <row r="151" spans="23:24" x14ac:dyDescent="0.25">
      <c r="W151" s="71"/>
      <c r="X151" s="71"/>
    </row>
    <row r="152" spans="23:24" x14ac:dyDescent="0.25">
      <c r="W152" s="71"/>
      <c r="X152" s="71"/>
    </row>
    <row r="153" spans="23:24" x14ac:dyDescent="0.25">
      <c r="W153" s="71"/>
      <c r="X153" s="71"/>
    </row>
    <row r="154" spans="23:24" x14ac:dyDescent="0.25">
      <c r="W154" s="71"/>
      <c r="X154" s="71"/>
    </row>
    <row r="155" spans="23:24" x14ac:dyDescent="0.25">
      <c r="W155" s="71"/>
      <c r="X155" s="71"/>
    </row>
    <row r="156" spans="23:24" x14ac:dyDescent="0.25">
      <c r="W156" s="71"/>
      <c r="X156" s="71"/>
    </row>
    <row r="157" spans="23:24" x14ac:dyDescent="0.25">
      <c r="W157" s="71"/>
      <c r="X157" s="71"/>
    </row>
    <row r="158" spans="23:24" x14ac:dyDescent="0.25">
      <c r="W158" s="71"/>
      <c r="X158" s="71"/>
    </row>
    <row r="159" spans="23:24" x14ac:dyDescent="0.25">
      <c r="W159" s="71"/>
      <c r="X159" s="71"/>
    </row>
    <row r="160" spans="23:24" x14ac:dyDescent="0.25">
      <c r="W160" s="71"/>
      <c r="X160" s="71"/>
    </row>
    <row r="161" spans="23:24" x14ac:dyDescent="0.25">
      <c r="W161" s="71"/>
      <c r="X161" s="71"/>
    </row>
    <row r="162" spans="23:24" x14ac:dyDescent="0.25">
      <c r="W162" s="71"/>
      <c r="X162" s="71"/>
    </row>
    <row r="163" spans="23:24" x14ac:dyDescent="0.25">
      <c r="W163" s="71"/>
      <c r="X163" s="71"/>
    </row>
    <row r="164" spans="23:24" x14ac:dyDescent="0.25">
      <c r="W164" s="71"/>
      <c r="X164" s="71"/>
    </row>
    <row r="165" spans="23:24" x14ac:dyDescent="0.25">
      <c r="W165" s="71"/>
      <c r="X165" s="71"/>
    </row>
    <row r="166" spans="23:24" x14ac:dyDescent="0.25">
      <c r="W166" s="71"/>
      <c r="X166" s="71"/>
    </row>
    <row r="167" spans="23:24" x14ac:dyDescent="0.25">
      <c r="W167" s="71"/>
      <c r="X167" s="71"/>
    </row>
    <row r="168" spans="23:24" x14ac:dyDescent="0.25">
      <c r="W168" s="71"/>
      <c r="X168" s="71"/>
    </row>
    <row r="169" spans="23:24" x14ac:dyDescent="0.25">
      <c r="W169" s="71"/>
      <c r="X169" s="71"/>
    </row>
    <row r="170" spans="23:24" x14ac:dyDescent="0.25">
      <c r="W170" s="71"/>
      <c r="X170" s="71"/>
    </row>
    <row r="171" spans="23:24" x14ac:dyDescent="0.25">
      <c r="W171" s="71"/>
      <c r="X171" s="71"/>
    </row>
    <row r="172" spans="23:24" x14ac:dyDescent="0.25">
      <c r="W172" s="71"/>
      <c r="X172" s="71"/>
    </row>
    <row r="173" spans="23:24" x14ac:dyDescent="0.25">
      <c r="W173" s="71"/>
      <c r="X173" s="71"/>
    </row>
    <row r="174" spans="23:24" x14ac:dyDescent="0.25">
      <c r="W174" s="71"/>
      <c r="X174" s="71"/>
    </row>
    <row r="175" spans="23:24" x14ac:dyDescent="0.25">
      <c r="W175" s="71"/>
      <c r="X175" s="71"/>
    </row>
    <row r="176" spans="23:24" x14ac:dyDescent="0.25">
      <c r="W176" s="71"/>
      <c r="X176" s="71"/>
    </row>
    <row r="177" spans="23:24" x14ac:dyDescent="0.25">
      <c r="W177" s="71"/>
      <c r="X177" s="71"/>
    </row>
    <row r="178" spans="23:24" x14ac:dyDescent="0.25">
      <c r="W178" s="71"/>
      <c r="X178" s="71"/>
    </row>
    <row r="179" spans="23:24" x14ac:dyDescent="0.25">
      <c r="W179" s="71"/>
      <c r="X179" s="71"/>
    </row>
    <row r="180" spans="23:24" x14ac:dyDescent="0.25">
      <c r="W180" s="71"/>
      <c r="X180" s="71"/>
    </row>
    <row r="181" spans="23:24" x14ac:dyDescent="0.25">
      <c r="W181" s="71"/>
      <c r="X181" s="71"/>
    </row>
    <row r="182" spans="23:24" x14ac:dyDescent="0.25">
      <c r="W182" s="71"/>
      <c r="X182" s="71"/>
    </row>
    <row r="183" spans="23:24" x14ac:dyDescent="0.25">
      <c r="W183" s="71"/>
      <c r="X183" s="71"/>
    </row>
    <row r="184" spans="23:24" x14ac:dyDescent="0.25">
      <c r="W184" s="71"/>
      <c r="X184" s="71"/>
    </row>
    <row r="185" spans="23:24" x14ac:dyDescent="0.25">
      <c r="W185" s="71"/>
      <c r="X185" s="71"/>
    </row>
    <row r="186" spans="23:24" x14ac:dyDescent="0.25">
      <c r="W186" s="71"/>
      <c r="X186" s="71"/>
    </row>
    <row r="187" spans="23:24" x14ac:dyDescent="0.25">
      <c r="W187" s="71"/>
      <c r="X187" s="71"/>
    </row>
    <row r="188" spans="23:24" x14ac:dyDescent="0.25">
      <c r="W188" s="71"/>
      <c r="X188" s="71"/>
    </row>
    <row r="189" spans="23:24" x14ac:dyDescent="0.25">
      <c r="W189" s="71"/>
      <c r="X189" s="71"/>
    </row>
    <row r="190" spans="23:24" x14ac:dyDescent="0.25">
      <c r="W190" s="71"/>
      <c r="X190" s="71"/>
    </row>
    <row r="191" spans="23:24" x14ac:dyDescent="0.25">
      <c r="W191" s="71"/>
      <c r="X191" s="71"/>
    </row>
    <row r="192" spans="23:24" x14ac:dyDescent="0.25">
      <c r="W192" s="71"/>
      <c r="X192" s="71"/>
    </row>
    <row r="193" spans="23:24" x14ac:dyDescent="0.25">
      <c r="W193" s="71"/>
      <c r="X193" s="71"/>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FF66CC"/>
  </sheetPr>
  <dimension ref="B1:EH188"/>
  <sheetViews>
    <sheetView zoomScale="90" zoomScaleNormal="90" workbookViewId="0">
      <pane xSplit="2" ySplit="9" topLeftCell="C39" activePane="bottomRight" state="frozenSplit"/>
      <selection activeCell="M31" sqref="M31"/>
      <selection pane="topRight" activeCell="M31" sqref="M31"/>
      <selection pane="bottomLeft" activeCell="M31" sqref="M31"/>
      <selection pane="bottomRight" activeCell="E55" sqref="E55"/>
    </sheetView>
  </sheetViews>
  <sheetFormatPr baseColWidth="10" defaultColWidth="12.7109375" defaultRowHeight="13.5" x14ac:dyDescent="0.25"/>
  <cols>
    <col min="1" max="1" width="4.42578125" style="4" customWidth="1"/>
    <col min="2" max="16384" width="12.7109375" style="4"/>
  </cols>
  <sheetData>
    <row r="1" spans="2:138" s="670" customFormat="1" ht="15" x14ac:dyDescent="0.25"/>
    <row r="2" spans="2:138" ht="15" x14ac:dyDescent="0.25">
      <c r="B2" s="670" t="s">
        <v>1029</v>
      </c>
    </row>
    <row r="3" spans="2:138" x14ac:dyDescent="0.25">
      <c r="B3" s="1" t="s">
        <v>531</v>
      </c>
    </row>
    <row r="4" spans="2:138" x14ac:dyDescent="0.25">
      <c r="B4" s="20" t="s">
        <v>6</v>
      </c>
    </row>
    <row r="5" spans="2:138" ht="14.25" thickBot="1" x14ac:dyDescent="0.3"/>
    <row r="6" spans="2:138" ht="12.75" customHeight="1" thickBot="1" x14ac:dyDescent="0.3">
      <c r="B6" s="1014"/>
      <c r="C6" s="1017" t="s">
        <v>218</v>
      </c>
      <c r="D6" s="1018"/>
      <c r="E6" s="1018"/>
      <c r="F6" s="1018"/>
      <c r="G6" s="1018"/>
      <c r="H6" s="1018"/>
      <c r="I6" s="1018"/>
      <c r="J6" s="1019"/>
      <c r="K6" s="1017" t="s">
        <v>66</v>
      </c>
      <c r="L6" s="1018"/>
      <c r="M6" s="1018"/>
      <c r="N6" s="1018"/>
      <c r="O6" s="1018"/>
      <c r="P6" s="1018"/>
      <c r="Q6" s="1018"/>
      <c r="R6" s="1019"/>
      <c r="S6" s="1017" t="s">
        <v>219</v>
      </c>
      <c r="T6" s="1018"/>
      <c r="U6" s="1018"/>
      <c r="V6" s="1018"/>
      <c r="W6" s="1018"/>
      <c r="X6" s="1018"/>
      <c r="Y6" s="1018"/>
      <c r="Z6" s="1019"/>
      <c r="AA6" s="1017" t="s">
        <v>220</v>
      </c>
      <c r="AB6" s="1018"/>
      <c r="AC6" s="1018"/>
      <c r="AD6" s="1018"/>
      <c r="AE6" s="1018"/>
      <c r="AF6" s="1018"/>
      <c r="AG6" s="1018"/>
      <c r="AH6" s="1019"/>
      <c r="AI6" s="1017" t="s">
        <v>221</v>
      </c>
      <c r="AJ6" s="1018"/>
      <c r="AK6" s="1018"/>
      <c r="AL6" s="1018"/>
      <c r="AM6" s="1018"/>
      <c r="AN6" s="1018"/>
      <c r="AO6" s="1018"/>
      <c r="AP6" s="1019"/>
      <c r="AQ6" s="1017" t="s">
        <v>222</v>
      </c>
      <c r="AR6" s="1018"/>
      <c r="AS6" s="1018"/>
      <c r="AT6" s="1018"/>
      <c r="AU6" s="1018"/>
      <c r="AV6" s="1018"/>
      <c r="AW6" s="1018"/>
      <c r="AX6" s="1019"/>
      <c r="AY6" s="1017" t="s">
        <v>223</v>
      </c>
      <c r="AZ6" s="1018"/>
      <c r="BA6" s="1018"/>
      <c r="BB6" s="1018"/>
      <c r="BC6" s="1018"/>
      <c r="BD6" s="1018"/>
      <c r="BE6" s="1018"/>
      <c r="BF6" s="1019"/>
      <c r="BG6" s="1017" t="s">
        <v>224</v>
      </c>
      <c r="BH6" s="1018"/>
      <c r="BI6" s="1018"/>
      <c r="BJ6" s="1018"/>
      <c r="BK6" s="1018"/>
      <c r="BL6" s="1018"/>
      <c r="BM6" s="1018"/>
      <c r="BN6" s="1019"/>
      <c r="BO6" s="1017" t="s">
        <v>510</v>
      </c>
      <c r="BP6" s="1018"/>
      <c r="BQ6" s="1018"/>
      <c r="BR6" s="1018"/>
      <c r="BS6" s="1018"/>
      <c r="BT6" s="1018"/>
      <c r="BU6" s="1018"/>
      <c r="BV6" s="1019"/>
      <c r="BW6" s="1017" t="s">
        <v>511</v>
      </c>
      <c r="BX6" s="1018"/>
      <c r="BY6" s="1018"/>
      <c r="BZ6" s="1018"/>
      <c r="CA6" s="1018"/>
      <c r="CB6" s="1018"/>
      <c r="CC6" s="1018"/>
      <c r="CD6" s="1019"/>
      <c r="CE6" s="1017" t="s">
        <v>512</v>
      </c>
      <c r="CF6" s="1018"/>
      <c r="CG6" s="1018"/>
      <c r="CH6" s="1018"/>
      <c r="CI6" s="1018"/>
      <c r="CJ6" s="1018"/>
      <c r="CK6" s="1018"/>
      <c r="CL6" s="1019"/>
      <c r="CM6" s="1017" t="s">
        <v>513</v>
      </c>
      <c r="CN6" s="1018"/>
      <c r="CO6" s="1018"/>
      <c r="CP6" s="1018"/>
      <c r="CQ6" s="1018"/>
      <c r="CR6" s="1018"/>
      <c r="CS6" s="1018"/>
      <c r="CT6" s="1019"/>
      <c r="CU6" s="1017" t="s">
        <v>514</v>
      </c>
      <c r="CV6" s="1018"/>
      <c r="CW6" s="1018"/>
      <c r="CX6" s="1018"/>
      <c r="CY6" s="1018"/>
      <c r="CZ6" s="1018"/>
      <c r="DA6" s="1018"/>
      <c r="DB6" s="1019"/>
      <c r="DC6" s="1017" t="s">
        <v>515</v>
      </c>
      <c r="DD6" s="1018"/>
      <c r="DE6" s="1018"/>
      <c r="DF6" s="1018"/>
      <c r="DG6" s="1018"/>
      <c r="DH6" s="1018"/>
      <c r="DI6" s="1018"/>
      <c r="DJ6" s="1019"/>
      <c r="DK6" s="1017" t="s">
        <v>516</v>
      </c>
      <c r="DL6" s="1018"/>
      <c r="DM6" s="1018"/>
      <c r="DN6" s="1018"/>
      <c r="DO6" s="1018"/>
      <c r="DP6" s="1018"/>
      <c r="DQ6" s="1018"/>
      <c r="DR6" s="1019"/>
      <c r="DS6" s="1017" t="s">
        <v>517</v>
      </c>
      <c r="DT6" s="1018"/>
      <c r="DU6" s="1018"/>
      <c r="DV6" s="1018"/>
      <c r="DW6" s="1018"/>
      <c r="DX6" s="1018"/>
      <c r="DY6" s="1018"/>
      <c r="DZ6" s="1019"/>
      <c r="EA6" s="1017" t="s">
        <v>529</v>
      </c>
      <c r="EB6" s="1018"/>
      <c r="EC6" s="1018"/>
      <c r="ED6" s="1018"/>
      <c r="EE6" s="1018"/>
      <c r="EF6" s="1018"/>
      <c r="EG6" s="1018"/>
      <c r="EH6" s="1020"/>
    </row>
    <row r="7" spans="2:138" ht="12.75" customHeight="1" thickBot="1" x14ac:dyDescent="0.3">
      <c r="B7" s="1015"/>
      <c r="C7" s="996" t="s">
        <v>257</v>
      </c>
      <c r="D7" s="999" t="s">
        <v>258</v>
      </c>
      <c r="E7" s="1000"/>
      <c r="F7" s="1001"/>
      <c r="G7" s="1011"/>
      <c r="H7" s="999" t="s">
        <v>259</v>
      </c>
      <c r="I7" s="1000"/>
      <c r="J7" s="1001"/>
      <c r="K7" s="996" t="s">
        <v>257</v>
      </c>
      <c r="L7" s="999" t="s">
        <v>258</v>
      </c>
      <c r="M7" s="1000"/>
      <c r="N7" s="1001"/>
      <c r="O7" s="1011"/>
      <c r="P7" s="999" t="s">
        <v>259</v>
      </c>
      <c r="Q7" s="1000"/>
      <c r="R7" s="1001"/>
      <c r="S7" s="996" t="s">
        <v>257</v>
      </c>
      <c r="T7" s="999" t="s">
        <v>258</v>
      </c>
      <c r="U7" s="1000"/>
      <c r="V7" s="1000"/>
      <c r="W7" s="1001"/>
      <c r="X7" s="999" t="s">
        <v>259</v>
      </c>
      <c r="Y7" s="1000"/>
      <c r="Z7" s="1001"/>
      <c r="AA7" s="996" t="s">
        <v>257</v>
      </c>
      <c r="AB7" s="999" t="s">
        <v>258</v>
      </c>
      <c r="AC7" s="1000"/>
      <c r="AD7" s="1000"/>
      <c r="AE7" s="1001"/>
      <c r="AF7" s="999" t="s">
        <v>259</v>
      </c>
      <c r="AG7" s="1000"/>
      <c r="AH7" s="1001"/>
      <c r="AI7" s="996" t="s">
        <v>257</v>
      </c>
      <c r="AJ7" s="999" t="s">
        <v>258</v>
      </c>
      <c r="AK7" s="1000"/>
      <c r="AL7" s="1000"/>
      <c r="AM7" s="1001"/>
      <c r="AN7" s="999" t="s">
        <v>259</v>
      </c>
      <c r="AO7" s="1000"/>
      <c r="AP7" s="1001"/>
      <c r="AQ7" s="996" t="s">
        <v>257</v>
      </c>
      <c r="AR7" s="999" t="s">
        <v>258</v>
      </c>
      <c r="AS7" s="1000"/>
      <c r="AT7" s="1000"/>
      <c r="AU7" s="1001"/>
      <c r="AV7" s="999" t="s">
        <v>259</v>
      </c>
      <c r="AW7" s="1000"/>
      <c r="AX7" s="1001"/>
      <c r="AY7" s="996" t="s">
        <v>257</v>
      </c>
      <c r="AZ7" s="999" t="s">
        <v>258</v>
      </c>
      <c r="BA7" s="1000"/>
      <c r="BB7" s="1000"/>
      <c r="BC7" s="1001"/>
      <c r="BD7" s="999" t="s">
        <v>259</v>
      </c>
      <c r="BE7" s="1000"/>
      <c r="BF7" s="1001"/>
      <c r="BG7" s="996" t="s">
        <v>257</v>
      </c>
      <c r="BH7" s="999" t="s">
        <v>258</v>
      </c>
      <c r="BI7" s="1000"/>
      <c r="BJ7" s="1000"/>
      <c r="BK7" s="1001"/>
      <c r="BL7" s="999" t="s">
        <v>259</v>
      </c>
      <c r="BM7" s="1000"/>
      <c r="BN7" s="1001"/>
      <c r="BO7" s="996" t="s">
        <v>257</v>
      </c>
      <c r="BP7" s="999" t="s">
        <v>258</v>
      </c>
      <c r="BQ7" s="1000"/>
      <c r="BR7" s="1000"/>
      <c r="BS7" s="1001"/>
      <c r="BT7" s="999" t="s">
        <v>259</v>
      </c>
      <c r="BU7" s="1000"/>
      <c r="BV7" s="1001"/>
      <c r="BW7" s="996" t="s">
        <v>257</v>
      </c>
      <c r="BX7" s="999" t="s">
        <v>258</v>
      </c>
      <c r="BY7" s="1000"/>
      <c r="BZ7" s="1000"/>
      <c r="CA7" s="1001"/>
      <c r="CB7" s="999" t="s">
        <v>259</v>
      </c>
      <c r="CC7" s="1000"/>
      <c r="CD7" s="1001"/>
      <c r="CE7" s="996" t="s">
        <v>257</v>
      </c>
      <c r="CF7" s="999" t="s">
        <v>258</v>
      </c>
      <c r="CG7" s="1000"/>
      <c r="CH7" s="1000"/>
      <c r="CI7" s="1001"/>
      <c r="CJ7" s="999" t="s">
        <v>259</v>
      </c>
      <c r="CK7" s="1000"/>
      <c r="CL7" s="1001"/>
      <c r="CM7" s="996" t="s">
        <v>257</v>
      </c>
      <c r="CN7" s="999" t="s">
        <v>258</v>
      </c>
      <c r="CO7" s="1000"/>
      <c r="CP7" s="1000"/>
      <c r="CQ7" s="1001"/>
      <c r="CR7" s="999" t="s">
        <v>259</v>
      </c>
      <c r="CS7" s="1000"/>
      <c r="CT7" s="1001"/>
      <c r="CU7" s="996" t="s">
        <v>257</v>
      </c>
      <c r="CV7" s="999" t="s">
        <v>258</v>
      </c>
      <c r="CW7" s="1000"/>
      <c r="CX7" s="1000"/>
      <c r="CY7" s="1001"/>
      <c r="CZ7" s="999" t="s">
        <v>259</v>
      </c>
      <c r="DA7" s="1000"/>
      <c r="DB7" s="1001"/>
      <c r="DC7" s="996" t="s">
        <v>257</v>
      </c>
      <c r="DD7" s="999" t="s">
        <v>258</v>
      </c>
      <c r="DE7" s="1000"/>
      <c r="DF7" s="1000"/>
      <c r="DG7" s="1001"/>
      <c r="DH7" s="999" t="s">
        <v>259</v>
      </c>
      <c r="DI7" s="1000"/>
      <c r="DJ7" s="1001"/>
      <c r="DK7" s="996" t="s">
        <v>257</v>
      </c>
      <c r="DL7" s="999" t="s">
        <v>258</v>
      </c>
      <c r="DM7" s="1000"/>
      <c r="DN7" s="1000"/>
      <c r="DO7" s="1001"/>
      <c r="DP7" s="999" t="s">
        <v>259</v>
      </c>
      <c r="DQ7" s="1000"/>
      <c r="DR7" s="1001"/>
      <c r="DS7" s="996" t="s">
        <v>257</v>
      </c>
      <c r="DT7" s="999" t="s">
        <v>258</v>
      </c>
      <c r="DU7" s="1000"/>
      <c r="DV7" s="1000"/>
      <c r="DW7" s="1001"/>
      <c r="DX7" s="999" t="s">
        <v>259</v>
      </c>
      <c r="DY7" s="1000"/>
      <c r="DZ7" s="1001"/>
      <c r="EA7" s="996" t="s">
        <v>257</v>
      </c>
      <c r="EB7" s="999" t="s">
        <v>258</v>
      </c>
      <c r="EC7" s="1000"/>
      <c r="ED7" s="1000"/>
      <c r="EE7" s="1001"/>
      <c r="EF7" s="999" t="s">
        <v>259</v>
      </c>
      <c r="EG7" s="1000"/>
      <c r="EH7" s="1023"/>
    </row>
    <row r="8" spans="2:138" ht="12.75" customHeight="1" x14ac:dyDescent="0.25">
      <c r="B8" s="1015"/>
      <c r="C8" s="997"/>
      <c r="D8" s="996" t="s">
        <v>260</v>
      </c>
      <c r="E8" s="996" t="s">
        <v>261</v>
      </c>
      <c r="F8" s="996" t="s">
        <v>262</v>
      </c>
      <c r="G8" s="1012" t="s">
        <v>263</v>
      </c>
      <c r="H8" s="996" t="s">
        <v>264</v>
      </c>
      <c r="I8" s="996" t="s">
        <v>265</v>
      </c>
      <c r="J8" s="1004" t="s">
        <v>266</v>
      </c>
      <c r="K8" s="997"/>
      <c r="L8" s="996" t="s">
        <v>260</v>
      </c>
      <c r="M8" s="996" t="s">
        <v>261</v>
      </c>
      <c r="N8" s="996" t="s">
        <v>262</v>
      </c>
      <c r="O8" s="1012" t="s">
        <v>263</v>
      </c>
      <c r="P8" s="996" t="s">
        <v>264</v>
      </c>
      <c r="Q8" s="996" t="s">
        <v>265</v>
      </c>
      <c r="R8" s="1004" t="s">
        <v>266</v>
      </c>
      <c r="S8" s="997"/>
      <c r="T8" s="996" t="s">
        <v>260</v>
      </c>
      <c r="U8" s="996" t="s">
        <v>261</v>
      </c>
      <c r="V8" s="996" t="s">
        <v>262</v>
      </c>
      <c r="W8" s="1002" t="s">
        <v>263</v>
      </c>
      <c r="X8" s="996" t="s">
        <v>264</v>
      </c>
      <c r="Y8" s="996" t="s">
        <v>265</v>
      </c>
      <c r="Z8" s="1004" t="s">
        <v>266</v>
      </c>
      <c r="AA8" s="997"/>
      <c r="AB8" s="996" t="s">
        <v>260</v>
      </c>
      <c r="AC8" s="996" t="s">
        <v>261</v>
      </c>
      <c r="AD8" s="996" t="s">
        <v>262</v>
      </c>
      <c r="AE8" s="1002" t="s">
        <v>263</v>
      </c>
      <c r="AF8" s="996" t="s">
        <v>264</v>
      </c>
      <c r="AG8" s="996" t="s">
        <v>265</v>
      </c>
      <c r="AH8" s="1004" t="s">
        <v>266</v>
      </c>
      <c r="AI8" s="997"/>
      <c r="AJ8" s="996" t="s">
        <v>260</v>
      </c>
      <c r="AK8" s="996" t="s">
        <v>261</v>
      </c>
      <c r="AL8" s="996" t="s">
        <v>262</v>
      </c>
      <c r="AM8" s="1002" t="s">
        <v>263</v>
      </c>
      <c r="AN8" s="996" t="s">
        <v>264</v>
      </c>
      <c r="AO8" s="996" t="s">
        <v>265</v>
      </c>
      <c r="AP8" s="1004" t="s">
        <v>266</v>
      </c>
      <c r="AQ8" s="997"/>
      <c r="AR8" s="996" t="s">
        <v>260</v>
      </c>
      <c r="AS8" s="996" t="s">
        <v>261</v>
      </c>
      <c r="AT8" s="996" t="s">
        <v>262</v>
      </c>
      <c r="AU8" s="1002" t="s">
        <v>263</v>
      </c>
      <c r="AV8" s="996" t="s">
        <v>264</v>
      </c>
      <c r="AW8" s="996" t="s">
        <v>265</v>
      </c>
      <c r="AX8" s="1004" t="s">
        <v>266</v>
      </c>
      <c r="AY8" s="997"/>
      <c r="AZ8" s="996" t="s">
        <v>260</v>
      </c>
      <c r="BA8" s="996" t="s">
        <v>261</v>
      </c>
      <c r="BB8" s="996" t="s">
        <v>262</v>
      </c>
      <c r="BC8" s="1002" t="s">
        <v>263</v>
      </c>
      <c r="BD8" s="996" t="s">
        <v>264</v>
      </c>
      <c r="BE8" s="996" t="s">
        <v>265</v>
      </c>
      <c r="BF8" s="1004" t="s">
        <v>266</v>
      </c>
      <c r="BG8" s="997"/>
      <c r="BH8" s="996" t="s">
        <v>260</v>
      </c>
      <c r="BI8" s="996" t="s">
        <v>261</v>
      </c>
      <c r="BJ8" s="996" t="s">
        <v>262</v>
      </c>
      <c r="BK8" s="1002" t="s">
        <v>263</v>
      </c>
      <c r="BL8" s="996" t="s">
        <v>264</v>
      </c>
      <c r="BM8" s="996" t="s">
        <v>265</v>
      </c>
      <c r="BN8" s="1004" t="s">
        <v>266</v>
      </c>
      <c r="BO8" s="997"/>
      <c r="BP8" s="996" t="s">
        <v>260</v>
      </c>
      <c r="BQ8" s="996" t="s">
        <v>261</v>
      </c>
      <c r="BR8" s="996" t="s">
        <v>262</v>
      </c>
      <c r="BS8" s="1002" t="s">
        <v>263</v>
      </c>
      <c r="BT8" s="996" t="s">
        <v>264</v>
      </c>
      <c r="BU8" s="996" t="s">
        <v>265</v>
      </c>
      <c r="BV8" s="1004" t="s">
        <v>266</v>
      </c>
      <c r="BW8" s="997"/>
      <c r="BX8" s="996" t="s">
        <v>260</v>
      </c>
      <c r="BY8" s="996" t="s">
        <v>261</v>
      </c>
      <c r="BZ8" s="996" t="s">
        <v>262</v>
      </c>
      <c r="CA8" s="1002" t="s">
        <v>263</v>
      </c>
      <c r="CB8" s="996" t="s">
        <v>264</v>
      </c>
      <c r="CC8" s="996" t="s">
        <v>265</v>
      </c>
      <c r="CD8" s="1004" t="s">
        <v>266</v>
      </c>
      <c r="CE8" s="997"/>
      <c r="CF8" s="996" t="s">
        <v>260</v>
      </c>
      <c r="CG8" s="996" t="s">
        <v>261</v>
      </c>
      <c r="CH8" s="996" t="s">
        <v>262</v>
      </c>
      <c r="CI8" s="1002" t="s">
        <v>263</v>
      </c>
      <c r="CJ8" s="996" t="s">
        <v>264</v>
      </c>
      <c r="CK8" s="996" t="s">
        <v>265</v>
      </c>
      <c r="CL8" s="1004" t="s">
        <v>266</v>
      </c>
      <c r="CM8" s="997"/>
      <c r="CN8" s="996" t="s">
        <v>260</v>
      </c>
      <c r="CO8" s="996" t="s">
        <v>261</v>
      </c>
      <c r="CP8" s="996" t="s">
        <v>262</v>
      </c>
      <c r="CQ8" s="1002" t="s">
        <v>263</v>
      </c>
      <c r="CR8" s="996" t="s">
        <v>264</v>
      </c>
      <c r="CS8" s="996" t="s">
        <v>265</v>
      </c>
      <c r="CT8" s="1004" t="s">
        <v>266</v>
      </c>
      <c r="CU8" s="997"/>
      <c r="CV8" s="996" t="s">
        <v>260</v>
      </c>
      <c r="CW8" s="996" t="s">
        <v>261</v>
      </c>
      <c r="CX8" s="996" t="s">
        <v>262</v>
      </c>
      <c r="CY8" s="1002" t="s">
        <v>263</v>
      </c>
      <c r="CZ8" s="996" t="s">
        <v>264</v>
      </c>
      <c r="DA8" s="996" t="s">
        <v>265</v>
      </c>
      <c r="DB8" s="1004" t="s">
        <v>266</v>
      </c>
      <c r="DC8" s="997"/>
      <c r="DD8" s="996" t="s">
        <v>260</v>
      </c>
      <c r="DE8" s="996" t="s">
        <v>261</v>
      </c>
      <c r="DF8" s="996" t="s">
        <v>262</v>
      </c>
      <c r="DG8" s="1002" t="s">
        <v>263</v>
      </c>
      <c r="DH8" s="996" t="s">
        <v>264</v>
      </c>
      <c r="DI8" s="996" t="s">
        <v>265</v>
      </c>
      <c r="DJ8" s="1004" t="s">
        <v>266</v>
      </c>
      <c r="DK8" s="997"/>
      <c r="DL8" s="996" t="s">
        <v>260</v>
      </c>
      <c r="DM8" s="996" t="s">
        <v>261</v>
      </c>
      <c r="DN8" s="996" t="s">
        <v>262</v>
      </c>
      <c r="DO8" s="1002" t="s">
        <v>263</v>
      </c>
      <c r="DP8" s="996" t="s">
        <v>264</v>
      </c>
      <c r="DQ8" s="996" t="s">
        <v>265</v>
      </c>
      <c r="DR8" s="1004" t="s">
        <v>266</v>
      </c>
      <c r="DS8" s="997"/>
      <c r="DT8" s="996" t="s">
        <v>260</v>
      </c>
      <c r="DU8" s="996" t="s">
        <v>261</v>
      </c>
      <c r="DV8" s="996" t="s">
        <v>262</v>
      </c>
      <c r="DW8" s="1002" t="s">
        <v>263</v>
      </c>
      <c r="DX8" s="996" t="s">
        <v>264</v>
      </c>
      <c r="DY8" s="996" t="s">
        <v>265</v>
      </c>
      <c r="DZ8" s="1004" t="s">
        <v>266</v>
      </c>
      <c r="EA8" s="997"/>
      <c r="EB8" s="996" t="s">
        <v>260</v>
      </c>
      <c r="EC8" s="996" t="s">
        <v>261</v>
      </c>
      <c r="ED8" s="996" t="s">
        <v>262</v>
      </c>
      <c r="EE8" s="1002" t="s">
        <v>263</v>
      </c>
      <c r="EF8" s="996" t="s">
        <v>264</v>
      </c>
      <c r="EG8" s="996" t="s">
        <v>265</v>
      </c>
      <c r="EH8" s="1021" t="s">
        <v>266</v>
      </c>
    </row>
    <row r="9" spans="2:138" ht="14.25" thickBot="1" x14ac:dyDescent="0.3">
      <c r="B9" s="1016"/>
      <c r="C9" s="998"/>
      <c r="D9" s="998"/>
      <c r="E9" s="998"/>
      <c r="F9" s="998"/>
      <c r="G9" s="1013"/>
      <c r="H9" s="998"/>
      <c r="I9" s="998"/>
      <c r="J9" s="1005"/>
      <c r="K9" s="998"/>
      <c r="L9" s="998"/>
      <c r="M9" s="998"/>
      <c r="N9" s="998"/>
      <c r="O9" s="1013"/>
      <c r="P9" s="998"/>
      <c r="Q9" s="998"/>
      <c r="R9" s="1005"/>
      <c r="S9" s="998"/>
      <c r="T9" s="998"/>
      <c r="U9" s="998"/>
      <c r="V9" s="998"/>
      <c r="W9" s="1003"/>
      <c r="X9" s="998"/>
      <c r="Y9" s="998"/>
      <c r="Z9" s="1005"/>
      <c r="AA9" s="998"/>
      <c r="AB9" s="998"/>
      <c r="AC9" s="998"/>
      <c r="AD9" s="998"/>
      <c r="AE9" s="1003"/>
      <c r="AF9" s="998"/>
      <c r="AG9" s="998"/>
      <c r="AH9" s="1005"/>
      <c r="AI9" s="998"/>
      <c r="AJ9" s="998"/>
      <c r="AK9" s="998"/>
      <c r="AL9" s="998"/>
      <c r="AM9" s="1003"/>
      <c r="AN9" s="998"/>
      <c r="AO9" s="998"/>
      <c r="AP9" s="1005"/>
      <c r="AQ9" s="998"/>
      <c r="AR9" s="998"/>
      <c r="AS9" s="998"/>
      <c r="AT9" s="998"/>
      <c r="AU9" s="1003"/>
      <c r="AV9" s="998"/>
      <c r="AW9" s="998"/>
      <c r="AX9" s="1005"/>
      <c r="AY9" s="998"/>
      <c r="AZ9" s="998"/>
      <c r="BA9" s="998"/>
      <c r="BB9" s="998"/>
      <c r="BC9" s="1003"/>
      <c r="BD9" s="998"/>
      <c r="BE9" s="998"/>
      <c r="BF9" s="1005"/>
      <c r="BG9" s="998"/>
      <c r="BH9" s="998"/>
      <c r="BI9" s="998"/>
      <c r="BJ9" s="998"/>
      <c r="BK9" s="1003"/>
      <c r="BL9" s="998"/>
      <c r="BM9" s="998"/>
      <c r="BN9" s="1005"/>
      <c r="BO9" s="998"/>
      <c r="BP9" s="998"/>
      <c r="BQ9" s="998"/>
      <c r="BR9" s="998"/>
      <c r="BS9" s="1003"/>
      <c r="BT9" s="998"/>
      <c r="BU9" s="998"/>
      <c r="BV9" s="1005"/>
      <c r="BW9" s="998"/>
      <c r="BX9" s="998"/>
      <c r="BY9" s="998"/>
      <c r="BZ9" s="998"/>
      <c r="CA9" s="1003"/>
      <c r="CB9" s="998"/>
      <c r="CC9" s="998"/>
      <c r="CD9" s="1005"/>
      <c r="CE9" s="998"/>
      <c r="CF9" s="998"/>
      <c r="CG9" s="998"/>
      <c r="CH9" s="998"/>
      <c r="CI9" s="1003"/>
      <c r="CJ9" s="998"/>
      <c r="CK9" s="998"/>
      <c r="CL9" s="1005"/>
      <c r="CM9" s="998"/>
      <c r="CN9" s="998"/>
      <c r="CO9" s="998"/>
      <c r="CP9" s="998"/>
      <c r="CQ9" s="1003"/>
      <c r="CR9" s="998"/>
      <c r="CS9" s="998"/>
      <c r="CT9" s="1005"/>
      <c r="CU9" s="998"/>
      <c r="CV9" s="998"/>
      <c r="CW9" s="998"/>
      <c r="CX9" s="998"/>
      <c r="CY9" s="1003"/>
      <c r="CZ9" s="998"/>
      <c r="DA9" s="998"/>
      <c r="DB9" s="1005"/>
      <c r="DC9" s="998"/>
      <c r="DD9" s="998"/>
      <c r="DE9" s="998"/>
      <c r="DF9" s="998"/>
      <c r="DG9" s="1003"/>
      <c r="DH9" s="998"/>
      <c r="DI9" s="998"/>
      <c r="DJ9" s="1005"/>
      <c r="DK9" s="998"/>
      <c r="DL9" s="998"/>
      <c r="DM9" s="998"/>
      <c r="DN9" s="998"/>
      <c r="DO9" s="1003"/>
      <c r="DP9" s="998"/>
      <c r="DQ9" s="998"/>
      <c r="DR9" s="1005"/>
      <c r="DS9" s="998"/>
      <c r="DT9" s="998"/>
      <c r="DU9" s="998"/>
      <c r="DV9" s="998"/>
      <c r="DW9" s="1003"/>
      <c r="DX9" s="998"/>
      <c r="DY9" s="998"/>
      <c r="DZ9" s="1005"/>
      <c r="EA9" s="998"/>
      <c r="EB9" s="998"/>
      <c r="EC9" s="998"/>
      <c r="ED9" s="998"/>
      <c r="EE9" s="1003"/>
      <c r="EF9" s="998"/>
      <c r="EG9" s="998"/>
      <c r="EH9" s="1022"/>
    </row>
    <row r="10" spans="2:138" x14ac:dyDescent="0.25">
      <c r="B10" s="820" t="s">
        <v>358</v>
      </c>
      <c r="C10" s="366">
        <v>679011</v>
      </c>
      <c r="D10" s="367">
        <v>596738</v>
      </c>
      <c r="E10" s="367">
        <v>3565663</v>
      </c>
      <c r="F10" s="367">
        <v>37227</v>
      </c>
      <c r="G10" s="367">
        <v>4199628</v>
      </c>
      <c r="H10" s="367">
        <v>36874</v>
      </c>
      <c r="I10" s="367">
        <v>143428</v>
      </c>
      <c r="J10" s="368">
        <v>180302</v>
      </c>
      <c r="K10" s="89">
        <v>226106</v>
      </c>
      <c r="L10" s="747">
        <v>353894</v>
      </c>
      <c r="M10" s="747">
        <v>2019663</v>
      </c>
      <c r="N10" s="747">
        <v>21874</v>
      </c>
      <c r="O10" s="747">
        <v>2395431</v>
      </c>
      <c r="P10" s="747">
        <v>39118</v>
      </c>
      <c r="Q10" s="747">
        <v>210475</v>
      </c>
      <c r="R10" s="91">
        <v>249593</v>
      </c>
      <c r="S10" s="89">
        <v>152029</v>
      </c>
      <c r="T10" s="747">
        <v>247953</v>
      </c>
      <c r="U10" s="747">
        <v>566254</v>
      </c>
      <c r="V10" s="747">
        <v>11444</v>
      </c>
      <c r="W10" s="747">
        <v>825651</v>
      </c>
      <c r="X10" s="747">
        <v>36539</v>
      </c>
      <c r="Y10" s="747">
        <v>147257</v>
      </c>
      <c r="Z10" s="91">
        <v>183796</v>
      </c>
      <c r="AA10" s="89">
        <v>44614</v>
      </c>
      <c r="AB10" s="747">
        <v>94680</v>
      </c>
      <c r="AC10" s="747">
        <v>531903</v>
      </c>
      <c r="AD10" s="747">
        <v>7268</v>
      </c>
      <c r="AE10" s="747">
        <v>633851</v>
      </c>
      <c r="AF10" s="747">
        <v>20749</v>
      </c>
      <c r="AG10" s="747">
        <v>67320</v>
      </c>
      <c r="AH10" s="91">
        <v>88069</v>
      </c>
      <c r="AI10" s="89">
        <v>124796</v>
      </c>
      <c r="AJ10" s="747">
        <v>117603</v>
      </c>
      <c r="AK10" s="747">
        <v>934095</v>
      </c>
      <c r="AL10" s="747">
        <v>17509</v>
      </c>
      <c r="AM10" s="747">
        <v>1069207</v>
      </c>
      <c r="AN10" s="747">
        <v>20200</v>
      </c>
      <c r="AO10" s="747">
        <v>31076</v>
      </c>
      <c r="AP10" s="91">
        <v>51276</v>
      </c>
      <c r="AQ10" s="89">
        <v>77375</v>
      </c>
      <c r="AR10" s="747">
        <v>19005</v>
      </c>
      <c r="AS10" s="747">
        <v>242280</v>
      </c>
      <c r="AT10" s="747">
        <v>5011</v>
      </c>
      <c r="AU10" s="747">
        <v>266296</v>
      </c>
      <c r="AV10" s="747">
        <v>16207</v>
      </c>
      <c r="AW10" s="747">
        <v>88473</v>
      </c>
      <c r="AX10" s="91">
        <v>104680</v>
      </c>
      <c r="AY10" s="89">
        <v>9937</v>
      </c>
      <c r="AZ10" s="747">
        <v>4684</v>
      </c>
      <c r="BA10" s="747">
        <v>154401</v>
      </c>
      <c r="BB10" s="747">
        <v>916</v>
      </c>
      <c r="BC10" s="747">
        <v>160001</v>
      </c>
      <c r="BD10" s="747">
        <v>5841</v>
      </c>
      <c r="BE10" s="747">
        <v>28504</v>
      </c>
      <c r="BF10" s="91">
        <v>34345</v>
      </c>
      <c r="BG10" s="89">
        <v>42251</v>
      </c>
      <c r="BH10" s="747">
        <v>70226</v>
      </c>
      <c r="BI10" s="747">
        <v>155973</v>
      </c>
      <c r="BJ10" s="747">
        <v>4339</v>
      </c>
      <c r="BK10" s="747">
        <v>230538</v>
      </c>
      <c r="BL10" s="747">
        <v>8792</v>
      </c>
      <c r="BM10" s="747">
        <v>25766</v>
      </c>
      <c r="BN10" s="91">
        <v>34558</v>
      </c>
      <c r="BO10" s="747">
        <v>42667</v>
      </c>
      <c r="BP10" s="747">
        <v>60588</v>
      </c>
      <c r="BQ10" s="747">
        <v>113966</v>
      </c>
      <c r="BR10" s="747">
        <v>2881</v>
      </c>
      <c r="BS10" s="747">
        <v>177435</v>
      </c>
      <c r="BT10" s="747">
        <v>5554</v>
      </c>
      <c r="BU10" s="747">
        <v>12962</v>
      </c>
      <c r="BV10" s="91">
        <v>18516</v>
      </c>
      <c r="BW10" s="747">
        <v>17714</v>
      </c>
      <c r="BX10" s="747">
        <v>19212</v>
      </c>
      <c r="BY10" s="747">
        <v>319413</v>
      </c>
      <c r="BZ10" s="747">
        <v>9307</v>
      </c>
      <c r="CA10" s="747">
        <v>347932</v>
      </c>
      <c r="CB10" s="747">
        <v>34548</v>
      </c>
      <c r="CC10" s="747">
        <v>56137</v>
      </c>
      <c r="CD10" s="91">
        <v>90685</v>
      </c>
      <c r="CE10" s="747">
        <v>22364</v>
      </c>
      <c r="CF10" s="747">
        <v>20106</v>
      </c>
      <c r="CG10" s="747">
        <v>140647</v>
      </c>
      <c r="CH10" s="747">
        <v>4435</v>
      </c>
      <c r="CI10" s="747">
        <v>165188</v>
      </c>
      <c r="CJ10" s="747">
        <v>2886</v>
      </c>
      <c r="CK10" s="747">
        <v>9274</v>
      </c>
      <c r="CL10" s="91">
        <v>12160</v>
      </c>
      <c r="CM10" s="747">
        <v>21050</v>
      </c>
      <c r="CN10" s="747">
        <v>60112</v>
      </c>
      <c r="CO10" s="747">
        <v>218506</v>
      </c>
      <c r="CP10" s="747">
        <v>2575</v>
      </c>
      <c r="CQ10" s="747">
        <v>281193</v>
      </c>
      <c r="CR10" s="747">
        <v>20733</v>
      </c>
      <c r="CS10" s="747">
        <v>13017</v>
      </c>
      <c r="CT10" s="91">
        <v>33750</v>
      </c>
      <c r="CU10" s="747">
        <v>59464</v>
      </c>
      <c r="CV10" s="747">
        <v>78649</v>
      </c>
      <c r="CW10" s="747">
        <v>219558</v>
      </c>
      <c r="CX10" s="747">
        <v>2993</v>
      </c>
      <c r="CY10" s="747">
        <v>301200</v>
      </c>
      <c r="CZ10" s="747">
        <v>8997</v>
      </c>
      <c r="DA10" s="747">
        <v>4244</v>
      </c>
      <c r="DB10" s="91">
        <v>13241</v>
      </c>
      <c r="DC10" s="747">
        <v>38328</v>
      </c>
      <c r="DD10" s="747">
        <v>19948</v>
      </c>
      <c r="DE10" s="747">
        <v>147667</v>
      </c>
      <c r="DF10" s="747">
        <v>5111</v>
      </c>
      <c r="DG10" s="747">
        <v>172726</v>
      </c>
      <c r="DH10" s="747">
        <v>8505</v>
      </c>
      <c r="DI10" s="747">
        <v>18301</v>
      </c>
      <c r="DJ10" s="91">
        <v>26806</v>
      </c>
      <c r="DK10" s="747">
        <v>9811</v>
      </c>
      <c r="DL10" s="747">
        <v>22853</v>
      </c>
      <c r="DM10" s="747">
        <v>112883</v>
      </c>
      <c r="DN10" s="747">
        <v>2102</v>
      </c>
      <c r="DO10" s="747">
        <v>137838</v>
      </c>
      <c r="DP10" s="747">
        <v>7686</v>
      </c>
      <c r="DQ10" s="747">
        <v>18371</v>
      </c>
      <c r="DR10" s="91">
        <v>26057</v>
      </c>
      <c r="DS10" s="747">
        <v>97151</v>
      </c>
      <c r="DT10" s="747">
        <v>233416</v>
      </c>
      <c r="DU10" s="747">
        <v>777219</v>
      </c>
      <c r="DV10" s="747">
        <v>216</v>
      </c>
      <c r="DW10" s="747">
        <v>1010851</v>
      </c>
      <c r="DX10" s="747">
        <v>64981</v>
      </c>
      <c r="DY10" s="747">
        <v>4014</v>
      </c>
      <c r="DZ10" s="747">
        <v>68995</v>
      </c>
      <c r="EA10" s="89">
        <v>1664668</v>
      </c>
      <c r="EB10" s="747">
        <v>2019667</v>
      </c>
      <c r="EC10" s="747">
        <v>10220091</v>
      </c>
      <c r="ED10" s="747">
        <v>135208</v>
      </c>
      <c r="EE10" s="747">
        <v>12374966</v>
      </c>
      <c r="EF10" s="747">
        <v>338210</v>
      </c>
      <c r="EG10" s="747">
        <v>878619</v>
      </c>
      <c r="EH10" s="812">
        <v>1216829</v>
      </c>
    </row>
    <row r="11" spans="2:138" x14ac:dyDescent="0.25">
      <c r="B11" s="803" t="s">
        <v>479</v>
      </c>
      <c r="C11" s="78">
        <v>886874</v>
      </c>
      <c r="D11" s="746">
        <v>782630</v>
      </c>
      <c r="E11" s="746">
        <v>3438475</v>
      </c>
      <c r="F11" s="746">
        <v>23181</v>
      </c>
      <c r="G11" s="746">
        <v>4244286</v>
      </c>
      <c r="H11" s="746">
        <v>45833</v>
      </c>
      <c r="I11" s="746">
        <v>120393</v>
      </c>
      <c r="J11" s="80">
        <v>166226</v>
      </c>
      <c r="K11" s="89">
        <v>260819</v>
      </c>
      <c r="L11" s="747">
        <v>385373</v>
      </c>
      <c r="M11" s="747">
        <v>2137036</v>
      </c>
      <c r="N11" s="747">
        <v>31765</v>
      </c>
      <c r="O11" s="747">
        <v>2554174</v>
      </c>
      <c r="P11" s="747">
        <v>42296</v>
      </c>
      <c r="Q11" s="747">
        <v>209111</v>
      </c>
      <c r="R11" s="91">
        <v>251407</v>
      </c>
      <c r="S11" s="89">
        <v>152916</v>
      </c>
      <c r="T11" s="747">
        <v>127079</v>
      </c>
      <c r="U11" s="747">
        <v>652607</v>
      </c>
      <c r="V11" s="747">
        <v>14188</v>
      </c>
      <c r="W11" s="747">
        <v>793874</v>
      </c>
      <c r="X11" s="747">
        <v>29379</v>
      </c>
      <c r="Y11" s="747">
        <v>160898</v>
      </c>
      <c r="Z11" s="91">
        <v>190277</v>
      </c>
      <c r="AA11" s="89">
        <v>94479</v>
      </c>
      <c r="AB11" s="747">
        <v>150386</v>
      </c>
      <c r="AC11" s="747">
        <v>538839</v>
      </c>
      <c r="AD11" s="747">
        <v>4276</v>
      </c>
      <c r="AE11" s="747">
        <v>693501</v>
      </c>
      <c r="AF11" s="747">
        <v>10319</v>
      </c>
      <c r="AG11" s="747">
        <v>74007</v>
      </c>
      <c r="AH11" s="91">
        <v>84326</v>
      </c>
      <c r="AI11" s="89">
        <v>64428</v>
      </c>
      <c r="AJ11" s="747">
        <v>79918</v>
      </c>
      <c r="AK11" s="747">
        <v>993253</v>
      </c>
      <c r="AL11" s="747">
        <v>17752</v>
      </c>
      <c r="AM11" s="747">
        <v>1090923</v>
      </c>
      <c r="AN11" s="747">
        <v>20964</v>
      </c>
      <c r="AO11" s="747">
        <v>26026</v>
      </c>
      <c r="AP11" s="91">
        <v>46990</v>
      </c>
      <c r="AQ11" s="89">
        <v>10364</v>
      </c>
      <c r="AR11" s="747">
        <v>34577</v>
      </c>
      <c r="AS11" s="747">
        <v>261398</v>
      </c>
      <c r="AT11" s="747">
        <v>1256</v>
      </c>
      <c r="AU11" s="747">
        <v>297231</v>
      </c>
      <c r="AV11" s="747">
        <v>3938</v>
      </c>
      <c r="AW11" s="747">
        <v>94020</v>
      </c>
      <c r="AX11" s="91">
        <v>97958</v>
      </c>
      <c r="AY11" s="89">
        <v>10757</v>
      </c>
      <c r="AZ11" s="747">
        <v>20400</v>
      </c>
      <c r="BA11" s="747">
        <v>151067</v>
      </c>
      <c r="BB11" s="747">
        <v>1645</v>
      </c>
      <c r="BC11" s="747">
        <v>173112</v>
      </c>
      <c r="BD11" s="747">
        <v>2803</v>
      </c>
      <c r="BE11" s="747">
        <v>28074</v>
      </c>
      <c r="BF11" s="91">
        <v>30877</v>
      </c>
      <c r="BG11" s="89">
        <v>13181</v>
      </c>
      <c r="BH11" s="747">
        <v>24439</v>
      </c>
      <c r="BI11" s="747">
        <v>209316</v>
      </c>
      <c r="BJ11" s="747">
        <v>1422</v>
      </c>
      <c r="BK11" s="747">
        <v>235177</v>
      </c>
      <c r="BL11" s="747">
        <v>11027</v>
      </c>
      <c r="BM11" s="747">
        <v>30150</v>
      </c>
      <c r="BN11" s="91">
        <v>41177</v>
      </c>
      <c r="BO11" s="747">
        <v>18958</v>
      </c>
      <c r="BP11" s="747">
        <v>44191</v>
      </c>
      <c r="BQ11" s="747">
        <v>139332</v>
      </c>
      <c r="BR11" s="747">
        <v>3369</v>
      </c>
      <c r="BS11" s="747">
        <v>186892</v>
      </c>
      <c r="BT11" s="747">
        <v>20847</v>
      </c>
      <c r="BU11" s="747">
        <v>13445</v>
      </c>
      <c r="BV11" s="91">
        <v>34292</v>
      </c>
      <c r="BW11" s="747">
        <v>11421</v>
      </c>
      <c r="BX11" s="747">
        <v>55062</v>
      </c>
      <c r="BY11" s="747">
        <v>331510</v>
      </c>
      <c r="BZ11" s="747">
        <v>55070</v>
      </c>
      <c r="CA11" s="747">
        <v>441642</v>
      </c>
      <c r="CB11" s="747">
        <v>7111</v>
      </c>
      <c r="CC11" s="747">
        <v>33505</v>
      </c>
      <c r="CD11" s="91">
        <v>40616</v>
      </c>
      <c r="CE11" s="747">
        <v>21986</v>
      </c>
      <c r="CF11" s="747">
        <v>10919</v>
      </c>
      <c r="CG11" s="747">
        <v>139274</v>
      </c>
      <c r="CH11" s="747">
        <v>711</v>
      </c>
      <c r="CI11" s="747">
        <v>150904</v>
      </c>
      <c r="CJ11" s="747">
        <v>4607</v>
      </c>
      <c r="CK11" s="747">
        <v>10770</v>
      </c>
      <c r="CL11" s="91">
        <v>15377</v>
      </c>
      <c r="CM11" s="747">
        <v>28407</v>
      </c>
      <c r="CN11" s="747">
        <v>61189</v>
      </c>
      <c r="CO11" s="747">
        <v>244064</v>
      </c>
      <c r="CP11" s="747">
        <v>3432</v>
      </c>
      <c r="CQ11" s="747">
        <v>308685</v>
      </c>
      <c r="CR11" s="747">
        <v>9824</v>
      </c>
      <c r="CS11" s="747">
        <v>29516</v>
      </c>
      <c r="CT11" s="91">
        <v>39340</v>
      </c>
      <c r="CU11" s="747">
        <v>25473</v>
      </c>
      <c r="CV11" s="747">
        <v>36888</v>
      </c>
      <c r="CW11" s="747">
        <v>264904</v>
      </c>
      <c r="CX11" s="747">
        <v>2146</v>
      </c>
      <c r="CY11" s="747">
        <v>303938</v>
      </c>
      <c r="CZ11" s="747">
        <v>11223</v>
      </c>
      <c r="DA11" s="747">
        <v>10695</v>
      </c>
      <c r="DB11" s="91">
        <v>21918</v>
      </c>
      <c r="DC11" s="747">
        <v>12788</v>
      </c>
      <c r="DD11" s="747">
        <v>20580</v>
      </c>
      <c r="DE11" s="747">
        <v>152952</v>
      </c>
      <c r="DF11" s="747">
        <v>3587</v>
      </c>
      <c r="DG11" s="747">
        <v>177119</v>
      </c>
      <c r="DH11" s="747">
        <v>9048</v>
      </c>
      <c r="DI11" s="747">
        <v>21157</v>
      </c>
      <c r="DJ11" s="91">
        <v>30205</v>
      </c>
      <c r="DK11" s="747">
        <v>18367</v>
      </c>
      <c r="DL11" s="747">
        <v>19158</v>
      </c>
      <c r="DM11" s="747">
        <v>113891</v>
      </c>
      <c r="DN11" s="747">
        <v>6717</v>
      </c>
      <c r="DO11" s="747">
        <v>139766</v>
      </c>
      <c r="DP11" s="747">
        <v>8396</v>
      </c>
      <c r="DQ11" s="747">
        <v>17024</v>
      </c>
      <c r="DR11" s="91">
        <v>25420</v>
      </c>
      <c r="DS11" s="747">
        <v>126748</v>
      </c>
      <c r="DT11" s="747">
        <v>103600</v>
      </c>
      <c r="DU11" s="747">
        <v>931041</v>
      </c>
      <c r="DV11" s="747">
        <v>11014</v>
      </c>
      <c r="DW11" s="747">
        <v>1045655</v>
      </c>
      <c r="DX11" s="747">
        <v>37428</v>
      </c>
      <c r="DY11" s="747">
        <v>39770</v>
      </c>
      <c r="DZ11" s="747">
        <v>77198</v>
      </c>
      <c r="EA11" s="89">
        <v>1757966</v>
      </c>
      <c r="EB11" s="747">
        <v>1956389</v>
      </c>
      <c r="EC11" s="747">
        <v>10698959</v>
      </c>
      <c r="ED11" s="747">
        <v>181531</v>
      </c>
      <c r="EE11" s="747">
        <v>12836879</v>
      </c>
      <c r="EF11" s="747">
        <v>275043</v>
      </c>
      <c r="EG11" s="747">
        <v>918561</v>
      </c>
      <c r="EH11" s="812">
        <v>1193604</v>
      </c>
    </row>
    <row r="12" spans="2:138" ht="14.25" thickBot="1" x14ac:dyDescent="0.3">
      <c r="B12" s="803" t="s">
        <v>489</v>
      </c>
      <c r="C12" s="78">
        <v>672535</v>
      </c>
      <c r="D12" s="746">
        <v>479485</v>
      </c>
      <c r="E12" s="746">
        <v>3541049</v>
      </c>
      <c r="F12" s="746">
        <v>28080</v>
      </c>
      <c r="G12" s="746">
        <v>4048614</v>
      </c>
      <c r="H12" s="746">
        <v>50357</v>
      </c>
      <c r="I12" s="746">
        <v>120634</v>
      </c>
      <c r="J12" s="80">
        <v>170991</v>
      </c>
      <c r="K12" s="89">
        <v>387920</v>
      </c>
      <c r="L12" s="747">
        <v>402775</v>
      </c>
      <c r="M12" s="747">
        <v>2104883</v>
      </c>
      <c r="N12" s="747">
        <v>11111</v>
      </c>
      <c r="O12" s="747">
        <v>2518769</v>
      </c>
      <c r="P12" s="747">
        <v>70058</v>
      </c>
      <c r="Q12" s="747">
        <v>231914</v>
      </c>
      <c r="R12" s="91">
        <v>301972</v>
      </c>
      <c r="S12" s="89">
        <v>117683</v>
      </c>
      <c r="T12" s="747">
        <v>95287</v>
      </c>
      <c r="U12" s="747">
        <v>651408</v>
      </c>
      <c r="V12" s="747">
        <v>15298</v>
      </c>
      <c r="W12" s="747">
        <v>761993</v>
      </c>
      <c r="X12" s="747">
        <v>48780</v>
      </c>
      <c r="Y12" s="747">
        <v>168918</v>
      </c>
      <c r="Z12" s="91">
        <v>217698</v>
      </c>
      <c r="AA12" s="89">
        <v>67515</v>
      </c>
      <c r="AB12" s="747">
        <v>174160</v>
      </c>
      <c r="AC12" s="747">
        <v>615241</v>
      </c>
      <c r="AD12" s="747">
        <v>9291</v>
      </c>
      <c r="AE12" s="747">
        <v>798692</v>
      </c>
      <c r="AF12" s="747">
        <v>24197</v>
      </c>
      <c r="AG12" s="747">
        <v>61843</v>
      </c>
      <c r="AH12" s="91">
        <v>86040</v>
      </c>
      <c r="AI12" s="89">
        <v>169728</v>
      </c>
      <c r="AJ12" s="747">
        <v>150801</v>
      </c>
      <c r="AK12" s="747">
        <v>915079</v>
      </c>
      <c r="AL12" s="747">
        <v>15739</v>
      </c>
      <c r="AM12" s="747">
        <v>1081619</v>
      </c>
      <c r="AN12" s="747">
        <v>18732</v>
      </c>
      <c r="AO12" s="747">
        <v>26475</v>
      </c>
      <c r="AP12" s="91">
        <v>45207</v>
      </c>
      <c r="AQ12" s="89">
        <v>76697</v>
      </c>
      <c r="AR12" s="747">
        <v>39097</v>
      </c>
      <c r="AS12" s="747">
        <v>220195</v>
      </c>
      <c r="AT12" s="747">
        <v>4098</v>
      </c>
      <c r="AU12" s="747">
        <v>263390</v>
      </c>
      <c r="AV12" s="747">
        <v>7136</v>
      </c>
      <c r="AW12" s="747">
        <v>87063</v>
      </c>
      <c r="AX12" s="91">
        <v>94199</v>
      </c>
      <c r="AY12" s="89">
        <v>27596</v>
      </c>
      <c r="AZ12" s="747">
        <v>33354</v>
      </c>
      <c r="BA12" s="747">
        <v>146200</v>
      </c>
      <c r="BB12" s="747">
        <v>3195</v>
      </c>
      <c r="BC12" s="747">
        <v>182749</v>
      </c>
      <c r="BD12" s="747">
        <v>1260</v>
      </c>
      <c r="BE12" s="747">
        <v>25738</v>
      </c>
      <c r="BF12" s="91">
        <v>26998</v>
      </c>
      <c r="BG12" s="89">
        <v>20723</v>
      </c>
      <c r="BH12" s="747">
        <v>29432</v>
      </c>
      <c r="BI12" s="747">
        <v>205649</v>
      </c>
      <c r="BJ12" s="747">
        <v>4487</v>
      </c>
      <c r="BK12" s="747">
        <v>239568</v>
      </c>
      <c r="BL12" s="747">
        <v>10443</v>
      </c>
      <c r="BM12" s="747">
        <v>35052</v>
      </c>
      <c r="BN12" s="91">
        <v>45495</v>
      </c>
      <c r="BO12" s="747">
        <v>41235</v>
      </c>
      <c r="BP12" s="747">
        <v>69800</v>
      </c>
      <c r="BQ12" s="747">
        <v>139309</v>
      </c>
      <c r="BR12" s="747">
        <v>16576</v>
      </c>
      <c r="BS12" s="747">
        <v>225685</v>
      </c>
      <c r="BT12" s="747">
        <v>8547</v>
      </c>
      <c r="BU12" s="747">
        <v>15517</v>
      </c>
      <c r="BV12" s="91">
        <v>24064</v>
      </c>
      <c r="BW12" s="747">
        <v>20402</v>
      </c>
      <c r="BX12" s="747">
        <v>17986</v>
      </c>
      <c r="BY12" s="747">
        <v>366219</v>
      </c>
      <c r="BZ12" s="747">
        <v>5070</v>
      </c>
      <c r="CA12" s="747">
        <v>389275</v>
      </c>
      <c r="CB12" s="747">
        <v>56162</v>
      </c>
      <c r="CC12" s="747">
        <v>34405</v>
      </c>
      <c r="CD12" s="91">
        <v>90567</v>
      </c>
      <c r="CE12" s="747">
        <v>22596</v>
      </c>
      <c r="CF12" s="747">
        <v>36509</v>
      </c>
      <c r="CG12" s="747">
        <v>124404</v>
      </c>
      <c r="CH12" s="747">
        <v>4677</v>
      </c>
      <c r="CI12" s="747">
        <v>165590</v>
      </c>
      <c r="CJ12" s="747">
        <v>4356</v>
      </c>
      <c r="CK12" s="747">
        <v>10248</v>
      </c>
      <c r="CL12" s="91">
        <v>14604</v>
      </c>
      <c r="CM12" s="747">
        <v>68912</v>
      </c>
      <c r="CN12" s="747">
        <v>89634</v>
      </c>
      <c r="CO12" s="747">
        <v>225709</v>
      </c>
      <c r="CP12" s="747">
        <v>17066</v>
      </c>
      <c r="CQ12" s="747">
        <v>332409</v>
      </c>
      <c r="CR12" s="747">
        <v>17885</v>
      </c>
      <c r="CS12" s="747">
        <v>18613</v>
      </c>
      <c r="CT12" s="91">
        <v>36498</v>
      </c>
      <c r="CU12" s="747">
        <v>21200</v>
      </c>
      <c r="CV12" s="747">
        <v>32341</v>
      </c>
      <c r="CW12" s="747">
        <v>275448</v>
      </c>
      <c r="CX12" s="747">
        <v>2003</v>
      </c>
      <c r="CY12" s="747">
        <v>309792</v>
      </c>
      <c r="CZ12" s="747">
        <v>7982</v>
      </c>
      <c r="DA12" s="747">
        <v>19223</v>
      </c>
      <c r="DB12" s="91">
        <v>27205</v>
      </c>
      <c r="DC12" s="747">
        <v>22432</v>
      </c>
      <c r="DD12" s="747">
        <v>33584</v>
      </c>
      <c r="DE12" s="747">
        <v>148488</v>
      </c>
      <c r="DF12" s="747">
        <v>4748</v>
      </c>
      <c r="DG12" s="747">
        <v>186820</v>
      </c>
      <c r="DH12" s="747">
        <v>11740</v>
      </c>
      <c r="DI12" s="747">
        <v>19916</v>
      </c>
      <c r="DJ12" s="91">
        <v>31656</v>
      </c>
      <c r="DK12" s="747">
        <v>17254</v>
      </c>
      <c r="DL12" s="747">
        <v>22685</v>
      </c>
      <c r="DM12" s="747">
        <v>117114</v>
      </c>
      <c r="DN12" s="747">
        <v>1332</v>
      </c>
      <c r="DO12" s="747">
        <v>141131</v>
      </c>
      <c r="DP12" s="747">
        <v>10959</v>
      </c>
      <c r="DQ12" s="747">
        <v>18527</v>
      </c>
      <c r="DR12" s="91">
        <v>29486</v>
      </c>
      <c r="DS12" s="747">
        <v>119180</v>
      </c>
      <c r="DT12" s="747">
        <v>194340</v>
      </c>
      <c r="DU12" s="747">
        <v>901922</v>
      </c>
      <c r="DV12" s="747">
        <v>14507</v>
      </c>
      <c r="DW12" s="747">
        <v>1110769</v>
      </c>
      <c r="DX12" s="747">
        <v>35761</v>
      </c>
      <c r="DY12" s="747">
        <v>55551</v>
      </c>
      <c r="DZ12" s="747">
        <v>91312</v>
      </c>
      <c r="EA12" s="89">
        <v>1873608</v>
      </c>
      <c r="EB12" s="747">
        <v>1901270</v>
      </c>
      <c r="EC12" s="747">
        <v>10698317</v>
      </c>
      <c r="ED12" s="747">
        <v>157278</v>
      </c>
      <c r="EE12" s="747">
        <v>12756865</v>
      </c>
      <c r="EF12" s="747">
        <v>384355</v>
      </c>
      <c r="EG12" s="747">
        <v>949637</v>
      </c>
      <c r="EH12" s="812">
        <v>1333992</v>
      </c>
    </row>
    <row r="13" spans="2:138" x14ac:dyDescent="0.25">
      <c r="B13" s="817" t="s">
        <v>506</v>
      </c>
      <c r="C13" s="78">
        <v>699051</v>
      </c>
      <c r="D13" s="746">
        <v>522184</v>
      </c>
      <c r="E13" s="746">
        <v>3399789</v>
      </c>
      <c r="F13" s="746">
        <v>24156</v>
      </c>
      <c r="G13" s="746">
        <v>3946129</v>
      </c>
      <c r="H13" s="746">
        <v>67927</v>
      </c>
      <c r="I13" s="746">
        <v>127839</v>
      </c>
      <c r="J13" s="80">
        <v>195766</v>
      </c>
      <c r="K13" s="89">
        <v>402250</v>
      </c>
      <c r="L13" s="747">
        <v>669561</v>
      </c>
      <c r="M13" s="747">
        <v>2075262</v>
      </c>
      <c r="N13" s="747">
        <v>71070</v>
      </c>
      <c r="O13" s="747">
        <v>2815893</v>
      </c>
      <c r="P13" s="747">
        <v>55128</v>
      </c>
      <c r="Q13" s="747">
        <v>217031</v>
      </c>
      <c r="R13" s="91">
        <v>272159</v>
      </c>
      <c r="S13" s="747">
        <v>134203</v>
      </c>
      <c r="T13" s="747">
        <v>155428</v>
      </c>
      <c r="U13" s="747">
        <v>604718</v>
      </c>
      <c r="V13" s="747">
        <v>23434</v>
      </c>
      <c r="W13" s="747">
        <v>783580</v>
      </c>
      <c r="X13" s="747">
        <v>30318</v>
      </c>
      <c r="Y13" s="747">
        <v>187408</v>
      </c>
      <c r="Z13" s="91">
        <v>217726</v>
      </c>
      <c r="AA13" s="89">
        <v>112598</v>
      </c>
      <c r="AB13" s="747">
        <v>186183</v>
      </c>
      <c r="AC13" s="747">
        <v>698179</v>
      </c>
      <c r="AD13" s="747">
        <v>13634</v>
      </c>
      <c r="AE13" s="747">
        <v>897996</v>
      </c>
      <c r="AF13" s="747">
        <v>18204</v>
      </c>
      <c r="AG13" s="747">
        <v>64947</v>
      </c>
      <c r="AH13" s="91">
        <v>83151</v>
      </c>
      <c r="AI13" s="89">
        <v>106955</v>
      </c>
      <c r="AJ13" s="747">
        <v>216964</v>
      </c>
      <c r="AK13" s="747">
        <v>1015087</v>
      </c>
      <c r="AL13" s="747">
        <v>11153</v>
      </c>
      <c r="AM13" s="747">
        <v>1243204</v>
      </c>
      <c r="AN13" s="747">
        <v>12249</v>
      </c>
      <c r="AO13" s="747">
        <v>28013</v>
      </c>
      <c r="AP13" s="91">
        <v>40262</v>
      </c>
      <c r="AQ13" s="89">
        <v>66786</v>
      </c>
      <c r="AR13" s="747">
        <v>46268</v>
      </c>
      <c r="AS13" s="747">
        <v>198011</v>
      </c>
      <c r="AT13" s="747">
        <v>1073</v>
      </c>
      <c r="AU13" s="747">
        <v>245352</v>
      </c>
      <c r="AV13" s="747">
        <v>3324</v>
      </c>
      <c r="AW13" s="747">
        <v>88395</v>
      </c>
      <c r="AX13" s="91">
        <v>91719</v>
      </c>
      <c r="AY13" s="89">
        <v>25544</v>
      </c>
      <c r="AZ13" s="747">
        <v>30041</v>
      </c>
      <c r="BA13" s="747">
        <v>146081</v>
      </c>
      <c r="BB13" s="747">
        <v>560</v>
      </c>
      <c r="BC13" s="747">
        <v>176682</v>
      </c>
      <c r="BD13" s="747">
        <v>11953</v>
      </c>
      <c r="BE13" s="747">
        <v>25609</v>
      </c>
      <c r="BF13" s="91">
        <v>37562</v>
      </c>
      <c r="BG13" s="89">
        <v>15045</v>
      </c>
      <c r="BH13" s="747">
        <v>77676</v>
      </c>
      <c r="BI13" s="747">
        <v>211023</v>
      </c>
      <c r="BJ13" s="747">
        <v>18692</v>
      </c>
      <c r="BK13" s="747">
        <v>307391</v>
      </c>
      <c r="BL13" s="747">
        <v>16512</v>
      </c>
      <c r="BM13" s="747">
        <v>23791</v>
      </c>
      <c r="BN13" s="91">
        <v>40303</v>
      </c>
      <c r="BO13" s="747">
        <v>49699</v>
      </c>
      <c r="BP13" s="747">
        <v>30176</v>
      </c>
      <c r="BQ13" s="747">
        <v>171240</v>
      </c>
      <c r="BR13" s="747">
        <v>5208</v>
      </c>
      <c r="BS13" s="747">
        <v>206624</v>
      </c>
      <c r="BT13" s="747">
        <v>8772</v>
      </c>
      <c r="BU13" s="747">
        <v>14830</v>
      </c>
      <c r="BV13" s="91">
        <v>23602</v>
      </c>
      <c r="BW13" s="747">
        <v>64908</v>
      </c>
      <c r="BX13" s="747">
        <v>21127</v>
      </c>
      <c r="BY13" s="747">
        <v>267950</v>
      </c>
      <c r="BZ13" s="747">
        <v>41030</v>
      </c>
      <c r="CA13" s="747">
        <v>330107</v>
      </c>
      <c r="CB13" s="747">
        <v>58649</v>
      </c>
      <c r="CC13" s="747">
        <v>47605</v>
      </c>
      <c r="CD13" s="91">
        <v>106254</v>
      </c>
      <c r="CE13" s="747">
        <v>46887</v>
      </c>
      <c r="CF13" s="747">
        <v>63751</v>
      </c>
      <c r="CG13" s="747">
        <v>112106</v>
      </c>
      <c r="CH13" s="747">
        <v>2210</v>
      </c>
      <c r="CI13" s="747">
        <v>178067</v>
      </c>
      <c r="CJ13" s="747">
        <v>7166</v>
      </c>
      <c r="CK13" s="747">
        <v>11825</v>
      </c>
      <c r="CL13" s="91">
        <v>18991</v>
      </c>
      <c r="CM13" s="747">
        <v>40792</v>
      </c>
      <c r="CN13" s="747">
        <v>46121</v>
      </c>
      <c r="CO13" s="747">
        <v>278395</v>
      </c>
      <c r="CP13" s="747">
        <v>5855</v>
      </c>
      <c r="CQ13" s="747">
        <v>330371</v>
      </c>
      <c r="CR13" s="747">
        <v>15675</v>
      </c>
      <c r="CS13" s="747">
        <v>28190</v>
      </c>
      <c r="CT13" s="91">
        <v>43865</v>
      </c>
      <c r="CU13" s="747">
        <v>41184</v>
      </c>
      <c r="CV13" s="747">
        <v>42628</v>
      </c>
      <c r="CW13" s="747">
        <v>267742</v>
      </c>
      <c r="CX13" s="747">
        <v>2046</v>
      </c>
      <c r="CY13" s="747">
        <v>312416</v>
      </c>
      <c r="CZ13" s="747">
        <v>7874</v>
      </c>
      <c r="DA13" s="747">
        <v>23353</v>
      </c>
      <c r="DB13" s="91">
        <v>31227</v>
      </c>
      <c r="DC13" s="747">
        <v>34758</v>
      </c>
      <c r="DD13" s="747">
        <v>31009</v>
      </c>
      <c r="DE13" s="747">
        <v>147297</v>
      </c>
      <c r="DF13" s="747">
        <v>6537</v>
      </c>
      <c r="DG13" s="747">
        <v>184843</v>
      </c>
      <c r="DH13" s="747">
        <v>9897</v>
      </c>
      <c r="DI13" s="747">
        <v>19986</v>
      </c>
      <c r="DJ13" s="91">
        <v>29883</v>
      </c>
      <c r="DK13" s="747">
        <v>29313</v>
      </c>
      <c r="DL13" s="747">
        <v>27979</v>
      </c>
      <c r="DM13" s="747">
        <v>95962</v>
      </c>
      <c r="DN13" s="747">
        <v>5580</v>
      </c>
      <c r="DO13" s="747">
        <v>129521</v>
      </c>
      <c r="DP13" s="747">
        <v>17992</v>
      </c>
      <c r="DQ13" s="747">
        <v>21770</v>
      </c>
      <c r="DR13" s="91">
        <v>39762</v>
      </c>
      <c r="DS13" s="747">
        <v>263436</v>
      </c>
      <c r="DT13" s="747">
        <v>304538</v>
      </c>
      <c r="DU13" s="747">
        <v>859069</v>
      </c>
      <c r="DV13" s="747">
        <v>9816</v>
      </c>
      <c r="DW13" s="747">
        <v>1173423</v>
      </c>
      <c r="DX13" s="747">
        <v>51916</v>
      </c>
      <c r="DY13" s="747">
        <v>71650</v>
      </c>
      <c r="DZ13" s="91">
        <v>123566</v>
      </c>
      <c r="EA13" s="747">
        <v>2133409</v>
      </c>
      <c r="EB13" s="747">
        <v>2471634</v>
      </c>
      <c r="EC13" s="747">
        <v>10547911</v>
      </c>
      <c r="ED13" s="747">
        <v>242054</v>
      </c>
      <c r="EE13" s="747">
        <v>13261599</v>
      </c>
      <c r="EF13" s="747">
        <v>393556</v>
      </c>
      <c r="EG13" s="747">
        <v>1002242</v>
      </c>
      <c r="EH13" s="812">
        <v>1395798</v>
      </c>
    </row>
    <row r="14" spans="2:138" x14ac:dyDescent="0.25">
      <c r="B14" s="819" t="s">
        <v>507</v>
      </c>
      <c r="C14" s="78">
        <v>933857</v>
      </c>
      <c r="D14" s="746">
        <v>665306</v>
      </c>
      <c r="E14" s="746">
        <v>3100428</v>
      </c>
      <c r="F14" s="746">
        <v>47462</v>
      </c>
      <c r="G14" s="746">
        <v>3813196</v>
      </c>
      <c r="H14" s="746">
        <v>36343</v>
      </c>
      <c r="I14" s="746">
        <v>131934</v>
      </c>
      <c r="J14" s="80">
        <v>168277</v>
      </c>
      <c r="K14" s="89">
        <v>358468</v>
      </c>
      <c r="L14" s="747">
        <v>472810</v>
      </c>
      <c r="M14" s="747">
        <v>2406915</v>
      </c>
      <c r="N14" s="747">
        <v>47069</v>
      </c>
      <c r="O14" s="747">
        <v>2926794</v>
      </c>
      <c r="P14" s="747">
        <v>58947</v>
      </c>
      <c r="Q14" s="747">
        <v>217269</v>
      </c>
      <c r="R14" s="91">
        <v>276216</v>
      </c>
      <c r="S14" s="747">
        <v>184150</v>
      </c>
      <c r="T14" s="747">
        <v>188141</v>
      </c>
      <c r="U14" s="747">
        <v>563629</v>
      </c>
      <c r="V14" s="747">
        <v>21746</v>
      </c>
      <c r="W14" s="747">
        <v>773516</v>
      </c>
      <c r="X14" s="747">
        <v>42816</v>
      </c>
      <c r="Y14" s="747">
        <v>189429</v>
      </c>
      <c r="Z14" s="91">
        <v>232245</v>
      </c>
      <c r="AA14" s="89">
        <v>71836</v>
      </c>
      <c r="AB14" s="747">
        <v>153557</v>
      </c>
      <c r="AC14" s="747">
        <v>794730</v>
      </c>
      <c r="AD14" s="747">
        <v>9022</v>
      </c>
      <c r="AE14" s="747">
        <v>957309</v>
      </c>
      <c r="AF14" s="747">
        <v>41323</v>
      </c>
      <c r="AG14" s="747">
        <v>68038</v>
      </c>
      <c r="AH14" s="91">
        <v>109361</v>
      </c>
      <c r="AI14" s="89">
        <v>95684</v>
      </c>
      <c r="AJ14" s="747">
        <v>182920</v>
      </c>
      <c r="AK14" s="747">
        <v>1165120</v>
      </c>
      <c r="AL14" s="747">
        <v>9246</v>
      </c>
      <c r="AM14" s="747">
        <v>1357286</v>
      </c>
      <c r="AN14" s="747">
        <v>17276</v>
      </c>
      <c r="AO14" s="747">
        <v>27024</v>
      </c>
      <c r="AP14" s="91">
        <v>44300</v>
      </c>
      <c r="AQ14" s="89">
        <v>39597</v>
      </c>
      <c r="AR14" s="747">
        <v>55745</v>
      </c>
      <c r="AS14" s="747">
        <v>207767</v>
      </c>
      <c r="AT14" s="747">
        <v>2121</v>
      </c>
      <c r="AU14" s="747">
        <v>265633</v>
      </c>
      <c r="AV14" s="747">
        <v>2458</v>
      </c>
      <c r="AW14" s="747">
        <v>85128</v>
      </c>
      <c r="AX14" s="91">
        <v>87586</v>
      </c>
      <c r="AY14" s="89">
        <v>11214</v>
      </c>
      <c r="AZ14" s="747">
        <v>12646</v>
      </c>
      <c r="BA14" s="747">
        <v>162743</v>
      </c>
      <c r="BB14" s="747">
        <v>10329</v>
      </c>
      <c r="BC14" s="747">
        <v>185718</v>
      </c>
      <c r="BD14" s="747">
        <v>3055</v>
      </c>
      <c r="BE14" s="747">
        <v>26903</v>
      </c>
      <c r="BF14" s="91">
        <v>29958</v>
      </c>
      <c r="BG14" s="89">
        <v>28511</v>
      </c>
      <c r="BH14" s="747">
        <v>78570</v>
      </c>
      <c r="BI14" s="747">
        <v>290138</v>
      </c>
      <c r="BJ14" s="747">
        <v>11526</v>
      </c>
      <c r="BK14" s="747">
        <v>380234</v>
      </c>
      <c r="BL14" s="747">
        <v>5533</v>
      </c>
      <c r="BM14" s="747">
        <v>24986</v>
      </c>
      <c r="BN14" s="91">
        <v>30519</v>
      </c>
      <c r="BO14" s="747">
        <v>22352</v>
      </c>
      <c r="BP14" s="747">
        <v>71132</v>
      </c>
      <c r="BQ14" s="747">
        <v>183455</v>
      </c>
      <c r="BR14" s="747">
        <v>2585</v>
      </c>
      <c r="BS14" s="747">
        <v>257172</v>
      </c>
      <c r="BT14" s="747">
        <v>5964</v>
      </c>
      <c r="BU14" s="747">
        <v>15870</v>
      </c>
      <c r="BV14" s="91">
        <v>21834</v>
      </c>
      <c r="BW14" s="747">
        <v>88822</v>
      </c>
      <c r="BX14" s="747">
        <v>46246</v>
      </c>
      <c r="BY14" s="747">
        <v>228083</v>
      </c>
      <c r="BZ14" s="747">
        <v>35818</v>
      </c>
      <c r="CA14" s="747">
        <v>310147</v>
      </c>
      <c r="CB14" s="747">
        <v>16296</v>
      </c>
      <c r="CC14" s="747">
        <v>67342</v>
      </c>
      <c r="CD14" s="91">
        <v>83638</v>
      </c>
      <c r="CE14" s="747">
        <v>29285</v>
      </c>
      <c r="CF14" s="747">
        <v>25332</v>
      </c>
      <c r="CG14" s="747">
        <v>146715</v>
      </c>
      <c r="CH14" s="747">
        <v>1663</v>
      </c>
      <c r="CI14" s="747">
        <v>173710</v>
      </c>
      <c r="CJ14" s="747">
        <v>4049</v>
      </c>
      <c r="CK14" s="747">
        <v>15346</v>
      </c>
      <c r="CL14" s="91">
        <v>19395</v>
      </c>
      <c r="CM14" s="747">
        <v>40543</v>
      </c>
      <c r="CN14" s="747">
        <v>71099</v>
      </c>
      <c r="CO14" s="747">
        <v>270238</v>
      </c>
      <c r="CP14" s="747">
        <v>8474</v>
      </c>
      <c r="CQ14" s="747">
        <v>349811</v>
      </c>
      <c r="CR14" s="747">
        <v>23629</v>
      </c>
      <c r="CS14" s="747">
        <v>31352</v>
      </c>
      <c r="CT14" s="91">
        <v>54981</v>
      </c>
      <c r="CU14" s="747">
        <v>102798</v>
      </c>
      <c r="CV14" s="747">
        <v>49397</v>
      </c>
      <c r="CW14" s="747">
        <v>191265</v>
      </c>
      <c r="CX14" s="747">
        <v>3729</v>
      </c>
      <c r="CY14" s="747">
        <v>244391</v>
      </c>
      <c r="CZ14" s="747">
        <v>20621</v>
      </c>
      <c r="DA14" s="747">
        <v>25230</v>
      </c>
      <c r="DB14" s="91">
        <v>45851</v>
      </c>
      <c r="DC14" s="747">
        <v>29906</v>
      </c>
      <c r="DD14" s="747">
        <v>57346</v>
      </c>
      <c r="DE14" s="747">
        <v>148100</v>
      </c>
      <c r="DF14" s="747">
        <v>6161</v>
      </c>
      <c r="DG14" s="747">
        <v>211607</v>
      </c>
      <c r="DH14" s="747">
        <v>10315</v>
      </c>
      <c r="DI14" s="747">
        <v>20427</v>
      </c>
      <c r="DJ14" s="91">
        <v>30742</v>
      </c>
      <c r="DK14" s="747">
        <v>46637</v>
      </c>
      <c r="DL14" s="747">
        <v>22959</v>
      </c>
      <c r="DM14" s="747">
        <v>81649</v>
      </c>
      <c r="DN14" s="747">
        <v>4325</v>
      </c>
      <c r="DO14" s="747">
        <v>108933</v>
      </c>
      <c r="DP14" s="747">
        <v>6792</v>
      </c>
      <c r="DQ14" s="747">
        <v>29880</v>
      </c>
      <c r="DR14" s="91">
        <v>36672</v>
      </c>
      <c r="DS14" s="747">
        <v>176259</v>
      </c>
      <c r="DT14" s="747">
        <v>230175</v>
      </c>
      <c r="DU14" s="747">
        <v>971418</v>
      </c>
      <c r="DV14" s="747">
        <v>19538</v>
      </c>
      <c r="DW14" s="747">
        <v>1221131</v>
      </c>
      <c r="DX14" s="747">
        <v>49476</v>
      </c>
      <c r="DY14" s="747">
        <v>95635</v>
      </c>
      <c r="DZ14" s="91">
        <v>145111</v>
      </c>
      <c r="EA14" s="747">
        <v>2259919</v>
      </c>
      <c r="EB14" s="747">
        <v>2383381</v>
      </c>
      <c r="EC14" s="747">
        <v>10912393</v>
      </c>
      <c r="ED14" s="747">
        <v>240814</v>
      </c>
      <c r="EE14" s="747">
        <v>13536588</v>
      </c>
      <c r="EF14" s="747">
        <v>344893</v>
      </c>
      <c r="EG14" s="747">
        <v>1071793</v>
      </c>
      <c r="EH14" s="812">
        <v>1416686</v>
      </c>
    </row>
    <row r="15" spans="2:138" x14ac:dyDescent="0.25">
      <c r="B15" s="819" t="s">
        <v>509</v>
      </c>
      <c r="C15" s="78">
        <v>789763</v>
      </c>
      <c r="D15" s="746">
        <v>793075</v>
      </c>
      <c r="E15" s="746">
        <v>3068177</v>
      </c>
      <c r="F15" s="746">
        <v>34134</v>
      </c>
      <c r="G15" s="746">
        <v>3895386</v>
      </c>
      <c r="H15" s="746">
        <v>35449</v>
      </c>
      <c r="I15" s="746">
        <v>119495</v>
      </c>
      <c r="J15" s="80">
        <v>154944</v>
      </c>
      <c r="K15" s="89">
        <v>435578</v>
      </c>
      <c r="L15" s="747">
        <v>510743</v>
      </c>
      <c r="M15" s="747">
        <v>2462726</v>
      </c>
      <c r="N15" s="747">
        <v>48773</v>
      </c>
      <c r="O15" s="747">
        <v>3022242</v>
      </c>
      <c r="P15" s="747">
        <v>51470</v>
      </c>
      <c r="Q15" s="747">
        <v>220575</v>
      </c>
      <c r="R15" s="91">
        <v>272045</v>
      </c>
      <c r="S15" s="747">
        <v>186620</v>
      </c>
      <c r="T15" s="747">
        <v>184433</v>
      </c>
      <c r="U15" s="747">
        <v>566703</v>
      </c>
      <c r="V15" s="747">
        <v>25131</v>
      </c>
      <c r="W15" s="747">
        <v>776267</v>
      </c>
      <c r="X15" s="747">
        <v>29922</v>
      </c>
      <c r="Y15" s="747">
        <v>197987</v>
      </c>
      <c r="Z15" s="91">
        <v>227909</v>
      </c>
      <c r="AA15" s="89">
        <v>84772</v>
      </c>
      <c r="AB15" s="747">
        <v>110589</v>
      </c>
      <c r="AC15" s="747">
        <v>865433</v>
      </c>
      <c r="AD15" s="747">
        <v>21625</v>
      </c>
      <c r="AE15" s="747">
        <v>997647</v>
      </c>
      <c r="AF15" s="747">
        <v>29361</v>
      </c>
      <c r="AG15" s="747">
        <v>82717</v>
      </c>
      <c r="AH15" s="91">
        <v>112078</v>
      </c>
      <c r="AI15" s="89">
        <v>159024</v>
      </c>
      <c r="AJ15" s="747">
        <v>199479</v>
      </c>
      <c r="AK15" s="747">
        <v>1199848</v>
      </c>
      <c r="AL15" s="747">
        <v>4598</v>
      </c>
      <c r="AM15" s="747">
        <v>1403925</v>
      </c>
      <c r="AN15" s="747">
        <v>38328</v>
      </c>
      <c r="AO15" s="747">
        <v>31102</v>
      </c>
      <c r="AP15" s="91">
        <v>69430</v>
      </c>
      <c r="AQ15" s="89">
        <v>36956</v>
      </c>
      <c r="AR15" s="747">
        <v>59409</v>
      </c>
      <c r="AS15" s="747">
        <v>227972</v>
      </c>
      <c r="AT15" s="747">
        <v>2871</v>
      </c>
      <c r="AU15" s="747">
        <v>290252</v>
      </c>
      <c r="AV15" s="747">
        <v>2704</v>
      </c>
      <c r="AW15" s="747">
        <v>82716</v>
      </c>
      <c r="AX15" s="91">
        <v>85420</v>
      </c>
      <c r="AY15" s="89">
        <v>15095</v>
      </c>
      <c r="AZ15" s="747">
        <v>54631</v>
      </c>
      <c r="BA15" s="747">
        <v>163033</v>
      </c>
      <c r="BB15" s="747">
        <v>1066</v>
      </c>
      <c r="BC15" s="747">
        <v>218730</v>
      </c>
      <c r="BD15" s="747">
        <v>8083</v>
      </c>
      <c r="BE15" s="747">
        <v>28399</v>
      </c>
      <c r="BF15" s="91">
        <v>36482</v>
      </c>
      <c r="BG15" s="89">
        <v>38654</v>
      </c>
      <c r="BH15" s="747">
        <v>60896</v>
      </c>
      <c r="BI15" s="747">
        <v>318824</v>
      </c>
      <c r="BJ15" s="747">
        <v>3102</v>
      </c>
      <c r="BK15" s="747">
        <v>382822</v>
      </c>
      <c r="BL15" s="747">
        <v>24398</v>
      </c>
      <c r="BM15" s="747">
        <v>25775</v>
      </c>
      <c r="BN15" s="91">
        <v>50173</v>
      </c>
      <c r="BO15" s="747">
        <v>24350</v>
      </c>
      <c r="BP15" s="747">
        <v>24349</v>
      </c>
      <c r="BQ15" s="747">
        <v>230126</v>
      </c>
      <c r="BR15" s="747">
        <v>4480</v>
      </c>
      <c r="BS15" s="747">
        <v>258955</v>
      </c>
      <c r="BT15" s="747">
        <v>5718</v>
      </c>
      <c r="BU15" s="747">
        <v>14332</v>
      </c>
      <c r="BV15" s="91">
        <v>20050</v>
      </c>
      <c r="BW15" s="747">
        <v>55554</v>
      </c>
      <c r="BX15" s="747">
        <v>36470</v>
      </c>
      <c r="BY15" s="747">
        <v>253894</v>
      </c>
      <c r="BZ15" s="747">
        <v>20086</v>
      </c>
      <c r="CA15" s="747">
        <v>310450</v>
      </c>
      <c r="CB15" s="747">
        <v>11706</v>
      </c>
      <c r="CC15" s="747">
        <v>52545</v>
      </c>
      <c r="CD15" s="91">
        <v>64251</v>
      </c>
      <c r="CE15" s="747">
        <v>27766</v>
      </c>
      <c r="CF15" s="747">
        <v>71130</v>
      </c>
      <c r="CG15" s="747">
        <v>142400</v>
      </c>
      <c r="CH15" s="747">
        <v>532</v>
      </c>
      <c r="CI15" s="747">
        <v>214062</v>
      </c>
      <c r="CJ15" s="747">
        <v>3682</v>
      </c>
      <c r="CK15" s="747">
        <v>18725</v>
      </c>
      <c r="CL15" s="91">
        <v>22407</v>
      </c>
      <c r="CM15" s="747">
        <v>9184</v>
      </c>
      <c r="CN15" s="747">
        <v>58143</v>
      </c>
      <c r="CO15" s="747">
        <v>318284</v>
      </c>
      <c r="CP15" s="747">
        <v>11141</v>
      </c>
      <c r="CQ15" s="747">
        <v>387568</v>
      </c>
      <c r="CR15" s="747">
        <v>24631</v>
      </c>
      <c r="CS15" s="747">
        <v>41552</v>
      </c>
      <c r="CT15" s="91">
        <v>66183</v>
      </c>
      <c r="CU15" s="747">
        <v>53090</v>
      </c>
      <c r="CV15" s="747">
        <v>54796</v>
      </c>
      <c r="CW15" s="747">
        <v>186923</v>
      </c>
      <c r="CX15" s="747">
        <v>11207</v>
      </c>
      <c r="CY15" s="747">
        <v>252926</v>
      </c>
      <c r="CZ15" s="747">
        <v>5600</v>
      </c>
      <c r="DA15" s="747">
        <v>33422</v>
      </c>
      <c r="DB15" s="91">
        <v>39022</v>
      </c>
      <c r="DC15" s="747">
        <v>33122</v>
      </c>
      <c r="DD15" s="747">
        <v>65839</v>
      </c>
      <c r="DE15" s="747">
        <v>170590</v>
      </c>
      <c r="DF15" s="747">
        <v>5074</v>
      </c>
      <c r="DG15" s="747">
        <v>241503</v>
      </c>
      <c r="DH15" s="747">
        <v>11818</v>
      </c>
      <c r="DI15" s="747">
        <v>21745</v>
      </c>
      <c r="DJ15" s="91">
        <v>33563</v>
      </c>
      <c r="DK15" s="747">
        <v>15939</v>
      </c>
      <c r="DL15" s="747">
        <v>36162</v>
      </c>
      <c r="DM15" s="747">
        <v>90462</v>
      </c>
      <c r="DN15" s="747">
        <v>15252</v>
      </c>
      <c r="DO15" s="747">
        <v>141876</v>
      </c>
      <c r="DP15" s="747">
        <v>4831</v>
      </c>
      <c r="DQ15" s="747">
        <v>19121</v>
      </c>
      <c r="DR15" s="91">
        <v>23952</v>
      </c>
      <c r="DS15" s="747">
        <v>324041</v>
      </c>
      <c r="DT15" s="747">
        <v>275804</v>
      </c>
      <c r="DU15" s="747">
        <v>881762</v>
      </c>
      <c r="DV15" s="747">
        <v>43170</v>
      </c>
      <c r="DW15" s="747">
        <v>1200736</v>
      </c>
      <c r="DX15" s="747">
        <v>43396</v>
      </c>
      <c r="DY15" s="747">
        <v>91526</v>
      </c>
      <c r="DZ15" s="91">
        <v>134922</v>
      </c>
      <c r="EA15" s="747">
        <v>2289508</v>
      </c>
      <c r="EB15" s="747">
        <v>2595948</v>
      </c>
      <c r="EC15" s="747">
        <v>11147157</v>
      </c>
      <c r="ED15" s="747">
        <v>252242</v>
      </c>
      <c r="EE15" s="747">
        <v>13995347</v>
      </c>
      <c r="EF15" s="747">
        <v>331097</v>
      </c>
      <c r="EG15" s="747">
        <v>1081734</v>
      </c>
      <c r="EH15" s="812">
        <v>1412831</v>
      </c>
    </row>
    <row r="16" spans="2:138" ht="14.25" thickBot="1" x14ac:dyDescent="0.3">
      <c r="B16" s="818" t="s">
        <v>569</v>
      </c>
      <c r="C16" s="78">
        <v>731158</v>
      </c>
      <c r="D16" s="746">
        <v>725698</v>
      </c>
      <c r="E16" s="746">
        <v>3149071</v>
      </c>
      <c r="F16" s="746">
        <v>10007</v>
      </c>
      <c r="G16" s="746">
        <v>3884776</v>
      </c>
      <c r="H16" s="746">
        <v>105072</v>
      </c>
      <c r="I16" s="746">
        <v>128655</v>
      </c>
      <c r="J16" s="80">
        <v>233727</v>
      </c>
      <c r="K16" s="89">
        <v>494988</v>
      </c>
      <c r="L16" s="747">
        <v>433541</v>
      </c>
      <c r="M16" s="747">
        <v>2474814</v>
      </c>
      <c r="N16" s="747">
        <v>47259</v>
      </c>
      <c r="O16" s="747">
        <v>2955614</v>
      </c>
      <c r="P16" s="747">
        <v>71458</v>
      </c>
      <c r="Q16" s="747">
        <v>216554</v>
      </c>
      <c r="R16" s="91">
        <v>288012</v>
      </c>
      <c r="S16" s="747">
        <v>184196</v>
      </c>
      <c r="T16" s="747">
        <v>151679</v>
      </c>
      <c r="U16" s="747">
        <v>559757</v>
      </c>
      <c r="V16" s="747">
        <v>26305</v>
      </c>
      <c r="W16" s="747">
        <v>737741</v>
      </c>
      <c r="X16" s="747">
        <v>38878</v>
      </c>
      <c r="Y16" s="747">
        <v>195268</v>
      </c>
      <c r="Z16" s="91">
        <v>234146</v>
      </c>
      <c r="AA16" s="89">
        <v>137822</v>
      </c>
      <c r="AB16" s="747">
        <v>155470</v>
      </c>
      <c r="AC16" s="747">
        <v>832215</v>
      </c>
      <c r="AD16" s="747">
        <v>34368</v>
      </c>
      <c r="AE16" s="747">
        <v>1022053</v>
      </c>
      <c r="AF16" s="747">
        <v>46100</v>
      </c>
      <c r="AG16" s="747">
        <v>73106</v>
      </c>
      <c r="AH16" s="91">
        <v>119206</v>
      </c>
      <c r="AI16" s="89">
        <v>152345</v>
      </c>
      <c r="AJ16" s="747">
        <v>346324</v>
      </c>
      <c r="AK16" s="747">
        <v>1240106</v>
      </c>
      <c r="AL16" s="747">
        <v>11364</v>
      </c>
      <c r="AM16" s="747">
        <v>1597794</v>
      </c>
      <c r="AN16" s="747">
        <v>29894</v>
      </c>
      <c r="AO16" s="747">
        <v>40757</v>
      </c>
      <c r="AP16" s="91">
        <v>70651</v>
      </c>
      <c r="AQ16" s="89">
        <v>64520</v>
      </c>
      <c r="AR16" s="747">
        <v>37033</v>
      </c>
      <c r="AS16" s="747">
        <v>219678</v>
      </c>
      <c r="AT16" s="747">
        <v>358</v>
      </c>
      <c r="AU16" s="747">
        <v>257069</v>
      </c>
      <c r="AV16" s="747">
        <v>8069</v>
      </c>
      <c r="AW16" s="747">
        <v>83047</v>
      </c>
      <c r="AX16" s="91">
        <v>91116</v>
      </c>
      <c r="AY16" s="89">
        <v>35360</v>
      </c>
      <c r="AZ16" s="747">
        <v>17674</v>
      </c>
      <c r="BA16" s="747">
        <v>183947</v>
      </c>
      <c r="BB16" s="747">
        <v>6194</v>
      </c>
      <c r="BC16" s="747">
        <v>207815</v>
      </c>
      <c r="BD16" s="747">
        <v>2174</v>
      </c>
      <c r="BE16" s="747">
        <v>27537</v>
      </c>
      <c r="BF16" s="91">
        <v>29711</v>
      </c>
      <c r="BG16" s="89">
        <v>19365</v>
      </c>
      <c r="BH16" s="747">
        <v>146112</v>
      </c>
      <c r="BI16" s="747">
        <v>329385</v>
      </c>
      <c r="BJ16" s="747">
        <v>5601</v>
      </c>
      <c r="BK16" s="747">
        <v>481098</v>
      </c>
      <c r="BL16" s="747">
        <v>38385</v>
      </c>
      <c r="BM16" s="747">
        <v>40439</v>
      </c>
      <c r="BN16" s="91">
        <v>78824</v>
      </c>
      <c r="BO16" s="747">
        <v>47146</v>
      </c>
      <c r="BP16" s="747">
        <v>64383</v>
      </c>
      <c r="BQ16" s="747">
        <v>208276</v>
      </c>
      <c r="BR16" s="747">
        <v>2438</v>
      </c>
      <c r="BS16" s="747">
        <v>275097</v>
      </c>
      <c r="BT16" s="747">
        <v>8871</v>
      </c>
      <c r="BU16" s="747">
        <v>12274</v>
      </c>
      <c r="BV16" s="91">
        <v>21145</v>
      </c>
      <c r="BW16" s="747">
        <v>75030</v>
      </c>
      <c r="BX16" s="747">
        <v>36898</v>
      </c>
      <c r="BY16" s="747">
        <v>218864</v>
      </c>
      <c r="BZ16" s="747">
        <v>5842</v>
      </c>
      <c r="CA16" s="747">
        <v>261604</v>
      </c>
      <c r="CB16" s="747">
        <v>19176</v>
      </c>
      <c r="CC16" s="747">
        <v>55789</v>
      </c>
      <c r="CD16" s="91">
        <v>74965</v>
      </c>
      <c r="CE16" s="747">
        <v>31113</v>
      </c>
      <c r="CF16" s="747">
        <v>45654</v>
      </c>
      <c r="CG16" s="747">
        <v>181583</v>
      </c>
      <c r="CH16" s="747">
        <v>2868</v>
      </c>
      <c r="CI16" s="747">
        <v>230105</v>
      </c>
      <c r="CJ16" s="747">
        <v>2309</v>
      </c>
      <c r="CK16" s="747">
        <v>18596</v>
      </c>
      <c r="CL16" s="91">
        <v>20905</v>
      </c>
      <c r="CM16" s="747">
        <v>28485</v>
      </c>
      <c r="CN16" s="747">
        <v>52979</v>
      </c>
      <c r="CO16" s="747">
        <v>311760</v>
      </c>
      <c r="CP16" s="747">
        <v>7841</v>
      </c>
      <c r="CQ16" s="747">
        <v>372580</v>
      </c>
      <c r="CR16" s="747">
        <v>50798</v>
      </c>
      <c r="CS16" s="747">
        <v>54867</v>
      </c>
      <c r="CT16" s="91">
        <v>105665</v>
      </c>
      <c r="CU16" s="747">
        <v>53022</v>
      </c>
      <c r="CV16" s="747">
        <v>36243</v>
      </c>
      <c r="CW16" s="747">
        <v>203697</v>
      </c>
      <c r="CX16" s="747">
        <v>7633</v>
      </c>
      <c r="CY16" s="747">
        <v>247573</v>
      </c>
      <c r="CZ16" s="747">
        <v>1640</v>
      </c>
      <c r="DA16" s="747">
        <v>30432</v>
      </c>
      <c r="DB16" s="91">
        <v>32072</v>
      </c>
      <c r="DC16" s="747">
        <v>34953</v>
      </c>
      <c r="DD16" s="747">
        <v>41660</v>
      </c>
      <c r="DE16" s="747">
        <v>195870</v>
      </c>
      <c r="DF16" s="747">
        <v>7124</v>
      </c>
      <c r="DG16" s="747">
        <v>244654</v>
      </c>
      <c r="DH16" s="747">
        <v>17818</v>
      </c>
      <c r="DI16" s="747">
        <v>19988</v>
      </c>
      <c r="DJ16" s="91">
        <v>37806</v>
      </c>
      <c r="DK16" s="747">
        <v>32929</v>
      </c>
      <c r="DL16" s="747">
        <v>23799</v>
      </c>
      <c r="DM16" s="747">
        <v>99217</v>
      </c>
      <c r="DN16" s="747">
        <v>2485</v>
      </c>
      <c r="DO16" s="747">
        <v>125501</v>
      </c>
      <c r="DP16" s="747">
        <v>13715</v>
      </c>
      <c r="DQ16" s="747">
        <v>17762</v>
      </c>
      <c r="DR16" s="91">
        <v>31477</v>
      </c>
      <c r="DS16" s="747">
        <v>356364</v>
      </c>
      <c r="DT16" s="747">
        <v>173982</v>
      </c>
      <c r="DU16" s="747">
        <v>846450</v>
      </c>
      <c r="DV16" s="747">
        <v>19016</v>
      </c>
      <c r="DW16" s="747">
        <v>1039448</v>
      </c>
      <c r="DX16" s="747">
        <v>48286</v>
      </c>
      <c r="DY16" s="747">
        <v>101997</v>
      </c>
      <c r="DZ16" s="91">
        <v>150283</v>
      </c>
      <c r="EA16" s="747">
        <v>2478796</v>
      </c>
      <c r="EB16" s="747">
        <v>2489129</v>
      </c>
      <c r="EC16" s="747">
        <v>11254690</v>
      </c>
      <c r="ED16" s="747">
        <v>196703</v>
      </c>
      <c r="EE16" s="747">
        <v>13940522</v>
      </c>
      <c r="EF16" s="747">
        <v>502643</v>
      </c>
      <c r="EG16" s="747">
        <v>1117068</v>
      </c>
      <c r="EH16" s="812">
        <v>1619711</v>
      </c>
    </row>
    <row r="17" spans="2:138" x14ac:dyDescent="0.25">
      <c r="B17" s="817" t="s">
        <v>575</v>
      </c>
      <c r="C17" s="78">
        <v>285041</v>
      </c>
      <c r="D17" s="746">
        <v>682572</v>
      </c>
      <c r="E17" s="746">
        <v>3653050</v>
      </c>
      <c r="F17" s="746">
        <v>31624</v>
      </c>
      <c r="G17" s="746">
        <v>4367246</v>
      </c>
      <c r="H17" s="746">
        <v>42200</v>
      </c>
      <c r="I17" s="746">
        <v>184582</v>
      </c>
      <c r="J17" s="80">
        <v>226782</v>
      </c>
      <c r="K17" s="89">
        <v>311789</v>
      </c>
      <c r="L17" s="747">
        <v>450829</v>
      </c>
      <c r="M17" s="747">
        <v>2541088</v>
      </c>
      <c r="N17" s="747">
        <v>31157</v>
      </c>
      <c r="O17" s="747">
        <v>3023074</v>
      </c>
      <c r="P17" s="747">
        <v>122276</v>
      </c>
      <c r="Q17" s="747">
        <v>249458</v>
      </c>
      <c r="R17" s="91">
        <v>371734</v>
      </c>
      <c r="S17" s="747">
        <v>131642</v>
      </c>
      <c r="T17" s="747">
        <v>171487</v>
      </c>
      <c r="U17" s="747">
        <v>567891</v>
      </c>
      <c r="V17" s="747">
        <v>26313</v>
      </c>
      <c r="W17" s="747">
        <v>765691</v>
      </c>
      <c r="X17" s="747">
        <v>47286</v>
      </c>
      <c r="Y17" s="747">
        <v>199223</v>
      </c>
      <c r="Z17" s="91">
        <v>246509</v>
      </c>
      <c r="AA17" s="89">
        <v>124962</v>
      </c>
      <c r="AB17" s="747">
        <v>157289</v>
      </c>
      <c r="AC17" s="747">
        <v>871078</v>
      </c>
      <c r="AD17" s="747">
        <v>30939</v>
      </c>
      <c r="AE17" s="747">
        <v>1059306</v>
      </c>
      <c r="AF17" s="747">
        <v>56105</v>
      </c>
      <c r="AG17" s="747">
        <v>84227</v>
      </c>
      <c r="AH17" s="91">
        <v>140332</v>
      </c>
      <c r="AI17" s="89">
        <v>196587</v>
      </c>
      <c r="AJ17" s="747">
        <v>222751</v>
      </c>
      <c r="AK17" s="747">
        <v>1423594</v>
      </c>
      <c r="AL17" s="747">
        <v>14804</v>
      </c>
      <c r="AM17" s="747">
        <v>1661149</v>
      </c>
      <c r="AN17" s="747">
        <v>31355</v>
      </c>
      <c r="AO17" s="747">
        <v>44843</v>
      </c>
      <c r="AP17" s="91">
        <v>76198</v>
      </c>
      <c r="AQ17" s="89">
        <v>63619</v>
      </c>
      <c r="AR17" s="747">
        <v>18059</v>
      </c>
      <c r="AS17" s="747">
        <v>192423</v>
      </c>
      <c r="AT17" s="747">
        <v>1952</v>
      </c>
      <c r="AU17" s="747">
        <v>212434</v>
      </c>
      <c r="AV17" s="747">
        <v>3190</v>
      </c>
      <c r="AW17" s="747">
        <v>87001</v>
      </c>
      <c r="AX17" s="91">
        <v>90191</v>
      </c>
      <c r="AY17" s="89">
        <v>58343</v>
      </c>
      <c r="AZ17" s="747">
        <v>23413</v>
      </c>
      <c r="BA17" s="747">
        <v>146929</v>
      </c>
      <c r="BB17" s="747">
        <v>2790</v>
      </c>
      <c r="BC17" s="747">
        <v>173132</v>
      </c>
      <c r="BD17" s="747">
        <v>3764</v>
      </c>
      <c r="BE17" s="747">
        <v>25700</v>
      </c>
      <c r="BF17" s="91">
        <v>29464</v>
      </c>
      <c r="BG17" s="89">
        <v>20626</v>
      </c>
      <c r="BH17" s="747">
        <v>65505</v>
      </c>
      <c r="BI17" s="747">
        <v>448270</v>
      </c>
      <c r="BJ17" s="747">
        <v>35660</v>
      </c>
      <c r="BK17" s="747">
        <v>549435</v>
      </c>
      <c r="BL17" s="747">
        <v>29005</v>
      </c>
      <c r="BM17" s="747">
        <v>39767</v>
      </c>
      <c r="BN17" s="91">
        <v>68772</v>
      </c>
      <c r="BO17" s="747">
        <v>41385</v>
      </c>
      <c r="BP17" s="747">
        <v>40215</v>
      </c>
      <c r="BQ17" s="747">
        <v>232959</v>
      </c>
      <c r="BR17" s="747">
        <v>4264</v>
      </c>
      <c r="BS17" s="747">
        <v>277438</v>
      </c>
      <c r="BT17" s="747">
        <v>3023</v>
      </c>
      <c r="BU17" s="747">
        <v>14611</v>
      </c>
      <c r="BV17" s="91">
        <v>17634</v>
      </c>
      <c r="BW17" s="747">
        <v>77625</v>
      </c>
      <c r="BX17" s="747">
        <v>49702</v>
      </c>
      <c r="BY17" s="747">
        <v>166543</v>
      </c>
      <c r="BZ17" s="747">
        <v>5828</v>
      </c>
      <c r="CA17" s="747">
        <v>222073</v>
      </c>
      <c r="CB17" s="747">
        <v>25962</v>
      </c>
      <c r="CC17" s="747">
        <v>60611</v>
      </c>
      <c r="CD17" s="91">
        <v>86573</v>
      </c>
      <c r="CE17" s="747">
        <v>26140</v>
      </c>
      <c r="CF17" s="747">
        <v>47869</v>
      </c>
      <c r="CG17" s="747">
        <v>201157</v>
      </c>
      <c r="CH17" s="747">
        <v>3005</v>
      </c>
      <c r="CI17" s="747">
        <v>252031</v>
      </c>
      <c r="CJ17" s="747">
        <v>3879</v>
      </c>
      <c r="CK17" s="747">
        <v>16829</v>
      </c>
      <c r="CL17" s="91">
        <v>20708</v>
      </c>
      <c r="CM17" s="747">
        <v>53417</v>
      </c>
      <c r="CN17" s="747">
        <v>70947</v>
      </c>
      <c r="CO17" s="747">
        <v>305673</v>
      </c>
      <c r="CP17" s="747">
        <v>21120</v>
      </c>
      <c r="CQ17" s="747">
        <v>397740</v>
      </c>
      <c r="CR17" s="747">
        <v>30251</v>
      </c>
      <c r="CS17" s="747">
        <v>67784</v>
      </c>
      <c r="CT17" s="91">
        <v>98035</v>
      </c>
      <c r="CU17" s="747">
        <v>15925</v>
      </c>
      <c r="CV17" s="747">
        <v>47906</v>
      </c>
      <c r="CW17" s="747">
        <v>230967</v>
      </c>
      <c r="CX17" s="747">
        <v>1606</v>
      </c>
      <c r="CY17" s="747">
        <v>280479</v>
      </c>
      <c r="CZ17" s="747">
        <v>2847</v>
      </c>
      <c r="DA17" s="747">
        <v>28462</v>
      </c>
      <c r="DB17" s="91">
        <v>31309</v>
      </c>
      <c r="DC17" s="747">
        <v>17331</v>
      </c>
      <c r="DD17" s="747">
        <v>44299</v>
      </c>
      <c r="DE17" s="747">
        <v>225121</v>
      </c>
      <c r="DF17" s="747">
        <v>10266</v>
      </c>
      <c r="DG17" s="747">
        <v>279686</v>
      </c>
      <c r="DH17" s="747">
        <v>7824</v>
      </c>
      <c r="DI17" s="747">
        <v>23858</v>
      </c>
      <c r="DJ17" s="91">
        <v>31682</v>
      </c>
      <c r="DK17" s="747">
        <v>26738</v>
      </c>
      <c r="DL17" s="747">
        <v>36098</v>
      </c>
      <c r="DM17" s="747">
        <v>92579</v>
      </c>
      <c r="DN17" s="747">
        <v>12070</v>
      </c>
      <c r="DO17" s="747">
        <v>140747</v>
      </c>
      <c r="DP17" s="747">
        <v>8493</v>
      </c>
      <c r="DQ17" s="747">
        <v>17098</v>
      </c>
      <c r="DR17" s="91">
        <v>25591</v>
      </c>
      <c r="DS17" s="747">
        <v>176715</v>
      </c>
      <c r="DT17" s="747">
        <v>259176</v>
      </c>
      <c r="DU17" s="747">
        <v>858977</v>
      </c>
      <c r="DV17" s="747">
        <v>18903</v>
      </c>
      <c r="DW17" s="747">
        <v>1137056</v>
      </c>
      <c r="DX17" s="747">
        <v>39145</v>
      </c>
      <c r="DY17" s="747">
        <v>117260</v>
      </c>
      <c r="DZ17" s="91">
        <v>156405</v>
      </c>
      <c r="EA17" s="747">
        <v>1627885</v>
      </c>
      <c r="EB17" s="747">
        <v>2388117</v>
      </c>
      <c r="EC17" s="747">
        <v>12158299</v>
      </c>
      <c r="ED17" s="747">
        <v>252301</v>
      </c>
      <c r="EE17" s="747">
        <v>14798717</v>
      </c>
      <c r="EF17" s="747">
        <v>456605</v>
      </c>
      <c r="EG17" s="747">
        <v>1261314</v>
      </c>
      <c r="EH17" s="812">
        <v>1717919</v>
      </c>
    </row>
    <row r="18" spans="2:138" x14ac:dyDescent="0.25">
      <c r="B18" s="819" t="s">
        <v>578</v>
      </c>
      <c r="C18" s="78">
        <v>442636</v>
      </c>
      <c r="D18" s="746">
        <v>635931</v>
      </c>
      <c r="E18" s="746">
        <v>3914824</v>
      </c>
      <c r="F18" s="746">
        <v>24205</v>
      </c>
      <c r="G18" s="746">
        <v>4574960</v>
      </c>
      <c r="H18" s="746">
        <v>67151</v>
      </c>
      <c r="I18" s="746">
        <v>197363</v>
      </c>
      <c r="J18" s="80">
        <v>264514</v>
      </c>
      <c r="K18" s="89">
        <v>513107</v>
      </c>
      <c r="L18" s="747">
        <v>388345</v>
      </c>
      <c r="M18" s="747">
        <v>2437586</v>
      </c>
      <c r="N18" s="747">
        <v>43464</v>
      </c>
      <c r="O18" s="747">
        <v>2869395</v>
      </c>
      <c r="P18" s="747">
        <v>107797</v>
      </c>
      <c r="Q18" s="747">
        <v>311693</v>
      </c>
      <c r="R18" s="91">
        <v>419490</v>
      </c>
      <c r="S18" s="747">
        <v>124941</v>
      </c>
      <c r="T18" s="747">
        <v>160185</v>
      </c>
      <c r="U18" s="747">
        <v>607313</v>
      </c>
      <c r="V18" s="747">
        <v>17505</v>
      </c>
      <c r="W18" s="747">
        <v>785003</v>
      </c>
      <c r="X18" s="747">
        <v>46069</v>
      </c>
      <c r="Y18" s="747">
        <v>221850</v>
      </c>
      <c r="Z18" s="91">
        <v>267919</v>
      </c>
      <c r="AA18" s="89">
        <v>113004</v>
      </c>
      <c r="AB18" s="747">
        <v>140181</v>
      </c>
      <c r="AC18" s="747">
        <v>967958</v>
      </c>
      <c r="AD18" s="747">
        <v>35028</v>
      </c>
      <c r="AE18" s="747">
        <v>1143167</v>
      </c>
      <c r="AF18" s="747">
        <v>16257</v>
      </c>
      <c r="AG18" s="747">
        <v>93384</v>
      </c>
      <c r="AH18" s="91">
        <v>109641</v>
      </c>
      <c r="AI18" s="89">
        <v>122114</v>
      </c>
      <c r="AJ18" s="747">
        <v>134415</v>
      </c>
      <c r="AK18" s="747">
        <v>1528585</v>
      </c>
      <c r="AL18" s="747">
        <v>16193</v>
      </c>
      <c r="AM18" s="747">
        <v>1679193</v>
      </c>
      <c r="AN18" s="747">
        <v>33384</v>
      </c>
      <c r="AO18" s="747">
        <v>53878</v>
      </c>
      <c r="AP18" s="91">
        <v>87262</v>
      </c>
      <c r="AQ18" s="89">
        <v>55122</v>
      </c>
      <c r="AR18" s="747">
        <v>40709</v>
      </c>
      <c r="AS18" s="747">
        <v>155658</v>
      </c>
      <c r="AT18" s="747">
        <v>4647</v>
      </c>
      <c r="AU18" s="747">
        <v>201014</v>
      </c>
      <c r="AV18" s="747">
        <v>2623</v>
      </c>
      <c r="AW18" s="747">
        <v>84575</v>
      </c>
      <c r="AX18" s="91">
        <v>87198</v>
      </c>
      <c r="AY18" s="89">
        <v>49988</v>
      </c>
      <c r="AZ18" s="747">
        <v>38481</v>
      </c>
      <c r="BA18" s="747">
        <v>118673</v>
      </c>
      <c r="BB18" s="747">
        <v>2974</v>
      </c>
      <c r="BC18" s="747">
        <v>160128</v>
      </c>
      <c r="BD18" s="747">
        <v>4844</v>
      </c>
      <c r="BE18" s="747">
        <v>26117</v>
      </c>
      <c r="BF18" s="91">
        <v>30961</v>
      </c>
      <c r="BG18" s="89">
        <v>31119</v>
      </c>
      <c r="BH18" s="747">
        <v>102059</v>
      </c>
      <c r="BI18" s="747">
        <v>519266</v>
      </c>
      <c r="BJ18" s="747">
        <v>21241</v>
      </c>
      <c r="BK18" s="747">
        <v>642566</v>
      </c>
      <c r="BL18" s="747">
        <v>19724</v>
      </c>
      <c r="BM18" s="747">
        <v>44652</v>
      </c>
      <c r="BN18" s="91">
        <v>64376</v>
      </c>
      <c r="BO18" s="747">
        <v>39939</v>
      </c>
      <c r="BP18" s="747">
        <v>63009</v>
      </c>
      <c r="BQ18" s="747">
        <v>235876</v>
      </c>
      <c r="BR18" s="747">
        <v>2015</v>
      </c>
      <c r="BS18" s="747">
        <v>300900</v>
      </c>
      <c r="BT18" s="747">
        <v>5115</v>
      </c>
      <c r="BU18" s="747">
        <v>12127</v>
      </c>
      <c r="BV18" s="91">
        <v>17242</v>
      </c>
      <c r="BW18" s="747">
        <v>40776</v>
      </c>
      <c r="BX18" s="747">
        <v>25722</v>
      </c>
      <c r="BY18" s="747">
        <v>170275</v>
      </c>
      <c r="BZ18" s="747">
        <v>17000</v>
      </c>
      <c r="CA18" s="747">
        <v>212997</v>
      </c>
      <c r="CB18" s="747">
        <v>17266</v>
      </c>
      <c r="CC18" s="747">
        <v>63329</v>
      </c>
      <c r="CD18" s="91">
        <v>80595</v>
      </c>
      <c r="CE18" s="747">
        <v>32000</v>
      </c>
      <c r="CF18" s="747">
        <v>57785</v>
      </c>
      <c r="CG18" s="747">
        <v>215062</v>
      </c>
      <c r="CH18" s="747">
        <v>2298</v>
      </c>
      <c r="CI18" s="747">
        <v>275145</v>
      </c>
      <c r="CJ18" s="747">
        <v>6359</v>
      </c>
      <c r="CK18" s="747">
        <v>17020</v>
      </c>
      <c r="CL18" s="91">
        <v>23379</v>
      </c>
      <c r="CM18" s="747">
        <v>59488</v>
      </c>
      <c r="CN18" s="747">
        <v>32077</v>
      </c>
      <c r="CO18" s="747">
        <v>330540</v>
      </c>
      <c r="CP18" s="747">
        <v>5934</v>
      </c>
      <c r="CQ18" s="747">
        <v>368551</v>
      </c>
      <c r="CR18" s="747">
        <v>22342</v>
      </c>
      <c r="CS18" s="747">
        <v>77471</v>
      </c>
      <c r="CT18" s="91">
        <v>99813</v>
      </c>
      <c r="CU18" s="747">
        <v>94886</v>
      </c>
      <c r="CV18" s="747">
        <v>52615</v>
      </c>
      <c r="CW18" s="747">
        <v>183278</v>
      </c>
      <c r="CX18" s="747">
        <v>2727</v>
      </c>
      <c r="CY18" s="747">
        <v>238620</v>
      </c>
      <c r="CZ18" s="747">
        <v>4032</v>
      </c>
      <c r="DA18" s="747">
        <v>26865</v>
      </c>
      <c r="DB18" s="91">
        <v>30897</v>
      </c>
      <c r="DC18" s="747">
        <v>27858</v>
      </c>
      <c r="DD18" s="747">
        <v>52472</v>
      </c>
      <c r="DE18" s="747">
        <v>245782</v>
      </c>
      <c r="DF18" s="747">
        <v>7335</v>
      </c>
      <c r="DG18" s="747">
        <v>305589</v>
      </c>
      <c r="DH18" s="747">
        <v>9436</v>
      </c>
      <c r="DI18" s="747">
        <v>21237</v>
      </c>
      <c r="DJ18" s="91">
        <v>30673</v>
      </c>
      <c r="DK18" s="747">
        <v>32155</v>
      </c>
      <c r="DL18" s="747">
        <v>28034</v>
      </c>
      <c r="DM18" s="747">
        <v>99994</v>
      </c>
      <c r="DN18" s="747">
        <v>4671</v>
      </c>
      <c r="DO18" s="747">
        <v>132699</v>
      </c>
      <c r="DP18" s="747">
        <v>10508</v>
      </c>
      <c r="DQ18" s="747">
        <v>19010</v>
      </c>
      <c r="DR18" s="91">
        <v>29518</v>
      </c>
      <c r="DS18" s="747">
        <v>186020</v>
      </c>
      <c r="DT18" s="747">
        <v>172702</v>
      </c>
      <c r="DU18" s="747">
        <v>883611</v>
      </c>
      <c r="DV18" s="747">
        <v>35301</v>
      </c>
      <c r="DW18" s="747">
        <v>1091614</v>
      </c>
      <c r="DX18" s="747">
        <v>108602</v>
      </c>
      <c r="DY18" s="747">
        <v>112076</v>
      </c>
      <c r="DZ18" s="91">
        <v>220678</v>
      </c>
      <c r="EA18" s="747">
        <v>1965153</v>
      </c>
      <c r="EB18" s="747">
        <v>2124722</v>
      </c>
      <c r="EC18" s="747">
        <v>12614281</v>
      </c>
      <c r="ED18" s="747">
        <v>242538</v>
      </c>
      <c r="EE18" s="747">
        <v>14981541</v>
      </c>
      <c r="EF18" s="747">
        <v>481509</v>
      </c>
      <c r="EG18" s="747">
        <v>1382647</v>
      </c>
      <c r="EH18" s="812">
        <v>1864156</v>
      </c>
    </row>
    <row r="19" spans="2:138" x14ac:dyDescent="0.25">
      <c r="B19" s="819" t="s">
        <v>721</v>
      </c>
      <c r="C19" s="78">
        <v>693497</v>
      </c>
      <c r="D19" s="746">
        <v>463481</v>
      </c>
      <c r="E19" s="746">
        <v>3863179</v>
      </c>
      <c r="F19" s="746">
        <v>50936</v>
      </c>
      <c r="G19" s="746">
        <v>4377596</v>
      </c>
      <c r="H19" s="746">
        <v>115029</v>
      </c>
      <c r="I19" s="746">
        <v>196016</v>
      </c>
      <c r="J19" s="80">
        <v>311045</v>
      </c>
      <c r="K19" s="89">
        <v>591764</v>
      </c>
      <c r="L19" s="747">
        <v>433163</v>
      </c>
      <c r="M19" s="747">
        <v>2342474</v>
      </c>
      <c r="N19" s="747">
        <v>47501</v>
      </c>
      <c r="O19" s="747">
        <v>2823138</v>
      </c>
      <c r="P19" s="747">
        <v>65944</v>
      </c>
      <c r="Q19" s="747">
        <v>356464</v>
      </c>
      <c r="R19" s="91">
        <v>422408</v>
      </c>
      <c r="S19" s="747">
        <v>214140</v>
      </c>
      <c r="T19" s="747">
        <v>120488</v>
      </c>
      <c r="U19" s="747">
        <v>559814</v>
      </c>
      <c r="V19" s="747">
        <v>26448</v>
      </c>
      <c r="W19" s="747">
        <v>706750</v>
      </c>
      <c r="X19" s="747">
        <v>31016</v>
      </c>
      <c r="Y19" s="747">
        <v>229021</v>
      </c>
      <c r="Z19" s="91">
        <v>260037</v>
      </c>
      <c r="AA19" s="747">
        <v>113889</v>
      </c>
      <c r="AB19" s="747">
        <v>155274</v>
      </c>
      <c r="AC19" s="747">
        <v>1052622</v>
      </c>
      <c r="AD19" s="747">
        <v>6172</v>
      </c>
      <c r="AE19" s="747">
        <v>1214068</v>
      </c>
      <c r="AF19" s="747">
        <v>28725</v>
      </c>
      <c r="AG19" s="747">
        <v>98197</v>
      </c>
      <c r="AH19" s="91">
        <v>126922</v>
      </c>
      <c r="AI19" s="747">
        <v>165735</v>
      </c>
      <c r="AJ19" s="747">
        <v>145917</v>
      </c>
      <c r="AK19" s="747">
        <v>1511583</v>
      </c>
      <c r="AL19" s="747">
        <v>11499</v>
      </c>
      <c r="AM19" s="747">
        <v>1668999</v>
      </c>
      <c r="AN19" s="747">
        <v>33963</v>
      </c>
      <c r="AO19" s="747">
        <v>69347</v>
      </c>
      <c r="AP19" s="91">
        <v>103310</v>
      </c>
      <c r="AQ19" s="747">
        <v>48186</v>
      </c>
      <c r="AR19" s="747">
        <v>49174</v>
      </c>
      <c r="AS19" s="747">
        <v>152392</v>
      </c>
      <c r="AT19" s="747">
        <v>2698</v>
      </c>
      <c r="AU19" s="747">
        <v>204264</v>
      </c>
      <c r="AV19" s="747">
        <v>6926</v>
      </c>
      <c r="AW19" s="747">
        <v>78142</v>
      </c>
      <c r="AX19" s="91">
        <v>85068</v>
      </c>
      <c r="AY19" s="747">
        <v>8193</v>
      </c>
      <c r="AZ19" s="747">
        <v>44702</v>
      </c>
      <c r="BA19" s="747">
        <v>151535</v>
      </c>
      <c r="BB19" s="747">
        <v>1786</v>
      </c>
      <c r="BC19" s="747">
        <v>198023</v>
      </c>
      <c r="BD19" s="747">
        <v>5977</v>
      </c>
      <c r="BE19" s="747">
        <v>28523</v>
      </c>
      <c r="BF19" s="91">
        <v>34500</v>
      </c>
      <c r="BG19" s="747">
        <v>27323</v>
      </c>
      <c r="BH19" s="747">
        <v>97306</v>
      </c>
      <c r="BI19" s="747">
        <v>622496</v>
      </c>
      <c r="BJ19" s="747">
        <v>14079</v>
      </c>
      <c r="BK19" s="747">
        <v>733881</v>
      </c>
      <c r="BL19" s="747">
        <v>22532</v>
      </c>
      <c r="BM19" s="747">
        <v>48366</v>
      </c>
      <c r="BN19" s="91">
        <v>70898</v>
      </c>
      <c r="BO19" s="747">
        <v>89386</v>
      </c>
      <c r="BP19" s="747">
        <v>67661</v>
      </c>
      <c r="BQ19" s="747">
        <v>195927</v>
      </c>
      <c r="BR19" s="747">
        <v>4305</v>
      </c>
      <c r="BS19" s="747">
        <v>267893</v>
      </c>
      <c r="BT19" s="747">
        <v>20846</v>
      </c>
      <c r="BU19" s="747">
        <v>7678</v>
      </c>
      <c r="BV19" s="91">
        <v>28524</v>
      </c>
      <c r="BW19" s="747">
        <v>47584</v>
      </c>
      <c r="BX19" s="747">
        <v>32381</v>
      </c>
      <c r="BY19" s="747">
        <v>152821</v>
      </c>
      <c r="BZ19" s="747">
        <v>6985</v>
      </c>
      <c r="CA19" s="747">
        <v>192187</v>
      </c>
      <c r="CB19" s="747">
        <v>17507</v>
      </c>
      <c r="CC19" s="747">
        <v>68695</v>
      </c>
      <c r="CD19" s="91">
        <v>86202</v>
      </c>
      <c r="CE19" s="747">
        <v>21332</v>
      </c>
      <c r="CF19" s="747">
        <v>21767</v>
      </c>
      <c r="CG19" s="747">
        <v>248392</v>
      </c>
      <c r="CH19" s="747">
        <v>1840</v>
      </c>
      <c r="CI19" s="747">
        <v>271999</v>
      </c>
      <c r="CJ19" s="747">
        <v>6702</v>
      </c>
      <c r="CK19" s="747">
        <v>20258</v>
      </c>
      <c r="CL19" s="91">
        <v>26960</v>
      </c>
      <c r="CM19" s="747">
        <v>46590</v>
      </c>
      <c r="CN19" s="747">
        <v>41234</v>
      </c>
      <c r="CO19" s="747">
        <v>335760</v>
      </c>
      <c r="CP19" s="747">
        <v>10976</v>
      </c>
      <c r="CQ19" s="747">
        <v>387970</v>
      </c>
      <c r="CR19" s="747">
        <v>27981</v>
      </c>
      <c r="CS19" s="747">
        <v>72628</v>
      </c>
      <c r="CT19" s="91">
        <v>100609</v>
      </c>
      <c r="CU19" s="747">
        <v>30601</v>
      </c>
      <c r="CV19" s="747">
        <v>20384</v>
      </c>
      <c r="CW19" s="747">
        <v>206178</v>
      </c>
      <c r="CX19" s="747">
        <v>1502</v>
      </c>
      <c r="CY19" s="747">
        <v>228064</v>
      </c>
      <c r="CZ19" s="747">
        <v>13407</v>
      </c>
      <c r="DA19" s="747">
        <v>29395</v>
      </c>
      <c r="DB19" s="91">
        <v>42802</v>
      </c>
      <c r="DC19" s="747">
        <v>55359</v>
      </c>
      <c r="DD19" s="747">
        <v>20212</v>
      </c>
      <c r="DE19" s="747">
        <v>255012</v>
      </c>
      <c r="DF19" s="747">
        <v>9615</v>
      </c>
      <c r="DG19" s="747">
        <v>284839</v>
      </c>
      <c r="DH19" s="747">
        <v>4837</v>
      </c>
      <c r="DI19" s="747">
        <v>14368</v>
      </c>
      <c r="DJ19" s="91">
        <v>19205</v>
      </c>
      <c r="DK19" s="747">
        <v>12617</v>
      </c>
      <c r="DL19" s="747">
        <v>29836</v>
      </c>
      <c r="DM19" s="747">
        <v>116080</v>
      </c>
      <c r="DN19" s="747">
        <v>3101</v>
      </c>
      <c r="DO19" s="747">
        <v>149017</v>
      </c>
      <c r="DP19" s="747">
        <v>8028</v>
      </c>
      <c r="DQ19" s="747">
        <v>22729</v>
      </c>
      <c r="DR19" s="91">
        <v>30757</v>
      </c>
      <c r="DS19" s="747">
        <v>261845</v>
      </c>
      <c r="DT19" s="747">
        <v>189858</v>
      </c>
      <c r="DU19" s="747">
        <v>786229</v>
      </c>
      <c r="DV19" s="747">
        <v>35520</v>
      </c>
      <c r="DW19" s="747">
        <v>1011607</v>
      </c>
      <c r="DX19" s="747">
        <v>79014</v>
      </c>
      <c r="DY19" s="747">
        <v>153752</v>
      </c>
      <c r="DZ19" s="91">
        <v>232766</v>
      </c>
      <c r="EA19" s="747">
        <v>2428041</v>
      </c>
      <c r="EB19" s="747">
        <v>1932838</v>
      </c>
      <c r="EC19" s="747">
        <v>12552494</v>
      </c>
      <c r="ED19" s="747">
        <v>234963</v>
      </c>
      <c r="EE19" s="747">
        <v>14720295</v>
      </c>
      <c r="EF19" s="747">
        <v>488434</v>
      </c>
      <c r="EG19" s="747">
        <v>1493579</v>
      </c>
      <c r="EH19" s="812">
        <v>1982013</v>
      </c>
    </row>
    <row r="20" spans="2:138" ht="14.25" thickBot="1" x14ac:dyDescent="0.3">
      <c r="B20" s="818" t="s">
        <v>740</v>
      </c>
      <c r="C20" s="78">
        <v>890212</v>
      </c>
      <c r="D20" s="746">
        <v>644879</v>
      </c>
      <c r="E20" s="746">
        <v>3464286</v>
      </c>
      <c r="F20" s="746">
        <v>47235</v>
      </c>
      <c r="G20" s="746">
        <v>4156400</v>
      </c>
      <c r="H20" s="746">
        <v>90601</v>
      </c>
      <c r="I20" s="746">
        <v>222913</v>
      </c>
      <c r="J20" s="80">
        <v>313514</v>
      </c>
      <c r="K20" s="89">
        <v>475580</v>
      </c>
      <c r="L20" s="747">
        <v>511887</v>
      </c>
      <c r="M20" s="747">
        <v>2294224</v>
      </c>
      <c r="N20" s="747">
        <v>31091</v>
      </c>
      <c r="O20" s="747">
        <v>2837202</v>
      </c>
      <c r="P20" s="747">
        <v>62305</v>
      </c>
      <c r="Q20" s="747">
        <v>384426</v>
      </c>
      <c r="R20" s="91">
        <v>446731</v>
      </c>
      <c r="S20" s="747">
        <v>142611</v>
      </c>
      <c r="T20" s="747">
        <v>141549</v>
      </c>
      <c r="U20" s="747">
        <v>502943</v>
      </c>
      <c r="V20" s="747">
        <v>17783</v>
      </c>
      <c r="W20" s="747">
        <v>662275</v>
      </c>
      <c r="X20" s="747">
        <v>87147</v>
      </c>
      <c r="Y20" s="747">
        <v>218189</v>
      </c>
      <c r="Z20" s="91">
        <v>305336</v>
      </c>
      <c r="AA20" s="747">
        <v>156038</v>
      </c>
      <c r="AB20" s="747">
        <v>256208</v>
      </c>
      <c r="AC20" s="747">
        <v>1062478</v>
      </c>
      <c r="AD20" s="747">
        <v>45867</v>
      </c>
      <c r="AE20" s="747">
        <v>1364553</v>
      </c>
      <c r="AF20" s="747">
        <v>17094</v>
      </c>
      <c r="AG20" s="747">
        <v>74715</v>
      </c>
      <c r="AH20" s="91">
        <v>91809</v>
      </c>
      <c r="AI20" s="747">
        <v>208389</v>
      </c>
      <c r="AJ20" s="747">
        <v>199581</v>
      </c>
      <c r="AK20" s="747">
        <v>1473518</v>
      </c>
      <c r="AL20" s="747">
        <v>34662</v>
      </c>
      <c r="AM20" s="747">
        <v>1707761</v>
      </c>
      <c r="AN20" s="747">
        <v>16795</v>
      </c>
      <c r="AO20" s="747">
        <v>64212</v>
      </c>
      <c r="AP20" s="91">
        <v>81007</v>
      </c>
      <c r="AQ20" s="747">
        <v>54440</v>
      </c>
      <c r="AR20" s="747">
        <v>81943</v>
      </c>
      <c r="AS20" s="747">
        <v>140240</v>
      </c>
      <c r="AT20" s="747">
        <v>4323</v>
      </c>
      <c r="AU20" s="747">
        <v>226506</v>
      </c>
      <c r="AV20" s="747">
        <v>10161</v>
      </c>
      <c r="AW20" s="747">
        <v>80168</v>
      </c>
      <c r="AX20" s="91">
        <v>90329</v>
      </c>
      <c r="AY20" s="747">
        <v>19357</v>
      </c>
      <c r="AZ20" s="747">
        <v>30657</v>
      </c>
      <c r="BA20" s="747">
        <v>171954</v>
      </c>
      <c r="BB20" s="747">
        <v>2787</v>
      </c>
      <c r="BC20" s="747">
        <v>205398</v>
      </c>
      <c r="BD20" s="747">
        <v>7756</v>
      </c>
      <c r="BE20" s="747">
        <v>31531</v>
      </c>
      <c r="BF20" s="91">
        <v>39287</v>
      </c>
      <c r="BG20" s="747">
        <v>33139</v>
      </c>
      <c r="BH20" s="747">
        <v>61917</v>
      </c>
      <c r="BI20" s="747">
        <v>688365</v>
      </c>
      <c r="BJ20" s="747">
        <v>19219</v>
      </c>
      <c r="BK20" s="747">
        <v>769501</v>
      </c>
      <c r="BL20" s="747">
        <v>33245</v>
      </c>
      <c r="BM20" s="747">
        <v>49689</v>
      </c>
      <c r="BN20" s="91">
        <v>82934</v>
      </c>
      <c r="BO20" s="747">
        <v>38780</v>
      </c>
      <c r="BP20" s="747">
        <v>47174</v>
      </c>
      <c r="BQ20" s="747">
        <v>226351</v>
      </c>
      <c r="BR20" s="747">
        <v>840</v>
      </c>
      <c r="BS20" s="747">
        <v>274365</v>
      </c>
      <c r="BT20" s="747">
        <v>5615</v>
      </c>
      <c r="BU20" s="747">
        <v>24915</v>
      </c>
      <c r="BV20" s="91">
        <v>30530</v>
      </c>
      <c r="BW20" s="747">
        <v>29851</v>
      </c>
      <c r="BX20" s="747">
        <v>42148</v>
      </c>
      <c r="BY20" s="747">
        <v>151136</v>
      </c>
      <c r="BZ20" s="747">
        <v>8887</v>
      </c>
      <c r="CA20" s="747">
        <v>202171</v>
      </c>
      <c r="CB20" s="747">
        <v>15596</v>
      </c>
      <c r="CC20" s="747">
        <v>72919</v>
      </c>
      <c r="CD20" s="91">
        <v>88515</v>
      </c>
      <c r="CE20" s="747">
        <v>45750</v>
      </c>
      <c r="CF20" s="747">
        <v>30954</v>
      </c>
      <c r="CG20" s="747">
        <v>222348</v>
      </c>
      <c r="CH20" s="747">
        <v>3171</v>
      </c>
      <c r="CI20" s="747">
        <v>256473</v>
      </c>
      <c r="CJ20" s="747">
        <v>5699</v>
      </c>
      <c r="CK20" s="747">
        <v>22531</v>
      </c>
      <c r="CL20" s="91">
        <v>28230</v>
      </c>
      <c r="CM20" s="747">
        <v>84902</v>
      </c>
      <c r="CN20" s="747">
        <v>44621</v>
      </c>
      <c r="CO20" s="747">
        <v>284627</v>
      </c>
      <c r="CP20" s="747">
        <v>10332</v>
      </c>
      <c r="CQ20" s="747">
        <v>339580</v>
      </c>
      <c r="CR20" s="747">
        <v>27927</v>
      </c>
      <c r="CS20" s="747">
        <v>80791</v>
      </c>
      <c r="CT20" s="91">
        <v>108718</v>
      </c>
      <c r="CU20" s="747">
        <v>34556</v>
      </c>
      <c r="CV20" s="747">
        <v>37416</v>
      </c>
      <c r="CW20" s="747">
        <v>181517</v>
      </c>
      <c r="CX20" s="747">
        <v>5472</v>
      </c>
      <c r="CY20" s="747">
        <v>224405</v>
      </c>
      <c r="CZ20" s="747">
        <v>19502</v>
      </c>
      <c r="DA20" s="747">
        <v>29819</v>
      </c>
      <c r="DB20" s="91">
        <v>49321</v>
      </c>
      <c r="DC20" s="747">
        <v>37077</v>
      </c>
      <c r="DD20" s="747">
        <v>57788</v>
      </c>
      <c r="DE20" s="747">
        <v>254703</v>
      </c>
      <c r="DF20" s="747">
        <v>1962</v>
      </c>
      <c r="DG20" s="747">
        <v>314453</v>
      </c>
      <c r="DH20" s="747">
        <v>5239</v>
      </c>
      <c r="DI20" s="747">
        <v>15121</v>
      </c>
      <c r="DJ20" s="91">
        <v>20360</v>
      </c>
      <c r="DK20" s="747">
        <v>18924</v>
      </c>
      <c r="DL20" s="747">
        <v>40268</v>
      </c>
      <c r="DM20" s="747">
        <v>126176</v>
      </c>
      <c r="DN20" s="747">
        <v>3583</v>
      </c>
      <c r="DO20" s="747">
        <v>170027</v>
      </c>
      <c r="DP20" s="747">
        <v>6659</v>
      </c>
      <c r="DQ20" s="747">
        <v>24432</v>
      </c>
      <c r="DR20" s="91">
        <v>31091</v>
      </c>
      <c r="DS20" s="747">
        <v>293166</v>
      </c>
      <c r="DT20" s="747">
        <v>249323</v>
      </c>
      <c r="DU20" s="747">
        <v>705069</v>
      </c>
      <c r="DV20" s="747">
        <v>26550</v>
      </c>
      <c r="DW20" s="747">
        <v>980942</v>
      </c>
      <c r="DX20" s="747">
        <v>59434</v>
      </c>
      <c r="DY20" s="747">
        <v>174667</v>
      </c>
      <c r="DZ20" s="91">
        <v>234101</v>
      </c>
      <c r="EA20" s="747">
        <v>2562772</v>
      </c>
      <c r="EB20" s="747">
        <v>2478313</v>
      </c>
      <c r="EC20" s="747">
        <v>11949935</v>
      </c>
      <c r="ED20" s="747">
        <v>263764</v>
      </c>
      <c r="EE20" s="747">
        <v>14692012</v>
      </c>
      <c r="EF20" s="747">
        <v>470775</v>
      </c>
      <c r="EG20" s="747">
        <v>1571038</v>
      </c>
      <c r="EH20" s="812">
        <v>2041813</v>
      </c>
    </row>
    <row r="21" spans="2:138" x14ac:dyDescent="0.25">
      <c r="B21" s="817" t="s">
        <v>744</v>
      </c>
      <c r="C21" s="78">
        <v>634832</v>
      </c>
      <c r="D21" s="746">
        <v>643613</v>
      </c>
      <c r="E21" s="746">
        <v>3552949</v>
      </c>
      <c r="F21" s="746">
        <v>57483</v>
      </c>
      <c r="G21" s="746">
        <v>4254045</v>
      </c>
      <c r="H21" s="746">
        <v>67413</v>
      </c>
      <c r="I21" s="746">
        <v>225044</v>
      </c>
      <c r="J21" s="80">
        <v>292457</v>
      </c>
      <c r="K21" s="89">
        <v>343544</v>
      </c>
      <c r="L21" s="747">
        <v>537296</v>
      </c>
      <c r="M21" s="747">
        <v>2458088</v>
      </c>
      <c r="N21" s="747">
        <v>40348</v>
      </c>
      <c r="O21" s="747">
        <v>3035732</v>
      </c>
      <c r="P21" s="747">
        <v>44200</v>
      </c>
      <c r="Q21" s="747">
        <v>399808</v>
      </c>
      <c r="R21" s="91">
        <v>444008</v>
      </c>
      <c r="S21" s="747">
        <v>201533</v>
      </c>
      <c r="T21" s="747">
        <v>112141</v>
      </c>
      <c r="U21" s="747">
        <v>447024</v>
      </c>
      <c r="V21" s="747">
        <v>43830</v>
      </c>
      <c r="W21" s="747">
        <v>602995</v>
      </c>
      <c r="X21" s="747">
        <v>26498</v>
      </c>
      <c r="Y21" s="747">
        <v>252640</v>
      </c>
      <c r="Z21" s="91">
        <v>279138</v>
      </c>
      <c r="AA21" s="747">
        <v>119644</v>
      </c>
      <c r="AB21" s="747">
        <v>286841</v>
      </c>
      <c r="AC21" s="747">
        <v>1209090</v>
      </c>
      <c r="AD21" s="747">
        <v>6416</v>
      </c>
      <c r="AE21" s="747">
        <v>1502347</v>
      </c>
      <c r="AF21" s="747">
        <v>47935</v>
      </c>
      <c r="AG21" s="747">
        <v>81622</v>
      </c>
      <c r="AH21" s="91">
        <v>129557</v>
      </c>
      <c r="AI21" s="747">
        <v>219133</v>
      </c>
      <c r="AJ21" s="747">
        <v>225959</v>
      </c>
      <c r="AK21" s="747">
        <v>1497453</v>
      </c>
      <c r="AL21" s="747">
        <v>9117</v>
      </c>
      <c r="AM21" s="747">
        <v>1732529</v>
      </c>
      <c r="AN21" s="747">
        <v>31190</v>
      </c>
      <c r="AO21" s="747">
        <v>65780</v>
      </c>
      <c r="AP21" s="91">
        <v>96970</v>
      </c>
      <c r="AQ21" s="747">
        <v>40776</v>
      </c>
      <c r="AR21" s="747">
        <v>25736</v>
      </c>
      <c r="AS21" s="747">
        <v>177395</v>
      </c>
      <c r="AT21" s="747">
        <v>1094</v>
      </c>
      <c r="AU21" s="747">
        <v>204225</v>
      </c>
      <c r="AV21" s="747">
        <v>10709</v>
      </c>
      <c r="AW21" s="747">
        <v>86861</v>
      </c>
      <c r="AX21" s="91">
        <v>97570</v>
      </c>
      <c r="AY21" s="747">
        <v>34618</v>
      </c>
      <c r="AZ21" s="747">
        <v>36865</v>
      </c>
      <c r="BA21" s="747">
        <v>165572</v>
      </c>
      <c r="BB21" s="747">
        <v>5405</v>
      </c>
      <c r="BC21" s="747">
        <v>207842</v>
      </c>
      <c r="BD21" s="747">
        <v>6272</v>
      </c>
      <c r="BE21" s="747">
        <v>32818</v>
      </c>
      <c r="BF21" s="91">
        <v>39090</v>
      </c>
      <c r="BG21" s="747">
        <v>85423</v>
      </c>
      <c r="BH21" s="747">
        <v>59624</v>
      </c>
      <c r="BI21" s="747">
        <v>687266</v>
      </c>
      <c r="BJ21" s="747">
        <v>19049</v>
      </c>
      <c r="BK21" s="747">
        <v>765939</v>
      </c>
      <c r="BL21" s="747">
        <v>22230</v>
      </c>
      <c r="BM21" s="747">
        <v>55181</v>
      </c>
      <c r="BN21" s="91">
        <v>77411</v>
      </c>
      <c r="BO21" s="747">
        <v>56311</v>
      </c>
      <c r="BP21" s="747">
        <v>69387</v>
      </c>
      <c r="BQ21" s="747">
        <v>200835</v>
      </c>
      <c r="BR21" s="747">
        <v>3462</v>
      </c>
      <c r="BS21" s="747">
        <v>273684</v>
      </c>
      <c r="BT21" s="747">
        <v>19469</v>
      </c>
      <c r="BU21" s="747">
        <v>24818</v>
      </c>
      <c r="BV21" s="91">
        <v>44287</v>
      </c>
      <c r="BW21" s="747">
        <v>43600</v>
      </c>
      <c r="BX21" s="747">
        <v>56670</v>
      </c>
      <c r="BY21" s="747">
        <v>148745</v>
      </c>
      <c r="BZ21" s="747">
        <v>7313</v>
      </c>
      <c r="CA21" s="747">
        <v>212728</v>
      </c>
      <c r="CB21" s="747">
        <v>14716</v>
      </c>
      <c r="CC21" s="747">
        <v>76475</v>
      </c>
      <c r="CD21" s="91">
        <v>91191</v>
      </c>
      <c r="CE21" s="747">
        <v>39786</v>
      </c>
      <c r="CF21" s="747">
        <v>31232</v>
      </c>
      <c r="CG21" s="747">
        <v>216037</v>
      </c>
      <c r="CH21" s="747">
        <v>3657</v>
      </c>
      <c r="CI21" s="747">
        <v>250926</v>
      </c>
      <c r="CJ21" s="747">
        <v>5147</v>
      </c>
      <c r="CK21" s="747">
        <v>24076</v>
      </c>
      <c r="CL21" s="91">
        <v>29223</v>
      </c>
      <c r="CM21" s="747">
        <v>104100</v>
      </c>
      <c r="CN21" s="747">
        <v>58310</v>
      </c>
      <c r="CO21" s="747">
        <v>236276</v>
      </c>
      <c r="CP21" s="747">
        <v>11193</v>
      </c>
      <c r="CQ21" s="747">
        <v>305779</v>
      </c>
      <c r="CR21" s="747">
        <v>23789</v>
      </c>
      <c r="CS21" s="747">
        <v>83906</v>
      </c>
      <c r="CT21" s="91">
        <v>107695</v>
      </c>
      <c r="CU21" s="747">
        <v>48285</v>
      </c>
      <c r="CV21" s="747">
        <v>28217</v>
      </c>
      <c r="CW21" s="747">
        <v>167168</v>
      </c>
      <c r="CX21" s="747">
        <v>5709</v>
      </c>
      <c r="CY21" s="747">
        <v>201094</v>
      </c>
      <c r="CZ21" s="747">
        <v>9923</v>
      </c>
      <c r="DA21" s="747">
        <v>42961</v>
      </c>
      <c r="DB21" s="91">
        <v>52884</v>
      </c>
      <c r="DC21" s="747">
        <v>27456</v>
      </c>
      <c r="DD21" s="747">
        <v>27229</v>
      </c>
      <c r="DE21" s="747">
        <v>277953</v>
      </c>
      <c r="DF21" s="747">
        <v>3900</v>
      </c>
      <c r="DG21" s="747">
        <v>309082</v>
      </c>
      <c r="DH21" s="747">
        <v>12254</v>
      </c>
      <c r="DI21" s="747">
        <v>13569</v>
      </c>
      <c r="DJ21" s="91">
        <v>25823</v>
      </c>
      <c r="DK21" s="747">
        <v>19467</v>
      </c>
      <c r="DL21" s="747">
        <v>28270</v>
      </c>
      <c r="DM21" s="747">
        <v>145263</v>
      </c>
      <c r="DN21" s="747">
        <v>3905</v>
      </c>
      <c r="DO21" s="747">
        <v>177438</v>
      </c>
      <c r="DP21" s="747">
        <v>8447</v>
      </c>
      <c r="DQ21" s="747">
        <v>24036</v>
      </c>
      <c r="DR21" s="91">
        <v>32483</v>
      </c>
      <c r="DS21" s="747">
        <v>234596</v>
      </c>
      <c r="DT21" s="747">
        <v>262183</v>
      </c>
      <c r="DU21" s="747">
        <v>727075</v>
      </c>
      <c r="DV21" s="747">
        <v>18571</v>
      </c>
      <c r="DW21" s="747">
        <v>1007829</v>
      </c>
      <c r="DX21" s="747">
        <v>59466</v>
      </c>
      <c r="DY21" s="747">
        <v>196183</v>
      </c>
      <c r="DZ21" s="91">
        <v>255649</v>
      </c>
      <c r="EA21" s="747">
        <v>2253104</v>
      </c>
      <c r="EB21" s="747">
        <v>2489573</v>
      </c>
      <c r="EC21" s="747">
        <v>12314189</v>
      </c>
      <c r="ED21" s="747">
        <v>240452</v>
      </c>
      <c r="EE21" s="747">
        <v>15044214</v>
      </c>
      <c r="EF21" s="747">
        <v>409658</v>
      </c>
      <c r="EG21" s="747">
        <v>1685778</v>
      </c>
      <c r="EH21" s="812">
        <v>2095436</v>
      </c>
    </row>
    <row r="22" spans="2:138" x14ac:dyDescent="0.25">
      <c r="B22" s="819" t="s">
        <v>790</v>
      </c>
      <c r="C22" s="78">
        <v>568871</v>
      </c>
      <c r="D22" s="746">
        <v>611960</v>
      </c>
      <c r="E22" s="746">
        <v>3669920</v>
      </c>
      <c r="F22" s="746">
        <v>18950</v>
      </c>
      <c r="G22" s="746">
        <v>4300830</v>
      </c>
      <c r="H22" s="746">
        <v>79219</v>
      </c>
      <c r="I22" s="746">
        <v>249565</v>
      </c>
      <c r="J22" s="80">
        <v>328784</v>
      </c>
      <c r="K22" s="89">
        <v>508143</v>
      </c>
      <c r="L22" s="747">
        <v>491114</v>
      </c>
      <c r="M22" s="747">
        <v>2497676</v>
      </c>
      <c r="N22" s="747">
        <v>27058</v>
      </c>
      <c r="O22" s="747">
        <v>3015848</v>
      </c>
      <c r="P22" s="747">
        <v>38271</v>
      </c>
      <c r="Q22" s="747">
        <v>408592</v>
      </c>
      <c r="R22" s="91">
        <v>446863</v>
      </c>
      <c r="S22" s="747">
        <v>76838</v>
      </c>
      <c r="T22" s="747">
        <v>188638</v>
      </c>
      <c r="U22" s="747">
        <v>492866</v>
      </c>
      <c r="V22" s="747">
        <v>32676</v>
      </c>
      <c r="W22" s="747">
        <v>714180</v>
      </c>
      <c r="X22" s="747">
        <v>42361</v>
      </c>
      <c r="Y22" s="747">
        <v>239190</v>
      </c>
      <c r="Z22" s="91">
        <v>281551</v>
      </c>
      <c r="AA22" s="89">
        <v>135072</v>
      </c>
      <c r="AB22" s="747">
        <v>140769</v>
      </c>
      <c r="AC22" s="747">
        <v>1361037</v>
      </c>
      <c r="AD22" s="747">
        <v>26294</v>
      </c>
      <c r="AE22" s="747">
        <v>1528100</v>
      </c>
      <c r="AF22" s="747">
        <v>16434</v>
      </c>
      <c r="AG22" s="747">
        <v>97530</v>
      </c>
      <c r="AH22" s="91">
        <v>113964</v>
      </c>
      <c r="AI22" s="89">
        <v>256908</v>
      </c>
      <c r="AJ22" s="747">
        <v>257928</v>
      </c>
      <c r="AK22" s="747">
        <v>1470309</v>
      </c>
      <c r="AL22" s="747">
        <v>13173</v>
      </c>
      <c r="AM22" s="747">
        <v>1741410</v>
      </c>
      <c r="AN22" s="747">
        <v>53700</v>
      </c>
      <c r="AO22" s="747">
        <v>73064</v>
      </c>
      <c r="AP22" s="91">
        <v>126764</v>
      </c>
      <c r="AQ22" s="89">
        <v>73547</v>
      </c>
      <c r="AR22" s="747">
        <v>60840</v>
      </c>
      <c r="AS22" s="747">
        <v>124654</v>
      </c>
      <c r="AT22" s="747">
        <v>4032</v>
      </c>
      <c r="AU22" s="747">
        <v>189526</v>
      </c>
      <c r="AV22" s="747">
        <v>12436</v>
      </c>
      <c r="AW22" s="747">
        <v>87126</v>
      </c>
      <c r="AX22" s="91">
        <v>99562</v>
      </c>
      <c r="AY22" s="89">
        <v>8491</v>
      </c>
      <c r="AZ22" s="747">
        <v>54081</v>
      </c>
      <c r="BA22" s="747">
        <v>204722</v>
      </c>
      <c r="BB22" s="747">
        <v>5137</v>
      </c>
      <c r="BC22" s="747">
        <v>263940</v>
      </c>
      <c r="BD22" s="747">
        <v>4845</v>
      </c>
      <c r="BE22" s="747">
        <v>31743</v>
      </c>
      <c r="BF22" s="91">
        <v>36588</v>
      </c>
      <c r="BG22" s="89">
        <v>85492</v>
      </c>
      <c r="BH22" s="747">
        <v>101746</v>
      </c>
      <c r="BI22" s="747">
        <v>663219</v>
      </c>
      <c r="BJ22" s="747">
        <v>8043</v>
      </c>
      <c r="BK22" s="747">
        <v>773008</v>
      </c>
      <c r="BL22" s="747">
        <v>22530</v>
      </c>
      <c r="BM22" s="747">
        <v>67016</v>
      </c>
      <c r="BN22" s="91">
        <v>89546</v>
      </c>
      <c r="BO22" s="747">
        <v>21765</v>
      </c>
      <c r="BP22" s="747">
        <v>81170</v>
      </c>
      <c r="BQ22" s="747">
        <v>250244</v>
      </c>
      <c r="BR22" s="747">
        <v>8507</v>
      </c>
      <c r="BS22" s="747">
        <v>339921</v>
      </c>
      <c r="BT22" s="747">
        <v>5632</v>
      </c>
      <c r="BU22" s="747">
        <v>31823</v>
      </c>
      <c r="BV22" s="91">
        <v>37455</v>
      </c>
      <c r="BW22" s="747">
        <v>26351</v>
      </c>
      <c r="BX22" s="747">
        <v>63746</v>
      </c>
      <c r="BY22" s="747">
        <v>173306</v>
      </c>
      <c r="BZ22" s="747">
        <v>5158</v>
      </c>
      <c r="CA22" s="747">
        <v>242210</v>
      </c>
      <c r="CB22" s="747">
        <v>17556</v>
      </c>
      <c r="CC22" s="747">
        <v>81548</v>
      </c>
      <c r="CD22" s="91">
        <v>99104</v>
      </c>
      <c r="CE22" s="747">
        <v>36712</v>
      </c>
      <c r="CF22" s="747">
        <v>34281</v>
      </c>
      <c r="CG22" s="747">
        <v>207862</v>
      </c>
      <c r="CH22" s="747">
        <v>1236</v>
      </c>
      <c r="CI22" s="747">
        <v>243379</v>
      </c>
      <c r="CJ22" s="747">
        <v>8721</v>
      </c>
      <c r="CK22" s="747">
        <v>25618</v>
      </c>
      <c r="CL22" s="91">
        <v>34339</v>
      </c>
      <c r="CM22" s="747">
        <v>61914</v>
      </c>
      <c r="CN22" s="747">
        <v>13674</v>
      </c>
      <c r="CO22" s="747">
        <v>214847</v>
      </c>
      <c r="CP22" s="747">
        <v>9774</v>
      </c>
      <c r="CQ22" s="747">
        <v>238295</v>
      </c>
      <c r="CR22" s="747">
        <v>39648</v>
      </c>
      <c r="CS22" s="747">
        <v>87291</v>
      </c>
      <c r="CT22" s="91">
        <v>126939</v>
      </c>
      <c r="CU22" s="747">
        <v>41518</v>
      </c>
      <c r="CV22" s="747">
        <v>27549</v>
      </c>
      <c r="CW22" s="747">
        <v>149216</v>
      </c>
      <c r="CX22" s="747">
        <v>15101</v>
      </c>
      <c r="CY22" s="747">
        <v>191866</v>
      </c>
      <c r="CZ22" s="747">
        <v>12479</v>
      </c>
      <c r="DA22" s="747">
        <v>35664</v>
      </c>
      <c r="DB22" s="91">
        <v>48143</v>
      </c>
      <c r="DC22" s="747">
        <v>44322</v>
      </c>
      <c r="DD22" s="747">
        <v>32285</v>
      </c>
      <c r="DE22" s="747">
        <v>257909</v>
      </c>
      <c r="DF22" s="747">
        <v>8989</v>
      </c>
      <c r="DG22" s="747">
        <v>299183</v>
      </c>
      <c r="DH22" s="747">
        <v>8524</v>
      </c>
      <c r="DI22" s="747">
        <v>15301</v>
      </c>
      <c r="DJ22" s="91">
        <v>23825</v>
      </c>
      <c r="DK22" s="747">
        <v>30058</v>
      </c>
      <c r="DL22" s="747">
        <v>33507</v>
      </c>
      <c r="DM22" s="747">
        <v>146193</v>
      </c>
      <c r="DN22" s="747">
        <v>2572</v>
      </c>
      <c r="DO22" s="747">
        <v>182272</v>
      </c>
      <c r="DP22" s="747">
        <v>7260</v>
      </c>
      <c r="DQ22" s="747">
        <v>23838</v>
      </c>
      <c r="DR22" s="91">
        <v>31098</v>
      </c>
      <c r="DS22" s="747">
        <v>141883</v>
      </c>
      <c r="DT22" s="747">
        <v>235392</v>
      </c>
      <c r="DU22" s="747">
        <v>850224</v>
      </c>
      <c r="DV22" s="747">
        <v>26684</v>
      </c>
      <c r="DW22" s="747">
        <v>1112300</v>
      </c>
      <c r="DX22" s="747">
        <v>65547</v>
      </c>
      <c r="DY22" s="747">
        <v>215898</v>
      </c>
      <c r="DZ22" s="91">
        <v>281445</v>
      </c>
      <c r="EA22" s="747">
        <v>2117885</v>
      </c>
      <c r="EB22" s="747">
        <v>2428680</v>
      </c>
      <c r="EC22" s="747">
        <v>12734204</v>
      </c>
      <c r="ED22" s="747">
        <v>213384</v>
      </c>
      <c r="EE22" s="747">
        <v>15376268</v>
      </c>
      <c r="EF22" s="747">
        <v>435163</v>
      </c>
      <c r="EG22" s="747">
        <v>1770807</v>
      </c>
      <c r="EH22" s="812">
        <v>2205970</v>
      </c>
    </row>
    <row r="23" spans="2:138" x14ac:dyDescent="0.25">
      <c r="B23" s="819" t="s">
        <v>807</v>
      </c>
      <c r="C23" s="78">
        <v>661911</v>
      </c>
      <c r="D23" s="746">
        <v>527771</v>
      </c>
      <c r="E23" s="746">
        <v>3626237</v>
      </c>
      <c r="F23" s="746">
        <v>44244</v>
      </c>
      <c r="G23" s="746">
        <v>4198252</v>
      </c>
      <c r="H23" s="746">
        <v>66736</v>
      </c>
      <c r="I23" s="746">
        <v>246246</v>
      </c>
      <c r="J23" s="80">
        <v>312982</v>
      </c>
      <c r="K23" s="89">
        <v>425897</v>
      </c>
      <c r="L23" s="747">
        <v>527245</v>
      </c>
      <c r="M23" s="747">
        <v>2563656</v>
      </c>
      <c r="N23" s="747">
        <v>19674</v>
      </c>
      <c r="O23" s="747">
        <v>3110575</v>
      </c>
      <c r="P23" s="747">
        <v>54405</v>
      </c>
      <c r="Q23" s="747">
        <v>399079</v>
      </c>
      <c r="R23" s="91">
        <v>453484</v>
      </c>
      <c r="S23" s="747">
        <v>107802</v>
      </c>
      <c r="T23" s="747">
        <v>142291</v>
      </c>
      <c r="U23" s="747">
        <v>563485</v>
      </c>
      <c r="V23" s="747">
        <v>20598</v>
      </c>
      <c r="W23" s="747">
        <v>726374</v>
      </c>
      <c r="X23" s="747">
        <v>54361</v>
      </c>
      <c r="Y23" s="747">
        <v>250902</v>
      </c>
      <c r="Z23" s="91">
        <v>305263</v>
      </c>
      <c r="AA23" s="747">
        <v>155194</v>
      </c>
      <c r="AB23" s="747">
        <v>177732</v>
      </c>
      <c r="AC23" s="747">
        <v>1335774</v>
      </c>
      <c r="AD23" s="747">
        <v>7590</v>
      </c>
      <c r="AE23" s="747">
        <v>1521096</v>
      </c>
      <c r="AF23" s="747">
        <v>50383</v>
      </c>
      <c r="AG23" s="747">
        <v>94942</v>
      </c>
      <c r="AH23" s="91">
        <v>145325</v>
      </c>
      <c r="AI23" s="747">
        <v>126680</v>
      </c>
      <c r="AJ23" s="747">
        <v>318559</v>
      </c>
      <c r="AK23" s="747">
        <v>1590126</v>
      </c>
      <c r="AL23" s="747">
        <v>36009</v>
      </c>
      <c r="AM23" s="747">
        <v>1944694</v>
      </c>
      <c r="AN23" s="747">
        <v>37426</v>
      </c>
      <c r="AO23" s="747">
        <v>77933</v>
      </c>
      <c r="AP23" s="91">
        <v>115359</v>
      </c>
      <c r="AQ23" s="747">
        <v>43102</v>
      </c>
      <c r="AR23" s="747">
        <v>43291</v>
      </c>
      <c r="AS23" s="747">
        <v>138105</v>
      </c>
      <c r="AT23" s="747">
        <v>6745</v>
      </c>
      <c r="AU23" s="747">
        <v>188141</v>
      </c>
      <c r="AV23" s="747">
        <v>8982</v>
      </c>
      <c r="AW23" s="747">
        <v>92154</v>
      </c>
      <c r="AX23" s="91">
        <v>101136</v>
      </c>
      <c r="AY23" s="747">
        <v>32039</v>
      </c>
      <c r="AZ23" s="747">
        <v>84805</v>
      </c>
      <c r="BA23" s="747">
        <v>227968</v>
      </c>
      <c r="BB23" s="747">
        <v>4217</v>
      </c>
      <c r="BC23" s="747">
        <v>316990</v>
      </c>
      <c r="BD23" s="747">
        <v>5559</v>
      </c>
      <c r="BE23" s="747">
        <v>30745</v>
      </c>
      <c r="BF23" s="91">
        <v>36304</v>
      </c>
      <c r="BG23" s="747">
        <v>102501</v>
      </c>
      <c r="BH23" s="747">
        <v>176221</v>
      </c>
      <c r="BI23" s="747">
        <v>644406</v>
      </c>
      <c r="BJ23" s="747">
        <v>12652</v>
      </c>
      <c r="BK23" s="747">
        <v>833279</v>
      </c>
      <c r="BL23" s="747">
        <v>33860</v>
      </c>
      <c r="BM23" s="747">
        <v>69135</v>
      </c>
      <c r="BN23" s="91">
        <v>102995</v>
      </c>
      <c r="BO23" s="747">
        <v>34326</v>
      </c>
      <c r="BP23" s="747">
        <v>116127</v>
      </c>
      <c r="BQ23" s="747">
        <v>291119</v>
      </c>
      <c r="BR23" s="747">
        <v>1510</v>
      </c>
      <c r="BS23" s="747">
        <v>408756</v>
      </c>
      <c r="BT23" s="747">
        <v>15124</v>
      </c>
      <c r="BU23" s="747">
        <v>35297</v>
      </c>
      <c r="BV23" s="91">
        <v>50421</v>
      </c>
      <c r="BW23" s="747">
        <v>35466</v>
      </c>
      <c r="BX23" s="747">
        <v>42701</v>
      </c>
      <c r="BY23" s="747">
        <v>198963</v>
      </c>
      <c r="BZ23" s="747">
        <v>5740</v>
      </c>
      <c r="CA23" s="747">
        <v>247404</v>
      </c>
      <c r="CB23" s="747">
        <v>10745</v>
      </c>
      <c r="CC23" s="747">
        <v>90400</v>
      </c>
      <c r="CD23" s="91">
        <v>101145</v>
      </c>
      <c r="CE23" s="747">
        <v>54354</v>
      </c>
      <c r="CF23" s="747">
        <v>26120</v>
      </c>
      <c r="CG23" s="747">
        <v>182029</v>
      </c>
      <c r="CH23" s="747">
        <v>2100</v>
      </c>
      <c r="CI23" s="747">
        <v>210249</v>
      </c>
      <c r="CJ23" s="747">
        <v>9206</v>
      </c>
      <c r="CK23" s="747">
        <v>30029</v>
      </c>
      <c r="CL23" s="91">
        <v>39235</v>
      </c>
      <c r="CM23" s="747">
        <v>48087</v>
      </c>
      <c r="CN23" s="747">
        <v>57231</v>
      </c>
      <c r="CO23" s="747">
        <v>182676</v>
      </c>
      <c r="CP23" s="747">
        <v>15887</v>
      </c>
      <c r="CQ23" s="747">
        <v>255794</v>
      </c>
      <c r="CR23" s="747">
        <v>16204</v>
      </c>
      <c r="CS23" s="747">
        <v>102380</v>
      </c>
      <c r="CT23" s="91">
        <v>118584</v>
      </c>
      <c r="CU23" s="747">
        <v>40659</v>
      </c>
      <c r="CV23" s="747">
        <v>55906</v>
      </c>
      <c r="CW23" s="747">
        <v>146545</v>
      </c>
      <c r="CX23" s="747">
        <v>7521</v>
      </c>
      <c r="CY23" s="747">
        <v>209972</v>
      </c>
      <c r="CZ23" s="747">
        <v>5490</v>
      </c>
      <c r="DA23" s="747">
        <v>39794</v>
      </c>
      <c r="DB23" s="91">
        <v>45284</v>
      </c>
      <c r="DC23" s="747">
        <v>39814</v>
      </c>
      <c r="DD23" s="747">
        <v>50641</v>
      </c>
      <c r="DE23" s="747">
        <v>253305</v>
      </c>
      <c r="DF23" s="747">
        <v>3361</v>
      </c>
      <c r="DG23" s="747">
        <v>307307</v>
      </c>
      <c r="DH23" s="747">
        <v>8582</v>
      </c>
      <c r="DI23" s="747">
        <v>17946</v>
      </c>
      <c r="DJ23" s="91">
        <v>26528</v>
      </c>
      <c r="DK23" s="747">
        <v>45983</v>
      </c>
      <c r="DL23" s="747">
        <v>36304</v>
      </c>
      <c r="DM23" s="747">
        <v>123367</v>
      </c>
      <c r="DN23" s="747">
        <v>3183</v>
      </c>
      <c r="DO23" s="747">
        <v>162854</v>
      </c>
      <c r="DP23" s="747">
        <v>16060</v>
      </c>
      <c r="DQ23" s="747">
        <v>24777</v>
      </c>
      <c r="DR23" s="91">
        <v>40837</v>
      </c>
      <c r="DS23" s="747">
        <v>202351</v>
      </c>
      <c r="DT23" s="747">
        <v>276800</v>
      </c>
      <c r="DU23" s="747">
        <v>870784</v>
      </c>
      <c r="DV23" s="747">
        <v>42048</v>
      </c>
      <c r="DW23" s="747">
        <v>1189632</v>
      </c>
      <c r="DX23" s="747">
        <v>65810</v>
      </c>
      <c r="DY23" s="747">
        <v>214792</v>
      </c>
      <c r="DZ23" s="91">
        <v>280602</v>
      </c>
      <c r="EA23" s="747">
        <v>2156166</v>
      </c>
      <c r="EB23" s="747">
        <v>2659745</v>
      </c>
      <c r="EC23" s="747">
        <v>12938545</v>
      </c>
      <c r="ED23" s="747">
        <v>233079</v>
      </c>
      <c r="EE23" s="747">
        <v>15831369</v>
      </c>
      <c r="EF23" s="747">
        <v>458933</v>
      </c>
      <c r="EG23" s="747">
        <v>1816551</v>
      </c>
      <c r="EH23" s="812">
        <v>2275484</v>
      </c>
    </row>
    <row r="24" spans="2:138" ht="14.25" thickBot="1" x14ac:dyDescent="0.3">
      <c r="B24" s="818" t="s">
        <v>814</v>
      </c>
      <c r="C24" s="78">
        <v>700822</v>
      </c>
      <c r="D24" s="746">
        <v>383802</v>
      </c>
      <c r="E24" s="746">
        <v>3488998</v>
      </c>
      <c r="F24" s="746">
        <v>16871</v>
      </c>
      <c r="G24" s="746">
        <v>3889671</v>
      </c>
      <c r="H24" s="746">
        <v>70746</v>
      </c>
      <c r="I24" s="746">
        <v>255040</v>
      </c>
      <c r="J24" s="80">
        <v>325786</v>
      </c>
      <c r="K24" s="89">
        <v>570333</v>
      </c>
      <c r="L24" s="747">
        <v>622834</v>
      </c>
      <c r="M24" s="747">
        <v>2501480</v>
      </c>
      <c r="N24" s="747">
        <v>62803</v>
      </c>
      <c r="O24" s="747">
        <v>3187117</v>
      </c>
      <c r="P24" s="747">
        <v>56880</v>
      </c>
      <c r="Q24" s="747">
        <v>372837</v>
      </c>
      <c r="R24" s="91">
        <v>429717</v>
      </c>
      <c r="S24" s="747">
        <v>73830</v>
      </c>
      <c r="T24" s="747">
        <v>141889</v>
      </c>
      <c r="U24" s="747">
        <v>617291</v>
      </c>
      <c r="V24" s="747">
        <v>20792</v>
      </c>
      <c r="W24" s="747">
        <v>779972</v>
      </c>
      <c r="X24" s="747">
        <v>46693</v>
      </c>
      <c r="Y24" s="747">
        <v>275988</v>
      </c>
      <c r="Z24" s="91">
        <v>322681</v>
      </c>
      <c r="AA24" s="747">
        <v>109562</v>
      </c>
      <c r="AB24" s="747">
        <v>364419</v>
      </c>
      <c r="AC24" s="747">
        <v>1403442</v>
      </c>
      <c r="AD24" s="747">
        <v>25540</v>
      </c>
      <c r="AE24" s="747">
        <v>1793401</v>
      </c>
      <c r="AF24" s="747">
        <v>28783</v>
      </c>
      <c r="AG24" s="747">
        <v>99094</v>
      </c>
      <c r="AH24" s="91">
        <v>127877</v>
      </c>
      <c r="AI24" s="747">
        <v>338544</v>
      </c>
      <c r="AJ24" s="747">
        <v>212037</v>
      </c>
      <c r="AK24" s="747">
        <v>1576709</v>
      </c>
      <c r="AL24" s="747">
        <v>20090</v>
      </c>
      <c r="AM24" s="747">
        <v>1808836</v>
      </c>
      <c r="AN24" s="747">
        <v>39364</v>
      </c>
      <c r="AO24" s="747">
        <v>86008</v>
      </c>
      <c r="AP24" s="91">
        <v>125372</v>
      </c>
      <c r="AQ24" s="747">
        <v>65079</v>
      </c>
      <c r="AR24" s="747">
        <v>83235</v>
      </c>
      <c r="AS24" s="747">
        <v>145839</v>
      </c>
      <c r="AT24" s="747">
        <v>3944</v>
      </c>
      <c r="AU24" s="747">
        <v>233018</v>
      </c>
      <c r="AV24" s="747">
        <v>2712</v>
      </c>
      <c r="AW24" s="747">
        <v>71703</v>
      </c>
      <c r="AX24" s="91">
        <v>74415</v>
      </c>
      <c r="AY24" s="747">
        <v>24745</v>
      </c>
      <c r="AZ24" s="747">
        <v>76186</v>
      </c>
      <c r="BA24" s="747">
        <v>289984</v>
      </c>
      <c r="BB24" s="747">
        <v>2275</v>
      </c>
      <c r="BC24" s="747">
        <v>368445</v>
      </c>
      <c r="BD24" s="747">
        <v>5726</v>
      </c>
      <c r="BE24" s="747">
        <v>30564</v>
      </c>
      <c r="BF24" s="91">
        <v>36290</v>
      </c>
      <c r="BG24" s="747">
        <v>89714</v>
      </c>
      <c r="BH24" s="747">
        <v>110427</v>
      </c>
      <c r="BI24" s="747">
        <v>720448</v>
      </c>
      <c r="BJ24" s="747">
        <v>15708</v>
      </c>
      <c r="BK24" s="747">
        <v>846583</v>
      </c>
      <c r="BL24" s="747">
        <v>32461</v>
      </c>
      <c r="BM24" s="747">
        <v>77943</v>
      </c>
      <c r="BN24" s="91">
        <v>110404</v>
      </c>
      <c r="BO24" s="747">
        <v>81920</v>
      </c>
      <c r="BP24" s="747">
        <v>57959</v>
      </c>
      <c r="BQ24" s="747">
        <v>322188</v>
      </c>
      <c r="BR24" s="747">
        <v>21316</v>
      </c>
      <c r="BS24" s="747">
        <v>401463</v>
      </c>
      <c r="BT24" s="747">
        <v>7669</v>
      </c>
      <c r="BU24" s="747">
        <v>26084</v>
      </c>
      <c r="BV24" s="91">
        <v>33753</v>
      </c>
      <c r="BW24" s="747">
        <v>48204</v>
      </c>
      <c r="BX24" s="747">
        <v>36962</v>
      </c>
      <c r="BY24" s="747">
        <v>198408</v>
      </c>
      <c r="BZ24" s="747">
        <v>5413</v>
      </c>
      <c r="CA24" s="747">
        <v>240783</v>
      </c>
      <c r="CB24" s="747">
        <v>9196</v>
      </c>
      <c r="CC24" s="747">
        <v>87438</v>
      </c>
      <c r="CD24" s="91">
        <v>96634</v>
      </c>
      <c r="CE24" s="747">
        <v>62182</v>
      </c>
      <c r="CF24" s="747">
        <v>63258</v>
      </c>
      <c r="CG24" s="747">
        <v>147883</v>
      </c>
      <c r="CH24" s="747">
        <v>2330</v>
      </c>
      <c r="CI24" s="747">
        <v>213471</v>
      </c>
      <c r="CJ24" s="747">
        <v>3818</v>
      </c>
      <c r="CK24" s="747">
        <v>33271</v>
      </c>
      <c r="CL24" s="91">
        <v>37089</v>
      </c>
      <c r="CM24" s="747">
        <v>72905</v>
      </c>
      <c r="CN24" s="747">
        <v>90953</v>
      </c>
      <c r="CO24" s="747">
        <v>165468</v>
      </c>
      <c r="CP24" s="747">
        <v>4355</v>
      </c>
      <c r="CQ24" s="747">
        <v>260776</v>
      </c>
      <c r="CR24" s="747">
        <v>25072</v>
      </c>
      <c r="CS24" s="747">
        <v>106914</v>
      </c>
      <c r="CT24" s="91">
        <v>131986</v>
      </c>
      <c r="CU24" s="747">
        <v>56920</v>
      </c>
      <c r="CV24" s="747">
        <v>88004</v>
      </c>
      <c r="CW24" s="747">
        <v>128377</v>
      </c>
      <c r="CX24" s="747">
        <v>2631</v>
      </c>
      <c r="CY24" s="747">
        <v>219012</v>
      </c>
      <c r="CZ24" s="747">
        <v>26151</v>
      </c>
      <c r="DA24" s="747">
        <v>41177</v>
      </c>
      <c r="DB24" s="91">
        <v>67328</v>
      </c>
      <c r="DC24" s="747">
        <v>60492</v>
      </c>
      <c r="DD24" s="747">
        <v>28552</v>
      </c>
      <c r="DE24" s="747">
        <v>241106</v>
      </c>
      <c r="DF24" s="747">
        <v>3449</v>
      </c>
      <c r="DG24" s="747">
        <v>273107</v>
      </c>
      <c r="DH24" s="747">
        <v>11431</v>
      </c>
      <c r="DI24" s="747">
        <v>17357</v>
      </c>
      <c r="DJ24" s="91">
        <v>28788</v>
      </c>
      <c r="DK24" s="747">
        <v>41468</v>
      </c>
      <c r="DL24" s="747">
        <v>28038</v>
      </c>
      <c r="DM24" s="747">
        <v>115129</v>
      </c>
      <c r="DN24" s="747">
        <v>8530</v>
      </c>
      <c r="DO24" s="747">
        <v>151697</v>
      </c>
      <c r="DP24" s="747">
        <v>9316</v>
      </c>
      <c r="DQ24" s="747">
        <v>29248</v>
      </c>
      <c r="DR24" s="91">
        <v>38564</v>
      </c>
      <c r="DS24" s="747">
        <v>237187</v>
      </c>
      <c r="DT24" s="747">
        <v>339087</v>
      </c>
      <c r="DU24" s="747">
        <v>962468</v>
      </c>
      <c r="DV24" s="747">
        <v>28834</v>
      </c>
      <c r="DW24" s="747">
        <v>1330389</v>
      </c>
      <c r="DX24" s="747">
        <v>55578</v>
      </c>
      <c r="DY24" s="747">
        <v>217277</v>
      </c>
      <c r="DZ24" s="91">
        <v>272855</v>
      </c>
      <c r="EA24" s="747">
        <v>2633907</v>
      </c>
      <c r="EB24" s="747">
        <v>2727642</v>
      </c>
      <c r="EC24" s="747">
        <v>13025218</v>
      </c>
      <c r="ED24" s="747">
        <v>244881</v>
      </c>
      <c r="EE24" s="747">
        <v>15997741</v>
      </c>
      <c r="EF24" s="747">
        <v>431596</v>
      </c>
      <c r="EG24" s="747">
        <v>1827943</v>
      </c>
      <c r="EH24" s="812">
        <v>2259539</v>
      </c>
    </row>
    <row r="25" spans="2:138" x14ac:dyDescent="0.25">
      <c r="B25" s="817" t="s">
        <v>861</v>
      </c>
      <c r="C25" s="78">
        <v>659457</v>
      </c>
      <c r="D25" s="746">
        <v>667981</v>
      </c>
      <c r="E25" s="746">
        <v>3242112</v>
      </c>
      <c r="F25" s="746">
        <v>38367</v>
      </c>
      <c r="G25" s="746">
        <v>3948460</v>
      </c>
      <c r="H25" s="746">
        <v>87190</v>
      </c>
      <c r="I25" s="746">
        <v>254007</v>
      </c>
      <c r="J25" s="80">
        <v>341197</v>
      </c>
      <c r="K25" s="89">
        <v>426245</v>
      </c>
      <c r="L25" s="747">
        <v>620136</v>
      </c>
      <c r="M25" s="747">
        <v>2712158</v>
      </c>
      <c r="N25" s="747">
        <v>42578</v>
      </c>
      <c r="O25" s="747">
        <v>3374872</v>
      </c>
      <c r="P25" s="747">
        <v>57713</v>
      </c>
      <c r="Q25" s="747">
        <v>379258</v>
      </c>
      <c r="R25" s="91">
        <v>436971</v>
      </c>
      <c r="S25" s="747">
        <v>170800</v>
      </c>
      <c r="T25" s="747">
        <v>157471</v>
      </c>
      <c r="U25" s="747">
        <v>563039</v>
      </c>
      <c r="V25" s="747">
        <v>37614</v>
      </c>
      <c r="W25" s="747">
        <v>758124</v>
      </c>
      <c r="X25" s="747">
        <v>65640</v>
      </c>
      <c r="Y25" s="747">
        <v>266490</v>
      </c>
      <c r="Z25" s="91">
        <v>332130</v>
      </c>
      <c r="AA25" s="747">
        <v>195425</v>
      </c>
      <c r="AB25" s="747">
        <v>158053</v>
      </c>
      <c r="AC25" s="747">
        <v>1576424</v>
      </c>
      <c r="AD25" s="747">
        <v>23158</v>
      </c>
      <c r="AE25" s="747">
        <v>1757635</v>
      </c>
      <c r="AF25" s="747">
        <v>38967</v>
      </c>
      <c r="AG25" s="747">
        <v>94526</v>
      </c>
      <c r="AH25" s="91">
        <v>133493</v>
      </c>
      <c r="AI25" s="747">
        <v>298429</v>
      </c>
      <c r="AJ25" s="747">
        <v>153241</v>
      </c>
      <c r="AK25" s="747">
        <v>1459591</v>
      </c>
      <c r="AL25" s="747">
        <v>24574</v>
      </c>
      <c r="AM25" s="747">
        <v>1637406</v>
      </c>
      <c r="AN25" s="747">
        <v>63248</v>
      </c>
      <c r="AO25" s="747">
        <v>93193</v>
      </c>
      <c r="AP25" s="91">
        <v>156441</v>
      </c>
      <c r="AQ25" s="747">
        <v>34698</v>
      </c>
      <c r="AR25" s="747">
        <v>46190</v>
      </c>
      <c r="AS25" s="747">
        <v>194455</v>
      </c>
      <c r="AT25" s="747">
        <v>3362</v>
      </c>
      <c r="AU25" s="747">
        <v>244007</v>
      </c>
      <c r="AV25" s="747">
        <v>5140</v>
      </c>
      <c r="AW25" s="747">
        <v>69778</v>
      </c>
      <c r="AX25" s="91">
        <v>74918</v>
      </c>
      <c r="AY25" s="747">
        <v>30279</v>
      </c>
      <c r="AZ25" s="747">
        <v>43575</v>
      </c>
      <c r="BA25" s="747">
        <v>334478</v>
      </c>
      <c r="BB25" s="747">
        <v>2443</v>
      </c>
      <c r="BC25" s="747">
        <v>380496</v>
      </c>
      <c r="BD25" s="747">
        <v>5143</v>
      </c>
      <c r="BE25" s="747">
        <v>32392</v>
      </c>
      <c r="BF25" s="91">
        <v>37535</v>
      </c>
      <c r="BG25" s="747">
        <v>62376</v>
      </c>
      <c r="BH25" s="747">
        <v>106589</v>
      </c>
      <c r="BI25" s="747">
        <v>767336</v>
      </c>
      <c r="BJ25" s="747">
        <v>16328</v>
      </c>
      <c r="BK25" s="747">
        <v>890253</v>
      </c>
      <c r="BL25" s="747">
        <v>31120</v>
      </c>
      <c r="BM25" s="747">
        <v>79827</v>
      </c>
      <c r="BN25" s="91">
        <v>110947</v>
      </c>
      <c r="BO25" s="747">
        <v>44768</v>
      </c>
      <c r="BP25" s="747">
        <v>118789</v>
      </c>
      <c r="BQ25" s="747">
        <v>358799</v>
      </c>
      <c r="BR25" s="747">
        <v>2848</v>
      </c>
      <c r="BS25" s="747">
        <v>480436</v>
      </c>
      <c r="BT25" s="747">
        <v>7745</v>
      </c>
      <c r="BU25" s="747">
        <v>21056</v>
      </c>
      <c r="BV25" s="91">
        <v>28801</v>
      </c>
      <c r="BW25" s="747">
        <v>35270</v>
      </c>
      <c r="BX25" s="747">
        <v>31621</v>
      </c>
      <c r="BY25" s="747">
        <v>196018</v>
      </c>
      <c r="BZ25" s="747">
        <v>3460</v>
      </c>
      <c r="CA25" s="747">
        <v>231099</v>
      </c>
      <c r="CB25" s="747">
        <v>12190</v>
      </c>
      <c r="CC25" s="747">
        <v>90479</v>
      </c>
      <c r="CD25" s="91">
        <v>102669</v>
      </c>
      <c r="CE25" s="747">
        <v>25604</v>
      </c>
      <c r="CF25" s="747">
        <v>70635</v>
      </c>
      <c r="CG25" s="747">
        <v>183505</v>
      </c>
      <c r="CH25" s="747">
        <v>5507</v>
      </c>
      <c r="CI25" s="747">
        <v>259647</v>
      </c>
      <c r="CJ25" s="747">
        <v>4362</v>
      </c>
      <c r="CK25" s="747">
        <v>31582</v>
      </c>
      <c r="CL25" s="91">
        <v>35944</v>
      </c>
      <c r="CM25" s="747">
        <v>27065</v>
      </c>
      <c r="CN25" s="747">
        <v>28662</v>
      </c>
      <c r="CO25" s="747">
        <v>215471</v>
      </c>
      <c r="CP25" s="747">
        <v>4063</v>
      </c>
      <c r="CQ25" s="747">
        <v>248196</v>
      </c>
      <c r="CR25" s="747">
        <v>23030</v>
      </c>
      <c r="CS25" s="747">
        <v>123133</v>
      </c>
      <c r="CT25" s="91">
        <v>146163</v>
      </c>
      <c r="CU25" s="747">
        <v>43118</v>
      </c>
      <c r="CV25" s="747">
        <v>13444</v>
      </c>
      <c r="CW25" s="747">
        <v>182500</v>
      </c>
      <c r="CX25" s="747">
        <v>6164</v>
      </c>
      <c r="CY25" s="747">
        <v>202108</v>
      </c>
      <c r="CZ25" s="747">
        <v>5678</v>
      </c>
      <c r="DA25" s="747">
        <v>48880</v>
      </c>
      <c r="DB25" s="91">
        <v>54558</v>
      </c>
      <c r="DC25" s="747">
        <v>14875</v>
      </c>
      <c r="DD25" s="747">
        <v>70792</v>
      </c>
      <c r="DE25" s="747">
        <v>250759</v>
      </c>
      <c r="DF25" s="747">
        <v>7224</v>
      </c>
      <c r="DG25" s="747">
        <v>328775</v>
      </c>
      <c r="DH25" s="747">
        <v>10769</v>
      </c>
      <c r="DI25" s="747">
        <v>18268</v>
      </c>
      <c r="DJ25" s="91">
        <v>29037</v>
      </c>
      <c r="DK25" s="747">
        <v>12862</v>
      </c>
      <c r="DL25" s="747">
        <v>39033</v>
      </c>
      <c r="DM25" s="747">
        <v>129431</v>
      </c>
      <c r="DN25" s="747">
        <v>2303</v>
      </c>
      <c r="DO25" s="747">
        <v>170767</v>
      </c>
      <c r="DP25" s="747">
        <v>11946</v>
      </c>
      <c r="DQ25" s="747">
        <v>33719</v>
      </c>
      <c r="DR25" s="91">
        <v>45665</v>
      </c>
      <c r="DS25" s="747">
        <v>207390</v>
      </c>
      <c r="DT25" s="747">
        <v>177078</v>
      </c>
      <c r="DU25" s="747">
        <v>1106747</v>
      </c>
      <c r="DV25" s="747">
        <v>18137</v>
      </c>
      <c r="DW25" s="747">
        <v>1301962</v>
      </c>
      <c r="DX25" s="747">
        <v>76143</v>
      </c>
      <c r="DY25" s="747">
        <v>229640</v>
      </c>
      <c r="DZ25" s="91">
        <v>305783</v>
      </c>
      <c r="EA25" s="747">
        <v>2288661</v>
      </c>
      <c r="EB25" s="747">
        <v>2503290</v>
      </c>
      <c r="EC25" s="747">
        <v>13472823</v>
      </c>
      <c r="ED25" s="747">
        <v>238130</v>
      </c>
      <c r="EE25" s="747">
        <v>16214243</v>
      </c>
      <c r="EF25" s="747">
        <v>506024</v>
      </c>
      <c r="EG25" s="747">
        <v>1866228</v>
      </c>
      <c r="EH25" s="812">
        <v>2372252</v>
      </c>
    </row>
    <row r="26" spans="2:138" x14ac:dyDescent="0.25">
      <c r="B26" s="819" t="s">
        <v>994</v>
      </c>
      <c r="C26" s="78">
        <v>739591</v>
      </c>
      <c r="D26" s="746">
        <v>458596</v>
      </c>
      <c r="E26" s="746">
        <v>3206780</v>
      </c>
      <c r="F26" s="746">
        <v>16332</v>
      </c>
      <c r="G26" s="746">
        <v>3681708</v>
      </c>
      <c r="H26" s="746">
        <v>65364</v>
      </c>
      <c r="I26" s="746">
        <v>290524</v>
      </c>
      <c r="J26" s="80">
        <v>355888</v>
      </c>
      <c r="K26" s="89">
        <v>316040</v>
      </c>
      <c r="L26" s="747">
        <v>721125</v>
      </c>
      <c r="M26" s="747">
        <v>2990814</v>
      </c>
      <c r="N26" s="747">
        <v>44077</v>
      </c>
      <c r="O26" s="747">
        <v>3756016</v>
      </c>
      <c r="P26" s="747">
        <v>76900</v>
      </c>
      <c r="Q26" s="747">
        <v>384012</v>
      </c>
      <c r="R26" s="91">
        <v>460912</v>
      </c>
      <c r="S26" s="747">
        <v>114501</v>
      </c>
      <c r="T26" s="747">
        <v>235523</v>
      </c>
      <c r="U26" s="747">
        <v>617052</v>
      </c>
      <c r="V26" s="747">
        <v>34894</v>
      </c>
      <c r="W26" s="747">
        <v>887469</v>
      </c>
      <c r="X26" s="747">
        <v>41028</v>
      </c>
      <c r="Y26" s="747">
        <v>282921</v>
      </c>
      <c r="Z26" s="91">
        <v>323949</v>
      </c>
      <c r="AA26" s="747">
        <v>135956</v>
      </c>
      <c r="AB26" s="747">
        <v>292347</v>
      </c>
      <c r="AC26" s="747">
        <v>1579433</v>
      </c>
      <c r="AD26" s="747">
        <v>16435</v>
      </c>
      <c r="AE26" s="747">
        <v>1888215</v>
      </c>
      <c r="AF26" s="747">
        <v>50880</v>
      </c>
      <c r="AG26" s="747">
        <v>108724</v>
      </c>
      <c r="AH26" s="91">
        <v>159604</v>
      </c>
      <c r="AI26" s="747">
        <v>220421</v>
      </c>
      <c r="AJ26" s="747">
        <v>148698</v>
      </c>
      <c r="AK26" s="747">
        <v>1386087</v>
      </c>
      <c r="AL26" s="747">
        <v>51231</v>
      </c>
      <c r="AM26" s="747">
        <v>1586016</v>
      </c>
      <c r="AN26" s="747">
        <v>36473</v>
      </c>
      <c r="AO26" s="747">
        <v>99635</v>
      </c>
      <c r="AP26" s="91">
        <v>136108</v>
      </c>
      <c r="AQ26" s="747">
        <v>26306</v>
      </c>
      <c r="AR26" s="747">
        <v>60668</v>
      </c>
      <c r="AS26" s="747">
        <v>209721</v>
      </c>
      <c r="AT26" s="747">
        <v>3272</v>
      </c>
      <c r="AU26" s="747">
        <v>273661</v>
      </c>
      <c r="AV26" s="747">
        <v>9482</v>
      </c>
      <c r="AW26" s="747">
        <v>70144</v>
      </c>
      <c r="AX26" s="91">
        <v>79626</v>
      </c>
      <c r="AY26" s="747">
        <v>57248</v>
      </c>
      <c r="AZ26" s="747">
        <v>58758</v>
      </c>
      <c r="BA26" s="747">
        <v>315484</v>
      </c>
      <c r="BB26" s="747">
        <v>4083</v>
      </c>
      <c r="BC26" s="747">
        <v>378325</v>
      </c>
      <c r="BD26" s="747">
        <v>9457</v>
      </c>
      <c r="BE26" s="747">
        <v>31759</v>
      </c>
      <c r="BF26" s="91">
        <v>41216</v>
      </c>
      <c r="BG26" s="747">
        <v>49571</v>
      </c>
      <c r="BH26" s="747">
        <v>115849</v>
      </c>
      <c r="BI26" s="747">
        <v>825406</v>
      </c>
      <c r="BJ26" s="747">
        <v>21101</v>
      </c>
      <c r="BK26" s="747">
        <v>962356</v>
      </c>
      <c r="BL26" s="747">
        <v>27928</v>
      </c>
      <c r="BM26" s="747">
        <v>79949</v>
      </c>
      <c r="BN26" s="91">
        <v>107877</v>
      </c>
      <c r="BO26" s="747">
        <v>52348</v>
      </c>
      <c r="BP26" s="747">
        <v>56075</v>
      </c>
      <c r="BQ26" s="747">
        <v>420926</v>
      </c>
      <c r="BR26" s="747">
        <v>2332</v>
      </c>
      <c r="BS26" s="747">
        <v>479333</v>
      </c>
      <c r="BT26" s="747">
        <v>9668</v>
      </c>
      <c r="BU26" s="747">
        <v>23963</v>
      </c>
      <c r="BV26" s="91">
        <v>33631</v>
      </c>
      <c r="BW26" s="747">
        <v>31011</v>
      </c>
      <c r="BX26" s="747">
        <v>35638</v>
      </c>
      <c r="BY26" s="747">
        <v>193390</v>
      </c>
      <c r="BZ26" s="747">
        <v>6469</v>
      </c>
      <c r="CA26" s="747">
        <v>235497</v>
      </c>
      <c r="CB26" s="747">
        <v>9921</v>
      </c>
      <c r="CC26" s="747">
        <v>92977</v>
      </c>
      <c r="CD26" s="91">
        <v>102898</v>
      </c>
      <c r="CE26" s="747">
        <v>46414</v>
      </c>
      <c r="CF26" s="747">
        <v>47285</v>
      </c>
      <c r="CG26" s="747">
        <v>207520</v>
      </c>
      <c r="CH26" s="747">
        <v>7241</v>
      </c>
      <c r="CI26" s="747">
        <v>262046</v>
      </c>
      <c r="CJ26" s="747">
        <v>8022</v>
      </c>
      <c r="CK26" s="747">
        <v>26394</v>
      </c>
      <c r="CL26" s="91">
        <v>34416</v>
      </c>
      <c r="CM26" s="747">
        <v>17469</v>
      </c>
      <c r="CN26" s="747">
        <v>32625</v>
      </c>
      <c r="CO26" s="747">
        <v>219448</v>
      </c>
      <c r="CP26" s="747">
        <v>7273</v>
      </c>
      <c r="CQ26" s="747">
        <v>259346</v>
      </c>
      <c r="CR26" s="747">
        <v>17957</v>
      </c>
      <c r="CS26" s="747">
        <v>132212</v>
      </c>
      <c r="CT26" s="91">
        <v>150169</v>
      </c>
      <c r="CU26" s="747">
        <v>64866</v>
      </c>
      <c r="CV26" s="747">
        <v>71592</v>
      </c>
      <c r="CW26" s="747">
        <v>166519</v>
      </c>
      <c r="CX26" s="747">
        <v>3124</v>
      </c>
      <c r="CY26" s="747">
        <v>241235</v>
      </c>
      <c r="CZ26" s="747">
        <v>3849</v>
      </c>
      <c r="DA26" s="747">
        <v>48401</v>
      </c>
      <c r="DB26" s="91">
        <v>52250</v>
      </c>
      <c r="DC26" s="747">
        <v>57891</v>
      </c>
      <c r="DD26" s="747">
        <v>72695</v>
      </c>
      <c r="DE26" s="747">
        <v>266303</v>
      </c>
      <c r="DF26" s="747">
        <v>7962</v>
      </c>
      <c r="DG26" s="747">
        <v>346960</v>
      </c>
      <c r="DH26" s="747">
        <v>11262</v>
      </c>
      <c r="DI26" s="747">
        <v>14394</v>
      </c>
      <c r="DJ26" s="91">
        <v>25656</v>
      </c>
      <c r="DK26" s="747">
        <v>59190</v>
      </c>
      <c r="DL26" s="747">
        <v>27535</v>
      </c>
      <c r="DM26" s="747">
        <v>110598</v>
      </c>
      <c r="DN26" s="747">
        <v>4317</v>
      </c>
      <c r="DO26" s="747">
        <v>142450</v>
      </c>
      <c r="DP26" s="747">
        <v>9410</v>
      </c>
      <c r="DQ26" s="747">
        <v>33237</v>
      </c>
      <c r="DR26" s="91">
        <v>42647</v>
      </c>
      <c r="DS26" s="747">
        <v>308106</v>
      </c>
      <c r="DT26" s="747">
        <v>302570</v>
      </c>
      <c r="DU26" s="747">
        <v>962607</v>
      </c>
      <c r="DV26" s="747">
        <v>40502</v>
      </c>
      <c r="DW26" s="747">
        <v>1305679</v>
      </c>
      <c r="DX26" s="747">
        <v>68322</v>
      </c>
      <c r="DY26" s="747">
        <v>232400</v>
      </c>
      <c r="DZ26" s="91">
        <v>300722</v>
      </c>
      <c r="EA26" s="747">
        <v>2296929</v>
      </c>
      <c r="EB26" s="747">
        <v>2737579</v>
      </c>
      <c r="EC26" s="747">
        <v>13678088</v>
      </c>
      <c r="ED26" s="747">
        <v>270645</v>
      </c>
      <c r="EE26" s="747">
        <v>16686312</v>
      </c>
      <c r="EF26" s="747">
        <v>455923</v>
      </c>
      <c r="EG26" s="747">
        <v>1951646</v>
      </c>
      <c r="EH26" s="812">
        <v>2407569</v>
      </c>
    </row>
    <row r="27" spans="2:138" x14ac:dyDescent="0.25">
      <c r="B27" s="819" t="s">
        <v>993</v>
      </c>
      <c r="C27" s="78">
        <v>614275</v>
      </c>
      <c r="D27" s="746">
        <v>629308</v>
      </c>
      <c r="E27" s="746">
        <v>3065949</v>
      </c>
      <c r="F27" s="746">
        <v>29886</v>
      </c>
      <c r="G27" s="746">
        <v>3725143</v>
      </c>
      <c r="H27" s="746">
        <v>67348</v>
      </c>
      <c r="I27" s="746">
        <v>290221</v>
      </c>
      <c r="J27" s="80">
        <v>357569</v>
      </c>
      <c r="K27" s="89">
        <v>396788</v>
      </c>
      <c r="L27" s="747">
        <v>632708</v>
      </c>
      <c r="M27" s="747">
        <v>3271341</v>
      </c>
      <c r="N27" s="747">
        <v>46201</v>
      </c>
      <c r="O27" s="747">
        <v>3950250</v>
      </c>
      <c r="P27" s="747">
        <v>101506</v>
      </c>
      <c r="Q27" s="747">
        <v>401878</v>
      </c>
      <c r="R27" s="91">
        <v>503384</v>
      </c>
      <c r="S27" s="747">
        <v>184857</v>
      </c>
      <c r="T27" s="747">
        <v>259172</v>
      </c>
      <c r="U27" s="747">
        <v>688446</v>
      </c>
      <c r="V27" s="747">
        <v>21929</v>
      </c>
      <c r="W27" s="747">
        <v>969547</v>
      </c>
      <c r="X27" s="747">
        <v>35117</v>
      </c>
      <c r="Y27" s="747">
        <v>281569</v>
      </c>
      <c r="Z27" s="91">
        <v>316686</v>
      </c>
      <c r="AA27" s="747">
        <v>164349</v>
      </c>
      <c r="AB27" s="747">
        <v>117582</v>
      </c>
      <c r="AC27" s="747">
        <v>1674235</v>
      </c>
      <c r="AD27" s="747">
        <v>38543</v>
      </c>
      <c r="AE27" s="747">
        <v>1830360</v>
      </c>
      <c r="AF27" s="747">
        <v>58198</v>
      </c>
      <c r="AG27" s="747">
        <v>112494</v>
      </c>
      <c r="AH27" s="91">
        <v>170692</v>
      </c>
      <c r="AI27" s="747">
        <v>83068</v>
      </c>
      <c r="AJ27" s="747">
        <v>212274</v>
      </c>
      <c r="AK27" s="747">
        <v>1465555</v>
      </c>
      <c r="AL27" s="747">
        <v>15353</v>
      </c>
      <c r="AM27" s="747">
        <v>1693182</v>
      </c>
      <c r="AN27" s="747">
        <v>46901</v>
      </c>
      <c r="AO27" s="747">
        <v>111247</v>
      </c>
      <c r="AP27" s="91">
        <v>158148</v>
      </c>
      <c r="AQ27" s="747">
        <v>91326</v>
      </c>
      <c r="AR27" s="747">
        <v>58475</v>
      </c>
      <c r="AS27" s="747">
        <v>178306</v>
      </c>
      <c r="AT27" s="747">
        <v>623</v>
      </c>
      <c r="AU27" s="747">
        <v>237404</v>
      </c>
      <c r="AV27" s="747">
        <v>7839</v>
      </c>
      <c r="AW27" s="747">
        <v>75193</v>
      </c>
      <c r="AX27" s="91">
        <v>83032</v>
      </c>
      <c r="AY27" s="747">
        <v>15747</v>
      </c>
      <c r="AZ27" s="747">
        <v>77381</v>
      </c>
      <c r="BA27" s="747">
        <v>358226</v>
      </c>
      <c r="BB27" s="747">
        <v>6949</v>
      </c>
      <c r="BC27" s="747">
        <v>442556</v>
      </c>
      <c r="BD27" s="747">
        <v>5787</v>
      </c>
      <c r="BE27" s="747">
        <v>33846</v>
      </c>
      <c r="BF27" s="91">
        <v>39633</v>
      </c>
      <c r="BG27" s="747">
        <v>78067</v>
      </c>
      <c r="BH27" s="747">
        <v>163543</v>
      </c>
      <c r="BI27" s="747">
        <v>884765</v>
      </c>
      <c r="BJ27" s="747">
        <v>16683</v>
      </c>
      <c r="BK27" s="747">
        <v>1064991</v>
      </c>
      <c r="BL27" s="747">
        <v>18380</v>
      </c>
      <c r="BM27" s="747">
        <v>84915</v>
      </c>
      <c r="BN27" s="91">
        <v>103295</v>
      </c>
      <c r="BO27" s="747">
        <v>53379</v>
      </c>
      <c r="BP27" s="747">
        <v>88770</v>
      </c>
      <c r="BQ27" s="747">
        <v>433129</v>
      </c>
      <c r="BR27" s="747">
        <v>9422</v>
      </c>
      <c r="BS27" s="747">
        <v>531321</v>
      </c>
      <c r="BT27" s="747">
        <v>5487</v>
      </c>
      <c r="BU27" s="747">
        <v>20687</v>
      </c>
      <c r="BV27" s="91">
        <v>26174</v>
      </c>
      <c r="BW27" s="747">
        <v>51594</v>
      </c>
      <c r="BX27" s="747">
        <v>26685</v>
      </c>
      <c r="BY27" s="747">
        <v>180465</v>
      </c>
      <c r="BZ27" s="747">
        <v>5178</v>
      </c>
      <c r="CA27" s="747">
        <v>212328</v>
      </c>
      <c r="CB27" s="747">
        <v>6723</v>
      </c>
      <c r="CC27" s="747">
        <v>94635</v>
      </c>
      <c r="CD27" s="91">
        <v>101358</v>
      </c>
      <c r="CE27" s="747">
        <v>49298</v>
      </c>
      <c r="CF27" s="747">
        <v>24611</v>
      </c>
      <c r="CG27" s="747">
        <v>210986</v>
      </c>
      <c r="CH27" s="747">
        <v>942</v>
      </c>
      <c r="CI27" s="747">
        <v>236539</v>
      </c>
      <c r="CJ27" s="747">
        <v>4100</v>
      </c>
      <c r="CK27" s="747">
        <v>31136</v>
      </c>
      <c r="CL27" s="91">
        <v>35236</v>
      </c>
      <c r="CM27" s="747">
        <v>43911</v>
      </c>
      <c r="CN27" s="747">
        <v>17391</v>
      </c>
      <c r="CO27" s="747">
        <v>182872</v>
      </c>
      <c r="CP27" s="747">
        <v>8466</v>
      </c>
      <c r="CQ27" s="747">
        <v>208729</v>
      </c>
      <c r="CR27" s="747">
        <v>35636</v>
      </c>
      <c r="CS27" s="747">
        <v>138630</v>
      </c>
      <c r="CT27" s="91">
        <v>174266</v>
      </c>
      <c r="CU27" s="747">
        <v>16103</v>
      </c>
      <c r="CV27" s="747">
        <v>31878</v>
      </c>
      <c r="CW27" s="747">
        <v>228598</v>
      </c>
      <c r="CX27" s="747">
        <v>2442</v>
      </c>
      <c r="CY27" s="747">
        <v>262918</v>
      </c>
      <c r="CZ27" s="747">
        <v>1682</v>
      </c>
      <c r="DA27" s="747">
        <v>46608</v>
      </c>
      <c r="DB27" s="91">
        <v>48290</v>
      </c>
      <c r="DC27" s="747">
        <v>51198</v>
      </c>
      <c r="DD27" s="747">
        <v>83016</v>
      </c>
      <c r="DE27" s="747">
        <v>293850</v>
      </c>
      <c r="DF27" s="747">
        <v>6642</v>
      </c>
      <c r="DG27" s="747">
        <v>383508</v>
      </c>
      <c r="DH27" s="747">
        <v>4439</v>
      </c>
      <c r="DI27" s="747">
        <v>16487</v>
      </c>
      <c r="DJ27" s="91">
        <v>20926</v>
      </c>
      <c r="DK27" s="747">
        <v>19896</v>
      </c>
      <c r="DL27" s="747">
        <v>46672</v>
      </c>
      <c r="DM27" s="747">
        <v>117153</v>
      </c>
      <c r="DN27" s="747">
        <v>5760</v>
      </c>
      <c r="DO27" s="747">
        <v>169585</v>
      </c>
      <c r="DP27" s="747">
        <v>8425</v>
      </c>
      <c r="DQ27" s="747">
        <v>33863</v>
      </c>
      <c r="DR27" s="91">
        <v>42288</v>
      </c>
      <c r="DS27" s="747">
        <v>330572</v>
      </c>
      <c r="DT27" s="747">
        <v>301850</v>
      </c>
      <c r="DU27" s="747">
        <v>951782</v>
      </c>
      <c r="DV27" s="747">
        <v>32640</v>
      </c>
      <c r="DW27" s="747">
        <v>1286272</v>
      </c>
      <c r="DX27" s="747">
        <v>79709</v>
      </c>
      <c r="DY27" s="747">
        <v>234768</v>
      </c>
      <c r="DZ27" s="91">
        <v>314477</v>
      </c>
      <c r="EA27" s="747">
        <v>2244428</v>
      </c>
      <c r="EB27" s="747">
        <v>2771316</v>
      </c>
      <c r="EC27" s="747">
        <v>14185658</v>
      </c>
      <c r="ED27" s="747">
        <v>247659</v>
      </c>
      <c r="EE27" s="747">
        <v>17204633</v>
      </c>
      <c r="EF27" s="747">
        <v>487277</v>
      </c>
      <c r="EG27" s="747">
        <v>2008177</v>
      </c>
      <c r="EH27" s="812">
        <v>2495454</v>
      </c>
    </row>
    <row r="28" spans="2:138" ht="14.25" thickBot="1" x14ac:dyDescent="0.3">
      <c r="B28" s="818" t="s">
        <v>1000</v>
      </c>
      <c r="C28" s="78">
        <v>741236</v>
      </c>
      <c r="D28" s="746">
        <v>524213</v>
      </c>
      <c r="E28" s="746">
        <v>2982192</v>
      </c>
      <c r="F28" s="746">
        <v>23934</v>
      </c>
      <c r="G28" s="746">
        <v>3530339</v>
      </c>
      <c r="H28" s="746">
        <v>70384</v>
      </c>
      <c r="I28" s="746">
        <v>291160</v>
      </c>
      <c r="J28" s="80">
        <v>361544</v>
      </c>
      <c r="K28" s="89">
        <v>567709</v>
      </c>
      <c r="L28" s="747">
        <v>440608</v>
      </c>
      <c r="M28" s="747">
        <v>3343993</v>
      </c>
      <c r="N28" s="747">
        <v>36377</v>
      </c>
      <c r="O28" s="747">
        <v>3820978</v>
      </c>
      <c r="P28" s="747">
        <v>52868</v>
      </c>
      <c r="Q28" s="747">
        <v>454167</v>
      </c>
      <c r="R28" s="91">
        <v>507035</v>
      </c>
      <c r="S28" s="747">
        <v>187333</v>
      </c>
      <c r="T28" s="747">
        <v>197877</v>
      </c>
      <c r="U28" s="747">
        <v>764850</v>
      </c>
      <c r="V28" s="747">
        <v>29261</v>
      </c>
      <c r="W28" s="747">
        <v>991988</v>
      </c>
      <c r="X28" s="747">
        <v>39152</v>
      </c>
      <c r="Y28" s="747">
        <v>265797</v>
      </c>
      <c r="Z28" s="91">
        <v>304949</v>
      </c>
      <c r="AA28" s="747">
        <v>155184</v>
      </c>
      <c r="AB28" s="747">
        <v>103471</v>
      </c>
      <c r="AC28" s="747">
        <v>1632605</v>
      </c>
      <c r="AD28" s="747">
        <v>20100</v>
      </c>
      <c r="AE28" s="747">
        <v>1756176</v>
      </c>
      <c r="AF28" s="747">
        <v>45426</v>
      </c>
      <c r="AG28" s="747">
        <v>147737</v>
      </c>
      <c r="AH28" s="91">
        <v>193163</v>
      </c>
      <c r="AI28" s="747">
        <v>146979</v>
      </c>
      <c r="AJ28" s="747">
        <v>254406</v>
      </c>
      <c r="AK28" s="747">
        <v>1511426</v>
      </c>
      <c r="AL28" s="747">
        <v>42782</v>
      </c>
      <c r="AM28" s="747">
        <v>1808614</v>
      </c>
      <c r="AN28" s="747">
        <v>40590</v>
      </c>
      <c r="AO28" s="747">
        <v>109553</v>
      </c>
      <c r="AP28" s="91">
        <v>150143</v>
      </c>
      <c r="AQ28" s="747">
        <v>29653</v>
      </c>
      <c r="AR28" s="747">
        <v>57136</v>
      </c>
      <c r="AS28" s="747">
        <v>206092</v>
      </c>
      <c r="AT28" s="747">
        <v>5439</v>
      </c>
      <c r="AU28" s="747">
        <v>268667</v>
      </c>
      <c r="AV28" s="747">
        <v>3122</v>
      </c>
      <c r="AW28" s="747">
        <v>76130</v>
      </c>
      <c r="AX28" s="91">
        <v>79252</v>
      </c>
      <c r="AY28" s="747">
        <v>57108</v>
      </c>
      <c r="AZ28" s="747">
        <v>41089</v>
      </c>
      <c r="BA28" s="747">
        <v>382466</v>
      </c>
      <c r="BB28" s="747">
        <v>3969</v>
      </c>
      <c r="BC28" s="747">
        <v>427524</v>
      </c>
      <c r="BD28" s="747">
        <v>4319</v>
      </c>
      <c r="BE28" s="747">
        <v>34327</v>
      </c>
      <c r="BF28" s="91">
        <v>38646</v>
      </c>
      <c r="BG28" s="747">
        <v>165652</v>
      </c>
      <c r="BH28" s="747">
        <v>191006</v>
      </c>
      <c r="BI28" s="747">
        <v>871914</v>
      </c>
      <c r="BJ28" s="747">
        <v>7652</v>
      </c>
      <c r="BK28" s="747">
        <v>1070572</v>
      </c>
      <c r="BL28" s="747">
        <v>35856</v>
      </c>
      <c r="BM28" s="747">
        <v>87212</v>
      </c>
      <c r="BN28" s="91">
        <v>123068</v>
      </c>
      <c r="BO28" s="747">
        <v>77403</v>
      </c>
      <c r="BP28" s="747">
        <v>28962</v>
      </c>
      <c r="BQ28" s="747">
        <v>449991</v>
      </c>
      <c r="BR28" s="747">
        <v>6769</v>
      </c>
      <c r="BS28" s="747">
        <v>485722</v>
      </c>
      <c r="BT28" s="747">
        <v>7242</v>
      </c>
      <c r="BU28" s="747">
        <v>16090</v>
      </c>
      <c r="BV28" s="91">
        <v>23332</v>
      </c>
      <c r="BW28" s="747">
        <v>36123</v>
      </c>
      <c r="BX28" s="747">
        <v>20193</v>
      </c>
      <c r="BY28" s="747">
        <v>165565</v>
      </c>
      <c r="BZ28" s="747">
        <v>4459</v>
      </c>
      <c r="CA28" s="747">
        <v>190217</v>
      </c>
      <c r="CB28" s="747">
        <v>13508</v>
      </c>
      <c r="CC28" s="747">
        <v>93587</v>
      </c>
      <c r="CD28" s="91">
        <v>107095</v>
      </c>
      <c r="CE28" s="747">
        <v>20210</v>
      </c>
      <c r="CF28" s="747">
        <v>23815</v>
      </c>
      <c r="CG28" s="747">
        <v>214855</v>
      </c>
      <c r="CH28" s="747">
        <v>3943</v>
      </c>
      <c r="CI28" s="747">
        <v>242613</v>
      </c>
      <c r="CJ28" s="747">
        <v>2009</v>
      </c>
      <c r="CK28" s="747">
        <v>30758</v>
      </c>
      <c r="CL28" s="91">
        <v>32767</v>
      </c>
      <c r="CM28" s="747">
        <v>29445</v>
      </c>
      <c r="CN28" s="747">
        <v>54981</v>
      </c>
      <c r="CO28" s="747">
        <v>159739</v>
      </c>
      <c r="CP28" s="747">
        <v>2754</v>
      </c>
      <c r="CQ28" s="747">
        <v>217474</v>
      </c>
      <c r="CR28" s="747">
        <v>22733</v>
      </c>
      <c r="CS28" s="747">
        <v>168324</v>
      </c>
      <c r="CT28" s="91">
        <v>191057</v>
      </c>
      <c r="CU28" s="747">
        <v>51570</v>
      </c>
      <c r="CV28" s="747">
        <v>57602</v>
      </c>
      <c r="CW28" s="747">
        <v>210652</v>
      </c>
      <c r="CX28" s="747">
        <v>997</v>
      </c>
      <c r="CY28" s="747">
        <v>269251</v>
      </c>
      <c r="CZ28" s="747">
        <v>1283</v>
      </c>
      <c r="DA28" s="747">
        <v>46706</v>
      </c>
      <c r="DB28" s="91">
        <v>47989</v>
      </c>
      <c r="DC28" s="747">
        <v>40792</v>
      </c>
      <c r="DD28" s="747">
        <v>32482</v>
      </c>
      <c r="DE28" s="747">
        <v>335619</v>
      </c>
      <c r="DF28" s="747">
        <v>4165</v>
      </c>
      <c r="DG28" s="747">
        <v>372266</v>
      </c>
      <c r="DH28" s="747">
        <v>8908</v>
      </c>
      <c r="DI28" s="747">
        <v>14950</v>
      </c>
      <c r="DJ28" s="91">
        <v>23858</v>
      </c>
      <c r="DK28" s="747">
        <v>25403</v>
      </c>
      <c r="DL28" s="747">
        <v>41729</v>
      </c>
      <c r="DM28" s="747">
        <v>131138</v>
      </c>
      <c r="DN28" s="747">
        <v>1733</v>
      </c>
      <c r="DO28" s="747">
        <v>174600</v>
      </c>
      <c r="DP28" s="747">
        <v>16071</v>
      </c>
      <c r="DQ28" s="747">
        <v>37648</v>
      </c>
      <c r="DR28" s="91">
        <v>53719</v>
      </c>
      <c r="DS28" s="747">
        <v>332490</v>
      </c>
      <c r="DT28" s="747">
        <v>229089</v>
      </c>
      <c r="DU28" s="747">
        <v>934486</v>
      </c>
      <c r="DV28" s="747">
        <v>19204</v>
      </c>
      <c r="DW28" s="747">
        <v>1182779</v>
      </c>
      <c r="DX28" s="747">
        <v>61827</v>
      </c>
      <c r="DY28" s="747">
        <v>265302</v>
      </c>
      <c r="DZ28" s="91">
        <v>327129</v>
      </c>
      <c r="EA28" s="747">
        <v>2664290</v>
      </c>
      <c r="EB28" s="747">
        <v>2298659</v>
      </c>
      <c r="EC28" s="747">
        <v>14297583</v>
      </c>
      <c r="ED28" s="747">
        <v>213538</v>
      </c>
      <c r="EE28" s="747">
        <v>16809780</v>
      </c>
      <c r="EF28" s="747">
        <v>425298</v>
      </c>
      <c r="EG28" s="747">
        <v>2139448</v>
      </c>
      <c r="EH28" s="812">
        <v>2564746</v>
      </c>
    </row>
    <row r="29" spans="2:138" x14ac:dyDescent="0.25">
      <c r="B29" s="817" t="s">
        <v>1005</v>
      </c>
      <c r="C29" s="78">
        <v>501197</v>
      </c>
      <c r="D29" s="746">
        <v>632853</v>
      </c>
      <c r="E29" s="746">
        <v>3009999</v>
      </c>
      <c r="F29" s="746">
        <v>36304</v>
      </c>
      <c r="G29" s="746">
        <v>3679156</v>
      </c>
      <c r="H29" s="746">
        <v>61959</v>
      </c>
      <c r="I29" s="746">
        <v>296979</v>
      </c>
      <c r="J29" s="80">
        <v>358938</v>
      </c>
      <c r="K29" s="89">
        <v>231701</v>
      </c>
      <c r="L29" s="747">
        <v>559666</v>
      </c>
      <c r="M29" s="747">
        <v>3538429</v>
      </c>
      <c r="N29" s="747">
        <v>77026</v>
      </c>
      <c r="O29" s="747">
        <v>4175121</v>
      </c>
      <c r="P29" s="747">
        <v>63662</v>
      </c>
      <c r="Q29" s="747">
        <v>417445</v>
      </c>
      <c r="R29" s="91">
        <v>481107</v>
      </c>
      <c r="S29" s="747">
        <v>145287</v>
      </c>
      <c r="T29" s="747">
        <v>206190</v>
      </c>
      <c r="U29" s="747">
        <v>827738</v>
      </c>
      <c r="V29" s="747">
        <v>24438</v>
      </c>
      <c r="W29" s="747">
        <v>1058366</v>
      </c>
      <c r="X29" s="747">
        <v>36438</v>
      </c>
      <c r="Y29" s="747">
        <v>265171</v>
      </c>
      <c r="Z29" s="91">
        <v>301609</v>
      </c>
      <c r="AA29" s="747">
        <v>169795</v>
      </c>
      <c r="AB29" s="747">
        <v>226957</v>
      </c>
      <c r="AC29" s="747">
        <v>1565504</v>
      </c>
      <c r="AD29" s="747">
        <v>31060</v>
      </c>
      <c r="AE29" s="747">
        <v>1823521</v>
      </c>
      <c r="AF29" s="747">
        <v>27135</v>
      </c>
      <c r="AG29" s="747">
        <v>155508</v>
      </c>
      <c r="AH29" s="91">
        <v>182643</v>
      </c>
      <c r="AI29" s="747">
        <v>249184</v>
      </c>
      <c r="AJ29" s="747">
        <v>58918</v>
      </c>
      <c r="AK29" s="747">
        <v>1557407</v>
      </c>
      <c r="AL29" s="747">
        <v>20719</v>
      </c>
      <c r="AM29" s="747">
        <v>1637044</v>
      </c>
      <c r="AN29" s="747">
        <v>34217</v>
      </c>
      <c r="AO29" s="747">
        <v>114790</v>
      </c>
      <c r="AP29" s="91">
        <v>149007</v>
      </c>
      <c r="AQ29" s="747">
        <v>63801</v>
      </c>
      <c r="AR29" s="747">
        <v>67410</v>
      </c>
      <c r="AS29" s="747">
        <v>202350</v>
      </c>
      <c r="AT29" s="747">
        <v>6367</v>
      </c>
      <c r="AU29" s="747">
        <v>276127</v>
      </c>
      <c r="AV29" s="747">
        <v>2844</v>
      </c>
      <c r="AW29" s="747">
        <v>72557</v>
      </c>
      <c r="AX29" s="91">
        <v>75401</v>
      </c>
      <c r="AY29" s="747">
        <v>45004</v>
      </c>
      <c r="AZ29" s="747">
        <v>93225</v>
      </c>
      <c r="BA29" s="747">
        <v>366271</v>
      </c>
      <c r="BB29" s="747">
        <v>5411</v>
      </c>
      <c r="BC29" s="747">
        <v>464907</v>
      </c>
      <c r="BD29" s="747">
        <v>16688</v>
      </c>
      <c r="BE29" s="747">
        <v>32796</v>
      </c>
      <c r="BF29" s="91">
        <v>49484</v>
      </c>
      <c r="BG29" s="747">
        <v>86903</v>
      </c>
      <c r="BH29" s="747">
        <v>259435</v>
      </c>
      <c r="BI29" s="747">
        <v>950366</v>
      </c>
      <c r="BJ29" s="747">
        <v>27274</v>
      </c>
      <c r="BK29" s="747">
        <v>1237075</v>
      </c>
      <c r="BL29" s="747">
        <v>45642</v>
      </c>
      <c r="BM29" s="747">
        <v>83455</v>
      </c>
      <c r="BN29" s="91">
        <v>129097</v>
      </c>
      <c r="BO29" s="747">
        <v>39006</v>
      </c>
      <c r="BP29" s="747">
        <v>87783</v>
      </c>
      <c r="BQ29" s="747">
        <v>443664</v>
      </c>
      <c r="BR29" s="747">
        <v>2443</v>
      </c>
      <c r="BS29" s="747">
        <v>533890</v>
      </c>
      <c r="BT29" s="747">
        <v>5455</v>
      </c>
      <c r="BU29" s="747">
        <v>18486</v>
      </c>
      <c r="BV29" s="91">
        <v>23941</v>
      </c>
      <c r="BW29" s="747">
        <v>26474</v>
      </c>
      <c r="BX29" s="747">
        <v>28431</v>
      </c>
      <c r="BY29" s="747">
        <v>155016</v>
      </c>
      <c r="BZ29" s="747">
        <v>9964</v>
      </c>
      <c r="CA29" s="747">
        <v>193411</v>
      </c>
      <c r="CB29" s="747">
        <v>11160</v>
      </c>
      <c r="CC29" s="747">
        <v>94698</v>
      </c>
      <c r="CD29" s="91">
        <v>105858</v>
      </c>
      <c r="CE29" s="747">
        <v>32587</v>
      </c>
      <c r="CF29" s="747">
        <v>35800</v>
      </c>
      <c r="CG29" s="747">
        <v>209908</v>
      </c>
      <c r="CH29" s="747">
        <v>1014</v>
      </c>
      <c r="CI29" s="747">
        <v>246722</v>
      </c>
      <c r="CJ29" s="747">
        <v>2413</v>
      </c>
      <c r="CK29" s="747">
        <v>29458</v>
      </c>
      <c r="CL29" s="91">
        <v>31871</v>
      </c>
      <c r="CM29" s="747">
        <v>38940</v>
      </c>
      <c r="CN29" s="747">
        <v>15831</v>
      </c>
      <c r="CO29" s="747">
        <v>164923</v>
      </c>
      <c r="CP29" s="747">
        <v>14276</v>
      </c>
      <c r="CQ29" s="747">
        <v>195030</v>
      </c>
      <c r="CR29" s="747">
        <v>18817</v>
      </c>
      <c r="CS29" s="747">
        <v>171575</v>
      </c>
      <c r="CT29" s="91">
        <v>190392</v>
      </c>
      <c r="CU29" s="747">
        <v>23485</v>
      </c>
      <c r="CV29" s="747">
        <v>19080</v>
      </c>
      <c r="CW29" s="747">
        <v>242515</v>
      </c>
      <c r="CX29" s="747">
        <v>1764</v>
      </c>
      <c r="CY29" s="747">
        <v>263359</v>
      </c>
      <c r="CZ29" s="747">
        <v>4262</v>
      </c>
      <c r="DA29" s="747">
        <v>45214</v>
      </c>
      <c r="DB29" s="91">
        <v>49476</v>
      </c>
      <c r="DC29" s="747">
        <v>27343</v>
      </c>
      <c r="DD29" s="747">
        <v>58251</v>
      </c>
      <c r="DE29" s="747">
        <v>338029</v>
      </c>
      <c r="DF29" s="747">
        <v>6756</v>
      </c>
      <c r="DG29" s="747">
        <v>403036</v>
      </c>
      <c r="DH29" s="747">
        <v>7726</v>
      </c>
      <c r="DI29" s="747">
        <v>16270</v>
      </c>
      <c r="DJ29" s="91">
        <v>23996</v>
      </c>
      <c r="DK29" s="747">
        <v>32345</v>
      </c>
      <c r="DL29" s="747">
        <v>22560</v>
      </c>
      <c r="DM29" s="747">
        <v>138037</v>
      </c>
      <c r="DN29" s="747">
        <v>7093</v>
      </c>
      <c r="DO29" s="747">
        <v>167690</v>
      </c>
      <c r="DP29" s="747">
        <v>12447</v>
      </c>
      <c r="DQ29" s="747">
        <v>38397</v>
      </c>
      <c r="DR29" s="91">
        <v>50844</v>
      </c>
      <c r="DS29" s="747">
        <v>235490</v>
      </c>
      <c r="DT29" s="747">
        <v>301910</v>
      </c>
      <c r="DU29" s="747">
        <v>929830</v>
      </c>
      <c r="DV29" s="747">
        <v>19752</v>
      </c>
      <c r="DW29" s="747">
        <v>1251492</v>
      </c>
      <c r="DX29" s="747">
        <v>62551</v>
      </c>
      <c r="DY29" s="747">
        <v>280303</v>
      </c>
      <c r="DZ29" s="91">
        <v>342854</v>
      </c>
      <c r="EA29" s="747">
        <v>1948542</v>
      </c>
      <c r="EB29" s="747">
        <v>2674300</v>
      </c>
      <c r="EC29" s="747">
        <v>14639986</v>
      </c>
      <c r="ED29" s="747">
        <v>291661</v>
      </c>
      <c r="EE29" s="747">
        <v>17605947</v>
      </c>
      <c r="EF29" s="747">
        <v>413416</v>
      </c>
      <c r="EG29" s="747">
        <v>2133102</v>
      </c>
      <c r="EH29" s="812">
        <v>2546518</v>
      </c>
    </row>
    <row r="30" spans="2:138" x14ac:dyDescent="0.25">
      <c r="B30" s="819" t="s">
        <v>1013</v>
      </c>
      <c r="C30" s="78">
        <v>411826</v>
      </c>
      <c r="D30" s="746">
        <v>525443</v>
      </c>
      <c r="E30" s="746">
        <v>3238697</v>
      </c>
      <c r="F30" s="746">
        <v>30004</v>
      </c>
      <c r="G30" s="746">
        <v>3794144</v>
      </c>
      <c r="H30" s="746">
        <v>72331</v>
      </c>
      <c r="I30" s="746">
        <v>295077</v>
      </c>
      <c r="J30" s="80">
        <v>367408</v>
      </c>
      <c r="K30" s="89">
        <v>404602</v>
      </c>
      <c r="L30" s="747">
        <v>436018</v>
      </c>
      <c r="M30" s="747">
        <v>3641712</v>
      </c>
      <c r="N30" s="747">
        <v>29413</v>
      </c>
      <c r="O30" s="747">
        <v>4107143</v>
      </c>
      <c r="P30" s="747">
        <v>140977</v>
      </c>
      <c r="Q30" s="747">
        <v>439524</v>
      </c>
      <c r="R30" s="91">
        <v>580501</v>
      </c>
      <c r="S30" s="747">
        <v>175763</v>
      </c>
      <c r="T30" s="747">
        <v>288677</v>
      </c>
      <c r="U30" s="747">
        <v>866923</v>
      </c>
      <c r="V30" s="747">
        <v>18398</v>
      </c>
      <c r="W30" s="747">
        <v>1173998</v>
      </c>
      <c r="X30" s="747">
        <v>38187</v>
      </c>
      <c r="Y30" s="747">
        <v>260924</v>
      </c>
      <c r="Z30" s="91">
        <v>299111</v>
      </c>
      <c r="AA30" s="747">
        <v>180422</v>
      </c>
      <c r="AB30" s="747">
        <v>184742</v>
      </c>
      <c r="AC30" s="747">
        <v>1622522</v>
      </c>
      <c r="AD30" s="747">
        <v>13692</v>
      </c>
      <c r="AE30" s="747">
        <v>1820956</v>
      </c>
      <c r="AF30" s="747">
        <v>29746</v>
      </c>
      <c r="AG30" s="747">
        <v>159782</v>
      </c>
      <c r="AH30" s="91">
        <v>189528</v>
      </c>
      <c r="AI30" s="747">
        <v>185996</v>
      </c>
      <c r="AJ30" s="747">
        <v>87309</v>
      </c>
      <c r="AK30" s="747">
        <v>1458689</v>
      </c>
      <c r="AL30" s="747">
        <v>11665</v>
      </c>
      <c r="AM30" s="747">
        <v>1557663</v>
      </c>
      <c r="AN30" s="747">
        <v>38614</v>
      </c>
      <c r="AO30" s="747">
        <v>128869</v>
      </c>
      <c r="AP30" s="91">
        <v>167483</v>
      </c>
      <c r="AQ30" s="747">
        <v>61556</v>
      </c>
      <c r="AR30" s="747">
        <v>84605</v>
      </c>
      <c r="AS30" s="747">
        <v>211050</v>
      </c>
      <c r="AT30" s="747">
        <v>1212</v>
      </c>
      <c r="AU30" s="747">
        <v>296867</v>
      </c>
      <c r="AV30" s="747">
        <v>5662</v>
      </c>
      <c r="AW30" s="747">
        <v>72048</v>
      </c>
      <c r="AX30" s="91">
        <v>77710</v>
      </c>
      <c r="AY30" s="747">
        <v>16687</v>
      </c>
      <c r="AZ30" s="747">
        <v>27569</v>
      </c>
      <c r="BA30" s="747">
        <v>431097</v>
      </c>
      <c r="BB30" s="747">
        <v>2481</v>
      </c>
      <c r="BC30" s="747">
        <v>461147</v>
      </c>
      <c r="BD30" s="747">
        <v>19578</v>
      </c>
      <c r="BE30" s="747">
        <v>45925</v>
      </c>
      <c r="BF30" s="91">
        <v>65503</v>
      </c>
      <c r="BG30" s="747">
        <v>91668</v>
      </c>
      <c r="BH30" s="747">
        <v>140542</v>
      </c>
      <c r="BI30" s="747">
        <v>1131443</v>
      </c>
      <c r="BJ30" s="747">
        <v>6712</v>
      </c>
      <c r="BK30" s="747">
        <v>1278697</v>
      </c>
      <c r="BL30" s="747">
        <v>21441</v>
      </c>
      <c r="BM30" s="747">
        <v>115088</v>
      </c>
      <c r="BN30" s="91">
        <v>136529</v>
      </c>
      <c r="BO30" s="747">
        <v>40971</v>
      </c>
      <c r="BP30" s="747">
        <v>81929</v>
      </c>
      <c r="BQ30" s="747">
        <v>485688</v>
      </c>
      <c r="BR30" s="747">
        <v>2644</v>
      </c>
      <c r="BS30" s="747">
        <v>570261</v>
      </c>
      <c r="BT30" s="747">
        <v>8241</v>
      </c>
      <c r="BU30" s="747">
        <v>20287</v>
      </c>
      <c r="BV30" s="91">
        <v>28528</v>
      </c>
      <c r="BW30" s="747">
        <v>34967</v>
      </c>
      <c r="BX30" s="747">
        <v>43487</v>
      </c>
      <c r="BY30" s="747">
        <v>150476</v>
      </c>
      <c r="BZ30" s="747">
        <v>6886</v>
      </c>
      <c r="CA30" s="747">
        <v>200849</v>
      </c>
      <c r="CB30" s="747">
        <v>10617</v>
      </c>
      <c r="CC30" s="747">
        <v>96323</v>
      </c>
      <c r="CD30" s="91">
        <v>106940</v>
      </c>
      <c r="CE30" s="747">
        <v>31732</v>
      </c>
      <c r="CF30" s="747">
        <v>82091</v>
      </c>
      <c r="CG30" s="747">
        <v>211843</v>
      </c>
      <c r="CH30" s="747">
        <v>7144</v>
      </c>
      <c r="CI30" s="747">
        <v>301078</v>
      </c>
      <c r="CJ30" s="747">
        <v>3752</v>
      </c>
      <c r="CK30" s="747">
        <v>24122</v>
      </c>
      <c r="CL30" s="91">
        <v>27874</v>
      </c>
      <c r="CM30" s="747">
        <v>38272</v>
      </c>
      <c r="CN30" s="747">
        <v>35784</v>
      </c>
      <c r="CO30" s="747">
        <v>120264</v>
      </c>
      <c r="CP30" s="747">
        <v>9700</v>
      </c>
      <c r="CQ30" s="747">
        <v>165748</v>
      </c>
      <c r="CR30" s="747">
        <v>39810</v>
      </c>
      <c r="CS30" s="747">
        <v>177376</v>
      </c>
      <c r="CT30" s="91">
        <v>217186</v>
      </c>
      <c r="CU30" s="747">
        <v>69505</v>
      </c>
      <c r="CV30" s="747">
        <v>26181</v>
      </c>
      <c r="CW30" s="747">
        <v>174776</v>
      </c>
      <c r="CX30" s="747">
        <v>1321</v>
      </c>
      <c r="CY30" s="747">
        <v>202278</v>
      </c>
      <c r="CZ30" s="747">
        <v>21796</v>
      </c>
      <c r="DA30" s="747">
        <v>45437</v>
      </c>
      <c r="DB30" s="91">
        <v>67233</v>
      </c>
      <c r="DC30" s="747">
        <v>79191</v>
      </c>
      <c r="DD30" s="747">
        <v>32882</v>
      </c>
      <c r="DE30" s="747">
        <v>320022</v>
      </c>
      <c r="DF30" s="747">
        <v>3575</v>
      </c>
      <c r="DG30" s="747">
        <v>356479</v>
      </c>
      <c r="DH30" s="747">
        <v>6820</v>
      </c>
      <c r="DI30" s="747">
        <v>17424</v>
      </c>
      <c r="DJ30" s="91">
        <v>24244</v>
      </c>
      <c r="DK30" s="747">
        <v>16623</v>
      </c>
      <c r="DL30" s="747">
        <v>39427</v>
      </c>
      <c r="DM30" s="747">
        <v>145130</v>
      </c>
      <c r="DN30" s="747">
        <v>6643</v>
      </c>
      <c r="DO30" s="747">
        <v>191200</v>
      </c>
      <c r="DP30" s="747">
        <v>13233</v>
      </c>
      <c r="DQ30" s="747">
        <v>36905</v>
      </c>
      <c r="DR30" s="91">
        <v>50138</v>
      </c>
      <c r="DS30" s="747">
        <v>264881</v>
      </c>
      <c r="DT30" s="747">
        <v>331034</v>
      </c>
      <c r="DU30" s="747">
        <v>965425</v>
      </c>
      <c r="DV30" s="747">
        <v>35917</v>
      </c>
      <c r="DW30" s="747">
        <v>1332376</v>
      </c>
      <c r="DX30" s="747">
        <v>61126</v>
      </c>
      <c r="DY30" s="747">
        <v>276983</v>
      </c>
      <c r="DZ30" s="91">
        <v>338109</v>
      </c>
      <c r="EA30" s="747">
        <v>2104662</v>
      </c>
      <c r="EB30" s="747">
        <v>2447720</v>
      </c>
      <c r="EC30" s="747">
        <v>15175757</v>
      </c>
      <c r="ED30" s="747">
        <v>187407</v>
      </c>
      <c r="EE30" s="747">
        <v>17810884</v>
      </c>
      <c r="EF30" s="747">
        <v>531931</v>
      </c>
      <c r="EG30" s="747">
        <v>2212094</v>
      </c>
      <c r="EH30" s="812">
        <v>2744025</v>
      </c>
    </row>
    <row r="31" spans="2:138" x14ac:dyDescent="0.25">
      <c r="B31" s="819" t="s">
        <v>1022</v>
      </c>
      <c r="C31" s="78">
        <v>503962</v>
      </c>
      <c r="D31" s="746">
        <v>526204</v>
      </c>
      <c r="E31" s="746">
        <v>3272392</v>
      </c>
      <c r="F31" s="746">
        <v>55434</v>
      </c>
      <c r="G31" s="746">
        <v>3854030</v>
      </c>
      <c r="H31" s="746">
        <v>61251</v>
      </c>
      <c r="I31" s="746">
        <v>272360</v>
      </c>
      <c r="J31" s="80">
        <v>333611</v>
      </c>
      <c r="K31" s="89">
        <v>433015</v>
      </c>
      <c r="L31" s="747">
        <v>545818</v>
      </c>
      <c r="M31" s="747">
        <v>3604700</v>
      </c>
      <c r="N31" s="747">
        <v>82077</v>
      </c>
      <c r="O31" s="747">
        <v>4232595</v>
      </c>
      <c r="P31" s="747">
        <v>85787</v>
      </c>
      <c r="Q31" s="747">
        <v>482065</v>
      </c>
      <c r="R31" s="91">
        <v>567852</v>
      </c>
      <c r="S31" s="747">
        <v>185663</v>
      </c>
      <c r="T31" s="747">
        <v>209334</v>
      </c>
      <c r="U31" s="747">
        <v>971371</v>
      </c>
      <c r="V31" s="747">
        <v>14813</v>
      </c>
      <c r="W31" s="747">
        <v>1195518</v>
      </c>
      <c r="X31" s="747">
        <v>35153</v>
      </c>
      <c r="Y31" s="747">
        <v>267040</v>
      </c>
      <c r="Z31" s="91">
        <v>302193</v>
      </c>
      <c r="AA31" s="747">
        <v>176772</v>
      </c>
      <c r="AB31" s="747">
        <v>114672</v>
      </c>
      <c r="AC31" s="747">
        <v>1602078</v>
      </c>
      <c r="AD31" s="747">
        <v>18742</v>
      </c>
      <c r="AE31" s="747">
        <v>1735492</v>
      </c>
      <c r="AF31" s="747">
        <v>47797</v>
      </c>
      <c r="AG31" s="747">
        <v>165095</v>
      </c>
      <c r="AH31" s="91">
        <v>212892</v>
      </c>
      <c r="AI31" s="747">
        <v>128459</v>
      </c>
      <c r="AJ31" s="747">
        <v>89680</v>
      </c>
      <c r="AK31" s="747">
        <v>1417123</v>
      </c>
      <c r="AL31" s="747">
        <v>8477</v>
      </c>
      <c r="AM31" s="747">
        <v>1515280</v>
      </c>
      <c r="AN31" s="747">
        <v>39916</v>
      </c>
      <c r="AO31" s="747">
        <v>152378</v>
      </c>
      <c r="AP31" s="91">
        <v>192294</v>
      </c>
      <c r="AQ31" s="747">
        <v>51162</v>
      </c>
      <c r="AR31" s="747">
        <v>62654</v>
      </c>
      <c r="AS31" s="747">
        <v>239706</v>
      </c>
      <c r="AT31" s="747">
        <v>854</v>
      </c>
      <c r="AU31" s="747">
        <v>303214</v>
      </c>
      <c r="AV31" s="747">
        <v>6877</v>
      </c>
      <c r="AW31" s="747">
        <v>75978</v>
      </c>
      <c r="AX31" s="91">
        <v>82855</v>
      </c>
      <c r="AY31" s="747">
        <v>44040</v>
      </c>
      <c r="AZ31" s="747">
        <v>51223</v>
      </c>
      <c r="BA31" s="747">
        <v>389445</v>
      </c>
      <c r="BB31" s="747">
        <v>5373</v>
      </c>
      <c r="BC31" s="747">
        <v>446041</v>
      </c>
      <c r="BD31" s="747">
        <v>29946</v>
      </c>
      <c r="BE31" s="747">
        <v>58050</v>
      </c>
      <c r="BF31" s="91">
        <v>87996</v>
      </c>
      <c r="BG31" s="747">
        <v>122339</v>
      </c>
      <c r="BH31" s="747">
        <v>49569</v>
      </c>
      <c r="BI31" s="747">
        <v>1103678</v>
      </c>
      <c r="BJ31" s="747">
        <v>12084</v>
      </c>
      <c r="BK31" s="747">
        <v>1165331</v>
      </c>
      <c r="BL31" s="747">
        <v>54451</v>
      </c>
      <c r="BM31" s="747">
        <v>122674</v>
      </c>
      <c r="BN31" s="91">
        <v>177125</v>
      </c>
      <c r="BO31" s="747">
        <v>95027</v>
      </c>
      <c r="BP31" s="747">
        <v>60672</v>
      </c>
      <c r="BQ31" s="747">
        <v>472278</v>
      </c>
      <c r="BR31" s="747">
        <v>4779</v>
      </c>
      <c r="BS31" s="747">
        <v>537729</v>
      </c>
      <c r="BT31" s="747">
        <v>7213</v>
      </c>
      <c r="BU31" s="747">
        <v>19492</v>
      </c>
      <c r="BV31" s="91">
        <v>26705</v>
      </c>
      <c r="BW31" s="747">
        <v>25936</v>
      </c>
      <c r="BX31" s="747">
        <v>44888</v>
      </c>
      <c r="BY31" s="747">
        <v>172100</v>
      </c>
      <c r="BZ31" s="747">
        <v>3284</v>
      </c>
      <c r="CA31" s="747">
        <v>220272</v>
      </c>
      <c r="CB31" s="747">
        <v>7058</v>
      </c>
      <c r="CC31" s="747">
        <v>99411</v>
      </c>
      <c r="CD31" s="91">
        <v>106469</v>
      </c>
      <c r="CE31" s="747">
        <v>36880</v>
      </c>
      <c r="CF31" s="747">
        <v>70936</v>
      </c>
      <c r="CG31" s="747">
        <v>257596</v>
      </c>
      <c r="CH31" s="747">
        <v>1368</v>
      </c>
      <c r="CI31" s="747">
        <v>329900</v>
      </c>
      <c r="CJ31" s="747">
        <v>7644</v>
      </c>
      <c r="CK31" s="747">
        <v>25464</v>
      </c>
      <c r="CL31" s="91">
        <v>33108</v>
      </c>
      <c r="CM31" s="747">
        <v>40150</v>
      </c>
      <c r="CN31" s="747">
        <v>34062</v>
      </c>
      <c r="CO31" s="747">
        <v>105466</v>
      </c>
      <c r="CP31" s="747">
        <v>32754</v>
      </c>
      <c r="CQ31" s="747">
        <v>172282</v>
      </c>
      <c r="CR31" s="747">
        <v>26062</v>
      </c>
      <c r="CS31" s="747">
        <v>178502</v>
      </c>
      <c r="CT31" s="91">
        <v>204564</v>
      </c>
      <c r="CU31" s="747">
        <v>55990</v>
      </c>
      <c r="CV31" s="747">
        <v>25334</v>
      </c>
      <c r="CW31" s="747">
        <v>143388</v>
      </c>
      <c r="CX31" s="747">
        <v>19955</v>
      </c>
      <c r="CY31" s="747">
        <v>188677</v>
      </c>
      <c r="CZ31" s="747">
        <v>5467</v>
      </c>
      <c r="DA31" s="747">
        <v>44711</v>
      </c>
      <c r="DB31" s="91">
        <v>50178</v>
      </c>
      <c r="DC31" s="747">
        <v>35639</v>
      </c>
      <c r="DD31" s="747">
        <v>62314</v>
      </c>
      <c r="DE31" s="747">
        <v>311540</v>
      </c>
      <c r="DF31" s="747">
        <v>4751</v>
      </c>
      <c r="DG31" s="747">
        <v>378605</v>
      </c>
      <c r="DH31" s="747">
        <v>12360</v>
      </c>
      <c r="DI31" s="747">
        <v>16433</v>
      </c>
      <c r="DJ31" s="91">
        <v>28793</v>
      </c>
      <c r="DK31" s="747">
        <v>35875</v>
      </c>
      <c r="DL31" s="747">
        <v>24190</v>
      </c>
      <c r="DM31" s="747">
        <v>147528</v>
      </c>
      <c r="DN31" s="747">
        <v>3089</v>
      </c>
      <c r="DO31" s="747">
        <v>174807</v>
      </c>
      <c r="DP31" s="747">
        <v>16307</v>
      </c>
      <c r="DQ31" s="747">
        <v>38539</v>
      </c>
      <c r="DR31" s="91">
        <v>54846</v>
      </c>
      <c r="DS31" s="747">
        <v>219508</v>
      </c>
      <c r="DT31" s="747">
        <v>252564</v>
      </c>
      <c r="DU31" s="747">
        <v>1109038</v>
      </c>
      <c r="DV31" s="747">
        <v>44939</v>
      </c>
      <c r="DW31" s="747">
        <v>1406541</v>
      </c>
      <c r="DX31" s="747">
        <v>46564</v>
      </c>
      <c r="DY31" s="747">
        <v>254714</v>
      </c>
      <c r="DZ31" s="91">
        <v>301278</v>
      </c>
      <c r="EA31" s="747">
        <v>2190417</v>
      </c>
      <c r="EB31" s="747">
        <v>2224114</v>
      </c>
      <c r="EC31" s="747">
        <v>15319427</v>
      </c>
      <c r="ED31" s="747">
        <v>312773</v>
      </c>
      <c r="EE31" s="747">
        <v>17856314</v>
      </c>
      <c r="EF31" s="747">
        <v>489853</v>
      </c>
      <c r="EG31" s="747">
        <v>2272906</v>
      </c>
      <c r="EH31" s="812">
        <v>2762759</v>
      </c>
    </row>
    <row r="32" spans="2:138" ht="14.25" thickBot="1" x14ac:dyDescent="0.3">
      <c r="B32" s="818" t="s">
        <v>1033</v>
      </c>
      <c r="C32" s="78">
        <v>583548</v>
      </c>
      <c r="D32" s="746">
        <v>412199</v>
      </c>
      <c r="E32" s="746">
        <v>3225469</v>
      </c>
      <c r="F32" s="746">
        <v>25627</v>
      </c>
      <c r="G32" s="746">
        <v>3663295</v>
      </c>
      <c r="H32" s="746">
        <v>80680</v>
      </c>
      <c r="I32" s="746">
        <v>285346</v>
      </c>
      <c r="J32" s="80">
        <v>366026</v>
      </c>
      <c r="K32" s="89">
        <v>386636</v>
      </c>
      <c r="L32" s="747">
        <v>398061</v>
      </c>
      <c r="M32" s="747">
        <v>3735168</v>
      </c>
      <c r="N32" s="747">
        <v>40375</v>
      </c>
      <c r="O32" s="747">
        <v>4173604</v>
      </c>
      <c r="P32" s="747">
        <v>122087</v>
      </c>
      <c r="Q32" s="747">
        <v>516181</v>
      </c>
      <c r="R32" s="91">
        <v>638268</v>
      </c>
      <c r="S32" s="747">
        <v>171352</v>
      </c>
      <c r="T32" s="747">
        <v>278039</v>
      </c>
      <c r="U32" s="747">
        <v>965782</v>
      </c>
      <c r="V32" s="747">
        <v>14638</v>
      </c>
      <c r="W32" s="747">
        <v>1258459</v>
      </c>
      <c r="X32" s="747">
        <v>79317</v>
      </c>
      <c r="Y32" s="747">
        <v>267102</v>
      </c>
      <c r="Z32" s="91">
        <v>346419</v>
      </c>
      <c r="AA32" s="747">
        <v>199262</v>
      </c>
      <c r="AB32" s="747">
        <v>71563</v>
      </c>
      <c r="AC32" s="747">
        <v>1485387</v>
      </c>
      <c r="AD32" s="747">
        <v>47776</v>
      </c>
      <c r="AE32" s="747">
        <v>1604726</v>
      </c>
      <c r="AF32" s="747">
        <v>63997</v>
      </c>
      <c r="AG32" s="747">
        <v>151962</v>
      </c>
      <c r="AH32" s="91">
        <v>215959</v>
      </c>
      <c r="AI32" s="747">
        <v>230940</v>
      </c>
      <c r="AJ32" s="747">
        <v>106299</v>
      </c>
      <c r="AK32" s="747">
        <v>1243670</v>
      </c>
      <c r="AL32" s="747">
        <v>10593</v>
      </c>
      <c r="AM32" s="747">
        <v>1360562</v>
      </c>
      <c r="AN32" s="747">
        <v>103912</v>
      </c>
      <c r="AO32" s="747">
        <v>174612</v>
      </c>
      <c r="AP32" s="91">
        <v>278524</v>
      </c>
      <c r="AQ32" s="747">
        <v>65885</v>
      </c>
      <c r="AR32" s="747">
        <v>39852</v>
      </c>
      <c r="AS32" s="747">
        <v>222770</v>
      </c>
      <c r="AT32" s="747">
        <v>2476</v>
      </c>
      <c r="AU32" s="747">
        <v>265098</v>
      </c>
      <c r="AV32" s="747">
        <v>16305</v>
      </c>
      <c r="AW32" s="747">
        <v>78633</v>
      </c>
      <c r="AX32" s="91">
        <v>94938</v>
      </c>
      <c r="AY32" s="747">
        <v>43785</v>
      </c>
      <c r="AZ32" s="747">
        <v>52755</v>
      </c>
      <c r="BA32" s="747">
        <v>388874</v>
      </c>
      <c r="BB32" s="747">
        <v>13131</v>
      </c>
      <c r="BC32" s="747">
        <v>454760</v>
      </c>
      <c r="BD32" s="747">
        <v>14506</v>
      </c>
      <c r="BE32" s="747">
        <v>73741</v>
      </c>
      <c r="BF32" s="91">
        <v>88247</v>
      </c>
      <c r="BG32" s="747">
        <v>97973</v>
      </c>
      <c r="BH32" s="747">
        <v>71179</v>
      </c>
      <c r="BI32" s="747">
        <v>1035945</v>
      </c>
      <c r="BJ32" s="747">
        <v>39484</v>
      </c>
      <c r="BK32" s="747">
        <v>1146608</v>
      </c>
      <c r="BL32" s="747">
        <v>36461</v>
      </c>
      <c r="BM32" s="747">
        <v>132593</v>
      </c>
      <c r="BN32" s="91">
        <v>169054</v>
      </c>
      <c r="BO32" s="747">
        <v>61439</v>
      </c>
      <c r="BP32" s="747">
        <v>69263</v>
      </c>
      <c r="BQ32" s="747">
        <v>470971</v>
      </c>
      <c r="BR32" s="747">
        <v>1648</v>
      </c>
      <c r="BS32" s="747">
        <v>541882</v>
      </c>
      <c r="BT32" s="747">
        <v>7550</v>
      </c>
      <c r="BU32" s="747">
        <v>22826</v>
      </c>
      <c r="BV32" s="91">
        <v>30376</v>
      </c>
      <c r="BW32" s="747">
        <v>34830</v>
      </c>
      <c r="BX32" s="747">
        <v>24369</v>
      </c>
      <c r="BY32" s="747">
        <v>152822</v>
      </c>
      <c r="BZ32" s="747">
        <v>1161</v>
      </c>
      <c r="CA32" s="747">
        <v>178352</v>
      </c>
      <c r="CB32" s="747">
        <v>35424</v>
      </c>
      <c r="CC32" s="747">
        <v>102504</v>
      </c>
      <c r="CD32" s="91">
        <v>137928</v>
      </c>
      <c r="CE32" s="747">
        <v>39433</v>
      </c>
      <c r="CF32" s="747">
        <v>30389</v>
      </c>
      <c r="CG32" s="747">
        <v>282099</v>
      </c>
      <c r="CH32" s="747">
        <v>5159</v>
      </c>
      <c r="CI32" s="747">
        <v>317647</v>
      </c>
      <c r="CJ32" s="747">
        <v>8796</v>
      </c>
      <c r="CK32" s="747">
        <v>27521</v>
      </c>
      <c r="CL32" s="91">
        <v>36317</v>
      </c>
      <c r="CM32" s="747">
        <v>4537</v>
      </c>
      <c r="CN32" s="747">
        <v>29928</v>
      </c>
      <c r="CO32" s="747">
        <v>152586</v>
      </c>
      <c r="CP32" s="747">
        <v>2610</v>
      </c>
      <c r="CQ32" s="747">
        <v>185124</v>
      </c>
      <c r="CR32" s="747">
        <v>17136</v>
      </c>
      <c r="CS32" s="747">
        <v>200297</v>
      </c>
      <c r="CT32" s="91">
        <v>217433</v>
      </c>
      <c r="CU32" s="747">
        <v>38039</v>
      </c>
      <c r="CV32" s="747">
        <v>8007</v>
      </c>
      <c r="CW32" s="747">
        <v>138746</v>
      </c>
      <c r="CX32" s="747">
        <v>1771</v>
      </c>
      <c r="CY32" s="747">
        <v>148524</v>
      </c>
      <c r="CZ32" s="747">
        <v>13562</v>
      </c>
      <c r="DA32" s="747">
        <v>46737</v>
      </c>
      <c r="DB32" s="91">
        <v>60299</v>
      </c>
      <c r="DC32" s="747">
        <v>43288</v>
      </c>
      <c r="DD32" s="747">
        <v>62177</v>
      </c>
      <c r="DE32" s="747">
        <v>332225</v>
      </c>
      <c r="DF32" s="747">
        <v>5967</v>
      </c>
      <c r="DG32" s="747">
        <v>400369</v>
      </c>
      <c r="DH32" s="747">
        <v>6643</v>
      </c>
      <c r="DI32" s="747">
        <v>19275</v>
      </c>
      <c r="DJ32" s="91">
        <v>25918</v>
      </c>
      <c r="DK32" s="747">
        <v>37207</v>
      </c>
      <c r="DL32" s="747">
        <v>33481</v>
      </c>
      <c r="DM32" s="747">
        <v>127280</v>
      </c>
      <c r="DN32" s="747">
        <v>3085</v>
      </c>
      <c r="DO32" s="747">
        <v>163846</v>
      </c>
      <c r="DP32" s="747">
        <v>19082</v>
      </c>
      <c r="DQ32" s="747">
        <v>42999</v>
      </c>
      <c r="DR32" s="91">
        <v>62081</v>
      </c>
      <c r="DS32" s="747">
        <v>252122</v>
      </c>
      <c r="DT32" s="747">
        <v>196583</v>
      </c>
      <c r="DU32" s="747">
        <v>1136086</v>
      </c>
      <c r="DV32" s="747">
        <v>17719</v>
      </c>
      <c r="DW32" s="747">
        <v>1350388</v>
      </c>
      <c r="DX32" s="747">
        <v>60185</v>
      </c>
      <c r="DY32" s="747">
        <v>252746</v>
      </c>
      <c r="DZ32" s="91">
        <v>312931</v>
      </c>
      <c r="EA32" s="747">
        <v>2290276</v>
      </c>
      <c r="EB32" s="747">
        <v>1884144</v>
      </c>
      <c r="EC32" s="747">
        <v>15095880</v>
      </c>
      <c r="ED32" s="747">
        <v>233220</v>
      </c>
      <c r="EE32" s="747">
        <v>17213244</v>
      </c>
      <c r="EF32" s="747">
        <v>685643</v>
      </c>
      <c r="EG32" s="747">
        <v>2395075</v>
      </c>
      <c r="EH32" s="812">
        <v>3080718</v>
      </c>
    </row>
    <row r="33" spans="2:138" x14ac:dyDescent="0.25">
      <c r="B33" s="817" t="s">
        <v>1041</v>
      </c>
      <c r="C33" s="78">
        <v>524215</v>
      </c>
      <c r="D33" s="746">
        <v>458014</v>
      </c>
      <c r="E33" s="746">
        <v>3166721</v>
      </c>
      <c r="F33" s="746">
        <v>30832</v>
      </c>
      <c r="G33" s="746">
        <v>3655567</v>
      </c>
      <c r="H33" s="746">
        <v>55793</v>
      </c>
      <c r="I33" s="746">
        <v>292254</v>
      </c>
      <c r="J33" s="80">
        <v>348047</v>
      </c>
      <c r="K33" s="89">
        <v>633738</v>
      </c>
      <c r="L33" s="747">
        <v>637110</v>
      </c>
      <c r="M33" s="747">
        <v>3510784</v>
      </c>
      <c r="N33" s="747">
        <v>64082</v>
      </c>
      <c r="O33" s="747">
        <v>4211976</v>
      </c>
      <c r="P33" s="747">
        <v>50295</v>
      </c>
      <c r="Q33" s="747">
        <v>553063</v>
      </c>
      <c r="R33" s="91">
        <v>603358</v>
      </c>
      <c r="S33" s="747">
        <v>158384</v>
      </c>
      <c r="T33" s="747">
        <v>208074</v>
      </c>
      <c r="U33" s="747">
        <v>1093652</v>
      </c>
      <c r="V33" s="747">
        <v>54425</v>
      </c>
      <c r="W33" s="747">
        <v>1356151</v>
      </c>
      <c r="X33" s="747">
        <v>46473</v>
      </c>
      <c r="Y33" s="747">
        <v>251944</v>
      </c>
      <c r="Z33" s="91">
        <v>298417</v>
      </c>
      <c r="AA33" s="747">
        <v>164412</v>
      </c>
      <c r="AB33" s="747">
        <v>85630</v>
      </c>
      <c r="AC33" s="747">
        <v>1368849</v>
      </c>
      <c r="AD33" s="747">
        <v>36999</v>
      </c>
      <c r="AE33" s="747">
        <v>1491478</v>
      </c>
      <c r="AF33" s="747">
        <v>76424</v>
      </c>
      <c r="AG33" s="747">
        <v>174275</v>
      </c>
      <c r="AH33" s="91">
        <v>250699</v>
      </c>
      <c r="AI33" s="747">
        <v>147989</v>
      </c>
      <c r="AJ33" s="747">
        <v>49522</v>
      </c>
      <c r="AK33" s="747">
        <v>1179227</v>
      </c>
      <c r="AL33" s="747">
        <v>12165</v>
      </c>
      <c r="AM33" s="747">
        <v>1240914</v>
      </c>
      <c r="AN33" s="747">
        <v>76658</v>
      </c>
      <c r="AO33" s="747">
        <v>256392</v>
      </c>
      <c r="AP33" s="91">
        <v>333050</v>
      </c>
      <c r="AQ33" s="747">
        <v>53494</v>
      </c>
      <c r="AR33" s="747">
        <v>33517</v>
      </c>
      <c r="AS33" s="747">
        <v>209117</v>
      </c>
      <c r="AT33" s="747">
        <v>1870</v>
      </c>
      <c r="AU33" s="747">
        <v>244504</v>
      </c>
      <c r="AV33" s="747">
        <v>4356</v>
      </c>
      <c r="AW33" s="747">
        <v>91199</v>
      </c>
      <c r="AX33" s="91">
        <v>95555</v>
      </c>
      <c r="AY33" s="747">
        <v>36611</v>
      </c>
      <c r="AZ33" s="747">
        <v>42217</v>
      </c>
      <c r="BA33" s="747">
        <v>413397</v>
      </c>
      <c r="BB33" s="747">
        <v>22294</v>
      </c>
      <c r="BC33" s="747">
        <v>477908</v>
      </c>
      <c r="BD33" s="747">
        <v>17099</v>
      </c>
      <c r="BE33" s="747">
        <v>61998</v>
      </c>
      <c r="BF33" s="91">
        <v>79097</v>
      </c>
      <c r="BG33" s="747">
        <v>90985</v>
      </c>
      <c r="BH33" s="747">
        <v>49465</v>
      </c>
      <c r="BI33" s="747">
        <v>1052153</v>
      </c>
      <c r="BJ33" s="747">
        <v>11163</v>
      </c>
      <c r="BK33" s="747">
        <v>1112781</v>
      </c>
      <c r="BL33" s="747">
        <v>11559</v>
      </c>
      <c r="BM33" s="747">
        <v>150182</v>
      </c>
      <c r="BN33" s="91">
        <v>161741</v>
      </c>
      <c r="BO33" s="747">
        <v>82292</v>
      </c>
      <c r="BP33" s="747">
        <v>112939</v>
      </c>
      <c r="BQ33" s="747">
        <v>451499</v>
      </c>
      <c r="BR33" s="747">
        <v>4073</v>
      </c>
      <c r="BS33" s="747">
        <v>568511</v>
      </c>
      <c r="BT33" s="747">
        <v>9760</v>
      </c>
      <c r="BU33" s="747">
        <v>24634</v>
      </c>
      <c r="BV33" s="91">
        <v>34394</v>
      </c>
      <c r="BW33" s="747">
        <v>37734</v>
      </c>
      <c r="BX33" s="747">
        <v>18568</v>
      </c>
      <c r="BY33" s="747">
        <v>140110</v>
      </c>
      <c r="BZ33" s="747">
        <v>3387</v>
      </c>
      <c r="CA33" s="747">
        <v>162065</v>
      </c>
      <c r="CB33" s="747">
        <v>4159</v>
      </c>
      <c r="CC33" s="747">
        <v>130890</v>
      </c>
      <c r="CD33" s="91">
        <v>135049</v>
      </c>
      <c r="CE33" s="747">
        <v>40407</v>
      </c>
      <c r="CF33" s="747">
        <v>25762</v>
      </c>
      <c r="CG33" s="747">
        <v>271017</v>
      </c>
      <c r="CH33" s="747">
        <v>6964</v>
      </c>
      <c r="CI33" s="747">
        <v>303743</v>
      </c>
      <c r="CJ33" s="747">
        <v>7529</v>
      </c>
      <c r="CK33" s="747">
        <v>28047</v>
      </c>
      <c r="CL33" s="91">
        <v>35576</v>
      </c>
      <c r="CM33" s="747">
        <v>40120</v>
      </c>
      <c r="CN33" s="747">
        <v>49525</v>
      </c>
      <c r="CO33" s="747">
        <v>155201</v>
      </c>
      <c r="CP33" s="747">
        <v>5586</v>
      </c>
      <c r="CQ33" s="747">
        <v>210312</v>
      </c>
      <c r="CR33" s="747">
        <v>21415</v>
      </c>
      <c r="CS33" s="747">
        <v>180235</v>
      </c>
      <c r="CT33" s="91">
        <v>201650</v>
      </c>
      <c r="CU33" s="747">
        <v>29966</v>
      </c>
      <c r="CV33" s="747">
        <v>22869</v>
      </c>
      <c r="CW33" s="747">
        <v>110622</v>
      </c>
      <c r="CX33" s="747">
        <v>13488</v>
      </c>
      <c r="CY33" s="747">
        <v>146979</v>
      </c>
      <c r="CZ33" s="747">
        <v>10092</v>
      </c>
      <c r="DA33" s="747">
        <v>44655</v>
      </c>
      <c r="DB33" s="91">
        <v>54747</v>
      </c>
      <c r="DC33" s="747">
        <v>49586</v>
      </c>
      <c r="DD33" s="747">
        <v>58776</v>
      </c>
      <c r="DE33" s="747">
        <v>347022</v>
      </c>
      <c r="DF33" s="747">
        <v>3150</v>
      </c>
      <c r="DG33" s="747">
        <v>408948</v>
      </c>
      <c r="DH33" s="747">
        <v>4960</v>
      </c>
      <c r="DI33" s="747">
        <v>21569</v>
      </c>
      <c r="DJ33" s="91">
        <v>26529</v>
      </c>
      <c r="DK33" s="747">
        <v>32722</v>
      </c>
      <c r="DL33" s="747">
        <v>23644</v>
      </c>
      <c r="DM33" s="747">
        <v>129164</v>
      </c>
      <c r="DN33" s="747">
        <v>9260</v>
      </c>
      <c r="DO33" s="747">
        <v>162068</v>
      </c>
      <c r="DP33" s="747">
        <v>8135</v>
      </c>
      <c r="DQ33" s="747">
        <v>46646</v>
      </c>
      <c r="DR33" s="91">
        <v>54781</v>
      </c>
      <c r="DS33" s="747">
        <v>271161</v>
      </c>
      <c r="DT33" s="747">
        <v>230793</v>
      </c>
      <c r="DU33" s="747">
        <v>1022616</v>
      </c>
      <c r="DV33" s="747">
        <v>26858</v>
      </c>
      <c r="DW33" s="747">
        <v>1280267</v>
      </c>
      <c r="DX33" s="747">
        <v>83876</v>
      </c>
      <c r="DY33" s="747">
        <v>265077</v>
      </c>
      <c r="DZ33" s="91">
        <v>348953</v>
      </c>
      <c r="EA33" s="747">
        <v>2393816</v>
      </c>
      <c r="EB33" s="747">
        <v>2106425</v>
      </c>
      <c r="EC33" s="747">
        <v>14621151</v>
      </c>
      <c r="ED33" s="747">
        <v>306596</v>
      </c>
      <c r="EE33" s="747">
        <v>17034172</v>
      </c>
      <c r="EF33" s="747">
        <v>488583</v>
      </c>
      <c r="EG33" s="747">
        <v>2573060</v>
      </c>
      <c r="EH33" s="812">
        <v>3061643</v>
      </c>
    </row>
    <row r="34" spans="2:138" x14ac:dyDescent="0.25">
      <c r="B34" s="819" t="s">
        <v>1056</v>
      </c>
      <c r="C34" s="78">
        <v>544484</v>
      </c>
      <c r="D34" s="746">
        <v>463913</v>
      </c>
      <c r="E34" s="746">
        <v>3102282</v>
      </c>
      <c r="F34" s="746">
        <v>17944</v>
      </c>
      <c r="G34" s="746">
        <v>3584139</v>
      </c>
      <c r="H34" s="746">
        <v>42758</v>
      </c>
      <c r="I34" s="746">
        <v>301241</v>
      </c>
      <c r="J34" s="80">
        <v>343999</v>
      </c>
      <c r="K34" s="89">
        <v>603494</v>
      </c>
      <c r="L34" s="747">
        <v>517957</v>
      </c>
      <c r="M34" s="747">
        <v>3521794</v>
      </c>
      <c r="N34" s="747">
        <v>44159</v>
      </c>
      <c r="O34" s="747">
        <v>4083910</v>
      </c>
      <c r="P34" s="747">
        <v>100663</v>
      </c>
      <c r="Q34" s="747">
        <v>545631</v>
      </c>
      <c r="R34" s="91">
        <v>646294</v>
      </c>
      <c r="S34" s="747">
        <v>212833</v>
      </c>
      <c r="T34" s="747">
        <v>245205</v>
      </c>
      <c r="U34" s="747">
        <v>1093345</v>
      </c>
      <c r="V34" s="747">
        <v>20109</v>
      </c>
      <c r="W34" s="747">
        <v>1358659</v>
      </c>
      <c r="X34" s="747">
        <v>69022</v>
      </c>
      <c r="Y34" s="747">
        <v>259259</v>
      </c>
      <c r="Z34" s="91">
        <v>328281</v>
      </c>
      <c r="AA34" s="747">
        <v>217267</v>
      </c>
      <c r="AB34" s="747">
        <v>84493</v>
      </c>
      <c r="AC34" s="747">
        <v>1226782</v>
      </c>
      <c r="AD34" s="747">
        <v>27533</v>
      </c>
      <c r="AE34" s="747">
        <v>1338808</v>
      </c>
      <c r="AF34" s="747">
        <v>56387</v>
      </c>
      <c r="AG34" s="747">
        <v>214208</v>
      </c>
      <c r="AH34" s="91">
        <v>270595</v>
      </c>
      <c r="AI34" s="747">
        <v>178740</v>
      </c>
      <c r="AJ34" s="747">
        <v>46438</v>
      </c>
      <c r="AK34" s="747">
        <v>991569</v>
      </c>
      <c r="AL34" s="747">
        <v>38318</v>
      </c>
      <c r="AM34" s="747">
        <v>1076325</v>
      </c>
      <c r="AN34" s="747">
        <v>83501</v>
      </c>
      <c r="AO34" s="747">
        <v>281836</v>
      </c>
      <c r="AP34" s="91">
        <v>365337</v>
      </c>
      <c r="AQ34" s="747">
        <v>53379</v>
      </c>
      <c r="AR34" s="747">
        <v>66132</v>
      </c>
      <c r="AS34" s="747">
        <v>188050</v>
      </c>
      <c r="AT34" s="747">
        <v>3629</v>
      </c>
      <c r="AU34" s="747">
        <v>257811</v>
      </c>
      <c r="AV34" s="747">
        <v>4357</v>
      </c>
      <c r="AW34" s="747">
        <v>90644</v>
      </c>
      <c r="AX34" s="91">
        <v>95001</v>
      </c>
      <c r="AY34" s="747">
        <v>28651</v>
      </c>
      <c r="AZ34" s="747">
        <v>27883</v>
      </c>
      <c r="BA34" s="747">
        <v>419880</v>
      </c>
      <c r="BB34" s="747">
        <v>11758</v>
      </c>
      <c r="BC34" s="747">
        <v>459521</v>
      </c>
      <c r="BD34" s="747">
        <v>34554</v>
      </c>
      <c r="BE34" s="747">
        <v>65251</v>
      </c>
      <c r="BF34" s="91">
        <v>99805</v>
      </c>
      <c r="BG34" s="747">
        <v>173454</v>
      </c>
      <c r="BH34" s="747">
        <v>30647</v>
      </c>
      <c r="BI34" s="747">
        <v>898282</v>
      </c>
      <c r="BJ34" s="747">
        <v>4555</v>
      </c>
      <c r="BK34" s="747">
        <v>933484</v>
      </c>
      <c r="BL34" s="747">
        <v>49141</v>
      </c>
      <c r="BM34" s="747">
        <v>149090</v>
      </c>
      <c r="BN34" s="91">
        <v>198231</v>
      </c>
      <c r="BO34" s="747">
        <v>153221</v>
      </c>
      <c r="BP34" s="747">
        <v>54225</v>
      </c>
      <c r="BQ34" s="747">
        <v>407041</v>
      </c>
      <c r="BR34" s="747">
        <v>3953</v>
      </c>
      <c r="BS34" s="747">
        <v>465219</v>
      </c>
      <c r="BT34" s="747">
        <v>8875</v>
      </c>
      <c r="BU34" s="747">
        <v>29815</v>
      </c>
      <c r="BV34" s="91">
        <v>38690</v>
      </c>
      <c r="BW34" s="747">
        <v>44432</v>
      </c>
      <c r="BX34" s="747">
        <v>15223</v>
      </c>
      <c r="BY34" s="747">
        <v>111472</v>
      </c>
      <c r="BZ34" s="747">
        <v>989</v>
      </c>
      <c r="CA34" s="747">
        <v>127684</v>
      </c>
      <c r="CB34" s="747">
        <v>8604</v>
      </c>
      <c r="CC34" s="747">
        <v>131617</v>
      </c>
      <c r="CD34" s="91">
        <v>140221</v>
      </c>
      <c r="CE34" s="747">
        <v>50317</v>
      </c>
      <c r="CF34" s="747">
        <v>18673</v>
      </c>
      <c r="CG34" s="747">
        <v>247200</v>
      </c>
      <c r="CH34" s="747">
        <v>3454</v>
      </c>
      <c r="CI34" s="747">
        <v>269327</v>
      </c>
      <c r="CJ34" s="747">
        <v>6884</v>
      </c>
      <c r="CK34" s="747">
        <v>31464</v>
      </c>
      <c r="CL34" s="91">
        <v>38348</v>
      </c>
      <c r="CM34" s="747">
        <v>112804</v>
      </c>
      <c r="CN34" s="747">
        <v>21668</v>
      </c>
      <c r="CO34" s="747">
        <v>123104</v>
      </c>
      <c r="CP34" s="747">
        <v>7067</v>
      </c>
      <c r="CQ34" s="747">
        <v>151839</v>
      </c>
      <c r="CR34" s="747">
        <v>12719</v>
      </c>
      <c r="CS34" s="747">
        <v>156268</v>
      </c>
      <c r="CT34" s="91">
        <v>168987</v>
      </c>
      <c r="CU34" s="747">
        <v>49565</v>
      </c>
      <c r="CV34" s="747">
        <v>3523</v>
      </c>
      <c r="CW34" s="747">
        <v>96554</v>
      </c>
      <c r="CX34" s="747">
        <v>2225</v>
      </c>
      <c r="CY34" s="747">
        <v>102302</v>
      </c>
      <c r="CZ34" s="747">
        <v>1426</v>
      </c>
      <c r="DA34" s="747">
        <v>51956</v>
      </c>
      <c r="DB34" s="91">
        <v>53382</v>
      </c>
      <c r="DC34" s="747">
        <v>66039</v>
      </c>
      <c r="DD34" s="747">
        <v>50358</v>
      </c>
      <c r="DE34" s="747">
        <v>342020</v>
      </c>
      <c r="DF34" s="747">
        <v>1048</v>
      </c>
      <c r="DG34" s="747">
        <v>393426</v>
      </c>
      <c r="DH34" s="747">
        <v>4165</v>
      </c>
      <c r="DI34" s="747">
        <v>22205</v>
      </c>
      <c r="DJ34" s="91">
        <v>26370</v>
      </c>
      <c r="DK34" s="747">
        <v>39219</v>
      </c>
      <c r="DL34" s="747">
        <v>29897</v>
      </c>
      <c r="DM34" s="747">
        <v>114072</v>
      </c>
      <c r="DN34" s="747">
        <v>4171</v>
      </c>
      <c r="DO34" s="747">
        <v>148140</v>
      </c>
      <c r="DP34" s="747">
        <v>13283</v>
      </c>
      <c r="DQ34" s="747">
        <v>46104</v>
      </c>
      <c r="DR34" s="91">
        <v>59387</v>
      </c>
      <c r="DS34" s="747">
        <v>269546</v>
      </c>
      <c r="DT34" s="747">
        <v>193184</v>
      </c>
      <c r="DU34" s="747">
        <v>1021583</v>
      </c>
      <c r="DV34" s="747">
        <v>25192</v>
      </c>
      <c r="DW34" s="747">
        <v>1239959</v>
      </c>
      <c r="DX34" s="747">
        <v>57646</v>
      </c>
      <c r="DY34" s="747">
        <v>289872</v>
      </c>
      <c r="DZ34" s="91">
        <v>347518</v>
      </c>
      <c r="EA34" s="747">
        <v>2797445</v>
      </c>
      <c r="EB34" s="747">
        <v>1869419</v>
      </c>
      <c r="EC34" s="747">
        <v>13905030</v>
      </c>
      <c r="ED34" s="747">
        <v>216104</v>
      </c>
      <c r="EE34" s="747">
        <v>15990553</v>
      </c>
      <c r="EF34" s="747">
        <v>553985</v>
      </c>
      <c r="EG34" s="747">
        <v>2666461</v>
      </c>
      <c r="EH34" s="812">
        <v>3220446</v>
      </c>
    </row>
    <row r="35" spans="2:138" x14ac:dyDescent="0.25">
      <c r="B35" s="819" t="s">
        <v>1061</v>
      </c>
      <c r="C35" s="78">
        <v>432306</v>
      </c>
      <c r="D35" s="746">
        <v>397167</v>
      </c>
      <c r="E35" s="746">
        <v>3174188</v>
      </c>
      <c r="F35" s="746">
        <v>20862</v>
      </c>
      <c r="G35" s="746">
        <v>3592217</v>
      </c>
      <c r="H35" s="746">
        <v>120608</v>
      </c>
      <c r="I35" s="746">
        <v>295903</v>
      </c>
      <c r="J35" s="80">
        <v>416511</v>
      </c>
      <c r="K35" s="89">
        <v>642097</v>
      </c>
      <c r="L35" s="747">
        <v>636903</v>
      </c>
      <c r="M35" s="747">
        <v>3373869</v>
      </c>
      <c r="N35" s="747">
        <v>83494</v>
      </c>
      <c r="O35" s="747">
        <v>4094266</v>
      </c>
      <c r="P35" s="747">
        <v>91731</v>
      </c>
      <c r="Q35" s="747">
        <v>540772</v>
      </c>
      <c r="R35" s="91">
        <v>632503</v>
      </c>
      <c r="S35" s="747">
        <v>233826</v>
      </c>
      <c r="T35" s="747">
        <v>124640</v>
      </c>
      <c r="U35" s="747">
        <v>1065062</v>
      </c>
      <c r="V35" s="747">
        <v>23113</v>
      </c>
      <c r="W35" s="747">
        <v>1212815</v>
      </c>
      <c r="X35" s="747">
        <v>68096</v>
      </c>
      <c r="Y35" s="747">
        <v>297143</v>
      </c>
      <c r="Z35" s="91">
        <v>365239</v>
      </c>
      <c r="AA35" s="747">
        <v>302994</v>
      </c>
      <c r="AB35" s="747">
        <v>25128</v>
      </c>
      <c r="AC35" s="747">
        <v>983110</v>
      </c>
      <c r="AD35" s="747">
        <v>52447</v>
      </c>
      <c r="AE35" s="747">
        <v>1060685</v>
      </c>
      <c r="AF35" s="747">
        <v>61968</v>
      </c>
      <c r="AG35" s="747">
        <v>209004</v>
      </c>
      <c r="AH35" s="91">
        <v>270972</v>
      </c>
      <c r="AI35" s="747">
        <v>296382</v>
      </c>
      <c r="AJ35" s="747">
        <v>148770</v>
      </c>
      <c r="AK35" s="747">
        <v>761043</v>
      </c>
      <c r="AL35" s="747">
        <v>8787</v>
      </c>
      <c r="AM35" s="747">
        <v>918600</v>
      </c>
      <c r="AN35" s="747">
        <v>38432</v>
      </c>
      <c r="AO35" s="747">
        <v>341390</v>
      </c>
      <c r="AP35" s="91">
        <v>379822</v>
      </c>
      <c r="AQ35" s="747">
        <v>39462</v>
      </c>
      <c r="AR35" s="747">
        <v>48261</v>
      </c>
      <c r="AS35" s="747">
        <v>224627</v>
      </c>
      <c r="AT35" s="747">
        <v>3593</v>
      </c>
      <c r="AU35" s="747">
        <v>276481</v>
      </c>
      <c r="AV35" s="747">
        <v>10701</v>
      </c>
      <c r="AW35" s="747">
        <v>61876</v>
      </c>
      <c r="AX35" s="91">
        <v>72577</v>
      </c>
      <c r="AY35" s="747">
        <v>57893</v>
      </c>
      <c r="AZ35" s="747">
        <v>57852</v>
      </c>
      <c r="BA35" s="747">
        <v>383045</v>
      </c>
      <c r="BB35" s="747">
        <v>6305</v>
      </c>
      <c r="BC35" s="747">
        <v>447202</v>
      </c>
      <c r="BD35" s="747">
        <v>22408</v>
      </c>
      <c r="BE35" s="747">
        <v>89675</v>
      </c>
      <c r="BF35" s="91">
        <v>112083</v>
      </c>
      <c r="BG35" s="747">
        <v>147959</v>
      </c>
      <c r="BH35" s="747">
        <v>116716</v>
      </c>
      <c r="BI35" s="747">
        <v>769891</v>
      </c>
      <c r="BJ35" s="747">
        <v>11636</v>
      </c>
      <c r="BK35" s="747">
        <v>898243</v>
      </c>
      <c r="BL35" s="747">
        <v>25119</v>
      </c>
      <c r="BM35" s="747">
        <v>180599</v>
      </c>
      <c r="BN35" s="91">
        <v>205718</v>
      </c>
      <c r="BO35" s="747">
        <v>51839</v>
      </c>
      <c r="BP35" s="747">
        <v>84960</v>
      </c>
      <c r="BQ35" s="747">
        <v>404398</v>
      </c>
      <c r="BR35" s="747">
        <v>4142</v>
      </c>
      <c r="BS35" s="747">
        <v>493500</v>
      </c>
      <c r="BT35" s="747">
        <v>11570</v>
      </c>
      <c r="BU35" s="747">
        <v>31960</v>
      </c>
      <c r="BV35" s="91">
        <v>43530</v>
      </c>
      <c r="BW35" s="747">
        <v>29417</v>
      </c>
      <c r="BX35" s="747">
        <v>23422</v>
      </c>
      <c r="BY35" s="747">
        <v>92132</v>
      </c>
      <c r="BZ35" s="747">
        <v>7254</v>
      </c>
      <c r="CA35" s="747">
        <v>122808</v>
      </c>
      <c r="CB35" s="747">
        <v>8808</v>
      </c>
      <c r="CC35" s="747">
        <v>130294</v>
      </c>
      <c r="CD35" s="91">
        <v>139102</v>
      </c>
      <c r="CE35" s="747">
        <v>33160</v>
      </c>
      <c r="CF35" s="747">
        <v>14331</v>
      </c>
      <c r="CG35" s="747">
        <v>232427</v>
      </c>
      <c r="CH35" s="747">
        <v>3908</v>
      </c>
      <c r="CI35" s="747">
        <v>250666</v>
      </c>
      <c r="CJ35" s="747">
        <v>5971</v>
      </c>
      <c r="CK35" s="747">
        <v>32209</v>
      </c>
      <c r="CL35" s="91">
        <v>38180</v>
      </c>
      <c r="CM35" s="747">
        <v>34659</v>
      </c>
      <c r="CN35" s="747">
        <v>8517</v>
      </c>
      <c r="CO35" s="747">
        <v>113303</v>
      </c>
      <c r="CP35" s="747">
        <v>2999</v>
      </c>
      <c r="CQ35" s="747">
        <v>124819</v>
      </c>
      <c r="CR35" s="747">
        <v>23111</v>
      </c>
      <c r="CS35" s="747">
        <v>146754</v>
      </c>
      <c r="CT35" s="91">
        <v>169865</v>
      </c>
      <c r="CU35" s="747">
        <v>36317</v>
      </c>
      <c r="CV35" s="747">
        <v>32766</v>
      </c>
      <c r="CW35" s="747">
        <v>40109</v>
      </c>
      <c r="CX35" s="747">
        <v>1531</v>
      </c>
      <c r="CY35" s="747">
        <v>74406</v>
      </c>
      <c r="CZ35" s="747">
        <v>34257</v>
      </c>
      <c r="DA35" s="747">
        <v>43470</v>
      </c>
      <c r="DB35" s="91">
        <v>77727</v>
      </c>
      <c r="DC35" s="747">
        <v>31938</v>
      </c>
      <c r="DD35" s="747">
        <v>21639</v>
      </c>
      <c r="DE35" s="747">
        <v>356672</v>
      </c>
      <c r="DF35" s="747">
        <v>408</v>
      </c>
      <c r="DG35" s="747">
        <v>378719</v>
      </c>
      <c r="DH35" s="747">
        <v>5714</v>
      </c>
      <c r="DI35" s="747">
        <v>25064</v>
      </c>
      <c r="DJ35" s="91">
        <v>30778</v>
      </c>
      <c r="DK35" s="747">
        <v>26281</v>
      </c>
      <c r="DL35" s="747">
        <v>15738</v>
      </c>
      <c r="DM35" s="747">
        <v>117763</v>
      </c>
      <c r="DN35" s="747">
        <v>4119</v>
      </c>
      <c r="DO35" s="747">
        <v>137620</v>
      </c>
      <c r="DP35" s="747">
        <v>10249</v>
      </c>
      <c r="DQ35" s="747">
        <v>49115</v>
      </c>
      <c r="DR35" s="91">
        <v>59364</v>
      </c>
      <c r="DS35" s="747">
        <v>316067</v>
      </c>
      <c r="DT35" s="747">
        <v>151266</v>
      </c>
      <c r="DU35" s="747">
        <v>863572</v>
      </c>
      <c r="DV35" s="747">
        <v>18419</v>
      </c>
      <c r="DW35" s="747">
        <v>1033257</v>
      </c>
      <c r="DX35" s="747">
        <v>89559</v>
      </c>
      <c r="DY35" s="747">
        <v>302944</v>
      </c>
      <c r="DZ35" s="91">
        <v>392503</v>
      </c>
      <c r="EA35" s="747">
        <v>2712597</v>
      </c>
      <c r="EB35" s="747">
        <v>1908076</v>
      </c>
      <c r="EC35" s="747">
        <v>12955211</v>
      </c>
      <c r="ED35" s="747">
        <v>253017</v>
      </c>
      <c r="EE35" s="747">
        <v>15116304</v>
      </c>
      <c r="EF35" s="747">
        <v>628302</v>
      </c>
      <c r="EG35" s="747">
        <v>2778172</v>
      </c>
      <c r="EH35" s="812">
        <v>3406474</v>
      </c>
    </row>
    <row r="36" spans="2:138" ht="14.25" thickBot="1" x14ac:dyDescent="0.3">
      <c r="B36" s="818" t="s">
        <v>1066</v>
      </c>
      <c r="C36" s="78">
        <v>667241</v>
      </c>
      <c r="D36" s="746">
        <v>503094</v>
      </c>
      <c r="E36" s="746">
        <v>2933573</v>
      </c>
      <c r="F36" s="746">
        <v>81690</v>
      </c>
      <c r="G36" s="746">
        <v>3518357</v>
      </c>
      <c r="H36" s="746">
        <v>35118</v>
      </c>
      <c r="I36" s="746">
        <v>301959</v>
      </c>
      <c r="J36" s="80">
        <v>337077</v>
      </c>
      <c r="K36" s="89">
        <v>717410</v>
      </c>
      <c r="L36" s="747">
        <v>443095</v>
      </c>
      <c r="M36" s="747">
        <v>3304187</v>
      </c>
      <c r="N36" s="747">
        <v>38729</v>
      </c>
      <c r="O36" s="747">
        <v>3786011</v>
      </c>
      <c r="P36" s="747">
        <v>113649</v>
      </c>
      <c r="Q36" s="747">
        <v>576700</v>
      </c>
      <c r="R36" s="91">
        <v>690349</v>
      </c>
      <c r="S36" s="747">
        <v>248677</v>
      </c>
      <c r="T36" s="747">
        <v>151701</v>
      </c>
      <c r="U36" s="747">
        <v>958196</v>
      </c>
      <c r="V36" s="747">
        <v>26576</v>
      </c>
      <c r="W36" s="747">
        <v>1136473</v>
      </c>
      <c r="X36" s="747">
        <v>36441</v>
      </c>
      <c r="Y36" s="747">
        <v>314335</v>
      </c>
      <c r="Z36" s="91">
        <v>350776</v>
      </c>
      <c r="AA36" s="747">
        <v>196114</v>
      </c>
      <c r="AB36" s="747">
        <v>172319</v>
      </c>
      <c r="AC36" s="747">
        <v>846059</v>
      </c>
      <c r="AD36" s="747">
        <v>9879</v>
      </c>
      <c r="AE36" s="747">
        <v>1028257</v>
      </c>
      <c r="AF36" s="747">
        <v>26683</v>
      </c>
      <c r="AG36" s="747">
        <v>253082</v>
      </c>
      <c r="AH36" s="91">
        <v>279765</v>
      </c>
      <c r="AI36" s="747">
        <v>153130</v>
      </c>
      <c r="AJ36" s="747">
        <v>90878</v>
      </c>
      <c r="AK36" s="747">
        <v>737573</v>
      </c>
      <c r="AL36" s="747">
        <v>54455</v>
      </c>
      <c r="AM36" s="747">
        <v>882906</v>
      </c>
      <c r="AN36" s="747">
        <v>44870</v>
      </c>
      <c r="AO36" s="747">
        <v>319125</v>
      </c>
      <c r="AP36" s="91">
        <v>363995</v>
      </c>
      <c r="AQ36" s="747">
        <v>23677</v>
      </c>
      <c r="AR36" s="747">
        <v>113376</v>
      </c>
      <c r="AS36" s="747">
        <v>253086</v>
      </c>
      <c r="AT36" s="747">
        <v>3382</v>
      </c>
      <c r="AU36" s="747">
        <v>369844</v>
      </c>
      <c r="AV36" s="747">
        <v>4365</v>
      </c>
      <c r="AW36" s="747">
        <v>64548</v>
      </c>
      <c r="AX36" s="91">
        <v>68913</v>
      </c>
      <c r="AY36" s="747">
        <v>35357</v>
      </c>
      <c r="AZ36" s="747">
        <v>48204</v>
      </c>
      <c r="BA36" s="747">
        <v>377276</v>
      </c>
      <c r="BB36" s="747">
        <v>38254</v>
      </c>
      <c r="BC36" s="747">
        <v>463734</v>
      </c>
      <c r="BD36" s="747">
        <v>36357</v>
      </c>
      <c r="BE36" s="747">
        <v>72041</v>
      </c>
      <c r="BF36" s="91">
        <v>108398</v>
      </c>
      <c r="BG36" s="747">
        <v>79780</v>
      </c>
      <c r="BH36" s="747">
        <v>110858</v>
      </c>
      <c r="BI36" s="747">
        <v>804610</v>
      </c>
      <c r="BJ36" s="747">
        <v>19625</v>
      </c>
      <c r="BK36" s="747">
        <v>935093</v>
      </c>
      <c r="BL36" s="747">
        <v>29946</v>
      </c>
      <c r="BM36" s="747">
        <v>170000</v>
      </c>
      <c r="BN36" s="91">
        <v>199946</v>
      </c>
      <c r="BO36" s="747">
        <v>54034</v>
      </c>
      <c r="BP36" s="747">
        <v>73114</v>
      </c>
      <c r="BQ36" s="747">
        <v>431598</v>
      </c>
      <c r="BR36" s="747">
        <v>3994</v>
      </c>
      <c r="BS36" s="747">
        <v>508706</v>
      </c>
      <c r="BT36" s="747">
        <v>11685</v>
      </c>
      <c r="BU36" s="747">
        <v>35719</v>
      </c>
      <c r="BV36" s="91">
        <v>47404</v>
      </c>
      <c r="BW36" s="747">
        <v>43677</v>
      </c>
      <c r="BX36" s="747">
        <v>23907</v>
      </c>
      <c r="BY36" s="747">
        <v>78024</v>
      </c>
      <c r="BZ36" s="747">
        <v>2892</v>
      </c>
      <c r="CA36" s="747">
        <v>104823</v>
      </c>
      <c r="CB36" s="747">
        <v>4655</v>
      </c>
      <c r="CC36" s="747">
        <v>132662</v>
      </c>
      <c r="CD36" s="91">
        <v>137317</v>
      </c>
      <c r="CE36" s="747">
        <v>61436</v>
      </c>
      <c r="CF36" s="747">
        <v>79524</v>
      </c>
      <c r="CG36" s="747">
        <v>186326</v>
      </c>
      <c r="CH36" s="747">
        <v>4422</v>
      </c>
      <c r="CI36" s="747">
        <v>270272</v>
      </c>
      <c r="CJ36" s="747">
        <v>3695</v>
      </c>
      <c r="CK36" s="747">
        <v>32967</v>
      </c>
      <c r="CL36" s="91">
        <v>36662</v>
      </c>
      <c r="CM36" s="747">
        <v>29590</v>
      </c>
      <c r="CN36" s="747">
        <v>40081</v>
      </c>
      <c r="CO36" s="747">
        <v>99774</v>
      </c>
      <c r="CP36" s="747">
        <v>3183</v>
      </c>
      <c r="CQ36" s="747">
        <v>143038</v>
      </c>
      <c r="CR36" s="747">
        <v>11782</v>
      </c>
      <c r="CS36" s="747">
        <v>150355</v>
      </c>
      <c r="CT36" s="91">
        <v>162137</v>
      </c>
      <c r="CU36" s="747">
        <v>8903</v>
      </c>
      <c r="CV36" s="747">
        <v>10391</v>
      </c>
      <c r="CW36" s="747">
        <v>65888</v>
      </c>
      <c r="CX36" s="747">
        <v>31772</v>
      </c>
      <c r="CY36" s="747">
        <v>108051</v>
      </c>
      <c r="CZ36" s="747">
        <v>498</v>
      </c>
      <c r="DA36" s="747">
        <v>45072</v>
      </c>
      <c r="DB36" s="91">
        <v>45570</v>
      </c>
      <c r="DC36" s="747">
        <v>41666</v>
      </c>
      <c r="DD36" s="747">
        <v>31460</v>
      </c>
      <c r="DE36" s="747">
        <v>311253</v>
      </c>
      <c r="DF36" s="747">
        <v>4461</v>
      </c>
      <c r="DG36" s="747">
        <v>347174</v>
      </c>
      <c r="DH36" s="747">
        <v>28558</v>
      </c>
      <c r="DI36" s="747">
        <v>23559</v>
      </c>
      <c r="DJ36" s="91">
        <v>52117</v>
      </c>
      <c r="DK36" s="747">
        <v>26838</v>
      </c>
      <c r="DL36" s="747">
        <v>42869</v>
      </c>
      <c r="DM36" s="747">
        <v>84877</v>
      </c>
      <c r="DN36" s="747">
        <v>9380</v>
      </c>
      <c r="DO36" s="747">
        <v>137126</v>
      </c>
      <c r="DP36" s="747">
        <v>29148</v>
      </c>
      <c r="DQ36" s="747">
        <v>46741</v>
      </c>
      <c r="DR36" s="91">
        <v>75889</v>
      </c>
      <c r="DS36" s="747">
        <v>264866</v>
      </c>
      <c r="DT36" s="747">
        <v>398355</v>
      </c>
      <c r="DU36" s="747">
        <v>795583</v>
      </c>
      <c r="DV36" s="747">
        <v>31071</v>
      </c>
      <c r="DW36" s="747">
        <v>1225009</v>
      </c>
      <c r="DX36" s="747">
        <v>35454</v>
      </c>
      <c r="DY36" s="747">
        <v>332627</v>
      </c>
      <c r="DZ36" s="91">
        <v>368081</v>
      </c>
      <c r="EA36" s="747">
        <v>2652396</v>
      </c>
      <c r="EB36" s="747">
        <v>2333226</v>
      </c>
      <c r="EC36" s="747">
        <v>12267883</v>
      </c>
      <c r="ED36" s="747">
        <v>363765</v>
      </c>
      <c r="EE36" s="747">
        <v>14964874</v>
      </c>
      <c r="EF36" s="747">
        <v>452904</v>
      </c>
      <c r="EG36" s="747">
        <v>2871492</v>
      </c>
      <c r="EH36" s="812">
        <v>3324396</v>
      </c>
    </row>
    <row r="37" spans="2:138" x14ac:dyDescent="0.25">
      <c r="B37" s="817" t="s">
        <v>1074</v>
      </c>
      <c r="C37" s="746">
        <v>556604</v>
      </c>
      <c r="D37" s="746">
        <v>454882</v>
      </c>
      <c r="E37" s="746">
        <v>2877602</v>
      </c>
      <c r="F37" s="746">
        <v>11436</v>
      </c>
      <c r="G37" s="746">
        <v>3343920</v>
      </c>
      <c r="H37" s="746">
        <v>159455</v>
      </c>
      <c r="I37" s="746">
        <v>298561</v>
      </c>
      <c r="J37" s="80">
        <v>458016</v>
      </c>
      <c r="K37" s="89">
        <v>375770</v>
      </c>
      <c r="L37" s="747">
        <v>435458</v>
      </c>
      <c r="M37" s="747">
        <v>3357725</v>
      </c>
      <c r="N37" s="747">
        <v>108899</v>
      </c>
      <c r="O37" s="747">
        <v>3902082</v>
      </c>
      <c r="P37" s="747">
        <v>101817</v>
      </c>
      <c r="Q37" s="747">
        <v>563399</v>
      </c>
      <c r="R37" s="91">
        <v>665216</v>
      </c>
      <c r="S37" s="747">
        <v>225872</v>
      </c>
      <c r="T37" s="747">
        <v>144555</v>
      </c>
      <c r="U37" s="747">
        <v>876175</v>
      </c>
      <c r="V37" s="747">
        <v>14380</v>
      </c>
      <c r="W37" s="747">
        <v>1035110</v>
      </c>
      <c r="X37" s="747">
        <v>52752</v>
      </c>
      <c r="Y37" s="747">
        <v>318042</v>
      </c>
      <c r="Z37" s="91">
        <v>370794</v>
      </c>
      <c r="AA37" s="747">
        <v>160845</v>
      </c>
      <c r="AB37" s="747">
        <v>69494</v>
      </c>
      <c r="AC37" s="747">
        <v>861090</v>
      </c>
      <c r="AD37" s="747">
        <v>17969</v>
      </c>
      <c r="AE37" s="747">
        <v>948553</v>
      </c>
      <c r="AF37" s="747">
        <v>19918</v>
      </c>
      <c r="AG37" s="747">
        <v>248200</v>
      </c>
      <c r="AH37" s="91">
        <v>268118</v>
      </c>
      <c r="AI37" s="747">
        <v>63578</v>
      </c>
      <c r="AJ37" s="747">
        <v>159238</v>
      </c>
      <c r="AK37" s="747">
        <v>789550</v>
      </c>
      <c r="AL37" s="747">
        <v>68273</v>
      </c>
      <c r="AM37" s="747">
        <v>1017061</v>
      </c>
      <c r="AN37" s="747">
        <v>68223</v>
      </c>
      <c r="AO37" s="747">
        <v>289797</v>
      </c>
      <c r="AP37" s="91">
        <v>358020</v>
      </c>
      <c r="AQ37" s="747">
        <v>28335</v>
      </c>
      <c r="AR37" s="747">
        <v>63618</v>
      </c>
      <c r="AS37" s="747">
        <v>340770</v>
      </c>
      <c r="AT37" s="747">
        <v>12915</v>
      </c>
      <c r="AU37" s="747">
        <v>417303</v>
      </c>
      <c r="AV37" s="747">
        <v>4156</v>
      </c>
      <c r="AW37" s="747">
        <v>52581</v>
      </c>
      <c r="AX37" s="91">
        <v>56737</v>
      </c>
      <c r="AY37" s="747">
        <v>38114</v>
      </c>
      <c r="AZ37" s="747">
        <v>19423</v>
      </c>
      <c r="BA37" s="747">
        <v>398424</v>
      </c>
      <c r="BB37" s="747">
        <v>24717</v>
      </c>
      <c r="BC37" s="747">
        <v>442564</v>
      </c>
      <c r="BD37" s="747">
        <v>28739</v>
      </c>
      <c r="BE37" s="747">
        <v>82138</v>
      </c>
      <c r="BF37" s="91">
        <v>110877</v>
      </c>
      <c r="BG37" s="747">
        <v>104033</v>
      </c>
      <c r="BH37" s="747">
        <v>156515</v>
      </c>
      <c r="BI37" s="747">
        <v>833109</v>
      </c>
      <c r="BJ37" s="747">
        <v>30849</v>
      </c>
      <c r="BK37" s="747">
        <v>1020473</v>
      </c>
      <c r="BL37" s="747">
        <v>9277</v>
      </c>
      <c r="BM37" s="747">
        <v>157771</v>
      </c>
      <c r="BN37" s="91">
        <v>167048</v>
      </c>
      <c r="BO37" s="747">
        <v>82286</v>
      </c>
      <c r="BP37" s="747">
        <v>75149</v>
      </c>
      <c r="BQ37" s="747">
        <v>416131</v>
      </c>
      <c r="BR37" s="747">
        <v>8960</v>
      </c>
      <c r="BS37" s="747">
        <v>500240</v>
      </c>
      <c r="BT37" s="747">
        <v>11686</v>
      </c>
      <c r="BU37" s="747">
        <v>37047</v>
      </c>
      <c r="BV37" s="91">
        <v>48733</v>
      </c>
      <c r="BW37" s="747">
        <v>29229</v>
      </c>
      <c r="BX37" s="747">
        <v>36834</v>
      </c>
      <c r="BY37" s="747">
        <v>74003</v>
      </c>
      <c r="BZ37" s="747">
        <v>3297</v>
      </c>
      <c r="CA37" s="747">
        <v>114134</v>
      </c>
      <c r="CB37" s="747">
        <v>4109</v>
      </c>
      <c r="CC37" s="747">
        <v>131502</v>
      </c>
      <c r="CD37" s="91">
        <v>135611</v>
      </c>
      <c r="CE37" s="747">
        <v>22393</v>
      </c>
      <c r="CF37" s="747">
        <v>42273</v>
      </c>
      <c r="CG37" s="747">
        <v>240770</v>
      </c>
      <c r="CH37" s="747">
        <v>3590</v>
      </c>
      <c r="CI37" s="747">
        <v>286633</v>
      </c>
      <c r="CJ37" s="747">
        <v>9150</v>
      </c>
      <c r="CK37" s="747">
        <v>31031</v>
      </c>
      <c r="CL37" s="91">
        <v>40181</v>
      </c>
      <c r="CM37" s="747">
        <v>45079</v>
      </c>
      <c r="CN37" s="747">
        <v>21066</v>
      </c>
      <c r="CO37" s="747">
        <v>88179</v>
      </c>
      <c r="CP37" s="747">
        <v>15824</v>
      </c>
      <c r="CQ37" s="747">
        <v>125069</v>
      </c>
      <c r="CR37" s="747">
        <v>26160</v>
      </c>
      <c r="CS37" s="747">
        <v>129933</v>
      </c>
      <c r="CT37" s="91">
        <v>156093</v>
      </c>
      <c r="CU37" s="747">
        <v>7852</v>
      </c>
      <c r="CV37" s="747">
        <v>6563</v>
      </c>
      <c r="CW37" s="747">
        <v>73040</v>
      </c>
      <c r="CX37" s="747">
        <v>1231</v>
      </c>
      <c r="CY37" s="747">
        <v>80834</v>
      </c>
      <c r="CZ37" s="747">
        <v>27537</v>
      </c>
      <c r="DA37" s="747">
        <v>43961</v>
      </c>
      <c r="DB37" s="91">
        <v>71498</v>
      </c>
      <c r="DC37" s="747">
        <v>65745</v>
      </c>
      <c r="DD37" s="747">
        <v>45577</v>
      </c>
      <c r="DE37" s="747">
        <v>271347</v>
      </c>
      <c r="DF37" s="747">
        <v>2727</v>
      </c>
      <c r="DG37" s="747">
        <v>319651</v>
      </c>
      <c r="DH37" s="747">
        <v>14015</v>
      </c>
      <c r="DI37" s="747">
        <v>45457</v>
      </c>
      <c r="DJ37" s="91">
        <v>59472</v>
      </c>
      <c r="DK37" s="747">
        <v>49479</v>
      </c>
      <c r="DL37" s="747">
        <v>23503</v>
      </c>
      <c r="DM37" s="747">
        <v>97081</v>
      </c>
      <c r="DN37" s="747">
        <v>5250</v>
      </c>
      <c r="DO37" s="747">
        <v>125834</v>
      </c>
      <c r="DP37" s="747">
        <v>11585</v>
      </c>
      <c r="DQ37" s="747">
        <v>49500</v>
      </c>
      <c r="DR37" s="91">
        <v>61085</v>
      </c>
      <c r="DS37" s="747">
        <v>223132</v>
      </c>
      <c r="DT37" s="747">
        <v>194349</v>
      </c>
      <c r="DU37" s="747">
        <v>977968</v>
      </c>
      <c r="DV37" s="747">
        <v>38216</v>
      </c>
      <c r="DW37" s="747">
        <v>1210533</v>
      </c>
      <c r="DX37" s="747">
        <v>43113</v>
      </c>
      <c r="DY37" s="747">
        <v>312156</v>
      </c>
      <c r="DZ37" s="91">
        <v>355269</v>
      </c>
      <c r="EA37" s="747">
        <v>2078346</v>
      </c>
      <c r="EB37" s="747">
        <v>1948497</v>
      </c>
      <c r="EC37" s="747">
        <v>12572964</v>
      </c>
      <c r="ED37" s="747">
        <v>368533</v>
      </c>
      <c r="EE37" s="747">
        <v>14889994</v>
      </c>
      <c r="EF37" s="747">
        <v>591692</v>
      </c>
      <c r="EG37" s="747">
        <v>2791076</v>
      </c>
      <c r="EH37" s="812">
        <v>3382768</v>
      </c>
    </row>
    <row r="38" spans="2:138" x14ac:dyDescent="0.25">
      <c r="B38" s="819" t="s">
        <v>1078</v>
      </c>
      <c r="C38" s="746">
        <v>511866</v>
      </c>
      <c r="D38" s="746">
        <v>387736</v>
      </c>
      <c r="E38" s="746">
        <v>2814304</v>
      </c>
      <c r="F38" s="746">
        <v>46080</v>
      </c>
      <c r="G38" s="746">
        <v>3248120</v>
      </c>
      <c r="H38" s="746">
        <v>46836</v>
      </c>
      <c r="I38" s="746">
        <v>385519</v>
      </c>
      <c r="J38" s="80">
        <v>432355</v>
      </c>
      <c r="K38" s="89">
        <v>569912</v>
      </c>
      <c r="L38" s="747">
        <v>562685</v>
      </c>
      <c r="M38" s="747">
        <v>3287009</v>
      </c>
      <c r="N38" s="747">
        <v>58922</v>
      </c>
      <c r="O38" s="747">
        <v>3908616</v>
      </c>
      <c r="P38" s="747">
        <v>63098</v>
      </c>
      <c r="Q38" s="747">
        <v>588357</v>
      </c>
      <c r="R38" s="91">
        <v>651455</v>
      </c>
      <c r="S38" s="747">
        <v>160993</v>
      </c>
      <c r="T38" s="747">
        <v>172894</v>
      </c>
      <c r="U38" s="747">
        <v>834298</v>
      </c>
      <c r="V38" s="747">
        <v>25474</v>
      </c>
      <c r="W38" s="747">
        <v>1032666</v>
      </c>
      <c r="X38" s="747">
        <v>56011</v>
      </c>
      <c r="Y38" s="747">
        <v>329520</v>
      </c>
      <c r="Z38" s="91">
        <v>385531</v>
      </c>
      <c r="AA38" s="747">
        <v>105461</v>
      </c>
      <c r="AB38" s="747">
        <v>99028</v>
      </c>
      <c r="AC38" s="747">
        <v>742468</v>
      </c>
      <c r="AD38" s="747">
        <v>11601</v>
      </c>
      <c r="AE38" s="747">
        <v>853097</v>
      </c>
      <c r="AF38" s="747">
        <v>111860</v>
      </c>
      <c r="AG38" s="747">
        <v>245131</v>
      </c>
      <c r="AH38" s="91">
        <v>356991</v>
      </c>
      <c r="AI38" s="747">
        <v>132249</v>
      </c>
      <c r="AJ38" s="747">
        <v>112175</v>
      </c>
      <c r="AK38" s="747">
        <v>877019</v>
      </c>
      <c r="AL38" s="747">
        <v>24249</v>
      </c>
      <c r="AM38" s="747">
        <v>1013443</v>
      </c>
      <c r="AN38" s="747">
        <v>24658</v>
      </c>
      <c r="AO38" s="747">
        <v>317940</v>
      </c>
      <c r="AP38" s="91">
        <v>342598</v>
      </c>
      <c r="AQ38" s="747">
        <v>76143</v>
      </c>
      <c r="AR38" s="747">
        <v>60791</v>
      </c>
      <c r="AS38" s="747">
        <v>339813</v>
      </c>
      <c r="AT38" s="747">
        <v>2353</v>
      </c>
      <c r="AU38" s="747">
        <v>402957</v>
      </c>
      <c r="AV38" s="747">
        <v>3414</v>
      </c>
      <c r="AW38" s="747">
        <v>52317</v>
      </c>
      <c r="AX38" s="91">
        <v>55731</v>
      </c>
      <c r="AY38" s="747">
        <v>53814</v>
      </c>
      <c r="AZ38" s="747">
        <v>19964</v>
      </c>
      <c r="BA38" s="747">
        <v>387371</v>
      </c>
      <c r="BB38" s="747">
        <v>23767</v>
      </c>
      <c r="BC38" s="747">
        <v>431102</v>
      </c>
      <c r="BD38" s="747">
        <v>4778</v>
      </c>
      <c r="BE38" s="747">
        <v>83711</v>
      </c>
      <c r="BF38" s="91">
        <v>88489</v>
      </c>
      <c r="BG38" s="747">
        <v>84502</v>
      </c>
      <c r="BH38" s="747">
        <v>37597</v>
      </c>
      <c r="BI38" s="747">
        <v>926784</v>
      </c>
      <c r="BJ38" s="747">
        <v>14084</v>
      </c>
      <c r="BK38" s="747">
        <v>978465</v>
      </c>
      <c r="BL38" s="747">
        <v>13673</v>
      </c>
      <c r="BM38" s="747">
        <v>148478</v>
      </c>
      <c r="BN38" s="91">
        <v>162151</v>
      </c>
      <c r="BO38" s="747">
        <v>49313</v>
      </c>
      <c r="BP38" s="747">
        <v>33817</v>
      </c>
      <c r="BQ38" s="747">
        <v>444564</v>
      </c>
      <c r="BR38" s="747">
        <v>13958</v>
      </c>
      <c r="BS38" s="747">
        <v>492339</v>
      </c>
      <c r="BT38" s="747">
        <v>8036</v>
      </c>
      <c r="BU38" s="747">
        <v>33102</v>
      </c>
      <c r="BV38" s="91">
        <v>41138</v>
      </c>
      <c r="BW38" s="747">
        <v>12694</v>
      </c>
      <c r="BX38" s="747">
        <v>15977</v>
      </c>
      <c r="BY38" s="747">
        <v>96031</v>
      </c>
      <c r="BZ38" s="747">
        <v>1996</v>
      </c>
      <c r="CA38" s="747">
        <v>114004</v>
      </c>
      <c r="CB38" s="747">
        <v>7608</v>
      </c>
      <c r="CC38" s="747">
        <v>131416</v>
      </c>
      <c r="CD38" s="91">
        <v>139024</v>
      </c>
      <c r="CE38" s="747">
        <v>60768</v>
      </c>
      <c r="CF38" s="747">
        <v>46241</v>
      </c>
      <c r="CG38" s="747">
        <v>221629</v>
      </c>
      <c r="CH38" s="747">
        <v>11667</v>
      </c>
      <c r="CI38" s="747">
        <v>279537</v>
      </c>
      <c r="CJ38" s="747">
        <v>5789</v>
      </c>
      <c r="CK38" s="747">
        <v>27249</v>
      </c>
      <c r="CL38" s="91">
        <v>33038</v>
      </c>
      <c r="CM38" s="747">
        <v>19004</v>
      </c>
      <c r="CN38" s="747">
        <v>14672</v>
      </c>
      <c r="CO38" s="747">
        <v>93116</v>
      </c>
      <c r="CP38" s="747">
        <v>6221</v>
      </c>
      <c r="CQ38" s="747">
        <v>114009</v>
      </c>
      <c r="CR38" s="747">
        <v>20875</v>
      </c>
      <c r="CS38" s="747">
        <v>141946</v>
      </c>
      <c r="CT38" s="91">
        <v>162821</v>
      </c>
      <c r="CU38" s="747">
        <v>25968</v>
      </c>
      <c r="CV38" s="747">
        <v>20340</v>
      </c>
      <c r="CW38" s="747">
        <v>54860</v>
      </c>
      <c r="CX38" s="747">
        <v>331</v>
      </c>
      <c r="CY38" s="747">
        <v>75531</v>
      </c>
      <c r="CZ38" s="747">
        <v>2536</v>
      </c>
      <c r="DA38" s="747">
        <v>68637</v>
      </c>
      <c r="DB38" s="91">
        <v>71173</v>
      </c>
      <c r="DC38" s="747">
        <v>42401</v>
      </c>
      <c r="DD38" s="747">
        <v>34772</v>
      </c>
      <c r="DE38" s="747">
        <v>272116</v>
      </c>
      <c r="DF38" s="747">
        <v>13124</v>
      </c>
      <c r="DG38" s="747">
        <v>320012</v>
      </c>
      <c r="DH38" s="747">
        <v>7009</v>
      </c>
      <c r="DI38" s="747">
        <v>44473</v>
      </c>
      <c r="DJ38" s="91">
        <v>51482</v>
      </c>
      <c r="DK38" s="747">
        <v>21632</v>
      </c>
      <c r="DL38" s="747">
        <v>27657</v>
      </c>
      <c r="DM38" s="747">
        <v>103562</v>
      </c>
      <c r="DN38" s="747">
        <v>5753</v>
      </c>
      <c r="DO38" s="747">
        <v>136972</v>
      </c>
      <c r="DP38" s="747">
        <v>8264</v>
      </c>
      <c r="DQ38" s="747">
        <v>47708</v>
      </c>
      <c r="DR38" s="91">
        <v>55972</v>
      </c>
      <c r="DS38" s="747">
        <v>216957</v>
      </c>
      <c r="DT38" s="747">
        <v>246714</v>
      </c>
      <c r="DU38" s="747">
        <v>955325</v>
      </c>
      <c r="DV38" s="747">
        <v>33296</v>
      </c>
      <c r="DW38" s="747">
        <v>1235335</v>
      </c>
      <c r="DX38" s="747">
        <v>58688</v>
      </c>
      <c r="DY38" s="747">
        <v>304156</v>
      </c>
      <c r="DZ38" s="91">
        <v>362844</v>
      </c>
      <c r="EA38" s="747">
        <v>2143677</v>
      </c>
      <c r="EB38" s="747">
        <v>1893060</v>
      </c>
      <c r="EC38" s="747">
        <v>12450269</v>
      </c>
      <c r="ED38" s="747">
        <v>292876</v>
      </c>
      <c r="EE38" s="747">
        <v>14636205</v>
      </c>
      <c r="EF38" s="747">
        <v>443133</v>
      </c>
      <c r="EG38" s="747">
        <v>2949660</v>
      </c>
      <c r="EH38" s="812">
        <v>3392793</v>
      </c>
    </row>
    <row r="39" spans="2:138" x14ac:dyDescent="0.25">
      <c r="B39" s="819" t="s">
        <v>1087</v>
      </c>
      <c r="C39" s="746">
        <v>445026</v>
      </c>
      <c r="D39" s="746">
        <v>459030</v>
      </c>
      <c r="E39" s="746">
        <v>2782896</v>
      </c>
      <c r="F39" s="746">
        <v>93838</v>
      </c>
      <c r="G39" s="746">
        <v>3335764</v>
      </c>
      <c r="H39" s="746">
        <v>56310</v>
      </c>
      <c r="I39" s="746">
        <v>311207</v>
      </c>
      <c r="J39" s="80">
        <v>367517</v>
      </c>
      <c r="K39" s="89">
        <v>396821</v>
      </c>
      <c r="L39" s="747">
        <v>436701</v>
      </c>
      <c r="M39" s="747">
        <v>3486230</v>
      </c>
      <c r="N39" s="747">
        <v>90099</v>
      </c>
      <c r="O39" s="747">
        <v>4013030</v>
      </c>
      <c r="P39" s="747">
        <v>37545</v>
      </c>
      <c r="Q39" s="747">
        <v>550176</v>
      </c>
      <c r="R39" s="91">
        <v>587721</v>
      </c>
      <c r="S39" s="747">
        <v>179461</v>
      </c>
      <c r="T39" s="747">
        <v>155525</v>
      </c>
      <c r="U39" s="747">
        <v>842165</v>
      </c>
      <c r="V39" s="747">
        <v>19557</v>
      </c>
      <c r="W39" s="747">
        <v>1017247</v>
      </c>
      <c r="X39" s="747">
        <v>23567</v>
      </c>
      <c r="Y39" s="747">
        <v>351941</v>
      </c>
      <c r="Z39" s="91">
        <v>375508</v>
      </c>
      <c r="AA39" s="747">
        <v>121480</v>
      </c>
      <c r="AB39" s="747">
        <v>128813</v>
      </c>
      <c r="AC39" s="747">
        <v>713880</v>
      </c>
      <c r="AD39" s="747">
        <v>14033</v>
      </c>
      <c r="AE39" s="747">
        <v>856726</v>
      </c>
      <c r="AF39" s="747">
        <v>24026</v>
      </c>
      <c r="AG39" s="747">
        <v>336215</v>
      </c>
      <c r="AH39" s="91">
        <v>360241</v>
      </c>
      <c r="AI39" s="747">
        <v>66146</v>
      </c>
      <c r="AJ39" s="747">
        <v>38220</v>
      </c>
      <c r="AK39" s="747">
        <v>916735</v>
      </c>
      <c r="AL39" s="747">
        <v>10438</v>
      </c>
      <c r="AM39" s="747">
        <v>965393</v>
      </c>
      <c r="AN39" s="747">
        <v>36820</v>
      </c>
      <c r="AO39" s="747">
        <v>326094</v>
      </c>
      <c r="AP39" s="91">
        <v>362914</v>
      </c>
      <c r="AQ39" s="747">
        <v>63083</v>
      </c>
      <c r="AR39" s="747">
        <v>72309</v>
      </c>
      <c r="AS39" s="747">
        <v>326109</v>
      </c>
      <c r="AT39" s="747">
        <v>2626</v>
      </c>
      <c r="AU39" s="747">
        <v>401044</v>
      </c>
      <c r="AV39" s="747">
        <v>15042</v>
      </c>
      <c r="AW39" s="747">
        <v>51658</v>
      </c>
      <c r="AX39" s="91">
        <v>66700</v>
      </c>
      <c r="AY39" s="747">
        <v>13124</v>
      </c>
      <c r="AZ39" s="747">
        <v>33796</v>
      </c>
      <c r="BA39" s="747">
        <v>406491</v>
      </c>
      <c r="BB39" s="747">
        <v>3967</v>
      </c>
      <c r="BC39" s="747">
        <v>444254</v>
      </c>
      <c r="BD39" s="747">
        <v>13243</v>
      </c>
      <c r="BE39" s="747">
        <v>82398</v>
      </c>
      <c r="BF39" s="91">
        <v>95641</v>
      </c>
      <c r="BG39" s="747">
        <v>53757</v>
      </c>
      <c r="BH39" s="747">
        <v>29311</v>
      </c>
      <c r="BI39" s="747">
        <v>901890</v>
      </c>
      <c r="BJ39" s="747">
        <v>7641</v>
      </c>
      <c r="BK39" s="747">
        <v>938842</v>
      </c>
      <c r="BL39" s="747">
        <v>25467</v>
      </c>
      <c r="BM39" s="747">
        <v>151861</v>
      </c>
      <c r="BN39" s="91">
        <v>177328</v>
      </c>
      <c r="BO39" s="747">
        <v>39911</v>
      </c>
      <c r="BP39" s="747">
        <v>96874</v>
      </c>
      <c r="BQ39" s="747">
        <v>444826</v>
      </c>
      <c r="BR39" s="747">
        <v>1402</v>
      </c>
      <c r="BS39" s="747">
        <v>543102</v>
      </c>
      <c r="BT39" s="747">
        <v>9202</v>
      </c>
      <c r="BU39" s="747">
        <v>38136</v>
      </c>
      <c r="BV39" s="91">
        <v>47338</v>
      </c>
      <c r="BW39" s="747">
        <v>22727</v>
      </c>
      <c r="BX39" s="747">
        <v>14822</v>
      </c>
      <c r="BY39" s="747">
        <v>86239</v>
      </c>
      <c r="BZ39" s="747">
        <v>3092</v>
      </c>
      <c r="CA39" s="747">
        <v>104153</v>
      </c>
      <c r="CB39" s="747">
        <v>7949</v>
      </c>
      <c r="CC39" s="747">
        <v>133021</v>
      </c>
      <c r="CD39" s="91">
        <v>140970</v>
      </c>
      <c r="CE39" s="747">
        <v>47674</v>
      </c>
      <c r="CF39" s="747">
        <v>42317</v>
      </c>
      <c r="CG39" s="747">
        <v>225448</v>
      </c>
      <c r="CH39" s="747">
        <v>3888</v>
      </c>
      <c r="CI39" s="747">
        <v>271653</v>
      </c>
      <c r="CJ39" s="747">
        <v>7955</v>
      </c>
      <c r="CK39" s="747">
        <v>26069</v>
      </c>
      <c r="CL39" s="91">
        <v>34024</v>
      </c>
      <c r="CM39" s="747">
        <v>42182</v>
      </c>
      <c r="CN39" s="747">
        <v>9178</v>
      </c>
      <c r="CO39" s="747">
        <v>76642</v>
      </c>
      <c r="CP39" s="747">
        <v>1015</v>
      </c>
      <c r="CQ39" s="747">
        <v>86835</v>
      </c>
      <c r="CR39" s="747">
        <v>9378</v>
      </c>
      <c r="CS39" s="747">
        <v>149496</v>
      </c>
      <c r="CT39" s="91">
        <v>158874</v>
      </c>
      <c r="CU39" s="747">
        <v>26084</v>
      </c>
      <c r="CV39" s="747">
        <v>13819</v>
      </c>
      <c r="CW39" s="747">
        <v>47021</v>
      </c>
      <c r="CX39" s="747">
        <v>12662</v>
      </c>
      <c r="CY39" s="747">
        <v>73502</v>
      </c>
      <c r="CZ39" s="747">
        <v>2838</v>
      </c>
      <c r="DA39" s="747">
        <v>58099</v>
      </c>
      <c r="DB39" s="91">
        <v>60937</v>
      </c>
      <c r="DC39" s="747">
        <v>31037</v>
      </c>
      <c r="DD39" s="747">
        <v>39059</v>
      </c>
      <c r="DE39" s="747">
        <v>285300</v>
      </c>
      <c r="DF39" s="747">
        <v>1964</v>
      </c>
      <c r="DG39" s="747">
        <v>326323</v>
      </c>
      <c r="DH39" s="747">
        <v>4334</v>
      </c>
      <c r="DI39" s="747">
        <v>49009</v>
      </c>
      <c r="DJ39" s="91">
        <v>53343</v>
      </c>
      <c r="DK39" s="747">
        <v>40470</v>
      </c>
      <c r="DL39" s="747">
        <v>17238</v>
      </c>
      <c r="DM39" s="747">
        <v>84955</v>
      </c>
      <c r="DN39" s="747">
        <v>3543</v>
      </c>
      <c r="DO39" s="747">
        <v>105736</v>
      </c>
      <c r="DP39" s="747">
        <v>15559</v>
      </c>
      <c r="DQ39" s="747">
        <v>48417</v>
      </c>
      <c r="DR39" s="91">
        <v>63976</v>
      </c>
      <c r="DS39" s="747">
        <v>104736</v>
      </c>
      <c r="DT39" s="747">
        <v>225475</v>
      </c>
      <c r="DU39" s="747">
        <v>1106195</v>
      </c>
      <c r="DV39" s="747">
        <v>39102</v>
      </c>
      <c r="DW39" s="747">
        <v>1370772</v>
      </c>
      <c r="DX39" s="747">
        <v>34766</v>
      </c>
      <c r="DY39" s="747">
        <v>314510</v>
      </c>
      <c r="DZ39" s="91">
        <v>349276</v>
      </c>
      <c r="EA39" s="747">
        <v>1693719</v>
      </c>
      <c r="EB39" s="747">
        <v>1812487</v>
      </c>
      <c r="EC39" s="747">
        <v>12733022</v>
      </c>
      <c r="ED39" s="747">
        <v>308867</v>
      </c>
      <c r="EE39" s="747">
        <v>14854376</v>
      </c>
      <c r="EF39" s="747">
        <v>324001</v>
      </c>
      <c r="EG39" s="747">
        <v>2978307</v>
      </c>
      <c r="EH39" s="812">
        <v>3302308</v>
      </c>
    </row>
    <row r="40" spans="2:138" ht="14.25" thickBot="1" x14ac:dyDescent="0.3">
      <c r="B40" s="819" t="s">
        <v>1108</v>
      </c>
      <c r="C40" s="746">
        <v>463299</v>
      </c>
      <c r="D40" s="746">
        <v>409540</v>
      </c>
      <c r="E40" s="746">
        <v>2829934</v>
      </c>
      <c r="F40" s="746">
        <v>45914</v>
      </c>
      <c r="G40" s="746">
        <v>3285388</v>
      </c>
      <c r="H40" s="746">
        <v>69188</v>
      </c>
      <c r="I40" s="746">
        <v>293737</v>
      </c>
      <c r="J40" s="80">
        <v>362925</v>
      </c>
      <c r="K40" s="89">
        <v>208695</v>
      </c>
      <c r="L40" s="747">
        <v>145643</v>
      </c>
      <c r="M40" s="747">
        <v>1133928</v>
      </c>
      <c r="N40" s="747">
        <v>34371</v>
      </c>
      <c r="O40" s="747">
        <v>1313942</v>
      </c>
      <c r="P40" s="747">
        <v>43543</v>
      </c>
      <c r="Q40" s="747">
        <v>302646</v>
      </c>
      <c r="R40" s="91">
        <v>346189</v>
      </c>
      <c r="S40" s="747">
        <v>589612</v>
      </c>
      <c r="T40" s="747">
        <v>363243</v>
      </c>
      <c r="U40" s="747">
        <v>3241935</v>
      </c>
      <c r="V40" s="747">
        <v>30783</v>
      </c>
      <c r="W40" s="747">
        <v>3635961</v>
      </c>
      <c r="X40" s="747">
        <v>201206</v>
      </c>
      <c r="Y40" s="747">
        <v>544311</v>
      </c>
      <c r="Z40" s="91">
        <v>745517</v>
      </c>
      <c r="AA40" s="747">
        <v>108167</v>
      </c>
      <c r="AB40" s="747">
        <v>209030</v>
      </c>
      <c r="AC40" s="747">
        <v>899285</v>
      </c>
      <c r="AD40" s="747">
        <v>22401</v>
      </c>
      <c r="AE40" s="747">
        <v>1130716</v>
      </c>
      <c r="AF40" s="747">
        <v>32834</v>
      </c>
      <c r="AG40" s="747">
        <v>338673</v>
      </c>
      <c r="AH40" s="91">
        <v>371507</v>
      </c>
      <c r="AI40" s="747">
        <v>121000</v>
      </c>
      <c r="AJ40" s="747">
        <v>94449</v>
      </c>
      <c r="AK40" s="747">
        <v>709166</v>
      </c>
      <c r="AL40" s="747">
        <v>18385</v>
      </c>
      <c r="AM40" s="747">
        <v>822000</v>
      </c>
      <c r="AN40" s="747">
        <v>38687</v>
      </c>
      <c r="AO40" s="747">
        <v>329665</v>
      </c>
      <c r="AP40" s="91">
        <v>368352</v>
      </c>
      <c r="AQ40" s="747">
        <v>85096</v>
      </c>
      <c r="AR40" s="747">
        <v>59411</v>
      </c>
      <c r="AS40" s="747">
        <v>836900</v>
      </c>
      <c r="AT40" s="747">
        <v>10224</v>
      </c>
      <c r="AU40" s="747">
        <v>906535</v>
      </c>
      <c r="AV40" s="747">
        <v>51464</v>
      </c>
      <c r="AW40" s="747">
        <v>343726</v>
      </c>
      <c r="AX40" s="91">
        <v>395190</v>
      </c>
      <c r="AY40" s="747">
        <v>78607</v>
      </c>
      <c r="AZ40" s="747">
        <v>122538</v>
      </c>
      <c r="BA40" s="747">
        <v>315559</v>
      </c>
      <c r="BB40" s="747">
        <v>1802</v>
      </c>
      <c r="BC40" s="747">
        <v>439899</v>
      </c>
      <c r="BD40" s="747">
        <v>8586</v>
      </c>
      <c r="BE40" s="747">
        <v>63190</v>
      </c>
      <c r="BF40" s="91">
        <v>71776</v>
      </c>
      <c r="BG40" s="747">
        <v>13140</v>
      </c>
      <c r="BH40" s="747">
        <v>23266</v>
      </c>
      <c r="BI40" s="747">
        <v>398438</v>
      </c>
      <c r="BJ40" s="747">
        <v>1282</v>
      </c>
      <c r="BK40" s="747">
        <v>422986</v>
      </c>
      <c r="BL40" s="747">
        <v>42975</v>
      </c>
      <c r="BM40" s="747">
        <v>93198</v>
      </c>
      <c r="BN40" s="91">
        <v>136173</v>
      </c>
      <c r="BO40" s="747">
        <v>159051</v>
      </c>
      <c r="BP40" s="747">
        <v>27993</v>
      </c>
      <c r="BQ40" s="747">
        <v>755884</v>
      </c>
      <c r="BR40" s="747">
        <v>14362</v>
      </c>
      <c r="BS40" s="747">
        <v>798239</v>
      </c>
      <c r="BT40" s="747">
        <v>27456</v>
      </c>
      <c r="BU40" s="747">
        <v>159417</v>
      </c>
      <c r="BV40" s="91">
        <v>186873</v>
      </c>
      <c r="BW40" s="747">
        <v>48903</v>
      </c>
      <c r="BX40" s="747">
        <v>25460</v>
      </c>
      <c r="BY40" s="747">
        <v>487099</v>
      </c>
      <c r="BZ40" s="747">
        <v>3245</v>
      </c>
      <c r="CA40" s="747">
        <v>515804</v>
      </c>
      <c r="CB40" s="747">
        <v>7520</v>
      </c>
      <c r="CC40" s="747">
        <v>43673</v>
      </c>
      <c r="CD40" s="91">
        <v>51193</v>
      </c>
      <c r="CE40" s="747">
        <v>18635</v>
      </c>
      <c r="CF40" s="747">
        <v>33893</v>
      </c>
      <c r="CG40" s="747">
        <v>83006</v>
      </c>
      <c r="CH40" s="747">
        <v>2831</v>
      </c>
      <c r="CI40" s="747">
        <v>119730</v>
      </c>
      <c r="CJ40" s="747">
        <v>6488</v>
      </c>
      <c r="CK40" s="747">
        <v>134163</v>
      </c>
      <c r="CL40" s="91">
        <v>140651</v>
      </c>
      <c r="CM40" s="747">
        <v>20172</v>
      </c>
      <c r="CN40" s="747">
        <v>22001</v>
      </c>
      <c r="CO40" s="747">
        <v>241341</v>
      </c>
      <c r="CP40" s="747">
        <v>6953</v>
      </c>
      <c r="CQ40" s="747">
        <v>270295</v>
      </c>
      <c r="CR40" s="747">
        <v>11353</v>
      </c>
      <c r="CS40" s="747">
        <v>25720</v>
      </c>
      <c r="CT40" s="91">
        <v>37073</v>
      </c>
      <c r="CU40" s="747">
        <v>26978</v>
      </c>
      <c r="CV40" s="747">
        <v>11201</v>
      </c>
      <c r="CW40" s="747">
        <v>42203</v>
      </c>
      <c r="CX40" s="747">
        <v>2823</v>
      </c>
      <c r="CY40" s="747">
        <v>56227</v>
      </c>
      <c r="CZ40" s="747">
        <v>25221</v>
      </c>
      <c r="DA40" s="747">
        <v>146897</v>
      </c>
      <c r="DB40" s="91">
        <v>172118</v>
      </c>
      <c r="DC40" s="747">
        <v>32862</v>
      </c>
      <c r="DD40" s="747">
        <v>25281</v>
      </c>
      <c r="DE40" s="747">
        <v>37929</v>
      </c>
      <c r="DF40" s="747">
        <v>452</v>
      </c>
      <c r="DG40" s="747">
        <v>63662</v>
      </c>
      <c r="DH40" s="747">
        <v>3181</v>
      </c>
      <c r="DI40" s="747">
        <v>60015</v>
      </c>
      <c r="DJ40" s="91">
        <v>63196</v>
      </c>
      <c r="DK40" s="747">
        <v>13813</v>
      </c>
      <c r="DL40" s="747">
        <v>14065</v>
      </c>
      <c r="DM40" s="747">
        <v>309142</v>
      </c>
      <c r="DN40" s="747">
        <v>2055</v>
      </c>
      <c r="DO40" s="747">
        <v>325262</v>
      </c>
      <c r="DP40" s="747">
        <v>5220</v>
      </c>
      <c r="DQ40" s="747">
        <v>49436</v>
      </c>
      <c r="DR40" s="91">
        <v>54656</v>
      </c>
      <c r="DS40" s="747">
        <v>26688</v>
      </c>
      <c r="DT40" s="747">
        <v>28680</v>
      </c>
      <c r="DU40" s="747">
        <v>72438</v>
      </c>
      <c r="DV40" s="747">
        <v>6532</v>
      </c>
      <c r="DW40" s="747">
        <v>107650</v>
      </c>
      <c r="DX40" s="747">
        <v>13505</v>
      </c>
      <c r="DY40" s="747">
        <v>50549</v>
      </c>
      <c r="DZ40" s="91">
        <v>64054</v>
      </c>
      <c r="EA40" s="747">
        <v>2014718</v>
      </c>
      <c r="EB40" s="747">
        <v>1615694</v>
      </c>
      <c r="EC40" s="747">
        <v>12394187</v>
      </c>
      <c r="ED40" s="747">
        <v>204415</v>
      </c>
      <c r="EE40" s="747">
        <v>14214296</v>
      </c>
      <c r="EF40" s="747">
        <v>588427</v>
      </c>
      <c r="EG40" s="747">
        <v>2979016</v>
      </c>
      <c r="EH40" s="812">
        <v>3567443</v>
      </c>
    </row>
    <row r="41" spans="2:138" x14ac:dyDescent="0.25">
      <c r="B41" s="72" t="s">
        <v>1116</v>
      </c>
      <c r="C41" s="746">
        <v>363275</v>
      </c>
      <c r="D41" s="746">
        <v>325375</v>
      </c>
      <c r="E41" s="746">
        <v>2508374</v>
      </c>
      <c r="F41" s="746">
        <v>21397</v>
      </c>
      <c r="G41" s="746">
        <v>2855146</v>
      </c>
      <c r="H41" s="746">
        <v>428855</v>
      </c>
      <c r="I41" s="746">
        <v>328549</v>
      </c>
      <c r="J41" s="80">
        <v>757404</v>
      </c>
      <c r="K41" s="89">
        <v>138540</v>
      </c>
      <c r="L41" s="747">
        <v>127161</v>
      </c>
      <c r="M41" s="747">
        <v>1142904</v>
      </c>
      <c r="N41" s="747">
        <v>24126</v>
      </c>
      <c r="O41" s="747">
        <v>1294191</v>
      </c>
      <c r="P41" s="747">
        <v>40617</v>
      </c>
      <c r="Q41" s="747">
        <v>314076</v>
      </c>
      <c r="R41" s="91">
        <v>354693</v>
      </c>
      <c r="S41" s="747">
        <v>389148</v>
      </c>
      <c r="T41" s="747">
        <v>259507</v>
      </c>
      <c r="U41" s="747">
        <v>2820328</v>
      </c>
      <c r="V41" s="747">
        <v>157156</v>
      </c>
      <c r="W41" s="747">
        <v>3236991</v>
      </c>
      <c r="X41" s="747">
        <v>447619</v>
      </c>
      <c r="Y41" s="747">
        <v>576779</v>
      </c>
      <c r="Z41" s="91">
        <v>1024398</v>
      </c>
      <c r="AA41" s="747">
        <v>126079</v>
      </c>
      <c r="AB41" s="747">
        <v>97251</v>
      </c>
      <c r="AC41" s="747">
        <v>976327</v>
      </c>
      <c r="AD41" s="747">
        <v>10182</v>
      </c>
      <c r="AE41" s="747">
        <v>1083760</v>
      </c>
      <c r="AF41" s="747">
        <v>43632</v>
      </c>
      <c r="AG41" s="747">
        <v>344746</v>
      </c>
      <c r="AH41" s="91">
        <v>388378</v>
      </c>
      <c r="AI41" s="747">
        <v>82622</v>
      </c>
      <c r="AJ41" s="747">
        <v>61772</v>
      </c>
      <c r="AK41" s="747">
        <v>685913</v>
      </c>
      <c r="AL41" s="747">
        <v>56263</v>
      </c>
      <c r="AM41" s="747">
        <v>803948</v>
      </c>
      <c r="AN41" s="747">
        <v>59547</v>
      </c>
      <c r="AO41" s="747">
        <v>304482</v>
      </c>
      <c r="AP41" s="91">
        <v>364029</v>
      </c>
      <c r="AQ41" s="747">
        <v>216532</v>
      </c>
      <c r="AR41" s="747">
        <v>40126</v>
      </c>
      <c r="AS41" s="747">
        <v>679486</v>
      </c>
      <c r="AT41" s="747">
        <v>48606</v>
      </c>
      <c r="AU41" s="747">
        <v>768218</v>
      </c>
      <c r="AV41" s="747">
        <v>24586</v>
      </c>
      <c r="AW41" s="747">
        <v>331840</v>
      </c>
      <c r="AX41" s="91">
        <v>356426</v>
      </c>
      <c r="AY41" s="747">
        <v>25962</v>
      </c>
      <c r="AZ41" s="747">
        <v>50170</v>
      </c>
      <c r="BA41" s="747">
        <v>330176</v>
      </c>
      <c r="BB41" s="747">
        <v>15322</v>
      </c>
      <c r="BC41" s="747">
        <v>395668</v>
      </c>
      <c r="BD41" s="747">
        <v>86455</v>
      </c>
      <c r="BE41" s="747">
        <v>53760</v>
      </c>
      <c r="BF41" s="91">
        <v>140215</v>
      </c>
      <c r="BG41" s="747">
        <v>89900</v>
      </c>
      <c r="BH41" s="747">
        <v>15343</v>
      </c>
      <c r="BI41" s="747">
        <v>246915</v>
      </c>
      <c r="BJ41" s="747">
        <v>8047</v>
      </c>
      <c r="BK41" s="747">
        <v>270305</v>
      </c>
      <c r="BL41" s="747">
        <v>96827</v>
      </c>
      <c r="BM41" s="747">
        <v>117470</v>
      </c>
      <c r="BN41" s="91">
        <v>214297</v>
      </c>
      <c r="BO41" s="747">
        <v>141251</v>
      </c>
      <c r="BP41" s="747">
        <v>116103</v>
      </c>
      <c r="BQ41" s="747">
        <v>626233</v>
      </c>
      <c r="BR41" s="747">
        <v>10972</v>
      </c>
      <c r="BS41" s="747">
        <v>753308</v>
      </c>
      <c r="BT41" s="747">
        <v>32914</v>
      </c>
      <c r="BU41" s="747">
        <v>173824</v>
      </c>
      <c r="BV41" s="91">
        <v>206738</v>
      </c>
      <c r="BW41" s="747">
        <v>32551</v>
      </c>
      <c r="BX41" s="747">
        <v>54728</v>
      </c>
      <c r="BY41" s="747">
        <v>390382</v>
      </c>
      <c r="BZ41" s="747">
        <v>1606</v>
      </c>
      <c r="CA41" s="747">
        <v>446716</v>
      </c>
      <c r="CB41" s="747">
        <v>95140</v>
      </c>
      <c r="CC41" s="747">
        <v>47210</v>
      </c>
      <c r="CD41" s="91">
        <v>142350</v>
      </c>
      <c r="CE41" s="747">
        <v>13547</v>
      </c>
      <c r="CF41" s="747">
        <v>4887</v>
      </c>
      <c r="CG41" s="747">
        <v>102864</v>
      </c>
      <c r="CH41" s="747">
        <v>492</v>
      </c>
      <c r="CI41" s="747">
        <v>108243</v>
      </c>
      <c r="CJ41" s="747">
        <v>4803</v>
      </c>
      <c r="CK41" s="747">
        <v>138675</v>
      </c>
      <c r="CL41" s="91">
        <v>143478</v>
      </c>
      <c r="CM41" s="747">
        <v>30010</v>
      </c>
      <c r="CN41" s="747">
        <v>22207</v>
      </c>
      <c r="CO41" s="747">
        <v>231520</v>
      </c>
      <c r="CP41" s="747">
        <v>2612</v>
      </c>
      <c r="CQ41" s="747">
        <v>256339</v>
      </c>
      <c r="CR41" s="747">
        <v>9738</v>
      </c>
      <c r="CS41" s="747">
        <v>33358</v>
      </c>
      <c r="CT41" s="91">
        <v>43096</v>
      </c>
      <c r="CU41" s="747">
        <v>7884</v>
      </c>
      <c r="CV41" s="747">
        <v>18364</v>
      </c>
      <c r="CW41" s="747">
        <v>24441</v>
      </c>
      <c r="CX41" s="747">
        <v>10737</v>
      </c>
      <c r="CY41" s="747">
        <v>53542</v>
      </c>
      <c r="CZ41" s="747">
        <v>30004</v>
      </c>
      <c r="DA41" s="747">
        <v>154271</v>
      </c>
      <c r="DB41" s="91">
        <v>184275</v>
      </c>
      <c r="DC41" s="747">
        <v>7631</v>
      </c>
      <c r="DD41" s="747">
        <v>9292</v>
      </c>
      <c r="DE41" s="747">
        <v>48885</v>
      </c>
      <c r="DF41" s="747">
        <v>138</v>
      </c>
      <c r="DG41" s="747">
        <v>58315</v>
      </c>
      <c r="DH41" s="747">
        <v>7495</v>
      </c>
      <c r="DI41" s="747">
        <v>62709</v>
      </c>
      <c r="DJ41" s="91">
        <v>70204</v>
      </c>
      <c r="DK41" s="747">
        <v>6131</v>
      </c>
      <c r="DL41" s="747">
        <v>48127</v>
      </c>
      <c r="DM41" s="747">
        <v>256369</v>
      </c>
      <c r="DN41" s="747">
        <v>4210</v>
      </c>
      <c r="DO41" s="747">
        <v>308706</v>
      </c>
      <c r="DP41" s="747">
        <v>63803</v>
      </c>
      <c r="DQ41" s="747">
        <v>49405</v>
      </c>
      <c r="DR41" s="91">
        <v>113208</v>
      </c>
      <c r="DS41" s="747">
        <v>12072</v>
      </c>
      <c r="DT41" s="747">
        <v>10361</v>
      </c>
      <c r="DU41" s="747">
        <v>85223</v>
      </c>
      <c r="DV41" s="747">
        <v>6414</v>
      </c>
      <c r="DW41" s="747">
        <v>101998</v>
      </c>
      <c r="DX41" s="747">
        <v>13357</v>
      </c>
      <c r="DY41" s="747">
        <v>54638</v>
      </c>
      <c r="DZ41" s="91">
        <v>67995</v>
      </c>
      <c r="EA41" s="747">
        <v>1683135</v>
      </c>
      <c r="EB41" s="747">
        <v>1260774</v>
      </c>
      <c r="EC41" s="747">
        <v>11156340</v>
      </c>
      <c r="ED41" s="747">
        <v>378280</v>
      </c>
      <c r="EE41" s="747">
        <v>12795394</v>
      </c>
      <c r="EF41" s="747">
        <v>1485392</v>
      </c>
      <c r="EG41" s="747">
        <v>3085792</v>
      </c>
      <c r="EH41" s="812">
        <v>4571184</v>
      </c>
    </row>
    <row r="42" spans="2:138" x14ac:dyDescent="0.25">
      <c r="B42" s="27" t="s">
        <v>1122</v>
      </c>
      <c r="C42" s="746">
        <v>284004</v>
      </c>
      <c r="D42" s="746">
        <v>126130</v>
      </c>
      <c r="E42" s="746">
        <v>2062206</v>
      </c>
      <c r="F42" s="746">
        <v>366940</v>
      </c>
      <c r="G42" s="746">
        <v>2555276</v>
      </c>
      <c r="H42" s="746">
        <v>580496</v>
      </c>
      <c r="I42" s="746">
        <v>318370</v>
      </c>
      <c r="J42" s="80">
        <v>898866</v>
      </c>
      <c r="K42" s="89">
        <v>251875</v>
      </c>
      <c r="L42" s="747">
        <v>127152</v>
      </c>
      <c r="M42" s="747">
        <v>424932</v>
      </c>
      <c r="N42" s="747">
        <v>4897</v>
      </c>
      <c r="O42" s="747">
        <v>556981</v>
      </c>
      <c r="P42" s="747">
        <v>634282</v>
      </c>
      <c r="Q42" s="747">
        <v>335460</v>
      </c>
      <c r="R42" s="91">
        <v>969742</v>
      </c>
      <c r="S42" s="747">
        <v>260578</v>
      </c>
      <c r="T42" s="747">
        <v>261742</v>
      </c>
      <c r="U42" s="747">
        <v>1821918</v>
      </c>
      <c r="V42" s="747">
        <v>383839</v>
      </c>
      <c r="W42" s="747">
        <v>2467499</v>
      </c>
      <c r="X42" s="747">
        <v>1172601</v>
      </c>
      <c r="Y42" s="747">
        <v>607591</v>
      </c>
      <c r="Z42" s="91">
        <v>1780192</v>
      </c>
      <c r="AA42" s="747">
        <v>121740</v>
      </c>
      <c r="AB42" s="747">
        <v>66419</v>
      </c>
      <c r="AC42" s="747">
        <v>662452</v>
      </c>
      <c r="AD42" s="747">
        <v>7950</v>
      </c>
      <c r="AE42" s="747">
        <v>736821</v>
      </c>
      <c r="AF42" s="747">
        <v>315223</v>
      </c>
      <c r="AG42" s="747">
        <v>357955</v>
      </c>
      <c r="AH42" s="91">
        <v>673178</v>
      </c>
      <c r="AI42" s="747">
        <v>96890</v>
      </c>
      <c r="AJ42" s="747">
        <v>15708</v>
      </c>
      <c r="AK42" s="747">
        <v>516148</v>
      </c>
      <c r="AL42" s="747">
        <v>2087</v>
      </c>
      <c r="AM42" s="747">
        <v>533943</v>
      </c>
      <c r="AN42" s="747">
        <v>200830</v>
      </c>
      <c r="AO42" s="747">
        <v>350889</v>
      </c>
      <c r="AP42" s="91">
        <v>551719</v>
      </c>
      <c r="AQ42" s="747">
        <v>49839</v>
      </c>
      <c r="AR42" s="747">
        <v>30247</v>
      </c>
      <c r="AS42" s="747">
        <v>329343</v>
      </c>
      <c r="AT42" s="747">
        <v>6913</v>
      </c>
      <c r="AU42" s="747">
        <v>366503</v>
      </c>
      <c r="AV42" s="747">
        <v>411517</v>
      </c>
      <c r="AW42" s="747">
        <v>326968</v>
      </c>
      <c r="AX42" s="91">
        <v>738485</v>
      </c>
      <c r="AY42" s="747">
        <v>119796</v>
      </c>
      <c r="AZ42" s="747">
        <v>27832</v>
      </c>
      <c r="BA42" s="747">
        <v>206599</v>
      </c>
      <c r="BB42" s="747">
        <v>41226</v>
      </c>
      <c r="BC42" s="747">
        <v>275657</v>
      </c>
      <c r="BD42" s="747">
        <v>113721</v>
      </c>
      <c r="BE42" s="747">
        <v>54264</v>
      </c>
      <c r="BF42" s="91">
        <v>167985</v>
      </c>
      <c r="BG42" s="747">
        <v>47036</v>
      </c>
      <c r="BH42" s="747">
        <v>18768</v>
      </c>
      <c r="BI42" s="747">
        <v>126597</v>
      </c>
      <c r="BJ42" s="747">
        <v>65237</v>
      </c>
      <c r="BK42" s="747">
        <v>210602</v>
      </c>
      <c r="BL42" s="747">
        <v>108576</v>
      </c>
      <c r="BM42" s="747">
        <v>137267</v>
      </c>
      <c r="BN42" s="91">
        <v>245843</v>
      </c>
      <c r="BO42" s="747">
        <v>35355</v>
      </c>
      <c r="BP42" s="747">
        <v>20870</v>
      </c>
      <c r="BQ42" s="747">
        <v>152775</v>
      </c>
      <c r="BR42" s="747">
        <v>24121</v>
      </c>
      <c r="BS42" s="747">
        <v>197766</v>
      </c>
      <c r="BT42" s="747">
        <v>572684</v>
      </c>
      <c r="BU42" s="747">
        <v>175814</v>
      </c>
      <c r="BV42" s="91">
        <v>748498</v>
      </c>
      <c r="BW42" s="747">
        <v>60204</v>
      </c>
      <c r="BX42" s="747">
        <v>30458</v>
      </c>
      <c r="BY42" s="747">
        <v>322407</v>
      </c>
      <c r="BZ42" s="747">
        <v>78761</v>
      </c>
      <c r="CA42" s="747">
        <v>431626</v>
      </c>
      <c r="CB42" s="747">
        <v>74123</v>
      </c>
      <c r="CC42" s="747">
        <v>52808</v>
      </c>
      <c r="CD42" s="91">
        <v>126931</v>
      </c>
      <c r="CE42" s="747">
        <v>10674</v>
      </c>
      <c r="CF42" s="747">
        <v>19332</v>
      </c>
      <c r="CG42" s="747">
        <v>90500</v>
      </c>
      <c r="CH42" s="747">
        <v>2247</v>
      </c>
      <c r="CI42" s="747">
        <v>112079</v>
      </c>
      <c r="CJ42" s="747">
        <v>10381</v>
      </c>
      <c r="CK42" s="747">
        <v>137919</v>
      </c>
      <c r="CL42" s="91">
        <v>148300</v>
      </c>
      <c r="CM42" s="747">
        <v>20011</v>
      </c>
      <c r="CN42" s="747">
        <v>25201</v>
      </c>
      <c r="CO42" s="747">
        <v>166498</v>
      </c>
      <c r="CP42" s="747">
        <v>8286</v>
      </c>
      <c r="CQ42" s="747">
        <v>199985</v>
      </c>
      <c r="CR42" s="747">
        <v>70849</v>
      </c>
      <c r="CS42" s="747">
        <v>33982</v>
      </c>
      <c r="CT42" s="91">
        <v>104831</v>
      </c>
      <c r="CU42" s="747">
        <v>19476</v>
      </c>
      <c r="CV42" s="747">
        <v>14828</v>
      </c>
      <c r="CW42" s="747">
        <v>28985</v>
      </c>
      <c r="CX42" s="747">
        <v>30918</v>
      </c>
      <c r="CY42" s="747">
        <v>74731</v>
      </c>
      <c r="CZ42" s="747">
        <v>17742</v>
      </c>
      <c r="DA42" s="747">
        <v>137461</v>
      </c>
      <c r="DB42" s="91">
        <v>155203</v>
      </c>
      <c r="DC42" s="747">
        <v>6023</v>
      </c>
      <c r="DD42" s="747">
        <v>6801</v>
      </c>
      <c r="DE42" s="747">
        <v>26373</v>
      </c>
      <c r="DF42" s="747">
        <v>9683</v>
      </c>
      <c r="DG42" s="747">
        <v>42857</v>
      </c>
      <c r="DH42" s="747">
        <v>26582</v>
      </c>
      <c r="DI42" s="747">
        <v>59725</v>
      </c>
      <c r="DJ42" s="91">
        <v>86307</v>
      </c>
      <c r="DK42" s="747">
        <v>14816</v>
      </c>
      <c r="DL42" s="747">
        <v>11962</v>
      </c>
      <c r="DM42" s="747">
        <v>161094</v>
      </c>
      <c r="DN42" s="747">
        <v>63854</v>
      </c>
      <c r="DO42" s="747">
        <v>236910</v>
      </c>
      <c r="DP42" s="747">
        <v>142738</v>
      </c>
      <c r="DQ42" s="747">
        <v>38733</v>
      </c>
      <c r="DR42" s="91">
        <v>181471</v>
      </c>
      <c r="DS42" s="747">
        <v>6284</v>
      </c>
      <c r="DT42" s="747">
        <v>12687</v>
      </c>
      <c r="DU42" s="747">
        <v>71366</v>
      </c>
      <c r="DV42" s="747">
        <v>7407</v>
      </c>
      <c r="DW42" s="747">
        <v>91460</v>
      </c>
      <c r="DX42" s="747">
        <v>28304</v>
      </c>
      <c r="DY42" s="747">
        <v>55912</v>
      </c>
      <c r="DZ42" s="91">
        <v>84216</v>
      </c>
      <c r="EA42" s="747">
        <v>1404601</v>
      </c>
      <c r="EB42" s="747">
        <v>816137</v>
      </c>
      <c r="EC42" s="747">
        <v>7170193</v>
      </c>
      <c r="ED42" s="747">
        <v>1104366</v>
      </c>
      <c r="EE42" s="747">
        <v>9090696</v>
      </c>
      <c r="EF42" s="747">
        <v>4480649</v>
      </c>
      <c r="EG42" s="747">
        <v>3181118</v>
      </c>
      <c r="EH42" s="812">
        <v>7661767</v>
      </c>
    </row>
    <row r="43" spans="2:138" x14ac:dyDescent="0.25">
      <c r="B43" s="27" t="s">
        <v>1129</v>
      </c>
      <c r="C43" s="746">
        <v>235345</v>
      </c>
      <c r="D43" s="746">
        <v>451289</v>
      </c>
      <c r="E43" s="746">
        <v>2317020</v>
      </c>
      <c r="F43" s="746">
        <v>424899</v>
      </c>
      <c r="G43" s="746">
        <v>3193208</v>
      </c>
      <c r="H43" s="746">
        <v>54897</v>
      </c>
      <c r="I43" s="746">
        <v>429896</v>
      </c>
      <c r="J43" s="80">
        <v>484793</v>
      </c>
      <c r="K43" s="89">
        <v>224793</v>
      </c>
      <c r="L43" s="747">
        <v>225735</v>
      </c>
      <c r="M43" s="747">
        <v>421067</v>
      </c>
      <c r="N43" s="747">
        <v>457006</v>
      </c>
      <c r="O43" s="747">
        <v>1103808</v>
      </c>
      <c r="P43" s="747">
        <v>22340</v>
      </c>
      <c r="Q43" s="747">
        <v>409025</v>
      </c>
      <c r="R43" s="91">
        <v>431365</v>
      </c>
      <c r="S43" s="747">
        <v>271167</v>
      </c>
      <c r="T43" s="747">
        <v>246572</v>
      </c>
      <c r="U43" s="747">
        <v>2276214</v>
      </c>
      <c r="V43" s="747">
        <v>1046394</v>
      </c>
      <c r="W43" s="747">
        <v>3569180</v>
      </c>
      <c r="X43" s="747">
        <v>36754</v>
      </c>
      <c r="Y43" s="747">
        <v>670133</v>
      </c>
      <c r="Z43" s="91">
        <v>706887</v>
      </c>
      <c r="AA43" s="747">
        <v>101343</v>
      </c>
      <c r="AB43" s="747">
        <v>125872</v>
      </c>
      <c r="AC43" s="747">
        <v>632159</v>
      </c>
      <c r="AD43" s="747">
        <v>176644</v>
      </c>
      <c r="AE43" s="747">
        <v>934675</v>
      </c>
      <c r="AF43" s="747">
        <v>30539</v>
      </c>
      <c r="AG43" s="747">
        <v>472876</v>
      </c>
      <c r="AH43" s="91">
        <v>503415</v>
      </c>
      <c r="AI43" s="747">
        <v>51491</v>
      </c>
      <c r="AJ43" s="747">
        <v>46435</v>
      </c>
      <c r="AK43" s="747">
        <v>490985</v>
      </c>
      <c r="AL43" s="747">
        <v>150323</v>
      </c>
      <c r="AM43" s="747">
        <v>687743</v>
      </c>
      <c r="AN43" s="747">
        <v>15686</v>
      </c>
      <c r="AO43" s="747">
        <v>378491</v>
      </c>
      <c r="AP43" s="91">
        <v>394177</v>
      </c>
      <c r="AQ43" s="747">
        <v>30460</v>
      </c>
      <c r="AR43" s="747">
        <v>57852</v>
      </c>
      <c r="AS43" s="747">
        <v>317346</v>
      </c>
      <c r="AT43" s="747">
        <v>393967</v>
      </c>
      <c r="AU43" s="747">
        <v>769165</v>
      </c>
      <c r="AV43" s="747">
        <v>32337</v>
      </c>
      <c r="AW43" s="747">
        <v>330622</v>
      </c>
      <c r="AX43" s="91">
        <v>362959</v>
      </c>
      <c r="AY43" s="747">
        <v>62015</v>
      </c>
      <c r="AZ43" s="747">
        <v>52952</v>
      </c>
      <c r="BA43" s="747">
        <v>255636</v>
      </c>
      <c r="BB43" s="747">
        <v>53804</v>
      </c>
      <c r="BC43" s="747">
        <v>362392</v>
      </c>
      <c r="BD43" s="747">
        <v>1000</v>
      </c>
      <c r="BE43" s="747">
        <v>71037</v>
      </c>
      <c r="BF43" s="91">
        <v>72037</v>
      </c>
      <c r="BG43" s="747">
        <v>29305</v>
      </c>
      <c r="BH43" s="747">
        <v>18191</v>
      </c>
      <c r="BI43" s="747">
        <v>196493</v>
      </c>
      <c r="BJ43" s="747">
        <v>45088</v>
      </c>
      <c r="BK43" s="747">
        <v>259772</v>
      </c>
      <c r="BL43" s="747">
        <v>10152</v>
      </c>
      <c r="BM43" s="747">
        <v>175407</v>
      </c>
      <c r="BN43" s="91">
        <v>185559</v>
      </c>
      <c r="BO43" s="747">
        <v>34821</v>
      </c>
      <c r="BP43" s="747">
        <v>54106</v>
      </c>
      <c r="BQ43" s="747">
        <v>147082</v>
      </c>
      <c r="BR43" s="747">
        <v>469765</v>
      </c>
      <c r="BS43" s="747">
        <v>670953</v>
      </c>
      <c r="BT43" s="747">
        <v>20156</v>
      </c>
      <c r="BU43" s="747">
        <v>276574</v>
      </c>
      <c r="BV43" s="91">
        <v>296730</v>
      </c>
      <c r="BW43" s="747">
        <v>67209</v>
      </c>
      <c r="BX43" s="747">
        <v>43038</v>
      </c>
      <c r="BY43" s="747">
        <v>367472</v>
      </c>
      <c r="BZ43" s="747">
        <v>71388</v>
      </c>
      <c r="CA43" s="747">
        <v>481898</v>
      </c>
      <c r="CB43" s="747">
        <v>3135</v>
      </c>
      <c r="CC43" s="747">
        <v>49069</v>
      </c>
      <c r="CD43" s="91">
        <v>52204</v>
      </c>
      <c r="CE43" s="747">
        <v>8911</v>
      </c>
      <c r="CF43" s="747">
        <v>17307</v>
      </c>
      <c r="CG43" s="747">
        <v>102521</v>
      </c>
      <c r="CH43" s="747">
        <v>7467</v>
      </c>
      <c r="CI43" s="747">
        <v>127295</v>
      </c>
      <c r="CJ43" s="747">
        <v>3909</v>
      </c>
      <c r="CK43" s="747">
        <v>137571</v>
      </c>
      <c r="CL43" s="91">
        <v>141480</v>
      </c>
      <c r="CM43" s="747">
        <v>15673</v>
      </c>
      <c r="CN43" s="747">
        <v>37603</v>
      </c>
      <c r="CO43" s="747">
        <v>189920</v>
      </c>
      <c r="CP43" s="747">
        <v>58250</v>
      </c>
      <c r="CQ43" s="747">
        <v>285773</v>
      </c>
      <c r="CR43" s="747">
        <v>1130</v>
      </c>
      <c r="CS43" s="747">
        <v>39350</v>
      </c>
      <c r="CT43" s="91">
        <v>40480</v>
      </c>
      <c r="CU43" s="747">
        <v>16946</v>
      </c>
      <c r="CV43" s="747">
        <v>16131</v>
      </c>
      <c r="CW43" s="747">
        <v>69941</v>
      </c>
      <c r="CX43" s="747">
        <v>18045</v>
      </c>
      <c r="CY43" s="747">
        <v>104117</v>
      </c>
      <c r="CZ43" s="747">
        <v>7266</v>
      </c>
      <c r="DA43" s="747">
        <v>131498</v>
      </c>
      <c r="DB43" s="91">
        <v>138764</v>
      </c>
      <c r="DC43" s="747">
        <v>12014</v>
      </c>
      <c r="DD43" s="747">
        <v>7189</v>
      </c>
      <c r="DE43" s="747">
        <v>34547</v>
      </c>
      <c r="DF43" s="747">
        <v>22122</v>
      </c>
      <c r="DG43" s="747">
        <v>63858</v>
      </c>
      <c r="DH43" s="747">
        <v>3072</v>
      </c>
      <c r="DI43" s="747">
        <v>57409</v>
      </c>
      <c r="DJ43" s="91">
        <v>60481</v>
      </c>
      <c r="DK43" s="747">
        <v>41799</v>
      </c>
      <c r="DL43" s="747">
        <v>14395</v>
      </c>
      <c r="DM43" s="747">
        <v>227739</v>
      </c>
      <c r="DN43" s="747">
        <v>105852</v>
      </c>
      <c r="DO43" s="747">
        <v>347986</v>
      </c>
      <c r="DP43" s="747">
        <v>2257</v>
      </c>
      <c r="DQ43" s="747">
        <v>40734</v>
      </c>
      <c r="DR43" s="91">
        <v>42991</v>
      </c>
      <c r="DS43" s="747">
        <v>24232</v>
      </c>
      <c r="DT43" s="747">
        <v>27087</v>
      </c>
      <c r="DU43" s="747">
        <v>66834</v>
      </c>
      <c r="DV43" s="747">
        <v>18231</v>
      </c>
      <c r="DW43" s="747">
        <v>112152</v>
      </c>
      <c r="DX43" s="747">
        <v>6788</v>
      </c>
      <c r="DY43" s="747">
        <v>59979</v>
      </c>
      <c r="DZ43" s="91">
        <v>66767</v>
      </c>
      <c r="EA43" s="747">
        <v>1227524</v>
      </c>
      <c r="EB43" s="747">
        <v>1441754</v>
      </c>
      <c r="EC43" s="747">
        <v>8112976</v>
      </c>
      <c r="ED43" s="747">
        <v>3519245</v>
      </c>
      <c r="EE43" s="747">
        <v>13073975</v>
      </c>
      <c r="EF43" s="747">
        <v>251418</v>
      </c>
      <c r="EG43" s="747">
        <v>3729671</v>
      </c>
      <c r="EH43" s="812">
        <v>3981089</v>
      </c>
    </row>
    <row r="44" spans="2:138" ht="14.25" thickBot="1" x14ac:dyDescent="0.3">
      <c r="B44" s="27" t="s">
        <v>1136</v>
      </c>
      <c r="C44" s="78">
        <v>429585</v>
      </c>
      <c r="D44" s="746">
        <v>246495</v>
      </c>
      <c r="E44" s="746">
        <v>2702890</v>
      </c>
      <c r="F44" s="746">
        <v>45717</v>
      </c>
      <c r="G44" s="746">
        <v>2995102</v>
      </c>
      <c r="H44" s="746">
        <v>50853</v>
      </c>
      <c r="I44" s="746">
        <v>410157</v>
      </c>
      <c r="J44" s="80">
        <v>461010</v>
      </c>
      <c r="K44" s="89">
        <v>244121</v>
      </c>
      <c r="L44" s="747">
        <v>143171</v>
      </c>
      <c r="M44" s="747">
        <v>793231</v>
      </c>
      <c r="N44" s="747">
        <v>43617</v>
      </c>
      <c r="O44" s="747">
        <v>980019</v>
      </c>
      <c r="P44" s="747">
        <v>40622</v>
      </c>
      <c r="Q44" s="747">
        <v>367386</v>
      </c>
      <c r="R44" s="91">
        <v>408008</v>
      </c>
      <c r="S44" s="747">
        <v>448397</v>
      </c>
      <c r="T44" s="747">
        <v>287743</v>
      </c>
      <c r="U44" s="747">
        <v>3008614</v>
      </c>
      <c r="V44" s="747">
        <v>42872</v>
      </c>
      <c r="W44" s="747">
        <v>3339229</v>
      </c>
      <c r="X44" s="747">
        <v>94208</v>
      </c>
      <c r="Y44" s="747">
        <v>626067</v>
      </c>
      <c r="Z44" s="91">
        <v>720275</v>
      </c>
      <c r="AA44" s="747">
        <v>227335</v>
      </c>
      <c r="AB44" s="747">
        <v>176725</v>
      </c>
      <c r="AC44" s="747">
        <v>706083</v>
      </c>
      <c r="AD44" s="747">
        <v>31485</v>
      </c>
      <c r="AE44" s="747">
        <v>914293</v>
      </c>
      <c r="AF44" s="747">
        <v>33703</v>
      </c>
      <c r="AG44" s="747">
        <v>428546</v>
      </c>
      <c r="AH44" s="91">
        <v>462249</v>
      </c>
      <c r="AI44" s="747">
        <v>80005</v>
      </c>
      <c r="AJ44" s="747">
        <v>94906</v>
      </c>
      <c r="AK44" s="747">
        <v>582755</v>
      </c>
      <c r="AL44" s="747">
        <v>39121</v>
      </c>
      <c r="AM44" s="747">
        <v>716782</v>
      </c>
      <c r="AN44" s="747">
        <v>25837</v>
      </c>
      <c r="AO44" s="747">
        <v>345248</v>
      </c>
      <c r="AP44" s="91">
        <v>371085</v>
      </c>
      <c r="AQ44" s="747">
        <v>86788</v>
      </c>
      <c r="AR44" s="747">
        <v>76501</v>
      </c>
      <c r="AS44" s="747">
        <v>677103</v>
      </c>
      <c r="AT44" s="747">
        <v>42079</v>
      </c>
      <c r="AU44" s="747">
        <v>795683</v>
      </c>
      <c r="AV44" s="747">
        <v>11757</v>
      </c>
      <c r="AW44" s="747">
        <v>314959</v>
      </c>
      <c r="AX44" s="91">
        <v>326716</v>
      </c>
      <c r="AY44" s="747">
        <v>47491</v>
      </c>
      <c r="AZ44" s="747">
        <v>55895</v>
      </c>
      <c r="BA44" s="747">
        <v>291155</v>
      </c>
      <c r="BB44" s="747">
        <v>2330</v>
      </c>
      <c r="BC44" s="747">
        <v>349380</v>
      </c>
      <c r="BD44" s="747">
        <v>1450</v>
      </c>
      <c r="BE44" s="747">
        <v>66522</v>
      </c>
      <c r="BF44" s="91">
        <v>67972</v>
      </c>
      <c r="BG44" s="747">
        <v>49328</v>
      </c>
      <c r="BH44" s="747">
        <v>29442</v>
      </c>
      <c r="BI44" s="747">
        <v>204929</v>
      </c>
      <c r="BJ44" s="747">
        <v>19831</v>
      </c>
      <c r="BK44" s="747">
        <v>254202</v>
      </c>
      <c r="BL44" s="747">
        <v>12426</v>
      </c>
      <c r="BM44" s="747">
        <v>140124</v>
      </c>
      <c r="BN44" s="91">
        <v>152550</v>
      </c>
      <c r="BO44" s="747">
        <v>34717</v>
      </c>
      <c r="BP44" s="747">
        <v>40319</v>
      </c>
      <c r="BQ44" s="747">
        <v>547728</v>
      </c>
      <c r="BR44" s="747">
        <v>24426</v>
      </c>
      <c r="BS44" s="747">
        <v>612473</v>
      </c>
      <c r="BT44" s="747">
        <v>98226</v>
      </c>
      <c r="BU44" s="747">
        <v>262586</v>
      </c>
      <c r="BV44" s="91">
        <v>360812</v>
      </c>
      <c r="BW44" s="747">
        <v>80097</v>
      </c>
      <c r="BX44" s="747">
        <v>31125</v>
      </c>
      <c r="BY44" s="747">
        <v>358642</v>
      </c>
      <c r="BZ44" s="747">
        <v>3130</v>
      </c>
      <c r="CA44" s="747">
        <v>392897</v>
      </c>
      <c r="CB44" s="747">
        <v>17188</v>
      </c>
      <c r="CC44" s="747">
        <v>45778</v>
      </c>
      <c r="CD44" s="91">
        <v>62966</v>
      </c>
      <c r="CE44" s="747">
        <v>25341</v>
      </c>
      <c r="CF44" s="747">
        <v>34597</v>
      </c>
      <c r="CG44" s="747">
        <v>91782</v>
      </c>
      <c r="CH44" s="747">
        <v>2679</v>
      </c>
      <c r="CI44" s="747">
        <v>129058</v>
      </c>
      <c r="CJ44" s="747">
        <v>11266</v>
      </c>
      <c r="CK44" s="747">
        <v>137707</v>
      </c>
      <c r="CL44" s="91">
        <v>148973</v>
      </c>
      <c r="CM44" s="747">
        <v>46544</v>
      </c>
      <c r="CN44" s="747">
        <v>50313</v>
      </c>
      <c r="CO44" s="747">
        <v>230602</v>
      </c>
      <c r="CP44" s="747">
        <v>2394</v>
      </c>
      <c r="CQ44" s="747">
        <v>283309</v>
      </c>
      <c r="CR44" s="747">
        <v>4060</v>
      </c>
      <c r="CS44" s="747">
        <v>36691</v>
      </c>
      <c r="CT44" s="91">
        <v>40751</v>
      </c>
      <c r="CU44" s="747">
        <v>18790</v>
      </c>
      <c r="CV44" s="747">
        <v>26278</v>
      </c>
      <c r="CW44" s="747">
        <v>74864</v>
      </c>
      <c r="CX44" s="747">
        <v>5671</v>
      </c>
      <c r="CY44" s="747">
        <v>106813</v>
      </c>
      <c r="CZ44" s="747">
        <v>15028</v>
      </c>
      <c r="DA44" s="747">
        <v>125991</v>
      </c>
      <c r="DB44" s="91">
        <v>141019</v>
      </c>
      <c r="DC44" s="747">
        <v>20688</v>
      </c>
      <c r="DD44" s="747">
        <v>11300</v>
      </c>
      <c r="DE44" s="747">
        <v>41506</v>
      </c>
      <c r="DF44" s="747">
        <v>0</v>
      </c>
      <c r="DG44" s="747">
        <v>52806</v>
      </c>
      <c r="DH44" s="747">
        <v>3996</v>
      </c>
      <c r="DI44" s="747">
        <v>57945</v>
      </c>
      <c r="DJ44" s="91">
        <v>61941</v>
      </c>
      <c r="DK44" s="747">
        <v>39910</v>
      </c>
      <c r="DL44" s="747">
        <v>17390</v>
      </c>
      <c r="DM44" s="747">
        <v>296241</v>
      </c>
      <c r="DN44" s="747">
        <v>5074</v>
      </c>
      <c r="DO44" s="747">
        <v>318705</v>
      </c>
      <c r="DP44" s="747">
        <v>11941</v>
      </c>
      <c r="DQ44" s="747">
        <v>30671</v>
      </c>
      <c r="DR44" s="91">
        <v>42612</v>
      </c>
      <c r="DS44" s="747">
        <v>18188</v>
      </c>
      <c r="DT44" s="747">
        <v>21770</v>
      </c>
      <c r="DU44" s="747">
        <v>93808</v>
      </c>
      <c r="DV44" s="747">
        <v>12194</v>
      </c>
      <c r="DW44" s="747">
        <v>127772</v>
      </c>
      <c r="DX44" s="747">
        <v>9340</v>
      </c>
      <c r="DY44" s="747">
        <v>45357</v>
      </c>
      <c r="DZ44" s="91">
        <v>54697</v>
      </c>
      <c r="EA44" s="747">
        <v>1897325</v>
      </c>
      <c r="EB44" s="747">
        <v>1343970</v>
      </c>
      <c r="EC44" s="747">
        <v>10701933</v>
      </c>
      <c r="ED44" s="747">
        <v>322620</v>
      </c>
      <c r="EE44" s="747">
        <v>12368523</v>
      </c>
      <c r="EF44" s="747">
        <v>441901</v>
      </c>
      <c r="EG44" s="747">
        <v>3441735</v>
      </c>
      <c r="EH44" s="812">
        <v>3883636</v>
      </c>
    </row>
    <row r="45" spans="2:138" ht="14.25" thickBot="1" x14ac:dyDescent="0.3">
      <c r="B45" s="957" t="s">
        <v>1145</v>
      </c>
      <c r="C45" s="84">
        <v>410632</v>
      </c>
      <c r="D45" s="85">
        <v>458792</v>
      </c>
      <c r="E45" s="85">
        <v>2574981</v>
      </c>
      <c r="F45" s="85">
        <v>37275</v>
      </c>
      <c r="G45" s="85">
        <v>3071048</v>
      </c>
      <c r="H45" s="85">
        <v>47278</v>
      </c>
      <c r="I45" s="85">
        <v>402615</v>
      </c>
      <c r="J45" s="86">
        <v>449893</v>
      </c>
      <c r="K45" s="94"/>
      <c r="L45" s="95"/>
      <c r="M45" s="95"/>
      <c r="N45" s="95"/>
      <c r="O45" s="95"/>
      <c r="P45" s="95"/>
      <c r="Q45" s="95"/>
      <c r="R45" s="96"/>
      <c r="S45" s="95">
        <v>450047</v>
      </c>
      <c r="T45" s="95">
        <v>410657</v>
      </c>
      <c r="U45" s="95">
        <v>2842751</v>
      </c>
      <c r="V45" s="95">
        <v>39807</v>
      </c>
      <c r="W45" s="95">
        <v>3293215</v>
      </c>
      <c r="X45" s="95">
        <v>71635</v>
      </c>
      <c r="Y45" s="95">
        <v>639736</v>
      </c>
      <c r="Z45" s="96">
        <v>711371</v>
      </c>
      <c r="AA45" s="95">
        <v>116744</v>
      </c>
      <c r="AB45" s="95">
        <v>270302</v>
      </c>
      <c r="AC45" s="95">
        <v>765950</v>
      </c>
      <c r="AD45" s="95">
        <v>27204</v>
      </c>
      <c r="AE45" s="95">
        <v>1063456</v>
      </c>
      <c r="AF45" s="95">
        <v>48272</v>
      </c>
      <c r="AG45" s="95">
        <v>404132</v>
      </c>
      <c r="AH45" s="96">
        <v>452404</v>
      </c>
      <c r="AI45" s="95">
        <v>51330</v>
      </c>
      <c r="AJ45" s="95">
        <v>110615</v>
      </c>
      <c r="AK45" s="95">
        <v>620643</v>
      </c>
      <c r="AL45" s="95">
        <v>8778</v>
      </c>
      <c r="AM45" s="95">
        <v>740036</v>
      </c>
      <c r="AN45" s="95">
        <v>55100</v>
      </c>
      <c r="AO45" s="95">
        <v>351211</v>
      </c>
      <c r="AP45" s="96">
        <v>406311</v>
      </c>
      <c r="AQ45" s="95">
        <v>109175</v>
      </c>
      <c r="AR45" s="95">
        <v>46051</v>
      </c>
      <c r="AS45" s="95">
        <v>670089</v>
      </c>
      <c r="AT45" s="95">
        <v>9977</v>
      </c>
      <c r="AU45" s="95">
        <v>726117</v>
      </c>
      <c r="AV45" s="95">
        <v>23138</v>
      </c>
      <c r="AW45" s="95">
        <v>307126</v>
      </c>
      <c r="AX45" s="96">
        <v>330264</v>
      </c>
      <c r="AY45" s="95">
        <v>44426</v>
      </c>
      <c r="AZ45" s="95">
        <v>17512</v>
      </c>
      <c r="BA45" s="95">
        <v>287727</v>
      </c>
      <c r="BB45" s="95">
        <v>7102</v>
      </c>
      <c r="BC45" s="95">
        <v>312341</v>
      </c>
      <c r="BD45" s="95">
        <v>19802</v>
      </c>
      <c r="BE45" s="95">
        <v>57055</v>
      </c>
      <c r="BF45" s="96">
        <v>76857</v>
      </c>
      <c r="BG45" s="95">
        <v>58159</v>
      </c>
      <c r="BH45" s="95">
        <v>35156</v>
      </c>
      <c r="BI45" s="95">
        <v>188856</v>
      </c>
      <c r="BJ45" s="95">
        <v>11132</v>
      </c>
      <c r="BK45" s="95">
        <v>235144</v>
      </c>
      <c r="BL45" s="95">
        <v>14674</v>
      </c>
      <c r="BM45" s="95">
        <v>133931</v>
      </c>
      <c r="BN45" s="96">
        <v>148605</v>
      </c>
      <c r="BO45" s="95">
        <v>54032</v>
      </c>
      <c r="BP45" s="95">
        <v>44300</v>
      </c>
      <c r="BQ45" s="95">
        <v>508027</v>
      </c>
      <c r="BR45" s="95">
        <v>32121</v>
      </c>
      <c r="BS45" s="95">
        <v>584448</v>
      </c>
      <c r="BT45" s="95">
        <v>52891</v>
      </c>
      <c r="BU45" s="95">
        <v>325456</v>
      </c>
      <c r="BV45" s="96">
        <v>378347</v>
      </c>
      <c r="BW45" s="95">
        <v>55161</v>
      </c>
      <c r="BX45" s="95">
        <v>31923</v>
      </c>
      <c r="BY45" s="95">
        <v>333812</v>
      </c>
      <c r="BZ45" s="95">
        <v>15711</v>
      </c>
      <c r="CA45" s="95">
        <v>381446</v>
      </c>
      <c r="CB45" s="95">
        <v>6093</v>
      </c>
      <c r="CC45" s="95">
        <v>44966</v>
      </c>
      <c r="CD45" s="96">
        <v>51059</v>
      </c>
      <c r="CE45" s="95">
        <v>10038</v>
      </c>
      <c r="CF45" s="95">
        <v>41745</v>
      </c>
      <c r="CG45" s="95">
        <v>117685</v>
      </c>
      <c r="CH45" s="95">
        <v>14911</v>
      </c>
      <c r="CI45" s="95">
        <v>174341</v>
      </c>
      <c r="CJ45" s="95">
        <v>5570</v>
      </c>
      <c r="CK45" s="95">
        <v>129665</v>
      </c>
      <c r="CL45" s="96">
        <v>135235</v>
      </c>
      <c r="CM45" s="95">
        <v>45794</v>
      </c>
      <c r="CN45" s="95">
        <v>56245</v>
      </c>
      <c r="CO45" s="95">
        <v>234924</v>
      </c>
      <c r="CP45" s="95">
        <v>4162</v>
      </c>
      <c r="CQ45" s="95">
        <v>295331</v>
      </c>
      <c r="CR45" s="95">
        <v>3592</v>
      </c>
      <c r="CS45" s="95">
        <v>33865</v>
      </c>
      <c r="CT45" s="96">
        <v>37457</v>
      </c>
      <c r="CU45" s="95">
        <v>18230</v>
      </c>
      <c r="CV45" s="95">
        <v>24801</v>
      </c>
      <c r="CW45" s="95">
        <v>87656</v>
      </c>
      <c r="CX45" s="95">
        <v>3205</v>
      </c>
      <c r="CY45" s="95">
        <v>115662</v>
      </c>
      <c r="CZ45" s="95">
        <v>7087</v>
      </c>
      <c r="DA45" s="95">
        <v>131045</v>
      </c>
      <c r="DB45" s="96">
        <v>138132</v>
      </c>
      <c r="DC45" s="95">
        <v>13447</v>
      </c>
      <c r="DD45" s="95">
        <v>30121</v>
      </c>
      <c r="DE45" s="95">
        <v>38397</v>
      </c>
      <c r="DF45" s="95">
        <v>2098</v>
      </c>
      <c r="DG45" s="95">
        <v>70616</v>
      </c>
      <c r="DH45" s="95">
        <v>2190</v>
      </c>
      <c r="DI45" s="95">
        <v>57863</v>
      </c>
      <c r="DJ45" s="96">
        <v>60053</v>
      </c>
      <c r="DK45" s="95">
        <v>47563</v>
      </c>
      <c r="DL45" s="95">
        <v>13422</v>
      </c>
      <c r="DM45" s="95">
        <v>260271</v>
      </c>
      <c r="DN45" s="95">
        <v>14871</v>
      </c>
      <c r="DO45" s="95">
        <v>288564</v>
      </c>
      <c r="DP45" s="95">
        <v>12782</v>
      </c>
      <c r="DQ45" s="95">
        <v>25614</v>
      </c>
      <c r="DR45" s="96">
        <v>38396</v>
      </c>
      <c r="DS45" s="95">
        <v>27237</v>
      </c>
      <c r="DT45" s="95">
        <v>29983</v>
      </c>
      <c r="DU45" s="95">
        <v>92692</v>
      </c>
      <c r="DV45" s="95">
        <v>1966</v>
      </c>
      <c r="DW45" s="95">
        <v>124641</v>
      </c>
      <c r="DX45" s="95">
        <v>11128</v>
      </c>
      <c r="DY45" s="95">
        <v>49260</v>
      </c>
      <c r="DZ45" s="96">
        <v>60388</v>
      </c>
      <c r="EA45" s="95">
        <v>1639799</v>
      </c>
      <c r="EB45" s="95">
        <v>1822343</v>
      </c>
      <c r="EC45" s="95">
        <v>10467305</v>
      </c>
      <c r="ED45" s="95">
        <v>255775</v>
      </c>
      <c r="EE45" s="95">
        <v>12545423</v>
      </c>
      <c r="EF45" s="95">
        <v>406991</v>
      </c>
      <c r="EG45" s="95">
        <v>3459659</v>
      </c>
      <c r="EH45" s="897">
        <v>3866650</v>
      </c>
    </row>
    <row r="46" spans="2:138" ht="14.25" x14ac:dyDescent="0.3">
      <c r="B46" s="87"/>
    </row>
    <row r="47" spans="2:138" ht="14.25" x14ac:dyDescent="0.3">
      <c r="B47" s="18" t="s">
        <v>395</v>
      </c>
    </row>
    <row r="48" spans="2:138" ht="14.25" x14ac:dyDescent="0.3">
      <c r="B48" s="68" t="s">
        <v>726</v>
      </c>
    </row>
    <row r="49" spans="2:24" ht="14.25" x14ac:dyDescent="0.3">
      <c r="B49" s="19" t="str">
        <f>'PIB construcción 1'!B191</f>
        <v>Consultado por última vez el 23 de julio de 2021</v>
      </c>
    </row>
    <row r="60" spans="2:24" x14ac:dyDescent="0.25">
      <c r="W60" s="71"/>
      <c r="X60" s="71"/>
    </row>
    <row r="61" spans="2:24" x14ac:dyDescent="0.25">
      <c r="W61" s="71"/>
      <c r="X61" s="71"/>
    </row>
    <row r="62" spans="2:24" x14ac:dyDescent="0.25">
      <c r="W62" s="71"/>
      <c r="X62" s="71"/>
    </row>
    <row r="63" spans="2:24" x14ac:dyDescent="0.25">
      <c r="W63" s="71"/>
      <c r="X63" s="71"/>
    </row>
    <row r="64" spans="2:24" x14ac:dyDescent="0.25">
      <c r="W64" s="71"/>
      <c r="X64" s="71"/>
    </row>
    <row r="65" spans="23:24" x14ac:dyDescent="0.25">
      <c r="W65" s="71"/>
      <c r="X65" s="71"/>
    </row>
    <row r="66" spans="23:24" x14ac:dyDescent="0.25">
      <c r="W66" s="71"/>
      <c r="X66" s="71"/>
    </row>
    <row r="67" spans="23:24" x14ac:dyDescent="0.25">
      <c r="W67" s="71"/>
      <c r="X67" s="71"/>
    </row>
    <row r="68" spans="23:24" x14ac:dyDescent="0.25">
      <c r="W68" s="71"/>
      <c r="X68" s="71"/>
    </row>
    <row r="69" spans="23:24" x14ac:dyDescent="0.25">
      <c r="W69" s="71"/>
      <c r="X69" s="71"/>
    </row>
    <row r="70" spans="23:24" x14ac:dyDescent="0.25">
      <c r="W70" s="71"/>
      <c r="X70" s="71"/>
    </row>
    <row r="71" spans="23:24" x14ac:dyDescent="0.25">
      <c r="W71" s="71"/>
      <c r="X71" s="71"/>
    </row>
    <row r="72" spans="23:24" x14ac:dyDescent="0.25">
      <c r="W72" s="71"/>
      <c r="X72" s="71"/>
    </row>
    <row r="73" spans="23:24" x14ac:dyDescent="0.25">
      <c r="W73" s="71"/>
      <c r="X73" s="71"/>
    </row>
    <row r="74" spans="23:24" x14ac:dyDescent="0.25">
      <c r="W74" s="71"/>
      <c r="X74" s="71"/>
    </row>
    <row r="75" spans="23:24" x14ac:dyDescent="0.25">
      <c r="W75" s="71"/>
      <c r="X75" s="71"/>
    </row>
    <row r="76" spans="23:24" x14ac:dyDescent="0.25">
      <c r="W76" s="71"/>
      <c r="X76" s="71"/>
    </row>
    <row r="77" spans="23:24" x14ac:dyDescent="0.25">
      <c r="W77" s="71"/>
      <c r="X77" s="71"/>
    </row>
    <row r="78" spans="23:24" x14ac:dyDescent="0.25">
      <c r="W78" s="71"/>
      <c r="X78" s="71"/>
    </row>
    <row r="79" spans="23:24" x14ac:dyDescent="0.25">
      <c r="W79" s="71"/>
      <c r="X79" s="71"/>
    </row>
    <row r="80" spans="23:24" x14ac:dyDescent="0.25">
      <c r="W80" s="71"/>
      <c r="X80" s="71"/>
    </row>
    <row r="81" spans="23:24" x14ac:dyDescent="0.25">
      <c r="W81" s="71"/>
      <c r="X81" s="71"/>
    </row>
    <row r="82" spans="23:24" x14ac:dyDescent="0.25">
      <c r="W82" s="71"/>
      <c r="X82" s="71"/>
    </row>
    <row r="83" spans="23:24" x14ac:dyDescent="0.25">
      <c r="W83" s="71"/>
      <c r="X83" s="71"/>
    </row>
    <row r="84" spans="23:24" x14ac:dyDescent="0.25">
      <c r="W84" s="71"/>
      <c r="X84" s="71"/>
    </row>
    <row r="85" spans="23:24" x14ac:dyDescent="0.25">
      <c r="W85" s="71"/>
      <c r="X85" s="71"/>
    </row>
    <row r="86" spans="23:24" x14ac:dyDescent="0.25">
      <c r="W86" s="71"/>
      <c r="X86" s="71"/>
    </row>
    <row r="87" spans="23:24" x14ac:dyDescent="0.25">
      <c r="W87" s="71"/>
      <c r="X87" s="71"/>
    </row>
    <row r="88" spans="23:24" x14ac:dyDescent="0.25">
      <c r="W88" s="71"/>
      <c r="X88" s="71"/>
    </row>
    <row r="89" spans="23:24" x14ac:dyDescent="0.25">
      <c r="W89" s="71"/>
      <c r="X89" s="71"/>
    </row>
    <row r="90" spans="23:24" x14ac:dyDescent="0.25">
      <c r="W90" s="71"/>
      <c r="X90" s="71"/>
    </row>
    <row r="91" spans="23:24" x14ac:dyDescent="0.25">
      <c r="W91" s="71"/>
      <c r="X91" s="71"/>
    </row>
    <row r="92" spans="23:24" x14ac:dyDescent="0.25">
      <c r="W92" s="71"/>
      <c r="X92" s="71"/>
    </row>
    <row r="93" spans="23:24" x14ac:dyDescent="0.25">
      <c r="W93" s="71"/>
      <c r="X93" s="71"/>
    </row>
    <row r="94" spans="23:24" x14ac:dyDescent="0.25">
      <c r="W94" s="71"/>
      <c r="X94" s="71"/>
    </row>
    <row r="95" spans="23:24" x14ac:dyDescent="0.25">
      <c r="W95" s="71"/>
      <c r="X95" s="71"/>
    </row>
    <row r="96" spans="23:24" x14ac:dyDescent="0.25">
      <c r="W96" s="71"/>
      <c r="X96" s="71"/>
    </row>
    <row r="97" spans="23:24" x14ac:dyDescent="0.25">
      <c r="W97" s="71"/>
      <c r="X97" s="71"/>
    </row>
    <row r="98" spans="23:24" x14ac:dyDescent="0.25">
      <c r="W98" s="71"/>
      <c r="X98" s="71"/>
    </row>
    <row r="99" spans="23:24" x14ac:dyDescent="0.25">
      <c r="W99" s="71"/>
      <c r="X99" s="71"/>
    </row>
    <row r="100" spans="23:24" x14ac:dyDescent="0.25">
      <c r="W100" s="71"/>
      <c r="X100" s="71"/>
    </row>
    <row r="101" spans="23:24" x14ac:dyDescent="0.25">
      <c r="W101" s="71"/>
      <c r="X101" s="71"/>
    </row>
    <row r="102" spans="23:24" x14ac:dyDescent="0.25">
      <c r="W102" s="71"/>
      <c r="X102" s="71"/>
    </row>
    <row r="103" spans="23:24" x14ac:dyDescent="0.25">
      <c r="W103" s="71"/>
      <c r="X103" s="71"/>
    </row>
    <row r="104" spans="23:24" x14ac:dyDescent="0.25">
      <c r="W104" s="71"/>
      <c r="X104" s="71"/>
    </row>
    <row r="105" spans="23:24" x14ac:dyDescent="0.25">
      <c r="W105" s="71"/>
      <c r="X105" s="71"/>
    </row>
    <row r="106" spans="23:24" x14ac:dyDescent="0.25">
      <c r="W106" s="71"/>
      <c r="X106" s="71"/>
    </row>
    <row r="107" spans="23:24" x14ac:dyDescent="0.25">
      <c r="W107" s="71"/>
      <c r="X107" s="71"/>
    </row>
    <row r="108" spans="23:24" x14ac:dyDescent="0.25">
      <c r="W108" s="71"/>
      <c r="X108" s="71"/>
    </row>
    <row r="109" spans="23:24" x14ac:dyDescent="0.25">
      <c r="W109" s="71"/>
      <c r="X109" s="71"/>
    </row>
    <row r="110" spans="23:24" x14ac:dyDescent="0.25">
      <c r="W110" s="71"/>
      <c r="X110" s="71"/>
    </row>
    <row r="111" spans="23:24" x14ac:dyDescent="0.25">
      <c r="W111" s="71"/>
      <c r="X111" s="71"/>
    </row>
    <row r="112" spans="23:24" x14ac:dyDescent="0.25">
      <c r="W112" s="71"/>
      <c r="X112" s="71"/>
    </row>
    <row r="113" spans="23:24" x14ac:dyDescent="0.25">
      <c r="W113" s="71"/>
      <c r="X113" s="71"/>
    </row>
    <row r="114" spans="23:24" x14ac:dyDescent="0.25">
      <c r="W114" s="71"/>
      <c r="X114" s="71"/>
    </row>
    <row r="115" spans="23:24" x14ac:dyDescent="0.25">
      <c r="W115" s="71"/>
      <c r="X115" s="71"/>
    </row>
    <row r="116" spans="23:24" x14ac:dyDescent="0.25">
      <c r="W116" s="71"/>
      <c r="X116" s="71"/>
    </row>
    <row r="117" spans="23:24" x14ac:dyDescent="0.25">
      <c r="W117" s="71"/>
      <c r="X117" s="71"/>
    </row>
    <row r="118" spans="23:24" x14ac:dyDescent="0.25">
      <c r="W118" s="71"/>
      <c r="X118" s="71"/>
    </row>
    <row r="119" spans="23:24" x14ac:dyDescent="0.25">
      <c r="W119" s="71"/>
      <c r="X119" s="71"/>
    </row>
    <row r="120" spans="23:24" x14ac:dyDescent="0.25">
      <c r="W120" s="71"/>
      <c r="X120" s="71"/>
    </row>
    <row r="121" spans="23:24" x14ac:dyDescent="0.25">
      <c r="W121" s="71"/>
      <c r="X121" s="71"/>
    </row>
    <row r="122" spans="23:24" x14ac:dyDescent="0.25">
      <c r="W122" s="71"/>
      <c r="X122" s="71"/>
    </row>
    <row r="123" spans="23:24" x14ac:dyDescent="0.25">
      <c r="W123" s="71"/>
      <c r="X123" s="71"/>
    </row>
    <row r="124" spans="23:24" x14ac:dyDescent="0.25">
      <c r="W124" s="71"/>
      <c r="X124" s="71"/>
    </row>
    <row r="125" spans="23:24" x14ac:dyDescent="0.25">
      <c r="W125" s="71"/>
      <c r="X125" s="71"/>
    </row>
    <row r="126" spans="23:24" x14ac:dyDescent="0.25">
      <c r="W126" s="71"/>
      <c r="X126" s="71"/>
    </row>
    <row r="127" spans="23:24" x14ac:dyDescent="0.25">
      <c r="W127" s="71"/>
      <c r="X127" s="71"/>
    </row>
    <row r="128" spans="23:24" x14ac:dyDescent="0.25">
      <c r="W128" s="71"/>
      <c r="X128" s="71"/>
    </row>
    <row r="129" spans="23:24" x14ac:dyDescent="0.25">
      <c r="W129" s="71"/>
      <c r="X129" s="71"/>
    </row>
    <row r="130" spans="23:24" x14ac:dyDescent="0.25">
      <c r="W130" s="71"/>
      <c r="X130" s="71"/>
    </row>
    <row r="131" spans="23:24" x14ac:dyDescent="0.25">
      <c r="W131" s="71"/>
      <c r="X131" s="71"/>
    </row>
    <row r="132" spans="23:24" x14ac:dyDescent="0.25">
      <c r="W132" s="71"/>
      <c r="X132" s="71"/>
    </row>
    <row r="133" spans="23:24" x14ac:dyDescent="0.25">
      <c r="W133" s="71"/>
      <c r="X133" s="71"/>
    </row>
    <row r="134" spans="23:24" x14ac:dyDescent="0.25">
      <c r="W134" s="71"/>
      <c r="X134" s="71"/>
    </row>
    <row r="135" spans="23:24" x14ac:dyDescent="0.25">
      <c r="W135" s="71"/>
      <c r="X135" s="71"/>
    </row>
    <row r="136" spans="23:24" x14ac:dyDescent="0.25">
      <c r="W136" s="71"/>
      <c r="X136" s="71"/>
    </row>
    <row r="137" spans="23:24" x14ac:dyDescent="0.25">
      <c r="W137" s="71"/>
      <c r="X137" s="71"/>
    </row>
    <row r="138" spans="23:24" x14ac:dyDescent="0.25">
      <c r="W138" s="71"/>
      <c r="X138" s="71"/>
    </row>
    <row r="139" spans="23:24" x14ac:dyDescent="0.25">
      <c r="W139" s="71"/>
      <c r="X139" s="71"/>
    </row>
    <row r="140" spans="23:24" x14ac:dyDescent="0.25">
      <c r="W140" s="71"/>
      <c r="X140" s="71"/>
    </row>
    <row r="141" spans="23:24" x14ac:dyDescent="0.25">
      <c r="W141" s="71"/>
      <c r="X141" s="71"/>
    </row>
    <row r="142" spans="23:24" x14ac:dyDescent="0.25">
      <c r="W142" s="71"/>
      <c r="X142" s="71"/>
    </row>
    <row r="143" spans="23:24" x14ac:dyDescent="0.25">
      <c r="W143" s="71"/>
      <c r="X143" s="71"/>
    </row>
    <row r="144" spans="23:24" x14ac:dyDescent="0.25">
      <c r="W144" s="71"/>
      <c r="X144" s="71"/>
    </row>
    <row r="145" spans="23:24" x14ac:dyDescent="0.25">
      <c r="W145" s="71"/>
      <c r="X145" s="71"/>
    </row>
    <row r="146" spans="23:24" x14ac:dyDescent="0.25">
      <c r="W146" s="71"/>
      <c r="X146" s="71"/>
    </row>
    <row r="147" spans="23:24" x14ac:dyDescent="0.25">
      <c r="W147" s="71"/>
      <c r="X147" s="71"/>
    </row>
    <row r="148" spans="23:24" x14ac:dyDescent="0.25">
      <c r="W148" s="71"/>
      <c r="X148" s="71"/>
    </row>
    <row r="149" spans="23:24" x14ac:dyDescent="0.25">
      <c r="W149" s="71"/>
      <c r="X149" s="71"/>
    </row>
    <row r="150" spans="23:24" x14ac:dyDescent="0.25">
      <c r="W150" s="71"/>
      <c r="X150" s="71"/>
    </row>
    <row r="151" spans="23:24" x14ac:dyDescent="0.25">
      <c r="W151" s="71"/>
      <c r="X151" s="71"/>
    </row>
    <row r="152" spans="23:24" x14ac:dyDescent="0.25">
      <c r="W152" s="71"/>
      <c r="X152" s="71"/>
    </row>
    <row r="153" spans="23:24" x14ac:dyDescent="0.25">
      <c r="W153" s="71"/>
      <c r="X153" s="71"/>
    </row>
    <row r="154" spans="23:24" x14ac:dyDescent="0.25">
      <c r="W154" s="71"/>
      <c r="X154" s="71"/>
    </row>
    <row r="155" spans="23:24" x14ac:dyDescent="0.25">
      <c r="W155" s="71"/>
      <c r="X155" s="71"/>
    </row>
    <row r="156" spans="23:24" x14ac:dyDescent="0.25">
      <c r="W156" s="71"/>
      <c r="X156" s="71"/>
    </row>
    <row r="157" spans="23:24" x14ac:dyDescent="0.25">
      <c r="W157" s="71"/>
      <c r="X157" s="71"/>
    </row>
    <row r="158" spans="23:24" x14ac:dyDescent="0.25">
      <c r="W158" s="71"/>
      <c r="X158" s="71"/>
    </row>
    <row r="159" spans="23:24" x14ac:dyDescent="0.25">
      <c r="W159" s="71"/>
      <c r="X159" s="71"/>
    </row>
    <row r="160" spans="23:24" x14ac:dyDescent="0.25">
      <c r="W160" s="71"/>
      <c r="X160" s="71"/>
    </row>
    <row r="161" spans="23:24" x14ac:dyDescent="0.25">
      <c r="W161" s="71"/>
      <c r="X161" s="71"/>
    </row>
    <row r="162" spans="23:24" x14ac:dyDescent="0.25">
      <c r="W162" s="71"/>
      <c r="X162" s="71"/>
    </row>
    <row r="163" spans="23:24" x14ac:dyDescent="0.25">
      <c r="W163" s="71"/>
      <c r="X163" s="71"/>
    </row>
    <row r="164" spans="23:24" x14ac:dyDescent="0.25">
      <c r="W164" s="71"/>
      <c r="X164" s="71"/>
    </row>
    <row r="165" spans="23:24" x14ac:dyDescent="0.25">
      <c r="W165" s="71"/>
      <c r="X165" s="71"/>
    </row>
    <row r="166" spans="23:24" x14ac:dyDescent="0.25">
      <c r="W166" s="71"/>
      <c r="X166" s="71"/>
    </row>
    <row r="167" spans="23:24" x14ac:dyDescent="0.25">
      <c r="W167" s="71"/>
      <c r="X167" s="71"/>
    </row>
    <row r="168" spans="23:24" x14ac:dyDescent="0.25">
      <c r="W168" s="71"/>
      <c r="X168" s="71"/>
    </row>
    <row r="169" spans="23:24" x14ac:dyDescent="0.25">
      <c r="W169" s="71"/>
      <c r="X169" s="71"/>
    </row>
    <row r="170" spans="23:24" x14ac:dyDescent="0.25">
      <c r="W170" s="71"/>
      <c r="X170" s="71"/>
    </row>
    <row r="171" spans="23:24" x14ac:dyDescent="0.25">
      <c r="W171" s="71"/>
      <c r="X171" s="71"/>
    </row>
    <row r="172" spans="23:24" x14ac:dyDescent="0.25">
      <c r="W172" s="71"/>
      <c r="X172" s="71"/>
    </row>
    <row r="173" spans="23:24" x14ac:dyDescent="0.25">
      <c r="W173" s="71"/>
      <c r="X173" s="71"/>
    </row>
    <row r="174" spans="23:24" x14ac:dyDescent="0.25">
      <c r="W174" s="71"/>
      <c r="X174" s="71"/>
    </row>
    <row r="175" spans="23:24" x14ac:dyDescent="0.25">
      <c r="W175" s="71"/>
      <c r="X175" s="71"/>
    </row>
    <row r="176" spans="23:24" x14ac:dyDescent="0.25">
      <c r="W176" s="71"/>
      <c r="X176" s="71"/>
    </row>
    <row r="177" spans="23:24" x14ac:dyDescent="0.25">
      <c r="W177" s="71"/>
      <c r="X177" s="71"/>
    </row>
    <row r="178" spans="23:24" x14ac:dyDescent="0.25">
      <c r="W178" s="71"/>
      <c r="X178" s="71"/>
    </row>
    <row r="179" spans="23:24" x14ac:dyDescent="0.25">
      <c r="W179" s="71"/>
      <c r="X179" s="71"/>
    </row>
    <row r="180" spans="23:24" x14ac:dyDescent="0.25">
      <c r="W180" s="71"/>
      <c r="X180" s="71"/>
    </row>
    <row r="181" spans="23:24" x14ac:dyDescent="0.25">
      <c r="W181" s="71"/>
      <c r="X181" s="71"/>
    </row>
    <row r="182" spans="23:24" x14ac:dyDescent="0.25">
      <c r="W182" s="71"/>
      <c r="X182" s="71"/>
    </row>
    <row r="183" spans="23:24" x14ac:dyDescent="0.25">
      <c r="W183" s="71"/>
      <c r="X183" s="71"/>
    </row>
    <row r="184" spans="23:24" x14ac:dyDescent="0.25">
      <c r="W184" s="71"/>
      <c r="X184" s="71"/>
    </row>
    <row r="185" spans="23:24" x14ac:dyDescent="0.25">
      <c r="W185" s="71"/>
      <c r="X185" s="71"/>
    </row>
    <row r="186" spans="23:24" x14ac:dyDescent="0.25">
      <c r="W186" s="71"/>
      <c r="X186" s="71"/>
    </row>
    <row r="187" spans="23:24" x14ac:dyDescent="0.25">
      <c r="W187" s="71"/>
      <c r="X187" s="71"/>
    </row>
    <row r="188" spans="23:24" x14ac:dyDescent="0.25">
      <c r="W188" s="71"/>
      <c r="X188" s="71"/>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FF66CC"/>
  </sheetPr>
  <dimension ref="B1:EH189"/>
  <sheetViews>
    <sheetView zoomScaleNormal="100" workbookViewId="0">
      <pane xSplit="2" ySplit="9" topLeftCell="C34" activePane="bottomRight" state="frozenSplit"/>
      <selection activeCell="G96" sqref="G96"/>
      <selection pane="topRight" activeCell="G96" sqref="G96"/>
      <selection pane="bottomLeft" activeCell="G96" sqref="G96"/>
      <selection pane="bottomRight" activeCell="DP54" sqref="DP54"/>
    </sheetView>
  </sheetViews>
  <sheetFormatPr baseColWidth="10" defaultColWidth="13.85546875" defaultRowHeight="13.5" x14ac:dyDescent="0.25"/>
  <cols>
    <col min="1" max="1" width="5" style="4" customWidth="1"/>
    <col min="2" max="16384" width="13.85546875" style="4"/>
  </cols>
  <sheetData>
    <row r="1" spans="2:138" s="670" customFormat="1" ht="15" x14ac:dyDescent="0.25"/>
    <row r="2" spans="2:138" ht="15" x14ac:dyDescent="0.25">
      <c r="B2" s="670" t="s">
        <v>1029</v>
      </c>
    </row>
    <row r="3" spans="2:138" x14ac:dyDescent="0.25">
      <c r="B3" s="1" t="s">
        <v>531</v>
      </c>
    </row>
    <row r="4" spans="2:138" x14ac:dyDescent="0.25">
      <c r="B4" s="20" t="s">
        <v>16</v>
      </c>
    </row>
    <row r="5" spans="2:138" ht="14.25" thickBot="1" x14ac:dyDescent="0.3"/>
    <row r="6" spans="2:138" ht="15" customHeight="1" thickBot="1" x14ac:dyDescent="0.3">
      <c r="B6" s="1014"/>
      <c r="C6" s="1017" t="s">
        <v>218</v>
      </c>
      <c r="D6" s="1018"/>
      <c r="E6" s="1018"/>
      <c r="F6" s="1018"/>
      <c r="G6" s="1018"/>
      <c r="H6" s="1018"/>
      <c r="I6" s="1018"/>
      <c r="J6" s="1019"/>
      <c r="K6" s="1017" t="s">
        <v>66</v>
      </c>
      <c r="L6" s="1018"/>
      <c r="M6" s="1018"/>
      <c r="N6" s="1018"/>
      <c r="O6" s="1018"/>
      <c r="P6" s="1018"/>
      <c r="Q6" s="1018"/>
      <c r="R6" s="1019"/>
      <c r="S6" s="1017" t="s">
        <v>219</v>
      </c>
      <c r="T6" s="1018"/>
      <c r="U6" s="1018"/>
      <c r="V6" s="1018"/>
      <c r="W6" s="1018"/>
      <c r="X6" s="1018"/>
      <c r="Y6" s="1018"/>
      <c r="Z6" s="1019"/>
      <c r="AA6" s="1017" t="s">
        <v>220</v>
      </c>
      <c r="AB6" s="1018"/>
      <c r="AC6" s="1018"/>
      <c r="AD6" s="1018"/>
      <c r="AE6" s="1018"/>
      <c r="AF6" s="1018"/>
      <c r="AG6" s="1018"/>
      <c r="AH6" s="1019"/>
      <c r="AI6" s="1017" t="s">
        <v>221</v>
      </c>
      <c r="AJ6" s="1018"/>
      <c r="AK6" s="1018"/>
      <c r="AL6" s="1018"/>
      <c r="AM6" s="1018"/>
      <c r="AN6" s="1018"/>
      <c r="AO6" s="1018"/>
      <c r="AP6" s="1019"/>
      <c r="AQ6" s="1017" t="s">
        <v>222</v>
      </c>
      <c r="AR6" s="1018"/>
      <c r="AS6" s="1018"/>
      <c r="AT6" s="1018"/>
      <c r="AU6" s="1018"/>
      <c r="AV6" s="1018"/>
      <c r="AW6" s="1018"/>
      <c r="AX6" s="1019"/>
      <c r="AY6" s="1017" t="s">
        <v>223</v>
      </c>
      <c r="AZ6" s="1018"/>
      <c r="BA6" s="1018"/>
      <c r="BB6" s="1018"/>
      <c r="BC6" s="1018"/>
      <c r="BD6" s="1018"/>
      <c r="BE6" s="1018"/>
      <c r="BF6" s="1019"/>
      <c r="BG6" s="1017" t="s">
        <v>224</v>
      </c>
      <c r="BH6" s="1018"/>
      <c r="BI6" s="1018"/>
      <c r="BJ6" s="1018"/>
      <c r="BK6" s="1018"/>
      <c r="BL6" s="1018"/>
      <c r="BM6" s="1018"/>
      <c r="BN6" s="1019"/>
      <c r="BO6" s="1017" t="s">
        <v>510</v>
      </c>
      <c r="BP6" s="1018"/>
      <c r="BQ6" s="1018"/>
      <c r="BR6" s="1018"/>
      <c r="BS6" s="1018"/>
      <c r="BT6" s="1018"/>
      <c r="BU6" s="1018"/>
      <c r="BV6" s="1019"/>
      <c r="BW6" s="1017" t="s">
        <v>511</v>
      </c>
      <c r="BX6" s="1018"/>
      <c r="BY6" s="1018"/>
      <c r="BZ6" s="1018"/>
      <c r="CA6" s="1018"/>
      <c r="CB6" s="1018"/>
      <c r="CC6" s="1018"/>
      <c r="CD6" s="1019"/>
      <c r="CE6" s="1017" t="s">
        <v>512</v>
      </c>
      <c r="CF6" s="1018"/>
      <c r="CG6" s="1018"/>
      <c r="CH6" s="1018"/>
      <c r="CI6" s="1018"/>
      <c r="CJ6" s="1018"/>
      <c r="CK6" s="1018"/>
      <c r="CL6" s="1019"/>
      <c r="CM6" s="1017" t="s">
        <v>513</v>
      </c>
      <c r="CN6" s="1018"/>
      <c r="CO6" s="1018"/>
      <c r="CP6" s="1018"/>
      <c r="CQ6" s="1018"/>
      <c r="CR6" s="1018"/>
      <c r="CS6" s="1018"/>
      <c r="CT6" s="1019"/>
      <c r="CU6" s="1017" t="s">
        <v>514</v>
      </c>
      <c r="CV6" s="1018"/>
      <c r="CW6" s="1018"/>
      <c r="CX6" s="1018"/>
      <c r="CY6" s="1018"/>
      <c r="CZ6" s="1018"/>
      <c r="DA6" s="1018"/>
      <c r="DB6" s="1019"/>
      <c r="DC6" s="1017" t="s">
        <v>515</v>
      </c>
      <c r="DD6" s="1018"/>
      <c r="DE6" s="1018"/>
      <c r="DF6" s="1018"/>
      <c r="DG6" s="1018"/>
      <c r="DH6" s="1018"/>
      <c r="DI6" s="1018"/>
      <c r="DJ6" s="1019"/>
      <c r="DK6" s="1017" t="s">
        <v>516</v>
      </c>
      <c r="DL6" s="1018"/>
      <c r="DM6" s="1018"/>
      <c r="DN6" s="1018"/>
      <c r="DO6" s="1018"/>
      <c r="DP6" s="1018"/>
      <c r="DQ6" s="1018"/>
      <c r="DR6" s="1019"/>
      <c r="DS6" s="1017" t="s">
        <v>517</v>
      </c>
      <c r="DT6" s="1018"/>
      <c r="DU6" s="1018"/>
      <c r="DV6" s="1018"/>
      <c r="DW6" s="1018"/>
      <c r="DX6" s="1018"/>
      <c r="DY6" s="1018"/>
      <c r="DZ6" s="1019"/>
      <c r="EA6" s="1017" t="s">
        <v>529</v>
      </c>
      <c r="EB6" s="1018"/>
      <c r="EC6" s="1018"/>
      <c r="ED6" s="1018"/>
      <c r="EE6" s="1018"/>
      <c r="EF6" s="1018"/>
      <c r="EG6" s="1018"/>
      <c r="EH6" s="1020"/>
    </row>
    <row r="7" spans="2:138" ht="15" customHeight="1" thickBot="1" x14ac:dyDescent="0.3">
      <c r="B7" s="1064"/>
      <c r="C7" s="996" t="s">
        <v>257</v>
      </c>
      <c r="D7" s="999" t="s">
        <v>260</v>
      </c>
      <c r="E7" s="1000" t="s">
        <v>258</v>
      </c>
      <c r="F7" s="1000"/>
      <c r="G7" s="1001"/>
      <c r="H7" s="999" t="s">
        <v>259</v>
      </c>
      <c r="I7" s="1000"/>
      <c r="J7" s="1001"/>
      <c r="K7" s="996" t="s">
        <v>257</v>
      </c>
      <c r="L7" s="999" t="s">
        <v>258</v>
      </c>
      <c r="M7" s="1000"/>
      <c r="N7" s="1000"/>
      <c r="O7" s="1001"/>
      <c r="P7" s="999" t="s">
        <v>259</v>
      </c>
      <c r="Q7" s="1000"/>
      <c r="R7" s="1001"/>
      <c r="S7" s="996" t="s">
        <v>257</v>
      </c>
      <c r="T7" s="999" t="s">
        <v>258</v>
      </c>
      <c r="U7" s="1000"/>
      <c r="V7" s="1000"/>
      <c r="W7" s="1001"/>
      <c r="X7" s="999" t="s">
        <v>259</v>
      </c>
      <c r="Y7" s="1000"/>
      <c r="Z7" s="1001"/>
      <c r="AA7" s="996" t="s">
        <v>257</v>
      </c>
      <c r="AB7" s="999" t="s">
        <v>258</v>
      </c>
      <c r="AC7" s="1000"/>
      <c r="AD7" s="1000"/>
      <c r="AE7" s="1001"/>
      <c r="AF7" s="999" t="s">
        <v>259</v>
      </c>
      <c r="AG7" s="1000"/>
      <c r="AH7" s="1001"/>
      <c r="AI7" s="996" t="s">
        <v>257</v>
      </c>
      <c r="AJ7" s="999" t="s">
        <v>258</v>
      </c>
      <c r="AK7" s="1000"/>
      <c r="AL7" s="1000"/>
      <c r="AM7" s="1001"/>
      <c r="AN7" s="999" t="s">
        <v>259</v>
      </c>
      <c r="AO7" s="1000"/>
      <c r="AP7" s="1001"/>
      <c r="AQ7" s="996" t="s">
        <v>257</v>
      </c>
      <c r="AR7" s="999" t="s">
        <v>258</v>
      </c>
      <c r="AS7" s="1000"/>
      <c r="AT7" s="1000"/>
      <c r="AU7" s="1001"/>
      <c r="AV7" s="999" t="s">
        <v>259</v>
      </c>
      <c r="AW7" s="1000"/>
      <c r="AX7" s="1001"/>
      <c r="AY7" s="996" t="s">
        <v>257</v>
      </c>
      <c r="AZ7" s="999" t="s">
        <v>258</v>
      </c>
      <c r="BA7" s="1000"/>
      <c r="BB7" s="1000"/>
      <c r="BC7" s="1001"/>
      <c r="BD7" s="999" t="s">
        <v>259</v>
      </c>
      <c r="BE7" s="1000"/>
      <c r="BF7" s="1001"/>
      <c r="BG7" s="996" t="s">
        <v>257</v>
      </c>
      <c r="BH7" s="999" t="s">
        <v>258</v>
      </c>
      <c r="BI7" s="1000"/>
      <c r="BJ7" s="1000"/>
      <c r="BK7" s="1001"/>
      <c r="BL7" s="999" t="s">
        <v>259</v>
      </c>
      <c r="BM7" s="1000"/>
      <c r="BN7" s="1001"/>
      <c r="BO7" s="996" t="s">
        <v>257</v>
      </c>
      <c r="BP7" s="999" t="s">
        <v>258</v>
      </c>
      <c r="BQ7" s="1000"/>
      <c r="BR7" s="1000"/>
      <c r="BS7" s="1001"/>
      <c r="BT7" s="999" t="s">
        <v>259</v>
      </c>
      <c r="BU7" s="1000"/>
      <c r="BV7" s="1001"/>
      <c r="BW7" s="996" t="s">
        <v>257</v>
      </c>
      <c r="BX7" s="999" t="s">
        <v>258</v>
      </c>
      <c r="BY7" s="1000"/>
      <c r="BZ7" s="1000"/>
      <c r="CA7" s="1001"/>
      <c r="CB7" s="999" t="s">
        <v>259</v>
      </c>
      <c r="CC7" s="1000"/>
      <c r="CD7" s="1001"/>
      <c r="CE7" s="996" t="s">
        <v>257</v>
      </c>
      <c r="CF7" s="999" t="s">
        <v>258</v>
      </c>
      <c r="CG7" s="1000"/>
      <c r="CH7" s="1000"/>
      <c r="CI7" s="1001"/>
      <c r="CJ7" s="999" t="s">
        <v>259</v>
      </c>
      <c r="CK7" s="1000"/>
      <c r="CL7" s="1001"/>
      <c r="CM7" s="996" t="s">
        <v>257</v>
      </c>
      <c r="CN7" s="999" t="s">
        <v>258</v>
      </c>
      <c r="CO7" s="1000"/>
      <c r="CP7" s="1000"/>
      <c r="CQ7" s="1001"/>
      <c r="CR7" s="999" t="s">
        <v>259</v>
      </c>
      <c r="CS7" s="1000"/>
      <c r="CT7" s="1001"/>
      <c r="CU7" s="996" t="s">
        <v>257</v>
      </c>
      <c r="CV7" s="999" t="s">
        <v>258</v>
      </c>
      <c r="CW7" s="1000"/>
      <c r="CX7" s="1000"/>
      <c r="CY7" s="1001"/>
      <c r="CZ7" s="999" t="s">
        <v>259</v>
      </c>
      <c r="DA7" s="1000"/>
      <c r="DB7" s="1001"/>
      <c r="DC7" s="996" t="s">
        <v>257</v>
      </c>
      <c r="DD7" s="999" t="s">
        <v>258</v>
      </c>
      <c r="DE7" s="1000"/>
      <c r="DF7" s="1000"/>
      <c r="DG7" s="1001"/>
      <c r="DH7" s="999" t="s">
        <v>259</v>
      </c>
      <c r="DI7" s="1000"/>
      <c r="DJ7" s="1001"/>
      <c r="DK7" s="996" t="s">
        <v>257</v>
      </c>
      <c r="DL7" s="999" t="s">
        <v>258</v>
      </c>
      <c r="DM7" s="1000"/>
      <c r="DN7" s="1000"/>
      <c r="DO7" s="1001"/>
      <c r="DP7" s="999" t="s">
        <v>259</v>
      </c>
      <c r="DQ7" s="1000"/>
      <c r="DR7" s="1001"/>
      <c r="DS7" s="996" t="s">
        <v>257</v>
      </c>
      <c r="DT7" s="999" t="s">
        <v>258</v>
      </c>
      <c r="DU7" s="1000"/>
      <c r="DV7" s="1000"/>
      <c r="DW7" s="1001"/>
      <c r="DX7" s="999" t="s">
        <v>259</v>
      </c>
      <c r="DY7" s="1000"/>
      <c r="DZ7" s="1001"/>
      <c r="EA7" s="996" t="s">
        <v>257</v>
      </c>
      <c r="EB7" s="999" t="s">
        <v>258</v>
      </c>
      <c r="EC7" s="1000"/>
      <c r="ED7" s="1000"/>
      <c r="EE7" s="1001"/>
      <c r="EF7" s="999" t="s">
        <v>259</v>
      </c>
      <c r="EG7" s="1000"/>
      <c r="EH7" s="1023"/>
    </row>
    <row r="8" spans="2:138" ht="15" customHeight="1" x14ac:dyDescent="0.25">
      <c r="B8" s="1064"/>
      <c r="C8" s="997"/>
      <c r="D8" s="996" t="s">
        <v>260</v>
      </c>
      <c r="E8" s="996" t="s">
        <v>261</v>
      </c>
      <c r="F8" s="996" t="s">
        <v>262</v>
      </c>
      <c r="G8" s="1002" t="s">
        <v>263</v>
      </c>
      <c r="H8" s="996" t="s">
        <v>264</v>
      </c>
      <c r="I8" s="996" t="s">
        <v>265</v>
      </c>
      <c r="J8" s="1004" t="s">
        <v>266</v>
      </c>
      <c r="K8" s="997"/>
      <c r="L8" s="996" t="s">
        <v>260</v>
      </c>
      <c r="M8" s="996" t="s">
        <v>261</v>
      </c>
      <c r="N8" s="996" t="s">
        <v>262</v>
      </c>
      <c r="O8" s="1002" t="s">
        <v>263</v>
      </c>
      <c r="P8" s="996" t="s">
        <v>264</v>
      </c>
      <c r="Q8" s="996" t="s">
        <v>265</v>
      </c>
      <c r="R8" s="1004" t="s">
        <v>266</v>
      </c>
      <c r="S8" s="997"/>
      <c r="T8" s="996" t="s">
        <v>260</v>
      </c>
      <c r="U8" s="996" t="s">
        <v>261</v>
      </c>
      <c r="V8" s="996" t="s">
        <v>262</v>
      </c>
      <c r="W8" s="1002" t="s">
        <v>263</v>
      </c>
      <c r="X8" s="996" t="s">
        <v>264</v>
      </c>
      <c r="Y8" s="996" t="s">
        <v>265</v>
      </c>
      <c r="Z8" s="1004" t="s">
        <v>266</v>
      </c>
      <c r="AA8" s="997"/>
      <c r="AB8" s="996" t="s">
        <v>260</v>
      </c>
      <c r="AC8" s="996" t="s">
        <v>261</v>
      </c>
      <c r="AD8" s="996" t="s">
        <v>262</v>
      </c>
      <c r="AE8" s="1002" t="s">
        <v>263</v>
      </c>
      <c r="AF8" s="996" t="s">
        <v>264</v>
      </c>
      <c r="AG8" s="996" t="s">
        <v>265</v>
      </c>
      <c r="AH8" s="1004" t="s">
        <v>266</v>
      </c>
      <c r="AI8" s="997"/>
      <c r="AJ8" s="996" t="s">
        <v>260</v>
      </c>
      <c r="AK8" s="996" t="s">
        <v>261</v>
      </c>
      <c r="AL8" s="996" t="s">
        <v>262</v>
      </c>
      <c r="AM8" s="1002" t="s">
        <v>263</v>
      </c>
      <c r="AN8" s="996" t="s">
        <v>264</v>
      </c>
      <c r="AO8" s="996" t="s">
        <v>265</v>
      </c>
      <c r="AP8" s="1004" t="s">
        <v>266</v>
      </c>
      <c r="AQ8" s="997"/>
      <c r="AR8" s="996" t="s">
        <v>260</v>
      </c>
      <c r="AS8" s="996" t="s">
        <v>261</v>
      </c>
      <c r="AT8" s="996" t="s">
        <v>262</v>
      </c>
      <c r="AU8" s="1002" t="s">
        <v>263</v>
      </c>
      <c r="AV8" s="996" t="s">
        <v>264</v>
      </c>
      <c r="AW8" s="996" t="s">
        <v>265</v>
      </c>
      <c r="AX8" s="1004" t="s">
        <v>266</v>
      </c>
      <c r="AY8" s="997"/>
      <c r="AZ8" s="996" t="s">
        <v>260</v>
      </c>
      <c r="BA8" s="996" t="s">
        <v>261</v>
      </c>
      <c r="BB8" s="996" t="s">
        <v>262</v>
      </c>
      <c r="BC8" s="1002" t="s">
        <v>263</v>
      </c>
      <c r="BD8" s="996" t="s">
        <v>264</v>
      </c>
      <c r="BE8" s="996" t="s">
        <v>265</v>
      </c>
      <c r="BF8" s="1004" t="s">
        <v>266</v>
      </c>
      <c r="BG8" s="997"/>
      <c r="BH8" s="996" t="s">
        <v>260</v>
      </c>
      <c r="BI8" s="996" t="s">
        <v>261</v>
      </c>
      <c r="BJ8" s="996" t="s">
        <v>262</v>
      </c>
      <c r="BK8" s="1002" t="s">
        <v>263</v>
      </c>
      <c r="BL8" s="996" t="s">
        <v>264</v>
      </c>
      <c r="BM8" s="996" t="s">
        <v>265</v>
      </c>
      <c r="BN8" s="1004" t="s">
        <v>266</v>
      </c>
      <c r="BO8" s="997"/>
      <c r="BP8" s="996" t="s">
        <v>260</v>
      </c>
      <c r="BQ8" s="996" t="s">
        <v>261</v>
      </c>
      <c r="BR8" s="996" t="s">
        <v>262</v>
      </c>
      <c r="BS8" s="1002" t="s">
        <v>263</v>
      </c>
      <c r="BT8" s="996" t="s">
        <v>264</v>
      </c>
      <c r="BU8" s="996" t="s">
        <v>265</v>
      </c>
      <c r="BV8" s="1004" t="s">
        <v>266</v>
      </c>
      <c r="BW8" s="997"/>
      <c r="BX8" s="996" t="s">
        <v>260</v>
      </c>
      <c r="BY8" s="996" t="s">
        <v>261</v>
      </c>
      <c r="BZ8" s="996" t="s">
        <v>262</v>
      </c>
      <c r="CA8" s="1002" t="s">
        <v>263</v>
      </c>
      <c r="CB8" s="996" t="s">
        <v>264</v>
      </c>
      <c r="CC8" s="996" t="s">
        <v>265</v>
      </c>
      <c r="CD8" s="1004" t="s">
        <v>266</v>
      </c>
      <c r="CE8" s="997"/>
      <c r="CF8" s="996" t="s">
        <v>260</v>
      </c>
      <c r="CG8" s="996" t="s">
        <v>261</v>
      </c>
      <c r="CH8" s="996" t="s">
        <v>262</v>
      </c>
      <c r="CI8" s="1002" t="s">
        <v>263</v>
      </c>
      <c r="CJ8" s="996" t="s">
        <v>264</v>
      </c>
      <c r="CK8" s="996" t="s">
        <v>265</v>
      </c>
      <c r="CL8" s="1004" t="s">
        <v>266</v>
      </c>
      <c r="CM8" s="997"/>
      <c r="CN8" s="996" t="s">
        <v>260</v>
      </c>
      <c r="CO8" s="996" t="s">
        <v>261</v>
      </c>
      <c r="CP8" s="996" t="s">
        <v>262</v>
      </c>
      <c r="CQ8" s="1002" t="s">
        <v>263</v>
      </c>
      <c r="CR8" s="996" t="s">
        <v>264</v>
      </c>
      <c r="CS8" s="996" t="s">
        <v>265</v>
      </c>
      <c r="CT8" s="1004" t="s">
        <v>266</v>
      </c>
      <c r="CU8" s="997"/>
      <c r="CV8" s="996" t="s">
        <v>260</v>
      </c>
      <c r="CW8" s="996" t="s">
        <v>261</v>
      </c>
      <c r="CX8" s="996" t="s">
        <v>262</v>
      </c>
      <c r="CY8" s="1002" t="s">
        <v>263</v>
      </c>
      <c r="CZ8" s="996" t="s">
        <v>264</v>
      </c>
      <c r="DA8" s="996" t="s">
        <v>265</v>
      </c>
      <c r="DB8" s="1004" t="s">
        <v>266</v>
      </c>
      <c r="DC8" s="997"/>
      <c r="DD8" s="996" t="s">
        <v>260</v>
      </c>
      <c r="DE8" s="996" t="s">
        <v>261</v>
      </c>
      <c r="DF8" s="996" t="s">
        <v>262</v>
      </c>
      <c r="DG8" s="1002" t="s">
        <v>263</v>
      </c>
      <c r="DH8" s="996" t="s">
        <v>264</v>
      </c>
      <c r="DI8" s="996" t="s">
        <v>265</v>
      </c>
      <c r="DJ8" s="1004" t="s">
        <v>266</v>
      </c>
      <c r="DK8" s="997"/>
      <c r="DL8" s="996" t="s">
        <v>260</v>
      </c>
      <c r="DM8" s="996" t="s">
        <v>261</v>
      </c>
      <c r="DN8" s="996" t="s">
        <v>262</v>
      </c>
      <c r="DO8" s="1002" t="s">
        <v>263</v>
      </c>
      <c r="DP8" s="996" t="s">
        <v>264</v>
      </c>
      <c r="DQ8" s="996" t="s">
        <v>265</v>
      </c>
      <c r="DR8" s="1004" t="s">
        <v>266</v>
      </c>
      <c r="DS8" s="997"/>
      <c r="DT8" s="996" t="s">
        <v>260</v>
      </c>
      <c r="DU8" s="996" t="s">
        <v>261</v>
      </c>
      <c r="DV8" s="996" t="s">
        <v>262</v>
      </c>
      <c r="DW8" s="1002" t="s">
        <v>263</v>
      </c>
      <c r="DX8" s="996" t="s">
        <v>264</v>
      </c>
      <c r="DY8" s="996" t="s">
        <v>265</v>
      </c>
      <c r="DZ8" s="1004" t="s">
        <v>266</v>
      </c>
      <c r="EA8" s="997"/>
      <c r="EB8" s="996" t="s">
        <v>260</v>
      </c>
      <c r="EC8" s="996" t="s">
        <v>261</v>
      </c>
      <c r="ED8" s="996" t="s">
        <v>262</v>
      </c>
      <c r="EE8" s="1002" t="s">
        <v>263</v>
      </c>
      <c r="EF8" s="996" t="s">
        <v>264</v>
      </c>
      <c r="EG8" s="996" t="s">
        <v>265</v>
      </c>
      <c r="EH8" s="1021" t="s">
        <v>266</v>
      </c>
    </row>
    <row r="9" spans="2:138" ht="24" customHeight="1" thickBot="1" x14ac:dyDescent="0.3">
      <c r="B9" s="1065"/>
      <c r="C9" s="998"/>
      <c r="D9" s="998"/>
      <c r="E9" s="998"/>
      <c r="F9" s="998"/>
      <c r="G9" s="1003"/>
      <c r="H9" s="998"/>
      <c r="I9" s="998"/>
      <c r="J9" s="1005"/>
      <c r="K9" s="998"/>
      <c r="L9" s="998"/>
      <c r="M9" s="998"/>
      <c r="N9" s="998"/>
      <c r="O9" s="1003"/>
      <c r="P9" s="998"/>
      <c r="Q9" s="998"/>
      <c r="R9" s="1005"/>
      <c r="S9" s="998"/>
      <c r="T9" s="998"/>
      <c r="U9" s="998"/>
      <c r="V9" s="998"/>
      <c r="W9" s="1003"/>
      <c r="X9" s="998"/>
      <c r="Y9" s="998"/>
      <c r="Z9" s="1005"/>
      <c r="AA9" s="998"/>
      <c r="AB9" s="998"/>
      <c r="AC9" s="998"/>
      <c r="AD9" s="998"/>
      <c r="AE9" s="1003"/>
      <c r="AF9" s="998"/>
      <c r="AG9" s="998"/>
      <c r="AH9" s="1005"/>
      <c r="AI9" s="998"/>
      <c r="AJ9" s="998"/>
      <c r="AK9" s="998"/>
      <c r="AL9" s="998"/>
      <c r="AM9" s="1003"/>
      <c r="AN9" s="998"/>
      <c r="AO9" s="998"/>
      <c r="AP9" s="1005"/>
      <c r="AQ9" s="998"/>
      <c r="AR9" s="998"/>
      <c r="AS9" s="998"/>
      <c r="AT9" s="998"/>
      <c r="AU9" s="1003"/>
      <c r="AV9" s="998"/>
      <c r="AW9" s="998"/>
      <c r="AX9" s="1005"/>
      <c r="AY9" s="998"/>
      <c r="AZ9" s="998"/>
      <c r="BA9" s="998"/>
      <c r="BB9" s="998"/>
      <c r="BC9" s="1003"/>
      <c r="BD9" s="998"/>
      <c r="BE9" s="998"/>
      <c r="BF9" s="1005"/>
      <c r="BG9" s="998"/>
      <c r="BH9" s="998"/>
      <c r="BI9" s="998"/>
      <c r="BJ9" s="998"/>
      <c r="BK9" s="1003"/>
      <c r="BL9" s="998"/>
      <c r="BM9" s="998"/>
      <c r="BN9" s="1005"/>
      <c r="BO9" s="998"/>
      <c r="BP9" s="998"/>
      <c r="BQ9" s="998"/>
      <c r="BR9" s="998"/>
      <c r="BS9" s="1003"/>
      <c r="BT9" s="998"/>
      <c r="BU9" s="998"/>
      <c r="BV9" s="1005"/>
      <c r="BW9" s="998"/>
      <c r="BX9" s="998"/>
      <c r="BY9" s="998"/>
      <c r="BZ9" s="998"/>
      <c r="CA9" s="1003"/>
      <c r="CB9" s="998"/>
      <c r="CC9" s="998"/>
      <c r="CD9" s="1005"/>
      <c r="CE9" s="998"/>
      <c r="CF9" s="998"/>
      <c r="CG9" s="998"/>
      <c r="CH9" s="998"/>
      <c r="CI9" s="1003"/>
      <c r="CJ9" s="998"/>
      <c r="CK9" s="998"/>
      <c r="CL9" s="1005"/>
      <c r="CM9" s="998"/>
      <c r="CN9" s="998"/>
      <c r="CO9" s="998"/>
      <c r="CP9" s="998"/>
      <c r="CQ9" s="1003"/>
      <c r="CR9" s="998"/>
      <c r="CS9" s="998"/>
      <c r="CT9" s="1005"/>
      <c r="CU9" s="998"/>
      <c r="CV9" s="998"/>
      <c r="CW9" s="998"/>
      <c r="CX9" s="998"/>
      <c r="CY9" s="1003"/>
      <c r="CZ9" s="998"/>
      <c r="DA9" s="998"/>
      <c r="DB9" s="1005"/>
      <c r="DC9" s="998"/>
      <c r="DD9" s="998"/>
      <c r="DE9" s="998"/>
      <c r="DF9" s="998"/>
      <c r="DG9" s="1003"/>
      <c r="DH9" s="998"/>
      <c r="DI9" s="998"/>
      <c r="DJ9" s="1005"/>
      <c r="DK9" s="998"/>
      <c r="DL9" s="998"/>
      <c r="DM9" s="998"/>
      <c r="DN9" s="998"/>
      <c r="DO9" s="1003"/>
      <c r="DP9" s="998"/>
      <c r="DQ9" s="998"/>
      <c r="DR9" s="1005"/>
      <c r="DS9" s="998"/>
      <c r="DT9" s="998"/>
      <c r="DU9" s="998"/>
      <c r="DV9" s="998"/>
      <c r="DW9" s="1003"/>
      <c r="DX9" s="998"/>
      <c r="DY9" s="998"/>
      <c r="DZ9" s="1005"/>
      <c r="EA9" s="998"/>
      <c r="EB9" s="998"/>
      <c r="EC9" s="998"/>
      <c r="ED9" s="998"/>
      <c r="EE9" s="1003"/>
      <c r="EF9" s="998"/>
      <c r="EG9" s="998"/>
      <c r="EH9" s="1022"/>
    </row>
    <row r="10" spans="2:138" x14ac:dyDescent="0.25">
      <c r="B10" s="817" t="s">
        <v>358</v>
      </c>
      <c r="C10" s="118">
        <v>6141</v>
      </c>
      <c r="D10" s="119">
        <v>5245</v>
      </c>
      <c r="E10" s="119">
        <v>29026</v>
      </c>
      <c r="F10" s="119">
        <v>218</v>
      </c>
      <c r="G10" s="119">
        <v>34489</v>
      </c>
      <c r="H10" s="119">
        <v>221</v>
      </c>
      <c r="I10" s="119">
        <v>823</v>
      </c>
      <c r="J10" s="369">
        <v>1044</v>
      </c>
      <c r="K10" s="747">
        <v>2158</v>
      </c>
      <c r="L10" s="747">
        <v>3172</v>
      </c>
      <c r="M10" s="747">
        <v>16405</v>
      </c>
      <c r="N10" s="747">
        <v>230</v>
      </c>
      <c r="O10" s="747">
        <v>19807</v>
      </c>
      <c r="P10" s="747">
        <v>345</v>
      </c>
      <c r="Q10" s="747">
        <v>1669</v>
      </c>
      <c r="R10" s="747">
        <v>2014</v>
      </c>
      <c r="S10" s="89">
        <v>1331</v>
      </c>
      <c r="T10" s="747">
        <v>2287</v>
      </c>
      <c r="U10" s="747">
        <v>4622</v>
      </c>
      <c r="V10" s="747">
        <v>68</v>
      </c>
      <c r="W10" s="747">
        <v>6977</v>
      </c>
      <c r="X10" s="747">
        <v>212</v>
      </c>
      <c r="Y10" s="747">
        <v>1015</v>
      </c>
      <c r="Z10" s="91">
        <v>1227</v>
      </c>
      <c r="AA10" s="89">
        <v>358</v>
      </c>
      <c r="AB10" s="747">
        <v>792</v>
      </c>
      <c r="AC10" s="747">
        <v>3982</v>
      </c>
      <c r="AD10" s="747">
        <v>56</v>
      </c>
      <c r="AE10" s="747">
        <v>4830</v>
      </c>
      <c r="AF10" s="747">
        <v>131</v>
      </c>
      <c r="AG10" s="747">
        <v>446</v>
      </c>
      <c r="AH10" s="91">
        <v>577</v>
      </c>
      <c r="AI10" s="89">
        <v>1060</v>
      </c>
      <c r="AJ10" s="747">
        <v>1088</v>
      </c>
      <c r="AK10" s="747">
        <v>8195</v>
      </c>
      <c r="AL10" s="747">
        <v>113</v>
      </c>
      <c r="AM10" s="747">
        <v>9396</v>
      </c>
      <c r="AN10" s="747">
        <v>273</v>
      </c>
      <c r="AO10" s="747">
        <v>212</v>
      </c>
      <c r="AP10" s="91">
        <v>485</v>
      </c>
      <c r="AQ10" s="89">
        <v>921</v>
      </c>
      <c r="AR10" s="747">
        <v>180</v>
      </c>
      <c r="AS10" s="747">
        <v>2323</v>
      </c>
      <c r="AT10" s="747">
        <v>48</v>
      </c>
      <c r="AU10" s="747">
        <v>2551</v>
      </c>
      <c r="AV10" s="747">
        <v>190</v>
      </c>
      <c r="AW10" s="747">
        <v>711</v>
      </c>
      <c r="AX10" s="91">
        <v>901</v>
      </c>
      <c r="AY10" s="89">
        <v>75</v>
      </c>
      <c r="AZ10" s="747">
        <v>38</v>
      </c>
      <c r="BA10" s="747">
        <v>1494</v>
      </c>
      <c r="BB10" s="747">
        <v>7</v>
      </c>
      <c r="BC10" s="747">
        <v>1539</v>
      </c>
      <c r="BD10" s="747">
        <v>42</v>
      </c>
      <c r="BE10" s="747">
        <v>207</v>
      </c>
      <c r="BF10" s="91">
        <v>249</v>
      </c>
      <c r="BG10" s="89">
        <v>302</v>
      </c>
      <c r="BH10" s="747">
        <v>487</v>
      </c>
      <c r="BI10" s="747">
        <v>1075</v>
      </c>
      <c r="BJ10" s="747">
        <v>14</v>
      </c>
      <c r="BK10" s="747">
        <v>1576</v>
      </c>
      <c r="BL10" s="747">
        <v>36</v>
      </c>
      <c r="BM10" s="747">
        <v>111</v>
      </c>
      <c r="BN10" s="91">
        <v>147</v>
      </c>
      <c r="BO10" s="747">
        <v>250</v>
      </c>
      <c r="BP10" s="747">
        <v>437</v>
      </c>
      <c r="BQ10" s="747">
        <v>951</v>
      </c>
      <c r="BR10" s="747">
        <v>22</v>
      </c>
      <c r="BS10" s="747">
        <v>1410</v>
      </c>
      <c r="BT10" s="747">
        <v>25</v>
      </c>
      <c r="BU10" s="747">
        <v>91</v>
      </c>
      <c r="BV10" s="91">
        <v>116</v>
      </c>
      <c r="BW10" s="747">
        <v>149</v>
      </c>
      <c r="BX10" s="747">
        <v>173</v>
      </c>
      <c r="BY10" s="747">
        <v>2514</v>
      </c>
      <c r="BZ10" s="747">
        <v>40</v>
      </c>
      <c r="CA10" s="747">
        <v>2727</v>
      </c>
      <c r="CB10" s="747">
        <v>259</v>
      </c>
      <c r="CC10" s="747">
        <v>239</v>
      </c>
      <c r="CD10" s="91">
        <v>498</v>
      </c>
      <c r="CE10" s="747">
        <v>221</v>
      </c>
      <c r="CF10" s="747">
        <v>226</v>
      </c>
      <c r="CG10" s="747">
        <v>1416</v>
      </c>
      <c r="CH10" s="747">
        <v>48</v>
      </c>
      <c r="CI10" s="747">
        <v>1690</v>
      </c>
      <c r="CJ10" s="747">
        <v>19</v>
      </c>
      <c r="CK10" s="747">
        <v>59</v>
      </c>
      <c r="CL10" s="91">
        <v>78</v>
      </c>
      <c r="CM10" s="747">
        <v>140</v>
      </c>
      <c r="CN10" s="747">
        <v>425</v>
      </c>
      <c r="CO10" s="747">
        <v>1393</v>
      </c>
      <c r="CP10" s="747">
        <v>14</v>
      </c>
      <c r="CQ10" s="747">
        <v>1832</v>
      </c>
      <c r="CR10" s="747">
        <v>89</v>
      </c>
      <c r="CS10" s="747">
        <v>72</v>
      </c>
      <c r="CT10" s="91">
        <v>161</v>
      </c>
      <c r="CU10" s="747">
        <v>383</v>
      </c>
      <c r="CV10" s="747">
        <v>540</v>
      </c>
      <c r="CW10" s="747">
        <v>1445</v>
      </c>
      <c r="CX10" s="747">
        <v>16</v>
      </c>
      <c r="CY10" s="747">
        <v>2001</v>
      </c>
      <c r="CZ10" s="747">
        <v>51</v>
      </c>
      <c r="DA10" s="747">
        <v>24</v>
      </c>
      <c r="DB10" s="91">
        <v>75</v>
      </c>
      <c r="DC10" s="747">
        <v>364</v>
      </c>
      <c r="DD10" s="747">
        <v>162</v>
      </c>
      <c r="DE10" s="747">
        <v>1249</v>
      </c>
      <c r="DF10" s="747">
        <v>32</v>
      </c>
      <c r="DG10" s="747">
        <v>1443</v>
      </c>
      <c r="DH10" s="747">
        <v>65</v>
      </c>
      <c r="DI10" s="747">
        <v>122</v>
      </c>
      <c r="DJ10" s="91">
        <v>187</v>
      </c>
      <c r="DK10" s="747">
        <v>67</v>
      </c>
      <c r="DL10" s="747">
        <v>184</v>
      </c>
      <c r="DM10" s="747">
        <v>857</v>
      </c>
      <c r="DN10" s="747">
        <v>13</v>
      </c>
      <c r="DO10" s="747">
        <v>1054</v>
      </c>
      <c r="DP10" s="747">
        <v>57</v>
      </c>
      <c r="DQ10" s="747">
        <v>117</v>
      </c>
      <c r="DR10" s="91">
        <v>174</v>
      </c>
      <c r="DS10" s="747">
        <v>769</v>
      </c>
      <c r="DT10" s="747">
        <v>1900</v>
      </c>
      <c r="DU10" s="747">
        <v>6325</v>
      </c>
      <c r="DV10" s="747">
        <v>1</v>
      </c>
      <c r="DW10" s="747">
        <v>8226</v>
      </c>
      <c r="DX10" s="747">
        <v>494</v>
      </c>
      <c r="DY10" s="747">
        <v>18</v>
      </c>
      <c r="DZ10" s="747">
        <v>512</v>
      </c>
      <c r="EA10" s="89">
        <v>14689</v>
      </c>
      <c r="EB10" s="747">
        <v>17336</v>
      </c>
      <c r="EC10" s="747">
        <v>83272</v>
      </c>
      <c r="ED10" s="747">
        <v>940</v>
      </c>
      <c r="EE10" s="747">
        <v>101548</v>
      </c>
      <c r="EF10" s="747">
        <v>2509</v>
      </c>
      <c r="EG10" s="747">
        <v>5936</v>
      </c>
      <c r="EH10" s="812">
        <v>8445</v>
      </c>
    </row>
    <row r="11" spans="2:138" x14ac:dyDescent="0.25">
      <c r="B11" s="819" t="s">
        <v>479</v>
      </c>
      <c r="C11" s="89">
        <v>7421</v>
      </c>
      <c r="D11" s="747">
        <v>7723</v>
      </c>
      <c r="E11" s="747">
        <v>28535</v>
      </c>
      <c r="F11" s="747">
        <v>125</v>
      </c>
      <c r="G11" s="747">
        <v>36383</v>
      </c>
      <c r="H11" s="747">
        <v>379</v>
      </c>
      <c r="I11" s="747">
        <v>701</v>
      </c>
      <c r="J11" s="91">
        <v>1080</v>
      </c>
      <c r="K11" s="747">
        <v>2425</v>
      </c>
      <c r="L11" s="747">
        <v>3317</v>
      </c>
      <c r="M11" s="747">
        <v>17573</v>
      </c>
      <c r="N11" s="747">
        <v>312</v>
      </c>
      <c r="O11" s="747">
        <v>21202</v>
      </c>
      <c r="P11" s="747">
        <v>343</v>
      </c>
      <c r="Q11" s="747">
        <v>1620</v>
      </c>
      <c r="R11" s="747">
        <v>1963</v>
      </c>
      <c r="S11" s="89">
        <v>1282</v>
      </c>
      <c r="T11" s="747">
        <v>1052</v>
      </c>
      <c r="U11" s="747">
        <v>5545</v>
      </c>
      <c r="V11" s="747">
        <v>121</v>
      </c>
      <c r="W11" s="747">
        <v>6718</v>
      </c>
      <c r="X11" s="747">
        <v>209</v>
      </c>
      <c r="Y11" s="747">
        <v>1050</v>
      </c>
      <c r="Z11" s="91">
        <v>1259</v>
      </c>
      <c r="AA11" s="89">
        <v>718</v>
      </c>
      <c r="AB11" s="747">
        <v>882</v>
      </c>
      <c r="AC11" s="747">
        <v>4108</v>
      </c>
      <c r="AD11" s="747">
        <v>28</v>
      </c>
      <c r="AE11" s="747">
        <v>5018</v>
      </c>
      <c r="AF11" s="747">
        <v>81</v>
      </c>
      <c r="AG11" s="747">
        <v>472</v>
      </c>
      <c r="AH11" s="91">
        <v>553</v>
      </c>
      <c r="AI11" s="89">
        <v>645</v>
      </c>
      <c r="AJ11" s="747">
        <v>621</v>
      </c>
      <c r="AK11" s="747">
        <v>8693</v>
      </c>
      <c r="AL11" s="747">
        <v>164</v>
      </c>
      <c r="AM11" s="747">
        <v>9478</v>
      </c>
      <c r="AN11" s="747">
        <v>161</v>
      </c>
      <c r="AO11" s="747">
        <v>229</v>
      </c>
      <c r="AP11" s="91">
        <v>390</v>
      </c>
      <c r="AQ11" s="89">
        <v>129</v>
      </c>
      <c r="AR11" s="747">
        <v>496</v>
      </c>
      <c r="AS11" s="747">
        <v>2520</v>
      </c>
      <c r="AT11" s="747">
        <v>8</v>
      </c>
      <c r="AU11" s="747">
        <v>3024</v>
      </c>
      <c r="AV11" s="747">
        <v>24</v>
      </c>
      <c r="AW11" s="747">
        <v>771</v>
      </c>
      <c r="AX11" s="91">
        <v>795</v>
      </c>
      <c r="AY11" s="89">
        <v>98</v>
      </c>
      <c r="AZ11" s="747">
        <v>153</v>
      </c>
      <c r="BA11" s="747">
        <v>1451</v>
      </c>
      <c r="BB11" s="747">
        <v>10</v>
      </c>
      <c r="BC11" s="747">
        <v>1614</v>
      </c>
      <c r="BD11" s="747">
        <v>19</v>
      </c>
      <c r="BE11" s="747">
        <v>210</v>
      </c>
      <c r="BF11" s="91">
        <v>229</v>
      </c>
      <c r="BG11" s="89">
        <v>56</v>
      </c>
      <c r="BH11" s="747">
        <v>130</v>
      </c>
      <c r="BI11" s="747">
        <v>1467</v>
      </c>
      <c r="BJ11" s="747">
        <v>6</v>
      </c>
      <c r="BK11" s="747">
        <v>1603</v>
      </c>
      <c r="BL11" s="747">
        <v>64</v>
      </c>
      <c r="BM11" s="747">
        <v>130</v>
      </c>
      <c r="BN11" s="91">
        <v>194</v>
      </c>
      <c r="BO11" s="747">
        <v>192</v>
      </c>
      <c r="BP11" s="747">
        <v>272</v>
      </c>
      <c r="BQ11" s="747">
        <v>1081</v>
      </c>
      <c r="BR11" s="747">
        <v>24</v>
      </c>
      <c r="BS11" s="747">
        <v>1377</v>
      </c>
      <c r="BT11" s="747">
        <v>145</v>
      </c>
      <c r="BU11" s="747">
        <v>84</v>
      </c>
      <c r="BV11" s="91">
        <v>229</v>
      </c>
      <c r="BW11" s="747">
        <v>81</v>
      </c>
      <c r="BX11" s="747">
        <v>557</v>
      </c>
      <c r="BY11" s="747">
        <v>2623</v>
      </c>
      <c r="BZ11" s="747">
        <v>342</v>
      </c>
      <c r="CA11" s="747">
        <v>3522</v>
      </c>
      <c r="CB11" s="747">
        <v>38</v>
      </c>
      <c r="CC11" s="747">
        <v>141</v>
      </c>
      <c r="CD11" s="91">
        <v>179</v>
      </c>
      <c r="CE11" s="747">
        <v>236</v>
      </c>
      <c r="CF11" s="747">
        <v>87</v>
      </c>
      <c r="CG11" s="747">
        <v>1411</v>
      </c>
      <c r="CH11" s="747">
        <v>2</v>
      </c>
      <c r="CI11" s="747">
        <v>1500</v>
      </c>
      <c r="CJ11" s="747">
        <v>47</v>
      </c>
      <c r="CK11" s="747">
        <v>72</v>
      </c>
      <c r="CL11" s="91">
        <v>119</v>
      </c>
      <c r="CM11" s="747">
        <v>231</v>
      </c>
      <c r="CN11" s="747">
        <v>358</v>
      </c>
      <c r="CO11" s="747">
        <v>1555</v>
      </c>
      <c r="CP11" s="747">
        <v>16</v>
      </c>
      <c r="CQ11" s="747">
        <v>1929</v>
      </c>
      <c r="CR11" s="747">
        <v>52</v>
      </c>
      <c r="CS11" s="747">
        <v>140</v>
      </c>
      <c r="CT11" s="91">
        <v>192</v>
      </c>
      <c r="CU11" s="747">
        <v>152</v>
      </c>
      <c r="CV11" s="747">
        <v>326</v>
      </c>
      <c r="CW11" s="747">
        <v>1805</v>
      </c>
      <c r="CX11" s="747">
        <v>9</v>
      </c>
      <c r="CY11" s="747">
        <v>2140</v>
      </c>
      <c r="CZ11" s="747">
        <v>46</v>
      </c>
      <c r="DA11" s="747">
        <v>64</v>
      </c>
      <c r="DB11" s="91">
        <v>110</v>
      </c>
      <c r="DC11" s="747">
        <v>89</v>
      </c>
      <c r="DD11" s="747">
        <v>161</v>
      </c>
      <c r="DE11" s="747">
        <v>1305</v>
      </c>
      <c r="DF11" s="747">
        <v>30</v>
      </c>
      <c r="DG11" s="747">
        <v>1496</v>
      </c>
      <c r="DH11" s="747">
        <v>63</v>
      </c>
      <c r="DI11" s="747">
        <v>143</v>
      </c>
      <c r="DJ11" s="91">
        <v>206</v>
      </c>
      <c r="DK11" s="747">
        <v>135</v>
      </c>
      <c r="DL11" s="747">
        <v>151</v>
      </c>
      <c r="DM11" s="747">
        <v>874</v>
      </c>
      <c r="DN11" s="747">
        <v>53</v>
      </c>
      <c r="DO11" s="747">
        <v>1078</v>
      </c>
      <c r="DP11" s="747">
        <v>60</v>
      </c>
      <c r="DQ11" s="747">
        <v>107</v>
      </c>
      <c r="DR11" s="91">
        <v>167</v>
      </c>
      <c r="DS11" s="747">
        <v>1199</v>
      </c>
      <c r="DT11" s="747">
        <v>957</v>
      </c>
      <c r="DU11" s="747">
        <v>7419</v>
      </c>
      <c r="DV11" s="747">
        <v>67</v>
      </c>
      <c r="DW11" s="747">
        <v>8443</v>
      </c>
      <c r="DX11" s="747">
        <v>176</v>
      </c>
      <c r="DY11" s="747">
        <v>267</v>
      </c>
      <c r="DZ11" s="747">
        <v>443</v>
      </c>
      <c r="EA11" s="89">
        <v>15089</v>
      </c>
      <c r="EB11" s="747">
        <v>17243</v>
      </c>
      <c r="EC11" s="747">
        <v>87965</v>
      </c>
      <c r="ED11" s="747">
        <v>1317</v>
      </c>
      <c r="EE11" s="747">
        <v>106525</v>
      </c>
      <c r="EF11" s="747">
        <v>1907</v>
      </c>
      <c r="EG11" s="747">
        <v>6201</v>
      </c>
      <c r="EH11" s="812">
        <v>8108</v>
      </c>
    </row>
    <row r="12" spans="2:138" ht="14.25" thickBot="1" x14ac:dyDescent="0.3">
      <c r="B12" s="819" t="s">
        <v>489</v>
      </c>
      <c r="C12" s="89">
        <v>5676</v>
      </c>
      <c r="D12" s="747">
        <v>4453</v>
      </c>
      <c r="E12" s="747">
        <v>30442</v>
      </c>
      <c r="F12" s="747">
        <v>299</v>
      </c>
      <c r="G12" s="747">
        <v>35194</v>
      </c>
      <c r="H12" s="747">
        <v>389</v>
      </c>
      <c r="I12" s="747">
        <v>692</v>
      </c>
      <c r="J12" s="91">
        <v>1081</v>
      </c>
      <c r="K12" s="747">
        <v>3150</v>
      </c>
      <c r="L12" s="747">
        <v>4029</v>
      </c>
      <c r="M12" s="747">
        <v>17503</v>
      </c>
      <c r="N12" s="747">
        <v>107</v>
      </c>
      <c r="O12" s="747">
        <v>21639</v>
      </c>
      <c r="P12" s="747">
        <v>617</v>
      </c>
      <c r="Q12" s="747">
        <v>1792</v>
      </c>
      <c r="R12" s="747">
        <v>2409</v>
      </c>
      <c r="S12" s="89">
        <v>1125</v>
      </c>
      <c r="T12" s="747">
        <v>803</v>
      </c>
      <c r="U12" s="747">
        <v>5366</v>
      </c>
      <c r="V12" s="747">
        <v>116</v>
      </c>
      <c r="W12" s="747">
        <v>6285</v>
      </c>
      <c r="X12" s="747">
        <v>431</v>
      </c>
      <c r="Y12" s="747">
        <v>1101</v>
      </c>
      <c r="Z12" s="91">
        <v>1532</v>
      </c>
      <c r="AA12" s="89">
        <v>431</v>
      </c>
      <c r="AB12" s="747">
        <v>1340</v>
      </c>
      <c r="AC12" s="747">
        <v>4476</v>
      </c>
      <c r="AD12" s="747">
        <v>57</v>
      </c>
      <c r="AE12" s="747">
        <v>5873</v>
      </c>
      <c r="AF12" s="747">
        <v>175</v>
      </c>
      <c r="AG12" s="747">
        <v>434</v>
      </c>
      <c r="AH12" s="91">
        <v>609</v>
      </c>
      <c r="AI12" s="89">
        <v>1442</v>
      </c>
      <c r="AJ12" s="747">
        <v>1526</v>
      </c>
      <c r="AK12" s="747">
        <v>7997</v>
      </c>
      <c r="AL12" s="747">
        <v>152</v>
      </c>
      <c r="AM12" s="747">
        <v>9675</v>
      </c>
      <c r="AN12" s="747">
        <v>149</v>
      </c>
      <c r="AO12" s="747">
        <v>197</v>
      </c>
      <c r="AP12" s="91">
        <v>346</v>
      </c>
      <c r="AQ12" s="89">
        <v>803</v>
      </c>
      <c r="AR12" s="747">
        <v>287</v>
      </c>
      <c r="AS12" s="747">
        <v>2229</v>
      </c>
      <c r="AT12" s="747">
        <v>23</v>
      </c>
      <c r="AU12" s="747">
        <v>2539</v>
      </c>
      <c r="AV12" s="747">
        <v>72</v>
      </c>
      <c r="AW12" s="747">
        <v>692</v>
      </c>
      <c r="AX12" s="91">
        <v>764</v>
      </c>
      <c r="AY12" s="89">
        <v>230</v>
      </c>
      <c r="AZ12" s="747">
        <v>265</v>
      </c>
      <c r="BA12" s="747">
        <v>1386</v>
      </c>
      <c r="BB12" s="747">
        <v>27</v>
      </c>
      <c r="BC12" s="747">
        <v>1678</v>
      </c>
      <c r="BD12" s="747">
        <v>8</v>
      </c>
      <c r="BE12" s="747">
        <v>192</v>
      </c>
      <c r="BF12" s="91">
        <v>200</v>
      </c>
      <c r="BG12" s="89">
        <v>179</v>
      </c>
      <c r="BH12" s="747">
        <v>207</v>
      </c>
      <c r="BI12" s="747">
        <v>1376</v>
      </c>
      <c r="BJ12" s="747">
        <v>37</v>
      </c>
      <c r="BK12" s="747">
        <v>1620</v>
      </c>
      <c r="BL12" s="747">
        <v>54</v>
      </c>
      <c r="BM12" s="747">
        <v>151</v>
      </c>
      <c r="BN12" s="91">
        <v>205</v>
      </c>
      <c r="BO12" s="747">
        <v>311</v>
      </c>
      <c r="BP12" s="747">
        <v>574</v>
      </c>
      <c r="BQ12" s="747">
        <v>1030</v>
      </c>
      <c r="BR12" s="747">
        <v>123</v>
      </c>
      <c r="BS12" s="747">
        <v>1727</v>
      </c>
      <c r="BT12" s="747">
        <v>48</v>
      </c>
      <c r="BU12" s="747">
        <v>94</v>
      </c>
      <c r="BV12" s="91">
        <v>142</v>
      </c>
      <c r="BW12" s="747">
        <v>175</v>
      </c>
      <c r="BX12" s="747">
        <v>122</v>
      </c>
      <c r="BY12" s="747">
        <v>3044</v>
      </c>
      <c r="BZ12" s="747">
        <v>32</v>
      </c>
      <c r="CA12" s="747">
        <v>3198</v>
      </c>
      <c r="CB12" s="747">
        <v>308</v>
      </c>
      <c r="CC12" s="747">
        <v>142</v>
      </c>
      <c r="CD12" s="91">
        <v>450</v>
      </c>
      <c r="CE12" s="747">
        <v>229</v>
      </c>
      <c r="CF12" s="747">
        <v>259</v>
      </c>
      <c r="CG12" s="747">
        <v>1244</v>
      </c>
      <c r="CH12" s="747">
        <v>42</v>
      </c>
      <c r="CI12" s="747">
        <v>1545</v>
      </c>
      <c r="CJ12" s="747">
        <v>30</v>
      </c>
      <c r="CK12" s="747">
        <v>74</v>
      </c>
      <c r="CL12" s="91">
        <v>104</v>
      </c>
      <c r="CM12" s="747">
        <v>470</v>
      </c>
      <c r="CN12" s="747">
        <v>436</v>
      </c>
      <c r="CO12" s="747">
        <v>1378</v>
      </c>
      <c r="CP12" s="747">
        <v>69</v>
      </c>
      <c r="CQ12" s="747">
        <v>1883</v>
      </c>
      <c r="CR12" s="747">
        <v>105</v>
      </c>
      <c r="CS12" s="747">
        <v>100</v>
      </c>
      <c r="CT12" s="91">
        <v>205</v>
      </c>
      <c r="CU12" s="747">
        <v>135</v>
      </c>
      <c r="CV12" s="747">
        <v>279</v>
      </c>
      <c r="CW12" s="747">
        <v>1966</v>
      </c>
      <c r="CX12" s="747">
        <v>10</v>
      </c>
      <c r="CY12" s="747">
        <v>2255</v>
      </c>
      <c r="CZ12" s="747">
        <v>42</v>
      </c>
      <c r="DA12" s="747">
        <v>97</v>
      </c>
      <c r="DB12" s="91">
        <v>139</v>
      </c>
      <c r="DC12" s="747">
        <v>167</v>
      </c>
      <c r="DD12" s="747">
        <v>243</v>
      </c>
      <c r="DE12" s="747">
        <v>1278</v>
      </c>
      <c r="DF12" s="747">
        <v>34</v>
      </c>
      <c r="DG12" s="747">
        <v>1555</v>
      </c>
      <c r="DH12" s="747">
        <v>92</v>
      </c>
      <c r="DI12" s="747">
        <v>131</v>
      </c>
      <c r="DJ12" s="91">
        <v>223</v>
      </c>
      <c r="DK12" s="747">
        <v>129</v>
      </c>
      <c r="DL12" s="747">
        <v>141</v>
      </c>
      <c r="DM12" s="747">
        <v>898</v>
      </c>
      <c r="DN12" s="747">
        <v>7</v>
      </c>
      <c r="DO12" s="747">
        <v>1046</v>
      </c>
      <c r="DP12" s="747">
        <v>84</v>
      </c>
      <c r="DQ12" s="747">
        <v>127</v>
      </c>
      <c r="DR12" s="91">
        <v>211</v>
      </c>
      <c r="DS12" s="747">
        <v>980</v>
      </c>
      <c r="DT12" s="747">
        <v>1539</v>
      </c>
      <c r="DU12" s="747">
        <v>7345</v>
      </c>
      <c r="DV12" s="747">
        <v>75</v>
      </c>
      <c r="DW12" s="747">
        <v>8959</v>
      </c>
      <c r="DX12" s="747">
        <v>196</v>
      </c>
      <c r="DY12" s="747">
        <v>321</v>
      </c>
      <c r="DZ12" s="747">
        <v>517</v>
      </c>
      <c r="EA12" s="89">
        <v>15632</v>
      </c>
      <c r="EB12" s="747">
        <v>16503</v>
      </c>
      <c r="EC12" s="747">
        <v>88958</v>
      </c>
      <c r="ED12" s="747">
        <v>1210</v>
      </c>
      <c r="EE12" s="747">
        <v>106671</v>
      </c>
      <c r="EF12" s="747">
        <v>2800</v>
      </c>
      <c r="EG12" s="747">
        <v>6337</v>
      </c>
      <c r="EH12" s="812">
        <v>9137</v>
      </c>
    </row>
    <row r="13" spans="2:138" x14ac:dyDescent="0.25">
      <c r="B13" s="817" t="s">
        <v>506</v>
      </c>
      <c r="C13" s="89">
        <v>6717</v>
      </c>
      <c r="D13" s="747">
        <v>4519</v>
      </c>
      <c r="E13" s="747">
        <v>28977</v>
      </c>
      <c r="F13" s="747">
        <v>243</v>
      </c>
      <c r="G13" s="747">
        <v>33739</v>
      </c>
      <c r="H13" s="747">
        <v>462</v>
      </c>
      <c r="I13" s="747">
        <v>727</v>
      </c>
      <c r="J13" s="91">
        <v>1189</v>
      </c>
      <c r="K13" s="89">
        <v>3283</v>
      </c>
      <c r="L13" s="747">
        <v>5345</v>
      </c>
      <c r="M13" s="747">
        <v>17907</v>
      </c>
      <c r="N13" s="747">
        <v>555</v>
      </c>
      <c r="O13" s="747">
        <v>23807</v>
      </c>
      <c r="P13" s="747">
        <v>550</v>
      </c>
      <c r="Q13" s="747">
        <v>1753</v>
      </c>
      <c r="R13" s="91">
        <v>2303</v>
      </c>
      <c r="S13" s="89">
        <v>1330</v>
      </c>
      <c r="T13" s="747">
        <v>1291</v>
      </c>
      <c r="U13" s="747">
        <v>4837</v>
      </c>
      <c r="V13" s="747">
        <v>177</v>
      </c>
      <c r="W13" s="747">
        <v>6305</v>
      </c>
      <c r="X13" s="747">
        <v>168</v>
      </c>
      <c r="Y13" s="747">
        <v>1308</v>
      </c>
      <c r="Z13" s="91">
        <v>1476</v>
      </c>
      <c r="AA13" s="89">
        <v>1083</v>
      </c>
      <c r="AB13" s="747">
        <v>1505</v>
      </c>
      <c r="AC13" s="747">
        <v>4914</v>
      </c>
      <c r="AD13" s="747">
        <v>79</v>
      </c>
      <c r="AE13" s="747">
        <v>6498</v>
      </c>
      <c r="AF13" s="747">
        <v>121</v>
      </c>
      <c r="AG13" s="747">
        <v>465</v>
      </c>
      <c r="AH13" s="91">
        <v>586</v>
      </c>
      <c r="AI13" s="89">
        <v>1034</v>
      </c>
      <c r="AJ13" s="747">
        <v>2029</v>
      </c>
      <c r="AK13" s="747">
        <v>8961</v>
      </c>
      <c r="AL13" s="747">
        <v>66</v>
      </c>
      <c r="AM13" s="747">
        <v>11056</v>
      </c>
      <c r="AN13" s="747">
        <v>112</v>
      </c>
      <c r="AO13" s="747">
        <v>230</v>
      </c>
      <c r="AP13" s="91">
        <v>342</v>
      </c>
      <c r="AQ13" s="89">
        <v>712</v>
      </c>
      <c r="AR13" s="747">
        <v>560</v>
      </c>
      <c r="AS13" s="747">
        <v>1840</v>
      </c>
      <c r="AT13" s="747">
        <v>6</v>
      </c>
      <c r="AU13" s="747">
        <v>2406</v>
      </c>
      <c r="AV13" s="747">
        <v>22</v>
      </c>
      <c r="AW13" s="747">
        <v>723</v>
      </c>
      <c r="AX13" s="91">
        <v>745</v>
      </c>
      <c r="AY13" s="89">
        <v>388</v>
      </c>
      <c r="AZ13" s="747">
        <v>181</v>
      </c>
      <c r="BA13" s="747">
        <v>1197</v>
      </c>
      <c r="BB13" s="747">
        <v>5</v>
      </c>
      <c r="BC13" s="747">
        <v>1383</v>
      </c>
      <c r="BD13" s="747">
        <v>101</v>
      </c>
      <c r="BE13" s="747">
        <v>187</v>
      </c>
      <c r="BF13" s="91">
        <v>288</v>
      </c>
      <c r="BG13" s="89">
        <v>66</v>
      </c>
      <c r="BH13" s="747">
        <v>525</v>
      </c>
      <c r="BI13" s="747">
        <v>1426</v>
      </c>
      <c r="BJ13" s="747">
        <v>89</v>
      </c>
      <c r="BK13" s="747">
        <v>2040</v>
      </c>
      <c r="BL13" s="747">
        <v>148</v>
      </c>
      <c r="BM13" s="747">
        <v>96</v>
      </c>
      <c r="BN13" s="91">
        <v>244</v>
      </c>
      <c r="BO13" s="747">
        <v>370</v>
      </c>
      <c r="BP13" s="747">
        <v>202</v>
      </c>
      <c r="BQ13" s="747">
        <v>1317</v>
      </c>
      <c r="BR13" s="747">
        <v>32</v>
      </c>
      <c r="BS13" s="747">
        <v>1551</v>
      </c>
      <c r="BT13" s="747">
        <v>61</v>
      </c>
      <c r="BU13" s="747">
        <v>89</v>
      </c>
      <c r="BV13" s="91">
        <v>150</v>
      </c>
      <c r="BW13" s="747">
        <v>460</v>
      </c>
      <c r="BX13" s="747">
        <v>122</v>
      </c>
      <c r="BY13" s="747">
        <v>2272</v>
      </c>
      <c r="BZ13" s="747">
        <v>218</v>
      </c>
      <c r="CA13" s="747">
        <v>2612</v>
      </c>
      <c r="CB13" s="747">
        <v>481</v>
      </c>
      <c r="CC13" s="747">
        <v>218</v>
      </c>
      <c r="CD13" s="91">
        <v>699</v>
      </c>
      <c r="CE13" s="747">
        <v>440</v>
      </c>
      <c r="CF13" s="747">
        <v>607</v>
      </c>
      <c r="CG13" s="747">
        <v>1049</v>
      </c>
      <c r="CH13" s="747">
        <v>19</v>
      </c>
      <c r="CI13" s="747">
        <v>1675</v>
      </c>
      <c r="CJ13" s="747">
        <v>59</v>
      </c>
      <c r="CK13" s="747">
        <v>82</v>
      </c>
      <c r="CL13" s="91">
        <v>141</v>
      </c>
      <c r="CM13" s="747">
        <v>262</v>
      </c>
      <c r="CN13" s="747">
        <v>314</v>
      </c>
      <c r="CO13" s="747">
        <v>1554</v>
      </c>
      <c r="CP13" s="747">
        <v>30</v>
      </c>
      <c r="CQ13" s="747">
        <v>1898</v>
      </c>
      <c r="CR13" s="747">
        <v>81</v>
      </c>
      <c r="CS13" s="747">
        <v>161</v>
      </c>
      <c r="CT13" s="91">
        <v>242</v>
      </c>
      <c r="CU13" s="747">
        <v>243</v>
      </c>
      <c r="CV13" s="747">
        <v>388</v>
      </c>
      <c r="CW13" s="747">
        <v>2055</v>
      </c>
      <c r="CX13" s="747">
        <v>12</v>
      </c>
      <c r="CY13" s="747">
        <v>2455</v>
      </c>
      <c r="CZ13" s="747">
        <v>38</v>
      </c>
      <c r="DA13" s="747">
        <v>118</v>
      </c>
      <c r="DB13" s="91">
        <v>156</v>
      </c>
      <c r="DC13" s="747">
        <v>255</v>
      </c>
      <c r="DD13" s="747">
        <v>219</v>
      </c>
      <c r="DE13" s="747">
        <v>1266</v>
      </c>
      <c r="DF13" s="747">
        <v>57</v>
      </c>
      <c r="DG13" s="747">
        <v>1542</v>
      </c>
      <c r="DH13" s="747">
        <v>65</v>
      </c>
      <c r="DI13" s="747">
        <v>130</v>
      </c>
      <c r="DJ13" s="91">
        <v>195</v>
      </c>
      <c r="DK13" s="747">
        <v>251</v>
      </c>
      <c r="DL13" s="747">
        <v>246</v>
      </c>
      <c r="DM13" s="747">
        <v>680</v>
      </c>
      <c r="DN13" s="747">
        <v>47</v>
      </c>
      <c r="DO13" s="747">
        <v>973</v>
      </c>
      <c r="DP13" s="747">
        <v>130</v>
      </c>
      <c r="DQ13" s="747">
        <v>149</v>
      </c>
      <c r="DR13" s="91">
        <v>279</v>
      </c>
      <c r="DS13" s="747">
        <v>2380</v>
      </c>
      <c r="DT13" s="747">
        <v>3208</v>
      </c>
      <c r="DU13" s="747">
        <v>6761</v>
      </c>
      <c r="DV13" s="747">
        <v>59</v>
      </c>
      <c r="DW13" s="747">
        <v>10028</v>
      </c>
      <c r="DX13" s="747">
        <v>313</v>
      </c>
      <c r="DY13" s="747">
        <v>403</v>
      </c>
      <c r="DZ13" s="91">
        <v>716</v>
      </c>
      <c r="EA13" s="89">
        <v>19274</v>
      </c>
      <c r="EB13" s="747">
        <v>21261</v>
      </c>
      <c r="EC13" s="747">
        <v>87013</v>
      </c>
      <c r="ED13" s="747">
        <v>1694</v>
      </c>
      <c r="EE13" s="747">
        <v>109968</v>
      </c>
      <c r="EF13" s="747">
        <v>2912</v>
      </c>
      <c r="EG13" s="747">
        <v>6839</v>
      </c>
      <c r="EH13" s="812">
        <v>9751</v>
      </c>
    </row>
    <row r="14" spans="2:138" x14ac:dyDescent="0.25">
      <c r="B14" s="819" t="s">
        <v>507</v>
      </c>
      <c r="C14" s="89">
        <v>8252</v>
      </c>
      <c r="D14" s="747">
        <v>6059</v>
      </c>
      <c r="E14" s="747">
        <v>26415</v>
      </c>
      <c r="F14" s="747">
        <v>286</v>
      </c>
      <c r="G14" s="747">
        <v>32760</v>
      </c>
      <c r="H14" s="747">
        <v>233</v>
      </c>
      <c r="I14" s="747">
        <v>818</v>
      </c>
      <c r="J14" s="91">
        <v>1051</v>
      </c>
      <c r="K14" s="89">
        <v>3248</v>
      </c>
      <c r="L14" s="747">
        <v>4234</v>
      </c>
      <c r="M14" s="747">
        <v>20026</v>
      </c>
      <c r="N14" s="747">
        <v>434</v>
      </c>
      <c r="O14" s="747">
        <v>24694</v>
      </c>
      <c r="P14" s="747">
        <v>602</v>
      </c>
      <c r="Q14" s="747">
        <v>1804</v>
      </c>
      <c r="R14" s="91">
        <v>2406</v>
      </c>
      <c r="S14" s="89">
        <v>1681</v>
      </c>
      <c r="T14" s="747">
        <v>1537</v>
      </c>
      <c r="U14" s="747">
        <v>4422</v>
      </c>
      <c r="V14" s="747">
        <v>206</v>
      </c>
      <c r="W14" s="747">
        <v>6165</v>
      </c>
      <c r="X14" s="747">
        <v>248</v>
      </c>
      <c r="Y14" s="747">
        <v>1227</v>
      </c>
      <c r="Z14" s="91">
        <v>1475</v>
      </c>
      <c r="AA14" s="89">
        <v>530</v>
      </c>
      <c r="AB14" s="747">
        <v>927</v>
      </c>
      <c r="AC14" s="747">
        <v>5672</v>
      </c>
      <c r="AD14" s="747">
        <v>67</v>
      </c>
      <c r="AE14" s="747">
        <v>6666</v>
      </c>
      <c r="AF14" s="747">
        <v>372</v>
      </c>
      <c r="AG14" s="747">
        <v>472</v>
      </c>
      <c r="AH14" s="91">
        <v>844</v>
      </c>
      <c r="AI14" s="89">
        <v>824</v>
      </c>
      <c r="AJ14" s="747">
        <v>1826</v>
      </c>
      <c r="AK14" s="747">
        <v>10371</v>
      </c>
      <c r="AL14" s="747">
        <v>65</v>
      </c>
      <c r="AM14" s="747">
        <v>12262</v>
      </c>
      <c r="AN14" s="747">
        <v>180</v>
      </c>
      <c r="AO14" s="747">
        <v>238</v>
      </c>
      <c r="AP14" s="91">
        <v>418</v>
      </c>
      <c r="AQ14" s="89">
        <v>438</v>
      </c>
      <c r="AR14" s="747">
        <v>543</v>
      </c>
      <c r="AS14" s="747">
        <v>1981</v>
      </c>
      <c r="AT14" s="747">
        <v>16</v>
      </c>
      <c r="AU14" s="747">
        <v>2540</v>
      </c>
      <c r="AV14" s="747">
        <v>14</v>
      </c>
      <c r="AW14" s="747">
        <v>702</v>
      </c>
      <c r="AX14" s="91">
        <v>716</v>
      </c>
      <c r="AY14" s="89">
        <v>126</v>
      </c>
      <c r="AZ14" s="747">
        <v>93</v>
      </c>
      <c r="BA14" s="747">
        <v>1237</v>
      </c>
      <c r="BB14" s="747">
        <v>88</v>
      </c>
      <c r="BC14" s="747">
        <v>1418</v>
      </c>
      <c r="BD14" s="747">
        <v>21</v>
      </c>
      <c r="BE14" s="747">
        <v>199</v>
      </c>
      <c r="BF14" s="91">
        <v>220</v>
      </c>
      <c r="BG14" s="89">
        <v>191</v>
      </c>
      <c r="BH14" s="747">
        <v>425</v>
      </c>
      <c r="BI14" s="747">
        <v>1911</v>
      </c>
      <c r="BJ14" s="747">
        <v>109</v>
      </c>
      <c r="BK14" s="747">
        <v>2445</v>
      </c>
      <c r="BL14" s="747">
        <v>24</v>
      </c>
      <c r="BM14" s="747">
        <v>97</v>
      </c>
      <c r="BN14" s="91">
        <v>121</v>
      </c>
      <c r="BO14" s="747">
        <v>120</v>
      </c>
      <c r="BP14" s="747">
        <v>669</v>
      </c>
      <c r="BQ14" s="747">
        <v>1435</v>
      </c>
      <c r="BR14" s="747">
        <v>13</v>
      </c>
      <c r="BS14" s="747">
        <v>2117</v>
      </c>
      <c r="BT14" s="747">
        <v>29</v>
      </c>
      <c r="BU14" s="747">
        <v>104</v>
      </c>
      <c r="BV14" s="91">
        <v>133</v>
      </c>
      <c r="BW14" s="747">
        <v>713</v>
      </c>
      <c r="BX14" s="747">
        <v>456</v>
      </c>
      <c r="BY14" s="747">
        <v>1828</v>
      </c>
      <c r="BZ14" s="747">
        <v>294</v>
      </c>
      <c r="CA14" s="747">
        <v>2578</v>
      </c>
      <c r="CB14" s="747">
        <v>88</v>
      </c>
      <c r="CC14" s="747">
        <v>388</v>
      </c>
      <c r="CD14" s="91">
        <v>476</v>
      </c>
      <c r="CE14" s="747">
        <v>270</v>
      </c>
      <c r="CF14" s="747">
        <v>218</v>
      </c>
      <c r="CG14" s="747">
        <v>1384</v>
      </c>
      <c r="CH14" s="747">
        <v>12</v>
      </c>
      <c r="CI14" s="747">
        <v>1614</v>
      </c>
      <c r="CJ14" s="747">
        <v>38</v>
      </c>
      <c r="CK14" s="747">
        <v>112</v>
      </c>
      <c r="CL14" s="91">
        <v>150</v>
      </c>
      <c r="CM14" s="747">
        <v>266</v>
      </c>
      <c r="CN14" s="747">
        <v>430</v>
      </c>
      <c r="CO14" s="747">
        <v>1514</v>
      </c>
      <c r="CP14" s="747">
        <v>38</v>
      </c>
      <c r="CQ14" s="747">
        <v>1982</v>
      </c>
      <c r="CR14" s="747">
        <v>141</v>
      </c>
      <c r="CS14" s="747">
        <v>181</v>
      </c>
      <c r="CT14" s="91">
        <v>322</v>
      </c>
      <c r="CU14" s="747">
        <v>766</v>
      </c>
      <c r="CV14" s="747">
        <v>383</v>
      </c>
      <c r="CW14" s="747">
        <v>1481</v>
      </c>
      <c r="CX14" s="747">
        <v>19</v>
      </c>
      <c r="CY14" s="747">
        <v>1883</v>
      </c>
      <c r="CZ14" s="747">
        <v>218</v>
      </c>
      <c r="DA14" s="747">
        <v>127</v>
      </c>
      <c r="DB14" s="91">
        <v>345</v>
      </c>
      <c r="DC14" s="747">
        <v>246</v>
      </c>
      <c r="DD14" s="747">
        <v>550</v>
      </c>
      <c r="DE14" s="747">
        <v>1258</v>
      </c>
      <c r="DF14" s="747">
        <v>42</v>
      </c>
      <c r="DG14" s="747">
        <v>1850</v>
      </c>
      <c r="DH14" s="747">
        <v>62</v>
      </c>
      <c r="DI14" s="747">
        <v>130</v>
      </c>
      <c r="DJ14" s="91">
        <v>192</v>
      </c>
      <c r="DK14" s="747">
        <v>387</v>
      </c>
      <c r="DL14" s="747">
        <v>194</v>
      </c>
      <c r="DM14" s="747">
        <v>579</v>
      </c>
      <c r="DN14" s="747">
        <v>31</v>
      </c>
      <c r="DO14" s="747">
        <v>804</v>
      </c>
      <c r="DP14" s="747">
        <v>46</v>
      </c>
      <c r="DQ14" s="747">
        <v>209</v>
      </c>
      <c r="DR14" s="91">
        <v>255</v>
      </c>
      <c r="DS14" s="747">
        <v>1473</v>
      </c>
      <c r="DT14" s="747">
        <v>2085</v>
      </c>
      <c r="DU14" s="747">
        <v>8403</v>
      </c>
      <c r="DV14" s="747">
        <v>139</v>
      </c>
      <c r="DW14" s="747">
        <v>10627</v>
      </c>
      <c r="DX14" s="747">
        <v>326</v>
      </c>
      <c r="DY14" s="747">
        <v>536</v>
      </c>
      <c r="DZ14" s="91">
        <v>862</v>
      </c>
      <c r="EA14" s="89">
        <v>19531</v>
      </c>
      <c r="EB14" s="747">
        <v>20629</v>
      </c>
      <c r="EC14" s="747">
        <v>89917</v>
      </c>
      <c r="ED14" s="747">
        <v>1859</v>
      </c>
      <c r="EE14" s="747">
        <v>112405</v>
      </c>
      <c r="EF14" s="747">
        <v>2642</v>
      </c>
      <c r="EG14" s="747">
        <v>7344</v>
      </c>
      <c r="EH14" s="812">
        <v>9986</v>
      </c>
    </row>
    <row r="15" spans="2:138" x14ac:dyDescent="0.25">
      <c r="B15" s="819" t="s">
        <v>509</v>
      </c>
      <c r="C15" s="89">
        <v>6569</v>
      </c>
      <c r="D15" s="747">
        <v>7153</v>
      </c>
      <c r="E15" s="747">
        <v>26572</v>
      </c>
      <c r="F15" s="747">
        <v>292</v>
      </c>
      <c r="G15" s="747">
        <v>34017</v>
      </c>
      <c r="H15" s="747">
        <v>227</v>
      </c>
      <c r="I15" s="747">
        <v>678</v>
      </c>
      <c r="J15" s="91">
        <v>905</v>
      </c>
      <c r="K15" s="89">
        <v>3885</v>
      </c>
      <c r="L15" s="747">
        <v>4694</v>
      </c>
      <c r="M15" s="747">
        <v>20540</v>
      </c>
      <c r="N15" s="747">
        <v>496</v>
      </c>
      <c r="O15" s="747">
        <v>25730</v>
      </c>
      <c r="P15" s="747">
        <v>439</v>
      </c>
      <c r="Q15" s="747">
        <v>1848</v>
      </c>
      <c r="R15" s="91">
        <v>2287</v>
      </c>
      <c r="S15" s="89">
        <v>1610</v>
      </c>
      <c r="T15" s="747">
        <v>1492</v>
      </c>
      <c r="U15" s="747">
        <v>4413</v>
      </c>
      <c r="V15" s="747">
        <v>178</v>
      </c>
      <c r="W15" s="747">
        <v>6083</v>
      </c>
      <c r="X15" s="747">
        <v>195</v>
      </c>
      <c r="Y15" s="747">
        <v>1247</v>
      </c>
      <c r="Z15" s="91">
        <v>1442</v>
      </c>
      <c r="AA15" s="89">
        <v>727</v>
      </c>
      <c r="AB15" s="747">
        <v>917</v>
      </c>
      <c r="AC15" s="747">
        <v>5926</v>
      </c>
      <c r="AD15" s="747">
        <v>241</v>
      </c>
      <c r="AE15" s="747">
        <v>7084</v>
      </c>
      <c r="AF15" s="747">
        <v>205</v>
      </c>
      <c r="AG15" s="747">
        <v>571</v>
      </c>
      <c r="AH15" s="91">
        <v>776</v>
      </c>
      <c r="AI15" s="89">
        <v>1397</v>
      </c>
      <c r="AJ15" s="747">
        <v>1877</v>
      </c>
      <c r="AK15" s="747">
        <v>10687</v>
      </c>
      <c r="AL15" s="747">
        <v>43</v>
      </c>
      <c r="AM15" s="747">
        <v>12607</v>
      </c>
      <c r="AN15" s="747">
        <v>407</v>
      </c>
      <c r="AO15" s="747">
        <v>283</v>
      </c>
      <c r="AP15" s="91">
        <v>690</v>
      </c>
      <c r="AQ15" s="89">
        <v>342</v>
      </c>
      <c r="AR15" s="747">
        <v>706</v>
      </c>
      <c r="AS15" s="747">
        <v>2195</v>
      </c>
      <c r="AT15" s="747">
        <v>48</v>
      </c>
      <c r="AU15" s="747">
        <v>2949</v>
      </c>
      <c r="AV15" s="747">
        <v>14</v>
      </c>
      <c r="AW15" s="747">
        <v>657</v>
      </c>
      <c r="AX15" s="91">
        <v>671</v>
      </c>
      <c r="AY15" s="89">
        <v>172</v>
      </c>
      <c r="AZ15" s="747">
        <v>465</v>
      </c>
      <c r="BA15" s="747">
        <v>1187</v>
      </c>
      <c r="BB15" s="747">
        <v>8</v>
      </c>
      <c r="BC15" s="747">
        <v>1660</v>
      </c>
      <c r="BD15" s="747">
        <v>63</v>
      </c>
      <c r="BE15" s="747">
        <v>208</v>
      </c>
      <c r="BF15" s="91">
        <v>271</v>
      </c>
      <c r="BG15" s="89">
        <v>326</v>
      </c>
      <c r="BH15" s="747">
        <v>436</v>
      </c>
      <c r="BI15" s="747">
        <v>1994</v>
      </c>
      <c r="BJ15" s="747">
        <v>10</v>
      </c>
      <c r="BK15" s="747">
        <v>2440</v>
      </c>
      <c r="BL15" s="747">
        <v>131</v>
      </c>
      <c r="BM15" s="747">
        <v>105</v>
      </c>
      <c r="BN15" s="91">
        <v>236</v>
      </c>
      <c r="BO15" s="747">
        <v>151</v>
      </c>
      <c r="BP15" s="747">
        <v>206</v>
      </c>
      <c r="BQ15" s="747">
        <v>1952</v>
      </c>
      <c r="BR15" s="747">
        <v>40</v>
      </c>
      <c r="BS15" s="747">
        <v>2198</v>
      </c>
      <c r="BT15" s="747">
        <v>28</v>
      </c>
      <c r="BU15" s="747">
        <v>79</v>
      </c>
      <c r="BV15" s="91">
        <v>107</v>
      </c>
      <c r="BW15" s="747">
        <v>484</v>
      </c>
      <c r="BX15" s="747">
        <v>324</v>
      </c>
      <c r="BY15" s="747">
        <v>2118</v>
      </c>
      <c r="BZ15" s="747">
        <v>65</v>
      </c>
      <c r="CA15" s="747">
        <v>2507</v>
      </c>
      <c r="CB15" s="747">
        <v>68</v>
      </c>
      <c r="CC15" s="747">
        <v>319</v>
      </c>
      <c r="CD15" s="91">
        <v>387</v>
      </c>
      <c r="CE15" s="747">
        <v>308</v>
      </c>
      <c r="CF15" s="747">
        <v>548</v>
      </c>
      <c r="CG15" s="747">
        <v>1286</v>
      </c>
      <c r="CH15" s="747">
        <v>3</v>
      </c>
      <c r="CI15" s="747">
        <v>1837</v>
      </c>
      <c r="CJ15" s="747">
        <v>23</v>
      </c>
      <c r="CK15" s="747">
        <v>144</v>
      </c>
      <c r="CL15" s="91">
        <v>167</v>
      </c>
      <c r="CM15" s="747">
        <v>64</v>
      </c>
      <c r="CN15" s="747">
        <v>361</v>
      </c>
      <c r="CO15" s="747">
        <v>1810</v>
      </c>
      <c r="CP15" s="747">
        <v>70</v>
      </c>
      <c r="CQ15" s="747">
        <v>2241</v>
      </c>
      <c r="CR15" s="747">
        <v>122</v>
      </c>
      <c r="CS15" s="747">
        <v>238</v>
      </c>
      <c r="CT15" s="91">
        <v>360</v>
      </c>
      <c r="CU15" s="747">
        <v>429</v>
      </c>
      <c r="CV15" s="747">
        <v>381</v>
      </c>
      <c r="CW15" s="747">
        <v>1439</v>
      </c>
      <c r="CX15" s="747">
        <v>148</v>
      </c>
      <c r="CY15" s="747">
        <v>1968</v>
      </c>
      <c r="CZ15" s="747">
        <v>20</v>
      </c>
      <c r="DA15" s="747">
        <v>192</v>
      </c>
      <c r="DB15" s="91">
        <v>212</v>
      </c>
      <c r="DC15" s="747">
        <v>290</v>
      </c>
      <c r="DD15" s="747">
        <v>577</v>
      </c>
      <c r="DE15" s="747">
        <v>1514</v>
      </c>
      <c r="DF15" s="747">
        <v>31</v>
      </c>
      <c r="DG15" s="747">
        <v>2122</v>
      </c>
      <c r="DH15" s="747">
        <v>76</v>
      </c>
      <c r="DI15" s="747">
        <v>131</v>
      </c>
      <c r="DJ15" s="91">
        <v>207</v>
      </c>
      <c r="DK15" s="747">
        <v>100</v>
      </c>
      <c r="DL15" s="747">
        <v>266</v>
      </c>
      <c r="DM15" s="747">
        <v>679</v>
      </c>
      <c r="DN15" s="747">
        <v>122</v>
      </c>
      <c r="DO15" s="747">
        <v>1067</v>
      </c>
      <c r="DP15" s="747">
        <v>38</v>
      </c>
      <c r="DQ15" s="747">
        <v>120</v>
      </c>
      <c r="DR15" s="91">
        <v>158</v>
      </c>
      <c r="DS15" s="747">
        <v>3028</v>
      </c>
      <c r="DT15" s="747">
        <v>2937</v>
      </c>
      <c r="DU15" s="747">
        <v>7610</v>
      </c>
      <c r="DV15" s="747">
        <v>267</v>
      </c>
      <c r="DW15" s="747">
        <v>10814</v>
      </c>
      <c r="DX15" s="747">
        <v>253</v>
      </c>
      <c r="DY15" s="747">
        <v>534</v>
      </c>
      <c r="DZ15" s="91">
        <v>787</v>
      </c>
      <c r="EA15" s="89">
        <v>19882</v>
      </c>
      <c r="EB15" s="747">
        <v>23340</v>
      </c>
      <c r="EC15" s="747">
        <v>91922</v>
      </c>
      <c r="ED15" s="747">
        <v>2062</v>
      </c>
      <c r="EE15" s="747">
        <v>117324</v>
      </c>
      <c r="EF15" s="747">
        <v>2309</v>
      </c>
      <c r="EG15" s="747">
        <v>7354</v>
      </c>
      <c r="EH15" s="812">
        <v>9663</v>
      </c>
    </row>
    <row r="16" spans="2:138" ht="14.25" thickBot="1" x14ac:dyDescent="0.3">
      <c r="B16" s="818" t="s">
        <v>569</v>
      </c>
      <c r="C16" s="89">
        <v>7011</v>
      </c>
      <c r="D16" s="747">
        <v>6831</v>
      </c>
      <c r="E16" s="747">
        <v>27315</v>
      </c>
      <c r="F16" s="747">
        <v>72</v>
      </c>
      <c r="G16" s="747">
        <v>34218</v>
      </c>
      <c r="H16" s="747">
        <v>554</v>
      </c>
      <c r="I16" s="747">
        <v>744</v>
      </c>
      <c r="J16" s="91">
        <v>1298</v>
      </c>
      <c r="K16" s="89">
        <v>4480</v>
      </c>
      <c r="L16" s="747">
        <v>3919</v>
      </c>
      <c r="M16" s="747">
        <v>20800</v>
      </c>
      <c r="N16" s="747">
        <v>332</v>
      </c>
      <c r="O16" s="747">
        <v>25051</v>
      </c>
      <c r="P16" s="747">
        <v>646</v>
      </c>
      <c r="Q16" s="747">
        <v>1890</v>
      </c>
      <c r="R16" s="91">
        <v>2536</v>
      </c>
      <c r="S16" s="89">
        <v>1418</v>
      </c>
      <c r="T16" s="747">
        <v>1248</v>
      </c>
      <c r="U16" s="747">
        <v>4456</v>
      </c>
      <c r="V16" s="747">
        <v>116</v>
      </c>
      <c r="W16" s="747">
        <v>5820</v>
      </c>
      <c r="X16" s="747">
        <v>268</v>
      </c>
      <c r="Y16" s="747">
        <v>1269</v>
      </c>
      <c r="Z16" s="91">
        <v>1537</v>
      </c>
      <c r="AA16" s="89">
        <v>1063</v>
      </c>
      <c r="AB16" s="747">
        <v>1093</v>
      </c>
      <c r="AC16" s="747">
        <v>5868</v>
      </c>
      <c r="AD16" s="747">
        <v>220</v>
      </c>
      <c r="AE16" s="747">
        <v>7181</v>
      </c>
      <c r="AF16" s="747">
        <v>310</v>
      </c>
      <c r="AG16" s="747">
        <v>519</v>
      </c>
      <c r="AH16" s="91">
        <v>829</v>
      </c>
      <c r="AI16" s="89">
        <v>1606</v>
      </c>
      <c r="AJ16" s="747">
        <v>3288</v>
      </c>
      <c r="AK16" s="747">
        <v>10877</v>
      </c>
      <c r="AL16" s="747">
        <v>118</v>
      </c>
      <c r="AM16" s="747">
        <v>14283</v>
      </c>
      <c r="AN16" s="747">
        <v>338</v>
      </c>
      <c r="AO16" s="747">
        <v>370</v>
      </c>
      <c r="AP16" s="91">
        <v>708</v>
      </c>
      <c r="AQ16" s="89">
        <v>734</v>
      </c>
      <c r="AR16" s="747">
        <v>449</v>
      </c>
      <c r="AS16" s="747">
        <v>2133</v>
      </c>
      <c r="AT16" s="747">
        <v>2</v>
      </c>
      <c r="AU16" s="747">
        <v>2584</v>
      </c>
      <c r="AV16" s="747">
        <v>94</v>
      </c>
      <c r="AW16" s="747">
        <v>657</v>
      </c>
      <c r="AX16" s="91">
        <v>751</v>
      </c>
      <c r="AY16" s="89">
        <v>317</v>
      </c>
      <c r="AZ16" s="747">
        <v>155</v>
      </c>
      <c r="BA16" s="747">
        <v>1360</v>
      </c>
      <c r="BB16" s="747">
        <v>39</v>
      </c>
      <c r="BC16" s="747">
        <v>1554</v>
      </c>
      <c r="BD16" s="747">
        <v>6</v>
      </c>
      <c r="BE16" s="747">
        <v>209</v>
      </c>
      <c r="BF16" s="91">
        <v>215</v>
      </c>
      <c r="BG16" s="89">
        <v>123</v>
      </c>
      <c r="BH16" s="747">
        <v>1402</v>
      </c>
      <c r="BI16" s="747">
        <v>2129</v>
      </c>
      <c r="BJ16" s="747">
        <v>29</v>
      </c>
      <c r="BK16" s="747">
        <v>3560</v>
      </c>
      <c r="BL16" s="747">
        <v>217</v>
      </c>
      <c r="BM16" s="747">
        <v>179</v>
      </c>
      <c r="BN16" s="91">
        <v>396</v>
      </c>
      <c r="BO16" s="747">
        <v>313</v>
      </c>
      <c r="BP16" s="747">
        <v>544</v>
      </c>
      <c r="BQ16" s="747">
        <v>1844</v>
      </c>
      <c r="BR16" s="747">
        <v>12</v>
      </c>
      <c r="BS16" s="747">
        <v>2400</v>
      </c>
      <c r="BT16" s="747">
        <v>65</v>
      </c>
      <c r="BU16" s="747">
        <v>71</v>
      </c>
      <c r="BV16" s="91">
        <v>136</v>
      </c>
      <c r="BW16" s="747">
        <v>553</v>
      </c>
      <c r="BX16" s="747">
        <v>363</v>
      </c>
      <c r="BY16" s="747">
        <v>1840</v>
      </c>
      <c r="BZ16" s="747">
        <v>42</v>
      </c>
      <c r="CA16" s="747">
        <v>2245</v>
      </c>
      <c r="CB16" s="747">
        <v>127</v>
      </c>
      <c r="CC16" s="747">
        <v>332</v>
      </c>
      <c r="CD16" s="91">
        <v>459</v>
      </c>
      <c r="CE16" s="747">
        <v>301</v>
      </c>
      <c r="CF16" s="747">
        <v>484</v>
      </c>
      <c r="CG16" s="747">
        <v>1521</v>
      </c>
      <c r="CH16" s="747">
        <v>25</v>
      </c>
      <c r="CI16" s="747">
        <v>2030</v>
      </c>
      <c r="CJ16" s="747">
        <v>19</v>
      </c>
      <c r="CK16" s="747">
        <v>138</v>
      </c>
      <c r="CL16" s="91">
        <v>157</v>
      </c>
      <c r="CM16" s="747">
        <v>170</v>
      </c>
      <c r="CN16" s="747">
        <v>348</v>
      </c>
      <c r="CO16" s="747">
        <v>1779</v>
      </c>
      <c r="CP16" s="747">
        <v>38</v>
      </c>
      <c r="CQ16" s="747">
        <v>2165</v>
      </c>
      <c r="CR16" s="747">
        <v>311</v>
      </c>
      <c r="CS16" s="747">
        <v>303</v>
      </c>
      <c r="CT16" s="91">
        <v>614</v>
      </c>
      <c r="CU16" s="747">
        <v>425</v>
      </c>
      <c r="CV16" s="747">
        <v>327</v>
      </c>
      <c r="CW16" s="747">
        <v>1579</v>
      </c>
      <c r="CX16" s="747">
        <v>59</v>
      </c>
      <c r="CY16" s="747">
        <v>1965</v>
      </c>
      <c r="CZ16" s="747">
        <v>7</v>
      </c>
      <c r="DA16" s="747">
        <v>150</v>
      </c>
      <c r="DB16" s="91">
        <v>157</v>
      </c>
      <c r="DC16" s="747">
        <v>278</v>
      </c>
      <c r="DD16" s="747">
        <v>308</v>
      </c>
      <c r="DE16" s="747">
        <v>1753</v>
      </c>
      <c r="DF16" s="747">
        <v>46</v>
      </c>
      <c r="DG16" s="747">
        <v>2107</v>
      </c>
      <c r="DH16" s="747">
        <v>137</v>
      </c>
      <c r="DI16" s="747">
        <v>119</v>
      </c>
      <c r="DJ16" s="91">
        <v>256</v>
      </c>
      <c r="DK16" s="747">
        <v>240</v>
      </c>
      <c r="DL16" s="747">
        <v>176</v>
      </c>
      <c r="DM16" s="747">
        <v>746</v>
      </c>
      <c r="DN16" s="747">
        <v>15</v>
      </c>
      <c r="DO16" s="747">
        <v>937</v>
      </c>
      <c r="DP16" s="747">
        <v>104</v>
      </c>
      <c r="DQ16" s="747">
        <v>121</v>
      </c>
      <c r="DR16" s="91">
        <v>225</v>
      </c>
      <c r="DS16" s="747">
        <v>3445</v>
      </c>
      <c r="DT16" s="747">
        <v>1661</v>
      </c>
      <c r="DU16" s="747">
        <v>7601</v>
      </c>
      <c r="DV16" s="747">
        <v>124</v>
      </c>
      <c r="DW16" s="747">
        <v>9386</v>
      </c>
      <c r="DX16" s="747">
        <v>283</v>
      </c>
      <c r="DY16" s="747">
        <v>582</v>
      </c>
      <c r="DZ16" s="91">
        <v>865</v>
      </c>
      <c r="EA16" s="89">
        <v>22477</v>
      </c>
      <c r="EB16" s="747">
        <v>22596</v>
      </c>
      <c r="EC16" s="747">
        <v>93601</v>
      </c>
      <c r="ED16" s="747">
        <v>1289</v>
      </c>
      <c r="EE16" s="747">
        <v>117486</v>
      </c>
      <c r="EF16" s="747">
        <v>3486</v>
      </c>
      <c r="EG16" s="747">
        <v>7653</v>
      </c>
      <c r="EH16" s="812">
        <v>11139</v>
      </c>
    </row>
    <row r="17" spans="2:138" x14ac:dyDescent="0.25">
      <c r="B17" s="817" t="s">
        <v>575</v>
      </c>
      <c r="C17" s="89">
        <v>2576</v>
      </c>
      <c r="D17" s="747">
        <v>6144</v>
      </c>
      <c r="E17" s="747">
        <v>32115</v>
      </c>
      <c r="F17" s="747">
        <v>236</v>
      </c>
      <c r="G17" s="747">
        <v>38495</v>
      </c>
      <c r="H17" s="747">
        <v>256</v>
      </c>
      <c r="I17" s="747">
        <v>949</v>
      </c>
      <c r="J17" s="91">
        <v>1205</v>
      </c>
      <c r="K17" s="89">
        <v>2982</v>
      </c>
      <c r="L17" s="747">
        <v>3638</v>
      </c>
      <c r="M17" s="747">
        <v>21102</v>
      </c>
      <c r="N17" s="747">
        <v>330</v>
      </c>
      <c r="O17" s="747">
        <v>25070</v>
      </c>
      <c r="P17" s="747">
        <v>1138</v>
      </c>
      <c r="Q17" s="747">
        <v>2139</v>
      </c>
      <c r="R17" s="91">
        <v>3277</v>
      </c>
      <c r="S17" s="89">
        <v>1143</v>
      </c>
      <c r="T17" s="747">
        <v>1325</v>
      </c>
      <c r="U17" s="747">
        <v>4449</v>
      </c>
      <c r="V17" s="747">
        <v>202</v>
      </c>
      <c r="W17" s="747">
        <v>5976</v>
      </c>
      <c r="X17" s="747">
        <v>282</v>
      </c>
      <c r="Y17" s="747">
        <v>1284</v>
      </c>
      <c r="Z17" s="91">
        <v>1566</v>
      </c>
      <c r="AA17" s="89">
        <v>881</v>
      </c>
      <c r="AB17" s="747">
        <v>898</v>
      </c>
      <c r="AC17" s="747">
        <v>5995</v>
      </c>
      <c r="AD17" s="747">
        <v>176</v>
      </c>
      <c r="AE17" s="747">
        <v>7069</v>
      </c>
      <c r="AF17" s="747">
        <v>463</v>
      </c>
      <c r="AG17" s="747">
        <v>626</v>
      </c>
      <c r="AH17" s="91">
        <v>1089</v>
      </c>
      <c r="AI17" s="89">
        <v>1876</v>
      </c>
      <c r="AJ17" s="747">
        <v>1943</v>
      </c>
      <c r="AK17" s="747">
        <v>12446</v>
      </c>
      <c r="AL17" s="747">
        <v>163</v>
      </c>
      <c r="AM17" s="747">
        <v>14552</v>
      </c>
      <c r="AN17" s="747">
        <v>346</v>
      </c>
      <c r="AO17" s="747">
        <v>438</v>
      </c>
      <c r="AP17" s="91">
        <v>784</v>
      </c>
      <c r="AQ17" s="89">
        <v>650</v>
      </c>
      <c r="AR17" s="747">
        <v>181</v>
      </c>
      <c r="AS17" s="747">
        <v>1927</v>
      </c>
      <c r="AT17" s="747">
        <v>10</v>
      </c>
      <c r="AU17" s="747">
        <v>2118</v>
      </c>
      <c r="AV17" s="747">
        <v>16</v>
      </c>
      <c r="AW17" s="747">
        <v>732</v>
      </c>
      <c r="AX17" s="91">
        <v>748</v>
      </c>
      <c r="AY17" s="89">
        <v>431</v>
      </c>
      <c r="AZ17" s="747">
        <v>143</v>
      </c>
      <c r="BA17" s="747">
        <v>1111</v>
      </c>
      <c r="BB17" s="747">
        <v>11</v>
      </c>
      <c r="BC17" s="747">
        <v>1265</v>
      </c>
      <c r="BD17" s="747">
        <v>21</v>
      </c>
      <c r="BE17" s="747">
        <v>195</v>
      </c>
      <c r="BF17" s="91">
        <v>216</v>
      </c>
      <c r="BG17" s="89">
        <v>126</v>
      </c>
      <c r="BH17" s="747">
        <v>481</v>
      </c>
      <c r="BI17" s="747">
        <v>3229</v>
      </c>
      <c r="BJ17" s="747">
        <v>200</v>
      </c>
      <c r="BK17" s="747">
        <v>3910</v>
      </c>
      <c r="BL17" s="747">
        <v>312</v>
      </c>
      <c r="BM17" s="747">
        <v>179</v>
      </c>
      <c r="BN17" s="91">
        <v>491</v>
      </c>
      <c r="BO17" s="747">
        <v>368</v>
      </c>
      <c r="BP17" s="747">
        <v>407</v>
      </c>
      <c r="BQ17" s="747">
        <v>2024</v>
      </c>
      <c r="BR17" s="747">
        <v>33</v>
      </c>
      <c r="BS17" s="747">
        <v>2464</v>
      </c>
      <c r="BT17" s="747">
        <v>21</v>
      </c>
      <c r="BU17" s="747">
        <v>90</v>
      </c>
      <c r="BV17" s="91">
        <v>111</v>
      </c>
      <c r="BW17" s="747">
        <v>554</v>
      </c>
      <c r="BX17" s="747">
        <v>380</v>
      </c>
      <c r="BY17" s="747">
        <v>1630</v>
      </c>
      <c r="BZ17" s="747">
        <v>31</v>
      </c>
      <c r="CA17" s="747">
        <v>2041</v>
      </c>
      <c r="CB17" s="747">
        <v>104</v>
      </c>
      <c r="CC17" s="747">
        <v>385</v>
      </c>
      <c r="CD17" s="91">
        <v>489</v>
      </c>
      <c r="CE17" s="747">
        <v>248</v>
      </c>
      <c r="CF17" s="747">
        <v>481</v>
      </c>
      <c r="CG17" s="747">
        <v>1758</v>
      </c>
      <c r="CH17" s="747">
        <v>24</v>
      </c>
      <c r="CI17" s="747">
        <v>2263</v>
      </c>
      <c r="CJ17" s="747">
        <v>32</v>
      </c>
      <c r="CK17" s="747">
        <v>125</v>
      </c>
      <c r="CL17" s="91">
        <v>157</v>
      </c>
      <c r="CM17" s="747">
        <v>257</v>
      </c>
      <c r="CN17" s="747">
        <v>530</v>
      </c>
      <c r="CO17" s="747">
        <v>1828</v>
      </c>
      <c r="CP17" s="747">
        <v>156</v>
      </c>
      <c r="CQ17" s="747">
        <v>2514</v>
      </c>
      <c r="CR17" s="747">
        <v>168</v>
      </c>
      <c r="CS17" s="747">
        <v>370</v>
      </c>
      <c r="CT17" s="91">
        <v>538</v>
      </c>
      <c r="CU17" s="747">
        <v>126</v>
      </c>
      <c r="CV17" s="747">
        <v>331</v>
      </c>
      <c r="CW17" s="747">
        <v>1825</v>
      </c>
      <c r="CX17" s="747">
        <v>6</v>
      </c>
      <c r="CY17" s="747">
        <v>2162</v>
      </c>
      <c r="CZ17" s="747">
        <v>25</v>
      </c>
      <c r="DA17" s="747">
        <v>141</v>
      </c>
      <c r="DB17" s="91">
        <v>166</v>
      </c>
      <c r="DC17" s="747">
        <v>125</v>
      </c>
      <c r="DD17" s="747">
        <v>380</v>
      </c>
      <c r="DE17" s="747">
        <v>1974</v>
      </c>
      <c r="DF17" s="747">
        <v>75</v>
      </c>
      <c r="DG17" s="747">
        <v>2429</v>
      </c>
      <c r="DH17" s="747">
        <v>41</v>
      </c>
      <c r="DI17" s="747">
        <v>156</v>
      </c>
      <c r="DJ17" s="91">
        <v>197</v>
      </c>
      <c r="DK17" s="747">
        <v>211</v>
      </c>
      <c r="DL17" s="747">
        <v>224</v>
      </c>
      <c r="DM17" s="747">
        <v>673</v>
      </c>
      <c r="DN17" s="747">
        <v>99</v>
      </c>
      <c r="DO17" s="747">
        <v>996</v>
      </c>
      <c r="DP17" s="747">
        <v>67</v>
      </c>
      <c r="DQ17" s="747">
        <v>112</v>
      </c>
      <c r="DR17" s="91">
        <v>179</v>
      </c>
      <c r="DS17" s="747">
        <v>1740</v>
      </c>
      <c r="DT17" s="747">
        <v>2486</v>
      </c>
      <c r="DU17" s="747">
        <v>7661</v>
      </c>
      <c r="DV17" s="747">
        <v>123</v>
      </c>
      <c r="DW17" s="747">
        <v>10270</v>
      </c>
      <c r="DX17" s="747">
        <v>257</v>
      </c>
      <c r="DY17" s="747">
        <v>664</v>
      </c>
      <c r="DZ17" s="91">
        <v>921</v>
      </c>
      <c r="EA17" s="89">
        <v>14294</v>
      </c>
      <c r="EB17" s="747">
        <v>19972</v>
      </c>
      <c r="EC17" s="747">
        <v>101747</v>
      </c>
      <c r="ED17" s="747">
        <v>1875</v>
      </c>
      <c r="EE17" s="747">
        <v>123594</v>
      </c>
      <c r="EF17" s="747">
        <v>3549</v>
      </c>
      <c r="EG17" s="747">
        <v>8585</v>
      </c>
      <c r="EH17" s="812">
        <v>12134</v>
      </c>
    </row>
    <row r="18" spans="2:138" x14ac:dyDescent="0.25">
      <c r="B18" s="819" t="s">
        <v>578</v>
      </c>
      <c r="C18" s="89">
        <v>4098</v>
      </c>
      <c r="D18" s="747">
        <v>6073</v>
      </c>
      <c r="E18" s="747">
        <v>34314</v>
      </c>
      <c r="F18" s="747">
        <v>156</v>
      </c>
      <c r="G18" s="747">
        <v>40543</v>
      </c>
      <c r="H18" s="747">
        <v>554</v>
      </c>
      <c r="I18" s="747">
        <v>1013</v>
      </c>
      <c r="J18" s="91">
        <v>1567</v>
      </c>
      <c r="K18" s="89">
        <v>4400</v>
      </c>
      <c r="L18" s="747">
        <v>3723</v>
      </c>
      <c r="M18" s="747">
        <v>20105</v>
      </c>
      <c r="N18" s="747">
        <v>436</v>
      </c>
      <c r="O18" s="747">
        <v>24264</v>
      </c>
      <c r="P18" s="747">
        <v>830</v>
      </c>
      <c r="Q18" s="747">
        <v>2670</v>
      </c>
      <c r="R18" s="91">
        <v>3500</v>
      </c>
      <c r="S18" s="89">
        <v>1078</v>
      </c>
      <c r="T18" s="747">
        <v>1497</v>
      </c>
      <c r="U18" s="747">
        <v>4708</v>
      </c>
      <c r="V18" s="747">
        <v>149</v>
      </c>
      <c r="W18" s="747">
        <v>6354</v>
      </c>
      <c r="X18" s="747">
        <v>286</v>
      </c>
      <c r="Y18" s="747">
        <v>1365</v>
      </c>
      <c r="Z18" s="91">
        <v>1651</v>
      </c>
      <c r="AA18" s="89">
        <v>882</v>
      </c>
      <c r="AB18" s="747">
        <v>1089</v>
      </c>
      <c r="AC18" s="747">
        <v>6364</v>
      </c>
      <c r="AD18" s="747">
        <v>310</v>
      </c>
      <c r="AE18" s="747">
        <v>7763</v>
      </c>
      <c r="AF18" s="747">
        <v>118</v>
      </c>
      <c r="AG18" s="747">
        <v>670</v>
      </c>
      <c r="AH18" s="91">
        <v>788</v>
      </c>
      <c r="AI18" s="89">
        <v>1057</v>
      </c>
      <c r="AJ18" s="747">
        <v>1362</v>
      </c>
      <c r="AK18" s="747">
        <v>13436</v>
      </c>
      <c r="AL18" s="747">
        <v>169</v>
      </c>
      <c r="AM18" s="747">
        <v>14967</v>
      </c>
      <c r="AN18" s="747">
        <v>275</v>
      </c>
      <c r="AO18" s="747">
        <v>547</v>
      </c>
      <c r="AP18" s="91">
        <v>822</v>
      </c>
      <c r="AQ18" s="89">
        <v>655</v>
      </c>
      <c r="AR18" s="747">
        <v>393</v>
      </c>
      <c r="AS18" s="747">
        <v>1456</v>
      </c>
      <c r="AT18" s="747">
        <v>46</v>
      </c>
      <c r="AU18" s="747">
        <v>1895</v>
      </c>
      <c r="AV18" s="747">
        <v>14</v>
      </c>
      <c r="AW18" s="747">
        <v>695</v>
      </c>
      <c r="AX18" s="91">
        <v>709</v>
      </c>
      <c r="AY18" s="89">
        <v>350</v>
      </c>
      <c r="AZ18" s="747">
        <v>332</v>
      </c>
      <c r="BA18" s="747">
        <v>883</v>
      </c>
      <c r="BB18" s="747">
        <v>25</v>
      </c>
      <c r="BC18" s="747">
        <v>1240</v>
      </c>
      <c r="BD18" s="747">
        <v>34</v>
      </c>
      <c r="BE18" s="747">
        <v>189</v>
      </c>
      <c r="BF18" s="91">
        <v>223</v>
      </c>
      <c r="BG18" s="89">
        <v>207</v>
      </c>
      <c r="BH18" s="747">
        <v>602</v>
      </c>
      <c r="BI18" s="747">
        <v>3628</v>
      </c>
      <c r="BJ18" s="747">
        <v>269</v>
      </c>
      <c r="BK18" s="747">
        <v>4499</v>
      </c>
      <c r="BL18" s="747">
        <v>177</v>
      </c>
      <c r="BM18" s="747">
        <v>209</v>
      </c>
      <c r="BN18" s="91">
        <v>386</v>
      </c>
      <c r="BO18" s="747">
        <v>425</v>
      </c>
      <c r="BP18" s="747">
        <v>550</v>
      </c>
      <c r="BQ18" s="747">
        <v>2036</v>
      </c>
      <c r="BR18" s="747">
        <v>12</v>
      </c>
      <c r="BS18" s="747">
        <v>2598</v>
      </c>
      <c r="BT18" s="747">
        <v>28</v>
      </c>
      <c r="BU18" s="747">
        <v>74</v>
      </c>
      <c r="BV18" s="91">
        <v>102</v>
      </c>
      <c r="BW18" s="747">
        <v>383</v>
      </c>
      <c r="BX18" s="747">
        <v>190</v>
      </c>
      <c r="BY18" s="747">
        <v>1554</v>
      </c>
      <c r="BZ18" s="747">
        <v>120</v>
      </c>
      <c r="CA18" s="747">
        <v>1864</v>
      </c>
      <c r="CB18" s="747">
        <v>141</v>
      </c>
      <c r="CC18" s="747">
        <v>332</v>
      </c>
      <c r="CD18" s="91">
        <v>473</v>
      </c>
      <c r="CE18" s="747">
        <v>351</v>
      </c>
      <c r="CF18" s="747">
        <v>468</v>
      </c>
      <c r="CG18" s="747">
        <v>1876</v>
      </c>
      <c r="CH18" s="747">
        <v>24</v>
      </c>
      <c r="CI18" s="747">
        <v>2368</v>
      </c>
      <c r="CJ18" s="747">
        <v>45</v>
      </c>
      <c r="CK18" s="747">
        <v>124</v>
      </c>
      <c r="CL18" s="91">
        <v>169</v>
      </c>
      <c r="CM18" s="747">
        <v>389</v>
      </c>
      <c r="CN18" s="747">
        <v>169</v>
      </c>
      <c r="CO18" s="747">
        <v>2090</v>
      </c>
      <c r="CP18" s="747">
        <v>28</v>
      </c>
      <c r="CQ18" s="747">
        <v>2287</v>
      </c>
      <c r="CR18" s="747">
        <v>117</v>
      </c>
      <c r="CS18" s="747">
        <v>428</v>
      </c>
      <c r="CT18" s="91">
        <v>545</v>
      </c>
      <c r="CU18" s="747">
        <v>744</v>
      </c>
      <c r="CV18" s="747">
        <v>345</v>
      </c>
      <c r="CW18" s="747">
        <v>1413</v>
      </c>
      <c r="CX18" s="747">
        <v>25</v>
      </c>
      <c r="CY18" s="747">
        <v>1783</v>
      </c>
      <c r="CZ18" s="747">
        <v>15</v>
      </c>
      <c r="DA18" s="747">
        <v>131</v>
      </c>
      <c r="DB18" s="91">
        <v>146</v>
      </c>
      <c r="DC18" s="747">
        <v>177</v>
      </c>
      <c r="DD18" s="747">
        <v>265</v>
      </c>
      <c r="DE18" s="747">
        <v>2209</v>
      </c>
      <c r="DF18" s="747">
        <v>52</v>
      </c>
      <c r="DG18" s="747">
        <v>2526</v>
      </c>
      <c r="DH18" s="747">
        <v>65</v>
      </c>
      <c r="DI18" s="747">
        <v>125</v>
      </c>
      <c r="DJ18" s="91">
        <v>190</v>
      </c>
      <c r="DK18" s="747">
        <v>305</v>
      </c>
      <c r="DL18" s="747">
        <v>198</v>
      </c>
      <c r="DM18" s="747">
        <v>630</v>
      </c>
      <c r="DN18" s="747">
        <v>30</v>
      </c>
      <c r="DO18" s="747">
        <v>858</v>
      </c>
      <c r="DP18" s="747">
        <v>81</v>
      </c>
      <c r="DQ18" s="747">
        <v>129</v>
      </c>
      <c r="DR18" s="91">
        <v>210</v>
      </c>
      <c r="DS18" s="747">
        <v>1800</v>
      </c>
      <c r="DT18" s="747">
        <v>1768</v>
      </c>
      <c r="DU18" s="747">
        <v>7895</v>
      </c>
      <c r="DV18" s="747">
        <v>195</v>
      </c>
      <c r="DW18" s="747">
        <v>9858</v>
      </c>
      <c r="DX18" s="747">
        <v>843</v>
      </c>
      <c r="DY18" s="747">
        <v>667</v>
      </c>
      <c r="DZ18" s="91">
        <v>1510</v>
      </c>
      <c r="EA18" s="89">
        <v>17301</v>
      </c>
      <c r="EB18" s="747">
        <v>19024</v>
      </c>
      <c r="EC18" s="747">
        <v>104597</v>
      </c>
      <c r="ED18" s="747">
        <v>2046</v>
      </c>
      <c r="EE18" s="747">
        <v>125667</v>
      </c>
      <c r="EF18" s="747">
        <v>3623</v>
      </c>
      <c r="EG18" s="747">
        <v>9368</v>
      </c>
      <c r="EH18" s="812">
        <v>12991</v>
      </c>
    </row>
    <row r="19" spans="2:138" x14ac:dyDescent="0.25">
      <c r="B19" s="819" t="s">
        <v>721</v>
      </c>
      <c r="C19" s="89">
        <v>6273</v>
      </c>
      <c r="D19" s="747">
        <v>3751</v>
      </c>
      <c r="E19" s="747">
        <v>34304</v>
      </c>
      <c r="F19" s="747">
        <v>387</v>
      </c>
      <c r="G19" s="747">
        <v>38442</v>
      </c>
      <c r="H19" s="747">
        <v>827</v>
      </c>
      <c r="I19" s="747">
        <v>1074</v>
      </c>
      <c r="J19" s="91">
        <v>1901</v>
      </c>
      <c r="K19" s="747">
        <v>5096</v>
      </c>
      <c r="L19" s="747">
        <v>3608</v>
      </c>
      <c r="M19" s="747">
        <v>19690</v>
      </c>
      <c r="N19" s="747">
        <v>405</v>
      </c>
      <c r="O19" s="747">
        <v>23703</v>
      </c>
      <c r="P19" s="747">
        <v>596</v>
      </c>
      <c r="Q19" s="747">
        <v>2954</v>
      </c>
      <c r="R19" s="91">
        <v>3550</v>
      </c>
      <c r="S19" s="747">
        <v>1869</v>
      </c>
      <c r="T19" s="747">
        <v>931</v>
      </c>
      <c r="U19" s="747">
        <v>4399</v>
      </c>
      <c r="V19" s="747">
        <v>162</v>
      </c>
      <c r="W19" s="747">
        <v>5492</v>
      </c>
      <c r="X19" s="747">
        <v>222</v>
      </c>
      <c r="Y19" s="747">
        <v>1408</v>
      </c>
      <c r="Z19" s="91">
        <v>1630</v>
      </c>
      <c r="AA19" s="747">
        <v>910</v>
      </c>
      <c r="AB19" s="747">
        <v>1128</v>
      </c>
      <c r="AC19" s="747">
        <v>7008</v>
      </c>
      <c r="AD19" s="747">
        <v>48</v>
      </c>
      <c r="AE19" s="747">
        <v>8184</v>
      </c>
      <c r="AF19" s="747">
        <v>173</v>
      </c>
      <c r="AG19" s="747">
        <v>707</v>
      </c>
      <c r="AH19" s="91">
        <v>880</v>
      </c>
      <c r="AI19" s="747">
        <v>1626</v>
      </c>
      <c r="AJ19" s="747">
        <v>1484</v>
      </c>
      <c r="AK19" s="747">
        <v>13273</v>
      </c>
      <c r="AL19" s="747">
        <v>149</v>
      </c>
      <c r="AM19" s="747">
        <v>14906</v>
      </c>
      <c r="AN19" s="747">
        <v>402</v>
      </c>
      <c r="AO19" s="747">
        <v>597</v>
      </c>
      <c r="AP19" s="91">
        <v>999</v>
      </c>
      <c r="AQ19" s="747">
        <v>357</v>
      </c>
      <c r="AR19" s="747">
        <v>472</v>
      </c>
      <c r="AS19" s="747">
        <v>1536</v>
      </c>
      <c r="AT19" s="747">
        <v>19</v>
      </c>
      <c r="AU19" s="747">
        <v>2027</v>
      </c>
      <c r="AV19" s="747">
        <v>54</v>
      </c>
      <c r="AW19" s="747">
        <v>639</v>
      </c>
      <c r="AX19" s="91">
        <v>693</v>
      </c>
      <c r="AY19" s="747">
        <v>73</v>
      </c>
      <c r="AZ19" s="747">
        <v>423</v>
      </c>
      <c r="BA19" s="747">
        <v>1187</v>
      </c>
      <c r="BB19" s="747">
        <v>12</v>
      </c>
      <c r="BC19" s="747">
        <v>1622</v>
      </c>
      <c r="BD19" s="747">
        <v>47</v>
      </c>
      <c r="BE19" s="747">
        <v>201</v>
      </c>
      <c r="BF19" s="91">
        <v>248</v>
      </c>
      <c r="BG19" s="747">
        <v>222</v>
      </c>
      <c r="BH19" s="747">
        <v>731</v>
      </c>
      <c r="BI19" s="747">
        <v>4292</v>
      </c>
      <c r="BJ19" s="747">
        <v>128</v>
      </c>
      <c r="BK19" s="747">
        <v>5151</v>
      </c>
      <c r="BL19" s="747">
        <v>204</v>
      </c>
      <c r="BM19" s="747">
        <v>249</v>
      </c>
      <c r="BN19" s="91">
        <v>453</v>
      </c>
      <c r="BO19" s="747">
        <v>778</v>
      </c>
      <c r="BP19" s="747">
        <v>587</v>
      </c>
      <c r="BQ19" s="747">
        <v>1684</v>
      </c>
      <c r="BR19" s="747">
        <v>31</v>
      </c>
      <c r="BS19" s="747">
        <v>2302</v>
      </c>
      <c r="BT19" s="747">
        <v>165</v>
      </c>
      <c r="BU19" s="747">
        <v>42</v>
      </c>
      <c r="BV19" s="91">
        <v>207</v>
      </c>
      <c r="BW19" s="747">
        <v>396</v>
      </c>
      <c r="BX19" s="747">
        <v>300</v>
      </c>
      <c r="BY19" s="747">
        <v>1373</v>
      </c>
      <c r="BZ19" s="747">
        <v>72</v>
      </c>
      <c r="CA19" s="747">
        <v>1745</v>
      </c>
      <c r="CB19" s="747">
        <v>126</v>
      </c>
      <c r="CC19" s="747">
        <v>370</v>
      </c>
      <c r="CD19" s="91">
        <v>496</v>
      </c>
      <c r="CE19" s="747">
        <v>213</v>
      </c>
      <c r="CF19" s="747">
        <v>196</v>
      </c>
      <c r="CG19" s="747">
        <v>2103</v>
      </c>
      <c r="CH19" s="747">
        <v>12</v>
      </c>
      <c r="CI19" s="747">
        <v>2311</v>
      </c>
      <c r="CJ19" s="747">
        <v>58</v>
      </c>
      <c r="CK19" s="747">
        <v>151</v>
      </c>
      <c r="CL19" s="91">
        <v>209</v>
      </c>
      <c r="CM19" s="747">
        <v>249</v>
      </c>
      <c r="CN19" s="747">
        <v>339</v>
      </c>
      <c r="CO19" s="747">
        <v>2214</v>
      </c>
      <c r="CP19" s="747">
        <v>52</v>
      </c>
      <c r="CQ19" s="747">
        <v>2605</v>
      </c>
      <c r="CR19" s="747">
        <v>140</v>
      </c>
      <c r="CS19" s="747">
        <v>413</v>
      </c>
      <c r="CT19" s="91">
        <v>553</v>
      </c>
      <c r="CU19" s="747">
        <v>256</v>
      </c>
      <c r="CV19" s="747">
        <v>185</v>
      </c>
      <c r="CW19" s="747">
        <v>1471</v>
      </c>
      <c r="CX19" s="747">
        <v>5</v>
      </c>
      <c r="CY19" s="747">
        <v>1661</v>
      </c>
      <c r="CZ19" s="747">
        <v>116</v>
      </c>
      <c r="DA19" s="747">
        <v>141</v>
      </c>
      <c r="DB19" s="91">
        <v>257</v>
      </c>
      <c r="DC19" s="747">
        <v>436</v>
      </c>
      <c r="DD19" s="747">
        <v>142</v>
      </c>
      <c r="DE19" s="747">
        <v>2117</v>
      </c>
      <c r="DF19" s="747">
        <v>53</v>
      </c>
      <c r="DG19" s="747">
        <v>2312</v>
      </c>
      <c r="DH19" s="747">
        <v>34</v>
      </c>
      <c r="DI19" s="747">
        <v>89</v>
      </c>
      <c r="DJ19" s="91">
        <v>123</v>
      </c>
      <c r="DK19" s="747">
        <v>98</v>
      </c>
      <c r="DL19" s="747">
        <v>187</v>
      </c>
      <c r="DM19" s="747">
        <v>752</v>
      </c>
      <c r="DN19" s="747">
        <v>17</v>
      </c>
      <c r="DO19" s="747">
        <v>956</v>
      </c>
      <c r="DP19" s="747">
        <v>49</v>
      </c>
      <c r="DQ19" s="747">
        <v>154</v>
      </c>
      <c r="DR19" s="91">
        <v>203</v>
      </c>
      <c r="DS19" s="747">
        <v>2649</v>
      </c>
      <c r="DT19" s="747">
        <v>1789</v>
      </c>
      <c r="DU19" s="747">
        <v>7118</v>
      </c>
      <c r="DV19" s="747">
        <v>216</v>
      </c>
      <c r="DW19" s="747">
        <v>9123</v>
      </c>
      <c r="DX19" s="747">
        <v>523</v>
      </c>
      <c r="DY19" s="747">
        <v>895</v>
      </c>
      <c r="DZ19" s="91">
        <v>1418</v>
      </c>
      <c r="EA19" s="747">
        <v>21501</v>
      </c>
      <c r="EB19" s="747">
        <v>16253</v>
      </c>
      <c r="EC19" s="747">
        <v>104521</v>
      </c>
      <c r="ED19" s="747">
        <v>1768</v>
      </c>
      <c r="EE19" s="747">
        <v>122542</v>
      </c>
      <c r="EF19" s="747">
        <v>3736</v>
      </c>
      <c r="EG19" s="747">
        <v>10084</v>
      </c>
      <c r="EH19" s="812">
        <v>13820</v>
      </c>
    </row>
    <row r="20" spans="2:138" ht="14.25" thickBot="1" x14ac:dyDescent="0.3">
      <c r="B20" s="818" t="s">
        <v>740</v>
      </c>
      <c r="C20" s="89">
        <v>8450</v>
      </c>
      <c r="D20" s="747">
        <v>5341</v>
      </c>
      <c r="E20" s="747">
        <v>29811</v>
      </c>
      <c r="F20" s="747">
        <v>295</v>
      </c>
      <c r="G20" s="747">
        <v>35447</v>
      </c>
      <c r="H20" s="747">
        <v>775</v>
      </c>
      <c r="I20" s="747">
        <v>1310</v>
      </c>
      <c r="J20" s="91">
        <v>2085</v>
      </c>
      <c r="K20" s="747">
        <v>4539</v>
      </c>
      <c r="L20" s="747">
        <v>4683</v>
      </c>
      <c r="M20" s="747">
        <v>18548</v>
      </c>
      <c r="N20" s="747">
        <v>292</v>
      </c>
      <c r="O20" s="747">
        <v>23523</v>
      </c>
      <c r="P20" s="747">
        <v>703</v>
      </c>
      <c r="Q20" s="747">
        <v>3198</v>
      </c>
      <c r="R20" s="91">
        <v>3901</v>
      </c>
      <c r="S20" s="747">
        <v>1075</v>
      </c>
      <c r="T20" s="747">
        <v>1044</v>
      </c>
      <c r="U20" s="747">
        <v>3924</v>
      </c>
      <c r="V20" s="747">
        <v>130</v>
      </c>
      <c r="W20" s="747">
        <v>5098</v>
      </c>
      <c r="X20" s="747">
        <v>609</v>
      </c>
      <c r="Y20" s="747">
        <v>1392</v>
      </c>
      <c r="Z20" s="91">
        <v>2001</v>
      </c>
      <c r="AA20" s="747">
        <v>1166</v>
      </c>
      <c r="AB20" s="747">
        <v>1677</v>
      </c>
      <c r="AC20" s="747">
        <v>6978</v>
      </c>
      <c r="AD20" s="747">
        <v>331</v>
      </c>
      <c r="AE20" s="747">
        <v>8986</v>
      </c>
      <c r="AF20" s="747">
        <v>163</v>
      </c>
      <c r="AG20" s="747">
        <v>502</v>
      </c>
      <c r="AH20" s="91">
        <v>665</v>
      </c>
      <c r="AI20" s="747">
        <v>2326</v>
      </c>
      <c r="AJ20" s="747">
        <v>1853</v>
      </c>
      <c r="AK20" s="747">
        <v>12609</v>
      </c>
      <c r="AL20" s="747">
        <v>274</v>
      </c>
      <c r="AM20" s="747">
        <v>14736</v>
      </c>
      <c r="AN20" s="747">
        <v>196</v>
      </c>
      <c r="AO20" s="747">
        <v>681</v>
      </c>
      <c r="AP20" s="91">
        <v>877</v>
      </c>
      <c r="AQ20" s="747">
        <v>641</v>
      </c>
      <c r="AR20" s="747">
        <v>1012</v>
      </c>
      <c r="AS20" s="747">
        <v>1287</v>
      </c>
      <c r="AT20" s="747">
        <v>31</v>
      </c>
      <c r="AU20" s="747">
        <v>2330</v>
      </c>
      <c r="AV20" s="747">
        <v>103</v>
      </c>
      <c r="AW20" s="747">
        <v>658</v>
      </c>
      <c r="AX20" s="91">
        <v>761</v>
      </c>
      <c r="AY20" s="747">
        <v>147</v>
      </c>
      <c r="AZ20" s="747">
        <v>303</v>
      </c>
      <c r="BA20" s="747">
        <v>1412</v>
      </c>
      <c r="BB20" s="747">
        <v>16</v>
      </c>
      <c r="BC20" s="747">
        <v>1731</v>
      </c>
      <c r="BD20" s="747">
        <v>75</v>
      </c>
      <c r="BE20" s="747">
        <v>231</v>
      </c>
      <c r="BF20" s="91">
        <v>306</v>
      </c>
      <c r="BG20" s="747">
        <v>287</v>
      </c>
      <c r="BH20" s="747">
        <v>383</v>
      </c>
      <c r="BI20" s="747">
        <v>4757</v>
      </c>
      <c r="BJ20" s="747">
        <v>186</v>
      </c>
      <c r="BK20" s="747">
        <v>5326</v>
      </c>
      <c r="BL20" s="747">
        <v>180</v>
      </c>
      <c r="BM20" s="747">
        <v>256</v>
      </c>
      <c r="BN20" s="91">
        <v>436</v>
      </c>
      <c r="BO20" s="747">
        <v>292</v>
      </c>
      <c r="BP20" s="747">
        <v>477</v>
      </c>
      <c r="BQ20" s="747">
        <v>1981</v>
      </c>
      <c r="BR20" s="747">
        <v>4</v>
      </c>
      <c r="BS20" s="747">
        <v>2462</v>
      </c>
      <c r="BT20" s="747">
        <v>46</v>
      </c>
      <c r="BU20" s="747">
        <v>187</v>
      </c>
      <c r="BV20" s="91">
        <v>233</v>
      </c>
      <c r="BW20" s="747">
        <v>246</v>
      </c>
      <c r="BX20" s="747">
        <v>432</v>
      </c>
      <c r="BY20" s="747">
        <v>1411</v>
      </c>
      <c r="BZ20" s="747">
        <v>78</v>
      </c>
      <c r="CA20" s="747">
        <v>1921</v>
      </c>
      <c r="CB20" s="747">
        <v>116</v>
      </c>
      <c r="CC20" s="747">
        <v>390</v>
      </c>
      <c r="CD20" s="91">
        <v>506</v>
      </c>
      <c r="CE20" s="747">
        <v>448</v>
      </c>
      <c r="CF20" s="747">
        <v>248</v>
      </c>
      <c r="CG20" s="747">
        <v>1832</v>
      </c>
      <c r="CH20" s="747">
        <v>29</v>
      </c>
      <c r="CI20" s="747">
        <v>2109</v>
      </c>
      <c r="CJ20" s="747">
        <v>48</v>
      </c>
      <c r="CK20" s="747">
        <v>166</v>
      </c>
      <c r="CL20" s="91">
        <v>214</v>
      </c>
      <c r="CM20" s="747">
        <v>508</v>
      </c>
      <c r="CN20" s="747">
        <v>308</v>
      </c>
      <c r="CO20" s="747">
        <v>2014</v>
      </c>
      <c r="CP20" s="747">
        <v>61</v>
      </c>
      <c r="CQ20" s="747">
        <v>2383</v>
      </c>
      <c r="CR20" s="747">
        <v>133</v>
      </c>
      <c r="CS20" s="747">
        <v>442</v>
      </c>
      <c r="CT20" s="91">
        <v>575</v>
      </c>
      <c r="CU20" s="747">
        <v>340</v>
      </c>
      <c r="CV20" s="747">
        <v>337</v>
      </c>
      <c r="CW20" s="747">
        <v>1173</v>
      </c>
      <c r="CX20" s="747">
        <v>42</v>
      </c>
      <c r="CY20" s="747">
        <v>1552</v>
      </c>
      <c r="CZ20" s="747">
        <v>217</v>
      </c>
      <c r="DA20" s="747">
        <v>146</v>
      </c>
      <c r="DB20" s="91">
        <v>363</v>
      </c>
      <c r="DC20" s="747">
        <v>327</v>
      </c>
      <c r="DD20" s="747">
        <v>465</v>
      </c>
      <c r="DE20" s="747">
        <v>2055</v>
      </c>
      <c r="DF20" s="747">
        <v>11</v>
      </c>
      <c r="DG20" s="747">
        <v>2531</v>
      </c>
      <c r="DH20" s="747">
        <v>29</v>
      </c>
      <c r="DI20" s="747">
        <v>98</v>
      </c>
      <c r="DJ20" s="91">
        <v>127</v>
      </c>
      <c r="DK20" s="747">
        <v>126</v>
      </c>
      <c r="DL20" s="747">
        <v>287</v>
      </c>
      <c r="DM20" s="747">
        <v>815</v>
      </c>
      <c r="DN20" s="747">
        <v>21</v>
      </c>
      <c r="DO20" s="747">
        <v>1123</v>
      </c>
      <c r="DP20" s="747">
        <v>33</v>
      </c>
      <c r="DQ20" s="747">
        <v>164</v>
      </c>
      <c r="DR20" s="91">
        <v>197</v>
      </c>
      <c r="DS20" s="747">
        <v>2598</v>
      </c>
      <c r="DT20" s="747">
        <v>2371</v>
      </c>
      <c r="DU20" s="747">
        <v>6522</v>
      </c>
      <c r="DV20" s="747">
        <v>162</v>
      </c>
      <c r="DW20" s="747">
        <v>9055</v>
      </c>
      <c r="DX20" s="747">
        <v>349</v>
      </c>
      <c r="DY20" s="747">
        <v>1082</v>
      </c>
      <c r="DZ20" s="91">
        <v>1431</v>
      </c>
      <c r="EA20" s="747">
        <v>23516</v>
      </c>
      <c r="EB20" s="747">
        <v>21221</v>
      </c>
      <c r="EC20" s="747">
        <v>97129</v>
      </c>
      <c r="ED20" s="747">
        <v>1963</v>
      </c>
      <c r="EE20" s="747">
        <v>120313</v>
      </c>
      <c r="EF20" s="747">
        <v>3775</v>
      </c>
      <c r="EG20" s="747">
        <v>10903</v>
      </c>
      <c r="EH20" s="812">
        <v>14678</v>
      </c>
    </row>
    <row r="21" spans="2:138" x14ac:dyDescent="0.25">
      <c r="B21" s="817" t="s">
        <v>744</v>
      </c>
      <c r="C21" s="89">
        <v>6067</v>
      </c>
      <c r="D21" s="747">
        <v>5861</v>
      </c>
      <c r="E21" s="747">
        <v>29834</v>
      </c>
      <c r="F21" s="747">
        <v>533</v>
      </c>
      <c r="G21" s="747">
        <v>36228</v>
      </c>
      <c r="H21" s="747">
        <v>438</v>
      </c>
      <c r="I21" s="747">
        <v>1320</v>
      </c>
      <c r="J21" s="91">
        <v>1758</v>
      </c>
      <c r="K21" s="747">
        <v>3042</v>
      </c>
      <c r="L21" s="747">
        <v>4431</v>
      </c>
      <c r="M21" s="747">
        <v>20194</v>
      </c>
      <c r="N21" s="747">
        <v>457</v>
      </c>
      <c r="O21" s="747">
        <v>25082</v>
      </c>
      <c r="P21" s="747">
        <v>373</v>
      </c>
      <c r="Q21" s="747">
        <v>3379</v>
      </c>
      <c r="R21" s="91">
        <v>3752</v>
      </c>
      <c r="S21" s="747">
        <v>1618</v>
      </c>
      <c r="T21" s="747">
        <v>783</v>
      </c>
      <c r="U21" s="747">
        <v>3384</v>
      </c>
      <c r="V21" s="747">
        <v>278</v>
      </c>
      <c r="W21" s="747">
        <v>4445</v>
      </c>
      <c r="X21" s="747">
        <v>169</v>
      </c>
      <c r="Y21" s="747">
        <v>1676</v>
      </c>
      <c r="Z21" s="91">
        <v>1845</v>
      </c>
      <c r="AA21" s="747">
        <v>768</v>
      </c>
      <c r="AB21" s="747">
        <v>1751</v>
      </c>
      <c r="AC21" s="747">
        <v>7925</v>
      </c>
      <c r="AD21" s="747">
        <v>56</v>
      </c>
      <c r="AE21" s="747">
        <v>9732</v>
      </c>
      <c r="AF21" s="747">
        <v>404</v>
      </c>
      <c r="AG21" s="747">
        <v>581</v>
      </c>
      <c r="AH21" s="91">
        <v>985</v>
      </c>
      <c r="AI21" s="747">
        <v>2021</v>
      </c>
      <c r="AJ21" s="747">
        <v>2022</v>
      </c>
      <c r="AK21" s="747">
        <v>12688</v>
      </c>
      <c r="AL21" s="747">
        <v>105</v>
      </c>
      <c r="AM21" s="747">
        <v>14815</v>
      </c>
      <c r="AN21" s="747">
        <v>332</v>
      </c>
      <c r="AO21" s="747">
        <v>701</v>
      </c>
      <c r="AP21" s="91">
        <v>1033</v>
      </c>
      <c r="AQ21" s="747">
        <v>395</v>
      </c>
      <c r="AR21" s="747">
        <v>302</v>
      </c>
      <c r="AS21" s="747">
        <v>1866</v>
      </c>
      <c r="AT21" s="747">
        <v>12</v>
      </c>
      <c r="AU21" s="747">
        <v>2180</v>
      </c>
      <c r="AV21" s="747">
        <v>82</v>
      </c>
      <c r="AW21" s="747">
        <v>736</v>
      </c>
      <c r="AX21" s="91">
        <v>818</v>
      </c>
      <c r="AY21" s="747">
        <v>262</v>
      </c>
      <c r="AZ21" s="747">
        <v>325</v>
      </c>
      <c r="BA21" s="747">
        <v>1441</v>
      </c>
      <c r="BB21" s="747">
        <v>49</v>
      </c>
      <c r="BC21" s="747">
        <v>1815</v>
      </c>
      <c r="BD21" s="747">
        <v>37</v>
      </c>
      <c r="BE21" s="747">
        <v>248</v>
      </c>
      <c r="BF21" s="91">
        <v>285</v>
      </c>
      <c r="BG21" s="747">
        <v>669</v>
      </c>
      <c r="BH21" s="747">
        <v>518</v>
      </c>
      <c r="BI21" s="747">
        <v>4689</v>
      </c>
      <c r="BJ21" s="747">
        <v>72</v>
      </c>
      <c r="BK21" s="747">
        <v>5279</v>
      </c>
      <c r="BL21" s="747">
        <v>175</v>
      </c>
      <c r="BM21" s="747">
        <v>305</v>
      </c>
      <c r="BN21" s="91">
        <v>480</v>
      </c>
      <c r="BO21" s="747">
        <v>415</v>
      </c>
      <c r="BP21" s="747">
        <v>742</v>
      </c>
      <c r="BQ21" s="747">
        <v>1898</v>
      </c>
      <c r="BR21" s="747">
        <v>30</v>
      </c>
      <c r="BS21" s="747">
        <v>2670</v>
      </c>
      <c r="BT21" s="747">
        <v>158</v>
      </c>
      <c r="BU21" s="747">
        <v>194</v>
      </c>
      <c r="BV21" s="91">
        <v>352</v>
      </c>
      <c r="BW21" s="747">
        <v>482</v>
      </c>
      <c r="BX21" s="747">
        <v>610</v>
      </c>
      <c r="BY21" s="747">
        <v>1330</v>
      </c>
      <c r="BZ21" s="747">
        <v>40</v>
      </c>
      <c r="CA21" s="747">
        <v>1980</v>
      </c>
      <c r="CB21" s="747">
        <v>144</v>
      </c>
      <c r="CC21" s="747">
        <v>432</v>
      </c>
      <c r="CD21" s="91">
        <v>576</v>
      </c>
      <c r="CE21" s="747">
        <v>361</v>
      </c>
      <c r="CF21" s="747">
        <v>284</v>
      </c>
      <c r="CG21" s="747">
        <v>1770</v>
      </c>
      <c r="CH21" s="747">
        <v>32</v>
      </c>
      <c r="CI21" s="747">
        <v>2086</v>
      </c>
      <c r="CJ21" s="747">
        <v>34</v>
      </c>
      <c r="CK21" s="747">
        <v>179</v>
      </c>
      <c r="CL21" s="91">
        <v>213</v>
      </c>
      <c r="CM21" s="747">
        <v>754</v>
      </c>
      <c r="CN21" s="747">
        <v>581</v>
      </c>
      <c r="CO21" s="747">
        <v>1700</v>
      </c>
      <c r="CP21" s="747">
        <v>40</v>
      </c>
      <c r="CQ21" s="747">
        <v>2321</v>
      </c>
      <c r="CR21" s="747">
        <v>136</v>
      </c>
      <c r="CS21" s="747">
        <v>458</v>
      </c>
      <c r="CT21" s="91">
        <v>594</v>
      </c>
      <c r="CU21" s="747">
        <v>340</v>
      </c>
      <c r="CV21" s="747">
        <v>243</v>
      </c>
      <c r="CW21" s="747">
        <v>1147</v>
      </c>
      <c r="CX21" s="747">
        <v>77</v>
      </c>
      <c r="CY21" s="747">
        <v>1467</v>
      </c>
      <c r="CZ21" s="747">
        <v>70</v>
      </c>
      <c r="DA21" s="747">
        <v>282</v>
      </c>
      <c r="DB21" s="91">
        <v>352</v>
      </c>
      <c r="DC21" s="747">
        <v>245</v>
      </c>
      <c r="DD21" s="747">
        <v>224</v>
      </c>
      <c r="DE21" s="747">
        <v>2226</v>
      </c>
      <c r="DF21" s="747">
        <v>24</v>
      </c>
      <c r="DG21" s="747">
        <v>2474</v>
      </c>
      <c r="DH21" s="747">
        <v>79</v>
      </c>
      <c r="DI21" s="747">
        <v>85</v>
      </c>
      <c r="DJ21" s="91">
        <v>164</v>
      </c>
      <c r="DK21" s="747">
        <v>144</v>
      </c>
      <c r="DL21" s="747">
        <v>234</v>
      </c>
      <c r="DM21" s="747">
        <v>949</v>
      </c>
      <c r="DN21" s="747">
        <v>21</v>
      </c>
      <c r="DO21" s="747">
        <v>1204</v>
      </c>
      <c r="DP21" s="747">
        <v>49</v>
      </c>
      <c r="DQ21" s="747">
        <v>157</v>
      </c>
      <c r="DR21" s="91">
        <v>206</v>
      </c>
      <c r="DS21" s="747">
        <v>2454</v>
      </c>
      <c r="DT21" s="747">
        <v>2279</v>
      </c>
      <c r="DU21" s="747">
        <v>6539</v>
      </c>
      <c r="DV21" s="747">
        <v>108</v>
      </c>
      <c r="DW21" s="747">
        <v>8926</v>
      </c>
      <c r="DX21" s="747">
        <v>364</v>
      </c>
      <c r="DY21" s="747">
        <v>1207</v>
      </c>
      <c r="DZ21" s="91">
        <v>1571</v>
      </c>
      <c r="EA21" s="747">
        <v>20037</v>
      </c>
      <c r="EB21" s="747">
        <v>21190</v>
      </c>
      <c r="EC21" s="747">
        <v>99580</v>
      </c>
      <c r="ED21" s="747">
        <v>1934</v>
      </c>
      <c r="EE21" s="747">
        <v>122704</v>
      </c>
      <c r="EF21" s="747">
        <v>3044</v>
      </c>
      <c r="EG21" s="747">
        <v>11940</v>
      </c>
      <c r="EH21" s="812">
        <v>14984</v>
      </c>
    </row>
    <row r="22" spans="2:138" x14ac:dyDescent="0.25">
      <c r="B22" s="819" t="s">
        <v>790</v>
      </c>
      <c r="C22" s="89">
        <v>5586</v>
      </c>
      <c r="D22" s="747">
        <v>5547</v>
      </c>
      <c r="E22" s="747">
        <v>30605</v>
      </c>
      <c r="F22" s="747">
        <v>114</v>
      </c>
      <c r="G22" s="747">
        <v>36266</v>
      </c>
      <c r="H22" s="747">
        <v>580</v>
      </c>
      <c r="I22" s="747">
        <v>1492</v>
      </c>
      <c r="J22" s="91">
        <v>2072</v>
      </c>
      <c r="K22" s="747">
        <v>3947</v>
      </c>
      <c r="L22" s="747">
        <v>4357</v>
      </c>
      <c r="M22" s="747">
        <v>20839</v>
      </c>
      <c r="N22" s="747">
        <v>282</v>
      </c>
      <c r="O22" s="747">
        <v>25478</v>
      </c>
      <c r="P22" s="747">
        <v>376</v>
      </c>
      <c r="Q22" s="747">
        <v>3390</v>
      </c>
      <c r="R22" s="91">
        <v>3766</v>
      </c>
      <c r="S22" s="747">
        <v>693</v>
      </c>
      <c r="T22" s="747">
        <v>1658</v>
      </c>
      <c r="U22" s="747">
        <v>3564</v>
      </c>
      <c r="V22" s="747">
        <v>249</v>
      </c>
      <c r="W22" s="747">
        <v>5471</v>
      </c>
      <c r="X22" s="747">
        <v>248</v>
      </c>
      <c r="Y22" s="747">
        <v>1547</v>
      </c>
      <c r="Z22" s="91">
        <v>1795</v>
      </c>
      <c r="AA22" s="747">
        <v>1035</v>
      </c>
      <c r="AB22" s="747">
        <v>1181</v>
      </c>
      <c r="AC22" s="747">
        <v>8623</v>
      </c>
      <c r="AD22" s="747">
        <v>209</v>
      </c>
      <c r="AE22" s="747">
        <v>10013</v>
      </c>
      <c r="AF22" s="747">
        <v>136</v>
      </c>
      <c r="AG22" s="747">
        <v>743</v>
      </c>
      <c r="AH22" s="91">
        <v>879</v>
      </c>
      <c r="AI22" s="747">
        <v>2425</v>
      </c>
      <c r="AJ22" s="747">
        <v>2258</v>
      </c>
      <c r="AK22" s="747">
        <v>12283</v>
      </c>
      <c r="AL22" s="747">
        <v>134</v>
      </c>
      <c r="AM22" s="747">
        <v>14675</v>
      </c>
      <c r="AN22" s="747">
        <v>539</v>
      </c>
      <c r="AO22" s="747">
        <v>785</v>
      </c>
      <c r="AP22" s="91">
        <v>1324</v>
      </c>
      <c r="AQ22" s="747">
        <v>842</v>
      </c>
      <c r="AR22" s="747">
        <v>701</v>
      </c>
      <c r="AS22" s="747">
        <v>1256</v>
      </c>
      <c r="AT22" s="747">
        <v>40</v>
      </c>
      <c r="AU22" s="747">
        <v>1997</v>
      </c>
      <c r="AV22" s="747">
        <v>128</v>
      </c>
      <c r="AW22" s="747">
        <v>732</v>
      </c>
      <c r="AX22" s="91">
        <v>860</v>
      </c>
      <c r="AY22" s="747">
        <v>54</v>
      </c>
      <c r="AZ22" s="747">
        <v>306</v>
      </c>
      <c r="BA22" s="747">
        <v>1793</v>
      </c>
      <c r="BB22" s="747">
        <v>34</v>
      </c>
      <c r="BC22" s="747">
        <v>2133</v>
      </c>
      <c r="BD22" s="747">
        <v>25</v>
      </c>
      <c r="BE22" s="747">
        <v>236</v>
      </c>
      <c r="BF22" s="91">
        <v>261</v>
      </c>
      <c r="BG22" s="747">
        <v>531</v>
      </c>
      <c r="BH22" s="747">
        <v>750</v>
      </c>
      <c r="BI22" s="747">
        <v>4622</v>
      </c>
      <c r="BJ22" s="747">
        <v>55</v>
      </c>
      <c r="BK22" s="747">
        <v>5427</v>
      </c>
      <c r="BL22" s="747">
        <v>162</v>
      </c>
      <c r="BM22" s="747">
        <v>407</v>
      </c>
      <c r="BN22" s="91">
        <v>569</v>
      </c>
      <c r="BO22" s="747">
        <v>173</v>
      </c>
      <c r="BP22" s="747">
        <v>580</v>
      </c>
      <c r="BQ22" s="747">
        <v>2479</v>
      </c>
      <c r="BR22" s="747">
        <v>48</v>
      </c>
      <c r="BS22" s="747">
        <v>3107</v>
      </c>
      <c r="BT22" s="747">
        <v>42</v>
      </c>
      <c r="BU22" s="747">
        <v>280</v>
      </c>
      <c r="BV22" s="91">
        <v>322</v>
      </c>
      <c r="BW22" s="747">
        <v>208</v>
      </c>
      <c r="BX22" s="747">
        <v>719</v>
      </c>
      <c r="BY22" s="747">
        <v>1653</v>
      </c>
      <c r="BZ22" s="747">
        <v>39</v>
      </c>
      <c r="CA22" s="747">
        <v>2411</v>
      </c>
      <c r="CB22" s="747">
        <v>147</v>
      </c>
      <c r="CC22" s="747">
        <v>509</v>
      </c>
      <c r="CD22" s="91">
        <v>656</v>
      </c>
      <c r="CE22" s="747">
        <v>377</v>
      </c>
      <c r="CF22" s="747">
        <v>358</v>
      </c>
      <c r="CG22" s="747">
        <v>1662</v>
      </c>
      <c r="CH22" s="747">
        <v>7</v>
      </c>
      <c r="CI22" s="747">
        <v>2027</v>
      </c>
      <c r="CJ22" s="747">
        <v>67</v>
      </c>
      <c r="CK22" s="747">
        <v>186</v>
      </c>
      <c r="CL22" s="91">
        <v>253</v>
      </c>
      <c r="CM22" s="747">
        <v>492</v>
      </c>
      <c r="CN22" s="747">
        <v>117</v>
      </c>
      <c r="CO22" s="747">
        <v>1651</v>
      </c>
      <c r="CP22" s="747">
        <v>41</v>
      </c>
      <c r="CQ22" s="747">
        <v>1809</v>
      </c>
      <c r="CR22" s="747">
        <v>249</v>
      </c>
      <c r="CS22" s="747">
        <v>482</v>
      </c>
      <c r="CT22" s="91">
        <v>731</v>
      </c>
      <c r="CU22" s="747">
        <v>290</v>
      </c>
      <c r="CV22" s="747">
        <v>260</v>
      </c>
      <c r="CW22" s="747">
        <v>1070</v>
      </c>
      <c r="CX22" s="747">
        <v>139</v>
      </c>
      <c r="CY22" s="747">
        <v>1469</v>
      </c>
      <c r="CZ22" s="747">
        <v>118</v>
      </c>
      <c r="DA22" s="747">
        <v>202</v>
      </c>
      <c r="DB22" s="91">
        <v>320</v>
      </c>
      <c r="DC22" s="747">
        <v>406</v>
      </c>
      <c r="DD22" s="747">
        <v>228</v>
      </c>
      <c r="DE22" s="747">
        <v>2024</v>
      </c>
      <c r="DF22" s="747">
        <v>66</v>
      </c>
      <c r="DG22" s="747">
        <v>2318</v>
      </c>
      <c r="DH22" s="747">
        <v>55</v>
      </c>
      <c r="DI22" s="747">
        <v>88</v>
      </c>
      <c r="DJ22" s="91">
        <v>143</v>
      </c>
      <c r="DK22" s="747">
        <v>231</v>
      </c>
      <c r="DL22" s="747">
        <v>263</v>
      </c>
      <c r="DM22" s="747">
        <v>982</v>
      </c>
      <c r="DN22" s="747">
        <v>13</v>
      </c>
      <c r="DO22" s="747">
        <v>1258</v>
      </c>
      <c r="DP22" s="747">
        <v>41</v>
      </c>
      <c r="DQ22" s="747">
        <v>143</v>
      </c>
      <c r="DR22" s="91">
        <v>184</v>
      </c>
      <c r="DS22" s="747">
        <v>1349</v>
      </c>
      <c r="DT22" s="747">
        <v>2177</v>
      </c>
      <c r="DU22" s="747">
        <v>7638</v>
      </c>
      <c r="DV22" s="747">
        <v>161</v>
      </c>
      <c r="DW22" s="747">
        <v>9976</v>
      </c>
      <c r="DX22" s="747">
        <v>414</v>
      </c>
      <c r="DY22" s="747">
        <v>1321</v>
      </c>
      <c r="DZ22" s="91">
        <v>1735</v>
      </c>
      <c r="EA22" s="747">
        <v>18639</v>
      </c>
      <c r="EB22" s="747">
        <v>21460</v>
      </c>
      <c r="EC22" s="747">
        <v>102744</v>
      </c>
      <c r="ED22" s="747">
        <v>1631</v>
      </c>
      <c r="EE22" s="747">
        <v>125835</v>
      </c>
      <c r="EF22" s="747">
        <v>3327</v>
      </c>
      <c r="EG22" s="747">
        <v>12543</v>
      </c>
      <c r="EH22" s="812">
        <v>15870</v>
      </c>
    </row>
    <row r="23" spans="2:138" x14ac:dyDescent="0.25">
      <c r="B23" s="819" t="s">
        <v>807</v>
      </c>
      <c r="C23" s="89">
        <v>5395</v>
      </c>
      <c r="D23" s="747">
        <v>4816</v>
      </c>
      <c r="E23" s="747">
        <v>30881</v>
      </c>
      <c r="F23" s="747">
        <v>367</v>
      </c>
      <c r="G23" s="747">
        <v>36064</v>
      </c>
      <c r="H23" s="747">
        <v>484</v>
      </c>
      <c r="I23" s="747">
        <v>1423</v>
      </c>
      <c r="J23" s="91">
        <v>1907</v>
      </c>
      <c r="K23" s="747">
        <v>3782</v>
      </c>
      <c r="L23" s="747">
        <v>4922</v>
      </c>
      <c r="M23" s="747">
        <v>21360</v>
      </c>
      <c r="N23" s="747">
        <v>179</v>
      </c>
      <c r="O23" s="747">
        <v>26461</v>
      </c>
      <c r="P23" s="747">
        <v>599</v>
      </c>
      <c r="Q23" s="747">
        <v>3324</v>
      </c>
      <c r="R23" s="91">
        <v>3923</v>
      </c>
      <c r="S23" s="747">
        <v>789</v>
      </c>
      <c r="T23" s="747">
        <v>1226</v>
      </c>
      <c r="U23" s="747">
        <v>4372</v>
      </c>
      <c r="V23" s="747">
        <v>131</v>
      </c>
      <c r="W23" s="747">
        <v>5729</v>
      </c>
      <c r="X23" s="747">
        <v>374</v>
      </c>
      <c r="Y23" s="747">
        <v>1609</v>
      </c>
      <c r="Z23" s="91">
        <v>1983</v>
      </c>
      <c r="AA23" s="747">
        <v>1161</v>
      </c>
      <c r="AB23" s="747">
        <v>1522</v>
      </c>
      <c r="AC23" s="747">
        <v>8479</v>
      </c>
      <c r="AD23" s="747">
        <v>73</v>
      </c>
      <c r="AE23" s="747">
        <v>10074</v>
      </c>
      <c r="AF23" s="747">
        <v>499</v>
      </c>
      <c r="AG23" s="747">
        <v>695</v>
      </c>
      <c r="AH23" s="91">
        <v>1194</v>
      </c>
      <c r="AI23" s="747">
        <v>1294</v>
      </c>
      <c r="AJ23" s="747">
        <v>2503</v>
      </c>
      <c r="AK23" s="747">
        <v>13087</v>
      </c>
      <c r="AL23" s="747">
        <v>374</v>
      </c>
      <c r="AM23" s="747">
        <v>15964</v>
      </c>
      <c r="AN23" s="747">
        <v>459</v>
      </c>
      <c r="AO23" s="747">
        <v>785</v>
      </c>
      <c r="AP23" s="91">
        <v>1244</v>
      </c>
      <c r="AQ23" s="747">
        <v>464</v>
      </c>
      <c r="AR23" s="747">
        <v>575</v>
      </c>
      <c r="AS23" s="747">
        <v>1439</v>
      </c>
      <c r="AT23" s="747">
        <v>69</v>
      </c>
      <c r="AU23" s="747">
        <v>2083</v>
      </c>
      <c r="AV23" s="747">
        <v>99</v>
      </c>
      <c r="AW23" s="747">
        <v>786</v>
      </c>
      <c r="AX23" s="91">
        <v>885</v>
      </c>
      <c r="AY23" s="747">
        <v>241</v>
      </c>
      <c r="AZ23" s="747">
        <v>753</v>
      </c>
      <c r="BA23" s="747">
        <v>1863</v>
      </c>
      <c r="BB23" s="747">
        <v>38</v>
      </c>
      <c r="BC23" s="747">
        <v>2654</v>
      </c>
      <c r="BD23" s="747">
        <v>42</v>
      </c>
      <c r="BE23" s="747">
        <v>210</v>
      </c>
      <c r="BF23" s="91">
        <v>252</v>
      </c>
      <c r="BG23" s="747">
        <v>852</v>
      </c>
      <c r="BH23" s="747">
        <v>1329</v>
      </c>
      <c r="BI23" s="747">
        <v>4380</v>
      </c>
      <c r="BJ23" s="747">
        <v>90</v>
      </c>
      <c r="BK23" s="747">
        <v>5799</v>
      </c>
      <c r="BL23" s="747">
        <v>247</v>
      </c>
      <c r="BM23" s="747">
        <v>427</v>
      </c>
      <c r="BN23" s="91">
        <v>674</v>
      </c>
      <c r="BO23" s="747">
        <v>372</v>
      </c>
      <c r="BP23" s="747">
        <v>946</v>
      </c>
      <c r="BQ23" s="747">
        <v>2625</v>
      </c>
      <c r="BR23" s="747">
        <v>8</v>
      </c>
      <c r="BS23" s="747">
        <v>3579</v>
      </c>
      <c r="BT23" s="747">
        <v>114</v>
      </c>
      <c r="BU23" s="747">
        <v>310</v>
      </c>
      <c r="BV23" s="91">
        <v>424</v>
      </c>
      <c r="BW23" s="747">
        <v>316</v>
      </c>
      <c r="BX23" s="747">
        <v>412</v>
      </c>
      <c r="BY23" s="747">
        <v>2008</v>
      </c>
      <c r="BZ23" s="747">
        <v>43</v>
      </c>
      <c r="CA23" s="747">
        <v>2463</v>
      </c>
      <c r="CB23" s="747">
        <v>104</v>
      </c>
      <c r="CC23" s="747">
        <v>596</v>
      </c>
      <c r="CD23" s="91">
        <v>700</v>
      </c>
      <c r="CE23" s="747">
        <v>421</v>
      </c>
      <c r="CF23" s="747">
        <v>249</v>
      </c>
      <c r="CG23" s="747">
        <v>1521</v>
      </c>
      <c r="CH23" s="747">
        <v>15</v>
      </c>
      <c r="CI23" s="747">
        <v>1785</v>
      </c>
      <c r="CJ23" s="747">
        <v>99</v>
      </c>
      <c r="CK23" s="747">
        <v>224</v>
      </c>
      <c r="CL23" s="91">
        <v>323</v>
      </c>
      <c r="CM23" s="747">
        <v>364</v>
      </c>
      <c r="CN23" s="747">
        <v>417</v>
      </c>
      <c r="CO23" s="747">
        <v>1414</v>
      </c>
      <c r="CP23" s="747">
        <v>138</v>
      </c>
      <c r="CQ23" s="747">
        <v>1969</v>
      </c>
      <c r="CR23" s="747">
        <v>82</v>
      </c>
      <c r="CS23" s="747">
        <v>542</v>
      </c>
      <c r="CT23" s="91">
        <v>624</v>
      </c>
      <c r="CU23" s="747">
        <v>276</v>
      </c>
      <c r="CV23" s="747">
        <v>494</v>
      </c>
      <c r="CW23" s="747">
        <v>1158</v>
      </c>
      <c r="CX23" s="747">
        <v>60</v>
      </c>
      <c r="CY23" s="747">
        <v>1712</v>
      </c>
      <c r="CZ23" s="747">
        <v>41</v>
      </c>
      <c r="DA23" s="747">
        <v>254</v>
      </c>
      <c r="DB23" s="91">
        <v>295</v>
      </c>
      <c r="DC23" s="747">
        <v>367</v>
      </c>
      <c r="DD23" s="747">
        <v>374</v>
      </c>
      <c r="DE23" s="747">
        <v>1911</v>
      </c>
      <c r="DF23" s="747">
        <v>19</v>
      </c>
      <c r="DG23" s="747">
        <v>2304</v>
      </c>
      <c r="DH23" s="747">
        <v>52</v>
      </c>
      <c r="DI23" s="747">
        <v>112</v>
      </c>
      <c r="DJ23" s="91">
        <v>164</v>
      </c>
      <c r="DK23" s="747">
        <v>378</v>
      </c>
      <c r="DL23" s="747">
        <v>269</v>
      </c>
      <c r="DM23" s="747">
        <v>810</v>
      </c>
      <c r="DN23" s="747">
        <v>15</v>
      </c>
      <c r="DO23" s="747">
        <v>1094</v>
      </c>
      <c r="DP23" s="747">
        <v>85</v>
      </c>
      <c r="DQ23" s="747">
        <v>154</v>
      </c>
      <c r="DR23" s="91">
        <v>239</v>
      </c>
      <c r="DS23" s="747">
        <v>1821</v>
      </c>
      <c r="DT23" s="747">
        <v>2720</v>
      </c>
      <c r="DU23" s="747">
        <v>7918</v>
      </c>
      <c r="DV23" s="747">
        <v>223</v>
      </c>
      <c r="DW23" s="747">
        <v>10861</v>
      </c>
      <c r="DX23" s="747">
        <v>408</v>
      </c>
      <c r="DY23" s="747">
        <v>1352</v>
      </c>
      <c r="DZ23" s="91">
        <v>1760</v>
      </c>
      <c r="EA23" s="747">
        <v>18293</v>
      </c>
      <c r="EB23" s="747">
        <v>23527</v>
      </c>
      <c r="EC23" s="747">
        <v>105226</v>
      </c>
      <c r="ED23" s="747">
        <v>1842</v>
      </c>
      <c r="EE23" s="747">
        <v>130595</v>
      </c>
      <c r="EF23" s="747">
        <v>3788</v>
      </c>
      <c r="EG23" s="747">
        <v>12803</v>
      </c>
      <c r="EH23" s="812">
        <v>16591</v>
      </c>
    </row>
    <row r="24" spans="2:138" ht="14.25" thickBot="1" x14ac:dyDescent="0.3">
      <c r="B24" s="818" t="s">
        <v>814</v>
      </c>
      <c r="C24" s="89">
        <v>6389</v>
      </c>
      <c r="D24" s="747">
        <v>3385</v>
      </c>
      <c r="E24" s="747">
        <v>29535</v>
      </c>
      <c r="F24" s="747">
        <v>128</v>
      </c>
      <c r="G24" s="747">
        <v>33048</v>
      </c>
      <c r="H24" s="747">
        <v>482</v>
      </c>
      <c r="I24" s="747">
        <v>1516</v>
      </c>
      <c r="J24" s="91">
        <v>1998</v>
      </c>
      <c r="K24" s="747">
        <v>5317</v>
      </c>
      <c r="L24" s="747">
        <v>5738</v>
      </c>
      <c r="M24" s="747">
        <v>20911</v>
      </c>
      <c r="N24" s="747">
        <v>604</v>
      </c>
      <c r="O24" s="747">
        <v>27253</v>
      </c>
      <c r="P24" s="747">
        <v>395</v>
      </c>
      <c r="Q24" s="747">
        <v>3160</v>
      </c>
      <c r="R24" s="91">
        <v>3555</v>
      </c>
      <c r="S24" s="747">
        <v>637</v>
      </c>
      <c r="T24" s="747">
        <v>1204</v>
      </c>
      <c r="U24" s="747">
        <v>4851</v>
      </c>
      <c r="V24" s="747">
        <v>151</v>
      </c>
      <c r="W24" s="747">
        <v>6206</v>
      </c>
      <c r="X24" s="747">
        <v>316</v>
      </c>
      <c r="Y24" s="747">
        <v>1789</v>
      </c>
      <c r="Z24" s="91">
        <v>2105</v>
      </c>
      <c r="AA24" s="747">
        <v>995</v>
      </c>
      <c r="AB24" s="747">
        <v>2585</v>
      </c>
      <c r="AC24" s="747">
        <v>9063</v>
      </c>
      <c r="AD24" s="747">
        <v>201</v>
      </c>
      <c r="AE24" s="747">
        <v>11849</v>
      </c>
      <c r="AF24" s="747">
        <v>279</v>
      </c>
      <c r="AG24" s="747">
        <v>730</v>
      </c>
      <c r="AH24" s="91">
        <v>1009</v>
      </c>
      <c r="AI24" s="747">
        <v>3108</v>
      </c>
      <c r="AJ24" s="747">
        <v>2251</v>
      </c>
      <c r="AK24" s="747">
        <v>12566</v>
      </c>
      <c r="AL24" s="747">
        <v>259</v>
      </c>
      <c r="AM24" s="747">
        <v>15076</v>
      </c>
      <c r="AN24" s="747">
        <v>398</v>
      </c>
      <c r="AO24" s="747">
        <v>885</v>
      </c>
      <c r="AP24" s="91">
        <v>1283</v>
      </c>
      <c r="AQ24" s="747">
        <v>657</v>
      </c>
      <c r="AR24" s="747">
        <v>934</v>
      </c>
      <c r="AS24" s="747">
        <v>1603</v>
      </c>
      <c r="AT24" s="747">
        <v>36</v>
      </c>
      <c r="AU24" s="747">
        <v>2573</v>
      </c>
      <c r="AV24" s="747">
        <v>18</v>
      </c>
      <c r="AW24" s="747">
        <v>654</v>
      </c>
      <c r="AX24" s="91">
        <v>672</v>
      </c>
      <c r="AY24" s="747">
        <v>266</v>
      </c>
      <c r="AZ24" s="747">
        <v>703</v>
      </c>
      <c r="BA24" s="747">
        <v>2381</v>
      </c>
      <c r="BB24" s="747">
        <v>16</v>
      </c>
      <c r="BC24" s="747">
        <v>3100</v>
      </c>
      <c r="BD24" s="747">
        <v>34</v>
      </c>
      <c r="BE24" s="747">
        <v>209</v>
      </c>
      <c r="BF24" s="91">
        <v>243</v>
      </c>
      <c r="BG24" s="747">
        <v>752</v>
      </c>
      <c r="BH24" s="747">
        <v>1217</v>
      </c>
      <c r="BI24" s="747">
        <v>4879</v>
      </c>
      <c r="BJ24" s="747">
        <v>94</v>
      </c>
      <c r="BK24" s="747">
        <v>6190</v>
      </c>
      <c r="BL24" s="747">
        <v>240</v>
      </c>
      <c r="BM24" s="747">
        <v>508</v>
      </c>
      <c r="BN24" s="91">
        <v>748</v>
      </c>
      <c r="BO24" s="747">
        <v>828</v>
      </c>
      <c r="BP24" s="747">
        <v>589</v>
      </c>
      <c r="BQ24" s="747">
        <v>2720</v>
      </c>
      <c r="BR24" s="747">
        <v>179</v>
      </c>
      <c r="BS24" s="747">
        <v>3488</v>
      </c>
      <c r="BT24" s="747">
        <v>49</v>
      </c>
      <c r="BU24" s="747">
        <v>227</v>
      </c>
      <c r="BV24" s="91">
        <v>276</v>
      </c>
      <c r="BW24" s="747">
        <v>528</v>
      </c>
      <c r="BX24" s="747">
        <v>458</v>
      </c>
      <c r="BY24" s="747">
        <v>1986</v>
      </c>
      <c r="BZ24" s="747">
        <v>69</v>
      </c>
      <c r="CA24" s="747">
        <v>2513</v>
      </c>
      <c r="CB24" s="747">
        <v>56</v>
      </c>
      <c r="CC24" s="747">
        <v>525</v>
      </c>
      <c r="CD24" s="91">
        <v>581</v>
      </c>
      <c r="CE24" s="747">
        <v>512</v>
      </c>
      <c r="CF24" s="747">
        <v>566</v>
      </c>
      <c r="CG24" s="747">
        <v>1275</v>
      </c>
      <c r="CH24" s="747">
        <v>15</v>
      </c>
      <c r="CI24" s="747">
        <v>1856</v>
      </c>
      <c r="CJ24" s="747">
        <v>25</v>
      </c>
      <c r="CK24" s="747">
        <v>281</v>
      </c>
      <c r="CL24" s="91">
        <v>306</v>
      </c>
      <c r="CM24" s="747">
        <v>486</v>
      </c>
      <c r="CN24" s="747">
        <v>708</v>
      </c>
      <c r="CO24" s="747">
        <v>1399</v>
      </c>
      <c r="CP24" s="747">
        <v>20</v>
      </c>
      <c r="CQ24" s="747">
        <v>2127</v>
      </c>
      <c r="CR24" s="747">
        <v>111</v>
      </c>
      <c r="CS24" s="747">
        <v>578</v>
      </c>
      <c r="CT24" s="91">
        <v>689</v>
      </c>
      <c r="CU24" s="747">
        <v>435</v>
      </c>
      <c r="CV24" s="747">
        <v>962</v>
      </c>
      <c r="CW24" s="747">
        <v>1037</v>
      </c>
      <c r="CX24" s="747">
        <v>20</v>
      </c>
      <c r="CY24" s="747">
        <v>2019</v>
      </c>
      <c r="CZ24" s="747">
        <v>249</v>
      </c>
      <c r="DA24" s="747">
        <v>266</v>
      </c>
      <c r="DB24" s="91">
        <v>515</v>
      </c>
      <c r="DC24" s="747">
        <v>466</v>
      </c>
      <c r="DD24" s="747">
        <v>192</v>
      </c>
      <c r="DE24" s="747">
        <v>1802</v>
      </c>
      <c r="DF24" s="747">
        <v>19</v>
      </c>
      <c r="DG24" s="747">
        <v>2013</v>
      </c>
      <c r="DH24" s="747">
        <v>76</v>
      </c>
      <c r="DI24" s="747">
        <v>105</v>
      </c>
      <c r="DJ24" s="91">
        <v>181</v>
      </c>
      <c r="DK24" s="747">
        <v>333</v>
      </c>
      <c r="DL24" s="747">
        <v>218</v>
      </c>
      <c r="DM24" s="747">
        <v>728</v>
      </c>
      <c r="DN24" s="747">
        <v>35</v>
      </c>
      <c r="DO24" s="747">
        <v>981</v>
      </c>
      <c r="DP24" s="747">
        <v>53</v>
      </c>
      <c r="DQ24" s="747">
        <v>184</v>
      </c>
      <c r="DR24" s="91">
        <v>237</v>
      </c>
      <c r="DS24" s="747">
        <v>2198</v>
      </c>
      <c r="DT24" s="747">
        <v>3358</v>
      </c>
      <c r="DU24" s="747">
        <v>8872</v>
      </c>
      <c r="DV24" s="747">
        <v>188</v>
      </c>
      <c r="DW24" s="747">
        <v>12418</v>
      </c>
      <c r="DX24" s="747">
        <v>305</v>
      </c>
      <c r="DY24" s="747">
        <v>1370</v>
      </c>
      <c r="DZ24" s="91">
        <v>1675</v>
      </c>
      <c r="EA24" s="747">
        <v>23907</v>
      </c>
      <c r="EB24" s="747">
        <v>25068</v>
      </c>
      <c r="EC24" s="747">
        <v>105608</v>
      </c>
      <c r="ED24" s="747">
        <v>2034</v>
      </c>
      <c r="EE24" s="747">
        <v>132710</v>
      </c>
      <c r="EF24" s="747">
        <v>3086</v>
      </c>
      <c r="EG24" s="747">
        <v>12987</v>
      </c>
      <c r="EH24" s="812">
        <v>16073</v>
      </c>
    </row>
    <row r="25" spans="2:138" x14ac:dyDescent="0.25">
      <c r="B25" s="817" t="s">
        <v>861</v>
      </c>
      <c r="C25" s="89">
        <v>6127</v>
      </c>
      <c r="D25" s="747">
        <v>6842</v>
      </c>
      <c r="E25" s="747">
        <v>26988</v>
      </c>
      <c r="F25" s="747">
        <v>345</v>
      </c>
      <c r="G25" s="747">
        <v>34175</v>
      </c>
      <c r="H25" s="747">
        <v>791</v>
      </c>
      <c r="I25" s="747">
        <v>1443</v>
      </c>
      <c r="J25" s="91">
        <v>2234</v>
      </c>
      <c r="K25" s="747">
        <v>3621</v>
      </c>
      <c r="L25" s="747">
        <v>5813</v>
      </c>
      <c r="M25" s="747">
        <v>23103</v>
      </c>
      <c r="N25" s="747">
        <v>311</v>
      </c>
      <c r="O25" s="747">
        <v>29227</v>
      </c>
      <c r="P25" s="747">
        <v>611</v>
      </c>
      <c r="Q25" s="747">
        <v>3172</v>
      </c>
      <c r="R25" s="91">
        <v>3783</v>
      </c>
      <c r="S25" s="747">
        <v>1458</v>
      </c>
      <c r="T25" s="747">
        <v>1502</v>
      </c>
      <c r="U25" s="747">
        <v>4492</v>
      </c>
      <c r="V25" s="747">
        <v>264</v>
      </c>
      <c r="W25" s="747">
        <v>6258</v>
      </c>
      <c r="X25" s="747">
        <v>388</v>
      </c>
      <c r="Y25" s="747">
        <v>1711</v>
      </c>
      <c r="Z25" s="91">
        <v>2099</v>
      </c>
      <c r="AA25" s="747">
        <v>1383</v>
      </c>
      <c r="AB25" s="747">
        <v>1317</v>
      </c>
      <c r="AC25" s="747">
        <v>10249</v>
      </c>
      <c r="AD25" s="747">
        <v>217</v>
      </c>
      <c r="AE25" s="747">
        <v>11783</v>
      </c>
      <c r="AF25" s="747">
        <v>372</v>
      </c>
      <c r="AG25" s="747">
        <v>708</v>
      </c>
      <c r="AH25" s="91">
        <v>1080</v>
      </c>
      <c r="AI25" s="747">
        <v>2557</v>
      </c>
      <c r="AJ25" s="747">
        <v>1623</v>
      </c>
      <c r="AK25" s="747">
        <v>12242</v>
      </c>
      <c r="AL25" s="747">
        <v>243</v>
      </c>
      <c r="AM25" s="747">
        <v>14108</v>
      </c>
      <c r="AN25" s="747">
        <v>412</v>
      </c>
      <c r="AO25" s="747">
        <v>950</v>
      </c>
      <c r="AP25" s="91">
        <v>1362</v>
      </c>
      <c r="AQ25" s="747">
        <v>381</v>
      </c>
      <c r="AR25" s="747">
        <v>542</v>
      </c>
      <c r="AS25" s="747">
        <v>2156</v>
      </c>
      <c r="AT25" s="747">
        <v>22</v>
      </c>
      <c r="AU25" s="747">
        <v>2720</v>
      </c>
      <c r="AV25" s="747">
        <v>44</v>
      </c>
      <c r="AW25" s="747">
        <v>642</v>
      </c>
      <c r="AX25" s="91">
        <v>686</v>
      </c>
      <c r="AY25" s="747">
        <v>278</v>
      </c>
      <c r="AZ25" s="747">
        <v>402</v>
      </c>
      <c r="BA25" s="747">
        <v>2801</v>
      </c>
      <c r="BB25" s="747">
        <v>14</v>
      </c>
      <c r="BC25" s="747">
        <v>3217</v>
      </c>
      <c r="BD25" s="747">
        <v>35</v>
      </c>
      <c r="BE25" s="747">
        <v>215</v>
      </c>
      <c r="BF25" s="91">
        <v>250</v>
      </c>
      <c r="BG25" s="747">
        <v>541</v>
      </c>
      <c r="BH25" s="747">
        <v>1140</v>
      </c>
      <c r="BI25" s="747">
        <v>5520</v>
      </c>
      <c r="BJ25" s="747">
        <v>120</v>
      </c>
      <c r="BK25" s="747">
        <v>6780</v>
      </c>
      <c r="BL25" s="747">
        <v>231</v>
      </c>
      <c r="BM25" s="747">
        <v>526</v>
      </c>
      <c r="BN25" s="91">
        <v>757</v>
      </c>
      <c r="BO25" s="747">
        <v>435</v>
      </c>
      <c r="BP25" s="747">
        <v>1060</v>
      </c>
      <c r="BQ25" s="747">
        <v>3076</v>
      </c>
      <c r="BR25" s="747">
        <v>14</v>
      </c>
      <c r="BS25" s="747">
        <v>4150</v>
      </c>
      <c r="BT25" s="747">
        <v>60</v>
      </c>
      <c r="BU25" s="747">
        <v>179</v>
      </c>
      <c r="BV25" s="91">
        <v>239</v>
      </c>
      <c r="BW25" s="747">
        <v>280</v>
      </c>
      <c r="BX25" s="747">
        <v>307</v>
      </c>
      <c r="BY25" s="747">
        <v>2142</v>
      </c>
      <c r="BZ25" s="747">
        <v>19</v>
      </c>
      <c r="CA25" s="747">
        <v>2468</v>
      </c>
      <c r="CB25" s="747">
        <v>107</v>
      </c>
      <c r="CC25" s="747">
        <v>546</v>
      </c>
      <c r="CD25" s="91">
        <v>653</v>
      </c>
      <c r="CE25" s="747">
        <v>233</v>
      </c>
      <c r="CF25" s="747">
        <v>700</v>
      </c>
      <c r="CG25" s="747">
        <v>1590</v>
      </c>
      <c r="CH25" s="747">
        <v>54</v>
      </c>
      <c r="CI25" s="747">
        <v>2344</v>
      </c>
      <c r="CJ25" s="747">
        <v>33</v>
      </c>
      <c r="CK25" s="747">
        <v>252</v>
      </c>
      <c r="CL25" s="91">
        <v>285</v>
      </c>
      <c r="CM25" s="747">
        <v>178</v>
      </c>
      <c r="CN25" s="747">
        <v>155</v>
      </c>
      <c r="CO25" s="747">
        <v>1837</v>
      </c>
      <c r="CP25" s="747">
        <v>18</v>
      </c>
      <c r="CQ25" s="747">
        <v>2010</v>
      </c>
      <c r="CR25" s="747">
        <v>136</v>
      </c>
      <c r="CS25" s="747">
        <v>647</v>
      </c>
      <c r="CT25" s="91">
        <v>783</v>
      </c>
      <c r="CU25" s="747">
        <v>433</v>
      </c>
      <c r="CV25" s="747">
        <v>107</v>
      </c>
      <c r="CW25" s="747">
        <v>1680</v>
      </c>
      <c r="CX25" s="747">
        <v>49</v>
      </c>
      <c r="CY25" s="747">
        <v>1836</v>
      </c>
      <c r="CZ25" s="747">
        <v>36</v>
      </c>
      <c r="DA25" s="747">
        <v>336</v>
      </c>
      <c r="DB25" s="91">
        <v>372</v>
      </c>
      <c r="DC25" s="747">
        <v>94</v>
      </c>
      <c r="DD25" s="747">
        <v>709</v>
      </c>
      <c r="DE25" s="747">
        <v>1864</v>
      </c>
      <c r="DF25" s="747">
        <v>46</v>
      </c>
      <c r="DG25" s="747">
        <v>2619</v>
      </c>
      <c r="DH25" s="747">
        <v>78</v>
      </c>
      <c r="DI25" s="747">
        <v>112</v>
      </c>
      <c r="DJ25" s="91">
        <v>190</v>
      </c>
      <c r="DK25" s="747">
        <v>101</v>
      </c>
      <c r="DL25" s="747">
        <v>384</v>
      </c>
      <c r="DM25" s="747">
        <v>821</v>
      </c>
      <c r="DN25" s="747">
        <v>15</v>
      </c>
      <c r="DO25" s="747">
        <v>1220</v>
      </c>
      <c r="DP25" s="747">
        <v>73</v>
      </c>
      <c r="DQ25" s="747">
        <v>208</v>
      </c>
      <c r="DR25" s="91">
        <v>281</v>
      </c>
      <c r="DS25" s="747">
        <v>1892</v>
      </c>
      <c r="DT25" s="747">
        <v>1397</v>
      </c>
      <c r="DU25" s="747">
        <v>10584</v>
      </c>
      <c r="DV25" s="747">
        <v>102</v>
      </c>
      <c r="DW25" s="747">
        <v>12083</v>
      </c>
      <c r="DX25" s="747">
        <v>435</v>
      </c>
      <c r="DY25" s="747">
        <v>1418</v>
      </c>
      <c r="DZ25" s="91">
        <v>1853</v>
      </c>
      <c r="EA25" s="747">
        <v>19992</v>
      </c>
      <c r="EB25" s="747">
        <v>24000</v>
      </c>
      <c r="EC25" s="747">
        <v>111145</v>
      </c>
      <c r="ED25" s="747">
        <v>1853</v>
      </c>
      <c r="EE25" s="747">
        <v>136998</v>
      </c>
      <c r="EF25" s="747">
        <v>3842</v>
      </c>
      <c r="EG25" s="747">
        <v>13065</v>
      </c>
      <c r="EH25" s="812">
        <v>16907</v>
      </c>
    </row>
    <row r="26" spans="2:138" x14ac:dyDescent="0.25">
      <c r="B26" s="819" t="s">
        <v>994</v>
      </c>
      <c r="C26" s="89">
        <v>6444</v>
      </c>
      <c r="D26" s="747">
        <v>4154</v>
      </c>
      <c r="E26" s="747">
        <v>27719</v>
      </c>
      <c r="F26" s="747">
        <v>136</v>
      </c>
      <c r="G26" s="747">
        <v>32009</v>
      </c>
      <c r="H26" s="747">
        <v>479</v>
      </c>
      <c r="I26" s="747">
        <v>1871</v>
      </c>
      <c r="J26" s="91">
        <v>2350</v>
      </c>
      <c r="K26" s="747">
        <v>3180</v>
      </c>
      <c r="L26" s="747">
        <v>6533</v>
      </c>
      <c r="M26" s="747">
        <v>25333</v>
      </c>
      <c r="N26" s="747">
        <v>413</v>
      </c>
      <c r="O26" s="747">
        <v>32279</v>
      </c>
      <c r="P26" s="747">
        <v>789</v>
      </c>
      <c r="Q26" s="747">
        <v>3295</v>
      </c>
      <c r="R26" s="91">
        <v>4084</v>
      </c>
      <c r="S26" s="747">
        <v>1004</v>
      </c>
      <c r="T26" s="747">
        <v>2353</v>
      </c>
      <c r="U26" s="747">
        <v>5096</v>
      </c>
      <c r="V26" s="747">
        <v>208</v>
      </c>
      <c r="W26" s="747">
        <v>7657</v>
      </c>
      <c r="X26" s="747">
        <v>239</v>
      </c>
      <c r="Y26" s="747">
        <v>1811</v>
      </c>
      <c r="Z26" s="91">
        <v>2050</v>
      </c>
      <c r="AA26" s="747">
        <v>821</v>
      </c>
      <c r="AB26" s="747">
        <v>1867</v>
      </c>
      <c r="AC26" s="747">
        <v>10676</v>
      </c>
      <c r="AD26" s="747">
        <v>145</v>
      </c>
      <c r="AE26" s="747">
        <v>12688</v>
      </c>
      <c r="AF26" s="747">
        <v>346</v>
      </c>
      <c r="AG26" s="747">
        <v>876</v>
      </c>
      <c r="AH26" s="91">
        <v>1222</v>
      </c>
      <c r="AI26" s="747">
        <v>1964</v>
      </c>
      <c r="AJ26" s="747">
        <v>1620</v>
      </c>
      <c r="AK26" s="747">
        <v>11788</v>
      </c>
      <c r="AL26" s="747">
        <v>296</v>
      </c>
      <c r="AM26" s="747">
        <v>13704</v>
      </c>
      <c r="AN26" s="747">
        <v>425</v>
      </c>
      <c r="AO26" s="747">
        <v>997</v>
      </c>
      <c r="AP26" s="91">
        <v>1422</v>
      </c>
      <c r="AQ26" s="747">
        <v>295</v>
      </c>
      <c r="AR26" s="747">
        <v>658</v>
      </c>
      <c r="AS26" s="747">
        <v>2350</v>
      </c>
      <c r="AT26" s="747">
        <v>35</v>
      </c>
      <c r="AU26" s="747">
        <v>3043</v>
      </c>
      <c r="AV26" s="747">
        <v>84</v>
      </c>
      <c r="AW26" s="747">
        <v>642</v>
      </c>
      <c r="AX26" s="91">
        <v>726</v>
      </c>
      <c r="AY26" s="747">
        <v>531</v>
      </c>
      <c r="AZ26" s="747">
        <v>470</v>
      </c>
      <c r="BA26" s="747">
        <v>2604</v>
      </c>
      <c r="BB26" s="747">
        <v>27</v>
      </c>
      <c r="BC26" s="747">
        <v>3101</v>
      </c>
      <c r="BD26" s="747">
        <v>92</v>
      </c>
      <c r="BE26" s="747">
        <v>213</v>
      </c>
      <c r="BF26" s="91">
        <v>305</v>
      </c>
      <c r="BG26" s="747">
        <v>544</v>
      </c>
      <c r="BH26" s="747">
        <v>1029</v>
      </c>
      <c r="BI26" s="747">
        <v>6135</v>
      </c>
      <c r="BJ26" s="747">
        <v>159</v>
      </c>
      <c r="BK26" s="747">
        <v>7323</v>
      </c>
      <c r="BL26" s="747">
        <v>209</v>
      </c>
      <c r="BM26" s="747">
        <v>512</v>
      </c>
      <c r="BN26" s="91">
        <v>721</v>
      </c>
      <c r="BO26" s="747">
        <v>464</v>
      </c>
      <c r="BP26" s="747">
        <v>481</v>
      </c>
      <c r="BQ26" s="747">
        <v>3617</v>
      </c>
      <c r="BR26" s="747">
        <v>16</v>
      </c>
      <c r="BS26" s="747">
        <v>4114</v>
      </c>
      <c r="BT26" s="747">
        <v>85</v>
      </c>
      <c r="BU26" s="747">
        <v>207</v>
      </c>
      <c r="BV26" s="91">
        <v>292</v>
      </c>
      <c r="BW26" s="747">
        <v>330</v>
      </c>
      <c r="BX26" s="747">
        <v>451</v>
      </c>
      <c r="BY26" s="747">
        <v>2088</v>
      </c>
      <c r="BZ26" s="747">
        <v>73</v>
      </c>
      <c r="CA26" s="747">
        <v>2612</v>
      </c>
      <c r="CB26" s="747">
        <v>72</v>
      </c>
      <c r="CC26" s="747">
        <v>558</v>
      </c>
      <c r="CD26" s="91">
        <v>630</v>
      </c>
      <c r="CE26" s="747">
        <v>438</v>
      </c>
      <c r="CF26" s="747">
        <v>457</v>
      </c>
      <c r="CG26" s="747">
        <v>1851</v>
      </c>
      <c r="CH26" s="747">
        <v>79</v>
      </c>
      <c r="CI26" s="747">
        <v>2387</v>
      </c>
      <c r="CJ26" s="747">
        <v>70</v>
      </c>
      <c r="CK26" s="747">
        <v>191</v>
      </c>
      <c r="CL26" s="91">
        <v>261</v>
      </c>
      <c r="CM26" s="747">
        <v>173</v>
      </c>
      <c r="CN26" s="747">
        <v>267</v>
      </c>
      <c r="CO26" s="747">
        <v>1789</v>
      </c>
      <c r="CP26" s="747">
        <v>32</v>
      </c>
      <c r="CQ26" s="747">
        <v>2088</v>
      </c>
      <c r="CR26" s="747">
        <v>81</v>
      </c>
      <c r="CS26" s="747">
        <v>718</v>
      </c>
      <c r="CT26" s="91">
        <v>799</v>
      </c>
      <c r="CU26" s="747">
        <v>415</v>
      </c>
      <c r="CV26" s="747">
        <v>636</v>
      </c>
      <c r="CW26" s="747">
        <v>1745</v>
      </c>
      <c r="CX26" s="747">
        <v>21</v>
      </c>
      <c r="CY26" s="747">
        <v>2402</v>
      </c>
      <c r="CZ26" s="747">
        <v>22</v>
      </c>
      <c r="DA26" s="747">
        <v>329</v>
      </c>
      <c r="DB26" s="91">
        <v>351</v>
      </c>
      <c r="DC26" s="747">
        <v>440</v>
      </c>
      <c r="DD26" s="747">
        <v>522</v>
      </c>
      <c r="DE26" s="747">
        <v>2148</v>
      </c>
      <c r="DF26" s="747">
        <v>54</v>
      </c>
      <c r="DG26" s="747">
        <v>2724</v>
      </c>
      <c r="DH26" s="747">
        <v>71</v>
      </c>
      <c r="DI26" s="747">
        <v>96</v>
      </c>
      <c r="DJ26" s="91">
        <v>167</v>
      </c>
      <c r="DK26" s="747">
        <v>415</v>
      </c>
      <c r="DL26" s="747">
        <v>212</v>
      </c>
      <c r="DM26" s="747">
        <v>781</v>
      </c>
      <c r="DN26" s="747">
        <v>26</v>
      </c>
      <c r="DO26" s="747">
        <v>1019</v>
      </c>
      <c r="DP26" s="747">
        <v>71</v>
      </c>
      <c r="DQ26" s="747">
        <v>210</v>
      </c>
      <c r="DR26" s="91">
        <v>281</v>
      </c>
      <c r="DS26" s="747">
        <v>3071</v>
      </c>
      <c r="DT26" s="747">
        <v>3095</v>
      </c>
      <c r="DU26" s="747">
        <v>8842</v>
      </c>
      <c r="DV26" s="747">
        <v>300</v>
      </c>
      <c r="DW26" s="747">
        <v>12237</v>
      </c>
      <c r="DX26" s="747">
        <v>394</v>
      </c>
      <c r="DY26" s="747">
        <v>1362</v>
      </c>
      <c r="DZ26" s="91">
        <v>1756</v>
      </c>
      <c r="EA26" s="747">
        <v>20529</v>
      </c>
      <c r="EB26" s="747">
        <v>24805</v>
      </c>
      <c r="EC26" s="747">
        <v>114562</v>
      </c>
      <c r="ED26" s="747">
        <v>2020</v>
      </c>
      <c r="EE26" s="747">
        <v>141387</v>
      </c>
      <c r="EF26" s="747">
        <v>3529</v>
      </c>
      <c r="EG26" s="747">
        <v>13888</v>
      </c>
      <c r="EH26" s="812">
        <v>17417</v>
      </c>
    </row>
    <row r="27" spans="2:138" x14ac:dyDescent="0.25">
      <c r="B27" s="819" t="s">
        <v>993</v>
      </c>
      <c r="C27" s="89">
        <v>5371</v>
      </c>
      <c r="D27" s="747">
        <v>5903</v>
      </c>
      <c r="E27" s="747">
        <v>26578</v>
      </c>
      <c r="F27" s="747">
        <v>233</v>
      </c>
      <c r="G27" s="747">
        <v>32714</v>
      </c>
      <c r="H27" s="747">
        <v>492</v>
      </c>
      <c r="I27" s="747">
        <v>1864</v>
      </c>
      <c r="J27" s="91">
        <v>2356</v>
      </c>
      <c r="K27" s="747">
        <v>3362</v>
      </c>
      <c r="L27" s="747">
        <v>5920</v>
      </c>
      <c r="M27" s="747">
        <v>28206</v>
      </c>
      <c r="N27" s="747">
        <v>476</v>
      </c>
      <c r="O27" s="747">
        <v>34602</v>
      </c>
      <c r="P27" s="747">
        <v>837</v>
      </c>
      <c r="Q27" s="747">
        <v>3491</v>
      </c>
      <c r="R27" s="91">
        <v>4328</v>
      </c>
      <c r="S27" s="747">
        <v>1692</v>
      </c>
      <c r="T27" s="747">
        <v>2007</v>
      </c>
      <c r="U27" s="747">
        <v>5900</v>
      </c>
      <c r="V27" s="747">
        <v>142</v>
      </c>
      <c r="W27" s="747">
        <v>8049</v>
      </c>
      <c r="X27" s="747">
        <v>218</v>
      </c>
      <c r="Y27" s="747">
        <v>1757</v>
      </c>
      <c r="Z27" s="91">
        <v>1975</v>
      </c>
      <c r="AA27" s="747">
        <v>1137</v>
      </c>
      <c r="AB27" s="747">
        <v>959</v>
      </c>
      <c r="AC27" s="747">
        <v>11180</v>
      </c>
      <c r="AD27" s="747">
        <v>387</v>
      </c>
      <c r="AE27" s="747">
        <v>12526</v>
      </c>
      <c r="AF27" s="747">
        <v>444</v>
      </c>
      <c r="AG27" s="747">
        <v>762</v>
      </c>
      <c r="AH27" s="91">
        <v>1206</v>
      </c>
      <c r="AI27" s="747">
        <v>832</v>
      </c>
      <c r="AJ27" s="747">
        <v>2009</v>
      </c>
      <c r="AK27" s="747">
        <v>12517</v>
      </c>
      <c r="AL27" s="747">
        <v>170</v>
      </c>
      <c r="AM27" s="747">
        <v>14696</v>
      </c>
      <c r="AN27" s="747">
        <v>469</v>
      </c>
      <c r="AO27" s="747">
        <v>1138</v>
      </c>
      <c r="AP27" s="91">
        <v>1607</v>
      </c>
      <c r="AQ27" s="747">
        <v>1075</v>
      </c>
      <c r="AR27" s="747">
        <v>778</v>
      </c>
      <c r="AS27" s="747">
        <v>1958</v>
      </c>
      <c r="AT27" s="747">
        <v>4</v>
      </c>
      <c r="AU27" s="747">
        <v>2740</v>
      </c>
      <c r="AV27" s="747">
        <v>53</v>
      </c>
      <c r="AW27" s="747">
        <v>679</v>
      </c>
      <c r="AX27" s="91">
        <v>732</v>
      </c>
      <c r="AY27" s="747">
        <v>181</v>
      </c>
      <c r="AZ27" s="747">
        <v>710</v>
      </c>
      <c r="BA27" s="747">
        <v>2894</v>
      </c>
      <c r="BB27" s="747">
        <v>75</v>
      </c>
      <c r="BC27" s="747">
        <v>3679</v>
      </c>
      <c r="BD27" s="747">
        <v>39</v>
      </c>
      <c r="BE27" s="747">
        <v>226</v>
      </c>
      <c r="BF27" s="91">
        <v>265</v>
      </c>
      <c r="BG27" s="747">
        <v>618</v>
      </c>
      <c r="BH27" s="747">
        <v>1426</v>
      </c>
      <c r="BI27" s="747">
        <v>6706</v>
      </c>
      <c r="BJ27" s="747">
        <v>117</v>
      </c>
      <c r="BK27" s="747">
        <v>8249</v>
      </c>
      <c r="BL27" s="747">
        <v>145</v>
      </c>
      <c r="BM27" s="747">
        <v>553</v>
      </c>
      <c r="BN27" s="91">
        <v>698</v>
      </c>
      <c r="BO27" s="747">
        <v>573</v>
      </c>
      <c r="BP27" s="747">
        <v>1033</v>
      </c>
      <c r="BQ27" s="747">
        <v>3614</v>
      </c>
      <c r="BR27" s="747">
        <v>98</v>
      </c>
      <c r="BS27" s="747">
        <v>4745</v>
      </c>
      <c r="BT27" s="747">
        <v>39</v>
      </c>
      <c r="BU27" s="747">
        <v>166</v>
      </c>
      <c r="BV27" s="91">
        <v>205</v>
      </c>
      <c r="BW27" s="747">
        <v>643</v>
      </c>
      <c r="BX27" s="747">
        <v>277</v>
      </c>
      <c r="BY27" s="747">
        <v>1946</v>
      </c>
      <c r="BZ27" s="747">
        <v>31</v>
      </c>
      <c r="CA27" s="747">
        <v>2254</v>
      </c>
      <c r="CB27" s="747">
        <v>45</v>
      </c>
      <c r="CC27" s="747">
        <v>578</v>
      </c>
      <c r="CD27" s="91">
        <v>623</v>
      </c>
      <c r="CE27" s="747">
        <v>371</v>
      </c>
      <c r="CF27" s="747">
        <v>301</v>
      </c>
      <c r="CG27" s="747">
        <v>1984</v>
      </c>
      <c r="CH27" s="747">
        <v>5</v>
      </c>
      <c r="CI27" s="747">
        <v>2290</v>
      </c>
      <c r="CJ27" s="747">
        <v>46</v>
      </c>
      <c r="CK27" s="747">
        <v>242</v>
      </c>
      <c r="CL27" s="91">
        <v>288</v>
      </c>
      <c r="CM27" s="747">
        <v>401</v>
      </c>
      <c r="CN27" s="747">
        <v>135</v>
      </c>
      <c r="CO27" s="747">
        <v>1482</v>
      </c>
      <c r="CP27" s="747">
        <v>69</v>
      </c>
      <c r="CQ27" s="747">
        <v>1686</v>
      </c>
      <c r="CR27" s="747">
        <v>217</v>
      </c>
      <c r="CS27" s="747">
        <v>718</v>
      </c>
      <c r="CT27" s="91">
        <v>935</v>
      </c>
      <c r="CU27" s="747">
        <v>165</v>
      </c>
      <c r="CV27" s="747">
        <v>327</v>
      </c>
      <c r="CW27" s="747">
        <v>2261</v>
      </c>
      <c r="CX27" s="747">
        <v>15</v>
      </c>
      <c r="CY27" s="747">
        <v>2603</v>
      </c>
      <c r="CZ27" s="747">
        <v>9</v>
      </c>
      <c r="DA27" s="747">
        <v>318</v>
      </c>
      <c r="DB27" s="91">
        <v>327</v>
      </c>
      <c r="DC27" s="747">
        <v>245</v>
      </c>
      <c r="DD27" s="747">
        <v>815</v>
      </c>
      <c r="DE27" s="747">
        <v>2468</v>
      </c>
      <c r="DF27" s="747">
        <v>37</v>
      </c>
      <c r="DG27" s="747">
        <v>3320</v>
      </c>
      <c r="DH27" s="747">
        <v>24</v>
      </c>
      <c r="DI27" s="747">
        <v>117</v>
      </c>
      <c r="DJ27" s="91">
        <v>141</v>
      </c>
      <c r="DK27" s="747">
        <v>178</v>
      </c>
      <c r="DL27" s="747">
        <v>477</v>
      </c>
      <c r="DM27" s="747">
        <v>807</v>
      </c>
      <c r="DN27" s="747">
        <v>42</v>
      </c>
      <c r="DO27" s="747">
        <v>1326</v>
      </c>
      <c r="DP27" s="747">
        <v>57</v>
      </c>
      <c r="DQ27" s="747">
        <v>216</v>
      </c>
      <c r="DR27" s="91">
        <v>273</v>
      </c>
      <c r="DS27" s="747">
        <v>2939</v>
      </c>
      <c r="DT27" s="747">
        <v>3207</v>
      </c>
      <c r="DU27" s="747">
        <v>9208</v>
      </c>
      <c r="DV27" s="747">
        <v>200</v>
      </c>
      <c r="DW27" s="747">
        <v>12615</v>
      </c>
      <c r="DX27" s="747">
        <v>501</v>
      </c>
      <c r="DY27" s="747">
        <v>1365</v>
      </c>
      <c r="DZ27" s="91">
        <v>1866</v>
      </c>
      <c r="EA27" s="747">
        <v>19783</v>
      </c>
      <c r="EB27" s="747">
        <v>26284</v>
      </c>
      <c r="EC27" s="747">
        <v>119709</v>
      </c>
      <c r="ED27" s="747">
        <v>2101</v>
      </c>
      <c r="EE27" s="747">
        <v>148094</v>
      </c>
      <c r="EF27" s="747">
        <v>3635</v>
      </c>
      <c r="EG27" s="747">
        <v>14190</v>
      </c>
      <c r="EH27" s="812">
        <v>17825</v>
      </c>
    </row>
    <row r="28" spans="2:138" ht="14.25" thickBot="1" x14ac:dyDescent="0.3">
      <c r="B28" s="818" t="s">
        <v>1000</v>
      </c>
      <c r="C28" s="89">
        <v>6359</v>
      </c>
      <c r="D28" s="747">
        <v>4929</v>
      </c>
      <c r="E28" s="747">
        <v>26214</v>
      </c>
      <c r="F28" s="747">
        <v>172</v>
      </c>
      <c r="G28" s="747">
        <v>31315</v>
      </c>
      <c r="H28" s="747">
        <v>572</v>
      </c>
      <c r="I28" s="747">
        <v>1922</v>
      </c>
      <c r="J28" s="91">
        <v>2494</v>
      </c>
      <c r="K28" s="747">
        <v>5244</v>
      </c>
      <c r="L28" s="747">
        <v>4098</v>
      </c>
      <c r="M28" s="747">
        <v>28896</v>
      </c>
      <c r="N28" s="747">
        <v>315</v>
      </c>
      <c r="O28" s="747">
        <v>33309</v>
      </c>
      <c r="P28" s="747">
        <v>606</v>
      </c>
      <c r="Q28" s="747">
        <v>3883</v>
      </c>
      <c r="R28" s="91">
        <v>4489</v>
      </c>
      <c r="S28" s="747">
        <v>1699</v>
      </c>
      <c r="T28" s="747">
        <v>1728</v>
      </c>
      <c r="U28" s="747">
        <v>6221</v>
      </c>
      <c r="V28" s="747">
        <v>157</v>
      </c>
      <c r="W28" s="747">
        <v>8106</v>
      </c>
      <c r="X28" s="747">
        <v>262</v>
      </c>
      <c r="Y28" s="747">
        <v>1686</v>
      </c>
      <c r="Z28" s="91">
        <v>1948</v>
      </c>
      <c r="AA28" s="747">
        <v>994</v>
      </c>
      <c r="AB28" s="747">
        <v>786</v>
      </c>
      <c r="AC28" s="747">
        <v>11186</v>
      </c>
      <c r="AD28" s="747">
        <v>156</v>
      </c>
      <c r="AE28" s="747">
        <v>12128</v>
      </c>
      <c r="AF28" s="747">
        <v>367</v>
      </c>
      <c r="AG28" s="747">
        <v>1029</v>
      </c>
      <c r="AH28" s="91">
        <v>1396</v>
      </c>
      <c r="AI28" s="747">
        <v>1222</v>
      </c>
      <c r="AJ28" s="747">
        <v>2293</v>
      </c>
      <c r="AK28" s="747">
        <v>13116</v>
      </c>
      <c r="AL28" s="747">
        <v>429</v>
      </c>
      <c r="AM28" s="747">
        <v>15838</v>
      </c>
      <c r="AN28" s="747">
        <v>426</v>
      </c>
      <c r="AO28" s="747">
        <v>1110</v>
      </c>
      <c r="AP28" s="91">
        <v>1536</v>
      </c>
      <c r="AQ28" s="747">
        <v>337</v>
      </c>
      <c r="AR28" s="747">
        <v>664</v>
      </c>
      <c r="AS28" s="747">
        <v>2393</v>
      </c>
      <c r="AT28" s="747">
        <v>36</v>
      </c>
      <c r="AU28" s="747">
        <v>3093</v>
      </c>
      <c r="AV28" s="747">
        <v>18</v>
      </c>
      <c r="AW28" s="747">
        <v>688</v>
      </c>
      <c r="AX28" s="91">
        <v>706</v>
      </c>
      <c r="AY28" s="747">
        <v>460</v>
      </c>
      <c r="AZ28" s="747">
        <v>469</v>
      </c>
      <c r="BA28" s="747">
        <v>3195</v>
      </c>
      <c r="BB28" s="747">
        <v>26</v>
      </c>
      <c r="BC28" s="747">
        <v>3690</v>
      </c>
      <c r="BD28" s="747">
        <v>33</v>
      </c>
      <c r="BE28" s="747">
        <v>230</v>
      </c>
      <c r="BF28" s="91">
        <v>263</v>
      </c>
      <c r="BG28" s="747">
        <v>1248</v>
      </c>
      <c r="BH28" s="747">
        <v>1475</v>
      </c>
      <c r="BI28" s="747">
        <v>6730</v>
      </c>
      <c r="BJ28" s="747">
        <v>42</v>
      </c>
      <c r="BK28" s="747">
        <v>8247</v>
      </c>
      <c r="BL28" s="747">
        <v>323</v>
      </c>
      <c r="BM28" s="747">
        <v>604</v>
      </c>
      <c r="BN28" s="91">
        <v>927</v>
      </c>
      <c r="BO28" s="747">
        <v>780</v>
      </c>
      <c r="BP28" s="747">
        <v>316</v>
      </c>
      <c r="BQ28" s="747">
        <v>3940</v>
      </c>
      <c r="BR28" s="747">
        <v>67</v>
      </c>
      <c r="BS28" s="747">
        <v>4323</v>
      </c>
      <c r="BT28" s="747">
        <v>52</v>
      </c>
      <c r="BU28" s="747">
        <v>111</v>
      </c>
      <c r="BV28" s="91">
        <v>163</v>
      </c>
      <c r="BW28" s="747">
        <v>423</v>
      </c>
      <c r="BX28" s="747">
        <v>141</v>
      </c>
      <c r="BY28" s="747">
        <v>1745</v>
      </c>
      <c r="BZ28" s="747">
        <v>30</v>
      </c>
      <c r="CA28" s="747">
        <v>1916</v>
      </c>
      <c r="CB28" s="747">
        <v>103</v>
      </c>
      <c r="CC28" s="747">
        <v>575</v>
      </c>
      <c r="CD28" s="91">
        <v>678</v>
      </c>
      <c r="CE28" s="747">
        <v>177</v>
      </c>
      <c r="CF28" s="747">
        <v>238</v>
      </c>
      <c r="CG28" s="747">
        <v>2104</v>
      </c>
      <c r="CH28" s="747">
        <v>43</v>
      </c>
      <c r="CI28" s="747">
        <v>2385</v>
      </c>
      <c r="CJ28" s="747">
        <v>13</v>
      </c>
      <c r="CK28" s="747">
        <v>241</v>
      </c>
      <c r="CL28" s="91">
        <v>254</v>
      </c>
      <c r="CM28" s="747">
        <v>303</v>
      </c>
      <c r="CN28" s="747">
        <v>458</v>
      </c>
      <c r="CO28" s="747">
        <v>1271</v>
      </c>
      <c r="CP28" s="747">
        <v>10</v>
      </c>
      <c r="CQ28" s="747">
        <v>1739</v>
      </c>
      <c r="CR28" s="747">
        <v>128</v>
      </c>
      <c r="CS28" s="747">
        <v>909</v>
      </c>
      <c r="CT28" s="91">
        <v>1037</v>
      </c>
      <c r="CU28" s="747">
        <v>531</v>
      </c>
      <c r="CV28" s="747">
        <v>631</v>
      </c>
      <c r="CW28" s="747">
        <v>2067</v>
      </c>
      <c r="CX28" s="747">
        <v>5</v>
      </c>
      <c r="CY28" s="747">
        <v>2703</v>
      </c>
      <c r="CZ28" s="747">
        <v>8</v>
      </c>
      <c r="DA28" s="747">
        <v>319</v>
      </c>
      <c r="DB28" s="91">
        <v>327</v>
      </c>
      <c r="DC28" s="747">
        <v>362</v>
      </c>
      <c r="DD28" s="747">
        <v>267</v>
      </c>
      <c r="DE28" s="747">
        <v>2922</v>
      </c>
      <c r="DF28" s="747">
        <v>22</v>
      </c>
      <c r="DG28" s="747">
        <v>3211</v>
      </c>
      <c r="DH28" s="747">
        <v>50</v>
      </c>
      <c r="DI28" s="747">
        <v>105</v>
      </c>
      <c r="DJ28" s="91">
        <v>155</v>
      </c>
      <c r="DK28" s="747">
        <v>181</v>
      </c>
      <c r="DL28" s="747">
        <v>335</v>
      </c>
      <c r="DM28" s="747">
        <v>1066</v>
      </c>
      <c r="DN28" s="747">
        <v>9</v>
      </c>
      <c r="DO28" s="747">
        <v>1410</v>
      </c>
      <c r="DP28" s="747">
        <v>102</v>
      </c>
      <c r="DQ28" s="747">
        <v>242</v>
      </c>
      <c r="DR28" s="91">
        <v>344</v>
      </c>
      <c r="DS28" s="747">
        <v>3146</v>
      </c>
      <c r="DT28" s="747">
        <v>2218</v>
      </c>
      <c r="DU28" s="747">
        <v>9384</v>
      </c>
      <c r="DV28" s="747">
        <v>106</v>
      </c>
      <c r="DW28" s="747">
        <v>11708</v>
      </c>
      <c r="DX28" s="747">
        <v>399</v>
      </c>
      <c r="DY28" s="747">
        <v>1580</v>
      </c>
      <c r="DZ28" s="91">
        <v>1979</v>
      </c>
      <c r="EA28" s="747">
        <v>23466</v>
      </c>
      <c r="EB28" s="747">
        <v>21046</v>
      </c>
      <c r="EC28" s="747">
        <v>122450</v>
      </c>
      <c r="ED28" s="747">
        <v>1625</v>
      </c>
      <c r="EE28" s="747">
        <v>145121</v>
      </c>
      <c r="EF28" s="747">
        <v>3462</v>
      </c>
      <c r="EG28" s="747">
        <v>15234</v>
      </c>
      <c r="EH28" s="812">
        <v>18696</v>
      </c>
    </row>
    <row r="29" spans="2:138" x14ac:dyDescent="0.25">
      <c r="B29" s="817" t="s">
        <v>1005</v>
      </c>
      <c r="C29" s="89">
        <v>4603</v>
      </c>
      <c r="D29" s="747">
        <v>6601</v>
      </c>
      <c r="E29" s="747">
        <v>26423</v>
      </c>
      <c r="F29" s="747">
        <v>332</v>
      </c>
      <c r="G29" s="747">
        <v>33356</v>
      </c>
      <c r="H29" s="747">
        <v>586</v>
      </c>
      <c r="I29" s="747">
        <v>2001</v>
      </c>
      <c r="J29" s="91">
        <v>2587</v>
      </c>
      <c r="K29" s="747">
        <v>2425</v>
      </c>
      <c r="L29" s="747">
        <v>5979</v>
      </c>
      <c r="M29" s="747">
        <v>30457</v>
      </c>
      <c r="N29" s="747">
        <v>603</v>
      </c>
      <c r="O29" s="747">
        <v>37039</v>
      </c>
      <c r="P29" s="747">
        <v>546</v>
      </c>
      <c r="Q29" s="747">
        <v>3770</v>
      </c>
      <c r="R29" s="91">
        <v>4316</v>
      </c>
      <c r="S29" s="747">
        <v>1358</v>
      </c>
      <c r="T29" s="747">
        <v>1387</v>
      </c>
      <c r="U29" s="747">
        <v>6611</v>
      </c>
      <c r="V29" s="747">
        <v>165</v>
      </c>
      <c r="W29" s="747">
        <v>8163</v>
      </c>
      <c r="X29" s="747">
        <v>249</v>
      </c>
      <c r="Y29" s="747">
        <v>1680</v>
      </c>
      <c r="Z29" s="91">
        <v>1929</v>
      </c>
      <c r="AA29" s="747">
        <v>1337</v>
      </c>
      <c r="AB29" s="747">
        <v>1736</v>
      </c>
      <c r="AC29" s="747">
        <v>10651</v>
      </c>
      <c r="AD29" s="747">
        <v>191</v>
      </c>
      <c r="AE29" s="747">
        <v>12578</v>
      </c>
      <c r="AF29" s="747">
        <v>199</v>
      </c>
      <c r="AG29" s="747">
        <v>1140</v>
      </c>
      <c r="AH29" s="91">
        <v>1339</v>
      </c>
      <c r="AI29" s="747">
        <v>2485</v>
      </c>
      <c r="AJ29" s="747">
        <v>535</v>
      </c>
      <c r="AK29" s="747">
        <v>13273</v>
      </c>
      <c r="AL29" s="747">
        <v>169</v>
      </c>
      <c r="AM29" s="747">
        <v>13977</v>
      </c>
      <c r="AN29" s="747">
        <v>361</v>
      </c>
      <c r="AO29" s="747">
        <v>1252</v>
      </c>
      <c r="AP29" s="91">
        <v>1613</v>
      </c>
      <c r="AQ29" s="747">
        <v>751</v>
      </c>
      <c r="AR29" s="747">
        <v>785</v>
      </c>
      <c r="AS29" s="747">
        <v>2321</v>
      </c>
      <c r="AT29" s="747">
        <v>64</v>
      </c>
      <c r="AU29" s="747">
        <v>3170</v>
      </c>
      <c r="AV29" s="747">
        <v>23</v>
      </c>
      <c r="AW29" s="747">
        <v>640</v>
      </c>
      <c r="AX29" s="91">
        <v>663</v>
      </c>
      <c r="AY29" s="747">
        <v>444</v>
      </c>
      <c r="AZ29" s="747">
        <v>815</v>
      </c>
      <c r="BA29" s="747">
        <v>3151</v>
      </c>
      <c r="BB29" s="747">
        <v>41</v>
      </c>
      <c r="BC29" s="747">
        <v>4007</v>
      </c>
      <c r="BD29" s="747">
        <v>98</v>
      </c>
      <c r="BE29" s="747">
        <v>219</v>
      </c>
      <c r="BF29" s="91">
        <v>317</v>
      </c>
      <c r="BG29" s="747">
        <v>672</v>
      </c>
      <c r="BH29" s="747">
        <v>1850</v>
      </c>
      <c r="BI29" s="747">
        <v>7407</v>
      </c>
      <c r="BJ29" s="747">
        <v>256</v>
      </c>
      <c r="BK29" s="747">
        <v>9513</v>
      </c>
      <c r="BL29" s="747">
        <v>267</v>
      </c>
      <c r="BM29" s="747">
        <v>572</v>
      </c>
      <c r="BN29" s="91">
        <v>839</v>
      </c>
      <c r="BO29" s="747">
        <v>327</v>
      </c>
      <c r="BP29" s="747">
        <v>729</v>
      </c>
      <c r="BQ29" s="747">
        <v>3970</v>
      </c>
      <c r="BR29" s="747">
        <v>14</v>
      </c>
      <c r="BS29" s="747">
        <v>4713</v>
      </c>
      <c r="BT29" s="747">
        <v>42</v>
      </c>
      <c r="BU29" s="747">
        <v>133</v>
      </c>
      <c r="BV29" s="91">
        <v>175</v>
      </c>
      <c r="BW29" s="747">
        <v>273</v>
      </c>
      <c r="BX29" s="747">
        <v>279</v>
      </c>
      <c r="BY29" s="747">
        <v>1573</v>
      </c>
      <c r="BZ29" s="747">
        <v>89</v>
      </c>
      <c r="CA29" s="747">
        <v>1941</v>
      </c>
      <c r="CB29" s="747">
        <v>84</v>
      </c>
      <c r="CC29" s="747">
        <v>575</v>
      </c>
      <c r="CD29" s="91">
        <v>659</v>
      </c>
      <c r="CE29" s="747">
        <v>343</v>
      </c>
      <c r="CF29" s="747">
        <v>371</v>
      </c>
      <c r="CG29" s="747">
        <v>2044</v>
      </c>
      <c r="CH29" s="747">
        <v>5</v>
      </c>
      <c r="CI29" s="747">
        <v>2420</v>
      </c>
      <c r="CJ29" s="747">
        <v>17</v>
      </c>
      <c r="CK29" s="747">
        <v>230</v>
      </c>
      <c r="CL29" s="91">
        <v>247</v>
      </c>
      <c r="CM29" s="747">
        <v>364</v>
      </c>
      <c r="CN29" s="747">
        <v>75</v>
      </c>
      <c r="CO29" s="747">
        <v>1281</v>
      </c>
      <c r="CP29" s="747">
        <v>87</v>
      </c>
      <c r="CQ29" s="747">
        <v>1443</v>
      </c>
      <c r="CR29" s="747">
        <v>116</v>
      </c>
      <c r="CS29" s="747">
        <v>928</v>
      </c>
      <c r="CT29" s="91">
        <v>1044</v>
      </c>
      <c r="CU29" s="747">
        <v>203</v>
      </c>
      <c r="CV29" s="747">
        <v>181</v>
      </c>
      <c r="CW29" s="747">
        <v>2484</v>
      </c>
      <c r="CX29" s="747">
        <v>9</v>
      </c>
      <c r="CY29" s="747">
        <v>2674</v>
      </c>
      <c r="CZ29" s="747">
        <v>21</v>
      </c>
      <c r="DA29" s="747">
        <v>313</v>
      </c>
      <c r="DB29" s="91">
        <v>334</v>
      </c>
      <c r="DC29" s="747">
        <v>244</v>
      </c>
      <c r="DD29" s="747">
        <v>592</v>
      </c>
      <c r="DE29" s="747">
        <v>2926</v>
      </c>
      <c r="DF29" s="747">
        <v>47</v>
      </c>
      <c r="DG29" s="747">
        <v>3565</v>
      </c>
      <c r="DH29" s="747">
        <v>45</v>
      </c>
      <c r="DI29" s="747">
        <v>104</v>
      </c>
      <c r="DJ29" s="91">
        <v>149</v>
      </c>
      <c r="DK29" s="747">
        <v>161</v>
      </c>
      <c r="DL29" s="747">
        <v>173</v>
      </c>
      <c r="DM29" s="747">
        <v>1201</v>
      </c>
      <c r="DN29" s="747">
        <v>48</v>
      </c>
      <c r="DO29" s="747">
        <v>1422</v>
      </c>
      <c r="DP29" s="747">
        <v>101</v>
      </c>
      <c r="DQ29" s="747">
        <v>243</v>
      </c>
      <c r="DR29" s="91">
        <v>344</v>
      </c>
      <c r="DS29" s="747">
        <v>2272</v>
      </c>
      <c r="DT29" s="747">
        <v>3038</v>
      </c>
      <c r="DU29" s="747">
        <v>9359</v>
      </c>
      <c r="DV29" s="747">
        <v>139</v>
      </c>
      <c r="DW29" s="747">
        <v>12536</v>
      </c>
      <c r="DX29" s="747">
        <v>438</v>
      </c>
      <c r="DY29" s="747">
        <v>1701</v>
      </c>
      <c r="DZ29" s="91">
        <v>2139</v>
      </c>
      <c r="EA29" s="747">
        <v>18262</v>
      </c>
      <c r="EB29" s="747">
        <v>25126</v>
      </c>
      <c r="EC29" s="747">
        <v>125132</v>
      </c>
      <c r="ED29" s="747">
        <v>2259</v>
      </c>
      <c r="EE29" s="747">
        <v>152517</v>
      </c>
      <c r="EF29" s="747">
        <v>3193</v>
      </c>
      <c r="EG29" s="747">
        <v>15501</v>
      </c>
      <c r="EH29" s="812">
        <v>18694</v>
      </c>
    </row>
    <row r="30" spans="2:138" x14ac:dyDescent="0.25">
      <c r="B30" s="819" t="s">
        <v>1012</v>
      </c>
      <c r="C30" s="89">
        <v>4169</v>
      </c>
      <c r="D30" s="747">
        <v>5875</v>
      </c>
      <c r="E30" s="747">
        <v>28904</v>
      </c>
      <c r="F30" s="747">
        <v>418</v>
      </c>
      <c r="G30" s="747">
        <v>35197</v>
      </c>
      <c r="H30" s="747">
        <v>602</v>
      </c>
      <c r="I30" s="747">
        <v>1947</v>
      </c>
      <c r="J30" s="91">
        <v>2549</v>
      </c>
      <c r="K30" s="747">
        <v>3962</v>
      </c>
      <c r="L30" s="747">
        <v>3593</v>
      </c>
      <c r="M30" s="747">
        <v>31956</v>
      </c>
      <c r="N30" s="747">
        <v>328</v>
      </c>
      <c r="O30" s="747">
        <v>35877</v>
      </c>
      <c r="P30" s="747">
        <v>1235</v>
      </c>
      <c r="Q30" s="747">
        <v>3874</v>
      </c>
      <c r="R30" s="91">
        <v>5109</v>
      </c>
      <c r="S30" s="747">
        <v>1556</v>
      </c>
      <c r="T30" s="747">
        <v>2311</v>
      </c>
      <c r="U30" s="747">
        <v>6460</v>
      </c>
      <c r="V30" s="747">
        <v>127</v>
      </c>
      <c r="W30" s="747">
        <v>8898</v>
      </c>
      <c r="X30" s="747">
        <v>276</v>
      </c>
      <c r="Y30" s="747">
        <v>1675</v>
      </c>
      <c r="Z30" s="91">
        <v>1951</v>
      </c>
      <c r="AA30" s="747">
        <v>1125</v>
      </c>
      <c r="AB30" s="747">
        <v>1312</v>
      </c>
      <c r="AC30" s="747">
        <v>11328</v>
      </c>
      <c r="AD30" s="747">
        <v>116</v>
      </c>
      <c r="AE30" s="747">
        <v>12756</v>
      </c>
      <c r="AF30" s="747">
        <v>199</v>
      </c>
      <c r="AG30" s="747">
        <v>1149</v>
      </c>
      <c r="AH30" s="91">
        <v>1348</v>
      </c>
      <c r="AI30" s="747">
        <v>1712</v>
      </c>
      <c r="AJ30" s="747">
        <v>949</v>
      </c>
      <c r="AK30" s="747">
        <v>12215</v>
      </c>
      <c r="AL30" s="747">
        <v>183</v>
      </c>
      <c r="AM30" s="747">
        <v>13347</v>
      </c>
      <c r="AN30" s="747">
        <v>423</v>
      </c>
      <c r="AO30" s="747">
        <v>1334</v>
      </c>
      <c r="AP30" s="91">
        <v>1757</v>
      </c>
      <c r="AQ30" s="747">
        <v>802</v>
      </c>
      <c r="AR30" s="747">
        <v>683</v>
      </c>
      <c r="AS30" s="747">
        <v>2344</v>
      </c>
      <c r="AT30" s="747">
        <v>10</v>
      </c>
      <c r="AU30" s="747">
        <v>3037</v>
      </c>
      <c r="AV30" s="747">
        <v>39</v>
      </c>
      <c r="AW30" s="747">
        <v>638</v>
      </c>
      <c r="AX30" s="91">
        <v>677</v>
      </c>
      <c r="AY30" s="747">
        <v>117</v>
      </c>
      <c r="AZ30" s="747">
        <v>212</v>
      </c>
      <c r="BA30" s="747">
        <v>3749</v>
      </c>
      <c r="BB30" s="747">
        <v>14</v>
      </c>
      <c r="BC30" s="747">
        <v>3975</v>
      </c>
      <c r="BD30" s="747">
        <v>154</v>
      </c>
      <c r="BE30" s="747">
        <v>294</v>
      </c>
      <c r="BF30" s="91">
        <v>448</v>
      </c>
      <c r="BG30" s="747">
        <v>783</v>
      </c>
      <c r="BH30" s="747">
        <v>1262</v>
      </c>
      <c r="BI30" s="747">
        <v>8623</v>
      </c>
      <c r="BJ30" s="747">
        <v>39</v>
      </c>
      <c r="BK30" s="747">
        <v>9924</v>
      </c>
      <c r="BL30" s="747">
        <v>159</v>
      </c>
      <c r="BM30" s="747">
        <v>749</v>
      </c>
      <c r="BN30" s="91">
        <v>908</v>
      </c>
      <c r="BO30" s="747">
        <v>351</v>
      </c>
      <c r="BP30" s="747">
        <v>704</v>
      </c>
      <c r="BQ30" s="747">
        <v>4300</v>
      </c>
      <c r="BR30" s="747">
        <v>20</v>
      </c>
      <c r="BS30" s="747">
        <v>5024</v>
      </c>
      <c r="BT30" s="747">
        <v>71</v>
      </c>
      <c r="BU30" s="747">
        <v>146</v>
      </c>
      <c r="BV30" s="91">
        <v>217</v>
      </c>
      <c r="BW30" s="747">
        <v>387</v>
      </c>
      <c r="BX30" s="747">
        <v>552</v>
      </c>
      <c r="BY30" s="747">
        <v>1487</v>
      </c>
      <c r="BZ30" s="747">
        <v>60</v>
      </c>
      <c r="CA30" s="747">
        <v>2099</v>
      </c>
      <c r="CB30" s="747">
        <v>90</v>
      </c>
      <c r="CC30" s="747">
        <v>576</v>
      </c>
      <c r="CD30" s="91">
        <v>666</v>
      </c>
      <c r="CE30" s="747">
        <v>280</v>
      </c>
      <c r="CF30" s="747">
        <v>883</v>
      </c>
      <c r="CG30" s="747">
        <v>2119</v>
      </c>
      <c r="CH30" s="747">
        <v>75</v>
      </c>
      <c r="CI30" s="747">
        <v>3077</v>
      </c>
      <c r="CJ30" s="747">
        <v>25</v>
      </c>
      <c r="CK30" s="747">
        <v>168</v>
      </c>
      <c r="CL30" s="91">
        <v>193</v>
      </c>
      <c r="CM30" s="747">
        <v>348</v>
      </c>
      <c r="CN30" s="747">
        <v>264</v>
      </c>
      <c r="CO30" s="747">
        <v>788</v>
      </c>
      <c r="CP30" s="747">
        <v>53</v>
      </c>
      <c r="CQ30" s="747">
        <v>1105</v>
      </c>
      <c r="CR30" s="747">
        <v>321</v>
      </c>
      <c r="CS30" s="747">
        <v>977</v>
      </c>
      <c r="CT30" s="91">
        <v>1298</v>
      </c>
      <c r="CU30" s="747">
        <v>751</v>
      </c>
      <c r="CV30" s="747">
        <v>274</v>
      </c>
      <c r="CW30" s="747">
        <v>1782</v>
      </c>
      <c r="CX30" s="747">
        <v>5</v>
      </c>
      <c r="CY30" s="747">
        <v>2061</v>
      </c>
      <c r="CZ30" s="747">
        <v>156</v>
      </c>
      <c r="DA30" s="747">
        <v>314</v>
      </c>
      <c r="DB30" s="91">
        <v>470</v>
      </c>
      <c r="DC30" s="747">
        <v>626</v>
      </c>
      <c r="DD30" s="747">
        <v>237</v>
      </c>
      <c r="DE30" s="747">
        <v>2909</v>
      </c>
      <c r="DF30" s="747">
        <v>21</v>
      </c>
      <c r="DG30" s="747">
        <v>3167</v>
      </c>
      <c r="DH30" s="747">
        <v>49</v>
      </c>
      <c r="DI30" s="747">
        <v>109</v>
      </c>
      <c r="DJ30" s="91">
        <v>158</v>
      </c>
      <c r="DK30" s="747">
        <v>114</v>
      </c>
      <c r="DL30" s="747">
        <v>402</v>
      </c>
      <c r="DM30" s="747">
        <v>1260</v>
      </c>
      <c r="DN30" s="747">
        <v>60</v>
      </c>
      <c r="DO30" s="747">
        <v>1722</v>
      </c>
      <c r="DP30" s="747">
        <v>103</v>
      </c>
      <c r="DQ30" s="747">
        <v>229</v>
      </c>
      <c r="DR30" s="91">
        <v>332</v>
      </c>
      <c r="DS30" s="747">
        <v>2729</v>
      </c>
      <c r="DT30" s="747">
        <v>3248</v>
      </c>
      <c r="DU30" s="747">
        <v>9655</v>
      </c>
      <c r="DV30" s="747">
        <v>324</v>
      </c>
      <c r="DW30" s="747">
        <v>13227</v>
      </c>
      <c r="DX30" s="747">
        <v>398</v>
      </c>
      <c r="DY30" s="747">
        <v>1637</v>
      </c>
      <c r="DZ30" s="91">
        <v>2035</v>
      </c>
      <c r="EA30" s="747">
        <v>19812</v>
      </c>
      <c r="EB30" s="747">
        <v>22761</v>
      </c>
      <c r="EC30" s="747">
        <v>129879</v>
      </c>
      <c r="ED30" s="747">
        <v>1853</v>
      </c>
      <c r="EE30" s="747">
        <v>154493</v>
      </c>
      <c r="EF30" s="747">
        <v>4300</v>
      </c>
      <c r="EG30" s="747">
        <v>15816</v>
      </c>
      <c r="EH30" s="812">
        <v>20116</v>
      </c>
    </row>
    <row r="31" spans="2:138" x14ac:dyDescent="0.25">
      <c r="B31" s="819" t="s">
        <v>1022</v>
      </c>
      <c r="C31" s="89">
        <v>5043</v>
      </c>
      <c r="D31" s="747">
        <v>5171</v>
      </c>
      <c r="E31" s="747">
        <v>29971</v>
      </c>
      <c r="F31" s="747">
        <v>303</v>
      </c>
      <c r="G31" s="747">
        <v>35445</v>
      </c>
      <c r="H31" s="747">
        <v>517</v>
      </c>
      <c r="I31" s="747">
        <v>1948</v>
      </c>
      <c r="J31" s="91">
        <v>2465</v>
      </c>
      <c r="K31" s="747">
        <v>4173</v>
      </c>
      <c r="L31" s="747">
        <v>5307</v>
      </c>
      <c r="M31" s="747">
        <v>30977</v>
      </c>
      <c r="N31" s="747">
        <v>813</v>
      </c>
      <c r="O31" s="747">
        <v>37097</v>
      </c>
      <c r="P31" s="747">
        <v>872</v>
      </c>
      <c r="Q31" s="747">
        <v>4151</v>
      </c>
      <c r="R31" s="91">
        <v>5023</v>
      </c>
      <c r="S31" s="747">
        <v>1743</v>
      </c>
      <c r="T31" s="747">
        <v>1756</v>
      </c>
      <c r="U31" s="747">
        <v>7012</v>
      </c>
      <c r="V31" s="747">
        <v>109</v>
      </c>
      <c r="W31" s="747">
        <v>8877</v>
      </c>
      <c r="X31" s="747">
        <v>262</v>
      </c>
      <c r="Y31" s="747">
        <v>1728</v>
      </c>
      <c r="Z31" s="91">
        <v>1990</v>
      </c>
      <c r="AA31" s="747">
        <v>1408</v>
      </c>
      <c r="AB31" s="747">
        <v>924</v>
      </c>
      <c r="AC31" s="747">
        <v>11113</v>
      </c>
      <c r="AD31" s="747">
        <v>107</v>
      </c>
      <c r="AE31" s="747">
        <v>12144</v>
      </c>
      <c r="AF31" s="747">
        <v>293</v>
      </c>
      <c r="AG31" s="747">
        <v>1183</v>
      </c>
      <c r="AH31" s="91">
        <v>1476</v>
      </c>
      <c r="AI31" s="747">
        <v>1572</v>
      </c>
      <c r="AJ31" s="747">
        <v>912</v>
      </c>
      <c r="AK31" s="747">
        <v>11576</v>
      </c>
      <c r="AL31" s="747">
        <v>92</v>
      </c>
      <c r="AM31" s="747">
        <v>12580</v>
      </c>
      <c r="AN31" s="747">
        <v>478</v>
      </c>
      <c r="AO31" s="747">
        <v>1602</v>
      </c>
      <c r="AP31" s="91">
        <v>2080</v>
      </c>
      <c r="AQ31" s="747">
        <v>582</v>
      </c>
      <c r="AR31" s="747">
        <v>615</v>
      </c>
      <c r="AS31" s="747">
        <v>2394</v>
      </c>
      <c r="AT31" s="747">
        <v>3</v>
      </c>
      <c r="AU31" s="747">
        <v>3012</v>
      </c>
      <c r="AV31" s="747">
        <v>67</v>
      </c>
      <c r="AW31" s="747">
        <v>668</v>
      </c>
      <c r="AX31" s="91">
        <v>735</v>
      </c>
      <c r="AY31" s="747">
        <v>426</v>
      </c>
      <c r="AZ31" s="747">
        <v>465</v>
      </c>
      <c r="BA31" s="747">
        <v>3337</v>
      </c>
      <c r="BB31" s="747">
        <v>44</v>
      </c>
      <c r="BC31" s="747">
        <v>3846</v>
      </c>
      <c r="BD31" s="747">
        <v>224</v>
      </c>
      <c r="BE31" s="747">
        <v>393</v>
      </c>
      <c r="BF31" s="91">
        <v>617</v>
      </c>
      <c r="BG31" s="747">
        <v>911</v>
      </c>
      <c r="BH31" s="747">
        <v>364</v>
      </c>
      <c r="BI31" s="747">
        <v>8785</v>
      </c>
      <c r="BJ31" s="747">
        <v>85</v>
      </c>
      <c r="BK31" s="747">
        <v>9234</v>
      </c>
      <c r="BL31" s="747">
        <v>244</v>
      </c>
      <c r="BM31" s="747">
        <v>807</v>
      </c>
      <c r="BN31" s="91">
        <v>1051</v>
      </c>
      <c r="BO31" s="747">
        <v>822</v>
      </c>
      <c r="BP31" s="747">
        <v>620</v>
      </c>
      <c r="BQ31" s="747">
        <v>4181</v>
      </c>
      <c r="BR31" s="747">
        <v>35</v>
      </c>
      <c r="BS31" s="747">
        <v>4836</v>
      </c>
      <c r="BT31" s="747">
        <v>56</v>
      </c>
      <c r="BU31" s="747">
        <v>147</v>
      </c>
      <c r="BV31" s="91">
        <v>203</v>
      </c>
      <c r="BW31" s="747">
        <v>240</v>
      </c>
      <c r="BX31" s="747">
        <v>458</v>
      </c>
      <c r="BY31" s="747">
        <v>1826</v>
      </c>
      <c r="BZ31" s="747">
        <v>24</v>
      </c>
      <c r="CA31" s="747">
        <v>2308</v>
      </c>
      <c r="CB31" s="747">
        <v>52</v>
      </c>
      <c r="CC31" s="747">
        <v>623</v>
      </c>
      <c r="CD31" s="91">
        <v>675</v>
      </c>
      <c r="CE31" s="747">
        <v>320</v>
      </c>
      <c r="CF31" s="747">
        <v>619</v>
      </c>
      <c r="CG31" s="747">
        <v>2676</v>
      </c>
      <c r="CH31" s="747">
        <v>11</v>
      </c>
      <c r="CI31" s="747">
        <v>3306</v>
      </c>
      <c r="CJ31" s="747">
        <v>87</v>
      </c>
      <c r="CK31" s="747">
        <v>176</v>
      </c>
      <c r="CL31" s="91">
        <v>263</v>
      </c>
      <c r="CM31" s="747">
        <v>203</v>
      </c>
      <c r="CN31" s="747">
        <v>359</v>
      </c>
      <c r="CO31" s="747">
        <v>775</v>
      </c>
      <c r="CP31" s="747">
        <v>306</v>
      </c>
      <c r="CQ31" s="747">
        <v>1440</v>
      </c>
      <c r="CR31" s="747">
        <v>151</v>
      </c>
      <c r="CS31" s="747">
        <v>968</v>
      </c>
      <c r="CT31" s="91">
        <v>1119</v>
      </c>
      <c r="CU31" s="747">
        <v>558</v>
      </c>
      <c r="CV31" s="747">
        <v>250</v>
      </c>
      <c r="CW31" s="747">
        <v>1476</v>
      </c>
      <c r="CX31" s="747">
        <v>149</v>
      </c>
      <c r="CY31" s="747">
        <v>1875</v>
      </c>
      <c r="CZ31" s="747">
        <v>39</v>
      </c>
      <c r="DA31" s="747">
        <v>309</v>
      </c>
      <c r="DB31" s="91">
        <v>348</v>
      </c>
      <c r="DC31" s="747">
        <v>283</v>
      </c>
      <c r="DD31" s="747">
        <v>548</v>
      </c>
      <c r="DE31" s="747">
        <v>2822</v>
      </c>
      <c r="DF31" s="747">
        <v>39</v>
      </c>
      <c r="DG31" s="747">
        <v>3409</v>
      </c>
      <c r="DH31" s="747">
        <v>77</v>
      </c>
      <c r="DI31" s="747">
        <v>104</v>
      </c>
      <c r="DJ31" s="91">
        <v>181</v>
      </c>
      <c r="DK31" s="747">
        <v>291</v>
      </c>
      <c r="DL31" s="747">
        <v>199</v>
      </c>
      <c r="DM31" s="747">
        <v>1395</v>
      </c>
      <c r="DN31" s="747">
        <v>16</v>
      </c>
      <c r="DO31" s="747">
        <v>1610</v>
      </c>
      <c r="DP31" s="747">
        <v>110</v>
      </c>
      <c r="DQ31" s="747">
        <v>242</v>
      </c>
      <c r="DR31" s="91">
        <v>352</v>
      </c>
      <c r="DS31" s="747">
        <v>1998</v>
      </c>
      <c r="DT31" s="747">
        <v>2638</v>
      </c>
      <c r="DU31" s="747">
        <v>11137</v>
      </c>
      <c r="DV31" s="747">
        <v>325</v>
      </c>
      <c r="DW31" s="747">
        <v>14100</v>
      </c>
      <c r="DX31" s="747">
        <v>360</v>
      </c>
      <c r="DY31" s="747">
        <v>1481</v>
      </c>
      <c r="DZ31" s="91">
        <v>1841</v>
      </c>
      <c r="EA31" s="747">
        <v>20573</v>
      </c>
      <c r="EB31" s="747">
        <v>21205</v>
      </c>
      <c r="EC31" s="747">
        <v>131453</v>
      </c>
      <c r="ED31" s="747">
        <v>2461</v>
      </c>
      <c r="EE31" s="747">
        <v>155119</v>
      </c>
      <c r="EF31" s="747">
        <v>3889</v>
      </c>
      <c r="EG31" s="747">
        <v>16530</v>
      </c>
      <c r="EH31" s="812">
        <v>20419</v>
      </c>
    </row>
    <row r="32" spans="2:138" ht="14.25" thickBot="1" x14ac:dyDescent="0.3">
      <c r="B32" s="818" t="s">
        <v>1033</v>
      </c>
      <c r="C32" s="89">
        <v>5533</v>
      </c>
      <c r="D32" s="747">
        <v>4031</v>
      </c>
      <c r="E32" s="747">
        <v>29412</v>
      </c>
      <c r="F32" s="747">
        <v>252</v>
      </c>
      <c r="G32" s="747">
        <v>33695</v>
      </c>
      <c r="H32" s="747">
        <v>906</v>
      </c>
      <c r="I32" s="747">
        <v>2060</v>
      </c>
      <c r="J32" s="91">
        <v>2966</v>
      </c>
      <c r="K32" s="747">
        <v>3495</v>
      </c>
      <c r="L32" s="747">
        <v>3639</v>
      </c>
      <c r="M32" s="747">
        <v>32308</v>
      </c>
      <c r="N32" s="747">
        <v>357</v>
      </c>
      <c r="O32" s="747">
        <v>36304</v>
      </c>
      <c r="P32" s="747">
        <v>1390</v>
      </c>
      <c r="Q32" s="747">
        <v>4570</v>
      </c>
      <c r="R32" s="91">
        <v>5960</v>
      </c>
      <c r="S32" s="747">
        <v>1250</v>
      </c>
      <c r="T32" s="747">
        <v>2944</v>
      </c>
      <c r="U32" s="747">
        <v>7233</v>
      </c>
      <c r="V32" s="747">
        <v>99</v>
      </c>
      <c r="W32" s="747">
        <v>10276</v>
      </c>
      <c r="X32" s="747">
        <v>546</v>
      </c>
      <c r="Y32" s="747">
        <v>1741</v>
      </c>
      <c r="Z32" s="91">
        <v>2287</v>
      </c>
      <c r="AA32" s="747">
        <v>1245</v>
      </c>
      <c r="AB32" s="747">
        <v>765</v>
      </c>
      <c r="AC32" s="747">
        <v>10479</v>
      </c>
      <c r="AD32" s="747">
        <v>293</v>
      </c>
      <c r="AE32" s="747">
        <v>11537</v>
      </c>
      <c r="AF32" s="747">
        <v>534</v>
      </c>
      <c r="AG32" s="747">
        <v>1069</v>
      </c>
      <c r="AH32" s="91">
        <v>1603</v>
      </c>
      <c r="AI32" s="747">
        <v>1960</v>
      </c>
      <c r="AJ32" s="747">
        <v>1052</v>
      </c>
      <c r="AK32" s="747">
        <v>10361</v>
      </c>
      <c r="AL32" s="747">
        <v>121</v>
      </c>
      <c r="AM32" s="747">
        <v>11534</v>
      </c>
      <c r="AN32" s="747">
        <v>850</v>
      </c>
      <c r="AO32" s="747">
        <v>1873</v>
      </c>
      <c r="AP32" s="91">
        <v>2723</v>
      </c>
      <c r="AQ32" s="747">
        <v>847</v>
      </c>
      <c r="AR32" s="747">
        <v>435</v>
      </c>
      <c r="AS32" s="747">
        <v>2069</v>
      </c>
      <c r="AT32" s="747">
        <v>16</v>
      </c>
      <c r="AU32" s="747">
        <v>2520</v>
      </c>
      <c r="AV32" s="747">
        <v>108</v>
      </c>
      <c r="AW32" s="747">
        <v>707</v>
      </c>
      <c r="AX32" s="91">
        <v>815</v>
      </c>
      <c r="AY32" s="747">
        <v>342</v>
      </c>
      <c r="AZ32" s="747">
        <v>450</v>
      </c>
      <c r="BA32" s="747">
        <v>3381</v>
      </c>
      <c r="BB32" s="747">
        <v>109</v>
      </c>
      <c r="BC32" s="747">
        <v>3940</v>
      </c>
      <c r="BD32" s="747">
        <v>127</v>
      </c>
      <c r="BE32" s="747">
        <v>504</v>
      </c>
      <c r="BF32" s="91">
        <v>631</v>
      </c>
      <c r="BG32" s="747">
        <v>1000</v>
      </c>
      <c r="BH32" s="747">
        <v>624</v>
      </c>
      <c r="BI32" s="747">
        <v>7902</v>
      </c>
      <c r="BJ32" s="747">
        <v>119</v>
      </c>
      <c r="BK32" s="747">
        <v>8645</v>
      </c>
      <c r="BL32" s="747">
        <v>376</v>
      </c>
      <c r="BM32" s="747">
        <v>888</v>
      </c>
      <c r="BN32" s="91">
        <v>1264</v>
      </c>
      <c r="BO32" s="747">
        <v>682</v>
      </c>
      <c r="BP32" s="747">
        <v>620</v>
      </c>
      <c r="BQ32" s="747">
        <v>4122</v>
      </c>
      <c r="BR32" s="747">
        <v>13</v>
      </c>
      <c r="BS32" s="747">
        <v>4755</v>
      </c>
      <c r="BT32" s="747">
        <v>49</v>
      </c>
      <c r="BU32" s="747">
        <v>173</v>
      </c>
      <c r="BV32" s="91">
        <v>222</v>
      </c>
      <c r="BW32" s="747">
        <v>366</v>
      </c>
      <c r="BX32" s="747">
        <v>292</v>
      </c>
      <c r="BY32" s="747">
        <v>1800</v>
      </c>
      <c r="BZ32" s="747">
        <v>8</v>
      </c>
      <c r="CA32" s="747">
        <v>2100</v>
      </c>
      <c r="CB32" s="747">
        <v>166</v>
      </c>
      <c r="CC32" s="747">
        <v>643</v>
      </c>
      <c r="CD32" s="91">
        <v>809</v>
      </c>
      <c r="CE32" s="747">
        <v>476</v>
      </c>
      <c r="CF32" s="747">
        <v>322</v>
      </c>
      <c r="CG32" s="747">
        <v>2755</v>
      </c>
      <c r="CH32" s="747">
        <v>58</v>
      </c>
      <c r="CI32" s="747">
        <v>3135</v>
      </c>
      <c r="CJ32" s="747">
        <v>79</v>
      </c>
      <c r="CK32" s="747">
        <v>201</v>
      </c>
      <c r="CL32" s="91">
        <v>280</v>
      </c>
      <c r="CM32" s="747">
        <v>20</v>
      </c>
      <c r="CN32" s="747">
        <v>239</v>
      </c>
      <c r="CO32" s="747">
        <v>1346</v>
      </c>
      <c r="CP32" s="747">
        <v>15</v>
      </c>
      <c r="CQ32" s="747">
        <v>1600</v>
      </c>
      <c r="CR32" s="747">
        <v>84</v>
      </c>
      <c r="CS32" s="747">
        <v>1095</v>
      </c>
      <c r="CT32" s="91">
        <v>1179</v>
      </c>
      <c r="CU32" s="747">
        <v>423</v>
      </c>
      <c r="CV32" s="747">
        <v>79</v>
      </c>
      <c r="CW32" s="747">
        <v>1392</v>
      </c>
      <c r="CX32" s="747">
        <v>15</v>
      </c>
      <c r="CY32" s="747">
        <v>1486</v>
      </c>
      <c r="CZ32" s="747">
        <v>72</v>
      </c>
      <c r="DA32" s="747">
        <v>321</v>
      </c>
      <c r="DB32" s="91">
        <v>393</v>
      </c>
      <c r="DC32" s="747">
        <v>391</v>
      </c>
      <c r="DD32" s="747">
        <v>406</v>
      </c>
      <c r="DE32" s="747">
        <v>3003</v>
      </c>
      <c r="DF32" s="747">
        <v>44</v>
      </c>
      <c r="DG32" s="747">
        <v>3453</v>
      </c>
      <c r="DH32" s="747">
        <v>40</v>
      </c>
      <c r="DI32" s="747">
        <v>112</v>
      </c>
      <c r="DJ32" s="91">
        <v>152</v>
      </c>
      <c r="DK32" s="747">
        <v>278</v>
      </c>
      <c r="DL32" s="747">
        <v>289</v>
      </c>
      <c r="DM32" s="747">
        <v>1246</v>
      </c>
      <c r="DN32" s="747">
        <v>22</v>
      </c>
      <c r="DO32" s="747">
        <v>1557</v>
      </c>
      <c r="DP32" s="747">
        <v>145</v>
      </c>
      <c r="DQ32" s="747">
        <v>271</v>
      </c>
      <c r="DR32" s="91">
        <v>416</v>
      </c>
      <c r="DS32" s="747">
        <v>2476</v>
      </c>
      <c r="DT32" s="747">
        <v>1972</v>
      </c>
      <c r="DU32" s="747">
        <v>11514</v>
      </c>
      <c r="DV32" s="747">
        <v>159</v>
      </c>
      <c r="DW32" s="747">
        <v>13645</v>
      </c>
      <c r="DX32" s="747">
        <v>411</v>
      </c>
      <c r="DY32" s="747">
        <v>1497</v>
      </c>
      <c r="DZ32" s="91">
        <v>1908</v>
      </c>
      <c r="EA32" s="747">
        <v>20784</v>
      </c>
      <c r="EB32" s="747">
        <v>18159</v>
      </c>
      <c r="EC32" s="747">
        <v>130323</v>
      </c>
      <c r="ED32" s="747">
        <v>1700</v>
      </c>
      <c r="EE32" s="747">
        <v>150182</v>
      </c>
      <c r="EF32" s="747">
        <v>5883</v>
      </c>
      <c r="EG32" s="747">
        <v>17725</v>
      </c>
      <c r="EH32" s="812">
        <v>23608</v>
      </c>
    </row>
    <row r="33" spans="2:138" x14ac:dyDescent="0.25">
      <c r="B33" s="817" t="s">
        <v>1041</v>
      </c>
      <c r="C33" s="747">
        <v>4827</v>
      </c>
      <c r="D33" s="747">
        <v>4419</v>
      </c>
      <c r="E33" s="747">
        <v>29283</v>
      </c>
      <c r="F33" s="747">
        <v>293</v>
      </c>
      <c r="G33" s="747">
        <v>33995</v>
      </c>
      <c r="H33" s="747">
        <v>492</v>
      </c>
      <c r="I33" s="747">
        <v>2187</v>
      </c>
      <c r="J33" s="91">
        <v>2679</v>
      </c>
      <c r="K33" s="747">
        <v>4904</v>
      </c>
      <c r="L33" s="747">
        <v>5759</v>
      </c>
      <c r="M33" s="747">
        <v>31157</v>
      </c>
      <c r="N33" s="747">
        <v>559</v>
      </c>
      <c r="O33" s="747">
        <v>37475</v>
      </c>
      <c r="P33" s="747">
        <v>462</v>
      </c>
      <c r="Q33" s="747">
        <v>5183</v>
      </c>
      <c r="R33" s="91">
        <v>5645</v>
      </c>
      <c r="S33" s="747">
        <v>1238</v>
      </c>
      <c r="T33" s="747">
        <v>1851</v>
      </c>
      <c r="U33" s="747">
        <v>9026</v>
      </c>
      <c r="V33" s="747">
        <v>360</v>
      </c>
      <c r="W33" s="747">
        <v>11237</v>
      </c>
      <c r="X33" s="747">
        <v>293</v>
      </c>
      <c r="Y33" s="747">
        <v>1646</v>
      </c>
      <c r="Z33" s="91">
        <v>1939</v>
      </c>
      <c r="AA33" s="747">
        <v>1111</v>
      </c>
      <c r="AB33" s="747">
        <v>702</v>
      </c>
      <c r="AC33" s="747">
        <v>9898</v>
      </c>
      <c r="AD33" s="747">
        <v>315</v>
      </c>
      <c r="AE33" s="747">
        <v>10915</v>
      </c>
      <c r="AF33" s="747">
        <v>563</v>
      </c>
      <c r="AG33" s="747">
        <v>1256</v>
      </c>
      <c r="AH33" s="91">
        <v>1819</v>
      </c>
      <c r="AI33" s="747">
        <v>1402</v>
      </c>
      <c r="AJ33" s="747">
        <v>427</v>
      </c>
      <c r="AK33" s="747">
        <v>9963</v>
      </c>
      <c r="AL33" s="747">
        <v>132</v>
      </c>
      <c r="AM33" s="747">
        <v>10522</v>
      </c>
      <c r="AN33" s="747">
        <v>535</v>
      </c>
      <c r="AO33" s="747">
        <v>2483</v>
      </c>
      <c r="AP33" s="91">
        <v>3018</v>
      </c>
      <c r="AQ33" s="747">
        <v>608</v>
      </c>
      <c r="AR33" s="747">
        <v>338</v>
      </c>
      <c r="AS33" s="747">
        <v>1898</v>
      </c>
      <c r="AT33" s="747">
        <v>11</v>
      </c>
      <c r="AU33" s="747">
        <v>2247</v>
      </c>
      <c r="AV33" s="747">
        <v>25</v>
      </c>
      <c r="AW33" s="747">
        <v>793</v>
      </c>
      <c r="AX33" s="91">
        <v>818</v>
      </c>
      <c r="AY33" s="747">
        <v>372</v>
      </c>
      <c r="AZ33" s="747">
        <v>481</v>
      </c>
      <c r="BA33" s="747">
        <v>3584</v>
      </c>
      <c r="BB33" s="747">
        <v>151</v>
      </c>
      <c r="BC33" s="747">
        <v>4216</v>
      </c>
      <c r="BD33" s="747">
        <v>141</v>
      </c>
      <c r="BE33" s="747">
        <v>443</v>
      </c>
      <c r="BF33" s="91">
        <v>584</v>
      </c>
      <c r="BG33" s="747">
        <v>892</v>
      </c>
      <c r="BH33" s="747">
        <v>294</v>
      </c>
      <c r="BI33" s="747">
        <v>7719</v>
      </c>
      <c r="BJ33" s="747">
        <v>90</v>
      </c>
      <c r="BK33" s="747">
        <v>8103</v>
      </c>
      <c r="BL33" s="747">
        <v>96</v>
      </c>
      <c r="BM33" s="747">
        <v>1114</v>
      </c>
      <c r="BN33" s="91">
        <v>1210</v>
      </c>
      <c r="BO33" s="747">
        <v>807</v>
      </c>
      <c r="BP33" s="747">
        <v>981</v>
      </c>
      <c r="BQ33" s="747">
        <v>3890</v>
      </c>
      <c r="BR33" s="747">
        <v>24</v>
      </c>
      <c r="BS33" s="747">
        <v>4895</v>
      </c>
      <c r="BT33" s="747">
        <v>70</v>
      </c>
      <c r="BU33" s="747">
        <v>186</v>
      </c>
      <c r="BV33" s="91">
        <v>256</v>
      </c>
      <c r="BW33" s="747">
        <v>455</v>
      </c>
      <c r="BX33" s="747">
        <v>207</v>
      </c>
      <c r="BY33" s="747">
        <v>1641</v>
      </c>
      <c r="BZ33" s="747">
        <v>19</v>
      </c>
      <c r="CA33" s="747">
        <v>1867</v>
      </c>
      <c r="CB33" s="747">
        <v>26</v>
      </c>
      <c r="CC33" s="747">
        <v>768</v>
      </c>
      <c r="CD33" s="91">
        <v>794</v>
      </c>
      <c r="CE33" s="747">
        <v>409</v>
      </c>
      <c r="CF33" s="747">
        <v>252</v>
      </c>
      <c r="CG33" s="747">
        <v>2666</v>
      </c>
      <c r="CH33" s="747">
        <v>61</v>
      </c>
      <c r="CI33" s="747">
        <v>2979</v>
      </c>
      <c r="CJ33" s="747">
        <v>70</v>
      </c>
      <c r="CK33" s="747">
        <v>209</v>
      </c>
      <c r="CL33" s="91">
        <v>279</v>
      </c>
      <c r="CM33" s="747">
        <v>259</v>
      </c>
      <c r="CN33" s="747">
        <v>375</v>
      </c>
      <c r="CO33" s="747">
        <v>1366</v>
      </c>
      <c r="CP33" s="747">
        <v>32</v>
      </c>
      <c r="CQ33" s="747">
        <v>1773</v>
      </c>
      <c r="CR33" s="747">
        <v>148</v>
      </c>
      <c r="CS33" s="747">
        <v>974</v>
      </c>
      <c r="CT33" s="91">
        <v>1122</v>
      </c>
      <c r="CU33" s="747">
        <v>321</v>
      </c>
      <c r="CV33" s="747">
        <v>139</v>
      </c>
      <c r="CW33" s="747">
        <v>1048</v>
      </c>
      <c r="CX33" s="747">
        <v>71</v>
      </c>
      <c r="CY33" s="747">
        <v>1258</v>
      </c>
      <c r="CZ33" s="747">
        <v>131</v>
      </c>
      <c r="DA33" s="747">
        <v>308</v>
      </c>
      <c r="DB33" s="91">
        <v>439</v>
      </c>
      <c r="DC33" s="747">
        <v>373</v>
      </c>
      <c r="DD33" s="747">
        <v>389</v>
      </c>
      <c r="DE33" s="747">
        <v>3053</v>
      </c>
      <c r="DF33" s="747">
        <v>14</v>
      </c>
      <c r="DG33" s="747">
        <v>3456</v>
      </c>
      <c r="DH33" s="747">
        <v>35</v>
      </c>
      <c r="DI33" s="747">
        <v>130</v>
      </c>
      <c r="DJ33" s="91">
        <v>165</v>
      </c>
      <c r="DK33" s="747">
        <v>325</v>
      </c>
      <c r="DL33" s="747">
        <v>191</v>
      </c>
      <c r="DM33" s="747">
        <v>1216</v>
      </c>
      <c r="DN33" s="747">
        <v>75</v>
      </c>
      <c r="DO33" s="747">
        <v>1482</v>
      </c>
      <c r="DP33" s="747">
        <v>58</v>
      </c>
      <c r="DQ33" s="747">
        <v>299</v>
      </c>
      <c r="DR33" s="91">
        <v>357</v>
      </c>
      <c r="DS33" s="747">
        <v>2806</v>
      </c>
      <c r="DT33" s="747">
        <v>2424</v>
      </c>
      <c r="DU33" s="747">
        <v>10268</v>
      </c>
      <c r="DV33" s="747">
        <v>196</v>
      </c>
      <c r="DW33" s="747">
        <v>12888</v>
      </c>
      <c r="DX33" s="747">
        <v>739</v>
      </c>
      <c r="DY33" s="747">
        <v>1580</v>
      </c>
      <c r="DZ33" s="91">
        <v>2319</v>
      </c>
      <c r="EA33" s="747">
        <v>21109</v>
      </c>
      <c r="EB33" s="747">
        <v>19229</v>
      </c>
      <c r="EC33" s="747">
        <v>127676</v>
      </c>
      <c r="ED33" s="747">
        <v>2403</v>
      </c>
      <c r="EE33" s="747">
        <v>149308</v>
      </c>
      <c r="EF33" s="747">
        <v>3884</v>
      </c>
      <c r="EG33" s="747">
        <v>19559</v>
      </c>
      <c r="EH33" s="812">
        <v>23443</v>
      </c>
    </row>
    <row r="34" spans="2:138" x14ac:dyDescent="0.25">
      <c r="B34" s="819" t="s">
        <v>1056</v>
      </c>
      <c r="C34" s="747">
        <v>5637</v>
      </c>
      <c r="D34" s="747">
        <v>5463</v>
      </c>
      <c r="E34" s="747">
        <v>28215</v>
      </c>
      <c r="F34" s="747">
        <v>156</v>
      </c>
      <c r="G34" s="747">
        <v>33834</v>
      </c>
      <c r="H34" s="747">
        <v>392</v>
      </c>
      <c r="I34" s="747">
        <v>2327</v>
      </c>
      <c r="J34" s="91">
        <v>2719</v>
      </c>
      <c r="K34" s="747">
        <v>5991</v>
      </c>
      <c r="L34" s="747">
        <v>4411</v>
      </c>
      <c r="M34" s="747">
        <v>30778</v>
      </c>
      <c r="N34" s="747">
        <v>423</v>
      </c>
      <c r="O34" s="747">
        <v>35612</v>
      </c>
      <c r="P34" s="747">
        <v>846</v>
      </c>
      <c r="Q34" s="747">
        <v>5084</v>
      </c>
      <c r="R34" s="91">
        <v>5930</v>
      </c>
      <c r="S34" s="747">
        <v>2003</v>
      </c>
      <c r="T34" s="747">
        <v>1755</v>
      </c>
      <c r="U34" s="747">
        <v>8974</v>
      </c>
      <c r="V34" s="747">
        <v>124</v>
      </c>
      <c r="W34" s="747">
        <v>10853</v>
      </c>
      <c r="X34" s="747">
        <v>385</v>
      </c>
      <c r="Y34" s="747">
        <v>1690</v>
      </c>
      <c r="Z34" s="91">
        <v>2075</v>
      </c>
      <c r="AA34" s="747">
        <v>1715</v>
      </c>
      <c r="AB34" s="747">
        <v>648</v>
      </c>
      <c r="AC34" s="747">
        <v>8840</v>
      </c>
      <c r="AD34" s="747">
        <v>249</v>
      </c>
      <c r="AE34" s="747">
        <v>9737</v>
      </c>
      <c r="AF34" s="747">
        <v>436</v>
      </c>
      <c r="AG34" s="747">
        <v>1494</v>
      </c>
      <c r="AH34" s="91">
        <v>1930</v>
      </c>
      <c r="AI34" s="747">
        <v>1499</v>
      </c>
      <c r="AJ34" s="747">
        <v>439</v>
      </c>
      <c r="AK34" s="747">
        <v>8272</v>
      </c>
      <c r="AL34" s="747">
        <v>323</v>
      </c>
      <c r="AM34" s="747">
        <v>9034</v>
      </c>
      <c r="AN34" s="747">
        <v>897</v>
      </c>
      <c r="AO34" s="747">
        <v>2549</v>
      </c>
      <c r="AP34" s="91">
        <v>3446</v>
      </c>
      <c r="AQ34" s="747">
        <v>608</v>
      </c>
      <c r="AR34" s="747">
        <v>729</v>
      </c>
      <c r="AS34" s="747">
        <v>1622</v>
      </c>
      <c r="AT34" s="747">
        <v>20</v>
      </c>
      <c r="AU34" s="747">
        <v>2371</v>
      </c>
      <c r="AV34" s="747">
        <v>25</v>
      </c>
      <c r="AW34" s="747">
        <v>790</v>
      </c>
      <c r="AX34" s="91">
        <v>815</v>
      </c>
      <c r="AY34" s="747">
        <v>274</v>
      </c>
      <c r="AZ34" s="747">
        <v>318</v>
      </c>
      <c r="BA34" s="747">
        <v>3632</v>
      </c>
      <c r="BB34" s="747">
        <v>134</v>
      </c>
      <c r="BC34" s="747">
        <v>4084</v>
      </c>
      <c r="BD34" s="747">
        <v>347</v>
      </c>
      <c r="BE34" s="747">
        <v>436</v>
      </c>
      <c r="BF34" s="91">
        <v>783</v>
      </c>
      <c r="BG34" s="747">
        <v>1647</v>
      </c>
      <c r="BH34" s="747">
        <v>193</v>
      </c>
      <c r="BI34" s="747">
        <v>6188</v>
      </c>
      <c r="BJ34" s="747">
        <v>33</v>
      </c>
      <c r="BK34" s="747">
        <v>6414</v>
      </c>
      <c r="BL34" s="747">
        <v>321</v>
      </c>
      <c r="BM34" s="747">
        <v>1124</v>
      </c>
      <c r="BN34" s="91">
        <v>1445</v>
      </c>
      <c r="BO34" s="747">
        <v>1496</v>
      </c>
      <c r="BP34" s="747">
        <v>429</v>
      </c>
      <c r="BQ34" s="747">
        <v>3337</v>
      </c>
      <c r="BR34" s="747">
        <v>24</v>
      </c>
      <c r="BS34" s="747">
        <v>3790</v>
      </c>
      <c r="BT34" s="747">
        <v>66</v>
      </c>
      <c r="BU34" s="747">
        <v>228</v>
      </c>
      <c r="BV34" s="91">
        <v>294</v>
      </c>
      <c r="BW34" s="747">
        <v>512</v>
      </c>
      <c r="BX34" s="747">
        <v>162</v>
      </c>
      <c r="BY34" s="747">
        <v>1292</v>
      </c>
      <c r="BZ34" s="747">
        <v>6</v>
      </c>
      <c r="CA34" s="747">
        <v>1460</v>
      </c>
      <c r="CB34" s="747">
        <v>77</v>
      </c>
      <c r="CC34" s="747">
        <v>774</v>
      </c>
      <c r="CD34" s="91">
        <v>851</v>
      </c>
      <c r="CE34" s="747">
        <v>501</v>
      </c>
      <c r="CF34" s="747">
        <v>203</v>
      </c>
      <c r="CG34" s="747">
        <v>2424</v>
      </c>
      <c r="CH34" s="747">
        <v>39</v>
      </c>
      <c r="CI34" s="747">
        <v>2666</v>
      </c>
      <c r="CJ34" s="747">
        <v>58</v>
      </c>
      <c r="CK34" s="747">
        <v>236</v>
      </c>
      <c r="CL34" s="91">
        <v>294</v>
      </c>
      <c r="CM34" s="747">
        <v>961</v>
      </c>
      <c r="CN34" s="747">
        <v>142</v>
      </c>
      <c r="CO34" s="747">
        <v>974</v>
      </c>
      <c r="CP34" s="747">
        <v>34</v>
      </c>
      <c r="CQ34" s="747">
        <v>1150</v>
      </c>
      <c r="CR34" s="747">
        <v>68</v>
      </c>
      <c r="CS34" s="747">
        <v>858</v>
      </c>
      <c r="CT34" s="91">
        <v>926</v>
      </c>
      <c r="CU34" s="747">
        <v>457</v>
      </c>
      <c r="CV34" s="747">
        <v>22</v>
      </c>
      <c r="CW34" s="747">
        <v>794</v>
      </c>
      <c r="CX34" s="747">
        <v>14</v>
      </c>
      <c r="CY34" s="747">
        <v>830</v>
      </c>
      <c r="CZ34" s="747">
        <v>11</v>
      </c>
      <c r="DA34" s="747">
        <v>421</v>
      </c>
      <c r="DB34" s="91">
        <v>432</v>
      </c>
      <c r="DC34" s="747">
        <v>577</v>
      </c>
      <c r="DD34" s="747">
        <v>534</v>
      </c>
      <c r="DE34" s="747">
        <v>2882</v>
      </c>
      <c r="DF34" s="747">
        <v>6</v>
      </c>
      <c r="DG34" s="747">
        <v>3422</v>
      </c>
      <c r="DH34" s="747">
        <v>19</v>
      </c>
      <c r="DI34" s="747">
        <v>137</v>
      </c>
      <c r="DJ34" s="91">
        <v>156</v>
      </c>
      <c r="DK34" s="747">
        <v>349</v>
      </c>
      <c r="DL34" s="747">
        <v>297</v>
      </c>
      <c r="DM34" s="747">
        <v>1071</v>
      </c>
      <c r="DN34" s="747">
        <v>29</v>
      </c>
      <c r="DO34" s="747">
        <v>1397</v>
      </c>
      <c r="DP34" s="747">
        <v>89</v>
      </c>
      <c r="DQ34" s="747">
        <v>301</v>
      </c>
      <c r="DR34" s="91">
        <v>390</v>
      </c>
      <c r="DS34" s="747">
        <v>2747</v>
      </c>
      <c r="DT34" s="747">
        <v>1727</v>
      </c>
      <c r="DU34" s="747">
        <v>10136</v>
      </c>
      <c r="DV34" s="747">
        <v>149</v>
      </c>
      <c r="DW34" s="747">
        <v>12012</v>
      </c>
      <c r="DX34" s="747">
        <v>461</v>
      </c>
      <c r="DY34" s="747">
        <v>1951</v>
      </c>
      <c r="DZ34" s="91">
        <v>2412</v>
      </c>
      <c r="EA34" s="747">
        <v>26974</v>
      </c>
      <c r="EB34" s="747">
        <v>17472</v>
      </c>
      <c r="EC34" s="747">
        <v>119431</v>
      </c>
      <c r="ED34" s="747">
        <v>1763</v>
      </c>
      <c r="EE34" s="747">
        <v>138666</v>
      </c>
      <c r="EF34" s="747">
        <v>4498</v>
      </c>
      <c r="EG34" s="747">
        <v>20400</v>
      </c>
      <c r="EH34" s="812">
        <v>24898</v>
      </c>
    </row>
    <row r="35" spans="2:138" x14ac:dyDescent="0.25">
      <c r="B35" s="819" t="s">
        <v>1061</v>
      </c>
      <c r="C35" s="747">
        <v>4480</v>
      </c>
      <c r="D35" s="747">
        <v>4221</v>
      </c>
      <c r="E35" s="747">
        <v>29883</v>
      </c>
      <c r="F35" s="747">
        <v>245</v>
      </c>
      <c r="G35" s="747">
        <v>34349</v>
      </c>
      <c r="H35" s="747">
        <v>1044</v>
      </c>
      <c r="I35" s="747">
        <v>2273</v>
      </c>
      <c r="J35" s="91">
        <v>3317</v>
      </c>
      <c r="K35" s="747">
        <v>5830</v>
      </c>
      <c r="L35" s="747">
        <v>5307</v>
      </c>
      <c r="M35" s="747">
        <v>29269</v>
      </c>
      <c r="N35" s="747">
        <v>1049</v>
      </c>
      <c r="O35" s="747">
        <v>35625</v>
      </c>
      <c r="P35" s="747">
        <v>732</v>
      </c>
      <c r="Q35" s="747">
        <v>4681</v>
      </c>
      <c r="R35" s="91">
        <v>5413</v>
      </c>
      <c r="S35" s="747">
        <v>1847</v>
      </c>
      <c r="T35" s="747">
        <v>1261</v>
      </c>
      <c r="U35" s="747">
        <v>8638</v>
      </c>
      <c r="V35" s="747">
        <v>170</v>
      </c>
      <c r="W35" s="747">
        <v>10069</v>
      </c>
      <c r="X35" s="747">
        <v>421</v>
      </c>
      <c r="Y35" s="747">
        <v>1853</v>
      </c>
      <c r="Z35" s="91">
        <v>2274</v>
      </c>
      <c r="AA35" s="747">
        <v>2213</v>
      </c>
      <c r="AB35" s="747">
        <v>266</v>
      </c>
      <c r="AC35" s="747">
        <v>7192</v>
      </c>
      <c r="AD35" s="747">
        <v>419</v>
      </c>
      <c r="AE35" s="747">
        <v>7877</v>
      </c>
      <c r="AF35" s="747">
        <v>421</v>
      </c>
      <c r="AG35" s="747">
        <v>1423</v>
      </c>
      <c r="AH35" s="91">
        <v>1844</v>
      </c>
      <c r="AI35" s="747">
        <v>2591</v>
      </c>
      <c r="AJ35" s="747">
        <v>1338</v>
      </c>
      <c r="AK35" s="747">
        <v>6287</v>
      </c>
      <c r="AL35" s="747">
        <v>122</v>
      </c>
      <c r="AM35" s="747">
        <v>7747</v>
      </c>
      <c r="AN35" s="747">
        <v>352</v>
      </c>
      <c r="AO35" s="747">
        <v>3155</v>
      </c>
      <c r="AP35" s="91">
        <v>3507</v>
      </c>
      <c r="AQ35" s="747">
        <v>384</v>
      </c>
      <c r="AR35" s="747">
        <v>554</v>
      </c>
      <c r="AS35" s="747">
        <v>2048</v>
      </c>
      <c r="AT35" s="747">
        <v>23</v>
      </c>
      <c r="AU35" s="747">
        <v>2625</v>
      </c>
      <c r="AV35" s="747">
        <v>112</v>
      </c>
      <c r="AW35" s="747">
        <v>549</v>
      </c>
      <c r="AX35" s="91">
        <v>661</v>
      </c>
      <c r="AY35" s="747">
        <v>468</v>
      </c>
      <c r="AZ35" s="747">
        <v>629</v>
      </c>
      <c r="BA35" s="747">
        <v>3456</v>
      </c>
      <c r="BB35" s="747">
        <v>40</v>
      </c>
      <c r="BC35" s="747">
        <v>4125</v>
      </c>
      <c r="BD35" s="747">
        <v>183</v>
      </c>
      <c r="BE35" s="747">
        <v>720</v>
      </c>
      <c r="BF35" s="91">
        <v>903</v>
      </c>
      <c r="BG35" s="747">
        <v>1121</v>
      </c>
      <c r="BH35" s="747">
        <v>622</v>
      </c>
      <c r="BI35" s="747">
        <v>5212</v>
      </c>
      <c r="BJ35" s="747">
        <v>89</v>
      </c>
      <c r="BK35" s="747">
        <v>5923</v>
      </c>
      <c r="BL35" s="747">
        <v>154</v>
      </c>
      <c r="BM35" s="747">
        <v>1310</v>
      </c>
      <c r="BN35" s="91">
        <v>1464</v>
      </c>
      <c r="BO35" s="747">
        <v>472</v>
      </c>
      <c r="BP35" s="747">
        <v>727</v>
      </c>
      <c r="BQ35" s="747">
        <v>3270</v>
      </c>
      <c r="BR35" s="747">
        <v>30</v>
      </c>
      <c r="BS35" s="747">
        <v>4027</v>
      </c>
      <c r="BT35" s="747">
        <v>67</v>
      </c>
      <c r="BU35" s="747">
        <v>245</v>
      </c>
      <c r="BV35" s="91">
        <v>312</v>
      </c>
      <c r="BW35" s="747">
        <v>407</v>
      </c>
      <c r="BX35" s="747">
        <v>230</v>
      </c>
      <c r="BY35" s="747">
        <v>1007</v>
      </c>
      <c r="BZ35" s="747">
        <v>75</v>
      </c>
      <c r="CA35" s="747">
        <v>1312</v>
      </c>
      <c r="CB35" s="747">
        <v>65</v>
      </c>
      <c r="CC35" s="747">
        <v>757</v>
      </c>
      <c r="CD35" s="91">
        <v>822</v>
      </c>
      <c r="CE35" s="747">
        <v>333</v>
      </c>
      <c r="CF35" s="747">
        <v>148</v>
      </c>
      <c r="CG35" s="747">
        <v>2296</v>
      </c>
      <c r="CH35" s="747">
        <v>32</v>
      </c>
      <c r="CI35" s="747">
        <v>2476</v>
      </c>
      <c r="CJ35" s="747">
        <v>52</v>
      </c>
      <c r="CK35" s="747">
        <v>247</v>
      </c>
      <c r="CL35" s="91">
        <v>299</v>
      </c>
      <c r="CM35" s="747">
        <v>228</v>
      </c>
      <c r="CN35" s="747">
        <v>50</v>
      </c>
      <c r="CO35" s="747">
        <v>881</v>
      </c>
      <c r="CP35" s="747">
        <v>22</v>
      </c>
      <c r="CQ35" s="747">
        <v>953</v>
      </c>
      <c r="CR35" s="747">
        <v>143</v>
      </c>
      <c r="CS35" s="747">
        <v>802</v>
      </c>
      <c r="CT35" s="91">
        <v>945</v>
      </c>
      <c r="CU35" s="747">
        <v>366</v>
      </c>
      <c r="CV35" s="747">
        <v>250</v>
      </c>
      <c r="CW35" s="747">
        <v>339</v>
      </c>
      <c r="CX35" s="747">
        <v>10</v>
      </c>
      <c r="CY35" s="747">
        <v>599</v>
      </c>
      <c r="CZ35" s="747">
        <v>232</v>
      </c>
      <c r="DA35" s="747">
        <v>315</v>
      </c>
      <c r="DB35" s="91">
        <v>547</v>
      </c>
      <c r="DC35" s="747">
        <v>253</v>
      </c>
      <c r="DD35" s="747">
        <v>171</v>
      </c>
      <c r="DE35" s="747">
        <v>3140</v>
      </c>
      <c r="DF35" s="747">
        <v>2</v>
      </c>
      <c r="DG35" s="747">
        <v>3313</v>
      </c>
      <c r="DH35" s="747">
        <v>34</v>
      </c>
      <c r="DI35" s="747">
        <v>149</v>
      </c>
      <c r="DJ35" s="91">
        <v>183</v>
      </c>
      <c r="DK35" s="747">
        <v>279</v>
      </c>
      <c r="DL35" s="747">
        <v>107</v>
      </c>
      <c r="DM35" s="747">
        <v>1093</v>
      </c>
      <c r="DN35" s="747">
        <v>35</v>
      </c>
      <c r="DO35" s="747">
        <v>1235</v>
      </c>
      <c r="DP35" s="747">
        <v>63</v>
      </c>
      <c r="DQ35" s="747">
        <v>317</v>
      </c>
      <c r="DR35" s="91">
        <v>380</v>
      </c>
      <c r="DS35" s="747">
        <v>3287</v>
      </c>
      <c r="DT35" s="747">
        <v>1754</v>
      </c>
      <c r="DU35" s="747">
        <v>8254</v>
      </c>
      <c r="DV35" s="747">
        <v>128</v>
      </c>
      <c r="DW35" s="747">
        <v>10136</v>
      </c>
      <c r="DX35" s="747">
        <v>640</v>
      </c>
      <c r="DY35" s="747">
        <v>2130</v>
      </c>
      <c r="DZ35" s="91">
        <v>2770</v>
      </c>
      <c r="EA35" s="747">
        <v>24559</v>
      </c>
      <c r="EB35" s="747">
        <v>17635</v>
      </c>
      <c r="EC35" s="747">
        <v>112265</v>
      </c>
      <c r="ED35" s="747">
        <v>2491</v>
      </c>
      <c r="EE35" s="747">
        <v>132391</v>
      </c>
      <c r="EF35" s="747">
        <v>4715</v>
      </c>
      <c r="EG35" s="747">
        <v>20926</v>
      </c>
      <c r="EH35" s="812">
        <v>25641</v>
      </c>
    </row>
    <row r="36" spans="2:138" ht="14.25" thickBot="1" x14ac:dyDescent="0.3">
      <c r="B36" s="818" t="s">
        <v>1066</v>
      </c>
      <c r="C36" s="747">
        <v>6442</v>
      </c>
      <c r="D36" s="747">
        <v>5140</v>
      </c>
      <c r="E36" s="747">
        <v>27992</v>
      </c>
      <c r="F36" s="747">
        <v>732</v>
      </c>
      <c r="G36" s="747">
        <v>33864</v>
      </c>
      <c r="H36" s="747">
        <v>315</v>
      </c>
      <c r="I36" s="747">
        <v>2292</v>
      </c>
      <c r="J36" s="91">
        <v>2607</v>
      </c>
      <c r="K36" s="747">
        <v>6117</v>
      </c>
      <c r="L36" s="747">
        <v>4196</v>
      </c>
      <c r="M36" s="747">
        <v>28688</v>
      </c>
      <c r="N36" s="747">
        <v>308</v>
      </c>
      <c r="O36" s="747">
        <v>33192</v>
      </c>
      <c r="P36" s="747">
        <v>1138</v>
      </c>
      <c r="Q36" s="747">
        <v>4948</v>
      </c>
      <c r="R36" s="91">
        <v>6086</v>
      </c>
      <c r="S36" s="747">
        <v>2450</v>
      </c>
      <c r="T36" s="747">
        <v>1550</v>
      </c>
      <c r="U36" s="747">
        <v>7521</v>
      </c>
      <c r="V36" s="747">
        <v>180</v>
      </c>
      <c r="W36" s="747">
        <v>9251</v>
      </c>
      <c r="X36" s="747">
        <v>318</v>
      </c>
      <c r="Y36" s="747">
        <v>1957</v>
      </c>
      <c r="Z36" s="91">
        <v>2275</v>
      </c>
      <c r="AA36" s="747">
        <v>1296</v>
      </c>
      <c r="AB36" s="747">
        <v>1116</v>
      </c>
      <c r="AC36" s="747">
        <v>6396</v>
      </c>
      <c r="AD36" s="747">
        <v>69</v>
      </c>
      <c r="AE36" s="747">
        <v>7581</v>
      </c>
      <c r="AF36" s="747">
        <v>266</v>
      </c>
      <c r="AG36" s="747">
        <v>1696</v>
      </c>
      <c r="AH36" s="91">
        <v>1962</v>
      </c>
      <c r="AI36" s="747">
        <v>1317</v>
      </c>
      <c r="AJ36" s="747">
        <v>913</v>
      </c>
      <c r="AK36" s="747">
        <v>6184</v>
      </c>
      <c r="AL36" s="747">
        <v>370</v>
      </c>
      <c r="AM36" s="747">
        <v>7467</v>
      </c>
      <c r="AN36" s="747">
        <v>453</v>
      </c>
      <c r="AO36" s="747">
        <v>3073</v>
      </c>
      <c r="AP36" s="91">
        <v>3526</v>
      </c>
      <c r="AQ36" s="747">
        <v>212</v>
      </c>
      <c r="AR36" s="747">
        <v>1472</v>
      </c>
      <c r="AS36" s="747">
        <v>2409</v>
      </c>
      <c r="AT36" s="747">
        <v>29</v>
      </c>
      <c r="AU36" s="747">
        <v>3910</v>
      </c>
      <c r="AV36" s="747">
        <v>31</v>
      </c>
      <c r="AW36" s="747">
        <v>605</v>
      </c>
      <c r="AX36" s="91">
        <v>636</v>
      </c>
      <c r="AY36" s="747">
        <v>353</v>
      </c>
      <c r="AZ36" s="747">
        <v>610</v>
      </c>
      <c r="BA36" s="747">
        <v>3427</v>
      </c>
      <c r="BB36" s="747">
        <v>413</v>
      </c>
      <c r="BC36" s="747">
        <v>4450</v>
      </c>
      <c r="BD36" s="747">
        <v>360</v>
      </c>
      <c r="BE36" s="747">
        <v>475</v>
      </c>
      <c r="BF36" s="91">
        <v>835</v>
      </c>
      <c r="BG36" s="747">
        <v>641</v>
      </c>
      <c r="BH36" s="747">
        <v>955</v>
      </c>
      <c r="BI36" s="747">
        <v>5207</v>
      </c>
      <c r="BJ36" s="747">
        <v>107</v>
      </c>
      <c r="BK36" s="747">
        <v>6269</v>
      </c>
      <c r="BL36" s="747">
        <v>211</v>
      </c>
      <c r="BM36" s="747">
        <v>1221</v>
      </c>
      <c r="BN36" s="91">
        <v>1432</v>
      </c>
      <c r="BO36" s="747">
        <v>520</v>
      </c>
      <c r="BP36" s="747">
        <v>802</v>
      </c>
      <c r="BQ36" s="747">
        <v>3455</v>
      </c>
      <c r="BR36" s="747">
        <v>34</v>
      </c>
      <c r="BS36" s="747">
        <v>4291</v>
      </c>
      <c r="BT36" s="747">
        <v>80</v>
      </c>
      <c r="BU36" s="747">
        <v>250</v>
      </c>
      <c r="BV36" s="91">
        <v>330</v>
      </c>
      <c r="BW36" s="747">
        <v>499</v>
      </c>
      <c r="BX36" s="747">
        <v>308</v>
      </c>
      <c r="BY36" s="747">
        <v>809</v>
      </c>
      <c r="BZ36" s="747">
        <v>22</v>
      </c>
      <c r="CA36" s="747">
        <v>1139</v>
      </c>
      <c r="CB36" s="747">
        <v>24</v>
      </c>
      <c r="CC36" s="747">
        <v>780</v>
      </c>
      <c r="CD36" s="91">
        <v>804</v>
      </c>
      <c r="CE36" s="747">
        <v>615</v>
      </c>
      <c r="CF36" s="747">
        <v>928</v>
      </c>
      <c r="CG36" s="747">
        <v>1832</v>
      </c>
      <c r="CH36" s="747">
        <v>42</v>
      </c>
      <c r="CI36" s="747">
        <v>2802</v>
      </c>
      <c r="CJ36" s="747">
        <v>35</v>
      </c>
      <c r="CK36" s="747">
        <v>251</v>
      </c>
      <c r="CL36" s="91">
        <v>286</v>
      </c>
      <c r="CM36" s="747">
        <v>197</v>
      </c>
      <c r="CN36" s="747">
        <v>355</v>
      </c>
      <c r="CO36" s="747">
        <v>781</v>
      </c>
      <c r="CP36" s="747">
        <v>19</v>
      </c>
      <c r="CQ36" s="747">
        <v>1155</v>
      </c>
      <c r="CR36" s="747">
        <v>67</v>
      </c>
      <c r="CS36" s="747">
        <v>834</v>
      </c>
      <c r="CT36" s="91">
        <v>901</v>
      </c>
      <c r="CU36" s="747">
        <v>64</v>
      </c>
      <c r="CV36" s="747">
        <v>85</v>
      </c>
      <c r="CW36" s="747">
        <v>538</v>
      </c>
      <c r="CX36" s="747">
        <v>216</v>
      </c>
      <c r="CY36" s="747">
        <v>839</v>
      </c>
      <c r="CZ36" s="747">
        <v>2</v>
      </c>
      <c r="DA36" s="747">
        <v>326</v>
      </c>
      <c r="DB36" s="91">
        <v>328</v>
      </c>
      <c r="DC36" s="747">
        <v>311</v>
      </c>
      <c r="DD36" s="747">
        <v>287</v>
      </c>
      <c r="DE36" s="747">
        <v>2778</v>
      </c>
      <c r="DF36" s="747">
        <v>23</v>
      </c>
      <c r="DG36" s="747">
        <v>3088</v>
      </c>
      <c r="DH36" s="747">
        <v>242</v>
      </c>
      <c r="DI36" s="747">
        <v>142</v>
      </c>
      <c r="DJ36" s="91">
        <v>384</v>
      </c>
      <c r="DK36" s="747">
        <v>241</v>
      </c>
      <c r="DL36" s="747">
        <v>367</v>
      </c>
      <c r="DM36" s="747">
        <v>785</v>
      </c>
      <c r="DN36" s="747">
        <v>69</v>
      </c>
      <c r="DO36" s="747">
        <v>1221</v>
      </c>
      <c r="DP36" s="747">
        <v>227</v>
      </c>
      <c r="DQ36" s="747">
        <v>293</v>
      </c>
      <c r="DR36" s="91">
        <v>520</v>
      </c>
      <c r="DS36" s="747">
        <v>2662</v>
      </c>
      <c r="DT36" s="747">
        <v>4820</v>
      </c>
      <c r="DU36" s="747">
        <v>7809</v>
      </c>
      <c r="DV36" s="747">
        <v>256</v>
      </c>
      <c r="DW36" s="747">
        <v>12885</v>
      </c>
      <c r="DX36" s="747">
        <v>266</v>
      </c>
      <c r="DY36" s="747">
        <v>2343</v>
      </c>
      <c r="DZ36" s="91">
        <v>2609</v>
      </c>
      <c r="EA36" s="747">
        <v>23937</v>
      </c>
      <c r="EB36" s="747">
        <v>23904</v>
      </c>
      <c r="EC36" s="747">
        <v>106611</v>
      </c>
      <c r="ED36" s="747">
        <v>2889</v>
      </c>
      <c r="EE36" s="747">
        <v>133404</v>
      </c>
      <c r="EF36" s="747">
        <v>4035</v>
      </c>
      <c r="EG36" s="747">
        <v>21486</v>
      </c>
      <c r="EH36" s="812">
        <v>25521</v>
      </c>
    </row>
    <row r="37" spans="2:138" x14ac:dyDescent="0.25">
      <c r="B37" s="817" t="s">
        <v>1074</v>
      </c>
      <c r="C37" s="747">
        <v>5023</v>
      </c>
      <c r="D37" s="747">
        <v>6106</v>
      </c>
      <c r="E37" s="747">
        <v>28441</v>
      </c>
      <c r="F37" s="747">
        <v>102</v>
      </c>
      <c r="G37" s="747">
        <v>34649</v>
      </c>
      <c r="H37" s="747">
        <v>1415</v>
      </c>
      <c r="I37" s="747">
        <v>2320</v>
      </c>
      <c r="J37" s="91">
        <v>3735</v>
      </c>
      <c r="K37" s="747">
        <v>3660</v>
      </c>
      <c r="L37" s="747">
        <v>4122</v>
      </c>
      <c r="M37" s="747">
        <v>29074</v>
      </c>
      <c r="N37" s="747">
        <v>1117</v>
      </c>
      <c r="O37" s="747">
        <v>34313</v>
      </c>
      <c r="P37" s="747">
        <v>973</v>
      </c>
      <c r="Q37" s="747">
        <v>4806</v>
      </c>
      <c r="R37" s="91">
        <v>5779</v>
      </c>
      <c r="S37" s="747">
        <v>1967</v>
      </c>
      <c r="T37" s="747">
        <v>1215</v>
      </c>
      <c r="U37" s="747">
        <v>7056</v>
      </c>
      <c r="V37" s="747">
        <v>113</v>
      </c>
      <c r="W37" s="747">
        <v>8384</v>
      </c>
      <c r="X37" s="747">
        <v>363</v>
      </c>
      <c r="Y37" s="747">
        <v>2027</v>
      </c>
      <c r="Z37" s="91">
        <v>2390</v>
      </c>
      <c r="AA37" s="747">
        <v>1291</v>
      </c>
      <c r="AB37" s="747">
        <v>749</v>
      </c>
      <c r="AC37" s="747">
        <v>6263</v>
      </c>
      <c r="AD37" s="747">
        <v>143</v>
      </c>
      <c r="AE37" s="747">
        <v>7155</v>
      </c>
      <c r="AF37" s="747">
        <v>172</v>
      </c>
      <c r="AG37" s="747">
        <v>1674</v>
      </c>
      <c r="AH37" s="91">
        <v>1846</v>
      </c>
      <c r="AI37" s="747">
        <v>368</v>
      </c>
      <c r="AJ37" s="747">
        <v>1041</v>
      </c>
      <c r="AK37" s="747">
        <v>6918</v>
      </c>
      <c r="AL37" s="747">
        <v>735</v>
      </c>
      <c r="AM37" s="747">
        <v>8694</v>
      </c>
      <c r="AN37" s="747">
        <v>570</v>
      </c>
      <c r="AO37" s="747">
        <v>2727</v>
      </c>
      <c r="AP37" s="91">
        <v>3297</v>
      </c>
      <c r="AQ37" s="747">
        <v>304</v>
      </c>
      <c r="AR37" s="747">
        <v>618</v>
      </c>
      <c r="AS37" s="747">
        <v>3603</v>
      </c>
      <c r="AT37" s="747">
        <v>90</v>
      </c>
      <c r="AU37" s="747">
        <v>4311</v>
      </c>
      <c r="AV37" s="747">
        <v>26</v>
      </c>
      <c r="AW37" s="747">
        <v>523</v>
      </c>
      <c r="AX37" s="91">
        <v>549</v>
      </c>
      <c r="AY37" s="747">
        <v>346</v>
      </c>
      <c r="AZ37" s="747">
        <v>219</v>
      </c>
      <c r="BA37" s="747">
        <v>3771</v>
      </c>
      <c r="BB37" s="747">
        <v>202</v>
      </c>
      <c r="BC37" s="747">
        <v>4192</v>
      </c>
      <c r="BD37" s="747">
        <v>344</v>
      </c>
      <c r="BE37" s="747">
        <v>622</v>
      </c>
      <c r="BF37" s="91">
        <v>966</v>
      </c>
      <c r="BG37" s="747">
        <v>718</v>
      </c>
      <c r="BH37" s="747">
        <v>1214</v>
      </c>
      <c r="BI37" s="747">
        <v>5590</v>
      </c>
      <c r="BJ37" s="747">
        <v>193</v>
      </c>
      <c r="BK37" s="747">
        <v>6997</v>
      </c>
      <c r="BL37" s="747">
        <v>57</v>
      </c>
      <c r="BM37" s="747">
        <v>1143</v>
      </c>
      <c r="BN37" s="91">
        <v>1200</v>
      </c>
      <c r="BO37" s="747">
        <v>702</v>
      </c>
      <c r="BP37" s="747">
        <v>597</v>
      </c>
      <c r="BQ37" s="747">
        <v>3502</v>
      </c>
      <c r="BR37" s="747">
        <v>65</v>
      </c>
      <c r="BS37" s="747">
        <v>4164</v>
      </c>
      <c r="BT37" s="747">
        <v>99</v>
      </c>
      <c r="BU37" s="747">
        <v>253</v>
      </c>
      <c r="BV37" s="91">
        <v>352</v>
      </c>
      <c r="BW37" s="747">
        <v>345</v>
      </c>
      <c r="BX37" s="747">
        <v>393</v>
      </c>
      <c r="BY37" s="747">
        <v>786</v>
      </c>
      <c r="BZ37" s="747">
        <v>18</v>
      </c>
      <c r="CA37" s="747">
        <v>1197</v>
      </c>
      <c r="CB37" s="747">
        <v>23</v>
      </c>
      <c r="CC37" s="747">
        <v>771</v>
      </c>
      <c r="CD37" s="91">
        <v>794</v>
      </c>
      <c r="CE37" s="747">
        <v>251</v>
      </c>
      <c r="CF37" s="747">
        <v>505</v>
      </c>
      <c r="CG37" s="747">
        <v>2460</v>
      </c>
      <c r="CH37" s="747">
        <v>27</v>
      </c>
      <c r="CI37" s="747">
        <v>2992</v>
      </c>
      <c r="CJ37" s="747">
        <v>103</v>
      </c>
      <c r="CK37" s="747">
        <v>247</v>
      </c>
      <c r="CL37" s="91">
        <v>350</v>
      </c>
      <c r="CM37" s="747">
        <v>352</v>
      </c>
      <c r="CN37" s="747">
        <v>176</v>
      </c>
      <c r="CO37" s="747">
        <v>774</v>
      </c>
      <c r="CP37" s="747">
        <v>104</v>
      </c>
      <c r="CQ37" s="747">
        <v>1054</v>
      </c>
      <c r="CR37" s="747">
        <v>124</v>
      </c>
      <c r="CS37" s="747">
        <v>702</v>
      </c>
      <c r="CT37" s="91">
        <v>826</v>
      </c>
      <c r="CU37" s="747">
        <v>88</v>
      </c>
      <c r="CV37" s="747">
        <v>48</v>
      </c>
      <c r="CW37" s="747">
        <v>602</v>
      </c>
      <c r="CX37" s="747">
        <v>10</v>
      </c>
      <c r="CY37" s="747">
        <v>660</v>
      </c>
      <c r="CZ37" s="747">
        <v>151</v>
      </c>
      <c r="DA37" s="747">
        <v>316</v>
      </c>
      <c r="DB37" s="91">
        <v>467</v>
      </c>
      <c r="DC37" s="747">
        <v>632</v>
      </c>
      <c r="DD37" s="747">
        <v>435</v>
      </c>
      <c r="DE37" s="747">
        <v>2322</v>
      </c>
      <c r="DF37" s="747">
        <v>15</v>
      </c>
      <c r="DG37" s="747">
        <v>2772</v>
      </c>
      <c r="DH37" s="747">
        <v>160</v>
      </c>
      <c r="DI37" s="747">
        <v>343</v>
      </c>
      <c r="DJ37" s="91">
        <v>503</v>
      </c>
      <c r="DK37" s="747">
        <v>375</v>
      </c>
      <c r="DL37" s="747">
        <v>266</v>
      </c>
      <c r="DM37" s="747">
        <v>917</v>
      </c>
      <c r="DN37" s="747">
        <v>40</v>
      </c>
      <c r="DO37" s="747">
        <v>1223</v>
      </c>
      <c r="DP37" s="747">
        <v>89</v>
      </c>
      <c r="DQ37" s="747">
        <v>319</v>
      </c>
      <c r="DR37" s="91">
        <v>408</v>
      </c>
      <c r="DS37" s="747">
        <v>2258</v>
      </c>
      <c r="DT37" s="747">
        <v>2101</v>
      </c>
      <c r="DU37" s="747">
        <v>10419</v>
      </c>
      <c r="DV37" s="747">
        <v>389</v>
      </c>
      <c r="DW37" s="747">
        <v>12909</v>
      </c>
      <c r="DX37" s="747">
        <v>316</v>
      </c>
      <c r="DY37" s="747">
        <v>2122</v>
      </c>
      <c r="DZ37" s="91">
        <v>2438</v>
      </c>
      <c r="EA37" s="747">
        <v>18680</v>
      </c>
      <c r="EB37" s="747">
        <v>19805</v>
      </c>
      <c r="EC37" s="747">
        <v>112498</v>
      </c>
      <c r="ED37" s="747">
        <v>3363</v>
      </c>
      <c r="EE37" s="747">
        <v>135666</v>
      </c>
      <c r="EF37" s="747">
        <v>4985</v>
      </c>
      <c r="EG37" s="747">
        <v>20915</v>
      </c>
      <c r="EH37" s="812">
        <v>25900</v>
      </c>
    </row>
    <row r="38" spans="2:138" x14ac:dyDescent="0.25">
      <c r="B38" s="819" t="s">
        <v>1078</v>
      </c>
      <c r="C38" s="747">
        <v>5028</v>
      </c>
      <c r="D38" s="747">
        <v>4433</v>
      </c>
      <c r="E38" s="747">
        <v>29479</v>
      </c>
      <c r="F38" s="747">
        <v>339</v>
      </c>
      <c r="G38" s="747">
        <v>34251</v>
      </c>
      <c r="H38" s="747">
        <v>412</v>
      </c>
      <c r="I38" s="747">
        <v>3171</v>
      </c>
      <c r="J38" s="91">
        <v>3583</v>
      </c>
      <c r="K38" s="747">
        <v>5133</v>
      </c>
      <c r="L38" s="747">
        <v>5851</v>
      </c>
      <c r="M38" s="747">
        <v>28672</v>
      </c>
      <c r="N38" s="747">
        <v>476</v>
      </c>
      <c r="O38" s="747">
        <v>34999</v>
      </c>
      <c r="P38" s="747">
        <v>680</v>
      </c>
      <c r="Q38" s="747">
        <v>5131</v>
      </c>
      <c r="R38" s="91">
        <v>5811</v>
      </c>
      <c r="S38" s="747">
        <v>1664</v>
      </c>
      <c r="T38" s="747">
        <v>1716</v>
      </c>
      <c r="U38" s="747">
        <v>6541</v>
      </c>
      <c r="V38" s="747">
        <v>179</v>
      </c>
      <c r="W38" s="747">
        <v>8436</v>
      </c>
      <c r="X38" s="747">
        <v>313</v>
      </c>
      <c r="Y38" s="747">
        <v>2079</v>
      </c>
      <c r="Z38" s="91">
        <v>2392</v>
      </c>
      <c r="AA38" s="747">
        <v>770</v>
      </c>
      <c r="AB38" s="747">
        <v>1027</v>
      </c>
      <c r="AC38" s="747">
        <v>5629</v>
      </c>
      <c r="AD38" s="747">
        <v>106</v>
      </c>
      <c r="AE38" s="747">
        <v>6762</v>
      </c>
      <c r="AF38" s="747">
        <v>866</v>
      </c>
      <c r="AG38" s="747">
        <v>1630</v>
      </c>
      <c r="AH38" s="91">
        <v>2496</v>
      </c>
      <c r="AI38" s="747">
        <v>1368</v>
      </c>
      <c r="AJ38" s="747">
        <v>1008</v>
      </c>
      <c r="AK38" s="747">
        <v>7255</v>
      </c>
      <c r="AL38" s="747">
        <v>215</v>
      </c>
      <c r="AM38" s="747">
        <v>8478</v>
      </c>
      <c r="AN38" s="747">
        <v>250</v>
      </c>
      <c r="AO38" s="747">
        <v>2906</v>
      </c>
      <c r="AP38" s="91">
        <v>3156</v>
      </c>
      <c r="AQ38" s="747">
        <v>806</v>
      </c>
      <c r="AR38" s="747">
        <v>746</v>
      </c>
      <c r="AS38" s="747">
        <v>3492</v>
      </c>
      <c r="AT38" s="747">
        <v>19</v>
      </c>
      <c r="AU38" s="747">
        <v>4257</v>
      </c>
      <c r="AV38" s="747">
        <v>27</v>
      </c>
      <c r="AW38" s="747">
        <v>516</v>
      </c>
      <c r="AX38" s="91">
        <v>543</v>
      </c>
      <c r="AY38" s="747">
        <v>532</v>
      </c>
      <c r="AZ38" s="747">
        <v>148</v>
      </c>
      <c r="BA38" s="747">
        <v>3650</v>
      </c>
      <c r="BB38" s="747">
        <v>286</v>
      </c>
      <c r="BC38" s="747">
        <v>4084</v>
      </c>
      <c r="BD38" s="747">
        <v>34</v>
      </c>
      <c r="BE38" s="747">
        <v>656</v>
      </c>
      <c r="BF38" s="91">
        <v>690</v>
      </c>
      <c r="BG38" s="747">
        <v>817</v>
      </c>
      <c r="BH38" s="747">
        <v>293</v>
      </c>
      <c r="BI38" s="747">
        <v>6113</v>
      </c>
      <c r="BJ38" s="747">
        <v>104</v>
      </c>
      <c r="BK38" s="747">
        <v>6510</v>
      </c>
      <c r="BL38" s="747">
        <v>96</v>
      </c>
      <c r="BM38" s="747">
        <v>1067</v>
      </c>
      <c r="BN38" s="91">
        <v>1163</v>
      </c>
      <c r="BO38" s="747">
        <v>418</v>
      </c>
      <c r="BP38" s="747">
        <v>396</v>
      </c>
      <c r="BQ38" s="747">
        <v>3698</v>
      </c>
      <c r="BR38" s="747">
        <v>85</v>
      </c>
      <c r="BS38" s="747">
        <v>4179</v>
      </c>
      <c r="BT38" s="747">
        <v>62</v>
      </c>
      <c r="BU38" s="747">
        <v>253</v>
      </c>
      <c r="BV38" s="91">
        <v>315</v>
      </c>
      <c r="BW38" s="747">
        <v>99</v>
      </c>
      <c r="BX38" s="747">
        <v>126</v>
      </c>
      <c r="BY38" s="747">
        <v>1062</v>
      </c>
      <c r="BZ38" s="747">
        <v>8</v>
      </c>
      <c r="CA38" s="747">
        <v>1196</v>
      </c>
      <c r="CB38" s="747">
        <v>48</v>
      </c>
      <c r="CC38" s="747">
        <v>774</v>
      </c>
      <c r="CD38" s="91">
        <v>822</v>
      </c>
      <c r="CE38" s="747">
        <v>725</v>
      </c>
      <c r="CF38" s="747">
        <v>466</v>
      </c>
      <c r="CG38" s="747">
        <v>2226</v>
      </c>
      <c r="CH38" s="747">
        <v>124</v>
      </c>
      <c r="CI38" s="747">
        <v>2816</v>
      </c>
      <c r="CJ38" s="747">
        <v>53</v>
      </c>
      <c r="CK38" s="747">
        <v>215</v>
      </c>
      <c r="CL38" s="91">
        <v>268</v>
      </c>
      <c r="CM38" s="747">
        <v>162</v>
      </c>
      <c r="CN38" s="747">
        <v>139</v>
      </c>
      <c r="CO38" s="747">
        <v>798</v>
      </c>
      <c r="CP38" s="747">
        <v>49</v>
      </c>
      <c r="CQ38" s="747">
        <v>986</v>
      </c>
      <c r="CR38" s="747">
        <v>137</v>
      </c>
      <c r="CS38" s="747">
        <v>734</v>
      </c>
      <c r="CT38" s="91">
        <v>871</v>
      </c>
      <c r="CU38" s="747">
        <v>182</v>
      </c>
      <c r="CV38" s="747">
        <v>183</v>
      </c>
      <c r="CW38" s="747">
        <v>488</v>
      </c>
      <c r="CX38" s="747">
        <v>2</v>
      </c>
      <c r="CY38" s="747">
        <v>673</v>
      </c>
      <c r="CZ38" s="747">
        <v>16</v>
      </c>
      <c r="DA38" s="747">
        <v>439</v>
      </c>
      <c r="DB38" s="91">
        <v>455</v>
      </c>
      <c r="DC38" s="747">
        <v>400</v>
      </c>
      <c r="DD38" s="747">
        <v>286</v>
      </c>
      <c r="DE38" s="747">
        <v>2316</v>
      </c>
      <c r="DF38" s="747">
        <v>145</v>
      </c>
      <c r="DG38" s="747">
        <v>2747</v>
      </c>
      <c r="DH38" s="747">
        <v>66</v>
      </c>
      <c r="DI38" s="747">
        <v>348</v>
      </c>
      <c r="DJ38" s="91">
        <v>414</v>
      </c>
      <c r="DK38" s="747">
        <v>205</v>
      </c>
      <c r="DL38" s="747">
        <v>263</v>
      </c>
      <c r="DM38" s="747">
        <v>1005</v>
      </c>
      <c r="DN38" s="747">
        <v>32</v>
      </c>
      <c r="DO38" s="747">
        <v>1300</v>
      </c>
      <c r="DP38" s="747">
        <v>67</v>
      </c>
      <c r="DQ38" s="747">
        <v>322</v>
      </c>
      <c r="DR38" s="91">
        <v>389</v>
      </c>
      <c r="DS38" s="747">
        <v>2128</v>
      </c>
      <c r="DT38" s="747">
        <v>2834</v>
      </c>
      <c r="DU38" s="747">
        <v>10314</v>
      </c>
      <c r="DV38" s="747">
        <v>275</v>
      </c>
      <c r="DW38" s="747">
        <v>13423</v>
      </c>
      <c r="DX38" s="747">
        <v>597</v>
      </c>
      <c r="DY38" s="747">
        <v>2047</v>
      </c>
      <c r="DZ38" s="91">
        <v>2644</v>
      </c>
      <c r="EA38" s="747">
        <v>20437</v>
      </c>
      <c r="EB38" s="747">
        <v>19915</v>
      </c>
      <c r="EC38" s="747">
        <v>112738</v>
      </c>
      <c r="ED38" s="747">
        <v>2444</v>
      </c>
      <c r="EE38" s="747">
        <v>135097</v>
      </c>
      <c r="EF38" s="747">
        <v>3724</v>
      </c>
      <c r="EG38" s="747">
        <v>22288</v>
      </c>
      <c r="EH38" s="812">
        <v>26012</v>
      </c>
    </row>
    <row r="39" spans="2:138" x14ac:dyDescent="0.25">
      <c r="B39" s="819" t="s">
        <v>1087</v>
      </c>
      <c r="C39" s="747">
        <v>4880</v>
      </c>
      <c r="D39" s="747">
        <v>5353</v>
      </c>
      <c r="E39" s="747">
        <v>29235</v>
      </c>
      <c r="F39" s="747">
        <v>902</v>
      </c>
      <c r="G39" s="747">
        <v>35490</v>
      </c>
      <c r="H39" s="747">
        <v>472</v>
      </c>
      <c r="I39" s="747">
        <v>2441</v>
      </c>
      <c r="J39" s="91">
        <v>2913</v>
      </c>
      <c r="K39" s="747">
        <v>3446</v>
      </c>
      <c r="L39" s="747">
        <v>3674</v>
      </c>
      <c r="M39" s="747">
        <v>31304</v>
      </c>
      <c r="N39" s="747">
        <v>842</v>
      </c>
      <c r="O39" s="747">
        <v>35820</v>
      </c>
      <c r="P39" s="747">
        <v>368</v>
      </c>
      <c r="Q39" s="747">
        <v>4856</v>
      </c>
      <c r="R39" s="91">
        <v>5224</v>
      </c>
      <c r="S39" s="747">
        <v>1744</v>
      </c>
      <c r="T39" s="747">
        <v>1174</v>
      </c>
      <c r="U39" s="747">
        <v>6587</v>
      </c>
      <c r="V39" s="747">
        <v>131</v>
      </c>
      <c r="W39" s="747">
        <v>7892</v>
      </c>
      <c r="X39" s="747">
        <v>184</v>
      </c>
      <c r="Y39" s="747">
        <v>2169</v>
      </c>
      <c r="Z39" s="91">
        <v>2353</v>
      </c>
      <c r="AA39" s="747">
        <v>1194</v>
      </c>
      <c r="AB39" s="747">
        <v>1052</v>
      </c>
      <c r="AC39" s="747">
        <v>5353</v>
      </c>
      <c r="AD39" s="747">
        <v>117</v>
      </c>
      <c r="AE39" s="747">
        <v>6522</v>
      </c>
      <c r="AF39" s="747">
        <v>273</v>
      </c>
      <c r="AG39" s="747">
        <v>2318</v>
      </c>
      <c r="AH39" s="91">
        <v>2591</v>
      </c>
      <c r="AI39" s="747">
        <v>648</v>
      </c>
      <c r="AJ39" s="747">
        <v>314</v>
      </c>
      <c r="AK39" s="747">
        <v>7523</v>
      </c>
      <c r="AL39" s="747">
        <v>105</v>
      </c>
      <c r="AM39" s="747">
        <v>7942</v>
      </c>
      <c r="AN39" s="747">
        <v>370</v>
      </c>
      <c r="AO39" s="747">
        <v>2989</v>
      </c>
      <c r="AP39" s="91">
        <v>3359</v>
      </c>
      <c r="AQ39" s="747">
        <v>786</v>
      </c>
      <c r="AR39" s="747">
        <v>918</v>
      </c>
      <c r="AS39" s="747">
        <v>3384</v>
      </c>
      <c r="AT39" s="747">
        <v>19</v>
      </c>
      <c r="AU39" s="747">
        <v>4321</v>
      </c>
      <c r="AV39" s="747">
        <v>95</v>
      </c>
      <c r="AW39" s="747">
        <v>515</v>
      </c>
      <c r="AX39" s="91">
        <v>610</v>
      </c>
      <c r="AY39" s="747">
        <v>116</v>
      </c>
      <c r="AZ39" s="747">
        <v>348</v>
      </c>
      <c r="BA39" s="747">
        <v>3867</v>
      </c>
      <c r="BB39" s="747">
        <v>28</v>
      </c>
      <c r="BC39" s="747">
        <v>4243</v>
      </c>
      <c r="BD39" s="747">
        <v>110</v>
      </c>
      <c r="BE39" s="747">
        <v>651</v>
      </c>
      <c r="BF39" s="91">
        <v>761</v>
      </c>
      <c r="BG39" s="747">
        <v>361</v>
      </c>
      <c r="BH39" s="747">
        <v>298</v>
      </c>
      <c r="BI39" s="747">
        <v>6011</v>
      </c>
      <c r="BJ39" s="747">
        <v>54</v>
      </c>
      <c r="BK39" s="747">
        <v>6363</v>
      </c>
      <c r="BL39" s="747">
        <v>158</v>
      </c>
      <c r="BM39" s="747">
        <v>1089</v>
      </c>
      <c r="BN39" s="91">
        <v>1247</v>
      </c>
      <c r="BO39" s="747">
        <v>412</v>
      </c>
      <c r="BP39" s="747">
        <v>867</v>
      </c>
      <c r="BQ39" s="747">
        <v>3723</v>
      </c>
      <c r="BR39" s="747">
        <v>7</v>
      </c>
      <c r="BS39" s="747">
        <v>4597</v>
      </c>
      <c r="BT39" s="747">
        <v>56</v>
      </c>
      <c r="BU39" s="747">
        <v>296</v>
      </c>
      <c r="BV39" s="91">
        <v>352</v>
      </c>
      <c r="BW39" s="747">
        <v>164</v>
      </c>
      <c r="BX39" s="747">
        <v>129</v>
      </c>
      <c r="BY39" s="747">
        <v>1011</v>
      </c>
      <c r="BZ39" s="747">
        <v>15</v>
      </c>
      <c r="CA39" s="747">
        <v>1155</v>
      </c>
      <c r="CB39" s="747">
        <v>47</v>
      </c>
      <c r="CC39" s="747">
        <v>781</v>
      </c>
      <c r="CD39" s="91">
        <v>828</v>
      </c>
      <c r="CE39" s="747">
        <v>492</v>
      </c>
      <c r="CF39" s="747">
        <v>425</v>
      </c>
      <c r="CG39" s="747">
        <v>2271</v>
      </c>
      <c r="CH39" s="747">
        <v>38</v>
      </c>
      <c r="CI39" s="747">
        <v>2734</v>
      </c>
      <c r="CJ39" s="747">
        <v>67</v>
      </c>
      <c r="CK39" s="747">
        <v>205</v>
      </c>
      <c r="CL39" s="91">
        <v>272</v>
      </c>
      <c r="CM39" s="747">
        <v>332</v>
      </c>
      <c r="CN39" s="747">
        <v>43</v>
      </c>
      <c r="CO39" s="747">
        <v>686</v>
      </c>
      <c r="CP39" s="747">
        <v>6</v>
      </c>
      <c r="CQ39" s="747">
        <v>735</v>
      </c>
      <c r="CR39" s="747">
        <v>52</v>
      </c>
      <c r="CS39" s="747">
        <v>808</v>
      </c>
      <c r="CT39" s="91">
        <v>860</v>
      </c>
      <c r="CU39" s="747">
        <v>218</v>
      </c>
      <c r="CV39" s="747">
        <v>142</v>
      </c>
      <c r="CW39" s="747">
        <v>430</v>
      </c>
      <c r="CX39" s="747">
        <v>65</v>
      </c>
      <c r="CY39" s="747">
        <v>637</v>
      </c>
      <c r="CZ39" s="747">
        <v>27</v>
      </c>
      <c r="DA39" s="747">
        <v>388</v>
      </c>
      <c r="DB39" s="91">
        <v>415</v>
      </c>
      <c r="DC39" s="747">
        <v>274</v>
      </c>
      <c r="DD39" s="747">
        <v>459</v>
      </c>
      <c r="DE39" s="747">
        <v>2446</v>
      </c>
      <c r="DF39" s="747">
        <v>17</v>
      </c>
      <c r="DG39" s="747">
        <v>2922</v>
      </c>
      <c r="DH39" s="747">
        <v>31</v>
      </c>
      <c r="DI39" s="747">
        <v>394</v>
      </c>
      <c r="DJ39" s="91">
        <v>425</v>
      </c>
      <c r="DK39" s="747">
        <v>404</v>
      </c>
      <c r="DL39" s="747">
        <v>152</v>
      </c>
      <c r="DM39" s="747">
        <v>788</v>
      </c>
      <c r="DN39" s="747">
        <v>34</v>
      </c>
      <c r="DO39" s="747">
        <v>974</v>
      </c>
      <c r="DP39" s="747">
        <v>140</v>
      </c>
      <c r="DQ39" s="747">
        <v>323</v>
      </c>
      <c r="DR39" s="91">
        <v>463</v>
      </c>
      <c r="DS39" s="747">
        <v>1043</v>
      </c>
      <c r="DT39" s="747">
        <v>2268</v>
      </c>
      <c r="DU39" s="747">
        <v>12195</v>
      </c>
      <c r="DV39" s="747">
        <v>407</v>
      </c>
      <c r="DW39" s="747">
        <v>14870</v>
      </c>
      <c r="DX39" s="747">
        <v>268</v>
      </c>
      <c r="DY39" s="747">
        <v>2177</v>
      </c>
      <c r="DZ39" s="91">
        <v>2445</v>
      </c>
      <c r="EA39" s="747">
        <v>16514</v>
      </c>
      <c r="EB39" s="747">
        <v>17616</v>
      </c>
      <c r="EC39" s="747">
        <v>116814</v>
      </c>
      <c r="ED39" s="747">
        <v>2787</v>
      </c>
      <c r="EE39" s="747">
        <v>137217</v>
      </c>
      <c r="EF39" s="747">
        <v>2718</v>
      </c>
      <c r="EG39" s="747">
        <v>22400</v>
      </c>
      <c r="EH39" s="812">
        <v>25118</v>
      </c>
    </row>
    <row r="40" spans="2:138" ht="14.25" thickBot="1" x14ac:dyDescent="0.3">
      <c r="B40" s="819" t="s">
        <v>1108</v>
      </c>
      <c r="C40" s="747">
        <v>4939</v>
      </c>
      <c r="D40" s="747">
        <v>4831</v>
      </c>
      <c r="E40" s="747">
        <v>30096</v>
      </c>
      <c r="F40" s="747">
        <v>339</v>
      </c>
      <c r="G40" s="747">
        <v>35266</v>
      </c>
      <c r="H40" s="747">
        <v>679</v>
      </c>
      <c r="I40" s="747">
        <v>2358</v>
      </c>
      <c r="J40" s="91">
        <v>3037</v>
      </c>
      <c r="K40" s="747">
        <v>2113</v>
      </c>
      <c r="L40" s="747">
        <v>1502</v>
      </c>
      <c r="M40" s="747">
        <v>12472</v>
      </c>
      <c r="N40" s="747">
        <v>373</v>
      </c>
      <c r="O40" s="747">
        <v>14347</v>
      </c>
      <c r="P40" s="747">
        <v>389</v>
      </c>
      <c r="Q40" s="747">
        <v>2001</v>
      </c>
      <c r="R40" s="91">
        <v>2390</v>
      </c>
      <c r="S40" s="747">
        <v>5874</v>
      </c>
      <c r="T40" s="747">
        <v>2896</v>
      </c>
      <c r="U40" s="747">
        <v>28840</v>
      </c>
      <c r="V40" s="747">
        <v>286</v>
      </c>
      <c r="W40" s="747">
        <v>32022</v>
      </c>
      <c r="X40" s="747">
        <v>1330</v>
      </c>
      <c r="Y40" s="747">
        <v>4804</v>
      </c>
      <c r="Z40" s="91">
        <v>6134</v>
      </c>
      <c r="AA40" s="747">
        <v>933</v>
      </c>
      <c r="AB40" s="747">
        <v>1661</v>
      </c>
      <c r="AC40" s="747">
        <v>6952</v>
      </c>
      <c r="AD40" s="747">
        <v>180</v>
      </c>
      <c r="AE40" s="747">
        <v>8793</v>
      </c>
      <c r="AF40" s="747">
        <v>211</v>
      </c>
      <c r="AG40" s="747">
        <v>2079</v>
      </c>
      <c r="AH40" s="91">
        <v>2290</v>
      </c>
      <c r="AI40" s="747">
        <v>1043</v>
      </c>
      <c r="AJ40" s="747">
        <v>799</v>
      </c>
      <c r="AK40" s="747">
        <v>5337</v>
      </c>
      <c r="AL40" s="747">
        <v>226</v>
      </c>
      <c r="AM40" s="747">
        <v>6362</v>
      </c>
      <c r="AN40" s="747">
        <v>258</v>
      </c>
      <c r="AO40" s="747">
        <v>2248</v>
      </c>
      <c r="AP40" s="91">
        <v>2506</v>
      </c>
      <c r="AQ40" s="747">
        <v>817</v>
      </c>
      <c r="AR40" s="747">
        <v>449</v>
      </c>
      <c r="AS40" s="747">
        <v>6676</v>
      </c>
      <c r="AT40" s="747">
        <v>103</v>
      </c>
      <c r="AU40" s="747">
        <v>7228</v>
      </c>
      <c r="AV40" s="747">
        <v>522</v>
      </c>
      <c r="AW40" s="747">
        <v>3171</v>
      </c>
      <c r="AX40" s="91">
        <v>3693</v>
      </c>
      <c r="AY40" s="747">
        <v>847</v>
      </c>
      <c r="AZ40" s="747">
        <v>1174</v>
      </c>
      <c r="BA40" s="747">
        <v>3413</v>
      </c>
      <c r="BB40" s="747">
        <v>12</v>
      </c>
      <c r="BC40" s="747">
        <v>4599</v>
      </c>
      <c r="BD40" s="747">
        <v>69</v>
      </c>
      <c r="BE40" s="747">
        <v>590</v>
      </c>
      <c r="BF40" s="91">
        <v>659</v>
      </c>
      <c r="BG40" s="747">
        <v>154</v>
      </c>
      <c r="BH40" s="747">
        <v>270</v>
      </c>
      <c r="BI40" s="747">
        <v>3747</v>
      </c>
      <c r="BJ40" s="747">
        <v>5</v>
      </c>
      <c r="BK40" s="747">
        <v>4022</v>
      </c>
      <c r="BL40" s="747">
        <v>448</v>
      </c>
      <c r="BM40" s="747">
        <v>746</v>
      </c>
      <c r="BN40" s="91">
        <v>1194</v>
      </c>
      <c r="BO40" s="747">
        <v>1093</v>
      </c>
      <c r="BP40" s="747">
        <v>272</v>
      </c>
      <c r="BQ40" s="747">
        <v>5125</v>
      </c>
      <c r="BR40" s="747">
        <v>96</v>
      </c>
      <c r="BS40" s="747">
        <v>5493</v>
      </c>
      <c r="BT40" s="747">
        <v>168</v>
      </c>
      <c r="BU40" s="747">
        <v>1128</v>
      </c>
      <c r="BV40" s="91">
        <v>1296</v>
      </c>
      <c r="BW40" s="747">
        <v>343</v>
      </c>
      <c r="BX40" s="747">
        <v>314</v>
      </c>
      <c r="BY40" s="747">
        <v>4201</v>
      </c>
      <c r="BZ40" s="747">
        <v>21</v>
      </c>
      <c r="CA40" s="747">
        <v>4536</v>
      </c>
      <c r="CB40" s="747">
        <v>56</v>
      </c>
      <c r="CC40" s="747">
        <v>328</v>
      </c>
      <c r="CD40" s="91">
        <v>384</v>
      </c>
      <c r="CE40" s="747">
        <v>190</v>
      </c>
      <c r="CF40" s="747">
        <v>302</v>
      </c>
      <c r="CG40" s="747">
        <v>951</v>
      </c>
      <c r="CH40" s="747">
        <v>19</v>
      </c>
      <c r="CI40" s="747">
        <v>1272</v>
      </c>
      <c r="CJ40" s="747">
        <v>35</v>
      </c>
      <c r="CK40" s="747">
        <v>788</v>
      </c>
      <c r="CL40" s="91">
        <v>823</v>
      </c>
      <c r="CM40" s="747">
        <v>200</v>
      </c>
      <c r="CN40" s="747">
        <v>226</v>
      </c>
      <c r="CO40" s="747">
        <v>2445</v>
      </c>
      <c r="CP40" s="747">
        <v>62</v>
      </c>
      <c r="CQ40" s="747">
        <v>2733</v>
      </c>
      <c r="CR40" s="747">
        <v>101</v>
      </c>
      <c r="CS40" s="747">
        <v>197</v>
      </c>
      <c r="CT40" s="91">
        <v>298</v>
      </c>
      <c r="CU40" s="747">
        <v>212</v>
      </c>
      <c r="CV40" s="747">
        <v>111</v>
      </c>
      <c r="CW40" s="747">
        <v>357</v>
      </c>
      <c r="CX40" s="747">
        <v>14</v>
      </c>
      <c r="CY40" s="747">
        <v>482</v>
      </c>
      <c r="CZ40" s="747">
        <v>207</v>
      </c>
      <c r="DA40" s="747">
        <v>793</v>
      </c>
      <c r="DB40" s="91">
        <v>1000</v>
      </c>
      <c r="DC40" s="747">
        <v>257</v>
      </c>
      <c r="DD40" s="747">
        <v>266</v>
      </c>
      <c r="DE40" s="747">
        <v>356</v>
      </c>
      <c r="DF40" s="747">
        <v>2</v>
      </c>
      <c r="DG40" s="747">
        <v>624</v>
      </c>
      <c r="DH40" s="747">
        <v>26</v>
      </c>
      <c r="DI40" s="747">
        <v>411</v>
      </c>
      <c r="DJ40" s="91">
        <v>437</v>
      </c>
      <c r="DK40" s="747">
        <v>120</v>
      </c>
      <c r="DL40" s="747">
        <v>74</v>
      </c>
      <c r="DM40" s="747">
        <v>2776</v>
      </c>
      <c r="DN40" s="747">
        <v>14</v>
      </c>
      <c r="DO40" s="747">
        <v>2864</v>
      </c>
      <c r="DP40" s="747">
        <v>36</v>
      </c>
      <c r="DQ40" s="747">
        <v>401</v>
      </c>
      <c r="DR40" s="91">
        <v>437</v>
      </c>
      <c r="DS40" s="747">
        <v>208</v>
      </c>
      <c r="DT40" s="747">
        <v>256</v>
      </c>
      <c r="DU40" s="747">
        <v>720</v>
      </c>
      <c r="DV40" s="747">
        <v>51</v>
      </c>
      <c r="DW40" s="747">
        <v>1027</v>
      </c>
      <c r="DX40" s="747">
        <v>94</v>
      </c>
      <c r="DY40" s="747">
        <v>364</v>
      </c>
      <c r="DZ40" s="91">
        <v>458</v>
      </c>
      <c r="EA40" s="747">
        <v>19343</v>
      </c>
      <c r="EB40" s="747">
        <v>15403</v>
      </c>
      <c r="EC40" s="747">
        <v>114464</v>
      </c>
      <c r="ED40" s="747">
        <v>1803</v>
      </c>
      <c r="EE40" s="747">
        <v>131670</v>
      </c>
      <c r="EF40" s="747">
        <v>4629</v>
      </c>
      <c r="EG40" s="747">
        <v>22407</v>
      </c>
      <c r="EH40" s="812">
        <v>27036</v>
      </c>
    </row>
    <row r="41" spans="2:138" x14ac:dyDescent="0.25">
      <c r="B41" s="72" t="s">
        <v>1116</v>
      </c>
      <c r="C41" s="747">
        <v>3676</v>
      </c>
      <c r="D41" s="747">
        <v>4438</v>
      </c>
      <c r="E41" s="747">
        <v>26928</v>
      </c>
      <c r="F41" s="747">
        <v>163</v>
      </c>
      <c r="G41" s="747">
        <v>31529</v>
      </c>
      <c r="H41" s="747">
        <v>4801</v>
      </c>
      <c r="I41" s="747">
        <v>2750</v>
      </c>
      <c r="J41" s="91">
        <v>7551</v>
      </c>
      <c r="K41" s="747">
        <v>1633</v>
      </c>
      <c r="L41" s="747">
        <v>1296</v>
      </c>
      <c r="M41" s="747">
        <v>12399</v>
      </c>
      <c r="N41" s="747">
        <v>188</v>
      </c>
      <c r="O41" s="747">
        <v>13883</v>
      </c>
      <c r="P41" s="747">
        <v>372</v>
      </c>
      <c r="Q41" s="747">
        <v>2146</v>
      </c>
      <c r="R41" s="91">
        <v>2518</v>
      </c>
      <c r="S41" s="747">
        <v>3343</v>
      </c>
      <c r="T41" s="747">
        <v>2679</v>
      </c>
      <c r="U41" s="747">
        <v>24563</v>
      </c>
      <c r="V41" s="747">
        <v>910</v>
      </c>
      <c r="W41" s="747">
        <v>28152</v>
      </c>
      <c r="X41" s="747">
        <v>4359</v>
      </c>
      <c r="Y41" s="747">
        <v>5095</v>
      </c>
      <c r="Z41" s="91">
        <v>9454</v>
      </c>
      <c r="AA41" s="747">
        <v>1198</v>
      </c>
      <c r="AB41" s="747">
        <v>787</v>
      </c>
      <c r="AC41" s="747">
        <v>7368</v>
      </c>
      <c r="AD41" s="747">
        <v>79</v>
      </c>
      <c r="AE41" s="747">
        <v>8234</v>
      </c>
      <c r="AF41" s="747">
        <v>317</v>
      </c>
      <c r="AG41" s="747">
        <v>2105</v>
      </c>
      <c r="AH41" s="91">
        <v>2422</v>
      </c>
      <c r="AI41" s="747">
        <v>821</v>
      </c>
      <c r="AJ41" s="747">
        <v>555</v>
      </c>
      <c r="AK41" s="747">
        <v>5129</v>
      </c>
      <c r="AL41" s="747">
        <v>195</v>
      </c>
      <c r="AM41" s="747">
        <v>5879</v>
      </c>
      <c r="AN41" s="747">
        <v>467</v>
      </c>
      <c r="AO41" s="747">
        <v>2247</v>
      </c>
      <c r="AP41" s="91">
        <v>2714</v>
      </c>
      <c r="AQ41" s="747">
        <v>1992</v>
      </c>
      <c r="AR41" s="747">
        <v>387</v>
      </c>
      <c r="AS41" s="747">
        <v>5224</v>
      </c>
      <c r="AT41" s="747">
        <v>453</v>
      </c>
      <c r="AU41" s="747">
        <v>6064</v>
      </c>
      <c r="AV41" s="747">
        <v>192</v>
      </c>
      <c r="AW41" s="747">
        <v>3054</v>
      </c>
      <c r="AX41" s="91">
        <v>3246</v>
      </c>
      <c r="AY41" s="747">
        <v>310</v>
      </c>
      <c r="AZ41" s="747">
        <v>627</v>
      </c>
      <c r="BA41" s="747">
        <v>3453</v>
      </c>
      <c r="BB41" s="747">
        <v>112</v>
      </c>
      <c r="BC41" s="747">
        <v>4192</v>
      </c>
      <c r="BD41" s="747">
        <v>852</v>
      </c>
      <c r="BE41" s="747">
        <v>531</v>
      </c>
      <c r="BF41" s="91">
        <v>1383</v>
      </c>
      <c r="BG41" s="747">
        <v>948</v>
      </c>
      <c r="BH41" s="747">
        <v>85</v>
      </c>
      <c r="BI41" s="747">
        <v>2303</v>
      </c>
      <c r="BJ41" s="747">
        <v>86</v>
      </c>
      <c r="BK41" s="747">
        <v>2474</v>
      </c>
      <c r="BL41" s="747">
        <v>829</v>
      </c>
      <c r="BM41" s="747">
        <v>1050</v>
      </c>
      <c r="BN41" s="91">
        <v>1879</v>
      </c>
      <c r="BO41" s="747">
        <v>870</v>
      </c>
      <c r="BP41" s="747">
        <v>944</v>
      </c>
      <c r="BQ41" s="747">
        <v>4282</v>
      </c>
      <c r="BR41" s="747">
        <v>50</v>
      </c>
      <c r="BS41" s="747">
        <v>5276</v>
      </c>
      <c r="BT41" s="747">
        <v>355</v>
      </c>
      <c r="BU41" s="747">
        <v>1233</v>
      </c>
      <c r="BV41" s="91">
        <v>1588</v>
      </c>
      <c r="BW41" s="747">
        <v>338</v>
      </c>
      <c r="BX41" s="747">
        <v>565</v>
      </c>
      <c r="BY41" s="747">
        <v>3161</v>
      </c>
      <c r="BZ41" s="747">
        <v>8</v>
      </c>
      <c r="CA41" s="747">
        <v>3734</v>
      </c>
      <c r="CB41" s="747">
        <v>1057</v>
      </c>
      <c r="CC41" s="747">
        <v>355</v>
      </c>
      <c r="CD41" s="91">
        <v>1412</v>
      </c>
      <c r="CE41" s="747">
        <v>118</v>
      </c>
      <c r="CF41" s="747">
        <v>26</v>
      </c>
      <c r="CG41" s="747">
        <v>1129</v>
      </c>
      <c r="CH41" s="747">
        <v>3</v>
      </c>
      <c r="CI41" s="747">
        <v>1158</v>
      </c>
      <c r="CJ41" s="747">
        <v>31</v>
      </c>
      <c r="CK41" s="747">
        <v>814</v>
      </c>
      <c r="CL41" s="91">
        <v>845</v>
      </c>
      <c r="CM41" s="747">
        <v>296</v>
      </c>
      <c r="CN41" s="747">
        <v>349</v>
      </c>
      <c r="CO41" s="747">
        <v>2354</v>
      </c>
      <c r="CP41" s="747">
        <v>14</v>
      </c>
      <c r="CQ41" s="747">
        <v>2717</v>
      </c>
      <c r="CR41" s="747">
        <v>94</v>
      </c>
      <c r="CS41" s="747">
        <v>277</v>
      </c>
      <c r="CT41" s="91">
        <v>371</v>
      </c>
      <c r="CU41" s="747">
        <v>36</v>
      </c>
      <c r="CV41" s="747">
        <v>154</v>
      </c>
      <c r="CW41" s="747">
        <v>169</v>
      </c>
      <c r="CX41" s="747">
        <v>104</v>
      </c>
      <c r="CY41" s="747">
        <v>427</v>
      </c>
      <c r="CZ41" s="747">
        <v>307</v>
      </c>
      <c r="DA41" s="747">
        <v>860</v>
      </c>
      <c r="DB41" s="91">
        <v>1167</v>
      </c>
      <c r="DC41" s="747">
        <v>57</v>
      </c>
      <c r="DD41" s="747">
        <v>81</v>
      </c>
      <c r="DE41" s="747">
        <v>501</v>
      </c>
      <c r="DF41" s="747">
        <v>1</v>
      </c>
      <c r="DG41" s="747">
        <v>583</v>
      </c>
      <c r="DH41" s="747">
        <v>68</v>
      </c>
      <c r="DI41" s="747">
        <v>434</v>
      </c>
      <c r="DJ41" s="91">
        <v>502</v>
      </c>
      <c r="DK41" s="747">
        <v>37</v>
      </c>
      <c r="DL41" s="747">
        <v>243</v>
      </c>
      <c r="DM41" s="747">
        <v>2384</v>
      </c>
      <c r="DN41" s="747">
        <v>31</v>
      </c>
      <c r="DO41" s="747">
        <v>2658</v>
      </c>
      <c r="DP41" s="747">
        <v>448</v>
      </c>
      <c r="DQ41" s="747">
        <v>401</v>
      </c>
      <c r="DR41" s="91">
        <v>849</v>
      </c>
      <c r="DS41" s="747">
        <v>116</v>
      </c>
      <c r="DT41" s="747">
        <v>103</v>
      </c>
      <c r="DU41" s="747">
        <v>814</v>
      </c>
      <c r="DV41" s="747">
        <v>74</v>
      </c>
      <c r="DW41" s="747">
        <v>991</v>
      </c>
      <c r="DX41" s="747">
        <v>120</v>
      </c>
      <c r="DY41" s="747">
        <v>361</v>
      </c>
      <c r="DZ41" s="91">
        <v>481</v>
      </c>
      <c r="EA41" s="747">
        <v>15789</v>
      </c>
      <c r="EB41" s="747">
        <v>13319</v>
      </c>
      <c r="EC41" s="747">
        <v>102161</v>
      </c>
      <c r="ED41" s="747">
        <v>2471</v>
      </c>
      <c r="EE41" s="747">
        <v>117951</v>
      </c>
      <c r="EF41" s="747">
        <v>14669</v>
      </c>
      <c r="EG41" s="747">
        <v>23713</v>
      </c>
      <c r="EH41" s="812">
        <v>38382</v>
      </c>
    </row>
    <row r="42" spans="2:138" x14ac:dyDescent="0.25">
      <c r="B42" s="27" t="s">
        <v>1122</v>
      </c>
      <c r="C42" s="747">
        <v>3347</v>
      </c>
      <c r="D42" s="747">
        <v>1683</v>
      </c>
      <c r="E42" s="747">
        <v>20548</v>
      </c>
      <c r="F42" s="747">
        <v>3894</v>
      </c>
      <c r="G42" s="747">
        <v>26125</v>
      </c>
      <c r="H42" s="747">
        <v>8559</v>
      </c>
      <c r="I42" s="747">
        <v>2694</v>
      </c>
      <c r="J42" s="91">
        <v>11253</v>
      </c>
      <c r="K42" s="747">
        <v>2940</v>
      </c>
      <c r="L42" s="747">
        <v>1562</v>
      </c>
      <c r="M42" s="747">
        <v>4869</v>
      </c>
      <c r="N42" s="747">
        <v>37</v>
      </c>
      <c r="O42" s="747">
        <v>6468</v>
      </c>
      <c r="P42" s="747">
        <v>6243</v>
      </c>
      <c r="Q42" s="747">
        <v>2349</v>
      </c>
      <c r="R42" s="91">
        <v>8592</v>
      </c>
      <c r="S42" s="747">
        <v>2214</v>
      </c>
      <c r="T42" s="747">
        <v>2457</v>
      </c>
      <c r="U42" s="747">
        <v>15122</v>
      </c>
      <c r="V42" s="747">
        <v>3690</v>
      </c>
      <c r="W42" s="747">
        <v>21269</v>
      </c>
      <c r="X42" s="747">
        <v>10974</v>
      </c>
      <c r="Y42" s="747">
        <v>5466</v>
      </c>
      <c r="Z42" s="91">
        <v>16440</v>
      </c>
      <c r="AA42" s="747">
        <v>1110</v>
      </c>
      <c r="AB42" s="747">
        <v>590</v>
      </c>
      <c r="AC42" s="747">
        <v>5257</v>
      </c>
      <c r="AD42" s="747">
        <v>56</v>
      </c>
      <c r="AE42" s="747">
        <v>5903</v>
      </c>
      <c r="AF42" s="747">
        <v>1983</v>
      </c>
      <c r="AG42" s="747">
        <v>2210</v>
      </c>
      <c r="AH42" s="91">
        <v>4193</v>
      </c>
      <c r="AI42" s="747">
        <v>744</v>
      </c>
      <c r="AJ42" s="747">
        <v>70</v>
      </c>
      <c r="AK42" s="747">
        <v>3412</v>
      </c>
      <c r="AL42" s="747">
        <v>19</v>
      </c>
      <c r="AM42" s="747">
        <v>3501</v>
      </c>
      <c r="AN42" s="747">
        <v>1803</v>
      </c>
      <c r="AO42" s="747">
        <v>2608</v>
      </c>
      <c r="AP42" s="91">
        <v>4411</v>
      </c>
      <c r="AQ42" s="747">
        <v>491</v>
      </c>
      <c r="AR42" s="747">
        <v>313</v>
      </c>
      <c r="AS42" s="747">
        <v>2640</v>
      </c>
      <c r="AT42" s="747">
        <v>63</v>
      </c>
      <c r="AU42" s="747">
        <v>3016</v>
      </c>
      <c r="AV42" s="747">
        <v>3169</v>
      </c>
      <c r="AW42" s="747">
        <v>2953</v>
      </c>
      <c r="AX42" s="91">
        <v>6122</v>
      </c>
      <c r="AY42" s="747">
        <v>1351</v>
      </c>
      <c r="AZ42" s="747">
        <v>312</v>
      </c>
      <c r="BA42" s="747">
        <v>1907</v>
      </c>
      <c r="BB42" s="747">
        <v>471</v>
      </c>
      <c r="BC42" s="747">
        <v>2690</v>
      </c>
      <c r="BD42" s="747">
        <v>1306</v>
      </c>
      <c r="BE42" s="747">
        <v>540</v>
      </c>
      <c r="BF42" s="91">
        <v>1846</v>
      </c>
      <c r="BG42" s="747">
        <v>417</v>
      </c>
      <c r="BH42" s="747">
        <v>234</v>
      </c>
      <c r="BI42" s="747">
        <v>1125</v>
      </c>
      <c r="BJ42" s="747">
        <v>559</v>
      </c>
      <c r="BK42" s="747">
        <v>1918</v>
      </c>
      <c r="BL42" s="747">
        <v>1058</v>
      </c>
      <c r="BM42" s="747">
        <v>1196</v>
      </c>
      <c r="BN42" s="91">
        <v>2254</v>
      </c>
      <c r="BO42" s="747">
        <v>276</v>
      </c>
      <c r="BP42" s="747">
        <v>175</v>
      </c>
      <c r="BQ42" s="747">
        <v>1455</v>
      </c>
      <c r="BR42" s="747">
        <v>241</v>
      </c>
      <c r="BS42" s="747">
        <v>1871</v>
      </c>
      <c r="BT42" s="747">
        <v>3612</v>
      </c>
      <c r="BU42" s="747">
        <v>1286</v>
      </c>
      <c r="BV42" s="91">
        <v>4898</v>
      </c>
      <c r="BW42" s="747">
        <v>452</v>
      </c>
      <c r="BX42" s="747">
        <v>297</v>
      </c>
      <c r="BY42" s="747">
        <v>2810</v>
      </c>
      <c r="BZ42" s="747">
        <v>880</v>
      </c>
      <c r="CA42" s="747">
        <v>3987</v>
      </c>
      <c r="CB42" s="747">
        <v>594</v>
      </c>
      <c r="CC42" s="747">
        <v>411</v>
      </c>
      <c r="CD42" s="91">
        <v>1005</v>
      </c>
      <c r="CE42" s="747">
        <v>116</v>
      </c>
      <c r="CF42" s="747">
        <v>167</v>
      </c>
      <c r="CG42" s="747">
        <v>956</v>
      </c>
      <c r="CH42" s="747">
        <v>28</v>
      </c>
      <c r="CI42" s="747">
        <v>1151</v>
      </c>
      <c r="CJ42" s="747">
        <v>106</v>
      </c>
      <c r="CK42" s="747">
        <v>797</v>
      </c>
      <c r="CL42" s="91">
        <v>903</v>
      </c>
      <c r="CM42" s="747">
        <v>199</v>
      </c>
      <c r="CN42" s="747">
        <v>297</v>
      </c>
      <c r="CO42" s="747">
        <v>1977</v>
      </c>
      <c r="CP42" s="747">
        <v>89</v>
      </c>
      <c r="CQ42" s="747">
        <v>2363</v>
      </c>
      <c r="CR42" s="747">
        <v>552</v>
      </c>
      <c r="CS42" s="747">
        <v>274</v>
      </c>
      <c r="CT42" s="91">
        <v>826</v>
      </c>
      <c r="CU42" s="747">
        <v>179</v>
      </c>
      <c r="CV42" s="747">
        <v>141</v>
      </c>
      <c r="CW42" s="747">
        <v>232</v>
      </c>
      <c r="CX42" s="747">
        <v>214</v>
      </c>
      <c r="CY42" s="747">
        <v>587</v>
      </c>
      <c r="CZ42" s="747">
        <v>141</v>
      </c>
      <c r="DA42" s="747">
        <v>815</v>
      </c>
      <c r="DB42" s="91">
        <v>956</v>
      </c>
      <c r="DC42" s="747">
        <v>77</v>
      </c>
      <c r="DD42" s="747">
        <v>38</v>
      </c>
      <c r="DE42" s="747">
        <v>210</v>
      </c>
      <c r="DF42" s="747">
        <v>91</v>
      </c>
      <c r="DG42" s="747">
        <v>339</v>
      </c>
      <c r="DH42" s="747">
        <v>301</v>
      </c>
      <c r="DI42" s="747">
        <v>405</v>
      </c>
      <c r="DJ42" s="91">
        <v>706</v>
      </c>
      <c r="DK42" s="747">
        <v>74</v>
      </c>
      <c r="DL42" s="747">
        <v>68</v>
      </c>
      <c r="DM42" s="747">
        <v>1182</v>
      </c>
      <c r="DN42" s="747">
        <v>506</v>
      </c>
      <c r="DO42" s="747">
        <v>1756</v>
      </c>
      <c r="DP42" s="747">
        <v>1442</v>
      </c>
      <c r="DQ42" s="747">
        <v>298</v>
      </c>
      <c r="DR42" s="91">
        <v>1740</v>
      </c>
      <c r="DS42" s="747">
        <v>45</v>
      </c>
      <c r="DT42" s="747">
        <v>106</v>
      </c>
      <c r="DU42" s="747">
        <v>695</v>
      </c>
      <c r="DV42" s="747">
        <v>80</v>
      </c>
      <c r="DW42" s="747">
        <v>881</v>
      </c>
      <c r="DX42" s="747">
        <v>275</v>
      </c>
      <c r="DY42" s="747">
        <v>371</v>
      </c>
      <c r="DZ42" s="91">
        <v>646</v>
      </c>
      <c r="EA42" s="747">
        <v>14032</v>
      </c>
      <c r="EB42" s="747">
        <v>8510</v>
      </c>
      <c r="EC42" s="747">
        <v>64397</v>
      </c>
      <c r="ED42" s="747">
        <v>10918</v>
      </c>
      <c r="EE42" s="747">
        <v>83825</v>
      </c>
      <c r="EF42" s="747">
        <v>42118</v>
      </c>
      <c r="EG42" s="747">
        <v>24673</v>
      </c>
      <c r="EH42" s="812">
        <v>66791</v>
      </c>
    </row>
    <row r="43" spans="2:138" x14ac:dyDescent="0.25">
      <c r="B43" s="27" t="s">
        <v>1129</v>
      </c>
      <c r="C43" s="747">
        <v>2328</v>
      </c>
      <c r="D43" s="747">
        <v>6246</v>
      </c>
      <c r="E43" s="747">
        <v>23865</v>
      </c>
      <c r="F43" s="747">
        <v>7082</v>
      </c>
      <c r="G43" s="747">
        <v>37193</v>
      </c>
      <c r="H43" s="747">
        <v>499</v>
      </c>
      <c r="I43" s="747">
        <v>3678</v>
      </c>
      <c r="J43" s="91">
        <v>4177</v>
      </c>
      <c r="K43" s="747">
        <v>2659</v>
      </c>
      <c r="L43" s="747">
        <v>2593</v>
      </c>
      <c r="M43" s="747">
        <v>4776</v>
      </c>
      <c r="N43" s="747">
        <v>4546</v>
      </c>
      <c r="O43" s="747">
        <v>11915</v>
      </c>
      <c r="P43" s="747">
        <v>163</v>
      </c>
      <c r="Q43" s="747">
        <v>2967</v>
      </c>
      <c r="R43" s="91">
        <v>3130</v>
      </c>
      <c r="S43" s="747">
        <v>2579</v>
      </c>
      <c r="T43" s="747">
        <v>2378</v>
      </c>
      <c r="U43" s="747">
        <v>19634</v>
      </c>
      <c r="V43" s="747">
        <v>9672</v>
      </c>
      <c r="W43" s="747">
        <v>31684</v>
      </c>
      <c r="X43" s="747">
        <v>356</v>
      </c>
      <c r="Y43" s="747">
        <v>5981</v>
      </c>
      <c r="Z43" s="91">
        <v>6337</v>
      </c>
      <c r="AA43" s="747">
        <v>857</v>
      </c>
      <c r="AB43" s="747">
        <v>1390</v>
      </c>
      <c r="AC43" s="747">
        <v>4973</v>
      </c>
      <c r="AD43" s="747">
        <v>927</v>
      </c>
      <c r="AE43" s="747">
        <v>7290</v>
      </c>
      <c r="AF43" s="747">
        <v>280</v>
      </c>
      <c r="AG43" s="747">
        <v>3078</v>
      </c>
      <c r="AH43" s="91">
        <v>3358</v>
      </c>
      <c r="AI43" s="747">
        <v>561</v>
      </c>
      <c r="AJ43" s="747">
        <v>488</v>
      </c>
      <c r="AK43" s="747">
        <v>3104</v>
      </c>
      <c r="AL43" s="747">
        <v>1640</v>
      </c>
      <c r="AM43" s="747">
        <v>5232</v>
      </c>
      <c r="AN43" s="747">
        <v>119</v>
      </c>
      <c r="AO43" s="747">
        <v>2490</v>
      </c>
      <c r="AP43" s="91">
        <v>2609</v>
      </c>
      <c r="AQ43" s="747">
        <v>303</v>
      </c>
      <c r="AR43" s="747">
        <v>438</v>
      </c>
      <c r="AS43" s="747">
        <v>2555</v>
      </c>
      <c r="AT43" s="747">
        <v>3020</v>
      </c>
      <c r="AU43" s="747">
        <v>6013</v>
      </c>
      <c r="AV43" s="747">
        <v>291</v>
      </c>
      <c r="AW43" s="747">
        <v>2965</v>
      </c>
      <c r="AX43" s="91">
        <v>3256</v>
      </c>
      <c r="AY43" s="747">
        <v>645</v>
      </c>
      <c r="AZ43" s="747">
        <v>665</v>
      </c>
      <c r="BA43" s="747">
        <v>2520</v>
      </c>
      <c r="BB43" s="747">
        <v>666</v>
      </c>
      <c r="BC43" s="747">
        <v>3851</v>
      </c>
      <c r="BD43" s="747">
        <v>7</v>
      </c>
      <c r="BE43" s="747">
        <v>697</v>
      </c>
      <c r="BF43" s="91">
        <v>704</v>
      </c>
      <c r="BG43" s="747">
        <v>320</v>
      </c>
      <c r="BH43" s="747">
        <v>186</v>
      </c>
      <c r="BI43" s="747">
        <v>1783</v>
      </c>
      <c r="BJ43" s="747">
        <v>500</v>
      </c>
      <c r="BK43" s="747">
        <v>2469</v>
      </c>
      <c r="BL43" s="747">
        <v>102</v>
      </c>
      <c r="BM43" s="747">
        <v>1467</v>
      </c>
      <c r="BN43" s="91">
        <v>1569</v>
      </c>
      <c r="BO43" s="747">
        <v>401</v>
      </c>
      <c r="BP43" s="747">
        <v>496</v>
      </c>
      <c r="BQ43" s="747">
        <v>1348</v>
      </c>
      <c r="BR43" s="747">
        <v>2828</v>
      </c>
      <c r="BS43" s="747">
        <v>4672</v>
      </c>
      <c r="BT43" s="747">
        <v>152</v>
      </c>
      <c r="BU43" s="747">
        <v>2062</v>
      </c>
      <c r="BV43" s="91">
        <v>2214</v>
      </c>
      <c r="BW43" s="747">
        <v>773</v>
      </c>
      <c r="BX43" s="747">
        <v>481</v>
      </c>
      <c r="BY43" s="747">
        <v>3246</v>
      </c>
      <c r="BZ43" s="747">
        <v>577</v>
      </c>
      <c r="CA43" s="747">
        <v>4304</v>
      </c>
      <c r="CB43" s="747">
        <v>22</v>
      </c>
      <c r="CC43" s="747">
        <v>378</v>
      </c>
      <c r="CD43" s="91">
        <v>400</v>
      </c>
      <c r="CE43" s="747">
        <v>78</v>
      </c>
      <c r="CF43" s="747">
        <v>144</v>
      </c>
      <c r="CG43" s="747">
        <v>1069</v>
      </c>
      <c r="CH43" s="747">
        <v>92</v>
      </c>
      <c r="CI43" s="747">
        <v>1305</v>
      </c>
      <c r="CJ43" s="747">
        <v>23</v>
      </c>
      <c r="CK43" s="747">
        <v>792</v>
      </c>
      <c r="CL43" s="91">
        <v>815</v>
      </c>
      <c r="CM43" s="747">
        <v>139</v>
      </c>
      <c r="CN43" s="747">
        <v>479</v>
      </c>
      <c r="CO43" s="747">
        <v>2267</v>
      </c>
      <c r="CP43" s="747">
        <v>441</v>
      </c>
      <c r="CQ43" s="747">
        <v>3187</v>
      </c>
      <c r="CR43" s="747">
        <v>12</v>
      </c>
      <c r="CS43" s="747">
        <v>329</v>
      </c>
      <c r="CT43" s="91">
        <v>341</v>
      </c>
      <c r="CU43" s="747">
        <v>156</v>
      </c>
      <c r="CV43" s="747">
        <v>137</v>
      </c>
      <c r="CW43" s="747">
        <v>588</v>
      </c>
      <c r="CX43" s="747">
        <v>174</v>
      </c>
      <c r="CY43" s="747">
        <v>899</v>
      </c>
      <c r="CZ43" s="747">
        <v>41</v>
      </c>
      <c r="DA43" s="747">
        <v>740</v>
      </c>
      <c r="DB43" s="91">
        <v>781</v>
      </c>
      <c r="DC43" s="747">
        <v>133</v>
      </c>
      <c r="DD43" s="747">
        <v>59</v>
      </c>
      <c r="DE43" s="747">
        <v>249</v>
      </c>
      <c r="DF43" s="747">
        <v>248</v>
      </c>
      <c r="DG43" s="747">
        <v>556</v>
      </c>
      <c r="DH43" s="747">
        <v>29</v>
      </c>
      <c r="DI43" s="747">
        <v>386</v>
      </c>
      <c r="DJ43" s="91">
        <v>415</v>
      </c>
      <c r="DK43" s="747">
        <v>514</v>
      </c>
      <c r="DL43" s="747">
        <v>165</v>
      </c>
      <c r="DM43" s="747">
        <v>1700</v>
      </c>
      <c r="DN43" s="747">
        <v>965</v>
      </c>
      <c r="DO43" s="747">
        <v>2830</v>
      </c>
      <c r="DP43" s="747">
        <v>11</v>
      </c>
      <c r="DQ43" s="747">
        <v>306</v>
      </c>
      <c r="DR43" s="91">
        <v>317</v>
      </c>
      <c r="DS43" s="747">
        <v>252</v>
      </c>
      <c r="DT43" s="747">
        <v>233</v>
      </c>
      <c r="DU43" s="747">
        <v>623</v>
      </c>
      <c r="DV43" s="747">
        <v>160</v>
      </c>
      <c r="DW43" s="747">
        <v>1016</v>
      </c>
      <c r="DX43" s="747">
        <v>47</v>
      </c>
      <c r="DY43" s="747">
        <v>447</v>
      </c>
      <c r="DZ43" s="91">
        <v>494</v>
      </c>
      <c r="EA43" s="747">
        <v>12698</v>
      </c>
      <c r="EB43" s="747">
        <v>16578</v>
      </c>
      <c r="EC43" s="747">
        <v>74300</v>
      </c>
      <c r="ED43" s="747">
        <v>33538</v>
      </c>
      <c r="EE43" s="747">
        <v>124416</v>
      </c>
      <c r="EF43" s="747">
        <v>2154</v>
      </c>
      <c r="EG43" s="747">
        <v>28763</v>
      </c>
      <c r="EH43" s="812">
        <v>30917</v>
      </c>
    </row>
    <row r="44" spans="2:138" ht="14.25" thickBot="1" x14ac:dyDescent="0.3">
      <c r="B44" s="27" t="s">
        <v>1136</v>
      </c>
      <c r="C44" s="89">
        <v>4552</v>
      </c>
      <c r="D44" s="747">
        <v>3594</v>
      </c>
      <c r="E44" s="747">
        <v>31597</v>
      </c>
      <c r="F44" s="747">
        <v>459</v>
      </c>
      <c r="G44" s="747">
        <v>35650</v>
      </c>
      <c r="H44" s="747">
        <v>487</v>
      </c>
      <c r="I44" s="747">
        <v>3496</v>
      </c>
      <c r="J44" s="91">
        <v>3983</v>
      </c>
      <c r="K44" s="747">
        <v>2793</v>
      </c>
      <c r="L44" s="747">
        <v>1493</v>
      </c>
      <c r="M44" s="747">
        <v>8285</v>
      </c>
      <c r="N44" s="747">
        <v>434</v>
      </c>
      <c r="O44" s="747">
        <v>10212</v>
      </c>
      <c r="P44" s="747">
        <v>359</v>
      </c>
      <c r="Q44" s="747">
        <v>2540</v>
      </c>
      <c r="R44" s="91">
        <v>2899</v>
      </c>
      <c r="S44" s="747">
        <v>3877</v>
      </c>
      <c r="T44" s="747">
        <v>3220</v>
      </c>
      <c r="U44" s="747">
        <v>26697</v>
      </c>
      <c r="V44" s="747">
        <v>421</v>
      </c>
      <c r="W44" s="747">
        <v>30338</v>
      </c>
      <c r="X44" s="747">
        <v>822</v>
      </c>
      <c r="Y44" s="747">
        <v>5508</v>
      </c>
      <c r="Z44" s="91">
        <v>6330</v>
      </c>
      <c r="AA44" s="747">
        <v>1746</v>
      </c>
      <c r="AB44" s="747">
        <v>1857</v>
      </c>
      <c r="AC44" s="747">
        <v>5531</v>
      </c>
      <c r="AD44" s="747">
        <v>248</v>
      </c>
      <c r="AE44" s="747">
        <v>7636</v>
      </c>
      <c r="AF44" s="747">
        <v>248</v>
      </c>
      <c r="AG44" s="747">
        <v>2805</v>
      </c>
      <c r="AH44" s="91">
        <v>3053</v>
      </c>
      <c r="AI44" s="747">
        <v>644</v>
      </c>
      <c r="AJ44" s="747">
        <v>738</v>
      </c>
      <c r="AK44" s="747">
        <v>4238</v>
      </c>
      <c r="AL44" s="747">
        <v>362</v>
      </c>
      <c r="AM44" s="747">
        <v>5338</v>
      </c>
      <c r="AN44" s="747">
        <v>283</v>
      </c>
      <c r="AO44" s="747">
        <v>2183</v>
      </c>
      <c r="AP44" s="91">
        <v>2466</v>
      </c>
      <c r="AQ44" s="747">
        <v>879</v>
      </c>
      <c r="AR44" s="747">
        <v>718</v>
      </c>
      <c r="AS44" s="747">
        <v>5102</v>
      </c>
      <c r="AT44" s="747">
        <v>378</v>
      </c>
      <c r="AU44" s="747">
        <v>6198</v>
      </c>
      <c r="AV44" s="747">
        <v>99</v>
      </c>
      <c r="AW44" s="747">
        <v>2815</v>
      </c>
      <c r="AX44" s="91">
        <v>2914</v>
      </c>
      <c r="AY44" s="747">
        <v>597</v>
      </c>
      <c r="AZ44" s="747">
        <v>691</v>
      </c>
      <c r="BA44" s="747">
        <v>2895</v>
      </c>
      <c r="BB44" s="747">
        <v>21</v>
      </c>
      <c r="BC44" s="747">
        <v>3607</v>
      </c>
      <c r="BD44" s="747">
        <v>9</v>
      </c>
      <c r="BE44" s="747">
        <v>646</v>
      </c>
      <c r="BF44" s="91">
        <v>655</v>
      </c>
      <c r="BG44" s="747">
        <v>265</v>
      </c>
      <c r="BH44" s="747">
        <v>274</v>
      </c>
      <c r="BI44" s="747">
        <v>1962</v>
      </c>
      <c r="BJ44" s="747">
        <v>212</v>
      </c>
      <c r="BK44" s="747">
        <v>2448</v>
      </c>
      <c r="BL44" s="747">
        <v>111</v>
      </c>
      <c r="BM44" s="747">
        <v>1251</v>
      </c>
      <c r="BN44" s="91">
        <v>1362</v>
      </c>
      <c r="BO44" s="747">
        <v>275</v>
      </c>
      <c r="BP44" s="747">
        <v>344</v>
      </c>
      <c r="BQ44" s="747">
        <v>3721</v>
      </c>
      <c r="BR44" s="747">
        <v>197</v>
      </c>
      <c r="BS44" s="747">
        <v>4262</v>
      </c>
      <c r="BT44" s="747">
        <v>759</v>
      </c>
      <c r="BU44" s="747">
        <v>1934</v>
      </c>
      <c r="BV44" s="91">
        <v>2693</v>
      </c>
      <c r="BW44" s="747">
        <v>704</v>
      </c>
      <c r="BX44" s="747">
        <v>288</v>
      </c>
      <c r="BY44" s="747">
        <v>3031</v>
      </c>
      <c r="BZ44" s="747">
        <v>22</v>
      </c>
      <c r="CA44" s="747">
        <v>3341</v>
      </c>
      <c r="CB44" s="747">
        <v>177</v>
      </c>
      <c r="CC44" s="747">
        <v>350</v>
      </c>
      <c r="CD44" s="91">
        <v>527</v>
      </c>
      <c r="CE44" s="747">
        <v>312</v>
      </c>
      <c r="CF44" s="747">
        <v>351</v>
      </c>
      <c r="CG44" s="747">
        <v>927</v>
      </c>
      <c r="CH44" s="747">
        <v>14</v>
      </c>
      <c r="CI44" s="747">
        <v>1292</v>
      </c>
      <c r="CJ44" s="747">
        <v>74</v>
      </c>
      <c r="CK44" s="747">
        <v>793</v>
      </c>
      <c r="CL44" s="91">
        <v>867</v>
      </c>
      <c r="CM44" s="747">
        <v>510</v>
      </c>
      <c r="CN44" s="747">
        <v>490</v>
      </c>
      <c r="CO44" s="747">
        <v>2565</v>
      </c>
      <c r="CP44" s="747">
        <v>17</v>
      </c>
      <c r="CQ44" s="747">
        <v>3072</v>
      </c>
      <c r="CR44" s="747">
        <v>35</v>
      </c>
      <c r="CS44" s="747">
        <v>305</v>
      </c>
      <c r="CT44" s="91">
        <v>340</v>
      </c>
      <c r="CU44" s="747">
        <v>137</v>
      </c>
      <c r="CV44" s="747">
        <v>221</v>
      </c>
      <c r="CW44" s="747">
        <v>637</v>
      </c>
      <c r="CX44" s="747">
        <v>28</v>
      </c>
      <c r="CY44" s="747">
        <v>886</v>
      </c>
      <c r="CZ44" s="747">
        <v>128</v>
      </c>
      <c r="DA44" s="747">
        <v>700</v>
      </c>
      <c r="DB44" s="91">
        <v>828</v>
      </c>
      <c r="DC44" s="747">
        <v>144</v>
      </c>
      <c r="DD44" s="747">
        <v>90</v>
      </c>
      <c r="DE44" s="747">
        <v>397</v>
      </c>
      <c r="DF44" s="747">
        <v>0</v>
      </c>
      <c r="DG44" s="747">
        <v>487</v>
      </c>
      <c r="DH44" s="747">
        <v>30</v>
      </c>
      <c r="DI44" s="747">
        <v>402</v>
      </c>
      <c r="DJ44" s="91">
        <v>432</v>
      </c>
      <c r="DK44" s="747">
        <v>438</v>
      </c>
      <c r="DL44" s="747">
        <v>130</v>
      </c>
      <c r="DM44" s="747">
        <v>2259</v>
      </c>
      <c r="DN44" s="747">
        <v>40</v>
      </c>
      <c r="DO44" s="747">
        <v>2429</v>
      </c>
      <c r="DP44" s="747">
        <v>79</v>
      </c>
      <c r="DQ44" s="747">
        <v>211</v>
      </c>
      <c r="DR44" s="91">
        <v>290</v>
      </c>
      <c r="DS44" s="747">
        <v>169</v>
      </c>
      <c r="DT44" s="747">
        <v>157</v>
      </c>
      <c r="DU44" s="747">
        <v>847</v>
      </c>
      <c r="DV44" s="747">
        <v>124</v>
      </c>
      <c r="DW44" s="747">
        <v>1128</v>
      </c>
      <c r="DX44" s="747">
        <v>75</v>
      </c>
      <c r="DY44" s="747">
        <v>295</v>
      </c>
      <c r="DZ44" s="91">
        <v>370</v>
      </c>
      <c r="EA44" s="747">
        <v>18042</v>
      </c>
      <c r="EB44" s="747">
        <v>14656</v>
      </c>
      <c r="EC44" s="747">
        <v>100691</v>
      </c>
      <c r="ED44" s="747">
        <v>2977</v>
      </c>
      <c r="EE44" s="747">
        <v>118324</v>
      </c>
      <c r="EF44" s="747">
        <v>3775</v>
      </c>
      <c r="EG44" s="747">
        <v>26234</v>
      </c>
      <c r="EH44" s="812">
        <v>30009</v>
      </c>
    </row>
    <row r="45" spans="2:138" ht="14.25" thickBot="1" x14ac:dyDescent="0.3">
      <c r="B45" s="957" t="s">
        <v>1145</v>
      </c>
      <c r="C45" s="94">
        <v>4710</v>
      </c>
      <c r="D45" s="95">
        <v>7206</v>
      </c>
      <c r="E45" s="95">
        <v>31001</v>
      </c>
      <c r="F45" s="95">
        <v>373</v>
      </c>
      <c r="G45" s="95">
        <v>38580</v>
      </c>
      <c r="H45" s="95">
        <v>434</v>
      </c>
      <c r="I45" s="95">
        <v>3415</v>
      </c>
      <c r="J45" s="96">
        <v>3849</v>
      </c>
      <c r="K45" s="95">
        <v>1244</v>
      </c>
      <c r="L45" s="95">
        <v>2256</v>
      </c>
      <c r="M45" s="95">
        <v>8850</v>
      </c>
      <c r="N45" s="95">
        <v>214</v>
      </c>
      <c r="O45" s="95">
        <v>11320</v>
      </c>
      <c r="P45" s="95">
        <v>216</v>
      </c>
      <c r="Q45" s="95">
        <v>2588</v>
      </c>
      <c r="R45" s="96">
        <v>2804</v>
      </c>
      <c r="S45" s="95">
        <v>4429</v>
      </c>
      <c r="T45" s="95">
        <v>3993</v>
      </c>
      <c r="U45" s="95">
        <v>25472</v>
      </c>
      <c r="V45" s="95">
        <v>370</v>
      </c>
      <c r="W45" s="95">
        <v>29835</v>
      </c>
      <c r="X45" s="95">
        <v>673</v>
      </c>
      <c r="Y45" s="95">
        <v>5561</v>
      </c>
      <c r="Z45" s="96">
        <v>6234</v>
      </c>
      <c r="AA45" s="95">
        <v>1044</v>
      </c>
      <c r="AB45" s="95">
        <v>2431</v>
      </c>
      <c r="AC45" s="95">
        <v>6294</v>
      </c>
      <c r="AD45" s="95">
        <v>215</v>
      </c>
      <c r="AE45" s="95">
        <v>8940</v>
      </c>
      <c r="AF45" s="95">
        <v>413</v>
      </c>
      <c r="AG45" s="95">
        <v>2637</v>
      </c>
      <c r="AH45" s="96">
        <v>3050</v>
      </c>
      <c r="AI45" s="95">
        <v>443</v>
      </c>
      <c r="AJ45" s="95">
        <v>1020</v>
      </c>
      <c r="AK45" s="95">
        <v>4546</v>
      </c>
      <c r="AL45" s="95">
        <v>59</v>
      </c>
      <c r="AM45" s="95">
        <v>5625</v>
      </c>
      <c r="AN45" s="95">
        <v>421</v>
      </c>
      <c r="AO45" s="95">
        <v>2330</v>
      </c>
      <c r="AP45" s="96">
        <v>2751</v>
      </c>
      <c r="AQ45" s="95">
        <v>840</v>
      </c>
      <c r="AR45" s="95">
        <v>439</v>
      </c>
      <c r="AS45" s="95">
        <v>5222</v>
      </c>
      <c r="AT45" s="95">
        <v>77</v>
      </c>
      <c r="AU45" s="95">
        <v>5738</v>
      </c>
      <c r="AV45" s="95">
        <v>222</v>
      </c>
      <c r="AW45" s="95">
        <v>2718</v>
      </c>
      <c r="AX45" s="96">
        <v>2940</v>
      </c>
      <c r="AY45" s="95">
        <v>540</v>
      </c>
      <c r="AZ45" s="95">
        <v>259</v>
      </c>
      <c r="BA45" s="95">
        <v>2950</v>
      </c>
      <c r="BB45" s="95">
        <v>90</v>
      </c>
      <c r="BC45" s="95">
        <v>3299</v>
      </c>
      <c r="BD45" s="95">
        <v>139</v>
      </c>
      <c r="BE45" s="95">
        <v>533</v>
      </c>
      <c r="BF45" s="96">
        <v>672</v>
      </c>
      <c r="BG45" s="95">
        <v>600</v>
      </c>
      <c r="BH45" s="95">
        <v>425</v>
      </c>
      <c r="BI45" s="95">
        <v>1772</v>
      </c>
      <c r="BJ45" s="95">
        <v>124</v>
      </c>
      <c r="BK45" s="95">
        <v>2321</v>
      </c>
      <c r="BL45" s="95">
        <v>147</v>
      </c>
      <c r="BM45" s="95">
        <v>1167</v>
      </c>
      <c r="BN45" s="96">
        <v>1314</v>
      </c>
      <c r="BO45" s="95">
        <v>338</v>
      </c>
      <c r="BP45" s="95">
        <v>486</v>
      </c>
      <c r="BQ45" s="95">
        <v>3609</v>
      </c>
      <c r="BR45" s="95">
        <v>199</v>
      </c>
      <c r="BS45" s="95">
        <v>4294</v>
      </c>
      <c r="BT45" s="95">
        <v>337</v>
      </c>
      <c r="BU45" s="95">
        <v>2467</v>
      </c>
      <c r="BV45" s="96">
        <v>2804</v>
      </c>
      <c r="BW45" s="95">
        <v>490</v>
      </c>
      <c r="BX45" s="95">
        <v>345</v>
      </c>
      <c r="BY45" s="95">
        <v>2824</v>
      </c>
      <c r="BZ45" s="95">
        <v>164</v>
      </c>
      <c r="CA45" s="95">
        <v>3333</v>
      </c>
      <c r="CB45" s="95">
        <v>41</v>
      </c>
      <c r="CC45" s="95">
        <v>348</v>
      </c>
      <c r="CD45" s="96">
        <v>389</v>
      </c>
      <c r="CE45" s="95">
        <v>57</v>
      </c>
      <c r="CF45" s="95">
        <v>333</v>
      </c>
      <c r="CG45" s="95">
        <v>1221</v>
      </c>
      <c r="CH45" s="95">
        <v>31</v>
      </c>
      <c r="CI45" s="95">
        <v>1585</v>
      </c>
      <c r="CJ45" s="95">
        <v>36</v>
      </c>
      <c r="CK45" s="95">
        <v>813</v>
      </c>
      <c r="CL45" s="96">
        <v>849</v>
      </c>
      <c r="CM45" s="95">
        <v>460</v>
      </c>
      <c r="CN45" s="95">
        <v>637</v>
      </c>
      <c r="CO45" s="95">
        <v>2584</v>
      </c>
      <c r="CP45" s="95">
        <v>33</v>
      </c>
      <c r="CQ45" s="95">
        <v>3254</v>
      </c>
      <c r="CR45" s="95">
        <v>35</v>
      </c>
      <c r="CS45" s="95">
        <v>288</v>
      </c>
      <c r="CT45" s="96">
        <v>323</v>
      </c>
      <c r="CU45" s="95"/>
      <c r="CV45" s="95"/>
      <c r="CW45" s="95"/>
      <c r="CX45" s="95"/>
      <c r="CY45" s="95"/>
      <c r="CZ45" s="95"/>
      <c r="DA45" s="95"/>
      <c r="DB45" s="96"/>
      <c r="DC45" s="95"/>
      <c r="DD45" s="95"/>
      <c r="DE45" s="95"/>
      <c r="DF45" s="95"/>
      <c r="DG45" s="95"/>
      <c r="DH45" s="95"/>
      <c r="DI45" s="95"/>
      <c r="DJ45" s="96"/>
      <c r="DK45" s="95"/>
      <c r="DL45" s="95"/>
      <c r="DM45" s="95"/>
      <c r="DN45" s="95"/>
      <c r="DO45" s="95"/>
      <c r="DP45" s="95"/>
      <c r="DQ45" s="95"/>
      <c r="DR45" s="96"/>
      <c r="DS45" s="95">
        <v>234</v>
      </c>
      <c r="DT45" s="95">
        <v>240</v>
      </c>
      <c r="DU45" s="95">
        <v>846</v>
      </c>
      <c r="DV45" s="95">
        <v>18</v>
      </c>
      <c r="DW45" s="95">
        <v>1104</v>
      </c>
      <c r="DX45" s="95">
        <v>72</v>
      </c>
      <c r="DY45" s="95">
        <v>327</v>
      </c>
      <c r="DZ45" s="96">
        <v>399</v>
      </c>
      <c r="EA45" s="95">
        <v>16070</v>
      </c>
      <c r="EB45" s="95">
        <v>20543</v>
      </c>
      <c r="EC45" s="95">
        <v>100225</v>
      </c>
      <c r="ED45" s="95">
        <v>2113</v>
      </c>
      <c r="EE45" s="95">
        <v>122881</v>
      </c>
      <c r="EF45" s="95">
        <v>3358</v>
      </c>
      <c r="EG45" s="95">
        <v>26542</v>
      </c>
      <c r="EH45" s="897">
        <v>29900</v>
      </c>
    </row>
    <row r="46" spans="2:138" ht="14.25" x14ac:dyDescent="0.3">
      <c r="B46" s="87" t="s">
        <v>324</v>
      </c>
    </row>
    <row r="47" spans="2:138" ht="14.25" x14ac:dyDescent="0.3">
      <c r="B47" s="18" t="s">
        <v>395</v>
      </c>
    </row>
    <row r="48" spans="2:138" ht="14.25" x14ac:dyDescent="0.3">
      <c r="B48" s="68" t="s">
        <v>727</v>
      </c>
    </row>
    <row r="49" spans="2:24" ht="14.25" x14ac:dyDescent="0.3">
      <c r="B49" s="19" t="str">
        <f>'PIB construcción 1'!B191</f>
        <v>Consultado por última vez el 23 de julio de 2021</v>
      </c>
    </row>
    <row r="60" spans="2:24" x14ac:dyDescent="0.25">
      <c r="W60" s="71"/>
      <c r="X60" s="71"/>
    </row>
    <row r="61" spans="2:24" x14ac:dyDescent="0.25">
      <c r="W61" s="71"/>
      <c r="X61" s="71"/>
    </row>
    <row r="62" spans="2:24" x14ac:dyDescent="0.25">
      <c r="W62" s="71"/>
      <c r="X62" s="71"/>
    </row>
    <row r="63" spans="2:24" x14ac:dyDescent="0.25">
      <c r="W63" s="71"/>
      <c r="X63" s="71"/>
    </row>
    <row r="64" spans="2:24" x14ac:dyDescent="0.25">
      <c r="W64" s="71"/>
      <c r="X64" s="71"/>
    </row>
    <row r="65" spans="23:24" x14ac:dyDescent="0.25">
      <c r="W65" s="71"/>
      <c r="X65" s="71"/>
    </row>
    <row r="66" spans="23:24" x14ac:dyDescent="0.25">
      <c r="W66" s="71"/>
      <c r="X66" s="71"/>
    </row>
    <row r="67" spans="23:24" x14ac:dyDescent="0.25">
      <c r="W67" s="71"/>
      <c r="X67" s="71"/>
    </row>
    <row r="68" spans="23:24" x14ac:dyDescent="0.25">
      <c r="W68" s="71"/>
      <c r="X68" s="71"/>
    </row>
    <row r="69" spans="23:24" x14ac:dyDescent="0.25">
      <c r="W69" s="71"/>
      <c r="X69" s="71"/>
    </row>
    <row r="70" spans="23:24" x14ac:dyDescent="0.25">
      <c r="W70" s="71"/>
      <c r="X70" s="71"/>
    </row>
    <row r="71" spans="23:24" x14ac:dyDescent="0.25">
      <c r="W71" s="71"/>
      <c r="X71" s="71"/>
    </row>
    <row r="72" spans="23:24" x14ac:dyDescent="0.25">
      <c r="W72" s="71"/>
      <c r="X72" s="71"/>
    </row>
    <row r="73" spans="23:24" x14ac:dyDescent="0.25">
      <c r="W73" s="71"/>
      <c r="X73" s="71"/>
    </row>
    <row r="74" spans="23:24" x14ac:dyDescent="0.25">
      <c r="W74" s="71"/>
      <c r="X74" s="71"/>
    </row>
    <row r="75" spans="23:24" x14ac:dyDescent="0.25">
      <c r="W75" s="71"/>
      <c r="X75" s="71"/>
    </row>
    <row r="76" spans="23:24" x14ac:dyDescent="0.25">
      <c r="W76" s="71"/>
      <c r="X76" s="71"/>
    </row>
    <row r="77" spans="23:24" x14ac:dyDescent="0.25">
      <c r="W77" s="71"/>
      <c r="X77" s="71"/>
    </row>
    <row r="78" spans="23:24" x14ac:dyDescent="0.25">
      <c r="W78" s="71"/>
      <c r="X78" s="71"/>
    </row>
    <row r="79" spans="23:24" x14ac:dyDescent="0.25">
      <c r="W79" s="71"/>
      <c r="X79" s="71"/>
    </row>
    <row r="80" spans="23:24" x14ac:dyDescent="0.25">
      <c r="W80" s="71"/>
      <c r="X80" s="71"/>
    </row>
    <row r="81" spans="23:24" x14ac:dyDescent="0.25">
      <c r="W81" s="71"/>
      <c r="X81" s="71"/>
    </row>
    <row r="82" spans="23:24" x14ac:dyDescent="0.25">
      <c r="W82" s="71"/>
      <c r="X82" s="71"/>
    </row>
    <row r="83" spans="23:24" x14ac:dyDescent="0.25">
      <c r="W83" s="71"/>
      <c r="X83" s="71"/>
    </row>
    <row r="84" spans="23:24" x14ac:dyDescent="0.25">
      <c r="W84" s="71"/>
      <c r="X84" s="71"/>
    </row>
    <row r="85" spans="23:24" x14ac:dyDescent="0.25">
      <c r="W85" s="71"/>
      <c r="X85" s="71"/>
    </row>
    <row r="86" spans="23:24" x14ac:dyDescent="0.25">
      <c r="W86" s="71"/>
      <c r="X86" s="71"/>
    </row>
    <row r="87" spans="23:24" x14ac:dyDescent="0.25">
      <c r="W87" s="71"/>
      <c r="X87" s="71"/>
    </row>
    <row r="88" spans="23:24" x14ac:dyDescent="0.25">
      <c r="W88" s="71"/>
      <c r="X88" s="71"/>
    </row>
    <row r="89" spans="23:24" x14ac:dyDescent="0.25">
      <c r="W89" s="71"/>
      <c r="X89" s="71"/>
    </row>
    <row r="90" spans="23:24" x14ac:dyDescent="0.25">
      <c r="W90" s="71"/>
      <c r="X90" s="71"/>
    </row>
    <row r="91" spans="23:24" x14ac:dyDescent="0.25">
      <c r="W91" s="71"/>
      <c r="X91" s="71"/>
    </row>
    <row r="92" spans="23:24" x14ac:dyDescent="0.25">
      <c r="W92" s="71"/>
      <c r="X92" s="71"/>
    </row>
    <row r="93" spans="23:24" x14ac:dyDescent="0.25">
      <c r="W93" s="71"/>
      <c r="X93" s="71"/>
    </row>
    <row r="94" spans="23:24" x14ac:dyDescent="0.25">
      <c r="W94" s="71"/>
      <c r="X94" s="71"/>
    </row>
    <row r="95" spans="23:24" x14ac:dyDescent="0.25">
      <c r="W95" s="71"/>
      <c r="X95" s="71"/>
    </row>
    <row r="96" spans="23:24" x14ac:dyDescent="0.25">
      <c r="W96" s="71"/>
      <c r="X96" s="71"/>
    </row>
    <row r="97" spans="23:24" x14ac:dyDescent="0.25">
      <c r="W97" s="71"/>
      <c r="X97" s="71"/>
    </row>
    <row r="98" spans="23:24" x14ac:dyDescent="0.25">
      <c r="W98" s="71"/>
      <c r="X98" s="71"/>
    </row>
    <row r="99" spans="23:24" x14ac:dyDescent="0.25">
      <c r="W99" s="71"/>
      <c r="X99" s="71"/>
    </row>
    <row r="100" spans="23:24" x14ac:dyDescent="0.25">
      <c r="W100" s="71"/>
      <c r="X100" s="71"/>
    </row>
    <row r="101" spans="23:24" x14ac:dyDescent="0.25">
      <c r="W101" s="71"/>
      <c r="X101" s="71"/>
    </row>
    <row r="102" spans="23:24" x14ac:dyDescent="0.25">
      <c r="W102" s="71"/>
      <c r="X102" s="71"/>
    </row>
    <row r="103" spans="23:24" x14ac:dyDescent="0.25">
      <c r="W103" s="71"/>
      <c r="X103" s="71"/>
    </row>
    <row r="104" spans="23:24" x14ac:dyDescent="0.25">
      <c r="W104" s="71"/>
      <c r="X104" s="71"/>
    </row>
    <row r="105" spans="23:24" x14ac:dyDescent="0.25">
      <c r="W105" s="71"/>
      <c r="X105" s="71"/>
    </row>
    <row r="106" spans="23:24" x14ac:dyDescent="0.25">
      <c r="W106" s="71"/>
      <c r="X106" s="71"/>
    </row>
    <row r="107" spans="23:24" x14ac:dyDescent="0.25">
      <c r="W107" s="71"/>
      <c r="X107" s="71"/>
    </row>
    <row r="108" spans="23:24" x14ac:dyDescent="0.25">
      <c r="W108" s="71"/>
      <c r="X108" s="71"/>
    </row>
    <row r="109" spans="23:24" x14ac:dyDescent="0.25">
      <c r="W109" s="71"/>
      <c r="X109" s="71"/>
    </row>
    <row r="110" spans="23:24" x14ac:dyDescent="0.25">
      <c r="W110" s="71"/>
      <c r="X110" s="71"/>
    </row>
    <row r="111" spans="23:24" x14ac:dyDescent="0.25">
      <c r="W111" s="71"/>
      <c r="X111" s="71"/>
    </row>
    <row r="112" spans="23:24" x14ac:dyDescent="0.25">
      <c r="W112" s="71"/>
      <c r="X112" s="71"/>
    </row>
    <row r="113" spans="23:24" x14ac:dyDescent="0.25">
      <c r="W113" s="71"/>
      <c r="X113" s="71"/>
    </row>
    <row r="114" spans="23:24" x14ac:dyDescent="0.25">
      <c r="W114" s="71"/>
      <c r="X114" s="71"/>
    </row>
    <row r="115" spans="23:24" x14ac:dyDescent="0.25">
      <c r="W115" s="71"/>
      <c r="X115" s="71"/>
    </row>
    <row r="116" spans="23:24" x14ac:dyDescent="0.25">
      <c r="W116" s="71"/>
      <c r="X116" s="71"/>
    </row>
    <row r="117" spans="23:24" x14ac:dyDescent="0.25">
      <c r="W117" s="71"/>
      <c r="X117" s="71"/>
    </row>
    <row r="118" spans="23:24" x14ac:dyDescent="0.25">
      <c r="W118" s="71"/>
      <c r="X118" s="71"/>
    </row>
    <row r="119" spans="23:24" x14ac:dyDescent="0.25">
      <c r="W119" s="71"/>
      <c r="X119" s="71"/>
    </row>
    <row r="120" spans="23:24" x14ac:dyDescent="0.25">
      <c r="W120" s="71"/>
      <c r="X120" s="71"/>
    </row>
    <row r="121" spans="23:24" x14ac:dyDescent="0.25">
      <c r="W121" s="71"/>
      <c r="X121" s="71"/>
    </row>
    <row r="122" spans="23:24" x14ac:dyDescent="0.25">
      <c r="W122" s="71"/>
      <c r="X122" s="71"/>
    </row>
    <row r="123" spans="23:24" x14ac:dyDescent="0.25">
      <c r="W123" s="71"/>
      <c r="X123" s="71"/>
    </row>
    <row r="124" spans="23:24" x14ac:dyDescent="0.25">
      <c r="W124" s="71"/>
      <c r="X124" s="71"/>
    </row>
    <row r="125" spans="23:24" x14ac:dyDescent="0.25">
      <c r="W125" s="71"/>
      <c r="X125" s="71"/>
    </row>
    <row r="126" spans="23:24" x14ac:dyDescent="0.25">
      <c r="W126" s="71"/>
      <c r="X126" s="71"/>
    </row>
    <row r="127" spans="23:24" x14ac:dyDescent="0.25">
      <c r="W127" s="71"/>
      <c r="X127" s="71"/>
    </row>
    <row r="128" spans="23:24" x14ac:dyDescent="0.25">
      <c r="W128" s="71"/>
      <c r="X128" s="71"/>
    </row>
    <row r="129" spans="23:24" x14ac:dyDescent="0.25">
      <c r="W129" s="71"/>
      <c r="X129" s="71"/>
    </row>
    <row r="130" spans="23:24" x14ac:dyDescent="0.25">
      <c r="W130" s="71"/>
      <c r="X130" s="71"/>
    </row>
    <row r="131" spans="23:24" x14ac:dyDescent="0.25">
      <c r="W131" s="71"/>
      <c r="X131" s="71"/>
    </row>
    <row r="132" spans="23:24" x14ac:dyDescent="0.25">
      <c r="W132" s="71"/>
      <c r="X132" s="71"/>
    </row>
    <row r="133" spans="23:24" x14ac:dyDescent="0.25">
      <c r="W133" s="71"/>
      <c r="X133" s="71"/>
    </row>
    <row r="134" spans="23:24" x14ac:dyDescent="0.25">
      <c r="W134" s="71"/>
      <c r="X134" s="71"/>
    </row>
    <row r="135" spans="23:24" x14ac:dyDescent="0.25">
      <c r="W135" s="71"/>
      <c r="X135" s="71"/>
    </row>
    <row r="136" spans="23:24" x14ac:dyDescent="0.25">
      <c r="W136" s="71"/>
      <c r="X136" s="71"/>
    </row>
    <row r="137" spans="23:24" x14ac:dyDescent="0.25">
      <c r="W137" s="71"/>
      <c r="X137" s="71"/>
    </row>
    <row r="138" spans="23:24" x14ac:dyDescent="0.25">
      <c r="W138" s="71"/>
      <c r="X138" s="71"/>
    </row>
    <row r="139" spans="23:24" x14ac:dyDescent="0.25">
      <c r="W139" s="71"/>
      <c r="X139" s="71"/>
    </row>
    <row r="140" spans="23:24" x14ac:dyDescent="0.25">
      <c r="W140" s="71"/>
      <c r="X140" s="71"/>
    </row>
    <row r="141" spans="23:24" x14ac:dyDescent="0.25">
      <c r="W141" s="71"/>
      <c r="X141" s="71"/>
    </row>
    <row r="142" spans="23:24" x14ac:dyDescent="0.25">
      <c r="W142" s="71"/>
      <c r="X142" s="71"/>
    </row>
    <row r="143" spans="23:24" x14ac:dyDescent="0.25">
      <c r="W143" s="71"/>
      <c r="X143" s="71"/>
    </row>
    <row r="144" spans="23:24" x14ac:dyDescent="0.25">
      <c r="W144" s="71"/>
      <c r="X144" s="71"/>
    </row>
    <row r="145" spans="23:24" x14ac:dyDescent="0.25">
      <c r="W145" s="71"/>
      <c r="X145" s="71"/>
    </row>
    <row r="146" spans="23:24" x14ac:dyDescent="0.25">
      <c r="W146" s="71"/>
      <c r="X146" s="71"/>
    </row>
    <row r="147" spans="23:24" x14ac:dyDescent="0.25">
      <c r="W147" s="71"/>
      <c r="X147" s="71"/>
    </row>
    <row r="148" spans="23:24" x14ac:dyDescent="0.25">
      <c r="W148" s="71"/>
      <c r="X148" s="71"/>
    </row>
    <row r="149" spans="23:24" x14ac:dyDescent="0.25">
      <c r="W149" s="71"/>
      <c r="X149" s="71"/>
    </row>
    <row r="150" spans="23:24" x14ac:dyDescent="0.25">
      <c r="W150" s="71"/>
      <c r="X150" s="71"/>
    </row>
    <row r="151" spans="23:24" x14ac:dyDescent="0.25">
      <c r="W151" s="71"/>
      <c r="X151" s="71"/>
    </row>
    <row r="152" spans="23:24" x14ac:dyDescent="0.25">
      <c r="W152" s="71"/>
      <c r="X152" s="71"/>
    </row>
    <row r="153" spans="23:24" x14ac:dyDescent="0.25">
      <c r="W153" s="71"/>
      <c r="X153" s="71"/>
    </row>
    <row r="154" spans="23:24" x14ac:dyDescent="0.25">
      <c r="W154" s="71"/>
      <c r="X154" s="71"/>
    </row>
    <row r="155" spans="23:24" x14ac:dyDescent="0.25">
      <c r="W155" s="71"/>
      <c r="X155" s="71"/>
    </row>
    <row r="156" spans="23:24" x14ac:dyDescent="0.25">
      <c r="W156" s="71"/>
      <c r="X156" s="71"/>
    </row>
    <row r="157" spans="23:24" x14ac:dyDescent="0.25">
      <c r="W157" s="71"/>
      <c r="X157" s="71"/>
    </row>
    <row r="158" spans="23:24" x14ac:dyDescent="0.25">
      <c r="W158" s="71"/>
      <c r="X158" s="71"/>
    </row>
    <row r="159" spans="23:24" x14ac:dyDescent="0.25">
      <c r="W159" s="71"/>
      <c r="X159" s="71"/>
    </row>
    <row r="160" spans="23:24" x14ac:dyDescent="0.25">
      <c r="W160" s="71"/>
      <c r="X160" s="71"/>
    </row>
    <row r="161" spans="23:24" x14ac:dyDescent="0.25">
      <c r="W161" s="71"/>
      <c r="X161" s="71"/>
    </row>
    <row r="162" spans="23:24" x14ac:dyDescent="0.25">
      <c r="W162" s="71"/>
      <c r="X162" s="71"/>
    </row>
    <row r="163" spans="23:24" x14ac:dyDescent="0.25">
      <c r="W163" s="71"/>
      <c r="X163" s="71"/>
    </row>
    <row r="164" spans="23:24" x14ac:dyDescent="0.25">
      <c r="W164" s="71"/>
      <c r="X164" s="71"/>
    </row>
    <row r="165" spans="23:24" x14ac:dyDescent="0.25">
      <c r="W165" s="71"/>
      <c r="X165" s="71"/>
    </row>
    <row r="166" spans="23:24" x14ac:dyDescent="0.25">
      <c r="W166" s="71"/>
      <c r="X166" s="71"/>
    </row>
    <row r="167" spans="23:24" x14ac:dyDescent="0.25">
      <c r="W167" s="71"/>
      <c r="X167" s="71"/>
    </row>
    <row r="168" spans="23:24" x14ac:dyDescent="0.25">
      <c r="W168" s="71"/>
      <c r="X168" s="71"/>
    </row>
    <row r="169" spans="23:24" x14ac:dyDescent="0.25">
      <c r="W169" s="71"/>
      <c r="X169" s="71"/>
    </row>
    <row r="170" spans="23:24" x14ac:dyDescent="0.25">
      <c r="W170" s="71"/>
      <c r="X170" s="71"/>
    </row>
    <row r="171" spans="23:24" x14ac:dyDescent="0.25">
      <c r="W171" s="71"/>
      <c r="X171" s="71"/>
    </row>
    <row r="172" spans="23:24" x14ac:dyDescent="0.25">
      <c r="W172" s="71"/>
      <c r="X172" s="71"/>
    </row>
    <row r="173" spans="23:24" x14ac:dyDescent="0.25">
      <c r="W173" s="71"/>
      <c r="X173" s="71"/>
    </row>
    <row r="174" spans="23:24" x14ac:dyDescent="0.25">
      <c r="W174" s="71"/>
      <c r="X174" s="71"/>
    </row>
    <row r="175" spans="23:24" x14ac:dyDescent="0.25">
      <c r="W175" s="71"/>
      <c r="X175" s="71"/>
    </row>
    <row r="176" spans="23:24" x14ac:dyDescent="0.25">
      <c r="W176" s="71"/>
      <c r="X176" s="71"/>
    </row>
    <row r="177" spans="23:24" x14ac:dyDescent="0.25">
      <c r="W177" s="71"/>
      <c r="X177" s="71"/>
    </row>
    <row r="178" spans="23:24" x14ac:dyDescent="0.25">
      <c r="W178" s="71"/>
      <c r="X178" s="71"/>
    </row>
    <row r="179" spans="23:24" x14ac:dyDescent="0.25">
      <c r="W179" s="71"/>
      <c r="X179" s="71"/>
    </row>
    <row r="180" spans="23:24" x14ac:dyDescent="0.25">
      <c r="W180" s="71"/>
      <c r="X180" s="71"/>
    </row>
    <row r="181" spans="23:24" x14ac:dyDescent="0.25">
      <c r="W181" s="71"/>
      <c r="X181" s="71"/>
    </row>
    <row r="182" spans="23:24" x14ac:dyDescent="0.25">
      <c r="W182" s="71"/>
      <c r="X182" s="71"/>
    </row>
    <row r="183" spans="23:24" x14ac:dyDescent="0.25">
      <c r="W183" s="71"/>
      <c r="X183" s="71"/>
    </row>
    <row r="184" spans="23:24" x14ac:dyDescent="0.25">
      <c r="W184" s="71"/>
      <c r="X184" s="71"/>
    </row>
    <row r="185" spans="23:24" x14ac:dyDescent="0.25">
      <c r="W185" s="71"/>
      <c r="X185" s="71"/>
    </row>
    <row r="186" spans="23:24" x14ac:dyDescent="0.25">
      <c r="W186" s="71"/>
      <c r="X186" s="71"/>
    </row>
    <row r="187" spans="23:24" x14ac:dyDescent="0.25">
      <c r="W187" s="71"/>
      <c r="X187" s="71"/>
    </row>
    <row r="188" spans="23:24" x14ac:dyDescent="0.25">
      <c r="W188" s="71"/>
      <c r="X188" s="71"/>
    </row>
    <row r="189" spans="23:24" x14ac:dyDescent="0.25">
      <c r="W189" s="71"/>
      <c r="X189" s="71"/>
    </row>
  </sheetData>
  <mergeCells count="188">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 ref="CP8:CP9"/>
    <mergeCell ref="DY8:DY9"/>
    <mergeCell ref="DZ8:DZ9"/>
    <mergeCell ref="EH8:EH9"/>
    <mergeCell ref="EB8:EB9"/>
    <mergeCell ref="EC8:EC9"/>
    <mergeCell ref="ED8:ED9"/>
    <mergeCell ref="EE8:EE9"/>
    <mergeCell ref="EF8:EF9"/>
    <mergeCell ref="EG8:EG9"/>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J8:J9"/>
    <mergeCell ref="T8:T9"/>
    <mergeCell ref="U8:U9"/>
    <mergeCell ref="V8:V9"/>
    <mergeCell ref="W8:W9"/>
    <mergeCell ref="P8:P9"/>
    <mergeCell ref="Q8:Q9"/>
    <mergeCell ref="R8:R9"/>
    <mergeCell ref="S7:S9"/>
    <mergeCell ref="T7:W7"/>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s>
  <hyperlinks>
    <hyperlink ref="B2" location="CONTENIDO!A1" display="INDICE"/>
  </hyperlinks>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C000"/>
  </sheetPr>
  <dimension ref="A2:CC247"/>
  <sheetViews>
    <sheetView zoomScaleNormal="100" workbookViewId="0">
      <pane xSplit="2" ySplit="6" topLeftCell="C186" activePane="bottomRight" state="frozen"/>
      <selection activeCell="F17" sqref="F17"/>
      <selection pane="topRight" activeCell="F17" sqref="F17"/>
      <selection pane="bottomLeft" activeCell="F17" sqref="F17"/>
      <selection pane="bottomRight" activeCell="B192" sqref="B192"/>
    </sheetView>
  </sheetViews>
  <sheetFormatPr baseColWidth="10" defaultRowHeight="13.5" x14ac:dyDescent="0.25"/>
  <cols>
    <col min="1" max="1" width="5.28515625" style="4" customWidth="1"/>
    <col min="2" max="2" width="9.85546875" style="4" customWidth="1"/>
    <col min="3" max="3" width="12.5703125" style="4" bestFit="1" customWidth="1"/>
    <col min="4" max="4" width="12.140625" style="4" bestFit="1" customWidth="1"/>
    <col min="5" max="5" width="12.42578125" style="4" bestFit="1" customWidth="1"/>
    <col min="6" max="6" width="11" style="4" customWidth="1"/>
    <col min="7" max="7" width="12.5703125" style="4" bestFit="1" customWidth="1"/>
    <col min="8" max="8" width="12.140625" style="4" bestFit="1" customWidth="1"/>
    <col min="9" max="9" width="12.42578125" style="4" bestFit="1" customWidth="1"/>
    <col min="10" max="10" width="10.140625" style="4" bestFit="1" customWidth="1"/>
    <col min="11" max="11" width="12.5703125" style="4" bestFit="1" customWidth="1"/>
    <col min="12" max="12" width="12.140625" style="4" bestFit="1" customWidth="1"/>
    <col min="13" max="13" width="12.42578125" style="4" bestFit="1" customWidth="1"/>
    <col min="14" max="14" width="10.140625" style="4" bestFit="1" customWidth="1"/>
    <col min="15" max="15" width="13.28515625" style="4" customWidth="1"/>
    <col min="16" max="16" width="14.28515625" style="4" customWidth="1"/>
    <col min="17" max="17" width="14" style="4" customWidth="1"/>
    <col min="18" max="18" width="15.140625" style="4" bestFit="1" customWidth="1"/>
    <col min="19" max="20" width="15.140625" style="4" customWidth="1"/>
    <col min="21" max="21" width="28.140625" style="4" customWidth="1"/>
    <col min="22" max="23" width="15.140625" style="4" customWidth="1"/>
    <col min="24" max="16384" width="11.42578125" style="4"/>
  </cols>
  <sheetData>
    <row r="2" spans="2:23" ht="15" x14ac:dyDescent="0.25">
      <c r="B2" s="670" t="s">
        <v>1029</v>
      </c>
    </row>
    <row r="3" spans="2:23" x14ac:dyDescent="0.25">
      <c r="B3" s="1" t="s">
        <v>254</v>
      </c>
      <c r="C3" s="1"/>
      <c r="D3" s="1"/>
      <c r="E3" s="1"/>
      <c r="F3" s="1"/>
      <c r="G3" s="1"/>
      <c r="H3" s="1"/>
      <c r="I3" s="1"/>
      <c r="J3" s="1"/>
      <c r="K3" s="1"/>
      <c r="L3" s="1"/>
      <c r="M3" s="1"/>
      <c r="N3" s="1"/>
    </row>
    <row r="4" spans="2:23" ht="14.25" thickBot="1" x14ac:dyDescent="0.3">
      <c r="B4" s="22"/>
      <c r="C4" s="1"/>
      <c r="D4" s="1"/>
      <c r="E4" s="1"/>
      <c r="F4" s="1"/>
    </row>
    <row r="5" spans="2:23" ht="17.25" customHeight="1" thickBot="1" x14ac:dyDescent="0.3">
      <c r="B5" s="971"/>
      <c r="C5" s="969" t="s">
        <v>253</v>
      </c>
      <c r="D5" s="969"/>
      <c r="E5" s="969"/>
      <c r="F5" s="969"/>
      <c r="G5" s="968" t="s">
        <v>313</v>
      </c>
      <c r="H5" s="969"/>
      <c r="I5" s="969"/>
      <c r="J5" s="970"/>
      <c r="K5" s="973" t="s">
        <v>312</v>
      </c>
      <c r="L5" s="969"/>
      <c r="M5" s="969"/>
      <c r="N5" s="970"/>
      <c r="O5" s="968" t="s">
        <v>1048</v>
      </c>
      <c r="P5" s="969"/>
      <c r="Q5" s="969"/>
      <c r="R5" s="969"/>
      <c r="S5" s="968" t="s">
        <v>1049</v>
      </c>
      <c r="T5" s="969"/>
      <c r="U5" s="969"/>
      <c r="V5" s="969"/>
      <c r="W5" s="970"/>
    </row>
    <row r="6" spans="2:23" ht="14.25" thickBot="1" x14ac:dyDescent="0.3">
      <c r="B6" s="972"/>
      <c r="C6" s="744" t="s">
        <v>3</v>
      </c>
      <c r="D6" s="744" t="s">
        <v>4</v>
      </c>
      <c r="E6" s="744" t="s">
        <v>176</v>
      </c>
      <c r="F6" s="744" t="s">
        <v>491</v>
      </c>
      <c r="G6" s="513" t="s">
        <v>3</v>
      </c>
      <c r="H6" s="744" t="s">
        <v>4</v>
      </c>
      <c r="I6" s="744" t="s">
        <v>176</v>
      </c>
      <c r="J6" s="514" t="s">
        <v>491</v>
      </c>
      <c r="K6" s="513" t="s">
        <v>3</v>
      </c>
      <c r="L6" s="744" t="s">
        <v>4</v>
      </c>
      <c r="M6" s="744" t="s">
        <v>176</v>
      </c>
      <c r="N6" s="514" t="s">
        <v>491</v>
      </c>
      <c r="O6" s="513" t="s">
        <v>3</v>
      </c>
      <c r="P6" s="744" t="s">
        <v>4</v>
      </c>
      <c r="Q6" s="744" t="s">
        <v>176</v>
      </c>
      <c r="R6" s="744" t="s">
        <v>491</v>
      </c>
      <c r="S6" s="927" t="s">
        <v>3</v>
      </c>
      <c r="T6" s="928" t="s">
        <v>4</v>
      </c>
      <c r="U6" s="928" t="s">
        <v>1045</v>
      </c>
      <c r="V6" s="928" t="s">
        <v>176</v>
      </c>
      <c r="W6" s="929" t="s">
        <v>491</v>
      </c>
    </row>
    <row r="7" spans="2:23" x14ac:dyDescent="0.25">
      <c r="B7" s="117" t="s">
        <v>396</v>
      </c>
      <c r="C7" s="124">
        <v>1880.2588732220725</v>
      </c>
      <c r="D7" s="125">
        <v>3064.4376800609321</v>
      </c>
      <c r="E7" s="125">
        <f>C7+D7</f>
        <v>4944.6965532830045</v>
      </c>
      <c r="F7" s="48">
        <v>111844.48257995435</v>
      </c>
      <c r="G7" s="163"/>
      <c r="H7" s="515"/>
      <c r="I7" s="515"/>
      <c r="J7" s="516"/>
      <c r="K7" s="163"/>
      <c r="L7" s="515"/>
      <c r="M7" s="515"/>
      <c r="N7" s="516"/>
      <c r="O7" s="163"/>
      <c r="P7" s="515"/>
      <c r="Q7" s="515"/>
      <c r="R7" s="515"/>
      <c r="S7" s="163"/>
      <c r="T7" s="515"/>
      <c r="U7" s="515"/>
      <c r="V7" s="515"/>
      <c r="W7" s="48"/>
    </row>
    <row r="8" spans="2:23" x14ac:dyDescent="0.25">
      <c r="B8" s="77" t="s">
        <v>397</v>
      </c>
      <c r="C8" s="32">
        <v>1559.9447811667048</v>
      </c>
      <c r="D8" s="704">
        <v>2639.1603145774834</v>
      </c>
      <c r="E8" s="704">
        <f>C8+D8</f>
        <v>4199.1050957441885</v>
      </c>
      <c r="F8" s="33">
        <v>103523.45200222626</v>
      </c>
      <c r="G8" s="25"/>
      <c r="H8" s="712"/>
      <c r="I8" s="712"/>
      <c r="J8" s="26"/>
      <c r="K8" s="25"/>
      <c r="L8" s="712"/>
      <c r="M8" s="712"/>
      <c r="N8" s="26"/>
      <c r="O8" s="25"/>
      <c r="P8" s="712"/>
      <c r="Q8" s="712"/>
      <c r="R8" s="712"/>
      <c r="S8" s="25"/>
      <c r="T8" s="712"/>
      <c r="U8" s="712"/>
      <c r="V8" s="712"/>
      <c r="W8" s="33"/>
    </row>
    <row r="9" spans="2:23" x14ac:dyDescent="0.25">
      <c r="B9" s="77" t="s">
        <v>398</v>
      </c>
      <c r="C9" s="32">
        <v>1342.3729450536252</v>
      </c>
      <c r="D9" s="704">
        <v>2350.2926700981598</v>
      </c>
      <c r="E9" s="704">
        <f t="shared" ref="E9:E85" si="0">C9+D9</f>
        <v>3692.665615151785</v>
      </c>
      <c r="F9" s="33">
        <v>111516.82644311273</v>
      </c>
      <c r="G9" s="25"/>
      <c r="H9" s="712"/>
      <c r="I9" s="712"/>
      <c r="J9" s="26"/>
      <c r="K9" s="25"/>
      <c r="L9" s="712"/>
      <c r="M9" s="712"/>
      <c r="N9" s="26"/>
      <c r="O9" s="25"/>
      <c r="P9" s="712"/>
      <c r="Q9" s="712"/>
      <c r="R9" s="712"/>
      <c r="S9" s="25"/>
      <c r="T9" s="712"/>
      <c r="U9" s="712"/>
      <c r="V9" s="712"/>
      <c r="W9" s="33"/>
    </row>
    <row r="10" spans="2:23" x14ac:dyDescent="0.25">
      <c r="B10" s="81" t="s">
        <v>399</v>
      </c>
      <c r="C10" s="32">
        <v>2016.2412707927474</v>
      </c>
      <c r="D10" s="704">
        <v>3244.9799578605098</v>
      </c>
      <c r="E10" s="704">
        <f t="shared" si="0"/>
        <v>5261.2212286532576</v>
      </c>
      <c r="F10" s="33">
        <v>115021.41656606919</v>
      </c>
      <c r="G10" s="25"/>
      <c r="H10" s="712"/>
      <c r="I10" s="712"/>
      <c r="J10" s="26"/>
      <c r="K10" s="25"/>
      <c r="L10" s="712"/>
      <c r="M10" s="712"/>
      <c r="N10" s="26"/>
      <c r="O10" s="25"/>
      <c r="P10" s="712"/>
      <c r="Q10" s="712"/>
      <c r="R10" s="712"/>
      <c r="S10" s="25"/>
      <c r="T10" s="712"/>
      <c r="U10" s="712"/>
      <c r="V10" s="712"/>
      <c r="W10" s="33"/>
    </row>
    <row r="11" spans="2:23" x14ac:dyDescent="0.25">
      <c r="B11" s="82" t="s">
        <v>400</v>
      </c>
      <c r="C11" s="32">
        <v>1693.3938988118741</v>
      </c>
      <c r="D11" s="704">
        <v>2597.494763088026</v>
      </c>
      <c r="E11" s="704">
        <f t="shared" si="0"/>
        <v>4290.8886618999004</v>
      </c>
      <c r="F11" s="33">
        <v>118470.8826938361</v>
      </c>
      <c r="G11" s="25"/>
      <c r="H11" s="712"/>
      <c r="I11" s="712"/>
      <c r="J11" s="26"/>
      <c r="K11" s="25"/>
      <c r="L11" s="712"/>
      <c r="M11" s="712"/>
      <c r="N11" s="26"/>
      <c r="O11" s="25"/>
      <c r="P11" s="712"/>
      <c r="Q11" s="712"/>
      <c r="R11" s="712"/>
      <c r="S11" s="25"/>
      <c r="T11" s="712"/>
      <c r="U11" s="712"/>
      <c r="V11" s="712"/>
      <c r="W11" s="33"/>
    </row>
    <row r="12" spans="2:23" x14ac:dyDescent="0.25">
      <c r="B12" s="77" t="s">
        <v>401</v>
      </c>
      <c r="C12" s="32">
        <v>1832.325080075788</v>
      </c>
      <c r="D12" s="704">
        <v>2630.6544911876349</v>
      </c>
      <c r="E12" s="704">
        <f t="shared" si="0"/>
        <v>4462.9795712634232</v>
      </c>
      <c r="F12" s="33">
        <v>114266.83574494351</v>
      </c>
      <c r="G12" s="25"/>
      <c r="H12" s="712"/>
      <c r="I12" s="712"/>
      <c r="J12" s="26"/>
      <c r="K12" s="25"/>
      <c r="L12" s="712"/>
      <c r="M12" s="712"/>
      <c r="N12" s="26"/>
      <c r="O12" s="25"/>
      <c r="P12" s="712"/>
      <c r="Q12" s="712"/>
      <c r="R12" s="712"/>
      <c r="S12" s="25"/>
      <c r="T12" s="712"/>
      <c r="U12" s="712"/>
      <c r="V12" s="712"/>
      <c r="W12" s="33"/>
    </row>
    <row r="13" spans="2:23" x14ac:dyDescent="0.25">
      <c r="B13" s="77" t="s">
        <v>402</v>
      </c>
      <c r="C13" s="32">
        <v>1991.1035729488322</v>
      </c>
      <c r="D13" s="704">
        <v>2668.5513233014722</v>
      </c>
      <c r="E13" s="704">
        <f t="shared" si="0"/>
        <v>4659.6548962503039</v>
      </c>
      <c r="F13" s="33">
        <v>121732.95305574461</v>
      </c>
      <c r="G13" s="25"/>
      <c r="H13" s="712"/>
      <c r="I13" s="712"/>
      <c r="J13" s="26"/>
      <c r="K13" s="25"/>
      <c r="L13" s="712"/>
      <c r="M13" s="712"/>
      <c r="N13" s="26"/>
      <c r="O13" s="25"/>
      <c r="P13" s="712"/>
      <c r="Q13" s="712"/>
      <c r="R13" s="712"/>
      <c r="S13" s="25"/>
      <c r="T13" s="712"/>
      <c r="U13" s="712"/>
      <c r="V13" s="712"/>
      <c r="W13" s="33"/>
    </row>
    <row r="14" spans="2:23" x14ac:dyDescent="0.25">
      <c r="B14" s="81" t="s">
        <v>403</v>
      </c>
      <c r="C14" s="32">
        <v>1836.735593766706</v>
      </c>
      <c r="D14" s="704">
        <v>2631.707180968574</v>
      </c>
      <c r="E14" s="704">
        <f t="shared" si="0"/>
        <v>4468.4427747352802</v>
      </c>
      <c r="F14" s="33">
        <v>124864.19652452478</v>
      </c>
      <c r="G14" s="25"/>
      <c r="H14" s="712"/>
      <c r="I14" s="712"/>
      <c r="J14" s="26"/>
      <c r="K14" s="25"/>
      <c r="L14" s="712"/>
      <c r="M14" s="712"/>
      <c r="N14" s="26"/>
      <c r="O14" s="25"/>
      <c r="P14" s="712"/>
      <c r="Q14" s="712"/>
      <c r="R14" s="712"/>
      <c r="S14" s="25"/>
      <c r="T14" s="712"/>
      <c r="U14" s="712"/>
      <c r="V14" s="712"/>
      <c r="W14" s="33"/>
    </row>
    <row r="15" spans="2:23" x14ac:dyDescent="0.25">
      <c r="B15" s="82" t="s">
        <v>404</v>
      </c>
      <c r="C15" s="32"/>
      <c r="D15" s="704">
        <v>2771.4725607488454</v>
      </c>
      <c r="E15" s="704">
        <f t="shared" si="0"/>
        <v>2771.4725607488454</v>
      </c>
      <c r="F15" s="33">
        <v>125686.67682906418</v>
      </c>
      <c r="G15" s="25"/>
      <c r="H15" s="712"/>
      <c r="I15" s="712"/>
      <c r="J15" s="26"/>
      <c r="K15" s="25"/>
      <c r="L15" s="712"/>
      <c r="M15" s="712"/>
      <c r="N15" s="26"/>
      <c r="O15" s="25"/>
      <c r="P15" s="712"/>
      <c r="Q15" s="712"/>
      <c r="R15" s="712"/>
      <c r="S15" s="25"/>
      <c r="T15" s="712"/>
      <c r="U15" s="712"/>
      <c r="V15" s="712"/>
      <c r="W15" s="33"/>
    </row>
    <row r="16" spans="2:23" x14ac:dyDescent="0.25">
      <c r="B16" s="77" t="s">
        <v>405</v>
      </c>
      <c r="C16" s="32"/>
      <c r="D16" s="704">
        <v>2750.1048763437575</v>
      </c>
      <c r="E16" s="704">
        <f t="shared" si="0"/>
        <v>2750.1048763437575</v>
      </c>
      <c r="F16" s="33">
        <v>120429.14214998321</v>
      </c>
      <c r="G16" s="25"/>
      <c r="H16" s="712"/>
      <c r="I16" s="712"/>
      <c r="J16" s="26"/>
      <c r="K16" s="25"/>
      <c r="L16" s="712"/>
      <c r="M16" s="712"/>
      <c r="N16" s="26"/>
      <c r="O16" s="25"/>
      <c r="P16" s="712"/>
      <c r="Q16" s="712"/>
      <c r="R16" s="712"/>
      <c r="S16" s="25"/>
      <c r="T16" s="712"/>
      <c r="U16" s="712"/>
      <c r="V16" s="712"/>
      <c r="W16" s="33"/>
    </row>
    <row r="17" spans="2:23" x14ac:dyDescent="0.25">
      <c r="B17" s="77" t="s">
        <v>406</v>
      </c>
      <c r="C17" s="32"/>
      <c r="D17" s="704">
        <v>2782.5010430224397</v>
      </c>
      <c r="E17" s="704">
        <f t="shared" si="0"/>
        <v>2782.5010430224397</v>
      </c>
      <c r="F17" s="33">
        <v>126985.70859441737</v>
      </c>
      <c r="G17" s="25"/>
      <c r="H17" s="712"/>
      <c r="I17" s="712"/>
      <c r="J17" s="26"/>
      <c r="K17" s="25"/>
      <c r="L17" s="712"/>
      <c r="M17" s="712"/>
      <c r="N17" s="26"/>
      <c r="O17" s="25"/>
      <c r="P17" s="712"/>
      <c r="Q17" s="712"/>
      <c r="R17" s="712"/>
      <c r="S17" s="25"/>
      <c r="T17" s="712"/>
      <c r="U17" s="712"/>
      <c r="V17" s="712"/>
      <c r="W17" s="33"/>
    </row>
    <row r="18" spans="2:23" x14ac:dyDescent="0.25">
      <c r="B18" s="81" t="s">
        <v>407</v>
      </c>
      <c r="C18" s="32">
        <v>1717.8796942101822</v>
      </c>
      <c r="D18" s="704">
        <v>2748.0370359174581</v>
      </c>
      <c r="E18" s="704">
        <f t="shared" si="0"/>
        <v>4465.9167301276402</v>
      </c>
      <c r="F18" s="33">
        <v>132017.8548252747</v>
      </c>
      <c r="G18" s="25"/>
      <c r="H18" s="712"/>
      <c r="I18" s="712"/>
      <c r="J18" s="26"/>
      <c r="K18" s="25"/>
      <c r="L18" s="712"/>
      <c r="M18" s="712"/>
      <c r="N18" s="26"/>
      <c r="O18" s="25"/>
      <c r="P18" s="712"/>
      <c r="Q18" s="712"/>
      <c r="R18" s="712"/>
      <c r="S18" s="25"/>
      <c r="T18" s="712"/>
      <c r="U18" s="712"/>
      <c r="V18" s="712"/>
      <c r="W18" s="33"/>
    </row>
    <row r="19" spans="2:23" x14ac:dyDescent="0.25">
      <c r="B19" s="82" t="s">
        <v>408</v>
      </c>
      <c r="C19" s="32"/>
      <c r="D19" s="704">
        <v>3199.2401054281654</v>
      </c>
      <c r="E19" s="704">
        <f t="shared" si="0"/>
        <v>3199.2401054281654</v>
      </c>
      <c r="F19" s="33">
        <v>131644.32751596268</v>
      </c>
      <c r="G19" s="25"/>
      <c r="H19" s="712"/>
      <c r="I19" s="712"/>
      <c r="J19" s="26"/>
      <c r="K19" s="25"/>
      <c r="L19" s="712"/>
      <c r="M19" s="712"/>
      <c r="N19" s="26"/>
      <c r="O19" s="25"/>
      <c r="P19" s="712"/>
      <c r="Q19" s="712"/>
      <c r="R19" s="712"/>
      <c r="S19" s="25"/>
      <c r="T19" s="712"/>
      <c r="U19" s="712"/>
      <c r="V19" s="712"/>
      <c r="W19" s="33"/>
    </row>
    <row r="20" spans="2:23" x14ac:dyDescent="0.25">
      <c r="B20" s="77" t="s">
        <v>409</v>
      </c>
      <c r="C20" s="32"/>
      <c r="D20" s="704">
        <v>3356.6820331681229</v>
      </c>
      <c r="E20" s="704">
        <f t="shared" si="0"/>
        <v>3356.6820331681229</v>
      </c>
      <c r="F20" s="33">
        <v>126930.01756611701</v>
      </c>
      <c r="G20" s="25"/>
      <c r="H20" s="712"/>
      <c r="I20" s="712"/>
      <c r="J20" s="26"/>
      <c r="K20" s="25"/>
      <c r="L20" s="712"/>
      <c r="M20" s="712"/>
      <c r="N20" s="26"/>
      <c r="O20" s="25"/>
      <c r="P20" s="712"/>
      <c r="Q20" s="712"/>
      <c r="R20" s="712"/>
      <c r="S20" s="25"/>
      <c r="T20" s="712"/>
      <c r="U20" s="712"/>
      <c r="V20" s="712"/>
      <c r="W20" s="33"/>
    </row>
    <row r="21" spans="2:23" x14ac:dyDescent="0.25">
      <c r="B21" s="77" t="s">
        <v>410</v>
      </c>
      <c r="C21" s="32">
        <v>1722.8435029334353</v>
      </c>
      <c r="D21" s="704">
        <v>3488.6554137736753</v>
      </c>
      <c r="E21" s="704">
        <f t="shared" si="0"/>
        <v>5211.4989167071108</v>
      </c>
      <c r="F21" s="33">
        <v>130998.79396841508</v>
      </c>
      <c r="G21" s="25"/>
      <c r="H21" s="712"/>
      <c r="I21" s="712"/>
      <c r="J21" s="26"/>
      <c r="K21" s="25"/>
      <c r="L21" s="712"/>
      <c r="M21" s="712"/>
      <c r="N21" s="26"/>
      <c r="O21" s="25"/>
      <c r="P21" s="712"/>
      <c r="Q21" s="712"/>
      <c r="R21" s="712"/>
      <c r="S21" s="25"/>
      <c r="T21" s="712"/>
      <c r="U21" s="712"/>
      <c r="V21" s="712"/>
      <c r="W21" s="33"/>
    </row>
    <row r="22" spans="2:23" x14ac:dyDescent="0.25">
      <c r="B22" s="81" t="s">
        <v>411</v>
      </c>
      <c r="C22" s="32">
        <v>1670.0178781062532</v>
      </c>
      <c r="D22" s="704">
        <v>3377.5199353689995</v>
      </c>
      <c r="E22" s="704">
        <f t="shared" si="0"/>
        <v>5047.5378134752527</v>
      </c>
      <c r="F22" s="33">
        <v>136191.86860322335</v>
      </c>
      <c r="G22" s="25"/>
      <c r="H22" s="712"/>
      <c r="I22" s="712"/>
      <c r="J22" s="26"/>
      <c r="K22" s="25"/>
      <c r="L22" s="712"/>
      <c r="M22" s="712"/>
      <c r="N22" s="26"/>
      <c r="O22" s="25"/>
      <c r="P22" s="712"/>
      <c r="Q22" s="712"/>
      <c r="R22" s="712"/>
      <c r="S22" s="25"/>
      <c r="T22" s="712"/>
      <c r="U22" s="712"/>
      <c r="V22" s="712"/>
      <c r="W22" s="33"/>
    </row>
    <row r="23" spans="2:23" x14ac:dyDescent="0.25">
      <c r="B23" s="82" t="s">
        <v>412</v>
      </c>
      <c r="C23" s="32">
        <v>1691.8986556877885</v>
      </c>
      <c r="D23" s="704">
        <v>3667.0304356349061</v>
      </c>
      <c r="E23" s="704">
        <f t="shared" si="0"/>
        <v>5358.9290913226941</v>
      </c>
      <c r="F23" s="33">
        <v>136765.51375752984</v>
      </c>
      <c r="G23" s="25"/>
      <c r="H23" s="712"/>
      <c r="I23" s="712"/>
      <c r="J23" s="26"/>
      <c r="K23" s="25"/>
      <c r="L23" s="712"/>
      <c r="M23" s="712"/>
      <c r="N23" s="26"/>
      <c r="O23" s="25"/>
      <c r="P23" s="712"/>
      <c r="Q23" s="712"/>
      <c r="R23" s="712"/>
      <c r="S23" s="25"/>
      <c r="T23" s="712"/>
      <c r="U23" s="712"/>
      <c r="V23" s="712"/>
      <c r="W23" s="33"/>
    </row>
    <row r="24" spans="2:23" x14ac:dyDescent="0.25">
      <c r="B24" s="77" t="s">
        <v>413</v>
      </c>
      <c r="C24" s="32">
        <v>1649.0339199325335</v>
      </c>
      <c r="D24" s="704">
        <v>3522.3311343553455</v>
      </c>
      <c r="E24" s="704">
        <f t="shared" si="0"/>
        <v>5171.3650542878786</v>
      </c>
      <c r="F24" s="33">
        <v>129012.45458210338</v>
      </c>
      <c r="G24" s="25"/>
      <c r="H24" s="712"/>
      <c r="I24" s="712"/>
      <c r="J24" s="26"/>
      <c r="K24" s="25"/>
      <c r="L24" s="712"/>
      <c r="M24" s="712"/>
      <c r="N24" s="26"/>
      <c r="O24" s="25"/>
      <c r="P24" s="712"/>
      <c r="Q24" s="712"/>
      <c r="R24" s="712"/>
      <c r="S24" s="25"/>
      <c r="T24" s="712"/>
      <c r="U24" s="712"/>
      <c r="V24" s="712"/>
      <c r="W24" s="33"/>
    </row>
    <row r="25" spans="2:23" x14ac:dyDescent="0.25">
      <c r="B25" s="77" t="s">
        <v>416</v>
      </c>
      <c r="C25" s="32">
        <v>1771.6470012789609</v>
      </c>
      <c r="D25" s="704">
        <v>3936.2384380154849</v>
      </c>
      <c r="E25" s="704">
        <f t="shared" si="0"/>
        <v>5707.8854392944459</v>
      </c>
      <c r="F25" s="33">
        <v>133545.3591693755</v>
      </c>
      <c r="G25" s="25"/>
      <c r="H25" s="712"/>
      <c r="I25" s="712"/>
      <c r="J25" s="26"/>
      <c r="K25" s="25"/>
      <c r="L25" s="712"/>
      <c r="M25" s="712"/>
      <c r="N25" s="26"/>
      <c r="O25" s="25"/>
      <c r="P25" s="712"/>
      <c r="Q25" s="712"/>
      <c r="R25" s="712"/>
      <c r="S25" s="25"/>
      <c r="T25" s="712"/>
      <c r="U25" s="712"/>
      <c r="V25" s="712"/>
      <c r="W25" s="33"/>
    </row>
    <row r="26" spans="2:23" x14ac:dyDescent="0.25">
      <c r="B26" s="81" t="s">
        <v>417</v>
      </c>
      <c r="C26" s="32">
        <v>1674.9521322496646</v>
      </c>
      <c r="D26" s="704">
        <v>3609.8237351290336</v>
      </c>
      <c r="E26" s="704">
        <f t="shared" si="0"/>
        <v>5284.7758673786984</v>
      </c>
      <c r="F26" s="33">
        <v>138412.09844702031</v>
      </c>
      <c r="G26" s="25"/>
      <c r="H26" s="712"/>
      <c r="I26" s="712"/>
      <c r="J26" s="26"/>
      <c r="K26" s="25"/>
      <c r="L26" s="712"/>
      <c r="M26" s="712"/>
      <c r="N26" s="26"/>
      <c r="O26" s="25"/>
      <c r="P26" s="712"/>
      <c r="Q26" s="712"/>
      <c r="R26" s="712"/>
      <c r="S26" s="25"/>
      <c r="T26" s="712"/>
      <c r="U26" s="712"/>
      <c r="V26" s="712"/>
      <c r="W26" s="33"/>
    </row>
    <row r="27" spans="2:23" x14ac:dyDescent="0.25">
      <c r="B27" s="82" t="s">
        <v>418</v>
      </c>
      <c r="C27" s="32">
        <v>1706.175870630675</v>
      </c>
      <c r="D27" s="704">
        <v>3554.8355526094083</v>
      </c>
      <c r="E27" s="704">
        <f t="shared" si="0"/>
        <v>5261.0114232400829</v>
      </c>
      <c r="F27" s="33">
        <v>138210.90182257781</v>
      </c>
      <c r="G27" s="25"/>
      <c r="H27" s="712"/>
      <c r="I27" s="712"/>
      <c r="J27" s="26"/>
      <c r="K27" s="25"/>
      <c r="L27" s="712"/>
      <c r="M27" s="712"/>
      <c r="N27" s="26"/>
      <c r="O27" s="25"/>
      <c r="P27" s="712"/>
      <c r="Q27" s="712"/>
      <c r="R27" s="712"/>
      <c r="S27" s="25"/>
      <c r="T27" s="712"/>
      <c r="U27" s="712"/>
      <c r="V27" s="712"/>
      <c r="W27" s="33"/>
    </row>
    <row r="28" spans="2:23" x14ac:dyDescent="0.25">
      <c r="B28" s="77" t="s">
        <v>419</v>
      </c>
      <c r="C28" s="32">
        <v>1804.7592671947134</v>
      </c>
      <c r="D28" s="704">
        <v>3939.6429096121879</v>
      </c>
      <c r="E28" s="704">
        <f t="shared" si="0"/>
        <v>5744.4021768069015</v>
      </c>
      <c r="F28" s="33">
        <v>131889.86717539342</v>
      </c>
      <c r="G28" s="29"/>
      <c r="H28" s="745"/>
      <c r="I28" s="745"/>
      <c r="J28" s="31"/>
      <c r="K28" s="29"/>
      <c r="L28" s="745"/>
      <c r="M28" s="745"/>
      <c r="N28" s="31"/>
      <c r="O28" s="29"/>
      <c r="P28" s="745"/>
      <c r="Q28" s="745"/>
      <c r="R28" s="745"/>
      <c r="S28" s="25"/>
      <c r="T28" s="745"/>
      <c r="U28" s="745"/>
      <c r="V28" s="745"/>
      <c r="W28" s="33"/>
    </row>
    <row r="29" spans="2:23" x14ac:dyDescent="0.25">
      <c r="B29" s="77" t="s">
        <v>414</v>
      </c>
      <c r="C29" s="32">
        <v>1821.728540373769</v>
      </c>
      <c r="D29" s="704">
        <v>4005.8802415552896</v>
      </c>
      <c r="E29" s="704">
        <f t="shared" si="0"/>
        <v>5827.6087819290588</v>
      </c>
      <c r="F29" s="33">
        <v>135122.89242894083</v>
      </c>
      <c r="G29" s="29"/>
      <c r="H29" s="745"/>
      <c r="I29" s="745"/>
      <c r="J29" s="31"/>
      <c r="K29" s="29"/>
      <c r="L29" s="745"/>
      <c r="M29" s="745"/>
      <c r="N29" s="31"/>
      <c r="O29" s="29"/>
      <c r="P29" s="745"/>
      <c r="Q29" s="745"/>
      <c r="R29" s="745"/>
      <c r="S29" s="25"/>
      <c r="T29" s="745"/>
      <c r="U29" s="745"/>
      <c r="V29" s="745"/>
      <c r="W29" s="33"/>
    </row>
    <row r="30" spans="2:23" x14ac:dyDescent="0.25">
      <c r="B30" s="81" t="s">
        <v>415</v>
      </c>
      <c r="C30" s="32">
        <v>1749.811144519676</v>
      </c>
      <c r="D30" s="704">
        <v>3725.1601204630979</v>
      </c>
      <c r="E30" s="704">
        <f t="shared" si="0"/>
        <v>5474.9712649827743</v>
      </c>
      <c r="F30" s="33">
        <v>137612.34063062773</v>
      </c>
      <c r="G30" s="29"/>
      <c r="H30" s="745"/>
      <c r="I30" s="745"/>
      <c r="J30" s="31"/>
      <c r="K30" s="29"/>
      <c r="L30" s="745"/>
      <c r="M30" s="745"/>
      <c r="N30" s="31"/>
      <c r="O30" s="29"/>
      <c r="P30" s="745"/>
      <c r="Q30" s="745"/>
      <c r="R30" s="745"/>
      <c r="S30" s="25"/>
      <c r="T30" s="745"/>
      <c r="U30" s="745"/>
      <c r="V30" s="745"/>
      <c r="W30" s="33"/>
    </row>
    <row r="31" spans="2:23" x14ac:dyDescent="0.25">
      <c r="B31" s="82" t="s">
        <v>420</v>
      </c>
      <c r="C31" s="32">
        <v>2052.4588457671371</v>
      </c>
      <c r="D31" s="704">
        <v>3825.2192193914539</v>
      </c>
      <c r="E31" s="704">
        <f t="shared" si="0"/>
        <v>5877.6780651585905</v>
      </c>
      <c r="F31" s="33">
        <v>138017.47758986882</v>
      </c>
      <c r="G31" s="29"/>
      <c r="H31" s="745"/>
      <c r="I31" s="745"/>
      <c r="J31" s="31"/>
      <c r="K31" s="29"/>
      <c r="L31" s="745"/>
      <c r="M31" s="745"/>
      <c r="N31" s="31"/>
      <c r="O31" s="29"/>
      <c r="P31" s="745"/>
      <c r="Q31" s="745"/>
      <c r="R31" s="745"/>
      <c r="S31" s="25"/>
      <c r="T31" s="745"/>
      <c r="U31" s="745"/>
      <c r="V31" s="745"/>
      <c r="W31" s="33"/>
    </row>
    <row r="32" spans="2:23" x14ac:dyDescent="0.25">
      <c r="B32" s="77" t="s">
        <v>421</v>
      </c>
      <c r="C32" s="32">
        <v>2071.9016407131699</v>
      </c>
      <c r="D32" s="704">
        <v>3882.5192102991814</v>
      </c>
      <c r="E32" s="704">
        <f t="shared" si="0"/>
        <v>5954.4208510123517</v>
      </c>
      <c r="F32" s="33">
        <v>133514.05969483775</v>
      </c>
      <c r="G32" s="29"/>
      <c r="H32" s="745"/>
      <c r="I32" s="745"/>
      <c r="J32" s="31"/>
      <c r="K32" s="29"/>
      <c r="L32" s="745"/>
      <c r="M32" s="745"/>
      <c r="N32" s="31"/>
      <c r="O32" s="29"/>
      <c r="P32" s="745"/>
      <c r="Q32" s="745"/>
      <c r="R32" s="745"/>
      <c r="S32" s="25"/>
      <c r="T32" s="745"/>
      <c r="U32" s="745"/>
      <c r="V32" s="745"/>
      <c r="W32" s="33"/>
    </row>
    <row r="33" spans="2:23" x14ac:dyDescent="0.25">
      <c r="B33" s="77" t="s">
        <v>421</v>
      </c>
      <c r="C33" s="32">
        <v>2273.1917530956275</v>
      </c>
      <c r="D33" s="704">
        <v>4475.7426455791865</v>
      </c>
      <c r="E33" s="704">
        <f t="shared" si="0"/>
        <v>6748.9343986748136</v>
      </c>
      <c r="F33" s="33">
        <v>136690.91734203894</v>
      </c>
      <c r="G33" s="29"/>
      <c r="H33" s="745"/>
      <c r="I33" s="745"/>
      <c r="J33" s="31"/>
      <c r="K33" s="29"/>
      <c r="L33" s="745"/>
      <c r="M33" s="745"/>
      <c r="N33" s="31"/>
      <c r="O33" s="29"/>
      <c r="P33" s="745"/>
      <c r="Q33" s="745"/>
      <c r="R33" s="745"/>
      <c r="S33" s="25"/>
      <c r="T33" s="745"/>
      <c r="U33" s="745"/>
      <c r="V33" s="745"/>
      <c r="W33" s="33"/>
    </row>
    <row r="34" spans="2:23" x14ac:dyDescent="0.25">
      <c r="B34" s="81" t="s">
        <v>422</v>
      </c>
      <c r="C34" s="32">
        <v>2199.9953485929159</v>
      </c>
      <c r="D34" s="704">
        <v>4260.0250327500935</v>
      </c>
      <c r="E34" s="704">
        <f t="shared" si="0"/>
        <v>6460.0203813430089</v>
      </c>
      <c r="F34" s="33">
        <v>143158.19114982529</v>
      </c>
      <c r="G34" s="29"/>
      <c r="H34" s="745"/>
      <c r="I34" s="745"/>
      <c r="J34" s="31"/>
      <c r="K34" s="29"/>
      <c r="L34" s="745"/>
      <c r="M34" s="745"/>
      <c r="N34" s="31"/>
      <c r="O34" s="29"/>
      <c r="P34" s="745"/>
      <c r="Q34" s="745"/>
      <c r="R34" s="745"/>
      <c r="S34" s="25"/>
      <c r="T34" s="745"/>
      <c r="U34" s="745"/>
      <c r="V34" s="745"/>
      <c r="W34" s="33"/>
    </row>
    <row r="35" spans="2:23" x14ac:dyDescent="0.25">
      <c r="B35" s="82" t="s">
        <v>423</v>
      </c>
      <c r="C35" s="32">
        <v>2109.2679295846347</v>
      </c>
      <c r="D35" s="704">
        <v>4681.4205149890886</v>
      </c>
      <c r="E35" s="704">
        <f t="shared" si="0"/>
        <v>6790.6884445737232</v>
      </c>
      <c r="F35" s="33">
        <v>143069.98260367554</v>
      </c>
      <c r="G35" s="29"/>
      <c r="H35" s="745"/>
      <c r="I35" s="745"/>
      <c r="J35" s="31"/>
      <c r="K35" s="29"/>
      <c r="L35" s="745"/>
      <c r="M35" s="745"/>
      <c r="N35" s="31"/>
      <c r="O35" s="29"/>
      <c r="P35" s="745"/>
      <c r="Q35" s="745"/>
      <c r="R35" s="745"/>
      <c r="S35" s="25"/>
      <c r="T35" s="745"/>
      <c r="U35" s="745"/>
      <c r="V35" s="745"/>
      <c r="W35" s="33"/>
    </row>
    <row r="36" spans="2:23" x14ac:dyDescent="0.25">
      <c r="B36" s="77" t="s">
        <v>424</v>
      </c>
      <c r="C36" s="32">
        <v>2047.2807003898711</v>
      </c>
      <c r="D36" s="704">
        <v>4464.5972197381088</v>
      </c>
      <c r="E36" s="704">
        <f t="shared" si="0"/>
        <v>6511.8779201279795</v>
      </c>
      <c r="F36" s="33">
        <v>136871.133322965</v>
      </c>
      <c r="G36" s="29"/>
      <c r="H36" s="745"/>
      <c r="I36" s="745"/>
      <c r="J36" s="31"/>
      <c r="K36" s="29"/>
      <c r="L36" s="745"/>
      <c r="M36" s="745"/>
      <c r="N36" s="31"/>
      <c r="O36" s="29"/>
      <c r="P36" s="745"/>
      <c r="Q36" s="745"/>
      <c r="R36" s="745"/>
      <c r="S36" s="25"/>
      <c r="T36" s="745"/>
      <c r="U36" s="745"/>
      <c r="V36" s="745"/>
      <c r="W36" s="33"/>
    </row>
    <row r="37" spans="2:23" x14ac:dyDescent="0.25">
      <c r="B37" s="77" t="s">
        <v>425</v>
      </c>
      <c r="C37" s="32">
        <v>2031.0217550273098</v>
      </c>
      <c r="D37" s="704">
        <v>4407.7255357378526</v>
      </c>
      <c r="E37" s="704">
        <f t="shared" si="0"/>
        <v>6438.7472907651627</v>
      </c>
      <c r="F37" s="33">
        <v>142249.99876502954</v>
      </c>
      <c r="G37" s="29"/>
      <c r="H37" s="745"/>
      <c r="I37" s="745"/>
      <c r="J37" s="31"/>
      <c r="K37" s="29"/>
      <c r="L37" s="745"/>
      <c r="M37" s="745"/>
      <c r="N37" s="31"/>
      <c r="O37" s="29"/>
      <c r="P37" s="745"/>
      <c r="Q37" s="745"/>
      <c r="R37" s="745"/>
      <c r="S37" s="25"/>
      <c r="T37" s="745"/>
      <c r="U37" s="745"/>
      <c r="V37" s="745"/>
      <c r="W37" s="33"/>
    </row>
    <row r="38" spans="2:23" x14ac:dyDescent="0.25">
      <c r="B38" s="81" t="s">
        <v>426</v>
      </c>
      <c r="C38" s="32">
        <v>1974.1154462583459</v>
      </c>
      <c r="D38" s="704">
        <v>4208.6746417369532</v>
      </c>
      <c r="E38" s="704">
        <f t="shared" si="0"/>
        <v>6182.7900879952995</v>
      </c>
      <c r="F38" s="33">
        <v>147663.19647417095</v>
      </c>
      <c r="G38" s="29"/>
      <c r="H38" s="745"/>
      <c r="I38" s="745"/>
      <c r="J38" s="31"/>
      <c r="K38" s="29"/>
      <c r="L38" s="745"/>
      <c r="M38" s="745"/>
      <c r="N38" s="31"/>
      <c r="O38" s="29"/>
      <c r="P38" s="745"/>
      <c r="Q38" s="745"/>
      <c r="R38" s="745"/>
      <c r="S38" s="25"/>
      <c r="T38" s="745"/>
      <c r="U38" s="745"/>
      <c r="V38" s="745"/>
      <c r="W38" s="33"/>
    </row>
    <row r="39" spans="2:23" x14ac:dyDescent="0.25">
      <c r="B39" s="82" t="s">
        <v>427</v>
      </c>
      <c r="C39" s="32">
        <v>2157.5936130917585</v>
      </c>
      <c r="D39" s="704">
        <v>4554.3789517286141</v>
      </c>
      <c r="E39" s="704">
        <f t="shared" si="0"/>
        <v>6711.972564820373</v>
      </c>
      <c r="F39" s="33">
        <v>147693.38452263706</v>
      </c>
      <c r="G39" s="29"/>
      <c r="H39" s="745"/>
      <c r="I39" s="745"/>
      <c r="J39" s="31"/>
      <c r="K39" s="29"/>
      <c r="L39" s="745"/>
      <c r="M39" s="745"/>
      <c r="N39" s="31"/>
      <c r="O39" s="29"/>
      <c r="P39" s="745"/>
      <c r="Q39" s="745"/>
      <c r="R39" s="745"/>
      <c r="S39" s="25"/>
      <c r="T39" s="745"/>
      <c r="U39" s="745"/>
      <c r="V39" s="745"/>
      <c r="W39" s="33"/>
    </row>
    <row r="40" spans="2:23" x14ac:dyDescent="0.25">
      <c r="B40" s="77" t="s">
        <v>428</v>
      </c>
      <c r="C40" s="32">
        <v>2242.9975016587837</v>
      </c>
      <c r="D40" s="704">
        <v>4841.4070346796589</v>
      </c>
      <c r="E40" s="704">
        <f t="shared" si="0"/>
        <v>7084.404536338443</v>
      </c>
      <c r="F40" s="33">
        <v>141883.249932078</v>
      </c>
      <c r="G40" s="29"/>
      <c r="H40" s="745"/>
      <c r="I40" s="745"/>
      <c r="J40" s="31"/>
      <c r="K40" s="29"/>
      <c r="L40" s="745"/>
      <c r="M40" s="745"/>
      <c r="N40" s="31"/>
      <c r="O40" s="29"/>
      <c r="P40" s="745"/>
      <c r="Q40" s="745"/>
      <c r="R40" s="745"/>
      <c r="S40" s="25"/>
      <c r="T40" s="745"/>
      <c r="U40" s="745"/>
      <c r="V40" s="745"/>
      <c r="W40" s="33"/>
    </row>
    <row r="41" spans="2:23" x14ac:dyDescent="0.25">
      <c r="B41" s="77" t="s">
        <v>429</v>
      </c>
      <c r="C41" s="32">
        <v>2184.2130069308319</v>
      </c>
      <c r="D41" s="704">
        <v>4643.8422503107577</v>
      </c>
      <c r="E41" s="704">
        <f t="shared" si="0"/>
        <v>6828.0552572415891</v>
      </c>
      <c r="F41" s="33">
        <v>146126.19058059016</v>
      </c>
      <c r="G41" s="29"/>
      <c r="H41" s="745"/>
      <c r="I41" s="745"/>
      <c r="J41" s="31"/>
      <c r="K41" s="29"/>
      <c r="L41" s="745"/>
      <c r="M41" s="745"/>
      <c r="N41" s="31"/>
      <c r="O41" s="29"/>
      <c r="P41" s="745"/>
      <c r="Q41" s="745"/>
      <c r="R41" s="745"/>
      <c r="S41" s="25"/>
      <c r="T41" s="745"/>
      <c r="U41" s="745"/>
      <c r="V41" s="745"/>
      <c r="W41" s="33"/>
    </row>
    <row r="42" spans="2:23" x14ac:dyDescent="0.25">
      <c r="B42" s="81" t="s">
        <v>430</v>
      </c>
      <c r="C42" s="32">
        <v>2284.0357338273548</v>
      </c>
      <c r="D42" s="704">
        <v>4979.3296199937968</v>
      </c>
      <c r="E42" s="704">
        <f t="shared" si="0"/>
        <v>7263.3653538211511</v>
      </c>
      <c r="F42" s="33">
        <v>151858.03824362138</v>
      </c>
      <c r="G42" s="29"/>
      <c r="H42" s="745"/>
      <c r="I42" s="745"/>
      <c r="J42" s="31"/>
      <c r="K42" s="29"/>
      <c r="L42" s="745"/>
      <c r="M42" s="745"/>
      <c r="N42" s="31"/>
      <c r="O42" s="29"/>
      <c r="P42" s="745"/>
      <c r="Q42" s="745"/>
      <c r="R42" s="745"/>
      <c r="S42" s="25"/>
      <c r="T42" s="745"/>
      <c r="U42" s="745"/>
      <c r="V42" s="745"/>
      <c r="W42" s="33"/>
    </row>
    <row r="43" spans="2:23" x14ac:dyDescent="0.25">
      <c r="B43" s="82" t="s">
        <v>431</v>
      </c>
      <c r="C43" s="32">
        <v>2325.8378059607176</v>
      </c>
      <c r="D43" s="704">
        <v>4393.6771148163634</v>
      </c>
      <c r="E43" s="704">
        <f t="shared" si="0"/>
        <v>6719.514920777081</v>
      </c>
      <c r="F43" s="33">
        <v>155728.01014308736</v>
      </c>
      <c r="G43" s="29"/>
      <c r="H43" s="745"/>
      <c r="I43" s="745"/>
      <c r="J43" s="31"/>
      <c r="K43" s="29"/>
      <c r="L43" s="745"/>
      <c r="M43" s="745"/>
      <c r="N43" s="31"/>
      <c r="O43" s="29"/>
      <c r="P43" s="745"/>
      <c r="Q43" s="745"/>
      <c r="R43" s="745"/>
      <c r="S43" s="25"/>
      <c r="T43" s="745"/>
      <c r="U43" s="745"/>
      <c r="V43" s="745"/>
      <c r="W43" s="33"/>
    </row>
    <row r="44" spans="2:23" x14ac:dyDescent="0.25">
      <c r="B44" s="77" t="s">
        <v>432</v>
      </c>
      <c r="C44" s="32">
        <v>2424.3646539848705</v>
      </c>
      <c r="D44" s="704">
        <v>4654.1301108235566</v>
      </c>
      <c r="E44" s="704">
        <f t="shared" si="0"/>
        <v>7078.4947648084271</v>
      </c>
      <c r="F44" s="33">
        <v>152011.77067412427</v>
      </c>
      <c r="G44" s="29"/>
      <c r="H44" s="745"/>
      <c r="I44" s="745"/>
      <c r="J44" s="31"/>
      <c r="K44" s="29"/>
      <c r="L44" s="745"/>
      <c r="M44" s="745"/>
      <c r="N44" s="31"/>
      <c r="O44" s="29"/>
      <c r="P44" s="745"/>
      <c r="Q44" s="745"/>
      <c r="R44" s="745"/>
      <c r="S44" s="25"/>
      <c r="T44" s="745"/>
      <c r="U44" s="745"/>
      <c r="V44" s="745"/>
      <c r="W44" s="33"/>
    </row>
    <row r="45" spans="2:23" x14ac:dyDescent="0.25">
      <c r="B45" s="77" t="s">
        <v>433</v>
      </c>
      <c r="C45" s="32">
        <v>2514.3768361303946</v>
      </c>
      <c r="D45" s="704">
        <v>4892.074823225189</v>
      </c>
      <c r="E45" s="704">
        <f t="shared" si="0"/>
        <v>7406.4516593555836</v>
      </c>
      <c r="F45" s="33">
        <v>156727.0557949458</v>
      </c>
      <c r="G45" s="29"/>
      <c r="H45" s="745"/>
      <c r="I45" s="745"/>
      <c r="J45" s="31"/>
      <c r="K45" s="29"/>
      <c r="L45" s="745"/>
      <c r="M45" s="745"/>
      <c r="N45" s="31"/>
      <c r="O45" s="29"/>
      <c r="P45" s="745"/>
      <c r="Q45" s="745"/>
      <c r="R45" s="745"/>
      <c r="S45" s="25"/>
      <c r="T45" s="745"/>
      <c r="U45" s="745"/>
      <c r="V45" s="745"/>
      <c r="W45" s="33"/>
    </row>
    <row r="46" spans="2:23" x14ac:dyDescent="0.25">
      <c r="B46" s="81" t="s">
        <v>434</v>
      </c>
      <c r="C46" s="32">
        <v>2393.9551329897618</v>
      </c>
      <c r="D46" s="704">
        <v>4573.7433836608434</v>
      </c>
      <c r="E46" s="704">
        <f t="shared" si="0"/>
        <v>6967.6985166506056</v>
      </c>
      <c r="F46" s="33">
        <v>157313.11077613232</v>
      </c>
      <c r="G46" s="29"/>
      <c r="H46" s="745"/>
      <c r="I46" s="745"/>
      <c r="J46" s="31"/>
      <c r="K46" s="29"/>
      <c r="L46" s="745"/>
      <c r="M46" s="745"/>
      <c r="N46" s="31"/>
      <c r="O46" s="29"/>
      <c r="P46" s="745"/>
      <c r="Q46" s="745"/>
      <c r="R46" s="745"/>
      <c r="S46" s="25"/>
      <c r="T46" s="745"/>
      <c r="U46" s="745"/>
      <c r="V46" s="745"/>
      <c r="W46" s="33"/>
    </row>
    <row r="47" spans="2:23" x14ac:dyDescent="0.25">
      <c r="B47" s="82" t="s">
        <v>435</v>
      </c>
      <c r="C47" s="32">
        <v>2689.2082648129704</v>
      </c>
      <c r="D47" s="704">
        <v>3537.083366881453</v>
      </c>
      <c r="E47" s="704">
        <f t="shared" si="0"/>
        <v>6226.2916316944229</v>
      </c>
      <c r="F47" s="33">
        <v>163422.51460760675</v>
      </c>
      <c r="G47" s="29"/>
      <c r="H47" s="745"/>
      <c r="I47" s="745"/>
      <c r="J47" s="31"/>
      <c r="K47" s="29"/>
      <c r="L47" s="745"/>
      <c r="M47" s="745"/>
      <c r="N47" s="31"/>
      <c r="O47" s="29"/>
      <c r="P47" s="745"/>
      <c r="Q47" s="745"/>
      <c r="R47" s="745"/>
      <c r="S47" s="25"/>
      <c r="T47" s="745"/>
      <c r="U47" s="745"/>
      <c r="V47" s="745"/>
      <c r="W47" s="33"/>
    </row>
    <row r="48" spans="2:23" x14ac:dyDescent="0.25">
      <c r="B48" s="77" t="s">
        <v>436</v>
      </c>
      <c r="C48" s="32">
        <v>2824.4411627209465</v>
      </c>
      <c r="D48" s="704">
        <v>3724.0966689129268</v>
      </c>
      <c r="E48" s="704">
        <f t="shared" si="0"/>
        <v>6548.5378316338738</v>
      </c>
      <c r="F48" s="33">
        <v>158695.3424204966</v>
      </c>
      <c r="G48" s="29"/>
      <c r="H48" s="745"/>
      <c r="I48" s="745"/>
      <c r="J48" s="31"/>
      <c r="K48" s="29"/>
      <c r="L48" s="745"/>
      <c r="M48" s="745"/>
      <c r="N48" s="31"/>
      <c r="O48" s="29"/>
      <c r="P48" s="745"/>
      <c r="Q48" s="745"/>
      <c r="R48" s="745"/>
      <c r="S48" s="25"/>
      <c r="T48" s="745"/>
      <c r="U48" s="745"/>
      <c r="V48" s="745"/>
      <c r="W48" s="33"/>
    </row>
    <row r="49" spans="2:23" x14ac:dyDescent="0.25">
      <c r="B49" s="77" t="s">
        <v>437</v>
      </c>
      <c r="C49" s="32">
        <v>2971.9679604387388</v>
      </c>
      <c r="D49" s="704">
        <v>3928.1111802199894</v>
      </c>
      <c r="E49" s="704">
        <f t="shared" si="0"/>
        <v>6900.0791406587286</v>
      </c>
      <c r="F49" s="33">
        <v>165453.87282984398</v>
      </c>
      <c r="G49" s="29"/>
      <c r="H49" s="745"/>
      <c r="I49" s="745"/>
      <c r="J49" s="31"/>
      <c r="K49" s="29"/>
      <c r="L49" s="745"/>
      <c r="M49" s="745"/>
      <c r="N49" s="31"/>
      <c r="O49" s="29"/>
      <c r="P49" s="745"/>
      <c r="Q49" s="745"/>
      <c r="R49" s="745"/>
      <c r="S49" s="25"/>
      <c r="T49" s="745"/>
      <c r="U49" s="745"/>
      <c r="V49" s="745"/>
      <c r="W49" s="33"/>
    </row>
    <row r="50" spans="2:23" x14ac:dyDescent="0.25">
      <c r="B50" s="81" t="s">
        <v>438</v>
      </c>
      <c r="C50" s="32">
        <v>2643.1061405261603</v>
      </c>
      <c r="D50" s="704">
        <v>3473.3288320979959</v>
      </c>
      <c r="E50" s="704">
        <f t="shared" si="0"/>
        <v>6116.4349726241562</v>
      </c>
      <c r="F50" s="33">
        <v>167591.36678532301</v>
      </c>
      <c r="G50" s="29"/>
      <c r="H50" s="745"/>
      <c r="I50" s="745"/>
      <c r="J50" s="31"/>
      <c r="K50" s="29"/>
      <c r="L50" s="745"/>
      <c r="M50" s="745"/>
      <c r="N50" s="31"/>
      <c r="O50" s="29"/>
      <c r="P50" s="745"/>
      <c r="Q50" s="745"/>
      <c r="R50" s="745"/>
      <c r="S50" s="25"/>
      <c r="T50" s="745"/>
      <c r="U50" s="745"/>
      <c r="V50" s="745"/>
      <c r="W50" s="33"/>
    </row>
    <row r="51" spans="2:23" x14ac:dyDescent="0.25">
      <c r="B51" s="82" t="s">
        <v>439</v>
      </c>
      <c r="C51" s="32">
        <v>2608.2262742477487</v>
      </c>
      <c r="D51" s="704">
        <v>4158.2352603726395</v>
      </c>
      <c r="E51" s="704">
        <f t="shared" si="0"/>
        <v>6766.4615346203882</v>
      </c>
      <c r="F51" s="33">
        <v>170598.07838407508</v>
      </c>
      <c r="G51" s="29"/>
      <c r="H51" s="745"/>
      <c r="I51" s="745"/>
      <c r="J51" s="31"/>
      <c r="K51" s="29"/>
      <c r="L51" s="745"/>
      <c r="M51" s="745"/>
      <c r="N51" s="31"/>
      <c r="O51" s="29"/>
      <c r="P51" s="745"/>
      <c r="Q51" s="745"/>
      <c r="R51" s="745"/>
      <c r="S51" s="25"/>
      <c r="T51" s="745"/>
      <c r="U51" s="745"/>
      <c r="V51" s="745"/>
      <c r="W51" s="33"/>
    </row>
    <row r="52" spans="2:23" x14ac:dyDescent="0.25">
      <c r="B52" s="77" t="s">
        <v>440</v>
      </c>
      <c r="C52" s="32">
        <v>2883.9115932075565</v>
      </c>
      <c r="D52" s="704">
        <v>4574.3615971623785</v>
      </c>
      <c r="E52" s="704">
        <f t="shared" si="0"/>
        <v>7458.273190369935</v>
      </c>
      <c r="F52" s="33">
        <v>165216.67089501015</v>
      </c>
      <c r="G52" s="29"/>
      <c r="H52" s="745"/>
      <c r="I52" s="745"/>
      <c r="J52" s="31"/>
      <c r="K52" s="29"/>
      <c r="L52" s="745"/>
      <c r="M52" s="745"/>
      <c r="N52" s="31"/>
      <c r="O52" s="29"/>
      <c r="P52" s="745"/>
      <c r="Q52" s="745"/>
      <c r="R52" s="745"/>
      <c r="S52" s="25"/>
      <c r="T52" s="745"/>
      <c r="U52" s="745"/>
      <c r="V52" s="745"/>
      <c r="W52" s="33"/>
    </row>
    <row r="53" spans="2:23" x14ac:dyDescent="0.25">
      <c r="B53" s="77" t="s">
        <v>441</v>
      </c>
      <c r="C53" s="32">
        <v>2986.5277952648185</v>
      </c>
      <c r="D53" s="704">
        <v>4729.2530669674479</v>
      </c>
      <c r="E53" s="704">
        <f t="shared" si="0"/>
        <v>7715.7808622322664</v>
      </c>
      <c r="F53" s="33">
        <v>171918.70843625264</v>
      </c>
      <c r="G53" s="29"/>
      <c r="H53" s="745"/>
      <c r="I53" s="745"/>
      <c r="J53" s="31"/>
      <c r="K53" s="29"/>
      <c r="L53" s="745"/>
      <c r="M53" s="745"/>
      <c r="N53" s="31"/>
      <c r="O53" s="29"/>
      <c r="P53" s="745"/>
      <c r="Q53" s="745"/>
      <c r="R53" s="745"/>
      <c r="S53" s="25"/>
      <c r="T53" s="745"/>
      <c r="U53" s="745"/>
      <c r="V53" s="745"/>
      <c r="W53" s="33"/>
    </row>
    <row r="54" spans="2:23" x14ac:dyDescent="0.25">
      <c r="B54" s="81" t="s">
        <v>442</v>
      </c>
      <c r="C54" s="32">
        <v>2793.5480719929528</v>
      </c>
      <c r="D54" s="704">
        <v>4437.9646312146297</v>
      </c>
      <c r="E54" s="704">
        <f t="shared" si="0"/>
        <v>7231.5127032075825</v>
      </c>
      <c r="F54" s="33">
        <v>174057.00661468288</v>
      </c>
      <c r="G54" s="29"/>
      <c r="H54" s="745"/>
      <c r="I54" s="745"/>
      <c r="J54" s="31"/>
      <c r="K54" s="29"/>
      <c r="L54" s="745"/>
      <c r="M54" s="745"/>
      <c r="N54" s="31"/>
      <c r="O54" s="29"/>
      <c r="P54" s="745"/>
      <c r="Q54" s="745"/>
      <c r="R54" s="745"/>
      <c r="S54" s="25"/>
      <c r="T54" s="745"/>
      <c r="U54" s="745"/>
      <c r="V54" s="745"/>
      <c r="W54" s="33"/>
    </row>
    <row r="55" spans="2:23" x14ac:dyDescent="0.25">
      <c r="B55" s="82" t="s">
        <v>443</v>
      </c>
      <c r="C55" s="32">
        <v>2440.7600239813937</v>
      </c>
      <c r="D55" s="704">
        <v>3549.493605128725</v>
      </c>
      <c r="E55" s="704">
        <f t="shared" si="0"/>
        <v>5990.2536291101187</v>
      </c>
      <c r="F55" s="33">
        <v>173737.84020517117</v>
      </c>
      <c r="G55" s="29"/>
      <c r="H55" s="745"/>
      <c r="I55" s="745"/>
      <c r="J55" s="31"/>
      <c r="K55" s="29"/>
      <c r="L55" s="745"/>
      <c r="M55" s="745"/>
      <c r="N55" s="31"/>
      <c r="O55" s="29"/>
      <c r="P55" s="745"/>
      <c r="Q55" s="745"/>
      <c r="R55" s="745"/>
      <c r="S55" s="25"/>
      <c r="T55" s="745"/>
      <c r="U55" s="745"/>
      <c r="V55" s="745"/>
      <c r="W55" s="33"/>
    </row>
    <row r="56" spans="2:23" x14ac:dyDescent="0.25">
      <c r="B56" s="77" t="s">
        <v>444</v>
      </c>
      <c r="C56" s="32">
        <v>3019.3919699911362</v>
      </c>
      <c r="D56" s="704">
        <v>4253.5299604197662</v>
      </c>
      <c r="E56" s="704">
        <f t="shared" si="0"/>
        <v>7272.9219304109029</v>
      </c>
      <c r="F56" s="33">
        <v>171213.52009799372</v>
      </c>
      <c r="G56" s="29"/>
      <c r="H56" s="745"/>
      <c r="I56" s="745"/>
      <c r="J56" s="31"/>
      <c r="K56" s="29"/>
      <c r="L56" s="745"/>
      <c r="M56" s="745"/>
      <c r="N56" s="31"/>
      <c r="O56" s="29"/>
      <c r="P56" s="745"/>
      <c r="Q56" s="745"/>
      <c r="R56" s="745"/>
      <c r="S56" s="25"/>
      <c r="T56" s="745"/>
      <c r="U56" s="745"/>
      <c r="V56" s="745"/>
      <c r="W56" s="33"/>
    </row>
    <row r="57" spans="2:23" x14ac:dyDescent="0.25">
      <c r="B57" s="77" t="s">
        <v>445</v>
      </c>
      <c r="C57" s="32">
        <v>3019.3919699911362</v>
      </c>
      <c r="D57" s="704">
        <v>4253.5299604197662</v>
      </c>
      <c r="E57" s="704">
        <f t="shared" si="0"/>
        <v>7272.9219304109029</v>
      </c>
      <c r="F57" s="33">
        <v>179224.1846839427</v>
      </c>
      <c r="G57" s="29"/>
      <c r="H57" s="745"/>
      <c r="I57" s="745"/>
      <c r="J57" s="31"/>
      <c r="K57" s="29"/>
      <c r="L57" s="745"/>
      <c r="M57" s="745"/>
      <c r="N57" s="31"/>
      <c r="O57" s="29"/>
      <c r="P57" s="745"/>
      <c r="Q57" s="745"/>
      <c r="R57" s="745"/>
      <c r="S57" s="25"/>
      <c r="T57" s="745"/>
      <c r="U57" s="745"/>
      <c r="V57" s="745"/>
      <c r="W57" s="33"/>
    </row>
    <row r="58" spans="2:23" x14ac:dyDescent="0.25">
      <c r="B58" s="81" t="s">
        <v>446</v>
      </c>
      <c r="C58" s="32">
        <v>2625.3462330026014</v>
      </c>
      <c r="D58" s="704">
        <v>3774.0843881514334</v>
      </c>
      <c r="E58" s="704">
        <f t="shared" si="0"/>
        <v>6399.4306211540352</v>
      </c>
      <c r="F58" s="33">
        <v>180894.01311285855</v>
      </c>
      <c r="G58" s="29"/>
      <c r="H58" s="745"/>
      <c r="I58" s="745"/>
      <c r="J58" s="31"/>
      <c r="K58" s="29"/>
      <c r="L58" s="745"/>
      <c r="M58" s="745"/>
      <c r="N58" s="31"/>
      <c r="O58" s="29"/>
      <c r="P58" s="745"/>
      <c r="Q58" s="745"/>
      <c r="R58" s="745"/>
      <c r="S58" s="25"/>
      <c r="T58" s="745"/>
      <c r="U58" s="745"/>
      <c r="V58" s="745"/>
      <c r="W58" s="33"/>
    </row>
    <row r="59" spans="2:23" x14ac:dyDescent="0.25">
      <c r="B59" s="82" t="s">
        <v>447</v>
      </c>
      <c r="C59" s="32">
        <v>2045.8776755355932</v>
      </c>
      <c r="D59" s="704">
        <v>3410.1674503995023</v>
      </c>
      <c r="E59" s="704">
        <f t="shared" si="0"/>
        <v>5456.0451259350957</v>
      </c>
      <c r="F59" s="33">
        <v>184655.1449169704</v>
      </c>
      <c r="G59" s="29"/>
      <c r="H59" s="745"/>
      <c r="I59" s="745"/>
      <c r="J59" s="31"/>
      <c r="K59" s="29"/>
      <c r="L59" s="745"/>
      <c r="M59" s="745"/>
      <c r="N59" s="31"/>
      <c r="O59" s="29"/>
      <c r="P59" s="745"/>
      <c r="Q59" s="745"/>
      <c r="R59" s="745"/>
      <c r="S59" s="25"/>
      <c r="T59" s="745"/>
      <c r="U59" s="745"/>
      <c r="V59" s="745"/>
      <c r="W59" s="33"/>
    </row>
    <row r="60" spans="2:23" x14ac:dyDescent="0.25">
      <c r="B60" s="77" t="s">
        <v>448</v>
      </c>
      <c r="C60" s="32">
        <v>2045.8776755355932</v>
      </c>
      <c r="D60" s="704">
        <v>3410.1674503995023</v>
      </c>
      <c r="E60" s="704">
        <f t="shared" si="0"/>
        <v>5456.0451259350957</v>
      </c>
      <c r="F60" s="33">
        <v>177719.38502338805</v>
      </c>
      <c r="G60" s="29"/>
      <c r="H60" s="745"/>
      <c r="I60" s="745"/>
      <c r="J60" s="31"/>
      <c r="K60" s="29"/>
      <c r="L60" s="745"/>
      <c r="M60" s="745"/>
      <c r="N60" s="31"/>
      <c r="O60" s="29"/>
      <c r="P60" s="745"/>
      <c r="Q60" s="745"/>
      <c r="R60" s="745"/>
      <c r="S60" s="25"/>
      <c r="T60" s="745"/>
      <c r="U60" s="745"/>
      <c r="V60" s="745"/>
      <c r="W60" s="33"/>
    </row>
    <row r="61" spans="2:23" x14ac:dyDescent="0.25">
      <c r="B61" s="77" t="s">
        <v>449</v>
      </c>
      <c r="C61" s="32">
        <v>2091.2601728644941</v>
      </c>
      <c r="D61" s="704">
        <v>3465.6437381673213</v>
      </c>
      <c r="E61" s="704">
        <f t="shared" si="0"/>
        <v>5556.9039110318154</v>
      </c>
      <c r="F61" s="33">
        <v>184248.26906680479</v>
      </c>
      <c r="G61" s="29"/>
      <c r="H61" s="745"/>
      <c r="I61" s="745"/>
      <c r="J61" s="31"/>
      <c r="K61" s="29"/>
      <c r="L61" s="745"/>
      <c r="M61" s="745"/>
      <c r="N61" s="31"/>
      <c r="O61" s="29"/>
      <c r="P61" s="745"/>
      <c r="Q61" s="745"/>
      <c r="R61" s="745"/>
      <c r="S61" s="25"/>
      <c r="T61" s="745"/>
      <c r="U61" s="745"/>
      <c r="V61" s="745"/>
      <c r="W61" s="33"/>
    </row>
    <row r="62" spans="2:23" x14ac:dyDescent="0.25">
      <c r="B62" s="81" t="s">
        <v>450</v>
      </c>
      <c r="C62" s="32">
        <v>2019.3123112429878</v>
      </c>
      <c r="D62" s="704">
        <v>3377.6935258524863</v>
      </c>
      <c r="E62" s="704">
        <f t="shared" si="0"/>
        <v>5397.0058370954739</v>
      </c>
      <c r="F62" s="33">
        <v>188636.3491468897</v>
      </c>
      <c r="G62" s="29"/>
      <c r="H62" s="745"/>
      <c r="I62" s="745"/>
      <c r="J62" s="31"/>
      <c r="K62" s="29"/>
      <c r="L62" s="745"/>
      <c r="M62" s="745"/>
      <c r="N62" s="31"/>
      <c r="O62" s="29"/>
      <c r="P62" s="745"/>
      <c r="Q62" s="745"/>
      <c r="R62" s="745"/>
      <c r="S62" s="25"/>
      <c r="T62" s="745"/>
      <c r="U62" s="745"/>
      <c r="V62" s="745"/>
      <c r="W62" s="33"/>
    </row>
    <row r="63" spans="2:23" x14ac:dyDescent="0.25">
      <c r="B63" s="82" t="s">
        <v>451</v>
      </c>
      <c r="C63" s="32">
        <v>2732</v>
      </c>
      <c r="D63" s="704">
        <v>2965.3004335800401</v>
      </c>
      <c r="E63" s="704">
        <f t="shared" si="0"/>
        <v>5697.3004335800397</v>
      </c>
      <c r="F63" s="33">
        <v>183423.42348502143</v>
      </c>
      <c r="G63" s="29"/>
      <c r="H63" s="745"/>
      <c r="I63" s="745"/>
      <c r="J63" s="31"/>
      <c r="K63" s="29"/>
      <c r="L63" s="745"/>
      <c r="M63" s="745"/>
      <c r="N63" s="31"/>
      <c r="O63" s="29"/>
      <c r="P63" s="745"/>
      <c r="Q63" s="745"/>
      <c r="R63" s="745"/>
      <c r="S63" s="25"/>
      <c r="T63" s="745"/>
      <c r="U63" s="745"/>
      <c r="V63" s="745"/>
      <c r="W63" s="33"/>
    </row>
    <row r="64" spans="2:23" x14ac:dyDescent="0.25">
      <c r="B64" s="77" t="s">
        <v>452</v>
      </c>
      <c r="C64" s="32">
        <v>2847</v>
      </c>
      <c r="D64" s="704">
        <v>3042.0366115359579</v>
      </c>
      <c r="E64" s="704">
        <f t="shared" si="0"/>
        <v>5889.0366115359575</v>
      </c>
      <c r="F64" s="33">
        <v>184074.53820133829</v>
      </c>
      <c r="G64" s="29"/>
      <c r="H64" s="745"/>
      <c r="I64" s="745"/>
      <c r="J64" s="31"/>
      <c r="K64" s="29"/>
      <c r="L64" s="745"/>
      <c r="M64" s="745"/>
      <c r="N64" s="31"/>
      <c r="O64" s="29"/>
      <c r="P64" s="745"/>
      <c r="Q64" s="745"/>
      <c r="R64" s="745"/>
      <c r="S64" s="25"/>
      <c r="T64" s="745"/>
      <c r="U64" s="745"/>
      <c r="V64" s="745"/>
      <c r="W64" s="33"/>
    </row>
    <row r="65" spans="2:23" x14ac:dyDescent="0.25">
      <c r="B65" s="77" t="s">
        <v>453</v>
      </c>
      <c r="C65" s="32">
        <v>2924</v>
      </c>
      <c r="D65" s="704">
        <v>3094.1556506953639</v>
      </c>
      <c r="E65" s="704">
        <f t="shared" si="0"/>
        <v>6018.1556506953639</v>
      </c>
      <c r="F65" s="33">
        <v>185490.77504619121</v>
      </c>
      <c r="G65" s="29"/>
      <c r="H65" s="745"/>
      <c r="I65" s="745"/>
      <c r="J65" s="31"/>
      <c r="K65" s="29"/>
      <c r="L65" s="745"/>
      <c r="M65" s="745"/>
      <c r="N65" s="31"/>
      <c r="O65" s="29"/>
      <c r="P65" s="745"/>
      <c r="Q65" s="745"/>
      <c r="R65" s="745"/>
      <c r="S65" s="25"/>
      <c r="T65" s="745"/>
      <c r="U65" s="745"/>
      <c r="V65" s="745"/>
      <c r="W65" s="33"/>
    </row>
    <row r="66" spans="2:23" x14ac:dyDescent="0.25">
      <c r="B66" s="81" t="s">
        <v>454</v>
      </c>
      <c r="C66" s="32">
        <v>3010</v>
      </c>
      <c r="D66" s="704">
        <v>3151.4865937707104</v>
      </c>
      <c r="E66" s="704">
        <f t="shared" si="0"/>
        <v>6161.4865937707109</v>
      </c>
      <c r="F66" s="33">
        <v>196987.19341372492</v>
      </c>
      <c r="G66" s="29"/>
      <c r="H66" s="745"/>
      <c r="I66" s="745"/>
      <c r="J66" s="31"/>
      <c r="K66" s="29"/>
      <c r="L66" s="745"/>
      <c r="M66" s="745"/>
      <c r="N66" s="31"/>
      <c r="O66" s="29"/>
      <c r="P66" s="745"/>
      <c r="Q66" s="745"/>
      <c r="R66" s="745"/>
      <c r="S66" s="25"/>
      <c r="T66" s="745"/>
      <c r="U66" s="745"/>
      <c r="V66" s="745"/>
      <c r="W66" s="33"/>
    </row>
    <row r="67" spans="2:23" x14ac:dyDescent="0.25">
      <c r="B67" s="82" t="s">
        <v>455</v>
      </c>
      <c r="C67" s="32">
        <v>3164</v>
      </c>
      <c r="D67" s="704">
        <v>3369.108844464698</v>
      </c>
      <c r="E67" s="704">
        <f t="shared" si="0"/>
        <v>6533.1088444646975</v>
      </c>
      <c r="F67" s="33">
        <v>193053.35643902811</v>
      </c>
      <c r="G67" s="29"/>
      <c r="H67" s="745"/>
      <c r="I67" s="745"/>
      <c r="J67" s="31"/>
      <c r="K67" s="29"/>
      <c r="L67" s="745"/>
      <c r="M67" s="745"/>
      <c r="N67" s="31"/>
      <c r="O67" s="29"/>
      <c r="P67" s="745"/>
      <c r="Q67" s="745"/>
      <c r="R67" s="745"/>
      <c r="S67" s="25"/>
      <c r="T67" s="745"/>
      <c r="U67" s="745"/>
      <c r="V67" s="745"/>
      <c r="W67" s="33"/>
    </row>
    <row r="68" spans="2:23" x14ac:dyDescent="0.25">
      <c r="B68" s="77" t="s">
        <v>456</v>
      </c>
      <c r="C68" s="32">
        <v>3149</v>
      </c>
      <c r="D68" s="704">
        <v>3361.0371629830738</v>
      </c>
      <c r="E68" s="704">
        <f t="shared" si="0"/>
        <v>6510.0371629830734</v>
      </c>
      <c r="F68" s="33">
        <v>188121.69951071779</v>
      </c>
      <c r="G68" s="29"/>
      <c r="H68" s="745"/>
      <c r="I68" s="745"/>
      <c r="J68" s="31"/>
      <c r="K68" s="29"/>
      <c r="L68" s="745"/>
      <c r="M68" s="745"/>
      <c r="N68" s="31"/>
      <c r="O68" s="29"/>
      <c r="P68" s="745"/>
      <c r="Q68" s="745"/>
      <c r="R68" s="745"/>
      <c r="S68" s="25"/>
      <c r="T68" s="745"/>
      <c r="U68" s="745"/>
      <c r="V68" s="745"/>
      <c r="W68" s="33"/>
    </row>
    <row r="69" spans="2:23" x14ac:dyDescent="0.25">
      <c r="B69" s="77" t="s">
        <v>457</v>
      </c>
      <c r="C69" s="32">
        <v>3316</v>
      </c>
      <c r="D69" s="704">
        <v>3456.0114245635159</v>
      </c>
      <c r="E69" s="704">
        <f t="shared" si="0"/>
        <v>6772.0114245635159</v>
      </c>
      <c r="F69" s="33">
        <v>196650.89892971996</v>
      </c>
      <c r="G69" s="29"/>
      <c r="H69" s="745"/>
      <c r="I69" s="745"/>
      <c r="J69" s="31"/>
      <c r="K69" s="29"/>
      <c r="L69" s="745"/>
      <c r="M69" s="745"/>
      <c r="N69" s="31"/>
      <c r="O69" s="29"/>
      <c r="P69" s="745"/>
      <c r="Q69" s="745"/>
      <c r="R69" s="745"/>
      <c r="S69" s="25"/>
      <c r="T69" s="745"/>
      <c r="U69" s="745"/>
      <c r="V69" s="745"/>
      <c r="W69" s="33"/>
    </row>
    <row r="70" spans="2:23" x14ac:dyDescent="0.25">
      <c r="B70" s="81" t="s">
        <v>458</v>
      </c>
      <c r="C70" s="32">
        <v>3308</v>
      </c>
      <c r="D70" s="704">
        <v>3451.6717251641126</v>
      </c>
      <c r="E70" s="704">
        <f t="shared" si="0"/>
        <v>6759.671725164113</v>
      </c>
      <c r="F70" s="33">
        <v>202487.30800671104</v>
      </c>
      <c r="G70" s="29"/>
      <c r="H70" s="745"/>
      <c r="I70" s="745"/>
      <c r="J70" s="31"/>
      <c r="K70" s="29"/>
      <c r="L70" s="745"/>
      <c r="M70" s="745"/>
      <c r="N70" s="31"/>
      <c r="O70" s="29"/>
      <c r="P70" s="745"/>
      <c r="Q70" s="745"/>
      <c r="R70" s="745"/>
      <c r="S70" s="25"/>
      <c r="T70" s="745"/>
      <c r="U70" s="745"/>
      <c r="V70" s="745"/>
      <c r="W70" s="33"/>
    </row>
    <row r="71" spans="2:23" x14ac:dyDescent="0.25">
      <c r="B71" s="82" t="s">
        <v>459</v>
      </c>
      <c r="C71" s="32">
        <v>3264.8</v>
      </c>
      <c r="D71" s="704">
        <v>3853.9796039451662</v>
      </c>
      <c r="E71" s="704">
        <f t="shared" si="0"/>
        <v>7118.7796039451659</v>
      </c>
      <c r="F71" s="33">
        <v>203613.38546167122</v>
      </c>
      <c r="G71" s="29"/>
      <c r="H71" s="745"/>
      <c r="I71" s="745"/>
      <c r="J71" s="31"/>
      <c r="K71" s="29"/>
      <c r="L71" s="745"/>
      <c r="M71" s="745"/>
      <c r="N71" s="31"/>
      <c r="O71" s="29"/>
      <c r="P71" s="745"/>
      <c r="Q71" s="745"/>
      <c r="R71" s="745"/>
      <c r="S71" s="25"/>
      <c r="T71" s="745"/>
      <c r="U71" s="745"/>
      <c r="V71" s="745"/>
      <c r="W71" s="33"/>
    </row>
    <row r="72" spans="2:23" x14ac:dyDescent="0.25">
      <c r="B72" s="77" t="s">
        <v>460</v>
      </c>
      <c r="C72" s="32">
        <v>3325</v>
      </c>
      <c r="D72" s="704">
        <v>3888.984618052692</v>
      </c>
      <c r="E72" s="704">
        <f t="shared" si="0"/>
        <v>7213.984618052692</v>
      </c>
      <c r="F72" s="33">
        <v>196429.59163750149</v>
      </c>
      <c r="G72" s="29"/>
      <c r="H72" s="745"/>
      <c r="I72" s="745"/>
      <c r="J72" s="31"/>
      <c r="K72" s="29"/>
      <c r="L72" s="745"/>
      <c r="M72" s="745"/>
      <c r="N72" s="31"/>
      <c r="O72" s="29"/>
      <c r="P72" s="745"/>
      <c r="Q72" s="745"/>
      <c r="R72" s="745"/>
      <c r="S72" s="25"/>
      <c r="T72" s="745"/>
      <c r="U72" s="745"/>
      <c r="V72" s="745"/>
      <c r="W72" s="33"/>
    </row>
    <row r="73" spans="2:23" x14ac:dyDescent="0.25">
      <c r="B73" s="77" t="s">
        <v>461</v>
      </c>
      <c r="C73" s="32">
        <v>3742.5</v>
      </c>
      <c r="D73" s="704">
        <v>4132.1084259589852</v>
      </c>
      <c r="E73" s="704">
        <f t="shared" si="0"/>
        <v>7874.6084259589852</v>
      </c>
      <c r="F73" s="33">
        <v>208410.57016016101</v>
      </c>
      <c r="G73" s="29"/>
      <c r="H73" s="745"/>
      <c r="I73" s="745"/>
      <c r="J73" s="31"/>
      <c r="K73" s="29"/>
      <c r="L73" s="745"/>
      <c r="M73" s="745"/>
      <c r="N73" s="31"/>
      <c r="O73" s="29"/>
      <c r="P73" s="745"/>
      <c r="Q73" s="745"/>
      <c r="R73" s="745"/>
      <c r="S73" s="25"/>
      <c r="T73" s="745"/>
      <c r="U73" s="745"/>
      <c r="V73" s="745"/>
      <c r="W73" s="33"/>
    </row>
    <row r="74" spans="2:23" x14ac:dyDescent="0.25">
      <c r="B74" s="81" t="s">
        <v>462</v>
      </c>
      <c r="C74" s="32">
        <v>4025</v>
      </c>
      <c r="D74" s="704">
        <v>4296.3858287016346</v>
      </c>
      <c r="E74" s="704">
        <f t="shared" si="0"/>
        <v>8321.3858287016337</v>
      </c>
      <c r="F74" s="33">
        <v>213881.32823625373</v>
      </c>
      <c r="G74" s="29"/>
      <c r="H74" s="745"/>
      <c r="I74" s="745"/>
      <c r="J74" s="31"/>
      <c r="K74" s="29"/>
      <c r="L74" s="745"/>
      <c r="M74" s="745"/>
      <c r="N74" s="31"/>
      <c r="O74" s="29"/>
      <c r="P74" s="745"/>
      <c r="Q74" s="745"/>
      <c r="R74" s="745"/>
      <c r="S74" s="25"/>
      <c r="T74" s="745"/>
      <c r="U74" s="745"/>
      <c r="V74" s="745"/>
      <c r="W74" s="33"/>
    </row>
    <row r="75" spans="2:23" x14ac:dyDescent="0.25">
      <c r="B75" s="82" t="s">
        <v>463</v>
      </c>
      <c r="C75" s="32">
        <v>3765</v>
      </c>
      <c r="D75" s="704">
        <v>4490.8</v>
      </c>
      <c r="E75" s="704">
        <f t="shared" si="0"/>
        <v>8255.7999999999993</v>
      </c>
      <c r="F75" s="33">
        <v>211548.53385076131</v>
      </c>
      <c r="G75" s="32">
        <v>831401</v>
      </c>
      <c r="H75" s="704">
        <v>381777</v>
      </c>
      <c r="I75" s="704">
        <f>G75+H75</f>
        <v>1213178</v>
      </c>
      <c r="J75" s="33">
        <v>16483795</v>
      </c>
      <c r="K75" s="29"/>
      <c r="L75" s="745"/>
      <c r="M75" s="745"/>
      <c r="N75" s="31"/>
      <c r="O75" s="29"/>
      <c r="P75" s="745"/>
      <c r="Q75" s="745"/>
      <c r="R75" s="745"/>
      <c r="S75" s="25"/>
      <c r="T75" s="745"/>
      <c r="U75" s="745"/>
      <c r="V75" s="745"/>
      <c r="W75" s="33"/>
    </row>
    <row r="76" spans="2:23" x14ac:dyDescent="0.25">
      <c r="B76" s="77" t="s">
        <v>464</v>
      </c>
      <c r="C76" s="32">
        <v>3994</v>
      </c>
      <c r="D76" s="704">
        <v>4612</v>
      </c>
      <c r="E76" s="704">
        <f t="shared" si="0"/>
        <v>8606</v>
      </c>
      <c r="F76" s="33">
        <v>206025.46441809379</v>
      </c>
      <c r="G76" s="32">
        <v>859848</v>
      </c>
      <c r="H76" s="704">
        <v>395464</v>
      </c>
      <c r="I76" s="704">
        <f>G76+H76</f>
        <v>1255312</v>
      </c>
      <c r="J76" s="33">
        <v>16770334</v>
      </c>
      <c r="K76" s="29"/>
      <c r="L76" s="745"/>
      <c r="M76" s="745"/>
      <c r="N76" s="31"/>
      <c r="O76" s="29"/>
      <c r="P76" s="745"/>
      <c r="Q76" s="745"/>
      <c r="R76" s="745"/>
      <c r="S76" s="25"/>
      <c r="T76" s="745"/>
      <c r="U76" s="745"/>
      <c r="V76" s="745"/>
      <c r="W76" s="33"/>
    </row>
    <row r="77" spans="2:23" x14ac:dyDescent="0.25">
      <c r="B77" s="77" t="s">
        <v>465</v>
      </c>
      <c r="C77" s="32">
        <v>4238.3</v>
      </c>
      <c r="D77" s="704">
        <v>4740.2</v>
      </c>
      <c r="E77" s="704">
        <f t="shared" si="0"/>
        <v>8978.5</v>
      </c>
      <c r="F77" s="33">
        <v>222256.75551796801</v>
      </c>
      <c r="G77" s="32">
        <v>866386</v>
      </c>
      <c r="H77" s="704">
        <v>408183</v>
      </c>
      <c r="I77" s="704">
        <f t="shared" ref="I77:I130" si="1">G77+H77</f>
        <v>1274569</v>
      </c>
      <c r="J77" s="33">
        <v>17108890</v>
      </c>
      <c r="K77" s="29"/>
      <c r="L77" s="745"/>
      <c r="M77" s="745"/>
      <c r="N77" s="31"/>
      <c r="O77" s="29"/>
      <c r="P77" s="745"/>
      <c r="Q77" s="745"/>
      <c r="R77" s="745"/>
      <c r="S77" s="25"/>
      <c r="T77" s="745"/>
      <c r="U77" s="745"/>
      <c r="V77" s="745"/>
      <c r="W77" s="33"/>
    </row>
    <row r="78" spans="2:23" x14ac:dyDescent="0.25">
      <c r="B78" s="81" t="s">
        <v>466</v>
      </c>
      <c r="C78" s="32">
        <v>4339.2</v>
      </c>
      <c r="D78" s="704">
        <v>4793.3</v>
      </c>
      <c r="E78" s="704">
        <f t="shared" si="0"/>
        <v>9132.5</v>
      </c>
      <c r="F78" s="33">
        <v>230320.39363805254</v>
      </c>
      <c r="G78" s="32">
        <v>854226</v>
      </c>
      <c r="H78" s="704">
        <v>432434</v>
      </c>
      <c r="I78" s="704">
        <f t="shared" si="1"/>
        <v>1286660</v>
      </c>
      <c r="J78" s="33">
        <v>17169843</v>
      </c>
      <c r="K78" s="29"/>
      <c r="L78" s="745"/>
      <c r="M78" s="745"/>
      <c r="N78" s="31"/>
      <c r="O78" s="29"/>
      <c r="P78" s="745"/>
      <c r="Q78" s="745"/>
      <c r="R78" s="745"/>
      <c r="S78" s="25"/>
      <c r="T78" s="745"/>
      <c r="U78" s="745"/>
      <c r="V78" s="745"/>
      <c r="W78" s="33"/>
    </row>
    <row r="79" spans="2:23" x14ac:dyDescent="0.25">
      <c r="B79" s="82" t="s">
        <v>467</v>
      </c>
      <c r="C79" s="32">
        <v>3699.5940404979247</v>
      </c>
      <c r="D79" s="704">
        <v>4838.5780343586812</v>
      </c>
      <c r="E79" s="704">
        <f t="shared" si="0"/>
        <v>8538.1720748566058</v>
      </c>
      <c r="F79" s="33">
        <v>225660.14216105593</v>
      </c>
      <c r="G79" s="32">
        <v>832062</v>
      </c>
      <c r="H79" s="704">
        <v>461027</v>
      </c>
      <c r="I79" s="704">
        <f t="shared" si="1"/>
        <v>1293089</v>
      </c>
      <c r="J79" s="33">
        <v>17502275</v>
      </c>
      <c r="K79" s="29"/>
      <c r="L79" s="745"/>
      <c r="M79" s="745"/>
      <c r="N79" s="31"/>
      <c r="O79" s="29"/>
      <c r="P79" s="745"/>
      <c r="Q79" s="745"/>
      <c r="R79" s="745"/>
      <c r="S79" s="25"/>
      <c r="T79" s="745"/>
      <c r="U79" s="745"/>
      <c r="V79" s="745"/>
      <c r="W79" s="33"/>
    </row>
    <row r="80" spans="2:23" x14ac:dyDescent="0.25">
      <c r="B80" s="77" t="s">
        <v>468</v>
      </c>
      <c r="C80" s="32">
        <v>3918.2720944169091</v>
      </c>
      <c r="D80" s="704">
        <v>4927.1554673776327</v>
      </c>
      <c r="E80" s="704">
        <f t="shared" si="0"/>
        <v>8845.4275617945423</v>
      </c>
      <c r="F80" s="33">
        <v>218838.60289699098</v>
      </c>
      <c r="G80" s="32">
        <v>804845</v>
      </c>
      <c r="H80" s="704">
        <v>509831</v>
      </c>
      <c r="I80" s="704">
        <f t="shared" si="1"/>
        <v>1314676</v>
      </c>
      <c r="J80" s="33">
        <v>17701107</v>
      </c>
      <c r="K80" s="29"/>
      <c r="L80" s="745"/>
      <c r="M80" s="745"/>
      <c r="N80" s="31"/>
      <c r="O80" s="29"/>
      <c r="P80" s="745"/>
      <c r="Q80" s="745"/>
      <c r="R80" s="745"/>
      <c r="S80" s="25"/>
      <c r="T80" s="745"/>
      <c r="U80" s="745"/>
      <c r="V80" s="745"/>
      <c r="W80" s="33"/>
    </row>
    <row r="81" spans="2:23" x14ac:dyDescent="0.25">
      <c r="B81" s="77" t="s">
        <v>469</v>
      </c>
      <c r="C81" s="32">
        <v>3304.0688426070187</v>
      </c>
      <c r="D81" s="704">
        <v>5037.13987580291</v>
      </c>
      <c r="E81" s="704">
        <f t="shared" si="0"/>
        <v>8341.2087184099291</v>
      </c>
      <c r="F81" s="33">
        <v>232077.71825922889</v>
      </c>
      <c r="G81" s="32">
        <v>775445</v>
      </c>
      <c r="H81" s="704">
        <v>500634</v>
      </c>
      <c r="I81" s="704">
        <f t="shared" si="1"/>
        <v>1276079</v>
      </c>
      <c r="J81" s="33">
        <v>17774801</v>
      </c>
      <c r="K81" s="29"/>
      <c r="L81" s="745"/>
      <c r="M81" s="745"/>
      <c r="N81" s="31"/>
      <c r="O81" s="29"/>
      <c r="P81" s="745"/>
      <c r="Q81" s="745"/>
      <c r="R81" s="745"/>
      <c r="S81" s="25"/>
      <c r="T81" s="745"/>
      <c r="U81" s="745"/>
      <c r="V81" s="745"/>
      <c r="W81" s="33"/>
    </row>
    <row r="82" spans="2:23" x14ac:dyDescent="0.25">
      <c r="B82" s="81" t="s">
        <v>470</v>
      </c>
      <c r="C82" s="32">
        <v>3827.1678149048776</v>
      </c>
      <c r="D82" s="704">
        <v>4979.023830034047</v>
      </c>
      <c r="E82" s="704">
        <f t="shared" si="0"/>
        <v>8806.1916449389246</v>
      </c>
      <c r="F82" s="33">
        <v>244314.14456499534</v>
      </c>
      <c r="G82" s="32">
        <v>752479</v>
      </c>
      <c r="H82" s="704">
        <v>488770</v>
      </c>
      <c r="I82" s="704">
        <f t="shared" si="1"/>
        <v>1241249</v>
      </c>
      <c r="J82" s="33">
        <v>18068034</v>
      </c>
      <c r="K82" s="29"/>
      <c r="L82" s="745"/>
      <c r="M82" s="745"/>
      <c r="N82" s="31"/>
      <c r="O82" s="29"/>
      <c r="P82" s="745"/>
      <c r="Q82" s="745"/>
      <c r="R82" s="745"/>
      <c r="S82" s="25"/>
      <c r="T82" s="745"/>
      <c r="U82" s="745"/>
      <c r="V82" s="745"/>
      <c r="W82" s="33"/>
    </row>
    <row r="83" spans="2:23" x14ac:dyDescent="0.25">
      <c r="B83" s="82" t="s">
        <v>359</v>
      </c>
      <c r="C83" s="32">
        <v>3082.4699668998633</v>
      </c>
      <c r="D83" s="704">
        <v>5788.97656339478</v>
      </c>
      <c r="E83" s="704">
        <f t="shared" si="0"/>
        <v>8871.4465302946428</v>
      </c>
      <c r="F83" s="33">
        <v>235136.66244598792</v>
      </c>
      <c r="G83" s="32">
        <v>703662</v>
      </c>
      <c r="H83" s="704">
        <v>477148</v>
      </c>
      <c r="I83" s="704">
        <f t="shared" si="1"/>
        <v>1180810</v>
      </c>
      <c r="J83" s="33">
        <v>18022771</v>
      </c>
      <c r="K83" s="29"/>
      <c r="L83" s="745"/>
      <c r="M83" s="745"/>
      <c r="N83" s="31"/>
      <c r="O83" s="29"/>
      <c r="P83" s="745"/>
      <c r="Q83" s="745"/>
      <c r="R83" s="745"/>
      <c r="S83" s="25"/>
      <c r="T83" s="745"/>
      <c r="U83" s="745"/>
      <c r="V83" s="745"/>
      <c r="W83" s="33"/>
    </row>
    <row r="84" spans="2:23" x14ac:dyDescent="0.25">
      <c r="B84" s="77" t="s">
        <v>360</v>
      </c>
      <c r="C84" s="32">
        <v>2963.0015695596362</v>
      </c>
      <c r="D84" s="704">
        <v>5660.9739008209899</v>
      </c>
      <c r="E84" s="704">
        <f t="shared" si="0"/>
        <v>8623.9754703806266</v>
      </c>
      <c r="F84" s="33">
        <v>224116.54065565407</v>
      </c>
      <c r="G84" s="32">
        <v>657924</v>
      </c>
      <c r="H84" s="704">
        <v>469579</v>
      </c>
      <c r="I84" s="704">
        <f t="shared" si="1"/>
        <v>1127503</v>
      </c>
      <c r="J84" s="33">
        <v>18101677</v>
      </c>
      <c r="K84" s="29"/>
      <c r="L84" s="745"/>
      <c r="M84" s="745"/>
      <c r="N84" s="31"/>
      <c r="O84" s="29"/>
      <c r="P84" s="745"/>
      <c r="Q84" s="745"/>
      <c r="R84" s="745"/>
      <c r="S84" s="25"/>
      <c r="T84" s="745"/>
      <c r="U84" s="745"/>
      <c r="V84" s="745"/>
      <c r="W84" s="33"/>
    </row>
    <row r="85" spans="2:23" x14ac:dyDescent="0.25">
      <c r="B85" s="77" t="s">
        <v>361</v>
      </c>
      <c r="C85" s="32">
        <v>2459.9869374319428</v>
      </c>
      <c r="D85" s="704">
        <v>5909.5833126886801</v>
      </c>
      <c r="E85" s="704">
        <f t="shared" si="0"/>
        <v>8369.5702501206233</v>
      </c>
      <c r="F85" s="33">
        <v>236802.40011927602</v>
      </c>
      <c r="G85" s="32">
        <v>633186</v>
      </c>
      <c r="H85" s="704">
        <v>453094</v>
      </c>
      <c r="I85" s="704">
        <f t="shared" si="1"/>
        <v>1086280</v>
      </c>
      <c r="J85" s="33">
        <v>18166476</v>
      </c>
      <c r="K85" s="29"/>
      <c r="L85" s="745"/>
      <c r="M85" s="745"/>
      <c r="N85" s="31"/>
      <c r="O85" s="29"/>
      <c r="P85" s="745"/>
      <c r="Q85" s="745"/>
      <c r="R85" s="745"/>
      <c r="S85" s="25"/>
      <c r="T85" s="745"/>
      <c r="U85" s="745"/>
      <c r="V85" s="745"/>
      <c r="W85" s="33"/>
    </row>
    <row r="86" spans="2:23" x14ac:dyDescent="0.25">
      <c r="B86" s="81" t="s">
        <v>362</v>
      </c>
      <c r="C86" s="32">
        <v>2983.8004797210288</v>
      </c>
      <c r="D86" s="704">
        <v>5516.4141616514898</v>
      </c>
      <c r="E86" s="704">
        <f>C86+D86</f>
        <v>8500.2146413725186</v>
      </c>
      <c r="F86" s="33">
        <v>243719.74595835881</v>
      </c>
      <c r="G86" s="32">
        <v>615572</v>
      </c>
      <c r="H86" s="704">
        <v>451939</v>
      </c>
      <c r="I86" s="704">
        <f t="shared" si="1"/>
        <v>1067511</v>
      </c>
      <c r="J86" s="33">
        <v>18215900</v>
      </c>
      <c r="K86" s="29"/>
      <c r="L86" s="745"/>
      <c r="M86" s="745"/>
      <c r="N86" s="31"/>
      <c r="O86" s="29"/>
      <c r="P86" s="745"/>
      <c r="Q86" s="745"/>
      <c r="R86" s="745"/>
      <c r="S86" s="25"/>
      <c r="T86" s="745"/>
      <c r="U86" s="745"/>
      <c r="V86" s="745"/>
      <c r="W86" s="33"/>
    </row>
    <row r="87" spans="2:23" x14ac:dyDescent="0.25">
      <c r="B87" s="82" t="s">
        <v>314</v>
      </c>
      <c r="C87" s="29"/>
      <c r="D87" s="745"/>
      <c r="E87" s="745"/>
      <c r="F87" s="31"/>
      <c r="G87" s="32">
        <v>621979</v>
      </c>
      <c r="H87" s="704">
        <v>457982</v>
      </c>
      <c r="I87" s="704">
        <f t="shared" si="1"/>
        <v>1079961</v>
      </c>
      <c r="J87" s="33">
        <v>18166262</v>
      </c>
      <c r="K87" s="29"/>
      <c r="L87" s="745"/>
      <c r="M87" s="745"/>
      <c r="N87" s="31"/>
      <c r="O87" s="29"/>
      <c r="P87" s="745"/>
      <c r="Q87" s="745"/>
      <c r="R87" s="745"/>
      <c r="S87" s="25"/>
      <c r="T87" s="745"/>
      <c r="U87" s="745"/>
      <c r="V87" s="745"/>
      <c r="W87" s="33"/>
    </row>
    <row r="88" spans="2:23" x14ac:dyDescent="0.25">
      <c r="B88" s="77" t="s">
        <v>315</v>
      </c>
      <c r="C88" s="29"/>
      <c r="D88" s="745"/>
      <c r="E88" s="745"/>
      <c r="F88" s="31"/>
      <c r="G88" s="32">
        <v>606092</v>
      </c>
      <c r="H88" s="704">
        <v>515923</v>
      </c>
      <c r="I88" s="704">
        <f t="shared" si="1"/>
        <v>1122015</v>
      </c>
      <c r="J88" s="33">
        <v>18787973</v>
      </c>
      <c r="K88" s="29"/>
      <c r="L88" s="745"/>
      <c r="M88" s="745"/>
      <c r="N88" s="31"/>
      <c r="O88" s="29"/>
      <c r="P88" s="745"/>
      <c r="Q88" s="745"/>
      <c r="R88" s="745"/>
      <c r="S88" s="25"/>
      <c r="T88" s="745"/>
      <c r="U88" s="745"/>
      <c r="V88" s="745"/>
      <c r="W88" s="33"/>
    </row>
    <row r="89" spans="2:23" x14ac:dyDescent="0.25">
      <c r="B89" s="77" t="s">
        <v>363</v>
      </c>
      <c r="C89" s="29"/>
      <c r="D89" s="745"/>
      <c r="E89" s="745"/>
      <c r="F89" s="31"/>
      <c r="G89" s="32">
        <v>609221</v>
      </c>
      <c r="H89" s="704">
        <v>559864</v>
      </c>
      <c r="I89" s="704">
        <f t="shared" si="1"/>
        <v>1169085</v>
      </c>
      <c r="J89" s="33">
        <v>18934847</v>
      </c>
      <c r="K89" s="29"/>
      <c r="L89" s="745"/>
      <c r="M89" s="745"/>
      <c r="N89" s="31"/>
      <c r="O89" s="29"/>
      <c r="P89" s="745"/>
      <c r="Q89" s="745"/>
      <c r="R89" s="745"/>
      <c r="S89" s="25"/>
      <c r="T89" s="745"/>
      <c r="U89" s="745"/>
      <c r="V89" s="745"/>
      <c r="W89" s="33"/>
    </row>
    <row r="90" spans="2:23" x14ac:dyDescent="0.25">
      <c r="B90" s="81" t="s">
        <v>364</v>
      </c>
      <c r="C90" s="29"/>
      <c r="D90" s="745"/>
      <c r="E90" s="745"/>
      <c r="F90" s="31"/>
      <c r="G90" s="32">
        <v>614394</v>
      </c>
      <c r="H90" s="704">
        <v>574005</v>
      </c>
      <c r="I90" s="704">
        <f t="shared" si="1"/>
        <v>1188399</v>
      </c>
      <c r="J90" s="33">
        <v>19104939</v>
      </c>
      <c r="K90" s="29"/>
      <c r="L90" s="745"/>
      <c r="M90" s="745"/>
      <c r="N90" s="31"/>
      <c r="O90" s="29"/>
      <c r="P90" s="745"/>
      <c r="Q90" s="745"/>
      <c r="R90" s="745"/>
      <c r="S90" s="25"/>
      <c r="T90" s="745"/>
      <c r="U90" s="745"/>
      <c r="V90" s="745"/>
      <c r="W90" s="33"/>
    </row>
    <row r="91" spans="2:23" x14ac:dyDescent="0.25">
      <c r="B91" s="82" t="s">
        <v>365</v>
      </c>
      <c r="C91" s="29"/>
      <c r="D91" s="745"/>
      <c r="E91" s="745"/>
      <c r="F91" s="31"/>
      <c r="G91" s="32">
        <v>575100</v>
      </c>
      <c r="H91" s="704">
        <v>564922</v>
      </c>
      <c r="I91" s="704">
        <f t="shared" si="1"/>
        <v>1140022</v>
      </c>
      <c r="J91" s="33">
        <v>19189485</v>
      </c>
      <c r="K91" s="29"/>
      <c r="L91" s="745"/>
      <c r="M91" s="745"/>
      <c r="N91" s="31"/>
      <c r="O91" s="29"/>
      <c r="P91" s="745"/>
      <c r="Q91" s="745"/>
      <c r="R91" s="745"/>
      <c r="S91" s="25"/>
      <c r="T91" s="745"/>
      <c r="U91" s="745"/>
      <c r="V91" s="745"/>
      <c r="W91" s="33"/>
    </row>
    <row r="92" spans="2:23" x14ac:dyDescent="0.25">
      <c r="B92" s="77" t="s">
        <v>366</v>
      </c>
      <c r="C92" s="29"/>
      <c r="D92" s="745"/>
      <c r="E92" s="745"/>
      <c r="F92" s="31"/>
      <c r="G92" s="32">
        <v>675012</v>
      </c>
      <c r="H92" s="704">
        <v>498122</v>
      </c>
      <c r="I92" s="704">
        <f t="shared" si="1"/>
        <v>1173134</v>
      </c>
      <c r="J92" s="33">
        <v>19206928</v>
      </c>
      <c r="K92" s="29"/>
      <c r="L92" s="745"/>
      <c r="M92" s="745"/>
      <c r="N92" s="31"/>
      <c r="O92" s="29"/>
      <c r="P92" s="745"/>
      <c r="Q92" s="745"/>
      <c r="R92" s="745"/>
      <c r="S92" s="25"/>
      <c r="T92" s="745"/>
      <c r="U92" s="745"/>
      <c r="V92" s="745"/>
      <c r="W92" s="33"/>
    </row>
    <row r="93" spans="2:23" x14ac:dyDescent="0.25">
      <c r="B93" s="77" t="s">
        <v>367</v>
      </c>
      <c r="C93" s="29"/>
      <c r="D93" s="745"/>
      <c r="E93" s="745"/>
      <c r="F93" s="31"/>
      <c r="G93" s="32">
        <v>504805</v>
      </c>
      <c r="H93" s="704">
        <v>496529</v>
      </c>
      <c r="I93" s="704">
        <f t="shared" si="1"/>
        <v>1001334</v>
      </c>
      <c r="J93" s="33">
        <v>18756143</v>
      </c>
      <c r="K93" s="29"/>
      <c r="L93" s="745"/>
      <c r="M93" s="745"/>
      <c r="N93" s="31"/>
      <c r="O93" s="29"/>
      <c r="P93" s="745"/>
      <c r="Q93" s="745"/>
      <c r="R93" s="745"/>
      <c r="S93" s="25"/>
      <c r="T93" s="745"/>
      <c r="U93" s="745"/>
      <c r="V93" s="745"/>
      <c r="W93" s="33"/>
    </row>
    <row r="94" spans="2:23" x14ac:dyDescent="0.25">
      <c r="B94" s="81" t="s">
        <v>368</v>
      </c>
      <c r="C94" s="29"/>
      <c r="D94" s="745"/>
      <c r="E94" s="745"/>
      <c r="F94" s="31"/>
      <c r="G94" s="32">
        <v>450565</v>
      </c>
      <c r="H94" s="704">
        <v>464542</v>
      </c>
      <c r="I94" s="704">
        <f t="shared" si="1"/>
        <v>915107</v>
      </c>
      <c r="J94" s="33">
        <v>18268769</v>
      </c>
      <c r="K94" s="29"/>
      <c r="L94" s="745"/>
      <c r="M94" s="745"/>
      <c r="N94" s="31"/>
      <c r="O94" s="29"/>
      <c r="P94" s="745"/>
      <c r="Q94" s="745"/>
      <c r="R94" s="745"/>
      <c r="S94" s="25"/>
      <c r="T94" s="745"/>
      <c r="U94" s="745"/>
      <c r="V94" s="745"/>
      <c r="W94" s="33"/>
    </row>
    <row r="95" spans="2:23" x14ac:dyDescent="0.25">
      <c r="B95" s="82" t="s">
        <v>369</v>
      </c>
      <c r="C95" s="29"/>
      <c r="D95" s="745"/>
      <c r="E95" s="745"/>
      <c r="F95" s="31"/>
      <c r="G95" s="32">
        <v>424369</v>
      </c>
      <c r="H95" s="704">
        <v>449023</v>
      </c>
      <c r="I95" s="704">
        <f t="shared" si="1"/>
        <v>873392</v>
      </c>
      <c r="J95" s="33">
        <v>18054608</v>
      </c>
      <c r="K95" s="29"/>
      <c r="L95" s="745"/>
      <c r="M95" s="745"/>
      <c r="N95" s="31"/>
      <c r="O95" s="29"/>
      <c r="P95" s="745"/>
      <c r="Q95" s="745"/>
      <c r="R95" s="745"/>
      <c r="S95" s="25"/>
      <c r="T95" s="745"/>
      <c r="U95" s="745"/>
      <c r="V95" s="745"/>
      <c r="W95" s="33"/>
    </row>
    <row r="96" spans="2:23" x14ac:dyDescent="0.25">
      <c r="B96" s="77" t="s">
        <v>370</v>
      </c>
      <c r="C96" s="29"/>
      <c r="D96" s="745"/>
      <c r="E96" s="745"/>
      <c r="F96" s="31"/>
      <c r="G96" s="32">
        <v>391151</v>
      </c>
      <c r="H96" s="704">
        <v>407141</v>
      </c>
      <c r="I96" s="704">
        <f t="shared" si="1"/>
        <v>798292</v>
      </c>
      <c r="J96" s="33">
        <v>17897182</v>
      </c>
      <c r="K96" s="29"/>
      <c r="L96" s="745"/>
      <c r="M96" s="745"/>
      <c r="N96" s="31"/>
      <c r="O96" s="29"/>
      <c r="P96" s="745"/>
      <c r="Q96" s="745"/>
      <c r="R96" s="745"/>
      <c r="S96" s="25"/>
      <c r="T96" s="745"/>
      <c r="U96" s="745"/>
      <c r="V96" s="745"/>
      <c r="W96" s="33"/>
    </row>
    <row r="97" spans="2:23" x14ac:dyDescent="0.25">
      <c r="B97" s="77" t="s">
        <v>371</v>
      </c>
      <c r="C97" s="29"/>
      <c r="D97" s="745"/>
      <c r="E97" s="745"/>
      <c r="F97" s="31"/>
      <c r="G97" s="32">
        <v>381899</v>
      </c>
      <c r="H97" s="704">
        <v>404858</v>
      </c>
      <c r="I97" s="704">
        <f t="shared" si="1"/>
        <v>786757</v>
      </c>
      <c r="J97" s="33">
        <v>18158139</v>
      </c>
      <c r="K97" s="29"/>
      <c r="L97" s="745"/>
      <c r="M97" s="745"/>
      <c r="N97" s="31"/>
      <c r="O97" s="29"/>
      <c r="P97" s="745"/>
      <c r="Q97" s="745"/>
      <c r="R97" s="745"/>
      <c r="S97" s="25"/>
      <c r="T97" s="745"/>
      <c r="U97" s="745"/>
      <c r="V97" s="745"/>
      <c r="W97" s="33"/>
    </row>
    <row r="98" spans="2:23" x14ac:dyDescent="0.25">
      <c r="B98" s="81" t="s">
        <v>372</v>
      </c>
      <c r="C98" s="29"/>
      <c r="D98" s="745"/>
      <c r="E98" s="745"/>
      <c r="F98" s="31"/>
      <c r="G98" s="32">
        <v>364877</v>
      </c>
      <c r="H98" s="704">
        <v>264251</v>
      </c>
      <c r="I98" s="704">
        <f t="shared" si="1"/>
        <v>629128</v>
      </c>
      <c r="J98" s="33">
        <v>18140672</v>
      </c>
      <c r="K98" s="29"/>
      <c r="L98" s="745"/>
      <c r="M98" s="745"/>
      <c r="N98" s="31"/>
      <c r="O98" s="29"/>
      <c r="P98" s="745"/>
      <c r="Q98" s="745"/>
      <c r="R98" s="745"/>
      <c r="S98" s="25"/>
      <c r="T98" s="745"/>
      <c r="U98" s="745"/>
      <c r="V98" s="745"/>
      <c r="W98" s="33"/>
    </row>
    <row r="99" spans="2:23" x14ac:dyDescent="0.25">
      <c r="B99" s="82" t="s">
        <v>373</v>
      </c>
      <c r="C99" s="29"/>
      <c r="D99" s="745"/>
      <c r="E99" s="745"/>
      <c r="F99" s="31"/>
      <c r="G99" s="32">
        <v>357920</v>
      </c>
      <c r="H99" s="704">
        <v>416639</v>
      </c>
      <c r="I99" s="704">
        <f t="shared" si="1"/>
        <v>774559</v>
      </c>
      <c r="J99" s="33">
        <v>18502920</v>
      </c>
      <c r="K99" s="32">
        <v>627667</v>
      </c>
      <c r="L99" s="704">
        <v>1172710</v>
      </c>
      <c r="M99" s="704">
        <v>1800377</v>
      </c>
      <c r="N99" s="33">
        <v>48813706</v>
      </c>
      <c r="O99" s="704">
        <v>1448</v>
      </c>
      <c r="P99" s="704">
        <v>1823</v>
      </c>
      <c r="Q99" s="704">
        <v>3213</v>
      </c>
      <c r="R99" s="704">
        <v>70997</v>
      </c>
      <c r="S99" s="25"/>
      <c r="T99" s="704"/>
      <c r="U99" s="704"/>
      <c r="V99" s="704"/>
      <c r="W99" s="33"/>
    </row>
    <row r="100" spans="2:23" x14ac:dyDescent="0.25">
      <c r="B100" s="77" t="s">
        <v>374</v>
      </c>
      <c r="C100" s="29"/>
      <c r="D100" s="745"/>
      <c r="E100" s="745"/>
      <c r="F100" s="31"/>
      <c r="G100" s="32">
        <v>329102</v>
      </c>
      <c r="H100" s="704">
        <v>401016</v>
      </c>
      <c r="I100" s="704">
        <f t="shared" si="1"/>
        <v>730118</v>
      </c>
      <c r="J100" s="33">
        <v>18446610</v>
      </c>
      <c r="K100" s="32">
        <v>584708</v>
      </c>
      <c r="L100" s="704">
        <v>1364626</v>
      </c>
      <c r="M100" s="704">
        <v>1949334</v>
      </c>
      <c r="N100" s="33">
        <v>48808151</v>
      </c>
      <c r="O100" s="704">
        <v>1325</v>
      </c>
      <c r="P100" s="704">
        <v>1754</v>
      </c>
      <c r="Q100" s="704">
        <v>3145</v>
      </c>
      <c r="R100" s="704">
        <v>71019</v>
      </c>
      <c r="S100" s="25"/>
      <c r="T100" s="704"/>
      <c r="U100" s="704"/>
      <c r="V100" s="704"/>
      <c r="W100" s="33"/>
    </row>
    <row r="101" spans="2:23" x14ac:dyDescent="0.25">
      <c r="B101" s="77" t="s">
        <v>375</v>
      </c>
      <c r="C101" s="29"/>
      <c r="D101" s="745"/>
      <c r="E101" s="745"/>
      <c r="F101" s="31"/>
      <c r="G101" s="32">
        <v>368848</v>
      </c>
      <c r="H101" s="704">
        <v>379241</v>
      </c>
      <c r="I101" s="704">
        <f t="shared" si="1"/>
        <v>748089</v>
      </c>
      <c r="J101" s="33">
        <v>18674390</v>
      </c>
      <c r="K101" s="32">
        <v>644013</v>
      </c>
      <c r="L101" s="704">
        <v>1190842</v>
      </c>
      <c r="M101" s="704">
        <v>1834855</v>
      </c>
      <c r="N101" s="33">
        <v>49397867</v>
      </c>
      <c r="O101" s="704">
        <v>1435</v>
      </c>
      <c r="P101" s="704">
        <v>1671</v>
      </c>
      <c r="Q101" s="704">
        <v>3166</v>
      </c>
      <c r="R101" s="704">
        <v>71418</v>
      </c>
      <c r="S101" s="25"/>
      <c r="T101" s="704"/>
      <c r="U101" s="704"/>
      <c r="V101" s="704"/>
      <c r="W101" s="33"/>
    </row>
    <row r="102" spans="2:23" x14ac:dyDescent="0.25">
      <c r="B102" s="81" t="s">
        <v>376</v>
      </c>
      <c r="C102" s="29"/>
      <c r="D102" s="745"/>
      <c r="E102" s="745"/>
      <c r="F102" s="31"/>
      <c r="G102" s="32">
        <v>344446</v>
      </c>
      <c r="H102" s="704">
        <v>370130</v>
      </c>
      <c r="I102" s="704">
        <f t="shared" si="1"/>
        <v>714576</v>
      </c>
      <c r="J102" s="33">
        <v>18739911</v>
      </c>
      <c r="K102" s="32">
        <v>602756</v>
      </c>
      <c r="L102" s="704">
        <v>1111929</v>
      </c>
      <c r="M102" s="704">
        <v>1714685</v>
      </c>
      <c r="N102" s="33">
        <v>49354127</v>
      </c>
      <c r="O102" s="704">
        <v>1372</v>
      </c>
      <c r="P102" s="704">
        <v>1495</v>
      </c>
      <c r="Q102" s="704">
        <v>2927</v>
      </c>
      <c r="R102" s="704">
        <v>71327</v>
      </c>
      <c r="S102" s="25"/>
      <c r="T102" s="704"/>
      <c r="U102" s="704"/>
      <c r="V102" s="704"/>
      <c r="W102" s="33"/>
    </row>
    <row r="103" spans="2:23" x14ac:dyDescent="0.25">
      <c r="B103" s="82" t="s">
        <v>377</v>
      </c>
      <c r="C103" s="29"/>
      <c r="D103" s="745"/>
      <c r="E103" s="745"/>
      <c r="F103" s="31"/>
      <c r="G103" s="32">
        <v>358384</v>
      </c>
      <c r="H103" s="704">
        <v>389928</v>
      </c>
      <c r="I103" s="704">
        <f t="shared" si="1"/>
        <v>748312</v>
      </c>
      <c r="J103" s="33">
        <v>18840355</v>
      </c>
      <c r="K103" s="32">
        <v>589985</v>
      </c>
      <c r="L103" s="704">
        <v>1123832</v>
      </c>
      <c r="M103" s="704">
        <v>1713817</v>
      </c>
      <c r="N103" s="33">
        <v>49674718</v>
      </c>
      <c r="O103" s="704">
        <v>1460</v>
      </c>
      <c r="P103" s="704">
        <v>1587</v>
      </c>
      <c r="Q103" s="704">
        <v>3029</v>
      </c>
      <c r="R103" s="704">
        <v>71844</v>
      </c>
      <c r="S103" s="25"/>
      <c r="T103" s="704"/>
      <c r="U103" s="704"/>
      <c r="V103" s="704"/>
      <c r="W103" s="33"/>
    </row>
    <row r="104" spans="2:23" x14ac:dyDescent="0.25">
      <c r="B104" s="77" t="s">
        <v>378</v>
      </c>
      <c r="C104" s="29"/>
      <c r="D104" s="745"/>
      <c r="E104" s="745"/>
      <c r="F104" s="31"/>
      <c r="G104" s="32">
        <v>371736</v>
      </c>
      <c r="H104" s="704">
        <v>398359</v>
      </c>
      <c r="I104" s="704">
        <f t="shared" si="1"/>
        <v>770095</v>
      </c>
      <c r="J104" s="33">
        <v>18767510</v>
      </c>
      <c r="K104" s="32">
        <v>610706</v>
      </c>
      <c r="L104" s="704">
        <v>1158980</v>
      </c>
      <c r="M104" s="704">
        <v>1769686</v>
      </c>
      <c r="N104" s="33">
        <v>49653774</v>
      </c>
      <c r="O104" s="704">
        <v>1462</v>
      </c>
      <c r="P104" s="704">
        <v>1709</v>
      </c>
      <c r="Q104" s="704">
        <v>3229</v>
      </c>
      <c r="R104" s="704">
        <v>72023</v>
      </c>
      <c r="S104" s="25"/>
      <c r="T104" s="704"/>
      <c r="U104" s="704"/>
      <c r="V104" s="704"/>
      <c r="W104" s="33"/>
    </row>
    <row r="105" spans="2:23" x14ac:dyDescent="0.25">
      <c r="B105" s="77" t="s">
        <v>379</v>
      </c>
      <c r="C105" s="29"/>
      <c r="D105" s="745"/>
      <c r="E105" s="745"/>
      <c r="F105" s="31"/>
      <c r="G105" s="32">
        <v>369759</v>
      </c>
      <c r="H105" s="704">
        <v>414703</v>
      </c>
      <c r="I105" s="704">
        <f t="shared" si="1"/>
        <v>784462</v>
      </c>
      <c r="J105" s="33">
        <v>18876485</v>
      </c>
      <c r="K105" s="32">
        <v>632291</v>
      </c>
      <c r="L105" s="704">
        <v>1374880</v>
      </c>
      <c r="M105" s="704">
        <v>2007171</v>
      </c>
      <c r="N105" s="33">
        <v>50470598</v>
      </c>
      <c r="O105" s="704">
        <v>1509</v>
      </c>
      <c r="P105" s="704">
        <v>1950</v>
      </c>
      <c r="Q105" s="704">
        <v>3471</v>
      </c>
      <c r="R105" s="704">
        <v>72613</v>
      </c>
      <c r="S105" s="25"/>
      <c r="T105" s="704"/>
      <c r="U105" s="704"/>
      <c r="V105" s="704"/>
      <c r="W105" s="33"/>
    </row>
    <row r="106" spans="2:23" x14ac:dyDescent="0.25">
      <c r="B106" s="81" t="s">
        <v>380</v>
      </c>
      <c r="C106" s="29"/>
      <c r="D106" s="745"/>
      <c r="E106" s="745"/>
      <c r="F106" s="31"/>
      <c r="G106" s="32">
        <v>372468</v>
      </c>
      <c r="H106" s="704">
        <v>406558</v>
      </c>
      <c r="I106" s="704">
        <f t="shared" si="1"/>
        <v>779026</v>
      </c>
      <c r="J106" s="33">
        <v>18973758</v>
      </c>
      <c r="K106" s="32">
        <v>638516</v>
      </c>
      <c r="L106" s="704">
        <v>1284779</v>
      </c>
      <c r="M106" s="704">
        <v>1923295</v>
      </c>
      <c r="N106" s="33">
        <v>50858019</v>
      </c>
      <c r="O106" s="704">
        <v>1496</v>
      </c>
      <c r="P106" s="704">
        <v>1831</v>
      </c>
      <c r="Q106" s="704">
        <v>3407</v>
      </c>
      <c r="R106" s="704">
        <v>73059</v>
      </c>
      <c r="S106" s="25"/>
      <c r="T106" s="704"/>
      <c r="U106" s="704"/>
      <c r="V106" s="704"/>
      <c r="W106" s="33"/>
    </row>
    <row r="107" spans="2:23" x14ac:dyDescent="0.25">
      <c r="B107" s="82" t="s">
        <v>381</v>
      </c>
      <c r="C107" s="29"/>
      <c r="D107" s="745"/>
      <c r="E107" s="745"/>
      <c r="F107" s="31"/>
      <c r="G107" s="32">
        <v>443817</v>
      </c>
      <c r="H107" s="704">
        <v>347414</v>
      </c>
      <c r="I107" s="704">
        <f t="shared" si="1"/>
        <v>791231</v>
      </c>
      <c r="J107" s="33">
        <v>18941666</v>
      </c>
      <c r="K107" s="32">
        <v>733039</v>
      </c>
      <c r="L107" s="704">
        <v>1126578</v>
      </c>
      <c r="M107" s="704">
        <v>1859617</v>
      </c>
      <c r="N107" s="33">
        <v>50285495</v>
      </c>
      <c r="O107" s="704">
        <v>1626</v>
      </c>
      <c r="P107" s="704">
        <v>1742</v>
      </c>
      <c r="Q107" s="704">
        <v>3318</v>
      </c>
      <c r="R107" s="704">
        <v>72413</v>
      </c>
      <c r="S107" s="25"/>
      <c r="T107" s="704"/>
      <c r="U107" s="704"/>
      <c r="V107" s="704"/>
      <c r="W107" s="33"/>
    </row>
    <row r="108" spans="2:23" x14ac:dyDescent="0.25">
      <c r="B108" s="77" t="s">
        <v>382</v>
      </c>
      <c r="C108" s="29"/>
      <c r="D108" s="745"/>
      <c r="E108" s="745"/>
      <c r="F108" s="31"/>
      <c r="G108" s="32">
        <v>474247</v>
      </c>
      <c r="H108" s="704">
        <v>406402</v>
      </c>
      <c r="I108" s="704">
        <f t="shared" si="1"/>
        <v>880649</v>
      </c>
      <c r="J108" s="33">
        <v>19230503</v>
      </c>
      <c r="K108" s="32">
        <v>801817</v>
      </c>
      <c r="L108" s="704">
        <v>1275497</v>
      </c>
      <c r="M108" s="704">
        <v>2077314</v>
      </c>
      <c r="N108" s="33">
        <v>51955757</v>
      </c>
      <c r="O108" s="704">
        <v>1827</v>
      </c>
      <c r="P108" s="704">
        <v>2116</v>
      </c>
      <c r="Q108" s="704">
        <v>4013</v>
      </c>
      <c r="R108" s="704">
        <v>74907</v>
      </c>
      <c r="S108" s="25"/>
      <c r="T108" s="704"/>
      <c r="U108" s="704"/>
      <c r="V108" s="704"/>
      <c r="W108" s="33"/>
    </row>
    <row r="109" spans="2:23" x14ac:dyDescent="0.25">
      <c r="B109" s="77" t="s">
        <v>383</v>
      </c>
      <c r="C109" s="29"/>
      <c r="D109" s="745"/>
      <c r="E109" s="745"/>
      <c r="F109" s="31"/>
      <c r="G109" s="32">
        <v>473011</v>
      </c>
      <c r="H109" s="704">
        <v>398520</v>
      </c>
      <c r="I109" s="704">
        <f t="shared" si="1"/>
        <v>871531</v>
      </c>
      <c r="J109" s="33">
        <v>19285022</v>
      </c>
      <c r="K109" s="32">
        <v>758460</v>
      </c>
      <c r="L109" s="704">
        <v>1172932</v>
      </c>
      <c r="M109" s="704">
        <v>1931392</v>
      </c>
      <c r="N109" s="33">
        <v>51738251</v>
      </c>
      <c r="O109" s="704">
        <v>1766</v>
      </c>
      <c r="P109" s="704">
        <v>1919</v>
      </c>
      <c r="Q109" s="704">
        <v>3705</v>
      </c>
      <c r="R109" s="704">
        <v>74635</v>
      </c>
      <c r="S109" s="25"/>
      <c r="T109" s="704"/>
      <c r="U109" s="704"/>
      <c r="V109" s="704"/>
      <c r="W109" s="33"/>
    </row>
    <row r="110" spans="2:23" x14ac:dyDescent="0.25">
      <c r="B110" s="81" t="s">
        <v>384</v>
      </c>
      <c r="C110" s="29"/>
      <c r="D110" s="745"/>
      <c r="E110" s="745"/>
      <c r="F110" s="31"/>
      <c r="G110" s="32">
        <v>543627</v>
      </c>
      <c r="H110" s="704">
        <v>375483</v>
      </c>
      <c r="I110" s="704">
        <f t="shared" si="1"/>
        <v>919110</v>
      </c>
      <c r="J110" s="33">
        <v>19460031</v>
      </c>
      <c r="K110" s="32">
        <v>833343</v>
      </c>
      <c r="L110" s="704">
        <v>950862</v>
      </c>
      <c r="M110" s="704">
        <v>1784205</v>
      </c>
      <c r="N110" s="33">
        <v>51611778</v>
      </c>
      <c r="O110" s="704">
        <v>1879</v>
      </c>
      <c r="P110" s="704">
        <v>1799</v>
      </c>
      <c r="Q110" s="704">
        <v>3720</v>
      </c>
      <c r="R110" s="704">
        <v>74834</v>
      </c>
      <c r="S110" s="25"/>
      <c r="T110" s="704"/>
      <c r="U110" s="704"/>
      <c r="V110" s="704"/>
      <c r="W110" s="33"/>
    </row>
    <row r="111" spans="2:23" x14ac:dyDescent="0.25">
      <c r="B111" s="82" t="s">
        <v>385</v>
      </c>
      <c r="C111" s="29"/>
      <c r="D111" s="745"/>
      <c r="E111" s="745"/>
      <c r="F111" s="31"/>
      <c r="G111" s="32">
        <v>467982</v>
      </c>
      <c r="H111" s="704">
        <v>436613</v>
      </c>
      <c r="I111" s="704">
        <f t="shared" si="1"/>
        <v>904595</v>
      </c>
      <c r="J111" s="33">
        <v>19516429</v>
      </c>
      <c r="K111" s="32">
        <v>771544</v>
      </c>
      <c r="L111" s="704">
        <v>1602822</v>
      </c>
      <c r="M111" s="704">
        <v>2374366</v>
      </c>
      <c r="N111" s="33">
        <v>52922925</v>
      </c>
      <c r="O111" s="704">
        <v>1771</v>
      </c>
      <c r="P111" s="704">
        <v>2158</v>
      </c>
      <c r="Q111" s="704">
        <v>3815</v>
      </c>
      <c r="R111" s="704">
        <v>75445</v>
      </c>
      <c r="S111" s="25"/>
      <c r="T111" s="704"/>
      <c r="U111" s="704"/>
      <c r="V111" s="704"/>
      <c r="W111" s="33"/>
    </row>
    <row r="112" spans="2:23" x14ac:dyDescent="0.25">
      <c r="B112" s="77" t="s">
        <v>386</v>
      </c>
      <c r="C112" s="29"/>
      <c r="D112" s="745"/>
      <c r="E112" s="745"/>
      <c r="F112" s="31"/>
      <c r="G112" s="32">
        <v>516299</v>
      </c>
      <c r="H112" s="704">
        <v>418464</v>
      </c>
      <c r="I112" s="704">
        <f t="shared" si="1"/>
        <v>934763</v>
      </c>
      <c r="J112" s="33">
        <v>19715978</v>
      </c>
      <c r="K112" s="32">
        <v>832523</v>
      </c>
      <c r="L112" s="704">
        <v>1238218</v>
      </c>
      <c r="M112" s="704">
        <v>2070741</v>
      </c>
      <c r="N112" s="33">
        <v>53177371</v>
      </c>
      <c r="O112" s="704">
        <v>1864</v>
      </c>
      <c r="P112" s="704">
        <v>2023</v>
      </c>
      <c r="Q112" s="704">
        <v>4017</v>
      </c>
      <c r="R112" s="704">
        <v>76719</v>
      </c>
      <c r="S112" s="25"/>
      <c r="T112" s="704"/>
      <c r="U112" s="704"/>
      <c r="V112" s="704"/>
      <c r="W112" s="33"/>
    </row>
    <row r="113" spans="2:23" x14ac:dyDescent="0.25">
      <c r="B113" s="77" t="s">
        <v>387</v>
      </c>
      <c r="C113" s="29"/>
      <c r="D113" s="745"/>
      <c r="E113" s="745"/>
      <c r="F113" s="31"/>
      <c r="G113" s="32">
        <v>563325</v>
      </c>
      <c r="H113" s="704">
        <v>432134</v>
      </c>
      <c r="I113" s="704">
        <f t="shared" si="1"/>
        <v>995459</v>
      </c>
      <c r="J113" s="33">
        <v>20172853</v>
      </c>
      <c r="K113" s="32">
        <v>871808</v>
      </c>
      <c r="L113" s="704">
        <v>1087789</v>
      </c>
      <c r="M113" s="704">
        <v>1959597</v>
      </c>
      <c r="N113" s="33">
        <v>54000539</v>
      </c>
      <c r="O113" s="704">
        <v>1973</v>
      </c>
      <c r="P113" s="704">
        <v>1843</v>
      </c>
      <c r="Q113" s="704">
        <v>3867</v>
      </c>
      <c r="R113" s="704">
        <v>77636</v>
      </c>
      <c r="S113" s="25"/>
      <c r="T113" s="704"/>
      <c r="U113" s="704"/>
      <c r="V113" s="704"/>
      <c r="W113" s="33"/>
    </row>
    <row r="114" spans="2:23" x14ac:dyDescent="0.25">
      <c r="B114" s="81" t="s">
        <v>388</v>
      </c>
      <c r="C114" s="29"/>
      <c r="D114" s="745"/>
      <c r="E114" s="745"/>
      <c r="F114" s="31"/>
      <c r="G114" s="32">
        <v>674160</v>
      </c>
      <c r="H114" s="704">
        <v>412988</v>
      </c>
      <c r="I114" s="704">
        <f t="shared" si="1"/>
        <v>1087148</v>
      </c>
      <c r="J114" s="33">
        <v>20479230</v>
      </c>
      <c r="K114" s="32">
        <v>1017543</v>
      </c>
      <c r="L114" s="704">
        <v>1355463</v>
      </c>
      <c r="M114" s="704">
        <v>2373006</v>
      </c>
      <c r="N114" s="33">
        <v>54972820</v>
      </c>
      <c r="O114" s="704">
        <v>2274</v>
      </c>
      <c r="P114" s="704">
        <v>2012</v>
      </c>
      <c r="Q114" s="704">
        <v>4282</v>
      </c>
      <c r="R114" s="704">
        <v>78618</v>
      </c>
      <c r="S114" s="25"/>
      <c r="T114" s="704"/>
      <c r="U114" s="704"/>
      <c r="V114" s="704"/>
      <c r="W114" s="33"/>
    </row>
    <row r="115" spans="2:23" x14ac:dyDescent="0.25">
      <c r="B115" s="82" t="s">
        <v>389</v>
      </c>
      <c r="C115" s="29"/>
      <c r="D115" s="745"/>
      <c r="E115" s="745"/>
      <c r="F115" s="31"/>
      <c r="G115" s="32">
        <v>799910</v>
      </c>
      <c r="H115" s="704">
        <v>301246</v>
      </c>
      <c r="I115" s="704">
        <f t="shared" si="1"/>
        <v>1101156</v>
      </c>
      <c r="J115" s="33">
        <v>20563042</v>
      </c>
      <c r="K115" s="32">
        <v>1166305</v>
      </c>
      <c r="L115" s="704">
        <v>990332</v>
      </c>
      <c r="M115" s="704">
        <v>2156637</v>
      </c>
      <c r="N115" s="33">
        <v>55301987</v>
      </c>
      <c r="O115" s="704">
        <v>2536</v>
      </c>
      <c r="P115" s="704">
        <v>1844</v>
      </c>
      <c r="Q115" s="704">
        <v>4440</v>
      </c>
      <c r="R115" s="704">
        <v>80108</v>
      </c>
      <c r="S115" s="25"/>
      <c r="T115" s="704"/>
      <c r="U115" s="704"/>
      <c r="V115" s="704"/>
      <c r="W115" s="33"/>
    </row>
    <row r="116" spans="2:23" x14ac:dyDescent="0.25">
      <c r="B116" s="77" t="s">
        <v>390</v>
      </c>
      <c r="C116" s="29"/>
      <c r="D116" s="745"/>
      <c r="E116" s="745"/>
      <c r="F116" s="31"/>
      <c r="G116" s="32">
        <v>640466</v>
      </c>
      <c r="H116" s="704">
        <v>387691</v>
      </c>
      <c r="I116" s="704">
        <f t="shared" si="1"/>
        <v>1028157</v>
      </c>
      <c r="J116" s="33">
        <v>20703543</v>
      </c>
      <c r="K116" s="32">
        <v>1059222</v>
      </c>
      <c r="L116" s="704">
        <v>1339169</v>
      </c>
      <c r="M116" s="704">
        <v>2398391</v>
      </c>
      <c r="N116" s="33">
        <v>55591825</v>
      </c>
      <c r="O116" s="704">
        <v>2174</v>
      </c>
      <c r="P116" s="704">
        <v>1924</v>
      </c>
      <c r="Q116" s="704">
        <v>4173</v>
      </c>
      <c r="R116" s="704">
        <v>80093</v>
      </c>
      <c r="S116" s="25"/>
      <c r="T116" s="704"/>
      <c r="U116" s="704"/>
      <c r="V116" s="704"/>
      <c r="W116" s="33"/>
    </row>
    <row r="117" spans="2:23" x14ac:dyDescent="0.25">
      <c r="B117" s="77" t="s">
        <v>391</v>
      </c>
      <c r="C117" s="29"/>
      <c r="D117" s="745"/>
      <c r="E117" s="745"/>
      <c r="F117" s="31"/>
      <c r="G117" s="32">
        <v>708579</v>
      </c>
      <c r="H117" s="704">
        <v>386807</v>
      </c>
      <c r="I117" s="704">
        <f t="shared" si="1"/>
        <v>1095386</v>
      </c>
      <c r="J117" s="33">
        <v>20875786</v>
      </c>
      <c r="K117" s="32">
        <v>1159144</v>
      </c>
      <c r="L117" s="704">
        <v>1445047</v>
      </c>
      <c r="M117" s="704">
        <v>2604191</v>
      </c>
      <c r="N117" s="33">
        <v>56340620</v>
      </c>
      <c r="O117" s="704">
        <v>2430</v>
      </c>
      <c r="P117" s="704">
        <v>2056</v>
      </c>
      <c r="Q117" s="704">
        <v>4437</v>
      </c>
      <c r="R117" s="704">
        <v>81041</v>
      </c>
      <c r="S117" s="25"/>
      <c r="T117" s="704"/>
      <c r="U117" s="704"/>
      <c r="V117" s="704"/>
      <c r="W117" s="33"/>
    </row>
    <row r="118" spans="2:23" x14ac:dyDescent="0.25">
      <c r="B118" s="81" t="s">
        <v>392</v>
      </c>
      <c r="C118" s="29"/>
      <c r="D118" s="745"/>
      <c r="E118" s="745"/>
      <c r="F118" s="31"/>
      <c r="G118" s="32">
        <v>727017</v>
      </c>
      <c r="H118" s="704">
        <v>455222</v>
      </c>
      <c r="I118" s="704">
        <f t="shared" si="1"/>
        <v>1182239</v>
      </c>
      <c r="J118" s="33">
        <v>21630062</v>
      </c>
      <c r="K118" s="32">
        <v>1233785</v>
      </c>
      <c r="L118" s="704">
        <v>1556963</v>
      </c>
      <c r="M118" s="704">
        <v>2790748</v>
      </c>
      <c r="N118" s="33">
        <v>57869725</v>
      </c>
      <c r="O118" s="704">
        <v>2560</v>
      </c>
      <c r="P118" s="704">
        <v>2208</v>
      </c>
      <c r="Q118" s="704">
        <v>4648</v>
      </c>
      <c r="R118" s="704">
        <v>83624</v>
      </c>
      <c r="S118" s="25"/>
      <c r="T118" s="704"/>
      <c r="U118" s="704"/>
      <c r="V118" s="704"/>
      <c r="W118" s="33"/>
    </row>
    <row r="119" spans="2:23" x14ac:dyDescent="0.25">
      <c r="B119" s="82" t="s">
        <v>329</v>
      </c>
      <c r="C119" s="29"/>
      <c r="D119" s="745"/>
      <c r="E119" s="745"/>
      <c r="F119" s="31"/>
      <c r="G119" s="32">
        <v>738921</v>
      </c>
      <c r="H119" s="704">
        <v>458117</v>
      </c>
      <c r="I119" s="704">
        <f t="shared" si="1"/>
        <v>1197038</v>
      </c>
      <c r="J119" s="33">
        <v>21575183</v>
      </c>
      <c r="K119" s="32">
        <v>1166107</v>
      </c>
      <c r="L119" s="704">
        <v>1642625</v>
      </c>
      <c r="M119" s="704">
        <v>2808732</v>
      </c>
      <c r="N119" s="33">
        <v>58155148</v>
      </c>
      <c r="O119" s="704">
        <v>2416</v>
      </c>
      <c r="P119" s="704">
        <v>2472</v>
      </c>
      <c r="Q119" s="704">
        <v>4757</v>
      </c>
      <c r="R119" s="704">
        <v>83450</v>
      </c>
      <c r="S119" s="32">
        <v>4985.3604242242145</v>
      </c>
      <c r="T119" s="704">
        <v>1231.8323649053309</v>
      </c>
      <c r="U119" s="704">
        <v>1887.5014511067802</v>
      </c>
      <c r="V119" s="704">
        <v>7662.6495474962239</v>
      </c>
      <c r="W119" s="33">
        <v>119488.46333749576</v>
      </c>
    </row>
    <row r="120" spans="2:23" x14ac:dyDescent="0.25">
      <c r="B120" s="77" t="s">
        <v>330</v>
      </c>
      <c r="C120" s="29"/>
      <c r="D120" s="745"/>
      <c r="E120" s="745"/>
      <c r="F120" s="31"/>
      <c r="G120" s="32">
        <v>722008</v>
      </c>
      <c r="H120" s="704">
        <v>434459</v>
      </c>
      <c r="I120" s="704">
        <f t="shared" si="1"/>
        <v>1156467</v>
      </c>
      <c r="J120" s="33">
        <v>22013214</v>
      </c>
      <c r="K120" s="32">
        <v>1176533</v>
      </c>
      <c r="L120" s="704">
        <v>1354159</v>
      </c>
      <c r="M120" s="704">
        <v>2530692</v>
      </c>
      <c r="N120" s="33">
        <v>59537527</v>
      </c>
      <c r="O120" s="704">
        <v>2421</v>
      </c>
      <c r="P120" s="704">
        <v>1770</v>
      </c>
      <c r="Q120" s="704">
        <v>4330</v>
      </c>
      <c r="R120" s="704">
        <v>84907</v>
      </c>
      <c r="S120" s="32">
        <v>3930.4064487351229</v>
      </c>
      <c r="T120" s="704">
        <v>1153.0663415255633</v>
      </c>
      <c r="U120" s="704">
        <v>1418.393243282577</v>
      </c>
      <c r="V120" s="704">
        <v>6237.6217367911458</v>
      </c>
      <c r="W120" s="33">
        <v>125322.31434536811</v>
      </c>
    </row>
    <row r="121" spans="2:23" x14ac:dyDescent="0.25">
      <c r="B121" s="77" t="s">
        <v>331</v>
      </c>
      <c r="C121" s="29"/>
      <c r="D121" s="745"/>
      <c r="E121" s="745"/>
      <c r="F121" s="31"/>
      <c r="G121" s="32">
        <v>769861</v>
      </c>
      <c r="H121" s="704">
        <v>526548</v>
      </c>
      <c r="I121" s="704">
        <f t="shared" si="1"/>
        <v>1296409</v>
      </c>
      <c r="J121" s="33">
        <v>22096865</v>
      </c>
      <c r="K121" s="32">
        <v>1246991</v>
      </c>
      <c r="L121" s="704">
        <v>1663711</v>
      </c>
      <c r="M121" s="704">
        <v>2910702</v>
      </c>
      <c r="N121" s="33">
        <v>59749327</v>
      </c>
      <c r="O121" s="704">
        <v>2548</v>
      </c>
      <c r="P121" s="704">
        <v>2227</v>
      </c>
      <c r="Q121" s="704">
        <v>4771</v>
      </c>
      <c r="R121" s="704">
        <v>85397</v>
      </c>
      <c r="S121" s="32">
        <v>4185.8929427888725</v>
      </c>
      <c r="T121" s="704">
        <v>1524.9805586944033</v>
      </c>
      <c r="U121" s="704">
        <v>1496.5088959544491</v>
      </c>
      <c r="V121" s="704">
        <v>7055.9099376376271</v>
      </c>
      <c r="W121" s="33">
        <v>128858.98535408058</v>
      </c>
    </row>
    <row r="122" spans="2:23" x14ac:dyDescent="0.25">
      <c r="B122" s="81" t="s">
        <v>332</v>
      </c>
      <c r="C122" s="29"/>
      <c r="D122" s="745"/>
      <c r="E122" s="745"/>
      <c r="F122" s="31"/>
      <c r="G122" s="32">
        <v>745557</v>
      </c>
      <c r="H122" s="704">
        <v>529874</v>
      </c>
      <c r="I122" s="704">
        <f t="shared" si="1"/>
        <v>1275431</v>
      </c>
      <c r="J122" s="33">
        <v>22042663</v>
      </c>
      <c r="K122" s="32">
        <v>1245159</v>
      </c>
      <c r="L122" s="704">
        <v>1723495</v>
      </c>
      <c r="M122" s="704">
        <v>2968654</v>
      </c>
      <c r="N122" s="33">
        <v>60540295</v>
      </c>
      <c r="O122" s="704">
        <v>2560</v>
      </c>
      <c r="P122" s="704">
        <v>2501</v>
      </c>
      <c r="Q122" s="704">
        <v>5057</v>
      </c>
      <c r="R122" s="704">
        <v>86402</v>
      </c>
      <c r="S122" s="32">
        <v>4471.3401842517878</v>
      </c>
      <c r="T122" s="704">
        <v>2401.1207348747034</v>
      </c>
      <c r="U122" s="704">
        <v>1888.5964096561938</v>
      </c>
      <c r="V122" s="704">
        <v>8851.8187780750013</v>
      </c>
      <c r="W122" s="33">
        <v>141183.23696305559</v>
      </c>
    </row>
    <row r="123" spans="2:23" x14ac:dyDescent="0.25">
      <c r="B123" s="82" t="s">
        <v>333</v>
      </c>
      <c r="C123" s="29"/>
      <c r="D123" s="745"/>
      <c r="E123" s="745"/>
      <c r="F123" s="31"/>
      <c r="G123" s="32">
        <v>739257</v>
      </c>
      <c r="H123" s="704">
        <v>528834</v>
      </c>
      <c r="I123" s="704">
        <f t="shared" si="1"/>
        <v>1268091</v>
      </c>
      <c r="J123" s="33">
        <v>22730031</v>
      </c>
      <c r="K123" s="32">
        <v>1135635</v>
      </c>
      <c r="L123" s="704">
        <v>1852261</v>
      </c>
      <c r="M123" s="704">
        <v>2987896</v>
      </c>
      <c r="N123" s="33">
        <v>61930830</v>
      </c>
      <c r="O123" s="704">
        <v>2431</v>
      </c>
      <c r="P123" s="704">
        <v>2399</v>
      </c>
      <c r="Q123" s="704">
        <v>4743</v>
      </c>
      <c r="R123" s="704">
        <v>87942</v>
      </c>
      <c r="S123" s="32">
        <v>5285.6028199803268</v>
      </c>
      <c r="T123" s="704">
        <v>1246.4816576796022</v>
      </c>
      <c r="U123" s="704">
        <v>1995.1238380498689</v>
      </c>
      <c r="V123" s="704">
        <v>8035.1068054994539</v>
      </c>
      <c r="W123" s="33">
        <v>127082.6591142766</v>
      </c>
    </row>
    <row r="124" spans="2:23" x14ac:dyDescent="0.25">
      <c r="B124" s="77" t="s">
        <v>334</v>
      </c>
      <c r="C124" s="29"/>
      <c r="D124" s="745"/>
      <c r="E124" s="745"/>
      <c r="F124" s="31"/>
      <c r="G124" s="32">
        <v>872985</v>
      </c>
      <c r="H124" s="704">
        <v>577963</v>
      </c>
      <c r="I124" s="704">
        <f t="shared" si="1"/>
        <v>1450948</v>
      </c>
      <c r="J124" s="33">
        <v>23309969</v>
      </c>
      <c r="K124" s="32">
        <v>1412533</v>
      </c>
      <c r="L124" s="704">
        <v>1727107</v>
      </c>
      <c r="M124" s="704">
        <v>3139640</v>
      </c>
      <c r="N124" s="33">
        <v>62996605</v>
      </c>
      <c r="O124" s="704">
        <v>2953</v>
      </c>
      <c r="P124" s="704">
        <v>2340</v>
      </c>
      <c r="Q124" s="704">
        <v>5391</v>
      </c>
      <c r="R124" s="704">
        <v>89877</v>
      </c>
      <c r="S124" s="32">
        <v>3953.2511994490756</v>
      </c>
      <c r="T124" s="704">
        <v>1535.7688806801245</v>
      </c>
      <c r="U124" s="704">
        <v>1574.5312107933016</v>
      </c>
      <c r="V124" s="704">
        <v>6919.2555662858094</v>
      </c>
      <c r="W124" s="33">
        <v>131979.9044188413</v>
      </c>
    </row>
    <row r="125" spans="2:23" x14ac:dyDescent="0.25">
      <c r="B125" s="77" t="s">
        <v>335</v>
      </c>
      <c r="C125" s="29"/>
      <c r="D125" s="745"/>
      <c r="E125" s="745"/>
      <c r="F125" s="31"/>
      <c r="G125" s="32">
        <v>924269</v>
      </c>
      <c r="H125" s="704">
        <v>604077</v>
      </c>
      <c r="I125" s="704">
        <f t="shared" si="1"/>
        <v>1528346</v>
      </c>
      <c r="J125" s="33">
        <v>23797023</v>
      </c>
      <c r="K125" s="32">
        <v>1467716</v>
      </c>
      <c r="L125" s="704">
        <v>1879065</v>
      </c>
      <c r="M125" s="704">
        <v>3346781</v>
      </c>
      <c r="N125" s="33">
        <v>64549410</v>
      </c>
      <c r="O125" s="704">
        <v>2979</v>
      </c>
      <c r="P125" s="704">
        <v>2523</v>
      </c>
      <c r="Q125" s="704">
        <v>5500</v>
      </c>
      <c r="R125" s="704">
        <v>91919</v>
      </c>
      <c r="S125" s="32">
        <v>5063.7926432947042</v>
      </c>
      <c r="T125" s="704">
        <v>1713.9149802654281</v>
      </c>
      <c r="U125" s="704">
        <v>1772.9710018152907</v>
      </c>
      <c r="V125" s="704">
        <v>8321.8307534106116</v>
      </c>
      <c r="W125" s="33">
        <v>138726.36359234474</v>
      </c>
    </row>
    <row r="126" spans="2:23" x14ac:dyDescent="0.25">
      <c r="B126" s="81" t="s">
        <v>336</v>
      </c>
      <c r="C126" s="29"/>
      <c r="D126" s="745"/>
      <c r="E126" s="745"/>
      <c r="F126" s="31"/>
      <c r="G126" s="32">
        <v>835472</v>
      </c>
      <c r="H126" s="704">
        <v>573598</v>
      </c>
      <c r="I126" s="704">
        <f t="shared" si="1"/>
        <v>1409070</v>
      </c>
      <c r="J126" s="33">
        <v>23893868</v>
      </c>
      <c r="K126" s="32">
        <v>1391175</v>
      </c>
      <c r="L126" s="704">
        <v>1869437</v>
      </c>
      <c r="M126" s="704">
        <v>3260612</v>
      </c>
      <c r="N126" s="33">
        <v>65028753</v>
      </c>
      <c r="O126" s="704">
        <v>2787</v>
      </c>
      <c r="P126" s="704">
        <v>2801</v>
      </c>
      <c r="Q126" s="704">
        <v>5579</v>
      </c>
      <c r="R126" s="704">
        <v>93200</v>
      </c>
      <c r="S126" s="32">
        <v>5398.3533372758911</v>
      </c>
      <c r="T126" s="704">
        <v>2584.8344813748445</v>
      </c>
      <c r="U126" s="704">
        <v>2160.3739493415392</v>
      </c>
      <c r="V126" s="704">
        <v>10150.806874804128</v>
      </c>
      <c r="W126" s="33">
        <v>151646.07287453741</v>
      </c>
    </row>
    <row r="127" spans="2:23" x14ac:dyDescent="0.25">
      <c r="B127" s="82" t="s">
        <v>337</v>
      </c>
      <c r="C127" s="29"/>
      <c r="D127" s="745"/>
      <c r="E127" s="745"/>
      <c r="F127" s="31"/>
      <c r="G127" s="32">
        <v>886577</v>
      </c>
      <c r="H127" s="704">
        <v>768223</v>
      </c>
      <c r="I127" s="704">
        <f t="shared" si="1"/>
        <v>1654800</v>
      </c>
      <c r="J127" s="33">
        <v>24614522</v>
      </c>
      <c r="K127" s="32">
        <v>1354783</v>
      </c>
      <c r="L127" s="704">
        <v>2195342</v>
      </c>
      <c r="M127" s="704">
        <v>3550125</v>
      </c>
      <c r="N127" s="33">
        <v>67132290</v>
      </c>
      <c r="O127" s="704">
        <v>2818</v>
      </c>
      <c r="P127" s="704">
        <v>2939</v>
      </c>
      <c r="Q127" s="704">
        <v>5687</v>
      </c>
      <c r="R127" s="704">
        <v>94943</v>
      </c>
      <c r="S127" s="32">
        <v>5498.6871556356473</v>
      </c>
      <c r="T127" s="704">
        <v>1485.9297597995544</v>
      </c>
      <c r="U127" s="704">
        <v>2046.7419404197994</v>
      </c>
      <c r="V127" s="704">
        <v>8597.5368390262774</v>
      </c>
      <c r="W127" s="33">
        <v>135723.46073813451</v>
      </c>
    </row>
    <row r="128" spans="2:23" x14ac:dyDescent="0.25">
      <c r="B128" s="77" t="s">
        <v>338</v>
      </c>
      <c r="C128" s="29"/>
      <c r="D128" s="745"/>
      <c r="E128" s="745"/>
      <c r="F128" s="31"/>
      <c r="G128" s="32">
        <v>854121</v>
      </c>
      <c r="H128" s="704">
        <v>696706</v>
      </c>
      <c r="I128" s="704">
        <f t="shared" si="1"/>
        <v>1550827</v>
      </c>
      <c r="J128" s="33">
        <v>24907536</v>
      </c>
      <c r="K128" s="32">
        <v>1314573</v>
      </c>
      <c r="L128" s="704">
        <v>2309009</v>
      </c>
      <c r="M128" s="704">
        <v>3623582</v>
      </c>
      <c r="N128" s="33">
        <v>67794199</v>
      </c>
      <c r="O128" s="704">
        <v>2733</v>
      </c>
      <c r="P128" s="704">
        <v>2714</v>
      </c>
      <c r="Q128" s="704">
        <v>5488</v>
      </c>
      <c r="R128" s="704">
        <v>95488</v>
      </c>
      <c r="S128" s="32">
        <v>4831.7920329672434</v>
      </c>
      <c r="T128" s="704">
        <v>1831.9582401537884</v>
      </c>
      <c r="U128" s="704">
        <v>1777.9996208362854</v>
      </c>
      <c r="V128" s="704">
        <v>8281.5742657037517</v>
      </c>
      <c r="W128" s="33">
        <v>141034.07608332232</v>
      </c>
    </row>
    <row r="129" spans="2:36" x14ac:dyDescent="0.25">
      <c r="B129" s="77" t="s">
        <v>339</v>
      </c>
      <c r="C129" s="29"/>
      <c r="D129" s="745"/>
      <c r="E129" s="745"/>
      <c r="F129" s="31"/>
      <c r="G129" s="32">
        <v>843277</v>
      </c>
      <c r="H129" s="704">
        <v>726443</v>
      </c>
      <c r="I129" s="704">
        <f t="shared" si="1"/>
        <v>1569720</v>
      </c>
      <c r="J129" s="33">
        <v>25416450</v>
      </c>
      <c r="K129" s="32">
        <v>1320631</v>
      </c>
      <c r="L129" s="704">
        <v>1875430</v>
      </c>
      <c r="M129" s="704">
        <v>3196061</v>
      </c>
      <c r="N129" s="33">
        <v>68546014</v>
      </c>
      <c r="O129" s="704">
        <v>2747</v>
      </c>
      <c r="P129" s="704">
        <v>2994</v>
      </c>
      <c r="Q129" s="704">
        <v>5773</v>
      </c>
      <c r="R129" s="704">
        <v>97578</v>
      </c>
      <c r="S129" s="32">
        <v>4918.108285327563</v>
      </c>
      <c r="T129" s="704">
        <v>2117.6392253067747</v>
      </c>
      <c r="U129" s="704">
        <v>1741.488759266653</v>
      </c>
      <c r="V129" s="704">
        <v>8741.9253422699785</v>
      </c>
      <c r="W129" s="33">
        <v>148234.12080890604</v>
      </c>
    </row>
    <row r="130" spans="2:36" x14ac:dyDescent="0.25">
      <c r="B130" s="81" t="s">
        <v>340</v>
      </c>
      <c r="C130" s="29"/>
      <c r="D130" s="745"/>
      <c r="E130" s="745"/>
      <c r="F130" s="31"/>
      <c r="G130" s="32">
        <v>896357</v>
      </c>
      <c r="H130" s="704">
        <v>737761</v>
      </c>
      <c r="I130" s="704">
        <f t="shared" si="1"/>
        <v>1634118</v>
      </c>
      <c r="J130" s="33">
        <v>25839016</v>
      </c>
      <c r="K130" s="32">
        <v>1478051</v>
      </c>
      <c r="L130" s="704">
        <v>2347507</v>
      </c>
      <c r="M130" s="704">
        <v>3825558</v>
      </c>
      <c r="N130" s="33">
        <v>70237754</v>
      </c>
      <c r="O130" s="704">
        <v>3029</v>
      </c>
      <c r="P130" s="704">
        <v>3004</v>
      </c>
      <c r="Q130" s="704">
        <v>6034</v>
      </c>
      <c r="R130" s="704">
        <v>99974</v>
      </c>
      <c r="S130" s="32">
        <v>5161.4125260695464</v>
      </c>
      <c r="T130" s="704">
        <v>2763.4727747398824</v>
      </c>
      <c r="U130" s="704">
        <v>2055.7696794772623</v>
      </c>
      <c r="V130" s="704">
        <v>10125.963552999994</v>
      </c>
      <c r="W130" s="33">
        <v>161465.34236963719</v>
      </c>
    </row>
    <row r="131" spans="2:36" x14ac:dyDescent="0.25">
      <c r="B131" s="77" t="s">
        <v>341</v>
      </c>
      <c r="C131" s="32"/>
      <c r="D131" s="704"/>
      <c r="E131" s="704"/>
      <c r="F131" s="33"/>
      <c r="G131" s="32"/>
      <c r="H131" s="704"/>
      <c r="I131" s="704"/>
      <c r="J131" s="33"/>
      <c r="K131" s="32">
        <v>1688917</v>
      </c>
      <c r="L131" s="704">
        <v>1868848</v>
      </c>
      <c r="M131" s="704">
        <v>3557765</v>
      </c>
      <c r="N131" s="33">
        <v>69933521</v>
      </c>
      <c r="O131" s="704">
        <v>3198</v>
      </c>
      <c r="P131" s="704">
        <v>2889</v>
      </c>
      <c r="Q131" s="704">
        <v>6171</v>
      </c>
      <c r="R131" s="704">
        <v>99669</v>
      </c>
      <c r="S131" s="32">
        <v>5546.4736568015314</v>
      </c>
      <c r="T131" s="704">
        <v>1499.8386830428847</v>
      </c>
      <c r="U131" s="704">
        <v>2097.6310135165568</v>
      </c>
      <c r="V131" s="704">
        <v>8723.0245419805015</v>
      </c>
      <c r="W131" s="33">
        <v>142716.38324126613</v>
      </c>
    </row>
    <row r="132" spans="2:36" x14ac:dyDescent="0.25">
      <c r="B132" s="77" t="s">
        <v>342</v>
      </c>
      <c r="C132" s="32"/>
      <c r="D132" s="704"/>
      <c r="E132" s="704"/>
      <c r="F132" s="33"/>
      <c r="G132" s="32"/>
      <c r="H132" s="704"/>
      <c r="I132" s="704"/>
      <c r="J132" s="33"/>
      <c r="K132" s="32">
        <v>1647885</v>
      </c>
      <c r="L132" s="704">
        <v>1928359</v>
      </c>
      <c r="M132" s="704">
        <v>3576244</v>
      </c>
      <c r="N132" s="33">
        <v>70316529</v>
      </c>
      <c r="O132" s="704">
        <v>3236</v>
      </c>
      <c r="P132" s="704">
        <v>3110</v>
      </c>
      <c r="Q132" s="704">
        <v>6360</v>
      </c>
      <c r="R132" s="704">
        <v>100568</v>
      </c>
      <c r="S132" s="32">
        <v>5565.4586200776457</v>
      </c>
      <c r="T132" s="704">
        <v>2189.7080063764906</v>
      </c>
      <c r="U132" s="704">
        <v>2161.7700197899799</v>
      </c>
      <c r="V132" s="704">
        <v>9746.5553380608053</v>
      </c>
      <c r="W132" s="33">
        <v>147813.95641410971</v>
      </c>
    </row>
    <row r="133" spans="2:36" x14ac:dyDescent="0.25">
      <c r="B133" s="77" t="s">
        <v>343</v>
      </c>
      <c r="C133" s="32"/>
      <c r="D133" s="704"/>
      <c r="E133" s="704"/>
      <c r="F133" s="33"/>
      <c r="G133" s="32"/>
      <c r="H133" s="704"/>
      <c r="I133" s="704"/>
      <c r="J133" s="33"/>
      <c r="K133" s="32">
        <v>1655547</v>
      </c>
      <c r="L133" s="704">
        <v>1981960</v>
      </c>
      <c r="M133" s="704">
        <v>3637507</v>
      </c>
      <c r="N133" s="33">
        <v>70587944</v>
      </c>
      <c r="O133" s="704">
        <v>3343</v>
      </c>
      <c r="P133" s="704">
        <v>3278</v>
      </c>
      <c r="Q133" s="704">
        <v>6661</v>
      </c>
      <c r="R133" s="704">
        <v>101178</v>
      </c>
      <c r="S133" s="32">
        <v>6346.4927505550213</v>
      </c>
      <c r="T133" s="704">
        <v>2324.9377798186797</v>
      </c>
      <c r="U133" s="704">
        <v>2245.5045995162059</v>
      </c>
      <c r="V133" s="704">
        <v>10699.526276622935</v>
      </c>
      <c r="W133" s="33">
        <v>153158.47299682573</v>
      </c>
    </row>
    <row r="134" spans="2:36" x14ac:dyDescent="0.25">
      <c r="B134" s="77" t="s">
        <v>344</v>
      </c>
      <c r="C134" s="32"/>
      <c r="D134" s="704"/>
      <c r="E134" s="704"/>
      <c r="F134" s="33"/>
      <c r="G134" s="32"/>
      <c r="H134" s="704"/>
      <c r="I134" s="704"/>
      <c r="J134" s="33"/>
      <c r="K134" s="32">
        <v>1470402</v>
      </c>
      <c r="L134" s="704">
        <v>1916673</v>
      </c>
      <c r="M134" s="704">
        <v>3387075</v>
      </c>
      <c r="N134" s="33">
        <v>69531039</v>
      </c>
      <c r="O134" s="704">
        <v>3061</v>
      </c>
      <c r="P134" s="704">
        <v>2867</v>
      </c>
      <c r="Q134" s="704">
        <v>5817</v>
      </c>
      <c r="R134" s="704">
        <v>100329</v>
      </c>
      <c r="S134" s="32">
        <v>5469.5749725658015</v>
      </c>
      <c r="T134" s="704">
        <v>2532.5155307619457</v>
      </c>
      <c r="U134" s="704">
        <v>2130.0943671772588</v>
      </c>
      <c r="V134" s="704">
        <v>10119.89384333576</v>
      </c>
      <c r="W134" s="33">
        <v>162024.18734779846</v>
      </c>
    </row>
    <row r="135" spans="2:36" x14ac:dyDescent="0.25">
      <c r="B135" s="82" t="s">
        <v>345</v>
      </c>
      <c r="C135" s="32"/>
      <c r="D135" s="704"/>
      <c r="E135" s="704"/>
      <c r="F135" s="33"/>
      <c r="G135" s="32"/>
      <c r="H135" s="704"/>
      <c r="I135" s="704"/>
      <c r="J135" s="33"/>
      <c r="K135" s="32">
        <v>1456655</v>
      </c>
      <c r="L135" s="704">
        <v>1997799</v>
      </c>
      <c r="M135" s="704">
        <v>3454454</v>
      </c>
      <c r="N135" s="33">
        <v>69574086</v>
      </c>
      <c r="O135" s="704">
        <v>3093</v>
      </c>
      <c r="P135" s="704">
        <v>3187</v>
      </c>
      <c r="Q135" s="704">
        <v>6273</v>
      </c>
      <c r="R135" s="704">
        <v>100814</v>
      </c>
      <c r="S135" s="32">
        <v>5341.8511276706713</v>
      </c>
      <c r="T135" s="704">
        <v>1597.7471963930268</v>
      </c>
      <c r="U135" s="704">
        <v>2041.7020062750078</v>
      </c>
      <c r="V135" s="704">
        <v>8650.409199114265</v>
      </c>
      <c r="W135" s="33">
        <v>143065.19546507532</v>
      </c>
    </row>
    <row r="136" spans="2:36" x14ac:dyDescent="0.25">
      <c r="B136" s="77" t="s">
        <v>346</v>
      </c>
      <c r="C136" s="32"/>
      <c r="D136" s="704"/>
      <c r="E136" s="704"/>
      <c r="F136" s="33"/>
      <c r="G136" s="32"/>
      <c r="H136" s="704"/>
      <c r="I136" s="704"/>
      <c r="J136" s="33"/>
      <c r="K136" s="32">
        <v>1475837</v>
      </c>
      <c r="L136" s="704">
        <v>2736534</v>
      </c>
      <c r="M136" s="704">
        <v>4212371</v>
      </c>
      <c r="N136" s="33">
        <v>70127434</v>
      </c>
      <c r="O136" s="704">
        <v>3375</v>
      </c>
      <c r="P136" s="704">
        <v>3549</v>
      </c>
      <c r="Q136" s="704">
        <v>6888</v>
      </c>
      <c r="R136" s="704">
        <v>101784</v>
      </c>
      <c r="S136" s="32">
        <v>5813.1046591335571</v>
      </c>
      <c r="T136" s="704">
        <v>2557.0206785070659</v>
      </c>
      <c r="U136" s="704">
        <v>2248.0291784410933</v>
      </c>
      <c r="V136" s="704">
        <v>10535.346894697566</v>
      </c>
      <c r="W136" s="33">
        <v>148774.71768884</v>
      </c>
    </row>
    <row r="137" spans="2:36" x14ac:dyDescent="0.25">
      <c r="B137" s="77" t="s">
        <v>347</v>
      </c>
      <c r="C137" s="32"/>
      <c r="D137" s="704"/>
      <c r="E137" s="704"/>
      <c r="F137" s="33"/>
      <c r="G137" s="32"/>
      <c r="H137" s="704"/>
      <c r="I137" s="704"/>
      <c r="J137" s="33"/>
      <c r="K137" s="32">
        <v>1371936</v>
      </c>
      <c r="L137" s="704">
        <v>2794762</v>
      </c>
      <c r="M137" s="704">
        <v>4166698</v>
      </c>
      <c r="N137" s="33">
        <v>70429818</v>
      </c>
      <c r="O137" s="704">
        <v>3155</v>
      </c>
      <c r="P137" s="704">
        <v>3528</v>
      </c>
      <c r="Q137" s="704">
        <v>6690</v>
      </c>
      <c r="R137" s="704">
        <v>102529</v>
      </c>
      <c r="S137" s="32">
        <v>5742.722826786875</v>
      </c>
      <c r="T137" s="704">
        <v>2529.4054802870073</v>
      </c>
      <c r="U137" s="704">
        <v>2078.5266698242053</v>
      </c>
      <c r="V137" s="704">
        <v>10297.499253393144</v>
      </c>
      <c r="W137" s="33">
        <v>153904.19873310011</v>
      </c>
    </row>
    <row r="138" spans="2:36" x14ac:dyDescent="0.25">
      <c r="B138" s="81" t="s">
        <v>348</v>
      </c>
      <c r="C138" s="32"/>
      <c r="D138" s="704"/>
      <c r="E138" s="704"/>
      <c r="F138" s="33"/>
      <c r="G138" s="32"/>
      <c r="H138" s="704"/>
      <c r="I138" s="704"/>
      <c r="J138" s="33"/>
      <c r="K138" s="32">
        <v>1357922</v>
      </c>
      <c r="L138" s="704">
        <v>2774193</v>
      </c>
      <c r="M138" s="704">
        <v>4132115</v>
      </c>
      <c r="N138" s="33">
        <v>71235972</v>
      </c>
      <c r="O138" s="704">
        <v>3006</v>
      </c>
      <c r="P138" s="704">
        <v>3488</v>
      </c>
      <c r="Q138" s="704">
        <v>6478</v>
      </c>
      <c r="R138" s="704">
        <v>103252</v>
      </c>
      <c r="S138" s="32">
        <v>5426.3213864089003</v>
      </c>
      <c r="T138" s="704">
        <v>3057.8266448128993</v>
      </c>
      <c r="U138" s="704">
        <v>2196.7421454596938</v>
      </c>
      <c r="V138" s="704">
        <v>10832.744652795025</v>
      </c>
      <c r="W138" s="33">
        <v>166871.88811298457</v>
      </c>
    </row>
    <row r="139" spans="2:36" x14ac:dyDescent="0.25">
      <c r="B139" s="82" t="s">
        <v>349</v>
      </c>
      <c r="C139" s="29"/>
      <c r="D139" s="745"/>
      <c r="E139" s="745"/>
      <c r="F139" s="31"/>
      <c r="G139" s="29"/>
      <c r="H139" s="745"/>
      <c r="I139" s="745"/>
      <c r="J139" s="31"/>
      <c r="K139" s="29"/>
      <c r="L139" s="745"/>
      <c r="M139" s="745"/>
      <c r="N139" s="31"/>
      <c r="O139" s="704">
        <v>3172</v>
      </c>
      <c r="P139" s="704">
        <v>3365</v>
      </c>
      <c r="Q139" s="704">
        <v>6559</v>
      </c>
      <c r="R139" s="704">
        <v>104449</v>
      </c>
      <c r="S139" s="32">
        <v>5309.6930280761953</v>
      </c>
      <c r="T139" s="704">
        <v>1756.7409608430967</v>
      </c>
      <c r="U139" s="704">
        <v>2080.6728317459547</v>
      </c>
      <c r="V139" s="704">
        <v>8895.0536088660101</v>
      </c>
      <c r="W139" s="33">
        <v>148260.90455667221</v>
      </c>
    </row>
    <row r="140" spans="2:36" x14ac:dyDescent="0.25">
      <c r="B140" s="77" t="s">
        <v>350</v>
      </c>
      <c r="C140" s="29"/>
      <c r="D140" s="745"/>
      <c r="E140" s="745"/>
      <c r="F140" s="31"/>
      <c r="G140" s="29"/>
      <c r="H140" s="745"/>
      <c r="I140" s="745"/>
      <c r="J140" s="31"/>
      <c r="K140" s="29"/>
      <c r="L140" s="745"/>
      <c r="M140" s="745"/>
      <c r="N140" s="31"/>
      <c r="O140" s="704">
        <v>2971</v>
      </c>
      <c r="P140" s="704">
        <v>3321</v>
      </c>
      <c r="Q140" s="704">
        <v>6297</v>
      </c>
      <c r="R140" s="704">
        <v>105389</v>
      </c>
      <c r="S140" s="32">
        <v>5113.3287505390317</v>
      </c>
      <c r="T140" s="704">
        <v>2511.6047031858902</v>
      </c>
      <c r="U140" s="704">
        <v>2058.2938670908684</v>
      </c>
      <c r="V140" s="704">
        <v>9680.8984282604069</v>
      </c>
      <c r="W140" s="33">
        <v>155703.75790355747</v>
      </c>
    </row>
    <row r="141" spans="2:36" x14ac:dyDescent="0.25">
      <c r="B141" s="77" t="s">
        <v>351</v>
      </c>
      <c r="C141" s="29"/>
      <c r="D141" s="745"/>
      <c r="E141" s="745"/>
      <c r="F141" s="31"/>
      <c r="G141" s="29"/>
      <c r="H141" s="745"/>
      <c r="I141" s="745"/>
      <c r="J141" s="31"/>
      <c r="K141" s="29"/>
      <c r="L141" s="745"/>
      <c r="M141" s="745"/>
      <c r="N141" s="31"/>
      <c r="O141" s="704">
        <v>3053</v>
      </c>
      <c r="P141" s="704">
        <v>3320</v>
      </c>
      <c r="Q141" s="704">
        <v>6399</v>
      </c>
      <c r="R141" s="704">
        <v>106033</v>
      </c>
      <c r="S141" s="32">
        <v>5696.7140272245369</v>
      </c>
      <c r="T141" s="704">
        <v>2362.1780478272694</v>
      </c>
      <c r="U141" s="704">
        <v>2040.2930418124563</v>
      </c>
      <c r="V141" s="704">
        <v>10000.842587569843</v>
      </c>
      <c r="W141" s="33">
        <v>160245.31515859772</v>
      </c>
      <c r="AJ141" s="4" t="s">
        <v>1079</v>
      </c>
    </row>
    <row r="142" spans="2:36" x14ac:dyDescent="0.25">
      <c r="B142" s="81" t="s">
        <v>352</v>
      </c>
      <c r="C142" s="29"/>
      <c r="D142" s="745"/>
      <c r="E142" s="745"/>
      <c r="F142" s="31"/>
      <c r="G142" s="29"/>
      <c r="H142" s="745"/>
      <c r="I142" s="745"/>
      <c r="J142" s="31"/>
      <c r="K142" s="29"/>
      <c r="L142" s="745"/>
      <c r="M142" s="745"/>
      <c r="N142" s="31"/>
      <c r="O142" s="704">
        <v>3396</v>
      </c>
      <c r="P142" s="704">
        <v>3759</v>
      </c>
      <c r="Q142" s="704">
        <v>7047</v>
      </c>
      <c r="R142" s="704">
        <v>108728</v>
      </c>
      <c r="S142" s="32">
        <v>5915.2641941602351</v>
      </c>
      <c r="T142" s="704">
        <v>3120.4762881437432</v>
      </c>
      <c r="U142" s="704">
        <v>2362.74025935072</v>
      </c>
      <c r="V142" s="704">
        <v>11471.205375303738</v>
      </c>
      <c r="W142" s="33">
        <v>175941.02238117266</v>
      </c>
    </row>
    <row r="143" spans="2:36" x14ac:dyDescent="0.25">
      <c r="B143" s="82" t="s">
        <v>353</v>
      </c>
      <c r="C143" s="29"/>
      <c r="D143" s="745"/>
      <c r="E143" s="745"/>
      <c r="F143" s="31"/>
      <c r="G143" s="29"/>
      <c r="H143" s="745"/>
      <c r="I143" s="745"/>
      <c r="J143" s="31"/>
      <c r="K143" s="29"/>
      <c r="L143" s="745"/>
      <c r="M143" s="745"/>
      <c r="N143" s="31"/>
      <c r="O143" s="704">
        <v>3173</v>
      </c>
      <c r="P143" s="704">
        <v>3450</v>
      </c>
      <c r="Q143" s="704">
        <v>6624</v>
      </c>
      <c r="R143" s="704">
        <v>110369</v>
      </c>
      <c r="S143" s="32">
        <v>5415.4278723866037</v>
      </c>
      <c r="T143" s="704">
        <v>1823.8347022836172</v>
      </c>
      <c r="U143" s="704">
        <v>2122.0092324602419</v>
      </c>
      <c r="V143" s="704">
        <v>9157.2294420590606</v>
      </c>
      <c r="W143" s="33">
        <v>158380.18649545312</v>
      </c>
    </row>
    <row r="144" spans="2:36" x14ac:dyDescent="0.25">
      <c r="B144" s="77" t="s">
        <v>354</v>
      </c>
      <c r="C144" s="29"/>
      <c r="D144" s="745"/>
      <c r="E144" s="745"/>
      <c r="F144" s="31"/>
      <c r="G144" s="29"/>
      <c r="H144" s="745"/>
      <c r="I144" s="745"/>
      <c r="J144" s="31"/>
      <c r="K144" s="29"/>
      <c r="L144" s="745"/>
      <c r="M144" s="745"/>
      <c r="N144" s="31"/>
      <c r="O144" s="704">
        <v>3116</v>
      </c>
      <c r="P144" s="704">
        <v>3898</v>
      </c>
      <c r="Q144" s="704">
        <v>6961</v>
      </c>
      <c r="R144" s="704">
        <v>112137</v>
      </c>
      <c r="S144" s="32">
        <v>5179.024693261209</v>
      </c>
      <c r="T144" s="704">
        <v>2985.6435918458155</v>
      </c>
      <c r="U144" s="704">
        <v>2154.7018535366633</v>
      </c>
      <c r="V144" s="704">
        <v>10399.370680996037</v>
      </c>
      <c r="W144" s="33">
        <v>166112.80218844643</v>
      </c>
    </row>
    <row r="145" spans="1:23" x14ac:dyDescent="0.25">
      <c r="B145" s="77" t="s">
        <v>355</v>
      </c>
      <c r="C145" s="29"/>
      <c r="D145" s="745"/>
      <c r="E145" s="745"/>
      <c r="F145" s="31"/>
      <c r="G145" s="29"/>
      <c r="H145" s="745"/>
      <c r="I145" s="745"/>
      <c r="J145" s="31"/>
      <c r="K145" s="29"/>
      <c r="L145" s="745"/>
      <c r="M145" s="745"/>
      <c r="N145" s="31"/>
      <c r="O145" s="704">
        <v>3387</v>
      </c>
      <c r="P145" s="704">
        <v>3964</v>
      </c>
      <c r="Q145" s="704">
        <v>7309</v>
      </c>
      <c r="R145" s="704">
        <v>114427</v>
      </c>
      <c r="S145" s="32">
        <v>6121.2244590371547</v>
      </c>
      <c r="T145" s="704">
        <v>2784.920152496456</v>
      </c>
      <c r="U145" s="704">
        <v>2213.0424686333572</v>
      </c>
      <c r="V145" s="704">
        <v>11078.903113322476</v>
      </c>
      <c r="W145" s="33">
        <v>172868.48080971197</v>
      </c>
    </row>
    <row r="146" spans="1:23" x14ac:dyDescent="0.25">
      <c r="B146" s="81" t="s">
        <v>356</v>
      </c>
      <c r="C146" s="29"/>
      <c r="D146" s="745"/>
      <c r="E146" s="745"/>
      <c r="F146" s="31"/>
      <c r="G146" s="29"/>
      <c r="H146" s="745"/>
      <c r="I146" s="745"/>
      <c r="J146" s="31"/>
      <c r="K146" s="29"/>
      <c r="L146" s="745"/>
      <c r="M146" s="745"/>
      <c r="N146" s="31"/>
      <c r="O146" s="704">
        <v>3428</v>
      </c>
      <c r="P146" s="704">
        <v>4222</v>
      </c>
      <c r="Q146" s="704">
        <v>7575</v>
      </c>
      <c r="R146" s="704">
        <v>115645</v>
      </c>
      <c r="S146" s="32">
        <v>5995.3229753150345</v>
      </c>
      <c r="T146" s="704">
        <v>3408.601553374112</v>
      </c>
      <c r="U146" s="704">
        <v>2399.2464453697376</v>
      </c>
      <c r="V146" s="704">
        <v>11900.496763622421</v>
      </c>
      <c r="W146" s="33">
        <v>187266.53050638843</v>
      </c>
    </row>
    <row r="147" spans="1:23" x14ac:dyDescent="0.25">
      <c r="B147" s="82" t="s">
        <v>357</v>
      </c>
      <c r="C147" s="29"/>
      <c r="D147" s="745"/>
      <c r="E147" s="745"/>
      <c r="F147" s="31"/>
      <c r="G147" s="29"/>
      <c r="H147" s="745"/>
      <c r="I147" s="745"/>
      <c r="J147" s="31"/>
      <c r="K147" s="29"/>
      <c r="L147" s="745"/>
      <c r="M147" s="745"/>
      <c r="N147" s="31"/>
      <c r="O147" s="704">
        <v>3442</v>
      </c>
      <c r="P147" s="704">
        <v>4190</v>
      </c>
      <c r="Q147" s="704">
        <v>7584</v>
      </c>
      <c r="R147" s="704">
        <v>116759</v>
      </c>
      <c r="S147" s="32">
        <v>5879.8172770722467</v>
      </c>
      <c r="T147" s="704">
        <v>2230.7405329128583</v>
      </c>
      <c r="U147" s="704">
        <v>2346.1368602645921</v>
      </c>
      <c r="V147" s="704">
        <v>10308.380554414514</v>
      </c>
      <c r="W147" s="33">
        <v>167801.49621664709</v>
      </c>
    </row>
    <row r="148" spans="1:23" x14ac:dyDescent="0.25">
      <c r="B148" s="77" t="s">
        <v>358</v>
      </c>
      <c r="C148" s="29"/>
      <c r="D148" s="745"/>
      <c r="E148" s="745"/>
      <c r="F148" s="31"/>
      <c r="G148" s="29"/>
      <c r="H148" s="745"/>
      <c r="I148" s="745"/>
      <c r="J148" s="31"/>
      <c r="K148" s="29"/>
      <c r="L148" s="745"/>
      <c r="M148" s="745"/>
      <c r="N148" s="31"/>
      <c r="O148" s="704">
        <v>3573</v>
      </c>
      <c r="P148" s="704">
        <v>4462</v>
      </c>
      <c r="Q148" s="704">
        <v>8088</v>
      </c>
      <c r="R148" s="704">
        <v>117717</v>
      </c>
      <c r="S148" s="32">
        <v>6090.3099144139042</v>
      </c>
      <c r="T148" s="704">
        <v>3459.4141897798286</v>
      </c>
      <c r="U148" s="704">
        <v>2493.4100324901669</v>
      </c>
      <c r="V148" s="704">
        <v>12117.132407828965</v>
      </c>
      <c r="W148" s="33">
        <v>174333.84908623368</v>
      </c>
    </row>
    <row r="149" spans="1:23" x14ac:dyDescent="0.25">
      <c r="B149" s="77" t="s">
        <v>479</v>
      </c>
      <c r="C149" s="29"/>
      <c r="D149" s="745"/>
      <c r="E149" s="745"/>
      <c r="F149" s="31"/>
      <c r="G149" s="29"/>
      <c r="H149" s="745"/>
      <c r="I149" s="745"/>
      <c r="J149" s="31"/>
      <c r="K149" s="29"/>
      <c r="L149" s="745"/>
      <c r="M149" s="745"/>
      <c r="N149" s="31"/>
      <c r="O149" s="704">
        <v>2985</v>
      </c>
      <c r="P149" s="704">
        <v>3979</v>
      </c>
      <c r="Q149" s="704">
        <v>6986</v>
      </c>
      <c r="R149" s="704">
        <v>117401</v>
      </c>
      <c r="S149" s="32">
        <v>5609.8614106762552</v>
      </c>
      <c r="T149" s="704">
        <v>2870.4668262238906</v>
      </c>
      <c r="U149" s="704">
        <v>2100.1472917241963</v>
      </c>
      <c r="V149" s="704">
        <v>10606.606488967933</v>
      </c>
      <c r="W149" s="33">
        <v>177119.72273884577</v>
      </c>
    </row>
    <row r="150" spans="1:23" x14ac:dyDescent="0.25">
      <c r="B150" s="81" t="s">
        <v>489</v>
      </c>
      <c r="C150" s="29"/>
      <c r="D150" s="745"/>
      <c r="E150" s="745"/>
      <c r="F150" s="31"/>
      <c r="G150" s="29"/>
      <c r="H150" s="745"/>
      <c r="I150" s="745"/>
      <c r="J150" s="31"/>
      <c r="K150" s="29"/>
      <c r="L150" s="745"/>
      <c r="M150" s="745"/>
      <c r="N150" s="31"/>
      <c r="O150" s="704">
        <v>3875</v>
      </c>
      <c r="P150" s="704">
        <v>3833</v>
      </c>
      <c r="Q150" s="704">
        <v>7501</v>
      </c>
      <c r="R150" s="704">
        <v>119003</v>
      </c>
      <c r="S150" s="32">
        <v>6465.0113978375948</v>
      </c>
      <c r="T150" s="704">
        <v>3101.3784510834225</v>
      </c>
      <c r="U150" s="704">
        <v>2473.3058155210447</v>
      </c>
      <c r="V150" s="704">
        <v>12018.880548788589</v>
      </c>
      <c r="W150" s="33">
        <v>192159.93195827346</v>
      </c>
    </row>
    <row r="151" spans="1:23" x14ac:dyDescent="0.25">
      <c r="B151" s="82" t="s">
        <v>506</v>
      </c>
      <c r="C151" s="25"/>
      <c r="D151" s="712"/>
      <c r="E151" s="712"/>
      <c r="F151" s="26"/>
      <c r="G151" s="25"/>
      <c r="H151" s="712"/>
      <c r="I151" s="712"/>
      <c r="J151" s="26"/>
      <c r="K151" s="25"/>
      <c r="L151" s="712"/>
      <c r="M151" s="712"/>
      <c r="N151" s="26"/>
      <c r="O151" s="704">
        <v>3776</v>
      </c>
      <c r="P151" s="704">
        <v>4267</v>
      </c>
      <c r="Q151" s="704">
        <v>8050</v>
      </c>
      <c r="R151" s="704">
        <v>120193</v>
      </c>
      <c r="S151" s="32">
        <v>6177.7982535976244</v>
      </c>
      <c r="T151" s="704">
        <v>2367.7302995825357</v>
      </c>
      <c r="U151" s="704">
        <v>2508.4395329414233</v>
      </c>
      <c r="V151" s="704">
        <v>10957.778898054597</v>
      </c>
      <c r="W151" s="33">
        <v>172252.65792617507</v>
      </c>
    </row>
    <row r="152" spans="1:23" x14ac:dyDescent="0.25">
      <c r="B152" s="77" t="s">
        <v>507</v>
      </c>
      <c r="C152" s="25"/>
      <c r="D152" s="712"/>
      <c r="E152" s="712"/>
      <c r="F152" s="26"/>
      <c r="G152" s="25"/>
      <c r="H152" s="712"/>
      <c r="I152" s="712"/>
      <c r="J152" s="26"/>
      <c r="K152" s="25"/>
      <c r="L152" s="712"/>
      <c r="M152" s="712"/>
      <c r="N152" s="26"/>
      <c r="O152" s="704">
        <v>3913</v>
      </c>
      <c r="P152" s="704">
        <v>4434</v>
      </c>
      <c r="Q152" s="704">
        <v>8334</v>
      </c>
      <c r="R152" s="704">
        <v>123276</v>
      </c>
      <c r="S152" s="32">
        <v>6573.3846849577494</v>
      </c>
      <c r="T152" s="704">
        <v>3471.0162183482289</v>
      </c>
      <c r="U152" s="704">
        <v>2676.0453255756565</v>
      </c>
      <c r="V152" s="704">
        <v>12725.91869948109</v>
      </c>
      <c r="W152" s="33">
        <v>183635.00913829339</v>
      </c>
    </row>
    <row r="153" spans="1:23" x14ac:dyDescent="0.25">
      <c r="B153" s="77" t="s">
        <v>509</v>
      </c>
      <c r="C153" s="25"/>
      <c r="D153" s="712"/>
      <c r="E153" s="712"/>
      <c r="F153" s="26"/>
      <c r="G153" s="25"/>
      <c r="H153" s="712"/>
      <c r="I153" s="712"/>
      <c r="J153" s="26"/>
      <c r="K153" s="25"/>
      <c r="L153" s="712"/>
      <c r="M153" s="712"/>
      <c r="N153" s="26"/>
      <c r="O153" s="704">
        <v>3862</v>
      </c>
      <c r="P153" s="704">
        <v>4790</v>
      </c>
      <c r="Q153" s="704">
        <v>8563</v>
      </c>
      <c r="R153" s="704">
        <v>124503</v>
      </c>
      <c r="S153" s="32">
        <v>7023.128959964738</v>
      </c>
      <c r="T153" s="704">
        <v>3466.4011338005134</v>
      </c>
      <c r="U153" s="704">
        <v>2636.0756268698888</v>
      </c>
      <c r="V153" s="704">
        <v>13119.083015769631</v>
      </c>
      <c r="W153" s="33">
        <v>187890.99497975319</v>
      </c>
    </row>
    <row r="154" spans="1:23" ht="14.25" thickBot="1" x14ac:dyDescent="0.3">
      <c r="B154" s="77" t="s">
        <v>569</v>
      </c>
      <c r="C154" s="25"/>
      <c r="D154" s="712"/>
      <c r="E154" s="712"/>
      <c r="F154" s="26"/>
      <c r="G154" s="25"/>
      <c r="H154" s="712"/>
      <c r="I154" s="712"/>
      <c r="J154" s="26"/>
      <c r="K154" s="25"/>
      <c r="L154" s="712"/>
      <c r="M154" s="712"/>
      <c r="N154" s="26"/>
      <c r="O154" s="704">
        <v>3847</v>
      </c>
      <c r="P154" s="704">
        <v>4950</v>
      </c>
      <c r="Q154" s="704">
        <v>8667</v>
      </c>
      <c r="R154" s="704">
        <v>125859</v>
      </c>
      <c r="S154" s="32">
        <v>6669.6881014798864</v>
      </c>
      <c r="T154" s="704">
        <v>3871.8523482687242</v>
      </c>
      <c r="U154" s="704">
        <v>2731.4395146130314</v>
      </c>
      <c r="V154" s="704">
        <v>13328.219386694687</v>
      </c>
      <c r="W154" s="33">
        <v>204160.33795577841</v>
      </c>
    </row>
    <row r="155" spans="1:23" x14ac:dyDescent="0.25">
      <c r="A155" s="712"/>
      <c r="B155" s="117" t="s">
        <v>1008</v>
      </c>
      <c r="C155" s="25"/>
      <c r="D155" s="712"/>
      <c r="E155" s="712"/>
      <c r="F155" s="26"/>
      <c r="G155" s="25"/>
      <c r="H155" s="712"/>
      <c r="I155" s="712"/>
      <c r="J155" s="26"/>
      <c r="K155" s="25"/>
      <c r="L155" s="712"/>
      <c r="M155" s="712"/>
      <c r="N155" s="26"/>
      <c r="O155" s="704">
        <v>4055</v>
      </c>
      <c r="P155" s="704">
        <v>5366</v>
      </c>
      <c r="Q155" s="704">
        <v>9239</v>
      </c>
      <c r="R155" s="704">
        <v>127947</v>
      </c>
      <c r="S155" s="32">
        <v>6688.7803315049123</v>
      </c>
      <c r="T155" s="704">
        <v>3066.8242876072459</v>
      </c>
      <c r="U155" s="704">
        <v>2865.3924379590426</v>
      </c>
      <c r="V155" s="704">
        <v>12598.443809058215</v>
      </c>
      <c r="W155" s="33">
        <v>183349.06964827713</v>
      </c>
    </row>
    <row r="156" spans="1:23" x14ac:dyDescent="0.25">
      <c r="A156" s="712"/>
      <c r="B156" s="77" t="s">
        <v>578</v>
      </c>
      <c r="C156" s="25"/>
      <c r="D156" s="712"/>
      <c r="E156" s="712"/>
      <c r="F156" s="26"/>
      <c r="G156" s="25"/>
      <c r="H156" s="712"/>
      <c r="I156" s="712"/>
      <c r="J156" s="26"/>
      <c r="K156" s="25"/>
      <c r="L156" s="712"/>
      <c r="M156" s="712"/>
      <c r="N156" s="26"/>
      <c r="O156" s="704">
        <v>3975</v>
      </c>
      <c r="P156" s="704">
        <v>5158</v>
      </c>
      <c r="Q156" s="704">
        <v>9087</v>
      </c>
      <c r="R156" s="704">
        <v>128224</v>
      </c>
      <c r="S156" s="32">
        <v>6739.5495023741296</v>
      </c>
      <c r="T156" s="704">
        <v>4045.0409270919513</v>
      </c>
      <c r="U156" s="704">
        <v>2827.9673020750201</v>
      </c>
      <c r="V156" s="704">
        <v>13630.820320734003</v>
      </c>
      <c r="W156" s="33">
        <v>189894.10952410087</v>
      </c>
    </row>
    <row r="157" spans="1:23" x14ac:dyDescent="0.25">
      <c r="A157" s="712"/>
      <c r="B157" s="77" t="s">
        <v>721</v>
      </c>
      <c r="C157" s="25"/>
      <c r="D157" s="712"/>
      <c r="E157" s="712"/>
      <c r="F157" s="26"/>
      <c r="G157" s="25"/>
      <c r="H157" s="712"/>
      <c r="I157" s="712"/>
      <c r="J157" s="26"/>
      <c r="K157" s="25"/>
      <c r="L157" s="712"/>
      <c r="M157" s="712"/>
      <c r="N157" s="26"/>
      <c r="O157" s="704">
        <v>4443</v>
      </c>
      <c r="P157" s="704">
        <v>5146</v>
      </c>
      <c r="Q157" s="704">
        <v>9517</v>
      </c>
      <c r="R157" s="704">
        <v>129368</v>
      </c>
      <c r="S157" s="32">
        <v>7637.6821645993032</v>
      </c>
      <c r="T157" s="704">
        <v>3774.8699185055789</v>
      </c>
      <c r="U157" s="704">
        <v>2830.0415222033043</v>
      </c>
      <c r="V157" s="704">
        <v>14233.702276784756</v>
      </c>
      <c r="W157" s="33">
        <v>195888.74246889973</v>
      </c>
    </row>
    <row r="158" spans="1:23" ht="14.25" thickBot="1" x14ac:dyDescent="0.3">
      <c r="A158" s="712"/>
      <c r="B158" s="83" t="s">
        <v>740</v>
      </c>
      <c r="C158" s="25"/>
      <c r="D158" s="712"/>
      <c r="E158" s="712"/>
      <c r="F158" s="26"/>
      <c r="G158" s="25"/>
      <c r="H158" s="712"/>
      <c r="I158" s="712"/>
      <c r="J158" s="26"/>
      <c r="K158" s="25"/>
      <c r="L158" s="712"/>
      <c r="M158" s="712"/>
      <c r="N158" s="26"/>
      <c r="O158" s="704">
        <v>4156</v>
      </c>
      <c r="P158" s="704">
        <v>5202</v>
      </c>
      <c r="Q158" s="704">
        <v>9232</v>
      </c>
      <c r="R158" s="704">
        <v>129989</v>
      </c>
      <c r="S158" s="32">
        <v>7227.9880015216568</v>
      </c>
      <c r="T158" s="704">
        <v>4027.2648667952226</v>
      </c>
      <c r="U158" s="704">
        <v>2871.5987377626325</v>
      </c>
      <c r="V158" s="704">
        <v>14139.033593423028</v>
      </c>
      <c r="W158" s="33">
        <v>212457.0783587223</v>
      </c>
    </row>
    <row r="159" spans="1:23" x14ac:dyDescent="0.25">
      <c r="B159" s="117" t="s">
        <v>1034</v>
      </c>
      <c r="C159" s="25"/>
      <c r="D159" s="712"/>
      <c r="E159" s="712"/>
      <c r="F159" s="26"/>
      <c r="G159" s="25"/>
      <c r="H159" s="712"/>
      <c r="I159" s="712"/>
      <c r="J159" s="26"/>
      <c r="K159" s="25"/>
      <c r="L159" s="712"/>
      <c r="M159" s="712"/>
      <c r="N159" s="26"/>
      <c r="O159" s="704">
        <v>4106</v>
      </c>
      <c r="P159" s="704">
        <v>5565</v>
      </c>
      <c r="Q159" s="704">
        <v>9455</v>
      </c>
      <c r="R159" s="704">
        <v>131292</v>
      </c>
      <c r="S159" s="32">
        <v>7181.1873850138627</v>
      </c>
      <c r="T159" s="704">
        <v>3257.7690736850113</v>
      </c>
      <c r="U159" s="704">
        <v>3006.3730249059113</v>
      </c>
      <c r="V159" s="704">
        <v>13445.264637912578</v>
      </c>
      <c r="W159" s="33">
        <v>188722.80641354359</v>
      </c>
    </row>
    <row r="160" spans="1:23" x14ac:dyDescent="0.25">
      <c r="B160" s="77" t="s">
        <v>1035</v>
      </c>
      <c r="C160" s="25"/>
      <c r="D160" s="712"/>
      <c r="E160" s="712"/>
      <c r="F160" s="26"/>
      <c r="G160" s="25"/>
      <c r="H160" s="712"/>
      <c r="I160" s="712"/>
      <c r="J160" s="26"/>
      <c r="K160" s="25"/>
      <c r="L160" s="712"/>
      <c r="M160" s="712"/>
      <c r="N160" s="26"/>
      <c r="O160" s="704">
        <v>4340</v>
      </c>
      <c r="P160" s="704">
        <v>5544</v>
      </c>
      <c r="Q160" s="704">
        <v>9802</v>
      </c>
      <c r="R160" s="704">
        <v>132117</v>
      </c>
      <c r="S160" s="32">
        <v>7471.318660566064</v>
      </c>
      <c r="T160" s="704">
        <v>4390.6444903191277</v>
      </c>
      <c r="U160" s="704">
        <v>3062.2226805388937</v>
      </c>
      <c r="V160" s="704">
        <v>14924.177494798736</v>
      </c>
      <c r="W160" s="33">
        <v>196539.52714240827</v>
      </c>
    </row>
    <row r="161" spans="2:23" x14ac:dyDescent="0.25">
      <c r="B161" s="77" t="s">
        <v>1036</v>
      </c>
      <c r="C161" s="25"/>
      <c r="D161" s="712"/>
      <c r="E161" s="712"/>
      <c r="F161" s="26"/>
      <c r="G161" s="25"/>
      <c r="H161" s="712"/>
      <c r="I161" s="712"/>
      <c r="J161" s="26"/>
      <c r="K161" s="25"/>
      <c r="L161" s="712"/>
      <c r="M161" s="712"/>
      <c r="N161" s="26"/>
      <c r="O161" s="704">
        <v>4095</v>
      </c>
      <c r="P161" s="704">
        <v>5502</v>
      </c>
      <c r="Q161" s="704">
        <v>9492</v>
      </c>
      <c r="R161" s="704">
        <v>133508</v>
      </c>
      <c r="S161" s="32">
        <v>7722.0512134603268</v>
      </c>
      <c r="T161" s="704">
        <v>4103.3464439307736</v>
      </c>
      <c r="U161" s="704">
        <v>2904.3643478576755</v>
      </c>
      <c r="V161" s="704">
        <v>14729.792243252828</v>
      </c>
      <c r="W161" s="33">
        <v>203243.19908033538</v>
      </c>
    </row>
    <row r="162" spans="2:23" ht="14.25" thickBot="1" x14ac:dyDescent="0.3">
      <c r="B162" s="77" t="s">
        <v>1037</v>
      </c>
      <c r="C162" s="25"/>
      <c r="D162" s="712"/>
      <c r="E162" s="712"/>
      <c r="F162" s="26"/>
      <c r="G162" s="25"/>
      <c r="H162" s="712"/>
      <c r="I162" s="712"/>
      <c r="J162" s="26"/>
      <c r="K162" s="25"/>
      <c r="L162" s="712"/>
      <c r="M162" s="712"/>
      <c r="N162" s="26"/>
      <c r="O162" s="704">
        <v>4440</v>
      </c>
      <c r="P162" s="704">
        <v>5441</v>
      </c>
      <c r="Q162" s="704">
        <v>9693</v>
      </c>
      <c r="R162" s="704">
        <v>134345</v>
      </c>
      <c r="S162" s="32">
        <v>7736.4427409597438</v>
      </c>
      <c r="T162" s="704">
        <v>4154.2399920650878</v>
      </c>
      <c r="U162" s="704">
        <v>3052.0399466975186</v>
      </c>
      <c r="V162" s="704">
        <v>14942.765624035854</v>
      </c>
      <c r="W162" s="33">
        <v>216186.4673637127</v>
      </c>
    </row>
    <row r="163" spans="2:23" x14ac:dyDescent="0.25">
      <c r="B163" s="117" t="s">
        <v>861</v>
      </c>
      <c r="C163" s="25"/>
      <c r="D163" s="712"/>
      <c r="E163" s="712"/>
      <c r="F163" s="26"/>
      <c r="G163" s="25"/>
      <c r="H163" s="712"/>
      <c r="I163" s="712"/>
      <c r="J163" s="26"/>
      <c r="K163" s="25"/>
      <c r="L163" s="712"/>
      <c r="M163" s="712"/>
      <c r="N163" s="26"/>
      <c r="O163" s="704">
        <v>4555</v>
      </c>
      <c r="P163" s="704">
        <v>5582</v>
      </c>
      <c r="Q163" s="704">
        <v>10040</v>
      </c>
      <c r="R163" s="704">
        <v>134556</v>
      </c>
      <c r="S163" s="32">
        <v>7912.7889135793503</v>
      </c>
      <c r="T163" s="704">
        <v>3159.5239822503968</v>
      </c>
      <c r="U163" s="704">
        <v>3261.4507716580902</v>
      </c>
      <c r="V163" s="704">
        <v>14333.781377705627</v>
      </c>
      <c r="W163" s="33">
        <v>193053.48925126236</v>
      </c>
    </row>
    <row r="164" spans="2:23" x14ac:dyDescent="0.25">
      <c r="B164" s="77" t="s">
        <v>972</v>
      </c>
      <c r="C164" s="25"/>
      <c r="D164" s="712"/>
      <c r="E164" s="712"/>
      <c r="F164" s="26"/>
      <c r="G164" s="25"/>
      <c r="H164" s="712"/>
      <c r="I164" s="712"/>
      <c r="J164" s="26"/>
      <c r="K164" s="25"/>
      <c r="L164" s="712"/>
      <c r="M164" s="712"/>
      <c r="N164" s="26"/>
      <c r="O164" s="704">
        <v>4412</v>
      </c>
      <c r="P164" s="704">
        <v>5607</v>
      </c>
      <c r="Q164" s="704">
        <v>9915</v>
      </c>
      <c r="R164" s="704">
        <v>135229</v>
      </c>
      <c r="S164" s="32">
        <v>7845.9179207953548</v>
      </c>
      <c r="T164" s="704">
        <v>4188.0325111789498</v>
      </c>
      <c r="U164" s="704">
        <v>3222.9098945201631</v>
      </c>
      <c r="V164" s="704">
        <v>15256.87298843907</v>
      </c>
      <c r="W164" s="33">
        <v>200563.49655741925</v>
      </c>
    </row>
    <row r="165" spans="2:23" x14ac:dyDescent="0.25">
      <c r="B165" s="77" t="s">
        <v>993</v>
      </c>
      <c r="C165" s="25"/>
      <c r="D165" s="712"/>
      <c r="E165" s="712"/>
      <c r="F165" s="26"/>
      <c r="G165" s="25"/>
      <c r="H165" s="712"/>
      <c r="I165" s="712"/>
      <c r="J165" s="26"/>
      <c r="K165" s="25"/>
      <c r="L165" s="712"/>
      <c r="M165" s="712"/>
      <c r="N165" s="26"/>
      <c r="O165" s="704">
        <v>4567</v>
      </c>
      <c r="P165" s="704">
        <v>5708</v>
      </c>
      <c r="Q165" s="704">
        <v>10179</v>
      </c>
      <c r="R165" s="704">
        <v>135515</v>
      </c>
      <c r="S165" s="32">
        <v>8242.1933427126351</v>
      </c>
      <c r="T165" s="704">
        <v>4024.8595343567204</v>
      </c>
      <c r="U165" s="704">
        <v>3108.8701570042463</v>
      </c>
      <c r="V165" s="704">
        <v>15375.918371766686</v>
      </c>
      <c r="W165" s="33">
        <v>206219.08251191894</v>
      </c>
    </row>
    <row r="166" spans="2:23" ht="14.25" thickBot="1" x14ac:dyDescent="0.3">
      <c r="B166" s="34" t="s">
        <v>1000</v>
      </c>
      <c r="C166" s="25"/>
      <c r="D166" s="712"/>
      <c r="E166" s="712"/>
      <c r="F166" s="26"/>
      <c r="G166" s="25"/>
      <c r="H166" s="712"/>
      <c r="I166" s="712"/>
      <c r="J166" s="26"/>
      <c r="K166" s="25"/>
      <c r="L166" s="712"/>
      <c r="M166" s="712"/>
      <c r="N166" s="26"/>
      <c r="O166" s="704">
        <v>4473</v>
      </c>
      <c r="P166" s="704">
        <v>5739</v>
      </c>
      <c r="Q166" s="704">
        <v>10056</v>
      </c>
      <c r="R166" s="704">
        <v>136816</v>
      </c>
      <c r="S166" s="32">
        <v>7905.0998229126571</v>
      </c>
      <c r="T166" s="704">
        <v>4119.5839722139317</v>
      </c>
      <c r="U166" s="704">
        <v>3133.7691768175</v>
      </c>
      <c r="V166" s="704">
        <v>15158.427262088615</v>
      </c>
      <c r="W166" s="33">
        <v>221652.93167939936</v>
      </c>
    </row>
    <row r="167" spans="2:23" x14ac:dyDescent="0.25">
      <c r="B167" s="77" t="s">
        <v>1005</v>
      </c>
      <c r="C167" s="25"/>
      <c r="D167" s="712"/>
      <c r="E167" s="712"/>
      <c r="F167" s="26"/>
      <c r="G167" s="25"/>
      <c r="H167" s="712"/>
      <c r="I167" s="712"/>
      <c r="J167" s="26"/>
      <c r="K167" s="25"/>
      <c r="L167" s="712"/>
      <c r="M167" s="712"/>
      <c r="N167" s="26"/>
      <c r="O167" s="704">
        <v>4233</v>
      </c>
      <c r="P167" s="704">
        <v>5771</v>
      </c>
      <c r="Q167" s="704">
        <v>9898</v>
      </c>
      <c r="R167" s="704">
        <v>136636</v>
      </c>
      <c r="S167" s="32">
        <v>7448.5643733406114</v>
      </c>
      <c r="T167" s="704">
        <v>3182.2161725433234</v>
      </c>
      <c r="U167" s="704">
        <v>3101.3345671041316</v>
      </c>
      <c r="V167" s="704">
        <v>13764.418723745684</v>
      </c>
      <c r="W167" s="33">
        <v>195020.86495906886</v>
      </c>
    </row>
    <row r="168" spans="2:23" x14ac:dyDescent="0.25">
      <c r="B168" s="77" t="s">
        <v>1013</v>
      </c>
      <c r="C168" s="25"/>
      <c r="D168" s="712"/>
      <c r="E168" s="712"/>
      <c r="F168" s="26"/>
      <c r="G168" s="25"/>
      <c r="H168" s="712"/>
      <c r="I168" s="712"/>
      <c r="J168" s="26"/>
      <c r="K168" s="25"/>
      <c r="L168" s="712"/>
      <c r="M168" s="712"/>
      <c r="N168" s="26"/>
      <c r="O168" s="704">
        <v>4078</v>
      </c>
      <c r="P168" s="704">
        <v>6013</v>
      </c>
      <c r="Q168" s="704">
        <v>10001</v>
      </c>
      <c r="R168" s="704">
        <v>137517</v>
      </c>
      <c r="S168" s="32">
        <v>7577.4876232369534</v>
      </c>
      <c r="T168" s="704">
        <v>4432.6694299828469</v>
      </c>
      <c r="U168" s="704">
        <v>3122.0536646373953</v>
      </c>
      <c r="V168" s="704">
        <v>15102.347775491871</v>
      </c>
      <c r="W168" s="33">
        <v>203079.97607656789</v>
      </c>
    </row>
    <row r="169" spans="2:23" x14ac:dyDescent="0.25">
      <c r="B169" s="77" t="s">
        <v>1095</v>
      </c>
      <c r="C169" s="25"/>
      <c r="D169" s="712"/>
      <c r="E169" s="712"/>
      <c r="F169" s="26"/>
      <c r="G169" s="25"/>
      <c r="H169" s="712"/>
      <c r="I169" s="712"/>
      <c r="J169" s="26"/>
      <c r="K169" s="25"/>
      <c r="L169" s="712"/>
      <c r="M169" s="712"/>
      <c r="N169" s="26"/>
      <c r="O169" s="704">
        <v>3897</v>
      </c>
      <c r="P169" s="704">
        <v>6228</v>
      </c>
      <c r="Q169" s="704">
        <v>9997</v>
      </c>
      <c r="R169" s="704">
        <v>138576</v>
      </c>
      <c r="S169" s="32">
        <v>7708.3896731012474</v>
      </c>
      <c r="T169" s="704">
        <v>4393.5019620293551</v>
      </c>
      <c r="U169" s="704">
        <v>2964.3741646587937</v>
      </c>
      <c r="V169" s="704">
        <v>15024.63363658052</v>
      </c>
      <c r="W169" s="33">
        <v>209710.91702590001</v>
      </c>
    </row>
    <row r="170" spans="2:23" ht="14.25" thickBot="1" x14ac:dyDescent="0.3">
      <c r="B170" s="34" t="s">
        <v>1094</v>
      </c>
      <c r="C170" s="25"/>
      <c r="D170" s="712"/>
      <c r="E170" s="712"/>
      <c r="F170" s="26"/>
      <c r="G170" s="25"/>
      <c r="H170" s="712"/>
      <c r="I170" s="712"/>
      <c r="J170" s="26"/>
      <c r="K170" s="25"/>
      <c r="L170" s="712"/>
      <c r="M170" s="712"/>
      <c r="N170" s="26"/>
      <c r="O170" s="704">
        <v>3919</v>
      </c>
      <c r="P170" s="704">
        <v>6236</v>
      </c>
      <c r="Q170" s="704">
        <v>9993</v>
      </c>
      <c r="R170" s="704">
        <v>138972</v>
      </c>
      <c r="S170" s="32">
        <v>7525.5583303211915</v>
      </c>
      <c r="T170" s="704">
        <v>4496.6124354444773</v>
      </c>
      <c r="U170" s="704">
        <v>3033.237603599679</v>
      </c>
      <c r="V170" s="704">
        <v>15015.599864181928</v>
      </c>
      <c r="W170" s="33">
        <v>224844.24193846324</v>
      </c>
    </row>
    <row r="171" spans="2:23" x14ac:dyDescent="0.25">
      <c r="B171" s="77" t="s">
        <v>1093</v>
      </c>
      <c r="C171" s="25"/>
      <c r="D171" s="712"/>
      <c r="E171" s="712"/>
      <c r="F171" s="26"/>
      <c r="G171" s="25"/>
      <c r="H171" s="712"/>
      <c r="I171" s="712"/>
      <c r="J171" s="26"/>
      <c r="K171" s="25"/>
      <c r="L171" s="712"/>
      <c r="M171" s="712"/>
      <c r="N171" s="26"/>
      <c r="O171" s="704"/>
      <c r="P171" s="704"/>
      <c r="Q171" s="704"/>
      <c r="R171" s="704"/>
      <c r="S171" s="32">
        <v>7514.7463583293293</v>
      </c>
      <c r="T171" s="704">
        <v>2970.5692610101746</v>
      </c>
      <c r="U171" s="704">
        <v>3008.8656758487855</v>
      </c>
      <c r="V171" s="704">
        <v>13531.216806694154</v>
      </c>
      <c r="W171" s="33">
        <v>198193.24711035565</v>
      </c>
    </row>
    <row r="172" spans="2:23" x14ac:dyDescent="0.25">
      <c r="B172" s="77" t="s">
        <v>1092</v>
      </c>
      <c r="C172" s="25"/>
      <c r="D172" s="712"/>
      <c r="E172" s="712"/>
      <c r="F172" s="26"/>
      <c r="G172" s="25"/>
      <c r="H172" s="712"/>
      <c r="I172" s="712"/>
      <c r="J172" s="26"/>
      <c r="K172" s="25"/>
      <c r="L172" s="712"/>
      <c r="M172" s="712"/>
      <c r="N172" s="26"/>
      <c r="O172" s="704"/>
      <c r="P172" s="704"/>
      <c r="Q172" s="704"/>
      <c r="R172" s="704"/>
      <c r="S172" s="32">
        <v>7082.9518290010656</v>
      </c>
      <c r="T172" s="704">
        <v>4192.6053927931935</v>
      </c>
      <c r="U172" s="704">
        <v>2906.4786458085941</v>
      </c>
      <c r="V172" s="704">
        <v>14153.738368232291</v>
      </c>
      <c r="W172" s="33">
        <v>208729.77885924102</v>
      </c>
    </row>
    <row r="173" spans="2:23" x14ac:dyDescent="0.25">
      <c r="B173" s="77" t="s">
        <v>1091</v>
      </c>
      <c r="C173" s="25"/>
      <c r="D173" s="712"/>
      <c r="E173" s="712"/>
      <c r="F173" s="26"/>
      <c r="G173" s="25"/>
      <c r="H173" s="712"/>
      <c r="I173" s="712"/>
      <c r="J173" s="26"/>
      <c r="K173" s="25"/>
      <c r="L173" s="712"/>
      <c r="M173" s="712"/>
      <c r="N173" s="26"/>
      <c r="O173" s="704"/>
      <c r="P173" s="704"/>
      <c r="Q173" s="704"/>
      <c r="R173" s="704"/>
      <c r="S173" s="32">
        <v>8049.7407013572474</v>
      </c>
      <c r="T173" s="704">
        <v>4289.8240764193497</v>
      </c>
      <c r="U173" s="704">
        <v>3020.294859271386</v>
      </c>
      <c r="V173" s="704">
        <v>15304.381111180572</v>
      </c>
      <c r="W173" s="33">
        <v>215723.07741545385</v>
      </c>
    </row>
    <row r="174" spans="2:23" ht="14.25" thickBot="1" x14ac:dyDescent="0.3">
      <c r="B174" s="34" t="s">
        <v>1090</v>
      </c>
      <c r="C174" s="25"/>
      <c r="D174" s="712"/>
      <c r="E174" s="712"/>
      <c r="F174" s="26"/>
      <c r="G174" s="25"/>
      <c r="H174" s="712"/>
      <c r="I174" s="712"/>
      <c r="J174" s="26"/>
      <c r="K174" s="25"/>
      <c r="L174" s="712"/>
      <c r="M174" s="712"/>
      <c r="N174" s="26"/>
      <c r="O174" s="704"/>
      <c r="P174" s="704"/>
      <c r="Q174" s="704"/>
      <c r="R174" s="704"/>
      <c r="S174" s="32">
        <v>7518.5611113123587</v>
      </c>
      <c r="T174" s="704">
        <v>4653.0012697772836</v>
      </c>
      <c r="U174" s="704">
        <v>3043.3608190712334</v>
      </c>
      <c r="V174" s="704">
        <v>15166.663713892985</v>
      </c>
      <c r="W174" s="33">
        <v>231361.89661494951</v>
      </c>
    </row>
    <row r="175" spans="2:23" x14ac:dyDescent="0.25">
      <c r="B175" s="72" t="s">
        <v>1089</v>
      </c>
      <c r="C175" s="25"/>
      <c r="D175" s="712"/>
      <c r="E175" s="712"/>
      <c r="F175" s="26"/>
      <c r="G175" s="25"/>
      <c r="H175" s="712"/>
      <c r="I175" s="712"/>
      <c r="J175" s="26"/>
      <c r="K175" s="25"/>
      <c r="L175" s="712"/>
      <c r="M175" s="712"/>
      <c r="N175" s="26"/>
      <c r="O175" s="704"/>
      <c r="P175" s="704"/>
      <c r="Q175" s="704"/>
      <c r="R175" s="704"/>
      <c r="S175" s="32">
        <v>6701.4281354837776</v>
      </c>
      <c r="T175" s="704">
        <v>3997.0785002943458</v>
      </c>
      <c r="U175" s="704">
        <v>3071.4527641795971</v>
      </c>
      <c r="V175" s="704">
        <v>13804.2769384151</v>
      </c>
      <c r="W175" s="33">
        <v>205231.75679421192</v>
      </c>
    </row>
    <row r="176" spans="2:23" x14ac:dyDescent="0.25">
      <c r="B176" s="27" t="s">
        <v>1088</v>
      </c>
      <c r="C176" s="25"/>
      <c r="D176" s="712"/>
      <c r="E176" s="712"/>
      <c r="F176" s="26"/>
      <c r="G176" s="25"/>
      <c r="H176" s="712"/>
      <c r="I176" s="712"/>
      <c r="J176" s="26"/>
      <c r="K176" s="25"/>
      <c r="L176" s="712"/>
      <c r="M176" s="712"/>
      <c r="N176" s="26"/>
      <c r="O176" s="704"/>
      <c r="P176" s="704"/>
      <c r="Q176" s="704"/>
      <c r="R176" s="704"/>
      <c r="S176" s="32">
        <v>6822.3868851455609</v>
      </c>
      <c r="T176" s="704">
        <v>4412.8649532069639</v>
      </c>
      <c r="U176" s="704">
        <v>2841.189501138339</v>
      </c>
      <c r="V176" s="704">
        <v>14034.511816355351</v>
      </c>
      <c r="W176" s="33">
        <v>215131.4022323734</v>
      </c>
    </row>
    <row r="177" spans="2:81" x14ac:dyDescent="0.25">
      <c r="B177" s="27" t="s">
        <v>1107</v>
      </c>
      <c r="C177" s="25"/>
      <c r="D177" s="712"/>
      <c r="E177" s="712"/>
      <c r="F177" s="26"/>
      <c r="G177" s="25"/>
      <c r="H177" s="712"/>
      <c r="I177" s="712"/>
      <c r="J177" s="26"/>
      <c r="K177" s="25"/>
      <c r="L177" s="712"/>
      <c r="M177" s="712"/>
      <c r="N177" s="26"/>
      <c r="O177" s="704"/>
      <c r="P177" s="704"/>
      <c r="Q177" s="704"/>
      <c r="R177" s="704"/>
      <c r="S177" s="32">
        <v>6947.8891348126317</v>
      </c>
      <c r="T177" s="704">
        <v>4659.7953702571904</v>
      </c>
      <c r="U177" s="704">
        <v>2780.4617506971167</v>
      </c>
      <c r="V177" s="704">
        <v>14313.253653798167</v>
      </c>
      <c r="W177" s="33">
        <v>222731.39814950153</v>
      </c>
    </row>
    <row r="178" spans="2:81" ht="14.25" thickBot="1" x14ac:dyDescent="0.3">
      <c r="B178" s="34" t="s">
        <v>1117</v>
      </c>
      <c r="C178" s="25"/>
      <c r="D178" s="712"/>
      <c r="E178" s="712"/>
      <c r="F178" s="26"/>
      <c r="G178" s="25"/>
      <c r="H178" s="712"/>
      <c r="I178" s="712"/>
      <c r="J178" s="26"/>
      <c r="K178" s="25"/>
      <c r="L178" s="712"/>
      <c r="M178" s="712"/>
      <c r="N178" s="26"/>
      <c r="O178" s="704"/>
      <c r="P178" s="704"/>
      <c r="Q178" s="704"/>
      <c r="R178" s="704"/>
      <c r="S178" s="32">
        <v>7169.2958445580316</v>
      </c>
      <c r="T178" s="704">
        <v>4833.261176241499</v>
      </c>
      <c r="U178" s="704">
        <v>2951.8959839849476</v>
      </c>
      <c r="V178" s="704">
        <v>14891.957591431377</v>
      </c>
      <c r="W178" s="33">
        <v>238934.44282391312</v>
      </c>
    </row>
    <row r="179" spans="2:81" x14ac:dyDescent="0.25">
      <c r="B179" s="27" t="s">
        <v>1143</v>
      </c>
      <c r="C179" s="25"/>
      <c r="D179" s="712"/>
      <c r="E179" s="712"/>
      <c r="F179" s="26"/>
      <c r="G179" s="25"/>
      <c r="H179" s="712"/>
      <c r="I179" s="712"/>
      <c r="J179" s="26"/>
      <c r="K179" s="25"/>
      <c r="L179" s="712"/>
      <c r="M179" s="712"/>
      <c r="N179" s="26"/>
      <c r="O179" s="704"/>
      <c r="P179" s="704"/>
      <c r="Q179" s="704"/>
      <c r="R179" s="704"/>
      <c r="S179" s="32">
        <v>5620.6891614931819</v>
      </c>
      <c r="T179" s="704">
        <v>3542.8862665619158</v>
      </c>
      <c r="U179" s="704">
        <v>2609.8014881871754</v>
      </c>
      <c r="V179" s="704">
        <v>11792.575438585494</v>
      </c>
      <c r="W179" s="33">
        <v>206434.0949815693</v>
      </c>
    </row>
    <row r="180" spans="2:81" x14ac:dyDescent="0.25">
      <c r="B180" s="27" t="s">
        <v>1142</v>
      </c>
      <c r="C180" s="25"/>
      <c r="D180" s="712"/>
      <c r="E180" s="712"/>
      <c r="F180" s="26"/>
      <c r="G180" s="25"/>
      <c r="H180" s="712"/>
      <c r="I180" s="712"/>
      <c r="J180" s="26"/>
      <c r="K180" s="25"/>
      <c r="L180" s="712"/>
      <c r="M180" s="712"/>
      <c r="N180" s="26"/>
      <c r="O180" s="704"/>
      <c r="P180" s="704"/>
      <c r="Q180" s="704"/>
      <c r="R180" s="704"/>
      <c r="S180" s="32">
        <v>4721.9035530274159</v>
      </c>
      <c r="T180" s="704">
        <v>2347.6499043154281</v>
      </c>
      <c r="U180" s="704">
        <v>1829.2522476520692</v>
      </c>
      <c r="V180" s="704">
        <v>8883.9145441197124</v>
      </c>
      <c r="W180" s="33">
        <v>181278.15772209759</v>
      </c>
    </row>
    <row r="181" spans="2:81" x14ac:dyDescent="0.25">
      <c r="B181" s="27" t="s">
        <v>1130</v>
      </c>
      <c r="C181" s="25"/>
      <c r="D181" s="712"/>
      <c r="E181" s="712"/>
      <c r="F181" s="26"/>
      <c r="G181" s="25"/>
      <c r="H181" s="712"/>
      <c r="I181" s="712"/>
      <c r="J181" s="26"/>
      <c r="K181" s="25"/>
      <c r="L181" s="712"/>
      <c r="M181" s="712"/>
      <c r="N181" s="26"/>
      <c r="O181" s="704"/>
      <c r="P181" s="704"/>
      <c r="Q181" s="704"/>
      <c r="R181" s="704"/>
      <c r="S181" s="32">
        <v>5111.2419091689162</v>
      </c>
      <c r="T181" s="704">
        <v>3421.3015588607009</v>
      </c>
      <c r="U181" s="704">
        <v>2048.4545474484116</v>
      </c>
      <c r="V181" s="704">
        <v>10529.355444316081</v>
      </c>
      <c r="W181" s="33">
        <v>204097.03797267753</v>
      </c>
    </row>
    <row r="182" spans="2:81" ht="14.25" thickBot="1" x14ac:dyDescent="0.3">
      <c r="B182" s="34" t="s">
        <v>1134</v>
      </c>
      <c r="C182" s="25"/>
      <c r="D182" s="712"/>
      <c r="E182" s="712"/>
      <c r="F182" s="26"/>
      <c r="G182" s="25"/>
      <c r="H182" s="712"/>
      <c r="I182" s="712"/>
      <c r="J182" s="26"/>
      <c r="K182" s="25"/>
      <c r="L182" s="712"/>
      <c r="M182" s="712"/>
      <c r="N182" s="26"/>
      <c r="O182" s="704"/>
      <c r="P182" s="704"/>
      <c r="Q182" s="704"/>
      <c r="R182" s="704"/>
      <c r="S182" s="32">
        <v>5454.173940799571</v>
      </c>
      <c r="T182" s="704">
        <v>3502.3167137200262</v>
      </c>
      <c r="U182" s="704">
        <v>2220.4450802681854</v>
      </c>
      <c r="V182" s="704">
        <v>11136.093124897667</v>
      </c>
      <c r="W182" s="33">
        <v>230279.15205062533</v>
      </c>
    </row>
    <row r="183" spans="2:81" ht="14.25" thickBot="1" x14ac:dyDescent="0.3">
      <c r="B183" s="34" t="s">
        <v>1141</v>
      </c>
      <c r="C183" s="517"/>
      <c r="D183" s="511"/>
      <c r="E183" s="511"/>
      <c r="F183" s="512"/>
      <c r="G183" s="517"/>
      <c r="H183" s="511"/>
      <c r="I183" s="511"/>
      <c r="J183" s="512"/>
      <c r="K183" s="517"/>
      <c r="L183" s="511"/>
      <c r="M183" s="511"/>
      <c r="N183" s="512"/>
      <c r="O183" s="55"/>
      <c r="P183" s="55"/>
      <c r="Q183" s="55"/>
      <c r="R183" s="55"/>
      <c r="S183" s="54">
        <v>5499.5584245356467</v>
      </c>
      <c r="T183" s="55">
        <v>3090.7142481089154</v>
      </c>
      <c r="U183" s="55">
        <v>2470.5058043923236</v>
      </c>
      <c r="V183" s="55">
        <v>11086.206906169951</v>
      </c>
      <c r="W183" s="56">
        <v>208707.11051016027</v>
      </c>
    </row>
    <row r="184" spans="2:81" ht="14.25" x14ac:dyDescent="0.3">
      <c r="B184" s="18" t="s">
        <v>965</v>
      </c>
    </row>
    <row r="185" spans="2:81" ht="14.25" x14ac:dyDescent="0.3">
      <c r="B185" s="18" t="s">
        <v>966</v>
      </c>
      <c r="T185" s="916"/>
      <c r="U185" s="916"/>
      <c r="V185" s="916"/>
      <c r="W185" s="916"/>
      <c r="X185" s="916"/>
      <c r="Y185" s="916"/>
      <c r="Z185" s="916"/>
      <c r="AA185" s="916"/>
      <c r="AB185" s="916"/>
      <c r="AC185" s="916"/>
      <c r="AD185" s="916"/>
      <c r="AE185" s="916"/>
      <c r="AF185" s="916"/>
      <c r="AG185" s="916"/>
      <c r="AH185" s="916"/>
      <c r="AI185" s="916"/>
      <c r="AJ185" s="916"/>
      <c r="AK185" s="916"/>
      <c r="AL185" s="916"/>
      <c r="AM185" s="916"/>
      <c r="AN185" s="916"/>
      <c r="AO185" s="916"/>
      <c r="AP185" s="916"/>
      <c r="AQ185" s="916"/>
      <c r="AR185" s="916"/>
      <c r="AS185" s="916"/>
      <c r="AT185" s="916"/>
      <c r="AU185" s="916"/>
      <c r="AV185" s="916"/>
      <c r="AW185" s="916"/>
      <c r="AX185" s="916"/>
      <c r="AY185" s="916"/>
      <c r="AZ185" s="916"/>
      <c r="BA185" s="916"/>
      <c r="BB185" s="916"/>
      <c r="BC185" s="916"/>
      <c r="BD185" s="916"/>
      <c r="BE185" s="916"/>
      <c r="BF185" s="916"/>
      <c r="BG185" s="916"/>
      <c r="BH185" s="916"/>
      <c r="BI185" s="916"/>
      <c r="BJ185" s="916"/>
      <c r="BK185" s="916"/>
      <c r="BL185" s="916"/>
      <c r="BM185" s="916"/>
      <c r="BN185" s="916"/>
      <c r="BO185" s="916"/>
      <c r="BP185" s="916"/>
      <c r="BQ185" s="916"/>
      <c r="BR185" s="916"/>
      <c r="BS185" s="916"/>
      <c r="BT185" s="916"/>
      <c r="BU185" s="916"/>
      <c r="BV185" s="916"/>
      <c r="BW185" s="916"/>
      <c r="BX185" s="916"/>
      <c r="BY185" s="916"/>
      <c r="BZ185" s="916"/>
      <c r="CA185" s="916"/>
      <c r="CB185" s="916"/>
      <c r="CC185" s="917"/>
    </row>
    <row r="186" spans="2:81" ht="14.25" x14ac:dyDescent="0.3">
      <c r="B186" s="18" t="s">
        <v>1054</v>
      </c>
      <c r="T186" s="916"/>
    </row>
    <row r="187" spans="2:81" ht="14.25" x14ac:dyDescent="0.3">
      <c r="B187" s="18" t="s">
        <v>990</v>
      </c>
      <c r="T187" s="916"/>
    </row>
    <row r="188" spans="2:81" ht="14.25" x14ac:dyDescent="0.3">
      <c r="B188" s="18" t="s">
        <v>991</v>
      </c>
      <c r="S188" s="14"/>
      <c r="T188" s="930"/>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row>
    <row r="189" spans="2:81" ht="14.25" x14ac:dyDescent="0.3">
      <c r="B189" s="18" t="s">
        <v>1047</v>
      </c>
      <c r="T189" s="930"/>
    </row>
    <row r="190" spans="2:81" ht="14.25" x14ac:dyDescent="0.3">
      <c r="B190" s="18" t="s">
        <v>1046</v>
      </c>
      <c r="T190" s="930"/>
    </row>
    <row r="191" spans="2:81" ht="14.25" x14ac:dyDescent="0.3">
      <c r="B191" s="19" t="s">
        <v>1149</v>
      </c>
      <c r="T191" s="930"/>
    </row>
    <row r="192" spans="2:81" x14ac:dyDescent="0.25">
      <c r="T192" s="916"/>
    </row>
    <row r="193" spans="20:20" x14ac:dyDescent="0.25">
      <c r="T193" s="916"/>
    </row>
    <row r="194" spans="20:20" x14ac:dyDescent="0.25">
      <c r="T194" s="916"/>
    </row>
    <row r="195" spans="20:20" x14ac:dyDescent="0.25">
      <c r="T195" s="916"/>
    </row>
    <row r="196" spans="20:20" x14ac:dyDescent="0.25">
      <c r="T196" s="916"/>
    </row>
    <row r="197" spans="20:20" x14ac:dyDescent="0.25">
      <c r="T197" s="916"/>
    </row>
    <row r="198" spans="20:20" x14ac:dyDescent="0.25">
      <c r="T198" s="916"/>
    </row>
    <row r="199" spans="20:20" x14ac:dyDescent="0.25">
      <c r="T199" s="916"/>
    </row>
    <row r="200" spans="20:20" x14ac:dyDescent="0.25">
      <c r="T200" s="916"/>
    </row>
    <row r="201" spans="20:20" x14ac:dyDescent="0.25">
      <c r="T201" s="916"/>
    </row>
    <row r="202" spans="20:20" x14ac:dyDescent="0.25">
      <c r="T202" s="916"/>
    </row>
    <row r="203" spans="20:20" x14ac:dyDescent="0.25">
      <c r="T203" s="916"/>
    </row>
    <row r="204" spans="20:20" x14ac:dyDescent="0.25">
      <c r="T204" s="916"/>
    </row>
    <row r="205" spans="20:20" x14ac:dyDescent="0.25">
      <c r="T205" s="916"/>
    </row>
    <row r="206" spans="20:20" x14ac:dyDescent="0.25">
      <c r="T206" s="916"/>
    </row>
    <row r="207" spans="20:20" x14ac:dyDescent="0.25">
      <c r="T207" s="916"/>
    </row>
    <row r="208" spans="20:20" x14ac:dyDescent="0.25">
      <c r="T208" s="916"/>
    </row>
    <row r="209" spans="20:20" x14ac:dyDescent="0.25">
      <c r="T209" s="916"/>
    </row>
    <row r="210" spans="20:20" x14ac:dyDescent="0.25">
      <c r="T210" s="916"/>
    </row>
    <row r="211" spans="20:20" x14ac:dyDescent="0.25">
      <c r="T211" s="916"/>
    </row>
    <row r="212" spans="20:20" x14ac:dyDescent="0.25">
      <c r="T212" s="916"/>
    </row>
    <row r="213" spans="20:20" x14ac:dyDescent="0.25">
      <c r="T213" s="916"/>
    </row>
    <row r="214" spans="20:20" x14ac:dyDescent="0.25">
      <c r="T214" s="916"/>
    </row>
    <row r="215" spans="20:20" x14ac:dyDescent="0.25">
      <c r="T215" s="916"/>
    </row>
    <row r="216" spans="20:20" x14ac:dyDescent="0.25">
      <c r="T216" s="916"/>
    </row>
    <row r="217" spans="20:20" x14ac:dyDescent="0.25">
      <c r="T217" s="916"/>
    </row>
    <row r="218" spans="20:20" x14ac:dyDescent="0.25">
      <c r="T218" s="916"/>
    </row>
    <row r="219" spans="20:20" x14ac:dyDescent="0.25">
      <c r="T219" s="916"/>
    </row>
    <row r="220" spans="20:20" x14ac:dyDescent="0.25">
      <c r="T220" s="916"/>
    </row>
    <row r="221" spans="20:20" x14ac:dyDescent="0.25">
      <c r="T221" s="916"/>
    </row>
    <row r="222" spans="20:20" x14ac:dyDescent="0.25">
      <c r="T222" s="916"/>
    </row>
    <row r="223" spans="20:20" x14ac:dyDescent="0.25">
      <c r="T223" s="916"/>
    </row>
    <row r="224" spans="20:20" x14ac:dyDescent="0.25">
      <c r="T224" s="916"/>
    </row>
    <row r="225" spans="20:20" x14ac:dyDescent="0.25">
      <c r="T225" s="916"/>
    </row>
    <row r="226" spans="20:20" x14ac:dyDescent="0.25">
      <c r="T226" s="916"/>
    </row>
    <row r="227" spans="20:20" x14ac:dyDescent="0.25">
      <c r="T227" s="916"/>
    </row>
    <row r="228" spans="20:20" x14ac:dyDescent="0.25">
      <c r="T228" s="916"/>
    </row>
    <row r="229" spans="20:20" x14ac:dyDescent="0.25">
      <c r="T229" s="916"/>
    </row>
    <row r="230" spans="20:20" x14ac:dyDescent="0.25">
      <c r="T230" s="916"/>
    </row>
    <row r="231" spans="20:20" x14ac:dyDescent="0.25">
      <c r="T231" s="916"/>
    </row>
    <row r="232" spans="20:20" x14ac:dyDescent="0.25">
      <c r="T232" s="916"/>
    </row>
    <row r="233" spans="20:20" x14ac:dyDescent="0.25">
      <c r="T233" s="916"/>
    </row>
    <row r="234" spans="20:20" x14ac:dyDescent="0.25">
      <c r="T234" s="916"/>
    </row>
    <row r="235" spans="20:20" x14ac:dyDescent="0.25">
      <c r="T235" s="916"/>
    </row>
    <row r="236" spans="20:20" x14ac:dyDescent="0.25">
      <c r="T236" s="916"/>
    </row>
    <row r="237" spans="20:20" x14ac:dyDescent="0.25">
      <c r="T237" s="916"/>
    </row>
    <row r="238" spans="20:20" x14ac:dyDescent="0.25">
      <c r="T238" s="916"/>
    </row>
    <row r="239" spans="20:20" x14ac:dyDescent="0.25">
      <c r="T239" s="916"/>
    </row>
    <row r="240" spans="20:20" x14ac:dyDescent="0.25">
      <c r="T240" s="916"/>
    </row>
    <row r="241" spans="20:20" x14ac:dyDescent="0.25">
      <c r="T241" s="916"/>
    </row>
    <row r="242" spans="20:20" x14ac:dyDescent="0.25">
      <c r="T242" s="916"/>
    </row>
    <row r="243" spans="20:20" x14ac:dyDescent="0.25">
      <c r="T243" s="916"/>
    </row>
    <row r="244" spans="20:20" x14ac:dyDescent="0.25">
      <c r="T244" s="916"/>
    </row>
    <row r="245" spans="20:20" x14ac:dyDescent="0.25">
      <c r="T245" s="916"/>
    </row>
    <row r="246" spans="20:20" x14ac:dyDescent="0.25">
      <c r="T246" s="916"/>
    </row>
    <row r="247" spans="20:20" x14ac:dyDescent="0.25">
      <c r="T247" s="917"/>
    </row>
  </sheetData>
  <mergeCells count="6">
    <mergeCell ref="S5:W5"/>
    <mergeCell ref="B5:B6"/>
    <mergeCell ref="C5:F5"/>
    <mergeCell ref="G5:J5"/>
    <mergeCell ref="K5:N5"/>
    <mergeCell ref="O5:R5"/>
  </mergeCells>
  <hyperlinks>
    <hyperlink ref="B2" location="CONTENIDO!A1" display="INDICE"/>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FF66CC"/>
  </sheetPr>
  <dimension ref="B1:EP132"/>
  <sheetViews>
    <sheetView zoomScaleNormal="100" workbookViewId="0">
      <pane xSplit="2" ySplit="8" topLeftCell="C39" activePane="bottomRight" state="frozenSplit"/>
      <selection activeCell="G96" sqref="G96"/>
      <selection pane="topRight" activeCell="G96" sqref="G96"/>
      <selection pane="bottomLeft" activeCell="G96" sqref="G96"/>
      <selection pane="bottomRight" activeCell="F44" sqref="F44"/>
    </sheetView>
  </sheetViews>
  <sheetFormatPr baseColWidth="10" defaultRowHeight="16.5" x14ac:dyDescent="0.3"/>
  <cols>
    <col min="1" max="1" width="4.140625" style="98" customWidth="1"/>
    <col min="2" max="2" width="16.28515625" style="98" customWidth="1"/>
    <col min="3" max="138" width="13.28515625" style="98" customWidth="1"/>
    <col min="139" max="146" width="11.42578125" style="35"/>
    <col min="147" max="16384" width="11.42578125" style="98"/>
  </cols>
  <sheetData>
    <row r="1" spans="2:138" s="670" customFormat="1" ht="15" x14ac:dyDescent="0.25"/>
    <row r="2" spans="2:138" x14ac:dyDescent="0.3">
      <c r="B2" s="670" t="s">
        <v>1029</v>
      </c>
    </row>
    <row r="3" spans="2:138" x14ac:dyDescent="0.3">
      <c r="B3" s="97" t="s">
        <v>532</v>
      </c>
    </row>
    <row r="4" spans="2:138" x14ac:dyDescent="0.3">
      <c r="B4" s="97" t="s">
        <v>6</v>
      </c>
    </row>
    <row r="5" spans="2:138" ht="17.25" thickBot="1" x14ac:dyDescent="0.35"/>
    <row r="6" spans="2:138" ht="17.25" thickBot="1" x14ac:dyDescent="0.35">
      <c r="B6" s="1066"/>
      <c r="C6" s="1059" t="s">
        <v>218</v>
      </c>
      <c r="D6" s="1060"/>
      <c r="E6" s="1060"/>
      <c r="F6" s="1060"/>
      <c r="G6" s="1060"/>
      <c r="H6" s="1060"/>
      <c r="I6" s="1060"/>
      <c r="J6" s="1061"/>
      <c r="K6" s="1059" t="s">
        <v>66</v>
      </c>
      <c r="L6" s="1060"/>
      <c r="M6" s="1060"/>
      <c r="N6" s="1060"/>
      <c r="O6" s="1060"/>
      <c r="P6" s="1060"/>
      <c r="Q6" s="1060"/>
      <c r="R6" s="1061"/>
      <c r="S6" s="1059" t="s">
        <v>219</v>
      </c>
      <c r="T6" s="1060"/>
      <c r="U6" s="1060"/>
      <c r="V6" s="1060"/>
      <c r="W6" s="1060"/>
      <c r="X6" s="1060"/>
      <c r="Y6" s="1060"/>
      <c r="Z6" s="1061"/>
      <c r="AA6" s="1059" t="s">
        <v>220</v>
      </c>
      <c r="AB6" s="1060"/>
      <c r="AC6" s="1060"/>
      <c r="AD6" s="1060"/>
      <c r="AE6" s="1060"/>
      <c r="AF6" s="1060"/>
      <c r="AG6" s="1060"/>
      <c r="AH6" s="1061"/>
      <c r="AI6" s="1059" t="s">
        <v>221</v>
      </c>
      <c r="AJ6" s="1060"/>
      <c r="AK6" s="1060"/>
      <c r="AL6" s="1060"/>
      <c r="AM6" s="1060"/>
      <c r="AN6" s="1060"/>
      <c r="AO6" s="1060"/>
      <c r="AP6" s="1061"/>
      <c r="AQ6" s="1059" t="s">
        <v>222</v>
      </c>
      <c r="AR6" s="1060"/>
      <c r="AS6" s="1060"/>
      <c r="AT6" s="1060"/>
      <c r="AU6" s="1060"/>
      <c r="AV6" s="1060"/>
      <c r="AW6" s="1060"/>
      <c r="AX6" s="1061"/>
      <c r="AY6" s="1059" t="s">
        <v>223</v>
      </c>
      <c r="AZ6" s="1060"/>
      <c r="BA6" s="1060"/>
      <c r="BB6" s="1060"/>
      <c r="BC6" s="1060"/>
      <c r="BD6" s="1060"/>
      <c r="BE6" s="1060"/>
      <c r="BF6" s="1061"/>
      <c r="BG6" s="1059" t="s">
        <v>224</v>
      </c>
      <c r="BH6" s="1060"/>
      <c r="BI6" s="1060"/>
      <c r="BJ6" s="1060"/>
      <c r="BK6" s="1060"/>
      <c r="BL6" s="1060"/>
      <c r="BM6" s="1060"/>
      <c r="BN6" s="1061"/>
      <c r="BO6" s="1059" t="s">
        <v>283</v>
      </c>
      <c r="BP6" s="1060"/>
      <c r="BQ6" s="1060"/>
      <c r="BR6" s="1060"/>
      <c r="BS6" s="1060"/>
      <c r="BT6" s="1060"/>
      <c r="BU6" s="1060"/>
      <c r="BV6" s="1061"/>
      <c r="BW6" s="1059" t="s">
        <v>284</v>
      </c>
      <c r="BX6" s="1060"/>
      <c r="BY6" s="1060"/>
      <c r="BZ6" s="1060"/>
      <c r="CA6" s="1060"/>
      <c r="CB6" s="1060"/>
      <c r="CC6" s="1060"/>
      <c r="CD6" s="1061"/>
      <c r="CE6" s="1059" t="s">
        <v>285</v>
      </c>
      <c r="CF6" s="1060"/>
      <c r="CG6" s="1060"/>
      <c r="CH6" s="1060"/>
      <c r="CI6" s="1060"/>
      <c r="CJ6" s="1060"/>
      <c r="CK6" s="1060"/>
      <c r="CL6" s="1061"/>
      <c r="CM6" s="1059" t="s">
        <v>286</v>
      </c>
      <c r="CN6" s="1060"/>
      <c r="CO6" s="1060"/>
      <c r="CP6" s="1060"/>
      <c r="CQ6" s="1060"/>
      <c r="CR6" s="1060"/>
      <c r="CS6" s="1060"/>
      <c r="CT6" s="1061"/>
      <c r="CU6" s="1059" t="s">
        <v>287</v>
      </c>
      <c r="CV6" s="1060"/>
      <c r="CW6" s="1060"/>
      <c r="CX6" s="1060"/>
      <c r="CY6" s="1060"/>
      <c r="CZ6" s="1060"/>
      <c r="DA6" s="1060"/>
      <c r="DB6" s="1061"/>
      <c r="DC6" s="1059" t="s">
        <v>288</v>
      </c>
      <c r="DD6" s="1060"/>
      <c r="DE6" s="1060"/>
      <c r="DF6" s="1060"/>
      <c r="DG6" s="1060"/>
      <c r="DH6" s="1060"/>
      <c r="DI6" s="1060"/>
      <c r="DJ6" s="1061"/>
      <c r="DK6" s="1059" t="s">
        <v>289</v>
      </c>
      <c r="DL6" s="1060"/>
      <c r="DM6" s="1060"/>
      <c r="DN6" s="1060"/>
      <c r="DO6" s="1060"/>
      <c r="DP6" s="1060"/>
      <c r="DQ6" s="1060"/>
      <c r="DR6" s="1061"/>
      <c r="DS6" s="1059" t="s">
        <v>290</v>
      </c>
      <c r="DT6" s="1060"/>
      <c r="DU6" s="1060"/>
      <c r="DV6" s="1060"/>
      <c r="DW6" s="1060"/>
      <c r="DX6" s="1060"/>
      <c r="DY6" s="1060"/>
      <c r="DZ6" s="1061"/>
      <c r="EA6" s="1059" t="s">
        <v>529</v>
      </c>
      <c r="EB6" s="1060"/>
      <c r="EC6" s="1060"/>
      <c r="ED6" s="1060"/>
      <c r="EE6" s="1060"/>
      <c r="EF6" s="1060"/>
      <c r="EG6" s="1060"/>
      <c r="EH6" s="1070"/>
    </row>
    <row r="7" spans="2:138" ht="17.25" thickBot="1" x14ac:dyDescent="0.35">
      <c r="B7" s="1067"/>
      <c r="C7" s="999" t="s">
        <v>21</v>
      </c>
      <c r="D7" s="1000"/>
      <c r="E7" s="1000"/>
      <c r="F7" s="1069"/>
      <c r="G7" s="1000" t="s">
        <v>22</v>
      </c>
      <c r="H7" s="1000"/>
      <c r="I7" s="1000"/>
      <c r="J7" s="1001"/>
      <c r="K7" s="999" t="s">
        <v>21</v>
      </c>
      <c r="L7" s="1000"/>
      <c r="M7" s="1000"/>
      <c r="N7" s="1069"/>
      <c r="O7" s="1000" t="s">
        <v>22</v>
      </c>
      <c r="P7" s="1000"/>
      <c r="Q7" s="1000"/>
      <c r="R7" s="1001"/>
      <c r="S7" s="999" t="s">
        <v>21</v>
      </c>
      <c r="T7" s="1000"/>
      <c r="U7" s="1000"/>
      <c r="V7" s="1001"/>
      <c r="W7" s="999" t="s">
        <v>22</v>
      </c>
      <c r="X7" s="1000"/>
      <c r="Y7" s="1000"/>
      <c r="Z7" s="1001"/>
      <c r="AA7" s="999" t="s">
        <v>21</v>
      </c>
      <c r="AB7" s="1000"/>
      <c r="AC7" s="1000"/>
      <c r="AD7" s="1001"/>
      <c r="AE7" s="999" t="s">
        <v>22</v>
      </c>
      <c r="AF7" s="1000"/>
      <c r="AG7" s="1000"/>
      <c r="AH7" s="1001"/>
      <c r="AI7" s="999" t="s">
        <v>21</v>
      </c>
      <c r="AJ7" s="1000"/>
      <c r="AK7" s="1000"/>
      <c r="AL7" s="1001"/>
      <c r="AM7" s="999" t="s">
        <v>22</v>
      </c>
      <c r="AN7" s="1000"/>
      <c r="AO7" s="1000"/>
      <c r="AP7" s="1001"/>
      <c r="AQ7" s="999" t="s">
        <v>21</v>
      </c>
      <c r="AR7" s="1000"/>
      <c r="AS7" s="1000"/>
      <c r="AT7" s="1001"/>
      <c r="AU7" s="999" t="s">
        <v>22</v>
      </c>
      <c r="AV7" s="1000"/>
      <c r="AW7" s="1000"/>
      <c r="AX7" s="1001"/>
      <c r="AY7" s="999" t="s">
        <v>21</v>
      </c>
      <c r="AZ7" s="1000"/>
      <c r="BA7" s="1000"/>
      <c r="BB7" s="1001"/>
      <c r="BC7" s="999" t="s">
        <v>22</v>
      </c>
      <c r="BD7" s="1000"/>
      <c r="BE7" s="1000"/>
      <c r="BF7" s="1001"/>
      <c r="BG7" s="999" t="s">
        <v>21</v>
      </c>
      <c r="BH7" s="1000"/>
      <c r="BI7" s="1000"/>
      <c r="BJ7" s="1001"/>
      <c r="BK7" s="999" t="s">
        <v>22</v>
      </c>
      <c r="BL7" s="1000"/>
      <c r="BM7" s="1000"/>
      <c r="BN7" s="1001"/>
      <c r="BO7" s="999" t="s">
        <v>21</v>
      </c>
      <c r="BP7" s="1000"/>
      <c r="BQ7" s="1000"/>
      <c r="BR7" s="1001"/>
      <c r="BS7" s="999" t="s">
        <v>22</v>
      </c>
      <c r="BT7" s="1000"/>
      <c r="BU7" s="1000"/>
      <c r="BV7" s="1001"/>
      <c r="BW7" s="999" t="s">
        <v>21</v>
      </c>
      <c r="BX7" s="1000"/>
      <c r="BY7" s="1000"/>
      <c r="BZ7" s="1001"/>
      <c r="CA7" s="999" t="s">
        <v>22</v>
      </c>
      <c r="CB7" s="1000"/>
      <c r="CC7" s="1000"/>
      <c r="CD7" s="1001"/>
      <c r="CE7" s="999" t="s">
        <v>21</v>
      </c>
      <c r="CF7" s="1000"/>
      <c r="CG7" s="1000"/>
      <c r="CH7" s="1001"/>
      <c r="CI7" s="999" t="s">
        <v>22</v>
      </c>
      <c r="CJ7" s="1000"/>
      <c r="CK7" s="1000"/>
      <c r="CL7" s="1001"/>
      <c r="CM7" s="999" t="s">
        <v>21</v>
      </c>
      <c r="CN7" s="1000"/>
      <c r="CO7" s="1000"/>
      <c r="CP7" s="1001"/>
      <c r="CQ7" s="999" t="s">
        <v>22</v>
      </c>
      <c r="CR7" s="1000"/>
      <c r="CS7" s="1000"/>
      <c r="CT7" s="1001"/>
      <c r="CU7" s="999" t="s">
        <v>21</v>
      </c>
      <c r="CV7" s="1000"/>
      <c r="CW7" s="1000"/>
      <c r="CX7" s="1001"/>
      <c r="CY7" s="999" t="s">
        <v>22</v>
      </c>
      <c r="CZ7" s="1000"/>
      <c r="DA7" s="1000"/>
      <c r="DB7" s="1001"/>
      <c r="DC7" s="999" t="s">
        <v>21</v>
      </c>
      <c r="DD7" s="1000"/>
      <c r="DE7" s="1000"/>
      <c r="DF7" s="1001"/>
      <c r="DG7" s="999" t="s">
        <v>22</v>
      </c>
      <c r="DH7" s="1000"/>
      <c r="DI7" s="1000"/>
      <c r="DJ7" s="1001"/>
      <c r="DK7" s="999" t="s">
        <v>21</v>
      </c>
      <c r="DL7" s="1000"/>
      <c r="DM7" s="1000"/>
      <c r="DN7" s="1001"/>
      <c r="DO7" s="999" t="s">
        <v>22</v>
      </c>
      <c r="DP7" s="1000"/>
      <c r="DQ7" s="1000"/>
      <c r="DR7" s="1001"/>
      <c r="DS7" s="999" t="s">
        <v>21</v>
      </c>
      <c r="DT7" s="1000"/>
      <c r="DU7" s="1000"/>
      <c r="DV7" s="1001"/>
      <c r="DW7" s="999" t="s">
        <v>22</v>
      </c>
      <c r="DX7" s="1000"/>
      <c r="DY7" s="1000"/>
      <c r="DZ7" s="1001"/>
      <c r="EA7" s="999" t="s">
        <v>21</v>
      </c>
      <c r="EB7" s="1000"/>
      <c r="EC7" s="1000"/>
      <c r="ED7" s="1001"/>
      <c r="EE7" s="999" t="s">
        <v>22</v>
      </c>
      <c r="EF7" s="1000"/>
      <c r="EG7" s="1000"/>
      <c r="EH7" s="1023"/>
    </row>
    <row r="8" spans="2:138" s="97" customFormat="1" ht="39" thickBot="1" x14ac:dyDescent="0.25">
      <c r="B8" s="1068"/>
      <c r="C8" s="99" t="s">
        <v>226</v>
      </c>
      <c r="D8" s="99" t="s">
        <v>227</v>
      </c>
      <c r="E8" s="99" t="s">
        <v>228</v>
      </c>
      <c r="F8" s="100" t="s">
        <v>229</v>
      </c>
      <c r="G8" s="101" t="s">
        <v>226</v>
      </c>
      <c r="H8" s="99" t="s">
        <v>227</v>
      </c>
      <c r="I8" s="99" t="s">
        <v>228</v>
      </c>
      <c r="J8" s="99" t="s">
        <v>229</v>
      </c>
      <c r="K8" s="99" t="s">
        <v>226</v>
      </c>
      <c r="L8" s="99" t="s">
        <v>227</v>
      </c>
      <c r="M8" s="99" t="s">
        <v>228</v>
      </c>
      <c r="N8" s="100" t="s">
        <v>229</v>
      </c>
      <c r="O8" s="101" t="s">
        <v>226</v>
      </c>
      <c r="P8" s="99" t="s">
        <v>227</v>
      </c>
      <c r="Q8" s="99" t="s">
        <v>228</v>
      </c>
      <c r="R8" s="99" t="s">
        <v>229</v>
      </c>
      <c r="S8" s="99" t="s">
        <v>226</v>
      </c>
      <c r="T8" s="99" t="s">
        <v>227</v>
      </c>
      <c r="U8" s="99" t="s">
        <v>228</v>
      </c>
      <c r="V8" s="99" t="s">
        <v>229</v>
      </c>
      <c r="W8" s="99" t="s">
        <v>226</v>
      </c>
      <c r="X8" s="99" t="s">
        <v>227</v>
      </c>
      <c r="Y8" s="99" t="s">
        <v>228</v>
      </c>
      <c r="Z8" s="99" t="s">
        <v>229</v>
      </c>
      <c r="AA8" s="99" t="s">
        <v>226</v>
      </c>
      <c r="AB8" s="99" t="s">
        <v>227</v>
      </c>
      <c r="AC8" s="99" t="s">
        <v>228</v>
      </c>
      <c r="AD8" s="99" t="s">
        <v>229</v>
      </c>
      <c r="AE8" s="99" t="s">
        <v>226</v>
      </c>
      <c r="AF8" s="99" t="s">
        <v>227</v>
      </c>
      <c r="AG8" s="99" t="s">
        <v>228</v>
      </c>
      <c r="AH8" s="99" t="s">
        <v>229</v>
      </c>
      <c r="AI8" s="99" t="s">
        <v>226</v>
      </c>
      <c r="AJ8" s="99" t="s">
        <v>227</v>
      </c>
      <c r="AK8" s="99" t="s">
        <v>228</v>
      </c>
      <c r="AL8" s="99" t="s">
        <v>229</v>
      </c>
      <c r="AM8" s="99" t="s">
        <v>226</v>
      </c>
      <c r="AN8" s="99" t="s">
        <v>227</v>
      </c>
      <c r="AO8" s="99" t="s">
        <v>228</v>
      </c>
      <c r="AP8" s="99" t="s">
        <v>229</v>
      </c>
      <c r="AQ8" s="99" t="s">
        <v>226</v>
      </c>
      <c r="AR8" s="99" t="s">
        <v>227</v>
      </c>
      <c r="AS8" s="99" t="s">
        <v>228</v>
      </c>
      <c r="AT8" s="99" t="s">
        <v>229</v>
      </c>
      <c r="AU8" s="99" t="s">
        <v>226</v>
      </c>
      <c r="AV8" s="99" t="s">
        <v>227</v>
      </c>
      <c r="AW8" s="99" t="s">
        <v>228</v>
      </c>
      <c r="AX8" s="99" t="s">
        <v>229</v>
      </c>
      <c r="AY8" s="99" t="s">
        <v>226</v>
      </c>
      <c r="AZ8" s="99" t="s">
        <v>227</v>
      </c>
      <c r="BA8" s="99" t="s">
        <v>228</v>
      </c>
      <c r="BB8" s="99" t="s">
        <v>229</v>
      </c>
      <c r="BC8" s="99" t="s">
        <v>226</v>
      </c>
      <c r="BD8" s="99" t="s">
        <v>227</v>
      </c>
      <c r="BE8" s="99" t="s">
        <v>228</v>
      </c>
      <c r="BF8" s="99" t="s">
        <v>229</v>
      </c>
      <c r="BG8" s="99" t="s">
        <v>226</v>
      </c>
      <c r="BH8" s="99" t="s">
        <v>227</v>
      </c>
      <c r="BI8" s="99" t="s">
        <v>228</v>
      </c>
      <c r="BJ8" s="99" t="s">
        <v>229</v>
      </c>
      <c r="BK8" s="99" t="s">
        <v>226</v>
      </c>
      <c r="BL8" s="99" t="s">
        <v>227</v>
      </c>
      <c r="BM8" s="99" t="s">
        <v>228</v>
      </c>
      <c r="BN8" s="99" t="s">
        <v>229</v>
      </c>
      <c r="BO8" s="99" t="s">
        <v>226</v>
      </c>
      <c r="BP8" s="99" t="s">
        <v>227</v>
      </c>
      <c r="BQ8" s="99" t="s">
        <v>228</v>
      </c>
      <c r="BR8" s="99" t="s">
        <v>229</v>
      </c>
      <c r="BS8" s="99" t="s">
        <v>226</v>
      </c>
      <c r="BT8" s="99" t="s">
        <v>227</v>
      </c>
      <c r="BU8" s="99" t="s">
        <v>228</v>
      </c>
      <c r="BV8" s="99" t="s">
        <v>229</v>
      </c>
      <c r="BW8" s="99" t="s">
        <v>226</v>
      </c>
      <c r="BX8" s="99" t="s">
        <v>227</v>
      </c>
      <c r="BY8" s="99" t="s">
        <v>228</v>
      </c>
      <c r="BZ8" s="99" t="s">
        <v>229</v>
      </c>
      <c r="CA8" s="99" t="s">
        <v>226</v>
      </c>
      <c r="CB8" s="99" t="s">
        <v>227</v>
      </c>
      <c r="CC8" s="99" t="s">
        <v>228</v>
      </c>
      <c r="CD8" s="99" t="s">
        <v>229</v>
      </c>
      <c r="CE8" s="99" t="s">
        <v>226</v>
      </c>
      <c r="CF8" s="99" t="s">
        <v>227</v>
      </c>
      <c r="CG8" s="99" t="s">
        <v>228</v>
      </c>
      <c r="CH8" s="99" t="s">
        <v>229</v>
      </c>
      <c r="CI8" s="99" t="s">
        <v>226</v>
      </c>
      <c r="CJ8" s="99" t="s">
        <v>227</v>
      </c>
      <c r="CK8" s="99" t="s">
        <v>228</v>
      </c>
      <c r="CL8" s="99" t="s">
        <v>229</v>
      </c>
      <c r="CM8" s="99" t="s">
        <v>226</v>
      </c>
      <c r="CN8" s="99" t="s">
        <v>227</v>
      </c>
      <c r="CO8" s="99" t="s">
        <v>228</v>
      </c>
      <c r="CP8" s="99" t="s">
        <v>229</v>
      </c>
      <c r="CQ8" s="99" t="s">
        <v>226</v>
      </c>
      <c r="CR8" s="99" t="s">
        <v>227</v>
      </c>
      <c r="CS8" s="99" t="s">
        <v>228</v>
      </c>
      <c r="CT8" s="99" t="s">
        <v>229</v>
      </c>
      <c r="CU8" s="99" t="s">
        <v>226</v>
      </c>
      <c r="CV8" s="99" t="s">
        <v>227</v>
      </c>
      <c r="CW8" s="99" t="s">
        <v>228</v>
      </c>
      <c r="CX8" s="99" t="s">
        <v>229</v>
      </c>
      <c r="CY8" s="99" t="s">
        <v>226</v>
      </c>
      <c r="CZ8" s="99" t="s">
        <v>227</v>
      </c>
      <c r="DA8" s="99" t="s">
        <v>228</v>
      </c>
      <c r="DB8" s="99" t="s">
        <v>229</v>
      </c>
      <c r="DC8" s="99" t="s">
        <v>226</v>
      </c>
      <c r="DD8" s="99" t="s">
        <v>227</v>
      </c>
      <c r="DE8" s="99" t="s">
        <v>228</v>
      </c>
      <c r="DF8" s="99" t="s">
        <v>229</v>
      </c>
      <c r="DG8" s="99" t="s">
        <v>226</v>
      </c>
      <c r="DH8" s="99" t="s">
        <v>227</v>
      </c>
      <c r="DI8" s="99" t="s">
        <v>228</v>
      </c>
      <c r="DJ8" s="99" t="s">
        <v>229</v>
      </c>
      <c r="DK8" s="99" t="s">
        <v>226</v>
      </c>
      <c r="DL8" s="99" t="s">
        <v>227</v>
      </c>
      <c r="DM8" s="99" t="s">
        <v>228</v>
      </c>
      <c r="DN8" s="99" t="s">
        <v>229</v>
      </c>
      <c r="DO8" s="99" t="s">
        <v>226</v>
      </c>
      <c r="DP8" s="99" t="s">
        <v>227</v>
      </c>
      <c r="DQ8" s="99" t="s">
        <v>228</v>
      </c>
      <c r="DR8" s="99" t="s">
        <v>229</v>
      </c>
      <c r="DS8" s="99" t="s">
        <v>226</v>
      </c>
      <c r="DT8" s="99" t="s">
        <v>227</v>
      </c>
      <c r="DU8" s="99" t="s">
        <v>228</v>
      </c>
      <c r="DV8" s="99" t="s">
        <v>229</v>
      </c>
      <c r="DW8" s="99" t="s">
        <v>226</v>
      </c>
      <c r="DX8" s="99" t="s">
        <v>227</v>
      </c>
      <c r="DY8" s="99" t="s">
        <v>228</v>
      </c>
      <c r="DZ8" s="99" t="s">
        <v>229</v>
      </c>
      <c r="EA8" s="99" t="s">
        <v>226</v>
      </c>
      <c r="EB8" s="99" t="s">
        <v>227</v>
      </c>
      <c r="EC8" s="99" t="s">
        <v>228</v>
      </c>
      <c r="ED8" s="99" t="s">
        <v>229</v>
      </c>
      <c r="EE8" s="99" t="s">
        <v>226</v>
      </c>
      <c r="EF8" s="99" t="s">
        <v>227</v>
      </c>
      <c r="EG8" s="99" t="s">
        <v>228</v>
      </c>
      <c r="EH8" s="816" t="s">
        <v>229</v>
      </c>
    </row>
    <row r="9" spans="2:138" x14ac:dyDescent="0.3">
      <c r="B9" s="811" t="s">
        <v>358</v>
      </c>
      <c r="C9" s="89">
        <v>54300</v>
      </c>
      <c r="D9" s="747">
        <v>58054</v>
      </c>
      <c r="E9" s="747">
        <v>19032</v>
      </c>
      <c r="F9" s="102">
        <v>0</v>
      </c>
      <c r="G9" s="747">
        <v>29080</v>
      </c>
      <c r="H9" s="747">
        <v>415819</v>
      </c>
      <c r="I9" s="747">
        <v>141322</v>
      </c>
      <c r="J9" s="91">
        <v>10517</v>
      </c>
      <c r="K9" s="118">
        <v>11199</v>
      </c>
      <c r="L9" s="119">
        <v>29980</v>
      </c>
      <c r="M9" s="119">
        <v>35728</v>
      </c>
      <c r="N9" s="120">
        <v>0</v>
      </c>
      <c r="O9" s="747">
        <v>5417</v>
      </c>
      <c r="P9" s="747">
        <v>285267</v>
      </c>
      <c r="Q9" s="747">
        <v>62334</v>
      </c>
      <c r="R9" s="747">
        <v>876</v>
      </c>
      <c r="S9" s="89">
        <v>25763</v>
      </c>
      <c r="T9" s="747">
        <v>33007</v>
      </c>
      <c r="U9" s="747">
        <v>17299</v>
      </c>
      <c r="V9" s="102">
        <v>0</v>
      </c>
      <c r="W9" s="747">
        <v>12395</v>
      </c>
      <c r="X9" s="747">
        <v>132309</v>
      </c>
      <c r="Y9" s="747">
        <v>103249</v>
      </c>
      <c r="Z9" s="91">
        <v>0</v>
      </c>
      <c r="AA9" s="89">
        <v>19891</v>
      </c>
      <c r="AB9" s="747">
        <v>23629</v>
      </c>
      <c r="AC9" s="747">
        <v>85</v>
      </c>
      <c r="AD9" s="102">
        <v>0</v>
      </c>
      <c r="AE9" s="747">
        <v>20828</v>
      </c>
      <c r="AF9" s="747">
        <v>73768</v>
      </c>
      <c r="AG9" s="747">
        <v>84</v>
      </c>
      <c r="AH9" s="91">
        <v>0</v>
      </c>
      <c r="AI9" s="89">
        <v>0</v>
      </c>
      <c r="AJ9" s="747">
        <v>16388</v>
      </c>
      <c r="AK9" s="747">
        <v>0</v>
      </c>
      <c r="AL9" s="102">
        <v>0</v>
      </c>
      <c r="AM9" s="747">
        <v>0</v>
      </c>
      <c r="AN9" s="747">
        <v>117603</v>
      </c>
      <c r="AO9" s="747">
        <v>0</v>
      </c>
      <c r="AP9" s="91">
        <v>0</v>
      </c>
      <c r="AQ9" s="89">
        <v>3372</v>
      </c>
      <c r="AR9" s="747">
        <v>4808</v>
      </c>
      <c r="AS9" s="747">
        <v>2000</v>
      </c>
      <c r="AT9" s="102">
        <v>0</v>
      </c>
      <c r="AU9" s="747">
        <v>805</v>
      </c>
      <c r="AV9" s="747">
        <v>7122</v>
      </c>
      <c r="AW9" s="747">
        <v>11078</v>
      </c>
      <c r="AX9" s="91">
        <v>0</v>
      </c>
      <c r="AY9" s="89">
        <v>1644</v>
      </c>
      <c r="AZ9" s="747">
        <v>7698</v>
      </c>
      <c r="BA9" s="747">
        <v>4222</v>
      </c>
      <c r="BB9" s="102">
        <v>0</v>
      </c>
      <c r="BC9" s="747">
        <v>557</v>
      </c>
      <c r="BD9" s="747">
        <v>4127</v>
      </c>
      <c r="BE9" s="747">
        <v>0</v>
      </c>
      <c r="BF9" s="91">
        <v>0</v>
      </c>
      <c r="BG9" s="89">
        <v>85</v>
      </c>
      <c r="BH9" s="747">
        <v>19252</v>
      </c>
      <c r="BI9" s="747">
        <v>0</v>
      </c>
      <c r="BJ9" s="102">
        <v>0</v>
      </c>
      <c r="BK9" s="747">
        <v>0</v>
      </c>
      <c r="BL9" s="747">
        <v>70226</v>
      </c>
      <c r="BM9" s="747">
        <v>0</v>
      </c>
      <c r="BN9" s="91">
        <v>0</v>
      </c>
      <c r="BO9" s="89">
        <v>7847</v>
      </c>
      <c r="BP9" s="747">
        <v>24691</v>
      </c>
      <c r="BQ9" s="747">
        <v>0</v>
      </c>
      <c r="BR9" s="102">
        <v>0</v>
      </c>
      <c r="BS9" s="747">
        <v>7640</v>
      </c>
      <c r="BT9" s="747">
        <v>52948</v>
      </c>
      <c r="BU9" s="747">
        <v>0</v>
      </c>
      <c r="BV9" s="91">
        <v>0</v>
      </c>
      <c r="BW9" s="89">
        <v>0</v>
      </c>
      <c r="BX9" s="747">
        <v>16012</v>
      </c>
      <c r="BY9" s="747">
        <v>0</v>
      </c>
      <c r="BZ9" s="102">
        <v>7540</v>
      </c>
      <c r="CA9" s="747">
        <v>0</v>
      </c>
      <c r="CB9" s="747">
        <v>11709</v>
      </c>
      <c r="CC9" s="747">
        <v>7503</v>
      </c>
      <c r="CD9" s="91">
        <v>0</v>
      </c>
      <c r="CE9" s="89">
        <v>3647</v>
      </c>
      <c r="CF9" s="747">
        <v>3628</v>
      </c>
      <c r="CG9" s="747">
        <v>0</v>
      </c>
      <c r="CH9" s="102">
        <v>43</v>
      </c>
      <c r="CI9" s="747">
        <v>1210</v>
      </c>
      <c r="CJ9" s="747">
        <v>13369</v>
      </c>
      <c r="CK9" s="747">
        <v>5015</v>
      </c>
      <c r="CL9" s="91">
        <v>512</v>
      </c>
      <c r="CM9" s="89">
        <v>0</v>
      </c>
      <c r="CN9" s="747">
        <v>33070</v>
      </c>
      <c r="CO9" s="747">
        <v>0</v>
      </c>
      <c r="CP9" s="102">
        <v>0</v>
      </c>
      <c r="CQ9" s="747">
        <v>0</v>
      </c>
      <c r="CR9" s="747">
        <v>60112</v>
      </c>
      <c r="CS9" s="747">
        <v>0</v>
      </c>
      <c r="CT9" s="91">
        <v>0</v>
      </c>
      <c r="CU9" s="89">
        <v>58529</v>
      </c>
      <c r="CV9" s="747">
        <v>27535</v>
      </c>
      <c r="CW9" s="747">
        <v>0</v>
      </c>
      <c r="CX9" s="102">
        <v>181</v>
      </c>
      <c r="CY9" s="747">
        <v>0</v>
      </c>
      <c r="CZ9" s="747">
        <v>33890</v>
      </c>
      <c r="DA9" s="747">
        <v>44759</v>
      </c>
      <c r="DB9" s="91">
        <v>0</v>
      </c>
      <c r="DC9" s="89">
        <v>0</v>
      </c>
      <c r="DD9" s="747">
        <v>5497</v>
      </c>
      <c r="DE9" s="747">
        <v>3800</v>
      </c>
      <c r="DF9" s="102">
        <v>0</v>
      </c>
      <c r="DG9" s="747">
        <v>0</v>
      </c>
      <c r="DH9" s="747">
        <v>19948</v>
      </c>
      <c r="DI9" s="747">
        <v>0</v>
      </c>
      <c r="DJ9" s="91">
        <v>0</v>
      </c>
      <c r="DK9" s="89">
        <v>0</v>
      </c>
      <c r="DL9" s="747">
        <v>9773</v>
      </c>
      <c r="DM9" s="747">
        <v>0</v>
      </c>
      <c r="DN9" s="102">
        <v>0</v>
      </c>
      <c r="DO9" s="747">
        <v>4070</v>
      </c>
      <c r="DP9" s="747">
        <v>14941</v>
      </c>
      <c r="DQ9" s="747">
        <v>3842</v>
      </c>
      <c r="DR9" s="91">
        <v>0</v>
      </c>
      <c r="DS9" s="89">
        <v>140447</v>
      </c>
      <c r="DT9" s="747">
        <v>22973</v>
      </c>
      <c r="DU9" s="747">
        <v>103426</v>
      </c>
      <c r="DV9" s="102">
        <v>0</v>
      </c>
      <c r="DW9" s="747">
        <v>26118</v>
      </c>
      <c r="DX9" s="747">
        <v>172645</v>
      </c>
      <c r="DY9" s="747">
        <v>34653</v>
      </c>
      <c r="DZ9" s="91">
        <v>0</v>
      </c>
      <c r="EA9" s="89">
        <v>326724</v>
      </c>
      <c r="EB9" s="747">
        <v>335995</v>
      </c>
      <c r="EC9" s="747">
        <v>185592</v>
      </c>
      <c r="ED9" s="102">
        <v>7764</v>
      </c>
      <c r="EE9" s="747">
        <v>108120</v>
      </c>
      <c r="EF9" s="747">
        <v>1485803</v>
      </c>
      <c r="EG9" s="747">
        <v>413839</v>
      </c>
      <c r="EH9" s="812">
        <v>11905</v>
      </c>
    </row>
    <row r="10" spans="2:138" x14ac:dyDescent="0.3">
      <c r="B10" s="813" t="s">
        <v>479</v>
      </c>
      <c r="C10" s="89">
        <v>11225</v>
      </c>
      <c r="D10" s="747">
        <v>63602</v>
      </c>
      <c r="E10" s="747">
        <v>72158</v>
      </c>
      <c r="F10" s="102">
        <v>0</v>
      </c>
      <c r="G10" s="747">
        <v>21462</v>
      </c>
      <c r="H10" s="747">
        <v>463661</v>
      </c>
      <c r="I10" s="747">
        <v>297507</v>
      </c>
      <c r="J10" s="91">
        <v>0</v>
      </c>
      <c r="K10" s="89">
        <v>12923</v>
      </c>
      <c r="L10" s="747">
        <v>33387</v>
      </c>
      <c r="M10" s="747">
        <v>71860</v>
      </c>
      <c r="N10" s="102">
        <v>0</v>
      </c>
      <c r="O10" s="747">
        <v>20687</v>
      </c>
      <c r="P10" s="747">
        <v>324378</v>
      </c>
      <c r="Q10" s="747">
        <v>39685</v>
      </c>
      <c r="R10" s="747">
        <v>623</v>
      </c>
      <c r="S10" s="89">
        <v>55657</v>
      </c>
      <c r="T10" s="747">
        <v>38697</v>
      </c>
      <c r="U10" s="747">
        <v>25798</v>
      </c>
      <c r="V10" s="102">
        <v>80</v>
      </c>
      <c r="W10" s="747">
        <v>22438</v>
      </c>
      <c r="X10" s="747">
        <v>54860</v>
      </c>
      <c r="Y10" s="747">
        <v>49342</v>
      </c>
      <c r="Z10" s="91">
        <v>439</v>
      </c>
      <c r="AA10" s="89">
        <v>461</v>
      </c>
      <c r="AB10" s="747">
        <v>19364</v>
      </c>
      <c r="AC10" s="747">
        <v>0</v>
      </c>
      <c r="AD10" s="102">
        <v>0</v>
      </c>
      <c r="AE10" s="747">
        <v>604</v>
      </c>
      <c r="AF10" s="747">
        <v>149782</v>
      </c>
      <c r="AG10" s="747">
        <v>0</v>
      </c>
      <c r="AH10" s="91">
        <v>0</v>
      </c>
      <c r="AI10" s="89">
        <v>0</v>
      </c>
      <c r="AJ10" s="747">
        <v>17356</v>
      </c>
      <c r="AK10" s="747">
        <v>0</v>
      </c>
      <c r="AL10" s="102">
        <v>0</v>
      </c>
      <c r="AM10" s="747">
        <v>930</v>
      </c>
      <c r="AN10" s="747">
        <v>78988</v>
      </c>
      <c r="AO10" s="747">
        <v>0</v>
      </c>
      <c r="AP10" s="91">
        <v>0</v>
      </c>
      <c r="AQ10" s="89">
        <v>2913</v>
      </c>
      <c r="AR10" s="747">
        <v>6228</v>
      </c>
      <c r="AS10" s="747">
        <v>7074</v>
      </c>
      <c r="AT10" s="102">
        <v>0</v>
      </c>
      <c r="AU10" s="747">
        <v>0</v>
      </c>
      <c r="AV10" s="747">
        <v>25937</v>
      </c>
      <c r="AW10" s="747">
        <v>8640</v>
      </c>
      <c r="AX10" s="91">
        <v>0</v>
      </c>
      <c r="AY10" s="89">
        <v>871</v>
      </c>
      <c r="AZ10" s="747">
        <v>2117</v>
      </c>
      <c r="BA10" s="747">
        <v>4678</v>
      </c>
      <c r="BB10" s="102">
        <v>269</v>
      </c>
      <c r="BC10" s="747">
        <v>0</v>
      </c>
      <c r="BD10" s="747">
        <v>11474</v>
      </c>
      <c r="BE10" s="747">
        <v>0</v>
      </c>
      <c r="BF10" s="91">
        <v>8926</v>
      </c>
      <c r="BG10" s="89">
        <v>0</v>
      </c>
      <c r="BH10" s="747">
        <v>11171</v>
      </c>
      <c r="BI10" s="747">
        <v>0</v>
      </c>
      <c r="BJ10" s="102">
        <v>0</v>
      </c>
      <c r="BK10" s="747">
        <v>0</v>
      </c>
      <c r="BL10" s="747">
        <v>24439</v>
      </c>
      <c r="BM10" s="747">
        <v>0</v>
      </c>
      <c r="BN10" s="91">
        <v>0</v>
      </c>
      <c r="BO10" s="89">
        <v>6250</v>
      </c>
      <c r="BP10" s="747">
        <v>11964</v>
      </c>
      <c r="BQ10" s="747">
        <v>0</v>
      </c>
      <c r="BR10" s="102">
        <v>0</v>
      </c>
      <c r="BS10" s="747">
        <v>0</v>
      </c>
      <c r="BT10" s="747">
        <v>44031</v>
      </c>
      <c r="BU10" s="747">
        <v>0</v>
      </c>
      <c r="BV10" s="91">
        <v>160</v>
      </c>
      <c r="BW10" s="89">
        <v>0</v>
      </c>
      <c r="BX10" s="747">
        <v>34346</v>
      </c>
      <c r="BY10" s="747">
        <v>0</v>
      </c>
      <c r="BZ10" s="102">
        <v>0</v>
      </c>
      <c r="CA10" s="747">
        <v>6230</v>
      </c>
      <c r="CB10" s="747">
        <v>48832</v>
      </c>
      <c r="CC10" s="747">
        <v>0</v>
      </c>
      <c r="CD10" s="91">
        <v>0</v>
      </c>
      <c r="CE10" s="89">
        <v>550</v>
      </c>
      <c r="CF10" s="747">
        <v>8894</v>
      </c>
      <c r="CG10" s="747">
        <v>1701</v>
      </c>
      <c r="CH10" s="102">
        <v>0</v>
      </c>
      <c r="CI10" s="747">
        <v>0</v>
      </c>
      <c r="CJ10" s="747">
        <v>9601</v>
      </c>
      <c r="CK10" s="747">
        <v>1318</v>
      </c>
      <c r="CL10" s="91">
        <v>0</v>
      </c>
      <c r="CM10" s="89">
        <v>0</v>
      </c>
      <c r="CN10" s="747">
        <v>24784</v>
      </c>
      <c r="CO10" s="747">
        <v>0</v>
      </c>
      <c r="CP10" s="102">
        <v>0</v>
      </c>
      <c r="CQ10" s="747">
        <v>0</v>
      </c>
      <c r="CR10" s="747">
        <v>61189</v>
      </c>
      <c r="CS10" s="747">
        <v>0</v>
      </c>
      <c r="CT10" s="91">
        <v>0</v>
      </c>
      <c r="CU10" s="89">
        <v>141</v>
      </c>
      <c r="CV10" s="747">
        <v>16397</v>
      </c>
      <c r="CW10" s="747">
        <v>0</v>
      </c>
      <c r="CX10" s="102">
        <v>0</v>
      </c>
      <c r="CY10" s="747">
        <v>0</v>
      </c>
      <c r="CZ10" s="747">
        <v>25396</v>
      </c>
      <c r="DA10" s="747">
        <v>11492</v>
      </c>
      <c r="DB10" s="91">
        <v>0</v>
      </c>
      <c r="DC10" s="89">
        <v>0</v>
      </c>
      <c r="DD10" s="747">
        <v>15547</v>
      </c>
      <c r="DE10" s="747">
        <v>1840</v>
      </c>
      <c r="DF10" s="102">
        <v>0</v>
      </c>
      <c r="DG10" s="747">
        <v>0</v>
      </c>
      <c r="DH10" s="747">
        <v>20580</v>
      </c>
      <c r="DI10" s="747">
        <v>0</v>
      </c>
      <c r="DJ10" s="91">
        <v>0</v>
      </c>
      <c r="DK10" s="89">
        <v>60</v>
      </c>
      <c r="DL10" s="747">
        <v>15266</v>
      </c>
      <c r="DM10" s="747">
        <v>0</v>
      </c>
      <c r="DN10" s="102">
        <v>6914</v>
      </c>
      <c r="DO10" s="747">
        <v>3360</v>
      </c>
      <c r="DP10" s="747">
        <v>13574</v>
      </c>
      <c r="DQ10" s="747">
        <v>0</v>
      </c>
      <c r="DR10" s="91">
        <v>2224</v>
      </c>
      <c r="DS10" s="89">
        <v>36188</v>
      </c>
      <c r="DT10" s="747">
        <v>24967</v>
      </c>
      <c r="DU10" s="747">
        <v>15588</v>
      </c>
      <c r="DV10" s="102">
        <v>0</v>
      </c>
      <c r="DW10" s="747">
        <v>35569</v>
      </c>
      <c r="DX10" s="747">
        <v>63215</v>
      </c>
      <c r="DY10" s="747">
        <v>4816</v>
      </c>
      <c r="DZ10" s="91">
        <v>0</v>
      </c>
      <c r="EA10" s="89">
        <v>127239</v>
      </c>
      <c r="EB10" s="747">
        <v>344087</v>
      </c>
      <c r="EC10" s="747">
        <v>200697</v>
      </c>
      <c r="ED10" s="102">
        <v>7263</v>
      </c>
      <c r="EE10" s="747">
        <v>111280</v>
      </c>
      <c r="EF10" s="747">
        <v>1419937</v>
      </c>
      <c r="EG10" s="747">
        <v>412800</v>
      </c>
      <c r="EH10" s="812">
        <v>12372</v>
      </c>
    </row>
    <row r="11" spans="2:138" ht="17.25" thickBot="1" x14ac:dyDescent="0.35">
      <c r="B11" s="813" t="s">
        <v>489</v>
      </c>
      <c r="C11" s="89">
        <v>63138</v>
      </c>
      <c r="D11" s="747">
        <v>45863</v>
      </c>
      <c r="E11" s="747">
        <v>31738</v>
      </c>
      <c r="F11" s="102">
        <v>0</v>
      </c>
      <c r="G11" s="747">
        <v>13040</v>
      </c>
      <c r="H11" s="747">
        <v>316029</v>
      </c>
      <c r="I11" s="747">
        <v>150416</v>
      </c>
      <c r="J11" s="91">
        <v>0</v>
      </c>
      <c r="K11" s="89">
        <v>10312</v>
      </c>
      <c r="L11" s="747">
        <v>35472</v>
      </c>
      <c r="M11" s="747">
        <v>63745</v>
      </c>
      <c r="N11" s="102">
        <v>417</v>
      </c>
      <c r="O11" s="747">
        <v>11005</v>
      </c>
      <c r="P11" s="747">
        <v>275566</v>
      </c>
      <c r="Q11" s="747">
        <v>115634</v>
      </c>
      <c r="R11" s="747">
        <v>570</v>
      </c>
      <c r="S11" s="89">
        <v>30272</v>
      </c>
      <c r="T11" s="747">
        <v>37449</v>
      </c>
      <c r="U11" s="747">
        <v>11647</v>
      </c>
      <c r="V11" s="102">
        <v>40</v>
      </c>
      <c r="W11" s="747">
        <v>11636</v>
      </c>
      <c r="X11" s="747">
        <v>40149</v>
      </c>
      <c r="Y11" s="747">
        <v>43409</v>
      </c>
      <c r="Z11" s="91">
        <v>93</v>
      </c>
      <c r="AA11" s="89">
        <v>9178</v>
      </c>
      <c r="AB11" s="747">
        <v>22324</v>
      </c>
      <c r="AC11" s="747">
        <v>18973</v>
      </c>
      <c r="AD11" s="102">
        <v>0</v>
      </c>
      <c r="AE11" s="747">
        <v>28964</v>
      </c>
      <c r="AF11" s="747">
        <v>109731</v>
      </c>
      <c r="AG11" s="747">
        <v>35465</v>
      </c>
      <c r="AH11" s="91">
        <v>0</v>
      </c>
      <c r="AI11" s="89">
        <v>0</v>
      </c>
      <c r="AJ11" s="747">
        <v>20119</v>
      </c>
      <c r="AK11" s="747">
        <v>0</v>
      </c>
      <c r="AL11" s="102">
        <v>0</v>
      </c>
      <c r="AM11" s="747">
        <v>0</v>
      </c>
      <c r="AN11" s="747">
        <v>145301</v>
      </c>
      <c r="AO11" s="747">
        <v>5500</v>
      </c>
      <c r="AP11" s="91">
        <v>0</v>
      </c>
      <c r="AQ11" s="89">
        <v>338</v>
      </c>
      <c r="AR11" s="747">
        <v>2527</v>
      </c>
      <c r="AS11" s="747">
        <v>12787</v>
      </c>
      <c r="AT11" s="102">
        <v>0</v>
      </c>
      <c r="AU11" s="747">
        <v>2464</v>
      </c>
      <c r="AV11" s="747">
        <v>23410</v>
      </c>
      <c r="AW11" s="747">
        <v>13223</v>
      </c>
      <c r="AX11" s="91">
        <v>0</v>
      </c>
      <c r="AY11" s="89">
        <v>2634</v>
      </c>
      <c r="AZ11" s="747">
        <v>3440</v>
      </c>
      <c r="BA11" s="747">
        <v>2760</v>
      </c>
      <c r="BB11" s="102">
        <v>0</v>
      </c>
      <c r="BC11" s="747">
        <v>0</v>
      </c>
      <c r="BD11" s="747">
        <v>18364</v>
      </c>
      <c r="BE11" s="747">
        <v>14990</v>
      </c>
      <c r="BF11" s="91">
        <v>0</v>
      </c>
      <c r="BG11" s="89">
        <v>165</v>
      </c>
      <c r="BH11" s="747">
        <v>5819</v>
      </c>
      <c r="BI11" s="747">
        <v>0</v>
      </c>
      <c r="BJ11" s="102">
        <v>96</v>
      </c>
      <c r="BK11" s="747">
        <v>10075</v>
      </c>
      <c r="BL11" s="747">
        <v>19357</v>
      </c>
      <c r="BM11" s="747">
        <v>0</v>
      </c>
      <c r="BN11" s="91">
        <v>0</v>
      </c>
      <c r="BO11" s="89">
        <v>0</v>
      </c>
      <c r="BP11" s="747">
        <v>9203</v>
      </c>
      <c r="BQ11" s="747">
        <v>0</v>
      </c>
      <c r="BR11" s="102">
        <v>0</v>
      </c>
      <c r="BS11" s="747">
        <v>0</v>
      </c>
      <c r="BT11" s="747">
        <v>61700</v>
      </c>
      <c r="BU11" s="747">
        <v>8100</v>
      </c>
      <c r="BV11" s="91">
        <v>0</v>
      </c>
      <c r="BW11" s="89">
        <v>0</v>
      </c>
      <c r="BX11" s="747">
        <v>28365</v>
      </c>
      <c r="BY11" s="747">
        <v>5462</v>
      </c>
      <c r="BZ11" s="102">
        <v>0</v>
      </c>
      <c r="CA11" s="747">
        <v>0</v>
      </c>
      <c r="CB11" s="747">
        <v>15826</v>
      </c>
      <c r="CC11" s="747">
        <v>2160</v>
      </c>
      <c r="CD11" s="91">
        <v>0</v>
      </c>
      <c r="CE11" s="89">
        <v>1550</v>
      </c>
      <c r="CF11" s="747">
        <v>6181</v>
      </c>
      <c r="CG11" s="747">
        <v>90</v>
      </c>
      <c r="CH11" s="102">
        <v>30</v>
      </c>
      <c r="CI11" s="747">
        <v>1465</v>
      </c>
      <c r="CJ11" s="747">
        <v>24068</v>
      </c>
      <c r="CK11" s="747">
        <v>10976</v>
      </c>
      <c r="CL11" s="91">
        <v>0</v>
      </c>
      <c r="CM11" s="89">
        <v>0</v>
      </c>
      <c r="CN11" s="747">
        <v>14896</v>
      </c>
      <c r="CO11" s="747">
        <v>0</v>
      </c>
      <c r="CP11" s="102">
        <v>0</v>
      </c>
      <c r="CQ11" s="747">
        <v>0</v>
      </c>
      <c r="CR11" s="747">
        <v>89634</v>
      </c>
      <c r="CS11" s="747">
        <v>0</v>
      </c>
      <c r="CT11" s="91">
        <v>0</v>
      </c>
      <c r="CU11" s="89">
        <v>588</v>
      </c>
      <c r="CV11" s="747">
        <v>15037</v>
      </c>
      <c r="CW11" s="747">
        <v>0</v>
      </c>
      <c r="CX11" s="102">
        <v>0</v>
      </c>
      <c r="CY11" s="747">
        <v>0</v>
      </c>
      <c r="CZ11" s="747">
        <v>16125</v>
      </c>
      <c r="DA11" s="747">
        <v>16216</v>
      </c>
      <c r="DB11" s="91">
        <v>0</v>
      </c>
      <c r="DC11" s="89">
        <v>0</v>
      </c>
      <c r="DD11" s="747">
        <v>11171</v>
      </c>
      <c r="DE11" s="747">
        <v>8406</v>
      </c>
      <c r="DF11" s="102">
        <v>0</v>
      </c>
      <c r="DG11" s="747">
        <v>450</v>
      </c>
      <c r="DH11" s="747">
        <v>33134</v>
      </c>
      <c r="DI11" s="747">
        <v>0</v>
      </c>
      <c r="DJ11" s="91">
        <v>0</v>
      </c>
      <c r="DK11" s="89">
        <v>0</v>
      </c>
      <c r="DL11" s="747">
        <v>18620</v>
      </c>
      <c r="DM11" s="747">
        <v>0</v>
      </c>
      <c r="DN11" s="102">
        <v>0</v>
      </c>
      <c r="DO11" s="747">
        <v>1831</v>
      </c>
      <c r="DP11" s="747">
        <v>16584</v>
      </c>
      <c r="DQ11" s="747">
        <v>0</v>
      </c>
      <c r="DR11" s="91">
        <v>4270</v>
      </c>
      <c r="DS11" s="89">
        <v>117294</v>
      </c>
      <c r="DT11" s="747">
        <v>56183</v>
      </c>
      <c r="DU11" s="747">
        <v>19440</v>
      </c>
      <c r="DV11" s="102">
        <v>0</v>
      </c>
      <c r="DW11" s="747">
        <v>15968</v>
      </c>
      <c r="DX11" s="747">
        <v>172342</v>
      </c>
      <c r="DY11" s="747">
        <v>6030</v>
      </c>
      <c r="DZ11" s="91">
        <v>0</v>
      </c>
      <c r="EA11" s="89">
        <v>235469</v>
      </c>
      <c r="EB11" s="747">
        <v>332669</v>
      </c>
      <c r="EC11" s="747">
        <v>175048</v>
      </c>
      <c r="ED11" s="102">
        <v>583</v>
      </c>
      <c r="EE11" s="747">
        <v>96898</v>
      </c>
      <c r="EF11" s="747">
        <v>1377320</v>
      </c>
      <c r="EG11" s="747">
        <v>422119</v>
      </c>
      <c r="EH11" s="812">
        <v>4933</v>
      </c>
    </row>
    <row r="12" spans="2:138" x14ac:dyDescent="0.3">
      <c r="B12" s="72" t="s">
        <v>506</v>
      </c>
      <c r="C12" s="89">
        <v>30327</v>
      </c>
      <c r="D12" s="747">
        <v>34628</v>
      </c>
      <c r="E12" s="747">
        <v>62891</v>
      </c>
      <c r="F12" s="102">
        <v>0</v>
      </c>
      <c r="G12" s="747">
        <v>0</v>
      </c>
      <c r="H12" s="747">
        <v>327100</v>
      </c>
      <c r="I12" s="747">
        <v>194394</v>
      </c>
      <c r="J12" s="91">
        <v>690</v>
      </c>
      <c r="K12" s="89">
        <v>36164</v>
      </c>
      <c r="L12" s="747">
        <v>29994</v>
      </c>
      <c r="M12" s="747">
        <v>62204</v>
      </c>
      <c r="N12" s="102">
        <v>0</v>
      </c>
      <c r="O12" s="747">
        <v>9855</v>
      </c>
      <c r="P12" s="747">
        <v>593282</v>
      </c>
      <c r="Q12" s="747">
        <v>65502</v>
      </c>
      <c r="R12" s="91">
        <v>922</v>
      </c>
      <c r="S12" s="89">
        <v>132330</v>
      </c>
      <c r="T12" s="747">
        <v>43889</v>
      </c>
      <c r="U12" s="747">
        <v>90369</v>
      </c>
      <c r="V12" s="102">
        <v>338</v>
      </c>
      <c r="W12" s="747">
        <v>11498</v>
      </c>
      <c r="X12" s="747">
        <v>75414</v>
      </c>
      <c r="Y12" s="747">
        <v>67862</v>
      </c>
      <c r="Z12" s="91">
        <v>654</v>
      </c>
      <c r="AA12" s="89">
        <v>24090</v>
      </c>
      <c r="AB12" s="747">
        <v>42693</v>
      </c>
      <c r="AC12" s="747">
        <v>6260</v>
      </c>
      <c r="AD12" s="102">
        <v>0</v>
      </c>
      <c r="AE12" s="747">
        <v>8901</v>
      </c>
      <c r="AF12" s="747">
        <v>108188</v>
      </c>
      <c r="AG12" s="747">
        <v>69094</v>
      </c>
      <c r="AH12" s="91">
        <v>0</v>
      </c>
      <c r="AI12" s="89">
        <v>0</v>
      </c>
      <c r="AJ12" s="747">
        <v>20622</v>
      </c>
      <c r="AK12" s="747">
        <v>2646</v>
      </c>
      <c r="AL12" s="102">
        <v>0</v>
      </c>
      <c r="AM12" s="747">
        <v>0</v>
      </c>
      <c r="AN12" s="747">
        <v>146203</v>
      </c>
      <c r="AO12" s="747">
        <v>70761</v>
      </c>
      <c r="AP12" s="91">
        <v>0</v>
      </c>
      <c r="AQ12" s="89">
        <v>3868</v>
      </c>
      <c r="AR12" s="747">
        <v>3900</v>
      </c>
      <c r="AS12" s="747">
        <v>34815</v>
      </c>
      <c r="AT12" s="102">
        <v>0</v>
      </c>
      <c r="AU12" s="747">
        <v>3615</v>
      </c>
      <c r="AV12" s="747">
        <v>28501</v>
      </c>
      <c r="AW12" s="747">
        <v>14152</v>
      </c>
      <c r="AX12" s="91">
        <v>0</v>
      </c>
      <c r="AY12" s="89">
        <v>0</v>
      </c>
      <c r="AZ12" s="747">
        <v>5267</v>
      </c>
      <c r="BA12" s="747">
        <v>17568</v>
      </c>
      <c r="BB12" s="102">
        <v>0</v>
      </c>
      <c r="BC12" s="747">
        <v>742</v>
      </c>
      <c r="BD12" s="747">
        <v>28391</v>
      </c>
      <c r="BE12" s="747">
        <v>908</v>
      </c>
      <c r="BF12" s="91">
        <v>0</v>
      </c>
      <c r="BG12" s="89">
        <v>19200</v>
      </c>
      <c r="BH12" s="747">
        <v>45049</v>
      </c>
      <c r="BI12" s="747">
        <v>12000</v>
      </c>
      <c r="BJ12" s="102">
        <v>0</v>
      </c>
      <c r="BK12" s="747">
        <v>18984</v>
      </c>
      <c r="BL12" s="747">
        <v>38213</v>
      </c>
      <c r="BM12" s="747">
        <v>20479</v>
      </c>
      <c r="BN12" s="91">
        <v>0</v>
      </c>
      <c r="BO12" s="89">
        <v>53375</v>
      </c>
      <c r="BP12" s="747">
        <v>18662</v>
      </c>
      <c r="BQ12" s="747">
        <v>0</v>
      </c>
      <c r="BR12" s="102">
        <v>0</v>
      </c>
      <c r="BS12" s="747">
        <v>7679</v>
      </c>
      <c r="BT12" s="747">
        <v>22497</v>
      </c>
      <c r="BU12" s="747">
        <v>0</v>
      </c>
      <c r="BV12" s="91">
        <v>0</v>
      </c>
      <c r="BW12" s="89">
        <v>5525</v>
      </c>
      <c r="BX12" s="747">
        <v>35516</v>
      </c>
      <c r="BY12" s="747">
        <v>27687</v>
      </c>
      <c r="BZ12" s="102">
        <v>0</v>
      </c>
      <c r="CA12" s="747">
        <v>0</v>
      </c>
      <c r="CB12" s="747">
        <v>21127</v>
      </c>
      <c r="CC12" s="747">
        <v>0</v>
      </c>
      <c r="CD12" s="91">
        <v>0</v>
      </c>
      <c r="CE12" s="89">
        <v>6528</v>
      </c>
      <c r="CF12" s="747">
        <v>6748</v>
      </c>
      <c r="CG12" s="747">
        <v>4170</v>
      </c>
      <c r="CH12" s="102">
        <v>0</v>
      </c>
      <c r="CI12" s="747">
        <v>0</v>
      </c>
      <c r="CJ12" s="747">
        <v>46127</v>
      </c>
      <c r="CK12" s="747">
        <v>17624</v>
      </c>
      <c r="CL12" s="91">
        <v>0</v>
      </c>
      <c r="CM12" s="89">
        <v>0</v>
      </c>
      <c r="CN12" s="747">
        <v>17764</v>
      </c>
      <c r="CO12" s="747">
        <v>0</v>
      </c>
      <c r="CP12" s="102">
        <v>0</v>
      </c>
      <c r="CQ12" s="747">
        <v>0</v>
      </c>
      <c r="CR12" s="747">
        <v>46121</v>
      </c>
      <c r="CS12" s="747">
        <v>0</v>
      </c>
      <c r="CT12" s="91">
        <v>0</v>
      </c>
      <c r="CU12" s="89">
        <v>1501</v>
      </c>
      <c r="CV12" s="747">
        <v>32272</v>
      </c>
      <c r="CW12" s="747">
        <v>0</v>
      </c>
      <c r="CX12" s="102">
        <v>0</v>
      </c>
      <c r="CY12" s="747">
        <v>0</v>
      </c>
      <c r="CZ12" s="747">
        <v>27530</v>
      </c>
      <c r="DA12" s="747">
        <v>15098</v>
      </c>
      <c r="DB12" s="91">
        <v>0</v>
      </c>
      <c r="DC12" s="89">
        <v>0</v>
      </c>
      <c r="DD12" s="747">
        <v>6344</v>
      </c>
      <c r="DE12" s="747">
        <v>18577</v>
      </c>
      <c r="DF12" s="102">
        <v>0</v>
      </c>
      <c r="DG12" s="747">
        <v>0</v>
      </c>
      <c r="DH12" s="747">
        <v>30161</v>
      </c>
      <c r="DI12" s="747">
        <v>0</v>
      </c>
      <c r="DJ12" s="91">
        <v>848</v>
      </c>
      <c r="DK12" s="89">
        <v>0</v>
      </c>
      <c r="DL12" s="747">
        <v>18780</v>
      </c>
      <c r="DM12" s="747">
        <v>0</v>
      </c>
      <c r="DN12" s="102">
        <v>3220</v>
      </c>
      <c r="DO12" s="747">
        <v>1900</v>
      </c>
      <c r="DP12" s="747">
        <v>16419</v>
      </c>
      <c r="DQ12" s="747">
        <v>0</v>
      </c>
      <c r="DR12" s="91">
        <v>9660</v>
      </c>
      <c r="DS12" s="89">
        <v>142382</v>
      </c>
      <c r="DT12" s="747">
        <v>12568</v>
      </c>
      <c r="DU12" s="747">
        <v>89463</v>
      </c>
      <c r="DV12" s="102">
        <v>0</v>
      </c>
      <c r="DW12" s="747">
        <v>68937</v>
      </c>
      <c r="DX12" s="747">
        <v>155719</v>
      </c>
      <c r="DY12" s="747">
        <v>79882</v>
      </c>
      <c r="DZ12" s="91">
        <v>0</v>
      </c>
      <c r="EA12" s="89">
        <v>455290</v>
      </c>
      <c r="EB12" s="747">
        <v>374696</v>
      </c>
      <c r="EC12" s="747">
        <v>428650</v>
      </c>
      <c r="ED12" s="102">
        <v>3558</v>
      </c>
      <c r="EE12" s="747">
        <v>132111</v>
      </c>
      <c r="EF12" s="747">
        <v>1710993</v>
      </c>
      <c r="EG12" s="747">
        <v>615756</v>
      </c>
      <c r="EH12" s="812">
        <v>12774</v>
      </c>
    </row>
    <row r="13" spans="2:138" x14ac:dyDescent="0.3">
      <c r="B13" s="27" t="s">
        <v>507</v>
      </c>
      <c r="C13" s="89">
        <v>48418</v>
      </c>
      <c r="D13" s="747">
        <v>33170</v>
      </c>
      <c r="E13" s="747">
        <v>44106</v>
      </c>
      <c r="F13" s="102">
        <v>0</v>
      </c>
      <c r="G13" s="747">
        <v>6909</v>
      </c>
      <c r="H13" s="747">
        <v>440718</v>
      </c>
      <c r="I13" s="747">
        <v>216149</v>
      </c>
      <c r="J13" s="91">
        <v>1530</v>
      </c>
      <c r="K13" s="89">
        <v>30336</v>
      </c>
      <c r="L13" s="747">
        <v>32880</v>
      </c>
      <c r="M13" s="747">
        <v>105332</v>
      </c>
      <c r="N13" s="102">
        <v>0</v>
      </c>
      <c r="O13" s="747">
        <v>20454</v>
      </c>
      <c r="P13" s="747">
        <v>373952</v>
      </c>
      <c r="Q13" s="747">
        <v>78068</v>
      </c>
      <c r="R13" s="91">
        <v>336</v>
      </c>
      <c r="S13" s="89">
        <v>57820</v>
      </c>
      <c r="T13" s="747">
        <v>53471</v>
      </c>
      <c r="U13" s="747">
        <v>26731</v>
      </c>
      <c r="V13" s="102">
        <v>345</v>
      </c>
      <c r="W13" s="747">
        <v>17380</v>
      </c>
      <c r="X13" s="747">
        <v>74917</v>
      </c>
      <c r="Y13" s="747">
        <v>95844</v>
      </c>
      <c r="Z13" s="91">
        <v>0</v>
      </c>
      <c r="AA13" s="89">
        <v>9653</v>
      </c>
      <c r="AB13" s="747">
        <v>41653</v>
      </c>
      <c r="AC13" s="747">
        <v>126710</v>
      </c>
      <c r="AD13" s="102">
        <v>0</v>
      </c>
      <c r="AE13" s="747">
        <v>384</v>
      </c>
      <c r="AF13" s="747">
        <v>149367</v>
      </c>
      <c r="AG13" s="747">
        <v>3806</v>
      </c>
      <c r="AH13" s="91">
        <v>0</v>
      </c>
      <c r="AI13" s="89">
        <v>42</v>
      </c>
      <c r="AJ13" s="747">
        <v>25423</v>
      </c>
      <c r="AK13" s="747">
        <v>4645</v>
      </c>
      <c r="AL13" s="102">
        <v>0</v>
      </c>
      <c r="AM13" s="747">
        <v>0</v>
      </c>
      <c r="AN13" s="747">
        <v>146048</v>
      </c>
      <c r="AO13" s="747">
        <v>36872</v>
      </c>
      <c r="AP13" s="91">
        <v>0</v>
      </c>
      <c r="AQ13" s="89">
        <v>1988</v>
      </c>
      <c r="AR13" s="747">
        <v>7447</v>
      </c>
      <c r="AS13" s="747">
        <v>28796</v>
      </c>
      <c r="AT13" s="102">
        <v>0</v>
      </c>
      <c r="AU13" s="747">
        <v>222</v>
      </c>
      <c r="AV13" s="747">
        <v>34088</v>
      </c>
      <c r="AW13" s="747">
        <v>21435</v>
      </c>
      <c r="AX13" s="91">
        <v>0</v>
      </c>
      <c r="AY13" s="89">
        <v>711</v>
      </c>
      <c r="AZ13" s="747">
        <v>4277</v>
      </c>
      <c r="BA13" s="747">
        <v>8446</v>
      </c>
      <c r="BB13" s="102">
        <v>0</v>
      </c>
      <c r="BC13" s="747">
        <v>384</v>
      </c>
      <c r="BD13" s="747">
        <v>10895</v>
      </c>
      <c r="BE13" s="747">
        <v>1367</v>
      </c>
      <c r="BF13" s="91">
        <v>0</v>
      </c>
      <c r="BG13" s="89">
        <v>0</v>
      </c>
      <c r="BH13" s="747">
        <v>33122</v>
      </c>
      <c r="BI13" s="747">
        <v>4884</v>
      </c>
      <c r="BJ13" s="102">
        <v>117</v>
      </c>
      <c r="BK13" s="747">
        <v>14920</v>
      </c>
      <c r="BL13" s="747">
        <v>59772</v>
      </c>
      <c r="BM13" s="747">
        <v>3336</v>
      </c>
      <c r="BN13" s="91">
        <v>542</v>
      </c>
      <c r="BO13" s="89">
        <v>7448</v>
      </c>
      <c r="BP13" s="747">
        <v>15826</v>
      </c>
      <c r="BQ13" s="747">
        <v>2606</v>
      </c>
      <c r="BR13" s="102">
        <v>0</v>
      </c>
      <c r="BS13" s="747">
        <v>17586</v>
      </c>
      <c r="BT13" s="747">
        <v>36809</v>
      </c>
      <c r="BU13" s="747">
        <v>16737</v>
      </c>
      <c r="BV13" s="91">
        <v>0</v>
      </c>
      <c r="BW13" s="89">
        <v>0</v>
      </c>
      <c r="BX13" s="747">
        <v>20504</v>
      </c>
      <c r="BY13" s="747">
        <v>7776</v>
      </c>
      <c r="BZ13" s="102">
        <v>0</v>
      </c>
      <c r="CA13" s="747">
        <v>0</v>
      </c>
      <c r="CB13" s="747">
        <v>46246</v>
      </c>
      <c r="CC13" s="747">
        <v>0</v>
      </c>
      <c r="CD13" s="91">
        <v>0</v>
      </c>
      <c r="CE13" s="89">
        <v>4404</v>
      </c>
      <c r="CF13" s="747">
        <v>7042</v>
      </c>
      <c r="CG13" s="747">
        <v>9039</v>
      </c>
      <c r="CH13" s="102">
        <v>35</v>
      </c>
      <c r="CI13" s="747">
        <v>180</v>
      </c>
      <c r="CJ13" s="747">
        <v>19089</v>
      </c>
      <c r="CK13" s="747">
        <v>6063</v>
      </c>
      <c r="CL13" s="91">
        <v>0</v>
      </c>
      <c r="CM13" s="89">
        <v>0</v>
      </c>
      <c r="CN13" s="747">
        <v>7109</v>
      </c>
      <c r="CO13" s="747">
        <v>0</v>
      </c>
      <c r="CP13" s="102">
        <v>0</v>
      </c>
      <c r="CQ13" s="747">
        <v>0</v>
      </c>
      <c r="CR13" s="747">
        <v>71099</v>
      </c>
      <c r="CS13" s="747">
        <v>0</v>
      </c>
      <c r="CT13" s="91">
        <v>0</v>
      </c>
      <c r="CU13" s="89">
        <v>7944</v>
      </c>
      <c r="CV13" s="747">
        <v>17453</v>
      </c>
      <c r="CW13" s="747">
        <v>0</v>
      </c>
      <c r="CX13" s="102">
        <v>0</v>
      </c>
      <c r="CY13" s="747">
        <v>0</v>
      </c>
      <c r="CZ13" s="747">
        <v>17359</v>
      </c>
      <c r="DA13" s="747">
        <v>31883</v>
      </c>
      <c r="DB13" s="91">
        <v>155</v>
      </c>
      <c r="DC13" s="89">
        <v>0</v>
      </c>
      <c r="DD13" s="747">
        <v>9611</v>
      </c>
      <c r="DE13" s="747">
        <v>25883</v>
      </c>
      <c r="DF13" s="102">
        <v>0</v>
      </c>
      <c r="DG13" s="747">
        <v>0</v>
      </c>
      <c r="DH13" s="747">
        <v>41185</v>
      </c>
      <c r="DI13" s="747">
        <v>16161</v>
      </c>
      <c r="DJ13" s="91">
        <v>0</v>
      </c>
      <c r="DK13" s="89">
        <v>8526</v>
      </c>
      <c r="DL13" s="747">
        <v>23732</v>
      </c>
      <c r="DM13" s="747">
        <v>0</v>
      </c>
      <c r="DN13" s="102">
        <v>12870</v>
      </c>
      <c r="DO13" s="747">
        <v>3797</v>
      </c>
      <c r="DP13" s="747">
        <v>17027</v>
      </c>
      <c r="DQ13" s="747">
        <v>0</v>
      </c>
      <c r="DR13" s="91">
        <v>2135</v>
      </c>
      <c r="DS13" s="89">
        <v>205478</v>
      </c>
      <c r="DT13" s="747">
        <v>8422</v>
      </c>
      <c r="DU13" s="747">
        <v>61614</v>
      </c>
      <c r="DV13" s="102">
        <v>42</v>
      </c>
      <c r="DW13" s="747">
        <v>52323</v>
      </c>
      <c r="DX13" s="747">
        <v>135815</v>
      </c>
      <c r="DY13" s="747">
        <v>41737</v>
      </c>
      <c r="DZ13" s="91">
        <v>300</v>
      </c>
      <c r="EA13" s="89">
        <v>382768</v>
      </c>
      <c r="EB13" s="747">
        <v>341142</v>
      </c>
      <c r="EC13" s="747">
        <v>456568</v>
      </c>
      <c r="ED13" s="102">
        <v>13409</v>
      </c>
      <c r="EE13" s="747">
        <v>134539</v>
      </c>
      <c r="EF13" s="747">
        <v>1674386</v>
      </c>
      <c r="EG13" s="747">
        <v>569458</v>
      </c>
      <c r="EH13" s="812">
        <v>4998</v>
      </c>
    </row>
    <row r="14" spans="2:138" x14ac:dyDescent="0.3">
      <c r="B14" s="27" t="s">
        <v>509</v>
      </c>
      <c r="C14" s="89">
        <v>37679</v>
      </c>
      <c r="D14" s="747">
        <v>36847</v>
      </c>
      <c r="E14" s="747">
        <v>38528</v>
      </c>
      <c r="F14" s="102">
        <v>25</v>
      </c>
      <c r="G14" s="747">
        <v>39298</v>
      </c>
      <c r="H14" s="747">
        <v>536011</v>
      </c>
      <c r="I14" s="747">
        <v>217546</v>
      </c>
      <c r="J14" s="91">
        <v>220</v>
      </c>
      <c r="K14" s="89">
        <v>31152</v>
      </c>
      <c r="L14" s="747">
        <v>19759</v>
      </c>
      <c r="M14" s="747">
        <v>158325</v>
      </c>
      <c r="N14" s="102">
        <v>0</v>
      </c>
      <c r="O14" s="747">
        <v>35996</v>
      </c>
      <c r="P14" s="747">
        <v>360941</v>
      </c>
      <c r="Q14" s="747">
        <v>112734</v>
      </c>
      <c r="R14" s="91">
        <v>1072</v>
      </c>
      <c r="S14" s="89">
        <v>54766</v>
      </c>
      <c r="T14" s="747">
        <v>41646</v>
      </c>
      <c r="U14" s="747">
        <v>35119</v>
      </c>
      <c r="V14" s="102">
        <v>0</v>
      </c>
      <c r="W14" s="747">
        <v>27465</v>
      </c>
      <c r="X14" s="747">
        <v>99879</v>
      </c>
      <c r="Y14" s="747">
        <v>57089</v>
      </c>
      <c r="Z14" s="91">
        <v>0</v>
      </c>
      <c r="AA14" s="89">
        <v>8749</v>
      </c>
      <c r="AB14" s="747">
        <v>21073</v>
      </c>
      <c r="AC14" s="747">
        <v>75844</v>
      </c>
      <c r="AD14" s="102">
        <v>213</v>
      </c>
      <c r="AE14" s="747">
        <v>1440</v>
      </c>
      <c r="AF14" s="747">
        <v>81985</v>
      </c>
      <c r="AG14" s="747">
        <v>27164</v>
      </c>
      <c r="AH14" s="91">
        <v>0</v>
      </c>
      <c r="AI14" s="89">
        <v>2416</v>
      </c>
      <c r="AJ14" s="747">
        <v>28023</v>
      </c>
      <c r="AK14" s="747">
        <v>24569</v>
      </c>
      <c r="AL14" s="102">
        <v>0</v>
      </c>
      <c r="AM14" s="747">
        <v>1412</v>
      </c>
      <c r="AN14" s="747">
        <v>64192</v>
      </c>
      <c r="AO14" s="747">
        <v>133875</v>
      </c>
      <c r="AP14" s="91">
        <v>0</v>
      </c>
      <c r="AQ14" s="89">
        <v>84</v>
      </c>
      <c r="AR14" s="747">
        <v>1520</v>
      </c>
      <c r="AS14" s="747">
        <v>53733</v>
      </c>
      <c r="AT14" s="102">
        <v>0</v>
      </c>
      <c r="AU14" s="747">
        <v>36271</v>
      </c>
      <c r="AV14" s="747">
        <v>10426</v>
      </c>
      <c r="AW14" s="747">
        <v>12712</v>
      </c>
      <c r="AX14" s="91">
        <v>0</v>
      </c>
      <c r="AY14" s="89">
        <v>76</v>
      </c>
      <c r="AZ14" s="747">
        <v>5040</v>
      </c>
      <c r="BA14" s="747">
        <v>5684</v>
      </c>
      <c r="BB14" s="102">
        <v>0</v>
      </c>
      <c r="BC14" s="747">
        <v>1170</v>
      </c>
      <c r="BD14" s="747">
        <v>37636</v>
      </c>
      <c r="BE14" s="747">
        <v>15502</v>
      </c>
      <c r="BF14" s="91">
        <v>323</v>
      </c>
      <c r="BG14" s="89">
        <v>0</v>
      </c>
      <c r="BH14" s="747">
        <v>32069</v>
      </c>
      <c r="BI14" s="747">
        <v>19164</v>
      </c>
      <c r="BJ14" s="102">
        <v>116</v>
      </c>
      <c r="BK14" s="747">
        <v>832</v>
      </c>
      <c r="BL14" s="747">
        <v>51128</v>
      </c>
      <c r="BM14" s="747">
        <v>8216</v>
      </c>
      <c r="BN14" s="91">
        <v>720</v>
      </c>
      <c r="BO14" s="89">
        <v>27082</v>
      </c>
      <c r="BP14" s="747">
        <v>10581</v>
      </c>
      <c r="BQ14" s="747">
        <v>8570</v>
      </c>
      <c r="BR14" s="102">
        <v>0</v>
      </c>
      <c r="BS14" s="747">
        <v>5351</v>
      </c>
      <c r="BT14" s="747">
        <v>15408</v>
      </c>
      <c r="BU14" s="747">
        <v>3590</v>
      </c>
      <c r="BV14" s="91">
        <v>0</v>
      </c>
      <c r="BW14" s="89">
        <v>1398</v>
      </c>
      <c r="BX14" s="747">
        <v>24542</v>
      </c>
      <c r="BY14" s="747">
        <v>50413</v>
      </c>
      <c r="BZ14" s="102">
        <v>0</v>
      </c>
      <c r="CA14" s="747">
        <v>1957</v>
      </c>
      <c r="CB14" s="747">
        <v>24588</v>
      </c>
      <c r="CC14" s="747">
        <v>9925</v>
      </c>
      <c r="CD14" s="91">
        <v>0</v>
      </c>
      <c r="CE14" s="89">
        <v>1550</v>
      </c>
      <c r="CF14" s="747">
        <v>6244</v>
      </c>
      <c r="CG14" s="747">
        <v>5498</v>
      </c>
      <c r="CH14" s="102">
        <v>110</v>
      </c>
      <c r="CI14" s="747">
        <v>0</v>
      </c>
      <c r="CJ14" s="747">
        <v>15226</v>
      </c>
      <c r="CK14" s="747">
        <v>55683</v>
      </c>
      <c r="CL14" s="91">
        <v>221</v>
      </c>
      <c r="CM14" s="89">
        <v>0</v>
      </c>
      <c r="CN14" s="747">
        <v>6222</v>
      </c>
      <c r="CO14" s="747">
        <v>15000</v>
      </c>
      <c r="CP14" s="102">
        <v>0</v>
      </c>
      <c r="CQ14" s="747">
        <v>0</v>
      </c>
      <c r="CR14" s="747">
        <v>58143</v>
      </c>
      <c r="CS14" s="747">
        <v>0</v>
      </c>
      <c r="CT14" s="91">
        <v>0</v>
      </c>
      <c r="CU14" s="89">
        <v>78</v>
      </c>
      <c r="CV14" s="747">
        <v>12509</v>
      </c>
      <c r="CW14" s="747">
        <v>0</v>
      </c>
      <c r="CX14" s="102">
        <v>0</v>
      </c>
      <c r="CY14" s="747">
        <v>0</v>
      </c>
      <c r="CZ14" s="747">
        <v>13030</v>
      </c>
      <c r="DA14" s="747">
        <v>41766</v>
      </c>
      <c r="DB14" s="91">
        <v>0</v>
      </c>
      <c r="DC14" s="89">
        <v>0</v>
      </c>
      <c r="DD14" s="747">
        <v>9748</v>
      </c>
      <c r="DE14" s="747">
        <v>39340</v>
      </c>
      <c r="DF14" s="102">
        <v>0</v>
      </c>
      <c r="DG14" s="747">
        <v>0</v>
      </c>
      <c r="DH14" s="747">
        <v>58936</v>
      </c>
      <c r="DI14" s="747">
        <v>6903</v>
      </c>
      <c r="DJ14" s="91">
        <v>0</v>
      </c>
      <c r="DK14" s="89">
        <v>0</v>
      </c>
      <c r="DL14" s="747">
        <v>25775</v>
      </c>
      <c r="DM14" s="747">
        <v>1067</v>
      </c>
      <c r="DN14" s="102">
        <v>10930</v>
      </c>
      <c r="DO14" s="747">
        <v>0</v>
      </c>
      <c r="DP14" s="747">
        <v>22362</v>
      </c>
      <c r="DQ14" s="747">
        <v>0</v>
      </c>
      <c r="DR14" s="91">
        <v>13800</v>
      </c>
      <c r="DS14" s="89">
        <v>220795</v>
      </c>
      <c r="DT14" s="747">
        <v>17936</v>
      </c>
      <c r="DU14" s="747">
        <v>174231</v>
      </c>
      <c r="DV14" s="102">
        <v>0</v>
      </c>
      <c r="DW14" s="747">
        <v>85891</v>
      </c>
      <c r="DX14" s="747">
        <v>111079</v>
      </c>
      <c r="DY14" s="747">
        <v>78444</v>
      </c>
      <c r="DZ14" s="91">
        <v>390</v>
      </c>
      <c r="EA14" s="89">
        <v>385825</v>
      </c>
      <c r="EB14" s="747">
        <v>299534</v>
      </c>
      <c r="EC14" s="747">
        <v>705085</v>
      </c>
      <c r="ED14" s="102">
        <v>11394</v>
      </c>
      <c r="EE14" s="747">
        <v>237083</v>
      </c>
      <c r="EF14" s="747">
        <v>1560970</v>
      </c>
      <c r="EG14" s="747">
        <v>781149</v>
      </c>
      <c r="EH14" s="812">
        <v>16746</v>
      </c>
    </row>
    <row r="15" spans="2:138" ht="17.25" thickBot="1" x14ac:dyDescent="0.35">
      <c r="B15" s="34" t="s">
        <v>569</v>
      </c>
      <c r="C15" s="89">
        <v>6205</v>
      </c>
      <c r="D15" s="747">
        <v>31402</v>
      </c>
      <c r="E15" s="747">
        <v>9580</v>
      </c>
      <c r="F15" s="102">
        <v>0</v>
      </c>
      <c r="G15" s="747">
        <v>8555</v>
      </c>
      <c r="H15" s="747">
        <v>318944</v>
      </c>
      <c r="I15" s="747">
        <v>397571</v>
      </c>
      <c r="J15" s="91">
        <v>628</v>
      </c>
      <c r="K15" s="89">
        <v>23025</v>
      </c>
      <c r="L15" s="747">
        <v>14067</v>
      </c>
      <c r="M15" s="747">
        <v>93294</v>
      </c>
      <c r="N15" s="102">
        <v>0</v>
      </c>
      <c r="O15" s="747">
        <v>28960</v>
      </c>
      <c r="P15" s="747">
        <v>250099</v>
      </c>
      <c r="Q15" s="747">
        <v>154482</v>
      </c>
      <c r="R15" s="91">
        <v>0</v>
      </c>
      <c r="S15" s="89">
        <v>45359</v>
      </c>
      <c r="T15" s="747">
        <v>36570</v>
      </c>
      <c r="U15" s="747">
        <v>13328</v>
      </c>
      <c r="V15" s="102">
        <v>586</v>
      </c>
      <c r="W15" s="747">
        <v>28285</v>
      </c>
      <c r="X15" s="747">
        <v>51741</v>
      </c>
      <c r="Y15" s="747">
        <v>71063</v>
      </c>
      <c r="Z15" s="91">
        <v>590</v>
      </c>
      <c r="AA15" s="89">
        <v>1397</v>
      </c>
      <c r="AB15" s="747">
        <v>17353</v>
      </c>
      <c r="AC15" s="747">
        <v>5672</v>
      </c>
      <c r="AD15" s="102">
        <v>0</v>
      </c>
      <c r="AE15" s="747">
        <v>0</v>
      </c>
      <c r="AF15" s="747">
        <v>62625</v>
      </c>
      <c r="AG15" s="747">
        <v>92845</v>
      </c>
      <c r="AH15" s="91">
        <v>0</v>
      </c>
      <c r="AI15" s="89">
        <v>293</v>
      </c>
      <c r="AJ15" s="747">
        <v>19275</v>
      </c>
      <c r="AK15" s="747">
        <v>8074</v>
      </c>
      <c r="AL15" s="102">
        <v>0</v>
      </c>
      <c r="AM15" s="747">
        <v>0</v>
      </c>
      <c r="AN15" s="747">
        <v>214707</v>
      </c>
      <c r="AO15" s="747">
        <v>131617</v>
      </c>
      <c r="AP15" s="91">
        <v>0</v>
      </c>
      <c r="AQ15" s="89">
        <v>10344</v>
      </c>
      <c r="AR15" s="747">
        <v>602</v>
      </c>
      <c r="AS15" s="747">
        <v>16342</v>
      </c>
      <c r="AT15" s="102">
        <v>0</v>
      </c>
      <c r="AU15" s="747">
        <v>1136</v>
      </c>
      <c r="AV15" s="747">
        <v>1892</v>
      </c>
      <c r="AW15" s="747">
        <v>34005</v>
      </c>
      <c r="AX15" s="91">
        <v>0</v>
      </c>
      <c r="AY15" s="89">
        <v>380</v>
      </c>
      <c r="AZ15" s="747">
        <v>4365</v>
      </c>
      <c r="BA15" s="747">
        <v>26688</v>
      </c>
      <c r="BB15" s="102">
        <v>0</v>
      </c>
      <c r="BC15" s="747">
        <v>180</v>
      </c>
      <c r="BD15" s="747">
        <v>16470</v>
      </c>
      <c r="BE15" s="747">
        <v>1024</v>
      </c>
      <c r="BF15" s="91">
        <v>0</v>
      </c>
      <c r="BG15" s="89">
        <v>12560</v>
      </c>
      <c r="BH15" s="747">
        <v>13192</v>
      </c>
      <c r="BI15" s="747">
        <v>8800</v>
      </c>
      <c r="BJ15" s="102">
        <v>348</v>
      </c>
      <c r="BK15" s="747">
        <v>0</v>
      </c>
      <c r="BL15" s="747">
        <v>87248</v>
      </c>
      <c r="BM15" s="747">
        <v>58864</v>
      </c>
      <c r="BN15" s="91">
        <v>0</v>
      </c>
      <c r="BO15" s="89">
        <v>0</v>
      </c>
      <c r="BP15" s="747">
        <v>6453</v>
      </c>
      <c r="BQ15" s="747">
        <v>41298</v>
      </c>
      <c r="BR15" s="102">
        <v>0</v>
      </c>
      <c r="BS15" s="747">
        <v>4376</v>
      </c>
      <c r="BT15" s="747">
        <v>46627</v>
      </c>
      <c r="BU15" s="747">
        <v>13380</v>
      </c>
      <c r="BV15" s="91">
        <v>0</v>
      </c>
      <c r="BW15" s="89">
        <v>0</v>
      </c>
      <c r="BX15" s="747">
        <v>21299</v>
      </c>
      <c r="BY15" s="747">
        <v>65460</v>
      </c>
      <c r="BZ15" s="102">
        <v>0</v>
      </c>
      <c r="CA15" s="747">
        <v>0</v>
      </c>
      <c r="CB15" s="747">
        <v>16264</v>
      </c>
      <c r="CC15" s="747">
        <v>20634</v>
      </c>
      <c r="CD15" s="91">
        <v>0</v>
      </c>
      <c r="CE15" s="89">
        <v>2721</v>
      </c>
      <c r="CF15" s="747">
        <v>2826</v>
      </c>
      <c r="CG15" s="747">
        <v>1986</v>
      </c>
      <c r="CH15" s="102">
        <v>73</v>
      </c>
      <c r="CI15" s="747">
        <v>6196</v>
      </c>
      <c r="CJ15" s="747">
        <v>33418</v>
      </c>
      <c r="CK15" s="747">
        <v>6040</v>
      </c>
      <c r="CL15" s="91">
        <v>0</v>
      </c>
      <c r="CM15" s="89">
        <v>0</v>
      </c>
      <c r="CN15" s="747">
        <v>32260</v>
      </c>
      <c r="CO15" s="747">
        <v>0</v>
      </c>
      <c r="CP15" s="102">
        <v>0</v>
      </c>
      <c r="CQ15" s="747">
        <v>0</v>
      </c>
      <c r="CR15" s="747">
        <v>52979</v>
      </c>
      <c r="CS15" s="747">
        <v>0</v>
      </c>
      <c r="CT15" s="91">
        <v>0</v>
      </c>
      <c r="CU15" s="89">
        <v>30719</v>
      </c>
      <c r="CV15" s="747">
        <v>16852</v>
      </c>
      <c r="CW15" s="747">
        <v>72</v>
      </c>
      <c r="CX15" s="102">
        <v>0</v>
      </c>
      <c r="CY15" s="747">
        <v>7680</v>
      </c>
      <c r="CZ15" s="747">
        <v>16336</v>
      </c>
      <c r="DA15" s="747">
        <v>12227</v>
      </c>
      <c r="DB15" s="91">
        <v>0</v>
      </c>
      <c r="DC15" s="89">
        <v>0</v>
      </c>
      <c r="DD15" s="747">
        <v>5027</v>
      </c>
      <c r="DE15" s="747">
        <v>5789</v>
      </c>
      <c r="DF15" s="102">
        <v>0</v>
      </c>
      <c r="DG15" s="747">
        <v>0</v>
      </c>
      <c r="DH15" s="747">
        <v>41254</v>
      </c>
      <c r="DI15" s="747">
        <v>308</v>
      </c>
      <c r="DJ15" s="91">
        <v>98</v>
      </c>
      <c r="DK15" s="89">
        <v>0</v>
      </c>
      <c r="DL15" s="747">
        <v>28812</v>
      </c>
      <c r="DM15" s="747">
        <v>0</v>
      </c>
      <c r="DN15" s="102">
        <v>13948</v>
      </c>
      <c r="DO15" s="747">
        <v>0</v>
      </c>
      <c r="DP15" s="747">
        <v>20629</v>
      </c>
      <c r="DQ15" s="747">
        <v>0</v>
      </c>
      <c r="DR15" s="91">
        <v>3170</v>
      </c>
      <c r="DS15" s="89">
        <v>164018</v>
      </c>
      <c r="DT15" s="747">
        <v>8188</v>
      </c>
      <c r="DU15" s="747">
        <v>70435</v>
      </c>
      <c r="DV15" s="102">
        <v>0</v>
      </c>
      <c r="DW15" s="747">
        <v>52528</v>
      </c>
      <c r="DX15" s="747">
        <v>103279</v>
      </c>
      <c r="DY15" s="747">
        <v>17314</v>
      </c>
      <c r="DZ15" s="91">
        <v>861</v>
      </c>
      <c r="EA15" s="89">
        <v>297021</v>
      </c>
      <c r="EB15" s="747">
        <v>258543</v>
      </c>
      <c r="EC15" s="747">
        <v>366818</v>
      </c>
      <c r="ED15" s="102">
        <v>14955</v>
      </c>
      <c r="EE15" s="747">
        <v>137896</v>
      </c>
      <c r="EF15" s="747">
        <v>1334512</v>
      </c>
      <c r="EG15" s="747">
        <v>1011374</v>
      </c>
      <c r="EH15" s="812">
        <v>5347</v>
      </c>
    </row>
    <row r="16" spans="2:138" x14ac:dyDescent="0.3">
      <c r="B16" s="72" t="s">
        <v>575</v>
      </c>
      <c r="C16" s="89">
        <v>86939</v>
      </c>
      <c r="D16" s="747">
        <v>39639</v>
      </c>
      <c r="E16" s="747">
        <v>48981</v>
      </c>
      <c r="F16" s="102">
        <v>2556</v>
      </c>
      <c r="G16" s="747">
        <v>23997</v>
      </c>
      <c r="H16" s="747">
        <v>404158</v>
      </c>
      <c r="I16" s="747">
        <v>253396</v>
      </c>
      <c r="J16" s="91">
        <v>1021</v>
      </c>
      <c r="K16" s="89">
        <v>19220</v>
      </c>
      <c r="L16" s="747">
        <v>13772</v>
      </c>
      <c r="M16" s="747">
        <v>72441</v>
      </c>
      <c r="N16" s="102">
        <v>0</v>
      </c>
      <c r="O16" s="747">
        <v>19317</v>
      </c>
      <c r="P16" s="747">
        <v>393766</v>
      </c>
      <c r="Q16" s="747">
        <v>37516</v>
      </c>
      <c r="R16" s="91">
        <v>230</v>
      </c>
      <c r="S16" s="89">
        <v>13780</v>
      </c>
      <c r="T16" s="747">
        <v>49043</v>
      </c>
      <c r="U16" s="747">
        <v>19625</v>
      </c>
      <c r="V16" s="102">
        <v>376</v>
      </c>
      <c r="W16" s="747">
        <v>33990</v>
      </c>
      <c r="X16" s="747">
        <v>57963</v>
      </c>
      <c r="Y16" s="747">
        <v>79232</v>
      </c>
      <c r="Z16" s="91">
        <v>302</v>
      </c>
      <c r="AA16" s="89">
        <v>4222</v>
      </c>
      <c r="AB16" s="747">
        <v>42812</v>
      </c>
      <c r="AC16" s="747">
        <v>113479</v>
      </c>
      <c r="AD16" s="102">
        <v>91</v>
      </c>
      <c r="AE16" s="747">
        <v>0</v>
      </c>
      <c r="AF16" s="747">
        <v>130739</v>
      </c>
      <c r="AG16" s="747">
        <v>26550</v>
      </c>
      <c r="AH16" s="91">
        <v>0</v>
      </c>
      <c r="AI16" s="89">
        <v>39</v>
      </c>
      <c r="AJ16" s="747">
        <v>24465</v>
      </c>
      <c r="AK16" s="747">
        <v>11856</v>
      </c>
      <c r="AL16" s="102">
        <v>0</v>
      </c>
      <c r="AM16" s="747">
        <v>0</v>
      </c>
      <c r="AN16" s="747">
        <v>80660</v>
      </c>
      <c r="AO16" s="747">
        <v>142091</v>
      </c>
      <c r="AP16" s="91">
        <v>0</v>
      </c>
      <c r="AQ16" s="89">
        <v>0</v>
      </c>
      <c r="AR16" s="747">
        <v>1661</v>
      </c>
      <c r="AS16" s="747">
        <v>27938</v>
      </c>
      <c r="AT16" s="102">
        <v>0</v>
      </c>
      <c r="AU16" s="747">
        <v>2125</v>
      </c>
      <c r="AV16" s="747">
        <v>9834</v>
      </c>
      <c r="AW16" s="747">
        <v>6100</v>
      </c>
      <c r="AX16" s="91">
        <v>0</v>
      </c>
      <c r="AY16" s="89">
        <v>324</v>
      </c>
      <c r="AZ16" s="747">
        <v>4601</v>
      </c>
      <c r="BA16" s="747">
        <v>4541</v>
      </c>
      <c r="BB16" s="102">
        <v>70</v>
      </c>
      <c r="BC16" s="747">
        <v>941</v>
      </c>
      <c r="BD16" s="747">
        <v>21717</v>
      </c>
      <c r="BE16" s="747">
        <v>515</v>
      </c>
      <c r="BF16" s="91">
        <v>240</v>
      </c>
      <c r="BG16" s="89">
        <v>0</v>
      </c>
      <c r="BH16" s="747">
        <v>15164</v>
      </c>
      <c r="BI16" s="747">
        <v>9538</v>
      </c>
      <c r="BJ16" s="102">
        <v>0</v>
      </c>
      <c r="BK16" s="747">
        <v>0</v>
      </c>
      <c r="BL16" s="747">
        <v>43065</v>
      </c>
      <c r="BM16" s="747">
        <v>21936</v>
      </c>
      <c r="BN16" s="91">
        <v>504</v>
      </c>
      <c r="BO16" s="89">
        <v>2940</v>
      </c>
      <c r="BP16" s="747">
        <v>10216</v>
      </c>
      <c r="BQ16" s="747">
        <v>9492</v>
      </c>
      <c r="BR16" s="102">
        <v>0</v>
      </c>
      <c r="BS16" s="747">
        <v>0</v>
      </c>
      <c r="BT16" s="747">
        <v>30420</v>
      </c>
      <c r="BU16" s="747">
        <v>7095</v>
      </c>
      <c r="BV16" s="91">
        <v>2700</v>
      </c>
      <c r="BW16" s="89">
        <v>0</v>
      </c>
      <c r="BX16" s="747">
        <v>18568</v>
      </c>
      <c r="BY16" s="747">
        <v>50292</v>
      </c>
      <c r="BZ16" s="102">
        <v>0</v>
      </c>
      <c r="CA16" s="747">
        <v>0</v>
      </c>
      <c r="CB16" s="747">
        <v>44696</v>
      </c>
      <c r="CC16" s="747">
        <v>5006</v>
      </c>
      <c r="CD16" s="91">
        <v>0</v>
      </c>
      <c r="CE16" s="89">
        <v>3543</v>
      </c>
      <c r="CF16" s="747">
        <v>4181</v>
      </c>
      <c r="CG16" s="747">
        <v>7549</v>
      </c>
      <c r="CH16" s="102">
        <v>0</v>
      </c>
      <c r="CI16" s="747">
        <v>5860</v>
      </c>
      <c r="CJ16" s="747">
        <v>13794</v>
      </c>
      <c r="CK16" s="747">
        <v>28215</v>
      </c>
      <c r="CL16" s="91">
        <v>0</v>
      </c>
      <c r="CM16" s="89">
        <v>0</v>
      </c>
      <c r="CN16" s="747">
        <v>32998</v>
      </c>
      <c r="CO16" s="747">
        <v>0</v>
      </c>
      <c r="CP16" s="102">
        <v>0</v>
      </c>
      <c r="CQ16" s="747">
        <v>0</v>
      </c>
      <c r="CR16" s="747">
        <v>70947</v>
      </c>
      <c r="CS16" s="747">
        <v>0</v>
      </c>
      <c r="CT16" s="91">
        <v>0</v>
      </c>
      <c r="CU16" s="89">
        <v>2101</v>
      </c>
      <c r="CV16" s="747">
        <v>9440</v>
      </c>
      <c r="CW16" s="747">
        <v>0</v>
      </c>
      <c r="CX16" s="102">
        <v>0</v>
      </c>
      <c r="CY16" s="747">
        <v>0</v>
      </c>
      <c r="CZ16" s="747">
        <v>21531</v>
      </c>
      <c r="DA16" s="747">
        <v>26375</v>
      </c>
      <c r="DB16" s="91">
        <v>0</v>
      </c>
      <c r="DC16" s="89">
        <v>0</v>
      </c>
      <c r="DD16" s="747">
        <v>7986</v>
      </c>
      <c r="DE16" s="747">
        <v>6903</v>
      </c>
      <c r="DF16" s="102">
        <v>0</v>
      </c>
      <c r="DG16" s="747">
        <v>0</v>
      </c>
      <c r="DH16" s="747">
        <v>37396</v>
      </c>
      <c r="DI16" s="747">
        <v>6903</v>
      </c>
      <c r="DJ16" s="91">
        <v>0</v>
      </c>
      <c r="DK16" s="89">
        <v>0</v>
      </c>
      <c r="DL16" s="747">
        <v>20655</v>
      </c>
      <c r="DM16" s="747">
        <v>0</v>
      </c>
      <c r="DN16" s="102">
        <v>11640</v>
      </c>
      <c r="DO16" s="747">
        <v>1440</v>
      </c>
      <c r="DP16" s="747">
        <v>34658</v>
      </c>
      <c r="DQ16" s="747">
        <v>0</v>
      </c>
      <c r="DR16" s="91">
        <v>0</v>
      </c>
      <c r="DS16" s="89">
        <v>185362</v>
      </c>
      <c r="DT16" s="747">
        <v>18758</v>
      </c>
      <c r="DU16" s="747">
        <v>31112</v>
      </c>
      <c r="DV16" s="102">
        <v>42</v>
      </c>
      <c r="DW16" s="747">
        <v>74593</v>
      </c>
      <c r="DX16" s="747">
        <v>141511</v>
      </c>
      <c r="DY16" s="747">
        <v>42952</v>
      </c>
      <c r="DZ16" s="91">
        <v>120</v>
      </c>
      <c r="EA16" s="89">
        <v>318470</v>
      </c>
      <c r="EB16" s="747">
        <v>313959</v>
      </c>
      <c r="EC16" s="747">
        <v>413747</v>
      </c>
      <c r="ED16" s="102">
        <v>14775</v>
      </c>
      <c r="EE16" s="747">
        <v>162263</v>
      </c>
      <c r="EF16" s="747">
        <v>1536855</v>
      </c>
      <c r="EG16" s="747">
        <v>683882</v>
      </c>
      <c r="EH16" s="812">
        <v>5117</v>
      </c>
    </row>
    <row r="17" spans="2:146" ht="13.5" x14ac:dyDescent="0.25">
      <c r="B17" s="27" t="s">
        <v>578</v>
      </c>
      <c r="C17" s="89">
        <v>41839</v>
      </c>
      <c r="D17" s="747">
        <v>63478</v>
      </c>
      <c r="E17" s="747">
        <v>54366</v>
      </c>
      <c r="F17" s="102">
        <v>380</v>
      </c>
      <c r="G17" s="747">
        <v>55092</v>
      </c>
      <c r="H17" s="747">
        <v>329334</v>
      </c>
      <c r="I17" s="747">
        <v>250955</v>
      </c>
      <c r="J17" s="91">
        <v>550</v>
      </c>
      <c r="K17" s="89">
        <v>15158</v>
      </c>
      <c r="L17" s="747">
        <v>16714</v>
      </c>
      <c r="M17" s="747">
        <v>70132</v>
      </c>
      <c r="N17" s="102">
        <v>0</v>
      </c>
      <c r="O17" s="747">
        <v>10096</v>
      </c>
      <c r="P17" s="747">
        <v>271336</v>
      </c>
      <c r="Q17" s="747">
        <v>106167</v>
      </c>
      <c r="R17" s="91">
        <v>746</v>
      </c>
      <c r="S17" s="89">
        <v>6762</v>
      </c>
      <c r="T17" s="747">
        <v>51459</v>
      </c>
      <c r="U17" s="747">
        <v>30858</v>
      </c>
      <c r="V17" s="102">
        <v>454</v>
      </c>
      <c r="W17" s="747">
        <v>11112</v>
      </c>
      <c r="X17" s="747">
        <v>60580</v>
      </c>
      <c r="Y17" s="747">
        <v>88493</v>
      </c>
      <c r="Z17" s="91">
        <v>0</v>
      </c>
      <c r="AA17" s="89">
        <v>1857</v>
      </c>
      <c r="AB17" s="747">
        <v>32253</v>
      </c>
      <c r="AC17" s="747">
        <v>16042</v>
      </c>
      <c r="AD17" s="102">
        <v>0</v>
      </c>
      <c r="AE17" s="747">
        <v>690</v>
      </c>
      <c r="AF17" s="747">
        <v>97609</v>
      </c>
      <c r="AG17" s="747">
        <v>41882</v>
      </c>
      <c r="AH17" s="91">
        <v>0</v>
      </c>
      <c r="AI17" s="89">
        <v>0</v>
      </c>
      <c r="AJ17" s="747">
        <v>22806</v>
      </c>
      <c r="AK17" s="747">
        <v>22848</v>
      </c>
      <c r="AL17" s="102">
        <v>0</v>
      </c>
      <c r="AM17" s="747">
        <v>323</v>
      </c>
      <c r="AN17" s="747">
        <v>62806</v>
      </c>
      <c r="AO17" s="747">
        <v>71286</v>
      </c>
      <c r="AP17" s="91">
        <v>0</v>
      </c>
      <c r="AQ17" s="89">
        <v>813</v>
      </c>
      <c r="AR17" s="747">
        <v>6339</v>
      </c>
      <c r="AS17" s="747">
        <v>22283</v>
      </c>
      <c r="AT17" s="102">
        <v>0</v>
      </c>
      <c r="AU17" s="747">
        <v>9256</v>
      </c>
      <c r="AV17" s="747">
        <v>23504</v>
      </c>
      <c r="AW17" s="747">
        <v>7949</v>
      </c>
      <c r="AX17" s="91">
        <v>0</v>
      </c>
      <c r="AY17" s="89">
        <v>0</v>
      </c>
      <c r="AZ17" s="747">
        <v>4712</v>
      </c>
      <c r="BA17" s="747">
        <v>13309</v>
      </c>
      <c r="BB17" s="102">
        <v>0</v>
      </c>
      <c r="BC17" s="747">
        <v>1326</v>
      </c>
      <c r="BD17" s="747">
        <v>9032</v>
      </c>
      <c r="BE17" s="747">
        <v>28123</v>
      </c>
      <c r="BF17" s="91">
        <v>0</v>
      </c>
      <c r="BG17" s="89">
        <v>2510</v>
      </c>
      <c r="BH17" s="747">
        <v>3834</v>
      </c>
      <c r="BI17" s="747">
        <v>44306</v>
      </c>
      <c r="BJ17" s="102">
        <v>0</v>
      </c>
      <c r="BK17" s="747">
        <v>0</v>
      </c>
      <c r="BL17" s="747">
        <v>73626</v>
      </c>
      <c r="BM17" s="747">
        <v>28433</v>
      </c>
      <c r="BN17" s="91">
        <v>0</v>
      </c>
      <c r="BO17" s="89">
        <v>0</v>
      </c>
      <c r="BP17" s="747">
        <v>12969</v>
      </c>
      <c r="BQ17" s="747">
        <v>22824</v>
      </c>
      <c r="BR17" s="102">
        <v>0</v>
      </c>
      <c r="BS17" s="747">
        <v>0</v>
      </c>
      <c r="BT17" s="747">
        <v>32609</v>
      </c>
      <c r="BU17" s="747">
        <v>30400</v>
      </c>
      <c r="BV17" s="91">
        <v>0</v>
      </c>
      <c r="BW17" s="89">
        <v>0</v>
      </c>
      <c r="BX17" s="747">
        <v>18561</v>
      </c>
      <c r="BY17" s="747">
        <v>28305</v>
      </c>
      <c r="BZ17" s="102">
        <v>0</v>
      </c>
      <c r="CA17" s="747">
        <v>0</v>
      </c>
      <c r="CB17" s="747">
        <v>22630</v>
      </c>
      <c r="CC17" s="747">
        <v>3092</v>
      </c>
      <c r="CD17" s="91">
        <v>0</v>
      </c>
      <c r="CE17" s="89">
        <v>1954</v>
      </c>
      <c r="CF17" s="747">
        <v>9961</v>
      </c>
      <c r="CG17" s="747">
        <v>18496</v>
      </c>
      <c r="CH17" s="102">
        <v>850</v>
      </c>
      <c r="CI17" s="747">
        <v>360</v>
      </c>
      <c r="CJ17" s="747">
        <v>37149</v>
      </c>
      <c r="CK17" s="747">
        <v>20276</v>
      </c>
      <c r="CL17" s="91">
        <v>0</v>
      </c>
      <c r="CM17" s="89">
        <v>0</v>
      </c>
      <c r="CN17" s="747">
        <v>18642</v>
      </c>
      <c r="CO17" s="747">
        <v>19032</v>
      </c>
      <c r="CP17" s="102">
        <v>0</v>
      </c>
      <c r="CQ17" s="747">
        <v>0</v>
      </c>
      <c r="CR17" s="747">
        <v>31797</v>
      </c>
      <c r="CS17" s="747">
        <v>280</v>
      </c>
      <c r="CT17" s="91">
        <v>0</v>
      </c>
      <c r="CU17" s="89">
        <v>31222</v>
      </c>
      <c r="CV17" s="747">
        <v>5440</v>
      </c>
      <c r="CW17" s="747">
        <v>0</v>
      </c>
      <c r="CX17" s="102">
        <v>0</v>
      </c>
      <c r="CY17" s="747">
        <v>2135</v>
      </c>
      <c r="CZ17" s="747">
        <v>40001</v>
      </c>
      <c r="DA17" s="747">
        <v>10479</v>
      </c>
      <c r="DB17" s="91">
        <v>0</v>
      </c>
      <c r="DC17" s="89">
        <v>0</v>
      </c>
      <c r="DD17" s="747">
        <v>10041</v>
      </c>
      <c r="DE17" s="747">
        <v>12118</v>
      </c>
      <c r="DF17" s="102">
        <v>0</v>
      </c>
      <c r="DG17" s="747">
        <v>0</v>
      </c>
      <c r="DH17" s="747">
        <v>52472</v>
      </c>
      <c r="DI17" s="747">
        <v>0</v>
      </c>
      <c r="DJ17" s="91">
        <v>0</v>
      </c>
      <c r="DK17" s="89">
        <v>0</v>
      </c>
      <c r="DL17" s="747">
        <v>20159</v>
      </c>
      <c r="DM17" s="747">
        <v>0</v>
      </c>
      <c r="DN17" s="102">
        <v>0</v>
      </c>
      <c r="DO17" s="747">
        <v>0</v>
      </c>
      <c r="DP17" s="747">
        <v>28034</v>
      </c>
      <c r="DQ17" s="747">
        <v>0</v>
      </c>
      <c r="DR17" s="91">
        <v>0</v>
      </c>
      <c r="DS17" s="89">
        <v>98639</v>
      </c>
      <c r="DT17" s="747">
        <v>15374</v>
      </c>
      <c r="DU17" s="747">
        <v>68276</v>
      </c>
      <c r="DV17" s="102">
        <v>0</v>
      </c>
      <c r="DW17" s="747">
        <v>56851</v>
      </c>
      <c r="DX17" s="747">
        <v>84797</v>
      </c>
      <c r="DY17" s="747">
        <v>31054</v>
      </c>
      <c r="DZ17" s="91">
        <v>0</v>
      </c>
      <c r="EA17" s="89">
        <v>200754</v>
      </c>
      <c r="EB17" s="747">
        <v>312742</v>
      </c>
      <c r="EC17" s="747">
        <v>443195</v>
      </c>
      <c r="ED17" s="102">
        <v>1684</v>
      </c>
      <c r="EE17" s="747">
        <v>147241</v>
      </c>
      <c r="EF17" s="747">
        <v>1257316</v>
      </c>
      <c r="EG17" s="747">
        <v>718869</v>
      </c>
      <c r="EH17" s="812">
        <v>1296</v>
      </c>
      <c r="EI17" s="98"/>
      <c r="EJ17" s="98"/>
      <c r="EK17" s="98"/>
      <c r="EL17" s="98"/>
      <c r="EM17" s="98"/>
      <c r="EN17" s="98"/>
      <c r="EO17" s="98"/>
      <c r="EP17" s="98"/>
    </row>
    <row r="18" spans="2:146" ht="13.5" x14ac:dyDescent="0.25">
      <c r="B18" s="27" t="s">
        <v>721</v>
      </c>
      <c r="C18" s="747">
        <v>25688</v>
      </c>
      <c r="D18" s="747">
        <v>98524</v>
      </c>
      <c r="E18" s="747">
        <v>234559</v>
      </c>
      <c r="F18" s="102">
        <v>0</v>
      </c>
      <c r="G18" s="747">
        <v>5220</v>
      </c>
      <c r="H18" s="747">
        <v>335860</v>
      </c>
      <c r="I18" s="747">
        <v>122113</v>
      </c>
      <c r="J18" s="91">
        <v>288</v>
      </c>
      <c r="K18" s="747">
        <v>12239</v>
      </c>
      <c r="L18" s="747">
        <v>45062</v>
      </c>
      <c r="M18" s="747">
        <v>15076</v>
      </c>
      <c r="N18" s="102">
        <v>0</v>
      </c>
      <c r="O18" s="747">
        <v>17482</v>
      </c>
      <c r="P18" s="747">
        <v>331330</v>
      </c>
      <c r="Q18" s="747">
        <v>75140</v>
      </c>
      <c r="R18" s="91">
        <v>9211</v>
      </c>
      <c r="S18" s="747">
        <v>46178</v>
      </c>
      <c r="T18" s="747">
        <v>46642</v>
      </c>
      <c r="U18" s="747">
        <v>87951</v>
      </c>
      <c r="V18" s="102">
        <v>123</v>
      </c>
      <c r="W18" s="747">
        <v>3399</v>
      </c>
      <c r="X18" s="747">
        <v>96003</v>
      </c>
      <c r="Y18" s="747">
        <v>20916</v>
      </c>
      <c r="Z18" s="91">
        <v>170</v>
      </c>
      <c r="AA18" s="747">
        <v>11041</v>
      </c>
      <c r="AB18" s="747">
        <v>22620</v>
      </c>
      <c r="AC18" s="747">
        <v>13835</v>
      </c>
      <c r="AD18" s="102">
        <v>142</v>
      </c>
      <c r="AE18" s="747">
        <v>270</v>
      </c>
      <c r="AF18" s="747">
        <v>114611</v>
      </c>
      <c r="AG18" s="747">
        <v>40393</v>
      </c>
      <c r="AH18" s="91">
        <v>0</v>
      </c>
      <c r="AI18" s="747">
        <v>335</v>
      </c>
      <c r="AJ18" s="747">
        <v>30420</v>
      </c>
      <c r="AK18" s="747">
        <v>11993</v>
      </c>
      <c r="AL18" s="102">
        <v>0</v>
      </c>
      <c r="AM18" s="747">
        <v>300</v>
      </c>
      <c r="AN18" s="747">
        <v>104992</v>
      </c>
      <c r="AO18" s="747">
        <v>40432</v>
      </c>
      <c r="AP18" s="91">
        <v>193</v>
      </c>
      <c r="AQ18" s="747">
        <v>266</v>
      </c>
      <c r="AR18" s="747">
        <v>10284</v>
      </c>
      <c r="AS18" s="747">
        <v>26204</v>
      </c>
      <c r="AT18" s="102">
        <v>0</v>
      </c>
      <c r="AU18" s="747">
        <v>8058</v>
      </c>
      <c r="AV18" s="747">
        <v>8374</v>
      </c>
      <c r="AW18" s="747">
        <v>32742</v>
      </c>
      <c r="AX18" s="91">
        <v>0</v>
      </c>
      <c r="AY18" s="747">
        <v>62</v>
      </c>
      <c r="AZ18" s="747">
        <v>5224</v>
      </c>
      <c r="BA18" s="747">
        <v>6428</v>
      </c>
      <c r="BB18" s="102">
        <v>1356</v>
      </c>
      <c r="BC18" s="747">
        <v>708</v>
      </c>
      <c r="BD18" s="747">
        <v>31242</v>
      </c>
      <c r="BE18" s="747">
        <v>6932</v>
      </c>
      <c r="BF18" s="91">
        <v>5820</v>
      </c>
      <c r="BG18" s="747">
        <v>15860</v>
      </c>
      <c r="BH18" s="747">
        <v>2888</v>
      </c>
      <c r="BI18" s="747">
        <v>3088</v>
      </c>
      <c r="BJ18" s="102">
        <v>0</v>
      </c>
      <c r="BK18" s="747">
        <v>380</v>
      </c>
      <c r="BL18" s="747">
        <v>89390</v>
      </c>
      <c r="BM18" s="747">
        <v>7536</v>
      </c>
      <c r="BN18" s="91">
        <v>0</v>
      </c>
      <c r="BO18" s="747">
        <v>12726</v>
      </c>
      <c r="BP18" s="747">
        <v>6842</v>
      </c>
      <c r="BQ18" s="747">
        <v>91519</v>
      </c>
      <c r="BR18" s="102">
        <v>0</v>
      </c>
      <c r="BS18" s="747">
        <v>0</v>
      </c>
      <c r="BT18" s="747">
        <v>29317</v>
      </c>
      <c r="BU18" s="747">
        <v>38344</v>
      </c>
      <c r="BV18" s="91">
        <v>0</v>
      </c>
      <c r="BW18" s="747">
        <v>164</v>
      </c>
      <c r="BX18" s="747">
        <v>14917</v>
      </c>
      <c r="BY18" s="747">
        <v>17645</v>
      </c>
      <c r="BZ18" s="102">
        <v>0</v>
      </c>
      <c r="CA18" s="747">
        <v>0</v>
      </c>
      <c r="CB18" s="747">
        <v>19673</v>
      </c>
      <c r="CC18" s="747">
        <v>12708</v>
      </c>
      <c r="CD18" s="91">
        <v>0</v>
      </c>
      <c r="CE18" s="747">
        <v>0</v>
      </c>
      <c r="CF18" s="747">
        <v>7855</v>
      </c>
      <c r="CG18" s="747">
        <v>25487</v>
      </c>
      <c r="CH18" s="102">
        <v>558</v>
      </c>
      <c r="CI18" s="747">
        <v>2616</v>
      </c>
      <c r="CJ18" s="747">
        <v>14233</v>
      </c>
      <c r="CK18" s="747">
        <v>4618</v>
      </c>
      <c r="CL18" s="91">
        <v>300</v>
      </c>
      <c r="CM18" s="747">
        <v>35</v>
      </c>
      <c r="CN18" s="747">
        <v>9734</v>
      </c>
      <c r="CO18" s="747">
        <v>21900</v>
      </c>
      <c r="CP18" s="102">
        <v>0</v>
      </c>
      <c r="CQ18" s="747">
        <v>0</v>
      </c>
      <c r="CR18" s="747">
        <v>34034</v>
      </c>
      <c r="CS18" s="747">
        <v>7200</v>
      </c>
      <c r="CT18" s="91">
        <v>0</v>
      </c>
      <c r="CU18" s="747">
        <v>28392</v>
      </c>
      <c r="CV18" s="747">
        <v>3043</v>
      </c>
      <c r="CW18" s="747">
        <v>78</v>
      </c>
      <c r="CX18" s="102">
        <v>0</v>
      </c>
      <c r="CY18" s="747">
        <v>4360</v>
      </c>
      <c r="CZ18" s="747">
        <v>6149</v>
      </c>
      <c r="DA18" s="747">
        <v>9875</v>
      </c>
      <c r="DB18" s="91">
        <v>0</v>
      </c>
      <c r="DC18" s="747">
        <v>0</v>
      </c>
      <c r="DD18" s="747">
        <v>8164</v>
      </c>
      <c r="DE18" s="747">
        <v>14049</v>
      </c>
      <c r="DF18" s="102">
        <v>0</v>
      </c>
      <c r="DG18" s="747">
        <v>0</v>
      </c>
      <c r="DH18" s="747">
        <v>20212</v>
      </c>
      <c r="DI18" s="747">
        <v>0</v>
      </c>
      <c r="DJ18" s="91">
        <v>0</v>
      </c>
      <c r="DK18" s="747">
        <v>0</v>
      </c>
      <c r="DL18" s="747">
        <v>15352</v>
      </c>
      <c r="DM18" s="747">
        <v>0</v>
      </c>
      <c r="DN18" s="102">
        <v>0</v>
      </c>
      <c r="DO18" s="747">
        <v>0</v>
      </c>
      <c r="DP18" s="747">
        <v>23556</v>
      </c>
      <c r="DQ18" s="747">
        <v>0</v>
      </c>
      <c r="DR18" s="91">
        <v>6280</v>
      </c>
      <c r="DS18" s="747">
        <v>98866</v>
      </c>
      <c r="DT18" s="747">
        <v>16353</v>
      </c>
      <c r="DU18" s="747">
        <v>59349</v>
      </c>
      <c r="DV18" s="102">
        <v>0</v>
      </c>
      <c r="DW18" s="747">
        <v>20131</v>
      </c>
      <c r="DX18" s="747">
        <v>117885</v>
      </c>
      <c r="DY18" s="747">
        <v>51842</v>
      </c>
      <c r="DZ18" s="91">
        <v>0</v>
      </c>
      <c r="EA18" s="747">
        <v>251852</v>
      </c>
      <c r="EB18" s="747">
        <v>343924</v>
      </c>
      <c r="EC18" s="747">
        <v>629161</v>
      </c>
      <c r="ED18" s="102">
        <v>2179</v>
      </c>
      <c r="EE18" s="747">
        <v>62924</v>
      </c>
      <c r="EF18" s="747">
        <v>1376861</v>
      </c>
      <c r="EG18" s="747">
        <v>470791</v>
      </c>
      <c r="EH18" s="812">
        <v>22262</v>
      </c>
      <c r="EI18" s="98"/>
      <c r="EJ18" s="98"/>
      <c r="EK18" s="98"/>
      <c r="EL18" s="98"/>
      <c r="EM18" s="98"/>
      <c r="EN18" s="98"/>
      <c r="EO18" s="98"/>
      <c r="EP18" s="98"/>
    </row>
    <row r="19" spans="2:146" ht="14.25" thickBot="1" x14ac:dyDescent="0.3">
      <c r="B19" s="34" t="s">
        <v>740</v>
      </c>
      <c r="C19" s="747">
        <v>12033</v>
      </c>
      <c r="D19" s="747">
        <v>44707</v>
      </c>
      <c r="E19" s="747">
        <v>46450</v>
      </c>
      <c r="F19" s="102">
        <v>0</v>
      </c>
      <c r="G19" s="747">
        <v>13132</v>
      </c>
      <c r="H19" s="747">
        <v>514759</v>
      </c>
      <c r="I19" s="747">
        <v>116988</v>
      </c>
      <c r="J19" s="91">
        <v>0</v>
      </c>
      <c r="K19" s="747">
        <v>15666</v>
      </c>
      <c r="L19" s="747">
        <v>29112</v>
      </c>
      <c r="M19" s="747">
        <v>24937</v>
      </c>
      <c r="N19" s="102">
        <v>5642</v>
      </c>
      <c r="O19" s="747">
        <v>15181</v>
      </c>
      <c r="P19" s="747">
        <v>417007</v>
      </c>
      <c r="Q19" s="747">
        <v>53469</v>
      </c>
      <c r="R19" s="91">
        <v>26230</v>
      </c>
      <c r="S19" s="747">
        <v>20435</v>
      </c>
      <c r="T19" s="747">
        <v>42354</v>
      </c>
      <c r="U19" s="747">
        <v>23225</v>
      </c>
      <c r="V19" s="102">
        <v>0</v>
      </c>
      <c r="W19" s="747">
        <v>37215</v>
      </c>
      <c r="X19" s="747">
        <v>68700</v>
      </c>
      <c r="Y19" s="747">
        <v>35634</v>
      </c>
      <c r="Z19" s="91">
        <v>0</v>
      </c>
      <c r="AA19" s="747">
        <v>2690</v>
      </c>
      <c r="AB19" s="747">
        <v>17463</v>
      </c>
      <c r="AC19" s="747">
        <v>32511</v>
      </c>
      <c r="AD19" s="102">
        <v>356</v>
      </c>
      <c r="AE19" s="747">
        <v>1033</v>
      </c>
      <c r="AF19" s="747">
        <v>238920</v>
      </c>
      <c r="AG19" s="747">
        <v>16255</v>
      </c>
      <c r="AH19" s="91">
        <v>0</v>
      </c>
      <c r="AI19" s="747">
        <v>173</v>
      </c>
      <c r="AJ19" s="747">
        <v>26661</v>
      </c>
      <c r="AK19" s="747">
        <v>32715</v>
      </c>
      <c r="AL19" s="102">
        <v>0</v>
      </c>
      <c r="AM19" s="747">
        <v>0</v>
      </c>
      <c r="AN19" s="747">
        <v>187284</v>
      </c>
      <c r="AO19" s="747">
        <v>12220</v>
      </c>
      <c r="AP19" s="91">
        <v>77</v>
      </c>
      <c r="AQ19" s="747">
        <v>3460</v>
      </c>
      <c r="AR19" s="747">
        <v>9974</v>
      </c>
      <c r="AS19" s="747">
        <v>12667</v>
      </c>
      <c r="AT19" s="102">
        <v>0</v>
      </c>
      <c r="AU19" s="747">
        <v>40211</v>
      </c>
      <c r="AV19" s="747">
        <v>20762</v>
      </c>
      <c r="AW19" s="747">
        <v>20850</v>
      </c>
      <c r="AX19" s="91">
        <v>120</v>
      </c>
      <c r="AY19" s="747">
        <v>160</v>
      </c>
      <c r="AZ19" s="747">
        <v>3669</v>
      </c>
      <c r="BA19" s="747">
        <v>38110</v>
      </c>
      <c r="BB19" s="102">
        <v>0</v>
      </c>
      <c r="BC19" s="747">
        <v>0</v>
      </c>
      <c r="BD19" s="747">
        <v>23022</v>
      </c>
      <c r="BE19" s="747">
        <v>85</v>
      </c>
      <c r="BF19" s="91">
        <v>7550</v>
      </c>
      <c r="BG19" s="747">
        <v>2236</v>
      </c>
      <c r="BH19" s="747">
        <v>9232</v>
      </c>
      <c r="BI19" s="747">
        <v>0</v>
      </c>
      <c r="BJ19" s="102">
        <v>0</v>
      </c>
      <c r="BK19" s="747">
        <v>0</v>
      </c>
      <c r="BL19" s="747">
        <v>61917</v>
      </c>
      <c r="BM19" s="747">
        <v>0</v>
      </c>
      <c r="BN19" s="91">
        <v>0</v>
      </c>
      <c r="BO19" s="747">
        <v>540</v>
      </c>
      <c r="BP19" s="747">
        <v>5445</v>
      </c>
      <c r="BQ19" s="747">
        <v>0</v>
      </c>
      <c r="BR19" s="102">
        <v>0</v>
      </c>
      <c r="BS19" s="747">
        <v>0</v>
      </c>
      <c r="BT19" s="747">
        <v>8722</v>
      </c>
      <c r="BU19" s="747">
        <v>38452</v>
      </c>
      <c r="BV19" s="91">
        <v>0</v>
      </c>
      <c r="BW19" s="747">
        <v>0</v>
      </c>
      <c r="BX19" s="747">
        <v>12149</v>
      </c>
      <c r="BY19" s="747">
        <v>20764</v>
      </c>
      <c r="BZ19" s="102">
        <v>0</v>
      </c>
      <c r="CA19" s="747">
        <v>0</v>
      </c>
      <c r="CB19" s="747">
        <v>38439</v>
      </c>
      <c r="CC19" s="747">
        <v>3709</v>
      </c>
      <c r="CD19" s="91">
        <v>0</v>
      </c>
      <c r="CE19" s="747">
        <v>0</v>
      </c>
      <c r="CF19" s="747">
        <v>7591</v>
      </c>
      <c r="CG19" s="747">
        <v>19495</v>
      </c>
      <c r="CH19" s="102">
        <v>105</v>
      </c>
      <c r="CI19" s="747">
        <v>0</v>
      </c>
      <c r="CJ19" s="747">
        <v>17509</v>
      </c>
      <c r="CK19" s="747">
        <v>13445</v>
      </c>
      <c r="CL19" s="91">
        <v>0</v>
      </c>
      <c r="CM19" s="747">
        <v>0</v>
      </c>
      <c r="CN19" s="747">
        <v>37176</v>
      </c>
      <c r="CO19" s="747">
        <v>2602</v>
      </c>
      <c r="CP19" s="102">
        <v>0</v>
      </c>
      <c r="CQ19" s="747">
        <v>0</v>
      </c>
      <c r="CR19" s="747">
        <v>41733</v>
      </c>
      <c r="CS19" s="747">
        <v>2888</v>
      </c>
      <c r="CT19" s="91">
        <v>0</v>
      </c>
      <c r="CU19" s="747">
        <v>5492</v>
      </c>
      <c r="CV19" s="747">
        <v>4984</v>
      </c>
      <c r="CW19" s="747">
        <v>13322</v>
      </c>
      <c r="CX19" s="102">
        <v>0</v>
      </c>
      <c r="CY19" s="747">
        <v>597</v>
      </c>
      <c r="CZ19" s="747">
        <v>15884</v>
      </c>
      <c r="DA19" s="747">
        <v>20935</v>
      </c>
      <c r="DB19" s="91">
        <v>0</v>
      </c>
      <c r="DC19" s="747">
        <v>0</v>
      </c>
      <c r="DD19" s="747">
        <v>11801</v>
      </c>
      <c r="DE19" s="747">
        <v>16151</v>
      </c>
      <c r="DF19" s="102">
        <v>0</v>
      </c>
      <c r="DG19" s="747">
        <v>0</v>
      </c>
      <c r="DH19" s="747">
        <v>41886</v>
      </c>
      <c r="DI19" s="747">
        <v>15902</v>
      </c>
      <c r="DJ19" s="91">
        <v>0</v>
      </c>
      <c r="DK19" s="747">
        <v>0</v>
      </c>
      <c r="DL19" s="747">
        <v>24455</v>
      </c>
      <c r="DM19" s="747">
        <v>0</v>
      </c>
      <c r="DN19" s="102">
        <v>0</v>
      </c>
      <c r="DO19" s="747">
        <v>0</v>
      </c>
      <c r="DP19" s="747">
        <v>33988</v>
      </c>
      <c r="DQ19" s="747">
        <v>0</v>
      </c>
      <c r="DR19" s="91">
        <v>6280</v>
      </c>
      <c r="DS19" s="747">
        <v>91196</v>
      </c>
      <c r="DT19" s="747">
        <v>25448</v>
      </c>
      <c r="DU19" s="747">
        <v>20243</v>
      </c>
      <c r="DV19" s="102">
        <v>460</v>
      </c>
      <c r="DW19" s="747">
        <v>42658</v>
      </c>
      <c r="DX19" s="747">
        <v>174994</v>
      </c>
      <c r="DY19" s="747">
        <v>30668</v>
      </c>
      <c r="DZ19" s="91">
        <v>1003</v>
      </c>
      <c r="EA19" s="747">
        <v>154081</v>
      </c>
      <c r="EB19" s="747">
        <v>312221</v>
      </c>
      <c r="EC19" s="747">
        <v>303192</v>
      </c>
      <c r="ED19" s="102">
        <v>6563</v>
      </c>
      <c r="EE19" s="747">
        <v>150027</v>
      </c>
      <c r="EF19" s="747">
        <v>1905526</v>
      </c>
      <c r="EG19" s="747">
        <v>381500</v>
      </c>
      <c r="EH19" s="812">
        <v>41260</v>
      </c>
      <c r="EI19" s="98"/>
      <c r="EJ19" s="98"/>
      <c r="EK19" s="98"/>
      <c r="EL19" s="98"/>
      <c r="EM19" s="98"/>
      <c r="EN19" s="98"/>
      <c r="EO19" s="98"/>
      <c r="EP19" s="98"/>
    </row>
    <row r="20" spans="2:146" ht="13.5" x14ac:dyDescent="0.25">
      <c r="B20" s="72" t="s">
        <v>744</v>
      </c>
      <c r="C20" s="747">
        <v>14320</v>
      </c>
      <c r="D20" s="747">
        <v>31148</v>
      </c>
      <c r="E20" s="747">
        <v>161450</v>
      </c>
      <c r="F20" s="102">
        <v>4540</v>
      </c>
      <c r="G20" s="747">
        <v>0</v>
      </c>
      <c r="H20" s="747">
        <v>480286</v>
      </c>
      <c r="I20" s="747">
        <v>163207</v>
      </c>
      <c r="J20" s="91">
        <v>120</v>
      </c>
      <c r="K20" s="747">
        <v>10997</v>
      </c>
      <c r="L20" s="747">
        <v>19933</v>
      </c>
      <c r="M20" s="747">
        <v>82398</v>
      </c>
      <c r="N20" s="102">
        <v>0</v>
      </c>
      <c r="O20" s="747">
        <v>11841</v>
      </c>
      <c r="P20" s="747">
        <v>429333</v>
      </c>
      <c r="Q20" s="747">
        <v>95882</v>
      </c>
      <c r="R20" s="91">
        <v>240</v>
      </c>
      <c r="S20" s="747">
        <v>19094</v>
      </c>
      <c r="T20" s="747">
        <v>44803</v>
      </c>
      <c r="U20" s="747">
        <v>16510</v>
      </c>
      <c r="V20" s="102">
        <v>174</v>
      </c>
      <c r="W20" s="747">
        <v>14178</v>
      </c>
      <c r="X20" s="747">
        <v>69294</v>
      </c>
      <c r="Y20" s="747">
        <v>28669</v>
      </c>
      <c r="Z20" s="91">
        <v>0</v>
      </c>
      <c r="AA20" s="747">
        <v>286</v>
      </c>
      <c r="AB20" s="747">
        <v>26938</v>
      </c>
      <c r="AC20" s="747">
        <v>57229</v>
      </c>
      <c r="AD20" s="102">
        <v>72</v>
      </c>
      <c r="AE20" s="747">
        <v>75</v>
      </c>
      <c r="AF20" s="747">
        <v>212692</v>
      </c>
      <c r="AG20" s="747">
        <v>73247</v>
      </c>
      <c r="AH20" s="91">
        <v>827</v>
      </c>
      <c r="AI20" s="747">
        <v>51</v>
      </c>
      <c r="AJ20" s="747">
        <v>24552</v>
      </c>
      <c r="AK20" s="747">
        <v>32379</v>
      </c>
      <c r="AL20" s="102">
        <v>47</v>
      </c>
      <c r="AM20" s="747">
        <v>126</v>
      </c>
      <c r="AN20" s="747">
        <v>192648</v>
      </c>
      <c r="AO20" s="747">
        <v>33185</v>
      </c>
      <c r="AP20" s="91">
        <v>0</v>
      </c>
      <c r="AQ20" s="747">
        <v>8630</v>
      </c>
      <c r="AR20" s="747">
        <v>5722</v>
      </c>
      <c r="AS20" s="747">
        <v>29382</v>
      </c>
      <c r="AT20" s="102">
        <v>0</v>
      </c>
      <c r="AU20" s="747">
        <v>520</v>
      </c>
      <c r="AV20" s="747">
        <v>14178</v>
      </c>
      <c r="AW20" s="747">
        <v>11038</v>
      </c>
      <c r="AX20" s="91">
        <v>0</v>
      </c>
      <c r="AY20" s="747">
        <v>1172</v>
      </c>
      <c r="AZ20" s="747">
        <v>4882</v>
      </c>
      <c r="BA20" s="747">
        <v>38911</v>
      </c>
      <c r="BB20" s="102">
        <v>629</v>
      </c>
      <c r="BC20" s="747">
        <v>678</v>
      </c>
      <c r="BD20" s="747">
        <v>16418</v>
      </c>
      <c r="BE20" s="747">
        <v>19769</v>
      </c>
      <c r="BF20" s="91">
        <v>0</v>
      </c>
      <c r="BG20" s="747">
        <v>196</v>
      </c>
      <c r="BH20" s="747">
        <v>13409</v>
      </c>
      <c r="BI20" s="747">
        <v>30700</v>
      </c>
      <c r="BJ20" s="102">
        <v>0</v>
      </c>
      <c r="BK20" s="747">
        <v>0</v>
      </c>
      <c r="BL20" s="747">
        <v>53891</v>
      </c>
      <c r="BM20" s="747">
        <v>5628</v>
      </c>
      <c r="BN20" s="91">
        <v>105</v>
      </c>
      <c r="BO20" s="747">
        <v>16742</v>
      </c>
      <c r="BP20" s="747">
        <v>5719</v>
      </c>
      <c r="BQ20" s="747">
        <v>0</v>
      </c>
      <c r="BR20" s="102">
        <v>0</v>
      </c>
      <c r="BS20" s="747">
        <v>0</v>
      </c>
      <c r="BT20" s="747">
        <v>18293</v>
      </c>
      <c r="BU20" s="747">
        <v>51094</v>
      </c>
      <c r="BV20" s="91">
        <v>0</v>
      </c>
      <c r="BW20" s="747">
        <v>0</v>
      </c>
      <c r="BX20" s="747">
        <v>19930</v>
      </c>
      <c r="BY20" s="747">
        <v>56225</v>
      </c>
      <c r="BZ20" s="102">
        <v>0</v>
      </c>
      <c r="CA20" s="747">
        <v>0</v>
      </c>
      <c r="CB20" s="747">
        <v>41554</v>
      </c>
      <c r="CC20" s="747">
        <v>15116</v>
      </c>
      <c r="CD20" s="91">
        <v>0</v>
      </c>
      <c r="CE20" s="747">
        <v>4086</v>
      </c>
      <c r="CF20" s="747">
        <v>6232</v>
      </c>
      <c r="CG20" s="747">
        <v>1353</v>
      </c>
      <c r="CH20" s="102">
        <v>114</v>
      </c>
      <c r="CI20" s="747">
        <v>0</v>
      </c>
      <c r="CJ20" s="747">
        <v>21691</v>
      </c>
      <c r="CK20" s="747">
        <v>9541</v>
      </c>
      <c r="CL20" s="91">
        <v>0</v>
      </c>
      <c r="CM20" s="747">
        <v>0</v>
      </c>
      <c r="CN20" s="747">
        <v>15096</v>
      </c>
      <c r="CO20" s="747">
        <v>0</v>
      </c>
      <c r="CP20" s="102">
        <v>0</v>
      </c>
      <c r="CQ20" s="747">
        <v>0</v>
      </c>
      <c r="CR20" s="747">
        <v>37830</v>
      </c>
      <c r="CS20" s="747">
        <v>20480</v>
      </c>
      <c r="CT20" s="91">
        <v>0</v>
      </c>
      <c r="CU20" s="747">
        <v>0</v>
      </c>
      <c r="CV20" s="747">
        <v>7531</v>
      </c>
      <c r="CW20" s="747">
        <v>6627</v>
      </c>
      <c r="CX20" s="102">
        <v>0</v>
      </c>
      <c r="CY20" s="747">
        <v>0</v>
      </c>
      <c r="CZ20" s="747">
        <v>24781</v>
      </c>
      <c r="DA20" s="747">
        <v>3436</v>
      </c>
      <c r="DB20" s="91">
        <v>0</v>
      </c>
      <c r="DC20" s="747">
        <v>0</v>
      </c>
      <c r="DD20" s="747">
        <v>9410</v>
      </c>
      <c r="DE20" s="747">
        <v>36281</v>
      </c>
      <c r="DF20" s="102">
        <v>0</v>
      </c>
      <c r="DG20" s="747">
        <v>0</v>
      </c>
      <c r="DH20" s="747">
        <v>21133</v>
      </c>
      <c r="DI20" s="747">
        <v>0</v>
      </c>
      <c r="DJ20" s="91">
        <v>6096</v>
      </c>
      <c r="DK20" s="747">
        <v>315</v>
      </c>
      <c r="DL20" s="747">
        <v>17053</v>
      </c>
      <c r="DM20" s="747">
        <v>0</v>
      </c>
      <c r="DN20" s="102">
        <v>4384</v>
      </c>
      <c r="DO20" s="747">
        <v>0</v>
      </c>
      <c r="DP20" s="747">
        <v>28270</v>
      </c>
      <c r="DQ20" s="747">
        <v>0</v>
      </c>
      <c r="DR20" s="91">
        <v>0</v>
      </c>
      <c r="DS20" s="747">
        <v>169739</v>
      </c>
      <c r="DT20" s="747">
        <v>37700</v>
      </c>
      <c r="DU20" s="747">
        <v>43904</v>
      </c>
      <c r="DV20" s="102">
        <v>0</v>
      </c>
      <c r="DW20" s="747">
        <v>4701</v>
      </c>
      <c r="DX20" s="747">
        <v>189407</v>
      </c>
      <c r="DY20" s="747">
        <v>68075</v>
      </c>
      <c r="DZ20" s="91">
        <v>0</v>
      </c>
      <c r="EA20" s="747">
        <v>245628</v>
      </c>
      <c r="EB20" s="747">
        <v>290058</v>
      </c>
      <c r="EC20" s="747">
        <v>593349</v>
      </c>
      <c r="ED20" s="102">
        <v>9960</v>
      </c>
      <c r="EE20" s="747">
        <v>32119</v>
      </c>
      <c r="EF20" s="747">
        <v>1851699</v>
      </c>
      <c r="EG20" s="747">
        <v>598367</v>
      </c>
      <c r="EH20" s="812">
        <v>7388</v>
      </c>
      <c r="EI20" s="98"/>
      <c r="EJ20" s="98"/>
      <c r="EK20" s="98"/>
      <c r="EL20" s="98"/>
      <c r="EM20" s="98"/>
      <c r="EN20" s="98"/>
      <c r="EO20" s="98"/>
      <c r="EP20" s="98"/>
    </row>
    <row r="21" spans="2:146" ht="13.5" x14ac:dyDescent="0.25">
      <c r="B21" s="27" t="s">
        <v>790</v>
      </c>
      <c r="C21" s="89">
        <v>75209</v>
      </c>
      <c r="D21" s="747">
        <v>73251</v>
      </c>
      <c r="E21" s="747">
        <v>65820</v>
      </c>
      <c r="F21" s="102">
        <v>16820</v>
      </c>
      <c r="G21" s="747">
        <v>10858</v>
      </c>
      <c r="H21" s="747">
        <v>480360</v>
      </c>
      <c r="I21" s="747">
        <v>112424</v>
      </c>
      <c r="J21" s="91">
        <v>8318</v>
      </c>
      <c r="K21" s="89">
        <v>9545</v>
      </c>
      <c r="L21" s="747">
        <v>21033</v>
      </c>
      <c r="M21" s="747">
        <v>60392</v>
      </c>
      <c r="N21" s="102">
        <v>0</v>
      </c>
      <c r="O21" s="747">
        <v>4948</v>
      </c>
      <c r="P21" s="747">
        <v>385245</v>
      </c>
      <c r="Q21" s="747">
        <v>99416</v>
      </c>
      <c r="R21" s="91">
        <v>1505</v>
      </c>
      <c r="S21" s="89">
        <v>11345</v>
      </c>
      <c r="T21" s="747">
        <v>52561</v>
      </c>
      <c r="U21" s="747">
        <v>10659</v>
      </c>
      <c r="V21" s="102">
        <v>177</v>
      </c>
      <c r="W21" s="747">
        <v>27062</v>
      </c>
      <c r="X21" s="747">
        <v>93286</v>
      </c>
      <c r="Y21" s="747">
        <v>66209</v>
      </c>
      <c r="Z21" s="91">
        <v>2081</v>
      </c>
      <c r="AA21" s="89">
        <v>14012</v>
      </c>
      <c r="AB21" s="747">
        <v>37330</v>
      </c>
      <c r="AC21" s="747">
        <v>67659</v>
      </c>
      <c r="AD21" s="102">
        <v>521</v>
      </c>
      <c r="AE21" s="747">
        <v>8948</v>
      </c>
      <c r="AF21" s="747">
        <v>110818</v>
      </c>
      <c r="AG21" s="747">
        <v>21003</v>
      </c>
      <c r="AH21" s="91">
        <v>0</v>
      </c>
      <c r="AI21" s="89">
        <v>0</v>
      </c>
      <c r="AJ21" s="747">
        <v>24017</v>
      </c>
      <c r="AK21" s="747">
        <v>7406</v>
      </c>
      <c r="AL21" s="102">
        <v>212</v>
      </c>
      <c r="AM21" s="747">
        <v>0</v>
      </c>
      <c r="AN21" s="747">
        <v>165791</v>
      </c>
      <c r="AO21" s="747">
        <v>92137</v>
      </c>
      <c r="AP21" s="91">
        <v>0</v>
      </c>
      <c r="AQ21" s="89">
        <v>4964</v>
      </c>
      <c r="AR21" s="747">
        <v>13912</v>
      </c>
      <c r="AS21" s="747">
        <v>35868</v>
      </c>
      <c r="AT21" s="102">
        <v>0</v>
      </c>
      <c r="AU21" s="747">
        <v>13116</v>
      </c>
      <c r="AV21" s="747">
        <v>22662</v>
      </c>
      <c r="AW21" s="747">
        <v>25062</v>
      </c>
      <c r="AX21" s="91">
        <v>0</v>
      </c>
      <c r="AY21" s="89">
        <v>252</v>
      </c>
      <c r="AZ21" s="747">
        <v>5053</v>
      </c>
      <c r="BA21" s="747">
        <v>14312</v>
      </c>
      <c r="BB21" s="102">
        <v>64</v>
      </c>
      <c r="BC21" s="747">
        <v>1196</v>
      </c>
      <c r="BD21" s="747">
        <v>50379</v>
      </c>
      <c r="BE21" s="747">
        <v>2506</v>
      </c>
      <c r="BF21" s="91">
        <v>0</v>
      </c>
      <c r="BG21" s="89">
        <v>27432</v>
      </c>
      <c r="BH21" s="747">
        <v>22644</v>
      </c>
      <c r="BI21" s="747">
        <v>84</v>
      </c>
      <c r="BJ21" s="102">
        <v>0</v>
      </c>
      <c r="BK21" s="747">
        <v>6158</v>
      </c>
      <c r="BL21" s="747">
        <v>87598</v>
      </c>
      <c r="BM21" s="747">
        <v>7990</v>
      </c>
      <c r="BN21" s="91">
        <v>0</v>
      </c>
      <c r="BO21" s="89">
        <v>3959</v>
      </c>
      <c r="BP21" s="747">
        <v>7849</v>
      </c>
      <c r="BQ21" s="747">
        <v>2952</v>
      </c>
      <c r="BR21" s="102">
        <v>0</v>
      </c>
      <c r="BS21" s="747">
        <v>0</v>
      </c>
      <c r="BT21" s="747">
        <v>62397</v>
      </c>
      <c r="BU21" s="747">
        <v>18773</v>
      </c>
      <c r="BV21" s="91">
        <v>0</v>
      </c>
      <c r="BW21" s="89">
        <v>1620</v>
      </c>
      <c r="BX21" s="747">
        <v>18389</v>
      </c>
      <c r="BY21" s="747">
        <v>33608</v>
      </c>
      <c r="BZ21" s="102">
        <v>0</v>
      </c>
      <c r="CA21" s="747">
        <v>0</v>
      </c>
      <c r="CB21" s="747">
        <v>33177</v>
      </c>
      <c r="CC21" s="747">
        <v>30569</v>
      </c>
      <c r="CD21" s="91">
        <v>0</v>
      </c>
      <c r="CE21" s="89">
        <v>342</v>
      </c>
      <c r="CF21" s="747">
        <v>10549</v>
      </c>
      <c r="CG21" s="747">
        <v>1195</v>
      </c>
      <c r="CH21" s="102">
        <v>78</v>
      </c>
      <c r="CI21" s="747">
        <v>0</v>
      </c>
      <c r="CJ21" s="747">
        <v>23920</v>
      </c>
      <c r="CK21" s="747">
        <v>10321</v>
      </c>
      <c r="CL21" s="91">
        <v>40</v>
      </c>
      <c r="CM21" s="89">
        <v>11664</v>
      </c>
      <c r="CN21" s="747">
        <v>5296</v>
      </c>
      <c r="CO21" s="747">
        <v>2940</v>
      </c>
      <c r="CP21" s="102">
        <v>0</v>
      </c>
      <c r="CQ21" s="747">
        <v>162</v>
      </c>
      <c r="CR21" s="747">
        <v>10704</v>
      </c>
      <c r="CS21" s="747">
        <v>2808</v>
      </c>
      <c r="CT21" s="91">
        <v>0</v>
      </c>
      <c r="CU21" s="89">
        <v>0</v>
      </c>
      <c r="CV21" s="747">
        <v>12131</v>
      </c>
      <c r="CW21" s="747">
        <v>15456</v>
      </c>
      <c r="CX21" s="102">
        <v>0</v>
      </c>
      <c r="CY21" s="747">
        <v>180</v>
      </c>
      <c r="CZ21" s="747">
        <v>11216</v>
      </c>
      <c r="DA21" s="747">
        <v>16153</v>
      </c>
      <c r="DB21" s="91">
        <v>0</v>
      </c>
      <c r="DC21" s="89">
        <v>0</v>
      </c>
      <c r="DD21" s="747">
        <v>11997</v>
      </c>
      <c r="DE21" s="747">
        <v>8772</v>
      </c>
      <c r="DF21" s="102">
        <v>0</v>
      </c>
      <c r="DG21" s="747">
        <v>0</v>
      </c>
      <c r="DH21" s="747">
        <v>20819</v>
      </c>
      <c r="DI21" s="747">
        <v>11466</v>
      </c>
      <c r="DJ21" s="91">
        <v>0</v>
      </c>
      <c r="DK21" s="89">
        <v>13690</v>
      </c>
      <c r="DL21" s="747">
        <v>17182</v>
      </c>
      <c r="DM21" s="747">
        <v>0</v>
      </c>
      <c r="DN21" s="102">
        <v>23976</v>
      </c>
      <c r="DO21" s="747">
        <v>0</v>
      </c>
      <c r="DP21" s="747">
        <v>23860</v>
      </c>
      <c r="DQ21" s="747">
        <v>3367</v>
      </c>
      <c r="DR21" s="91">
        <v>6280</v>
      </c>
      <c r="DS21" s="89">
        <v>160834</v>
      </c>
      <c r="DT21" s="747">
        <v>31126</v>
      </c>
      <c r="DU21" s="747">
        <v>72584</v>
      </c>
      <c r="DV21" s="102">
        <v>0</v>
      </c>
      <c r="DW21" s="747">
        <v>37205</v>
      </c>
      <c r="DX21" s="747">
        <v>150920</v>
      </c>
      <c r="DY21" s="747">
        <v>47005</v>
      </c>
      <c r="DZ21" s="91">
        <v>262</v>
      </c>
      <c r="EA21" s="89">
        <v>334868</v>
      </c>
      <c r="EB21" s="747">
        <v>364320</v>
      </c>
      <c r="EC21" s="747">
        <v>399707</v>
      </c>
      <c r="ED21" s="102">
        <v>41848</v>
      </c>
      <c r="EE21" s="747">
        <v>109833</v>
      </c>
      <c r="EF21" s="747">
        <v>1733152</v>
      </c>
      <c r="EG21" s="747">
        <v>567209</v>
      </c>
      <c r="EH21" s="812">
        <v>18486</v>
      </c>
      <c r="EI21" s="98"/>
      <c r="EJ21" s="98"/>
      <c r="EK21" s="98"/>
      <c r="EL21" s="98"/>
      <c r="EM21" s="98"/>
      <c r="EN21" s="98"/>
      <c r="EO21" s="98"/>
      <c r="EP21" s="98"/>
    </row>
    <row r="22" spans="2:146" ht="13.5" x14ac:dyDescent="0.25">
      <c r="B22" s="27" t="s">
        <v>807</v>
      </c>
      <c r="C22" s="747">
        <v>57076</v>
      </c>
      <c r="D22" s="747">
        <v>31802</v>
      </c>
      <c r="E22" s="747">
        <v>58297</v>
      </c>
      <c r="F22" s="102">
        <v>0</v>
      </c>
      <c r="G22" s="747">
        <v>3166</v>
      </c>
      <c r="H22" s="747">
        <v>378986</v>
      </c>
      <c r="I22" s="747">
        <v>145619</v>
      </c>
      <c r="J22" s="91">
        <v>0</v>
      </c>
      <c r="K22" s="747">
        <v>5541</v>
      </c>
      <c r="L22" s="747">
        <v>17826</v>
      </c>
      <c r="M22" s="747">
        <v>33729</v>
      </c>
      <c r="N22" s="102">
        <v>0</v>
      </c>
      <c r="O22" s="747">
        <v>27297</v>
      </c>
      <c r="P22" s="747">
        <v>380494</v>
      </c>
      <c r="Q22" s="747">
        <v>117175</v>
      </c>
      <c r="R22" s="91">
        <v>2279</v>
      </c>
      <c r="S22" s="747">
        <v>21380</v>
      </c>
      <c r="T22" s="747">
        <v>54643</v>
      </c>
      <c r="U22" s="747">
        <v>8199</v>
      </c>
      <c r="V22" s="102">
        <v>0</v>
      </c>
      <c r="W22" s="747">
        <v>46999</v>
      </c>
      <c r="X22" s="747">
        <v>68325</v>
      </c>
      <c r="Y22" s="747">
        <v>26867</v>
      </c>
      <c r="Z22" s="91">
        <v>100</v>
      </c>
      <c r="AA22" s="747">
        <v>13141</v>
      </c>
      <c r="AB22" s="747">
        <v>21617</v>
      </c>
      <c r="AC22" s="747">
        <v>54545</v>
      </c>
      <c r="AD22" s="102">
        <v>0</v>
      </c>
      <c r="AE22" s="747">
        <v>0</v>
      </c>
      <c r="AF22" s="747">
        <v>129586</v>
      </c>
      <c r="AG22" s="747">
        <v>48146</v>
      </c>
      <c r="AH22" s="91">
        <v>0</v>
      </c>
      <c r="AI22" s="747">
        <v>28</v>
      </c>
      <c r="AJ22" s="747">
        <v>25659</v>
      </c>
      <c r="AK22" s="747">
        <v>14796</v>
      </c>
      <c r="AL22" s="102">
        <v>0</v>
      </c>
      <c r="AM22" s="747">
        <v>0</v>
      </c>
      <c r="AN22" s="747">
        <v>275668</v>
      </c>
      <c r="AO22" s="747">
        <v>42787</v>
      </c>
      <c r="AP22" s="91">
        <v>104</v>
      </c>
      <c r="AQ22" s="747">
        <v>1341</v>
      </c>
      <c r="AR22" s="747">
        <v>7065</v>
      </c>
      <c r="AS22" s="747">
        <v>9528</v>
      </c>
      <c r="AT22" s="102">
        <v>0</v>
      </c>
      <c r="AU22" s="747">
        <v>4650</v>
      </c>
      <c r="AV22" s="747">
        <v>3628</v>
      </c>
      <c r="AW22" s="747">
        <v>35013</v>
      </c>
      <c r="AX22" s="91">
        <v>0</v>
      </c>
      <c r="AY22" s="747">
        <v>0</v>
      </c>
      <c r="AZ22" s="747">
        <v>5056</v>
      </c>
      <c r="BA22" s="747">
        <v>54878</v>
      </c>
      <c r="BB22" s="102">
        <v>0</v>
      </c>
      <c r="BC22" s="747">
        <v>1431</v>
      </c>
      <c r="BD22" s="747">
        <v>47134</v>
      </c>
      <c r="BE22" s="747">
        <v>36060</v>
      </c>
      <c r="BF22" s="91">
        <v>180</v>
      </c>
      <c r="BG22" s="747">
        <v>0</v>
      </c>
      <c r="BH22" s="747">
        <v>7896</v>
      </c>
      <c r="BI22" s="747">
        <v>88</v>
      </c>
      <c r="BJ22" s="102">
        <v>0</v>
      </c>
      <c r="BK22" s="747">
        <v>8210</v>
      </c>
      <c r="BL22" s="747">
        <v>145091</v>
      </c>
      <c r="BM22" s="747">
        <v>22920</v>
      </c>
      <c r="BN22" s="91">
        <v>0</v>
      </c>
      <c r="BO22" s="747">
        <v>6999</v>
      </c>
      <c r="BP22" s="747">
        <v>27248</v>
      </c>
      <c r="BQ22" s="747">
        <v>16430</v>
      </c>
      <c r="BR22" s="102">
        <v>0</v>
      </c>
      <c r="BS22" s="747">
        <v>0</v>
      </c>
      <c r="BT22" s="747">
        <v>90884</v>
      </c>
      <c r="BU22" s="747">
        <v>25243</v>
      </c>
      <c r="BV22" s="91">
        <v>0</v>
      </c>
      <c r="BW22" s="747">
        <v>936</v>
      </c>
      <c r="BX22" s="747">
        <v>17266</v>
      </c>
      <c r="BY22" s="747">
        <v>38842</v>
      </c>
      <c r="BZ22" s="102">
        <v>0</v>
      </c>
      <c r="CA22" s="747">
        <v>0</v>
      </c>
      <c r="CB22" s="747">
        <v>27159</v>
      </c>
      <c r="CC22" s="747">
        <v>15542</v>
      </c>
      <c r="CD22" s="91">
        <v>0</v>
      </c>
      <c r="CE22" s="747">
        <v>0</v>
      </c>
      <c r="CF22" s="747">
        <v>8559</v>
      </c>
      <c r="CG22" s="747">
        <v>862</v>
      </c>
      <c r="CH22" s="102">
        <v>114</v>
      </c>
      <c r="CI22" s="747">
        <v>0</v>
      </c>
      <c r="CJ22" s="747">
        <v>18270</v>
      </c>
      <c r="CK22" s="747">
        <v>7850</v>
      </c>
      <c r="CL22" s="91">
        <v>0</v>
      </c>
      <c r="CM22" s="747">
        <v>1369</v>
      </c>
      <c r="CN22" s="747">
        <v>3848</v>
      </c>
      <c r="CO22" s="747">
        <v>9155</v>
      </c>
      <c r="CP22" s="102">
        <v>0</v>
      </c>
      <c r="CQ22" s="747">
        <v>0</v>
      </c>
      <c r="CR22" s="747">
        <v>51771</v>
      </c>
      <c r="CS22" s="747">
        <v>5460</v>
      </c>
      <c r="CT22" s="91">
        <v>0</v>
      </c>
      <c r="CU22" s="747">
        <v>0</v>
      </c>
      <c r="CV22" s="747">
        <v>13244</v>
      </c>
      <c r="CW22" s="747">
        <v>0</v>
      </c>
      <c r="CX22" s="102">
        <v>0</v>
      </c>
      <c r="CY22" s="747">
        <v>0</v>
      </c>
      <c r="CZ22" s="747">
        <v>28302</v>
      </c>
      <c r="DA22" s="747">
        <v>27604</v>
      </c>
      <c r="DB22" s="91">
        <v>0</v>
      </c>
      <c r="DC22" s="747">
        <v>0</v>
      </c>
      <c r="DD22" s="747">
        <v>12971</v>
      </c>
      <c r="DE22" s="747">
        <v>21953</v>
      </c>
      <c r="DF22" s="102">
        <v>9958</v>
      </c>
      <c r="DG22" s="747">
        <v>0</v>
      </c>
      <c r="DH22" s="747">
        <v>48223</v>
      </c>
      <c r="DI22" s="747">
        <v>0</v>
      </c>
      <c r="DJ22" s="91">
        <v>2418</v>
      </c>
      <c r="DK22" s="747">
        <v>0</v>
      </c>
      <c r="DL22" s="747">
        <v>32484</v>
      </c>
      <c r="DM22" s="747">
        <v>0</v>
      </c>
      <c r="DN22" s="102">
        <v>10794</v>
      </c>
      <c r="DO22" s="747">
        <v>0</v>
      </c>
      <c r="DP22" s="747">
        <v>36304</v>
      </c>
      <c r="DQ22" s="747">
        <v>0</v>
      </c>
      <c r="DR22" s="91">
        <v>0</v>
      </c>
      <c r="DS22" s="747">
        <v>85658</v>
      </c>
      <c r="DT22" s="747">
        <v>18451</v>
      </c>
      <c r="DU22" s="747">
        <v>52333</v>
      </c>
      <c r="DV22" s="102">
        <v>40</v>
      </c>
      <c r="DW22" s="747">
        <v>96473</v>
      </c>
      <c r="DX22" s="747">
        <v>156105</v>
      </c>
      <c r="DY22" s="747">
        <v>24222</v>
      </c>
      <c r="DZ22" s="91">
        <v>0</v>
      </c>
      <c r="EA22" s="747">
        <v>193469</v>
      </c>
      <c r="EB22" s="747">
        <v>305635</v>
      </c>
      <c r="EC22" s="747">
        <v>373635</v>
      </c>
      <c r="ED22" s="102">
        <v>20906</v>
      </c>
      <c r="EE22" s="747">
        <v>188226</v>
      </c>
      <c r="EF22" s="747">
        <v>1885930</v>
      </c>
      <c r="EG22" s="747">
        <v>580508</v>
      </c>
      <c r="EH22" s="812">
        <v>5081</v>
      </c>
      <c r="EI22" s="98"/>
      <c r="EJ22" s="98"/>
      <c r="EK22" s="98"/>
      <c r="EL22" s="98"/>
      <c r="EM22" s="98"/>
      <c r="EN22" s="98"/>
      <c r="EO22" s="98"/>
      <c r="EP22" s="98"/>
    </row>
    <row r="23" spans="2:146" ht="14.25" thickBot="1" x14ac:dyDescent="0.3">
      <c r="B23" s="34" t="s">
        <v>814</v>
      </c>
      <c r="C23" s="747">
        <v>94150</v>
      </c>
      <c r="D23" s="747">
        <v>22441</v>
      </c>
      <c r="E23" s="747">
        <v>35802</v>
      </c>
      <c r="F23" s="102">
        <v>0</v>
      </c>
      <c r="G23" s="747">
        <v>5942</v>
      </c>
      <c r="H23" s="747">
        <v>298434</v>
      </c>
      <c r="I23" s="747">
        <v>79141</v>
      </c>
      <c r="J23" s="91">
        <v>285</v>
      </c>
      <c r="K23" s="747">
        <v>2011</v>
      </c>
      <c r="L23" s="747">
        <v>15075</v>
      </c>
      <c r="M23" s="747">
        <v>56892</v>
      </c>
      <c r="N23" s="102">
        <v>0</v>
      </c>
      <c r="O23" s="747">
        <v>12700</v>
      </c>
      <c r="P23" s="747">
        <v>449846</v>
      </c>
      <c r="Q23" s="747">
        <v>159778</v>
      </c>
      <c r="R23" s="91">
        <v>510</v>
      </c>
      <c r="S23" s="747">
        <v>35196</v>
      </c>
      <c r="T23" s="747">
        <v>51112</v>
      </c>
      <c r="U23" s="747">
        <v>5583</v>
      </c>
      <c r="V23" s="102">
        <v>244</v>
      </c>
      <c r="W23" s="747">
        <v>27792</v>
      </c>
      <c r="X23" s="747">
        <v>55441</v>
      </c>
      <c r="Y23" s="747">
        <v>58656</v>
      </c>
      <c r="Z23" s="91">
        <v>0</v>
      </c>
      <c r="AA23" s="747">
        <v>5860</v>
      </c>
      <c r="AB23" s="747">
        <v>15430</v>
      </c>
      <c r="AC23" s="747">
        <v>88081</v>
      </c>
      <c r="AD23" s="102">
        <v>0</v>
      </c>
      <c r="AE23" s="747">
        <v>336</v>
      </c>
      <c r="AF23" s="747">
        <v>290503</v>
      </c>
      <c r="AG23" s="747">
        <v>72655</v>
      </c>
      <c r="AH23" s="91">
        <v>925</v>
      </c>
      <c r="AI23" s="747">
        <v>0</v>
      </c>
      <c r="AJ23" s="747">
        <v>13792</v>
      </c>
      <c r="AK23" s="747">
        <v>8260</v>
      </c>
      <c r="AL23" s="102">
        <v>0</v>
      </c>
      <c r="AM23" s="747">
        <v>0</v>
      </c>
      <c r="AN23" s="747">
        <v>156681</v>
      </c>
      <c r="AO23" s="747">
        <v>55356</v>
      </c>
      <c r="AP23" s="91">
        <v>0</v>
      </c>
      <c r="AQ23" s="747">
        <v>9754</v>
      </c>
      <c r="AR23" s="747">
        <v>9259</v>
      </c>
      <c r="AS23" s="747">
        <v>25420</v>
      </c>
      <c r="AT23" s="102">
        <v>0</v>
      </c>
      <c r="AU23" s="747">
        <v>16407</v>
      </c>
      <c r="AV23" s="747">
        <v>14289</v>
      </c>
      <c r="AW23" s="747">
        <v>52539</v>
      </c>
      <c r="AX23" s="91">
        <v>0</v>
      </c>
      <c r="AY23" s="747">
        <v>400</v>
      </c>
      <c r="AZ23" s="747">
        <v>6346</v>
      </c>
      <c r="BA23" s="747">
        <v>54711</v>
      </c>
      <c r="BB23" s="102">
        <v>259</v>
      </c>
      <c r="BC23" s="747">
        <v>1974</v>
      </c>
      <c r="BD23" s="747">
        <v>49871</v>
      </c>
      <c r="BE23" s="747">
        <v>24341</v>
      </c>
      <c r="BF23" s="91">
        <v>0</v>
      </c>
      <c r="BG23" s="747">
        <v>3600</v>
      </c>
      <c r="BH23" s="747">
        <v>1893</v>
      </c>
      <c r="BI23" s="747">
        <v>34980</v>
      </c>
      <c r="BJ23" s="102">
        <v>0</v>
      </c>
      <c r="BK23" s="747">
        <v>0</v>
      </c>
      <c r="BL23" s="747">
        <v>40332</v>
      </c>
      <c r="BM23" s="747">
        <v>70095</v>
      </c>
      <c r="BN23" s="91">
        <v>0</v>
      </c>
      <c r="BO23" s="747">
        <v>0</v>
      </c>
      <c r="BP23" s="747">
        <v>12548</v>
      </c>
      <c r="BQ23" s="747">
        <v>1185</v>
      </c>
      <c r="BR23" s="102">
        <v>0</v>
      </c>
      <c r="BS23" s="747">
        <v>3552</v>
      </c>
      <c r="BT23" s="747">
        <v>24088</v>
      </c>
      <c r="BU23" s="747">
        <v>30319</v>
      </c>
      <c r="BV23" s="91">
        <v>0</v>
      </c>
      <c r="BW23" s="747">
        <v>0</v>
      </c>
      <c r="BX23" s="747">
        <v>10668</v>
      </c>
      <c r="BY23" s="747">
        <v>75987</v>
      </c>
      <c r="BZ23" s="102">
        <v>0</v>
      </c>
      <c r="CA23" s="747">
        <v>182</v>
      </c>
      <c r="CB23" s="747">
        <v>31816</v>
      </c>
      <c r="CC23" s="747">
        <v>4964</v>
      </c>
      <c r="CD23" s="91">
        <v>0</v>
      </c>
      <c r="CE23" s="747">
        <v>0</v>
      </c>
      <c r="CF23" s="747">
        <v>5630</v>
      </c>
      <c r="CG23" s="747">
        <v>10618</v>
      </c>
      <c r="CH23" s="102">
        <v>50</v>
      </c>
      <c r="CI23" s="747">
        <v>0</v>
      </c>
      <c r="CJ23" s="747">
        <v>49424</v>
      </c>
      <c r="CK23" s="747">
        <v>13790</v>
      </c>
      <c r="CL23" s="91">
        <v>44</v>
      </c>
      <c r="CM23" s="747">
        <v>1296</v>
      </c>
      <c r="CN23" s="747">
        <v>10729</v>
      </c>
      <c r="CO23" s="747">
        <v>7269</v>
      </c>
      <c r="CP23" s="102">
        <v>78</v>
      </c>
      <c r="CQ23" s="747">
        <v>0</v>
      </c>
      <c r="CR23" s="747">
        <v>45237</v>
      </c>
      <c r="CS23" s="747">
        <v>45368</v>
      </c>
      <c r="CT23" s="91">
        <v>348</v>
      </c>
      <c r="CU23" s="747">
        <v>0</v>
      </c>
      <c r="CV23" s="747">
        <v>7665</v>
      </c>
      <c r="CW23" s="747">
        <v>0</v>
      </c>
      <c r="CX23" s="102">
        <v>0</v>
      </c>
      <c r="CY23" s="747">
        <v>0</v>
      </c>
      <c r="CZ23" s="747">
        <v>29892</v>
      </c>
      <c r="DA23" s="747">
        <v>58112</v>
      </c>
      <c r="DB23" s="91">
        <v>0</v>
      </c>
      <c r="DC23" s="747">
        <v>0</v>
      </c>
      <c r="DD23" s="747">
        <v>11555</v>
      </c>
      <c r="DE23" s="747">
        <v>25964</v>
      </c>
      <c r="DF23" s="102">
        <v>0</v>
      </c>
      <c r="DG23" s="747">
        <v>0</v>
      </c>
      <c r="DH23" s="747">
        <v>28028</v>
      </c>
      <c r="DI23" s="747">
        <v>524</v>
      </c>
      <c r="DJ23" s="91">
        <v>0</v>
      </c>
      <c r="DK23" s="747">
        <v>17797</v>
      </c>
      <c r="DL23" s="747">
        <v>13810</v>
      </c>
      <c r="DM23" s="747">
        <v>0</v>
      </c>
      <c r="DN23" s="102">
        <v>6576</v>
      </c>
      <c r="DO23" s="747">
        <v>0</v>
      </c>
      <c r="DP23" s="747">
        <v>28038</v>
      </c>
      <c r="DQ23" s="747">
        <v>0</v>
      </c>
      <c r="DR23" s="91">
        <v>0</v>
      </c>
      <c r="DS23" s="747">
        <v>120790</v>
      </c>
      <c r="DT23" s="747">
        <v>14213</v>
      </c>
      <c r="DU23" s="747">
        <v>58272</v>
      </c>
      <c r="DV23" s="102">
        <v>0</v>
      </c>
      <c r="DW23" s="747">
        <v>70228</v>
      </c>
      <c r="DX23" s="747">
        <v>173942</v>
      </c>
      <c r="DY23" s="747">
        <v>94917</v>
      </c>
      <c r="DZ23" s="91">
        <v>0</v>
      </c>
      <c r="EA23" s="747">
        <v>290854</v>
      </c>
      <c r="EB23" s="747">
        <v>222166</v>
      </c>
      <c r="EC23" s="747">
        <v>489024</v>
      </c>
      <c r="ED23" s="102">
        <v>7207</v>
      </c>
      <c r="EE23" s="747">
        <v>139113</v>
      </c>
      <c r="EF23" s="747">
        <v>1765862</v>
      </c>
      <c r="EG23" s="747">
        <v>820555</v>
      </c>
      <c r="EH23" s="812">
        <v>2112</v>
      </c>
      <c r="EI23" s="98"/>
      <c r="EJ23" s="98"/>
      <c r="EK23" s="98"/>
      <c r="EL23" s="98"/>
      <c r="EM23" s="98"/>
      <c r="EN23" s="98"/>
      <c r="EO23" s="98"/>
      <c r="EP23" s="98"/>
    </row>
    <row r="24" spans="2:146" ht="13.5" x14ac:dyDescent="0.25">
      <c r="B24" s="72" t="s">
        <v>861</v>
      </c>
      <c r="C24" s="747">
        <v>29201</v>
      </c>
      <c r="D24" s="747">
        <v>34334</v>
      </c>
      <c r="E24" s="747">
        <v>88764</v>
      </c>
      <c r="F24" s="102">
        <v>0</v>
      </c>
      <c r="G24" s="747">
        <v>1413</v>
      </c>
      <c r="H24" s="747">
        <v>418727</v>
      </c>
      <c r="I24" s="747">
        <v>241670</v>
      </c>
      <c r="J24" s="91">
        <v>6171</v>
      </c>
      <c r="K24" s="747">
        <v>1739</v>
      </c>
      <c r="L24" s="747">
        <v>14280</v>
      </c>
      <c r="M24" s="747">
        <v>63680</v>
      </c>
      <c r="N24" s="102">
        <v>0</v>
      </c>
      <c r="O24" s="747">
        <v>1442</v>
      </c>
      <c r="P24" s="747">
        <v>443929</v>
      </c>
      <c r="Q24" s="747">
        <v>171567</v>
      </c>
      <c r="R24" s="91">
        <v>3198</v>
      </c>
      <c r="S24" s="747">
        <v>53876</v>
      </c>
      <c r="T24" s="747">
        <v>42626</v>
      </c>
      <c r="U24" s="747">
        <v>35195</v>
      </c>
      <c r="V24" s="102">
        <v>85</v>
      </c>
      <c r="W24" s="747">
        <v>43308</v>
      </c>
      <c r="X24" s="747">
        <v>41441</v>
      </c>
      <c r="Y24" s="747">
        <v>72612</v>
      </c>
      <c r="Z24" s="91">
        <v>110</v>
      </c>
      <c r="AA24" s="747">
        <v>5312</v>
      </c>
      <c r="AB24" s="747">
        <v>37710</v>
      </c>
      <c r="AC24" s="747">
        <v>57117</v>
      </c>
      <c r="AD24" s="102">
        <v>408</v>
      </c>
      <c r="AE24" s="747">
        <v>279</v>
      </c>
      <c r="AF24" s="747">
        <v>132374</v>
      </c>
      <c r="AG24" s="747">
        <v>25400</v>
      </c>
      <c r="AH24" s="91">
        <v>0</v>
      </c>
      <c r="AI24" s="747">
        <v>443</v>
      </c>
      <c r="AJ24" s="747">
        <v>19201</v>
      </c>
      <c r="AK24" s="747">
        <v>15299</v>
      </c>
      <c r="AL24" s="102">
        <v>0</v>
      </c>
      <c r="AM24" s="747">
        <v>112</v>
      </c>
      <c r="AN24" s="747">
        <v>152386</v>
      </c>
      <c r="AO24" s="747">
        <v>222</v>
      </c>
      <c r="AP24" s="91">
        <v>521</v>
      </c>
      <c r="AQ24" s="747">
        <v>13817</v>
      </c>
      <c r="AR24" s="747">
        <v>13825</v>
      </c>
      <c r="AS24" s="747">
        <v>31784</v>
      </c>
      <c r="AT24" s="102">
        <v>78</v>
      </c>
      <c r="AU24" s="747">
        <v>18933</v>
      </c>
      <c r="AV24" s="747">
        <v>19886</v>
      </c>
      <c r="AW24" s="747">
        <v>7371</v>
      </c>
      <c r="AX24" s="91">
        <v>0</v>
      </c>
      <c r="AY24" s="747">
        <v>0</v>
      </c>
      <c r="AZ24" s="747">
        <v>4622</v>
      </c>
      <c r="BA24" s="747">
        <v>24278</v>
      </c>
      <c r="BB24" s="102">
        <v>136</v>
      </c>
      <c r="BC24" s="747">
        <v>4108</v>
      </c>
      <c r="BD24" s="747">
        <v>33872</v>
      </c>
      <c r="BE24" s="747">
        <v>5368</v>
      </c>
      <c r="BF24" s="91">
        <v>227</v>
      </c>
      <c r="BG24" s="747">
        <v>0</v>
      </c>
      <c r="BH24" s="747">
        <v>7579</v>
      </c>
      <c r="BI24" s="747">
        <v>28816</v>
      </c>
      <c r="BJ24" s="102">
        <v>0</v>
      </c>
      <c r="BK24" s="747">
        <v>0</v>
      </c>
      <c r="BL24" s="747">
        <v>62525</v>
      </c>
      <c r="BM24" s="747">
        <v>44064</v>
      </c>
      <c r="BN24" s="91">
        <v>0</v>
      </c>
      <c r="BO24" s="747">
        <v>1409</v>
      </c>
      <c r="BP24" s="747">
        <v>13817</v>
      </c>
      <c r="BQ24" s="747">
        <v>32019</v>
      </c>
      <c r="BR24" s="102">
        <v>0</v>
      </c>
      <c r="BS24" s="747">
        <v>0</v>
      </c>
      <c r="BT24" s="747">
        <v>55948</v>
      </c>
      <c r="BU24" s="747">
        <v>62841</v>
      </c>
      <c r="BV24" s="91">
        <v>0</v>
      </c>
      <c r="BW24" s="747">
        <v>0</v>
      </c>
      <c r="BX24" s="747">
        <v>19042</v>
      </c>
      <c r="BY24" s="747">
        <v>21430</v>
      </c>
      <c r="BZ24" s="102">
        <v>0</v>
      </c>
      <c r="CA24" s="747">
        <v>0</v>
      </c>
      <c r="CB24" s="747">
        <v>20704</v>
      </c>
      <c r="CC24" s="747">
        <v>10917</v>
      </c>
      <c r="CD24" s="91">
        <v>0</v>
      </c>
      <c r="CE24" s="747">
        <v>0</v>
      </c>
      <c r="CF24" s="747">
        <v>7169</v>
      </c>
      <c r="CG24" s="747">
        <v>14249</v>
      </c>
      <c r="CH24" s="102">
        <v>334</v>
      </c>
      <c r="CI24" s="747">
        <v>1600</v>
      </c>
      <c r="CJ24" s="747">
        <v>27459</v>
      </c>
      <c r="CK24" s="747">
        <v>41576</v>
      </c>
      <c r="CL24" s="91">
        <v>0</v>
      </c>
      <c r="CM24" s="747">
        <v>7865</v>
      </c>
      <c r="CN24" s="747">
        <v>9164</v>
      </c>
      <c r="CO24" s="747">
        <v>0</v>
      </c>
      <c r="CP24" s="102">
        <v>0</v>
      </c>
      <c r="CQ24" s="747">
        <v>0</v>
      </c>
      <c r="CR24" s="747">
        <v>21042</v>
      </c>
      <c r="CS24" s="747">
        <v>7620</v>
      </c>
      <c r="CT24" s="91">
        <v>0</v>
      </c>
      <c r="CU24" s="747">
        <v>0</v>
      </c>
      <c r="CV24" s="747">
        <v>10660</v>
      </c>
      <c r="CW24" s="747">
        <v>0</v>
      </c>
      <c r="CX24" s="102">
        <v>0</v>
      </c>
      <c r="CY24" s="747">
        <v>0</v>
      </c>
      <c r="CZ24" s="747">
        <v>10836</v>
      </c>
      <c r="DA24" s="747">
        <v>2608</v>
      </c>
      <c r="DB24" s="91">
        <v>0</v>
      </c>
      <c r="DC24" s="747">
        <v>0</v>
      </c>
      <c r="DD24" s="747">
        <v>8192</v>
      </c>
      <c r="DE24" s="747">
        <v>11685</v>
      </c>
      <c r="DF24" s="102">
        <v>924</v>
      </c>
      <c r="DG24" s="747">
        <v>0</v>
      </c>
      <c r="DH24" s="747">
        <v>25015</v>
      </c>
      <c r="DI24" s="747">
        <v>44557</v>
      </c>
      <c r="DJ24" s="91">
        <v>1220</v>
      </c>
      <c r="DK24" s="747">
        <v>9583</v>
      </c>
      <c r="DL24" s="747">
        <v>13627</v>
      </c>
      <c r="DM24" s="747">
        <v>0</v>
      </c>
      <c r="DN24" s="102">
        <v>6576</v>
      </c>
      <c r="DO24" s="747">
        <v>0</v>
      </c>
      <c r="DP24" s="747">
        <v>34083</v>
      </c>
      <c r="DQ24" s="747">
        <v>0</v>
      </c>
      <c r="DR24" s="91">
        <v>4950</v>
      </c>
      <c r="DS24" s="747">
        <v>128959</v>
      </c>
      <c r="DT24" s="747">
        <v>17002</v>
      </c>
      <c r="DU24" s="747">
        <v>91509</v>
      </c>
      <c r="DV24" s="102">
        <v>0</v>
      </c>
      <c r="DW24" s="747">
        <v>1267</v>
      </c>
      <c r="DX24" s="747">
        <v>152034</v>
      </c>
      <c r="DY24" s="747">
        <v>23627</v>
      </c>
      <c r="DZ24" s="91">
        <v>150</v>
      </c>
      <c r="EA24" s="747">
        <v>252204</v>
      </c>
      <c r="EB24" s="747">
        <v>272850</v>
      </c>
      <c r="EC24" s="747">
        <v>515825</v>
      </c>
      <c r="ED24" s="102">
        <v>8541</v>
      </c>
      <c r="EE24" s="747">
        <v>72462</v>
      </c>
      <c r="EF24" s="747">
        <v>1652261</v>
      </c>
      <c r="EG24" s="747">
        <v>762020</v>
      </c>
      <c r="EH24" s="812">
        <v>16547</v>
      </c>
      <c r="EI24" s="98"/>
      <c r="EJ24" s="98"/>
      <c r="EK24" s="98"/>
      <c r="EL24" s="98"/>
      <c r="EM24" s="98"/>
      <c r="EN24" s="98"/>
      <c r="EO24" s="98"/>
      <c r="EP24" s="98"/>
    </row>
    <row r="25" spans="2:146" ht="13.5" x14ac:dyDescent="0.25">
      <c r="B25" s="27" t="s">
        <v>994</v>
      </c>
      <c r="C25" s="747">
        <v>27286</v>
      </c>
      <c r="D25" s="747">
        <v>19664</v>
      </c>
      <c r="E25" s="747">
        <v>72087</v>
      </c>
      <c r="F25" s="102">
        <v>3194</v>
      </c>
      <c r="G25" s="747">
        <v>1111</v>
      </c>
      <c r="H25" s="747">
        <v>343132</v>
      </c>
      <c r="I25" s="747">
        <v>106631</v>
      </c>
      <c r="J25" s="91">
        <v>7722</v>
      </c>
      <c r="K25" s="747">
        <v>6080</v>
      </c>
      <c r="L25" s="747">
        <v>22314</v>
      </c>
      <c r="M25" s="747">
        <v>63294</v>
      </c>
      <c r="N25" s="102">
        <v>0</v>
      </c>
      <c r="O25" s="747">
        <v>7339</v>
      </c>
      <c r="P25" s="747">
        <v>479930</v>
      </c>
      <c r="Q25" s="747">
        <v>230942</v>
      </c>
      <c r="R25" s="91">
        <v>2914</v>
      </c>
      <c r="S25" s="747">
        <v>12147</v>
      </c>
      <c r="T25" s="747">
        <v>50982</v>
      </c>
      <c r="U25" s="747">
        <v>66363</v>
      </c>
      <c r="V25" s="102">
        <v>247</v>
      </c>
      <c r="W25" s="747">
        <v>83758</v>
      </c>
      <c r="X25" s="747">
        <v>47990</v>
      </c>
      <c r="Y25" s="747">
        <v>103680</v>
      </c>
      <c r="Z25" s="91">
        <v>95</v>
      </c>
      <c r="AA25" s="747">
        <v>750</v>
      </c>
      <c r="AB25" s="747">
        <v>26688</v>
      </c>
      <c r="AC25" s="747">
        <v>42592</v>
      </c>
      <c r="AD25" s="102">
        <v>45</v>
      </c>
      <c r="AE25" s="747">
        <v>205</v>
      </c>
      <c r="AF25" s="747">
        <v>251216</v>
      </c>
      <c r="AG25" s="747">
        <v>38921</v>
      </c>
      <c r="AH25" s="91">
        <v>2005</v>
      </c>
      <c r="AI25" s="747">
        <v>584</v>
      </c>
      <c r="AJ25" s="747">
        <v>34357</v>
      </c>
      <c r="AK25" s="747">
        <v>0</v>
      </c>
      <c r="AL25" s="102">
        <v>0</v>
      </c>
      <c r="AM25" s="747">
        <v>0</v>
      </c>
      <c r="AN25" s="747">
        <v>140769</v>
      </c>
      <c r="AO25" s="747">
        <v>0</v>
      </c>
      <c r="AP25" s="91">
        <v>7929</v>
      </c>
      <c r="AQ25" s="747">
        <v>6248</v>
      </c>
      <c r="AR25" s="747">
        <v>17930</v>
      </c>
      <c r="AS25" s="747">
        <v>22419</v>
      </c>
      <c r="AT25" s="102">
        <v>0</v>
      </c>
      <c r="AU25" s="747">
        <v>18514</v>
      </c>
      <c r="AV25" s="747">
        <v>36885</v>
      </c>
      <c r="AW25" s="747">
        <v>5269</v>
      </c>
      <c r="AX25" s="91">
        <v>0</v>
      </c>
      <c r="AY25" s="747">
        <v>0</v>
      </c>
      <c r="AZ25" s="747">
        <v>11128</v>
      </c>
      <c r="BA25" s="747">
        <v>12283</v>
      </c>
      <c r="BB25" s="102">
        <v>265</v>
      </c>
      <c r="BC25" s="747">
        <v>0</v>
      </c>
      <c r="BD25" s="747">
        <v>54981</v>
      </c>
      <c r="BE25" s="747">
        <v>3777</v>
      </c>
      <c r="BF25" s="91">
        <v>0</v>
      </c>
      <c r="BG25" s="747">
        <v>0</v>
      </c>
      <c r="BH25" s="747">
        <v>4048</v>
      </c>
      <c r="BI25" s="747">
        <v>39302</v>
      </c>
      <c r="BJ25" s="102">
        <v>0</v>
      </c>
      <c r="BK25" s="747">
        <v>65</v>
      </c>
      <c r="BL25" s="747">
        <v>92474</v>
      </c>
      <c r="BM25" s="747">
        <v>23310</v>
      </c>
      <c r="BN25" s="91">
        <v>0</v>
      </c>
      <c r="BO25" s="747">
        <v>0</v>
      </c>
      <c r="BP25" s="747">
        <v>53031</v>
      </c>
      <c r="BQ25" s="747">
        <v>18336</v>
      </c>
      <c r="BR25" s="102">
        <v>0</v>
      </c>
      <c r="BS25" s="747">
        <v>0</v>
      </c>
      <c r="BT25" s="747">
        <v>33173</v>
      </c>
      <c r="BU25" s="747">
        <v>22902</v>
      </c>
      <c r="BV25" s="91">
        <v>0</v>
      </c>
      <c r="BW25" s="747">
        <v>0</v>
      </c>
      <c r="BX25" s="747">
        <v>11900</v>
      </c>
      <c r="BY25" s="747">
        <v>13072</v>
      </c>
      <c r="BZ25" s="102">
        <v>0</v>
      </c>
      <c r="CA25" s="747">
        <v>0</v>
      </c>
      <c r="CB25" s="747">
        <v>13905</v>
      </c>
      <c r="CC25" s="747">
        <v>21733</v>
      </c>
      <c r="CD25" s="91">
        <v>0</v>
      </c>
      <c r="CE25" s="747">
        <v>0</v>
      </c>
      <c r="CF25" s="747">
        <v>6385</v>
      </c>
      <c r="CG25" s="747">
        <v>11359</v>
      </c>
      <c r="CH25" s="102">
        <v>0</v>
      </c>
      <c r="CI25" s="747">
        <v>0</v>
      </c>
      <c r="CJ25" s="747">
        <v>35461</v>
      </c>
      <c r="CK25" s="747">
        <v>11824</v>
      </c>
      <c r="CL25" s="91">
        <v>0</v>
      </c>
      <c r="CM25" s="747">
        <v>234</v>
      </c>
      <c r="CN25" s="747">
        <v>8473</v>
      </c>
      <c r="CO25" s="747">
        <v>10425</v>
      </c>
      <c r="CP25" s="102">
        <v>0</v>
      </c>
      <c r="CQ25" s="747">
        <v>0</v>
      </c>
      <c r="CR25" s="747">
        <v>23625</v>
      </c>
      <c r="CS25" s="747">
        <v>9000</v>
      </c>
      <c r="CT25" s="91">
        <v>0</v>
      </c>
      <c r="CU25" s="747">
        <v>0</v>
      </c>
      <c r="CV25" s="747">
        <v>8230</v>
      </c>
      <c r="CW25" s="747">
        <v>33267</v>
      </c>
      <c r="CX25" s="102">
        <v>0</v>
      </c>
      <c r="CY25" s="747">
        <v>0</v>
      </c>
      <c r="CZ25" s="747">
        <v>38634</v>
      </c>
      <c r="DA25" s="747">
        <v>32958</v>
      </c>
      <c r="DB25" s="91">
        <v>0</v>
      </c>
      <c r="DC25" s="747">
        <v>0</v>
      </c>
      <c r="DD25" s="747">
        <v>22541</v>
      </c>
      <c r="DE25" s="747">
        <v>17553</v>
      </c>
      <c r="DF25" s="102">
        <v>0</v>
      </c>
      <c r="DG25" s="747">
        <v>0</v>
      </c>
      <c r="DH25" s="747">
        <v>70635</v>
      </c>
      <c r="DI25" s="747">
        <v>2060</v>
      </c>
      <c r="DJ25" s="91">
        <v>0</v>
      </c>
      <c r="DK25" s="747">
        <v>13690</v>
      </c>
      <c r="DL25" s="747">
        <v>14776</v>
      </c>
      <c r="DM25" s="747">
        <v>7100</v>
      </c>
      <c r="DN25" s="102">
        <v>9169</v>
      </c>
      <c r="DO25" s="747">
        <v>0</v>
      </c>
      <c r="DP25" s="747">
        <v>27535</v>
      </c>
      <c r="DQ25" s="747">
        <v>0</v>
      </c>
      <c r="DR25" s="91">
        <v>0</v>
      </c>
      <c r="DS25" s="747">
        <v>63307</v>
      </c>
      <c r="DT25" s="747">
        <v>9421</v>
      </c>
      <c r="DU25" s="747">
        <v>115439</v>
      </c>
      <c r="DV25" s="102">
        <v>0</v>
      </c>
      <c r="DW25" s="747">
        <v>60903</v>
      </c>
      <c r="DX25" s="747">
        <v>141806</v>
      </c>
      <c r="DY25" s="747">
        <v>99681</v>
      </c>
      <c r="DZ25" s="91">
        <v>180</v>
      </c>
      <c r="EA25" s="747">
        <v>130326</v>
      </c>
      <c r="EB25" s="747">
        <v>321868</v>
      </c>
      <c r="EC25" s="747">
        <v>544891</v>
      </c>
      <c r="ED25" s="102">
        <v>12920</v>
      </c>
      <c r="EE25" s="747">
        <v>171895</v>
      </c>
      <c r="EF25" s="747">
        <v>1832151</v>
      </c>
      <c r="EG25" s="747">
        <v>712688</v>
      </c>
      <c r="EH25" s="812">
        <v>20845</v>
      </c>
      <c r="EI25" s="98"/>
      <c r="EJ25" s="98"/>
      <c r="EK25" s="98"/>
      <c r="EL25" s="98"/>
      <c r="EM25" s="98"/>
      <c r="EN25" s="98"/>
      <c r="EO25" s="98"/>
      <c r="EP25" s="98"/>
    </row>
    <row r="26" spans="2:146" ht="13.5" x14ac:dyDescent="0.25">
      <c r="B26" s="27" t="s">
        <v>993</v>
      </c>
      <c r="C26" s="747">
        <v>16615</v>
      </c>
      <c r="D26" s="747">
        <v>18754</v>
      </c>
      <c r="E26" s="747">
        <v>32794</v>
      </c>
      <c r="F26" s="102">
        <v>0</v>
      </c>
      <c r="G26" s="747">
        <v>1964</v>
      </c>
      <c r="H26" s="747">
        <v>383431</v>
      </c>
      <c r="I26" s="747">
        <v>243913</v>
      </c>
      <c r="J26" s="91">
        <v>0</v>
      </c>
      <c r="K26" s="747">
        <v>5302</v>
      </c>
      <c r="L26" s="747">
        <v>13792</v>
      </c>
      <c r="M26" s="747">
        <v>43724</v>
      </c>
      <c r="N26" s="102">
        <v>0</v>
      </c>
      <c r="O26" s="747">
        <v>7130</v>
      </c>
      <c r="P26" s="747">
        <v>502865</v>
      </c>
      <c r="Q26" s="747">
        <v>122173</v>
      </c>
      <c r="R26" s="91">
        <v>540</v>
      </c>
      <c r="S26" s="747">
        <v>51555</v>
      </c>
      <c r="T26" s="747">
        <v>43820</v>
      </c>
      <c r="U26" s="747">
        <v>32645</v>
      </c>
      <c r="V26" s="102">
        <v>35</v>
      </c>
      <c r="W26" s="747">
        <v>36986</v>
      </c>
      <c r="X26" s="747">
        <v>151773</v>
      </c>
      <c r="Y26" s="747">
        <v>70124</v>
      </c>
      <c r="Z26" s="91">
        <v>289</v>
      </c>
      <c r="AA26" s="747">
        <v>2519</v>
      </c>
      <c r="AB26" s="747">
        <v>20772</v>
      </c>
      <c r="AC26" s="747">
        <v>24751</v>
      </c>
      <c r="AD26" s="102">
        <v>196</v>
      </c>
      <c r="AE26" s="747">
        <v>907</v>
      </c>
      <c r="AF26" s="747">
        <v>84757</v>
      </c>
      <c r="AG26" s="747">
        <v>31753</v>
      </c>
      <c r="AH26" s="91">
        <v>165</v>
      </c>
      <c r="AI26" s="747">
        <v>0</v>
      </c>
      <c r="AJ26" s="747">
        <v>54339</v>
      </c>
      <c r="AK26" s="747">
        <v>0</v>
      </c>
      <c r="AL26" s="102">
        <v>0</v>
      </c>
      <c r="AM26" s="747">
        <v>0</v>
      </c>
      <c r="AN26" s="747">
        <v>198912</v>
      </c>
      <c r="AO26" s="747">
        <v>13362</v>
      </c>
      <c r="AP26" s="91">
        <v>0</v>
      </c>
      <c r="AQ26" s="747">
        <v>11050</v>
      </c>
      <c r="AR26" s="747">
        <v>9314</v>
      </c>
      <c r="AS26" s="747">
        <v>34684</v>
      </c>
      <c r="AT26" s="102">
        <v>0</v>
      </c>
      <c r="AU26" s="747">
        <v>7524</v>
      </c>
      <c r="AV26" s="747">
        <v>5909</v>
      </c>
      <c r="AW26" s="747">
        <v>45042</v>
      </c>
      <c r="AX26" s="91">
        <v>0</v>
      </c>
      <c r="AY26" s="747">
        <v>0</v>
      </c>
      <c r="AZ26" s="747">
        <v>7150</v>
      </c>
      <c r="BA26" s="747">
        <v>56166</v>
      </c>
      <c r="BB26" s="102">
        <v>361</v>
      </c>
      <c r="BC26" s="747">
        <v>2712</v>
      </c>
      <c r="BD26" s="747">
        <v>51891</v>
      </c>
      <c r="BE26" s="747">
        <v>17325</v>
      </c>
      <c r="BF26" s="91">
        <v>5453</v>
      </c>
      <c r="BG26" s="747">
        <v>0</v>
      </c>
      <c r="BH26" s="747">
        <v>4816</v>
      </c>
      <c r="BI26" s="747">
        <v>10800</v>
      </c>
      <c r="BJ26" s="102">
        <v>0</v>
      </c>
      <c r="BK26" s="747">
        <v>1132</v>
      </c>
      <c r="BL26" s="747">
        <v>111010</v>
      </c>
      <c r="BM26" s="747">
        <v>51221</v>
      </c>
      <c r="BN26" s="91">
        <v>180</v>
      </c>
      <c r="BO26" s="747">
        <v>5966</v>
      </c>
      <c r="BP26" s="747">
        <v>18136</v>
      </c>
      <c r="BQ26" s="747">
        <v>6487</v>
      </c>
      <c r="BR26" s="102">
        <v>0</v>
      </c>
      <c r="BS26" s="747">
        <v>0</v>
      </c>
      <c r="BT26" s="747">
        <v>22334</v>
      </c>
      <c r="BU26" s="747">
        <v>66436</v>
      </c>
      <c r="BV26" s="91">
        <v>0</v>
      </c>
      <c r="BW26" s="747">
        <v>12780</v>
      </c>
      <c r="BX26" s="747">
        <v>13984</v>
      </c>
      <c r="BY26" s="747">
        <v>2002</v>
      </c>
      <c r="BZ26" s="102">
        <v>0</v>
      </c>
      <c r="CA26" s="747">
        <v>0</v>
      </c>
      <c r="CB26" s="747">
        <v>17633</v>
      </c>
      <c r="CC26" s="747">
        <v>9052</v>
      </c>
      <c r="CD26" s="91">
        <v>0</v>
      </c>
      <c r="CE26" s="747">
        <v>1004</v>
      </c>
      <c r="CF26" s="747">
        <v>6145</v>
      </c>
      <c r="CG26" s="747">
        <v>8701</v>
      </c>
      <c r="CH26" s="102">
        <v>50</v>
      </c>
      <c r="CI26" s="747">
        <v>0</v>
      </c>
      <c r="CJ26" s="747">
        <v>12165</v>
      </c>
      <c r="CK26" s="747">
        <v>12446</v>
      </c>
      <c r="CL26" s="91">
        <v>0</v>
      </c>
      <c r="CM26" s="747">
        <v>0</v>
      </c>
      <c r="CN26" s="747">
        <v>5120</v>
      </c>
      <c r="CO26" s="747">
        <v>51036</v>
      </c>
      <c r="CP26" s="102">
        <v>0</v>
      </c>
      <c r="CQ26" s="747">
        <v>0</v>
      </c>
      <c r="CR26" s="747">
        <v>17391</v>
      </c>
      <c r="CS26" s="747">
        <v>0</v>
      </c>
      <c r="CT26" s="91">
        <v>0</v>
      </c>
      <c r="CU26" s="747">
        <v>10088</v>
      </c>
      <c r="CV26" s="747">
        <v>20523</v>
      </c>
      <c r="CW26" s="747">
        <v>0</v>
      </c>
      <c r="CX26" s="102">
        <v>0</v>
      </c>
      <c r="CY26" s="747">
        <v>147</v>
      </c>
      <c r="CZ26" s="747">
        <v>13197</v>
      </c>
      <c r="DA26" s="747">
        <v>18534</v>
      </c>
      <c r="DB26" s="91">
        <v>0</v>
      </c>
      <c r="DC26" s="747">
        <v>0</v>
      </c>
      <c r="DD26" s="747">
        <v>12710</v>
      </c>
      <c r="DE26" s="747">
        <v>2516</v>
      </c>
      <c r="DF26" s="102">
        <v>0</v>
      </c>
      <c r="DG26" s="747">
        <v>0</v>
      </c>
      <c r="DH26" s="747">
        <v>46106</v>
      </c>
      <c r="DI26" s="747">
        <v>36910</v>
      </c>
      <c r="DJ26" s="91">
        <v>0</v>
      </c>
      <c r="DK26" s="747">
        <v>6588</v>
      </c>
      <c r="DL26" s="747">
        <v>16576</v>
      </c>
      <c r="DM26" s="747">
        <v>0</v>
      </c>
      <c r="DN26" s="102">
        <v>144</v>
      </c>
      <c r="DO26" s="747">
        <v>0</v>
      </c>
      <c r="DP26" s="747">
        <v>31420</v>
      </c>
      <c r="DQ26" s="747">
        <v>15252</v>
      </c>
      <c r="DR26" s="91">
        <v>0</v>
      </c>
      <c r="DS26" s="747">
        <v>35017</v>
      </c>
      <c r="DT26" s="747">
        <v>15522</v>
      </c>
      <c r="DU26" s="747">
        <v>105263</v>
      </c>
      <c r="DV26" s="102">
        <v>0</v>
      </c>
      <c r="DW26" s="747">
        <v>52335</v>
      </c>
      <c r="DX26" s="747">
        <v>135306</v>
      </c>
      <c r="DY26" s="747">
        <v>114209</v>
      </c>
      <c r="DZ26" s="91">
        <v>0</v>
      </c>
      <c r="EA26" s="747">
        <v>158484</v>
      </c>
      <c r="EB26" s="747">
        <v>281473</v>
      </c>
      <c r="EC26" s="747">
        <v>411569</v>
      </c>
      <c r="ED26" s="102">
        <v>786</v>
      </c>
      <c r="EE26" s="747">
        <v>110837</v>
      </c>
      <c r="EF26" s="747">
        <v>1786100</v>
      </c>
      <c r="EG26" s="747">
        <v>867752</v>
      </c>
      <c r="EH26" s="812">
        <v>6627</v>
      </c>
      <c r="EI26" s="98"/>
      <c r="EJ26" s="98"/>
      <c r="EK26" s="98"/>
      <c r="EL26" s="98"/>
      <c r="EM26" s="98"/>
      <c r="EN26" s="98"/>
      <c r="EO26" s="98"/>
      <c r="EP26" s="98"/>
    </row>
    <row r="27" spans="2:146" ht="14.25" thickBot="1" x14ac:dyDescent="0.3">
      <c r="B27" s="34" t="s">
        <v>1000</v>
      </c>
      <c r="C27" s="747">
        <v>17964</v>
      </c>
      <c r="D27" s="747">
        <v>16112</v>
      </c>
      <c r="E27" s="747">
        <v>75549</v>
      </c>
      <c r="F27" s="102">
        <v>0</v>
      </c>
      <c r="G27" s="747">
        <v>7338</v>
      </c>
      <c r="H27" s="747">
        <v>367699</v>
      </c>
      <c r="I27" s="747">
        <v>149096</v>
      </c>
      <c r="J27" s="91">
        <v>80</v>
      </c>
      <c r="K27" s="747">
        <v>2783</v>
      </c>
      <c r="L27" s="747">
        <v>12583</v>
      </c>
      <c r="M27" s="747">
        <v>32630</v>
      </c>
      <c r="N27" s="102">
        <v>0</v>
      </c>
      <c r="O27" s="747">
        <v>8193</v>
      </c>
      <c r="P27" s="747">
        <v>303557</v>
      </c>
      <c r="Q27" s="747">
        <v>126263</v>
      </c>
      <c r="R27" s="91">
        <v>2595</v>
      </c>
      <c r="S27" s="747">
        <v>23640</v>
      </c>
      <c r="T27" s="747">
        <v>37162</v>
      </c>
      <c r="U27" s="747">
        <v>8560</v>
      </c>
      <c r="V27" s="102">
        <v>63</v>
      </c>
      <c r="W27" s="747">
        <v>32906</v>
      </c>
      <c r="X27" s="747">
        <v>93398</v>
      </c>
      <c r="Y27" s="747">
        <v>70753</v>
      </c>
      <c r="Z27" s="91">
        <v>820</v>
      </c>
      <c r="AA27" s="747">
        <v>1997</v>
      </c>
      <c r="AB27" s="747">
        <v>24423</v>
      </c>
      <c r="AC27" s="747">
        <v>33234</v>
      </c>
      <c r="AD27" s="102">
        <v>417</v>
      </c>
      <c r="AE27" s="747">
        <v>4321</v>
      </c>
      <c r="AF27" s="747">
        <v>78066</v>
      </c>
      <c r="AG27" s="747">
        <v>20490</v>
      </c>
      <c r="AH27" s="91">
        <v>594</v>
      </c>
      <c r="AI27" s="747">
        <v>0</v>
      </c>
      <c r="AJ27" s="747">
        <v>30074</v>
      </c>
      <c r="AK27" s="747">
        <v>0</v>
      </c>
      <c r="AL27" s="102">
        <v>0</v>
      </c>
      <c r="AM27" s="747">
        <v>0</v>
      </c>
      <c r="AN27" s="747">
        <v>234966</v>
      </c>
      <c r="AO27" s="747">
        <v>4590</v>
      </c>
      <c r="AP27" s="91">
        <v>14850</v>
      </c>
      <c r="AQ27" s="747">
        <v>6772</v>
      </c>
      <c r="AR27" s="747">
        <v>10072</v>
      </c>
      <c r="AS27" s="747">
        <v>34062</v>
      </c>
      <c r="AT27" s="102">
        <v>55</v>
      </c>
      <c r="AU27" s="747">
        <v>9597</v>
      </c>
      <c r="AV27" s="747">
        <v>25733</v>
      </c>
      <c r="AW27" s="747">
        <v>21806</v>
      </c>
      <c r="AX27" s="91">
        <v>0</v>
      </c>
      <c r="AY27" s="747">
        <v>362</v>
      </c>
      <c r="AZ27" s="747">
        <v>3795</v>
      </c>
      <c r="BA27" s="747">
        <v>5118</v>
      </c>
      <c r="BB27" s="102">
        <v>560</v>
      </c>
      <c r="BC27" s="747">
        <v>0</v>
      </c>
      <c r="BD27" s="747">
        <v>27331</v>
      </c>
      <c r="BE27" s="747">
        <v>13758</v>
      </c>
      <c r="BF27" s="91">
        <v>0</v>
      </c>
      <c r="BG27" s="747">
        <v>10557</v>
      </c>
      <c r="BH27" s="747">
        <v>1774</v>
      </c>
      <c r="BI27" s="747">
        <v>13698</v>
      </c>
      <c r="BJ27" s="102">
        <v>0</v>
      </c>
      <c r="BK27" s="747">
        <v>0</v>
      </c>
      <c r="BL27" s="747">
        <v>141203</v>
      </c>
      <c r="BM27" s="747">
        <v>49683</v>
      </c>
      <c r="BN27" s="91">
        <v>120</v>
      </c>
      <c r="BO27" s="747">
        <v>3621</v>
      </c>
      <c r="BP27" s="747">
        <v>6505</v>
      </c>
      <c r="BQ27" s="747">
        <v>7314</v>
      </c>
      <c r="BR27" s="102">
        <v>693</v>
      </c>
      <c r="BS27" s="747">
        <v>0</v>
      </c>
      <c r="BT27" s="747">
        <v>22528</v>
      </c>
      <c r="BU27" s="747">
        <v>6434</v>
      </c>
      <c r="BV27" s="91">
        <v>0</v>
      </c>
      <c r="BW27" s="747">
        <v>36</v>
      </c>
      <c r="BX27" s="747">
        <v>6027</v>
      </c>
      <c r="BY27" s="747">
        <v>24459</v>
      </c>
      <c r="BZ27" s="102">
        <v>0</v>
      </c>
      <c r="CA27" s="747">
        <v>0</v>
      </c>
      <c r="CB27" s="747">
        <v>14223</v>
      </c>
      <c r="CC27" s="747">
        <v>5970</v>
      </c>
      <c r="CD27" s="91">
        <v>0</v>
      </c>
      <c r="CE27" s="747">
        <v>953</v>
      </c>
      <c r="CF27" s="747">
        <v>3347</v>
      </c>
      <c r="CG27" s="747">
        <v>0</v>
      </c>
      <c r="CH27" s="102">
        <v>80</v>
      </c>
      <c r="CI27" s="747">
        <v>0</v>
      </c>
      <c r="CJ27" s="747">
        <v>11706</v>
      </c>
      <c r="CK27" s="747">
        <v>12109</v>
      </c>
      <c r="CL27" s="91">
        <v>0</v>
      </c>
      <c r="CM27" s="747">
        <v>3365</v>
      </c>
      <c r="CN27" s="747">
        <v>6756</v>
      </c>
      <c r="CO27" s="747">
        <v>1434</v>
      </c>
      <c r="CP27" s="102">
        <v>72</v>
      </c>
      <c r="CQ27" s="747">
        <v>0</v>
      </c>
      <c r="CR27" s="747">
        <v>31799</v>
      </c>
      <c r="CS27" s="747">
        <v>23182</v>
      </c>
      <c r="CT27" s="91">
        <v>0</v>
      </c>
      <c r="CU27" s="747">
        <v>0</v>
      </c>
      <c r="CV27" s="747">
        <v>4772</v>
      </c>
      <c r="CW27" s="747">
        <v>0</v>
      </c>
      <c r="CX27" s="102">
        <v>0</v>
      </c>
      <c r="CY27" s="747">
        <v>4041</v>
      </c>
      <c r="CZ27" s="747">
        <v>16169</v>
      </c>
      <c r="DA27" s="747">
        <v>37392</v>
      </c>
      <c r="DB27" s="91">
        <v>0</v>
      </c>
      <c r="DC27" s="747">
        <v>0</v>
      </c>
      <c r="DD27" s="747">
        <v>8824</v>
      </c>
      <c r="DE27" s="747">
        <v>0</v>
      </c>
      <c r="DF27" s="102">
        <v>0</v>
      </c>
      <c r="DG27" s="747">
        <v>0</v>
      </c>
      <c r="DH27" s="747">
        <v>27782</v>
      </c>
      <c r="DI27" s="747">
        <v>4700</v>
      </c>
      <c r="DJ27" s="91">
        <v>0</v>
      </c>
      <c r="DK27" s="747">
        <v>0</v>
      </c>
      <c r="DL27" s="747">
        <v>13964</v>
      </c>
      <c r="DM27" s="747">
        <v>0</v>
      </c>
      <c r="DN27" s="102">
        <v>0</v>
      </c>
      <c r="DO27" s="747">
        <v>0</v>
      </c>
      <c r="DP27" s="747">
        <v>24082</v>
      </c>
      <c r="DQ27" s="747">
        <v>11509</v>
      </c>
      <c r="DR27" s="91">
        <v>6138</v>
      </c>
      <c r="DS27" s="747">
        <v>19952</v>
      </c>
      <c r="DT27" s="747">
        <v>4972</v>
      </c>
      <c r="DU27" s="747">
        <v>37457</v>
      </c>
      <c r="DV27" s="102">
        <v>0</v>
      </c>
      <c r="DW27" s="747">
        <v>39713</v>
      </c>
      <c r="DX27" s="747">
        <v>135086</v>
      </c>
      <c r="DY27" s="747">
        <v>54290</v>
      </c>
      <c r="DZ27" s="91">
        <v>0</v>
      </c>
      <c r="EA27" s="747">
        <v>92002</v>
      </c>
      <c r="EB27" s="747">
        <v>191162</v>
      </c>
      <c r="EC27" s="747">
        <v>273515</v>
      </c>
      <c r="ED27" s="102">
        <v>1940</v>
      </c>
      <c r="EE27" s="747">
        <v>106109</v>
      </c>
      <c r="EF27" s="747">
        <v>1555328</v>
      </c>
      <c r="EG27" s="747">
        <v>612025</v>
      </c>
      <c r="EH27" s="812">
        <v>25197</v>
      </c>
      <c r="EI27" s="98"/>
      <c r="EJ27" s="98"/>
      <c r="EK27" s="98"/>
      <c r="EL27" s="98"/>
      <c r="EM27" s="98"/>
      <c r="EN27" s="98"/>
      <c r="EO27" s="98"/>
      <c r="EP27" s="98"/>
    </row>
    <row r="28" spans="2:146" ht="13.5" x14ac:dyDescent="0.25">
      <c r="B28" s="813" t="s">
        <v>1005</v>
      </c>
      <c r="C28" s="747">
        <v>47262</v>
      </c>
      <c r="D28" s="747">
        <v>21163</v>
      </c>
      <c r="E28" s="747">
        <v>264893</v>
      </c>
      <c r="F28" s="102">
        <v>0</v>
      </c>
      <c r="G28" s="747">
        <v>0</v>
      </c>
      <c r="H28" s="747">
        <v>375018</v>
      </c>
      <c r="I28" s="747">
        <v>256533</v>
      </c>
      <c r="J28" s="91">
        <v>1302</v>
      </c>
      <c r="K28" s="747">
        <v>1955</v>
      </c>
      <c r="L28" s="747">
        <v>40250</v>
      </c>
      <c r="M28" s="747">
        <v>51329</v>
      </c>
      <c r="N28" s="102">
        <v>0</v>
      </c>
      <c r="O28" s="747">
        <v>8490</v>
      </c>
      <c r="P28" s="747">
        <v>404348</v>
      </c>
      <c r="Q28" s="747">
        <v>146307</v>
      </c>
      <c r="R28" s="91">
        <v>521</v>
      </c>
      <c r="S28" s="747">
        <v>45388</v>
      </c>
      <c r="T28" s="747">
        <v>45951</v>
      </c>
      <c r="U28" s="747">
        <v>82248</v>
      </c>
      <c r="V28" s="102">
        <v>1005</v>
      </c>
      <c r="W28" s="747">
        <v>20974</v>
      </c>
      <c r="X28" s="747">
        <v>110942</v>
      </c>
      <c r="Y28" s="747">
        <v>72432</v>
      </c>
      <c r="Z28" s="91">
        <v>1842</v>
      </c>
      <c r="AA28" s="747">
        <v>235</v>
      </c>
      <c r="AB28" s="747">
        <v>20708</v>
      </c>
      <c r="AC28" s="747">
        <v>60332</v>
      </c>
      <c r="AD28" s="102">
        <v>215</v>
      </c>
      <c r="AE28" s="747">
        <v>433</v>
      </c>
      <c r="AF28" s="747">
        <v>154298</v>
      </c>
      <c r="AG28" s="747">
        <v>64900</v>
      </c>
      <c r="AH28" s="91">
        <v>7326</v>
      </c>
      <c r="AI28" s="747">
        <v>0</v>
      </c>
      <c r="AJ28" s="747">
        <v>20438</v>
      </c>
      <c r="AK28" s="747">
        <v>0</v>
      </c>
      <c r="AL28" s="102">
        <v>12163</v>
      </c>
      <c r="AM28" s="747">
        <v>0</v>
      </c>
      <c r="AN28" s="747">
        <v>47426</v>
      </c>
      <c r="AO28" s="747">
        <v>0</v>
      </c>
      <c r="AP28" s="91">
        <v>11492</v>
      </c>
      <c r="AQ28" s="747">
        <v>4240</v>
      </c>
      <c r="AR28" s="747">
        <v>10288</v>
      </c>
      <c r="AS28" s="747">
        <v>28862</v>
      </c>
      <c r="AT28" s="102">
        <v>0</v>
      </c>
      <c r="AU28" s="747">
        <v>10180</v>
      </c>
      <c r="AV28" s="747">
        <v>20272</v>
      </c>
      <c r="AW28" s="747">
        <v>36874</v>
      </c>
      <c r="AX28" s="91">
        <v>84</v>
      </c>
      <c r="AY28" s="747">
        <v>0</v>
      </c>
      <c r="AZ28" s="747">
        <v>5379</v>
      </c>
      <c r="BA28" s="747">
        <v>51619</v>
      </c>
      <c r="BB28" s="102">
        <v>100</v>
      </c>
      <c r="BC28" s="747">
        <v>1119</v>
      </c>
      <c r="BD28" s="747">
        <v>77713</v>
      </c>
      <c r="BE28" s="747">
        <v>13660</v>
      </c>
      <c r="BF28" s="91">
        <v>733</v>
      </c>
      <c r="BG28" s="747">
        <v>0</v>
      </c>
      <c r="BH28" s="747">
        <v>19659</v>
      </c>
      <c r="BI28" s="747">
        <v>17692</v>
      </c>
      <c r="BJ28" s="102">
        <v>0</v>
      </c>
      <c r="BK28" s="747">
        <v>0</v>
      </c>
      <c r="BL28" s="747">
        <v>175565</v>
      </c>
      <c r="BM28" s="747">
        <v>67605</v>
      </c>
      <c r="BN28" s="91">
        <v>16265</v>
      </c>
      <c r="BO28" s="747">
        <v>1880</v>
      </c>
      <c r="BP28" s="747">
        <v>17096</v>
      </c>
      <c r="BQ28" s="747">
        <v>24323</v>
      </c>
      <c r="BR28" s="102">
        <v>0</v>
      </c>
      <c r="BS28" s="747">
        <v>0</v>
      </c>
      <c r="BT28" s="747">
        <v>51756</v>
      </c>
      <c r="BU28" s="747">
        <v>36027</v>
      </c>
      <c r="BV28" s="91">
        <v>0</v>
      </c>
      <c r="BW28" s="747">
        <v>0</v>
      </c>
      <c r="BX28" s="747">
        <v>16193</v>
      </c>
      <c r="BY28" s="747">
        <v>6561</v>
      </c>
      <c r="BZ28" s="102">
        <v>0</v>
      </c>
      <c r="CA28" s="747">
        <v>0</v>
      </c>
      <c r="CB28" s="747">
        <v>21729</v>
      </c>
      <c r="CC28" s="747">
        <v>6702</v>
      </c>
      <c r="CD28" s="91">
        <v>0</v>
      </c>
      <c r="CE28" s="747">
        <v>953</v>
      </c>
      <c r="CF28" s="747">
        <v>8061</v>
      </c>
      <c r="CG28" s="747">
        <v>8454</v>
      </c>
      <c r="CH28" s="102">
        <v>0</v>
      </c>
      <c r="CI28" s="747">
        <v>0</v>
      </c>
      <c r="CJ28" s="747">
        <v>17062</v>
      </c>
      <c r="CK28" s="747">
        <v>18738</v>
      </c>
      <c r="CL28" s="91">
        <v>0</v>
      </c>
      <c r="CM28" s="747">
        <v>0</v>
      </c>
      <c r="CN28" s="747">
        <v>8661</v>
      </c>
      <c r="CO28" s="747">
        <v>960</v>
      </c>
      <c r="CP28" s="102">
        <v>0</v>
      </c>
      <c r="CQ28" s="747">
        <v>0</v>
      </c>
      <c r="CR28" s="747">
        <v>15831</v>
      </c>
      <c r="CS28" s="747">
        <v>0</v>
      </c>
      <c r="CT28" s="91">
        <v>0</v>
      </c>
      <c r="CU28" s="747">
        <v>3783</v>
      </c>
      <c r="CV28" s="747">
        <v>3609</v>
      </c>
      <c r="CW28" s="747">
        <v>0</v>
      </c>
      <c r="CX28" s="102">
        <v>0</v>
      </c>
      <c r="CY28" s="747">
        <v>0</v>
      </c>
      <c r="CZ28" s="747">
        <v>8672</v>
      </c>
      <c r="DA28" s="747">
        <v>10408</v>
      </c>
      <c r="DB28" s="91">
        <v>0</v>
      </c>
      <c r="DC28" s="747">
        <v>80</v>
      </c>
      <c r="DD28" s="747">
        <v>14568</v>
      </c>
      <c r="DE28" s="747">
        <v>11410</v>
      </c>
      <c r="DF28" s="102">
        <v>0</v>
      </c>
      <c r="DG28" s="747">
        <v>0</v>
      </c>
      <c r="DH28" s="747">
        <v>37477</v>
      </c>
      <c r="DI28" s="747">
        <v>20774</v>
      </c>
      <c r="DJ28" s="91">
        <v>0</v>
      </c>
      <c r="DK28" s="747">
        <v>0</v>
      </c>
      <c r="DL28" s="747">
        <v>20665</v>
      </c>
      <c r="DM28" s="747">
        <v>2180</v>
      </c>
      <c r="DN28" s="102">
        <v>90</v>
      </c>
      <c r="DO28" s="747">
        <v>0</v>
      </c>
      <c r="DP28" s="747">
        <v>19193</v>
      </c>
      <c r="DQ28" s="747">
        <v>3367</v>
      </c>
      <c r="DR28" s="91">
        <v>0</v>
      </c>
      <c r="DS28" s="747">
        <v>90183</v>
      </c>
      <c r="DT28" s="747">
        <v>20677</v>
      </c>
      <c r="DU28" s="747">
        <v>69394</v>
      </c>
      <c r="DV28" s="102">
        <v>0</v>
      </c>
      <c r="DW28" s="747">
        <v>52027</v>
      </c>
      <c r="DX28" s="747">
        <v>155034</v>
      </c>
      <c r="DY28" s="747">
        <v>94606</v>
      </c>
      <c r="DZ28" s="91">
        <v>243</v>
      </c>
      <c r="EA28" s="747">
        <v>195959</v>
      </c>
      <c r="EB28" s="747">
        <v>293366</v>
      </c>
      <c r="EC28" s="747">
        <v>680257</v>
      </c>
      <c r="ED28" s="102">
        <v>13573</v>
      </c>
      <c r="EE28" s="747">
        <v>93223</v>
      </c>
      <c r="EF28" s="747">
        <v>1692336</v>
      </c>
      <c r="EG28" s="747">
        <v>848933</v>
      </c>
      <c r="EH28" s="812">
        <v>39808</v>
      </c>
      <c r="EI28" s="98"/>
      <c r="EJ28" s="98"/>
      <c r="EK28" s="98"/>
      <c r="EL28" s="98"/>
      <c r="EM28" s="98"/>
      <c r="EN28" s="98"/>
      <c r="EO28" s="98"/>
      <c r="EP28" s="98"/>
    </row>
    <row r="29" spans="2:146" ht="13.5" x14ac:dyDescent="0.25">
      <c r="B29" s="813" t="s">
        <v>1012</v>
      </c>
      <c r="C29" s="747">
        <v>27612</v>
      </c>
      <c r="D29" s="747">
        <v>22697</v>
      </c>
      <c r="E29" s="747">
        <v>165547</v>
      </c>
      <c r="F29" s="102">
        <v>0</v>
      </c>
      <c r="G29" s="747">
        <v>0</v>
      </c>
      <c r="H29" s="747">
        <v>288752</v>
      </c>
      <c r="I29" s="747">
        <v>235604</v>
      </c>
      <c r="J29" s="91">
        <v>1087</v>
      </c>
      <c r="K29" s="747">
        <v>3448</v>
      </c>
      <c r="L29" s="747">
        <v>45266</v>
      </c>
      <c r="M29" s="747">
        <v>82075</v>
      </c>
      <c r="N29" s="102">
        <v>239</v>
      </c>
      <c r="O29" s="747">
        <v>2481</v>
      </c>
      <c r="P29" s="747">
        <v>419800</v>
      </c>
      <c r="Q29" s="747">
        <v>12949</v>
      </c>
      <c r="R29" s="91">
        <v>788</v>
      </c>
      <c r="S29" s="747">
        <v>92852</v>
      </c>
      <c r="T29" s="747">
        <v>42010</v>
      </c>
      <c r="U29" s="747">
        <v>64265</v>
      </c>
      <c r="V29" s="102">
        <v>192</v>
      </c>
      <c r="W29" s="747">
        <v>39122</v>
      </c>
      <c r="X29" s="747">
        <v>146943</v>
      </c>
      <c r="Y29" s="747">
        <v>101339</v>
      </c>
      <c r="Z29" s="91">
        <v>1273</v>
      </c>
      <c r="AA29" s="747">
        <v>7727</v>
      </c>
      <c r="AB29" s="747">
        <v>20794</v>
      </c>
      <c r="AC29" s="747">
        <v>132883</v>
      </c>
      <c r="AD29" s="102">
        <v>156</v>
      </c>
      <c r="AE29" s="747">
        <v>0</v>
      </c>
      <c r="AF29" s="747">
        <v>127672</v>
      </c>
      <c r="AG29" s="747">
        <v>54564</v>
      </c>
      <c r="AH29" s="91">
        <v>2506</v>
      </c>
      <c r="AI29" s="747">
        <v>0</v>
      </c>
      <c r="AJ29" s="747">
        <v>35383</v>
      </c>
      <c r="AK29" s="747">
        <v>0</v>
      </c>
      <c r="AL29" s="102">
        <v>0</v>
      </c>
      <c r="AM29" s="747">
        <v>0</v>
      </c>
      <c r="AN29" s="747">
        <v>71061</v>
      </c>
      <c r="AO29" s="747">
        <v>0</v>
      </c>
      <c r="AP29" s="91">
        <v>16248</v>
      </c>
      <c r="AQ29" s="747">
        <v>12699</v>
      </c>
      <c r="AR29" s="747">
        <v>16949</v>
      </c>
      <c r="AS29" s="747">
        <v>12345</v>
      </c>
      <c r="AT29" s="102">
        <v>60</v>
      </c>
      <c r="AU29" s="747">
        <v>6864</v>
      </c>
      <c r="AV29" s="747">
        <v>47025</v>
      </c>
      <c r="AW29" s="747">
        <v>30716</v>
      </c>
      <c r="AX29" s="91">
        <v>0</v>
      </c>
      <c r="AY29" s="747">
        <v>0</v>
      </c>
      <c r="AZ29" s="747">
        <v>6812</v>
      </c>
      <c r="BA29" s="747">
        <v>25362</v>
      </c>
      <c r="BB29" s="102">
        <v>269</v>
      </c>
      <c r="BC29" s="747">
        <v>0</v>
      </c>
      <c r="BD29" s="747">
        <v>23009</v>
      </c>
      <c r="BE29" s="747">
        <v>4560</v>
      </c>
      <c r="BF29" s="91">
        <v>0</v>
      </c>
      <c r="BG29" s="747">
        <v>0</v>
      </c>
      <c r="BH29" s="747">
        <v>9981</v>
      </c>
      <c r="BI29" s="747">
        <v>23310</v>
      </c>
      <c r="BJ29" s="102">
        <v>0</v>
      </c>
      <c r="BK29" s="747">
        <v>0</v>
      </c>
      <c r="BL29" s="747">
        <v>68312</v>
      </c>
      <c r="BM29" s="747">
        <v>72230</v>
      </c>
      <c r="BN29" s="91">
        <v>0</v>
      </c>
      <c r="BO29" s="747">
        <v>0</v>
      </c>
      <c r="BP29" s="747">
        <v>28119</v>
      </c>
      <c r="BQ29" s="747">
        <v>38615</v>
      </c>
      <c r="BR29" s="102">
        <v>0</v>
      </c>
      <c r="BS29" s="747">
        <v>0</v>
      </c>
      <c r="BT29" s="747">
        <v>50955</v>
      </c>
      <c r="BU29" s="747">
        <v>23664</v>
      </c>
      <c r="BV29" s="91">
        <v>7310</v>
      </c>
      <c r="BW29" s="747">
        <v>0</v>
      </c>
      <c r="BX29" s="747">
        <v>11426</v>
      </c>
      <c r="BY29" s="747">
        <v>7025</v>
      </c>
      <c r="BZ29" s="102">
        <v>0</v>
      </c>
      <c r="CA29" s="747">
        <v>0</v>
      </c>
      <c r="CB29" s="747">
        <v>15877</v>
      </c>
      <c r="CC29" s="747">
        <v>27610</v>
      </c>
      <c r="CD29" s="91">
        <v>0</v>
      </c>
      <c r="CE29" s="747">
        <v>0</v>
      </c>
      <c r="CF29" s="747">
        <v>4510</v>
      </c>
      <c r="CG29" s="747">
        <v>126</v>
      </c>
      <c r="CH29" s="102">
        <v>60</v>
      </c>
      <c r="CI29" s="747">
        <v>0</v>
      </c>
      <c r="CJ29" s="747">
        <v>40292</v>
      </c>
      <c r="CK29" s="747">
        <v>41799</v>
      </c>
      <c r="CL29" s="91">
        <v>0</v>
      </c>
      <c r="CM29" s="747">
        <v>0</v>
      </c>
      <c r="CN29" s="747">
        <v>19428</v>
      </c>
      <c r="CO29" s="747">
        <v>31924</v>
      </c>
      <c r="CP29" s="102">
        <v>0</v>
      </c>
      <c r="CQ29" s="747">
        <v>0</v>
      </c>
      <c r="CR29" s="747">
        <v>8946</v>
      </c>
      <c r="CS29" s="747">
        <v>26838</v>
      </c>
      <c r="CT29" s="91">
        <v>0</v>
      </c>
      <c r="CU29" s="747">
        <v>0</v>
      </c>
      <c r="CV29" s="747">
        <v>3508</v>
      </c>
      <c r="CW29" s="747">
        <v>0</v>
      </c>
      <c r="CX29" s="102">
        <v>0</v>
      </c>
      <c r="CY29" s="747">
        <v>10657</v>
      </c>
      <c r="CZ29" s="747">
        <v>8204</v>
      </c>
      <c r="DA29" s="747">
        <v>7320</v>
      </c>
      <c r="DB29" s="91">
        <v>0</v>
      </c>
      <c r="DC29" s="747">
        <v>0</v>
      </c>
      <c r="DD29" s="747">
        <v>13024</v>
      </c>
      <c r="DE29" s="747">
        <v>21463</v>
      </c>
      <c r="DF29" s="102">
        <v>0</v>
      </c>
      <c r="DG29" s="747">
        <v>0</v>
      </c>
      <c r="DH29" s="747">
        <v>32882</v>
      </c>
      <c r="DI29" s="747">
        <v>0</v>
      </c>
      <c r="DJ29" s="91">
        <v>0</v>
      </c>
      <c r="DK29" s="747">
        <v>0</v>
      </c>
      <c r="DL29" s="747">
        <v>10517</v>
      </c>
      <c r="DM29" s="747">
        <v>7382</v>
      </c>
      <c r="DN29" s="102">
        <v>0</v>
      </c>
      <c r="DO29" s="747">
        <v>0</v>
      </c>
      <c r="DP29" s="747">
        <v>33047</v>
      </c>
      <c r="DQ29" s="747">
        <v>0</v>
      </c>
      <c r="DR29" s="91">
        <v>6380</v>
      </c>
      <c r="DS29" s="747">
        <v>118122</v>
      </c>
      <c r="DT29" s="747">
        <v>6872</v>
      </c>
      <c r="DU29" s="747">
        <v>55319</v>
      </c>
      <c r="DV29" s="102">
        <v>0</v>
      </c>
      <c r="DW29" s="747">
        <v>21505</v>
      </c>
      <c r="DX29" s="747">
        <v>189935</v>
      </c>
      <c r="DY29" s="747">
        <v>119594</v>
      </c>
      <c r="DZ29" s="91">
        <v>0</v>
      </c>
      <c r="EA29" s="747">
        <v>262460</v>
      </c>
      <c r="EB29" s="747">
        <v>297296</v>
      </c>
      <c r="EC29" s="747">
        <v>667641</v>
      </c>
      <c r="ED29" s="102">
        <v>976</v>
      </c>
      <c r="EE29" s="747">
        <v>80629</v>
      </c>
      <c r="EF29" s="747">
        <v>1572712</v>
      </c>
      <c r="EG29" s="747">
        <v>758787</v>
      </c>
      <c r="EH29" s="812">
        <v>35592</v>
      </c>
      <c r="EI29" s="98"/>
      <c r="EJ29" s="98"/>
      <c r="EK29" s="98"/>
      <c r="EL29" s="98"/>
      <c r="EM29" s="98"/>
      <c r="EN29" s="98"/>
      <c r="EO29" s="98"/>
      <c r="EP29" s="98"/>
    </row>
    <row r="30" spans="2:146" ht="13.5" x14ac:dyDescent="0.25">
      <c r="B30" s="813" t="s">
        <v>1022</v>
      </c>
      <c r="C30" s="747">
        <v>6280</v>
      </c>
      <c r="D30" s="747">
        <v>13946</v>
      </c>
      <c r="E30" s="747">
        <v>60077</v>
      </c>
      <c r="F30" s="102">
        <v>0</v>
      </c>
      <c r="G30" s="747">
        <v>1329</v>
      </c>
      <c r="H30" s="747">
        <v>304720</v>
      </c>
      <c r="I30" s="747">
        <v>218593</v>
      </c>
      <c r="J30" s="91">
        <v>1562</v>
      </c>
      <c r="K30" s="747">
        <v>10185</v>
      </c>
      <c r="L30" s="747">
        <v>60865</v>
      </c>
      <c r="M30" s="747">
        <v>61065</v>
      </c>
      <c r="N30" s="102">
        <v>0</v>
      </c>
      <c r="O30" s="747">
        <v>6635</v>
      </c>
      <c r="P30" s="747">
        <v>451507</v>
      </c>
      <c r="Q30" s="747">
        <v>86150</v>
      </c>
      <c r="R30" s="91">
        <v>1526</v>
      </c>
      <c r="S30" s="747">
        <v>26198</v>
      </c>
      <c r="T30" s="747">
        <v>50957</v>
      </c>
      <c r="U30" s="747">
        <v>31521</v>
      </c>
      <c r="V30" s="102">
        <v>0</v>
      </c>
      <c r="W30" s="747">
        <v>50914</v>
      </c>
      <c r="X30" s="747">
        <v>105940</v>
      </c>
      <c r="Y30" s="747">
        <v>50769</v>
      </c>
      <c r="Z30" s="91">
        <v>1711</v>
      </c>
      <c r="AA30" s="747">
        <v>22947</v>
      </c>
      <c r="AB30" s="747">
        <v>16601</v>
      </c>
      <c r="AC30" s="747">
        <v>24982</v>
      </c>
      <c r="AD30" s="102">
        <v>171</v>
      </c>
      <c r="AE30" s="747">
        <v>126</v>
      </c>
      <c r="AF30" s="747">
        <v>104450</v>
      </c>
      <c r="AG30" s="747">
        <v>8584</v>
      </c>
      <c r="AH30" s="91">
        <v>1512</v>
      </c>
      <c r="AI30" s="747">
        <v>0</v>
      </c>
      <c r="AJ30" s="747">
        <v>22799</v>
      </c>
      <c r="AK30" s="747">
        <v>0</v>
      </c>
      <c r="AL30" s="102">
        <v>0</v>
      </c>
      <c r="AM30" s="747">
        <v>0</v>
      </c>
      <c r="AN30" s="747">
        <v>76588</v>
      </c>
      <c r="AO30" s="747">
        <v>13092</v>
      </c>
      <c r="AP30" s="91">
        <v>0</v>
      </c>
      <c r="AQ30" s="747">
        <v>11246</v>
      </c>
      <c r="AR30" s="747">
        <v>15719</v>
      </c>
      <c r="AS30" s="747">
        <v>10776</v>
      </c>
      <c r="AT30" s="102">
        <v>0</v>
      </c>
      <c r="AU30" s="747">
        <v>7186</v>
      </c>
      <c r="AV30" s="747">
        <v>26414</v>
      </c>
      <c r="AW30" s="747">
        <v>27923</v>
      </c>
      <c r="AX30" s="91">
        <v>1131</v>
      </c>
      <c r="AY30" s="747">
        <v>0</v>
      </c>
      <c r="AZ30" s="747">
        <v>6740</v>
      </c>
      <c r="BA30" s="747">
        <v>6780</v>
      </c>
      <c r="BB30" s="102">
        <v>635</v>
      </c>
      <c r="BC30" s="747">
        <v>2345</v>
      </c>
      <c r="BD30" s="747">
        <v>31970</v>
      </c>
      <c r="BE30" s="747">
        <v>16438</v>
      </c>
      <c r="BF30" s="91">
        <v>470</v>
      </c>
      <c r="BG30" s="747">
        <v>16224</v>
      </c>
      <c r="BH30" s="747">
        <v>11033</v>
      </c>
      <c r="BI30" s="747">
        <v>58695</v>
      </c>
      <c r="BJ30" s="102">
        <v>0</v>
      </c>
      <c r="BK30" s="747">
        <v>0</v>
      </c>
      <c r="BL30" s="747">
        <v>39563</v>
      </c>
      <c r="BM30" s="747">
        <v>10006</v>
      </c>
      <c r="BN30" s="91">
        <v>0</v>
      </c>
      <c r="BO30" s="747">
        <v>12600</v>
      </c>
      <c r="BP30" s="747">
        <v>7850</v>
      </c>
      <c r="BQ30" s="747">
        <v>15436</v>
      </c>
      <c r="BR30" s="102">
        <v>0</v>
      </c>
      <c r="BS30" s="747">
        <v>0</v>
      </c>
      <c r="BT30" s="747">
        <v>24787</v>
      </c>
      <c r="BU30" s="747">
        <v>35885</v>
      </c>
      <c r="BV30" s="91">
        <v>0</v>
      </c>
      <c r="BW30" s="747">
        <v>0</v>
      </c>
      <c r="BX30" s="747">
        <v>12296</v>
      </c>
      <c r="BY30" s="747">
        <v>36569</v>
      </c>
      <c r="BZ30" s="102">
        <v>0</v>
      </c>
      <c r="CA30" s="747">
        <v>0</v>
      </c>
      <c r="CB30" s="747">
        <v>34348</v>
      </c>
      <c r="CC30" s="747">
        <v>10540</v>
      </c>
      <c r="CD30" s="91">
        <v>0</v>
      </c>
      <c r="CE30" s="747">
        <v>0</v>
      </c>
      <c r="CF30" s="747">
        <v>6202</v>
      </c>
      <c r="CG30" s="747">
        <v>408</v>
      </c>
      <c r="CH30" s="102">
        <v>0</v>
      </c>
      <c r="CI30" s="747">
        <v>0</v>
      </c>
      <c r="CJ30" s="747">
        <v>46287</v>
      </c>
      <c r="CK30" s="747">
        <v>24469</v>
      </c>
      <c r="CL30" s="91">
        <v>180</v>
      </c>
      <c r="CM30" s="747">
        <v>0</v>
      </c>
      <c r="CN30" s="747">
        <v>8922</v>
      </c>
      <c r="CO30" s="747">
        <v>19070</v>
      </c>
      <c r="CP30" s="102">
        <v>0</v>
      </c>
      <c r="CQ30" s="747">
        <v>0</v>
      </c>
      <c r="CR30" s="747">
        <v>17774</v>
      </c>
      <c r="CS30" s="747">
        <v>16288</v>
      </c>
      <c r="CT30" s="91">
        <v>0</v>
      </c>
      <c r="CU30" s="747">
        <v>0</v>
      </c>
      <c r="CV30" s="747">
        <v>2949</v>
      </c>
      <c r="CW30" s="747">
        <v>0</v>
      </c>
      <c r="CX30" s="102">
        <v>0</v>
      </c>
      <c r="CY30" s="747">
        <v>0</v>
      </c>
      <c r="CZ30" s="747">
        <v>17607</v>
      </c>
      <c r="DA30" s="747">
        <v>7727</v>
      </c>
      <c r="DB30" s="91">
        <v>0</v>
      </c>
      <c r="DC30" s="747">
        <v>0</v>
      </c>
      <c r="DD30" s="747">
        <v>11617</v>
      </c>
      <c r="DE30" s="747">
        <v>0</v>
      </c>
      <c r="DF30" s="102">
        <v>0</v>
      </c>
      <c r="DG30" s="747">
        <v>0</v>
      </c>
      <c r="DH30" s="747">
        <v>45830</v>
      </c>
      <c r="DI30" s="747">
        <v>16484</v>
      </c>
      <c r="DJ30" s="91">
        <v>0</v>
      </c>
      <c r="DK30" s="747">
        <v>0</v>
      </c>
      <c r="DL30" s="747">
        <v>14885</v>
      </c>
      <c r="DM30" s="747">
        <v>0</v>
      </c>
      <c r="DN30" s="102">
        <v>0</v>
      </c>
      <c r="DO30" s="747">
        <v>0</v>
      </c>
      <c r="DP30" s="747">
        <v>24190</v>
      </c>
      <c r="DQ30" s="747">
        <v>0</v>
      </c>
      <c r="DR30" s="91">
        <v>0</v>
      </c>
      <c r="DS30" s="747">
        <v>83629</v>
      </c>
      <c r="DT30" s="747">
        <v>30748</v>
      </c>
      <c r="DU30" s="747">
        <v>85658</v>
      </c>
      <c r="DV30" s="102">
        <v>0</v>
      </c>
      <c r="DW30" s="747">
        <v>48892</v>
      </c>
      <c r="DX30" s="747">
        <v>120951</v>
      </c>
      <c r="DY30" s="747">
        <v>82317</v>
      </c>
      <c r="DZ30" s="91">
        <v>404</v>
      </c>
      <c r="EA30" s="747">
        <v>189309</v>
      </c>
      <c r="EB30" s="747">
        <v>294129</v>
      </c>
      <c r="EC30" s="747">
        <v>411037</v>
      </c>
      <c r="ED30" s="102">
        <v>806</v>
      </c>
      <c r="EE30" s="747">
        <v>117427</v>
      </c>
      <c r="EF30" s="747">
        <v>1472926</v>
      </c>
      <c r="EG30" s="747">
        <v>625265</v>
      </c>
      <c r="EH30" s="812">
        <v>8496</v>
      </c>
      <c r="EI30" s="98"/>
      <c r="EJ30" s="98"/>
      <c r="EK30" s="98"/>
      <c r="EL30" s="98"/>
      <c r="EM30" s="98"/>
      <c r="EN30" s="98"/>
      <c r="EO30" s="98"/>
      <c r="EP30" s="98"/>
    </row>
    <row r="31" spans="2:146" ht="14.25" thickBot="1" x14ac:dyDescent="0.3">
      <c r="B31" s="813" t="s">
        <v>1033</v>
      </c>
      <c r="C31" s="747">
        <v>5705</v>
      </c>
      <c r="D31" s="747">
        <v>14780</v>
      </c>
      <c r="E31" s="747">
        <v>71839</v>
      </c>
      <c r="F31" s="102">
        <v>0</v>
      </c>
      <c r="G31" s="747">
        <v>79</v>
      </c>
      <c r="H31" s="747">
        <v>298389</v>
      </c>
      <c r="I31" s="747">
        <v>112548</v>
      </c>
      <c r="J31" s="91">
        <v>1183</v>
      </c>
      <c r="K31" s="747">
        <v>3510</v>
      </c>
      <c r="L31" s="747">
        <v>12040</v>
      </c>
      <c r="M31" s="747">
        <v>52829</v>
      </c>
      <c r="N31" s="102">
        <v>255</v>
      </c>
      <c r="O31" s="747">
        <v>4594</v>
      </c>
      <c r="P31" s="747">
        <v>292688</v>
      </c>
      <c r="Q31" s="747">
        <v>99661</v>
      </c>
      <c r="R31" s="91">
        <v>1118</v>
      </c>
      <c r="S31" s="747">
        <v>24138</v>
      </c>
      <c r="T31" s="747">
        <v>34893</v>
      </c>
      <c r="U31" s="747">
        <v>60197</v>
      </c>
      <c r="V31" s="102">
        <v>178</v>
      </c>
      <c r="W31" s="747">
        <v>45788</v>
      </c>
      <c r="X31" s="747">
        <v>99630</v>
      </c>
      <c r="Y31" s="747">
        <v>132237</v>
      </c>
      <c r="Z31" s="91">
        <v>384</v>
      </c>
      <c r="AA31" s="747">
        <v>4274</v>
      </c>
      <c r="AB31" s="747">
        <v>16704</v>
      </c>
      <c r="AC31" s="747">
        <v>63910</v>
      </c>
      <c r="AD31" s="102">
        <v>413</v>
      </c>
      <c r="AE31" s="747">
        <v>0</v>
      </c>
      <c r="AF31" s="747">
        <v>34076</v>
      </c>
      <c r="AG31" s="747">
        <v>37147</v>
      </c>
      <c r="AH31" s="91">
        <v>340</v>
      </c>
      <c r="AI31" s="747">
        <v>0</v>
      </c>
      <c r="AJ31" s="747">
        <v>30361</v>
      </c>
      <c r="AK31" s="747">
        <v>0</v>
      </c>
      <c r="AL31" s="102">
        <v>0</v>
      </c>
      <c r="AM31" s="747">
        <v>0</v>
      </c>
      <c r="AN31" s="747">
        <v>106299</v>
      </c>
      <c r="AO31" s="747">
        <v>0</v>
      </c>
      <c r="AP31" s="91">
        <v>0</v>
      </c>
      <c r="AQ31" s="747">
        <v>11202</v>
      </c>
      <c r="AR31" s="747">
        <v>12093</v>
      </c>
      <c r="AS31" s="747">
        <v>21029</v>
      </c>
      <c r="AT31" s="102">
        <v>0</v>
      </c>
      <c r="AU31" s="747">
        <v>8708</v>
      </c>
      <c r="AV31" s="747">
        <v>10516</v>
      </c>
      <c r="AW31" s="747">
        <v>20496</v>
      </c>
      <c r="AX31" s="91">
        <v>132</v>
      </c>
      <c r="AY31" s="747">
        <v>0</v>
      </c>
      <c r="AZ31" s="747">
        <v>6364</v>
      </c>
      <c r="BA31" s="747">
        <v>4403</v>
      </c>
      <c r="BB31" s="102">
        <v>55</v>
      </c>
      <c r="BC31" s="747">
        <v>1577</v>
      </c>
      <c r="BD31" s="747">
        <v>28878</v>
      </c>
      <c r="BE31" s="747">
        <v>22103</v>
      </c>
      <c r="BF31" s="91">
        <v>197</v>
      </c>
      <c r="BG31" s="747">
        <v>0</v>
      </c>
      <c r="BH31" s="747">
        <v>6075</v>
      </c>
      <c r="BI31" s="747">
        <v>9856</v>
      </c>
      <c r="BJ31" s="102">
        <v>0</v>
      </c>
      <c r="BK31" s="747">
        <v>1819</v>
      </c>
      <c r="BL31" s="747">
        <v>63640</v>
      </c>
      <c r="BM31" s="747">
        <v>5720</v>
      </c>
      <c r="BN31" s="91">
        <v>0</v>
      </c>
      <c r="BO31" s="747">
        <v>0</v>
      </c>
      <c r="BP31" s="747">
        <v>8836</v>
      </c>
      <c r="BQ31" s="747">
        <v>19288</v>
      </c>
      <c r="BR31" s="102">
        <v>0</v>
      </c>
      <c r="BS31" s="747">
        <v>0</v>
      </c>
      <c r="BT31" s="747">
        <v>27414</v>
      </c>
      <c r="BU31" s="747">
        <v>41849</v>
      </c>
      <c r="BV31" s="91">
        <v>0</v>
      </c>
      <c r="BW31" s="747">
        <v>0</v>
      </c>
      <c r="BX31" s="747">
        <v>10934</v>
      </c>
      <c r="BY31" s="747">
        <v>29745</v>
      </c>
      <c r="BZ31" s="102">
        <v>0</v>
      </c>
      <c r="CA31" s="747">
        <v>0</v>
      </c>
      <c r="CB31" s="747">
        <v>16180</v>
      </c>
      <c r="CC31" s="747">
        <v>8189</v>
      </c>
      <c r="CD31" s="91">
        <v>0</v>
      </c>
      <c r="CE31" s="747">
        <v>0</v>
      </c>
      <c r="CF31" s="747">
        <v>6608</v>
      </c>
      <c r="CG31" s="747">
        <v>5871</v>
      </c>
      <c r="CH31" s="102">
        <v>0</v>
      </c>
      <c r="CI31" s="747">
        <v>0</v>
      </c>
      <c r="CJ31" s="747">
        <v>13501</v>
      </c>
      <c r="CK31" s="747">
        <v>16627</v>
      </c>
      <c r="CL31" s="91">
        <v>261</v>
      </c>
      <c r="CM31" s="747">
        <v>0</v>
      </c>
      <c r="CN31" s="747">
        <v>7213</v>
      </c>
      <c r="CO31" s="747">
        <v>32891</v>
      </c>
      <c r="CP31" s="102">
        <v>0</v>
      </c>
      <c r="CQ31" s="747">
        <v>0</v>
      </c>
      <c r="CR31" s="747">
        <v>28998</v>
      </c>
      <c r="CS31" s="747">
        <v>930</v>
      </c>
      <c r="CT31" s="91">
        <v>0</v>
      </c>
      <c r="CU31" s="747">
        <v>0</v>
      </c>
      <c r="CV31" s="747">
        <v>3002</v>
      </c>
      <c r="CW31" s="747">
        <v>27978</v>
      </c>
      <c r="CX31" s="102">
        <v>0</v>
      </c>
      <c r="CY31" s="747">
        <v>5038</v>
      </c>
      <c r="CZ31" s="747">
        <v>2969</v>
      </c>
      <c r="DA31" s="747">
        <v>0</v>
      </c>
      <c r="DB31" s="91">
        <v>0</v>
      </c>
      <c r="DC31" s="747">
        <v>0</v>
      </c>
      <c r="DD31" s="747">
        <v>18012</v>
      </c>
      <c r="DE31" s="747">
        <v>7009</v>
      </c>
      <c r="DF31" s="102">
        <v>0</v>
      </c>
      <c r="DG31" s="747">
        <v>0</v>
      </c>
      <c r="DH31" s="747">
        <v>53109</v>
      </c>
      <c r="DI31" s="747">
        <v>9068</v>
      </c>
      <c r="DJ31" s="91">
        <v>0</v>
      </c>
      <c r="DK31" s="747">
        <v>0</v>
      </c>
      <c r="DL31" s="747">
        <v>10928</v>
      </c>
      <c r="DM31" s="747">
        <v>4500</v>
      </c>
      <c r="DN31" s="102">
        <v>0</v>
      </c>
      <c r="DO31" s="747">
        <v>0</v>
      </c>
      <c r="DP31" s="747">
        <v>30114</v>
      </c>
      <c r="DQ31" s="747">
        <v>3367</v>
      </c>
      <c r="DR31" s="91">
        <v>0</v>
      </c>
      <c r="DS31" s="747">
        <v>41731</v>
      </c>
      <c r="DT31" s="747">
        <v>5216</v>
      </c>
      <c r="DU31" s="747">
        <v>130915</v>
      </c>
      <c r="DV31" s="102">
        <v>0</v>
      </c>
      <c r="DW31" s="747">
        <v>24173</v>
      </c>
      <c r="DX31" s="747">
        <v>110444</v>
      </c>
      <c r="DY31" s="747">
        <v>61966</v>
      </c>
      <c r="DZ31" s="91">
        <v>0</v>
      </c>
      <c r="EA31" s="747">
        <v>90560</v>
      </c>
      <c r="EB31" s="747">
        <v>204059</v>
      </c>
      <c r="EC31" s="747">
        <v>542260</v>
      </c>
      <c r="ED31" s="102">
        <v>901</v>
      </c>
      <c r="EE31" s="747">
        <v>91776</v>
      </c>
      <c r="EF31" s="747">
        <v>1216845</v>
      </c>
      <c r="EG31" s="747">
        <v>571908</v>
      </c>
      <c r="EH31" s="812">
        <v>3615</v>
      </c>
      <c r="EI31" s="98"/>
      <c r="EJ31" s="98"/>
      <c r="EK31" s="98"/>
      <c r="EL31" s="98"/>
      <c r="EM31" s="98"/>
      <c r="EN31" s="98"/>
      <c r="EO31" s="98"/>
      <c r="EP31" s="98"/>
    </row>
    <row r="32" spans="2:146" ht="13.5" x14ac:dyDescent="0.25">
      <c r="B32" s="72" t="s">
        <v>1041</v>
      </c>
      <c r="C32" s="747">
        <v>23186</v>
      </c>
      <c r="D32" s="747">
        <v>7241</v>
      </c>
      <c r="E32" s="747">
        <v>64184</v>
      </c>
      <c r="F32" s="102">
        <v>238</v>
      </c>
      <c r="G32" s="747">
        <v>306</v>
      </c>
      <c r="H32" s="747">
        <v>318040</v>
      </c>
      <c r="I32" s="747">
        <v>138587</v>
      </c>
      <c r="J32" s="91">
        <v>1081</v>
      </c>
      <c r="K32" s="747">
        <v>5174</v>
      </c>
      <c r="L32" s="747">
        <v>31630</v>
      </c>
      <c r="M32" s="747">
        <v>79093</v>
      </c>
      <c r="N32" s="102">
        <v>0</v>
      </c>
      <c r="O32" s="747">
        <v>6416</v>
      </c>
      <c r="P32" s="747">
        <v>469593</v>
      </c>
      <c r="Q32" s="747">
        <v>159078</v>
      </c>
      <c r="R32" s="91">
        <v>2023</v>
      </c>
      <c r="S32" s="747">
        <v>72055</v>
      </c>
      <c r="T32" s="747">
        <v>41574</v>
      </c>
      <c r="U32" s="747">
        <v>119489</v>
      </c>
      <c r="V32" s="102">
        <v>720</v>
      </c>
      <c r="W32" s="747">
        <v>21595</v>
      </c>
      <c r="X32" s="747">
        <v>88318</v>
      </c>
      <c r="Y32" s="747">
        <v>96455</v>
      </c>
      <c r="Z32" s="91">
        <v>1706</v>
      </c>
      <c r="AA32" s="747">
        <v>4440</v>
      </c>
      <c r="AB32" s="747">
        <v>20835</v>
      </c>
      <c r="AC32" s="747">
        <v>101392</v>
      </c>
      <c r="AD32" s="102">
        <v>0</v>
      </c>
      <c r="AE32" s="747">
        <v>76</v>
      </c>
      <c r="AF32" s="747">
        <v>54868</v>
      </c>
      <c r="AG32" s="747">
        <v>29199</v>
      </c>
      <c r="AH32" s="91">
        <v>1487</v>
      </c>
      <c r="AI32" s="747">
        <v>0</v>
      </c>
      <c r="AJ32" s="747">
        <v>19408</v>
      </c>
      <c r="AK32" s="747">
        <v>0</v>
      </c>
      <c r="AL32" s="102">
        <v>0</v>
      </c>
      <c r="AM32" s="747">
        <v>0</v>
      </c>
      <c r="AN32" s="747">
        <v>49522</v>
      </c>
      <c r="AO32" s="747">
        <v>0</v>
      </c>
      <c r="AP32" s="91">
        <v>0</v>
      </c>
      <c r="AQ32" s="747">
        <v>20597</v>
      </c>
      <c r="AR32" s="747">
        <v>6985</v>
      </c>
      <c r="AS32" s="747">
        <v>7084</v>
      </c>
      <c r="AT32" s="102">
        <v>0</v>
      </c>
      <c r="AU32" s="747">
        <v>4258</v>
      </c>
      <c r="AV32" s="747">
        <v>5133</v>
      </c>
      <c r="AW32" s="747">
        <v>23158</v>
      </c>
      <c r="AX32" s="91">
        <v>968</v>
      </c>
      <c r="AY32" s="747">
        <v>2229</v>
      </c>
      <c r="AZ32" s="747">
        <v>7022</v>
      </c>
      <c r="BA32" s="747">
        <v>11300</v>
      </c>
      <c r="BB32" s="102">
        <v>679</v>
      </c>
      <c r="BC32" s="747">
        <v>0</v>
      </c>
      <c r="BD32" s="747">
        <v>32177</v>
      </c>
      <c r="BE32" s="747">
        <v>10040</v>
      </c>
      <c r="BF32" s="91">
        <v>0</v>
      </c>
      <c r="BG32" s="747">
        <v>0</v>
      </c>
      <c r="BH32" s="747">
        <v>3448</v>
      </c>
      <c r="BI32" s="747">
        <v>16431</v>
      </c>
      <c r="BJ32" s="102">
        <v>0</v>
      </c>
      <c r="BK32" s="747">
        <v>190</v>
      </c>
      <c r="BL32" s="747">
        <v>48727</v>
      </c>
      <c r="BM32" s="747">
        <v>0</v>
      </c>
      <c r="BN32" s="91">
        <v>548</v>
      </c>
      <c r="BO32" s="747">
        <v>7103</v>
      </c>
      <c r="BP32" s="747">
        <v>15408</v>
      </c>
      <c r="BQ32" s="747">
        <v>41778</v>
      </c>
      <c r="BR32" s="102">
        <v>72</v>
      </c>
      <c r="BS32" s="747">
        <v>0</v>
      </c>
      <c r="BT32" s="747">
        <v>88328</v>
      </c>
      <c r="BU32" s="747">
        <v>24611</v>
      </c>
      <c r="BV32" s="91">
        <v>0</v>
      </c>
      <c r="BW32" s="747">
        <v>0</v>
      </c>
      <c r="BX32" s="747">
        <v>23956</v>
      </c>
      <c r="BY32" s="747">
        <v>7564</v>
      </c>
      <c r="BZ32" s="102">
        <v>0</v>
      </c>
      <c r="CA32" s="747">
        <v>0</v>
      </c>
      <c r="CB32" s="747">
        <v>11373</v>
      </c>
      <c r="CC32" s="747">
        <v>7195</v>
      </c>
      <c r="CD32" s="91">
        <v>0</v>
      </c>
      <c r="CE32" s="747">
        <v>0</v>
      </c>
      <c r="CF32" s="747">
        <v>7216</v>
      </c>
      <c r="CG32" s="747">
        <v>13627</v>
      </c>
      <c r="CH32" s="102">
        <v>50</v>
      </c>
      <c r="CI32" s="747">
        <v>0</v>
      </c>
      <c r="CJ32" s="747">
        <v>12671</v>
      </c>
      <c r="CK32" s="747">
        <v>13091</v>
      </c>
      <c r="CL32" s="91">
        <v>0</v>
      </c>
      <c r="CM32" s="747">
        <v>0</v>
      </c>
      <c r="CN32" s="747">
        <v>18149</v>
      </c>
      <c r="CO32" s="747">
        <v>27381</v>
      </c>
      <c r="CP32" s="102">
        <v>0</v>
      </c>
      <c r="CQ32" s="747">
        <v>0</v>
      </c>
      <c r="CR32" s="747">
        <v>20313</v>
      </c>
      <c r="CS32" s="747">
        <v>29212</v>
      </c>
      <c r="CT32" s="91">
        <v>0</v>
      </c>
      <c r="CU32" s="747">
        <v>81</v>
      </c>
      <c r="CV32" s="747">
        <v>2772</v>
      </c>
      <c r="CW32" s="747">
        <v>0</v>
      </c>
      <c r="CX32" s="102">
        <v>0</v>
      </c>
      <c r="CY32" s="747">
        <v>0</v>
      </c>
      <c r="CZ32" s="747">
        <v>22869</v>
      </c>
      <c r="DA32" s="747">
        <v>0</v>
      </c>
      <c r="DB32" s="91">
        <v>0</v>
      </c>
      <c r="DC32" s="747">
        <v>0</v>
      </c>
      <c r="DD32" s="747">
        <v>13411</v>
      </c>
      <c r="DE32" s="747">
        <v>10671</v>
      </c>
      <c r="DF32" s="102">
        <v>0</v>
      </c>
      <c r="DG32" s="747">
        <v>0</v>
      </c>
      <c r="DH32" s="747">
        <v>51733</v>
      </c>
      <c r="DI32" s="747">
        <v>7043</v>
      </c>
      <c r="DJ32" s="91">
        <v>0</v>
      </c>
      <c r="DK32" s="747">
        <v>0</v>
      </c>
      <c r="DL32" s="747">
        <v>7301</v>
      </c>
      <c r="DM32" s="747">
        <v>2882</v>
      </c>
      <c r="DN32" s="102">
        <v>65</v>
      </c>
      <c r="DO32" s="747">
        <v>0</v>
      </c>
      <c r="DP32" s="747">
        <v>18487</v>
      </c>
      <c r="DQ32" s="747">
        <v>5157</v>
      </c>
      <c r="DR32" s="91">
        <v>0</v>
      </c>
      <c r="DS32" s="747">
        <v>58399</v>
      </c>
      <c r="DT32" s="747">
        <v>4110</v>
      </c>
      <c r="DU32" s="747">
        <v>66925</v>
      </c>
      <c r="DV32" s="102">
        <v>0</v>
      </c>
      <c r="DW32" s="747">
        <v>29267</v>
      </c>
      <c r="DX32" s="747">
        <v>90189</v>
      </c>
      <c r="DY32" s="747">
        <v>111337</v>
      </c>
      <c r="DZ32" s="91">
        <v>0</v>
      </c>
      <c r="EA32" s="747">
        <v>193264</v>
      </c>
      <c r="EB32" s="747">
        <v>230466</v>
      </c>
      <c r="EC32" s="747">
        <v>569801</v>
      </c>
      <c r="ED32" s="102">
        <v>1824</v>
      </c>
      <c r="EE32" s="747">
        <v>62108</v>
      </c>
      <c r="EF32" s="747">
        <v>1382341</v>
      </c>
      <c r="EG32" s="747">
        <v>654163</v>
      </c>
      <c r="EH32" s="812">
        <v>7813</v>
      </c>
      <c r="EI32" s="98"/>
      <c r="EJ32" s="98"/>
      <c r="EK32" s="98"/>
      <c r="EL32" s="98"/>
      <c r="EM32" s="98"/>
      <c r="EN32" s="98"/>
      <c r="EO32" s="98"/>
      <c r="EP32" s="98"/>
    </row>
    <row r="33" spans="2:146" ht="13.5" x14ac:dyDescent="0.25">
      <c r="B33" s="27" t="s">
        <v>1056</v>
      </c>
      <c r="C33" s="747">
        <v>0</v>
      </c>
      <c r="D33" s="747">
        <v>16776</v>
      </c>
      <c r="E33" s="747">
        <v>61800</v>
      </c>
      <c r="F33" s="102">
        <v>980</v>
      </c>
      <c r="G33" s="747">
        <v>0</v>
      </c>
      <c r="H33" s="747">
        <v>370216</v>
      </c>
      <c r="I33" s="747">
        <v>92965</v>
      </c>
      <c r="J33" s="91">
        <v>732</v>
      </c>
      <c r="K33" s="747">
        <v>603</v>
      </c>
      <c r="L33" s="747">
        <v>33907</v>
      </c>
      <c r="M33" s="747">
        <v>32138</v>
      </c>
      <c r="N33" s="102">
        <v>0</v>
      </c>
      <c r="O33" s="747">
        <v>0</v>
      </c>
      <c r="P33" s="747">
        <v>478178</v>
      </c>
      <c r="Q33" s="747">
        <v>38559</v>
      </c>
      <c r="R33" s="91">
        <v>1220</v>
      </c>
      <c r="S33" s="747">
        <v>58055</v>
      </c>
      <c r="T33" s="747">
        <v>39894</v>
      </c>
      <c r="U33" s="747">
        <v>88655</v>
      </c>
      <c r="V33" s="102">
        <v>0</v>
      </c>
      <c r="W33" s="747">
        <v>30611</v>
      </c>
      <c r="X33" s="747">
        <v>156465</v>
      </c>
      <c r="Y33" s="747">
        <v>57102</v>
      </c>
      <c r="Z33" s="91">
        <v>1027</v>
      </c>
      <c r="AA33" s="747">
        <v>12343</v>
      </c>
      <c r="AB33" s="747">
        <v>16179</v>
      </c>
      <c r="AC33" s="747">
        <v>126534</v>
      </c>
      <c r="AD33" s="102">
        <v>812</v>
      </c>
      <c r="AE33" s="747">
        <v>136</v>
      </c>
      <c r="AF33" s="747">
        <v>75028</v>
      </c>
      <c r="AG33" s="747">
        <v>7317</v>
      </c>
      <c r="AH33" s="91">
        <v>2012</v>
      </c>
      <c r="AI33" s="747">
        <v>0</v>
      </c>
      <c r="AJ33" s="747">
        <v>26619</v>
      </c>
      <c r="AK33" s="747">
        <v>0</v>
      </c>
      <c r="AL33" s="102">
        <v>9174</v>
      </c>
      <c r="AM33" s="747">
        <v>0</v>
      </c>
      <c r="AN33" s="747">
        <v>46438</v>
      </c>
      <c r="AO33" s="747">
        <v>0</v>
      </c>
      <c r="AP33" s="91">
        <v>0</v>
      </c>
      <c r="AQ33" s="747">
        <v>18099</v>
      </c>
      <c r="AR33" s="747">
        <v>7434</v>
      </c>
      <c r="AS33" s="747">
        <v>31520</v>
      </c>
      <c r="AT33" s="102">
        <v>88</v>
      </c>
      <c r="AU33" s="747">
        <v>12716</v>
      </c>
      <c r="AV33" s="747">
        <v>7089</v>
      </c>
      <c r="AW33" s="747">
        <v>46327</v>
      </c>
      <c r="AX33" s="91">
        <v>0</v>
      </c>
      <c r="AY33" s="747">
        <v>2071</v>
      </c>
      <c r="AZ33" s="747">
        <v>20678</v>
      </c>
      <c r="BA33" s="747">
        <v>9525</v>
      </c>
      <c r="BB33" s="102">
        <v>148</v>
      </c>
      <c r="BC33" s="747">
        <v>306</v>
      </c>
      <c r="BD33" s="747">
        <v>23071</v>
      </c>
      <c r="BE33" s="747">
        <v>4506</v>
      </c>
      <c r="BF33" s="91">
        <v>0</v>
      </c>
      <c r="BG33" s="747">
        <v>0</v>
      </c>
      <c r="BH33" s="747">
        <v>9319</v>
      </c>
      <c r="BI33" s="747">
        <v>25428</v>
      </c>
      <c r="BJ33" s="102">
        <v>0</v>
      </c>
      <c r="BK33" s="747">
        <v>0</v>
      </c>
      <c r="BL33" s="747">
        <v>30647</v>
      </c>
      <c r="BM33" s="747">
        <v>0</v>
      </c>
      <c r="BN33" s="91">
        <v>0</v>
      </c>
      <c r="BO33" s="747">
        <v>0</v>
      </c>
      <c r="BP33" s="747">
        <v>7696</v>
      </c>
      <c r="BQ33" s="747">
        <v>23328</v>
      </c>
      <c r="BR33" s="102">
        <v>0</v>
      </c>
      <c r="BS33" s="747">
        <v>0</v>
      </c>
      <c r="BT33" s="747">
        <v>34585</v>
      </c>
      <c r="BU33" s="747">
        <v>19640</v>
      </c>
      <c r="BV33" s="91">
        <v>0</v>
      </c>
      <c r="BW33" s="747">
        <v>0</v>
      </c>
      <c r="BX33" s="747">
        <v>19483</v>
      </c>
      <c r="BY33" s="747">
        <v>8482</v>
      </c>
      <c r="BZ33" s="102">
        <v>0</v>
      </c>
      <c r="CA33" s="747">
        <v>0</v>
      </c>
      <c r="CB33" s="747">
        <v>15223</v>
      </c>
      <c r="CC33" s="747">
        <v>0</v>
      </c>
      <c r="CD33" s="91">
        <v>0</v>
      </c>
      <c r="CE33" s="747">
        <v>0</v>
      </c>
      <c r="CF33" s="747">
        <v>4810</v>
      </c>
      <c r="CG33" s="747">
        <v>18998</v>
      </c>
      <c r="CH33" s="102">
        <v>0</v>
      </c>
      <c r="CI33" s="747">
        <v>0</v>
      </c>
      <c r="CJ33" s="747">
        <v>7993</v>
      </c>
      <c r="CK33" s="747">
        <v>10680</v>
      </c>
      <c r="CL33" s="91">
        <v>0</v>
      </c>
      <c r="CM33" s="747">
        <v>0</v>
      </c>
      <c r="CN33" s="747">
        <v>12865</v>
      </c>
      <c r="CO33" s="747">
        <v>3150</v>
      </c>
      <c r="CP33" s="102">
        <v>0</v>
      </c>
      <c r="CQ33" s="747">
        <v>483</v>
      </c>
      <c r="CR33" s="747">
        <v>19888</v>
      </c>
      <c r="CS33" s="747">
        <v>1297</v>
      </c>
      <c r="CT33" s="91">
        <v>0</v>
      </c>
      <c r="CU33" s="747">
        <v>0</v>
      </c>
      <c r="CV33" s="747">
        <v>2317</v>
      </c>
      <c r="CW33" s="747">
        <v>0</v>
      </c>
      <c r="CX33" s="102">
        <v>0</v>
      </c>
      <c r="CY33" s="747">
        <v>224</v>
      </c>
      <c r="CZ33" s="747">
        <v>3299</v>
      </c>
      <c r="DA33" s="747">
        <v>0</v>
      </c>
      <c r="DB33" s="91">
        <v>0</v>
      </c>
      <c r="DC33" s="747">
        <v>0</v>
      </c>
      <c r="DD33" s="747">
        <v>10035</v>
      </c>
      <c r="DE33" s="747">
        <v>7140</v>
      </c>
      <c r="DF33" s="102">
        <v>120</v>
      </c>
      <c r="DG33" s="747">
        <v>0</v>
      </c>
      <c r="DH33" s="747">
        <v>32153</v>
      </c>
      <c r="DI33" s="747">
        <v>18205</v>
      </c>
      <c r="DJ33" s="91">
        <v>0</v>
      </c>
      <c r="DK33" s="747">
        <v>0</v>
      </c>
      <c r="DL33" s="747">
        <v>8012</v>
      </c>
      <c r="DM33" s="747">
        <v>0</v>
      </c>
      <c r="DN33" s="102">
        <v>0</v>
      </c>
      <c r="DO33" s="747">
        <v>0</v>
      </c>
      <c r="DP33" s="747">
        <v>22797</v>
      </c>
      <c r="DQ33" s="747">
        <v>7100</v>
      </c>
      <c r="DR33" s="91">
        <v>0</v>
      </c>
      <c r="DS33" s="747">
        <v>79750</v>
      </c>
      <c r="DT33" s="747">
        <v>7761</v>
      </c>
      <c r="DU33" s="747">
        <v>118057</v>
      </c>
      <c r="DV33" s="102">
        <v>0</v>
      </c>
      <c r="DW33" s="747">
        <v>45073</v>
      </c>
      <c r="DX33" s="747">
        <v>118978</v>
      </c>
      <c r="DY33" s="747">
        <v>28745</v>
      </c>
      <c r="DZ33" s="91">
        <v>388</v>
      </c>
      <c r="EA33" s="747">
        <v>170921</v>
      </c>
      <c r="EB33" s="747">
        <v>243785</v>
      </c>
      <c r="EC33" s="747">
        <v>554755</v>
      </c>
      <c r="ED33" s="102">
        <v>11322</v>
      </c>
      <c r="EE33" s="747">
        <v>89549</v>
      </c>
      <c r="EF33" s="747">
        <v>1442048</v>
      </c>
      <c r="EG33" s="747">
        <v>332443</v>
      </c>
      <c r="EH33" s="812">
        <v>5379</v>
      </c>
      <c r="EI33" s="98"/>
      <c r="EJ33" s="98"/>
      <c r="EK33" s="98"/>
      <c r="EL33" s="98"/>
      <c r="EM33" s="98"/>
      <c r="EN33" s="98"/>
      <c r="EO33" s="98"/>
      <c r="EP33" s="98"/>
    </row>
    <row r="34" spans="2:146" ht="13.5" x14ac:dyDescent="0.25">
      <c r="B34" s="27" t="s">
        <v>1061</v>
      </c>
      <c r="C34" s="747">
        <v>1956</v>
      </c>
      <c r="D34" s="747">
        <v>14302</v>
      </c>
      <c r="E34" s="747">
        <v>140721</v>
      </c>
      <c r="F34" s="102">
        <v>0</v>
      </c>
      <c r="G34" s="747">
        <v>210</v>
      </c>
      <c r="H34" s="747">
        <v>281030</v>
      </c>
      <c r="I34" s="747">
        <v>114972</v>
      </c>
      <c r="J34" s="91">
        <v>955</v>
      </c>
      <c r="K34" s="747">
        <v>1140</v>
      </c>
      <c r="L34" s="747">
        <v>12320</v>
      </c>
      <c r="M34" s="747">
        <v>40256</v>
      </c>
      <c r="N34" s="102">
        <v>0</v>
      </c>
      <c r="O34" s="747">
        <v>880</v>
      </c>
      <c r="P34" s="747">
        <v>549618</v>
      </c>
      <c r="Q34" s="747">
        <v>84869</v>
      </c>
      <c r="R34" s="91">
        <v>1536</v>
      </c>
      <c r="S34" s="747">
        <v>8913</v>
      </c>
      <c r="T34" s="747">
        <v>29678</v>
      </c>
      <c r="U34" s="747">
        <v>62418</v>
      </c>
      <c r="V34" s="102">
        <v>0</v>
      </c>
      <c r="W34" s="747">
        <v>38586</v>
      </c>
      <c r="X34" s="747">
        <v>44250</v>
      </c>
      <c r="Y34" s="747">
        <v>41595</v>
      </c>
      <c r="Z34" s="91">
        <v>209</v>
      </c>
      <c r="AA34" s="747">
        <v>17498</v>
      </c>
      <c r="AB34" s="747">
        <v>16817</v>
      </c>
      <c r="AC34" s="747">
        <v>92991</v>
      </c>
      <c r="AD34" s="102">
        <v>649</v>
      </c>
      <c r="AE34" s="747">
        <v>0</v>
      </c>
      <c r="AF34" s="747">
        <v>17019</v>
      </c>
      <c r="AG34" s="747">
        <v>7861</v>
      </c>
      <c r="AH34" s="91">
        <v>248</v>
      </c>
      <c r="AI34" s="747">
        <v>0</v>
      </c>
      <c r="AJ34" s="747">
        <v>14602</v>
      </c>
      <c r="AK34" s="747">
        <v>1948</v>
      </c>
      <c r="AL34" s="102">
        <v>0</v>
      </c>
      <c r="AM34" s="747">
        <v>0</v>
      </c>
      <c r="AN34" s="747">
        <v>119885</v>
      </c>
      <c r="AO34" s="747">
        <v>28885</v>
      </c>
      <c r="AP34" s="91">
        <v>0</v>
      </c>
      <c r="AQ34" s="747">
        <v>24061</v>
      </c>
      <c r="AR34" s="747">
        <v>13771</v>
      </c>
      <c r="AS34" s="747">
        <v>14456</v>
      </c>
      <c r="AT34" s="102">
        <v>0</v>
      </c>
      <c r="AU34" s="747">
        <v>9298</v>
      </c>
      <c r="AV34" s="747">
        <v>8300</v>
      </c>
      <c r="AW34" s="747">
        <v>30663</v>
      </c>
      <c r="AX34" s="91">
        <v>0</v>
      </c>
      <c r="AY34" s="747">
        <v>590</v>
      </c>
      <c r="AZ34" s="747">
        <v>11660</v>
      </c>
      <c r="BA34" s="747">
        <v>3192</v>
      </c>
      <c r="BB34" s="102">
        <v>257</v>
      </c>
      <c r="BC34" s="747">
        <v>756</v>
      </c>
      <c r="BD34" s="747">
        <v>19651</v>
      </c>
      <c r="BE34" s="747">
        <v>37225</v>
      </c>
      <c r="BF34" s="91">
        <v>220</v>
      </c>
      <c r="BG34" s="747">
        <v>0</v>
      </c>
      <c r="BH34" s="747">
        <v>14939</v>
      </c>
      <c r="BI34" s="747">
        <v>24449</v>
      </c>
      <c r="BJ34" s="102">
        <v>0</v>
      </c>
      <c r="BK34" s="747">
        <v>0</v>
      </c>
      <c r="BL34" s="747">
        <v>89533</v>
      </c>
      <c r="BM34" s="747">
        <v>27183</v>
      </c>
      <c r="BN34" s="91">
        <v>0</v>
      </c>
      <c r="BO34" s="747">
        <v>2200</v>
      </c>
      <c r="BP34" s="747">
        <v>9803</v>
      </c>
      <c r="BQ34" s="747">
        <v>19170</v>
      </c>
      <c r="BR34" s="102">
        <v>66</v>
      </c>
      <c r="BS34" s="747">
        <v>0</v>
      </c>
      <c r="BT34" s="747">
        <v>59698</v>
      </c>
      <c r="BU34" s="747">
        <v>25262</v>
      </c>
      <c r="BV34" s="91">
        <v>0</v>
      </c>
      <c r="BW34" s="747">
        <v>5616</v>
      </c>
      <c r="BX34" s="747">
        <v>21469</v>
      </c>
      <c r="BY34" s="747">
        <v>12216</v>
      </c>
      <c r="BZ34" s="102">
        <v>0</v>
      </c>
      <c r="CA34" s="747">
        <v>0</v>
      </c>
      <c r="CB34" s="747">
        <v>13528</v>
      </c>
      <c r="CC34" s="747">
        <v>9894</v>
      </c>
      <c r="CD34" s="91">
        <v>0</v>
      </c>
      <c r="CE34" s="747">
        <v>0</v>
      </c>
      <c r="CF34" s="747">
        <v>3440</v>
      </c>
      <c r="CG34" s="747">
        <v>5716</v>
      </c>
      <c r="CH34" s="102">
        <v>0</v>
      </c>
      <c r="CI34" s="747">
        <v>0</v>
      </c>
      <c r="CJ34" s="747">
        <v>6333</v>
      </c>
      <c r="CK34" s="747">
        <v>7998</v>
      </c>
      <c r="CL34" s="91">
        <v>0</v>
      </c>
      <c r="CM34" s="747">
        <v>0</v>
      </c>
      <c r="CN34" s="747">
        <v>9791</v>
      </c>
      <c r="CO34" s="747">
        <v>2576</v>
      </c>
      <c r="CP34" s="102">
        <v>0</v>
      </c>
      <c r="CQ34" s="747">
        <v>0</v>
      </c>
      <c r="CR34" s="747">
        <v>8517</v>
      </c>
      <c r="CS34" s="747">
        <v>0</v>
      </c>
      <c r="CT34" s="91">
        <v>0</v>
      </c>
      <c r="CU34" s="747">
        <v>7500</v>
      </c>
      <c r="CV34" s="747">
        <v>1909</v>
      </c>
      <c r="CW34" s="747">
        <v>0</v>
      </c>
      <c r="CX34" s="102">
        <v>0</v>
      </c>
      <c r="CY34" s="747">
        <v>6664</v>
      </c>
      <c r="CZ34" s="747">
        <v>10574</v>
      </c>
      <c r="DA34" s="747">
        <v>15528</v>
      </c>
      <c r="DB34" s="91">
        <v>0</v>
      </c>
      <c r="DC34" s="747">
        <v>130</v>
      </c>
      <c r="DD34" s="747">
        <v>8907</v>
      </c>
      <c r="DE34" s="747">
        <v>5154</v>
      </c>
      <c r="DF34" s="102">
        <v>0</v>
      </c>
      <c r="DG34" s="747">
        <v>0</v>
      </c>
      <c r="DH34" s="747">
        <v>21132</v>
      </c>
      <c r="DI34" s="747">
        <v>0</v>
      </c>
      <c r="DJ34" s="91">
        <v>507</v>
      </c>
      <c r="DK34" s="747">
        <v>0</v>
      </c>
      <c r="DL34" s="747">
        <v>9183</v>
      </c>
      <c r="DM34" s="747">
        <v>11472</v>
      </c>
      <c r="DN34" s="102">
        <v>0</v>
      </c>
      <c r="DO34" s="747">
        <v>0</v>
      </c>
      <c r="DP34" s="747">
        <v>15486</v>
      </c>
      <c r="DQ34" s="747">
        <v>0</v>
      </c>
      <c r="DR34" s="91">
        <v>252</v>
      </c>
      <c r="DS34" s="747">
        <v>121283</v>
      </c>
      <c r="DT34" s="747">
        <v>6673</v>
      </c>
      <c r="DU34" s="747">
        <v>9581</v>
      </c>
      <c r="DV34" s="102">
        <v>0</v>
      </c>
      <c r="DW34" s="747">
        <v>53208</v>
      </c>
      <c r="DX34" s="747">
        <v>66884</v>
      </c>
      <c r="DY34" s="747">
        <v>31023</v>
      </c>
      <c r="DZ34" s="91">
        <v>151</v>
      </c>
      <c r="EA34" s="747">
        <v>190887</v>
      </c>
      <c r="EB34" s="747">
        <v>199264</v>
      </c>
      <c r="EC34" s="747">
        <v>446316</v>
      </c>
      <c r="ED34" s="102">
        <v>972</v>
      </c>
      <c r="EE34" s="747">
        <v>109602</v>
      </c>
      <c r="EF34" s="747">
        <v>1331438</v>
      </c>
      <c r="EG34" s="747">
        <v>462958</v>
      </c>
      <c r="EH34" s="812">
        <v>4078</v>
      </c>
      <c r="EI34" s="98"/>
      <c r="EJ34" s="98"/>
      <c r="EK34" s="98"/>
      <c r="EL34" s="98"/>
      <c r="EM34" s="98"/>
      <c r="EN34" s="98"/>
      <c r="EO34" s="98"/>
      <c r="EP34" s="98"/>
    </row>
    <row r="35" spans="2:146" ht="14.25" thickBot="1" x14ac:dyDescent="0.3">
      <c r="B35" s="34" t="s">
        <v>1066</v>
      </c>
      <c r="C35" s="747">
        <v>0</v>
      </c>
      <c r="D35" s="747">
        <v>20041</v>
      </c>
      <c r="E35" s="747">
        <v>41972</v>
      </c>
      <c r="F35" s="102">
        <v>0</v>
      </c>
      <c r="G35" s="747">
        <v>575</v>
      </c>
      <c r="H35" s="747">
        <v>381570</v>
      </c>
      <c r="I35" s="747">
        <v>118782</v>
      </c>
      <c r="J35" s="91">
        <v>2167</v>
      </c>
      <c r="K35" s="747">
        <v>1138</v>
      </c>
      <c r="L35" s="747">
        <v>8352</v>
      </c>
      <c r="M35" s="747">
        <v>42128</v>
      </c>
      <c r="N35" s="102">
        <v>376</v>
      </c>
      <c r="O35" s="747">
        <v>802</v>
      </c>
      <c r="P35" s="747">
        <v>316844</v>
      </c>
      <c r="Q35" s="747">
        <v>123998</v>
      </c>
      <c r="R35" s="91">
        <v>1451</v>
      </c>
      <c r="S35" s="747">
        <v>46533</v>
      </c>
      <c r="T35" s="747">
        <v>29274</v>
      </c>
      <c r="U35" s="747">
        <v>22812</v>
      </c>
      <c r="V35" s="102">
        <v>0</v>
      </c>
      <c r="W35" s="747">
        <v>23616</v>
      </c>
      <c r="X35" s="747">
        <v>52610</v>
      </c>
      <c r="Y35" s="747">
        <v>75175</v>
      </c>
      <c r="Z35" s="91">
        <v>300</v>
      </c>
      <c r="AA35" s="747">
        <v>0</v>
      </c>
      <c r="AB35" s="747">
        <v>27401</v>
      </c>
      <c r="AC35" s="747">
        <v>148031</v>
      </c>
      <c r="AD35" s="102">
        <v>650</v>
      </c>
      <c r="AE35" s="747">
        <v>3394</v>
      </c>
      <c r="AF35" s="747">
        <v>154535</v>
      </c>
      <c r="AG35" s="747">
        <v>13586</v>
      </c>
      <c r="AH35" s="91">
        <v>804</v>
      </c>
      <c r="AI35" s="747">
        <v>0</v>
      </c>
      <c r="AJ35" s="747">
        <v>15548</v>
      </c>
      <c r="AK35" s="747">
        <v>0</v>
      </c>
      <c r="AL35" s="102">
        <v>0</v>
      </c>
      <c r="AM35" s="747">
        <v>0</v>
      </c>
      <c r="AN35" s="747">
        <v>38497</v>
      </c>
      <c r="AO35" s="747">
        <v>52381</v>
      </c>
      <c r="AP35" s="91">
        <v>0</v>
      </c>
      <c r="AQ35" s="747">
        <v>6278</v>
      </c>
      <c r="AR35" s="747">
        <v>5873</v>
      </c>
      <c r="AS35" s="747">
        <v>5364</v>
      </c>
      <c r="AT35" s="102">
        <v>0</v>
      </c>
      <c r="AU35" s="747">
        <v>15654</v>
      </c>
      <c r="AV35" s="747">
        <v>36431</v>
      </c>
      <c r="AW35" s="747">
        <v>61291</v>
      </c>
      <c r="AX35" s="91">
        <v>0</v>
      </c>
      <c r="AY35" s="747">
        <v>126</v>
      </c>
      <c r="AZ35" s="747">
        <v>4003</v>
      </c>
      <c r="BA35" s="747">
        <v>0</v>
      </c>
      <c r="BB35" s="102">
        <v>264</v>
      </c>
      <c r="BC35" s="747">
        <v>1061</v>
      </c>
      <c r="BD35" s="747">
        <v>13765</v>
      </c>
      <c r="BE35" s="747">
        <v>33378</v>
      </c>
      <c r="BF35" s="91">
        <v>0</v>
      </c>
      <c r="BG35" s="747">
        <v>0</v>
      </c>
      <c r="BH35" s="747">
        <v>17606</v>
      </c>
      <c r="BI35" s="747">
        <v>26730</v>
      </c>
      <c r="BJ35" s="102">
        <v>0</v>
      </c>
      <c r="BK35" s="747">
        <v>9649</v>
      </c>
      <c r="BL35" s="747">
        <v>83477</v>
      </c>
      <c r="BM35" s="747">
        <v>17732</v>
      </c>
      <c r="BN35" s="91">
        <v>0</v>
      </c>
      <c r="BO35" s="747">
        <v>1260</v>
      </c>
      <c r="BP35" s="747">
        <v>34070</v>
      </c>
      <c r="BQ35" s="747">
        <v>2200</v>
      </c>
      <c r="BR35" s="102">
        <v>72</v>
      </c>
      <c r="BS35" s="747">
        <v>0</v>
      </c>
      <c r="BT35" s="747">
        <v>13938</v>
      </c>
      <c r="BU35" s="747">
        <v>59176</v>
      </c>
      <c r="BV35" s="91">
        <v>0</v>
      </c>
      <c r="BW35" s="747">
        <v>5616</v>
      </c>
      <c r="BX35" s="747">
        <v>18537</v>
      </c>
      <c r="BY35" s="747">
        <v>25389</v>
      </c>
      <c r="BZ35" s="102">
        <v>117</v>
      </c>
      <c r="CA35" s="747">
        <v>0</v>
      </c>
      <c r="CB35" s="747">
        <v>12047</v>
      </c>
      <c r="CC35" s="747">
        <v>11860</v>
      </c>
      <c r="CD35" s="91">
        <v>0</v>
      </c>
      <c r="CE35" s="747">
        <v>0</v>
      </c>
      <c r="CF35" s="747">
        <v>5604</v>
      </c>
      <c r="CG35" s="747">
        <v>3492</v>
      </c>
      <c r="CH35" s="102">
        <v>0</v>
      </c>
      <c r="CI35" s="747">
        <v>0</v>
      </c>
      <c r="CJ35" s="747">
        <v>27114</v>
      </c>
      <c r="CK35" s="747">
        <v>52354</v>
      </c>
      <c r="CL35" s="91">
        <v>56</v>
      </c>
      <c r="CM35" s="747">
        <v>520</v>
      </c>
      <c r="CN35" s="747">
        <v>8319</v>
      </c>
      <c r="CO35" s="747">
        <v>6422</v>
      </c>
      <c r="CP35" s="102">
        <v>0</v>
      </c>
      <c r="CQ35" s="747">
        <v>1442</v>
      </c>
      <c r="CR35" s="747">
        <v>14564</v>
      </c>
      <c r="CS35" s="747">
        <v>24075</v>
      </c>
      <c r="CT35" s="91">
        <v>0</v>
      </c>
      <c r="CU35" s="747">
        <v>13750</v>
      </c>
      <c r="CV35" s="747">
        <v>1783</v>
      </c>
      <c r="CW35" s="747">
        <v>0</v>
      </c>
      <c r="CX35" s="102">
        <v>0</v>
      </c>
      <c r="CY35" s="747">
        <v>1659</v>
      </c>
      <c r="CZ35" s="747">
        <v>8732</v>
      </c>
      <c r="DA35" s="747">
        <v>0</v>
      </c>
      <c r="DB35" s="91">
        <v>0</v>
      </c>
      <c r="DC35" s="747">
        <v>0</v>
      </c>
      <c r="DD35" s="747">
        <v>10166</v>
      </c>
      <c r="DE35" s="747">
        <v>19433</v>
      </c>
      <c r="DF35" s="102">
        <v>0</v>
      </c>
      <c r="DG35" s="747">
        <v>0</v>
      </c>
      <c r="DH35" s="747">
        <v>6005</v>
      </c>
      <c r="DI35" s="747">
        <v>25455</v>
      </c>
      <c r="DJ35" s="91">
        <v>0</v>
      </c>
      <c r="DK35" s="747">
        <v>0</v>
      </c>
      <c r="DL35" s="747">
        <v>3068</v>
      </c>
      <c r="DM35" s="747">
        <v>13800</v>
      </c>
      <c r="DN35" s="102">
        <v>0</v>
      </c>
      <c r="DO35" s="747">
        <v>0</v>
      </c>
      <c r="DP35" s="747">
        <v>42869</v>
      </c>
      <c r="DQ35" s="747">
        <v>0</v>
      </c>
      <c r="DR35" s="91">
        <v>0</v>
      </c>
      <c r="DS35" s="747">
        <v>19120</v>
      </c>
      <c r="DT35" s="747">
        <v>22987</v>
      </c>
      <c r="DU35" s="747">
        <v>67132</v>
      </c>
      <c r="DV35" s="102">
        <v>0</v>
      </c>
      <c r="DW35" s="747">
        <v>54690</v>
      </c>
      <c r="DX35" s="747">
        <v>80047</v>
      </c>
      <c r="DY35" s="747">
        <v>263618</v>
      </c>
      <c r="DZ35" s="91">
        <v>0</v>
      </c>
      <c r="EA35" s="747">
        <v>94341</v>
      </c>
      <c r="EB35" s="747">
        <v>232632</v>
      </c>
      <c r="EC35" s="747">
        <v>424905</v>
      </c>
      <c r="ED35" s="102">
        <v>1479</v>
      </c>
      <c r="EE35" s="747">
        <v>112542</v>
      </c>
      <c r="EF35" s="747">
        <v>1283045</v>
      </c>
      <c r="EG35" s="747">
        <v>932861</v>
      </c>
      <c r="EH35" s="812">
        <v>4778</v>
      </c>
      <c r="EI35" s="98"/>
      <c r="EJ35" s="98"/>
      <c r="EK35" s="98"/>
      <c r="EL35" s="98"/>
      <c r="EM35" s="98"/>
      <c r="EN35" s="98"/>
      <c r="EO35" s="98"/>
      <c r="EP35" s="98"/>
    </row>
    <row r="36" spans="2:146" ht="15" customHeight="1" x14ac:dyDescent="0.25">
      <c r="B36" s="72" t="s">
        <v>1074</v>
      </c>
      <c r="C36" s="747">
        <v>0</v>
      </c>
      <c r="D36" s="747">
        <v>8078</v>
      </c>
      <c r="E36" s="747">
        <v>67649</v>
      </c>
      <c r="F36" s="102">
        <v>260</v>
      </c>
      <c r="G36" s="747">
        <v>420</v>
      </c>
      <c r="H36" s="747">
        <v>260508</v>
      </c>
      <c r="I36" s="747">
        <v>188587</v>
      </c>
      <c r="J36" s="91">
        <v>5367</v>
      </c>
      <c r="K36" s="747">
        <v>25</v>
      </c>
      <c r="L36" s="747">
        <v>43939</v>
      </c>
      <c r="M36" s="747">
        <v>38692</v>
      </c>
      <c r="N36" s="102">
        <v>0</v>
      </c>
      <c r="O36" s="747">
        <v>7454</v>
      </c>
      <c r="P36" s="747">
        <v>338917</v>
      </c>
      <c r="Q36" s="747">
        <v>76468</v>
      </c>
      <c r="R36" s="91">
        <v>12619</v>
      </c>
      <c r="S36" s="747">
        <v>48638</v>
      </c>
      <c r="T36" s="747">
        <v>30657</v>
      </c>
      <c r="U36" s="747">
        <v>181753</v>
      </c>
      <c r="V36" s="102">
        <v>803</v>
      </c>
      <c r="W36" s="747">
        <v>53871</v>
      </c>
      <c r="X36" s="747">
        <v>80192</v>
      </c>
      <c r="Y36" s="747">
        <v>9664</v>
      </c>
      <c r="Z36" s="91">
        <v>828</v>
      </c>
      <c r="AA36" s="747">
        <v>336</v>
      </c>
      <c r="AB36" s="747">
        <v>34244</v>
      </c>
      <c r="AC36" s="747">
        <v>116468</v>
      </c>
      <c r="AD36" s="102">
        <v>1476</v>
      </c>
      <c r="AE36" s="747">
        <v>605</v>
      </c>
      <c r="AF36" s="747">
        <v>25634</v>
      </c>
      <c r="AG36" s="747">
        <v>41895</v>
      </c>
      <c r="AH36" s="91">
        <v>1360</v>
      </c>
      <c r="AI36" s="747">
        <v>0</v>
      </c>
      <c r="AJ36" s="747">
        <v>52200</v>
      </c>
      <c r="AK36" s="747">
        <v>11332</v>
      </c>
      <c r="AL36" s="102">
        <v>3058</v>
      </c>
      <c r="AM36" s="747">
        <v>78</v>
      </c>
      <c r="AN36" s="747">
        <v>137067</v>
      </c>
      <c r="AO36" s="747">
        <v>0</v>
      </c>
      <c r="AP36" s="91">
        <v>22093</v>
      </c>
      <c r="AQ36" s="747">
        <v>6894</v>
      </c>
      <c r="AR36" s="747">
        <v>8713</v>
      </c>
      <c r="AS36" s="747">
        <v>18506</v>
      </c>
      <c r="AT36" s="102">
        <v>75</v>
      </c>
      <c r="AU36" s="747">
        <v>17370</v>
      </c>
      <c r="AV36" s="747">
        <v>13606</v>
      </c>
      <c r="AW36" s="747">
        <v>32642</v>
      </c>
      <c r="AX36" s="91">
        <v>0</v>
      </c>
      <c r="AY36" s="747">
        <v>882</v>
      </c>
      <c r="AZ36" s="747">
        <v>6413</v>
      </c>
      <c r="BA36" s="747">
        <v>12070</v>
      </c>
      <c r="BB36" s="102">
        <v>72</v>
      </c>
      <c r="BC36" s="747">
        <v>1344</v>
      </c>
      <c r="BD36" s="747">
        <v>6483</v>
      </c>
      <c r="BE36" s="747">
        <v>11596</v>
      </c>
      <c r="BF36" s="91">
        <v>0</v>
      </c>
      <c r="BG36" s="747">
        <v>1232</v>
      </c>
      <c r="BH36" s="747">
        <v>14912</v>
      </c>
      <c r="BI36" s="747">
        <v>70697</v>
      </c>
      <c r="BJ36" s="102">
        <v>0</v>
      </c>
      <c r="BK36" s="747">
        <v>0</v>
      </c>
      <c r="BL36" s="747">
        <v>127035</v>
      </c>
      <c r="BM36" s="747">
        <v>29480</v>
      </c>
      <c r="BN36" s="91">
        <v>0</v>
      </c>
      <c r="BO36" s="747">
        <v>0</v>
      </c>
      <c r="BP36" s="747">
        <v>23334</v>
      </c>
      <c r="BQ36" s="747">
        <v>78990</v>
      </c>
      <c r="BR36" s="102">
        <v>0</v>
      </c>
      <c r="BS36" s="747">
        <v>0</v>
      </c>
      <c r="BT36" s="747">
        <v>34252</v>
      </c>
      <c r="BU36" s="747">
        <v>40897</v>
      </c>
      <c r="BV36" s="91">
        <v>0</v>
      </c>
      <c r="BW36" s="747">
        <v>1320</v>
      </c>
      <c r="BX36" s="747">
        <v>17828</v>
      </c>
      <c r="BY36" s="747">
        <v>25960</v>
      </c>
      <c r="BZ36" s="102">
        <v>114</v>
      </c>
      <c r="CA36" s="747">
        <v>608</v>
      </c>
      <c r="CB36" s="747">
        <v>12382</v>
      </c>
      <c r="CC36" s="747">
        <v>23844</v>
      </c>
      <c r="CD36" s="91">
        <v>0</v>
      </c>
      <c r="CE36" s="747">
        <v>68</v>
      </c>
      <c r="CF36" s="747">
        <v>8530</v>
      </c>
      <c r="CG36" s="747">
        <v>239</v>
      </c>
      <c r="CH36" s="102">
        <v>0</v>
      </c>
      <c r="CI36" s="747">
        <v>0</v>
      </c>
      <c r="CJ36" s="747">
        <v>18333</v>
      </c>
      <c r="CK36" s="747">
        <v>23940</v>
      </c>
      <c r="CL36" s="91">
        <v>0</v>
      </c>
      <c r="CM36" s="747">
        <v>0</v>
      </c>
      <c r="CN36" s="747">
        <v>13437</v>
      </c>
      <c r="CO36" s="747">
        <v>7384</v>
      </c>
      <c r="CP36" s="102">
        <v>0</v>
      </c>
      <c r="CQ36" s="747">
        <v>0</v>
      </c>
      <c r="CR36" s="747">
        <v>11185</v>
      </c>
      <c r="CS36" s="747">
        <v>9881</v>
      </c>
      <c r="CT36" s="91">
        <v>0</v>
      </c>
      <c r="CU36" s="747">
        <v>168</v>
      </c>
      <c r="CV36" s="747">
        <v>4570</v>
      </c>
      <c r="CW36" s="747">
        <v>0</v>
      </c>
      <c r="CX36" s="102">
        <v>0</v>
      </c>
      <c r="CY36" s="747">
        <v>892</v>
      </c>
      <c r="CZ36" s="747">
        <v>5671</v>
      </c>
      <c r="DA36" s="747">
        <v>0</v>
      </c>
      <c r="DB36" s="91">
        <v>0</v>
      </c>
      <c r="DC36" s="747">
        <v>0</v>
      </c>
      <c r="DD36" s="747">
        <v>8771</v>
      </c>
      <c r="DE36" s="747">
        <v>25575</v>
      </c>
      <c r="DF36" s="102">
        <v>172</v>
      </c>
      <c r="DG36" s="747">
        <v>0</v>
      </c>
      <c r="DH36" s="747">
        <v>45455</v>
      </c>
      <c r="DI36" s="747">
        <v>122</v>
      </c>
      <c r="DJ36" s="91">
        <v>0</v>
      </c>
      <c r="DK36" s="747">
        <v>0</v>
      </c>
      <c r="DL36" s="747">
        <v>9474</v>
      </c>
      <c r="DM36" s="747">
        <v>13982</v>
      </c>
      <c r="DN36" s="102">
        <v>0</v>
      </c>
      <c r="DO36" s="747">
        <v>0</v>
      </c>
      <c r="DP36" s="747">
        <v>16403</v>
      </c>
      <c r="DQ36" s="747">
        <v>7100</v>
      </c>
      <c r="DR36" s="91">
        <v>0</v>
      </c>
      <c r="DS36" s="747">
        <v>57720</v>
      </c>
      <c r="DT36" s="747">
        <v>6972</v>
      </c>
      <c r="DU36" s="747">
        <v>104150</v>
      </c>
      <c r="DV36" s="102">
        <v>76</v>
      </c>
      <c r="DW36" s="747">
        <v>33928</v>
      </c>
      <c r="DX36" s="747">
        <v>109053</v>
      </c>
      <c r="DY36" s="747">
        <v>51368</v>
      </c>
      <c r="DZ36" s="91">
        <v>0</v>
      </c>
      <c r="EA36" s="747">
        <v>117283</v>
      </c>
      <c r="EB36" s="747">
        <v>292072</v>
      </c>
      <c r="EC36" s="747">
        <v>773447</v>
      </c>
      <c r="ED36" s="102">
        <v>6106</v>
      </c>
      <c r="EE36" s="747">
        <v>116570</v>
      </c>
      <c r="EF36" s="747">
        <v>1242176</v>
      </c>
      <c r="EG36" s="747">
        <v>547484</v>
      </c>
      <c r="EH36" s="812">
        <v>42267</v>
      </c>
      <c r="EI36" s="98"/>
      <c r="EJ36" s="98"/>
      <c r="EK36" s="98"/>
      <c r="EL36" s="98"/>
      <c r="EM36" s="98"/>
      <c r="EN36" s="98"/>
      <c r="EO36" s="98"/>
      <c r="EP36" s="98"/>
    </row>
    <row r="37" spans="2:146" ht="15" customHeight="1" x14ac:dyDescent="0.3">
      <c r="B37" s="27" t="s">
        <v>1078</v>
      </c>
      <c r="C37" s="747">
        <v>18912</v>
      </c>
      <c r="D37" s="747">
        <v>12366</v>
      </c>
      <c r="E37" s="747">
        <v>43687</v>
      </c>
      <c r="F37" s="102">
        <v>0</v>
      </c>
      <c r="G37" s="747">
        <v>5190</v>
      </c>
      <c r="H37" s="747">
        <v>189679</v>
      </c>
      <c r="I37" s="747">
        <v>190927</v>
      </c>
      <c r="J37" s="91">
        <v>1940</v>
      </c>
      <c r="K37" s="747">
        <v>706</v>
      </c>
      <c r="L37" s="747">
        <v>9018</v>
      </c>
      <c r="M37" s="747">
        <v>6497</v>
      </c>
      <c r="N37" s="102">
        <v>0</v>
      </c>
      <c r="O37" s="747">
        <v>3003</v>
      </c>
      <c r="P37" s="747">
        <v>377583</v>
      </c>
      <c r="Q37" s="747">
        <v>181444</v>
      </c>
      <c r="R37" s="91">
        <v>655</v>
      </c>
      <c r="S37" s="747">
        <v>15483</v>
      </c>
      <c r="T37" s="747">
        <v>29713</v>
      </c>
      <c r="U37" s="747">
        <v>19081</v>
      </c>
      <c r="V37" s="102">
        <v>723</v>
      </c>
      <c r="W37" s="747">
        <v>32838</v>
      </c>
      <c r="X37" s="747">
        <v>46909</v>
      </c>
      <c r="Y37" s="747">
        <v>93147</v>
      </c>
      <c r="Z37" s="91">
        <v>0</v>
      </c>
      <c r="AA37" s="747">
        <v>26414</v>
      </c>
      <c r="AB37" s="747">
        <v>20177</v>
      </c>
      <c r="AC37" s="747">
        <v>140344</v>
      </c>
      <c r="AD37" s="102">
        <v>330</v>
      </c>
      <c r="AE37" s="747">
        <v>194</v>
      </c>
      <c r="AF37" s="747">
        <v>54146</v>
      </c>
      <c r="AG37" s="747">
        <v>43145</v>
      </c>
      <c r="AH37" s="91">
        <v>1543</v>
      </c>
      <c r="AI37" s="747">
        <v>5532</v>
      </c>
      <c r="AJ37" s="747">
        <v>39655</v>
      </c>
      <c r="AK37" s="747">
        <v>2514</v>
      </c>
      <c r="AL37" s="102">
        <v>0</v>
      </c>
      <c r="AM37" s="747">
        <v>83</v>
      </c>
      <c r="AN37" s="747">
        <v>64503</v>
      </c>
      <c r="AO37" s="747">
        <v>47589</v>
      </c>
      <c r="AP37" s="91">
        <v>0</v>
      </c>
      <c r="AQ37" s="747">
        <v>10512</v>
      </c>
      <c r="AR37" s="747">
        <v>5508</v>
      </c>
      <c r="AS37" s="747">
        <v>12228</v>
      </c>
      <c r="AT37" s="102">
        <v>0</v>
      </c>
      <c r="AU37" s="747">
        <v>16897</v>
      </c>
      <c r="AV37" s="747">
        <v>14587</v>
      </c>
      <c r="AW37" s="747">
        <v>29307</v>
      </c>
      <c r="AX37" s="91">
        <v>0</v>
      </c>
      <c r="AY37" s="747">
        <v>252</v>
      </c>
      <c r="AZ37" s="747">
        <v>3180</v>
      </c>
      <c r="BA37" s="747">
        <v>5884</v>
      </c>
      <c r="BB37" s="102">
        <v>252</v>
      </c>
      <c r="BC37" s="747">
        <v>2300</v>
      </c>
      <c r="BD37" s="747">
        <v>16413</v>
      </c>
      <c r="BE37" s="747">
        <v>0</v>
      </c>
      <c r="BF37" s="91">
        <v>1251</v>
      </c>
      <c r="BG37" s="747">
        <v>100</v>
      </c>
      <c r="BH37" s="747">
        <v>8981</v>
      </c>
      <c r="BI37" s="747">
        <v>43961</v>
      </c>
      <c r="BJ37" s="102">
        <v>0</v>
      </c>
      <c r="BK37" s="747">
        <v>500</v>
      </c>
      <c r="BL37" s="747">
        <v>21551</v>
      </c>
      <c r="BM37" s="747">
        <v>15546</v>
      </c>
      <c r="BN37" s="91">
        <v>0</v>
      </c>
      <c r="BO37" s="747">
        <v>0</v>
      </c>
      <c r="BP37" s="747">
        <v>13396</v>
      </c>
      <c r="BQ37" s="747">
        <v>82086</v>
      </c>
      <c r="BR37" s="102">
        <v>0</v>
      </c>
      <c r="BS37" s="747">
        <v>0</v>
      </c>
      <c r="BT37" s="747">
        <v>25962</v>
      </c>
      <c r="BU37" s="747">
        <v>7855</v>
      </c>
      <c r="BV37" s="91">
        <v>0</v>
      </c>
      <c r="BW37" s="747">
        <v>123</v>
      </c>
      <c r="BX37" s="747">
        <v>19969</v>
      </c>
      <c r="BY37" s="747">
        <v>8409</v>
      </c>
      <c r="BZ37" s="102">
        <v>0</v>
      </c>
      <c r="CA37" s="747">
        <v>152</v>
      </c>
      <c r="CB37" s="747">
        <v>12857</v>
      </c>
      <c r="CC37" s="747">
        <v>2968</v>
      </c>
      <c r="CD37" s="91">
        <v>0</v>
      </c>
      <c r="CE37" s="747">
        <v>0</v>
      </c>
      <c r="CF37" s="747">
        <v>11587</v>
      </c>
      <c r="CG37" s="747">
        <v>8949</v>
      </c>
      <c r="CH37" s="102">
        <v>215</v>
      </c>
      <c r="CI37" s="747">
        <v>200</v>
      </c>
      <c r="CJ37" s="747">
        <v>34122</v>
      </c>
      <c r="CK37" s="747">
        <v>11491</v>
      </c>
      <c r="CL37" s="91">
        <v>428</v>
      </c>
      <c r="CM37" s="747">
        <v>0</v>
      </c>
      <c r="CN37" s="747">
        <v>9158</v>
      </c>
      <c r="CO37" s="747">
        <v>43804</v>
      </c>
      <c r="CP37" s="102">
        <v>0</v>
      </c>
      <c r="CQ37" s="747">
        <v>0</v>
      </c>
      <c r="CR37" s="747">
        <v>8534</v>
      </c>
      <c r="CS37" s="747">
        <v>6138</v>
      </c>
      <c r="CT37" s="91">
        <v>0</v>
      </c>
      <c r="CU37" s="747">
        <v>0</v>
      </c>
      <c r="CV37" s="747">
        <v>4125</v>
      </c>
      <c r="CW37" s="747">
        <v>30278</v>
      </c>
      <c r="CX37" s="102">
        <v>0</v>
      </c>
      <c r="CY37" s="747">
        <v>5451</v>
      </c>
      <c r="CZ37" s="747">
        <v>9529</v>
      </c>
      <c r="DA37" s="747">
        <v>5360</v>
      </c>
      <c r="DB37" s="91">
        <v>0</v>
      </c>
      <c r="DC37" s="747">
        <v>0</v>
      </c>
      <c r="DD37" s="747">
        <v>8408</v>
      </c>
      <c r="DE37" s="747">
        <v>0</v>
      </c>
      <c r="DF37" s="102">
        <v>0</v>
      </c>
      <c r="DG37" s="747">
        <v>0</v>
      </c>
      <c r="DH37" s="747">
        <v>33218</v>
      </c>
      <c r="DI37" s="747">
        <v>1225</v>
      </c>
      <c r="DJ37" s="91">
        <v>329</v>
      </c>
      <c r="DK37" s="747">
        <v>0</v>
      </c>
      <c r="DL37" s="747">
        <v>9044</v>
      </c>
      <c r="DM37" s="747">
        <v>5722</v>
      </c>
      <c r="DN37" s="102">
        <v>0</v>
      </c>
      <c r="DO37" s="747">
        <v>1240</v>
      </c>
      <c r="DP37" s="747">
        <v>18394</v>
      </c>
      <c r="DQ37" s="747">
        <v>8023</v>
      </c>
      <c r="DR37" s="91">
        <v>0</v>
      </c>
      <c r="DS37" s="747">
        <v>98003</v>
      </c>
      <c r="DT37" s="747">
        <v>2290</v>
      </c>
      <c r="DU37" s="747">
        <v>77544</v>
      </c>
      <c r="DV37" s="102">
        <v>0</v>
      </c>
      <c r="DW37" s="747">
        <v>34480</v>
      </c>
      <c r="DX37" s="747">
        <v>65563</v>
      </c>
      <c r="DY37" s="747">
        <v>146373</v>
      </c>
      <c r="DZ37" s="91">
        <v>298</v>
      </c>
      <c r="EA37" s="747">
        <v>176037</v>
      </c>
      <c r="EB37" s="747">
        <v>206575</v>
      </c>
      <c r="EC37" s="747">
        <v>530988</v>
      </c>
      <c r="ED37" s="102">
        <v>1520</v>
      </c>
      <c r="EE37" s="747">
        <v>102528</v>
      </c>
      <c r="EF37" s="747">
        <v>993550</v>
      </c>
      <c r="EG37" s="747">
        <v>790538</v>
      </c>
      <c r="EH37" s="812">
        <v>6444</v>
      </c>
    </row>
    <row r="38" spans="2:146" ht="15" customHeight="1" x14ac:dyDescent="0.3">
      <c r="B38" s="27" t="s">
        <v>1087</v>
      </c>
      <c r="C38" s="747">
        <v>3620</v>
      </c>
      <c r="D38" s="747">
        <v>41538</v>
      </c>
      <c r="E38" s="747">
        <v>63203</v>
      </c>
      <c r="F38" s="102">
        <v>349</v>
      </c>
      <c r="G38" s="747">
        <v>0</v>
      </c>
      <c r="H38" s="747">
        <v>262098</v>
      </c>
      <c r="I38" s="747">
        <v>195859</v>
      </c>
      <c r="J38" s="91">
        <v>1073</v>
      </c>
      <c r="K38" s="747">
        <v>376</v>
      </c>
      <c r="L38" s="747">
        <v>12787</v>
      </c>
      <c r="M38" s="747">
        <v>56642</v>
      </c>
      <c r="N38" s="102">
        <v>0</v>
      </c>
      <c r="O38" s="747">
        <v>1603</v>
      </c>
      <c r="P38" s="747">
        <v>354115</v>
      </c>
      <c r="Q38" s="747">
        <v>80511</v>
      </c>
      <c r="R38" s="91">
        <v>472</v>
      </c>
      <c r="S38" s="747">
        <v>9728</v>
      </c>
      <c r="T38" s="747">
        <v>70813</v>
      </c>
      <c r="U38" s="747">
        <v>75385</v>
      </c>
      <c r="V38" s="102">
        <v>569</v>
      </c>
      <c r="W38" s="747">
        <v>43653</v>
      </c>
      <c r="X38" s="747">
        <v>82245</v>
      </c>
      <c r="Y38" s="747">
        <v>28997</v>
      </c>
      <c r="Z38" s="91">
        <v>630</v>
      </c>
      <c r="AA38" s="747">
        <v>4519</v>
      </c>
      <c r="AB38" s="747">
        <v>36376</v>
      </c>
      <c r="AC38" s="747">
        <v>134580</v>
      </c>
      <c r="AD38" s="102">
        <v>1621</v>
      </c>
      <c r="AE38" s="747">
        <v>0</v>
      </c>
      <c r="AF38" s="747">
        <v>89061</v>
      </c>
      <c r="AG38" s="747">
        <v>38596</v>
      </c>
      <c r="AH38" s="91">
        <v>1156</v>
      </c>
      <c r="AI38" s="747">
        <v>0</v>
      </c>
      <c r="AJ38" s="747">
        <v>56455</v>
      </c>
      <c r="AK38" s="747">
        <v>0</v>
      </c>
      <c r="AL38" s="102">
        <v>585</v>
      </c>
      <c r="AM38" s="747">
        <v>0</v>
      </c>
      <c r="AN38" s="747">
        <v>32592</v>
      </c>
      <c r="AO38" s="747">
        <v>0</v>
      </c>
      <c r="AP38" s="91">
        <v>5628</v>
      </c>
      <c r="AQ38" s="747">
        <v>6623</v>
      </c>
      <c r="AR38" s="747">
        <v>12696</v>
      </c>
      <c r="AS38" s="747">
        <v>0</v>
      </c>
      <c r="AT38" s="102">
        <v>154</v>
      </c>
      <c r="AU38" s="747">
        <v>13499</v>
      </c>
      <c r="AV38" s="747">
        <v>17932</v>
      </c>
      <c r="AW38" s="747">
        <v>40042</v>
      </c>
      <c r="AX38" s="91">
        <v>836</v>
      </c>
      <c r="AY38" s="747">
        <v>0</v>
      </c>
      <c r="AZ38" s="747">
        <v>5275</v>
      </c>
      <c r="BA38" s="747">
        <v>0</v>
      </c>
      <c r="BB38" s="102">
        <v>243</v>
      </c>
      <c r="BC38" s="747">
        <v>1292</v>
      </c>
      <c r="BD38" s="747">
        <v>17569</v>
      </c>
      <c r="BE38" s="747">
        <v>14755</v>
      </c>
      <c r="BF38" s="91">
        <v>180</v>
      </c>
      <c r="BG38" s="747">
        <v>0</v>
      </c>
      <c r="BH38" s="747">
        <v>8530</v>
      </c>
      <c r="BI38" s="747">
        <v>44987</v>
      </c>
      <c r="BJ38" s="102">
        <v>0</v>
      </c>
      <c r="BK38" s="747">
        <v>0</v>
      </c>
      <c r="BL38" s="747">
        <v>14457</v>
      </c>
      <c r="BM38" s="747">
        <v>14422</v>
      </c>
      <c r="BN38" s="91">
        <v>432</v>
      </c>
      <c r="BO38" s="747">
        <v>0</v>
      </c>
      <c r="BP38" s="747">
        <v>15250</v>
      </c>
      <c r="BQ38" s="747">
        <v>7420</v>
      </c>
      <c r="BR38" s="102">
        <v>0</v>
      </c>
      <c r="BS38" s="747">
        <v>0</v>
      </c>
      <c r="BT38" s="747">
        <v>64237</v>
      </c>
      <c r="BU38" s="747">
        <v>32637</v>
      </c>
      <c r="BV38" s="91">
        <v>0</v>
      </c>
      <c r="BW38" s="747">
        <v>0</v>
      </c>
      <c r="BX38" s="747">
        <v>14872</v>
      </c>
      <c r="BY38" s="747">
        <v>13659</v>
      </c>
      <c r="BZ38" s="102">
        <v>48</v>
      </c>
      <c r="CA38" s="747">
        <v>0</v>
      </c>
      <c r="CB38" s="747">
        <v>8708</v>
      </c>
      <c r="CC38" s="747">
        <v>6114</v>
      </c>
      <c r="CD38" s="91">
        <v>0</v>
      </c>
      <c r="CE38" s="747">
        <v>60</v>
      </c>
      <c r="CF38" s="747">
        <v>5249</v>
      </c>
      <c r="CG38" s="747">
        <v>3866</v>
      </c>
      <c r="CH38" s="102">
        <v>155</v>
      </c>
      <c r="CI38" s="747">
        <v>0</v>
      </c>
      <c r="CJ38" s="747">
        <v>20635</v>
      </c>
      <c r="CK38" s="747">
        <v>21534</v>
      </c>
      <c r="CL38" s="91">
        <v>148</v>
      </c>
      <c r="CM38" s="747">
        <v>0</v>
      </c>
      <c r="CN38" s="747">
        <v>7721</v>
      </c>
      <c r="CO38" s="747">
        <v>3072</v>
      </c>
      <c r="CP38" s="102">
        <v>0</v>
      </c>
      <c r="CQ38" s="747">
        <v>0</v>
      </c>
      <c r="CR38" s="747">
        <v>8302</v>
      </c>
      <c r="CS38" s="747">
        <v>876</v>
      </c>
      <c r="CT38" s="91">
        <v>0</v>
      </c>
      <c r="CU38" s="747">
        <v>6422</v>
      </c>
      <c r="CV38" s="747">
        <v>3022</v>
      </c>
      <c r="CW38" s="747">
        <v>10512</v>
      </c>
      <c r="CX38" s="102">
        <v>0</v>
      </c>
      <c r="CY38" s="747">
        <v>3560</v>
      </c>
      <c r="CZ38" s="747">
        <v>3788</v>
      </c>
      <c r="DA38" s="747">
        <v>6471</v>
      </c>
      <c r="DB38" s="91">
        <v>0</v>
      </c>
      <c r="DC38" s="747">
        <v>0</v>
      </c>
      <c r="DD38" s="747">
        <v>11594</v>
      </c>
      <c r="DE38" s="747">
        <v>19879</v>
      </c>
      <c r="DF38" s="102">
        <v>0</v>
      </c>
      <c r="DG38" s="747">
        <v>0</v>
      </c>
      <c r="DH38" s="747">
        <v>26319</v>
      </c>
      <c r="DI38" s="747">
        <v>12740</v>
      </c>
      <c r="DJ38" s="91">
        <v>0</v>
      </c>
      <c r="DK38" s="747">
        <v>0</v>
      </c>
      <c r="DL38" s="747">
        <v>6163</v>
      </c>
      <c r="DM38" s="747">
        <v>4418</v>
      </c>
      <c r="DN38" s="102">
        <v>0</v>
      </c>
      <c r="DO38" s="747">
        <v>248</v>
      </c>
      <c r="DP38" s="747">
        <v>16990</v>
      </c>
      <c r="DQ38" s="747">
        <v>0</v>
      </c>
      <c r="DR38" s="91">
        <v>0</v>
      </c>
      <c r="DS38" s="747">
        <v>189261</v>
      </c>
      <c r="DT38" s="747">
        <v>21775</v>
      </c>
      <c r="DU38" s="747">
        <v>76435</v>
      </c>
      <c r="DV38" s="102">
        <v>0</v>
      </c>
      <c r="DW38" s="747">
        <v>13212</v>
      </c>
      <c r="DX38" s="747">
        <v>88988</v>
      </c>
      <c r="DY38" s="747">
        <v>123275</v>
      </c>
      <c r="DZ38" s="91">
        <v>0</v>
      </c>
      <c r="EA38" s="747">
        <v>220609</v>
      </c>
      <c r="EB38" s="747">
        <v>330116</v>
      </c>
      <c r="EC38" s="747">
        <v>514058</v>
      </c>
      <c r="ED38" s="102">
        <v>3724</v>
      </c>
      <c r="EE38" s="747">
        <v>77067</v>
      </c>
      <c r="EF38" s="747">
        <v>1108036</v>
      </c>
      <c r="EG38" s="747">
        <v>616829</v>
      </c>
      <c r="EH38" s="812">
        <v>10555</v>
      </c>
    </row>
    <row r="39" spans="2:146" ht="15" customHeight="1" thickBot="1" x14ac:dyDescent="0.35">
      <c r="B39" s="27" t="s">
        <v>1108</v>
      </c>
      <c r="C39" s="747">
        <v>10000</v>
      </c>
      <c r="D39" s="747">
        <v>26577</v>
      </c>
      <c r="E39" s="747">
        <v>59307</v>
      </c>
      <c r="F39" s="102">
        <v>0</v>
      </c>
      <c r="G39" s="747">
        <v>1060</v>
      </c>
      <c r="H39" s="747">
        <v>230435</v>
      </c>
      <c r="I39" s="747">
        <v>178045</v>
      </c>
      <c r="J39" s="91">
        <v>0</v>
      </c>
      <c r="K39" s="747">
        <v>54411</v>
      </c>
      <c r="L39" s="747">
        <v>2632</v>
      </c>
      <c r="M39" s="747">
        <v>29878</v>
      </c>
      <c r="N39" s="102">
        <v>0</v>
      </c>
      <c r="O39" s="747">
        <v>8694</v>
      </c>
      <c r="P39" s="747">
        <v>73326</v>
      </c>
      <c r="Q39" s="747">
        <v>62016</v>
      </c>
      <c r="R39" s="91">
        <v>1607</v>
      </c>
      <c r="S39" s="747">
        <v>3879</v>
      </c>
      <c r="T39" s="747">
        <v>6904</v>
      </c>
      <c r="U39" s="747">
        <v>14898</v>
      </c>
      <c r="V39" s="102">
        <v>0</v>
      </c>
      <c r="W39" s="747">
        <v>6540</v>
      </c>
      <c r="X39" s="747">
        <v>298065</v>
      </c>
      <c r="Y39" s="747">
        <v>56406</v>
      </c>
      <c r="Z39" s="91">
        <v>2232</v>
      </c>
      <c r="AA39" s="747">
        <v>15615</v>
      </c>
      <c r="AB39" s="747">
        <v>37453</v>
      </c>
      <c r="AC39" s="747">
        <v>11324</v>
      </c>
      <c r="AD39" s="102">
        <v>0</v>
      </c>
      <c r="AE39" s="747">
        <v>33711</v>
      </c>
      <c r="AF39" s="747">
        <v>136746</v>
      </c>
      <c r="AG39" s="747">
        <v>37965</v>
      </c>
      <c r="AH39" s="91">
        <v>608</v>
      </c>
      <c r="AI39" s="747">
        <v>14390</v>
      </c>
      <c r="AJ39" s="747">
        <v>25869</v>
      </c>
      <c r="AK39" s="747">
        <v>81929</v>
      </c>
      <c r="AL39" s="102">
        <v>1583</v>
      </c>
      <c r="AM39" s="747">
        <v>478</v>
      </c>
      <c r="AN39" s="747">
        <v>22960</v>
      </c>
      <c r="AO39" s="747">
        <v>69853</v>
      </c>
      <c r="AP39" s="91">
        <v>1158</v>
      </c>
      <c r="AQ39" s="747">
        <v>624</v>
      </c>
      <c r="AR39" s="747">
        <v>38227</v>
      </c>
      <c r="AS39" s="747">
        <v>8164</v>
      </c>
      <c r="AT39" s="102">
        <v>0</v>
      </c>
      <c r="AU39" s="747">
        <v>0</v>
      </c>
      <c r="AV39" s="747">
        <v>43164</v>
      </c>
      <c r="AW39" s="747">
        <v>10717</v>
      </c>
      <c r="AX39" s="91">
        <v>5530</v>
      </c>
      <c r="AY39" s="747">
        <v>5113</v>
      </c>
      <c r="AZ39" s="747">
        <v>11007</v>
      </c>
      <c r="BA39" s="747">
        <v>19063</v>
      </c>
      <c r="BB39" s="102">
        <v>0</v>
      </c>
      <c r="BC39" s="747">
        <v>11403</v>
      </c>
      <c r="BD39" s="747">
        <v>83081</v>
      </c>
      <c r="BE39" s="747">
        <v>28054</v>
      </c>
      <c r="BF39" s="91">
        <v>0</v>
      </c>
      <c r="BG39" s="747">
        <v>1793</v>
      </c>
      <c r="BH39" s="747">
        <v>3823</v>
      </c>
      <c r="BI39" s="747">
        <v>429</v>
      </c>
      <c r="BJ39" s="102">
        <v>192</v>
      </c>
      <c r="BK39" s="747">
        <v>0</v>
      </c>
      <c r="BL39" s="747">
        <v>4215</v>
      </c>
      <c r="BM39" s="747">
        <v>19051</v>
      </c>
      <c r="BN39" s="91">
        <v>0</v>
      </c>
      <c r="BO39" s="747">
        <v>3182</v>
      </c>
      <c r="BP39" s="747">
        <v>8690</v>
      </c>
      <c r="BQ39" s="747">
        <v>89229</v>
      </c>
      <c r="BR39" s="102">
        <v>62</v>
      </c>
      <c r="BS39" s="747">
        <v>0</v>
      </c>
      <c r="BT39" s="747">
        <v>19192</v>
      </c>
      <c r="BU39" s="747">
        <v>8286</v>
      </c>
      <c r="BV39" s="91">
        <v>515</v>
      </c>
      <c r="BW39" s="747">
        <v>0</v>
      </c>
      <c r="BX39" s="747">
        <v>11986</v>
      </c>
      <c r="BY39" s="747">
        <v>10054</v>
      </c>
      <c r="BZ39" s="102">
        <v>0</v>
      </c>
      <c r="CA39" s="747">
        <v>0</v>
      </c>
      <c r="CB39" s="747">
        <v>10692</v>
      </c>
      <c r="CC39" s="747">
        <v>14768</v>
      </c>
      <c r="CD39" s="91">
        <v>0</v>
      </c>
      <c r="CE39" s="747">
        <v>0</v>
      </c>
      <c r="CF39" s="747">
        <v>31601</v>
      </c>
      <c r="CG39" s="747">
        <v>39919</v>
      </c>
      <c r="CH39" s="102">
        <v>156</v>
      </c>
      <c r="CI39" s="747">
        <v>0</v>
      </c>
      <c r="CJ39" s="747">
        <v>11892</v>
      </c>
      <c r="CK39" s="747">
        <v>22001</v>
      </c>
      <c r="CL39" s="91">
        <v>0</v>
      </c>
      <c r="CM39" s="747">
        <v>0</v>
      </c>
      <c r="CN39" s="747">
        <v>5992</v>
      </c>
      <c r="CO39" s="747">
        <v>2138</v>
      </c>
      <c r="CP39" s="102">
        <v>0</v>
      </c>
      <c r="CQ39" s="747">
        <v>1744</v>
      </c>
      <c r="CR39" s="747">
        <v>13453</v>
      </c>
      <c r="CS39" s="747">
        <v>6804</v>
      </c>
      <c r="CT39" s="91">
        <v>0</v>
      </c>
      <c r="CU39" s="747">
        <v>0</v>
      </c>
      <c r="CV39" s="747">
        <v>10061</v>
      </c>
      <c r="CW39" s="747">
        <v>13238</v>
      </c>
      <c r="CX39" s="102">
        <v>0</v>
      </c>
      <c r="CY39" s="747">
        <v>0</v>
      </c>
      <c r="CZ39" s="747">
        <v>8132</v>
      </c>
      <c r="DA39" s="747">
        <v>3069</v>
      </c>
      <c r="DB39" s="91">
        <v>0</v>
      </c>
      <c r="DC39" s="747">
        <v>0</v>
      </c>
      <c r="DD39" s="747">
        <v>3777</v>
      </c>
      <c r="DE39" s="747">
        <v>4880</v>
      </c>
      <c r="DF39" s="102">
        <v>0</v>
      </c>
      <c r="DG39" s="747">
        <v>0</v>
      </c>
      <c r="DH39" s="747">
        <v>19433</v>
      </c>
      <c r="DI39" s="747">
        <v>5848</v>
      </c>
      <c r="DJ39" s="91">
        <v>0</v>
      </c>
      <c r="DK39" s="747">
        <v>0</v>
      </c>
      <c r="DL39" s="747">
        <v>10647</v>
      </c>
      <c r="DM39" s="747">
        <v>0</v>
      </c>
      <c r="DN39" s="102">
        <v>0</v>
      </c>
      <c r="DO39" s="747">
        <v>0</v>
      </c>
      <c r="DP39" s="747">
        <v>13923</v>
      </c>
      <c r="DQ39" s="747">
        <v>142</v>
      </c>
      <c r="DR39" s="91">
        <v>0</v>
      </c>
      <c r="DS39" s="747">
        <v>0</v>
      </c>
      <c r="DT39" s="747">
        <v>5958</v>
      </c>
      <c r="DU39" s="747">
        <v>21191</v>
      </c>
      <c r="DV39" s="102">
        <v>0</v>
      </c>
      <c r="DW39" s="747">
        <v>1240</v>
      </c>
      <c r="DX39" s="747">
        <v>22910</v>
      </c>
      <c r="DY39" s="747">
        <v>4530</v>
      </c>
      <c r="DZ39" s="91">
        <v>0</v>
      </c>
      <c r="EA39" s="747">
        <v>109007</v>
      </c>
      <c r="EB39" s="747">
        <v>241204</v>
      </c>
      <c r="EC39" s="747">
        <v>405641</v>
      </c>
      <c r="ED39" s="102">
        <v>1993</v>
      </c>
      <c r="EE39" s="747">
        <v>64870</v>
      </c>
      <c r="EF39" s="747">
        <v>1011619</v>
      </c>
      <c r="EG39" s="747">
        <v>527555</v>
      </c>
      <c r="EH39" s="812">
        <v>11650</v>
      </c>
    </row>
    <row r="40" spans="2:146" ht="15" customHeight="1" x14ac:dyDescent="0.3">
      <c r="B40" s="72" t="s">
        <v>1116</v>
      </c>
      <c r="C40" s="747">
        <v>14333</v>
      </c>
      <c r="D40" s="747">
        <v>15018</v>
      </c>
      <c r="E40" s="747">
        <v>61641</v>
      </c>
      <c r="F40" s="102">
        <v>142</v>
      </c>
      <c r="G40" s="747">
        <v>0</v>
      </c>
      <c r="H40" s="747">
        <v>202210</v>
      </c>
      <c r="I40" s="747">
        <v>123165</v>
      </c>
      <c r="J40" s="91">
        <v>0</v>
      </c>
      <c r="K40" s="747">
        <v>38302</v>
      </c>
      <c r="L40" s="747">
        <v>5919</v>
      </c>
      <c r="M40" s="747">
        <v>38897</v>
      </c>
      <c r="N40" s="102">
        <v>0</v>
      </c>
      <c r="O40" s="747">
        <v>0</v>
      </c>
      <c r="P40" s="747">
        <v>82762</v>
      </c>
      <c r="Q40" s="747">
        <v>44399</v>
      </c>
      <c r="R40" s="91">
        <v>0</v>
      </c>
      <c r="S40" s="747">
        <v>2101</v>
      </c>
      <c r="T40" s="747">
        <v>14961</v>
      </c>
      <c r="U40" s="747">
        <v>29064</v>
      </c>
      <c r="V40" s="102">
        <v>0</v>
      </c>
      <c r="W40" s="747">
        <v>464</v>
      </c>
      <c r="X40" s="747">
        <v>196168</v>
      </c>
      <c r="Y40" s="747">
        <v>61089</v>
      </c>
      <c r="Z40" s="91">
        <v>1786</v>
      </c>
      <c r="AA40" s="747">
        <v>758</v>
      </c>
      <c r="AB40" s="747">
        <v>24440</v>
      </c>
      <c r="AC40" s="747">
        <v>73173</v>
      </c>
      <c r="AD40" s="102">
        <v>259</v>
      </c>
      <c r="AE40" s="747">
        <v>14974</v>
      </c>
      <c r="AF40" s="747">
        <v>72150</v>
      </c>
      <c r="AG40" s="747">
        <v>9275</v>
      </c>
      <c r="AH40" s="91">
        <v>852</v>
      </c>
      <c r="AI40" s="747">
        <v>8590</v>
      </c>
      <c r="AJ40" s="747">
        <v>19605</v>
      </c>
      <c r="AK40" s="747">
        <v>61056</v>
      </c>
      <c r="AL40" s="102">
        <v>731</v>
      </c>
      <c r="AM40" s="747">
        <v>401</v>
      </c>
      <c r="AN40" s="747">
        <v>37912</v>
      </c>
      <c r="AO40" s="747">
        <v>22344</v>
      </c>
      <c r="AP40" s="91">
        <v>1115</v>
      </c>
      <c r="AQ40" s="747">
        <v>0</v>
      </c>
      <c r="AR40" s="747">
        <v>23250</v>
      </c>
      <c r="AS40" s="747">
        <v>7300</v>
      </c>
      <c r="AT40" s="102">
        <v>0</v>
      </c>
      <c r="AU40" s="747">
        <v>0</v>
      </c>
      <c r="AV40" s="747">
        <v>30507</v>
      </c>
      <c r="AW40" s="747">
        <v>9464</v>
      </c>
      <c r="AX40" s="91">
        <v>155</v>
      </c>
      <c r="AY40" s="747">
        <v>16306</v>
      </c>
      <c r="AZ40" s="747">
        <v>14724</v>
      </c>
      <c r="BA40" s="747">
        <v>32686</v>
      </c>
      <c r="BB40" s="102">
        <v>70</v>
      </c>
      <c r="BC40" s="747">
        <v>1598</v>
      </c>
      <c r="BD40" s="747">
        <v>12779</v>
      </c>
      <c r="BE40" s="747">
        <v>35793</v>
      </c>
      <c r="BF40" s="91">
        <v>0</v>
      </c>
      <c r="BG40" s="747">
        <v>804</v>
      </c>
      <c r="BH40" s="747">
        <v>4135</v>
      </c>
      <c r="BI40" s="747">
        <v>4179</v>
      </c>
      <c r="BJ40" s="102">
        <v>164</v>
      </c>
      <c r="BK40" s="747">
        <v>500</v>
      </c>
      <c r="BL40" s="747">
        <v>12659</v>
      </c>
      <c r="BM40" s="747">
        <v>1969</v>
      </c>
      <c r="BN40" s="91">
        <v>215</v>
      </c>
      <c r="BO40" s="747">
        <v>0</v>
      </c>
      <c r="BP40" s="747">
        <v>4794</v>
      </c>
      <c r="BQ40" s="747">
        <v>29417</v>
      </c>
      <c r="BR40" s="102">
        <v>800</v>
      </c>
      <c r="BS40" s="747">
        <v>0</v>
      </c>
      <c r="BT40" s="747">
        <v>74520</v>
      </c>
      <c r="BU40" s="747">
        <v>13508</v>
      </c>
      <c r="BV40" s="91">
        <v>28075</v>
      </c>
      <c r="BW40" s="747">
        <v>1100</v>
      </c>
      <c r="BX40" s="747">
        <v>10386</v>
      </c>
      <c r="BY40" s="747">
        <v>15510</v>
      </c>
      <c r="BZ40" s="102">
        <v>0</v>
      </c>
      <c r="CA40" s="747">
        <v>0</v>
      </c>
      <c r="CB40" s="747">
        <v>3514</v>
      </c>
      <c r="CC40" s="747">
        <v>51214</v>
      </c>
      <c r="CD40" s="91">
        <v>0</v>
      </c>
      <c r="CE40" s="747">
        <v>0</v>
      </c>
      <c r="CF40" s="747">
        <v>13919</v>
      </c>
      <c r="CG40" s="747">
        <v>7298</v>
      </c>
      <c r="CH40" s="102">
        <v>72</v>
      </c>
      <c r="CI40" s="747">
        <v>0</v>
      </c>
      <c r="CJ40" s="747">
        <v>4887</v>
      </c>
      <c r="CK40" s="747">
        <v>0</v>
      </c>
      <c r="CL40" s="91">
        <v>0</v>
      </c>
      <c r="CM40" s="747">
        <v>150</v>
      </c>
      <c r="CN40" s="747">
        <v>3983</v>
      </c>
      <c r="CO40" s="747">
        <v>4334</v>
      </c>
      <c r="CP40" s="102">
        <v>0</v>
      </c>
      <c r="CQ40" s="747">
        <v>0</v>
      </c>
      <c r="CR40" s="747">
        <v>10169</v>
      </c>
      <c r="CS40" s="747">
        <v>12038</v>
      </c>
      <c r="CT40" s="91">
        <v>0</v>
      </c>
      <c r="CU40" s="747">
        <v>0</v>
      </c>
      <c r="CV40" s="747">
        <v>7032</v>
      </c>
      <c r="CW40" s="747">
        <v>0</v>
      </c>
      <c r="CX40" s="102">
        <v>0</v>
      </c>
      <c r="CY40" s="747">
        <v>0</v>
      </c>
      <c r="CZ40" s="747">
        <v>8205</v>
      </c>
      <c r="DA40" s="747">
        <v>9979</v>
      </c>
      <c r="DB40" s="91">
        <v>180</v>
      </c>
      <c r="DC40" s="747">
        <v>0</v>
      </c>
      <c r="DD40" s="747">
        <v>1089</v>
      </c>
      <c r="DE40" s="747">
        <v>31458</v>
      </c>
      <c r="DF40" s="102">
        <v>0</v>
      </c>
      <c r="DG40" s="747">
        <v>5582</v>
      </c>
      <c r="DH40" s="747">
        <v>3710</v>
      </c>
      <c r="DI40" s="747">
        <v>0</v>
      </c>
      <c r="DJ40" s="91">
        <v>0</v>
      </c>
      <c r="DK40" s="747">
        <v>0</v>
      </c>
      <c r="DL40" s="747">
        <v>6067</v>
      </c>
      <c r="DM40" s="747">
        <v>0</v>
      </c>
      <c r="DN40" s="102">
        <v>0</v>
      </c>
      <c r="DO40" s="747">
        <v>0</v>
      </c>
      <c r="DP40" s="747">
        <v>48127</v>
      </c>
      <c r="DQ40" s="747">
        <v>0</v>
      </c>
      <c r="DR40" s="91">
        <v>0</v>
      </c>
      <c r="DS40" s="747">
        <v>0</v>
      </c>
      <c r="DT40" s="747">
        <v>4362</v>
      </c>
      <c r="DU40" s="747">
        <v>17276</v>
      </c>
      <c r="DV40" s="102">
        <v>0</v>
      </c>
      <c r="DW40" s="747">
        <v>400</v>
      </c>
      <c r="DX40" s="747">
        <v>6681</v>
      </c>
      <c r="DY40" s="747">
        <v>3280</v>
      </c>
      <c r="DZ40" s="91">
        <v>0</v>
      </c>
      <c r="EA40" s="747">
        <v>82444</v>
      </c>
      <c r="EB40" s="747">
        <v>173684</v>
      </c>
      <c r="EC40" s="747">
        <v>413289</v>
      </c>
      <c r="ED40" s="102">
        <v>2238</v>
      </c>
      <c r="EE40" s="747">
        <v>23919</v>
      </c>
      <c r="EF40" s="747">
        <v>806960</v>
      </c>
      <c r="EG40" s="747">
        <v>397517</v>
      </c>
      <c r="EH40" s="812">
        <v>32378</v>
      </c>
    </row>
    <row r="41" spans="2:146" ht="15" customHeight="1" x14ac:dyDescent="0.3">
      <c r="B41" s="27" t="s">
        <v>1122</v>
      </c>
      <c r="C41" s="747">
        <v>0</v>
      </c>
      <c r="D41" s="747">
        <v>8060</v>
      </c>
      <c r="E41" s="747">
        <v>0</v>
      </c>
      <c r="F41" s="102">
        <v>0</v>
      </c>
      <c r="G41" s="747">
        <v>0</v>
      </c>
      <c r="H41" s="747">
        <v>72705</v>
      </c>
      <c r="I41" s="747">
        <v>52491</v>
      </c>
      <c r="J41" s="91">
        <v>934</v>
      </c>
      <c r="K41" s="747">
        <v>10793</v>
      </c>
      <c r="L41" s="747">
        <v>10404</v>
      </c>
      <c r="M41" s="747">
        <v>9520</v>
      </c>
      <c r="N41" s="102">
        <v>0</v>
      </c>
      <c r="O41" s="747">
        <v>42953</v>
      </c>
      <c r="P41" s="747">
        <v>44348</v>
      </c>
      <c r="Q41" s="747">
        <v>39851</v>
      </c>
      <c r="R41" s="91">
        <v>0</v>
      </c>
      <c r="S41" s="747">
        <v>108</v>
      </c>
      <c r="T41" s="747">
        <v>8363</v>
      </c>
      <c r="U41" s="747">
        <v>0</v>
      </c>
      <c r="V41" s="102">
        <v>417</v>
      </c>
      <c r="W41" s="747">
        <v>0</v>
      </c>
      <c r="X41" s="747">
        <v>231776</v>
      </c>
      <c r="Y41" s="747">
        <v>29662</v>
      </c>
      <c r="Z41" s="91">
        <v>304</v>
      </c>
      <c r="AA41" s="747">
        <v>0</v>
      </c>
      <c r="AB41" s="747">
        <v>36204</v>
      </c>
      <c r="AC41" s="747">
        <v>107413</v>
      </c>
      <c r="AD41" s="102">
        <v>0</v>
      </c>
      <c r="AE41" s="747">
        <v>7948</v>
      </c>
      <c r="AF41" s="747">
        <v>42771</v>
      </c>
      <c r="AG41" s="747">
        <v>15700</v>
      </c>
      <c r="AH41" s="91">
        <v>0</v>
      </c>
      <c r="AI41" s="747">
        <v>5120</v>
      </c>
      <c r="AJ41" s="747">
        <v>9324</v>
      </c>
      <c r="AK41" s="747">
        <v>91996</v>
      </c>
      <c r="AL41" s="102">
        <v>515</v>
      </c>
      <c r="AM41" s="747">
        <v>0</v>
      </c>
      <c r="AN41" s="747">
        <v>15234</v>
      </c>
      <c r="AO41" s="747">
        <v>0</v>
      </c>
      <c r="AP41" s="91">
        <v>474</v>
      </c>
      <c r="AQ41" s="747">
        <v>2678</v>
      </c>
      <c r="AR41" s="747">
        <v>23606</v>
      </c>
      <c r="AS41" s="747">
        <v>19408</v>
      </c>
      <c r="AT41" s="102">
        <v>0</v>
      </c>
      <c r="AU41" s="747">
        <v>0</v>
      </c>
      <c r="AV41" s="747">
        <v>6925</v>
      </c>
      <c r="AW41" s="747">
        <v>8626</v>
      </c>
      <c r="AX41" s="91">
        <v>14696</v>
      </c>
      <c r="AY41" s="747">
        <v>15566</v>
      </c>
      <c r="AZ41" s="747">
        <v>4576</v>
      </c>
      <c r="BA41" s="747">
        <v>6407</v>
      </c>
      <c r="BB41" s="102">
        <v>0</v>
      </c>
      <c r="BC41" s="747">
        <v>8634</v>
      </c>
      <c r="BD41" s="747">
        <v>10622</v>
      </c>
      <c r="BE41" s="747">
        <v>4926</v>
      </c>
      <c r="BF41" s="91">
        <v>3650</v>
      </c>
      <c r="BG41" s="747">
        <v>0</v>
      </c>
      <c r="BH41" s="747">
        <v>14879</v>
      </c>
      <c r="BI41" s="747">
        <v>14614</v>
      </c>
      <c r="BJ41" s="102">
        <v>159</v>
      </c>
      <c r="BK41" s="747">
        <v>0</v>
      </c>
      <c r="BL41" s="747">
        <v>18099</v>
      </c>
      <c r="BM41" s="747">
        <v>356</v>
      </c>
      <c r="BN41" s="91">
        <v>313</v>
      </c>
      <c r="BO41" s="747">
        <v>5768</v>
      </c>
      <c r="BP41" s="747">
        <v>3830</v>
      </c>
      <c r="BQ41" s="747">
        <v>10704</v>
      </c>
      <c r="BR41" s="102">
        <v>0</v>
      </c>
      <c r="BS41" s="747">
        <v>0</v>
      </c>
      <c r="BT41" s="747">
        <v>4892</v>
      </c>
      <c r="BU41" s="747">
        <v>15978</v>
      </c>
      <c r="BV41" s="91">
        <v>0</v>
      </c>
      <c r="BW41" s="747">
        <v>8160</v>
      </c>
      <c r="BX41" s="747">
        <v>6242</v>
      </c>
      <c r="BY41" s="747">
        <v>49062</v>
      </c>
      <c r="BZ41" s="102">
        <v>0</v>
      </c>
      <c r="CA41" s="747">
        <v>0</v>
      </c>
      <c r="CB41" s="747">
        <v>13225</v>
      </c>
      <c r="CC41" s="747">
        <v>17233</v>
      </c>
      <c r="CD41" s="91">
        <v>0</v>
      </c>
      <c r="CE41" s="747">
        <v>0</v>
      </c>
      <c r="CF41" s="747">
        <v>9340</v>
      </c>
      <c r="CG41" s="747">
        <v>11772</v>
      </c>
      <c r="CH41" s="102">
        <v>0</v>
      </c>
      <c r="CI41" s="747">
        <v>0</v>
      </c>
      <c r="CJ41" s="747">
        <v>10637</v>
      </c>
      <c r="CK41" s="747">
        <v>8695</v>
      </c>
      <c r="CL41" s="91">
        <v>0</v>
      </c>
      <c r="CM41" s="747">
        <v>0</v>
      </c>
      <c r="CN41" s="747">
        <v>2571</v>
      </c>
      <c r="CO41" s="747">
        <v>517</v>
      </c>
      <c r="CP41" s="102">
        <v>0</v>
      </c>
      <c r="CQ41" s="747">
        <v>0</v>
      </c>
      <c r="CR41" s="747">
        <v>4507</v>
      </c>
      <c r="CS41" s="747">
        <v>20694</v>
      </c>
      <c r="CT41" s="91">
        <v>0</v>
      </c>
      <c r="CU41" s="747">
        <v>0</v>
      </c>
      <c r="CV41" s="747">
        <v>4876</v>
      </c>
      <c r="CW41" s="747">
        <v>22832</v>
      </c>
      <c r="CX41" s="102">
        <v>0</v>
      </c>
      <c r="CY41" s="747">
        <v>0</v>
      </c>
      <c r="CZ41" s="747">
        <v>5092</v>
      </c>
      <c r="DA41" s="747">
        <v>9736</v>
      </c>
      <c r="DB41" s="91">
        <v>0</v>
      </c>
      <c r="DC41" s="747">
        <v>0</v>
      </c>
      <c r="DD41" s="747">
        <v>598</v>
      </c>
      <c r="DE41" s="747">
        <v>5208</v>
      </c>
      <c r="DF41" s="102">
        <v>0</v>
      </c>
      <c r="DG41" s="747">
        <v>0</v>
      </c>
      <c r="DH41" s="747">
        <v>6801</v>
      </c>
      <c r="DI41" s="747">
        <v>0</v>
      </c>
      <c r="DJ41" s="91">
        <v>0</v>
      </c>
      <c r="DK41" s="747">
        <v>0</v>
      </c>
      <c r="DL41" s="747">
        <v>1912</v>
      </c>
      <c r="DM41" s="747">
        <v>25575</v>
      </c>
      <c r="DN41" s="102">
        <v>0</v>
      </c>
      <c r="DO41" s="747">
        <v>0</v>
      </c>
      <c r="DP41" s="747">
        <v>10902</v>
      </c>
      <c r="DQ41" s="747">
        <v>0</v>
      </c>
      <c r="DR41" s="91">
        <v>1060</v>
      </c>
      <c r="DS41" s="747">
        <v>0</v>
      </c>
      <c r="DT41" s="747">
        <v>4592</v>
      </c>
      <c r="DU41" s="747">
        <v>0</v>
      </c>
      <c r="DV41" s="102">
        <v>0</v>
      </c>
      <c r="DW41" s="747">
        <v>1680</v>
      </c>
      <c r="DX41" s="747">
        <v>11007</v>
      </c>
      <c r="DY41" s="747">
        <v>0</v>
      </c>
      <c r="DZ41" s="91">
        <v>0</v>
      </c>
      <c r="EA41" s="747">
        <v>48193</v>
      </c>
      <c r="EB41" s="747">
        <v>149377</v>
      </c>
      <c r="EC41" s="747">
        <v>375028</v>
      </c>
      <c r="ED41" s="102">
        <v>1091</v>
      </c>
      <c r="EE41" s="747">
        <v>61215</v>
      </c>
      <c r="EF41" s="747">
        <v>509543</v>
      </c>
      <c r="EG41" s="747">
        <v>223948</v>
      </c>
      <c r="EH41" s="812">
        <v>21431</v>
      </c>
    </row>
    <row r="42" spans="2:146" ht="15" customHeight="1" x14ac:dyDescent="0.3">
      <c r="B42" s="27" t="s">
        <v>1129</v>
      </c>
      <c r="C42" s="747">
        <v>1312</v>
      </c>
      <c r="D42" s="747">
        <v>45731</v>
      </c>
      <c r="E42" s="747">
        <v>2871</v>
      </c>
      <c r="F42" s="102">
        <v>0</v>
      </c>
      <c r="G42" s="747">
        <v>9812</v>
      </c>
      <c r="H42" s="747">
        <v>263776</v>
      </c>
      <c r="I42" s="747">
        <v>176643</v>
      </c>
      <c r="J42" s="91">
        <v>1058</v>
      </c>
      <c r="K42" s="747">
        <v>0</v>
      </c>
      <c r="L42" s="747">
        <v>66000</v>
      </c>
      <c r="M42" s="747">
        <v>10025</v>
      </c>
      <c r="N42" s="102">
        <v>0</v>
      </c>
      <c r="O42" s="747">
        <v>7644</v>
      </c>
      <c r="P42" s="747">
        <v>96656</v>
      </c>
      <c r="Q42" s="747">
        <v>121215</v>
      </c>
      <c r="R42" s="91">
        <v>220</v>
      </c>
      <c r="S42" s="747">
        <v>4133</v>
      </c>
      <c r="T42" s="747">
        <v>27722</v>
      </c>
      <c r="U42" s="747">
        <v>70457</v>
      </c>
      <c r="V42" s="102">
        <v>150</v>
      </c>
      <c r="W42" s="747">
        <v>160</v>
      </c>
      <c r="X42" s="747">
        <v>160360</v>
      </c>
      <c r="Y42" s="747">
        <v>84952</v>
      </c>
      <c r="Z42" s="91">
        <v>1100</v>
      </c>
      <c r="AA42" s="747">
        <v>17793</v>
      </c>
      <c r="AB42" s="747">
        <v>28193</v>
      </c>
      <c r="AC42" s="747">
        <v>131152</v>
      </c>
      <c r="AD42" s="102">
        <v>0</v>
      </c>
      <c r="AE42" s="747">
        <v>49862</v>
      </c>
      <c r="AF42" s="747">
        <v>24765</v>
      </c>
      <c r="AG42" s="747">
        <v>50645</v>
      </c>
      <c r="AH42" s="91">
        <v>600</v>
      </c>
      <c r="AI42" s="747">
        <v>2191</v>
      </c>
      <c r="AJ42" s="747">
        <v>22717</v>
      </c>
      <c r="AK42" s="747">
        <v>173967</v>
      </c>
      <c r="AL42" s="102">
        <v>625</v>
      </c>
      <c r="AM42" s="747">
        <v>0</v>
      </c>
      <c r="AN42" s="747">
        <v>23135</v>
      </c>
      <c r="AO42" s="747">
        <v>21998</v>
      </c>
      <c r="AP42" s="91">
        <v>1302</v>
      </c>
      <c r="AQ42" s="747">
        <v>365</v>
      </c>
      <c r="AR42" s="747">
        <v>37032</v>
      </c>
      <c r="AS42" s="747">
        <v>0</v>
      </c>
      <c r="AT42" s="102">
        <v>0</v>
      </c>
      <c r="AU42" s="747">
        <v>0</v>
      </c>
      <c r="AV42" s="747">
        <v>57360</v>
      </c>
      <c r="AW42" s="747">
        <v>0</v>
      </c>
      <c r="AX42" s="91">
        <v>492</v>
      </c>
      <c r="AY42" s="747">
        <v>9976</v>
      </c>
      <c r="AZ42" s="747">
        <v>12519</v>
      </c>
      <c r="BA42" s="747">
        <v>19712</v>
      </c>
      <c r="BB42" s="102">
        <v>35</v>
      </c>
      <c r="BC42" s="747">
        <v>13364</v>
      </c>
      <c r="BD42" s="747">
        <v>15086</v>
      </c>
      <c r="BE42" s="747">
        <v>24502</v>
      </c>
      <c r="BF42" s="91">
        <v>0</v>
      </c>
      <c r="BG42" s="747">
        <v>60</v>
      </c>
      <c r="BH42" s="747">
        <v>5067</v>
      </c>
      <c r="BI42" s="747">
        <v>21264</v>
      </c>
      <c r="BJ42" s="102">
        <v>194</v>
      </c>
      <c r="BK42" s="747">
        <v>180</v>
      </c>
      <c r="BL42" s="747">
        <v>16288</v>
      </c>
      <c r="BM42" s="747">
        <v>1161</v>
      </c>
      <c r="BN42" s="91">
        <v>562</v>
      </c>
      <c r="BO42" s="747">
        <v>1408</v>
      </c>
      <c r="BP42" s="747">
        <v>5582</v>
      </c>
      <c r="BQ42" s="747">
        <v>64614</v>
      </c>
      <c r="BR42" s="102">
        <v>0</v>
      </c>
      <c r="BS42" s="747">
        <v>160</v>
      </c>
      <c r="BT42" s="747">
        <v>29128</v>
      </c>
      <c r="BU42" s="747">
        <v>21848</v>
      </c>
      <c r="BV42" s="91">
        <v>2970</v>
      </c>
      <c r="BW42" s="747">
        <v>9674</v>
      </c>
      <c r="BX42" s="747">
        <v>11188</v>
      </c>
      <c r="BY42" s="747">
        <v>15518</v>
      </c>
      <c r="BZ42" s="102">
        <v>0</v>
      </c>
      <c r="CA42" s="747">
        <v>0</v>
      </c>
      <c r="CB42" s="747">
        <v>22786</v>
      </c>
      <c r="CC42" s="747">
        <v>20252</v>
      </c>
      <c r="CD42" s="91">
        <v>0</v>
      </c>
      <c r="CE42" s="747">
        <v>1001</v>
      </c>
      <c r="CF42" s="747">
        <v>21777</v>
      </c>
      <c r="CG42" s="747">
        <v>11366</v>
      </c>
      <c r="CH42" s="102">
        <v>0</v>
      </c>
      <c r="CI42" s="747">
        <v>0</v>
      </c>
      <c r="CJ42" s="747">
        <v>16387</v>
      </c>
      <c r="CK42" s="747">
        <v>920</v>
      </c>
      <c r="CL42" s="91">
        <v>0</v>
      </c>
      <c r="CM42" s="747">
        <v>1610</v>
      </c>
      <c r="CN42" s="747">
        <v>5662</v>
      </c>
      <c r="CO42" s="747">
        <v>227</v>
      </c>
      <c r="CP42" s="102">
        <v>0</v>
      </c>
      <c r="CQ42" s="747">
        <v>704</v>
      </c>
      <c r="CR42" s="747">
        <v>4798</v>
      </c>
      <c r="CS42" s="747">
        <v>31861</v>
      </c>
      <c r="CT42" s="91">
        <v>240</v>
      </c>
      <c r="CU42" s="747">
        <v>0</v>
      </c>
      <c r="CV42" s="747">
        <v>11594</v>
      </c>
      <c r="CW42" s="747">
        <v>0</v>
      </c>
      <c r="CX42" s="102">
        <v>0</v>
      </c>
      <c r="CY42" s="747">
        <v>0</v>
      </c>
      <c r="CZ42" s="747">
        <v>9324</v>
      </c>
      <c r="DA42" s="747">
        <v>6807</v>
      </c>
      <c r="DB42" s="91">
        <v>0</v>
      </c>
      <c r="DC42" s="747">
        <v>0</v>
      </c>
      <c r="DD42" s="747">
        <v>2186</v>
      </c>
      <c r="DE42" s="747">
        <v>9322</v>
      </c>
      <c r="DF42" s="102">
        <v>0</v>
      </c>
      <c r="DG42" s="747">
        <v>0</v>
      </c>
      <c r="DH42" s="747">
        <v>7189</v>
      </c>
      <c r="DI42" s="747">
        <v>0</v>
      </c>
      <c r="DJ42" s="91">
        <v>0</v>
      </c>
      <c r="DK42" s="747">
        <v>0</v>
      </c>
      <c r="DL42" s="747">
        <v>6650</v>
      </c>
      <c r="DM42" s="747">
        <v>0</v>
      </c>
      <c r="DN42" s="102">
        <v>0</v>
      </c>
      <c r="DO42" s="747">
        <v>0</v>
      </c>
      <c r="DP42" s="747">
        <v>6855</v>
      </c>
      <c r="DQ42" s="747">
        <v>7340</v>
      </c>
      <c r="DR42" s="91">
        <v>200</v>
      </c>
      <c r="DS42" s="747">
        <v>320</v>
      </c>
      <c r="DT42" s="747">
        <v>6620</v>
      </c>
      <c r="DU42" s="747">
        <v>13423</v>
      </c>
      <c r="DV42" s="102">
        <v>0</v>
      </c>
      <c r="DW42" s="747">
        <v>322</v>
      </c>
      <c r="DX42" s="747">
        <v>26765</v>
      </c>
      <c r="DY42" s="747">
        <v>0</v>
      </c>
      <c r="DZ42" s="91">
        <v>0</v>
      </c>
      <c r="EA42" s="747">
        <v>49843</v>
      </c>
      <c r="EB42" s="747">
        <v>316240</v>
      </c>
      <c r="EC42" s="747">
        <v>543918</v>
      </c>
      <c r="ED42" s="102">
        <v>1004</v>
      </c>
      <c r="EE42" s="747">
        <v>82208</v>
      </c>
      <c r="EF42" s="747">
        <v>780658</v>
      </c>
      <c r="EG42" s="747">
        <v>570144</v>
      </c>
      <c r="EH42" s="812">
        <v>8744</v>
      </c>
    </row>
    <row r="43" spans="2:146" ht="15" customHeight="1" thickBot="1" x14ac:dyDescent="0.35">
      <c r="B43" s="27" t="s">
        <v>1136</v>
      </c>
      <c r="C43" s="89">
        <v>33576</v>
      </c>
      <c r="D43" s="747">
        <v>36772</v>
      </c>
      <c r="E43" s="747">
        <v>135098</v>
      </c>
      <c r="F43" s="102">
        <v>85</v>
      </c>
      <c r="G43" s="747">
        <v>0</v>
      </c>
      <c r="H43" s="747">
        <v>131523</v>
      </c>
      <c r="I43" s="747">
        <v>114330</v>
      </c>
      <c r="J43" s="91">
        <v>642</v>
      </c>
      <c r="K43" s="747">
        <v>65553</v>
      </c>
      <c r="L43" s="747">
        <v>13159</v>
      </c>
      <c r="M43" s="747">
        <v>106192</v>
      </c>
      <c r="N43" s="102">
        <v>0</v>
      </c>
      <c r="O43" s="747">
        <v>20391</v>
      </c>
      <c r="P43" s="747">
        <v>83437</v>
      </c>
      <c r="Q43" s="747">
        <v>39343</v>
      </c>
      <c r="R43" s="91">
        <v>0</v>
      </c>
      <c r="S43" s="747">
        <v>100</v>
      </c>
      <c r="T43" s="747">
        <v>22747</v>
      </c>
      <c r="U43" s="747">
        <v>10617</v>
      </c>
      <c r="V43" s="102">
        <v>0</v>
      </c>
      <c r="W43" s="747">
        <v>429</v>
      </c>
      <c r="X43" s="747">
        <v>159374</v>
      </c>
      <c r="Y43" s="747">
        <v>126342</v>
      </c>
      <c r="Z43" s="91">
        <v>1598</v>
      </c>
      <c r="AA43" s="747">
        <v>40741</v>
      </c>
      <c r="AB43" s="747">
        <v>31506</v>
      </c>
      <c r="AC43" s="747">
        <v>66866</v>
      </c>
      <c r="AD43" s="102">
        <v>246</v>
      </c>
      <c r="AE43" s="747">
        <v>30315</v>
      </c>
      <c r="AF43" s="747">
        <v>43566</v>
      </c>
      <c r="AG43" s="747">
        <v>102417</v>
      </c>
      <c r="AH43" s="91">
        <v>427</v>
      </c>
      <c r="AI43" s="747">
        <v>4288</v>
      </c>
      <c r="AJ43" s="747">
        <v>28178</v>
      </c>
      <c r="AK43" s="747">
        <v>143476</v>
      </c>
      <c r="AL43" s="102">
        <v>1161</v>
      </c>
      <c r="AM43" s="747">
        <v>0</v>
      </c>
      <c r="AN43" s="747">
        <v>66523</v>
      </c>
      <c r="AO43" s="747">
        <v>27512</v>
      </c>
      <c r="AP43" s="91">
        <v>871</v>
      </c>
      <c r="AQ43" s="747">
        <v>5356</v>
      </c>
      <c r="AR43" s="747">
        <v>54512</v>
      </c>
      <c r="AS43" s="747">
        <v>38006</v>
      </c>
      <c r="AT43" s="102">
        <v>0</v>
      </c>
      <c r="AU43" s="747">
        <v>122</v>
      </c>
      <c r="AV43" s="747">
        <v>44852</v>
      </c>
      <c r="AW43" s="747">
        <v>31527</v>
      </c>
      <c r="AX43" s="91">
        <v>0</v>
      </c>
      <c r="AY43" s="747">
        <v>9024</v>
      </c>
      <c r="AZ43" s="747">
        <v>10640</v>
      </c>
      <c r="BA43" s="747">
        <v>20056</v>
      </c>
      <c r="BB43" s="102">
        <v>0</v>
      </c>
      <c r="BC43" s="747">
        <v>16926</v>
      </c>
      <c r="BD43" s="747">
        <v>21690</v>
      </c>
      <c r="BE43" s="747">
        <v>17279</v>
      </c>
      <c r="BF43" s="91">
        <v>0</v>
      </c>
      <c r="BG43" s="747">
        <v>38</v>
      </c>
      <c r="BH43" s="747">
        <v>12545</v>
      </c>
      <c r="BI43" s="747">
        <v>24231</v>
      </c>
      <c r="BJ43" s="102">
        <v>181</v>
      </c>
      <c r="BK43" s="747">
        <v>0</v>
      </c>
      <c r="BL43" s="747">
        <v>21919</v>
      </c>
      <c r="BM43" s="747">
        <v>7523</v>
      </c>
      <c r="BN43" s="91">
        <v>0</v>
      </c>
      <c r="BO43" s="747">
        <v>0</v>
      </c>
      <c r="BP43" s="747">
        <v>18007</v>
      </c>
      <c r="BQ43" s="747">
        <v>62294</v>
      </c>
      <c r="BR43" s="102">
        <v>1392</v>
      </c>
      <c r="BS43" s="747">
        <v>588</v>
      </c>
      <c r="BT43" s="747">
        <v>24811</v>
      </c>
      <c r="BU43" s="747">
        <v>14835</v>
      </c>
      <c r="BV43" s="91">
        <v>0</v>
      </c>
      <c r="BW43" s="747">
        <v>16978</v>
      </c>
      <c r="BX43" s="747">
        <v>9712</v>
      </c>
      <c r="BY43" s="747">
        <v>65775</v>
      </c>
      <c r="BZ43" s="102">
        <v>0</v>
      </c>
      <c r="CA43" s="747">
        <v>0</v>
      </c>
      <c r="CB43" s="747">
        <v>13723</v>
      </c>
      <c r="CC43" s="747">
        <v>17402</v>
      </c>
      <c r="CD43" s="91">
        <v>0</v>
      </c>
      <c r="CE43" s="747">
        <v>3738</v>
      </c>
      <c r="CF43" s="747">
        <v>11446</v>
      </c>
      <c r="CG43" s="747">
        <v>48947</v>
      </c>
      <c r="CH43" s="102">
        <v>0</v>
      </c>
      <c r="CI43" s="747">
        <v>0</v>
      </c>
      <c r="CJ43" s="747">
        <v>22536</v>
      </c>
      <c r="CK43" s="747">
        <v>12061</v>
      </c>
      <c r="CL43" s="91">
        <v>0</v>
      </c>
      <c r="CM43" s="747">
        <v>0</v>
      </c>
      <c r="CN43" s="747">
        <v>7029</v>
      </c>
      <c r="CO43" s="747">
        <v>30736</v>
      </c>
      <c r="CP43" s="102">
        <v>36</v>
      </c>
      <c r="CQ43" s="747">
        <v>3726</v>
      </c>
      <c r="CR43" s="747">
        <v>39955</v>
      </c>
      <c r="CS43" s="747">
        <v>6432</v>
      </c>
      <c r="CT43" s="91">
        <v>0</v>
      </c>
      <c r="CU43" s="747">
        <v>216</v>
      </c>
      <c r="CV43" s="747">
        <v>13109</v>
      </c>
      <c r="CW43" s="747">
        <v>1590</v>
      </c>
      <c r="CX43" s="102">
        <v>0</v>
      </c>
      <c r="CY43" s="747">
        <v>0</v>
      </c>
      <c r="CZ43" s="747">
        <v>15274</v>
      </c>
      <c r="DA43" s="747">
        <v>11004</v>
      </c>
      <c r="DB43" s="91">
        <v>0</v>
      </c>
      <c r="DC43" s="747">
        <v>144</v>
      </c>
      <c r="DD43" s="747">
        <v>2246</v>
      </c>
      <c r="DE43" s="747">
        <v>14740</v>
      </c>
      <c r="DF43" s="102">
        <v>0</v>
      </c>
      <c r="DG43" s="747">
        <v>168</v>
      </c>
      <c r="DH43" s="747">
        <v>3757</v>
      </c>
      <c r="DI43" s="747">
        <v>7375</v>
      </c>
      <c r="DJ43" s="91">
        <v>0</v>
      </c>
      <c r="DK43" s="747">
        <v>0</v>
      </c>
      <c r="DL43" s="747">
        <v>3804</v>
      </c>
      <c r="DM43" s="747">
        <v>12739</v>
      </c>
      <c r="DN43" s="102">
        <v>0</v>
      </c>
      <c r="DO43" s="747">
        <v>0</v>
      </c>
      <c r="DP43" s="747">
        <v>17390</v>
      </c>
      <c r="DQ43" s="747">
        <v>0</v>
      </c>
      <c r="DR43" s="91">
        <v>0</v>
      </c>
      <c r="DS43" s="747">
        <v>100</v>
      </c>
      <c r="DT43" s="747">
        <v>9393</v>
      </c>
      <c r="DU43" s="747">
        <v>11854</v>
      </c>
      <c r="DV43" s="102">
        <v>0</v>
      </c>
      <c r="DW43" s="747">
        <v>744</v>
      </c>
      <c r="DX43" s="747">
        <v>21026</v>
      </c>
      <c r="DY43" s="747">
        <v>0</v>
      </c>
      <c r="DZ43" s="91">
        <v>0</v>
      </c>
      <c r="EA43" s="747">
        <v>179852</v>
      </c>
      <c r="EB43" s="747">
        <v>284805</v>
      </c>
      <c r="EC43" s="747">
        <v>793217</v>
      </c>
      <c r="ED43" s="102">
        <v>3101</v>
      </c>
      <c r="EE43" s="747">
        <v>73409</v>
      </c>
      <c r="EF43" s="747">
        <v>731356</v>
      </c>
      <c r="EG43" s="747">
        <v>535382</v>
      </c>
      <c r="EH43" s="812">
        <v>3538</v>
      </c>
    </row>
    <row r="44" spans="2:146" ht="15" customHeight="1" thickBot="1" x14ac:dyDescent="0.35">
      <c r="B44" s="957" t="s">
        <v>1145</v>
      </c>
      <c r="C44" s="94">
        <v>1368</v>
      </c>
      <c r="D44" s="95">
        <v>61641</v>
      </c>
      <c r="E44" s="95">
        <v>21096</v>
      </c>
      <c r="F44" s="103">
        <v>182</v>
      </c>
      <c r="G44" s="95">
        <v>2016</v>
      </c>
      <c r="H44" s="95">
        <v>287723</v>
      </c>
      <c r="I44" s="95">
        <v>167174</v>
      </c>
      <c r="J44" s="96">
        <v>1879</v>
      </c>
      <c r="K44" s="95">
        <v>133706</v>
      </c>
      <c r="L44" s="95">
        <v>2401</v>
      </c>
      <c r="M44" s="95">
        <v>20747</v>
      </c>
      <c r="N44" s="103">
        <v>0</v>
      </c>
      <c r="O44" s="95">
        <v>12788</v>
      </c>
      <c r="P44" s="95">
        <v>87534</v>
      </c>
      <c r="Q44" s="95">
        <v>100396</v>
      </c>
      <c r="R44" s="96">
        <v>0</v>
      </c>
      <c r="S44" s="95">
        <v>0</v>
      </c>
      <c r="T44" s="95">
        <v>9148</v>
      </c>
      <c r="U44" s="95">
        <v>45325</v>
      </c>
      <c r="V44" s="103">
        <v>0</v>
      </c>
      <c r="W44" s="95">
        <v>633</v>
      </c>
      <c r="X44" s="95">
        <v>350588</v>
      </c>
      <c r="Y44" s="95">
        <v>55430</v>
      </c>
      <c r="Z44" s="96">
        <v>4006</v>
      </c>
      <c r="AA44" s="95">
        <v>24012</v>
      </c>
      <c r="AB44" s="95">
        <v>41851</v>
      </c>
      <c r="AC44" s="95">
        <v>142304</v>
      </c>
      <c r="AD44" s="103">
        <v>0</v>
      </c>
      <c r="AE44" s="95">
        <v>73464</v>
      </c>
      <c r="AF44" s="95">
        <v>144411</v>
      </c>
      <c r="AG44" s="95">
        <v>52427</v>
      </c>
      <c r="AH44" s="96">
        <v>0</v>
      </c>
      <c r="AI44" s="95">
        <v>2812</v>
      </c>
      <c r="AJ44" s="95">
        <v>26809</v>
      </c>
      <c r="AK44" s="95">
        <v>131171</v>
      </c>
      <c r="AL44" s="103">
        <v>964</v>
      </c>
      <c r="AM44" s="95">
        <v>230</v>
      </c>
      <c r="AN44" s="95">
        <v>51669</v>
      </c>
      <c r="AO44" s="95">
        <v>49292</v>
      </c>
      <c r="AP44" s="96">
        <v>292</v>
      </c>
      <c r="AQ44" s="95">
        <v>59</v>
      </c>
      <c r="AR44" s="95">
        <v>36401</v>
      </c>
      <c r="AS44" s="95">
        <v>6732</v>
      </c>
      <c r="AT44" s="103">
        <v>100</v>
      </c>
      <c r="AU44" s="95">
        <v>0</v>
      </c>
      <c r="AV44" s="95">
        <v>46051</v>
      </c>
      <c r="AW44" s="95">
        <v>0</v>
      </c>
      <c r="AX44" s="96">
        <v>0</v>
      </c>
      <c r="AY44" s="95">
        <v>5332</v>
      </c>
      <c r="AZ44" s="95">
        <v>11450</v>
      </c>
      <c r="BA44" s="95">
        <v>1664</v>
      </c>
      <c r="BB44" s="103">
        <v>500</v>
      </c>
      <c r="BC44" s="95">
        <v>138</v>
      </c>
      <c r="BD44" s="95">
        <v>6236</v>
      </c>
      <c r="BE44" s="95">
        <v>11138</v>
      </c>
      <c r="BF44" s="96">
        <v>0</v>
      </c>
      <c r="BG44" s="95">
        <v>151</v>
      </c>
      <c r="BH44" s="95">
        <v>10674</v>
      </c>
      <c r="BI44" s="95">
        <v>19171</v>
      </c>
      <c r="BJ44" s="103">
        <v>174</v>
      </c>
      <c r="BK44" s="95">
        <v>3871</v>
      </c>
      <c r="BL44" s="95">
        <v>15971</v>
      </c>
      <c r="BM44" s="95">
        <v>15104</v>
      </c>
      <c r="BN44" s="96">
        <v>210</v>
      </c>
      <c r="BO44" s="95">
        <v>0</v>
      </c>
      <c r="BP44" s="95">
        <v>11463</v>
      </c>
      <c r="BQ44" s="95">
        <v>73937</v>
      </c>
      <c r="BR44" s="103">
        <v>0</v>
      </c>
      <c r="BS44" s="95">
        <v>0</v>
      </c>
      <c r="BT44" s="95">
        <v>14499</v>
      </c>
      <c r="BU44" s="95">
        <v>29801</v>
      </c>
      <c r="BV44" s="96">
        <v>0</v>
      </c>
      <c r="BW44" s="95">
        <v>9614</v>
      </c>
      <c r="BX44" s="95">
        <v>10191</v>
      </c>
      <c r="BY44" s="95">
        <v>46788</v>
      </c>
      <c r="BZ44" s="103">
        <v>0</v>
      </c>
      <c r="CA44" s="95">
        <v>0</v>
      </c>
      <c r="CB44" s="95">
        <v>7844</v>
      </c>
      <c r="CC44" s="95">
        <v>24079</v>
      </c>
      <c r="CD44" s="96">
        <v>0</v>
      </c>
      <c r="CE44" s="95">
        <v>701</v>
      </c>
      <c r="CF44" s="95">
        <v>39693</v>
      </c>
      <c r="CG44" s="95">
        <v>13629</v>
      </c>
      <c r="CH44" s="103">
        <v>0</v>
      </c>
      <c r="CI44" s="95">
        <v>1150</v>
      </c>
      <c r="CJ44" s="95">
        <v>25153</v>
      </c>
      <c r="CK44" s="95">
        <v>15442</v>
      </c>
      <c r="CL44" s="96">
        <v>0</v>
      </c>
      <c r="CM44" s="95">
        <v>0</v>
      </c>
      <c r="CN44" s="95">
        <v>8219</v>
      </c>
      <c r="CO44" s="95">
        <v>5173</v>
      </c>
      <c r="CP44" s="103">
        <v>237</v>
      </c>
      <c r="CQ44" s="95">
        <v>4092</v>
      </c>
      <c r="CR44" s="95">
        <v>30072</v>
      </c>
      <c r="CS44" s="95">
        <v>21981</v>
      </c>
      <c r="CT44" s="96">
        <v>0</v>
      </c>
      <c r="CU44" s="95">
        <v>0</v>
      </c>
      <c r="CV44" s="95">
        <v>10637</v>
      </c>
      <c r="CW44" s="95">
        <v>12680</v>
      </c>
      <c r="CX44" s="103">
        <v>0</v>
      </c>
      <c r="CY44" s="95">
        <v>0</v>
      </c>
      <c r="CZ44" s="95">
        <v>18693</v>
      </c>
      <c r="DA44" s="95">
        <v>6108</v>
      </c>
      <c r="DB44" s="96">
        <v>0</v>
      </c>
      <c r="DC44" s="95">
        <v>1707</v>
      </c>
      <c r="DD44" s="95">
        <v>592</v>
      </c>
      <c r="DE44" s="95">
        <v>9065</v>
      </c>
      <c r="DF44" s="103">
        <v>0</v>
      </c>
      <c r="DG44" s="95">
        <v>0</v>
      </c>
      <c r="DH44" s="95">
        <v>30121</v>
      </c>
      <c r="DI44" s="95">
        <v>0</v>
      </c>
      <c r="DJ44" s="96">
        <v>0</v>
      </c>
      <c r="DK44" s="95">
        <v>63</v>
      </c>
      <c r="DL44" s="95">
        <v>6733</v>
      </c>
      <c r="DM44" s="95">
        <v>0</v>
      </c>
      <c r="DN44" s="103">
        <v>0</v>
      </c>
      <c r="DO44" s="95">
        <v>0</v>
      </c>
      <c r="DP44" s="95">
        <v>13422</v>
      </c>
      <c r="DQ44" s="95">
        <v>0</v>
      </c>
      <c r="DR44" s="96">
        <v>0</v>
      </c>
      <c r="DS44" s="95">
        <v>160</v>
      </c>
      <c r="DT44" s="95">
        <v>7404</v>
      </c>
      <c r="DU44" s="95">
        <v>2154</v>
      </c>
      <c r="DV44" s="103">
        <v>0</v>
      </c>
      <c r="DW44" s="95">
        <v>0</v>
      </c>
      <c r="DX44" s="95">
        <v>29871</v>
      </c>
      <c r="DY44" s="95">
        <v>112</v>
      </c>
      <c r="DZ44" s="96">
        <v>0</v>
      </c>
      <c r="EA44" s="95">
        <v>179685</v>
      </c>
      <c r="EB44" s="95">
        <v>295307</v>
      </c>
      <c r="EC44" s="95">
        <v>551636</v>
      </c>
      <c r="ED44" s="103">
        <v>2157</v>
      </c>
      <c r="EE44" s="95">
        <v>98382</v>
      </c>
      <c r="EF44" s="95">
        <v>1159858</v>
      </c>
      <c r="EG44" s="95">
        <v>548484</v>
      </c>
      <c r="EH44" s="897">
        <v>6387</v>
      </c>
    </row>
    <row r="45" spans="2:146" x14ac:dyDescent="0.3">
      <c r="B45" s="17" t="s">
        <v>324</v>
      </c>
    </row>
    <row r="46" spans="2:146" x14ac:dyDescent="0.3">
      <c r="B46" s="18" t="s">
        <v>395</v>
      </c>
    </row>
    <row r="47" spans="2:146" x14ac:dyDescent="0.3">
      <c r="B47" s="19" t="s">
        <v>728</v>
      </c>
    </row>
    <row r="48" spans="2:146" x14ac:dyDescent="0.3">
      <c r="B48" s="17" t="s">
        <v>494</v>
      </c>
    </row>
    <row r="49" spans="2:2" x14ac:dyDescent="0.3">
      <c r="B49" s="19" t="str">
        <f>'PIB construcción 1'!B191</f>
        <v>Consultado por última vez el 23 de julio de 2021</v>
      </c>
    </row>
    <row r="50" spans="2:2" x14ac:dyDescent="0.3">
      <c r="B50" s="18"/>
    </row>
    <row r="117" spans="19:146" x14ac:dyDescent="0.3">
      <c r="S117" s="105"/>
      <c r="T117" s="106"/>
      <c r="U117" s="105"/>
      <c r="V117" s="106"/>
      <c r="W117" s="105"/>
      <c r="X117" s="106"/>
      <c r="Y117" s="105"/>
    </row>
    <row r="118" spans="19:146" ht="13.5" x14ac:dyDescent="0.25">
      <c r="S118" s="105"/>
      <c r="T118" s="106"/>
      <c r="U118" s="105"/>
      <c r="V118" s="106"/>
      <c r="W118" s="105"/>
      <c r="X118" s="106"/>
      <c r="Y118" s="105"/>
      <c r="EI118" s="98"/>
      <c r="EJ118" s="98"/>
      <c r="EK118" s="98"/>
      <c r="EL118" s="98"/>
      <c r="EM118" s="98"/>
      <c r="EN118" s="98"/>
      <c r="EO118" s="98"/>
      <c r="EP118" s="98"/>
    </row>
    <row r="119" spans="19:146" ht="13.5" x14ac:dyDescent="0.25">
      <c r="S119" s="105"/>
      <c r="T119" s="106"/>
      <c r="U119" s="105"/>
      <c r="V119" s="106"/>
      <c r="W119" s="105"/>
      <c r="X119" s="106"/>
      <c r="Y119" s="105"/>
      <c r="EI119" s="98"/>
      <c r="EJ119" s="98"/>
      <c r="EK119" s="98"/>
      <c r="EL119" s="98"/>
      <c r="EM119" s="98"/>
      <c r="EN119" s="98"/>
      <c r="EO119" s="98"/>
      <c r="EP119" s="98"/>
    </row>
    <row r="120" spans="19:146" ht="13.5" x14ac:dyDescent="0.25">
      <c r="S120" s="105"/>
      <c r="T120" s="106"/>
      <c r="U120" s="105"/>
      <c r="V120" s="106"/>
      <c r="W120" s="105"/>
      <c r="X120" s="106"/>
      <c r="Y120" s="105"/>
      <c r="EI120" s="98"/>
      <c r="EJ120" s="98"/>
      <c r="EK120" s="98"/>
      <c r="EL120" s="98"/>
      <c r="EM120" s="98"/>
      <c r="EN120" s="98"/>
      <c r="EO120" s="98"/>
      <c r="EP120" s="98"/>
    </row>
    <row r="121" spans="19:146" ht="13.5" x14ac:dyDescent="0.25">
      <c r="S121" s="105"/>
      <c r="T121" s="106"/>
      <c r="U121" s="105"/>
      <c r="V121" s="106"/>
      <c r="W121" s="105"/>
      <c r="X121" s="106"/>
      <c r="Y121" s="105"/>
      <c r="EI121" s="98"/>
      <c r="EJ121" s="98"/>
      <c r="EK121" s="98"/>
      <c r="EL121" s="98"/>
      <c r="EM121" s="98"/>
      <c r="EN121" s="98"/>
      <c r="EO121" s="98"/>
      <c r="EP121" s="98"/>
    </row>
    <row r="122" spans="19:146" ht="13.5" x14ac:dyDescent="0.25">
      <c r="S122" s="105"/>
      <c r="T122" s="106"/>
      <c r="U122" s="105"/>
      <c r="V122" s="106"/>
      <c r="W122" s="105"/>
      <c r="X122" s="106"/>
      <c r="Y122" s="105"/>
      <c r="EI122" s="98"/>
      <c r="EJ122" s="98"/>
      <c r="EK122" s="98"/>
      <c r="EL122" s="98"/>
      <c r="EM122" s="98"/>
      <c r="EN122" s="98"/>
      <c r="EO122" s="98"/>
      <c r="EP122" s="98"/>
    </row>
    <row r="123" spans="19:146" ht="13.5" x14ac:dyDescent="0.25">
      <c r="S123" s="105"/>
      <c r="T123" s="106"/>
      <c r="U123" s="105"/>
      <c r="V123" s="106"/>
      <c r="W123" s="105"/>
      <c r="X123" s="106"/>
      <c r="Y123" s="105"/>
      <c r="EI123" s="98"/>
      <c r="EJ123" s="98"/>
      <c r="EK123" s="98"/>
      <c r="EL123" s="98"/>
      <c r="EM123" s="98"/>
      <c r="EN123" s="98"/>
      <c r="EO123" s="98"/>
      <c r="EP123" s="98"/>
    </row>
    <row r="124" spans="19:146" ht="13.5" x14ac:dyDescent="0.25">
      <c r="S124" s="105"/>
      <c r="T124" s="106"/>
      <c r="U124" s="105"/>
      <c r="V124" s="106"/>
      <c r="W124" s="105"/>
      <c r="X124" s="106"/>
      <c r="Y124" s="105"/>
      <c r="EI124" s="98"/>
      <c r="EJ124" s="98"/>
      <c r="EK124" s="98"/>
      <c r="EL124" s="98"/>
      <c r="EM124" s="98"/>
      <c r="EN124" s="98"/>
      <c r="EO124" s="98"/>
      <c r="EP124" s="98"/>
    </row>
    <row r="125" spans="19:146" ht="13.5" x14ac:dyDescent="0.25">
      <c r="S125" s="105"/>
      <c r="T125" s="106"/>
      <c r="U125" s="105"/>
      <c r="V125" s="106"/>
      <c r="W125" s="105"/>
      <c r="X125" s="106"/>
      <c r="Y125" s="105"/>
      <c r="EI125" s="98"/>
      <c r="EJ125" s="98"/>
      <c r="EK125" s="98"/>
      <c r="EL125" s="98"/>
      <c r="EM125" s="98"/>
      <c r="EN125" s="98"/>
      <c r="EO125" s="98"/>
      <c r="EP125" s="98"/>
    </row>
    <row r="126" spans="19:146" ht="13.5" x14ac:dyDescent="0.25">
      <c r="S126" s="105"/>
      <c r="T126" s="106"/>
      <c r="U126" s="105"/>
      <c r="V126" s="106"/>
      <c r="W126" s="105"/>
      <c r="X126" s="106"/>
      <c r="Y126" s="105"/>
      <c r="EI126" s="98"/>
      <c r="EJ126" s="98"/>
      <c r="EK126" s="98"/>
      <c r="EL126" s="98"/>
      <c r="EM126" s="98"/>
      <c r="EN126" s="98"/>
      <c r="EO126" s="98"/>
      <c r="EP126" s="98"/>
    </row>
    <row r="127" spans="19:146" ht="13.5" x14ac:dyDescent="0.25">
      <c r="S127" s="105"/>
      <c r="T127" s="106"/>
      <c r="U127" s="105"/>
      <c r="V127" s="106"/>
      <c r="W127" s="105"/>
      <c r="X127" s="106"/>
      <c r="Y127" s="105"/>
      <c r="EI127" s="98"/>
      <c r="EJ127" s="98"/>
      <c r="EK127" s="98"/>
      <c r="EL127" s="98"/>
      <c r="EM127" s="98"/>
      <c r="EN127" s="98"/>
      <c r="EO127" s="98"/>
      <c r="EP127" s="98"/>
    </row>
    <row r="128" spans="19:146" ht="13.5" x14ac:dyDescent="0.25">
      <c r="S128" s="105"/>
      <c r="T128" s="106"/>
      <c r="U128" s="105"/>
      <c r="V128" s="106"/>
      <c r="W128" s="105"/>
      <c r="X128" s="106"/>
      <c r="Y128" s="105"/>
      <c r="EI128" s="98"/>
      <c r="EJ128" s="98"/>
      <c r="EK128" s="98"/>
      <c r="EL128" s="98"/>
      <c r="EM128" s="98"/>
      <c r="EN128" s="98"/>
      <c r="EO128" s="98"/>
      <c r="EP128" s="98"/>
    </row>
    <row r="129" spans="19:146" ht="13.5" x14ac:dyDescent="0.25">
      <c r="S129" s="105"/>
      <c r="T129" s="106"/>
      <c r="U129" s="105"/>
      <c r="V129" s="106"/>
      <c r="W129" s="105"/>
      <c r="X129" s="106"/>
      <c r="Y129" s="105"/>
      <c r="EI129" s="98"/>
      <c r="EJ129" s="98"/>
      <c r="EK129" s="98"/>
      <c r="EL129" s="98"/>
      <c r="EM129" s="98"/>
      <c r="EN129" s="98"/>
      <c r="EO129" s="98"/>
      <c r="EP129" s="98"/>
    </row>
    <row r="130" spans="19:146" ht="13.5" x14ac:dyDescent="0.25">
      <c r="S130" s="105"/>
      <c r="T130" s="106"/>
      <c r="U130" s="105"/>
      <c r="V130" s="106"/>
      <c r="W130" s="105"/>
      <c r="X130" s="106"/>
      <c r="Y130" s="105"/>
      <c r="EI130" s="98"/>
      <c r="EJ130" s="98"/>
      <c r="EK130" s="98"/>
      <c r="EL130" s="98"/>
      <c r="EM130" s="98"/>
      <c r="EN130" s="98"/>
      <c r="EO130" s="98"/>
      <c r="EP130" s="98"/>
    </row>
    <row r="131" spans="19:146" ht="13.5" x14ac:dyDescent="0.25">
      <c r="S131" s="107"/>
      <c r="T131" s="108"/>
      <c r="U131" s="107"/>
      <c r="V131" s="108"/>
      <c r="W131" s="107"/>
      <c r="X131" s="108"/>
      <c r="Y131" s="107"/>
      <c r="EI131" s="98"/>
      <c r="EJ131" s="98"/>
      <c r="EK131" s="98"/>
      <c r="EL131" s="98"/>
      <c r="EM131" s="98"/>
      <c r="EN131" s="98"/>
      <c r="EO131" s="98"/>
      <c r="EP131" s="98"/>
    </row>
    <row r="132" spans="19:146" ht="13.5" x14ac:dyDescent="0.25">
      <c r="EI132" s="98"/>
      <c r="EJ132" s="98"/>
      <c r="EK132" s="98"/>
      <c r="EL132" s="98"/>
      <c r="EM132" s="98"/>
      <c r="EN132" s="98"/>
      <c r="EO132" s="98"/>
      <c r="EP132" s="98"/>
    </row>
  </sheetData>
  <mergeCells count="52">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 ref="EE7:EH7"/>
    <mergeCell ref="CU7:CX7"/>
    <mergeCell ref="CY7:DB7"/>
    <mergeCell ref="DC7:DF7"/>
    <mergeCell ref="DG7:DJ7"/>
    <mergeCell ref="DK7:DN7"/>
    <mergeCell ref="DO7:DR7"/>
    <mergeCell ref="DS7:DV7"/>
    <mergeCell ref="DW7:DZ7"/>
    <mergeCell ref="EA7:ED7"/>
    <mergeCell ref="AY7:BB7"/>
    <mergeCell ref="BC7:BF7"/>
    <mergeCell ref="BG7:BJ7"/>
    <mergeCell ref="BK7:BN7"/>
    <mergeCell ref="BO7:BR7"/>
    <mergeCell ref="CU6:DB6"/>
    <mergeCell ref="DC6:DJ6"/>
    <mergeCell ref="DK6:DR6"/>
    <mergeCell ref="DS6:DZ6"/>
    <mergeCell ref="EA6:EH6"/>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s>
  <hyperlinks>
    <hyperlink ref="B2" location="CONTENIDO!A1" display="INDICE"/>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FF66CC"/>
  </sheetPr>
  <dimension ref="B1:DF48"/>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E38" sqref="E38"/>
    </sheetView>
  </sheetViews>
  <sheetFormatPr baseColWidth="10" defaultRowHeight="16.5" x14ac:dyDescent="0.3"/>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1.5703125" style="98" customWidth="1"/>
    <col min="9" max="13" width="10.42578125" style="98" customWidth="1"/>
    <col min="14" max="14" width="12.140625" style="98" customWidth="1"/>
    <col min="15" max="17" width="7.7109375" style="98" bestFit="1" customWidth="1"/>
    <col min="18" max="19" width="8.7109375" style="98" bestFit="1" customWidth="1"/>
    <col min="20" max="20" width="12.140625" style="98" customWidth="1"/>
    <col min="21" max="21" width="7.7109375" style="98" customWidth="1"/>
    <col min="22" max="24" width="7.7109375" style="98" bestFit="1" customWidth="1"/>
    <col min="25" max="25" width="8.7109375" style="98" bestFit="1" customWidth="1"/>
    <col min="26" max="26" width="11.7109375" style="98" customWidth="1"/>
    <col min="27" max="31" width="7.7109375" style="98" bestFit="1" customWidth="1"/>
    <col min="32" max="32" width="11.7109375" style="98" customWidth="1"/>
    <col min="33" max="36" width="7.7109375" style="98" bestFit="1" customWidth="1"/>
    <col min="37" max="37" width="8.7109375" style="98" bestFit="1" customWidth="1"/>
    <col min="38" max="38" width="11.5703125" style="98" customWidth="1"/>
    <col min="39" max="42" width="7.7109375" style="98" bestFit="1" customWidth="1"/>
    <col min="43" max="43" width="9.140625" style="98" customWidth="1"/>
    <col min="44" max="44" width="12" style="98" customWidth="1"/>
    <col min="45" max="45" width="9.28515625" style="98" customWidth="1"/>
    <col min="46" max="46" width="6.7109375" style="98" bestFit="1" customWidth="1"/>
    <col min="47" max="47" width="8.5703125" style="98" customWidth="1"/>
    <col min="48" max="48" width="7.5703125" style="98" bestFit="1" customWidth="1"/>
    <col min="49" max="49" width="7.7109375" style="98" bestFit="1" customWidth="1"/>
    <col min="50" max="50" width="12" style="98" customWidth="1"/>
    <col min="51" max="55" width="8.7109375" style="98" bestFit="1" customWidth="1"/>
    <col min="56" max="56" width="12.140625" style="98" customWidth="1"/>
    <col min="57" max="104" width="11.42578125" style="98"/>
    <col min="105" max="110" width="11.42578125" style="35"/>
    <col min="111" max="16384" width="11.42578125" style="98"/>
  </cols>
  <sheetData>
    <row r="1" spans="2:110" s="670" customFormat="1" ht="15" x14ac:dyDescent="0.25"/>
    <row r="2" spans="2:110" x14ac:dyDescent="0.3">
      <c r="B2" s="670" t="s">
        <v>1029</v>
      </c>
    </row>
    <row r="3" spans="2:110" x14ac:dyDescent="0.3">
      <c r="B3" s="97" t="s">
        <v>534</v>
      </c>
    </row>
    <row r="4" spans="2:110" x14ac:dyDescent="0.3">
      <c r="B4" s="97" t="s">
        <v>6</v>
      </c>
    </row>
    <row r="5" spans="2:110" ht="17.25" thickBot="1" x14ac:dyDescent="0.35"/>
    <row r="6" spans="2:110" ht="12.75" customHeight="1" thickBot="1" x14ac:dyDescent="0.35">
      <c r="B6" s="1057"/>
      <c r="C6" s="1053" t="s">
        <v>218</v>
      </c>
      <c r="D6" s="1054"/>
      <c r="E6" s="1054"/>
      <c r="F6" s="1054"/>
      <c r="G6" s="1054"/>
      <c r="H6" s="1055"/>
      <c r="I6" s="1053" t="s">
        <v>66</v>
      </c>
      <c r="J6" s="1054"/>
      <c r="K6" s="1054"/>
      <c r="L6" s="1054"/>
      <c r="M6" s="1054"/>
      <c r="N6" s="1055"/>
      <c r="O6" s="1053" t="s">
        <v>219</v>
      </c>
      <c r="P6" s="1054"/>
      <c r="Q6" s="1054"/>
      <c r="R6" s="1054"/>
      <c r="S6" s="1054"/>
      <c r="T6" s="1055"/>
      <c r="U6" s="1053" t="s">
        <v>220</v>
      </c>
      <c r="V6" s="1054"/>
      <c r="W6" s="1054"/>
      <c r="X6" s="1054"/>
      <c r="Y6" s="1054"/>
      <c r="Z6" s="1055"/>
      <c r="AA6" s="1053" t="s">
        <v>221</v>
      </c>
      <c r="AB6" s="1054"/>
      <c r="AC6" s="1054"/>
      <c r="AD6" s="1054"/>
      <c r="AE6" s="1054"/>
      <c r="AF6" s="1055"/>
      <c r="AG6" s="1053" t="s">
        <v>222</v>
      </c>
      <c r="AH6" s="1054"/>
      <c r="AI6" s="1054"/>
      <c r="AJ6" s="1054"/>
      <c r="AK6" s="1054"/>
      <c r="AL6" s="1055"/>
      <c r="AM6" s="1053" t="s">
        <v>223</v>
      </c>
      <c r="AN6" s="1054"/>
      <c r="AO6" s="1054"/>
      <c r="AP6" s="1054"/>
      <c r="AQ6" s="1054"/>
      <c r="AR6" s="1055"/>
      <c r="AS6" s="1053" t="s">
        <v>224</v>
      </c>
      <c r="AT6" s="1054"/>
      <c r="AU6" s="1054"/>
      <c r="AV6" s="1054"/>
      <c r="AW6" s="1054"/>
      <c r="AX6" s="1055"/>
      <c r="AY6" s="1053" t="s">
        <v>283</v>
      </c>
      <c r="AZ6" s="1054"/>
      <c r="BA6" s="1054"/>
      <c r="BB6" s="1054"/>
      <c r="BC6" s="1054"/>
      <c r="BD6" s="1055"/>
      <c r="BE6" s="1053" t="s">
        <v>284</v>
      </c>
      <c r="BF6" s="1054"/>
      <c r="BG6" s="1054"/>
      <c r="BH6" s="1054"/>
      <c r="BI6" s="1054"/>
      <c r="BJ6" s="1055"/>
      <c r="BK6" s="1053" t="s">
        <v>285</v>
      </c>
      <c r="BL6" s="1054"/>
      <c r="BM6" s="1054"/>
      <c r="BN6" s="1054"/>
      <c r="BO6" s="1054"/>
      <c r="BP6" s="1055"/>
      <c r="BQ6" s="1053" t="s">
        <v>286</v>
      </c>
      <c r="BR6" s="1054"/>
      <c r="BS6" s="1054"/>
      <c r="BT6" s="1054"/>
      <c r="BU6" s="1054"/>
      <c r="BV6" s="1055"/>
      <c r="BW6" s="1053" t="s">
        <v>287</v>
      </c>
      <c r="BX6" s="1054"/>
      <c r="BY6" s="1054"/>
      <c r="BZ6" s="1054"/>
      <c r="CA6" s="1054"/>
      <c r="CB6" s="1055"/>
      <c r="CC6" s="1053" t="s">
        <v>288</v>
      </c>
      <c r="CD6" s="1054"/>
      <c r="CE6" s="1054"/>
      <c r="CF6" s="1054"/>
      <c r="CG6" s="1054"/>
      <c r="CH6" s="1055"/>
      <c r="CI6" s="1053" t="s">
        <v>289</v>
      </c>
      <c r="CJ6" s="1054"/>
      <c r="CK6" s="1054"/>
      <c r="CL6" s="1054"/>
      <c r="CM6" s="1054"/>
      <c r="CN6" s="1055"/>
      <c r="CO6" s="1053" t="s">
        <v>290</v>
      </c>
      <c r="CP6" s="1054"/>
      <c r="CQ6" s="1054"/>
      <c r="CR6" s="1054"/>
      <c r="CS6" s="1054"/>
      <c r="CT6" s="1055"/>
      <c r="CU6" s="1053" t="s">
        <v>529</v>
      </c>
      <c r="CV6" s="1054"/>
      <c r="CW6" s="1054"/>
      <c r="CX6" s="1054"/>
      <c r="CY6" s="1054"/>
      <c r="CZ6" s="1056"/>
    </row>
    <row r="7" spans="2:110" ht="33.75" customHeight="1" thickBot="1" x14ac:dyDescent="0.35">
      <c r="B7" s="1058"/>
      <c r="C7" s="99" t="s">
        <v>230</v>
      </c>
      <c r="D7" s="99" t="s">
        <v>325</v>
      </c>
      <c r="E7" s="99" t="s">
        <v>326</v>
      </c>
      <c r="F7" s="99" t="s">
        <v>327</v>
      </c>
      <c r="G7" s="99" t="s">
        <v>328</v>
      </c>
      <c r="H7" s="109" t="s">
        <v>231</v>
      </c>
      <c r="I7" s="99" t="s">
        <v>230</v>
      </c>
      <c r="J7" s="99" t="s">
        <v>325</v>
      </c>
      <c r="K7" s="99" t="s">
        <v>326</v>
      </c>
      <c r="L7" s="99" t="s">
        <v>327</v>
      </c>
      <c r="M7" s="99" t="s">
        <v>328</v>
      </c>
      <c r="N7" s="109" t="s">
        <v>231</v>
      </c>
      <c r="O7" s="99" t="s">
        <v>230</v>
      </c>
      <c r="P7" s="99" t="s">
        <v>325</v>
      </c>
      <c r="Q7" s="99" t="s">
        <v>326</v>
      </c>
      <c r="R7" s="99" t="s">
        <v>327</v>
      </c>
      <c r="S7" s="99" t="s">
        <v>328</v>
      </c>
      <c r="T7" s="109"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10" t="s">
        <v>231</v>
      </c>
    </row>
    <row r="8" spans="2:110" x14ac:dyDescent="0.3">
      <c r="B8" s="811" t="s">
        <v>358</v>
      </c>
      <c r="C8" s="89">
        <v>3718</v>
      </c>
      <c r="D8" s="747">
        <v>27807</v>
      </c>
      <c r="E8" s="747">
        <v>31631</v>
      </c>
      <c r="F8" s="747">
        <v>68230</v>
      </c>
      <c r="G8" s="747">
        <v>151697</v>
      </c>
      <c r="H8" s="91">
        <v>445041</v>
      </c>
      <c r="I8" s="747">
        <v>475</v>
      </c>
      <c r="J8" s="747">
        <v>17463</v>
      </c>
      <c r="K8" s="747">
        <v>37375</v>
      </c>
      <c r="L8" s="747">
        <v>21644</v>
      </c>
      <c r="M8" s="747">
        <v>135728</v>
      </c>
      <c r="N8" s="747">
        <v>218116</v>
      </c>
      <c r="O8" s="89">
        <v>6319</v>
      </c>
      <c r="P8" s="747">
        <v>21922</v>
      </c>
      <c r="Q8" s="747">
        <v>15080</v>
      </c>
      <c r="R8" s="747">
        <v>34778</v>
      </c>
      <c r="S8" s="747">
        <v>155050</v>
      </c>
      <c r="T8" s="91">
        <v>90873</v>
      </c>
      <c r="U8" s="89">
        <v>3721</v>
      </c>
      <c r="V8" s="747">
        <v>4434</v>
      </c>
      <c r="W8" s="747">
        <v>23988</v>
      </c>
      <c r="X8" s="747">
        <v>11719</v>
      </c>
      <c r="Y8" s="747">
        <v>36463</v>
      </c>
      <c r="Z8" s="91">
        <v>57960</v>
      </c>
      <c r="AA8" s="89">
        <v>1397</v>
      </c>
      <c r="AB8" s="747">
        <v>3586</v>
      </c>
      <c r="AC8" s="747">
        <v>3791</v>
      </c>
      <c r="AD8" s="747">
        <v>7614</v>
      </c>
      <c r="AE8" s="747">
        <v>67299</v>
      </c>
      <c r="AF8" s="91">
        <v>50304</v>
      </c>
      <c r="AG8" s="89">
        <v>455</v>
      </c>
      <c r="AH8" s="747">
        <v>600</v>
      </c>
      <c r="AI8" s="747">
        <v>4207</v>
      </c>
      <c r="AJ8" s="747">
        <v>4918</v>
      </c>
      <c r="AK8" s="747">
        <v>17806</v>
      </c>
      <c r="AL8" s="91">
        <v>1199</v>
      </c>
      <c r="AM8" s="89">
        <v>1158</v>
      </c>
      <c r="AN8" s="747">
        <v>2293</v>
      </c>
      <c r="AO8" s="747">
        <v>4602</v>
      </c>
      <c r="AP8" s="747">
        <v>5511</v>
      </c>
      <c r="AQ8" s="747">
        <v>3597</v>
      </c>
      <c r="AR8" s="91">
        <v>1087</v>
      </c>
      <c r="AS8" s="89">
        <v>257</v>
      </c>
      <c r="AT8" s="747">
        <v>1209</v>
      </c>
      <c r="AU8" s="747">
        <v>12585</v>
      </c>
      <c r="AV8" s="747">
        <v>5386</v>
      </c>
      <c r="AW8" s="747">
        <v>24696</v>
      </c>
      <c r="AX8" s="91">
        <v>45430</v>
      </c>
      <c r="AY8" s="89">
        <v>422</v>
      </c>
      <c r="AZ8" s="747">
        <v>978</v>
      </c>
      <c r="BA8" s="747">
        <v>16911</v>
      </c>
      <c r="BB8" s="747">
        <v>14227</v>
      </c>
      <c r="BC8" s="747">
        <v>23366</v>
      </c>
      <c r="BD8" s="91">
        <v>37222</v>
      </c>
      <c r="BE8" s="89">
        <v>2219</v>
      </c>
      <c r="BF8" s="747">
        <v>13752</v>
      </c>
      <c r="BG8" s="747">
        <v>2992</v>
      </c>
      <c r="BH8" s="747">
        <v>4589</v>
      </c>
      <c r="BI8" s="747">
        <v>8140</v>
      </c>
      <c r="BJ8" s="91">
        <v>11072</v>
      </c>
      <c r="BK8" s="89">
        <v>1387</v>
      </c>
      <c r="BL8" s="747">
        <v>831</v>
      </c>
      <c r="BM8" s="747">
        <v>2765</v>
      </c>
      <c r="BN8" s="747">
        <v>2335</v>
      </c>
      <c r="BO8" s="747">
        <v>15578</v>
      </c>
      <c r="BP8" s="91">
        <v>4528</v>
      </c>
      <c r="BQ8" s="89">
        <v>22373</v>
      </c>
      <c r="BR8" s="747">
        <v>873</v>
      </c>
      <c r="BS8" s="747">
        <v>3191</v>
      </c>
      <c r="BT8" s="747">
        <v>6633</v>
      </c>
      <c r="BU8" s="747">
        <v>43892</v>
      </c>
      <c r="BV8" s="91">
        <v>16220</v>
      </c>
      <c r="BW8" s="89">
        <v>4616</v>
      </c>
      <c r="BX8" s="747">
        <v>70931</v>
      </c>
      <c r="BY8" s="747">
        <v>2169</v>
      </c>
      <c r="BZ8" s="747">
        <v>8529</v>
      </c>
      <c r="CA8" s="747">
        <v>24134</v>
      </c>
      <c r="CB8" s="91">
        <v>54515</v>
      </c>
      <c r="CC8" s="89">
        <v>147</v>
      </c>
      <c r="CD8" s="747">
        <v>1008</v>
      </c>
      <c r="CE8" s="747">
        <v>1533</v>
      </c>
      <c r="CF8" s="747">
        <v>6609</v>
      </c>
      <c r="CG8" s="747">
        <v>15709</v>
      </c>
      <c r="CH8" s="91">
        <v>4239</v>
      </c>
      <c r="CI8" s="89">
        <v>2950</v>
      </c>
      <c r="CJ8" s="747">
        <v>1646</v>
      </c>
      <c r="CK8" s="747">
        <v>3243</v>
      </c>
      <c r="CL8" s="747">
        <v>2039</v>
      </c>
      <c r="CM8" s="747">
        <v>19333</v>
      </c>
      <c r="CN8" s="91">
        <v>3415</v>
      </c>
      <c r="CO8" s="89">
        <v>1180</v>
      </c>
      <c r="CP8" s="747">
        <v>28791</v>
      </c>
      <c r="CQ8" s="747">
        <v>148915</v>
      </c>
      <c r="CR8" s="747">
        <v>87960</v>
      </c>
      <c r="CS8" s="747">
        <v>104391</v>
      </c>
      <c r="CT8" s="91">
        <v>129025</v>
      </c>
      <c r="CU8" s="89">
        <v>52794</v>
      </c>
      <c r="CV8" s="747">
        <v>198124</v>
      </c>
      <c r="CW8" s="747">
        <v>314978</v>
      </c>
      <c r="CX8" s="747">
        <v>292721</v>
      </c>
      <c r="CY8" s="747">
        <v>846879</v>
      </c>
      <c r="CZ8" s="812">
        <v>1170246</v>
      </c>
    </row>
    <row r="9" spans="2:110" ht="13.5" x14ac:dyDescent="0.25">
      <c r="B9" s="813" t="s">
        <v>479</v>
      </c>
      <c r="C9" s="89">
        <v>8744</v>
      </c>
      <c r="D9" s="747">
        <v>11583</v>
      </c>
      <c r="E9" s="747">
        <v>24405</v>
      </c>
      <c r="F9" s="747">
        <v>102253</v>
      </c>
      <c r="G9" s="747">
        <v>314890</v>
      </c>
      <c r="H9" s="91">
        <v>467740</v>
      </c>
      <c r="I9" s="747">
        <v>1819</v>
      </c>
      <c r="J9" s="747">
        <v>21965</v>
      </c>
      <c r="K9" s="747">
        <v>45635</v>
      </c>
      <c r="L9" s="747">
        <v>48751</v>
      </c>
      <c r="M9" s="747">
        <v>169809</v>
      </c>
      <c r="N9" s="747">
        <v>215564</v>
      </c>
      <c r="O9" s="89">
        <v>13194</v>
      </c>
      <c r="P9" s="747">
        <v>30445</v>
      </c>
      <c r="Q9" s="747">
        <v>40074</v>
      </c>
      <c r="R9" s="747">
        <v>37806</v>
      </c>
      <c r="S9" s="747">
        <v>75543</v>
      </c>
      <c r="T9" s="91">
        <v>50249</v>
      </c>
      <c r="U9" s="89">
        <v>6572</v>
      </c>
      <c r="V9" s="747">
        <v>2818</v>
      </c>
      <c r="W9" s="747">
        <v>2941</v>
      </c>
      <c r="X9" s="747">
        <v>7494</v>
      </c>
      <c r="Y9" s="747">
        <v>30347</v>
      </c>
      <c r="Z9" s="91">
        <v>120039</v>
      </c>
      <c r="AA9" s="89">
        <v>1358</v>
      </c>
      <c r="AB9" s="747">
        <v>1564</v>
      </c>
      <c r="AC9" s="747">
        <v>5892</v>
      </c>
      <c r="AD9" s="747">
        <v>8542</v>
      </c>
      <c r="AE9" s="747">
        <v>13110</v>
      </c>
      <c r="AF9" s="91">
        <v>66808</v>
      </c>
      <c r="AG9" s="89">
        <v>313</v>
      </c>
      <c r="AH9" s="747">
        <v>4285</v>
      </c>
      <c r="AI9" s="747">
        <v>829</v>
      </c>
      <c r="AJ9" s="747">
        <v>10788</v>
      </c>
      <c r="AK9" s="747">
        <v>34420</v>
      </c>
      <c r="AL9" s="91">
        <v>157</v>
      </c>
      <c r="AM9" s="89">
        <v>1950</v>
      </c>
      <c r="AN9" s="747">
        <v>132</v>
      </c>
      <c r="AO9" s="747">
        <v>604</v>
      </c>
      <c r="AP9" s="747">
        <v>5249</v>
      </c>
      <c r="AQ9" s="747">
        <v>10116</v>
      </c>
      <c r="AR9" s="91">
        <v>10284</v>
      </c>
      <c r="AS9" s="89">
        <v>1070</v>
      </c>
      <c r="AT9" s="747">
        <v>2155</v>
      </c>
      <c r="AU9" s="747">
        <v>4938</v>
      </c>
      <c r="AV9" s="747">
        <v>4438</v>
      </c>
      <c r="AW9" s="747">
        <v>5620</v>
      </c>
      <c r="AX9" s="91">
        <v>17389</v>
      </c>
      <c r="AY9" s="89">
        <v>1713</v>
      </c>
      <c r="AZ9" s="747">
        <v>3318</v>
      </c>
      <c r="BA9" s="747">
        <v>3982</v>
      </c>
      <c r="BB9" s="747">
        <v>9201</v>
      </c>
      <c r="BC9" s="747">
        <v>11402</v>
      </c>
      <c r="BD9" s="91">
        <v>32789</v>
      </c>
      <c r="BE9" s="89">
        <v>1534</v>
      </c>
      <c r="BF9" s="747">
        <v>16854</v>
      </c>
      <c r="BG9" s="747">
        <v>7450</v>
      </c>
      <c r="BH9" s="747">
        <v>10435</v>
      </c>
      <c r="BI9" s="747">
        <v>46685</v>
      </c>
      <c r="BJ9" s="91">
        <v>6450</v>
      </c>
      <c r="BK9" s="89">
        <v>1856</v>
      </c>
      <c r="BL9" s="747">
        <v>1706</v>
      </c>
      <c r="BM9" s="747">
        <v>2563</v>
      </c>
      <c r="BN9" s="747">
        <v>5066</v>
      </c>
      <c r="BO9" s="747">
        <v>6411</v>
      </c>
      <c r="BP9" s="91">
        <v>4462</v>
      </c>
      <c r="BQ9" s="89">
        <v>84</v>
      </c>
      <c r="BR9" s="747">
        <v>846</v>
      </c>
      <c r="BS9" s="747">
        <v>13258</v>
      </c>
      <c r="BT9" s="747">
        <v>10596</v>
      </c>
      <c r="BU9" s="747">
        <v>33425</v>
      </c>
      <c r="BV9" s="91">
        <v>27764</v>
      </c>
      <c r="BW9" s="89">
        <v>4833</v>
      </c>
      <c r="BX9" s="747">
        <v>3577</v>
      </c>
      <c r="BY9" s="747">
        <v>5586</v>
      </c>
      <c r="BZ9" s="747">
        <v>2542</v>
      </c>
      <c r="CA9" s="747">
        <v>28860</v>
      </c>
      <c r="CB9" s="91">
        <v>8028</v>
      </c>
      <c r="CC9" s="89">
        <v>523</v>
      </c>
      <c r="CD9" s="747">
        <v>1263</v>
      </c>
      <c r="CE9" s="747">
        <v>6130</v>
      </c>
      <c r="CF9" s="747">
        <v>9521</v>
      </c>
      <c r="CG9" s="747">
        <v>14377</v>
      </c>
      <c r="CH9" s="91">
        <v>6153</v>
      </c>
      <c r="CI9" s="89">
        <v>4953</v>
      </c>
      <c r="CJ9" s="747">
        <v>3174</v>
      </c>
      <c r="CK9" s="747">
        <v>6196</v>
      </c>
      <c r="CL9" s="747">
        <v>8842</v>
      </c>
      <c r="CM9" s="747">
        <v>14218</v>
      </c>
      <c r="CN9" s="91">
        <v>4015</v>
      </c>
      <c r="CO9" s="89">
        <v>1117</v>
      </c>
      <c r="CP9" s="747">
        <v>2600</v>
      </c>
      <c r="CQ9" s="747">
        <v>35407</v>
      </c>
      <c r="CR9" s="747">
        <v>37619</v>
      </c>
      <c r="CS9" s="747">
        <v>70444</v>
      </c>
      <c r="CT9" s="91">
        <v>33156</v>
      </c>
      <c r="CU9" s="89">
        <v>51633</v>
      </c>
      <c r="CV9" s="747">
        <v>108285</v>
      </c>
      <c r="CW9" s="747">
        <v>205890</v>
      </c>
      <c r="CX9" s="747">
        <v>319143</v>
      </c>
      <c r="CY9" s="747">
        <v>879677</v>
      </c>
      <c r="CZ9" s="812">
        <v>1071047</v>
      </c>
      <c r="DA9" s="98"/>
      <c r="DB9" s="98"/>
      <c r="DC9" s="98"/>
      <c r="DD9" s="98"/>
      <c r="DE9" s="98"/>
      <c r="DF9" s="98"/>
    </row>
    <row r="10" spans="2:110" ht="13.5" x14ac:dyDescent="0.25">
      <c r="B10" s="813" t="s">
        <v>489</v>
      </c>
      <c r="C10" s="89">
        <v>5855</v>
      </c>
      <c r="D10" s="747">
        <v>27459</v>
      </c>
      <c r="E10" s="747">
        <v>14159</v>
      </c>
      <c r="F10" s="747">
        <v>93266</v>
      </c>
      <c r="G10" s="747">
        <v>157620</v>
      </c>
      <c r="H10" s="91">
        <v>321865</v>
      </c>
      <c r="I10" s="747">
        <v>1680</v>
      </c>
      <c r="J10" s="747">
        <v>11330</v>
      </c>
      <c r="K10" s="747">
        <v>78368</v>
      </c>
      <c r="L10" s="747">
        <v>18568</v>
      </c>
      <c r="M10" s="747">
        <v>265600</v>
      </c>
      <c r="N10" s="747">
        <v>137175</v>
      </c>
      <c r="O10" s="89">
        <v>6818</v>
      </c>
      <c r="P10" s="747">
        <v>35816</v>
      </c>
      <c r="Q10" s="747">
        <v>12969</v>
      </c>
      <c r="R10" s="747">
        <v>24137</v>
      </c>
      <c r="S10" s="747">
        <v>57927</v>
      </c>
      <c r="T10" s="91">
        <v>37028</v>
      </c>
      <c r="U10" s="89">
        <v>3765</v>
      </c>
      <c r="V10" s="747">
        <v>32741</v>
      </c>
      <c r="W10" s="747">
        <v>6670</v>
      </c>
      <c r="X10" s="747">
        <v>7569</v>
      </c>
      <c r="Y10" s="747">
        <v>51399</v>
      </c>
      <c r="Z10" s="91">
        <v>122491</v>
      </c>
      <c r="AA10" s="89">
        <v>537</v>
      </c>
      <c r="AB10" s="747">
        <v>1778</v>
      </c>
      <c r="AC10" s="747">
        <v>4579</v>
      </c>
      <c r="AD10" s="747">
        <v>13225</v>
      </c>
      <c r="AE10" s="747">
        <v>70978</v>
      </c>
      <c r="AF10" s="91">
        <v>79823</v>
      </c>
      <c r="AG10" s="89">
        <v>213</v>
      </c>
      <c r="AH10" s="747">
        <v>223</v>
      </c>
      <c r="AI10" s="747">
        <v>4559</v>
      </c>
      <c r="AJ10" s="747">
        <v>10715</v>
      </c>
      <c r="AK10" s="747">
        <v>22435</v>
      </c>
      <c r="AL10" s="91">
        <v>16604</v>
      </c>
      <c r="AM10" s="89">
        <v>1230</v>
      </c>
      <c r="AN10" s="747">
        <v>2495</v>
      </c>
      <c r="AO10" s="747">
        <v>3421</v>
      </c>
      <c r="AP10" s="747">
        <v>1801</v>
      </c>
      <c r="AQ10" s="747">
        <v>24055</v>
      </c>
      <c r="AR10" s="91">
        <v>9186</v>
      </c>
      <c r="AS10" s="89">
        <v>55</v>
      </c>
      <c r="AT10" s="747">
        <v>2256</v>
      </c>
      <c r="AU10" s="747">
        <v>1854</v>
      </c>
      <c r="AV10" s="747">
        <v>1915</v>
      </c>
      <c r="AW10" s="747">
        <v>4595</v>
      </c>
      <c r="AX10" s="91">
        <v>24837</v>
      </c>
      <c r="AY10" s="89">
        <v>1362</v>
      </c>
      <c r="AZ10" s="747">
        <v>1986</v>
      </c>
      <c r="BA10" s="747">
        <v>2984</v>
      </c>
      <c r="BB10" s="747">
        <v>2871</v>
      </c>
      <c r="BC10" s="747">
        <v>37331</v>
      </c>
      <c r="BD10" s="91">
        <v>32469</v>
      </c>
      <c r="BE10" s="89">
        <v>566</v>
      </c>
      <c r="BF10" s="747">
        <v>18208</v>
      </c>
      <c r="BG10" s="747">
        <v>11702</v>
      </c>
      <c r="BH10" s="747">
        <v>3411</v>
      </c>
      <c r="BI10" s="747">
        <v>14166</v>
      </c>
      <c r="BJ10" s="91">
        <v>3760</v>
      </c>
      <c r="BK10" s="89">
        <v>1455</v>
      </c>
      <c r="BL10" s="747">
        <v>1160</v>
      </c>
      <c r="BM10" s="747">
        <v>1219</v>
      </c>
      <c r="BN10" s="747">
        <v>4111</v>
      </c>
      <c r="BO10" s="747">
        <v>15386</v>
      </c>
      <c r="BP10" s="91">
        <v>21029</v>
      </c>
      <c r="BQ10" s="89">
        <v>976</v>
      </c>
      <c r="BR10" s="747">
        <v>1532</v>
      </c>
      <c r="BS10" s="747">
        <v>5392</v>
      </c>
      <c r="BT10" s="747">
        <v>6996</v>
      </c>
      <c r="BU10" s="747">
        <v>19464</v>
      </c>
      <c r="BV10" s="91">
        <v>70170</v>
      </c>
      <c r="BW10" s="89">
        <v>4387</v>
      </c>
      <c r="BX10" s="747">
        <v>1950</v>
      </c>
      <c r="BY10" s="747">
        <v>3728</v>
      </c>
      <c r="BZ10" s="747">
        <v>5560</v>
      </c>
      <c r="CA10" s="747">
        <v>21571</v>
      </c>
      <c r="CB10" s="91">
        <v>10770</v>
      </c>
      <c r="CC10" s="89">
        <v>241</v>
      </c>
      <c r="CD10" s="747">
        <v>1103</v>
      </c>
      <c r="CE10" s="747">
        <v>8475</v>
      </c>
      <c r="CF10" s="747">
        <v>10186</v>
      </c>
      <c r="CG10" s="747">
        <v>19896</v>
      </c>
      <c r="CH10" s="91">
        <v>13260</v>
      </c>
      <c r="CI10" s="89">
        <v>5017</v>
      </c>
      <c r="CJ10" s="747">
        <v>4717</v>
      </c>
      <c r="CK10" s="747">
        <v>4333</v>
      </c>
      <c r="CL10" s="747">
        <v>4593</v>
      </c>
      <c r="CM10" s="747">
        <v>18866</v>
      </c>
      <c r="CN10" s="91">
        <v>3779</v>
      </c>
      <c r="CO10" s="89">
        <v>1998</v>
      </c>
      <c r="CP10" s="747">
        <v>2400</v>
      </c>
      <c r="CQ10" s="747">
        <v>100462</v>
      </c>
      <c r="CR10" s="747">
        <v>88057</v>
      </c>
      <c r="CS10" s="747">
        <v>96641</v>
      </c>
      <c r="CT10" s="91">
        <v>97699</v>
      </c>
      <c r="CU10" s="89">
        <v>36155</v>
      </c>
      <c r="CV10" s="747">
        <v>147154</v>
      </c>
      <c r="CW10" s="747">
        <v>264874</v>
      </c>
      <c r="CX10" s="747">
        <v>296981</v>
      </c>
      <c r="CY10" s="747">
        <v>897930</v>
      </c>
      <c r="CZ10" s="812">
        <v>1001945</v>
      </c>
      <c r="DA10" s="98"/>
      <c r="DB10" s="98"/>
      <c r="DC10" s="98"/>
      <c r="DD10" s="98"/>
      <c r="DE10" s="98"/>
      <c r="DF10" s="98"/>
    </row>
    <row r="11" spans="2:110" ht="13.5" x14ac:dyDescent="0.25">
      <c r="B11" s="814" t="s">
        <v>506</v>
      </c>
      <c r="C11" s="747">
        <v>7835</v>
      </c>
      <c r="D11" s="747">
        <v>24189</v>
      </c>
      <c r="E11" s="747">
        <v>7042</v>
      </c>
      <c r="F11" s="747">
        <v>88780</v>
      </c>
      <c r="G11" s="747">
        <v>154238</v>
      </c>
      <c r="H11" s="91">
        <v>367946</v>
      </c>
      <c r="I11" s="747">
        <v>2853</v>
      </c>
      <c r="J11" s="747">
        <v>54068</v>
      </c>
      <c r="K11" s="747">
        <v>23312</v>
      </c>
      <c r="L11" s="747">
        <v>48129</v>
      </c>
      <c r="M11" s="747">
        <v>261530</v>
      </c>
      <c r="N11" s="747">
        <v>408031</v>
      </c>
      <c r="O11" s="89">
        <v>10367</v>
      </c>
      <c r="P11" s="747">
        <v>164090</v>
      </c>
      <c r="Q11" s="747">
        <v>71885</v>
      </c>
      <c r="R11" s="747">
        <v>22423</v>
      </c>
      <c r="S11" s="747">
        <v>90229</v>
      </c>
      <c r="T11" s="91">
        <v>63360</v>
      </c>
      <c r="U11" s="89">
        <v>13217</v>
      </c>
      <c r="V11" s="747">
        <v>35251</v>
      </c>
      <c r="W11" s="747">
        <v>18404</v>
      </c>
      <c r="X11" s="747">
        <v>6171</v>
      </c>
      <c r="Y11" s="747">
        <v>74547</v>
      </c>
      <c r="Z11" s="91">
        <v>111636</v>
      </c>
      <c r="AA11" s="89">
        <v>844</v>
      </c>
      <c r="AB11" s="747">
        <v>3175</v>
      </c>
      <c r="AC11" s="747">
        <v>7460</v>
      </c>
      <c r="AD11" s="747">
        <v>11789</v>
      </c>
      <c r="AE11" s="747">
        <v>58199</v>
      </c>
      <c r="AF11" s="91">
        <v>158765</v>
      </c>
      <c r="AG11" s="89">
        <v>13399</v>
      </c>
      <c r="AH11" s="747">
        <v>2292</v>
      </c>
      <c r="AI11" s="747">
        <v>9345</v>
      </c>
      <c r="AJ11" s="747">
        <v>27463</v>
      </c>
      <c r="AK11" s="747">
        <v>25347</v>
      </c>
      <c r="AL11" s="91">
        <v>11005</v>
      </c>
      <c r="AM11" s="89">
        <v>1696</v>
      </c>
      <c r="AN11" s="747">
        <v>898</v>
      </c>
      <c r="AO11" s="747">
        <v>19352</v>
      </c>
      <c r="AP11" s="747">
        <v>889</v>
      </c>
      <c r="AQ11" s="747">
        <v>5872</v>
      </c>
      <c r="AR11" s="91">
        <v>24169</v>
      </c>
      <c r="AS11" s="89">
        <v>65199</v>
      </c>
      <c r="AT11" s="747">
        <v>2417</v>
      </c>
      <c r="AU11" s="747">
        <v>3800</v>
      </c>
      <c r="AV11" s="747">
        <v>4833</v>
      </c>
      <c r="AW11" s="747">
        <v>12115</v>
      </c>
      <c r="AX11" s="91">
        <v>65561</v>
      </c>
      <c r="AY11" s="89">
        <v>3320</v>
      </c>
      <c r="AZ11" s="747">
        <v>3476</v>
      </c>
      <c r="BA11" s="747">
        <v>4247</v>
      </c>
      <c r="BB11" s="747">
        <v>60994</v>
      </c>
      <c r="BC11" s="747">
        <v>16458</v>
      </c>
      <c r="BD11" s="91">
        <v>13718</v>
      </c>
      <c r="BE11" s="89">
        <v>14763</v>
      </c>
      <c r="BF11" s="747">
        <v>29897</v>
      </c>
      <c r="BG11" s="747">
        <v>15686</v>
      </c>
      <c r="BH11" s="747">
        <v>8382</v>
      </c>
      <c r="BI11" s="747">
        <v>13659</v>
      </c>
      <c r="BJ11" s="91">
        <v>7468</v>
      </c>
      <c r="BK11" s="89">
        <v>3523</v>
      </c>
      <c r="BL11" s="747">
        <v>1892</v>
      </c>
      <c r="BM11" s="747">
        <v>716</v>
      </c>
      <c r="BN11" s="747">
        <v>11453</v>
      </c>
      <c r="BO11" s="747">
        <v>34247</v>
      </c>
      <c r="BP11" s="91">
        <v>29366</v>
      </c>
      <c r="BQ11" s="89">
        <v>0</v>
      </c>
      <c r="BR11" s="747">
        <v>3268</v>
      </c>
      <c r="BS11" s="747">
        <v>10623</v>
      </c>
      <c r="BT11" s="747">
        <v>3873</v>
      </c>
      <c r="BU11" s="747">
        <v>27669</v>
      </c>
      <c r="BV11" s="91">
        <v>18452</v>
      </c>
      <c r="BW11" s="89">
        <v>5058</v>
      </c>
      <c r="BX11" s="747">
        <v>2682</v>
      </c>
      <c r="BY11" s="747">
        <v>3290</v>
      </c>
      <c r="BZ11" s="747">
        <v>22743</v>
      </c>
      <c r="CA11" s="747">
        <v>37289</v>
      </c>
      <c r="CB11" s="91">
        <v>5339</v>
      </c>
      <c r="CC11" s="89">
        <v>623</v>
      </c>
      <c r="CD11" s="747">
        <v>7837</v>
      </c>
      <c r="CE11" s="747">
        <v>11092</v>
      </c>
      <c r="CF11" s="747">
        <v>5414</v>
      </c>
      <c r="CG11" s="747">
        <v>22238</v>
      </c>
      <c r="CH11" s="91">
        <v>8726</v>
      </c>
      <c r="CI11" s="89">
        <v>8138</v>
      </c>
      <c r="CJ11" s="747">
        <v>4038</v>
      </c>
      <c r="CK11" s="747">
        <v>2565</v>
      </c>
      <c r="CL11" s="747">
        <v>7437</v>
      </c>
      <c r="CM11" s="747">
        <v>23859</v>
      </c>
      <c r="CN11" s="91">
        <v>3942</v>
      </c>
      <c r="CO11" s="89">
        <v>28442</v>
      </c>
      <c r="CP11" s="747">
        <v>39930</v>
      </c>
      <c r="CQ11" s="747">
        <v>79920</v>
      </c>
      <c r="CR11" s="747">
        <v>96121</v>
      </c>
      <c r="CS11" s="747">
        <v>208354</v>
      </c>
      <c r="CT11" s="91">
        <v>96184</v>
      </c>
      <c r="CU11" s="89">
        <v>179277</v>
      </c>
      <c r="CV11" s="747">
        <v>379400</v>
      </c>
      <c r="CW11" s="747">
        <v>288739</v>
      </c>
      <c r="CX11" s="747">
        <v>426894</v>
      </c>
      <c r="CY11" s="747">
        <v>1065850</v>
      </c>
      <c r="CZ11" s="812">
        <v>1393668</v>
      </c>
      <c r="DA11" s="98"/>
      <c r="DB11" s="98"/>
      <c r="DC11" s="98"/>
      <c r="DD11" s="98"/>
      <c r="DE11" s="98"/>
      <c r="DF11" s="98"/>
    </row>
    <row r="12" spans="2:110" ht="13.5" x14ac:dyDescent="0.25">
      <c r="B12" s="813" t="s">
        <v>507</v>
      </c>
      <c r="C12" s="747">
        <v>4443</v>
      </c>
      <c r="D12" s="747">
        <v>11564</v>
      </c>
      <c r="E12" s="747">
        <v>12005</v>
      </c>
      <c r="F12" s="747">
        <v>97682</v>
      </c>
      <c r="G12" s="747">
        <v>174280</v>
      </c>
      <c r="H12" s="91">
        <v>491026</v>
      </c>
      <c r="I12" s="747">
        <v>2624</v>
      </c>
      <c r="J12" s="747">
        <v>79537</v>
      </c>
      <c r="K12" s="747">
        <v>31332</v>
      </c>
      <c r="L12" s="747">
        <v>55055</v>
      </c>
      <c r="M12" s="747">
        <v>249293</v>
      </c>
      <c r="N12" s="747">
        <v>223517</v>
      </c>
      <c r="O12" s="89">
        <v>10753</v>
      </c>
      <c r="P12" s="747">
        <v>72122</v>
      </c>
      <c r="Q12" s="747">
        <v>31010</v>
      </c>
      <c r="R12" s="747">
        <v>25367</v>
      </c>
      <c r="S12" s="747">
        <v>96921</v>
      </c>
      <c r="T12" s="91">
        <v>90335</v>
      </c>
      <c r="U12" s="89">
        <v>56654</v>
      </c>
      <c r="V12" s="747">
        <v>103028</v>
      </c>
      <c r="W12" s="747">
        <v>5856</v>
      </c>
      <c r="X12" s="747">
        <v>12478</v>
      </c>
      <c r="Y12" s="747">
        <v>31065</v>
      </c>
      <c r="Z12" s="91">
        <v>122492</v>
      </c>
      <c r="AA12" s="89">
        <v>565</v>
      </c>
      <c r="AB12" s="747">
        <v>3671</v>
      </c>
      <c r="AC12" s="747">
        <v>8608</v>
      </c>
      <c r="AD12" s="747">
        <v>17266</v>
      </c>
      <c r="AE12" s="747">
        <v>80991</v>
      </c>
      <c r="AF12" s="91">
        <v>101929</v>
      </c>
      <c r="AG12" s="89">
        <v>14702</v>
      </c>
      <c r="AH12" s="747">
        <v>7963</v>
      </c>
      <c r="AI12" s="747">
        <v>5054</v>
      </c>
      <c r="AJ12" s="747">
        <v>10512</v>
      </c>
      <c r="AK12" s="747">
        <v>37124</v>
      </c>
      <c r="AL12" s="91">
        <v>18621</v>
      </c>
      <c r="AM12" s="89">
        <v>1542</v>
      </c>
      <c r="AN12" s="747">
        <v>978</v>
      </c>
      <c r="AO12" s="747">
        <v>6696</v>
      </c>
      <c r="AP12" s="747">
        <v>4218</v>
      </c>
      <c r="AQ12" s="747">
        <v>9666</v>
      </c>
      <c r="AR12" s="91">
        <v>2980</v>
      </c>
      <c r="AS12" s="89">
        <v>26552</v>
      </c>
      <c r="AT12" s="747">
        <v>2087</v>
      </c>
      <c r="AU12" s="747">
        <v>7430</v>
      </c>
      <c r="AV12" s="747">
        <v>2336</v>
      </c>
      <c r="AW12" s="747">
        <v>15728</v>
      </c>
      <c r="AX12" s="91">
        <v>62560</v>
      </c>
      <c r="AY12" s="89">
        <v>344</v>
      </c>
      <c r="AZ12" s="747">
        <v>2821</v>
      </c>
      <c r="BA12" s="747">
        <v>5654</v>
      </c>
      <c r="BB12" s="747">
        <v>17061</v>
      </c>
      <c r="BC12" s="747">
        <v>48254</v>
      </c>
      <c r="BD12" s="91">
        <v>22878</v>
      </c>
      <c r="BE12" s="89">
        <v>9600</v>
      </c>
      <c r="BF12" s="747">
        <v>3705</v>
      </c>
      <c r="BG12" s="747">
        <v>6784</v>
      </c>
      <c r="BH12" s="747">
        <v>8247</v>
      </c>
      <c r="BI12" s="747">
        <v>36330</v>
      </c>
      <c r="BJ12" s="91">
        <v>9860</v>
      </c>
      <c r="BK12" s="89">
        <v>7834</v>
      </c>
      <c r="BL12" s="747">
        <v>860</v>
      </c>
      <c r="BM12" s="747">
        <v>2776</v>
      </c>
      <c r="BN12" s="747">
        <v>9050</v>
      </c>
      <c r="BO12" s="747">
        <v>14341</v>
      </c>
      <c r="BP12" s="91">
        <v>10991</v>
      </c>
      <c r="BQ12" s="89">
        <v>0</v>
      </c>
      <c r="BR12" s="747">
        <v>72</v>
      </c>
      <c r="BS12" s="747">
        <v>2534</v>
      </c>
      <c r="BT12" s="747">
        <v>4503</v>
      </c>
      <c r="BU12" s="747">
        <v>22495</v>
      </c>
      <c r="BV12" s="91">
        <v>48604</v>
      </c>
      <c r="BW12" s="89">
        <v>9678</v>
      </c>
      <c r="BX12" s="747">
        <v>2796</v>
      </c>
      <c r="BY12" s="747">
        <v>3991</v>
      </c>
      <c r="BZ12" s="747">
        <v>8932</v>
      </c>
      <c r="CA12" s="747">
        <v>25744</v>
      </c>
      <c r="CB12" s="91">
        <v>23653</v>
      </c>
      <c r="CC12" s="89">
        <v>1190</v>
      </c>
      <c r="CD12" s="747">
        <v>9190</v>
      </c>
      <c r="CE12" s="747">
        <v>20344</v>
      </c>
      <c r="CF12" s="747">
        <v>4819</v>
      </c>
      <c r="CG12" s="747">
        <v>43274</v>
      </c>
      <c r="CH12" s="91">
        <v>14023</v>
      </c>
      <c r="CI12" s="89">
        <v>9190</v>
      </c>
      <c r="CJ12" s="747">
        <v>22403</v>
      </c>
      <c r="CK12" s="747">
        <v>5544</v>
      </c>
      <c r="CL12" s="747">
        <v>9053</v>
      </c>
      <c r="CM12" s="747">
        <v>17254</v>
      </c>
      <c r="CN12" s="91">
        <v>4643</v>
      </c>
      <c r="CO12" s="89">
        <v>640</v>
      </c>
      <c r="CP12" s="747">
        <v>62358</v>
      </c>
      <c r="CQ12" s="747">
        <v>105555</v>
      </c>
      <c r="CR12" s="747">
        <v>107003</v>
      </c>
      <c r="CS12" s="747">
        <v>129826</v>
      </c>
      <c r="CT12" s="91">
        <v>100349</v>
      </c>
      <c r="CU12" s="89">
        <v>156311</v>
      </c>
      <c r="CV12" s="747">
        <v>385155</v>
      </c>
      <c r="CW12" s="747">
        <v>261173</v>
      </c>
      <c r="CX12" s="747">
        <v>393582</v>
      </c>
      <c r="CY12" s="747">
        <v>1032586</v>
      </c>
      <c r="CZ12" s="812">
        <v>1348461</v>
      </c>
      <c r="DA12" s="98"/>
      <c r="DB12" s="98"/>
      <c r="DC12" s="98"/>
      <c r="DD12" s="98"/>
      <c r="DE12" s="98"/>
      <c r="DF12" s="98"/>
    </row>
    <row r="13" spans="2:110" ht="13.5" x14ac:dyDescent="0.25">
      <c r="B13" s="813" t="s">
        <v>509</v>
      </c>
      <c r="C13" s="747">
        <v>4754</v>
      </c>
      <c r="D13" s="747">
        <v>25774</v>
      </c>
      <c r="E13" s="747">
        <v>17998</v>
      </c>
      <c r="F13" s="747">
        <v>64553</v>
      </c>
      <c r="G13" s="747">
        <v>243209</v>
      </c>
      <c r="H13" s="91">
        <v>549866</v>
      </c>
      <c r="I13" s="747">
        <v>1236</v>
      </c>
      <c r="J13" s="747">
        <v>131379</v>
      </c>
      <c r="K13" s="747">
        <v>36211</v>
      </c>
      <c r="L13" s="747">
        <v>40410</v>
      </c>
      <c r="M13" s="747">
        <v>302420</v>
      </c>
      <c r="N13" s="747">
        <v>208323</v>
      </c>
      <c r="O13" s="89">
        <v>5870</v>
      </c>
      <c r="P13" s="747">
        <v>50675</v>
      </c>
      <c r="Q13" s="747">
        <v>40183</v>
      </c>
      <c r="R13" s="747">
        <v>37396</v>
      </c>
      <c r="S13" s="747">
        <v>78995</v>
      </c>
      <c r="T13" s="91">
        <v>102845</v>
      </c>
      <c r="U13" s="89">
        <v>22119</v>
      </c>
      <c r="V13" s="747">
        <v>64797</v>
      </c>
      <c r="W13" s="747">
        <v>7699</v>
      </c>
      <c r="X13" s="747">
        <v>11264</v>
      </c>
      <c r="Y13" s="747">
        <v>44869</v>
      </c>
      <c r="Z13" s="91">
        <v>65720</v>
      </c>
      <c r="AA13" s="89">
        <v>488</v>
      </c>
      <c r="AB13" s="747">
        <v>17302</v>
      </c>
      <c r="AC13" s="747">
        <v>14730</v>
      </c>
      <c r="AD13" s="747">
        <v>22488</v>
      </c>
      <c r="AE13" s="747">
        <v>87125</v>
      </c>
      <c r="AF13" s="91">
        <v>112354</v>
      </c>
      <c r="AG13" s="89">
        <v>25874</v>
      </c>
      <c r="AH13" s="747">
        <v>22526</v>
      </c>
      <c r="AI13" s="747">
        <v>308</v>
      </c>
      <c r="AJ13" s="747">
        <v>6629</v>
      </c>
      <c r="AK13" s="747">
        <v>52883</v>
      </c>
      <c r="AL13" s="91">
        <v>6526</v>
      </c>
      <c r="AM13" s="89">
        <v>1597</v>
      </c>
      <c r="AN13" s="747">
        <v>1517</v>
      </c>
      <c r="AO13" s="747">
        <v>1146</v>
      </c>
      <c r="AP13" s="747">
        <v>6540</v>
      </c>
      <c r="AQ13" s="747">
        <v>35089</v>
      </c>
      <c r="AR13" s="91">
        <v>19542</v>
      </c>
      <c r="AS13" s="89">
        <v>33095</v>
      </c>
      <c r="AT13" s="747">
        <v>1832</v>
      </c>
      <c r="AU13" s="747">
        <v>13836</v>
      </c>
      <c r="AV13" s="747">
        <v>2586</v>
      </c>
      <c r="AW13" s="747">
        <v>21621</v>
      </c>
      <c r="AX13" s="91">
        <v>39275</v>
      </c>
      <c r="AY13" s="89">
        <v>677</v>
      </c>
      <c r="AZ13" s="747">
        <v>2117</v>
      </c>
      <c r="BA13" s="747">
        <v>3197</v>
      </c>
      <c r="BB13" s="747">
        <v>40242</v>
      </c>
      <c r="BC13" s="747">
        <v>18571</v>
      </c>
      <c r="BD13" s="91">
        <v>5778</v>
      </c>
      <c r="BE13" s="89">
        <v>853</v>
      </c>
      <c r="BF13" s="747">
        <v>30705</v>
      </c>
      <c r="BG13" s="747">
        <v>28152</v>
      </c>
      <c r="BH13" s="747">
        <v>16643</v>
      </c>
      <c r="BI13" s="747">
        <v>29386</v>
      </c>
      <c r="BJ13" s="91">
        <v>7084</v>
      </c>
      <c r="BK13" s="89">
        <v>4759</v>
      </c>
      <c r="BL13" s="747">
        <v>1312</v>
      </c>
      <c r="BM13" s="747">
        <v>1774</v>
      </c>
      <c r="BN13" s="747">
        <v>5557</v>
      </c>
      <c r="BO13" s="747">
        <v>19081</v>
      </c>
      <c r="BP13" s="91">
        <v>52049</v>
      </c>
      <c r="BQ13" s="89">
        <v>0</v>
      </c>
      <c r="BR13" s="747">
        <v>0</v>
      </c>
      <c r="BS13" s="747">
        <v>16778</v>
      </c>
      <c r="BT13" s="747">
        <v>4444</v>
      </c>
      <c r="BU13" s="747">
        <v>23695</v>
      </c>
      <c r="BV13" s="91">
        <v>34448</v>
      </c>
      <c r="BW13" s="89">
        <v>3129</v>
      </c>
      <c r="BX13" s="747">
        <v>5777</v>
      </c>
      <c r="BY13" s="747">
        <v>1463</v>
      </c>
      <c r="BZ13" s="747">
        <v>2218</v>
      </c>
      <c r="CA13" s="747">
        <v>31965</v>
      </c>
      <c r="CB13" s="91">
        <v>22831</v>
      </c>
      <c r="CC13" s="89">
        <v>400</v>
      </c>
      <c r="CD13" s="747">
        <v>1366</v>
      </c>
      <c r="CE13" s="747">
        <v>37255</v>
      </c>
      <c r="CF13" s="747">
        <v>10067</v>
      </c>
      <c r="CG13" s="747">
        <v>44936</v>
      </c>
      <c r="CH13" s="91">
        <v>20903</v>
      </c>
      <c r="CI13" s="89">
        <v>3809</v>
      </c>
      <c r="CJ13" s="747">
        <v>19985</v>
      </c>
      <c r="CK13" s="747">
        <v>4219</v>
      </c>
      <c r="CL13" s="747">
        <v>9759</v>
      </c>
      <c r="CM13" s="747">
        <v>30507</v>
      </c>
      <c r="CN13" s="91">
        <v>5655</v>
      </c>
      <c r="CO13" s="89">
        <v>585</v>
      </c>
      <c r="CP13" s="747">
        <v>46428</v>
      </c>
      <c r="CQ13" s="747">
        <v>200604</v>
      </c>
      <c r="CR13" s="747">
        <v>165345</v>
      </c>
      <c r="CS13" s="747">
        <v>191121</v>
      </c>
      <c r="CT13" s="91">
        <v>84683</v>
      </c>
      <c r="CU13" s="89">
        <v>109245</v>
      </c>
      <c r="CV13" s="747">
        <v>423492</v>
      </c>
      <c r="CW13" s="747">
        <v>425553</v>
      </c>
      <c r="CX13" s="747">
        <v>446141</v>
      </c>
      <c r="CY13" s="747">
        <v>1255473</v>
      </c>
      <c r="CZ13" s="812">
        <v>1337882</v>
      </c>
      <c r="DA13" s="98"/>
      <c r="DB13" s="98"/>
      <c r="DC13" s="98"/>
      <c r="DD13" s="98"/>
      <c r="DE13" s="98"/>
      <c r="DF13" s="98"/>
    </row>
    <row r="14" spans="2:110" ht="13.5" x14ac:dyDescent="0.25">
      <c r="B14" s="815" t="s">
        <v>569</v>
      </c>
      <c r="C14" s="747">
        <v>4153</v>
      </c>
      <c r="D14" s="747">
        <v>5918</v>
      </c>
      <c r="E14" s="747">
        <v>15666</v>
      </c>
      <c r="F14" s="747">
        <v>21450</v>
      </c>
      <c r="G14" s="747">
        <v>249621</v>
      </c>
      <c r="H14" s="91">
        <v>476077</v>
      </c>
      <c r="I14" s="747">
        <v>888</v>
      </c>
      <c r="J14" s="747">
        <v>92041</v>
      </c>
      <c r="K14" s="747">
        <v>19070</v>
      </c>
      <c r="L14" s="747">
        <v>18387</v>
      </c>
      <c r="M14" s="747">
        <v>225193</v>
      </c>
      <c r="N14" s="747">
        <v>208348</v>
      </c>
      <c r="O14" s="89">
        <v>16578</v>
      </c>
      <c r="P14" s="747">
        <v>52825</v>
      </c>
      <c r="Q14" s="747">
        <v>13664</v>
      </c>
      <c r="R14" s="747">
        <v>14774</v>
      </c>
      <c r="S14" s="747">
        <v>64581</v>
      </c>
      <c r="T14" s="91">
        <v>85100</v>
      </c>
      <c r="U14" s="89">
        <v>3498</v>
      </c>
      <c r="V14" s="747">
        <v>8093</v>
      </c>
      <c r="W14" s="747">
        <v>6626</v>
      </c>
      <c r="X14" s="747">
        <v>6245</v>
      </c>
      <c r="Y14" s="747">
        <v>49314</v>
      </c>
      <c r="Z14" s="91">
        <v>106116</v>
      </c>
      <c r="AA14" s="89">
        <v>294</v>
      </c>
      <c r="AB14" s="747">
        <v>6130</v>
      </c>
      <c r="AC14" s="747">
        <v>7050</v>
      </c>
      <c r="AD14" s="747">
        <v>14168</v>
      </c>
      <c r="AE14" s="747">
        <v>173686</v>
      </c>
      <c r="AF14" s="91">
        <v>172638</v>
      </c>
      <c r="AG14" s="89">
        <v>11614</v>
      </c>
      <c r="AH14" s="747">
        <v>1664</v>
      </c>
      <c r="AI14" s="747">
        <v>6458</v>
      </c>
      <c r="AJ14" s="747">
        <v>7552</v>
      </c>
      <c r="AK14" s="747">
        <v>34897</v>
      </c>
      <c r="AL14" s="91">
        <v>2136</v>
      </c>
      <c r="AM14" s="89">
        <v>1128</v>
      </c>
      <c r="AN14" s="747">
        <v>4830</v>
      </c>
      <c r="AO14" s="747">
        <v>5304</v>
      </c>
      <c r="AP14" s="747">
        <v>20171</v>
      </c>
      <c r="AQ14" s="747">
        <v>12642</v>
      </c>
      <c r="AR14" s="91">
        <v>5032</v>
      </c>
      <c r="AS14" s="89">
        <v>12679</v>
      </c>
      <c r="AT14" s="747">
        <v>10863</v>
      </c>
      <c r="AU14" s="747">
        <v>7138</v>
      </c>
      <c r="AV14" s="747">
        <v>4220</v>
      </c>
      <c r="AW14" s="747">
        <v>87518</v>
      </c>
      <c r="AX14" s="91">
        <v>58594</v>
      </c>
      <c r="AY14" s="89">
        <v>313</v>
      </c>
      <c r="AZ14" s="747">
        <v>1136</v>
      </c>
      <c r="BA14" s="747">
        <v>30958</v>
      </c>
      <c r="BB14" s="747">
        <v>15344</v>
      </c>
      <c r="BC14" s="747">
        <v>28683</v>
      </c>
      <c r="BD14" s="91">
        <v>35700</v>
      </c>
      <c r="BE14" s="89">
        <v>532</v>
      </c>
      <c r="BF14" s="747">
        <v>44960</v>
      </c>
      <c r="BG14" s="747">
        <v>5725</v>
      </c>
      <c r="BH14" s="747">
        <v>35542</v>
      </c>
      <c r="BI14" s="747">
        <v>33321</v>
      </c>
      <c r="BJ14" s="91">
        <v>3577</v>
      </c>
      <c r="BK14" s="89">
        <v>917</v>
      </c>
      <c r="BL14" s="747">
        <v>323</v>
      </c>
      <c r="BM14" s="747">
        <v>685</v>
      </c>
      <c r="BN14" s="747">
        <v>5681</v>
      </c>
      <c r="BO14" s="747">
        <v>34731</v>
      </c>
      <c r="BP14" s="91">
        <v>10923</v>
      </c>
      <c r="BQ14" s="89">
        <v>0</v>
      </c>
      <c r="BR14" s="747">
        <v>4200</v>
      </c>
      <c r="BS14" s="747">
        <v>25764</v>
      </c>
      <c r="BT14" s="747">
        <v>2296</v>
      </c>
      <c r="BU14" s="747">
        <v>21069</v>
      </c>
      <c r="BV14" s="91">
        <v>31910</v>
      </c>
      <c r="BW14" s="89">
        <v>3249</v>
      </c>
      <c r="BX14" s="747">
        <v>29003</v>
      </c>
      <c r="BY14" s="747">
        <v>4328</v>
      </c>
      <c r="BZ14" s="747">
        <v>11063</v>
      </c>
      <c r="CA14" s="747">
        <v>27407</v>
      </c>
      <c r="CB14" s="91">
        <v>8836</v>
      </c>
      <c r="CC14" s="89">
        <v>510</v>
      </c>
      <c r="CD14" s="747">
        <v>2396</v>
      </c>
      <c r="CE14" s="747">
        <v>5873</v>
      </c>
      <c r="CF14" s="747">
        <v>2101</v>
      </c>
      <c r="CG14" s="747">
        <v>27897</v>
      </c>
      <c r="CH14" s="91">
        <v>13699</v>
      </c>
      <c r="CI14" s="89">
        <v>2659</v>
      </c>
      <c r="CJ14" s="747">
        <v>28504</v>
      </c>
      <c r="CK14" s="747">
        <v>4055</v>
      </c>
      <c r="CL14" s="747">
        <v>7542</v>
      </c>
      <c r="CM14" s="747">
        <v>18684</v>
      </c>
      <c r="CN14" s="91">
        <v>5115</v>
      </c>
      <c r="CO14" s="89">
        <v>963</v>
      </c>
      <c r="CP14" s="747">
        <v>37927</v>
      </c>
      <c r="CQ14" s="747">
        <v>103021</v>
      </c>
      <c r="CR14" s="747">
        <v>100730</v>
      </c>
      <c r="CS14" s="747">
        <v>95153</v>
      </c>
      <c r="CT14" s="91">
        <v>78829</v>
      </c>
      <c r="CU14" s="89">
        <v>59975</v>
      </c>
      <c r="CV14" s="747">
        <v>330813</v>
      </c>
      <c r="CW14" s="747">
        <v>261385</v>
      </c>
      <c r="CX14" s="747">
        <v>287266</v>
      </c>
      <c r="CY14" s="747">
        <v>1184397</v>
      </c>
      <c r="CZ14" s="812">
        <v>1302630</v>
      </c>
      <c r="DA14" s="98"/>
      <c r="DB14" s="98"/>
      <c r="DC14" s="98"/>
      <c r="DD14" s="98"/>
      <c r="DE14" s="98"/>
      <c r="DF14" s="98"/>
    </row>
    <row r="15" spans="2:110" ht="13.5" x14ac:dyDescent="0.25">
      <c r="B15" s="814" t="s">
        <v>575</v>
      </c>
      <c r="C15" s="747">
        <v>5486</v>
      </c>
      <c r="D15" s="747">
        <v>62246</v>
      </c>
      <c r="E15" s="747">
        <v>62721</v>
      </c>
      <c r="F15" s="747">
        <v>47690</v>
      </c>
      <c r="G15" s="747">
        <v>170541</v>
      </c>
      <c r="H15" s="91">
        <v>512003</v>
      </c>
      <c r="I15" s="747">
        <v>698</v>
      </c>
      <c r="J15" s="747">
        <v>50244</v>
      </c>
      <c r="K15" s="747">
        <v>36235</v>
      </c>
      <c r="L15" s="747">
        <v>23984</v>
      </c>
      <c r="M15" s="747">
        <v>175234</v>
      </c>
      <c r="N15" s="747">
        <v>269867</v>
      </c>
      <c r="O15" s="89">
        <v>22446</v>
      </c>
      <c r="P15" s="747">
        <v>16665</v>
      </c>
      <c r="Q15" s="747">
        <v>17184</v>
      </c>
      <c r="R15" s="747">
        <v>28522</v>
      </c>
      <c r="S15" s="747">
        <v>80177</v>
      </c>
      <c r="T15" s="91">
        <v>89317</v>
      </c>
      <c r="U15" s="89">
        <v>7304</v>
      </c>
      <c r="V15" s="747">
        <v>121281</v>
      </c>
      <c r="W15" s="747">
        <v>22654</v>
      </c>
      <c r="X15" s="747">
        <v>9365</v>
      </c>
      <c r="Y15" s="747">
        <v>21665</v>
      </c>
      <c r="Z15" s="91">
        <v>135624</v>
      </c>
      <c r="AA15" s="89">
        <v>548</v>
      </c>
      <c r="AB15" s="747">
        <v>8670</v>
      </c>
      <c r="AC15" s="747">
        <v>8299</v>
      </c>
      <c r="AD15" s="747">
        <v>18843</v>
      </c>
      <c r="AE15" s="747">
        <v>80096</v>
      </c>
      <c r="AF15" s="91">
        <v>142655</v>
      </c>
      <c r="AG15" s="89">
        <v>229</v>
      </c>
      <c r="AH15" s="747">
        <v>3742</v>
      </c>
      <c r="AI15" s="747">
        <v>732</v>
      </c>
      <c r="AJ15" s="747">
        <v>24896</v>
      </c>
      <c r="AK15" s="747">
        <v>12552</v>
      </c>
      <c r="AL15" s="91">
        <v>5507</v>
      </c>
      <c r="AM15" s="89">
        <v>1216</v>
      </c>
      <c r="AN15" s="747">
        <v>334</v>
      </c>
      <c r="AO15" s="747">
        <v>6122</v>
      </c>
      <c r="AP15" s="747">
        <v>1864</v>
      </c>
      <c r="AQ15" s="747">
        <v>5742</v>
      </c>
      <c r="AR15" s="91">
        <v>17671</v>
      </c>
      <c r="AS15" s="89">
        <v>3628</v>
      </c>
      <c r="AT15" s="747">
        <v>1730</v>
      </c>
      <c r="AU15" s="747">
        <v>6335</v>
      </c>
      <c r="AV15" s="747">
        <v>13009</v>
      </c>
      <c r="AW15" s="747">
        <v>21548</v>
      </c>
      <c r="AX15" s="91">
        <v>43957</v>
      </c>
      <c r="AY15" s="89">
        <v>316</v>
      </c>
      <c r="AZ15" s="747">
        <v>10559</v>
      </c>
      <c r="BA15" s="747">
        <v>6888</v>
      </c>
      <c r="BB15" s="747">
        <v>4885</v>
      </c>
      <c r="BC15" s="747">
        <v>33271</v>
      </c>
      <c r="BD15" s="91">
        <v>6944</v>
      </c>
      <c r="BE15" s="89">
        <v>1314</v>
      </c>
      <c r="BF15" s="747">
        <v>41987</v>
      </c>
      <c r="BG15" s="747">
        <v>17828</v>
      </c>
      <c r="BH15" s="747">
        <v>7731</v>
      </c>
      <c r="BI15" s="747">
        <v>28127</v>
      </c>
      <c r="BJ15" s="91">
        <v>21575</v>
      </c>
      <c r="BK15" s="89">
        <v>856</v>
      </c>
      <c r="BL15" s="747">
        <v>1422</v>
      </c>
      <c r="BM15" s="747">
        <v>3927</v>
      </c>
      <c r="BN15" s="747">
        <v>9068</v>
      </c>
      <c r="BO15" s="747">
        <v>34484</v>
      </c>
      <c r="BP15" s="91">
        <v>13385</v>
      </c>
      <c r="BQ15" s="89">
        <v>0</v>
      </c>
      <c r="BR15" s="747">
        <v>4200</v>
      </c>
      <c r="BS15" s="747">
        <v>12261</v>
      </c>
      <c r="BT15" s="747">
        <v>16537</v>
      </c>
      <c r="BU15" s="747">
        <v>44833</v>
      </c>
      <c r="BV15" s="91">
        <v>26114</v>
      </c>
      <c r="BW15" s="89">
        <v>2927</v>
      </c>
      <c r="BX15" s="747">
        <v>1554</v>
      </c>
      <c r="BY15" s="747">
        <v>2461</v>
      </c>
      <c r="BZ15" s="747">
        <v>4599</v>
      </c>
      <c r="CA15" s="747">
        <v>21388</v>
      </c>
      <c r="CB15" s="91">
        <v>26518</v>
      </c>
      <c r="CC15" s="89">
        <v>1083</v>
      </c>
      <c r="CD15" s="747">
        <v>1419</v>
      </c>
      <c r="CE15" s="747">
        <v>1801</v>
      </c>
      <c r="CF15" s="747">
        <v>10586</v>
      </c>
      <c r="CG15" s="747">
        <v>26691</v>
      </c>
      <c r="CH15" s="91">
        <v>17608</v>
      </c>
      <c r="CI15" s="89">
        <v>4047</v>
      </c>
      <c r="CJ15" s="747">
        <v>19341</v>
      </c>
      <c r="CK15" s="747">
        <v>5378</v>
      </c>
      <c r="CL15" s="747">
        <v>3529</v>
      </c>
      <c r="CM15" s="747">
        <v>20246</v>
      </c>
      <c r="CN15" s="91">
        <v>15852</v>
      </c>
      <c r="CO15" s="89">
        <v>1625</v>
      </c>
      <c r="CP15" s="747">
        <v>16900</v>
      </c>
      <c r="CQ15" s="747">
        <v>113709</v>
      </c>
      <c r="CR15" s="747">
        <v>103040</v>
      </c>
      <c r="CS15" s="747">
        <v>168300</v>
      </c>
      <c r="CT15" s="91">
        <v>90876</v>
      </c>
      <c r="CU15" s="89">
        <v>53723</v>
      </c>
      <c r="CV15" s="747">
        <v>362294</v>
      </c>
      <c r="CW15" s="747">
        <v>324535</v>
      </c>
      <c r="CX15" s="747">
        <v>328148</v>
      </c>
      <c r="CY15" s="747">
        <v>944895</v>
      </c>
      <c r="CZ15" s="812">
        <v>1435473</v>
      </c>
      <c r="DA15" s="98"/>
      <c r="DB15" s="98"/>
      <c r="DC15" s="98"/>
      <c r="DD15" s="98"/>
      <c r="DE15" s="98"/>
      <c r="DF15" s="98"/>
    </row>
    <row r="16" spans="2:110" ht="13.5" x14ac:dyDescent="0.25">
      <c r="B16" s="813" t="s">
        <v>578</v>
      </c>
      <c r="C16" s="747">
        <v>9104</v>
      </c>
      <c r="D16" s="747">
        <v>37243</v>
      </c>
      <c r="E16" s="747">
        <v>37394</v>
      </c>
      <c r="F16" s="747">
        <v>76322</v>
      </c>
      <c r="G16" s="747">
        <v>255100</v>
      </c>
      <c r="H16" s="91">
        <v>380831</v>
      </c>
      <c r="I16" s="747">
        <v>6102</v>
      </c>
      <c r="J16" s="747">
        <v>27122</v>
      </c>
      <c r="K16" s="747">
        <v>18609</v>
      </c>
      <c r="L16" s="747">
        <v>50171</v>
      </c>
      <c r="M16" s="747">
        <v>222149</v>
      </c>
      <c r="N16" s="747">
        <v>166196</v>
      </c>
      <c r="O16" s="89">
        <v>8009</v>
      </c>
      <c r="P16" s="747">
        <v>33268</v>
      </c>
      <c r="Q16" s="747">
        <v>24589</v>
      </c>
      <c r="R16" s="747">
        <v>24782</v>
      </c>
      <c r="S16" s="747">
        <v>98148</v>
      </c>
      <c r="T16" s="91">
        <v>60922</v>
      </c>
      <c r="U16" s="89">
        <v>6771</v>
      </c>
      <c r="V16" s="747">
        <v>22155</v>
      </c>
      <c r="W16" s="747">
        <v>8136</v>
      </c>
      <c r="X16" s="747">
        <v>13090</v>
      </c>
      <c r="Y16" s="747">
        <v>54032</v>
      </c>
      <c r="Z16" s="91">
        <v>86149</v>
      </c>
      <c r="AA16" s="89">
        <v>144</v>
      </c>
      <c r="AB16" s="747">
        <v>17117</v>
      </c>
      <c r="AC16" s="747">
        <v>9418</v>
      </c>
      <c r="AD16" s="747">
        <v>18975</v>
      </c>
      <c r="AE16" s="747">
        <v>66797</v>
      </c>
      <c r="AF16" s="91">
        <v>67618</v>
      </c>
      <c r="AG16" s="89">
        <v>50</v>
      </c>
      <c r="AH16" s="747">
        <v>230</v>
      </c>
      <c r="AI16" s="747">
        <v>23131</v>
      </c>
      <c r="AJ16" s="747">
        <v>6024</v>
      </c>
      <c r="AK16" s="747">
        <v>19229</v>
      </c>
      <c r="AL16" s="91">
        <v>21480</v>
      </c>
      <c r="AM16" s="89">
        <v>1143</v>
      </c>
      <c r="AN16" s="747">
        <v>6417</v>
      </c>
      <c r="AO16" s="747">
        <v>9684</v>
      </c>
      <c r="AP16" s="747">
        <v>777</v>
      </c>
      <c r="AQ16" s="747">
        <v>22382</v>
      </c>
      <c r="AR16" s="91">
        <v>16099</v>
      </c>
      <c r="AS16" s="89">
        <v>15487</v>
      </c>
      <c r="AT16" s="747">
        <v>840</v>
      </c>
      <c r="AU16" s="747">
        <v>3291</v>
      </c>
      <c r="AV16" s="747">
        <v>31032</v>
      </c>
      <c r="AW16" s="747">
        <v>22971</v>
      </c>
      <c r="AX16" s="91">
        <v>79088</v>
      </c>
      <c r="AY16" s="89">
        <v>48</v>
      </c>
      <c r="AZ16" s="747">
        <v>4293</v>
      </c>
      <c r="BA16" s="747">
        <v>16928</v>
      </c>
      <c r="BB16" s="747">
        <v>14524</v>
      </c>
      <c r="BC16" s="747">
        <v>33907</v>
      </c>
      <c r="BD16" s="91">
        <v>29102</v>
      </c>
      <c r="BE16" s="89">
        <v>1148</v>
      </c>
      <c r="BF16" s="747">
        <v>20251</v>
      </c>
      <c r="BG16" s="747">
        <v>6027</v>
      </c>
      <c r="BH16" s="747">
        <v>19440</v>
      </c>
      <c r="BI16" s="747">
        <v>20324</v>
      </c>
      <c r="BJ16" s="91">
        <v>5398</v>
      </c>
      <c r="BK16" s="89">
        <v>2689</v>
      </c>
      <c r="BL16" s="747">
        <v>20574</v>
      </c>
      <c r="BM16" s="747">
        <v>1581</v>
      </c>
      <c r="BN16" s="747">
        <v>6589</v>
      </c>
      <c r="BO16" s="747">
        <v>24552</v>
      </c>
      <c r="BP16" s="91">
        <v>33061</v>
      </c>
      <c r="BQ16" s="89">
        <v>0</v>
      </c>
      <c r="BR16" s="747">
        <v>30714</v>
      </c>
      <c r="BS16" s="747">
        <v>1074</v>
      </c>
      <c r="BT16" s="747">
        <v>5886</v>
      </c>
      <c r="BU16" s="747">
        <v>19851</v>
      </c>
      <c r="BV16" s="91">
        <v>12226</v>
      </c>
      <c r="BW16" s="89">
        <v>648</v>
      </c>
      <c r="BX16" s="747">
        <v>24487</v>
      </c>
      <c r="BY16" s="747">
        <v>2024</v>
      </c>
      <c r="BZ16" s="747">
        <v>9503</v>
      </c>
      <c r="CA16" s="747">
        <v>18317</v>
      </c>
      <c r="CB16" s="91">
        <v>34298</v>
      </c>
      <c r="CC16" s="89">
        <v>1283</v>
      </c>
      <c r="CD16" s="747">
        <v>1817</v>
      </c>
      <c r="CE16" s="747">
        <v>11572</v>
      </c>
      <c r="CF16" s="747">
        <v>7519</v>
      </c>
      <c r="CG16" s="747">
        <v>17985</v>
      </c>
      <c r="CH16" s="91">
        <v>34455</v>
      </c>
      <c r="CI16" s="89">
        <v>6174</v>
      </c>
      <c r="CJ16" s="747">
        <v>4774</v>
      </c>
      <c r="CK16" s="747">
        <v>4587</v>
      </c>
      <c r="CL16" s="747">
        <v>4624</v>
      </c>
      <c r="CM16" s="747">
        <v>13298</v>
      </c>
      <c r="CN16" s="91">
        <v>14736</v>
      </c>
      <c r="CO16" s="89">
        <v>1908</v>
      </c>
      <c r="CP16" s="747">
        <v>4478</v>
      </c>
      <c r="CQ16" s="747">
        <v>63846</v>
      </c>
      <c r="CR16" s="747">
        <v>112057</v>
      </c>
      <c r="CS16" s="747">
        <v>117491</v>
      </c>
      <c r="CT16" s="91">
        <v>55211</v>
      </c>
      <c r="CU16" s="89">
        <v>60708</v>
      </c>
      <c r="CV16" s="747">
        <v>255780</v>
      </c>
      <c r="CW16" s="747">
        <v>241891</v>
      </c>
      <c r="CX16" s="747">
        <v>401315</v>
      </c>
      <c r="CY16" s="747">
        <v>1026533</v>
      </c>
      <c r="CZ16" s="812">
        <v>1096870</v>
      </c>
      <c r="DA16" s="98"/>
      <c r="DB16" s="98"/>
      <c r="DC16" s="98"/>
      <c r="DD16" s="98"/>
      <c r="DE16" s="98"/>
      <c r="DF16" s="98"/>
    </row>
    <row r="17" spans="2:110" ht="13.5" x14ac:dyDescent="0.25">
      <c r="B17" s="813" t="s">
        <v>721</v>
      </c>
      <c r="C17" s="747">
        <v>767</v>
      </c>
      <c r="D17" s="747">
        <v>142338</v>
      </c>
      <c r="E17" s="747">
        <v>64819</v>
      </c>
      <c r="F17" s="747">
        <v>150847</v>
      </c>
      <c r="G17" s="747">
        <v>100375</v>
      </c>
      <c r="H17" s="91">
        <v>363106</v>
      </c>
      <c r="I17" s="747">
        <v>750</v>
      </c>
      <c r="J17" s="747">
        <v>5973</v>
      </c>
      <c r="K17" s="747">
        <v>30096</v>
      </c>
      <c r="L17" s="747">
        <v>35558</v>
      </c>
      <c r="M17" s="747">
        <v>181676</v>
      </c>
      <c r="N17" s="91">
        <v>251487</v>
      </c>
      <c r="O17" s="747">
        <v>7085</v>
      </c>
      <c r="P17" s="747">
        <v>105488</v>
      </c>
      <c r="Q17" s="747">
        <v>41520</v>
      </c>
      <c r="R17" s="747">
        <v>28753</v>
      </c>
      <c r="S17" s="747">
        <v>69440</v>
      </c>
      <c r="T17" s="91">
        <v>49096</v>
      </c>
      <c r="U17" s="747">
        <v>2205</v>
      </c>
      <c r="V17" s="747">
        <v>6625</v>
      </c>
      <c r="W17" s="747">
        <v>27477</v>
      </c>
      <c r="X17" s="747">
        <v>11331</v>
      </c>
      <c r="Y17" s="747">
        <v>37215</v>
      </c>
      <c r="Z17" s="91">
        <v>118059</v>
      </c>
      <c r="AA17" s="747">
        <v>444</v>
      </c>
      <c r="AB17" s="747">
        <v>23291</v>
      </c>
      <c r="AC17" s="747">
        <v>8598</v>
      </c>
      <c r="AD17" s="747">
        <v>10415</v>
      </c>
      <c r="AE17" s="747">
        <v>79808</v>
      </c>
      <c r="AF17" s="91">
        <v>66109</v>
      </c>
      <c r="AG17" s="747">
        <v>1977</v>
      </c>
      <c r="AH17" s="747">
        <v>18496</v>
      </c>
      <c r="AI17" s="747">
        <v>13243</v>
      </c>
      <c r="AJ17" s="747">
        <v>3038</v>
      </c>
      <c r="AK17" s="747">
        <v>33379</v>
      </c>
      <c r="AL17" s="91">
        <v>15795</v>
      </c>
      <c r="AM17" s="747">
        <v>1287</v>
      </c>
      <c r="AN17" s="747">
        <v>2900</v>
      </c>
      <c r="AO17" s="747">
        <v>1111</v>
      </c>
      <c r="AP17" s="747">
        <v>10602</v>
      </c>
      <c r="AQ17" s="747">
        <v>38392</v>
      </c>
      <c r="AR17" s="91">
        <v>3480</v>
      </c>
      <c r="AS17" s="747">
        <v>3088</v>
      </c>
      <c r="AT17" s="747">
        <v>15829</v>
      </c>
      <c r="AU17" s="747">
        <v>939</v>
      </c>
      <c r="AV17" s="747">
        <v>1980</v>
      </c>
      <c r="AW17" s="747">
        <v>35577</v>
      </c>
      <c r="AX17" s="91">
        <v>61729</v>
      </c>
      <c r="AY17" s="747">
        <v>45</v>
      </c>
      <c r="AZ17" s="747">
        <v>1229</v>
      </c>
      <c r="BA17" s="747">
        <v>92655</v>
      </c>
      <c r="BB17" s="747">
        <v>17158</v>
      </c>
      <c r="BC17" s="747">
        <v>54265</v>
      </c>
      <c r="BD17" s="91">
        <v>13396</v>
      </c>
      <c r="BE17" s="747">
        <v>901</v>
      </c>
      <c r="BF17" s="747">
        <v>3651</v>
      </c>
      <c r="BG17" s="747">
        <v>5694</v>
      </c>
      <c r="BH17" s="747">
        <v>22480</v>
      </c>
      <c r="BI17" s="747">
        <v>24015</v>
      </c>
      <c r="BJ17" s="91">
        <v>8366</v>
      </c>
      <c r="BK17" s="747">
        <v>1964</v>
      </c>
      <c r="BL17" s="747">
        <v>16101</v>
      </c>
      <c r="BM17" s="747">
        <v>10260</v>
      </c>
      <c r="BN17" s="747">
        <v>5692</v>
      </c>
      <c r="BO17" s="747">
        <v>12815</v>
      </c>
      <c r="BP17" s="91">
        <v>8835</v>
      </c>
      <c r="BQ17" s="747">
        <v>253</v>
      </c>
      <c r="BR17" s="747">
        <v>12804</v>
      </c>
      <c r="BS17" s="747">
        <v>1661</v>
      </c>
      <c r="BT17" s="747">
        <v>16951</v>
      </c>
      <c r="BU17" s="747">
        <v>24695</v>
      </c>
      <c r="BV17" s="91">
        <v>16539</v>
      </c>
      <c r="BW17" s="747">
        <v>182</v>
      </c>
      <c r="BX17" s="747">
        <v>24286</v>
      </c>
      <c r="BY17" s="747">
        <v>2365</v>
      </c>
      <c r="BZ17" s="747">
        <v>4680</v>
      </c>
      <c r="CA17" s="747">
        <v>15128</v>
      </c>
      <c r="CB17" s="91">
        <v>5256</v>
      </c>
      <c r="CC17" s="747">
        <v>1653</v>
      </c>
      <c r="CD17" s="747">
        <v>1321</v>
      </c>
      <c r="CE17" s="747">
        <v>7135</v>
      </c>
      <c r="CF17" s="747">
        <v>12104</v>
      </c>
      <c r="CG17" s="747">
        <v>14487</v>
      </c>
      <c r="CH17" s="91">
        <v>5725</v>
      </c>
      <c r="CI17" s="747">
        <v>2880</v>
      </c>
      <c r="CJ17" s="747">
        <v>4459</v>
      </c>
      <c r="CK17" s="747">
        <v>4097</v>
      </c>
      <c r="CL17" s="747">
        <v>3916</v>
      </c>
      <c r="CM17" s="747">
        <v>17120</v>
      </c>
      <c r="CN17" s="91">
        <v>12716</v>
      </c>
      <c r="CO17" s="747">
        <v>609</v>
      </c>
      <c r="CP17" s="747">
        <v>62790</v>
      </c>
      <c r="CQ17" s="747">
        <v>25381</v>
      </c>
      <c r="CR17" s="747">
        <v>85788</v>
      </c>
      <c r="CS17" s="747">
        <v>84388</v>
      </c>
      <c r="CT17" s="91">
        <v>105470</v>
      </c>
      <c r="CU17" s="747">
        <v>26090</v>
      </c>
      <c r="CV17" s="747">
        <v>447581</v>
      </c>
      <c r="CW17" s="747">
        <v>337051</v>
      </c>
      <c r="CX17" s="747">
        <v>421293</v>
      </c>
      <c r="CY17" s="747">
        <v>822775</v>
      </c>
      <c r="CZ17" s="812">
        <v>1105164</v>
      </c>
      <c r="DA17" s="98"/>
      <c r="DB17" s="98"/>
      <c r="DC17" s="98"/>
      <c r="DD17" s="98"/>
      <c r="DE17" s="98"/>
      <c r="DF17" s="98"/>
    </row>
    <row r="18" spans="2:110" ht="13.5" x14ac:dyDescent="0.25">
      <c r="B18" s="815" t="s">
        <v>740</v>
      </c>
      <c r="C18" s="747">
        <v>2140</v>
      </c>
      <c r="D18" s="747">
        <v>49525</v>
      </c>
      <c r="E18" s="747">
        <v>18223</v>
      </c>
      <c r="F18" s="747">
        <v>33302</v>
      </c>
      <c r="G18" s="747">
        <v>149520</v>
      </c>
      <c r="H18" s="91">
        <v>495359</v>
      </c>
      <c r="I18" s="747">
        <v>1371</v>
      </c>
      <c r="J18" s="747">
        <v>13045</v>
      </c>
      <c r="K18" s="747">
        <v>43408</v>
      </c>
      <c r="L18" s="747">
        <v>17533</v>
      </c>
      <c r="M18" s="747">
        <v>248684</v>
      </c>
      <c r="N18" s="91">
        <v>263203</v>
      </c>
      <c r="O18" s="747">
        <v>6344</v>
      </c>
      <c r="P18" s="747">
        <v>24758</v>
      </c>
      <c r="Q18" s="747">
        <v>35073</v>
      </c>
      <c r="R18" s="747">
        <v>21227</v>
      </c>
      <c r="S18" s="747">
        <v>54323</v>
      </c>
      <c r="T18" s="91">
        <v>85838</v>
      </c>
      <c r="U18" s="747">
        <v>1637</v>
      </c>
      <c r="V18" s="747">
        <v>22858</v>
      </c>
      <c r="W18" s="747">
        <v>7794</v>
      </c>
      <c r="X18" s="747">
        <v>20731</v>
      </c>
      <c r="Y18" s="747">
        <v>51468</v>
      </c>
      <c r="Z18" s="91">
        <v>204740</v>
      </c>
      <c r="AA18" s="747">
        <v>269</v>
      </c>
      <c r="AB18" s="747">
        <v>35352</v>
      </c>
      <c r="AC18" s="747">
        <v>12948</v>
      </c>
      <c r="AD18" s="747">
        <v>10980</v>
      </c>
      <c r="AE18" s="747">
        <v>95518</v>
      </c>
      <c r="AF18" s="91">
        <v>104063</v>
      </c>
      <c r="AG18" s="747">
        <v>2266</v>
      </c>
      <c r="AH18" s="747">
        <v>2597</v>
      </c>
      <c r="AI18" s="747">
        <v>7348</v>
      </c>
      <c r="AJ18" s="747">
        <v>13890</v>
      </c>
      <c r="AK18" s="747">
        <v>74961</v>
      </c>
      <c r="AL18" s="91">
        <v>6982</v>
      </c>
      <c r="AM18" s="747">
        <v>1108</v>
      </c>
      <c r="AN18" s="747">
        <v>9171</v>
      </c>
      <c r="AO18" s="747">
        <v>19304</v>
      </c>
      <c r="AP18" s="747">
        <v>12356</v>
      </c>
      <c r="AQ18" s="747">
        <v>27847</v>
      </c>
      <c r="AR18" s="91">
        <v>2810</v>
      </c>
      <c r="AS18" s="747">
        <v>33</v>
      </c>
      <c r="AT18" s="747">
        <v>3622</v>
      </c>
      <c r="AU18" s="747">
        <v>1956</v>
      </c>
      <c r="AV18" s="747">
        <v>5857</v>
      </c>
      <c r="AW18" s="747">
        <v>7492</v>
      </c>
      <c r="AX18" s="91">
        <v>54425</v>
      </c>
      <c r="AY18" s="747">
        <v>66</v>
      </c>
      <c r="AZ18" s="747">
        <v>508</v>
      </c>
      <c r="BA18" s="747">
        <v>1577</v>
      </c>
      <c r="BB18" s="747">
        <v>3834</v>
      </c>
      <c r="BC18" s="747">
        <v>42905</v>
      </c>
      <c r="BD18" s="91">
        <v>4269</v>
      </c>
      <c r="BE18" s="747">
        <v>503</v>
      </c>
      <c r="BF18" s="747">
        <v>9980</v>
      </c>
      <c r="BG18" s="747">
        <v>4075</v>
      </c>
      <c r="BH18" s="747">
        <v>18355</v>
      </c>
      <c r="BI18" s="747">
        <v>30770</v>
      </c>
      <c r="BJ18" s="91">
        <v>11378</v>
      </c>
      <c r="BK18" s="747">
        <v>1387</v>
      </c>
      <c r="BL18" s="747">
        <v>13065</v>
      </c>
      <c r="BM18" s="747">
        <v>4436</v>
      </c>
      <c r="BN18" s="747">
        <v>8379</v>
      </c>
      <c r="BO18" s="747">
        <v>12762</v>
      </c>
      <c r="BP18" s="91">
        <v>18116</v>
      </c>
      <c r="BQ18" s="747">
        <v>773</v>
      </c>
      <c r="BR18" s="747">
        <v>30119</v>
      </c>
      <c r="BS18" s="747">
        <v>2381</v>
      </c>
      <c r="BT18" s="747">
        <v>6505</v>
      </c>
      <c r="BU18" s="747">
        <v>20768</v>
      </c>
      <c r="BV18" s="91">
        <v>23853</v>
      </c>
      <c r="BW18" s="747">
        <v>278</v>
      </c>
      <c r="BX18" s="747">
        <v>2161</v>
      </c>
      <c r="BY18" s="747">
        <v>15293</v>
      </c>
      <c r="BZ18" s="747">
        <v>6066</v>
      </c>
      <c r="CA18" s="747">
        <v>22870</v>
      </c>
      <c r="CB18" s="91">
        <v>14546</v>
      </c>
      <c r="CC18" s="747">
        <v>717</v>
      </c>
      <c r="CD18" s="747">
        <v>7944</v>
      </c>
      <c r="CE18" s="747">
        <v>12723</v>
      </c>
      <c r="CF18" s="747">
        <v>6568</v>
      </c>
      <c r="CG18" s="747">
        <v>44476</v>
      </c>
      <c r="CH18" s="91">
        <v>13312</v>
      </c>
      <c r="CI18" s="747">
        <v>10627</v>
      </c>
      <c r="CJ18" s="747">
        <v>4293</v>
      </c>
      <c r="CK18" s="747">
        <v>5510</v>
      </c>
      <c r="CL18" s="747">
        <v>4025</v>
      </c>
      <c r="CM18" s="747">
        <v>24975</v>
      </c>
      <c r="CN18" s="91">
        <v>15293</v>
      </c>
      <c r="CO18" s="747">
        <v>586</v>
      </c>
      <c r="CP18" s="747">
        <v>22647</v>
      </c>
      <c r="CQ18" s="747">
        <v>35778</v>
      </c>
      <c r="CR18" s="747">
        <v>78336</v>
      </c>
      <c r="CS18" s="747">
        <v>142751</v>
      </c>
      <c r="CT18" s="91">
        <v>106572</v>
      </c>
      <c r="CU18" s="747">
        <v>30105</v>
      </c>
      <c r="CV18" s="747">
        <v>251645</v>
      </c>
      <c r="CW18" s="747">
        <v>227827</v>
      </c>
      <c r="CX18" s="747">
        <v>267944</v>
      </c>
      <c r="CY18" s="747">
        <v>1052090</v>
      </c>
      <c r="CZ18" s="812">
        <v>1424759</v>
      </c>
      <c r="DA18" s="98"/>
      <c r="DB18" s="98"/>
      <c r="DC18" s="98"/>
      <c r="DD18" s="98"/>
      <c r="DE18" s="98"/>
      <c r="DF18" s="98"/>
    </row>
    <row r="19" spans="2:110" ht="13.5" x14ac:dyDescent="0.25">
      <c r="B19" s="814" t="s">
        <v>744</v>
      </c>
      <c r="C19" s="747">
        <v>3028</v>
      </c>
      <c r="D19" s="747">
        <v>67201</v>
      </c>
      <c r="E19" s="747">
        <v>8421</v>
      </c>
      <c r="F19" s="747">
        <v>132808</v>
      </c>
      <c r="G19" s="747">
        <v>178434</v>
      </c>
      <c r="H19" s="91">
        <v>465179</v>
      </c>
      <c r="I19" s="747">
        <v>8852</v>
      </c>
      <c r="J19" s="747">
        <v>11858</v>
      </c>
      <c r="K19" s="747">
        <v>40939</v>
      </c>
      <c r="L19" s="747">
        <v>51679</v>
      </c>
      <c r="M19" s="747">
        <v>192776</v>
      </c>
      <c r="N19" s="91">
        <v>344520</v>
      </c>
      <c r="O19" s="747">
        <v>8884</v>
      </c>
      <c r="P19" s="747">
        <v>17929</v>
      </c>
      <c r="Q19" s="747">
        <v>20069</v>
      </c>
      <c r="R19" s="747">
        <v>34682</v>
      </c>
      <c r="S19" s="747">
        <v>50988</v>
      </c>
      <c r="T19" s="91">
        <v>60170</v>
      </c>
      <c r="U19" s="747">
        <v>3573</v>
      </c>
      <c r="V19" s="747">
        <v>4559</v>
      </c>
      <c r="W19" s="747">
        <v>62721</v>
      </c>
      <c r="X19" s="747">
        <v>13672</v>
      </c>
      <c r="Y19" s="747">
        <v>78149</v>
      </c>
      <c r="Z19" s="91">
        <v>208692</v>
      </c>
      <c r="AA19" s="747">
        <v>65</v>
      </c>
      <c r="AB19" s="747">
        <v>28929</v>
      </c>
      <c r="AC19" s="747">
        <v>10545</v>
      </c>
      <c r="AD19" s="747">
        <v>17490</v>
      </c>
      <c r="AE19" s="747">
        <v>101002</v>
      </c>
      <c r="AF19" s="91">
        <v>124957</v>
      </c>
      <c r="AG19" s="747">
        <v>2731</v>
      </c>
      <c r="AH19" s="747">
        <v>1333</v>
      </c>
      <c r="AI19" s="747">
        <v>29359</v>
      </c>
      <c r="AJ19" s="747">
        <v>10311</v>
      </c>
      <c r="AK19" s="747">
        <v>24896</v>
      </c>
      <c r="AL19" s="91">
        <v>840</v>
      </c>
      <c r="AM19" s="747">
        <v>1449</v>
      </c>
      <c r="AN19" s="747">
        <v>26797</v>
      </c>
      <c r="AO19" s="747">
        <v>9065</v>
      </c>
      <c r="AP19" s="747">
        <v>8283</v>
      </c>
      <c r="AQ19" s="747">
        <v>31618</v>
      </c>
      <c r="AR19" s="91">
        <v>5247</v>
      </c>
      <c r="AS19" s="747">
        <v>80</v>
      </c>
      <c r="AT19" s="747">
        <v>799</v>
      </c>
      <c r="AU19" s="747">
        <v>40427</v>
      </c>
      <c r="AV19" s="747">
        <v>2999</v>
      </c>
      <c r="AW19" s="747">
        <v>29210</v>
      </c>
      <c r="AX19" s="91">
        <v>30414</v>
      </c>
      <c r="AY19" s="747">
        <v>36</v>
      </c>
      <c r="AZ19" s="747">
        <v>650</v>
      </c>
      <c r="BA19" s="747">
        <v>1270</v>
      </c>
      <c r="BB19" s="747">
        <v>20505</v>
      </c>
      <c r="BC19" s="747">
        <v>57728</v>
      </c>
      <c r="BD19" s="91">
        <v>11659</v>
      </c>
      <c r="BE19" s="747">
        <v>935</v>
      </c>
      <c r="BF19" s="747">
        <v>39183</v>
      </c>
      <c r="BG19" s="747">
        <v>13777</v>
      </c>
      <c r="BH19" s="747">
        <v>22260</v>
      </c>
      <c r="BI19" s="747">
        <v>49774</v>
      </c>
      <c r="BJ19" s="91">
        <v>6896</v>
      </c>
      <c r="BK19" s="747">
        <v>4125</v>
      </c>
      <c r="BL19" s="747">
        <v>1218</v>
      </c>
      <c r="BM19" s="747">
        <v>1460</v>
      </c>
      <c r="BN19" s="747">
        <v>5107</v>
      </c>
      <c r="BO19" s="747">
        <v>14611</v>
      </c>
      <c r="BP19" s="91">
        <v>16496</v>
      </c>
      <c r="BQ19" s="747">
        <v>151</v>
      </c>
      <c r="BR19" s="747">
        <v>5397</v>
      </c>
      <c r="BS19" s="747">
        <v>5358</v>
      </c>
      <c r="BT19" s="747">
        <v>4190</v>
      </c>
      <c r="BU19" s="747">
        <v>48563</v>
      </c>
      <c r="BV19" s="91">
        <v>9747</v>
      </c>
      <c r="BW19" s="747">
        <v>87</v>
      </c>
      <c r="BX19" s="747">
        <v>2016</v>
      </c>
      <c r="BY19" s="747">
        <v>10059</v>
      </c>
      <c r="BZ19" s="747">
        <v>1996</v>
      </c>
      <c r="CA19" s="747">
        <v>22037</v>
      </c>
      <c r="CB19" s="91">
        <v>6180</v>
      </c>
      <c r="CC19" s="747">
        <v>1016</v>
      </c>
      <c r="CD19" s="747">
        <v>29788</v>
      </c>
      <c r="CE19" s="747">
        <v>3802</v>
      </c>
      <c r="CF19" s="747">
        <v>11085</v>
      </c>
      <c r="CG19" s="747">
        <v>23580</v>
      </c>
      <c r="CH19" s="91">
        <v>3649</v>
      </c>
      <c r="CI19" s="747">
        <v>4534</v>
      </c>
      <c r="CJ19" s="747">
        <v>8024</v>
      </c>
      <c r="CK19" s="747">
        <v>4498</v>
      </c>
      <c r="CL19" s="747">
        <v>4696</v>
      </c>
      <c r="CM19" s="747">
        <v>18663</v>
      </c>
      <c r="CN19" s="91">
        <v>9607</v>
      </c>
      <c r="CO19" s="747">
        <v>1053</v>
      </c>
      <c r="CP19" s="747">
        <v>42809</v>
      </c>
      <c r="CQ19" s="747">
        <v>109026</v>
      </c>
      <c r="CR19" s="747">
        <v>98455</v>
      </c>
      <c r="CS19" s="747">
        <v>122319</v>
      </c>
      <c r="CT19" s="91">
        <v>139864</v>
      </c>
      <c r="CU19" s="747">
        <v>40599</v>
      </c>
      <c r="CV19" s="747">
        <v>288490</v>
      </c>
      <c r="CW19" s="747">
        <v>370796</v>
      </c>
      <c r="CX19" s="747">
        <v>440218</v>
      </c>
      <c r="CY19" s="747">
        <v>1044348</v>
      </c>
      <c r="CZ19" s="812">
        <v>1444117</v>
      </c>
      <c r="DA19" s="98"/>
      <c r="DB19" s="98"/>
      <c r="DC19" s="98"/>
      <c r="DD19" s="98"/>
      <c r="DE19" s="98"/>
      <c r="DF19" s="98"/>
    </row>
    <row r="20" spans="2:110" ht="13.5" x14ac:dyDescent="0.25">
      <c r="B20" s="813" t="s">
        <v>790</v>
      </c>
      <c r="C20" s="747">
        <v>58978</v>
      </c>
      <c r="D20" s="747">
        <v>35932</v>
      </c>
      <c r="E20" s="747">
        <v>44409</v>
      </c>
      <c r="F20" s="747">
        <v>91781</v>
      </c>
      <c r="G20" s="747">
        <v>205619</v>
      </c>
      <c r="H20" s="91">
        <v>406341</v>
      </c>
      <c r="I20" s="747">
        <v>6665</v>
      </c>
      <c r="J20" s="747">
        <v>18848</v>
      </c>
      <c r="K20" s="747">
        <v>38106</v>
      </c>
      <c r="L20" s="747">
        <v>27351</v>
      </c>
      <c r="M20" s="747">
        <v>219573</v>
      </c>
      <c r="N20" s="91">
        <v>271541</v>
      </c>
      <c r="O20" s="747">
        <v>9117</v>
      </c>
      <c r="P20" s="747">
        <v>11551</v>
      </c>
      <c r="Q20" s="747">
        <v>20059</v>
      </c>
      <c r="R20" s="747">
        <v>35457</v>
      </c>
      <c r="S20" s="747">
        <v>103535</v>
      </c>
      <c r="T20" s="91">
        <v>83661</v>
      </c>
      <c r="U20" s="747">
        <v>885</v>
      </c>
      <c r="V20" s="747">
        <v>77924</v>
      </c>
      <c r="W20" s="747">
        <v>20717</v>
      </c>
      <c r="X20" s="747">
        <v>20016</v>
      </c>
      <c r="Y20" s="747">
        <v>41621</v>
      </c>
      <c r="Z20" s="91">
        <v>99128</v>
      </c>
      <c r="AA20" s="747">
        <v>231</v>
      </c>
      <c r="AB20" s="747">
        <v>1719</v>
      </c>
      <c r="AC20" s="747">
        <v>18910</v>
      </c>
      <c r="AD20" s="747">
        <v>10775</v>
      </c>
      <c r="AE20" s="747">
        <v>116458</v>
      </c>
      <c r="AF20" s="91">
        <v>141470</v>
      </c>
      <c r="AG20" s="747">
        <v>3332</v>
      </c>
      <c r="AH20" s="747">
        <v>27869</v>
      </c>
      <c r="AI20" s="747">
        <v>7266</v>
      </c>
      <c r="AJ20" s="747">
        <v>16277</v>
      </c>
      <c r="AK20" s="747">
        <v>44739</v>
      </c>
      <c r="AL20" s="91">
        <v>16101</v>
      </c>
      <c r="AM20" s="747">
        <v>714</v>
      </c>
      <c r="AN20" s="747">
        <v>10863</v>
      </c>
      <c r="AO20" s="747">
        <v>3899</v>
      </c>
      <c r="AP20" s="747">
        <v>4205</v>
      </c>
      <c r="AQ20" s="747">
        <v>9449</v>
      </c>
      <c r="AR20" s="91">
        <v>44632</v>
      </c>
      <c r="AS20" s="747">
        <v>388</v>
      </c>
      <c r="AT20" s="747">
        <v>16651</v>
      </c>
      <c r="AU20" s="747">
        <v>16962</v>
      </c>
      <c r="AV20" s="747">
        <v>16159</v>
      </c>
      <c r="AW20" s="747">
        <v>31686</v>
      </c>
      <c r="AX20" s="91">
        <v>70060</v>
      </c>
      <c r="AY20" s="747">
        <v>90</v>
      </c>
      <c r="AZ20" s="747">
        <v>834</v>
      </c>
      <c r="BA20" s="747">
        <v>2220</v>
      </c>
      <c r="BB20" s="747">
        <v>11616</v>
      </c>
      <c r="BC20" s="747">
        <v>26835</v>
      </c>
      <c r="BD20" s="91">
        <v>54335</v>
      </c>
      <c r="BE20" s="747">
        <v>908</v>
      </c>
      <c r="BF20" s="747">
        <v>16591</v>
      </c>
      <c r="BG20" s="747">
        <v>4308</v>
      </c>
      <c r="BH20" s="747">
        <v>31810</v>
      </c>
      <c r="BI20" s="747">
        <v>45430</v>
      </c>
      <c r="BJ20" s="91">
        <v>18316</v>
      </c>
      <c r="BK20" s="747">
        <v>2077</v>
      </c>
      <c r="BL20" s="747">
        <v>1687</v>
      </c>
      <c r="BM20" s="747">
        <v>5576</v>
      </c>
      <c r="BN20" s="747">
        <v>2888</v>
      </c>
      <c r="BO20" s="747">
        <v>21130</v>
      </c>
      <c r="BP20" s="91">
        <v>13087</v>
      </c>
      <c r="BQ20" s="747">
        <v>50</v>
      </c>
      <c r="BR20" s="747">
        <v>282</v>
      </c>
      <c r="BS20" s="747">
        <v>4761</v>
      </c>
      <c r="BT20" s="747">
        <v>14807</v>
      </c>
      <c r="BU20" s="747">
        <v>11455</v>
      </c>
      <c r="BV20" s="91">
        <v>2219</v>
      </c>
      <c r="BW20" s="747">
        <v>304</v>
      </c>
      <c r="BX20" s="747">
        <v>5063</v>
      </c>
      <c r="BY20" s="747">
        <v>19149</v>
      </c>
      <c r="BZ20" s="747">
        <v>3071</v>
      </c>
      <c r="CA20" s="747">
        <v>25749</v>
      </c>
      <c r="CB20" s="91">
        <v>1800</v>
      </c>
      <c r="CC20" s="747">
        <v>682</v>
      </c>
      <c r="CD20" s="747">
        <v>6583</v>
      </c>
      <c r="CE20" s="747">
        <v>4954</v>
      </c>
      <c r="CF20" s="747">
        <v>8550</v>
      </c>
      <c r="CG20" s="747">
        <v>18412</v>
      </c>
      <c r="CH20" s="91">
        <v>13873</v>
      </c>
      <c r="CI20" s="747">
        <v>2484</v>
      </c>
      <c r="CJ20" s="747">
        <v>35819</v>
      </c>
      <c r="CK20" s="747">
        <v>4863</v>
      </c>
      <c r="CL20" s="747">
        <v>11682</v>
      </c>
      <c r="CM20" s="747">
        <v>21278</v>
      </c>
      <c r="CN20" s="91">
        <v>12229</v>
      </c>
      <c r="CO20" s="747">
        <v>1932</v>
      </c>
      <c r="CP20" s="747">
        <v>6618</v>
      </c>
      <c r="CQ20" s="747">
        <v>102875</v>
      </c>
      <c r="CR20" s="747">
        <v>153119</v>
      </c>
      <c r="CS20" s="747">
        <v>135968</v>
      </c>
      <c r="CT20" s="91">
        <v>99424</v>
      </c>
      <c r="CU20" s="747">
        <v>88837</v>
      </c>
      <c r="CV20" s="747">
        <v>274834</v>
      </c>
      <c r="CW20" s="747">
        <v>319034</v>
      </c>
      <c r="CX20" s="747">
        <v>459564</v>
      </c>
      <c r="CY20" s="747">
        <v>1078937</v>
      </c>
      <c r="CZ20" s="812">
        <v>1348217</v>
      </c>
      <c r="DA20" s="98"/>
      <c r="DB20" s="98"/>
      <c r="DC20" s="98"/>
      <c r="DD20" s="98"/>
      <c r="DE20" s="98"/>
      <c r="DF20" s="98"/>
    </row>
    <row r="21" spans="2:110" ht="13.5" x14ac:dyDescent="0.25">
      <c r="B21" s="813" t="s">
        <v>807</v>
      </c>
      <c r="C21" s="747">
        <v>6226</v>
      </c>
      <c r="D21" s="747">
        <v>72416</v>
      </c>
      <c r="E21" s="747">
        <v>8629</v>
      </c>
      <c r="F21" s="747">
        <v>59904</v>
      </c>
      <c r="G21" s="747">
        <v>169066</v>
      </c>
      <c r="H21" s="91">
        <v>358705</v>
      </c>
      <c r="I21" s="747">
        <v>121</v>
      </c>
      <c r="J21" s="747">
        <v>1336</v>
      </c>
      <c r="K21" s="747">
        <v>35313</v>
      </c>
      <c r="L21" s="747">
        <v>20326</v>
      </c>
      <c r="M21" s="747">
        <v>229715</v>
      </c>
      <c r="N21" s="91">
        <v>297530</v>
      </c>
      <c r="O21" s="747">
        <v>7418</v>
      </c>
      <c r="P21" s="747">
        <v>11653</v>
      </c>
      <c r="Q21" s="747">
        <v>20282</v>
      </c>
      <c r="R21" s="747">
        <v>45422</v>
      </c>
      <c r="S21" s="747">
        <v>77840</v>
      </c>
      <c r="T21" s="91">
        <v>63898</v>
      </c>
      <c r="U21" s="747">
        <v>1069</v>
      </c>
      <c r="V21" s="747">
        <v>39609</v>
      </c>
      <c r="W21" s="747">
        <v>20769</v>
      </c>
      <c r="X21" s="747">
        <v>27856</v>
      </c>
      <c r="Y21" s="747">
        <v>46135</v>
      </c>
      <c r="Z21" s="91">
        <v>131597</v>
      </c>
      <c r="AA21" s="747">
        <v>421</v>
      </c>
      <c r="AB21" s="747">
        <v>12765</v>
      </c>
      <c r="AC21" s="747">
        <v>11275</v>
      </c>
      <c r="AD21" s="747">
        <v>16022</v>
      </c>
      <c r="AE21" s="747">
        <v>122065</v>
      </c>
      <c r="AF21" s="91">
        <v>196494</v>
      </c>
      <c r="AG21" s="747">
        <v>1252</v>
      </c>
      <c r="AH21" s="747">
        <v>1792</v>
      </c>
      <c r="AI21" s="747">
        <v>3031</v>
      </c>
      <c r="AJ21" s="747">
        <v>11859</v>
      </c>
      <c r="AK21" s="747">
        <v>31083</v>
      </c>
      <c r="AL21" s="91">
        <v>12208</v>
      </c>
      <c r="AM21" s="747">
        <v>737</v>
      </c>
      <c r="AN21" s="747">
        <v>15544</v>
      </c>
      <c r="AO21" s="747">
        <v>31366</v>
      </c>
      <c r="AP21" s="747">
        <v>13347</v>
      </c>
      <c r="AQ21" s="747">
        <v>49378</v>
      </c>
      <c r="AR21" s="91">
        <v>34367</v>
      </c>
      <c r="AS21" s="747">
        <v>0</v>
      </c>
      <c r="AT21" s="747">
        <v>632</v>
      </c>
      <c r="AU21" s="747">
        <v>1825</v>
      </c>
      <c r="AV21" s="747">
        <v>5527</v>
      </c>
      <c r="AW21" s="747">
        <v>48519</v>
      </c>
      <c r="AX21" s="91">
        <v>127702</v>
      </c>
      <c r="AY21" s="747">
        <v>60</v>
      </c>
      <c r="AZ21" s="747">
        <v>1226</v>
      </c>
      <c r="BA21" s="747">
        <v>6987</v>
      </c>
      <c r="BB21" s="747">
        <v>42404</v>
      </c>
      <c r="BC21" s="747">
        <v>39317</v>
      </c>
      <c r="BD21" s="91">
        <v>76810</v>
      </c>
      <c r="BE21" s="747">
        <v>192</v>
      </c>
      <c r="BF21" s="747">
        <v>17195</v>
      </c>
      <c r="BG21" s="747">
        <v>19311</v>
      </c>
      <c r="BH21" s="747">
        <v>20346</v>
      </c>
      <c r="BI21" s="747">
        <v>31866</v>
      </c>
      <c r="BJ21" s="91">
        <v>10835</v>
      </c>
      <c r="BK21" s="747">
        <v>1191</v>
      </c>
      <c r="BL21" s="747">
        <v>2355</v>
      </c>
      <c r="BM21" s="747">
        <v>1516</v>
      </c>
      <c r="BN21" s="747">
        <v>4473</v>
      </c>
      <c r="BO21" s="747">
        <v>20626</v>
      </c>
      <c r="BP21" s="91">
        <v>5494</v>
      </c>
      <c r="BQ21" s="747">
        <v>340</v>
      </c>
      <c r="BR21" s="747">
        <v>543</v>
      </c>
      <c r="BS21" s="747">
        <v>4881</v>
      </c>
      <c r="BT21" s="747">
        <v>8608</v>
      </c>
      <c r="BU21" s="747">
        <v>32750</v>
      </c>
      <c r="BV21" s="91">
        <v>24481</v>
      </c>
      <c r="BW21" s="747">
        <v>427</v>
      </c>
      <c r="BX21" s="747">
        <v>6534</v>
      </c>
      <c r="BY21" s="747">
        <v>3250</v>
      </c>
      <c r="BZ21" s="747">
        <v>3033</v>
      </c>
      <c r="CA21" s="747">
        <v>37303</v>
      </c>
      <c r="CB21" s="91">
        <v>18603</v>
      </c>
      <c r="CC21" s="747">
        <v>421</v>
      </c>
      <c r="CD21" s="747">
        <v>28675</v>
      </c>
      <c r="CE21" s="747">
        <v>2376</v>
      </c>
      <c r="CF21" s="747">
        <v>13410</v>
      </c>
      <c r="CG21" s="747">
        <v>29249</v>
      </c>
      <c r="CH21" s="91">
        <v>21392</v>
      </c>
      <c r="CI21" s="747">
        <v>2615</v>
      </c>
      <c r="CJ21" s="747">
        <v>23652</v>
      </c>
      <c r="CK21" s="747">
        <v>5963</v>
      </c>
      <c r="CL21" s="747">
        <v>11048</v>
      </c>
      <c r="CM21" s="747">
        <v>16505</v>
      </c>
      <c r="CN21" s="91">
        <v>19799</v>
      </c>
      <c r="CO21" s="747">
        <v>1205</v>
      </c>
      <c r="CP21" s="747">
        <v>7106</v>
      </c>
      <c r="CQ21" s="747">
        <v>60917</v>
      </c>
      <c r="CR21" s="747">
        <v>87254</v>
      </c>
      <c r="CS21" s="747">
        <v>157129</v>
      </c>
      <c r="CT21" s="91">
        <v>119671</v>
      </c>
      <c r="CU21" s="747">
        <v>23695</v>
      </c>
      <c r="CV21" s="747">
        <v>243033</v>
      </c>
      <c r="CW21" s="747">
        <v>237691</v>
      </c>
      <c r="CX21" s="747">
        <v>390839</v>
      </c>
      <c r="CY21" s="747">
        <v>1138546</v>
      </c>
      <c r="CZ21" s="812">
        <v>1519586</v>
      </c>
      <c r="DA21" s="98"/>
      <c r="DB21" s="98"/>
      <c r="DC21" s="98"/>
      <c r="DD21" s="98"/>
      <c r="DE21" s="98"/>
      <c r="DF21" s="98"/>
    </row>
    <row r="22" spans="2:110" ht="13.5" x14ac:dyDescent="0.25">
      <c r="B22" s="815" t="s">
        <v>814</v>
      </c>
      <c r="C22" s="747">
        <v>761</v>
      </c>
      <c r="D22" s="747">
        <v>17009</v>
      </c>
      <c r="E22" s="747">
        <v>36263</v>
      </c>
      <c r="F22" s="747">
        <v>98360</v>
      </c>
      <c r="G22" s="747">
        <v>114871</v>
      </c>
      <c r="H22" s="91">
        <v>268931</v>
      </c>
      <c r="I22" s="747">
        <v>529</v>
      </c>
      <c r="J22" s="747">
        <v>916</v>
      </c>
      <c r="K22" s="747">
        <v>31733</v>
      </c>
      <c r="L22" s="747">
        <v>40800</v>
      </c>
      <c r="M22" s="747">
        <v>289861</v>
      </c>
      <c r="N22" s="91">
        <v>332973</v>
      </c>
      <c r="O22" s="747">
        <v>6380</v>
      </c>
      <c r="P22" s="747">
        <v>45888</v>
      </c>
      <c r="Q22" s="747">
        <v>15229</v>
      </c>
      <c r="R22" s="747">
        <v>25582</v>
      </c>
      <c r="S22" s="747">
        <v>91691</v>
      </c>
      <c r="T22" s="91">
        <v>49254</v>
      </c>
      <c r="U22" s="747">
        <v>195</v>
      </c>
      <c r="V22" s="747">
        <v>79963</v>
      </c>
      <c r="W22" s="747">
        <v>15863</v>
      </c>
      <c r="X22" s="747">
        <v>13350</v>
      </c>
      <c r="Y22" s="747">
        <v>65798</v>
      </c>
      <c r="Z22" s="91">
        <v>298621</v>
      </c>
      <c r="AA22" s="747">
        <v>233</v>
      </c>
      <c r="AB22" s="747">
        <v>9815</v>
      </c>
      <c r="AC22" s="747">
        <v>4886</v>
      </c>
      <c r="AD22" s="747">
        <v>7118</v>
      </c>
      <c r="AE22" s="747">
        <v>122970</v>
      </c>
      <c r="AF22" s="91">
        <v>89067</v>
      </c>
      <c r="AG22" s="747">
        <v>2462</v>
      </c>
      <c r="AH22" s="747">
        <v>13484</v>
      </c>
      <c r="AI22" s="747">
        <v>6535</v>
      </c>
      <c r="AJ22" s="747">
        <v>21952</v>
      </c>
      <c r="AK22" s="747">
        <v>62835</v>
      </c>
      <c r="AL22" s="91">
        <v>20400</v>
      </c>
      <c r="AM22" s="747">
        <v>749</v>
      </c>
      <c r="AN22" s="747">
        <v>1516</v>
      </c>
      <c r="AO22" s="747">
        <v>43423</v>
      </c>
      <c r="AP22" s="747">
        <v>16028</v>
      </c>
      <c r="AQ22" s="747">
        <v>54376</v>
      </c>
      <c r="AR22" s="91">
        <v>21810</v>
      </c>
      <c r="AS22" s="747">
        <v>102</v>
      </c>
      <c r="AT22" s="747">
        <v>26006</v>
      </c>
      <c r="AU22" s="747">
        <v>12851</v>
      </c>
      <c r="AV22" s="747">
        <v>1514</v>
      </c>
      <c r="AW22" s="747">
        <v>71848</v>
      </c>
      <c r="AX22" s="91">
        <v>38579</v>
      </c>
      <c r="AY22" s="747">
        <v>261</v>
      </c>
      <c r="AZ22" s="747">
        <v>1152</v>
      </c>
      <c r="BA22" s="747">
        <v>5863</v>
      </c>
      <c r="BB22" s="747">
        <v>6457</v>
      </c>
      <c r="BC22" s="747">
        <v>36155</v>
      </c>
      <c r="BD22" s="91">
        <v>21804</v>
      </c>
      <c r="BE22" s="747">
        <v>558</v>
      </c>
      <c r="BF22" s="747">
        <v>2433</v>
      </c>
      <c r="BG22" s="747">
        <v>66082</v>
      </c>
      <c r="BH22" s="747">
        <v>17582</v>
      </c>
      <c r="BI22" s="747">
        <v>31255</v>
      </c>
      <c r="BJ22" s="91">
        <v>5707</v>
      </c>
      <c r="BK22" s="747">
        <v>673</v>
      </c>
      <c r="BL22" s="747">
        <v>6021</v>
      </c>
      <c r="BM22" s="747">
        <v>772</v>
      </c>
      <c r="BN22" s="747">
        <v>8926</v>
      </c>
      <c r="BO22" s="747">
        <v>34975</v>
      </c>
      <c r="BP22" s="91">
        <v>28189</v>
      </c>
      <c r="BQ22" s="747">
        <v>84</v>
      </c>
      <c r="BR22" s="747">
        <v>3651</v>
      </c>
      <c r="BS22" s="747">
        <v>7522</v>
      </c>
      <c r="BT22" s="747">
        <v>8115</v>
      </c>
      <c r="BU22" s="747">
        <v>38726</v>
      </c>
      <c r="BV22" s="91">
        <v>52227</v>
      </c>
      <c r="BW22" s="747">
        <v>443</v>
      </c>
      <c r="BX22" s="747">
        <v>1399</v>
      </c>
      <c r="BY22" s="747">
        <v>3165</v>
      </c>
      <c r="BZ22" s="747">
        <v>2658</v>
      </c>
      <c r="CA22" s="747">
        <v>82915</v>
      </c>
      <c r="CB22" s="91">
        <v>5089</v>
      </c>
      <c r="CC22" s="747">
        <v>475</v>
      </c>
      <c r="CD22" s="747">
        <v>24265</v>
      </c>
      <c r="CE22" s="747">
        <v>4970</v>
      </c>
      <c r="CF22" s="747">
        <v>7809</v>
      </c>
      <c r="CG22" s="747">
        <v>19626</v>
      </c>
      <c r="CH22" s="91">
        <v>8926</v>
      </c>
      <c r="CI22" s="747">
        <v>340</v>
      </c>
      <c r="CJ22" s="747">
        <v>26474</v>
      </c>
      <c r="CK22" s="747">
        <v>6461</v>
      </c>
      <c r="CL22" s="747">
        <v>4964</v>
      </c>
      <c r="CM22" s="747">
        <v>15963</v>
      </c>
      <c r="CN22" s="91">
        <v>12019</v>
      </c>
      <c r="CO22" s="747">
        <v>249</v>
      </c>
      <c r="CP22" s="747">
        <v>696</v>
      </c>
      <c r="CQ22" s="747">
        <v>75432</v>
      </c>
      <c r="CR22" s="747">
        <v>116898</v>
      </c>
      <c r="CS22" s="747">
        <v>183102</v>
      </c>
      <c r="CT22" s="91">
        <v>155985</v>
      </c>
      <c r="CU22" s="747">
        <v>14494</v>
      </c>
      <c r="CV22" s="747">
        <v>260688</v>
      </c>
      <c r="CW22" s="747">
        <v>337050</v>
      </c>
      <c r="CX22" s="747">
        <v>398113</v>
      </c>
      <c r="CY22" s="747">
        <v>1316967</v>
      </c>
      <c r="CZ22" s="812">
        <v>1409581</v>
      </c>
      <c r="DA22" s="98"/>
      <c r="DB22" s="98"/>
      <c r="DC22" s="98"/>
      <c r="DD22" s="98"/>
      <c r="DE22" s="98"/>
      <c r="DF22" s="98"/>
    </row>
    <row r="23" spans="2:110" ht="13.5" x14ac:dyDescent="0.25">
      <c r="B23" s="813" t="s">
        <v>861</v>
      </c>
      <c r="C23" s="747">
        <v>3703</v>
      </c>
      <c r="D23" s="747">
        <v>25775</v>
      </c>
      <c r="E23" s="747">
        <v>9801</v>
      </c>
      <c r="F23" s="747">
        <v>113020</v>
      </c>
      <c r="G23" s="747">
        <v>238347</v>
      </c>
      <c r="H23" s="91">
        <v>429634</v>
      </c>
      <c r="I23" s="747">
        <v>70</v>
      </c>
      <c r="J23" s="747">
        <v>493</v>
      </c>
      <c r="K23" s="747">
        <v>39046</v>
      </c>
      <c r="L23" s="747">
        <v>40090</v>
      </c>
      <c r="M23" s="747">
        <v>316655</v>
      </c>
      <c r="N23" s="91">
        <v>303481</v>
      </c>
      <c r="O23" s="747">
        <v>9403</v>
      </c>
      <c r="P23" s="747">
        <v>44079</v>
      </c>
      <c r="Q23" s="747">
        <v>42422</v>
      </c>
      <c r="R23" s="747">
        <v>36318</v>
      </c>
      <c r="S23" s="747">
        <v>111678</v>
      </c>
      <c r="T23" s="91">
        <v>45353</v>
      </c>
      <c r="U23" s="747">
        <v>962</v>
      </c>
      <c r="V23" s="747">
        <v>47297</v>
      </c>
      <c r="W23" s="747">
        <v>32389</v>
      </c>
      <c r="X23" s="747">
        <v>19923</v>
      </c>
      <c r="Y23" s="747">
        <v>55252</v>
      </c>
      <c r="Z23" s="91">
        <v>102777</v>
      </c>
      <c r="AA23" s="747">
        <v>301</v>
      </c>
      <c r="AB23" s="747">
        <v>13564</v>
      </c>
      <c r="AC23" s="747">
        <v>8882</v>
      </c>
      <c r="AD23" s="747">
        <v>12196</v>
      </c>
      <c r="AE23" s="747">
        <v>92550</v>
      </c>
      <c r="AF23" s="91">
        <v>60691</v>
      </c>
      <c r="AG23" s="747">
        <v>2190</v>
      </c>
      <c r="AH23" s="747">
        <v>11322</v>
      </c>
      <c r="AI23" s="747">
        <v>17325</v>
      </c>
      <c r="AJ23" s="747">
        <v>28667</v>
      </c>
      <c r="AK23" s="747">
        <v>45432</v>
      </c>
      <c r="AL23" s="91">
        <v>758</v>
      </c>
      <c r="AM23" s="747">
        <v>1249</v>
      </c>
      <c r="AN23" s="747">
        <v>11505</v>
      </c>
      <c r="AO23" s="747">
        <v>1718</v>
      </c>
      <c r="AP23" s="747">
        <v>14564</v>
      </c>
      <c r="AQ23" s="747">
        <v>37779</v>
      </c>
      <c r="AR23" s="91">
        <v>5796</v>
      </c>
      <c r="AS23" s="747">
        <v>333</v>
      </c>
      <c r="AT23" s="747">
        <v>12868</v>
      </c>
      <c r="AU23" s="747">
        <v>1450</v>
      </c>
      <c r="AV23" s="747">
        <v>21744</v>
      </c>
      <c r="AW23" s="747">
        <v>63249</v>
      </c>
      <c r="AX23" s="91">
        <v>43340</v>
      </c>
      <c r="AY23" s="747">
        <v>293</v>
      </c>
      <c r="AZ23" s="747">
        <v>1622</v>
      </c>
      <c r="BA23" s="747">
        <v>4698</v>
      </c>
      <c r="BB23" s="747">
        <v>40632</v>
      </c>
      <c r="BC23" s="747">
        <v>78292</v>
      </c>
      <c r="BD23" s="91">
        <v>40497</v>
      </c>
      <c r="BE23" s="747">
        <v>4387</v>
      </c>
      <c r="BF23" s="747">
        <v>5800</v>
      </c>
      <c r="BG23" s="747">
        <v>8063</v>
      </c>
      <c r="BH23" s="747">
        <v>22222</v>
      </c>
      <c r="BI23" s="747">
        <v>24215</v>
      </c>
      <c r="BJ23" s="91">
        <v>7406</v>
      </c>
      <c r="BK23" s="747">
        <v>912</v>
      </c>
      <c r="BL23" s="747">
        <v>11814</v>
      </c>
      <c r="BM23" s="747">
        <v>2038</v>
      </c>
      <c r="BN23" s="747">
        <v>6988</v>
      </c>
      <c r="BO23" s="747">
        <v>47010</v>
      </c>
      <c r="BP23" s="91">
        <v>23625</v>
      </c>
      <c r="BQ23" s="747">
        <v>86</v>
      </c>
      <c r="BR23" s="747">
        <v>492</v>
      </c>
      <c r="BS23" s="747">
        <v>1462</v>
      </c>
      <c r="BT23" s="747">
        <v>14989</v>
      </c>
      <c r="BU23" s="747">
        <v>13813</v>
      </c>
      <c r="BV23" s="91">
        <v>14849</v>
      </c>
      <c r="BW23" s="747">
        <v>369</v>
      </c>
      <c r="BX23" s="747">
        <v>1935</v>
      </c>
      <c r="BY23" s="747">
        <v>3025</v>
      </c>
      <c r="BZ23" s="747">
        <v>5331</v>
      </c>
      <c r="CA23" s="747">
        <v>7129</v>
      </c>
      <c r="CB23" s="91">
        <v>6315</v>
      </c>
      <c r="CC23" s="747">
        <v>696</v>
      </c>
      <c r="CD23" s="747">
        <v>2154</v>
      </c>
      <c r="CE23" s="747">
        <v>1800</v>
      </c>
      <c r="CF23" s="747">
        <v>16151</v>
      </c>
      <c r="CG23" s="747">
        <v>57811</v>
      </c>
      <c r="CH23" s="91">
        <v>12981</v>
      </c>
      <c r="CI23" s="747">
        <v>1703</v>
      </c>
      <c r="CJ23" s="747">
        <v>20059</v>
      </c>
      <c r="CK23" s="747">
        <v>3944</v>
      </c>
      <c r="CL23" s="747">
        <v>4214</v>
      </c>
      <c r="CM23" s="747">
        <v>22478</v>
      </c>
      <c r="CN23" s="91">
        <v>16421</v>
      </c>
      <c r="CO23" s="747">
        <v>625</v>
      </c>
      <c r="CP23" s="747">
        <v>23897</v>
      </c>
      <c r="CQ23" s="747">
        <v>86733</v>
      </c>
      <c r="CR23" s="747">
        <v>126215</v>
      </c>
      <c r="CS23" s="747">
        <v>81245</v>
      </c>
      <c r="CT23" s="91">
        <v>95833</v>
      </c>
      <c r="CU23" s="747">
        <v>27282</v>
      </c>
      <c r="CV23" s="747">
        <v>234676</v>
      </c>
      <c r="CW23" s="747">
        <v>264796</v>
      </c>
      <c r="CX23" s="747">
        <v>523264</v>
      </c>
      <c r="CY23" s="747">
        <v>1292935</v>
      </c>
      <c r="CZ23" s="812">
        <v>1209757</v>
      </c>
      <c r="DA23" s="98"/>
      <c r="DB23" s="98"/>
      <c r="DC23" s="98"/>
      <c r="DD23" s="98"/>
      <c r="DE23" s="98"/>
      <c r="DF23" s="98"/>
    </row>
    <row r="24" spans="2:110" ht="13.5" x14ac:dyDescent="0.25">
      <c r="B24" s="813" t="s">
        <v>994</v>
      </c>
      <c r="C24" s="747">
        <v>999</v>
      </c>
      <c r="D24" s="747">
        <v>29973</v>
      </c>
      <c r="E24" s="747">
        <v>18695</v>
      </c>
      <c r="F24" s="747">
        <v>72564</v>
      </c>
      <c r="G24" s="747">
        <v>118738</v>
      </c>
      <c r="H24" s="91">
        <v>339858</v>
      </c>
      <c r="I24" s="747">
        <v>131</v>
      </c>
      <c r="J24" s="747">
        <v>5149</v>
      </c>
      <c r="K24" s="747">
        <v>47976</v>
      </c>
      <c r="L24" s="747">
        <v>38432</v>
      </c>
      <c r="M24" s="747">
        <v>360000</v>
      </c>
      <c r="N24" s="91">
        <v>361125</v>
      </c>
      <c r="O24" s="747">
        <v>7794</v>
      </c>
      <c r="P24" s="747">
        <v>62257</v>
      </c>
      <c r="Q24" s="747">
        <v>33999</v>
      </c>
      <c r="R24" s="747">
        <v>27316</v>
      </c>
      <c r="S24" s="747">
        <v>174985</v>
      </c>
      <c r="T24" s="91">
        <v>58911</v>
      </c>
      <c r="U24" s="747">
        <v>740</v>
      </c>
      <c r="V24" s="747">
        <v>10078</v>
      </c>
      <c r="W24" s="747">
        <v>22594</v>
      </c>
      <c r="X24" s="747">
        <v>36663</v>
      </c>
      <c r="Y24" s="747">
        <v>56882</v>
      </c>
      <c r="Z24" s="91">
        <v>235465</v>
      </c>
      <c r="AA24" s="747">
        <v>314</v>
      </c>
      <c r="AB24" s="747">
        <v>17120</v>
      </c>
      <c r="AC24" s="747">
        <v>7382</v>
      </c>
      <c r="AD24" s="747">
        <v>10170</v>
      </c>
      <c r="AE24" s="747">
        <v>107135</v>
      </c>
      <c r="AF24" s="91">
        <v>41518</v>
      </c>
      <c r="AG24" s="747">
        <v>2715</v>
      </c>
      <c r="AH24" s="747">
        <v>6499</v>
      </c>
      <c r="AI24" s="747">
        <v>14702</v>
      </c>
      <c r="AJ24" s="747">
        <v>22681</v>
      </c>
      <c r="AK24" s="747">
        <v>54211</v>
      </c>
      <c r="AL24" s="91">
        <v>6457</v>
      </c>
      <c r="AM24" s="747">
        <v>959</v>
      </c>
      <c r="AN24" s="747">
        <v>1570</v>
      </c>
      <c r="AO24" s="747">
        <v>6081</v>
      </c>
      <c r="AP24" s="747">
        <v>17896</v>
      </c>
      <c r="AQ24" s="747">
        <v>18790</v>
      </c>
      <c r="AR24" s="91">
        <v>37138</v>
      </c>
      <c r="AS24" s="747">
        <v>0</v>
      </c>
      <c r="AT24" s="747">
        <v>9772</v>
      </c>
      <c r="AU24" s="747">
        <v>1029</v>
      </c>
      <c r="AV24" s="747">
        <v>32549</v>
      </c>
      <c r="AW24" s="747">
        <v>40699</v>
      </c>
      <c r="AX24" s="91">
        <v>75150</v>
      </c>
      <c r="AY24" s="747">
        <v>328</v>
      </c>
      <c r="AZ24" s="747">
        <v>1454</v>
      </c>
      <c r="BA24" s="747">
        <v>18453</v>
      </c>
      <c r="BB24" s="747">
        <v>51132</v>
      </c>
      <c r="BC24" s="747">
        <v>30029</v>
      </c>
      <c r="BD24" s="91">
        <v>26046</v>
      </c>
      <c r="BE24" s="747">
        <v>592</v>
      </c>
      <c r="BF24" s="747">
        <v>2397</v>
      </c>
      <c r="BG24" s="747">
        <v>5261</v>
      </c>
      <c r="BH24" s="747">
        <v>16722</v>
      </c>
      <c r="BI24" s="747">
        <v>31359</v>
      </c>
      <c r="BJ24" s="91">
        <v>4279</v>
      </c>
      <c r="BK24" s="747">
        <v>896</v>
      </c>
      <c r="BL24" s="747">
        <v>13281</v>
      </c>
      <c r="BM24" s="747">
        <v>1208</v>
      </c>
      <c r="BN24" s="747">
        <v>2484</v>
      </c>
      <c r="BO24" s="747">
        <v>26201</v>
      </c>
      <c r="BP24" s="91">
        <v>20959</v>
      </c>
      <c r="BQ24" s="747">
        <v>719</v>
      </c>
      <c r="BR24" s="747">
        <v>5305</v>
      </c>
      <c r="BS24" s="747">
        <v>1162</v>
      </c>
      <c r="BT24" s="747">
        <v>11946</v>
      </c>
      <c r="BU24" s="747">
        <v>19429</v>
      </c>
      <c r="BV24" s="91">
        <v>13196</v>
      </c>
      <c r="BW24" s="747">
        <v>198</v>
      </c>
      <c r="BX24" s="747">
        <v>5305</v>
      </c>
      <c r="BY24" s="747">
        <v>34424</v>
      </c>
      <c r="BZ24" s="747">
        <v>1570</v>
      </c>
      <c r="CA24" s="747">
        <v>41369</v>
      </c>
      <c r="CB24" s="91">
        <v>30223</v>
      </c>
      <c r="CC24" s="747">
        <v>566</v>
      </c>
      <c r="CD24" s="747">
        <v>6915</v>
      </c>
      <c r="CE24" s="747">
        <v>7660</v>
      </c>
      <c r="CF24" s="747">
        <v>24953</v>
      </c>
      <c r="CG24" s="747">
        <v>28674</v>
      </c>
      <c r="CH24" s="91">
        <v>44021</v>
      </c>
      <c r="CI24" s="747">
        <v>670</v>
      </c>
      <c r="CJ24" s="747">
        <v>20575</v>
      </c>
      <c r="CK24" s="747">
        <v>4887</v>
      </c>
      <c r="CL24" s="747">
        <v>18603</v>
      </c>
      <c r="CM24" s="747">
        <v>16225</v>
      </c>
      <c r="CN24" s="91">
        <v>11310</v>
      </c>
      <c r="CO24" s="747">
        <v>660</v>
      </c>
      <c r="CP24" s="747">
        <v>6142</v>
      </c>
      <c r="CQ24" s="747">
        <v>36713</v>
      </c>
      <c r="CR24" s="747">
        <v>144652</v>
      </c>
      <c r="CS24" s="747">
        <v>185732</v>
      </c>
      <c r="CT24" s="91">
        <v>116838</v>
      </c>
      <c r="CU24" s="747">
        <v>18281</v>
      </c>
      <c r="CV24" s="747">
        <v>203792</v>
      </c>
      <c r="CW24" s="747">
        <v>262226</v>
      </c>
      <c r="CX24" s="747">
        <v>530333</v>
      </c>
      <c r="CY24" s="747">
        <v>1310458</v>
      </c>
      <c r="CZ24" s="812">
        <v>1422494</v>
      </c>
      <c r="DA24" s="98"/>
      <c r="DB24" s="98"/>
      <c r="DC24" s="98"/>
      <c r="DD24" s="98"/>
      <c r="DE24" s="98"/>
      <c r="DF24" s="98"/>
    </row>
    <row r="25" spans="2:110" ht="13.5" x14ac:dyDescent="0.25">
      <c r="B25" s="813" t="s">
        <v>993</v>
      </c>
      <c r="C25" s="747">
        <v>693</v>
      </c>
      <c r="D25" s="747">
        <v>12349</v>
      </c>
      <c r="E25" s="747">
        <v>14905</v>
      </c>
      <c r="F25" s="747">
        <v>40216</v>
      </c>
      <c r="G25" s="747">
        <v>178070</v>
      </c>
      <c r="H25" s="91">
        <v>451238</v>
      </c>
      <c r="I25" s="747">
        <v>278</v>
      </c>
      <c r="J25" s="747">
        <v>5350</v>
      </c>
      <c r="K25" s="747">
        <v>42331</v>
      </c>
      <c r="L25" s="747">
        <v>14859</v>
      </c>
      <c r="M25" s="747">
        <v>316492</v>
      </c>
      <c r="N25" s="91">
        <v>316216</v>
      </c>
      <c r="O25" s="747">
        <v>7353</v>
      </c>
      <c r="P25" s="747">
        <v>23324</v>
      </c>
      <c r="Q25" s="747">
        <v>53827</v>
      </c>
      <c r="R25" s="747">
        <v>44668</v>
      </c>
      <c r="S25" s="747">
        <v>85080</v>
      </c>
      <c r="T25" s="91">
        <v>172975</v>
      </c>
      <c r="U25" s="747">
        <v>408</v>
      </c>
      <c r="V25" s="747">
        <v>7770</v>
      </c>
      <c r="W25" s="747">
        <v>11819</v>
      </c>
      <c r="X25" s="747">
        <v>28241</v>
      </c>
      <c r="Y25" s="747">
        <v>54585</v>
      </c>
      <c r="Z25" s="91">
        <v>62997</v>
      </c>
      <c r="AA25" s="747">
        <v>345</v>
      </c>
      <c r="AB25" s="747">
        <v>3195</v>
      </c>
      <c r="AC25" s="747">
        <v>11247</v>
      </c>
      <c r="AD25" s="747">
        <v>39552</v>
      </c>
      <c r="AE25" s="747">
        <v>115514</v>
      </c>
      <c r="AF25" s="91">
        <v>96760</v>
      </c>
      <c r="AG25" s="747">
        <v>1411</v>
      </c>
      <c r="AH25" s="747">
        <v>7264</v>
      </c>
      <c r="AI25" s="747">
        <v>7930</v>
      </c>
      <c r="AJ25" s="747">
        <v>38443</v>
      </c>
      <c r="AK25" s="747">
        <v>55647</v>
      </c>
      <c r="AL25" s="91">
        <v>2828</v>
      </c>
      <c r="AM25" s="747">
        <v>1114</v>
      </c>
      <c r="AN25" s="747">
        <v>1550</v>
      </c>
      <c r="AO25" s="747">
        <v>16425</v>
      </c>
      <c r="AP25" s="747">
        <v>44588</v>
      </c>
      <c r="AQ25" s="747">
        <v>38422</v>
      </c>
      <c r="AR25" s="91">
        <v>38959</v>
      </c>
      <c r="AS25" s="747">
        <v>0</v>
      </c>
      <c r="AT25" s="747">
        <v>511</v>
      </c>
      <c r="AU25" s="747">
        <v>2964</v>
      </c>
      <c r="AV25" s="747">
        <v>12141</v>
      </c>
      <c r="AW25" s="747">
        <v>64452</v>
      </c>
      <c r="AX25" s="91">
        <v>99091</v>
      </c>
      <c r="AY25" s="747">
        <v>0</v>
      </c>
      <c r="AZ25" s="747">
        <v>1172</v>
      </c>
      <c r="BA25" s="747">
        <v>7388</v>
      </c>
      <c r="BB25" s="747">
        <v>22029</v>
      </c>
      <c r="BC25" s="747">
        <v>86767</v>
      </c>
      <c r="BD25" s="91">
        <v>2003</v>
      </c>
      <c r="BE25" s="747">
        <v>798</v>
      </c>
      <c r="BF25" s="747">
        <v>13880</v>
      </c>
      <c r="BG25" s="747">
        <v>4022</v>
      </c>
      <c r="BH25" s="747">
        <v>10066</v>
      </c>
      <c r="BI25" s="747">
        <v>20559</v>
      </c>
      <c r="BJ25" s="91">
        <v>6126</v>
      </c>
      <c r="BK25" s="747">
        <v>536</v>
      </c>
      <c r="BL25" s="747">
        <v>4411</v>
      </c>
      <c r="BM25" s="747">
        <v>2649</v>
      </c>
      <c r="BN25" s="747">
        <v>8423</v>
      </c>
      <c r="BO25" s="747">
        <v>19597</v>
      </c>
      <c r="BP25" s="91">
        <v>4895</v>
      </c>
      <c r="BQ25" s="747">
        <v>495</v>
      </c>
      <c r="BR25" s="747">
        <v>18939</v>
      </c>
      <c r="BS25" s="747">
        <v>1354</v>
      </c>
      <c r="BT25" s="747">
        <v>35368</v>
      </c>
      <c r="BU25" s="747">
        <v>10170</v>
      </c>
      <c r="BV25" s="91">
        <v>7221</v>
      </c>
      <c r="BW25" s="747">
        <v>89</v>
      </c>
      <c r="BX25" s="747">
        <v>913</v>
      </c>
      <c r="BY25" s="747">
        <v>11777</v>
      </c>
      <c r="BZ25" s="747">
        <v>17832</v>
      </c>
      <c r="CA25" s="747">
        <v>28375</v>
      </c>
      <c r="CB25" s="91">
        <v>3503</v>
      </c>
      <c r="CC25" s="747">
        <v>763</v>
      </c>
      <c r="CD25" s="747">
        <v>5522</v>
      </c>
      <c r="CE25" s="747">
        <v>4356</v>
      </c>
      <c r="CF25" s="747">
        <v>4585</v>
      </c>
      <c r="CG25" s="747">
        <v>55601</v>
      </c>
      <c r="CH25" s="91">
        <v>27415</v>
      </c>
      <c r="CI25" s="747">
        <v>446</v>
      </c>
      <c r="CJ25" s="747">
        <v>8842</v>
      </c>
      <c r="CK25" s="747">
        <v>6813</v>
      </c>
      <c r="CL25" s="747">
        <v>7207</v>
      </c>
      <c r="CM25" s="747">
        <v>39817</v>
      </c>
      <c r="CN25" s="91">
        <v>6855</v>
      </c>
      <c r="CO25" s="747">
        <v>353</v>
      </c>
      <c r="CP25" s="747">
        <v>1953</v>
      </c>
      <c r="CQ25" s="747">
        <v>15448</v>
      </c>
      <c r="CR25" s="747">
        <v>138048</v>
      </c>
      <c r="CS25" s="747">
        <v>195574</v>
      </c>
      <c r="CT25" s="91">
        <v>106276</v>
      </c>
      <c r="CU25" s="747">
        <v>15082</v>
      </c>
      <c r="CV25" s="747">
        <v>116945</v>
      </c>
      <c r="CW25" s="747">
        <v>215255</v>
      </c>
      <c r="CX25" s="747">
        <v>506266</v>
      </c>
      <c r="CY25" s="747">
        <v>1364722</v>
      </c>
      <c r="CZ25" s="812">
        <v>1405358</v>
      </c>
      <c r="DA25" s="98"/>
      <c r="DB25" s="98"/>
      <c r="DC25" s="98"/>
      <c r="DD25" s="98"/>
      <c r="DE25" s="98"/>
      <c r="DF25" s="98"/>
    </row>
    <row r="26" spans="2:110" ht="13.5" x14ac:dyDescent="0.25">
      <c r="B26" s="815" t="s">
        <v>1000</v>
      </c>
      <c r="C26" s="747">
        <v>1555</v>
      </c>
      <c r="D26" s="747">
        <v>33189</v>
      </c>
      <c r="E26" s="747">
        <v>6454</v>
      </c>
      <c r="F26" s="747">
        <v>68427</v>
      </c>
      <c r="G26" s="747">
        <v>155015</v>
      </c>
      <c r="H26" s="91">
        <v>369198</v>
      </c>
      <c r="I26" s="747">
        <v>357</v>
      </c>
      <c r="J26" s="747">
        <v>2997</v>
      </c>
      <c r="K26" s="747">
        <v>8904</v>
      </c>
      <c r="L26" s="747">
        <v>35738</v>
      </c>
      <c r="M26" s="747">
        <v>215747</v>
      </c>
      <c r="N26" s="91">
        <v>224861</v>
      </c>
      <c r="O26" s="747">
        <v>3909</v>
      </c>
      <c r="P26" s="747">
        <v>16168</v>
      </c>
      <c r="Q26" s="747">
        <v>38896</v>
      </c>
      <c r="R26" s="747">
        <v>14717</v>
      </c>
      <c r="S26" s="747">
        <v>113657</v>
      </c>
      <c r="T26" s="91">
        <v>79955</v>
      </c>
      <c r="U26" s="747">
        <v>376</v>
      </c>
      <c r="V26" s="747">
        <v>2796</v>
      </c>
      <c r="W26" s="747">
        <v>13377</v>
      </c>
      <c r="X26" s="747">
        <v>43522</v>
      </c>
      <c r="Y26" s="747">
        <v>30820</v>
      </c>
      <c r="Z26" s="91">
        <v>72651</v>
      </c>
      <c r="AA26" s="747">
        <v>261</v>
      </c>
      <c r="AB26" s="747">
        <v>919</v>
      </c>
      <c r="AC26" s="747">
        <v>5436</v>
      </c>
      <c r="AD26" s="747">
        <v>23458</v>
      </c>
      <c r="AE26" s="747">
        <v>86152</v>
      </c>
      <c r="AF26" s="91">
        <v>168254</v>
      </c>
      <c r="AG26" s="747">
        <v>1826</v>
      </c>
      <c r="AH26" s="747">
        <v>7013</v>
      </c>
      <c r="AI26" s="747">
        <v>20514</v>
      </c>
      <c r="AJ26" s="747">
        <v>22158</v>
      </c>
      <c r="AK26" s="747">
        <v>43741</v>
      </c>
      <c r="AL26" s="91">
        <v>12845</v>
      </c>
      <c r="AM26" s="747">
        <v>654</v>
      </c>
      <c r="AN26" s="747">
        <v>1076</v>
      </c>
      <c r="AO26" s="747">
        <v>4249</v>
      </c>
      <c r="AP26" s="747">
        <v>3916</v>
      </c>
      <c r="AQ26" s="747">
        <v>37981</v>
      </c>
      <c r="AR26" s="91">
        <v>3048</v>
      </c>
      <c r="AS26" s="747">
        <v>0</v>
      </c>
      <c r="AT26" s="747">
        <v>9424</v>
      </c>
      <c r="AU26" s="747">
        <v>1833</v>
      </c>
      <c r="AV26" s="747">
        <v>14772</v>
      </c>
      <c r="AW26" s="747">
        <v>50905</v>
      </c>
      <c r="AX26" s="91">
        <v>140101</v>
      </c>
      <c r="AY26" s="747">
        <v>0</v>
      </c>
      <c r="AZ26" s="747">
        <v>642</v>
      </c>
      <c r="BA26" s="747">
        <v>3311</v>
      </c>
      <c r="BB26" s="747">
        <v>14180</v>
      </c>
      <c r="BC26" s="747">
        <v>27611</v>
      </c>
      <c r="BD26" s="91">
        <v>1351</v>
      </c>
      <c r="BE26" s="747">
        <v>264</v>
      </c>
      <c r="BF26" s="747">
        <v>15194</v>
      </c>
      <c r="BG26" s="747">
        <v>2841</v>
      </c>
      <c r="BH26" s="747">
        <v>12223</v>
      </c>
      <c r="BI26" s="747">
        <v>9477</v>
      </c>
      <c r="BJ26" s="91">
        <v>10716</v>
      </c>
      <c r="BK26" s="747">
        <v>442</v>
      </c>
      <c r="BL26" s="747">
        <v>1346</v>
      </c>
      <c r="BM26" s="747">
        <v>2106</v>
      </c>
      <c r="BN26" s="747">
        <v>486</v>
      </c>
      <c r="BO26" s="747">
        <v>13206</v>
      </c>
      <c r="BP26" s="91">
        <v>10609</v>
      </c>
      <c r="BQ26" s="747">
        <v>119</v>
      </c>
      <c r="BR26" s="747">
        <v>4504</v>
      </c>
      <c r="BS26" s="747">
        <v>1431</v>
      </c>
      <c r="BT26" s="747">
        <v>5573</v>
      </c>
      <c r="BU26" s="747">
        <v>44868</v>
      </c>
      <c r="BV26" s="91">
        <v>10113</v>
      </c>
      <c r="BW26" s="747">
        <v>154</v>
      </c>
      <c r="BX26" s="747">
        <v>663</v>
      </c>
      <c r="BY26" s="747">
        <v>847</v>
      </c>
      <c r="BZ26" s="747">
        <v>3108</v>
      </c>
      <c r="CA26" s="747">
        <v>46034</v>
      </c>
      <c r="CB26" s="91">
        <v>11568</v>
      </c>
      <c r="CC26" s="747">
        <v>748</v>
      </c>
      <c r="CD26" s="747">
        <v>2921</v>
      </c>
      <c r="CE26" s="747">
        <v>2694</v>
      </c>
      <c r="CF26" s="747">
        <v>2461</v>
      </c>
      <c r="CG26" s="747">
        <v>19259</v>
      </c>
      <c r="CH26" s="91">
        <v>13223</v>
      </c>
      <c r="CI26" s="747">
        <v>775</v>
      </c>
      <c r="CJ26" s="747">
        <v>3017</v>
      </c>
      <c r="CK26" s="747">
        <v>4516</v>
      </c>
      <c r="CL26" s="747">
        <v>5656</v>
      </c>
      <c r="CM26" s="747">
        <v>32185</v>
      </c>
      <c r="CN26" s="91">
        <v>9544</v>
      </c>
      <c r="CO26" s="747">
        <v>166</v>
      </c>
      <c r="CP26" s="747">
        <v>194</v>
      </c>
      <c r="CQ26" s="747">
        <v>4873</v>
      </c>
      <c r="CR26" s="747">
        <v>57148</v>
      </c>
      <c r="CS26" s="747">
        <v>111099</v>
      </c>
      <c r="CT26" s="91">
        <v>117990</v>
      </c>
      <c r="CU26" s="747">
        <v>11606</v>
      </c>
      <c r="CV26" s="747">
        <v>102063</v>
      </c>
      <c r="CW26" s="747">
        <v>122282</v>
      </c>
      <c r="CX26" s="747">
        <v>327543</v>
      </c>
      <c r="CY26" s="747">
        <v>1037757</v>
      </c>
      <c r="CZ26" s="812">
        <v>1256027</v>
      </c>
      <c r="DA26" s="98"/>
      <c r="DB26" s="98"/>
      <c r="DC26" s="98"/>
      <c r="DD26" s="98"/>
      <c r="DE26" s="98"/>
      <c r="DF26" s="98"/>
    </row>
    <row r="27" spans="2:110" ht="13.5" x14ac:dyDescent="0.25">
      <c r="B27" s="813" t="s">
        <v>1005</v>
      </c>
      <c r="C27" s="747">
        <v>1219</v>
      </c>
      <c r="D27" s="747">
        <v>234445</v>
      </c>
      <c r="E27" s="747">
        <v>12986</v>
      </c>
      <c r="F27" s="747">
        <v>84668</v>
      </c>
      <c r="G27" s="747">
        <v>201383</v>
      </c>
      <c r="H27" s="91">
        <v>431470</v>
      </c>
      <c r="I27" s="747">
        <v>1710</v>
      </c>
      <c r="J27" s="747">
        <v>5468</v>
      </c>
      <c r="K27" s="747">
        <v>6542</v>
      </c>
      <c r="L27" s="747">
        <v>79814</v>
      </c>
      <c r="M27" s="747">
        <v>393633</v>
      </c>
      <c r="N27" s="91">
        <v>166033</v>
      </c>
      <c r="O27" s="747">
        <v>27508</v>
      </c>
      <c r="P27" s="747">
        <v>40895</v>
      </c>
      <c r="Q27" s="747">
        <v>17689</v>
      </c>
      <c r="R27" s="747">
        <v>89085</v>
      </c>
      <c r="S27" s="747">
        <v>63841</v>
      </c>
      <c r="T27" s="91">
        <v>141764</v>
      </c>
      <c r="U27" s="747">
        <v>751</v>
      </c>
      <c r="V27" s="747">
        <v>7350</v>
      </c>
      <c r="W27" s="747">
        <v>31315</v>
      </c>
      <c r="X27" s="747">
        <v>42074</v>
      </c>
      <c r="Y27" s="747">
        <v>87432</v>
      </c>
      <c r="Z27" s="91">
        <v>139525</v>
      </c>
      <c r="AA27" s="747">
        <v>85</v>
      </c>
      <c r="AB27" s="747">
        <v>2551</v>
      </c>
      <c r="AC27" s="747">
        <v>7040</v>
      </c>
      <c r="AD27" s="747">
        <v>22925</v>
      </c>
      <c r="AE27" s="747">
        <v>32241</v>
      </c>
      <c r="AF27" s="91">
        <v>26677</v>
      </c>
      <c r="AG27" s="747">
        <v>2794</v>
      </c>
      <c r="AH27" s="747">
        <v>6084</v>
      </c>
      <c r="AI27" s="747">
        <v>15192</v>
      </c>
      <c r="AJ27" s="747">
        <v>19320</v>
      </c>
      <c r="AK27" s="747">
        <v>50089</v>
      </c>
      <c r="AL27" s="91">
        <v>17321</v>
      </c>
      <c r="AM27" s="747">
        <v>777</v>
      </c>
      <c r="AN27" s="747">
        <v>1591</v>
      </c>
      <c r="AO27" s="747">
        <v>15758</v>
      </c>
      <c r="AP27" s="747">
        <v>38972</v>
      </c>
      <c r="AQ27" s="747">
        <v>65791</v>
      </c>
      <c r="AR27" s="91">
        <v>27434</v>
      </c>
      <c r="AS27" s="747">
        <v>0</v>
      </c>
      <c r="AT27" s="747">
        <v>5452</v>
      </c>
      <c r="AU27" s="747">
        <v>580</v>
      </c>
      <c r="AV27" s="747">
        <v>31319</v>
      </c>
      <c r="AW27" s="747">
        <v>100684</v>
      </c>
      <c r="AX27" s="91">
        <v>158751</v>
      </c>
      <c r="AY27" s="747">
        <v>30</v>
      </c>
      <c r="AZ27" s="747">
        <v>1200</v>
      </c>
      <c r="BA27" s="747">
        <v>6387</v>
      </c>
      <c r="BB27" s="747">
        <v>35682</v>
      </c>
      <c r="BC27" s="747">
        <v>43798</v>
      </c>
      <c r="BD27" s="91">
        <v>43985</v>
      </c>
      <c r="BE27" s="747">
        <v>1076</v>
      </c>
      <c r="BF27" s="747">
        <v>1742</v>
      </c>
      <c r="BG27" s="747">
        <v>11369</v>
      </c>
      <c r="BH27" s="747">
        <v>8567</v>
      </c>
      <c r="BI27" s="747">
        <v>22674</v>
      </c>
      <c r="BJ27" s="91">
        <v>5757</v>
      </c>
      <c r="BK27" s="747">
        <v>957</v>
      </c>
      <c r="BL27" s="747">
        <v>1674</v>
      </c>
      <c r="BM27" s="747">
        <v>3708</v>
      </c>
      <c r="BN27" s="747">
        <v>11129</v>
      </c>
      <c r="BO27" s="747">
        <v>22248</v>
      </c>
      <c r="BP27" s="91">
        <v>13552</v>
      </c>
      <c r="BQ27" s="747">
        <v>973</v>
      </c>
      <c r="BR27" s="747">
        <v>2833</v>
      </c>
      <c r="BS27" s="747">
        <v>2124</v>
      </c>
      <c r="BT27" s="747">
        <v>3691</v>
      </c>
      <c r="BU27" s="747">
        <v>9353</v>
      </c>
      <c r="BV27" s="91">
        <v>6478</v>
      </c>
      <c r="BW27" s="747">
        <v>48</v>
      </c>
      <c r="BX27" s="747">
        <v>4800</v>
      </c>
      <c r="BY27" s="747">
        <v>1705</v>
      </c>
      <c r="BZ27" s="747">
        <v>839</v>
      </c>
      <c r="CA27" s="747">
        <v>15400</v>
      </c>
      <c r="CB27" s="91">
        <v>3680</v>
      </c>
      <c r="CC27" s="747">
        <v>1794</v>
      </c>
      <c r="CD27" s="747">
        <v>1765</v>
      </c>
      <c r="CE27" s="747">
        <v>2094</v>
      </c>
      <c r="CF27" s="747">
        <v>20405</v>
      </c>
      <c r="CG27" s="747">
        <v>36151</v>
      </c>
      <c r="CH27" s="91">
        <v>22100</v>
      </c>
      <c r="CI27" s="747">
        <v>204</v>
      </c>
      <c r="CJ27" s="747">
        <v>3249</v>
      </c>
      <c r="CK27" s="747">
        <v>10764</v>
      </c>
      <c r="CL27" s="747">
        <v>8718</v>
      </c>
      <c r="CM27" s="747">
        <v>15276</v>
      </c>
      <c r="CN27" s="91">
        <v>7284</v>
      </c>
      <c r="CO27" s="747">
        <v>398</v>
      </c>
      <c r="CP27" s="747">
        <v>1001</v>
      </c>
      <c r="CQ27" s="747">
        <v>29504</v>
      </c>
      <c r="CR27" s="747">
        <v>149351</v>
      </c>
      <c r="CS27" s="747">
        <v>173976</v>
      </c>
      <c r="CT27" s="91">
        <v>127934</v>
      </c>
      <c r="CU27" s="747">
        <v>40324</v>
      </c>
      <c r="CV27" s="747">
        <v>322100</v>
      </c>
      <c r="CW27" s="747">
        <v>174757</v>
      </c>
      <c r="CX27" s="747">
        <v>646559</v>
      </c>
      <c r="CY27" s="747">
        <v>1333970</v>
      </c>
      <c r="CZ27" s="812">
        <v>1339745</v>
      </c>
      <c r="DA27" s="98"/>
      <c r="DB27" s="98"/>
      <c r="DC27" s="98"/>
      <c r="DD27" s="98"/>
      <c r="DE27" s="98"/>
      <c r="DF27" s="98"/>
    </row>
    <row r="28" spans="2:110" ht="13.5" x14ac:dyDescent="0.25">
      <c r="B28" s="813" t="s">
        <v>1012</v>
      </c>
      <c r="C28" s="747">
        <v>896</v>
      </c>
      <c r="D28" s="747">
        <v>72487</v>
      </c>
      <c r="E28" s="747">
        <v>68829</v>
      </c>
      <c r="F28" s="747">
        <v>73644</v>
      </c>
      <c r="G28" s="747">
        <v>159821</v>
      </c>
      <c r="H28" s="91">
        <v>365622</v>
      </c>
      <c r="I28" s="747">
        <v>426</v>
      </c>
      <c r="J28" s="747">
        <v>27788</v>
      </c>
      <c r="K28" s="747">
        <v>37794</v>
      </c>
      <c r="L28" s="747">
        <v>65020</v>
      </c>
      <c r="M28" s="747">
        <v>161326</v>
      </c>
      <c r="N28" s="91">
        <v>274692</v>
      </c>
      <c r="O28" s="747">
        <v>5456</v>
      </c>
      <c r="P28" s="747">
        <v>18611</v>
      </c>
      <c r="Q28" s="747">
        <v>53727</v>
      </c>
      <c r="R28" s="747">
        <v>123668</v>
      </c>
      <c r="S28" s="747">
        <v>118308</v>
      </c>
      <c r="T28" s="91">
        <v>168226</v>
      </c>
      <c r="U28" s="747">
        <v>808</v>
      </c>
      <c r="V28" s="747">
        <v>83954</v>
      </c>
      <c r="W28" s="747">
        <v>21036</v>
      </c>
      <c r="X28" s="747">
        <v>55762</v>
      </c>
      <c r="Y28" s="747">
        <v>59615</v>
      </c>
      <c r="Z28" s="91">
        <v>125127</v>
      </c>
      <c r="AA28" s="747">
        <v>112</v>
      </c>
      <c r="AB28" s="747">
        <v>1671</v>
      </c>
      <c r="AC28" s="747">
        <v>9601</v>
      </c>
      <c r="AD28" s="747">
        <v>23999</v>
      </c>
      <c r="AE28" s="747">
        <v>57089</v>
      </c>
      <c r="AF28" s="91">
        <v>30220</v>
      </c>
      <c r="AG28" s="747">
        <v>3648</v>
      </c>
      <c r="AH28" s="747">
        <v>6183</v>
      </c>
      <c r="AI28" s="747">
        <v>9472</v>
      </c>
      <c r="AJ28" s="747">
        <v>22750</v>
      </c>
      <c r="AK28" s="747">
        <v>40443</v>
      </c>
      <c r="AL28" s="91">
        <v>44162</v>
      </c>
      <c r="AM28" s="747">
        <v>1889</v>
      </c>
      <c r="AN28" s="747">
        <v>5299</v>
      </c>
      <c r="AO28" s="747">
        <v>6770</v>
      </c>
      <c r="AP28" s="747">
        <v>18485</v>
      </c>
      <c r="AQ28" s="747">
        <v>12076</v>
      </c>
      <c r="AR28" s="91">
        <v>15493</v>
      </c>
      <c r="AS28" s="747">
        <v>0</v>
      </c>
      <c r="AT28" s="747">
        <v>4003</v>
      </c>
      <c r="AU28" s="747">
        <v>8442</v>
      </c>
      <c r="AV28" s="747">
        <v>20846</v>
      </c>
      <c r="AW28" s="747">
        <v>61110</v>
      </c>
      <c r="AX28" s="91">
        <v>79432</v>
      </c>
      <c r="AY28" s="747">
        <v>24</v>
      </c>
      <c r="AZ28" s="747">
        <v>815</v>
      </c>
      <c r="BA28" s="747">
        <v>18539</v>
      </c>
      <c r="BB28" s="747">
        <v>47356</v>
      </c>
      <c r="BC28" s="747">
        <v>52098</v>
      </c>
      <c r="BD28" s="91">
        <v>29831</v>
      </c>
      <c r="BE28" s="747">
        <v>1267</v>
      </c>
      <c r="BF28" s="747">
        <v>1147</v>
      </c>
      <c r="BG28" s="747">
        <v>6288</v>
      </c>
      <c r="BH28" s="747">
        <v>9749</v>
      </c>
      <c r="BI28" s="747">
        <v>34923</v>
      </c>
      <c r="BJ28" s="91">
        <v>8564</v>
      </c>
      <c r="BK28" s="747">
        <v>523</v>
      </c>
      <c r="BL28" s="747">
        <v>1157</v>
      </c>
      <c r="BM28" s="747">
        <v>1756</v>
      </c>
      <c r="BN28" s="747">
        <v>1260</v>
      </c>
      <c r="BO28" s="747">
        <v>50760</v>
      </c>
      <c r="BP28" s="91">
        <v>31331</v>
      </c>
      <c r="BQ28" s="747">
        <v>659</v>
      </c>
      <c r="BR28" s="747">
        <v>28197</v>
      </c>
      <c r="BS28" s="747">
        <v>2240</v>
      </c>
      <c r="BT28" s="747">
        <v>20256</v>
      </c>
      <c r="BU28" s="747">
        <v>5906</v>
      </c>
      <c r="BV28" s="91">
        <v>29878</v>
      </c>
      <c r="BW28" s="747">
        <v>50</v>
      </c>
      <c r="BX28" s="747">
        <v>346</v>
      </c>
      <c r="BY28" s="747">
        <v>1270</v>
      </c>
      <c r="BZ28" s="747">
        <v>1842</v>
      </c>
      <c r="CA28" s="747">
        <v>25387</v>
      </c>
      <c r="CB28" s="91">
        <v>794</v>
      </c>
      <c r="CC28" s="747">
        <v>1658</v>
      </c>
      <c r="CD28" s="747">
        <v>2683</v>
      </c>
      <c r="CE28" s="747">
        <v>3261</v>
      </c>
      <c r="CF28" s="747">
        <v>26920</v>
      </c>
      <c r="CG28" s="747">
        <v>14390</v>
      </c>
      <c r="CH28" s="91">
        <v>18457</v>
      </c>
      <c r="CI28" s="747">
        <v>323</v>
      </c>
      <c r="CJ28" s="747">
        <v>2294</v>
      </c>
      <c r="CK28" s="747">
        <v>7957</v>
      </c>
      <c r="CL28" s="747">
        <v>7325</v>
      </c>
      <c r="CM28" s="747">
        <v>29573</v>
      </c>
      <c r="CN28" s="91">
        <v>9854</v>
      </c>
      <c r="CO28" s="747">
        <v>263</v>
      </c>
      <c r="CP28" s="747">
        <v>732</v>
      </c>
      <c r="CQ28" s="747">
        <v>19655</v>
      </c>
      <c r="CR28" s="747">
        <v>159663</v>
      </c>
      <c r="CS28" s="747">
        <v>188521</v>
      </c>
      <c r="CT28" s="91">
        <v>142513</v>
      </c>
      <c r="CU28" s="747">
        <v>18002</v>
      </c>
      <c r="CV28" s="747">
        <v>257367</v>
      </c>
      <c r="CW28" s="747">
        <v>276637</v>
      </c>
      <c r="CX28" s="747">
        <v>678545</v>
      </c>
      <c r="CY28" s="747">
        <v>1071346</v>
      </c>
      <c r="CZ28" s="812">
        <v>1374196</v>
      </c>
      <c r="DA28" s="98"/>
      <c r="DB28" s="98"/>
      <c r="DC28" s="98"/>
      <c r="DD28" s="98"/>
      <c r="DE28" s="98"/>
      <c r="DF28" s="98"/>
    </row>
    <row r="29" spans="2:110" ht="13.5" x14ac:dyDescent="0.25">
      <c r="B29" s="813" t="s">
        <v>1022</v>
      </c>
      <c r="C29" s="747">
        <v>809</v>
      </c>
      <c r="D29" s="747">
        <v>40724</v>
      </c>
      <c r="E29" s="747">
        <v>6171</v>
      </c>
      <c r="F29" s="747">
        <v>32599</v>
      </c>
      <c r="G29" s="747">
        <v>187733</v>
      </c>
      <c r="H29" s="91">
        <v>338471</v>
      </c>
      <c r="I29" s="747">
        <v>824</v>
      </c>
      <c r="J29" s="747">
        <v>11669</v>
      </c>
      <c r="K29" s="747">
        <v>16768</v>
      </c>
      <c r="L29" s="747">
        <v>102854</v>
      </c>
      <c r="M29" s="747">
        <v>226896</v>
      </c>
      <c r="N29" s="91">
        <v>318922</v>
      </c>
      <c r="O29" s="747">
        <v>7408</v>
      </c>
      <c r="P29" s="747">
        <v>17360</v>
      </c>
      <c r="Q29" s="747">
        <v>19265</v>
      </c>
      <c r="R29" s="747">
        <v>67347</v>
      </c>
      <c r="S29" s="747">
        <v>91005</v>
      </c>
      <c r="T29" s="91">
        <v>115625</v>
      </c>
      <c r="U29" s="747">
        <v>929</v>
      </c>
      <c r="V29" s="747">
        <v>24601</v>
      </c>
      <c r="W29" s="747">
        <v>16184</v>
      </c>
      <c r="X29" s="747">
        <v>22987</v>
      </c>
      <c r="Y29" s="747">
        <v>40591</v>
      </c>
      <c r="Z29" s="91">
        <v>74081</v>
      </c>
      <c r="AA29" s="747">
        <v>123</v>
      </c>
      <c r="AB29" s="747">
        <v>2161</v>
      </c>
      <c r="AC29" s="747">
        <v>7084</v>
      </c>
      <c r="AD29" s="747">
        <v>13431</v>
      </c>
      <c r="AE29" s="747">
        <v>82323</v>
      </c>
      <c r="AF29" s="91">
        <v>7357</v>
      </c>
      <c r="AG29" s="747">
        <v>2266</v>
      </c>
      <c r="AH29" s="747">
        <v>7053</v>
      </c>
      <c r="AI29" s="747">
        <v>7482</v>
      </c>
      <c r="AJ29" s="747">
        <v>20940</v>
      </c>
      <c r="AK29" s="747">
        <v>35445</v>
      </c>
      <c r="AL29" s="91">
        <v>27209</v>
      </c>
      <c r="AM29" s="747">
        <v>1060</v>
      </c>
      <c r="AN29" s="747">
        <v>2140</v>
      </c>
      <c r="AO29" s="747">
        <v>3105</v>
      </c>
      <c r="AP29" s="747">
        <v>7850</v>
      </c>
      <c r="AQ29" s="747">
        <v>22243</v>
      </c>
      <c r="AR29" s="91">
        <v>28980</v>
      </c>
      <c r="AS29" s="747">
        <v>0</v>
      </c>
      <c r="AT29" s="747">
        <v>16368</v>
      </c>
      <c r="AU29" s="747">
        <v>7859</v>
      </c>
      <c r="AV29" s="747">
        <v>61725</v>
      </c>
      <c r="AW29" s="747">
        <v>14146</v>
      </c>
      <c r="AX29" s="91">
        <v>35423</v>
      </c>
      <c r="AY29" s="747">
        <v>0</v>
      </c>
      <c r="AZ29" s="747">
        <v>8766</v>
      </c>
      <c r="BA29" s="747">
        <v>4670</v>
      </c>
      <c r="BB29" s="747">
        <v>22450</v>
      </c>
      <c r="BC29" s="747">
        <v>46927</v>
      </c>
      <c r="BD29" s="91">
        <v>13745</v>
      </c>
      <c r="BE29" s="747">
        <v>661</v>
      </c>
      <c r="BF29" s="747">
        <v>13969</v>
      </c>
      <c r="BG29" s="747">
        <v>23324</v>
      </c>
      <c r="BH29" s="747">
        <v>10911</v>
      </c>
      <c r="BI29" s="747">
        <v>31024</v>
      </c>
      <c r="BJ29" s="91">
        <v>13864</v>
      </c>
      <c r="BK29" s="747">
        <v>295</v>
      </c>
      <c r="BL29" s="747">
        <v>634</v>
      </c>
      <c r="BM29" s="747">
        <v>2282</v>
      </c>
      <c r="BN29" s="747">
        <v>3399</v>
      </c>
      <c r="BO29" s="747">
        <v>40489</v>
      </c>
      <c r="BP29" s="91">
        <v>30447</v>
      </c>
      <c r="BQ29" s="747">
        <v>665</v>
      </c>
      <c r="BR29" s="747">
        <v>3475</v>
      </c>
      <c r="BS29" s="747">
        <v>1876</v>
      </c>
      <c r="BT29" s="747">
        <v>21976</v>
      </c>
      <c r="BU29" s="747">
        <v>32586</v>
      </c>
      <c r="BV29" s="91">
        <v>1476</v>
      </c>
      <c r="BW29" s="747">
        <v>45</v>
      </c>
      <c r="BX29" s="747">
        <v>1465</v>
      </c>
      <c r="BY29" s="747">
        <v>898</v>
      </c>
      <c r="BZ29" s="747">
        <v>541</v>
      </c>
      <c r="CA29" s="747">
        <v>18213</v>
      </c>
      <c r="CB29" s="91">
        <v>7121</v>
      </c>
      <c r="CC29" s="747">
        <v>1659</v>
      </c>
      <c r="CD29" s="747">
        <v>3214</v>
      </c>
      <c r="CE29" s="747">
        <v>2181</v>
      </c>
      <c r="CF29" s="747">
        <v>4563</v>
      </c>
      <c r="CG29" s="747">
        <v>42638</v>
      </c>
      <c r="CH29" s="91">
        <v>19676</v>
      </c>
      <c r="CI29" s="747">
        <v>121</v>
      </c>
      <c r="CJ29" s="747">
        <v>3965</v>
      </c>
      <c r="CK29" s="747">
        <v>4358</v>
      </c>
      <c r="CL29" s="747">
        <v>6441</v>
      </c>
      <c r="CM29" s="747">
        <v>16575</v>
      </c>
      <c r="CN29" s="91">
        <v>7615</v>
      </c>
      <c r="CO29" s="747">
        <v>635</v>
      </c>
      <c r="CP29" s="747">
        <v>1045</v>
      </c>
      <c r="CQ29" s="747">
        <v>4924</v>
      </c>
      <c r="CR29" s="747">
        <v>193431</v>
      </c>
      <c r="CS29" s="747">
        <v>140133</v>
      </c>
      <c r="CT29" s="91">
        <v>112431</v>
      </c>
      <c r="CU29" s="747">
        <v>17500</v>
      </c>
      <c r="CV29" s="747">
        <v>158609</v>
      </c>
      <c r="CW29" s="747">
        <v>128431</v>
      </c>
      <c r="CX29" s="747">
        <v>593445</v>
      </c>
      <c r="CY29" s="747">
        <v>1068967</v>
      </c>
      <c r="CZ29" s="812">
        <v>1152443</v>
      </c>
      <c r="DA29" s="98"/>
      <c r="DB29" s="98"/>
      <c r="DC29" s="98"/>
      <c r="DD29" s="98"/>
      <c r="DE29" s="98"/>
      <c r="DF29" s="98"/>
    </row>
    <row r="30" spans="2:110" ht="13.5" x14ac:dyDescent="0.25">
      <c r="B30" s="815" t="s">
        <v>1033</v>
      </c>
      <c r="C30" s="747">
        <v>151</v>
      </c>
      <c r="D30" s="747">
        <v>56344</v>
      </c>
      <c r="E30" s="747">
        <v>13481</v>
      </c>
      <c r="F30" s="747">
        <v>22348</v>
      </c>
      <c r="G30" s="747">
        <v>113147</v>
      </c>
      <c r="H30" s="91">
        <v>299052</v>
      </c>
      <c r="I30" s="747">
        <v>75</v>
      </c>
      <c r="J30" s="747">
        <v>3006</v>
      </c>
      <c r="K30" s="747">
        <v>5499</v>
      </c>
      <c r="L30" s="747">
        <v>60054</v>
      </c>
      <c r="M30" s="747">
        <v>166416</v>
      </c>
      <c r="N30" s="91">
        <v>231645</v>
      </c>
      <c r="O30" s="747">
        <v>2049</v>
      </c>
      <c r="P30" s="747">
        <v>16854</v>
      </c>
      <c r="Q30" s="747">
        <v>46449</v>
      </c>
      <c r="R30" s="747">
        <v>56479</v>
      </c>
      <c r="S30" s="747">
        <v>204641</v>
      </c>
      <c r="T30" s="91">
        <v>70973</v>
      </c>
      <c r="U30" s="747">
        <v>817</v>
      </c>
      <c r="V30" s="747">
        <v>32823</v>
      </c>
      <c r="W30" s="747">
        <v>14438</v>
      </c>
      <c r="X30" s="747">
        <v>37223</v>
      </c>
      <c r="Y30" s="747">
        <v>39617</v>
      </c>
      <c r="Z30" s="91">
        <v>31946</v>
      </c>
      <c r="AA30" s="747">
        <v>0</v>
      </c>
      <c r="AB30" s="747">
        <v>418</v>
      </c>
      <c r="AC30" s="747">
        <v>4390</v>
      </c>
      <c r="AD30" s="747">
        <v>25553</v>
      </c>
      <c r="AE30" s="747">
        <v>75846</v>
      </c>
      <c r="AF30" s="91">
        <v>30453</v>
      </c>
      <c r="AG30" s="747">
        <v>1782</v>
      </c>
      <c r="AH30" s="747">
        <v>9683</v>
      </c>
      <c r="AI30" s="747">
        <v>2057</v>
      </c>
      <c r="AJ30" s="747">
        <v>31000</v>
      </c>
      <c r="AK30" s="747">
        <v>32707</v>
      </c>
      <c r="AL30" s="91">
        <v>6947</v>
      </c>
      <c r="AM30" s="747">
        <v>1621</v>
      </c>
      <c r="AN30" s="747">
        <v>2093</v>
      </c>
      <c r="AO30" s="747">
        <v>2147</v>
      </c>
      <c r="AP30" s="747">
        <v>5390</v>
      </c>
      <c r="AQ30" s="747">
        <v>50712</v>
      </c>
      <c r="AR30" s="91">
        <v>1614</v>
      </c>
      <c r="AS30" s="747">
        <v>0</v>
      </c>
      <c r="AT30" s="747">
        <v>0</v>
      </c>
      <c r="AU30" s="747">
        <v>10249</v>
      </c>
      <c r="AV30" s="747">
        <v>5682</v>
      </c>
      <c r="AW30" s="747">
        <v>16078</v>
      </c>
      <c r="AX30" s="91">
        <v>55101</v>
      </c>
      <c r="AY30" s="747">
        <v>0</v>
      </c>
      <c r="AZ30" s="747">
        <v>489</v>
      </c>
      <c r="BA30" s="747">
        <v>18651</v>
      </c>
      <c r="BB30" s="747">
        <v>8984</v>
      </c>
      <c r="BC30" s="747">
        <v>43603</v>
      </c>
      <c r="BD30" s="91">
        <v>25660</v>
      </c>
      <c r="BE30" s="747">
        <v>595</v>
      </c>
      <c r="BF30" s="747">
        <v>14162</v>
      </c>
      <c r="BG30" s="747">
        <v>18305</v>
      </c>
      <c r="BH30" s="747">
        <v>7617</v>
      </c>
      <c r="BI30" s="747">
        <v>21745</v>
      </c>
      <c r="BJ30" s="91">
        <v>2624</v>
      </c>
      <c r="BK30" s="747">
        <v>644</v>
      </c>
      <c r="BL30" s="747">
        <v>1369</v>
      </c>
      <c r="BM30" s="747">
        <v>1592</v>
      </c>
      <c r="BN30" s="747">
        <v>8874</v>
      </c>
      <c r="BO30" s="747">
        <v>25224</v>
      </c>
      <c r="BP30" s="91">
        <v>5165</v>
      </c>
      <c r="BQ30" s="747">
        <v>162</v>
      </c>
      <c r="BR30" s="747">
        <v>8146</v>
      </c>
      <c r="BS30" s="747">
        <v>4914</v>
      </c>
      <c r="BT30" s="747">
        <v>26882</v>
      </c>
      <c r="BU30" s="747">
        <v>21238</v>
      </c>
      <c r="BV30" s="91">
        <v>8690</v>
      </c>
      <c r="BW30" s="747">
        <v>142</v>
      </c>
      <c r="BX30" s="747">
        <v>482</v>
      </c>
      <c r="BY30" s="747">
        <v>14189</v>
      </c>
      <c r="BZ30" s="747">
        <v>16167</v>
      </c>
      <c r="CA30" s="747">
        <v>7206</v>
      </c>
      <c r="CB30" s="91">
        <v>801</v>
      </c>
      <c r="CC30" s="747">
        <v>1094</v>
      </c>
      <c r="CD30" s="747">
        <v>2583</v>
      </c>
      <c r="CE30" s="747">
        <v>3327</v>
      </c>
      <c r="CF30" s="747">
        <v>18017</v>
      </c>
      <c r="CG30" s="747">
        <v>19000</v>
      </c>
      <c r="CH30" s="91">
        <v>43177</v>
      </c>
      <c r="CI30" s="747">
        <v>196</v>
      </c>
      <c r="CJ30" s="747">
        <v>1660</v>
      </c>
      <c r="CK30" s="747">
        <v>8840</v>
      </c>
      <c r="CL30" s="747">
        <v>4732</v>
      </c>
      <c r="CM30" s="747">
        <v>15971</v>
      </c>
      <c r="CN30" s="91">
        <v>17510</v>
      </c>
      <c r="CO30" s="747">
        <v>151</v>
      </c>
      <c r="CP30" s="747">
        <v>394</v>
      </c>
      <c r="CQ30" s="747">
        <v>4382</v>
      </c>
      <c r="CR30" s="747">
        <v>172935</v>
      </c>
      <c r="CS30" s="747">
        <v>111398</v>
      </c>
      <c r="CT30" s="91">
        <v>85185</v>
      </c>
      <c r="CU30" s="747">
        <v>9479</v>
      </c>
      <c r="CV30" s="747">
        <v>150506</v>
      </c>
      <c r="CW30" s="747">
        <v>172910</v>
      </c>
      <c r="CX30" s="747">
        <v>507937</v>
      </c>
      <c r="CY30" s="747">
        <v>964549</v>
      </c>
      <c r="CZ30" s="812">
        <v>916543</v>
      </c>
      <c r="DA30" s="98"/>
      <c r="DB30" s="98"/>
      <c r="DC30" s="98"/>
      <c r="DD30" s="98"/>
      <c r="DE30" s="98"/>
      <c r="DF30" s="98"/>
    </row>
    <row r="31" spans="2:110" ht="13.5" x14ac:dyDescent="0.25">
      <c r="B31" s="813" t="s">
        <v>1041</v>
      </c>
      <c r="C31" s="747">
        <v>122</v>
      </c>
      <c r="D31" s="747">
        <v>12547</v>
      </c>
      <c r="E31" s="747">
        <v>39145</v>
      </c>
      <c r="F31" s="747">
        <v>43035</v>
      </c>
      <c r="G31" s="747">
        <v>100180</v>
      </c>
      <c r="H31" s="91">
        <v>357834</v>
      </c>
      <c r="I31" s="747">
        <v>715</v>
      </c>
      <c r="J31" s="747">
        <v>16633</v>
      </c>
      <c r="K31" s="747">
        <v>5612</v>
      </c>
      <c r="L31" s="747">
        <v>92937</v>
      </c>
      <c r="M31" s="747">
        <v>276049</v>
      </c>
      <c r="N31" s="91">
        <v>361061</v>
      </c>
      <c r="O31" s="747">
        <v>3966</v>
      </c>
      <c r="P31" s="747">
        <v>13706</v>
      </c>
      <c r="Q31" s="747">
        <v>54956</v>
      </c>
      <c r="R31" s="747">
        <v>161726</v>
      </c>
      <c r="S31" s="747">
        <v>71462</v>
      </c>
      <c r="T31" s="91">
        <v>136096</v>
      </c>
      <c r="U31" s="747">
        <v>841</v>
      </c>
      <c r="V31" s="747">
        <v>10920</v>
      </c>
      <c r="W31" s="747">
        <v>43472</v>
      </c>
      <c r="X31" s="747">
        <v>71434</v>
      </c>
      <c r="Y31" s="747">
        <v>29686</v>
      </c>
      <c r="Z31" s="91">
        <v>55944</v>
      </c>
      <c r="AA31" s="747">
        <v>38</v>
      </c>
      <c r="AB31" s="747">
        <v>455</v>
      </c>
      <c r="AC31" s="747">
        <v>7838</v>
      </c>
      <c r="AD31" s="747">
        <v>11077</v>
      </c>
      <c r="AE31" s="747">
        <v>44820</v>
      </c>
      <c r="AF31" s="91">
        <v>4702</v>
      </c>
      <c r="AG31" s="747">
        <v>3312</v>
      </c>
      <c r="AH31" s="747">
        <v>4142</v>
      </c>
      <c r="AI31" s="747">
        <v>885</v>
      </c>
      <c r="AJ31" s="747">
        <v>26327</v>
      </c>
      <c r="AK31" s="747">
        <v>20770</v>
      </c>
      <c r="AL31" s="91">
        <v>12747</v>
      </c>
      <c r="AM31" s="747">
        <v>1004</v>
      </c>
      <c r="AN31" s="747">
        <v>2303</v>
      </c>
      <c r="AO31" s="747">
        <v>7963</v>
      </c>
      <c r="AP31" s="747">
        <v>10001</v>
      </c>
      <c r="AQ31" s="747">
        <v>39909</v>
      </c>
      <c r="AR31" s="91">
        <v>2267</v>
      </c>
      <c r="AS31" s="747">
        <v>0</v>
      </c>
      <c r="AT31" s="747">
        <v>1456</v>
      </c>
      <c r="AU31" s="747">
        <v>8064</v>
      </c>
      <c r="AV31" s="747">
        <v>10359</v>
      </c>
      <c r="AW31" s="747">
        <v>10300</v>
      </c>
      <c r="AX31" s="91">
        <v>39165</v>
      </c>
      <c r="AY31" s="747">
        <v>30</v>
      </c>
      <c r="AZ31" s="747">
        <v>10757</v>
      </c>
      <c r="BA31" s="747">
        <v>29283</v>
      </c>
      <c r="BB31" s="747">
        <v>24291</v>
      </c>
      <c r="BC31" s="747">
        <v>51017</v>
      </c>
      <c r="BD31" s="91">
        <v>61922</v>
      </c>
      <c r="BE31" s="747">
        <v>1323</v>
      </c>
      <c r="BF31" s="747">
        <v>8320</v>
      </c>
      <c r="BG31" s="747">
        <v>4861</v>
      </c>
      <c r="BH31" s="747">
        <v>17016</v>
      </c>
      <c r="BI31" s="747">
        <v>15604</v>
      </c>
      <c r="BJ31" s="91">
        <v>2964</v>
      </c>
      <c r="BK31" s="747">
        <v>166</v>
      </c>
      <c r="BL31" s="747">
        <v>1525</v>
      </c>
      <c r="BM31" s="747">
        <v>1148</v>
      </c>
      <c r="BN31" s="747">
        <v>18225</v>
      </c>
      <c r="BO31" s="747">
        <v>12835</v>
      </c>
      <c r="BP31" s="91">
        <v>12756</v>
      </c>
      <c r="BQ31" s="747">
        <v>1378</v>
      </c>
      <c r="BR31" s="747">
        <v>8239</v>
      </c>
      <c r="BS31" s="747">
        <v>24681</v>
      </c>
      <c r="BT31" s="747">
        <v>11232</v>
      </c>
      <c r="BU31" s="747">
        <v>30686</v>
      </c>
      <c r="BV31" s="91">
        <v>18839</v>
      </c>
      <c r="BW31" s="747">
        <v>0</v>
      </c>
      <c r="BX31" s="747">
        <v>691</v>
      </c>
      <c r="BY31" s="747">
        <v>794</v>
      </c>
      <c r="BZ31" s="747">
        <v>1368</v>
      </c>
      <c r="CA31" s="747">
        <v>3568</v>
      </c>
      <c r="CB31" s="91">
        <v>19301</v>
      </c>
      <c r="CC31" s="747">
        <v>858</v>
      </c>
      <c r="CD31" s="747">
        <v>1919</v>
      </c>
      <c r="CE31" s="747">
        <v>9473</v>
      </c>
      <c r="CF31" s="747">
        <v>11832</v>
      </c>
      <c r="CG31" s="747">
        <v>12915</v>
      </c>
      <c r="CH31" s="91">
        <v>45861</v>
      </c>
      <c r="CI31" s="747">
        <v>82</v>
      </c>
      <c r="CJ31" s="747">
        <v>2225</v>
      </c>
      <c r="CK31" s="747">
        <v>3047</v>
      </c>
      <c r="CL31" s="747">
        <v>4894</v>
      </c>
      <c r="CM31" s="747">
        <v>15769</v>
      </c>
      <c r="CN31" s="91">
        <v>7875</v>
      </c>
      <c r="CO31" s="747">
        <v>112</v>
      </c>
      <c r="CP31" s="747">
        <v>687</v>
      </c>
      <c r="CQ31" s="747">
        <v>2132</v>
      </c>
      <c r="CR31" s="747">
        <v>126503</v>
      </c>
      <c r="CS31" s="747">
        <v>149125</v>
      </c>
      <c r="CT31" s="91">
        <v>81668</v>
      </c>
      <c r="CU31" s="747">
        <v>13947</v>
      </c>
      <c r="CV31" s="747">
        <v>96525</v>
      </c>
      <c r="CW31" s="747">
        <v>243354</v>
      </c>
      <c r="CX31" s="747">
        <v>642257</v>
      </c>
      <c r="CY31" s="747">
        <v>884695</v>
      </c>
      <c r="CZ31" s="812">
        <v>1221002</v>
      </c>
      <c r="DA31" s="98"/>
      <c r="DB31" s="98"/>
      <c r="DC31" s="98"/>
      <c r="DD31" s="98"/>
      <c r="DE31" s="98"/>
      <c r="DF31" s="98"/>
    </row>
    <row r="32" spans="2:110" ht="13.5" x14ac:dyDescent="0.25">
      <c r="B32" s="813" t="s">
        <v>1056</v>
      </c>
      <c r="C32" s="747">
        <v>72</v>
      </c>
      <c r="D32" s="747">
        <v>38858</v>
      </c>
      <c r="E32" s="747">
        <v>5519</v>
      </c>
      <c r="F32" s="747">
        <v>35107</v>
      </c>
      <c r="G32" s="747">
        <v>173719</v>
      </c>
      <c r="H32" s="91">
        <v>290194</v>
      </c>
      <c r="I32" s="747">
        <v>333</v>
      </c>
      <c r="J32" s="747">
        <v>915</v>
      </c>
      <c r="K32" s="747">
        <v>4884</v>
      </c>
      <c r="L32" s="747">
        <v>60516</v>
      </c>
      <c r="M32" s="747">
        <v>192106</v>
      </c>
      <c r="N32" s="91">
        <v>325851</v>
      </c>
      <c r="O32" s="747">
        <v>3656</v>
      </c>
      <c r="P32" s="747">
        <v>29561</v>
      </c>
      <c r="Q32" s="747">
        <v>31190</v>
      </c>
      <c r="R32" s="747">
        <v>124464</v>
      </c>
      <c r="S32" s="747">
        <v>83819</v>
      </c>
      <c r="T32" s="91">
        <v>159119</v>
      </c>
      <c r="U32" s="747">
        <v>585</v>
      </c>
      <c r="V32" s="747">
        <v>61392</v>
      </c>
      <c r="W32" s="747">
        <v>41466</v>
      </c>
      <c r="X32" s="747">
        <v>52425</v>
      </c>
      <c r="Y32" s="747">
        <v>19406</v>
      </c>
      <c r="Z32" s="91">
        <v>65087</v>
      </c>
      <c r="AA32" s="747">
        <v>203</v>
      </c>
      <c r="AB32" s="747">
        <v>1140</v>
      </c>
      <c r="AC32" s="747">
        <v>5841</v>
      </c>
      <c r="AD32" s="747">
        <v>28609</v>
      </c>
      <c r="AE32" s="747">
        <v>26009</v>
      </c>
      <c r="AF32" s="91">
        <v>20429</v>
      </c>
      <c r="AG32" s="747">
        <v>3018</v>
      </c>
      <c r="AH32" s="747">
        <v>1992</v>
      </c>
      <c r="AI32" s="747">
        <v>2512</v>
      </c>
      <c r="AJ32" s="747">
        <v>49835</v>
      </c>
      <c r="AK32" s="747">
        <v>64604</v>
      </c>
      <c r="AL32" s="91">
        <v>1312</v>
      </c>
      <c r="AM32" s="747">
        <v>784</v>
      </c>
      <c r="AN32" s="747">
        <v>1733</v>
      </c>
      <c r="AO32" s="747">
        <v>6468</v>
      </c>
      <c r="AP32" s="747">
        <v>23437</v>
      </c>
      <c r="AQ32" s="747">
        <v>25879</v>
      </c>
      <c r="AR32" s="91">
        <v>2004</v>
      </c>
      <c r="AS32" s="747">
        <v>0</v>
      </c>
      <c r="AT32" s="747">
        <v>0</v>
      </c>
      <c r="AU32" s="747">
        <v>14061</v>
      </c>
      <c r="AV32" s="747">
        <v>20686</v>
      </c>
      <c r="AW32" s="747">
        <v>5536</v>
      </c>
      <c r="AX32" s="91">
        <v>25111</v>
      </c>
      <c r="AY32" s="747">
        <v>34</v>
      </c>
      <c r="AZ32" s="747">
        <v>45</v>
      </c>
      <c r="BA32" s="747">
        <v>3356</v>
      </c>
      <c r="BB32" s="747">
        <v>27589</v>
      </c>
      <c r="BC32" s="747">
        <v>7178</v>
      </c>
      <c r="BD32" s="91">
        <v>47047</v>
      </c>
      <c r="BE32" s="747">
        <v>935</v>
      </c>
      <c r="BF32" s="747">
        <v>7014</v>
      </c>
      <c r="BG32" s="747">
        <v>8253</v>
      </c>
      <c r="BH32" s="747">
        <v>11763</v>
      </c>
      <c r="BI32" s="747">
        <v>12504</v>
      </c>
      <c r="BJ32" s="91">
        <v>2719</v>
      </c>
      <c r="BK32" s="747">
        <v>209</v>
      </c>
      <c r="BL32" s="747">
        <v>905</v>
      </c>
      <c r="BM32" s="747">
        <v>1867</v>
      </c>
      <c r="BN32" s="747">
        <v>20827</v>
      </c>
      <c r="BO32" s="747">
        <v>12304</v>
      </c>
      <c r="BP32" s="91">
        <v>6369</v>
      </c>
      <c r="BQ32" s="747">
        <v>2049</v>
      </c>
      <c r="BR32" s="747">
        <v>3729</v>
      </c>
      <c r="BS32" s="747">
        <v>6941</v>
      </c>
      <c r="BT32" s="747">
        <v>3296</v>
      </c>
      <c r="BU32" s="747">
        <v>9697</v>
      </c>
      <c r="BV32" s="91">
        <v>11971</v>
      </c>
      <c r="BW32" s="747">
        <v>40</v>
      </c>
      <c r="BX32" s="747">
        <v>530</v>
      </c>
      <c r="BY32" s="747">
        <v>1285</v>
      </c>
      <c r="BZ32" s="747">
        <v>462</v>
      </c>
      <c r="CA32" s="747">
        <v>3253</v>
      </c>
      <c r="CB32" s="91">
        <v>270</v>
      </c>
      <c r="CC32" s="747">
        <v>1639</v>
      </c>
      <c r="CD32" s="747">
        <v>2315</v>
      </c>
      <c r="CE32" s="747">
        <v>3553</v>
      </c>
      <c r="CF32" s="747">
        <v>9788</v>
      </c>
      <c r="CG32" s="747">
        <v>43111</v>
      </c>
      <c r="CH32" s="91">
        <v>7247</v>
      </c>
      <c r="CI32" s="747">
        <v>82</v>
      </c>
      <c r="CJ32" s="747">
        <v>1730</v>
      </c>
      <c r="CK32" s="747">
        <v>3011</v>
      </c>
      <c r="CL32" s="747">
        <v>3189</v>
      </c>
      <c r="CM32" s="747">
        <v>25062</v>
      </c>
      <c r="CN32" s="91">
        <v>4835</v>
      </c>
      <c r="CO32" s="747">
        <v>343</v>
      </c>
      <c r="CP32" s="747">
        <v>1516</v>
      </c>
      <c r="CQ32" s="747">
        <v>3276</v>
      </c>
      <c r="CR32" s="747">
        <v>200433</v>
      </c>
      <c r="CS32" s="747">
        <v>72881</v>
      </c>
      <c r="CT32" s="91">
        <v>120303</v>
      </c>
      <c r="CU32" s="747">
        <v>13982</v>
      </c>
      <c r="CV32" s="747">
        <v>153375</v>
      </c>
      <c r="CW32" s="747">
        <v>143483</v>
      </c>
      <c r="CX32" s="747">
        <v>672426</v>
      </c>
      <c r="CY32" s="747">
        <v>777068</v>
      </c>
      <c r="CZ32" s="812">
        <v>1089868</v>
      </c>
      <c r="DA32" s="98"/>
      <c r="DB32" s="98"/>
      <c r="DC32" s="98"/>
      <c r="DD32" s="98"/>
      <c r="DE32" s="98"/>
      <c r="DF32" s="98"/>
    </row>
    <row r="33" spans="2:110" ht="13.5" x14ac:dyDescent="0.25">
      <c r="B33" s="813" t="s">
        <v>1061</v>
      </c>
      <c r="C33" s="747">
        <v>273</v>
      </c>
      <c r="D33" s="747">
        <v>42414</v>
      </c>
      <c r="E33" s="747">
        <v>19729</v>
      </c>
      <c r="F33" s="747">
        <v>94563</v>
      </c>
      <c r="G33" s="747">
        <v>155211</v>
      </c>
      <c r="H33" s="91">
        <v>241956</v>
      </c>
      <c r="I33" s="747">
        <v>428</v>
      </c>
      <c r="J33" s="747">
        <v>1200</v>
      </c>
      <c r="K33" s="747">
        <v>3786</v>
      </c>
      <c r="L33" s="747">
        <v>48302</v>
      </c>
      <c r="M33" s="747">
        <v>253887</v>
      </c>
      <c r="N33" s="91">
        <v>383016</v>
      </c>
      <c r="O33" s="747">
        <v>1567</v>
      </c>
      <c r="P33" s="747">
        <v>5093</v>
      </c>
      <c r="Q33" s="747">
        <v>19782</v>
      </c>
      <c r="R33" s="747">
        <v>77949</v>
      </c>
      <c r="S33" s="747">
        <v>52738</v>
      </c>
      <c r="T33" s="91">
        <v>68520</v>
      </c>
      <c r="U33" s="747">
        <v>229</v>
      </c>
      <c r="V33" s="747">
        <v>43160</v>
      </c>
      <c r="W33" s="747">
        <v>16403</v>
      </c>
      <c r="X33" s="747">
        <v>68163</v>
      </c>
      <c r="Y33" s="747">
        <v>18117</v>
      </c>
      <c r="Z33" s="91">
        <v>7011</v>
      </c>
      <c r="AA33" s="747">
        <v>0</v>
      </c>
      <c r="AB33" s="747">
        <v>1108</v>
      </c>
      <c r="AC33" s="747">
        <v>6540</v>
      </c>
      <c r="AD33" s="747">
        <v>8902</v>
      </c>
      <c r="AE33" s="747">
        <v>103884</v>
      </c>
      <c r="AF33" s="91">
        <v>44886</v>
      </c>
      <c r="AG33" s="747">
        <v>8369</v>
      </c>
      <c r="AH33" s="747">
        <v>6664</v>
      </c>
      <c r="AI33" s="747">
        <v>10806</v>
      </c>
      <c r="AJ33" s="747">
        <v>26449</v>
      </c>
      <c r="AK33" s="747">
        <v>42882</v>
      </c>
      <c r="AL33" s="91">
        <v>5379</v>
      </c>
      <c r="AM33" s="747">
        <v>543</v>
      </c>
      <c r="AN33" s="747">
        <v>1169</v>
      </c>
      <c r="AO33" s="747">
        <v>1214</v>
      </c>
      <c r="AP33" s="747">
        <v>12773</v>
      </c>
      <c r="AQ33" s="747">
        <v>39747</v>
      </c>
      <c r="AR33" s="91">
        <v>18105</v>
      </c>
      <c r="AS33" s="747">
        <v>0</v>
      </c>
      <c r="AT33" s="747">
        <v>120</v>
      </c>
      <c r="AU33" s="747">
        <v>9620</v>
      </c>
      <c r="AV33" s="747">
        <v>29648</v>
      </c>
      <c r="AW33" s="747">
        <v>19460</v>
      </c>
      <c r="AX33" s="91">
        <v>97256</v>
      </c>
      <c r="AY33" s="747">
        <v>0</v>
      </c>
      <c r="AZ33" s="747">
        <v>752</v>
      </c>
      <c r="BA33" s="747">
        <v>5396</v>
      </c>
      <c r="BB33" s="747">
        <v>25091</v>
      </c>
      <c r="BC33" s="747">
        <v>14915</v>
      </c>
      <c r="BD33" s="91">
        <v>70045</v>
      </c>
      <c r="BE33" s="747">
        <v>934</v>
      </c>
      <c r="BF33" s="747">
        <v>15166</v>
      </c>
      <c r="BG33" s="747">
        <v>6795</v>
      </c>
      <c r="BH33" s="747">
        <v>16406</v>
      </c>
      <c r="BI33" s="747">
        <v>17902</v>
      </c>
      <c r="BJ33" s="91">
        <v>5520</v>
      </c>
      <c r="BK33" s="747">
        <v>174</v>
      </c>
      <c r="BL33" s="747">
        <v>891</v>
      </c>
      <c r="BM33" s="747">
        <v>909</v>
      </c>
      <c r="BN33" s="747">
        <v>7182</v>
      </c>
      <c r="BO33" s="747">
        <v>7276</v>
      </c>
      <c r="BP33" s="91">
        <v>7055</v>
      </c>
      <c r="BQ33" s="747">
        <v>721</v>
      </c>
      <c r="BR33" s="747">
        <v>4360</v>
      </c>
      <c r="BS33" s="747">
        <v>4364</v>
      </c>
      <c r="BT33" s="747">
        <v>2922</v>
      </c>
      <c r="BU33" s="747">
        <v>6373</v>
      </c>
      <c r="BV33" s="91">
        <v>2144</v>
      </c>
      <c r="BW33" s="747">
        <v>0</v>
      </c>
      <c r="BX33" s="747">
        <v>7500</v>
      </c>
      <c r="BY33" s="747">
        <v>1262</v>
      </c>
      <c r="BZ33" s="747">
        <v>647</v>
      </c>
      <c r="CA33" s="747">
        <v>11443</v>
      </c>
      <c r="CB33" s="91">
        <v>21323</v>
      </c>
      <c r="CC33" s="747">
        <v>1195</v>
      </c>
      <c r="CD33" s="747">
        <v>3165</v>
      </c>
      <c r="CE33" s="747">
        <v>6727</v>
      </c>
      <c r="CF33" s="747">
        <v>3104</v>
      </c>
      <c r="CG33" s="747">
        <v>11996</v>
      </c>
      <c r="CH33" s="91">
        <v>9643</v>
      </c>
      <c r="CI33" s="747">
        <v>40</v>
      </c>
      <c r="CJ33" s="747">
        <v>1075</v>
      </c>
      <c r="CK33" s="747">
        <v>8987</v>
      </c>
      <c r="CL33" s="747">
        <v>10553</v>
      </c>
      <c r="CM33" s="747">
        <v>10011</v>
      </c>
      <c r="CN33" s="91">
        <v>5727</v>
      </c>
      <c r="CO33" s="747">
        <v>123</v>
      </c>
      <c r="CP33" s="747">
        <v>312</v>
      </c>
      <c r="CQ33" s="747">
        <v>12239</v>
      </c>
      <c r="CR33" s="747">
        <v>124863</v>
      </c>
      <c r="CS33" s="747">
        <v>103036</v>
      </c>
      <c r="CT33" s="91">
        <v>48230</v>
      </c>
      <c r="CU33" s="747">
        <v>14596</v>
      </c>
      <c r="CV33" s="747">
        <v>134149</v>
      </c>
      <c r="CW33" s="747">
        <v>134559</v>
      </c>
      <c r="CX33" s="747">
        <v>557517</v>
      </c>
      <c r="CY33" s="747">
        <v>868878</v>
      </c>
      <c r="CZ33" s="812">
        <v>1035816</v>
      </c>
      <c r="DA33" s="98"/>
      <c r="DB33" s="98"/>
      <c r="DC33" s="98"/>
      <c r="DD33" s="98"/>
      <c r="DE33" s="98"/>
      <c r="DF33" s="98"/>
    </row>
    <row r="34" spans="2:110" ht="13.5" x14ac:dyDescent="0.25">
      <c r="B34" s="815" t="s">
        <v>1066</v>
      </c>
      <c r="C34" s="747">
        <v>67</v>
      </c>
      <c r="D34" s="747">
        <v>801</v>
      </c>
      <c r="E34" s="747">
        <v>6283</v>
      </c>
      <c r="F34" s="747">
        <v>54862</v>
      </c>
      <c r="G34" s="747">
        <v>135694</v>
      </c>
      <c r="H34" s="91">
        <v>367400</v>
      </c>
      <c r="I34" s="747">
        <v>966</v>
      </c>
      <c r="J34" s="747">
        <v>6361</v>
      </c>
      <c r="K34" s="747">
        <v>23816</v>
      </c>
      <c r="L34" s="747">
        <v>20851</v>
      </c>
      <c r="M34" s="747">
        <v>196024</v>
      </c>
      <c r="N34" s="91">
        <v>247071</v>
      </c>
      <c r="O34" s="747">
        <v>1716</v>
      </c>
      <c r="P34" s="747">
        <v>12256</v>
      </c>
      <c r="Q34" s="747">
        <v>39320</v>
      </c>
      <c r="R34" s="747">
        <v>45999</v>
      </c>
      <c r="S34" s="747">
        <v>98931</v>
      </c>
      <c r="T34" s="91">
        <v>52098</v>
      </c>
      <c r="U34" s="747">
        <v>400</v>
      </c>
      <c r="V34" s="747">
        <v>75192</v>
      </c>
      <c r="W34" s="747">
        <v>25709</v>
      </c>
      <c r="X34" s="747">
        <v>74781</v>
      </c>
      <c r="Y34" s="747">
        <v>29728</v>
      </c>
      <c r="Z34" s="91">
        <v>142591</v>
      </c>
      <c r="AA34" s="747">
        <v>174</v>
      </c>
      <c r="AB34" s="747">
        <v>732</v>
      </c>
      <c r="AC34" s="747">
        <v>6284</v>
      </c>
      <c r="AD34" s="747">
        <v>8358</v>
      </c>
      <c r="AE34" s="747">
        <v>58050</v>
      </c>
      <c r="AF34" s="91">
        <v>32828</v>
      </c>
      <c r="AG34" s="747">
        <v>1031</v>
      </c>
      <c r="AH34" s="747">
        <v>2878</v>
      </c>
      <c r="AI34" s="747">
        <v>1732</v>
      </c>
      <c r="AJ34" s="747">
        <v>12060</v>
      </c>
      <c r="AK34" s="747">
        <v>98303</v>
      </c>
      <c r="AL34" s="91">
        <v>14887</v>
      </c>
      <c r="AM34" s="747">
        <v>527</v>
      </c>
      <c r="AN34" s="747">
        <v>491</v>
      </c>
      <c r="AO34" s="747">
        <v>1104</v>
      </c>
      <c r="AP34" s="747">
        <v>4036</v>
      </c>
      <c r="AQ34" s="747">
        <v>40598</v>
      </c>
      <c r="AR34" s="91">
        <v>5841</v>
      </c>
      <c r="AS34" s="747">
        <v>0</v>
      </c>
      <c r="AT34" s="747">
        <v>8890</v>
      </c>
      <c r="AU34" s="747">
        <v>18498</v>
      </c>
      <c r="AV34" s="747">
        <v>16948</v>
      </c>
      <c r="AW34" s="747">
        <v>18714</v>
      </c>
      <c r="AX34" s="91">
        <v>92144</v>
      </c>
      <c r="AY34" s="747">
        <v>178</v>
      </c>
      <c r="AZ34" s="747">
        <v>2340</v>
      </c>
      <c r="BA34" s="747">
        <v>10322</v>
      </c>
      <c r="BB34" s="747">
        <v>24762</v>
      </c>
      <c r="BC34" s="747">
        <v>68563</v>
      </c>
      <c r="BD34" s="91">
        <v>4551</v>
      </c>
      <c r="BE34" s="747">
        <v>390</v>
      </c>
      <c r="BF34" s="747">
        <v>7443</v>
      </c>
      <c r="BG34" s="747">
        <v>22010</v>
      </c>
      <c r="BH34" s="747">
        <v>19816</v>
      </c>
      <c r="BI34" s="747">
        <v>20504</v>
      </c>
      <c r="BJ34" s="91">
        <v>3403</v>
      </c>
      <c r="BK34" s="747">
        <v>499</v>
      </c>
      <c r="BL34" s="747">
        <v>899</v>
      </c>
      <c r="BM34" s="747">
        <v>1570</v>
      </c>
      <c r="BN34" s="747">
        <v>6128</v>
      </c>
      <c r="BO34" s="747">
        <v>47145</v>
      </c>
      <c r="BP34" s="91">
        <v>32379</v>
      </c>
      <c r="BQ34" s="747">
        <v>1175</v>
      </c>
      <c r="BR34" s="747">
        <v>3718</v>
      </c>
      <c r="BS34" s="747">
        <v>5883</v>
      </c>
      <c r="BT34" s="747">
        <v>4485</v>
      </c>
      <c r="BU34" s="747">
        <v>31922</v>
      </c>
      <c r="BV34" s="91">
        <v>8159</v>
      </c>
      <c r="BW34" s="747">
        <v>0</v>
      </c>
      <c r="BX34" s="747">
        <v>14365</v>
      </c>
      <c r="BY34" s="747">
        <v>718</v>
      </c>
      <c r="BZ34" s="747">
        <v>450</v>
      </c>
      <c r="CA34" s="747">
        <v>5807</v>
      </c>
      <c r="CB34" s="91">
        <v>4584</v>
      </c>
      <c r="CC34" s="747">
        <v>778</v>
      </c>
      <c r="CD34" s="747">
        <v>2082</v>
      </c>
      <c r="CE34" s="747">
        <v>8378</v>
      </c>
      <c r="CF34" s="747">
        <v>18361</v>
      </c>
      <c r="CG34" s="747">
        <v>14290</v>
      </c>
      <c r="CH34" s="91">
        <v>17170</v>
      </c>
      <c r="CI34" s="747">
        <v>120</v>
      </c>
      <c r="CJ34" s="747">
        <v>603</v>
      </c>
      <c r="CK34" s="747">
        <v>4944</v>
      </c>
      <c r="CL34" s="747">
        <v>11201</v>
      </c>
      <c r="CM34" s="747">
        <v>31773</v>
      </c>
      <c r="CN34" s="91">
        <v>11096</v>
      </c>
      <c r="CO34" s="747">
        <v>90</v>
      </c>
      <c r="CP34" s="747">
        <v>269</v>
      </c>
      <c r="CQ34" s="747">
        <v>38960</v>
      </c>
      <c r="CR34" s="747">
        <v>69920</v>
      </c>
      <c r="CS34" s="747">
        <v>299946</v>
      </c>
      <c r="CT34" s="91">
        <v>98409</v>
      </c>
      <c r="CU34" s="747">
        <v>8111</v>
      </c>
      <c r="CV34" s="747">
        <v>139320</v>
      </c>
      <c r="CW34" s="747">
        <v>215531</v>
      </c>
      <c r="CX34" s="747">
        <v>393018</v>
      </c>
      <c r="CY34" s="747">
        <v>1195992</v>
      </c>
      <c r="CZ34" s="812">
        <v>1134611</v>
      </c>
      <c r="DA34" s="98"/>
      <c r="DB34" s="98"/>
      <c r="DC34" s="98"/>
      <c r="DD34" s="98"/>
      <c r="DE34" s="98"/>
      <c r="DF34" s="98"/>
    </row>
    <row r="35" spans="2:110" ht="13.5" x14ac:dyDescent="0.25">
      <c r="B35" s="813" t="s">
        <v>1074</v>
      </c>
      <c r="C35" s="747">
        <v>133</v>
      </c>
      <c r="D35" s="747">
        <v>2533</v>
      </c>
      <c r="E35" s="747">
        <v>2358</v>
      </c>
      <c r="F35" s="747">
        <v>70963</v>
      </c>
      <c r="G35" s="747">
        <v>282669</v>
      </c>
      <c r="H35" s="91">
        <v>172213</v>
      </c>
      <c r="I35" s="747">
        <v>195</v>
      </c>
      <c r="J35" s="747">
        <v>3940</v>
      </c>
      <c r="K35" s="747">
        <v>34825</v>
      </c>
      <c r="L35" s="747">
        <v>43696</v>
      </c>
      <c r="M35" s="747">
        <v>232919</v>
      </c>
      <c r="N35" s="91">
        <v>202539</v>
      </c>
      <c r="O35" s="747">
        <v>1939</v>
      </c>
      <c r="P35" s="747">
        <v>34122</v>
      </c>
      <c r="Q35" s="747">
        <v>39773</v>
      </c>
      <c r="R35" s="747">
        <v>188712</v>
      </c>
      <c r="S35" s="747">
        <v>72802</v>
      </c>
      <c r="T35" s="91">
        <v>69058</v>
      </c>
      <c r="U35" s="747">
        <v>1412</v>
      </c>
      <c r="V35" s="747">
        <v>47593</v>
      </c>
      <c r="W35" s="747">
        <v>15306</v>
      </c>
      <c r="X35" s="747">
        <v>88213</v>
      </c>
      <c r="Y35" s="747">
        <v>43398</v>
      </c>
      <c r="Z35" s="91">
        <v>26096</v>
      </c>
      <c r="AA35" s="747">
        <v>738</v>
      </c>
      <c r="AB35" s="747">
        <v>4483</v>
      </c>
      <c r="AC35" s="747">
        <v>13352</v>
      </c>
      <c r="AD35" s="747">
        <v>48017</v>
      </c>
      <c r="AE35" s="747">
        <v>40346</v>
      </c>
      <c r="AF35" s="91">
        <v>118892</v>
      </c>
      <c r="AG35" s="747">
        <v>1262</v>
      </c>
      <c r="AH35" s="747">
        <v>3992</v>
      </c>
      <c r="AI35" s="747">
        <v>3869</v>
      </c>
      <c r="AJ35" s="747">
        <v>25065</v>
      </c>
      <c r="AK35" s="747">
        <v>43019</v>
      </c>
      <c r="AL35" s="91">
        <v>20599</v>
      </c>
      <c r="AM35" s="747">
        <v>884</v>
      </c>
      <c r="AN35" s="747">
        <v>705</v>
      </c>
      <c r="AO35" s="747">
        <v>3557</v>
      </c>
      <c r="AP35" s="747">
        <v>14291</v>
      </c>
      <c r="AQ35" s="747">
        <v>18587</v>
      </c>
      <c r="AR35" s="91">
        <v>836</v>
      </c>
      <c r="AS35" s="747">
        <v>208</v>
      </c>
      <c r="AT35" s="747">
        <v>15266</v>
      </c>
      <c r="AU35" s="747">
        <v>23399</v>
      </c>
      <c r="AV35" s="747">
        <v>47968</v>
      </c>
      <c r="AW35" s="747">
        <v>40127</v>
      </c>
      <c r="AX35" s="91">
        <v>116388</v>
      </c>
      <c r="AY35" s="747">
        <v>171</v>
      </c>
      <c r="AZ35" s="747">
        <v>2926</v>
      </c>
      <c r="BA35" s="747">
        <v>15950</v>
      </c>
      <c r="BB35" s="747">
        <v>83277</v>
      </c>
      <c r="BC35" s="747">
        <v>38076</v>
      </c>
      <c r="BD35" s="91">
        <v>37073</v>
      </c>
      <c r="BE35" s="747">
        <v>1839</v>
      </c>
      <c r="BF35" s="747">
        <v>6057</v>
      </c>
      <c r="BG35" s="747">
        <v>7245</v>
      </c>
      <c r="BH35" s="747">
        <v>30081</v>
      </c>
      <c r="BI35" s="747">
        <v>32352</v>
      </c>
      <c r="BJ35" s="91">
        <v>4482</v>
      </c>
      <c r="BK35" s="747">
        <v>874</v>
      </c>
      <c r="BL35" s="747">
        <v>1722</v>
      </c>
      <c r="BM35" s="747">
        <v>1923</v>
      </c>
      <c r="BN35" s="747">
        <v>4318</v>
      </c>
      <c r="BO35" s="747">
        <v>27957</v>
      </c>
      <c r="BP35" s="91">
        <v>14316</v>
      </c>
      <c r="BQ35" s="747">
        <v>1798</v>
      </c>
      <c r="BR35" s="747">
        <v>7774</v>
      </c>
      <c r="BS35" s="747">
        <v>8041</v>
      </c>
      <c r="BT35" s="747">
        <v>3208</v>
      </c>
      <c r="BU35" s="747">
        <v>17479</v>
      </c>
      <c r="BV35" s="91">
        <v>3587</v>
      </c>
      <c r="BW35" s="747">
        <v>182</v>
      </c>
      <c r="BX35" s="747">
        <v>1512</v>
      </c>
      <c r="BY35" s="747">
        <v>1242</v>
      </c>
      <c r="BZ35" s="747">
        <v>1802</v>
      </c>
      <c r="CA35" s="747">
        <v>3737</v>
      </c>
      <c r="CB35" s="91">
        <v>2826</v>
      </c>
      <c r="CC35" s="747">
        <v>1092</v>
      </c>
      <c r="CD35" s="747">
        <v>2302</v>
      </c>
      <c r="CE35" s="747">
        <v>2945</v>
      </c>
      <c r="CF35" s="747">
        <v>28179</v>
      </c>
      <c r="CG35" s="747">
        <v>29436</v>
      </c>
      <c r="CH35" s="91">
        <v>16141</v>
      </c>
      <c r="CI35" s="747">
        <v>98</v>
      </c>
      <c r="CJ35" s="747">
        <v>1547</v>
      </c>
      <c r="CK35" s="747">
        <v>15260</v>
      </c>
      <c r="CL35" s="747">
        <v>8022</v>
      </c>
      <c r="CM35" s="747">
        <v>20889</v>
      </c>
      <c r="CN35" s="91">
        <v>1143</v>
      </c>
      <c r="CO35" s="747">
        <v>416</v>
      </c>
      <c r="CP35" s="747">
        <v>731</v>
      </c>
      <c r="CQ35" s="747">
        <v>26210</v>
      </c>
      <c r="CR35" s="747">
        <v>141561</v>
      </c>
      <c r="CS35" s="747">
        <v>123774</v>
      </c>
      <c r="CT35" s="91">
        <v>70575</v>
      </c>
      <c r="CU35" s="747">
        <v>13241</v>
      </c>
      <c r="CV35" s="747">
        <v>137205</v>
      </c>
      <c r="CW35" s="747">
        <v>215255</v>
      </c>
      <c r="CX35" s="747">
        <v>827373</v>
      </c>
      <c r="CY35" s="747">
        <v>1067567</v>
      </c>
      <c r="CZ35" s="812">
        <v>876764</v>
      </c>
      <c r="DA35" s="98"/>
      <c r="DB35" s="98"/>
      <c r="DC35" s="98"/>
      <c r="DD35" s="98"/>
      <c r="DE35" s="98"/>
      <c r="DF35" s="98"/>
    </row>
    <row r="36" spans="2:110" ht="15" customHeight="1" x14ac:dyDescent="0.25">
      <c r="B36" s="813" t="s">
        <v>1078</v>
      </c>
      <c r="C36" s="747">
        <v>277</v>
      </c>
      <c r="D36" s="747">
        <v>23005</v>
      </c>
      <c r="E36" s="747">
        <v>3184</v>
      </c>
      <c r="F36" s="747">
        <v>48499</v>
      </c>
      <c r="G36" s="747">
        <v>162413</v>
      </c>
      <c r="H36" s="91">
        <v>225323</v>
      </c>
      <c r="I36" s="747">
        <v>400</v>
      </c>
      <c r="J36" s="747">
        <v>7070</v>
      </c>
      <c r="K36" s="747">
        <v>3874</v>
      </c>
      <c r="L36" s="747">
        <v>4877</v>
      </c>
      <c r="M36" s="747">
        <v>347198</v>
      </c>
      <c r="N36" s="91">
        <v>215487</v>
      </c>
      <c r="O36" s="747">
        <v>2803</v>
      </c>
      <c r="P36" s="747">
        <v>7060</v>
      </c>
      <c r="Q36" s="747">
        <v>27070</v>
      </c>
      <c r="R36" s="747">
        <v>29178</v>
      </c>
      <c r="S36" s="747">
        <v>101964</v>
      </c>
      <c r="T36" s="91">
        <v>69819</v>
      </c>
      <c r="U36" s="747">
        <v>1350</v>
      </c>
      <c r="V36" s="747">
        <v>48018</v>
      </c>
      <c r="W36" s="747">
        <v>36695</v>
      </c>
      <c r="X36" s="747">
        <v>101227</v>
      </c>
      <c r="Y36" s="747">
        <v>51801</v>
      </c>
      <c r="Z36" s="91">
        <v>47202</v>
      </c>
      <c r="AA36" s="747">
        <v>651</v>
      </c>
      <c r="AB36" s="747">
        <v>2433</v>
      </c>
      <c r="AC36" s="747">
        <v>14128</v>
      </c>
      <c r="AD36" s="747">
        <v>30489</v>
      </c>
      <c r="AE36" s="747">
        <v>50675</v>
      </c>
      <c r="AF36" s="91">
        <v>61500</v>
      </c>
      <c r="AG36" s="747">
        <v>1371</v>
      </c>
      <c r="AH36" s="747">
        <v>3994</v>
      </c>
      <c r="AI36" s="747">
        <v>7976</v>
      </c>
      <c r="AJ36" s="747">
        <v>14907</v>
      </c>
      <c r="AK36" s="747">
        <v>50335</v>
      </c>
      <c r="AL36" s="91">
        <v>10456</v>
      </c>
      <c r="AM36" s="747">
        <v>491</v>
      </c>
      <c r="AN36" s="747">
        <v>470</v>
      </c>
      <c r="AO36" s="747">
        <v>914</v>
      </c>
      <c r="AP36" s="747">
        <v>7693</v>
      </c>
      <c r="AQ36" s="747">
        <v>9488</v>
      </c>
      <c r="AR36" s="91">
        <v>10476</v>
      </c>
      <c r="AS36" s="747">
        <v>208</v>
      </c>
      <c r="AT36" s="747">
        <v>4894</v>
      </c>
      <c r="AU36" s="747">
        <v>14733</v>
      </c>
      <c r="AV36" s="747">
        <v>33207</v>
      </c>
      <c r="AW36" s="747">
        <v>16456</v>
      </c>
      <c r="AX36" s="91">
        <v>21141</v>
      </c>
      <c r="AY36" s="747">
        <v>495</v>
      </c>
      <c r="AZ36" s="747">
        <v>39433</v>
      </c>
      <c r="BA36" s="747">
        <v>30709</v>
      </c>
      <c r="BB36" s="747">
        <v>24845</v>
      </c>
      <c r="BC36" s="747">
        <v>32035</v>
      </c>
      <c r="BD36" s="91">
        <v>1782</v>
      </c>
      <c r="BE36" s="747">
        <v>1085</v>
      </c>
      <c r="BF36" s="747">
        <v>7003</v>
      </c>
      <c r="BG36" s="747">
        <v>4961</v>
      </c>
      <c r="BH36" s="747">
        <v>15452</v>
      </c>
      <c r="BI36" s="747">
        <v>9707</v>
      </c>
      <c r="BJ36" s="91">
        <v>6270</v>
      </c>
      <c r="BK36" s="747">
        <v>1968</v>
      </c>
      <c r="BL36" s="747">
        <v>1409</v>
      </c>
      <c r="BM36" s="747">
        <v>1925</v>
      </c>
      <c r="BN36" s="747">
        <v>15787</v>
      </c>
      <c r="BO36" s="747">
        <v>31907</v>
      </c>
      <c r="BP36" s="91">
        <v>13996</v>
      </c>
      <c r="BQ36" s="747">
        <v>45084</v>
      </c>
      <c r="BR36" s="747">
        <v>4037</v>
      </c>
      <c r="BS36" s="747">
        <v>2102</v>
      </c>
      <c r="BT36" s="747">
        <v>1739</v>
      </c>
      <c r="BU36" s="747">
        <v>10238</v>
      </c>
      <c r="BV36" s="91">
        <v>4434</v>
      </c>
      <c r="BW36" s="747">
        <v>120</v>
      </c>
      <c r="BX36" s="747">
        <v>648</v>
      </c>
      <c r="BY36" s="747">
        <v>15124</v>
      </c>
      <c r="BZ36" s="747">
        <v>18511</v>
      </c>
      <c r="CA36" s="747">
        <v>11560</v>
      </c>
      <c r="CB36" s="91">
        <v>8780</v>
      </c>
      <c r="CC36" s="747">
        <v>775</v>
      </c>
      <c r="CD36" s="747">
        <v>2457</v>
      </c>
      <c r="CE36" s="747">
        <v>2137</v>
      </c>
      <c r="CF36" s="747">
        <v>3039</v>
      </c>
      <c r="CG36" s="747">
        <v>17579</v>
      </c>
      <c r="CH36" s="91">
        <v>17193</v>
      </c>
      <c r="CI36" s="747">
        <v>156</v>
      </c>
      <c r="CJ36" s="747">
        <v>1151</v>
      </c>
      <c r="CK36" s="747">
        <v>3568</v>
      </c>
      <c r="CL36" s="747">
        <v>9891</v>
      </c>
      <c r="CM36" s="747">
        <v>24360</v>
      </c>
      <c r="CN36" s="91">
        <v>3297</v>
      </c>
      <c r="CO36" s="747">
        <v>108</v>
      </c>
      <c r="CP36" s="747">
        <v>1673</v>
      </c>
      <c r="CQ36" s="747">
        <v>23625</v>
      </c>
      <c r="CR36" s="747">
        <v>152431</v>
      </c>
      <c r="CS36" s="747">
        <v>183449</v>
      </c>
      <c r="CT36" s="91">
        <v>63265</v>
      </c>
      <c r="CU36" s="747">
        <v>57342</v>
      </c>
      <c r="CV36" s="747">
        <v>154755</v>
      </c>
      <c r="CW36" s="747">
        <v>192725</v>
      </c>
      <c r="CX36" s="747">
        <v>511772</v>
      </c>
      <c r="CY36" s="747">
        <v>1111165</v>
      </c>
      <c r="CZ36" s="812">
        <v>780421</v>
      </c>
      <c r="DA36" s="98"/>
      <c r="DB36" s="98"/>
      <c r="DC36" s="98"/>
      <c r="DD36" s="98"/>
      <c r="DE36" s="98"/>
      <c r="DF36" s="98"/>
    </row>
    <row r="37" spans="2:110" ht="15" customHeight="1" x14ac:dyDescent="0.25">
      <c r="B37" s="813" t="s">
        <v>1087</v>
      </c>
      <c r="C37" s="747">
        <v>384</v>
      </c>
      <c r="D37" s="747">
        <v>7965</v>
      </c>
      <c r="E37" s="747">
        <v>5543</v>
      </c>
      <c r="F37" s="747">
        <v>94818</v>
      </c>
      <c r="G37" s="747">
        <v>154759</v>
      </c>
      <c r="H37" s="91">
        <v>304271</v>
      </c>
      <c r="I37" s="747">
        <v>72</v>
      </c>
      <c r="J37" s="747">
        <v>1735</v>
      </c>
      <c r="K37" s="747">
        <v>5547</v>
      </c>
      <c r="L37" s="747">
        <v>62451</v>
      </c>
      <c r="M37" s="747">
        <v>171726</v>
      </c>
      <c r="N37" s="91">
        <v>264975</v>
      </c>
      <c r="O37" s="747">
        <v>1700</v>
      </c>
      <c r="P37" s="747">
        <v>22156</v>
      </c>
      <c r="Q37" s="747">
        <v>13015</v>
      </c>
      <c r="R37" s="747">
        <v>121025</v>
      </c>
      <c r="S37" s="747">
        <v>73473</v>
      </c>
      <c r="T37" s="91">
        <v>80651</v>
      </c>
      <c r="U37" s="747">
        <v>2555</v>
      </c>
      <c r="V37" s="747">
        <v>38996</v>
      </c>
      <c r="W37" s="747">
        <v>25602</v>
      </c>
      <c r="X37" s="747">
        <v>109943</v>
      </c>
      <c r="Y37" s="747">
        <v>40967</v>
      </c>
      <c r="Z37" s="91">
        <v>87846</v>
      </c>
      <c r="AA37" s="747">
        <v>474</v>
      </c>
      <c r="AB37" s="747">
        <v>10366</v>
      </c>
      <c r="AC37" s="747">
        <v>11694</v>
      </c>
      <c r="AD37" s="747">
        <v>34549</v>
      </c>
      <c r="AE37" s="747">
        <v>11552</v>
      </c>
      <c r="AF37" s="91">
        <v>26625</v>
      </c>
      <c r="AG37" s="747">
        <v>4139</v>
      </c>
      <c r="AH37" s="747">
        <v>5946</v>
      </c>
      <c r="AI37" s="747">
        <v>3958</v>
      </c>
      <c r="AJ37" s="747">
        <v>6818</v>
      </c>
      <c r="AK37" s="747">
        <v>56361</v>
      </c>
      <c r="AL37" s="91">
        <v>14560</v>
      </c>
      <c r="AM37" s="747">
        <v>230</v>
      </c>
      <c r="AN37" s="747">
        <v>1959</v>
      </c>
      <c r="AO37" s="747">
        <v>2015</v>
      </c>
      <c r="AP37" s="747">
        <v>1314</v>
      </c>
      <c r="AQ37" s="747">
        <v>17596</v>
      </c>
      <c r="AR37" s="91">
        <v>16200</v>
      </c>
      <c r="AS37" s="747">
        <v>28</v>
      </c>
      <c r="AT37" s="747">
        <v>17523</v>
      </c>
      <c r="AU37" s="747">
        <v>5586</v>
      </c>
      <c r="AV37" s="747">
        <v>30380</v>
      </c>
      <c r="AW37" s="747">
        <v>17877</v>
      </c>
      <c r="AX37" s="91">
        <v>11434</v>
      </c>
      <c r="AY37" s="747">
        <v>94</v>
      </c>
      <c r="AZ37" s="747">
        <v>7263</v>
      </c>
      <c r="BA37" s="747">
        <v>5846</v>
      </c>
      <c r="BB37" s="747">
        <v>9467</v>
      </c>
      <c r="BC37" s="747">
        <v>43988</v>
      </c>
      <c r="BD37" s="91">
        <v>52886</v>
      </c>
      <c r="BE37" s="747">
        <v>1352</v>
      </c>
      <c r="BF37" s="747">
        <v>12949</v>
      </c>
      <c r="BG37" s="747">
        <v>6943</v>
      </c>
      <c r="BH37" s="747">
        <v>7335</v>
      </c>
      <c r="BI37" s="747">
        <v>10867</v>
      </c>
      <c r="BJ37" s="91">
        <v>3955</v>
      </c>
      <c r="BK37" s="747">
        <v>871</v>
      </c>
      <c r="BL37" s="747">
        <v>3035</v>
      </c>
      <c r="BM37" s="747">
        <v>3019</v>
      </c>
      <c r="BN37" s="747">
        <v>2986</v>
      </c>
      <c r="BO37" s="747">
        <v>23918</v>
      </c>
      <c r="BP37" s="91">
        <v>17818</v>
      </c>
      <c r="BQ37" s="747">
        <v>1235</v>
      </c>
      <c r="BR37" s="747">
        <v>4487</v>
      </c>
      <c r="BS37" s="747">
        <v>676</v>
      </c>
      <c r="BT37" s="747">
        <v>4395</v>
      </c>
      <c r="BU37" s="747">
        <v>3463</v>
      </c>
      <c r="BV37" s="91">
        <v>5715</v>
      </c>
      <c r="BW37" s="747">
        <v>282</v>
      </c>
      <c r="BX37" s="747">
        <v>1957</v>
      </c>
      <c r="BY37" s="747">
        <v>10899</v>
      </c>
      <c r="BZ37" s="747">
        <v>6818</v>
      </c>
      <c r="CA37" s="747">
        <v>13619</v>
      </c>
      <c r="CB37" s="91">
        <v>200</v>
      </c>
      <c r="CC37" s="747">
        <v>2374</v>
      </c>
      <c r="CD37" s="747">
        <v>11521</v>
      </c>
      <c r="CE37" s="747">
        <v>1514</v>
      </c>
      <c r="CF37" s="747">
        <v>16064</v>
      </c>
      <c r="CG37" s="747">
        <v>29497</v>
      </c>
      <c r="CH37" s="91">
        <v>9562</v>
      </c>
      <c r="CI37" s="747">
        <v>160</v>
      </c>
      <c r="CJ37" s="747">
        <v>3316</v>
      </c>
      <c r="CK37" s="747">
        <v>5867</v>
      </c>
      <c r="CL37" s="747">
        <v>3072</v>
      </c>
      <c r="CM37" s="747">
        <v>9647</v>
      </c>
      <c r="CN37" s="91">
        <v>5757</v>
      </c>
      <c r="CO37" s="747">
        <v>130</v>
      </c>
      <c r="CP37" s="747">
        <v>24305</v>
      </c>
      <c r="CQ37" s="747">
        <v>82266</v>
      </c>
      <c r="CR37" s="747">
        <v>180770</v>
      </c>
      <c r="CS37" s="747">
        <v>153485</v>
      </c>
      <c r="CT37" s="91">
        <v>71990</v>
      </c>
      <c r="CU37" s="747">
        <v>16080</v>
      </c>
      <c r="CV37" s="747">
        <v>175479</v>
      </c>
      <c r="CW37" s="747">
        <v>189990</v>
      </c>
      <c r="CX37" s="747">
        <v>692205</v>
      </c>
      <c r="CY37" s="747">
        <v>832795</v>
      </c>
      <c r="CZ37" s="812">
        <v>974445</v>
      </c>
      <c r="DA37" s="98"/>
      <c r="DB37" s="98"/>
      <c r="DC37" s="98"/>
      <c r="DD37" s="98"/>
      <c r="DE37" s="98"/>
      <c r="DF37" s="98"/>
    </row>
    <row r="38" spans="2:110" ht="15" customHeight="1" thickBot="1" x14ac:dyDescent="0.3">
      <c r="B38" s="813" t="s">
        <v>1108</v>
      </c>
      <c r="C38" s="747">
        <v>552</v>
      </c>
      <c r="D38" s="747">
        <v>3361</v>
      </c>
      <c r="E38" s="747">
        <v>14242</v>
      </c>
      <c r="F38" s="747">
        <v>77729</v>
      </c>
      <c r="G38" s="747">
        <v>181060</v>
      </c>
      <c r="H38" s="91">
        <v>228858</v>
      </c>
      <c r="I38" s="747">
        <v>0</v>
      </c>
      <c r="J38" s="747">
        <v>1142</v>
      </c>
      <c r="K38" s="747">
        <v>32210</v>
      </c>
      <c r="L38" s="747">
        <v>53569</v>
      </c>
      <c r="M38" s="747">
        <v>70500</v>
      </c>
      <c r="N38" s="91">
        <v>75143</v>
      </c>
      <c r="O38" s="747">
        <v>0</v>
      </c>
      <c r="P38" s="747">
        <v>14363</v>
      </c>
      <c r="Q38" s="747">
        <v>4323</v>
      </c>
      <c r="R38" s="747">
        <v>6995</v>
      </c>
      <c r="S38" s="747">
        <v>104844</v>
      </c>
      <c r="T38" s="91">
        <v>258399</v>
      </c>
      <c r="U38" s="747">
        <v>662</v>
      </c>
      <c r="V38" s="747">
        <v>12040</v>
      </c>
      <c r="W38" s="747">
        <v>21397</v>
      </c>
      <c r="X38" s="747">
        <v>31187</v>
      </c>
      <c r="Y38" s="747">
        <v>75523</v>
      </c>
      <c r="Z38" s="91">
        <v>133541</v>
      </c>
      <c r="AA38" s="747">
        <v>1427</v>
      </c>
      <c r="AB38" s="747">
        <v>48641</v>
      </c>
      <c r="AC38" s="747">
        <v>19652</v>
      </c>
      <c r="AD38" s="747">
        <v>54051</v>
      </c>
      <c r="AE38" s="747">
        <v>57588</v>
      </c>
      <c r="AF38" s="91">
        <v>36141</v>
      </c>
      <c r="AG38" s="747">
        <v>271</v>
      </c>
      <c r="AH38" s="747">
        <v>11823</v>
      </c>
      <c r="AI38" s="747">
        <v>11321</v>
      </c>
      <c r="AJ38" s="747">
        <v>23600</v>
      </c>
      <c r="AK38" s="747">
        <v>23179</v>
      </c>
      <c r="AL38" s="91">
        <v>36232</v>
      </c>
      <c r="AM38" s="747">
        <v>3697</v>
      </c>
      <c r="AN38" s="747">
        <v>4450</v>
      </c>
      <c r="AO38" s="747">
        <v>10056</v>
      </c>
      <c r="AP38" s="747">
        <v>17268</v>
      </c>
      <c r="AQ38" s="747">
        <v>62042</v>
      </c>
      <c r="AR38" s="91">
        <v>60208</v>
      </c>
      <c r="AS38" s="747">
        <v>224</v>
      </c>
      <c r="AT38" s="747">
        <v>3011</v>
      </c>
      <c r="AU38" s="747">
        <v>345</v>
      </c>
      <c r="AV38" s="747">
        <v>2657</v>
      </c>
      <c r="AW38" s="747">
        <v>11141</v>
      </c>
      <c r="AX38" s="91">
        <v>12125</v>
      </c>
      <c r="AY38" s="747">
        <v>117</v>
      </c>
      <c r="AZ38" s="747">
        <v>31139</v>
      </c>
      <c r="BA38" s="747">
        <v>11413</v>
      </c>
      <c r="BB38" s="747">
        <v>58412</v>
      </c>
      <c r="BC38" s="747">
        <v>13422</v>
      </c>
      <c r="BD38" s="91">
        <v>14653</v>
      </c>
      <c r="BE38" s="747">
        <v>640</v>
      </c>
      <c r="BF38" s="747">
        <v>3163</v>
      </c>
      <c r="BG38" s="747">
        <v>11788</v>
      </c>
      <c r="BH38" s="747">
        <v>6299</v>
      </c>
      <c r="BI38" s="747">
        <v>23520</v>
      </c>
      <c r="BJ38" s="91">
        <v>1940</v>
      </c>
      <c r="BK38" s="747">
        <v>1321</v>
      </c>
      <c r="BL38" s="747">
        <v>37371</v>
      </c>
      <c r="BM38" s="747">
        <v>12770</v>
      </c>
      <c r="BN38" s="747">
        <v>20214</v>
      </c>
      <c r="BO38" s="747">
        <v>9504</v>
      </c>
      <c r="BP38" s="91">
        <v>24389</v>
      </c>
      <c r="BQ38" s="747">
        <v>706</v>
      </c>
      <c r="BR38" s="747">
        <v>2729</v>
      </c>
      <c r="BS38" s="747">
        <v>913</v>
      </c>
      <c r="BT38" s="747">
        <v>3954</v>
      </c>
      <c r="BU38" s="747">
        <v>15074</v>
      </c>
      <c r="BV38" s="91">
        <v>6927</v>
      </c>
      <c r="BW38" s="747">
        <v>1483</v>
      </c>
      <c r="BX38" s="747">
        <v>18392</v>
      </c>
      <c r="BY38" s="747">
        <v>1051</v>
      </c>
      <c r="BZ38" s="747">
        <v>2643</v>
      </c>
      <c r="CA38" s="747">
        <v>9242</v>
      </c>
      <c r="CB38" s="91">
        <v>1789</v>
      </c>
      <c r="CC38" s="747">
        <v>54</v>
      </c>
      <c r="CD38" s="747">
        <v>6747</v>
      </c>
      <c r="CE38" s="747">
        <v>1444</v>
      </c>
      <c r="CF38" s="747">
        <v>412</v>
      </c>
      <c r="CG38" s="747">
        <v>16591</v>
      </c>
      <c r="CH38" s="91">
        <v>8690</v>
      </c>
      <c r="CI38" s="747">
        <v>2075</v>
      </c>
      <c r="CJ38" s="747">
        <v>4513</v>
      </c>
      <c r="CK38" s="747">
        <v>3062</v>
      </c>
      <c r="CL38" s="747">
        <v>1027</v>
      </c>
      <c r="CM38" s="747">
        <v>3869</v>
      </c>
      <c r="CN38" s="91">
        <v>10166</v>
      </c>
      <c r="CO38" s="747">
        <v>218</v>
      </c>
      <c r="CP38" s="747">
        <v>2920</v>
      </c>
      <c r="CQ38" s="747">
        <v>23103</v>
      </c>
      <c r="CR38" s="747">
        <v>908</v>
      </c>
      <c r="CS38" s="747">
        <v>21730</v>
      </c>
      <c r="CT38" s="91">
        <v>6950</v>
      </c>
      <c r="CU38" s="747">
        <v>13447</v>
      </c>
      <c r="CV38" s="747">
        <v>205805</v>
      </c>
      <c r="CW38" s="747">
        <v>179090</v>
      </c>
      <c r="CX38" s="747">
        <v>360925</v>
      </c>
      <c r="CY38" s="747">
        <v>698829</v>
      </c>
      <c r="CZ38" s="812">
        <v>916151</v>
      </c>
      <c r="DA38" s="98"/>
      <c r="DB38" s="98"/>
      <c r="DC38" s="98"/>
      <c r="DD38" s="98"/>
      <c r="DE38" s="98"/>
      <c r="DF38" s="98"/>
    </row>
    <row r="39" spans="2:110" ht="15" customHeight="1" x14ac:dyDescent="0.25">
      <c r="B39" s="924" t="s">
        <v>1116</v>
      </c>
      <c r="C39" s="747">
        <v>868</v>
      </c>
      <c r="D39" s="747">
        <v>6453</v>
      </c>
      <c r="E39" s="747">
        <v>9606</v>
      </c>
      <c r="F39" s="747">
        <v>74207</v>
      </c>
      <c r="G39" s="747">
        <v>171003</v>
      </c>
      <c r="H39" s="91">
        <v>154372</v>
      </c>
      <c r="I39" s="747">
        <v>50</v>
      </c>
      <c r="J39" s="747">
        <v>132</v>
      </c>
      <c r="K39" s="747">
        <v>28122</v>
      </c>
      <c r="L39" s="747">
        <v>54814</v>
      </c>
      <c r="M39" s="747">
        <v>69599</v>
      </c>
      <c r="N39" s="91">
        <v>57562</v>
      </c>
      <c r="O39" s="747">
        <v>598</v>
      </c>
      <c r="P39" s="747">
        <v>3886</v>
      </c>
      <c r="Q39" s="747">
        <v>4251</v>
      </c>
      <c r="R39" s="747">
        <v>37391</v>
      </c>
      <c r="S39" s="747">
        <v>177009</v>
      </c>
      <c r="T39" s="91">
        <v>82498</v>
      </c>
      <c r="U39" s="747">
        <v>1082</v>
      </c>
      <c r="V39" s="747">
        <v>9064</v>
      </c>
      <c r="W39" s="747">
        <v>5349</v>
      </c>
      <c r="X39" s="747">
        <v>85078</v>
      </c>
      <c r="Y39" s="747">
        <v>48193</v>
      </c>
      <c r="Z39" s="91">
        <v>47115</v>
      </c>
      <c r="AA39" s="747">
        <v>681</v>
      </c>
      <c r="AB39" s="747">
        <v>20831</v>
      </c>
      <c r="AC39" s="747">
        <v>8823</v>
      </c>
      <c r="AD39" s="747">
        <v>59647</v>
      </c>
      <c r="AE39" s="747">
        <v>37998</v>
      </c>
      <c r="AF39" s="91">
        <v>23774</v>
      </c>
      <c r="AG39" s="747">
        <v>221</v>
      </c>
      <c r="AH39" s="747">
        <v>8638</v>
      </c>
      <c r="AI39" s="747">
        <v>6113</v>
      </c>
      <c r="AJ39" s="747">
        <v>15578</v>
      </c>
      <c r="AK39" s="747">
        <v>36147</v>
      </c>
      <c r="AL39" s="91">
        <v>3979</v>
      </c>
      <c r="AM39" s="747">
        <v>4429</v>
      </c>
      <c r="AN39" s="747">
        <v>5845</v>
      </c>
      <c r="AO39" s="747">
        <v>2130</v>
      </c>
      <c r="AP39" s="747">
        <v>51382</v>
      </c>
      <c r="AQ39" s="747">
        <v>42678</v>
      </c>
      <c r="AR39" s="91">
        <v>7492</v>
      </c>
      <c r="AS39" s="747">
        <v>473</v>
      </c>
      <c r="AT39" s="747">
        <v>2768</v>
      </c>
      <c r="AU39" s="747">
        <v>4622</v>
      </c>
      <c r="AV39" s="747">
        <v>1419</v>
      </c>
      <c r="AW39" s="747">
        <v>3200</v>
      </c>
      <c r="AX39" s="91">
        <v>12143</v>
      </c>
      <c r="AY39" s="747">
        <v>31</v>
      </c>
      <c r="AZ39" s="747">
        <v>12515</v>
      </c>
      <c r="BA39" s="747">
        <v>1168</v>
      </c>
      <c r="BB39" s="747">
        <v>21297</v>
      </c>
      <c r="BC39" s="747">
        <v>32427</v>
      </c>
      <c r="BD39" s="91">
        <v>83676</v>
      </c>
      <c r="BE39" s="747">
        <v>30</v>
      </c>
      <c r="BF39" s="747">
        <v>7535</v>
      </c>
      <c r="BG39" s="747">
        <v>11334</v>
      </c>
      <c r="BH39" s="747">
        <v>8097</v>
      </c>
      <c r="BI39" s="747">
        <v>53837</v>
      </c>
      <c r="BJ39" s="91">
        <v>891</v>
      </c>
      <c r="BK39" s="747">
        <v>1496</v>
      </c>
      <c r="BL39" s="747">
        <v>13242</v>
      </c>
      <c r="BM39" s="747">
        <v>5053</v>
      </c>
      <c r="BN39" s="747">
        <v>1498</v>
      </c>
      <c r="BO39" s="747">
        <v>2906</v>
      </c>
      <c r="BP39" s="91">
        <v>1981</v>
      </c>
      <c r="BQ39" s="747">
        <v>842</v>
      </c>
      <c r="BR39" s="747">
        <v>2666</v>
      </c>
      <c r="BS39" s="747">
        <v>547</v>
      </c>
      <c r="BT39" s="747">
        <v>4562</v>
      </c>
      <c r="BU39" s="747">
        <v>19755</v>
      </c>
      <c r="BV39" s="91">
        <v>2302</v>
      </c>
      <c r="BW39" s="747">
        <v>1407</v>
      </c>
      <c r="BX39" s="747">
        <v>3423</v>
      </c>
      <c r="BY39" s="747">
        <v>1784</v>
      </c>
      <c r="BZ39" s="747">
        <v>418</v>
      </c>
      <c r="CA39" s="747">
        <v>13913</v>
      </c>
      <c r="CB39" s="91">
        <v>4451</v>
      </c>
      <c r="CC39" s="747">
        <v>0</v>
      </c>
      <c r="CD39" s="747">
        <v>14716</v>
      </c>
      <c r="CE39" s="747">
        <v>110</v>
      </c>
      <c r="CF39" s="747">
        <v>17721</v>
      </c>
      <c r="CG39" s="747">
        <v>8908</v>
      </c>
      <c r="CH39" s="91">
        <v>384</v>
      </c>
      <c r="CI39" s="747">
        <v>511</v>
      </c>
      <c r="CJ39" s="747">
        <v>2542</v>
      </c>
      <c r="CK39" s="747">
        <v>1841</v>
      </c>
      <c r="CL39" s="747">
        <v>1173</v>
      </c>
      <c r="CM39" s="747">
        <v>15097</v>
      </c>
      <c r="CN39" s="91">
        <v>33030</v>
      </c>
      <c r="CO39" s="747">
        <v>112</v>
      </c>
      <c r="CP39" s="747">
        <v>1973</v>
      </c>
      <c r="CQ39" s="747">
        <v>18479</v>
      </c>
      <c r="CR39" s="747">
        <v>1074</v>
      </c>
      <c r="CS39" s="747">
        <v>7235</v>
      </c>
      <c r="CT39" s="91">
        <v>3126</v>
      </c>
      <c r="CU39" s="747">
        <v>12831</v>
      </c>
      <c r="CV39" s="747">
        <v>116229</v>
      </c>
      <c r="CW39" s="747">
        <v>109332</v>
      </c>
      <c r="CX39" s="747">
        <v>435356</v>
      </c>
      <c r="CY39" s="747">
        <v>739905</v>
      </c>
      <c r="CZ39" s="812">
        <v>518776</v>
      </c>
      <c r="DA39" s="98"/>
      <c r="DB39" s="98"/>
      <c r="DC39" s="98"/>
      <c r="DD39" s="98"/>
      <c r="DE39" s="98"/>
      <c r="DF39" s="98"/>
    </row>
    <row r="40" spans="2:110" ht="15" customHeight="1" x14ac:dyDescent="0.25">
      <c r="B40" s="813" t="s">
        <v>1122</v>
      </c>
      <c r="C40" s="747">
        <v>0</v>
      </c>
      <c r="D40" s="747">
        <v>188</v>
      </c>
      <c r="E40" s="747">
        <v>444</v>
      </c>
      <c r="F40" s="747">
        <v>7428</v>
      </c>
      <c r="G40" s="747">
        <v>54581</v>
      </c>
      <c r="H40" s="91">
        <v>71549</v>
      </c>
      <c r="I40" s="747">
        <v>0</v>
      </c>
      <c r="J40" s="747">
        <v>0</v>
      </c>
      <c r="K40" s="747">
        <v>19370</v>
      </c>
      <c r="L40" s="747">
        <v>11347</v>
      </c>
      <c r="M40" s="747">
        <v>108296</v>
      </c>
      <c r="N40" s="91">
        <v>18856</v>
      </c>
      <c r="O40" s="747">
        <v>217</v>
      </c>
      <c r="P40" s="747">
        <v>2470</v>
      </c>
      <c r="Q40" s="747">
        <v>1867</v>
      </c>
      <c r="R40" s="747">
        <v>4334</v>
      </c>
      <c r="S40" s="747">
        <v>98774</v>
      </c>
      <c r="T40" s="91">
        <v>162968</v>
      </c>
      <c r="U40" s="747">
        <v>285</v>
      </c>
      <c r="V40" s="747">
        <v>19130</v>
      </c>
      <c r="W40" s="747">
        <v>5207</v>
      </c>
      <c r="X40" s="747">
        <v>119811</v>
      </c>
      <c r="Y40" s="747">
        <v>32869</v>
      </c>
      <c r="Z40" s="91">
        <v>32734</v>
      </c>
      <c r="AA40" s="747">
        <v>461</v>
      </c>
      <c r="AB40" s="747">
        <v>55862</v>
      </c>
      <c r="AC40" s="747">
        <v>17515</v>
      </c>
      <c r="AD40" s="747">
        <v>33117</v>
      </c>
      <c r="AE40" s="747">
        <v>2544</v>
      </c>
      <c r="AF40" s="91">
        <v>13164</v>
      </c>
      <c r="AG40" s="747">
        <v>27</v>
      </c>
      <c r="AH40" s="747">
        <v>5248</v>
      </c>
      <c r="AI40" s="747">
        <v>5512</v>
      </c>
      <c r="AJ40" s="747">
        <v>34905</v>
      </c>
      <c r="AK40" s="747">
        <v>27286</v>
      </c>
      <c r="AL40" s="91">
        <v>2961</v>
      </c>
      <c r="AM40" s="747">
        <v>1115</v>
      </c>
      <c r="AN40" s="747">
        <v>1656</v>
      </c>
      <c r="AO40" s="747">
        <v>2362</v>
      </c>
      <c r="AP40" s="747">
        <v>21560</v>
      </c>
      <c r="AQ40" s="747">
        <v>21262</v>
      </c>
      <c r="AR40" s="91">
        <v>6426</v>
      </c>
      <c r="AS40" s="747">
        <v>450</v>
      </c>
      <c r="AT40" s="747">
        <v>7394</v>
      </c>
      <c r="AU40" s="747">
        <v>4825</v>
      </c>
      <c r="AV40" s="747">
        <v>16983</v>
      </c>
      <c r="AW40" s="747">
        <v>17007</v>
      </c>
      <c r="AX40" s="91">
        <v>1761</v>
      </c>
      <c r="AY40" s="747">
        <v>0</v>
      </c>
      <c r="AZ40" s="747">
        <v>7382</v>
      </c>
      <c r="BA40" s="747">
        <v>2013</v>
      </c>
      <c r="BB40" s="747">
        <v>10907</v>
      </c>
      <c r="BC40" s="747">
        <v>20008</v>
      </c>
      <c r="BD40" s="91">
        <v>862</v>
      </c>
      <c r="BE40" s="747">
        <v>0</v>
      </c>
      <c r="BF40" s="747">
        <v>31511</v>
      </c>
      <c r="BG40" s="747">
        <v>7517</v>
      </c>
      <c r="BH40" s="747">
        <v>24436</v>
      </c>
      <c r="BI40" s="747">
        <v>12294</v>
      </c>
      <c r="BJ40" s="91">
        <v>18164</v>
      </c>
      <c r="BK40" s="747">
        <v>619</v>
      </c>
      <c r="BL40" s="747">
        <v>6244</v>
      </c>
      <c r="BM40" s="747">
        <v>3663</v>
      </c>
      <c r="BN40" s="747">
        <v>10586</v>
      </c>
      <c r="BO40" s="747">
        <v>16232</v>
      </c>
      <c r="BP40" s="91">
        <v>3100</v>
      </c>
      <c r="BQ40" s="747">
        <v>560</v>
      </c>
      <c r="BR40" s="747">
        <v>1335</v>
      </c>
      <c r="BS40" s="747">
        <v>586</v>
      </c>
      <c r="BT40" s="747">
        <v>607</v>
      </c>
      <c r="BU40" s="747">
        <v>18253</v>
      </c>
      <c r="BV40" s="91">
        <v>6948</v>
      </c>
      <c r="BW40" s="747">
        <v>796</v>
      </c>
      <c r="BX40" s="747">
        <v>25239</v>
      </c>
      <c r="BY40" s="747">
        <v>966</v>
      </c>
      <c r="BZ40" s="747">
        <v>707</v>
      </c>
      <c r="CA40" s="747">
        <v>14088</v>
      </c>
      <c r="CB40" s="91">
        <v>740</v>
      </c>
      <c r="CC40" s="747">
        <v>0</v>
      </c>
      <c r="CD40" s="747">
        <v>458</v>
      </c>
      <c r="CE40" s="747">
        <v>0</v>
      </c>
      <c r="CF40" s="747">
        <v>5348</v>
      </c>
      <c r="CG40" s="747">
        <v>2561</v>
      </c>
      <c r="CH40" s="91">
        <v>4240</v>
      </c>
      <c r="CI40" s="747">
        <v>220</v>
      </c>
      <c r="CJ40" s="747">
        <v>666</v>
      </c>
      <c r="CK40" s="747">
        <v>366</v>
      </c>
      <c r="CL40" s="747">
        <v>26235</v>
      </c>
      <c r="CM40" s="747">
        <v>3552</v>
      </c>
      <c r="CN40" s="91">
        <v>8410</v>
      </c>
      <c r="CO40" s="747">
        <v>327</v>
      </c>
      <c r="CP40" s="747">
        <v>1903</v>
      </c>
      <c r="CQ40" s="747">
        <v>1312</v>
      </c>
      <c r="CR40" s="747">
        <v>1050</v>
      </c>
      <c r="CS40" s="747">
        <v>10261</v>
      </c>
      <c r="CT40" s="91">
        <v>2426</v>
      </c>
      <c r="CU40" s="747">
        <v>5077</v>
      </c>
      <c r="CV40" s="747">
        <v>166686</v>
      </c>
      <c r="CW40" s="747">
        <v>73525</v>
      </c>
      <c r="CX40" s="747">
        <v>329361</v>
      </c>
      <c r="CY40" s="747">
        <v>459868</v>
      </c>
      <c r="CZ40" s="812">
        <v>355309</v>
      </c>
      <c r="DA40" s="98"/>
      <c r="DB40" s="98"/>
      <c r="DC40" s="98"/>
      <c r="DD40" s="98"/>
      <c r="DE40" s="98"/>
      <c r="DF40" s="98"/>
    </row>
    <row r="41" spans="2:110" ht="15" customHeight="1" x14ac:dyDescent="0.25">
      <c r="B41" s="813" t="s">
        <v>1129</v>
      </c>
      <c r="C41" s="747">
        <v>48</v>
      </c>
      <c r="D41" s="747">
        <v>1744</v>
      </c>
      <c r="E41" s="747">
        <v>0</v>
      </c>
      <c r="F41" s="747">
        <v>48122</v>
      </c>
      <c r="G41" s="747">
        <v>241599</v>
      </c>
      <c r="H41" s="91">
        <v>209690</v>
      </c>
      <c r="I41" s="747">
        <v>0</v>
      </c>
      <c r="J41" s="747">
        <v>250</v>
      </c>
      <c r="K41" s="747">
        <v>26929</v>
      </c>
      <c r="L41" s="747">
        <v>48846</v>
      </c>
      <c r="M41" s="747">
        <v>150876</v>
      </c>
      <c r="N41" s="91">
        <v>74859</v>
      </c>
      <c r="O41" s="747">
        <v>336</v>
      </c>
      <c r="P41" s="747">
        <v>5215</v>
      </c>
      <c r="Q41" s="747">
        <v>22987</v>
      </c>
      <c r="R41" s="747">
        <v>73924</v>
      </c>
      <c r="S41" s="747">
        <v>131298</v>
      </c>
      <c r="T41" s="91">
        <v>115274</v>
      </c>
      <c r="U41" s="747">
        <v>1320</v>
      </c>
      <c r="V41" s="747">
        <v>42607</v>
      </c>
      <c r="W41" s="747">
        <v>21907</v>
      </c>
      <c r="X41" s="747">
        <v>112718</v>
      </c>
      <c r="Y41" s="747">
        <v>62935</v>
      </c>
      <c r="Z41" s="91">
        <v>61523</v>
      </c>
      <c r="AA41" s="747">
        <v>822</v>
      </c>
      <c r="AB41" s="747">
        <v>76817</v>
      </c>
      <c r="AC41" s="747">
        <v>36170</v>
      </c>
      <c r="AD41" s="747">
        <v>85691</v>
      </c>
      <c r="AE41" s="747">
        <v>32295</v>
      </c>
      <c r="AF41" s="91">
        <v>14140</v>
      </c>
      <c r="AG41" s="747">
        <v>128</v>
      </c>
      <c r="AH41" s="747">
        <v>11474</v>
      </c>
      <c r="AI41" s="747">
        <v>11220</v>
      </c>
      <c r="AJ41" s="747">
        <v>14575</v>
      </c>
      <c r="AK41" s="747">
        <v>19786</v>
      </c>
      <c r="AL41" s="91">
        <v>38066</v>
      </c>
      <c r="AM41" s="747">
        <v>2880</v>
      </c>
      <c r="AN41" s="747">
        <v>11114</v>
      </c>
      <c r="AO41" s="747">
        <v>1492</v>
      </c>
      <c r="AP41" s="747">
        <v>26996</v>
      </c>
      <c r="AQ41" s="747">
        <v>39750</v>
      </c>
      <c r="AR41" s="91">
        <v>12962</v>
      </c>
      <c r="AS41" s="747">
        <v>853</v>
      </c>
      <c r="AT41" s="747">
        <v>16359</v>
      </c>
      <c r="AU41" s="747">
        <v>439</v>
      </c>
      <c r="AV41" s="747">
        <v>8934</v>
      </c>
      <c r="AW41" s="747">
        <v>16459</v>
      </c>
      <c r="AX41" s="91">
        <v>1732</v>
      </c>
      <c r="AY41" s="747">
        <v>0</v>
      </c>
      <c r="AZ41" s="747">
        <v>7056</v>
      </c>
      <c r="BA41" s="747">
        <v>1364</v>
      </c>
      <c r="BB41" s="747">
        <v>63184</v>
      </c>
      <c r="BC41" s="747">
        <v>16743</v>
      </c>
      <c r="BD41" s="91">
        <v>37363</v>
      </c>
      <c r="BE41" s="747">
        <v>30</v>
      </c>
      <c r="BF41" s="747">
        <v>27025</v>
      </c>
      <c r="BG41" s="747">
        <v>4610</v>
      </c>
      <c r="BH41" s="747">
        <v>4715</v>
      </c>
      <c r="BI41" s="747">
        <v>40279</v>
      </c>
      <c r="BJ41" s="91">
        <v>2759</v>
      </c>
      <c r="BK41" s="747">
        <v>1305</v>
      </c>
      <c r="BL41" s="747">
        <v>13145</v>
      </c>
      <c r="BM41" s="747">
        <v>8002</v>
      </c>
      <c r="BN41" s="747">
        <v>11692</v>
      </c>
      <c r="BO41" s="747">
        <v>11172</v>
      </c>
      <c r="BP41" s="91">
        <v>6135</v>
      </c>
      <c r="BQ41" s="747">
        <v>712</v>
      </c>
      <c r="BR41" s="747">
        <v>3458</v>
      </c>
      <c r="BS41" s="747">
        <v>1236</v>
      </c>
      <c r="BT41" s="747">
        <v>2093</v>
      </c>
      <c r="BU41" s="747">
        <v>36056</v>
      </c>
      <c r="BV41" s="91">
        <v>1547</v>
      </c>
      <c r="BW41" s="747">
        <v>1057</v>
      </c>
      <c r="BX41" s="747">
        <v>7222</v>
      </c>
      <c r="BY41" s="747">
        <v>1431</v>
      </c>
      <c r="BZ41" s="747">
        <v>1884</v>
      </c>
      <c r="CA41" s="747">
        <v>13426</v>
      </c>
      <c r="CB41" s="91">
        <v>2705</v>
      </c>
      <c r="CC41" s="747">
        <v>0</v>
      </c>
      <c r="CD41" s="747">
        <v>3254</v>
      </c>
      <c r="CE41" s="747">
        <v>793</v>
      </c>
      <c r="CF41" s="747">
        <v>7461</v>
      </c>
      <c r="CG41" s="747">
        <v>6937</v>
      </c>
      <c r="CH41" s="91">
        <v>252</v>
      </c>
      <c r="CI41" s="747">
        <v>813</v>
      </c>
      <c r="CJ41" s="747">
        <v>2388</v>
      </c>
      <c r="CK41" s="747">
        <v>1269</v>
      </c>
      <c r="CL41" s="747">
        <v>2180</v>
      </c>
      <c r="CM41" s="747">
        <v>11704</v>
      </c>
      <c r="CN41" s="91">
        <v>2691</v>
      </c>
      <c r="CO41" s="747">
        <v>123</v>
      </c>
      <c r="CP41" s="747">
        <v>7504</v>
      </c>
      <c r="CQ41" s="747">
        <v>7648</v>
      </c>
      <c r="CR41" s="747">
        <v>5088</v>
      </c>
      <c r="CS41" s="747">
        <v>23257</v>
      </c>
      <c r="CT41" s="91">
        <v>3830</v>
      </c>
      <c r="CU41" s="747">
        <v>10427</v>
      </c>
      <c r="CV41" s="747">
        <v>236632</v>
      </c>
      <c r="CW41" s="747">
        <v>147497</v>
      </c>
      <c r="CX41" s="747">
        <v>518103</v>
      </c>
      <c r="CY41" s="747">
        <v>854572</v>
      </c>
      <c r="CZ41" s="812">
        <v>585528</v>
      </c>
      <c r="DA41" s="98"/>
      <c r="DB41" s="98"/>
      <c r="DC41" s="98"/>
      <c r="DD41" s="98"/>
      <c r="DE41" s="98"/>
      <c r="DF41" s="98"/>
    </row>
    <row r="42" spans="2:110" ht="15" customHeight="1" thickBot="1" x14ac:dyDescent="0.3">
      <c r="B42" s="813" t="s">
        <v>1136</v>
      </c>
      <c r="C42" s="89">
        <v>150</v>
      </c>
      <c r="D42" s="747">
        <v>27317</v>
      </c>
      <c r="E42" s="747">
        <v>14679</v>
      </c>
      <c r="F42" s="747">
        <v>163385</v>
      </c>
      <c r="G42" s="747">
        <v>156444</v>
      </c>
      <c r="H42" s="91">
        <v>90051</v>
      </c>
      <c r="I42" s="747">
        <v>0</v>
      </c>
      <c r="J42" s="747">
        <v>309</v>
      </c>
      <c r="K42" s="747">
        <v>35713</v>
      </c>
      <c r="L42" s="747">
        <v>148882</v>
      </c>
      <c r="M42" s="747">
        <v>63682</v>
      </c>
      <c r="N42" s="91">
        <v>79489</v>
      </c>
      <c r="O42" s="747">
        <v>202</v>
      </c>
      <c r="P42" s="747">
        <v>1696</v>
      </c>
      <c r="Q42" s="747">
        <v>6602</v>
      </c>
      <c r="R42" s="747">
        <v>24964</v>
      </c>
      <c r="S42" s="747">
        <v>206604</v>
      </c>
      <c r="T42" s="91">
        <v>81139</v>
      </c>
      <c r="U42" s="747">
        <v>277</v>
      </c>
      <c r="V42" s="747">
        <v>16486</v>
      </c>
      <c r="W42" s="747">
        <v>27940</v>
      </c>
      <c r="X42" s="747">
        <v>102530</v>
      </c>
      <c r="Y42" s="747">
        <v>108180</v>
      </c>
      <c r="Z42" s="91">
        <v>67357</v>
      </c>
      <c r="AA42" s="747">
        <v>1069</v>
      </c>
      <c r="AB42" s="747">
        <v>59564</v>
      </c>
      <c r="AC42" s="747">
        <v>42572</v>
      </c>
      <c r="AD42" s="747">
        <v>73898</v>
      </c>
      <c r="AE42" s="747">
        <v>53940</v>
      </c>
      <c r="AF42" s="91">
        <v>40966</v>
      </c>
      <c r="AG42" s="747">
        <v>126</v>
      </c>
      <c r="AH42" s="747">
        <v>12858</v>
      </c>
      <c r="AI42" s="747">
        <v>6259</v>
      </c>
      <c r="AJ42" s="747">
        <v>78651</v>
      </c>
      <c r="AK42" s="747">
        <v>71048</v>
      </c>
      <c r="AL42" s="91">
        <v>5433</v>
      </c>
      <c r="AM42" s="747">
        <v>3420</v>
      </c>
      <c r="AN42" s="747">
        <v>8219</v>
      </c>
      <c r="AO42" s="747">
        <v>5562</v>
      </c>
      <c r="AP42" s="747">
        <v>22519</v>
      </c>
      <c r="AQ42" s="747">
        <v>47987</v>
      </c>
      <c r="AR42" s="91">
        <v>7908</v>
      </c>
      <c r="AS42" s="747">
        <v>1221</v>
      </c>
      <c r="AT42" s="747">
        <v>19606</v>
      </c>
      <c r="AU42" s="747">
        <v>598</v>
      </c>
      <c r="AV42" s="747">
        <v>15570</v>
      </c>
      <c r="AW42" s="747">
        <v>26296</v>
      </c>
      <c r="AX42" s="91">
        <v>3146</v>
      </c>
      <c r="AY42" s="747">
        <v>0</v>
      </c>
      <c r="AZ42" s="747">
        <v>2905</v>
      </c>
      <c r="BA42" s="747">
        <v>13511</v>
      </c>
      <c r="BB42" s="747">
        <v>65277</v>
      </c>
      <c r="BC42" s="747">
        <v>18090</v>
      </c>
      <c r="BD42" s="91">
        <v>22229</v>
      </c>
      <c r="BE42" s="747">
        <v>54</v>
      </c>
      <c r="BF42" s="747">
        <v>51044</v>
      </c>
      <c r="BG42" s="747">
        <v>9554</v>
      </c>
      <c r="BH42" s="747">
        <v>31813</v>
      </c>
      <c r="BI42" s="747">
        <v>26426</v>
      </c>
      <c r="BJ42" s="91">
        <v>4699</v>
      </c>
      <c r="BK42" s="747">
        <v>1541</v>
      </c>
      <c r="BL42" s="747">
        <v>25731</v>
      </c>
      <c r="BM42" s="747">
        <v>18749</v>
      </c>
      <c r="BN42" s="747">
        <v>18110</v>
      </c>
      <c r="BO42" s="747">
        <v>29220</v>
      </c>
      <c r="BP42" s="91">
        <v>5377</v>
      </c>
      <c r="BQ42" s="747">
        <v>561</v>
      </c>
      <c r="BR42" s="747">
        <v>7744</v>
      </c>
      <c r="BS42" s="747">
        <v>2206</v>
      </c>
      <c r="BT42" s="747">
        <v>27795</v>
      </c>
      <c r="BU42" s="747">
        <v>24625</v>
      </c>
      <c r="BV42" s="91">
        <v>25454</v>
      </c>
      <c r="BW42" s="747">
        <v>1113</v>
      </c>
      <c r="BX42" s="747">
        <v>7923</v>
      </c>
      <c r="BY42" s="747">
        <v>2904</v>
      </c>
      <c r="BZ42" s="747">
        <v>2975</v>
      </c>
      <c r="CA42" s="747">
        <v>13088</v>
      </c>
      <c r="CB42" s="91">
        <v>13190</v>
      </c>
      <c r="CC42" s="747">
        <v>0</v>
      </c>
      <c r="CD42" s="747">
        <v>15849</v>
      </c>
      <c r="CE42" s="747">
        <v>372</v>
      </c>
      <c r="CF42" s="747">
        <v>909</v>
      </c>
      <c r="CG42" s="747">
        <v>3652</v>
      </c>
      <c r="CH42" s="91">
        <v>7648</v>
      </c>
      <c r="CI42" s="747">
        <v>270</v>
      </c>
      <c r="CJ42" s="747">
        <v>1527</v>
      </c>
      <c r="CK42" s="747">
        <v>848</v>
      </c>
      <c r="CL42" s="747">
        <v>13898</v>
      </c>
      <c r="CM42" s="747">
        <v>9603</v>
      </c>
      <c r="CN42" s="91">
        <v>7787</v>
      </c>
      <c r="CO42" s="747">
        <v>736</v>
      </c>
      <c r="CP42" s="747">
        <v>4588</v>
      </c>
      <c r="CQ42" s="747">
        <v>7169</v>
      </c>
      <c r="CR42" s="747">
        <v>8854</v>
      </c>
      <c r="CS42" s="747">
        <v>16571</v>
      </c>
      <c r="CT42" s="91">
        <v>5199</v>
      </c>
      <c r="CU42" s="747">
        <v>10740</v>
      </c>
      <c r="CV42" s="747">
        <v>263552</v>
      </c>
      <c r="CW42" s="747">
        <v>195827</v>
      </c>
      <c r="CX42" s="747">
        <v>598360</v>
      </c>
      <c r="CY42" s="747">
        <v>1077581</v>
      </c>
      <c r="CZ42" s="812">
        <v>466712</v>
      </c>
      <c r="DA42" s="98"/>
      <c r="DB42" s="98"/>
      <c r="DC42" s="98"/>
      <c r="DD42" s="98"/>
      <c r="DE42" s="98"/>
      <c r="DF42" s="98"/>
    </row>
    <row r="43" spans="2:110" ht="15" customHeight="1" thickBot="1" x14ac:dyDescent="0.3">
      <c r="B43" s="957" t="s">
        <v>1145</v>
      </c>
      <c r="C43" s="94">
        <v>81</v>
      </c>
      <c r="D43" s="95">
        <v>3893</v>
      </c>
      <c r="E43" s="95">
        <v>2600</v>
      </c>
      <c r="F43" s="95">
        <v>77713</v>
      </c>
      <c r="G43" s="95">
        <v>307279</v>
      </c>
      <c r="H43" s="96">
        <v>151513</v>
      </c>
      <c r="I43" s="95">
        <v>0</v>
      </c>
      <c r="J43" s="95">
        <v>606</v>
      </c>
      <c r="K43" s="95">
        <v>11727</v>
      </c>
      <c r="L43" s="95">
        <v>144521</v>
      </c>
      <c r="M43" s="95">
        <v>126756</v>
      </c>
      <c r="N43" s="96">
        <v>73962</v>
      </c>
      <c r="O43" s="95">
        <v>0</v>
      </c>
      <c r="P43" s="95">
        <v>2082</v>
      </c>
      <c r="Q43" s="95">
        <v>1865</v>
      </c>
      <c r="R43" s="95">
        <v>50526</v>
      </c>
      <c r="S43" s="95">
        <v>167587</v>
      </c>
      <c r="T43" s="96">
        <v>243070</v>
      </c>
      <c r="U43" s="95">
        <v>562</v>
      </c>
      <c r="V43" s="95">
        <v>40816</v>
      </c>
      <c r="W43" s="95">
        <v>9798</v>
      </c>
      <c r="X43" s="95">
        <v>157284</v>
      </c>
      <c r="Y43" s="95">
        <v>119989</v>
      </c>
      <c r="Z43" s="96">
        <v>150020</v>
      </c>
      <c r="AA43" s="95">
        <v>1601</v>
      </c>
      <c r="AB43" s="95">
        <v>66027</v>
      </c>
      <c r="AC43" s="95">
        <v>27997</v>
      </c>
      <c r="AD43" s="95">
        <v>75399</v>
      </c>
      <c r="AE43" s="95">
        <v>39590</v>
      </c>
      <c r="AF43" s="96">
        <v>71025</v>
      </c>
      <c r="AG43" s="95">
        <v>162</v>
      </c>
      <c r="AH43" s="95">
        <v>15484</v>
      </c>
      <c r="AI43" s="95">
        <v>8802</v>
      </c>
      <c r="AJ43" s="95">
        <v>18844</v>
      </c>
      <c r="AK43" s="95">
        <v>34498</v>
      </c>
      <c r="AL43" s="96">
        <v>11553</v>
      </c>
      <c r="AM43" s="95">
        <v>4218</v>
      </c>
      <c r="AN43" s="95">
        <v>5987</v>
      </c>
      <c r="AO43" s="95">
        <v>1066</v>
      </c>
      <c r="AP43" s="95">
        <v>7675</v>
      </c>
      <c r="AQ43" s="95">
        <v>17104</v>
      </c>
      <c r="AR43" s="96">
        <v>408</v>
      </c>
      <c r="AS43" s="95">
        <v>73</v>
      </c>
      <c r="AT43" s="95">
        <v>2077</v>
      </c>
      <c r="AU43" s="95">
        <v>1756</v>
      </c>
      <c r="AV43" s="95">
        <v>26264</v>
      </c>
      <c r="AW43" s="95">
        <v>28327</v>
      </c>
      <c r="AX43" s="96">
        <v>6829</v>
      </c>
      <c r="AY43" s="95">
        <v>76</v>
      </c>
      <c r="AZ43" s="95">
        <v>47792</v>
      </c>
      <c r="BA43" s="95">
        <v>16215</v>
      </c>
      <c r="BB43" s="95">
        <v>21317</v>
      </c>
      <c r="BC43" s="95">
        <v>25591</v>
      </c>
      <c r="BD43" s="96">
        <v>18709</v>
      </c>
      <c r="BE43" s="95">
        <v>476</v>
      </c>
      <c r="BF43" s="95">
        <v>36392</v>
      </c>
      <c r="BG43" s="95">
        <v>6917</v>
      </c>
      <c r="BH43" s="95">
        <v>22808</v>
      </c>
      <c r="BI43" s="95">
        <v>28613</v>
      </c>
      <c r="BJ43" s="96">
        <v>3310</v>
      </c>
      <c r="BK43" s="95">
        <v>1858</v>
      </c>
      <c r="BL43" s="95">
        <v>9617</v>
      </c>
      <c r="BM43" s="95">
        <v>18816</v>
      </c>
      <c r="BN43" s="95">
        <v>23732</v>
      </c>
      <c r="BO43" s="95">
        <v>26300</v>
      </c>
      <c r="BP43" s="96">
        <v>15445</v>
      </c>
      <c r="BQ43" s="95">
        <v>1161</v>
      </c>
      <c r="BR43" s="95">
        <v>5271</v>
      </c>
      <c r="BS43" s="95">
        <v>1907</v>
      </c>
      <c r="BT43" s="95">
        <v>5925</v>
      </c>
      <c r="BU43" s="95">
        <v>37901</v>
      </c>
      <c r="BV43" s="96">
        <v>17920</v>
      </c>
      <c r="BW43" s="95">
        <v>1775</v>
      </c>
      <c r="BX43" s="95">
        <v>5846</v>
      </c>
      <c r="BY43" s="95">
        <v>13548</v>
      </c>
      <c r="BZ43" s="95">
        <v>2148</v>
      </c>
      <c r="CA43" s="95">
        <v>9023</v>
      </c>
      <c r="CB43" s="96">
        <v>15778</v>
      </c>
      <c r="CC43" s="95">
        <v>0</v>
      </c>
      <c r="CD43" s="95">
        <v>5099</v>
      </c>
      <c r="CE43" s="95">
        <v>154</v>
      </c>
      <c r="CF43" s="95">
        <v>6111</v>
      </c>
      <c r="CG43" s="95">
        <v>3772</v>
      </c>
      <c r="CH43" s="96">
        <v>26349</v>
      </c>
      <c r="CI43" s="95">
        <v>618</v>
      </c>
      <c r="CJ43" s="95">
        <v>3052</v>
      </c>
      <c r="CK43" s="95">
        <v>1278</v>
      </c>
      <c r="CL43" s="95">
        <v>1848</v>
      </c>
      <c r="CM43" s="95">
        <v>9398</v>
      </c>
      <c r="CN43" s="96">
        <v>4024</v>
      </c>
      <c r="CO43" s="95">
        <v>1023</v>
      </c>
      <c r="CP43" s="95">
        <v>5033</v>
      </c>
      <c r="CQ43" s="95">
        <v>1423</v>
      </c>
      <c r="CR43" s="95">
        <v>2239</v>
      </c>
      <c r="CS43" s="95">
        <v>24656</v>
      </c>
      <c r="CT43" s="96">
        <v>5327</v>
      </c>
      <c r="CU43" s="95">
        <v>13684</v>
      </c>
      <c r="CV43" s="95">
        <v>255074</v>
      </c>
      <c r="CW43" s="95">
        <v>125869</v>
      </c>
      <c r="CX43" s="95">
        <v>644354</v>
      </c>
      <c r="CY43" s="95">
        <v>1006384</v>
      </c>
      <c r="CZ43" s="897">
        <v>815242</v>
      </c>
      <c r="DA43" s="98"/>
      <c r="DB43" s="98"/>
      <c r="DC43" s="98"/>
      <c r="DD43" s="98"/>
      <c r="DE43" s="98"/>
      <c r="DF43" s="98"/>
    </row>
    <row r="44" spans="2:110" ht="14.25" customHeight="1" x14ac:dyDescent="0.3">
      <c r="B44" s="17" t="s">
        <v>324</v>
      </c>
      <c r="DA44" s="98"/>
      <c r="DB44" s="98"/>
      <c r="DC44" s="98"/>
      <c r="DD44" s="98"/>
      <c r="DE44" s="98"/>
      <c r="DF44" s="98"/>
    </row>
    <row r="45" spans="2:110" x14ac:dyDescent="0.3">
      <c r="B45" s="18" t="s">
        <v>395</v>
      </c>
    </row>
    <row r="46" spans="2:110" x14ac:dyDescent="0.3">
      <c r="B46" s="19" t="s">
        <v>968</v>
      </c>
    </row>
    <row r="47" spans="2:110" x14ac:dyDescent="0.3">
      <c r="B47" s="18" t="s">
        <v>969</v>
      </c>
    </row>
    <row r="48" spans="2:110" x14ac:dyDescent="0.3">
      <c r="B48" s="19" t="str">
        <f>'PIB construcción 1'!B191</f>
        <v>Consultado por última vez el 23 de julio de 2021</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hyperlink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FF66CC"/>
  </sheetPr>
  <dimension ref="B1:DF48"/>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J49" sqref="J49"/>
    </sheetView>
  </sheetViews>
  <sheetFormatPr baseColWidth="10" defaultRowHeight="16.5" x14ac:dyDescent="0.3"/>
  <cols>
    <col min="1" max="1" width="4.140625" style="630" customWidth="1"/>
    <col min="2" max="2" width="8.7109375" style="630" customWidth="1"/>
    <col min="3" max="3" width="8" style="630" customWidth="1"/>
    <col min="4" max="4" width="7.7109375" style="630" customWidth="1"/>
    <col min="5" max="5" width="8.140625" style="630" customWidth="1"/>
    <col min="6" max="7" width="7.5703125" style="630" bestFit="1" customWidth="1"/>
    <col min="8" max="8" width="13.140625" style="630" customWidth="1"/>
    <col min="9" max="13" width="10.42578125" style="630" customWidth="1"/>
    <col min="14" max="14" width="12.42578125" style="630" customWidth="1"/>
    <col min="15" max="15" width="7.42578125" style="630" customWidth="1"/>
    <col min="16" max="16" width="8.42578125" style="630" customWidth="1"/>
    <col min="17" max="17" width="8.28515625" style="630" customWidth="1"/>
    <col min="18" max="18" width="7.42578125" style="630" customWidth="1"/>
    <col min="19" max="19" width="7.5703125" style="630" bestFit="1" customWidth="1"/>
    <col min="20" max="20" width="12" style="630" customWidth="1"/>
    <col min="21" max="21" width="8" style="630" customWidth="1"/>
    <col min="22" max="22" width="8.140625" style="630" customWidth="1"/>
    <col min="23" max="23" width="8.85546875" style="630" customWidth="1"/>
    <col min="24" max="25" width="7.5703125" style="630" bestFit="1" customWidth="1"/>
    <col min="26" max="26" width="11.7109375" style="630" customWidth="1"/>
    <col min="27" max="27" width="9" style="630" customWidth="1"/>
    <col min="28" max="28" width="8.7109375" style="630" customWidth="1"/>
    <col min="29" max="29" width="8.5703125" style="630" customWidth="1"/>
    <col min="30" max="31" width="7.5703125" style="630" bestFit="1" customWidth="1"/>
    <col min="32" max="32" width="12.140625" style="630" customWidth="1"/>
    <col min="33" max="33" width="9.42578125" style="630" customWidth="1"/>
    <col min="34" max="34" width="9" style="630" customWidth="1"/>
    <col min="35" max="35" width="8.5703125" style="630" customWidth="1"/>
    <col min="36" max="37" width="7.5703125" style="630" bestFit="1" customWidth="1"/>
    <col min="38" max="38" width="11.7109375" style="630" customWidth="1"/>
    <col min="39" max="40" width="7.42578125" style="630" customWidth="1"/>
    <col min="41" max="41" width="8" style="630" customWidth="1"/>
    <col min="42" max="43" width="7.5703125" style="630" bestFit="1" customWidth="1"/>
    <col min="44" max="44" width="11.7109375" style="630" customWidth="1"/>
    <col min="45" max="45" width="7.85546875" style="630" customWidth="1"/>
    <col min="46" max="46" width="8.7109375" style="630" customWidth="1"/>
    <col min="47" max="47" width="8" style="630" customWidth="1"/>
    <col min="48" max="49" width="7.5703125" style="630" bestFit="1" customWidth="1"/>
    <col min="50" max="50" width="12.42578125" style="630" customWidth="1"/>
    <col min="51" max="51" width="7.85546875" style="630" customWidth="1"/>
    <col min="52" max="52" width="8.28515625" style="630" customWidth="1"/>
    <col min="53" max="53" width="10.42578125" style="630" customWidth="1"/>
    <col min="54" max="55" width="7.5703125" style="630" bestFit="1" customWidth="1"/>
    <col min="56" max="56" width="12.140625" style="630" customWidth="1"/>
    <col min="57" max="57" width="8.85546875" style="630" customWidth="1"/>
    <col min="58" max="104" width="11.42578125" style="630"/>
    <col min="105" max="110" width="11.42578125" style="632"/>
    <col min="111" max="16384" width="11.42578125" style="630"/>
  </cols>
  <sheetData>
    <row r="1" spans="2:104" s="670" customFormat="1" ht="15" x14ac:dyDescent="0.25"/>
    <row r="2" spans="2:104" x14ac:dyDescent="0.3">
      <c r="B2" s="670" t="s">
        <v>1029</v>
      </c>
    </row>
    <row r="3" spans="2:104" x14ac:dyDescent="0.3">
      <c r="B3" s="631" t="s">
        <v>533</v>
      </c>
    </row>
    <row r="4" spans="2:104" x14ac:dyDescent="0.3">
      <c r="B4" s="631" t="s">
        <v>471</v>
      </c>
    </row>
    <row r="5" spans="2:104" ht="17.25" thickBot="1" x14ac:dyDescent="0.35"/>
    <row r="6" spans="2:104" ht="17.25" thickBot="1" x14ac:dyDescent="0.35">
      <c r="B6" s="1075"/>
      <c r="C6" s="1071" t="s">
        <v>218</v>
      </c>
      <c r="D6" s="1072"/>
      <c r="E6" s="1072"/>
      <c r="F6" s="1072"/>
      <c r="G6" s="1072"/>
      <c r="H6" s="1073"/>
      <c r="I6" s="1071" t="s">
        <v>66</v>
      </c>
      <c r="J6" s="1072"/>
      <c r="K6" s="1072"/>
      <c r="L6" s="1072"/>
      <c r="M6" s="1072"/>
      <c r="N6" s="1073"/>
      <c r="O6" s="1071" t="s">
        <v>219</v>
      </c>
      <c r="P6" s="1072"/>
      <c r="Q6" s="1072"/>
      <c r="R6" s="1072"/>
      <c r="S6" s="1072"/>
      <c r="T6" s="1073"/>
      <c r="U6" s="1071" t="s">
        <v>220</v>
      </c>
      <c r="V6" s="1072"/>
      <c r="W6" s="1072"/>
      <c r="X6" s="1072"/>
      <c r="Y6" s="1072"/>
      <c r="Z6" s="1073"/>
      <c r="AA6" s="1071" t="s">
        <v>221</v>
      </c>
      <c r="AB6" s="1072"/>
      <c r="AC6" s="1072"/>
      <c r="AD6" s="1072"/>
      <c r="AE6" s="1072"/>
      <c r="AF6" s="1073"/>
      <c r="AG6" s="1071" t="s">
        <v>222</v>
      </c>
      <c r="AH6" s="1072"/>
      <c r="AI6" s="1072"/>
      <c r="AJ6" s="1072"/>
      <c r="AK6" s="1072"/>
      <c r="AL6" s="1073"/>
      <c r="AM6" s="1071" t="s">
        <v>223</v>
      </c>
      <c r="AN6" s="1072"/>
      <c r="AO6" s="1072"/>
      <c r="AP6" s="1072"/>
      <c r="AQ6" s="1072"/>
      <c r="AR6" s="1073"/>
      <c r="AS6" s="1071" t="s">
        <v>224</v>
      </c>
      <c r="AT6" s="1072"/>
      <c r="AU6" s="1072"/>
      <c r="AV6" s="1072"/>
      <c r="AW6" s="1072"/>
      <c r="AX6" s="1073"/>
      <c r="AY6" s="1071" t="s">
        <v>283</v>
      </c>
      <c r="AZ6" s="1072"/>
      <c r="BA6" s="1072"/>
      <c r="BB6" s="1072"/>
      <c r="BC6" s="1072"/>
      <c r="BD6" s="1073"/>
      <c r="BE6" s="1071" t="s">
        <v>284</v>
      </c>
      <c r="BF6" s="1072"/>
      <c r="BG6" s="1072"/>
      <c r="BH6" s="1072"/>
      <c r="BI6" s="1072"/>
      <c r="BJ6" s="1073"/>
      <c r="BK6" s="1071" t="s">
        <v>285</v>
      </c>
      <c r="BL6" s="1072"/>
      <c r="BM6" s="1072"/>
      <c r="BN6" s="1072"/>
      <c r="BO6" s="1072"/>
      <c r="BP6" s="1073"/>
      <c r="BQ6" s="1071" t="s">
        <v>286</v>
      </c>
      <c r="BR6" s="1072"/>
      <c r="BS6" s="1072"/>
      <c r="BT6" s="1072"/>
      <c r="BU6" s="1072"/>
      <c r="BV6" s="1073"/>
      <c r="BW6" s="1071" t="s">
        <v>287</v>
      </c>
      <c r="BX6" s="1072"/>
      <c r="BY6" s="1072"/>
      <c r="BZ6" s="1072"/>
      <c r="CA6" s="1072"/>
      <c r="CB6" s="1073"/>
      <c r="CC6" s="1071" t="s">
        <v>288</v>
      </c>
      <c r="CD6" s="1072"/>
      <c r="CE6" s="1072"/>
      <c r="CF6" s="1072"/>
      <c r="CG6" s="1072"/>
      <c r="CH6" s="1073"/>
      <c r="CI6" s="1071" t="s">
        <v>289</v>
      </c>
      <c r="CJ6" s="1072"/>
      <c r="CK6" s="1072"/>
      <c r="CL6" s="1072"/>
      <c r="CM6" s="1072"/>
      <c r="CN6" s="1073"/>
      <c r="CO6" s="1071" t="s">
        <v>290</v>
      </c>
      <c r="CP6" s="1072"/>
      <c r="CQ6" s="1072"/>
      <c r="CR6" s="1072"/>
      <c r="CS6" s="1072"/>
      <c r="CT6" s="1073"/>
      <c r="CU6" s="1071" t="s">
        <v>529</v>
      </c>
      <c r="CV6" s="1072"/>
      <c r="CW6" s="1072"/>
      <c r="CX6" s="1072"/>
      <c r="CY6" s="1072"/>
      <c r="CZ6" s="1074"/>
    </row>
    <row r="7" spans="2:104" s="633" customFormat="1" ht="39.75" customHeight="1" thickBot="1" x14ac:dyDescent="0.3">
      <c r="B7" s="1076"/>
      <c r="C7" s="634" t="s">
        <v>230</v>
      </c>
      <c r="D7" s="634" t="s">
        <v>325</v>
      </c>
      <c r="E7" s="634" t="s">
        <v>326</v>
      </c>
      <c r="F7" s="634" t="s">
        <v>327</v>
      </c>
      <c r="G7" s="634" t="s">
        <v>328</v>
      </c>
      <c r="H7" s="635" t="s">
        <v>231</v>
      </c>
      <c r="I7" s="634" t="s">
        <v>230</v>
      </c>
      <c r="J7" s="634" t="s">
        <v>325</v>
      </c>
      <c r="K7" s="634" t="s">
        <v>326</v>
      </c>
      <c r="L7" s="634" t="s">
        <v>327</v>
      </c>
      <c r="M7" s="634" t="s">
        <v>328</v>
      </c>
      <c r="N7" s="635" t="s">
        <v>231</v>
      </c>
      <c r="O7" s="634" t="s">
        <v>230</v>
      </c>
      <c r="P7" s="634" t="s">
        <v>325</v>
      </c>
      <c r="Q7" s="634" t="s">
        <v>326</v>
      </c>
      <c r="R7" s="634" t="s">
        <v>327</v>
      </c>
      <c r="S7" s="634" t="s">
        <v>328</v>
      </c>
      <c r="T7" s="635" t="s">
        <v>231</v>
      </c>
      <c r="U7" s="634" t="s">
        <v>230</v>
      </c>
      <c r="V7" s="634" t="s">
        <v>325</v>
      </c>
      <c r="W7" s="634" t="s">
        <v>326</v>
      </c>
      <c r="X7" s="634" t="s">
        <v>327</v>
      </c>
      <c r="Y7" s="634" t="s">
        <v>328</v>
      </c>
      <c r="Z7" s="635" t="s">
        <v>231</v>
      </c>
      <c r="AA7" s="634" t="s">
        <v>230</v>
      </c>
      <c r="AB7" s="634" t="s">
        <v>325</v>
      </c>
      <c r="AC7" s="634" t="s">
        <v>326</v>
      </c>
      <c r="AD7" s="634" t="s">
        <v>327</v>
      </c>
      <c r="AE7" s="634" t="s">
        <v>328</v>
      </c>
      <c r="AF7" s="635" t="s">
        <v>231</v>
      </c>
      <c r="AG7" s="634" t="s">
        <v>230</v>
      </c>
      <c r="AH7" s="634" t="s">
        <v>325</v>
      </c>
      <c r="AI7" s="634" t="s">
        <v>326</v>
      </c>
      <c r="AJ7" s="634" t="s">
        <v>327</v>
      </c>
      <c r="AK7" s="634" t="s">
        <v>328</v>
      </c>
      <c r="AL7" s="635" t="s">
        <v>231</v>
      </c>
      <c r="AM7" s="634" t="s">
        <v>230</v>
      </c>
      <c r="AN7" s="634" t="s">
        <v>325</v>
      </c>
      <c r="AO7" s="634" t="s">
        <v>326</v>
      </c>
      <c r="AP7" s="634" t="s">
        <v>327</v>
      </c>
      <c r="AQ7" s="634" t="s">
        <v>328</v>
      </c>
      <c r="AR7" s="635" t="s">
        <v>231</v>
      </c>
      <c r="AS7" s="634" t="s">
        <v>230</v>
      </c>
      <c r="AT7" s="634" t="s">
        <v>325</v>
      </c>
      <c r="AU7" s="634" t="s">
        <v>326</v>
      </c>
      <c r="AV7" s="634" t="s">
        <v>327</v>
      </c>
      <c r="AW7" s="634" t="s">
        <v>328</v>
      </c>
      <c r="AX7" s="635" t="s">
        <v>231</v>
      </c>
      <c r="AY7" s="634" t="s">
        <v>230</v>
      </c>
      <c r="AZ7" s="634" t="s">
        <v>325</v>
      </c>
      <c r="BA7" s="634" t="s">
        <v>326</v>
      </c>
      <c r="BB7" s="634" t="s">
        <v>327</v>
      </c>
      <c r="BC7" s="634" t="s">
        <v>328</v>
      </c>
      <c r="BD7" s="635" t="s">
        <v>231</v>
      </c>
      <c r="BE7" s="634" t="s">
        <v>230</v>
      </c>
      <c r="BF7" s="634" t="s">
        <v>325</v>
      </c>
      <c r="BG7" s="634" t="s">
        <v>326</v>
      </c>
      <c r="BH7" s="634" t="s">
        <v>327</v>
      </c>
      <c r="BI7" s="634" t="s">
        <v>328</v>
      </c>
      <c r="BJ7" s="635" t="s">
        <v>231</v>
      </c>
      <c r="BK7" s="634" t="s">
        <v>230</v>
      </c>
      <c r="BL7" s="634" t="s">
        <v>325</v>
      </c>
      <c r="BM7" s="634" t="s">
        <v>326</v>
      </c>
      <c r="BN7" s="634" t="s">
        <v>327</v>
      </c>
      <c r="BO7" s="634" t="s">
        <v>328</v>
      </c>
      <c r="BP7" s="635" t="s">
        <v>231</v>
      </c>
      <c r="BQ7" s="634" t="s">
        <v>230</v>
      </c>
      <c r="BR7" s="634" t="s">
        <v>325</v>
      </c>
      <c r="BS7" s="634" t="s">
        <v>326</v>
      </c>
      <c r="BT7" s="634" t="s">
        <v>327</v>
      </c>
      <c r="BU7" s="634" t="s">
        <v>328</v>
      </c>
      <c r="BV7" s="635" t="s">
        <v>231</v>
      </c>
      <c r="BW7" s="634" t="s">
        <v>230</v>
      </c>
      <c r="BX7" s="634" t="s">
        <v>325</v>
      </c>
      <c r="BY7" s="634" t="s">
        <v>326</v>
      </c>
      <c r="BZ7" s="634" t="s">
        <v>327</v>
      </c>
      <c r="CA7" s="634" t="s">
        <v>328</v>
      </c>
      <c r="CB7" s="635" t="s">
        <v>231</v>
      </c>
      <c r="CC7" s="634" t="s">
        <v>230</v>
      </c>
      <c r="CD7" s="634" t="s">
        <v>325</v>
      </c>
      <c r="CE7" s="634" t="s">
        <v>326</v>
      </c>
      <c r="CF7" s="634" t="s">
        <v>327</v>
      </c>
      <c r="CG7" s="634" t="s">
        <v>328</v>
      </c>
      <c r="CH7" s="635" t="s">
        <v>231</v>
      </c>
      <c r="CI7" s="634" t="s">
        <v>230</v>
      </c>
      <c r="CJ7" s="634" t="s">
        <v>325</v>
      </c>
      <c r="CK7" s="634" t="s">
        <v>326</v>
      </c>
      <c r="CL7" s="634" t="s">
        <v>327</v>
      </c>
      <c r="CM7" s="634" t="s">
        <v>328</v>
      </c>
      <c r="CN7" s="635" t="s">
        <v>231</v>
      </c>
      <c r="CO7" s="634" t="s">
        <v>230</v>
      </c>
      <c r="CP7" s="634" t="s">
        <v>325</v>
      </c>
      <c r="CQ7" s="634" t="s">
        <v>326</v>
      </c>
      <c r="CR7" s="634" t="s">
        <v>327</v>
      </c>
      <c r="CS7" s="634" t="s">
        <v>328</v>
      </c>
      <c r="CT7" s="635" t="s">
        <v>231</v>
      </c>
      <c r="CU7" s="634" t="s">
        <v>230</v>
      </c>
      <c r="CV7" s="634" t="s">
        <v>325</v>
      </c>
      <c r="CW7" s="634" t="s">
        <v>326</v>
      </c>
      <c r="CX7" s="634" t="s">
        <v>327</v>
      </c>
      <c r="CY7" s="634" t="s">
        <v>328</v>
      </c>
      <c r="CZ7" s="807" t="s">
        <v>231</v>
      </c>
    </row>
    <row r="8" spans="2:104" x14ac:dyDescent="0.3">
      <c r="B8" s="842" t="s">
        <v>358</v>
      </c>
      <c r="C8" s="636">
        <v>64</v>
      </c>
      <c r="D8" s="751">
        <v>618</v>
      </c>
      <c r="E8" s="751">
        <v>557</v>
      </c>
      <c r="F8" s="751">
        <v>1148</v>
      </c>
      <c r="G8" s="751">
        <v>1744</v>
      </c>
      <c r="H8" s="637">
        <v>3501</v>
      </c>
      <c r="I8" s="638">
        <v>11</v>
      </c>
      <c r="J8" s="639">
        <v>389</v>
      </c>
      <c r="K8" s="639">
        <v>789</v>
      </c>
      <c r="L8" s="639">
        <v>342</v>
      </c>
      <c r="M8" s="639">
        <v>1802</v>
      </c>
      <c r="N8" s="640">
        <v>1369</v>
      </c>
      <c r="O8" s="751">
        <v>139</v>
      </c>
      <c r="P8" s="751">
        <v>475</v>
      </c>
      <c r="Q8" s="751">
        <v>208</v>
      </c>
      <c r="R8" s="751">
        <v>532</v>
      </c>
      <c r="S8" s="751">
        <v>1814</v>
      </c>
      <c r="T8" s="637">
        <v>432</v>
      </c>
      <c r="U8" s="636">
        <v>60</v>
      </c>
      <c r="V8" s="751">
        <v>59</v>
      </c>
      <c r="W8" s="751">
        <v>481</v>
      </c>
      <c r="X8" s="751">
        <v>154</v>
      </c>
      <c r="Y8" s="751">
        <v>381</v>
      </c>
      <c r="Z8" s="637">
        <v>406</v>
      </c>
      <c r="AA8" s="636">
        <v>29</v>
      </c>
      <c r="AB8" s="751">
        <v>61</v>
      </c>
      <c r="AC8" s="751">
        <v>55</v>
      </c>
      <c r="AD8" s="751">
        <v>133</v>
      </c>
      <c r="AE8" s="751">
        <v>787</v>
      </c>
      <c r="AF8" s="637">
        <v>301</v>
      </c>
      <c r="AG8" s="636">
        <v>11</v>
      </c>
      <c r="AH8" s="751">
        <v>10</v>
      </c>
      <c r="AI8" s="751">
        <v>69</v>
      </c>
      <c r="AJ8" s="751">
        <v>65</v>
      </c>
      <c r="AK8" s="751">
        <v>175</v>
      </c>
      <c r="AL8" s="637">
        <v>5</v>
      </c>
      <c r="AM8" s="636">
        <v>24</v>
      </c>
      <c r="AN8" s="751">
        <v>50</v>
      </c>
      <c r="AO8" s="751">
        <v>76</v>
      </c>
      <c r="AP8" s="751">
        <v>92</v>
      </c>
      <c r="AQ8" s="751">
        <v>34</v>
      </c>
      <c r="AR8" s="637">
        <v>4</v>
      </c>
      <c r="AS8" s="636">
        <v>4</v>
      </c>
      <c r="AT8" s="751">
        <v>14</v>
      </c>
      <c r="AU8" s="751">
        <v>153</v>
      </c>
      <c r="AV8" s="751">
        <v>45</v>
      </c>
      <c r="AW8" s="751">
        <v>197</v>
      </c>
      <c r="AX8" s="637">
        <v>289</v>
      </c>
      <c r="AY8" s="636">
        <v>8</v>
      </c>
      <c r="AZ8" s="751">
        <v>13</v>
      </c>
      <c r="BA8" s="751">
        <v>269</v>
      </c>
      <c r="BB8" s="751">
        <v>223</v>
      </c>
      <c r="BC8" s="751">
        <v>209</v>
      </c>
      <c r="BD8" s="637">
        <v>228</v>
      </c>
      <c r="BE8" s="636">
        <v>64</v>
      </c>
      <c r="BF8" s="751">
        <v>244</v>
      </c>
      <c r="BG8" s="751">
        <v>33</v>
      </c>
      <c r="BH8" s="751">
        <v>48</v>
      </c>
      <c r="BI8" s="751">
        <v>61</v>
      </c>
      <c r="BJ8" s="637">
        <v>112</v>
      </c>
      <c r="BK8" s="636">
        <v>36</v>
      </c>
      <c r="BL8" s="751">
        <v>13</v>
      </c>
      <c r="BM8" s="751">
        <v>46</v>
      </c>
      <c r="BN8" s="751">
        <v>30</v>
      </c>
      <c r="BO8" s="751">
        <v>200</v>
      </c>
      <c r="BP8" s="637">
        <v>26</v>
      </c>
      <c r="BQ8" s="636">
        <v>549</v>
      </c>
      <c r="BR8" s="751">
        <v>13</v>
      </c>
      <c r="BS8" s="751">
        <v>42</v>
      </c>
      <c r="BT8" s="751">
        <v>83</v>
      </c>
      <c r="BU8" s="751">
        <v>323</v>
      </c>
      <c r="BV8" s="637">
        <v>102</v>
      </c>
      <c r="BW8" s="636">
        <v>93</v>
      </c>
      <c r="BX8" s="751">
        <v>1218</v>
      </c>
      <c r="BY8" s="751">
        <v>18</v>
      </c>
      <c r="BZ8" s="751">
        <v>91</v>
      </c>
      <c r="CA8" s="751">
        <v>222</v>
      </c>
      <c r="CB8" s="637">
        <v>318</v>
      </c>
      <c r="CC8" s="636">
        <v>4</v>
      </c>
      <c r="CD8" s="751">
        <v>17</v>
      </c>
      <c r="CE8" s="751">
        <v>21</v>
      </c>
      <c r="CF8" s="751">
        <v>92</v>
      </c>
      <c r="CG8" s="751">
        <v>141</v>
      </c>
      <c r="CH8" s="637">
        <v>21</v>
      </c>
      <c r="CI8" s="636">
        <v>56</v>
      </c>
      <c r="CJ8" s="751">
        <v>24</v>
      </c>
      <c r="CK8" s="751">
        <v>38</v>
      </c>
      <c r="CL8" s="751">
        <v>20</v>
      </c>
      <c r="CM8" s="751">
        <v>172</v>
      </c>
      <c r="CN8" s="637">
        <v>10</v>
      </c>
      <c r="CO8" s="636">
        <v>21</v>
      </c>
      <c r="CP8" s="751">
        <v>534</v>
      </c>
      <c r="CQ8" s="751">
        <v>2841</v>
      </c>
      <c r="CR8" s="751">
        <v>1220</v>
      </c>
      <c r="CS8" s="751">
        <v>1225</v>
      </c>
      <c r="CT8" s="637">
        <v>675</v>
      </c>
      <c r="CU8" s="636">
        <v>1173</v>
      </c>
      <c r="CV8" s="751">
        <v>3752</v>
      </c>
      <c r="CW8" s="751">
        <v>5696</v>
      </c>
      <c r="CX8" s="751">
        <v>4318</v>
      </c>
      <c r="CY8" s="751">
        <v>9487</v>
      </c>
      <c r="CZ8" s="808">
        <v>7799</v>
      </c>
    </row>
    <row r="9" spans="2:104" x14ac:dyDescent="0.3">
      <c r="B9" s="843" t="s">
        <v>479</v>
      </c>
      <c r="C9" s="636">
        <v>180</v>
      </c>
      <c r="D9" s="751">
        <v>179</v>
      </c>
      <c r="E9" s="751">
        <v>374</v>
      </c>
      <c r="F9" s="751">
        <v>1709</v>
      </c>
      <c r="G9" s="751">
        <v>4336</v>
      </c>
      <c r="H9" s="637">
        <v>3387</v>
      </c>
      <c r="I9" s="636">
        <v>44</v>
      </c>
      <c r="J9" s="751">
        <v>412</v>
      </c>
      <c r="K9" s="751">
        <v>855</v>
      </c>
      <c r="L9" s="751">
        <v>644</v>
      </c>
      <c r="M9" s="751">
        <v>1981</v>
      </c>
      <c r="N9" s="637">
        <v>1336</v>
      </c>
      <c r="O9" s="751">
        <v>283</v>
      </c>
      <c r="P9" s="751">
        <v>594</v>
      </c>
      <c r="Q9" s="751">
        <v>692</v>
      </c>
      <c r="R9" s="751">
        <v>535</v>
      </c>
      <c r="S9" s="751">
        <v>793</v>
      </c>
      <c r="T9" s="637">
        <v>237</v>
      </c>
      <c r="U9" s="636">
        <v>110</v>
      </c>
      <c r="V9" s="751">
        <v>41</v>
      </c>
      <c r="W9" s="751">
        <v>37</v>
      </c>
      <c r="X9" s="751">
        <v>88</v>
      </c>
      <c r="Y9" s="751">
        <v>306</v>
      </c>
      <c r="Z9" s="637">
        <v>576</v>
      </c>
      <c r="AA9" s="636">
        <v>30</v>
      </c>
      <c r="AB9" s="751">
        <v>28</v>
      </c>
      <c r="AC9" s="751">
        <v>103</v>
      </c>
      <c r="AD9" s="751">
        <v>136</v>
      </c>
      <c r="AE9" s="751">
        <v>139</v>
      </c>
      <c r="AF9" s="637">
        <v>482</v>
      </c>
      <c r="AG9" s="636">
        <v>7</v>
      </c>
      <c r="AH9" s="751">
        <v>84</v>
      </c>
      <c r="AI9" s="751">
        <v>10</v>
      </c>
      <c r="AJ9" s="751">
        <v>170</v>
      </c>
      <c r="AK9" s="751">
        <v>495</v>
      </c>
      <c r="AL9" s="637">
        <v>1</v>
      </c>
      <c r="AM9" s="636">
        <v>45</v>
      </c>
      <c r="AN9" s="751">
        <v>2</v>
      </c>
      <c r="AO9" s="751">
        <v>7</v>
      </c>
      <c r="AP9" s="751">
        <v>88</v>
      </c>
      <c r="AQ9" s="751">
        <v>91</v>
      </c>
      <c r="AR9" s="637">
        <v>62</v>
      </c>
      <c r="AS9" s="636">
        <v>19</v>
      </c>
      <c r="AT9" s="751">
        <v>27</v>
      </c>
      <c r="AU9" s="751">
        <v>45</v>
      </c>
      <c r="AV9" s="751">
        <v>32</v>
      </c>
      <c r="AW9" s="751">
        <v>28</v>
      </c>
      <c r="AX9" s="637">
        <v>92</v>
      </c>
      <c r="AY9" s="636">
        <v>30</v>
      </c>
      <c r="AZ9" s="751">
        <v>44</v>
      </c>
      <c r="BA9" s="751">
        <v>46</v>
      </c>
      <c r="BB9" s="751">
        <v>152</v>
      </c>
      <c r="BC9" s="751">
        <v>85</v>
      </c>
      <c r="BD9" s="637">
        <v>187</v>
      </c>
      <c r="BE9" s="636">
        <v>36</v>
      </c>
      <c r="BF9" s="751">
        <v>299</v>
      </c>
      <c r="BG9" s="751">
        <v>85</v>
      </c>
      <c r="BH9" s="751">
        <v>121</v>
      </c>
      <c r="BI9" s="751">
        <v>500</v>
      </c>
      <c r="BJ9" s="637">
        <v>25</v>
      </c>
      <c r="BK9" s="636">
        <v>52</v>
      </c>
      <c r="BL9" s="751">
        <v>25</v>
      </c>
      <c r="BM9" s="751">
        <v>40</v>
      </c>
      <c r="BN9" s="751">
        <v>75</v>
      </c>
      <c r="BO9" s="751">
        <v>62</v>
      </c>
      <c r="BP9" s="637">
        <v>21</v>
      </c>
      <c r="BQ9" s="636">
        <v>2</v>
      </c>
      <c r="BR9" s="751">
        <v>14</v>
      </c>
      <c r="BS9" s="751">
        <v>208</v>
      </c>
      <c r="BT9" s="751">
        <v>136</v>
      </c>
      <c r="BU9" s="751">
        <v>236</v>
      </c>
      <c r="BV9" s="637">
        <v>122</v>
      </c>
      <c r="BW9" s="636">
        <v>61</v>
      </c>
      <c r="BX9" s="751">
        <v>47</v>
      </c>
      <c r="BY9" s="751">
        <v>47</v>
      </c>
      <c r="BZ9" s="751">
        <v>15</v>
      </c>
      <c r="CA9" s="751">
        <v>280</v>
      </c>
      <c r="CB9" s="637">
        <v>46</v>
      </c>
      <c r="CC9" s="636">
        <v>17</v>
      </c>
      <c r="CD9" s="751">
        <v>23</v>
      </c>
      <c r="CE9" s="751">
        <v>98</v>
      </c>
      <c r="CF9" s="751">
        <v>128</v>
      </c>
      <c r="CG9" s="751">
        <v>125</v>
      </c>
      <c r="CH9" s="637">
        <v>35</v>
      </c>
      <c r="CI9" s="636">
        <v>92</v>
      </c>
      <c r="CJ9" s="751">
        <v>50</v>
      </c>
      <c r="CK9" s="751">
        <v>76</v>
      </c>
      <c r="CL9" s="751">
        <v>109</v>
      </c>
      <c r="CM9" s="751">
        <v>114</v>
      </c>
      <c r="CN9" s="637">
        <v>21</v>
      </c>
      <c r="CO9" s="636">
        <v>23</v>
      </c>
      <c r="CP9" s="751">
        <v>40</v>
      </c>
      <c r="CQ9" s="751">
        <v>704</v>
      </c>
      <c r="CR9" s="751">
        <v>563</v>
      </c>
      <c r="CS9" s="751">
        <v>761</v>
      </c>
      <c r="CT9" s="637">
        <v>196</v>
      </c>
      <c r="CU9" s="636">
        <v>1031</v>
      </c>
      <c r="CV9" s="751">
        <v>1909</v>
      </c>
      <c r="CW9" s="751">
        <v>3427</v>
      </c>
      <c r="CX9" s="751">
        <v>4701</v>
      </c>
      <c r="CY9" s="751">
        <v>10332</v>
      </c>
      <c r="CZ9" s="808">
        <v>6826</v>
      </c>
    </row>
    <row r="10" spans="2:104" ht="17.25" thickBot="1" x14ac:dyDescent="0.35">
      <c r="B10" s="844" t="s">
        <v>489</v>
      </c>
      <c r="C10" s="636">
        <v>116</v>
      </c>
      <c r="D10" s="751">
        <v>538</v>
      </c>
      <c r="E10" s="751">
        <v>228</v>
      </c>
      <c r="F10" s="751">
        <v>1652</v>
      </c>
      <c r="G10" s="751">
        <v>2076</v>
      </c>
      <c r="H10" s="637">
        <v>2377</v>
      </c>
      <c r="I10" s="636">
        <v>34</v>
      </c>
      <c r="J10" s="751">
        <v>272</v>
      </c>
      <c r="K10" s="751">
        <v>1418</v>
      </c>
      <c r="L10" s="751">
        <v>289</v>
      </c>
      <c r="M10" s="751">
        <v>3138</v>
      </c>
      <c r="N10" s="637">
        <v>891</v>
      </c>
      <c r="O10" s="751">
        <v>145</v>
      </c>
      <c r="P10" s="751">
        <v>712</v>
      </c>
      <c r="Q10" s="751">
        <v>170</v>
      </c>
      <c r="R10" s="751">
        <v>317</v>
      </c>
      <c r="S10" s="751">
        <v>640</v>
      </c>
      <c r="T10" s="637">
        <v>157</v>
      </c>
      <c r="U10" s="636">
        <v>68</v>
      </c>
      <c r="V10" s="751">
        <v>686</v>
      </c>
      <c r="W10" s="751">
        <v>105</v>
      </c>
      <c r="X10" s="751">
        <v>94</v>
      </c>
      <c r="Y10" s="751">
        <v>604</v>
      </c>
      <c r="Z10" s="637">
        <v>732</v>
      </c>
      <c r="AA10" s="636">
        <v>14</v>
      </c>
      <c r="AB10" s="751">
        <v>35</v>
      </c>
      <c r="AC10" s="751">
        <v>78</v>
      </c>
      <c r="AD10" s="751">
        <v>212</v>
      </c>
      <c r="AE10" s="751">
        <v>920</v>
      </c>
      <c r="AF10" s="637">
        <v>606</v>
      </c>
      <c r="AG10" s="636">
        <v>5</v>
      </c>
      <c r="AH10" s="751">
        <v>4</v>
      </c>
      <c r="AI10" s="751">
        <v>86</v>
      </c>
      <c r="AJ10" s="751">
        <v>145</v>
      </c>
      <c r="AK10" s="751">
        <v>235</v>
      </c>
      <c r="AL10" s="637">
        <v>51</v>
      </c>
      <c r="AM10" s="636">
        <v>22</v>
      </c>
      <c r="AN10" s="751">
        <v>46</v>
      </c>
      <c r="AO10" s="751">
        <v>49</v>
      </c>
      <c r="AP10" s="751">
        <v>14</v>
      </c>
      <c r="AQ10" s="751">
        <v>201</v>
      </c>
      <c r="AR10" s="637">
        <v>63</v>
      </c>
      <c r="AS10" s="636">
        <v>1</v>
      </c>
      <c r="AT10" s="751">
        <v>34</v>
      </c>
      <c r="AU10" s="751">
        <v>19</v>
      </c>
      <c r="AV10" s="751">
        <v>14</v>
      </c>
      <c r="AW10" s="751">
        <v>30</v>
      </c>
      <c r="AX10" s="637">
        <v>177</v>
      </c>
      <c r="AY10" s="636">
        <v>26</v>
      </c>
      <c r="AZ10" s="751">
        <v>28</v>
      </c>
      <c r="BA10" s="751">
        <v>33</v>
      </c>
      <c r="BB10" s="751">
        <v>26</v>
      </c>
      <c r="BC10" s="751">
        <v>379</v>
      </c>
      <c r="BD10" s="637">
        <v>195</v>
      </c>
      <c r="BE10" s="636">
        <v>16</v>
      </c>
      <c r="BF10" s="751">
        <v>376</v>
      </c>
      <c r="BG10" s="751">
        <v>154</v>
      </c>
      <c r="BH10" s="751">
        <v>36</v>
      </c>
      <c r="BI10" s="751">
        <v>106</v>
      </c>
      <c r="BJ10" s="637">
        <v>15</v>
      </c>
      <c r="BK10" s="636">
        <v>42</v>
      </c>
      <c r="BL10" s="751">
        <v>20</v>
      </c>
      <c r="BM10" s="751">
        <v>17</v>
      </c>
      <c r="BN10" s="751">
        <v>65</v>
      </c>
      <c r="BO10" s="751">
        <v>175</v>
      </c>
      <c r="BP10" s="637">
        <v>82</v>
      </c>
      <c r="BQ10" s="636">
        <v>18</v>
      </c>
      <c r="BR10" s="751">
        <v>18</v>
      </c>
      <c r="BS10" s="751">
        <v>68</v>
      </c>
      <c r="BT10" s="751">
        <v>76</v>
      </c>
      <c r="BU10" s="751">
        <v>145</v>
      </c>
      <c r="BV10" s="637">
        <v>291</v>
      </c>
      <c r="BW10" s="636">
        <v>56</v>
      </c>
      <c r="BX10" s="751">
        <v>26</v>
      </c>
      <c r="BY10" s="751">
        <v>29</v>
      </c>
      <c r="BZ10" s="751">
        <v>56</v>
      </c>
      <c r="CA10" s="751">
        <v>202</v>
      </c>
      <c r="CB10" s="637">
        <v>77</v>
      </c>
      <c r="CC10" s="636">
        <v>7</v>
      </c>
      <c r="CD10" s="751">
        <v>20</v>
      </c>
      <c r="CE10" s="751">
        <v>164</v>
      </c>
      <c r="CF10" s="751">
        <v>141</v>
      </c>
      <c r="CG10" s="751">
        <v>173</v>
      </c>
      <c r="CH10" s="637">
        <v>61</v>
      </c>
      <c r="CI10" s="636">
        <v>96</v>
      </c>
      <c r="CJ10" s="751">
        <v>69</v>
      </c>
      <c r="CK10" s="751">
        <v>56</v>
      </c>
      <c r="CL10" s="751">
        <v>50</v>
      </c>
      <c r="CM10" s="751">
        <v>130</v>
      </c>
      <c r="CN10" s="637">
        <v>10</v>
      </c>
      <c r="CO10" s="636">
        <v>33</v>
      </c>
      <c r="CP10" s="751">
        <v>36</v>
      </c>
      <c r="CQ10" s="751">
        <v>1931</v>
      </c>
      <c r="CR10" s="751">
        <v>1374</v>
      </c>
      <c r="CS10" s="751">
        <v>997</v>
      </c>
      <c r="CT10" s="637">
        <v>542</v>
      </c>
      <c r="CU10" s="636">
        <v>699</v>
      </c>
      <c r="CV10" s="751">
        <v>2920</v>
      </c>
      <c r="CW10" s="751">
        <v>4605</v>
      </c>
      <c r="CX10" s="751">
        <v>4561</v>
      </c>
      <c r="CY10" s="751">
        <v>10151</v>
      </c>
      <c r="CZ10" s="808">
        <v>6327</v>
      </c>
    </row>
    <row r="11" spans="2:104" x14ac:dyDescent="0.3">
      <c r="B11" s="842" t="s">
        <v>506</v>
      </c>
      <c r="C11" s="636">
        <v>166</v>
      </c>
      <c r="D11" s="751">
        <v>468</v>
      </c>
      <c r="E11" s="751">
        <v>99</v>
      </c>
      <c r="F11" s="751">
        <v>1526</v>
      </c>
      <c r="G11" s="751">
        <v>2080</v>
      </c>
      <c r="H11" s="637">
        <v>2439</v>
      </c>
      <c r="I11" s="636">
        <v>73</v>
      </c>
      <c r="J11" s="751">
        <v>1026</v>
      </c>
      <c r="K11" s="751">
        <v>406</v>
      </c>
      <c r="L11" s="751">
        <v>736</v>
      </c>
      <c r="M11" s="751">
        <v>3101</v>
      </c>
      <c r="N11" s="637">
        <v>2244</v>
      </c>
      <c r="O11" s="751">
        <v>213</v>
      </c>
      <c r="P11" s="751">
        <v>3499</v>
      </c>
      <c r="Q11" s="751">
        <v>1296</v>
      </c>
      <c r="R11" s="751">
        <v>289</v>
      </c>
      <c r="S11" s="751">
        <v>987</v>
      </c>
      <c r="T11" s="637">
        <v>264</v>
      </c>
      <c r="U11" s="636">
        <v>240</v>
      </c>
      <c r="V11" s="751">
        <v>728</v>
      </c>
      <c r="W11" s="751">
        <v>304</v>
      </c>
      <c r="X11" s="751">
        <v>79</v>
      </c>
      <c r="Y11" s="751">
        <v>810</v>
      </c>
      <c r="Z11" s="637">
        <v>695</v>
      </c>
      <c r="AA11" s="636">
        <v>24</v>
      </c>
      <c r="AB11" s="751">
        <v>65</v>
      </c>
      <c r="AC11" s="751">
        <v>128</v>
      </c>
      <c r="AD11" s="751">
        <v>185</v>
      </c>
      <c r="AE11" s="751">
        <v>769</v>
      </c>
      <c r="AF11" s="637">
        <v>1260</v>
      </c>
      <c r="AG11" s="636">
        <v>300</v>
      </c>
      <c r="AH11" s="751">
        <v>50</v>
      </c>
      <c r="AI11" s="751">
        <v>206</v>
      </c>
      <c r="AJ11" s="751">
        <v>428</v>
      </c>
      <c r="AK11" s="751">
        <v>316</v>
      </c>
      <c r="AL11" s="637">
        <v>87</v>
      </c>
      <c r="AM11" s="636">
        <v>31</v>
      </c>
      <c r="AN11" s="751">
        <v>11</v>
      </c>
      <c r="AO11" s="751">
        <v>331</v>
      </c>
      <c r="AP11" s="751">
        <v>6</v>
      </c>
      <c r="AQ11" s="751">
        <v>54</v>
      </c>
      <c r="AR11" s="637">
        <v>127</v>
      </c>
      <c r="AS11" s="636">
        <v>1565</v>
      </c>
      <c r="AT11" s="751">
        <v>32</v>
      </c>
      <c r="AU11" s="751">
        <v>46</v>
      </c>
      <c r="AV11" s="751">
        <v>46</v>
      </c>
      <c r="AW11" s="751">
        <v>120</v>
      </c>
      <c r="AX11" s="637">
        <v>405</v>
      </c>
      <c r="AY11" s="636">
        <v>65</v>
      </c>
      <c r="AZ11" s="751">
        <v>51</v>
      </c>
      <c r="BA11" s="751">
        <v>56</v>
      </c>
      <c r="BB11" s="751">
        <v>980</v>
      </c>
      <c r="BC11" s="751">
        <v>104</v>
      </c>
      <c r="BD11" s="637">
        <v>98</v>
      </c>
      <c r="BE11" s="636">
        <v>359</v>
      </c>
      <c r="BF11" s="751">
        <v>564</v>
      </c>
      <c r="BG11" s="751">
        <v>226</v>
      </c>
      <c r="BH11" s="751">
        <v>84</v>
      </c>
      <c r="BI11" s="751">
        <v>99</v>
      </c>
      <c r="BJ11" s="637">
        <v>23</v>
      </c>
      <c r="BK11" s="636">
        <v>88</v>
      </c>
      <c r="BL11" s="751">
        <v>36</v>
      </c>
      <c r="BM11" s="751">
        <v>9</v>
      </c>
      <c r="BN11" s="751">
        <v>181</v>
      </c>
      <c r="BO11" s="751">
        <v>359</v>
      </c>
      <c r="BP11" s="637">
        <v>245</v>
      </c>
      <c r="BQ11" s="636">
        <v>0</v>
      </c>
      <c r="BR11" s="751">
        <v>67</v>
      </c>
      <c r="BS11" s="751">
        <v>183</v>
      </c>
      <c r="BT11" s="751">
        <v>43</v>
      </c>
      <c r="BU11" s="751">
        <v>207</v>
      </c>
      <c r="BV11" s="637">
        <v>107</v>
      </c>
      <c r="BW11" s="636">
        <v>67</v>
      </c>
      <c r="BX11" s="751">
        <v>23</v>
      </c>
      <c r="BY11" s="751">
        <v>32</v>
      </c>
      <c r="BZ11" s="751">
        <v>266</v>
      </c>
      <c r="CA11" s="751">
        <v>347</v>
      </c>
      <c r="CB11" s="637">
        <v>41</v>
      </c>
      <c r="CC11" s="636">
        <v>16</v>
      </c>
      <c r="CD11" s="751">
        <v>163</v>
      </c>
      <c r="CE11" s="751">
        <v>231</v>
      </c>
      <c r="CF11" s="751">
        <v>66</v>
      </c>
      <c r="CG11" s="751">
        <v>179</v>
      </c>
      <c r="CH11" s="637">
        <v>39</v>
      </c>
      <c r="CI11" s="636">
        <v>141</v>
      </c>
      <c r="CJ11" s="751">
        <v>59</v>
      </c>
      <c r="CK11" s="751">
        <v>28</v>
      </c>
      <c r="CL11" s="751">
        <v>86</v>
      </c>
      <c r="CM11" s="751">
        <v>219</v>
      </c>
      <c r="CN11" s="637">
        <v>23</v>
      </c>
      <c r="CO11" s="636">
        <v>698</v>
      </c>
      <c r="CP11" s="751">
        <v>899</v>
      </c>
      <c r="CQ11" s="751">
        <v>1502</v>
      </c>
      <c r="CR11" s="751">
        <v>1459</v>
      </c>
      <c r="CS11" s="751">
        <v>2603</v>
      </c>
      <c r="CT11" s="637">
        <v>605</v>
      </c>
      <c r="CU11" s="636">
        <v>4046</v>
      </c>
      <c r="CV11" s="751">
        <v>7741</v>
      </c>
      <c r="CW11" s="751">
        <v>5083</v>
      </c>
      <c r="CX11" s="751">
        <v>6460</v>
      </c>
      <c r="CY11" s="751">
        <v>12354</v>
      </c>
      <c r="CZ11" s="808">
        <v>8702</v>
      </c>
    </row>
    <row r="12" spans="2:104" x14ac:dyDescent="0.3">
      <c r="B12" s="843" t="s">
        <v>507</v>
      </c>
      <c r="C12" s="636">
        <v>88</v>
      </c>
      <c r="D12" s="751">
        <v>216</v>
      </c>
      <c r="E12" s="751">
        <v>197</v>
      </c>
      <c r="F12" s="751">
        <v>1711</v>
      </c>
      <c r="G12" s="751">
        <v>2179</v>
      </c>
      <c r="H12" s="637">
        <v>3880</v>
      </c>
      <c r="I12" s="636">
        <v>60</v>
      </c>
      <c r="J12" s="751">
        <v>1589</v>
      </c>
      <c r="K12" s="751">
        <v>627</v>
      </c>
      <c r="L12" s="751">
        <v>974</v>
      </c>
      <c r="M12" s="751">
        <v>2903</v>
      </c>
      <c r="N12" s="637">
        <v>1331</v>
      </c>
      <c r="O12" s="751">
        <v>221</v>
      </c>
      <c r="P12" s="751">
        <v>1471</v>
      </c>
      <c r="Q12" s="751">
        <v>511</v>
      </c>
      <c r="R12" s="751">
        <v>323</v>
      </c>
      <c r="S12" s="751">
        <v>996</v>
      </c>
      <c r="T12" s="637">
        <v>513</v>
      </c>
      <c r="U12" s="636">
        <v>1252</v>
      </c>
      <c r="V12" s="751">
        <v>2199</v>
      </c>
      <c r="W12" s="751">
        <v>71</v>
      </c>
      <c r="X12" s="751">
        <v>183</v>
      </c>
      <c r="Y12" s="751">
        <v>364</v>
      </c>
      <c r="Z12" s="637">
        <v>563</v>
      </c>
      <c r="AA12" s="636">
        <v>14</v>
      </c>
      <c r="AB12" s="751">
        <v>71</v>
      </c>
      <c r="AC12" s="751">
        <v>148</v>
      </c>
      <c r="AD12" s="751">
        <v>303</v>
      </c>
      <c r="AE12" s="751">
        <v>998</v>
      </c>
      <c r="AF12" s="637">
        <v>828</v>
      </c>
      <c r="AG12" s="636">
        <v>299</v>
      </c>
      <c r="AH12" s="751">
        <v>173</v>
      </c>
      <c r="AI12" s="751">
        <v>95</v>
      </c>
      <c r="AJ12" s="751">
        <v>159</v>
      </c>
      <c r="AK12" s="751">
        <v>425</v>
      </c>
      <c r="AL12" s="637">
        <v>118</v>
      </c>
      <c r="AM12" s="636">
        <v>31</v>
      </c>
      <c r="AN12" s="751">
        <v>17</v>
      </c>
      <c r="AO12" s="751">
        <v>115</v>
      </c>
      <c r="AP12" s="751">
        <v>50</v>
      </c>
      <c r="AQ12" s="751">
        <v>79</v>
      </c>
      <c r="AR12" s="637">
        <v>14</v>
      </c>
      <c r="AS12" s="636">
        <v>641</v>
      </c>
      <c r="AT12" s="751">
        <v>30</v>
      </c>
      <c r="AU12" s="751">
        <v>113</v>
      </c>
      <c r="AV12" s="751">
        <v>19</v>
      </c>
      <c r="AW12" s="751">
        <v>127</v>
      </c>
      <c r="AX12" s="637">
        <v>294</v>
      </c>
      <c r="AY12" s="636">
        <v>7</v>
      </c>
      <c r="AZ12" s="751">
        <v>46</v>
      </c>
      <c r="BA12" s="751">
        <v>79</v>
      </c>
      <c r="BB12" s="751">
        <v>244</v>
      </c>
      <c r="BC12" s="751">
        <v>519</v>
      </c>
      <c r="BD12" s="637">
        <v>150</v>
      </c>
      <c r="BE12" s="636">
        <v>237</v>
      </c>
      <c r="BF12" s="751">
        <v>66</v>
      </c>
      <c r="BG12" s="751">
        <v>94</v>
      </c>
      <c r="BH12" s="751">
        <v>102</v>
      </c>
      <c r="BI12" s="751">
        <v>401</v>
      </c>
      <c r="BJ12" s="637">
        <v>54</v>
      </c>
      <c r="BK12" s="636">
        <v>175</v>
      </c>
      <c r="BL12" s="751">
        <v>16</v>
      </c>
      <c r="BM12" s="751">
        <v>45</v>
      </c>
      <c r="BN12" s="751">
        <v>132</v>
      </c>
      <c r="BO12" s="751">
        <v>150</v>
      </c>
      <c r="BP12" s="637">
        <v>68</v>
      </c>
      <c r="BQ12" s="636">
        <v>0</v>
      </c>
      <c r="BR12" s="751">
        <v>1</v>
      </c>
      <c r="BS12" s="751">
        <v>34</v>
      </c>
      <c r="BT12" s="751">
        <v>57</v>
      </c>
      <c r="BU12" s="751">
        <v>136</v>
      </c>
      <c r="BV12" s="637">
        <v>294</v>
      </c>
      <c r="BW12" s="636">
        <v>201</v>
      </c>
      <c r="BX12" s="751">
        <v>26</v>
      </c>
      <c r="BY12" s="751">
        <v>43</v>
      </c>
      <c r="BZ12" s="751">
        <v>106</v>
      </c>
      <c r="CA12" s="751">
        <v>239</v>
      </c>
      <c r="CB12" s="637">
        <v>144</v>
      </c>
      <c r="CC12" s="636">
        <v>33</v>
      </c>
      <c r="CD12" s="751">
        <v>191</v>
      </c>
      <c r="CE12" s="751">
        <v>424</v>
      </c>
      <c r="CF12" s="751">
        <v>52</v>
      </c>
      <c r="CG12" s="751">
        <v>462</v>
      </c>
      <c r="CH12" s="637">
        <v>87</v>
      </c>
      <c r="CI12" s="636">
        <v>242</v>
      </c>
      <c r="CJ12" s="751">
        <v>464</v>
      </c>
      <c r="CK12" s="751">
        <v>85</v>
      </c>
      <c r="CL12" s="751">
        <v>92</v>
      </c>
      <c r="CM12" s="751">
        <v>151</v>
      </c>
      <c r="CN12" s="637">
        <v>17</v>
      </c>
      <c r="CO12" s="636">
        <v>13</v>
      </c>
      <c r="CP12" s="751">
        <v>1408</v>
      </c>
      <c r="CQ12" s="751">
        <v>2031</v>
      </c>
      <c r="CR12" s="751">
        <v>1709</v>
      </c>
      <c r="CS12" s="751">
        <v>1536</v>
      </c>
      <c r="CT12" s="637">
        <v>549</v>
      </c>
      <c r="CU12" s="636">
        <v>3514</v>
      </c>
      <c r="CV12" s="751">
        <v>7984</v>
      </c>
      <c r="CW12" s="751">
        <v>4712</v>
      </c>
      <c r="CX12" s="751">
        <v>6216</v>
      </c>
      <c r="CY12" s="751">
        <v>11665</v>
      </c>
      <c r="CZ12" s="808">
        <v>8904</v>
      </c>
    </row>
    <row r="13" spans="2:104" x14ac:dyDescent="0.3">
      <c r="B13" s="843" t="s">
        <v>509</v>
      </c>
      <c r="C13" s="636">
        <v>90</v>
      </c>
      <c r="D13" s="751">
        <v>488</v>
      </c>
      <c r="E13" s="751">
        <v>295</v>
      </c>
      <c r="F13" s="751">
        <v>1168</v>
      </c>
      <c r="G13" s="751">
        <v>3340</v>
      </c>
      <c r="H13" s="637">
        <v>3813</v>
      </c>
      <c r="I13" s="636">
        <v>29</v>
      </c>
      <c r="J13" s="751">
        <v>2595</v>
      </c>
      <c r="K13" s="751">
        <v>675</v>
      </c>
      <c r="L13" s="751">
        <v>605</v>
      </c>
      <c r="M13" s="751">
        <v>3552</v>
      </c>
      <c r="N13" s="637">
        <v>1142</v>
      </c>
      <c r="O13" s="751">
        <v>120</v>
      </c>
      <c r="P13" s="751">
        <v>1002</v>
      </c>
      <c r="Q13" s="751">
        <v>670</v>
      </c>
      <c r="R13" s="751">
        <v>507</v>
      </c>
      <c r="S13" s="751">
        <v>878</v>
      </c>
      <c r="T13" s="637">
        <v>545</v>
      </c>
      <c r="U13" s="636">
        <v>477</v>
      </c>
      <c r="V13" s="751">
        <v>1361</v>
      </c>
      <c r="W13" s="751">
        <v>104</v>
      </c>
      <c r="X13" s="751">
        <v>140</v>
      </c>
      <c r="Y13" s="751">
        <v>530</v>
      </c>
      <c r="Z13" s="637">
        <v>387</v>
      </c>
      <c r="AA13" s="636">
        <v>13</v>
      </c>
      <c r="AB13" s="751">
        <v>316</v>
      </c>
      <c r="AC13" s="751">
        <v>285</v>
      </c>
      <c r="AD13" s="751">
        <v>380</v>
      </c>
      <c r="AE13" s="751">
        <v>1033</v>
      </c>
      <c r="AF13" s="637">
        <v>844</v>
      </c>
      <c r="AG13" s="636">
        <v>555</v>
      </c>
      <c r="AH13" s="751">
        <v>451</v>
      </c>
      <c r="AI13" s="751">
        <v>5</v>
      </c>
      <c r="AJ13" s="751">
        <v>110</v>
      </c>
      <c r="AK13" s="751">
        <v>667</v>
      </c>
      <c r="AL13" s="637">
        <v>39</v>
      </c>
      <c r="AM13" s="636">
        <v>29</v>
      </c>
      <c r="AN13" s="751">
        <v>19</v>
      </c>
      <c r="AO13" s="751">
        <v>11</v>
      </c>
      <c r="AP13" s="751">
        <v>97</v>
      </c>
      <c r="AQ13" s="751">
        <v>372</v>
      </c>
      <c r="AR13" s="637">
        <v>93</v>
      </c>
      <c r="AS13" s="636">
        <v>732</v>
      </c>
      <c r="AT13" s="751">
        <v>28</v>
      </c>
      <c r="AU13" s="751">
        <v>225</v>
      </c>
      <c r="AV13" s="751">
        <v>24</v>
      </c>
      <c r="AW13" s="751">
        <v>198</v>
      </c>
      <c r="AX13" s="637">
        <v>238</v>
      </c>
      <c r="AY13" s="636">
        <v>12</v>
      </c>
      <c r="AZ13" s="751">
        <v>31</v>
      </c>
      <c r="BA13" s="751">
        <v>41</v>
      </c>
      <c r="BB13" s="751">
        <v>641</v>
      </c>
      <c r="BC13" s="751">
        <v>186</v>
      </c>
      <c r="BD13" s="637">
        <v>20</v>
      </c>
      <c r="BE13" s="636">
        <v>21</v>
      </c>
      <c r="BF13" s="751">
        <v>656</v>
      </c>
      <c r="BG13" s="751">
        <v>522</v>
      </c>
      <c r="BH13" s="751">
        <v>273</v>
      </c>
      <c r="BI13" s="751">
        <v>288</v>
      </c>
      <c r="BJ13" s="637">
        <v>36</v>
      </c>
      <c r="BK13" s="636">
        <v>109</v>
      </c>
      <c r="BL13" s="751">
        <v>22</v>
      </c>
      <c r="BM13" s="751">
        <v>22</v>
      </c>
      <c r="BN13" s="751">
        <v>83</v>
      </c>
      <c r="BO13" s="751">
        <v>205</v>
      </c>
      <c r="BP13" s="637">
        <v>343</v>
      </c>
      <c r="BQ13" s="636">
        <v>0</v>
      </c>
      <c r="BR13" s="751">
        <v>0</v>
      </c>
      <c r="BS13" s="751">
        <v>264</v>
      </c>
      <c r="BT13" s="751">
        <v>52</v>
      </c>
      <c r="BU13" s="751">
        <v>166</v>
      </c>
      <c r="BV13" s="637">
        <v>195</v>
      </c>
      <c r="BW13" s="636">
        <v>41</v>
      </c>
      <c r="BX13" s="751">
        <v>100</v>
      </c>
      <c r="BY13" s="751">
        <v>14</v>
      </c>
      <c r="BZ13" s="751">
        <v>14</v>
      </c>
      <c r="CA13" s="751">
        <v>284</v>
      </c>
      <c r="CB13" s="637">
        <v>97</v>
      </c>
      <c r="CC13" s="636">
        <v>9</v>
      </c>
      <c r="CD13" s="751">
        <v>23</v>
      </c>
      <c r="CE13" s="751">
        <v>784</v>
      </c>
      <c r="CF13" s="751">
        <v>126</v>
      </c>
      <c r="CG13" s="751">
        <v>439</v>
      </c>
      <c r="CH13" s="637">
        <v>138</v>
      </c>
      <c r="CI13" s="636">
        <v>70</v>
      </c>
      <c r="CJ13" s="751">
        <v>415</v>
      </c>
      <c r="CK13" s="751">
        <v>52</v>
      </c>
      <c r="CL13" s="751">
        <v>106</v>
      </c>
      <c r="CM13" s="751">
        <v>244</v>
      </c>
      <c r="CN13" s="637">
        <v>22</v>
      </c>
      <c r="CO13" s="636">
        <v>15</v>
      </c>
      <c r="CP13" s="751">
        <v>1067</v>
      </c>
      <c r="CQ13" s="751">
        <v>4275</v>
      </c>
      <c r="CR13" s="751">
        <v>2808</v>
      </c>
      <c r="CS13" s="751">
        <v>2437</v>
      </c>
      <c r="CT13" s="637">
        <v>500</v>
      </c>
      <c r="CU13" s="636">
        <v>2322</v>
      </c>
      <c r="CV13" s="751">
        <v>8574</v>
      </c>
      <c r="CW13" s="751">
        <v>8244</v>
      </c>
      <c r="CX13" s="751">
        <v>7134</v>
      </c>
      <c r="CY13" s="751">
        <v>14819</v>
      </c>
      <c r="CZ13" s="808">
        <v>8452</v>
      </c>
    </row>
    <row r="14" spans="2:104" ht="17.25" thickBot="1" x14ac:dyDescent="0.35">
      <c r="B14" s="844" t="s">
        <v>569</v>
      </c>
      <c r="C14" s="636">
        <v>94</v>
      </c>
      <c r="D14" s="751">
        <v>98</v>
      </c>
      <c r="E14" s="751">
        <v>259</v>
      </c>
      <c r="F14" s="751">
        <v>285</v>
      </c>
      <c r="G14" s="751">
        <v>3282</v>
      </c>
      <c r="H14" s="637">
        <v>3549</v>
      </c>
      <c r="I14" s="636">
        <v>25</v>
      </c>
      <c r="J14" s="751">
        <v>1785</v>
      </c>
      <c r="K14" s="751">
        <v>370</v>
      </c>
      <c r="L14" s="751">
        <v>282</v>
      </c>
      <c r="M14" s="751">
        <v>2718</v>
      </c>
      <c r="N14" s="637">
        <v>1201</v>
      </c>
      <c r="O14" s="751">
        <v>410</v>
      </c>
      <c r="P14" s="751">
        <v>1083</v>
      </c>
      <c r="Q14" s="751">
        <v>203</v>
      </c>
      <c r="R14" s="751">
        <v>176</v>
      </c>
      <c r="S14" s="751">
        <v>695</v>
      </c>
      <c r="T14" s="637">
        <v>492</v>
      </c>
      <c r="U14" s="636">
        <v>63</v>
      </c>
      <c r="V14" s="751">
        <v>158</v>
      </c>
      <c r="W14" s="751">
        <v>107</v>
      </c>
      <c r="X14" s="751">
        <v>72</v>
      </c>
      <c r="Y14" s="751">
        <v>535</v>
      </c>
      <c r="Z14" s="637">
        <v>557</v>
      </c>
      <c r="AA14" s="636">
        <v>10</v>
      </c>
      <c r="AB14" s="751">
        <v>112</v>
      </c>
      <c r="AC14" s="751">
        <v>130</v>
      </c>
      <c r="AD14" s="751">
        <v>247</v>
      </c>
      <c r="AE14" s="751">
        <v>2135</v>
      </c>
      <c r="AF14" s="637">
        <v>1153</v>
      </c>
      <c r="AG14" s="636">
        <v>254</v>
      </c>
      <c r="AH14" s="751">
        <v>44</v>
      </c>
      <c r="AI14" s="751">
        <v>120</v>
      </c>
      <c r="AJ14" s="751">
        <v>108</v>
      </c>
      <c r="AK14" s="751">
        <v>437</v>
      </c>
      <c r="AL14" s="637">
        <v>12</v>
      </c>
      <c r="AM14" s="636">
        <v>19</v>
      </c>
      <c r="AN14" s="751">
        <v>92</v>
      </c>
      <c r="AO14" s="751">
        <v>102</v>
      </c>
      <c r="AP14" s="751">
        <v>282</v>
      </c>
      <c r="AQ14" s="751">
        <v>124</v>
      </c>
      <c r="AR14" s="637">
        <v>31</v>
      </c>
      <c r="AS14" s="636">
        <v>317</v>
      </c>
      <c r="AT14" s="751">
        <v>212</v>
      </c>
      <c r="AU14" s="751">
        <v>116</v>
      </c>
      <c r="AV14" s="751">
        <v>52</v>
      </c>
      <c r="AW14" s="751">
        <v>1040</v>
      </c>
      <c r="AX14" s="637">
        <v>362</v>
      </c>
      <c r="AY14" s="636">
        <v>6</v>
      </c>
      <c r="AZ14" s="751">
        <v>18</v>
      </c>
      <c r="BA14" s="751">
        <v>651</v>
      </c>
      <c r="BB14" s="751">
        <v>238</v>
      </c>
      <c r="BC14" s="751">
        <v>333</v>
      </c>
      <c r="BD14" s="637">
        <v>211</v>
      </c>
      <c r="BE14" s="636">
        <v>14</v>
      </c>
      <c r="BF14" s="751">
        <v>934</v>
      </c>
      <c r="BG14" s="751">
        <v>74</v>
      </c>
      <c r="BH14" s="751">
        <v>675</v>
      </c>
      <c r="BI14" s="751">
        <v>353</v>
      </c>
      <c r="BJ14" s="637">
        <v>10</v>
      </c>
      <c r="BK14" s="636">
        <v>28</v>
      </c>
      <c r="BL14" s="751">
        <v>6</v>
      </c>
      <c r="BM14" s="751">
        <v>9</v>
      </c>
      <c r="BN14" s="751">
        <v>83</v>
      </c>
      <c r="BO14" s="751">
        <v>412</v>
      </c>
      <c r="BP14" s="637">
        <v>72</v>
      </c>
      <c r="BQ14" s="636">
        <v>0</v>
      </c>
      <c r="BR14" s="751">
        <v>100</v>
      </c>
      <c r="BS14" s="751">
        <v>418</v>
      </c>
      <c r="BT14" s="751">
        <v>26</v>
      </c>
      <c r="BU14" s="751">
        <v>136</v>
      </c>
      <c r="BV14" s="637">
        <v>212</v>
      </c>
      <c r="BW14" s="636">
        <v>42</v>
      </c>
      <c r="BX14" s="751">
        <v>491</v>
      </c>
      <c r="BY14" s="751">
        <v>45</v>
      </c>
      <c r="BZ14" s="751">
        <v>132</v>
      </c>
      <c r="CA14" s="751">
        <v>279</v>
      </c>
      <c r="CB14" s="637">
        <v>48</v>
      </c>
      <c r="CC14" s="636">
        <v>12</v>
      </c>
      <c r="CD14" s="751">
        <v>49</v>
      </c>
      <c r="CE14" s="751">
        <v>107</v>
      </c>
      <c r="CF14" s="751">
        <v>21</v>
      </c>
      <c r="CG14" s="751">
        <v>215</v>
      </c>
      <c r="CH14" s="637">
        <v>92</v>
      </c>
      <c r="CI14" s="636">
        <v>61</v>
      </c>
      <c r="CJ14" s="751">
        <v>616</v>
      </c>
      <c r="CK14" s="751">
        <v>52</v>
      </c>
      <c r="CL14" s="751">
        <v>99</v>
      </c>
      <c r="CM14" s="751">
        <v>153</v>
      </c>
      <c r="CN14" s="637">
        <v>23</v>
      </c>
      <c r="CO14" s="636">
        <v>19</v>
      </c>
      <c r="CP14" s="751">
        <v>849</v>
      </c>
      <c r="CQ14" s="751">
        <v>1915</v>
      </c>
      <c r="CR14" s="751">
        <v>1730</v>
      </c>
      <c r="CS14" s="751">
        <v>1156</v>
      </c>
      <c r="CT14" s="637">
        <v>505</v>
      </c>
      <c r="CU14" s="636">
        <v>1374</v>
      </c>
      <c r="CV14" s="751">
        <v>6647</v>
      </c>
      <c r="CW14" s="751">
        <v>4678</v>
      </c>
      <c r="CX14" s="751">
        <v>4508</v>
      </c>
      <c r="CY14" s="751">
        <v>14003</v>
      </c>
      <c r="CZ14" s="808">
        <v>8530</v>
      </c>
    </row>
    <row r="15" spans="2:104" x14ac:dyDescent="0.3">
      <c r="B15" s="842" t="s">
        <v>575</v>
      </c>
      <c r="C15" s="636">
        <v>116</v>
      </c>
      <c r="D15" s="751">
        <v>1048</v>
      </c>
      <c r="E15" s="751">
        <v>913</v>
      </c>
      <c r="F15" s="751">
        <v>809</v>
      </c>
      <c r="G15" s="751">
        <v>2266</v>
      </c>
      <c r="H15" s="637">
        <v>3877</v>
      </c>
      <c r="I15" s="636">
        <v>20</v>
      </c>
      <c r="J15" s="751">
        <v>1054</v>
      </c>
      <c r="K15" s="751">
        <v>723</v>
      </c>
      <c r="L15" s="751">
        <v>356</v>
      </c>
      <c r="M15" s="751">
        <v>1911</v>
      </c>
      <c r="N15" s="637">
        <v>1643</v>
      </c>
      <c r="O15" s="751">
        <v>548</v>
      </c>
      <c r="P15" s="751">
        <v>303</v>
      </c>
      <c r="Q15" s="751">
        <v>211</v>
      </c>
      <c r="R15" s="751">
        <v>361</v>
      </c>
      <c r="S15" s="751">
        <v>857</v>
      </c>
      <c r="T15" s="637">
        <v>443</v>
      </c>
      <c r="U15" s="636">
        <v>130</v>
      </c>
      <c r="V15" s="751">
        <v>2523</v>
      </c>
      <c r="W15" s="751">
        <v>388</v>
      </c>
      <c r="X15" s="751">
        <v>109</v>
      </c>
      <c r="Y15" s="751">
        <v>215</v>
      </c>
      <c r="Z15" s="637">
        <v>683</v>
      </c>
      <c r="AA15" s="636">
        <v>17</v>
      </c>
      <c r="AB15" s="751">
        <v>171</v>
      </c>
      <c r="AC15" s="751">
        <v>150</v>
      </c>
      <c r="AD15" s="751">
        <v>313</v>
      </c>
      <c r="AE15" s="751">
        <v>964</v>
      </c>
      <c r="AF15" s="637">
        <v>979</v>
      </c>
      <c r="AG15" s="636">
        <v>5</v>
      </c>
      <c r="AH15" s="751">
        <v>74</v>
      </c>
      <c r="AI15" s="751">
        <v>9</v>
      </c>
      <c r="AJ15" s="751">
        <v>377</v>
      </c>
      <c r="AK15" s="751">
        <v>150</v>
      </c>
      <c r="AL15" s="637">
        <v>31</v>
      </c>
      <c r="AM15" s="636">
        <v>22</v>
      </c>
      <c r="AN15" s="751">
        <v>4</v>
      </c>
      <c r="AO15" s="751">
        <v>89</v>
      </c>
      <c r="AP15" s="751">
        <v>30</v>
      </c>
      <c r="AQ15" s="751">
        <v>57</v>
      </c>
      <c r="AR15" s="637">
        <v>86</v>
      </c>
      <c r="AS15" s="636">
        <v>74</v>
      </c>
      <c r="AT15" s="751">
        <v>29</v>
      </c>
      <c r="AU15" s="751">
        <v>116</v>
      </c>
      <c r="AV15" s="751">
        <v>191</v>
      </c>
      <c r="AW15" s="751">
        <v>219</v>
      </c>
      <c r="AX15" s="637">
        <v>262</v>
      </c>
      <c r="AY15" s="636">
        <v>7</v>
      </c>
      <c r="AZ15" s="751">
        <v>216</v>
      </c>
      <c r="BA15" s="751">
        <v>118</v>
      </c>
      <c r="BB15" s="751">
        <v>63</v>
      </c>
      <c r="BC15" s="751">
        <v>382</v>
      </c>
      <c r="BD15" s="637">
        <v>25</v>
      </c>
      <c r="BE15" s="636">
        <v>33</v>
      </c>
      <c r="BF15" s="751">
        <v>891</v>
      </c>
      <c r="BG15" s="751">
        <v>311</v>
      </c>
      <c r="BH15" s="751">
        <v>103</v>
      </c>
      <c r="BI15" s="751">
        <v>284</v>
      </c>
      <c r="BJ15" s="637">
        <v>96</v>
      </c>
      <c r="BK15" s="636">
        <v>22</v>
      </c>
      <c r="BL15" s="751">
        <v>20</v>
      </c>
      <c r="BM15" s="751">
        <v>74</v>
      </c>
      <c r="BN15" s="751">
        <v>139</v>
      </c>
      <c r="BO15" s="751">
        <v>389</v>
      </c>
      <c r="BP15" s="637">
        <v>92</v>
      </c>
      <c r="BQ15" s="636">
        <v>0</v>
      </c>
      <c r="BR15" s="751">
        <v>100</v>
      </c>
      <c r="BS15" s="751">
        <v>206</v>
      </c>
      <c r="BT15" s="751">
        <v>239</v>
      </c>
      <c r="BU15" s="751">
        <v>394</v>
      </c>
      <c r="BV15" s="637">
        <v>136</v>
      </c>
      <c r="BW15" s="636">
        <v>38</v>
      </c>
      <c r="BX15" s="751">
        <v>14</v>
      </c>
      <c r="BY15" s="751">
        <v>23</v>
      </c>
      <c r="BZ15" s="751">
        <v>53</v>
      </c>
      <c r="CA15" s="751">
        <v>181</v>
      </c>
      <c r="CB15" s="637">
        <v>150</v>
      </c>
      <c r="CC15" s="636">
        <v>28</v>
      </c>
      <c r="CD15" s="751">
        <v>22</v>
      </c>
      <c r="CE15" s="751">
        <v>21</v>
      </c>
      <c r="CF15" s="751">
        <v>130</v>
      </c>
      <c r="CG15" s="751">
        <v>266</v>
      </c>
      <c r="CH15" s="637">
        <v>114</v>
      </c>
      <c r="CI15" s="636">
        <v>74</v>
      </c>
      <c r="CJ15" s="751">
        <v>388</v>
      </c>
      <c r="CK15" s="751">
        <v>68</v>
      </c>
      <c r="CL15" s="751">
        <v>30</v>
      </c>
      <c r="CM15" s="751">
        <v>171</v>
      </c>
      <c r="CN15" s="637">
        <v>53</v>
      </c>
      <c r="CO15" s="636">
        <v>34</v>
      </c>
      <c r="CP15" s="751">
        <v>339</v>
      </c>
      <c r="CQ15" s="751">
        <v>2338</v>
      </c>
      <c r="CR15" s="751">
        <v>1691</v>
      </c>
      <c r="CS15" s="751">
        <v>1982</v>
      </c>
      <c r="CT15" s="637">
        <v>504</v>
      </c>
      <c r="CU15" s="636">
        <v>1168</v>
      </c>
      <c r="CV15" s="751">
        <v>7196</v>
      </c>
      <c r="CW15" s="751">
        <v>5758</v>
      </c>
      <c r="CX15" s="751">
        <v>4994</v>
      </c>
      <c r="CY15" s="751">
        <v>10688</v>
      </c>
      <c r="CZ15" s="808">
        <v>9174</v>
      </c>
    </row>
    <row r="16" spans="2:104" x14ac:dyDescent="0.3">
      <c r="B16" s="843" t="s">
        <v>578</v>
      </c>
      <c r="C16" s="636">
        <v>302</v>
      </c>
      <c r="D16" s="751">
        <v>619</v>
      </c>
      <c r="E16" s="751">
        <v>592</v>
      </c>
      <c r="F16" s="751">
        <v>1301</v>
      </c>
      <c r="G16" s="751">
        <v>3575</v>
      </c>
      <c r="H16" s="637">
        <v>2498</v>
      </c>
      <c r="I16" s="636">
        <v>169</v>
      </c>
      <c r="J16" s="751">
        <v>554</v>
      </c>
      <c r="K16" s="751">
        <v>369</v>
      </c>
      <c r="L16" s="751">
        <v>880</v>
      </c>
      <c r="M16" s="751">
        <v>2659</v>
      </c>
      <c r="N16" s="637">
        <v>1064</v>
      </c>
      <c r="O16" s="751">
        <v>166</v>
      </c>
      <c r="P16" s="751">
        <v>670</v>
      </c>
      <c r="Q16" s="751">
        <v>345</v>
      </c>
      <c r="R16" s="751">
        <v>281</v>
      </c>
      <c r="S16" s="751">
        <v>1092</v>
      </c>
      <c r="T16" s="637">
        <v>385</v>
      </c>
      <c r="U16" s="636">
        <v>134</v>
      </c>
      <c r="V16" s="751">
        <v>419</v>
      </c>
      <c r="W16" s="751">
        <v>122</v>
      </c>
      <c r="X16" s="751">
        <v>173</v>
      </c>
      <c r="Y16" s="751">
        <v>657</v>
      </c>
      <c r="Z16" s="637">
        <v>432</v>
      </c>
      <c r="AA16" s="636">
        <v>5</v>
      </c>
      <c r="AB16" s="751">
        <v>339</v>
      </c>
      <c r="AC16" s="751">
        <v>173</v>
      </c>
      <c r="AD16" s="751">
        <v>301</v>
      </c>
      <c r="AE16" s="751">
        <v>897</v>
      </c>
      <c r="AF16" s="637">
        <v>465</v>
      </c>
      <c r="AG16" s="636">
        <v>1</v>
      </c>
      <c r="AH16" s="751">
        <v>4</v>
      </c>
      <c r="AI16" s="751">
        <v>453</v>
      </c>
      <c r="AJ16" s="751">
        <v>96</v>
      </c>
      <c r="AK16" s="751">
        <v>216</v>
      </c>
      <c r="AL16" s="637">
        <v>177</v>
      </c>
      <c r="AM16" s="636">
        <v>20</v>
      </c>
      <c r="AN16" s="751">
        <v>117</v>
      </c>
      <c r="AO16" s="751">
        <v>147</v>
      </c>
      <c r="AP16" s="751">
        <v>11</v>
      </c>
      <c r="AQ16" s="751">
        <v>230</v>
      </c>
      <c r="AR16" s="637">
        <v>102</v>
      </c>
      <c r="AS16" s="636">
        <v>321</v>
      </c>
      <c r="AT16" s="751">
        <v>16</v>
      </c>
      <c r="AU16" s="751">
        <v>70</v>
      </c>
      <c r="AV16" s="751">
        <v>523</v>
      </c>
      <c r="AW16" s="751">
        <v>270</v>
      </c>
      <c r="AX16" s="637">
        <v>332</v>
      </c>
      <c r="AY16" s="636">
        <v>1</v>
      </c>
      <c r="AZ16" s="751">
        <v>72</v>
      </c>
      <c r="BA16" s="751">
        <v>342</v>
      </c>
      <c r="BB16" s="751">
        <v>205</v>
      </c>
      <c r="BC16" s="751">
        <v>389</v>
      </c>
      <c r="BD16" s="637">
        <v>161</v>
      </c>
      <c r="BE16" s="636">
        <v>27</v>
      </c>
      <c r="BF16" s="751">
        <v>440</v>
      </c>
      <c r="BG16" s="751">
        <v>84</v>
      </c>
      <c r="BH16" s="751">
        <v>286</v>
      </c>
      <c r="BI16" s="751">
        <v>168</v>
      </c>
      <c r="BJ16" s="637">
        <v>22</v>
      </c>
      <c r="BK16" s="636">
        <v>74</v>
      </c>
      <c r="BL16" s="751">
        <v>385</v>
      </c>
      <c r="BM16" s="751">
        <v>21</v>
      </c>
      <c r="BN16" s="751">
        <v>88</v>
      </c>
      <c r="BO16" s="751">
        <v>270</v>
      </c>
      <c r="BP16" s="637">
        <v>194</v>
      </c>
      <c r="BQ16" s="636">
        <v>0</v>
      </c>
      <c r="BR16" s="751">
        <v>500</v>
      </c>
      <c r="BS16" s="751">
        <v>14</v>
      </c>
      <c r="BT16" s="751">
        <v>72</v>
      </c>
      <c r="BU16" s="751">
        <v>136</v>
      </c>
      <c r="BV16" s="637">
        <v>33</v>
      </c>
      <c r="BW16" s="636">
        <v>9</v>
      </c>
      <c r="BX16" s="751">
        <v>395</v>
      </c>
      <c r="BY16" s="751">
        <v>25</v>
      </c>
      <c r="BZ16" s="751">
        <v>108</v>
      </c>
      <c r="CA16" s="751">
        <v>176</v>
      </c>
      <c r="CB16" s="637">
        <v>169</v>
      </c>
      <c r="CC16" s="636">
        <v>30</v>
      </c>
      <c r="CD16" s="751">
        <v>25</v>
      </c>
      <c r="CE16" s="751">
        <v>201</v>
      </c>
      <c r="CF16" s="751">
        <v>88</v>
      </c>
      <c r="CG16" s="751">
        <v>130</v>
      </c>
      <c r="CH16" s="637">
        <v>134</v>
      </c>
      <c r="CI16" s="636">
        <v>165</v>
      </c>
      <c r="CJ16" s="751">
        <v>76</v>
      </c>
      <c r="CK16" s="751">
        <v>58</v>
      </c>
      <c r="CL16" s="751">
        <v>39</v>
      </c>
      <c r="CM16" s="751">
        <v>108</v>
      </c>
      <c r="CN16" s="637">
        <v>90</v>
      </c>
      <c r="CO16" s="636">
        <v>44</v>
      </c>
      <c r="CP16" s="751">
        <v>91</v>
      </c>
      <c r="CQ16" s="751">
        <v>1305</v>
      </c>
      <c r="CR16" s="751">
        <v>1886</v>
      </c>
      <c r="CS16" s="751">
        <v>1471</v>
      </c>
      <c r="CT16" s="637">
        <v>297</v>
      </c>
      <c r="CU16" s="636">
        <v>1468</v>
      </c>
      <c r="CV16" s="751">
        <v>4722</v>
      </c>
      <c r="CW16" s="751">
        <v>4321</v>
      </c>
      <c r="CX16" s="751">
        <v>6338</v>
      </c>
      <c r="CY16" s="751">
        <v>12444</v>
      </c>
      <c r="CZ16" s="808">
        <v>6555</v>
      </c>
    </row>
    <row r="17" spans="2:110" ht="13.5" x14ac:dyDescent="0.25">
      <c r="B17" s="843" t="s">
        <v>721</v>
      </c>
      <c r="C17" s="751">
        <v>16</v>
      </c>
      <c r="D17" s="751">
        <v>2560</v>
      </c>
      <c r="E17" s="751">
        <v>1276</v>
      </c>
      <c r="F17" s="751">
        <v>2653</v>
      </c>
      <c r="G17" s="751">
        <v>1377</v>
      </c>
      <c r="H17" s="637">
        <v>2374</v>
      </c>
      <c r="I17" s="636">
        <v>24</v>
      </c>
      <c r="J17" s="751">
        <v>125</v>
      </c>
      <c r="K17" s="751">
        <v>547</v>
      </c>
      <c r="L17" s="751">
        <v>574</v>
      </c>
      <c r="M17" s="751">
        <v>2145</v>
      </c>
      <c r="N17" s="637">
        <v>1463</v>
      </c>
      <c r="O17" s="751">
        <v>144</v>
      </c>
      <c r="P17" s="751">
        <v>2289</v>
      </c>
      <c r="Q17" s="751">
        <v>827</v>
      </c>
      <c r="R17" s="751">
        <v>388</v>
      </c>
      <c r="S17" s="751">
        <v>679</v>
      </c>
      <c r="T17" s="637">
        <v>217</v>
      </c>
      <c r="U17" s="751">
        <v>44</v>
      </c>
      <c r="V17" s="751">
        <v>133</v>
      </c>
      <c r="W17" s="751">
        <v>557</v>
      </c>
      <c r="X17" s="751">
        <v>172</v>
      </c>
      <c r="Y17" s="751">
        <v>438</v>
      </c>
      <c r="Z17" s="637">
        <v>690</v>
      </c>
      <c r="AA17" s="751">
        <v>14</v>
      </c>
      <c r="AB17" s="751">
        <v>465</v>
      </c>
      <c r="AC17" s="751">
        <v>158</v>
      </c>
      <c r="AD17" s="751">
        <v>173</v>
      </c>
      <c r="AE17" s="751">
        <v>919</v>
      </c>
      <c r="AF17" s="637">
        <v>565</v>
      </c>
      <c r="AG17" s="751">
        <v>44</v>
      </c>
      <c r="AH17" s="751">
        <v>368</v>
      </c>
      <c r="AI17" s="751">
        <v>215</v>
      </c>
      <c r="AJ17" s="751">
        <v>41</v>
      </c>
      <c r="AK17" s="751">
        <v>348</v>
      </c>
      <c r="AL17" s="637">
        <v>124</v>
      </c>
      <c r="AM17" s="751">
        <v>22</v>
      </c>
      <c r="AN17" s="751">
        <v>52</v>
      </c>
      <c r="AO17" s="751">
        <v>12</v>
      </c>
      <c r="AP17" s="751">
        <v>195</v>
      </c>
      <c r="AQ17" s="751">
        <v>358</v>
      </c>
      <c r="AR17" s="637">
        <v>17</v>
      </c>
      <c r="AS17" s="751">
        <v>64</v>
      </c>
      <c r="AT17" s="751">
        <v>344</v>
      </c>
      <c r="AU17" s="751">
        <v>19</v>
      </c>
      <c r="AV17" s="751">
        <v>29</v>
      </c>
      <c r="AW17" s="751">
        <v>382</v>
      </c>
      <c r="AX17" s="637">
        <v>349</v>
      </c>
      <c r="AY17" s="751">
        <v>1</v>
      </c>
      <c r="AZ17" s="751">
        <v>23</v>
      </c>
      <c r="BA17" s="751">
        <v>1751</v>
      </c>
      <c r="BB17" s="751">
        <v>265</v>
      </c>
      <c r="BC17" s="751">
        <v>531</v>
      </c>
      <c r="BD17" s="637">
        <v>56</v>
      </c>
      <c r="BE17" s="751">
        <v>22</v>
      </c>
      <c r="BF17" s="751">
        <v>66</v>
      </c>
      <c r="BG17" s="751">
        <v>76</v>
      </c>
      <c r="BH17" s="751">
        <v>361</v>
      </c>
      <c r="BI17" s="751">
        <v>267</v>
      </c>
      <c r="BJ17" s="637">
        <v>33</v>
      </c>
      <c r="BK17" s="751">
        <v>54</v>
      </c>
      <c r="BL17" s="751">
        <v>302</v>
      </c>
      <c r="BM17" s="751">
        <v>199</v>
      </c>
      <c r="BN17" s="751">
        <v>97</v>
      </c>
      <c r="BO17" s="751">
        <v>140</v>
      </c>
      <c r="BP17" s="637">
        <v>54</v>
      </c>
      <c r="BQ17" s="751">
        <v>6</v>
      </c>
      <c r="BR17" s="751">
        <v>243</v>
      </c>
      <c r="BS17" s="751">
        <v>25</v>
      </c>
      <c r="BT17" s="751">
        <v>229</v>
      </c>
      <c r="BU17" s="751">
        <v>248</v>
      </c>
      <c r="BV17" s="637">
        <v>91</v>
      </c>
      <c r="BW17" s="751">
        <v>2</v>
      </c>
      <c r="BX17" s="751">
        <v>393</v>
      </c>
      <c r="BY17" s="751">
        <v>31</v>
      </c>
      <c r="BZ17" s="751">
        <v>48</v>
      </c>
      <c r="CA17" s="751">
        <v>166</v>
      </c>
      <c r="CB17" s="637">
        <v>19</v>
      </c>
      <c r="CC17" s="751">
        <v>39</v>
      </c>
      <c r="CD17" s="751">
        <v>18</v>
      </c>
      <c r="CE17" s="751">
        <v>131</v>
      </c>
      <c r="CF17" s="751">
        <v>162</v>
      </c>
      <c r="CG17" s="751">
        <v>120</v>
      </c>
      <c r="CH17" s="637">
        <v>22</v>
      </c>
      <c r="CI17" s="751">
        <v>54</v>
      </c>
      <c r="CJ17" s="751">
        <v>68</v>
      </c>
      <c r="CK17" s="751">
        <v>49</v>
      </c>
      <c r="CL17" s="751">
        <v>35</v>
      </c>
      <c r="CM17" s="751">
        <v>137</v>
      </c>
      <c r="CN17" s="637">
        <v>50</v>
      </c>
      <c r="CO17" s="751">
        <v>13</v>
      </c>
      <c r="CP17" s="751">
        <v>1368</v>
      </c>
      <c r="CQ17" s="751">
        <v>497</v>
      </c>
      <c r="CR17" s="751">
        <v>1421</v>
      </c>
      <c r="CS17" s="751">
        <v>1013</v>
      </c>
      <c r="CT17" s="637">
        <v>776</v>
      </c>
      <c r="CU17" s="751">
        <v>563</v>
      </c>
      <c r="CV17" s="751">
        <v>8817</v>
      </c>
      <c r="CW17" s="751">
        <v>6370</v>
      </c>
      <c r="CX17" s="751">
        <v>6843</v>
      </c>
      <c r="CY17" s="751">
        <v>9268</v>
      </c>
      <c r="CZ17" s="808">
        <v>6900</v>
      </c>
      <c r="DA17" s="630"/>
      <c r="DB17" s="630"/>
      <c r="DC17" s="630"/>
      <c r="DD17" s="630"/>
      <c r="DE17" s="630"/>
      <c r="DF17" s="630"/>
    </row>
    <row r="18" spans="2:110" ht="14.25" thickBot="1" x14ac:dyDescent="0.3">
      <c r="B18" s="844" t="s">
        <v>740</v>
      </c>
      <c r="C18" s="751">
        <v>42</v>
      </c>
      <c r="D18" s="751">
        <v>939</v>
      </c>
      <c r="E18" s="751">
        <v>338</v>
      </c>
      <c r="F18" s="751">
        <v>520</v>
      </c>
      <c r="G18" s="751">
        <v>2155</v>
      </c>
      <c r="H18" s="637">
        <v>3186</v>
      </c>
      <c r="I18" s="636">
        <v>33</v>
      </c>
      <c r="J18" s="751">
        <v>255</v>
      </c>
      <c r="K18" s="751">
        <v>820</v>
      </c>
      <c r="L18" s="751">
        <v>278</v>
      </c>
      <c r="M18" s="751">
        <v>2947</v>
      </c>
      <c r="N18" s="637">
        <v>1736</v>
      </c>
      <c r="O18" s="751">
        <v>128</v>
      </c>
      <c r="P18" s="751">
        <v>455</v>
      </c>
      <c r="Q18" s="751">
        <v>515</v>
      </c>
      <c r="R18" s="751">
        <v>252</v>
      </c>
      <c r="S18" s="751">
        <v>513</v>
      </c>
      <c r="T18" s="637">
        <v>502</v>
      </c>
      <c r="U18" s="751">
        <v>40</v>
      </c>
      <c r="V18" s="751">
        <v>476</v>
      </c>
      <c r="W18" s="751">
        <v>128</v>
      </c>
      <c r="X18" s="751">
        <v>334</v>
      </c>
      <c r="Y18" s="751">
        <v>558</v>
      </c>
      <c r="Z18" s="637">
        <v>1119</v>
      </c>
      <c r="AA18" s="751">
        <v>12</v>
      </c>
      <c r="AB18" s="751">
        <v>683</v>
      </c>
      <c r="AC18" s="751">
        <v>239</v>
      </c>
      <c r="AD18" s="751">
        <v>171</v>
      </c>
      <c r="AE18" s="751">
        <v>1234</v>
      </c>
      <c r="AF18" s="637">
        <v>619</v>
      </c>
      <c r="AG18" s="751">
        <v>49</v>
      </c>
      <c r="AH18" s="751">
        <v>43</v>
      </c>
      <c r="AI18" s="751">
        <v>132</v>
      </c>
      <c r="AJ18" s="751">
        <v>212</v>
      </c>
      <c r="AK18" s="751">
        <v>972</v>
      </c>
      <c r="AL18" s="637">
        <v>40</v>
      </c>
      <c r="AM18" s="751">
        <v>24</v>
      </c>
      <c r="AN18" s="751">
        <v>172</v>
      </c>
      <c r="AO18" s="751">
        <v>377</v>
      </c>
      <c r="AP18" s="751">
        <v>203</v>
      </c>
      <c r="AQ18" s="751">
        <v>287</v>
      </c>
      <c r="AR18" s="637">
        <v>16</v>
      </c>
      <c r="AS18" s="751">
        <v>1</v>
      </c>
      <c r="AT18" s="751">
        <v>82</v>
      </c>
      <c r="AU18" s="751">
        <v>37</v>
      </c>
      <c r="AV18" s="751">
        <v>92</v>
      </c>
      <c r="AW18" s="751">
        <v>78</v>
      </c>
      <c r="AX18" s="637">
        <v>305</v>
      </c>
      <c r="AY18" s="751">
        <v>2</v>
      </c>
      <c r="AZ18" s="751">
        <v>9</v>
      </c>
      <c r="BA18" s="751">
        <v>22</v>
      </c>
      <c r="BB18" s="751">
        <v>41</v>
      </c>
      <c r="BC18" s="751">
        <v>460</v>
      </c>
      <c r="BD18" s="637">
        <v>17</v>
      </c>
      <c r="BE18" s="751">
        <v>12</v>
      </c>
      <c r="BF18" s="751">
        <v>213</v>
      </c>
      <c r="BG18" s="751">
        <v>65</v>
      </c>
      <c r="BH18" s="751">
        <v>307</v>
      </c>
      <c r="BI18" s="751">
        <v>353</v>
      </c>
      <c r="BJ18" s="637">
        <v>79</v>
      </c>
      <c r="BK18" s="751">
        <v>37</v>
      </c>
      <c r="BL18" s="751">
        <v>242</v>
      </c>
      <c r="BM18" s="751">
        <v>81</v>
      </c>
      <c r="BN18" s="751">
        <v>124</v>
      </c>
      <c r="BO18" s="751">
        <v>139</v>
      </c>
      <c r="BP18" s="637">
        <v>108</v>
      </c>
      <c r="BQ18" s="751">
        <v>23</v>
      </c>
      <c r="BR18" s="751">
        <v>750</v>
      </c>
      <c r="BS18" s="751">
        <v>32</v>
      </c>
      <c r="BT18" s="751">
        <v>81</v>
      </c>
      <c r="BU18" s="751">
        <v>172</v>
      </c>
      <c r="BV18" s="637">
        <v>136</v>
      </c>
      <c r="BW18" s="751">
        <v>5</v>
      </c>
      <c r="BX18" s="751">
        <v>43</v>
      </c>
      <c r="BY18" s="751">
        <v>263</v>
      </c>
      <c r="BZ18" s="751">
        <v>77</v>
      </c>
      <c r="CA18" s="751">
        <v>233</v>
      </c>
      <c r="CB18" s="637">
        <v>104</v>
      </c>
      <c r="CC18" s="751">
        <v>19</v>
      </c>
      <c r="CD18" s="751">
        <v>157</v>
      </c>
      <c r="CE18" s="751">
        <v>215</v>
      </c>
      <c r="CF18" s="751">
        <v>85</v>
      </c>
      <c r="CG18" s="751">
        <v>387</v>
      </c>
      <c r="CH18" s="637">
        <v>78</v>
      </c>
      <c r="CI18" s="751">
        <v>332</v>
      </c>
      <c r="CJ18" s="751">
        <v>67</v>
      </c>
      <c r="CK18" s="751">
        <v>79</v>
      </c>
      <c r="CL18" s="751">
        <v>42</v>
      </c>
      <c r="CM18" s="751">
        <v>218</v>
      </c>
      <c r="CN18" s="637">
        <v>69</v>
      </c>
      <c r="CO18" s="751">
        <v>14</v>
      </c>
      <c r="CP18" s="751">
        <v>423</v>
      </c>
      <c r="CQ18" s="751">
        <v>753</v>
      </c>
      <c r="CR18" s="751">
        <v>1363</v>
      </c>
      <c r="CS18" s="751">
        <v>1685</v>
      </c>
      <c r="CT18" s="637">
        <v>686</v>
      </c>
      <c r="CU18" s="751">
        <v>773</v>
      </c>
      <c r="CV18" s="751">
        <v>5009</v>
      </c>
      <c r="CW18" s="751">
        <v>4096</v>
      </c>
      <c r="CX18" s="751">
        <v>4182</v>
      </c>
      <c r="CY18" s="751">
        <v>12391</v>
      </c>
      <c r="CZ18" s="808">
        <v>8800</v>
      </c>
      <c r="DA18" s="630"/>
      <c r="DB18" s="630"/>
      <c r="DC18" s="630"/>
      <c r="DD18" s="630"/>
      <c r="DE18" s="630"/>
      <c r="DF18" s="630"/>
    </row>
    <row r="19" spans="2:110" ht="13.5" x14ac:dyDescent="0.25">
      <c r="B19" s="842" t="s">
        <v>744</v>
      </c>
      <c r="C19" s="751">
        <v>62</v>
      </c>
      <c r="D19" s="751">
        <v>1370</v>
      </c>
      <c r="E19" s="751">
        <v>125</v>
      </c>
      <c r="F19" s="751">
        <v>2261</v>
      </c>
      <c r="G19" s="751">
        <v>2433</v>
      </c>
      <c r="H19" s="637">
        <v>3428</v>
      </c>
      <c r="I19" s="636">
        <v>175</v>
      </c>
      <c r="J19" s="751">
        <v>230</v>
      </c>
      <c r="K19" s="751">
        <v>749</v>
      </c>
      <c r="L19" s="751">
        <v>766</v>
      </c>
      <c r="M19" s="751">
        <v>2282</v>
      </c>
      <c r="N19" s="637">
        <v>2149</v>
      </c>
      <c r="O19" s="751">
        <v>186</v>
      </c>
      <c r="P19" s="751">
        <v>304</v>
      </c>
      <c r="Q19" s="751">
        <v>265</v>
      </c>
      <c r="R19" s="751">
        <v>404</v>
      </c>
      <c r="S19" s="751">
        <v>454</v>
      </c>
      <c r="T19" s="637">
        <v>314</v>
      </c>
      <c r="U19" s="751">
        <v>112</v>
      </c>
      <c r="V19" s="751">
        <v>77</v>
      </c>
      <c r="W19" s="751">
        <v>1218</v>
      </c>
      <c r="X19" s="751">
        <v>207</v>
      </c>
      <c r="Y19" s="751">
        <v>895</v>
      </c>
      <c r="Z19" s="637">
        <v>856</v>
      </c>
      <c r="AA19" s="751">
        <v>5</v>
      </c>
      <c r="AB19" s="751">
        <v>557</v>
      </c>
      <c r="AC19" s="751">
        <v>197</v>
      </c>
      <c r="AD19" s="751">
        <v>272</v>
      </c>
      <c r="AE19" s="751">
        <v>1197</v>
      </c>
      <c r="AF19" s="637">
        <v>825</v>
      </c>
      <c r="AG19" s="751">
        <v>54</v>
      </c>
      <c r="AH19" s="751">
        <v>21</v>
      </c>
      <c r="AI19" s="751">
        <v>555</v>
      </c>
      <c r="AJ19" s="751">
        <v>157</v>
      </c>
      <c r="AK19" s="751">
        <v>298</v>
      </c>
      <c r="AL19" s="637">
        <v>4</v>
      </c>
      <c r="AM19" s="751">
        <v>28</v>
      </c>
      <c r="AN19" s="751">
        <v>581</v>
      </c>
      <c r="AO19" s="751">
        <v>146</v>
      </c>
      <c r="AP19" s="751">
        <v>140</v>
      </c>
      <c r="AQ19" s="751">
        <v>294</v>
      </c>
      <c r="AR19" s="637">
        <v>31</v>
      </c>
      <c r="AS19" s="751">
        <v>2</v>
      </c>
      <c r="AT19" s="751">
        <v>15</v>
      </c>
      <c r="AU19" s="751">
        <v>836</v>
      </c>
      <c r="AV19" s="751">
        <v>45</v>
      </c>
      <c r="AW19" s="751">
        <v>289</v>
      </c>
      <c r="AX19" s="637">
        <v>229</v>
      </c>
      <c r="AY19" s="751">
        <v>1</v>
      </c>
      <c r="AZ19" s="751">
        <v>11</v>
      </c>
      <c r="BA19" s="751">
        <v>18</v>
      </c>
      <c r="BB19" s="751">
        <v>307</v>
      </c>
      <c r="BC19" s="751">
        <v>662</v>
      </c>
      <c r="BD19" s="637">
        <v>80</v>
      </c>
      <c r="BE19" s="751">
        <v>23</v>
      </c>
      <c r="BF19" s="751">
        <v>850</v>
      </c>
      <c r="BG19" s="751">
        <v>242</v>
      </c>
      <c r="BH19" s="751">
        <v>337</v>
      </c>
      <c r="BI19" s="751">
        <v>580</v>
      </c>
      <c r="BJ19" s="637">
        <v>30</v>
      </c>
      <c r="BK19" s="751">
        <v>101</v>
      </c>
      <c r="BL19" s="751">
        <v>23</v>
      </c>
      <c r="BM19" s="751">
        <v>20</v>
      </c>
      <c r="BN19" s="751">
        <v>71</v>
      </c>
      <c r="BO19" s="751">
        <v>156</v>
      </c>
      <c r="BP19" s="637">
        <v>124</v>
      </c>
      <c r="BQ19" s="751">
        <v>4</v>
      </c>
      <c r="BR19" s="751">
        <v>151</v>
      </c>
      <c r="BS19" s="751">
        <v>88</v>
      </c>
      <c r="BT19" s="751">
        <v>58</v>
      </c>
      <c r="BU19" s="751">
        <v>532</v>
      </c>
      <c r="BV19" s="637">
        <v>49</v>
      </c>
      <c r="BW19" s="751">
        <v>3</v>
      </c>
      <c r="BX19" s="751">
        <v>42</v>
      </c>
      <c r="BY19" s="751">
        <v>163</v>
      </c>
      <c r="BZ19" s="751">
        <v>22</v>
      </c>
      <c r="CA19" s="751">
        <v>219</v>
      </c>
      <c r="CB19" s="637">
        <v>24</v>
      </c>
      <c r="CC19" s="751">
        <v>21</v>
      </c>
      <c r="CD19" s="751">
        <v>605</v>
      </c>
      <c r="CE19" s="751">
        <v>50</v>
      </c>
      <c r="CF19" s="751">
        <v>152</v>
      </c>
      <c r="CG19" s="751">
        <v>210</v>
      </c>
      <c r="CH19" s="637">
        <v>14</v>
      </c>
      <c r="CI19" s="751">
        <v>90</v>
      </c>
      <c r="CJ19" s="751">
        <v>136</v>
      </c>
      <c r="CK19" s="751">
        <v>51</v>
      </c>
      <c r="CL19" s="751">
        <v>48</v>
      </c>
      <c r="CM19" s="751">
        <v>176</v>
      </c>
      <c r="CN19" s="637">
        <v>58</v>
      </c>
      <c r="CO19" s="751">
        <v>24</v>
      </c>
      <c r="CP19" s="751">
        <v>826</v>
      </c>
      <c r="CQ19" s="751">
        <v>1943</v>
      </c>
      <c r="CR19" s="751">
        <v>1622</v>
      </c>
      <c r="CS19" s="751">
        <v>1357</v>
      </c>
      <c r="CT19" s="637">
        <v>922</v>
      </c>
      <c r="CU19" s="751">
        <v>891</v>
      </c>
      <c r="CV19" s="751">
        <v>5799</v>
      </c>
      <c r="CW19" s="751">
        <v>6666</v>
      </c>
      <c r="CX19" s="751">
        <v>6869</v>
      </c>
      <c r="CY19" s="751">
        <v>12034</v>
      </c>
      <c r="CZ19" s="808">
        <v>9137</v>
      </c>
      <c r="DA19" s="630"/>
      <c r="DB19" s="630"/>
      <c r="DC19" s="630"/>
      <c r="DD19" s="630"/>
      <c r="DE19" s="630"/>
      <c r="DF19" s="630"/>
    </row>
    <row r="20" spans="2:110" ht="13.5" x14ac:dyDescent="0.25">
      <c r="B20" s="843" t="s">
        <v>790</v>
      </c>
      <c r="C20" s="636">
        <v>1094</v>
      </c>
      <c r="D20" s="751">
        <v>697</v>
      </c>
      <c r="E20" s="751">
        <v>760</v>
      </c>
      <c r="F20" s="751">
        <v>1509</v>
      </c>
      <c r="G20" s="751">
        <v>2575</v>
      </c>
      <c r="H20" s="637">
        <v>2972</v>
      </c>
      <c r="I20" s="636">
        <v>133</v>
      </c>
      <c r="J20" s="751">
        <v>368</v>
      </c>
      <c r="K20" s="751">
        <v>764</v>
      </c>
      <c r="L20" s="751">
        <v>419</v>
      </c>
      <c r="M20" s="751">
        <v>2660</v>
      </c>
      <c r="N20" s="637">
        <v>1697</v>
      </c>
      <c r="O20" s="751">
        <v>189</v>
      </c>
      <c r="P20" s="751">
        <v>171</v>
      </c>
      <c r="Q20" s="751">
        <v>266</v>
      </c>
      <c r="R20" s="751">
        <v>448</v>
      </c>
      <c r="S20" s="751">
        <v>1084</v>
      </c>
      <c r="T20" s="637">
        <v>543</v>
      </c>
      <c r="U20" s="636">
        <v>19</v>
      </c>
      <c r="V20" s="751">
        <v>1563</v>
      </c>
      <c r="W20" s="751">
        <v>334</v>
      </c>
      <c r="X20" s="751">
        <v>298</v>
      </c>
      <c r="Y20" s="751">
        <v>480</v>
      </c>
      <c r="Z20" s="637">
        <v>700</v>
      </c>
      <c r="AA20" s="636">
        <v>11</v>
      </c>
      <c r="AB20" s="751">
        <v>40</v>
      </c>
      <c r="AC20" s="751">
        <v>366</v>
      </c>
      <c r="AD20" s="751">
        <v>171</v>
      </c>
      <c r="AE20" s="751">
        <v>1415</v>
      </c>
      <c r="AF20" s="637">
        <v>843</v>
      </c>
      <c r="AG20" s="636">
        <v>64</v>
      </c>
      <c r="AH20" s="751">
        <v>563</v>
      </c>
      <c r="AI20" s="751">
        <v>115</v>
      </c>
      <c r="AJ20" s="751">
        <v>260</v>
      </c>
      <c r="AK20" s="751">
        <v>596</v>
      </c>
      <c r="AL20" s="637">
        <v>105</v>
      </c>
      <c r="AM20" s="636">
        <v>15</v>
      </c>
      <c r="AN20" s="751">
        <v>211</v>
      </c>
      <c r="AO20" s="751">
        <v>57</v>
      </c>
      <c r="AP20" s="751">
        <v>55</v>
      </c>
      <c r="AQ20" s="751">
        <v>107</v>
      </c>
      <c r="AR20" s="637">
        <v>199</v>
      </c>
      <c r="AS20" s="636">
        <v>10</v>
      </c>
      <c r="AT20" s="751">
        <v>381</v>
      </c>
      <c r="AU20" s="751">
        <v>351</v>
      </c>
      <c r="AV20" s="751">
        <v>245</v>
      </c>
      <c r="AW20" s="751">
        <v>341</v>
      </c>
      <c r="AX20" s="637">
        <v>409</v>
      </c>
      <c r="AY20" s="636">
        <v>2</v>
      </c>
      <c r="AZ20" s="751">
        <v>16</v>
      </c>
      <c r="BA20" s="751">
        <v>32</v>
      </c>
      <c r="BB20" s="751">
        <v>163</v>
      </c>
      <c r="BC20" s="751">
        <v>291</v>
      </c>
      <c r="BD20" s="637">
        <v>289</v>
      </c>
      <c r="BE20" s="636">
        <v>23</v>
      </c>
      <c r="BF20" s="751">
        <v>356</v>
      </c>
      <c r="BG20" s="751">
        <v>59</v>
      </c>
      <c r="BH20" s="751">
        <v>513</v>
      </c>
      <c r="BI20" s="751">
        <v>580</v>
      </c>
      <c r="BJ20" s="637">
        <v>139</v>
      </c>
      <c r="BK20" s="636">
        <v>61</v>
      </c>
      <c r="BL20" s="751">
        <v>30</v>
      </c>
      <c r="BM20" s="751">
        <v>99</v>
      </c>
      <c r="BN20" s="751">
        <v>37</v>
      </c>
      <c r="BO20" s="751">
        <v>238</v>
      </c>
      <c r="BP20" s="637">
        <v>118</v>
      </c>
      <c r="BQ20" s="636">
        <v>1</v>
      </c>
      <c r="BR20" s="751">
        <v>5</v>
      </c>
      <c r="BS20" s="751">
        <v>85</v>
      </c>
      <c r="BT20" s="751">
        <v>195</v>
      </c>
      <c r="BU20" s="751">
        <v>110</v>
      </c>
      <c r="BV20" s="637">
        <v>7</v>
      </c>
      <c r="BW20" s="636">
        <v>5</v>
      </c>
      <c r="BX20" s="751">
        <v>107</v>
      </c>
      <c r="BY20" s="751">
        <v>330</v>
      </c>
      <c r="BZ20" s="751">
        <v>41</v>
      </c>
      <c r="CA20" s="751">
        <v>254</v>
      </c>
      <c r="CB20" s="637">
        <v>6</v>
      </c>
      <c r="CC20" s="636">
        <v>14</v>
      </c>
      <c r="CD20" s="751">
        <v>121</v>
      </c>
      <c r="CE20" s="751">
        <v>79</v>
      </c>
      <c r="CF20" s="751">
        <v>93</v>
      </c>
      <c r="CG20" s="751">
        <v>154</v>
      </c>
      <c r="CH20" s="637">
        <v>74</v>
      </c>
      <c r="CI20" s="636">
        <v>50</v>
      </c>
      <c r="CJ20" s="751">
        <v>710</v>
      </c>
      <c r="CK20" s="751">
        <v>59</v>
      </c>
      <c r="CL20" s="751">
        <v>135</v>
      </c>
      <c r="CM20" s="751">
        <v>213</v>
      </c>
      <c r="CN20" s="637">
        <v>50</v>
      </c>
      <c r="CO20" s="636">
        <v>46</v>
      </c>
      <c r="CP20" s="751">
        <v>129</v>
      </c>
      <c r="CQ20" s="751">
        <v>2060</v>
      </c>
      <c r="CR20" s="751">
        <v>2494</v>
      </c>
      <c r="CS20" s="751">
        <v>1573</v>
      </c>
      <c r="CT20" s="637">
        <v>604</v>
      </c>
      <c r="CU20" s="636">
        <v>1737</v>
      </c>
      <c r="CV20" s="751">
        <v>5468</v>
      </c>
      <c r="CW20" s="751">
        <v>5816</v>
      </c>
      <c r="CX20" s="751">
        <v>7076</v>
      </c>
      <c r="CY20" s="751">
        <v>12671</v>
      </c>
      <c r="CZ20" s="808">
        <v>8755</v>
      </c>
      <c r="DA20" s="630"/>
      <c r="DB20" s="630"/>
      <c r="DC20" s="630"/>
      <c r="DD20" s="630"/>
      <c r="DE20" s="630"/>
      <c r="DF20" s="630"/>
    </row>
    <row r="21" spans="2:110" ht="13.5" x14ac:dyDescent="0.25">
      <c r="B21" s="843" t="s">
        <v>807</v>
      </c>
      <c r="C21" s="751">
        <v>142</v>
      </c>
      <c r="D21" s="751">
        <v>1482</v>
      </c>
      <c r="E21" s="751">
        <v>114</v>
      </c>
      <c r="F21" s="751">
        <v>1105</v>
      </c>
      <c r="G21" s="751">
        <v>2137</v>
      </c>
      <c r="H21" s="637">
        <v>2679</v>
      </c>
      <c r="I21" s="636">
        <v>3</v>
      </c>
      <c r="J21" s="751">
        <v>31</v>
      </c>
      <c r="K21" s="751">
        <v>651</v>
      </c>
      <c r="L21" s="751">
        <v>324</v>
      </c>
      <c r="M21" s="751">
        <v>3142</v>
      </c>
      <c r="N21" s="637">
        <v>1780</v>
      </c>
      <c r="O21" s="751">
        <v>164</v>
      </c>
      <c r="P21" s="751">
        <v>186</v>
      </c>
      <c r="Q21" s="751">
        <v>273</v>
      </c>
      <c r="R21" s="751">
        <v>590</v>
      </c>
      <c r="S21" s="751">
        <v>850</v>
      </c>
      <c r="T21" s="637">
        <v>367</v>
      </c>
      <c r="U21" s="751">
        <v>24</v>
      </c>
      <c r="V21" s="751">
        <v>814</v>
      </c>
      <c r="W21" s="751">
        <v>372</v>
      </c>
      <c r="X21" s="751">
        <v>469</v>
      </c>
      <c r="Y21" s="751">
        <v>603</v>
      </c>
      <c r="Z21" s="637">
        <v>919</v>
      </c>
      <c r="AA21" s="751">
        <v>14</v>
      </c>
      <c r="AB21" s="751">
        <v>258</v>
      </c>
      <c r="AC21" s="751">
        <v>201</v>
      </c>
      <c r="AD21" s="751">
        <v>260</v>
      </c>
      <c r="AE21" s="751">
        <v>1329</v>
      </c>
      <c r="AF21" s="637">
        <v>1174</v>
      </c>
      <c r="AG21" s="751">
        <v>25</v>
      </c>
      <c r="AH21" s="751">
        <v>29</v>
      </c>
      <c r="AI21" s="751">
        <v>46</v>
      </c>
      <c r="AJ21" s="751">
        <v>221</v>
      </c>
      <c r="AK21" s="751">
        <v>477</v>
      </c>
      <c r="AL21" s="637">
        <v>98</v>
      </c>
      <c r="AM21" s="751">
        <v>15</v>
      </c>
      <c r="AN21" s="751">
        <v>316</v>
      </c>
      <c r="AO21" s="751">
        <v>586</v>
      </c>
      <c r="AP21" s="751">
        <v>192</v>
      </c>
      <c r="AQ21" s="751">
        <v>547</v>
      </c>
      <c r="AR21" s="637">
        <v>188</v>
      </c>
      <c r="AS21" s="751">
        <v>0</v>
      </c>
      <c r="AT21" s="751">
        <v>12</v>
      </c>
      <c r="AU21" s="751">
        <v>30</v>
      </c>
      <c r="AV21" s="751">
        <v>75</v>
      </c>
      <c r="AW21" s="751">
        <v>597</v>
      </c>
      <c r="AX21" s="637">
        <v>732</v>
      </c>
      <c r="AY21" s="751">
        <v>2</v>
      </c>
      <c r="AZ21" s="751">
        <v>23</v>
      </c>
      <c r="BA21" s="751">
        <v>127</v>
      </c>
      <c r="BB21" s="751">
        <v>751</v>
      </c>
      <c r="BC21" s="751">
        <v>437</v>
      </c>
      <c r="BD21" s="637">
        <v>509</v>
      </c>
      <c r="BE21" s="751">
        <v>5</v>
      </c>
      <c r="BF21" s="751">
        <v>366</v>
      </c>
      <c r="BG21" s="751">
        <v>348</v>
      </c>
      <c r="BH21" s="751">
        <v>369</v>
      </c>
      <c r="BI21" s="751">
        <v>347</v>
      </c>
      <c r="BJ21" s="637">
        <v>65</v>
      </c>
      <c r="BK21" s="751">
        <v>42</v>
      </c>
      <c r="BL21" s="751">
        <v>42</v>
      </c>
      <c r="BM21" s="751">
        <v>23</v>
      </c>
      <c r="BN21" s="751">
        <v>59</v>
      </c>
      <c r="BO21" s="751">
        <v>217</v>
      </c>
      <c r="BP21" s="637">
        <v>32</v>
      </c>
      <c r="BQ21" s="751">
        <v>8</v>
      </c>
      <c r="BR21" s="751">
        <v>9</v>
      </c>
      <c r="BS21" s="751">
        <v>85</v>
      </c>
      <c r="BT21" s="751">
        <v>130</v>
      </c>
      <c r="BU21" s="751">
        <v>265</v>
      </c>
      <c r="BV21" s="637">
        <v>152</v>
      </c>
      <c r="BW21" s="751">
        <v>10</v>
      </c>
      <c r="BX21" s="751">
        <v>146</v>
      </c>
      <c r="BY21" s="751">
        <v>41</v>
      </c>
      <c r="BZ21" s="751">
        <v>33</v>
      </c>
      <c r="CA21" s="751">
        <v>361</v>
      </c>
      <c r="CB21" s="637">
        <v>133</v>
      </c>
      <c r="CC21" s="751">
        <v>10</v>
      </c>
      <c r="CD21" s="751">
        <v>585</v>
      </c>
      <c r="CE21" s="751">
        <v>29</v>
      </c>
      <c r="CF21" s="751">
        <v>173</v>
      </c>
      <c r="CG21" s="751">
        <v>251</v>
      </c>
      <c r="CH21" s="637">
        <v>123</v>
      </c>
      <c r="CI21" s="751">
        <v>61</v>
      </c>
      <c r="CJ21" s="751">
        <v>494</v>
      </c>
      <c r="CK21" s="751">
        <v>88</v>
      </c>
      <c r="CL21" s="751">
        <v>134</v>
      </c>
      <c r="CM21" s="751">
        <v>154</v>
      </c>
      <c r="CN21" s="637">
        <v>115</v>
      </c>
      <c r="CO21" s="751">
        <v>31</v>
      </c>
      <c r="CP21" s="751">
        <v>133</v>
      </c>
      <c r="CQ21" s="751">
        <v>1119</v>
      </c>
      <c r="CR21" s="751">
        <v>1469</v>
      </c>
      <c r="CS21" s="751">
        <v>1909</v>
      </c>
      <c r="CT21" s="637">
        <v>811</v>
      </c>
      <c r="CU21" s="751">
        <v>556</v>
      </c>
      <c r="CV21" s="751">
        <v>4926</v>
      </c>
      <c r="CW21" s="751">
        <v>4133</v>
      </c>
      <c r="CX21" s="751">
        <v>6354</v>
      </c>
      <c r="CY21" s="751">
        <v>13623</v>
      </c>
      <c r="CZ21" s="808">
        <v>9877</v>
      </c>
      <c r="DA21" s="630"/>
      <c r="DB21" s="630"/>
      <c r="DC21" s="630"/>
      <c r="DD21" s="630"/>
      <c r="DE21" s="630"/>
      <c r="DF21" s="630"/>
    </row>
    <row r="22" spans="2:110" ht="14.25" thickBot="1" x14ac:dyDescent="0.3">
      <c r="B22" s="844" t="s">
        <v>814</v>
      </c>
      <c r="C22" s="751">
        <v>20</v>
      </c>
      <c r="D22" s="751">
        <v>356</v>
      </c>
      <c r="E22" s="751">
        <v>766</v>
      </c>
      <c r="F22" s="751">
        <v>1824</v>
      </c>
      <c r="G22" s="751">
        <v>1398</v>
      </c>
      <c r="H22" s="637">
        <v>1987</v>
      </c>
      <c r="I22" s="636">
        <v>14</v>
      </c>
      <c r="J22" s="751">
        <v>18</v>
      </c>
      <c r="K22" s="751">
        <v>583</v>
      </c>
      <c r="L22" s="751">
        <v>681</v>
      </c>
      <c r="M22" s="751">
        <v>3620</v>
      </c>
      <c r="N22" s="637">
        <v>2118</v>
      </c>
      <c r="O22" s="751">
        <v>136</v>
      </c>
      <c r="P22" s="751">
        <v>921</v>
      </c>
      <c r="Q22" s="751">
        <v>193</v>
      </c>
      <c r="R22" s="751">
        <v>338</v>
      </c>
      <c r="S22" s="751">
        <v>983</v>
      </c>
      <c r="T22" s="637">
        <v>203</v>
      </c>
      <c r="U22" s="751">
        <v>5</v>
      </c>
      <c r="V22" s="751">
        <v>1597</v>
      </c>
      <c r="W22" s="751">
        <v>300</v>
      </c>
      <c r="X22" s="751">
        <v>207</v>
      </c>
      <c r="Y22" s="751">
        <v>835</v>
      </c>
      <c r="Z22" s="637">
        <v>1750</v>
      </c>
      <c r="AA22" s="751">
        <v>9</v>
      </c>
      <c r="AB22" s="751">
        <v>195</v>
      </c>
      <c r="AC22" s="751">
        <v>88</v>
      </c>
      <c r="AD22" s="751">
        <v>106</v>
      </c>
      <c r="AE22" s="751">
        <v>1587</v>
      </c>
      <c r="AF22" s="637">
        <v>664</v>
      </c>
      <c r="AG22" s="751">
        <v>49</v>
      </c>
      <c r="AH22" s="751">
        <v>266</v>
      </c>
      <c r="AI22" s="751">
        <v>121</v>
      </c>
      <c r="AJ22" s="751">
        <v>386</v>
      </c>
      <c r="AK22" s="751">
        <v>779</v>
      </c>
      <c r="AL22" s="637">
        <v>155</v>
      </c>
      <c r="AM22" s="751">
        <v>15</v>
      </c>
      <c r="AN22" s="751">
        <v>21</v>
      </c>
      <c r="AO22" s="751">
        <v>619</v>
      </c>
      <c r="AP22" s="751">
        <v>248</v>
      </c>
      <c r="AQ22" s="751">
        <v>567</v>
      </c>
      <c r="AR22" s="637">
        <v>136</v>
      </c>
      <c r="AS22" s="751">
        <v>3</v>
      </c>
      <c r="AT22" s="751">
        <v>601</v>
      </c>
      <c r="AU22" s="751">
        <v>227</v>
      </c>
      <c r="AV22" s="751">
        <v>21</v>
      </c>
      <c r="AW22" s="751">
        <v>973</v>
      </c>
      <c r="AX22" s="637">
        <v>244</v>
      </c>
      <c r="AY22" s="751">
        <v>7</v>
      </c>
      <c r="AZ22" s="751">
        <v>22</v>
      </c>
      <c r="BA22" s="751">
        <v>85</v>
      </c>
      <c r="BB22" s="751">
        <v>84</v>
      </c>
      <c r="BC22" s="751">
        <v>425</v>
      </c>
      <c r="BD22" s="637">
        <v>164</v>
      </c>
      <c r="BE22" s="751">
        <v>15</v>
      </c>
      <c r="BF22" s="751">
        <v>45</v>
      </c>
      <c r="BG22" s="751">
        <v>1296</v>
      </c>
      <c r="BH22" s="751">
        <v>306</v>
      </c>
      <c r="BI22" s="751">
        <v>431</v>
      </c>
      <c r="BJ22" s="637">
        <v>27</v>
      </c>
      <c r="BK22" s="751">
        <v>25</v>
      </c>
      <c r="BL22" s="751">
        <v>120</v>
      </c>
      <c r="BM22" s="751">
        <v>12</v>
      </c>
      <c r="BN22" s="751">
        <v>125</v>
      </c>
      <c r="BO22" s="751">
        <v>373</v>
      </c>
      <c r="BP22" s="637">
        <v>191</v>
      </c>
      <c r="BQ22" s="751">
        <v>2</v>
      </c>
      <c r="BR22" s="751">
        <v>81</v>
      </c>
      <c r="BS22" s="751">
        <v>123</v>
      </c>
      <c r="BT22" s="751">
        <v>106</v>
      </c>
      <c r="BU22" s="751">
        <v>350</v>
      </c>
      <c r="BV22" s="637">
        <v>358</v>
      </c>
      <c r="BW22" s="751">
        <v>10</v>
      </c>
      <c r="BX22" s="751">
        <v>26</v>
      </c>
      <c r="BY22" s="751">
        <v>40</v>
      </c>
      <c r="BZ22" s="751">
        <v>33</v>
      </c>
      <c r="CA22" s="751">
        <v>945</v>
      </c>
      <c r="CB22" s="637">
        <v>17</v>
      </c>
      <c r="CC22" s="751">
        <v>11</v>
      </c>
      <c r="CD22" s="751">
        <v>468</v>
      </c>
      <c r="CE22" s="751">
        <v>72</v>
      </c>
      <c r="CF22" s="751">
        <v>88</v>
      </c>
      <c r="CG22" s="751">
        <v>144</v>
      </c>
      <c r="CH22" s="637">
        <v>48</v>
      </c>
      <c r="CI22" s="751">
        <v>8</v>
      </c>
      <c r="CJ22" s="751">
        <v>573</v>
      </c>
      <c r="CK22" s="751">
        <v>101</v>
      </c>
      <c r="CL22" s="751">
        <v>80</v>
      </c>
      <c r="CM22" s="751">
        <v>150</v>
      </c>
      <c r="CN22" s="637">
        <v>67</v>
      </c>
      <c r="CO22" s="751">
        <v>6</v>
      </c>
      <c r="CP22" s="751">
        <v>14</v>
      </c>
      <c r="CQ22" s="751">
        <v>1515</v>
      </c>
      <c r="CR22" s="751">
        <v>1840</v>
      </c>
      <c r="CS22" s="751">
        <v>2206</v>
      </c>
      <c r="CT22" s="637">
        <v>1152</v>
      </c>
      <c r="CU22" s="751">
        <v>335</v>
      </c>
      <c r="CV22" s="751">
        <v>5324</v>
      </c>
      <c r="CW22" s="751">
        <v>6141</v>
      </c>
      <c r="CX22" s="751">
        <v>6473</v>
      </c>
      <c r="CY22" s="751">
        <v>15766</v>
      </c>
      <c r="CZ22" s="808">
        <v>9281</v>
      </c>
      <c r="DA22" s="630"/>
      <c r="DB22" s="630"/>
      <c r="DC22" s="630"/>
      <c r="DD22" s="630"/>
      <c r="DE22" s="630"/>
      <c r="DF22" s="630"/>
    </row>
    <row r="23" spans="2:110" ht="13.5" x14ac:dyDescent="0.25">
      <c r="B23" s="842" t="s">
        <v>861</v>
      </c>
      <c r="C23" s="751">
        <v>79</v>
      </c>
      <c r="D23" s="751">
        <v>504</v>
      </c>
      <c r="E23" s="751">
        <v>148</v>
      </c>
      <c r="F23" s="751">
        <v>1906</v>
      </c>
      <c r="G23" s="751">
        <v>3412</v>
      </c>
      <c r="H23" s="637">
        <v>3430</v>
      </c>
      <c r="I23" s="636">
        <v>2</v>
      </c>
      <c r="J23" s="751">
        <v>9</v>
      </c>
      <c r="K23" s="751">
        <v>722</v>
      </c>
      <c r="L23" s="751">
        <v>675</v>
      </c>
      <c r="M23" s="751">
        <v>3904</v>
      </c>
      <c r="N23" s="637">
        <v>1909</v>
      </c>
      <c r="O23" s="751">
        <v>194</v>
      </c>
      <c r="P23" s="751">
        <v>874</v>
      </c>
      <c r="Q23" s="751">
        <v>780</v>
      </c>
      <c r="R23" s="751">
        <v>504</v>
      </c>
      <c r="S23" s="751">
        <v>1204</v>
      </c>
      <c r="T23" s="637">
        <v>292</v>
      </c>
      <c r="U23" s="751">
        <v>25</v>
      </c>
      <c r="V23" s="751">
        <v>965</v>
      </c>
      <c r="W23" s="751">
        <v>654</v>
      </c>
      <c r="X23" s="751">
        <v>307</v>
      </c>
      <c r="Y23" s="751">
        <v>673</v>
      </c>
      <c r="Z23" s="637">
        <v>643</v>
      </c>
      <c r="AA23" s="751">
        <v>12</v>
      </c>
      <c r="AB23" s="751">
        <v>282</v>
      </c>
      <c r="AC23" s="751">
        <v>156</v>
      </c>
      <c r="AD23" s="751">
        <v>200</v>
      </c>
      <c r="AE23" s="751">
        <v>1160</v>
      </c>
      <c r="AF23" s="637">
        <v>463</v>
      </c>
      <c r="AG23" s="751">
        <v>43</v>
      </c>
      <c r="AH23" s="751">
        <v>235</v>
      </c>
      <c r="AI23" s="751">
        <v>317</v>
      </c>
      <c r="AJ23" s="751">
        <v>471</v>
      </c>
      <c r="AK23" s="751">
        <v>539</v>
      </c>
      <c r="AL23" s="637">
        <v>3</v>
      </c>
      <c r="AM23" s="751">
        <v>24</v>
      </c>
      <c r="AN23" s="751">
        <v>212</v>
      </c>
      <c r="AO23" s="751">
        <v>19</v>
      </c>
      <c r="AP23" s="751">
        <v>223</v>
      </c>
      <c r="AQ23" s="751">
        <v>375</v>
      </c>
      <c r="AR23" s="637">
        <v>27</v>
      </c>
      <c r="AS23" s="751">
        <v>9</v>
      </c>
      <c r="AT23" s="751">
        <v>297</v>
      </c>
      <c r="AU23" s="751">
        <v>19</v>
      </c>
      <c r="AV23" s="751">
        <v>301</v>
      </c>
      <c r="AW23" s="751">
        <v>851</v>
      </c>
      <c r="AX23" s="637">
        <v>289</v>
      </c>
      <c r="AY23" s="751">
        <v>8</v>
      </c>
      <c r="AZ23" s="751">
        <v>31</v>
      </c>
      <c r="BA23" s="751">
        <v>70</v>
      </c>
      <c r="BB23" s="751">
        <v>640</v>
      </c>
      <c r="BC23" s="751">
        <v>858</v>
      </c>
      <c r="BD23" s="637">
        <v>202</v>
      </c>
      <c r="BE23" s="751">
        <v>99</v>
      </c>
      <c r="BF23" s="751">
        <v>103</v>
      </c>
      <c r="BG23" s="751">
        <v>111</v>
      </c>
      <c r="BH23" s="751">
        <v>344</v>
      </c>
      <c r="BI23" s="751">
        <v>275</v>
      </c>
      <c r="BJ23" s="637">
        <v>32</v>
      </c>
      <c r="BK23" s="751">
        <v>25</v>
      </c>
      <c r="BL23" s="751">
        <v>242</v>
      </c>
      <c r="BM23" s="751">
        <v>31</v>
      </c>
      <c r="BN23" s="751">
        <v>111</v>
      </c>
      <c r="BO23" s="751">
        <v>524</v>
      </c>
      <c r="BP23" s="637">
        <v>176</v>
      </c>
      <c r="BQ23" s="751">
        <v>2</v>
      </c>
      <c r="BR23" s="751">
        <v>7</v>
      </c>
      <c r="BS23" s="751">
        <v>19</v>
      </c>
      <c r="BT23" s="751">
        <v>205</v>
      </c>
      <c r="BU23" s="751">
        <v>113</v>
      </c>
      <c r="BV23" s="637">
        <v>42</v>
      </c>
      <c r="BW23" s="751">
        <v>9</v>
      </c>
      <c r="BX23" s="751">
        <v>26</v>
      </c>
      <c r="BY23" s="751">
        <v>36</v>
      </c>
      <c r="BZ23" s="751">
        <v>62</v>
      </c>
      <c r="CA23" s="751">
        <v>63</v>
      </c>
      <c r="CB23" s="637">
        <v>44</v>
      </c>
      <c r="CC23" s="751">
        <v>14</v>
      </c>
      <c r="CD23" s="751">
        <v>38</v>
      </c>
      <c r="CE23" s="751">
        <v>20</v>
      </c>
      <c r="CF23" s="751">
        <v>210</v>
      </c>
      <c r="CG23" s="751">
        <v>627</v>
      </c>
      <c r="CH23" s="637">
        <v>82</v>
      </c>
      <c r="CI23" s="751">
        <v>48</v>
      </c>
      <c r="CJ23" s="751">
        <v>410</v>
      </c>
      <c r="CK23" s="751">
        <v>57</v>
      </c>
      <c r="CL23" s="751">
        <v>52</v>
      </c>
      <c r="CM23" s="751">
        <v>264</v>
      </c>
      <c r="CN23" s="637">
        <v>118</v>
      </c>
      <c r="CO23" s="751">
        <v>12</v>
      </c>
      <c r="CP23" s="751">
        <v>502</v>
      </c>
      <c r="CQ23" s="751">
        <v>1571</v>
      </c>
      <c r="CR23" s="751">
        <v>1989</v>
      </c>
      <c r="CS23" s="751">
        <v>898</v>
      </c>
      <c r="CT23" s="637">
        <v>499</v>
      </c>
      <c r="CU23" s="751">
        <v>605</v>
      </c>
      <c r="CV23" s="751">
        <v>4737</v>
      </c>
      <c r="CW23" s="751">
        <v>4730</v>
      </c>
      <c r="CX23" s="751">
        <v>8200</v>
      </c>
      <c r="CY23" s="751">
        <v>15740</v>
      </c>
      <c r="CZ23" s="808">
        <v>8251</v>
      </c>
      <c r="DA23" s="630"/>
      <c r="DB23" s="630"/>
      <c r="DC23" s="630"/>
      <c r="DD23" s="630"/>
      <c r="DE23" s="630"/>
      <c r="DF23" s="630"/>
    </row>
    <row r="24" spans="2:110" ht="13.5" x14ac:dyDescent="0.25">
      <c r="B24" s="843" t="s">
        <v>994</v>
      </c>
      <c r="C24" s="636">
        <v>23</v>
      </c>
      <c r="D24" s="751">
        <v>577</v>
      </c>
      <c r="E24" s="751">
        <v>357</v>
      </c>
      <c r="F24" s="751">
        <v>1281</v>
      </c>
      <c r="G24" s="751">
        <v>1675</v>
      </c>
      <c r="H24" s="637">
        <v>2479</v>
      </c>
      <c r="I24" s="636">
        <v>4</v>
      </c>
      <c r="J24" s="751">
        <v>98</v>
      </c>
      <c r="K24" s="751">
        <v>981</v>
      </c>
      <c r="L24" s="751">
        <v>632</v>
      </c>
      <c r="M24" s="751">
        <v>4310</v>
      </c>
      <c r="N24" s="637">
        <v>2223</v>
      </c>
      <c r="O24" s="751">
        <v>172</v>
      </c>
      <c r="P24" s="751">
        <v>1124</v>
      </c>
      <c r="Q24" s="751">
        <v>566</v>
      </c>
      <c r="R24" s="751">
        <v>350</v>
      </c>
      <c r="S24" s="751">
        <v>1936</v>
      </c>
      <c r="T24" s="637">
        <v>383</v>
      </c>
      <c r="U24" s="636">
        <v>20</v>
      </c>
      <c r="V24" s="751">
        <v>197</v>
      </c>
      <c r="W24" s="751">
        <v>427</v>
      </c>
      <c r="X24" s="751">
        <v>634</v>
      </c>
      <c r="Y24" s="751">
        <v>577</v>
      </c>
      <c r="Z24" s="637">
        <v>1290</v>
      </c>
      <c r="AA24" s="636">
        <v>10</v>
      </c>
      <c r="AB24" s="751">
        <v>330</v>
      </c>
      <c r="AC24" s="751">
        <v>127</v>
      </c>
      <c r="AD24" s="751">
        <v>164</v>
      </c>
      <c r="AE24" s="751">
        <v>1318</v>
      </c>
      <c r="AF24" s="637">
        <v>300</v>
      </c>
      <c r="AG24" s="636">
        <v>56</v>
      </c>
      <c r="AH24" s="751">
        <v>133</v>
      </c>
      <c r="AI24" s="751">
        <v>266</v>
      </c>
      <c r="AJ24" s="751">
        <v>425</v>
      </c>
      <c r="AK24" s="751">
        <v>618</v>
      </c>
      <c r="AL24" s="637">
        <v>40</v>
      </c>
      <c r="AM24" s="636">
        <v>18</v>
      </c>
      <c r="AN24" s="751">
        <v>22</v>
      </c>
      <c r="AO24" s="751">
        <v>91</v>
      </c>
      <c r="AP24" s="751">
        <v>291</v>
      </c>
      <c r="AQ24" s="751">
        <v>207</v>
      </c>
      <c r="AR24" s="637">
        <v>215</v>
      </c>
      <c r="AS24" s="636">
        <v>0</v>
      </c>
      <c r="AT24" s="751">
        <v>223</v>
      </c>
      <c r="AU24" s="751">
        <v>9</v>
      </c>
      <c r="AV24" s="751">
        <v>564</v>
      </c>
      <c r="AW24" s="751">
        <v>519</v>
      </c>
      <c r="AX24" s="637">
        <v>510</v>
      </c>
      <c r="AY24" s="636">
        <v>9</v>
      </c>
      <c r="AZ24" s="751">
        <v>30</v>
      </c>
      <c r="BA24" s="751">
        <v>354</v>
      </c>
      <c r="BB24" s="751">
        <v>765</v>
      </c>
      <c r="BC24" s="751">
        <v>310</v>
      </c>
      <c r="BD24" s="637">
        <v>171</v>
      </c>
      <c r="BE24" s="636">
        <v>15</v>
      </c>
      <c r="BF24" s="751">
        <v>49</v>
      </c>
      <c r="BG24" s="751">
        <v>88</v>
      </c>
      <c r="BH24" s="751">
        <v>277</v>
      </c>
      <c r="BI24" s="751">
        <v>423</v>
      </c>
      <c r="BJ24" s="637">
        <v>28</v>
      </c>
      <c r="BK24" s="636">
        <v>26</v>
      </c>
      <c r="BL24" s="751">
        <v>268</v>
      </c>
      <c r="BM24" s="751">
        <v>16</v>
      </c>
      <c r="BN24" s="751">
        <v>28</v>
      </c>
      <c r="BO24" s="751">
        <v>306</v>
      </c>
      <c r="BP24" s="637">
        <v>149</v>
      </c>
      <c r="BQ24" s="636">
        <v>15</v>
      </c>
      <c r="BR24" s="751">
        <v>103</v>
      </c>
      <c r="BS24" s="751">
        <v>14</v>
      </c>
      <c r="BT24" s="751">
        <v>190</v>
      </c>
      <c r="BU24" s="751">
        <v>168</v>
      </c>
      <c r="BV24" s="637">
        <v>99</v>
      </c>
      <c r="BW24" s="636">
        <v>3</v>
      </c>
      <c r="BX24" s="751">
        <v>87</v>
      </c>
      <c r="BY24" s="751">
        <v>617</v>
      </c>
      <c r="BZ24" s="751">
        <v>19</v>
      </c>
      <c r="CA24" s="751">
        <v>440</v>
      </c>
      <c r="CB24" s="637">
        <v>196</v>
      </c>
      <c r="CC24" s="636">
        <v>13</v>
      </c>
      <c r="CD24" s="751">
        <v>142</v>
      </c>
      <c r="CE24" s="751">
        <v>112</v>
      </c>
      <c r="CF24" s="751">
        <v>354</v>
      </c>
      <c r="CG24" s="751">
        <v>260</v>
      </c>
      <c r="CH24" s="637">
        <v>262</v>
      </c>
      <c r="CI24" s="636">
        <v>17</v>
      </c>
      <c r="CJ24" s="751">
        <v>443</v>
      </c>
      <c r="CK24" s="751">
        <v>83</v>
      </c>
      <c r="CL24" s="751">
        <v>245</v>
      </c>
      <c r="CM24" s="751">
        <v>149</v>
      </c>
      <c r="CN24" s="637">
        <v>63</v>
      </c>
      <c r="CO24" s="636">
        <v>15</v>
      </c>
      <c r="CP24" s="751">
        <v>108</v>
      </c>
      <c r="CQ24" s="751">
        <v>672</v>
      </c>
      <c r="CR24" s="751">
        <v>2231</v>
      </c>
      <c r="CS24" s="751">
        <v>2262</v>
      </c>
      <c r="CT24" s="637">
        <v>833</v>
      </c>
      <c r="CU24" s="636">
        <v>416</v>
      </c>
      <c r="CV24" s="751">
        <v>3934</v>
      </c>
      <c r="CW24" s="751">
        <v>4780</v>
      </c>
      <c r="CX24" s="751">
        <v>8450</v>
      </c>
      <c r="CY24" s="751">
        <v>15478</v>
      </c>
      <c r="CZ24" s="808">
        <v>9241</v>
      </c>
      <c r="DA24" s="630"/>
      <c r="DB24" s="630"/>
      <c r="DC24" s="630"/>
      <c r="DD24" s="630"/>
      <c r="DE24" s="630"/>
      <c r="DF24" s="630"/>
    </row>
    <row r="25" spans="2:110" ht="13.5" x14ac:dyDescent="0.25">
      <c r="B25" s="843" t="s">
        <v>993</v>
      </c>
      <c r="C25" s="751">
        <v>16</v>
      </c>
      <c r="D25" s="751">
        <v>264</v>
      </c>
      <c r="E25" s="751">
        <v>291</v>
      </c>
      <c r="F25" s="751">
        <v>678</v>
      </c>
      <c r="G25" s="751">
        <v>2432</v>
      </c>
      <c r="H25" s="637">
        <v>3471</v>
      </c>
      <c r="I25" s="636">
        <v>8</v>
      </c>
      <c r="J25" s="751">
        <v>89</v>
      </c>
      <c r="K25" s="751">
        <v>798</v>
      </c>
      <c r="L25" s="751">
        <v>244</v>
      </c>
      <c r="M25" s="751">
        <v>3838</v>
      </c>
      <c r="N25" s="637">
        <v>2082</v>
      </c>
      <c r="O25" s="751">
        <v>179</v>
      </c>
      <c r="P25" s="751">
        <v>423</v>
      </c>
      <c r="Q25" s="751">
        <v>960</v>
      </c>
      <c r="R25" s="751">
        <v>594</v>
      </c>
      <c r="S25" s="751">
        <v>970</v>
      </c>
      <c r="T25" s="637">
        <v>1017</v>
      </c>
      <c r="U25" s="751">
        <v>11</v>
      </c>
      <c r="V25" s="751">
        <v>181</v>
      </c>
      <c r="W25" s="751">
        <v>238</v>
      </c>
      <c r="X25" s="751">
        <v>478</v>
      </c>
      <c r="Y25" s="751">
        <v>601</v>
      </c>
      <c r="Z25" s="637">
        <v>358</v>
      </c>
      <c r="AA25" s="751">
        <v>12</v>
      </c>
      <c r="AB25" s="751">
        <v>64</v>
      </c>
      <c r="AC25" s="751">
        <v>199</v>
      </c>
      <c r="AD25" s="751">
        <v>538</v>
      </c>
      <c r="AE25" s="751">
        <v>1286</v>
      </c>
      <c r="AF25" s="637">
        <v>723</v>
      </c>
      <c r="AG25" s="751">
        <v>29</v>
      </c>
      <c r="AH25" s="751">
        <v>147</v>
      </c>
      <c r="AI25" s="751">
        <v>137</v>
      </c>
      <c r="AJ25" s="751">
        <v>688</v>
      </c>
      <c r="AK25" s="751">
        <v>762</v>
      </c>
      <c r="AL25" s="637">
        <v>16</v>
      </c>
      <c r="AM25" s="751">
        <v>20</v>
      </c>
      <c r="AN25" s="751">
        <v>23</v>
      </c>
      <c r="AO25" s="751">
        <v>278</v>
      </c>
      <c r="AP25" s="751">
        <v>677</v>
      </c>
      <c r="AQ25" s="751">
        <v>436</v>
      </c>
      <c r="AR25" s="637">
        <v>274</v>
      </c>
      <c r="AS25" s="751">
        <v>0</v>
      </c>
      <c r="AT25" s="751">
        <v>10</v>
      </c>
      <c r="AU25" s="751">
        <v>54</v>
      </c>
      <c r="AV25" s="751">
        <v>211</v>
      </c>
      <c r="AW25" s="751">
        <v>808</v>
      </c>
      <c r="AX25" s="637">
        <v>618</v>
      </c>
      <c r="AY25" s="751">
        <v>0</v>
      </c>
      <c r="AZ25" s="751">
        <v>25</v>
      </c>
      <c r="BA25" s="751">
        <v>139</v>
      </c>
      <c r="BB25" s="751">
        <v>337</v>
      </c>
      <c r="BC25" s="751">
        <v>1025</v>
      </c>
      <c r="BD25" s="637">
        <v>8</v>
      </c>
      <c r="BE25" s="751">
        <v>20</v>
      </c>
      <c r="BF25" s="751">
        <v>258</v>
      </c>
      <c r="BG25" s="751">
        <v>64</v>
      </c>
      <c r="BH25" s="751">
        <v>165</v>
      </c>
      <c r="BI25" s="751">
        <v>250</v>
      </c>
      <c r="BJ25" s="637">
        <v>27</v>
      </c>
      <c r="BK25" s="751">
        <v>16</v>
      </c>
      <c r="BL25" s="751">
        <v>88</v>
      </c>
      <c r="BM25" s="751">
        <v>46</v>
      </c>
      <c r="BN25" s="751">
        <v>137</v>
      </c>
      <c r="BO25" s="751">
        <v>262</v>
      </c>
      <c r="BP25" s="637">
        <v>36</v>
      </c>
      <c r="BQ25" s="751">
        <v>13</v>
      </c>
      <c r="BR25" s="751">
        <v>335</v>
      </c>
      <c r="BS25" s="751">
        <v>16</v>
      </c>
      <c r="BT25" s="751">
        <v>490</v>
      </c>
      <c r="BU25" s="751">
        <v>95</v>
      </c>
      <c r="BV25" s="637">
        <v>40</v>
      </c>
      <c r="BW25" s="751">
        <v>2</v>
      </c>
      <c r="BX25" s="751">
        <v>16</v>
      </c>
      <c r="BY25" s="751">
        <v>181</v>
      </c>
      <c r="BZ25" s="751">
        <v>209</v>
      </c>
      <c r="CA25" s="751">
        <v>314</v>
      </c>
      <c r="CB25" s="637">
        <v>13</v>
      </c>
      <c r="CC25" s="751">
        <v>16</v>
      </c>
      <c r="CD25" s="751">
        <v>98</v>
      </c>
      <c r="CE25" s="751">
        <v>51</v>
      </c>
      <c r="CF25" s="751">
        <v>43</v>
      </c>
      <c r="CG25" s="751">
        <v>642</v>
      </c>
      <c r="CH25" s="637">
        <v>173</v>
      </c>
      <c r="CI25" s="751">
        <v>12</v>
      </c>
      <c r="CJ25" s="751">
        <v>199</v>
      </c>
      <c r="CK25" s="751">
        <v>108</v>
      </c>
      <c r="CL25" s="751">
        <v>94</v>
      </c>
      <c r="CM25" s="751">
        <v>445</v>
      </c>
      <c r="CN25" s="637">
        <v>32</v>
      </c>
      <c r="CO25" s="751">
        <v>9</v>
      </c>
      <c r="CP25" s="751">
        <v>40</v>
      </c>
      <c r="CQ25" s="751">
        <v>324</v>
      </c>
      <c r="CR25" s="751">
        <v>2293</v>
      </c>
      <c r="CS25" s="751">
        <v>2455</v>
      </c>
      <c r="CT25" s="637">
        <v>752</v>
      </c>
      <c r="CU25" s="751">
        <v>363</v>
      </c>
      <c r="CV25" s="751">
        <v>2260</v>
      </c>
      <c r="CW25" s="751">
        <v>3884</v>
      </c>
      <c r="CX25" s="751">
        <v>7876</v>
      </c>
      <c r="CY25" s="751">
        <v>16621</v>
      </c>
      <c r="CZ25" s="808">
        <v>9640</v>
      </c>
      <c r="DA25" s="630"/>
      <c r="DB25" s="630"/>
      <c r="DC25" s="630"/>
      <c r="DD25" s="630"/>
      <c r="DE25" s="630"/>
      <c r="DF25" s="630"/>
    </row>
    <row r="26" spans="2:110" ht="14.25" thickBot="1" x14ac:dyDescent="0.3">
      <c r="B26" s="844" t="s">
        <v>1000</v>
      </c>
      <c r="C26" s="751">
        <v>39</v>
      </c>
      <c r="D26" s="751">
        <v>721</v>
      </c>
      <c r="E26" s="751">
        <v>114</v>
      </c>
      <c r="F26" s="751">
        <v>1270</v>
      </c>
      <c r="G26" s="751">
        <v>2315</v>
      </c>
      <c r="H26" s="637">
        <v>2614</v>
      </c>
      <c r="I26" s="636">
        <v>12</v>
      </c>
      <c r="J26" s="751">
        <v>59</v>
      </c>
      <c r="K26" s="751">
        <v>162</v>
      </c>
      <c r="L26" s="751">
        <v>602</v>
      </c>
      <c r="M26" s="751">
        <v>2693</v>
      </c>
      <c r="N26" s="637">
        <v>1405</v>
      </c>
      <c r="O26" s="751">
        <v>105</v>
      </c>
      <c r="P26" s="751">
        <v>304</v>
      </c>
      <c r="Q26" s="751">
        <v>723</v>
      </c>
      <c r="R26" s="751">
        <v>181</v>
      </c>
      <c r="S26" s="751">
        <v>1299</v>
      </c>
      <c r="T26" s="637">
        <v>354</v>
      </c>
      <c r="U26" s="751">
        <v>11</v>
      </c>
      <c r="V26" s="751">
        <v>69</v>
      </c>
      <c r="W26" s="751">
        <v>265</v>
      </c>
      <c r="X26" s="751">
        <v>716</v>
      </c>
      <c r="Y26" s="751">
        <v>302</v>
      </c>
      <c r="Z26" s="637">
        <v>484</v>
      </c>
      <c r="AA26" s="751">
        <v>10</v>
      </c>
      <c r="AB26" s="751">
        <v>21</v>
      </c>
      <c r="AC26" s="751">
        <v>105</v>
      </c>
      <c r="AD26" s="751">
        <v>349</v>
      </c>
      <c r="AE26" s="751">
        <v>1078</v>
      </c>
      <c r="AF26" s="637">
        <v>1215</v>
      </c>
      <c r="AG26" s="751">
        <v>35</v>
      </c>
      <c r="AH26" s="751">
        <v>140</v>
      </c>
      <c r="AI26" s="751">
        <v>385</v>
      </c>
      <c r="AJ26" s="751">
        <v>368</v>
      </c>
      <c r="AK26" s="751">
        <v>525</v>
      </c>
      <c r="AL26" s="637">
        <v>129</v>
      </c>
      <c r="AM26" s="751">
        <v>15</v>
      </c>
      <c r="AN26" s="751">
        <v>16</v>
      </c>
      <c r="AO26" s="751">
        <v>78</v>
      </c>
      <c r="AP26" s="751">
        <v>57</v>
      </c>
      <c r="AQ26" s="751">
        <v>458</v>
      </c>
      <c r="AR26" s="637">
        <v>10</v>
      </c>
      <c r="AS26" s="751">
        <v>0</v>
      </c>
      <c r="AT26" s="751">
        <v>216</v>
      </c>
      <c r="AU26" s="751">
        <v>37</v>
      </c>
      <c r="AV26" s="751">
        <v>172</v>
      </c>
      <c r="AW26" s="751">
        <v>657</v>
      </c>
      <c r="AX26" s="637">
        <v>818</v>
      </c>
      <c r="AY26" s="751">
        <v>0</v>
      </c>
      <c r="AZ26" s="751">
        <v>14</v>
      </c>
      <c r="BA26" s="751">
        <v>65</v>
      </c>
      <c r="BB26" s="751">
        <v>225</v>
      </c>
      <c r="BC26" s="751">
        <v>311</v>
      </c>
      <c r="BD26" s="637">
        <v>5</v>
      </c>
      <c r="BE26" s="751">
        <v>7</v>
      </c>
      <c r="BF26" s="751">
        <v>320</v>
      </c>
      <c r="BG26" s="751">
        <v>38</v>
      </c>
      <c r="BH26" s="751">
        <v>198</v>
      </c>
      <c r="BI26" s="751">
        <v>100</v>
      </c>
      <c r="BJ26" s="637">
        <v>41</v>
      </c>
      <c r="BK26" s="751">
        <v>14</v>
      </c>
      <c r="BL26" s="751">
        <v>26</v>
      </c>
      <c r="BM26" s="751">
        <v>41</v>
      </c>
      <c r="BN26" s="751">
        <v>6</v>
      </c>
      <c r="BO26" s="751">
        <v>156</v>
      </c>
      <c r="BP26" s="637">
        <v>82</v>
      </c>
      <c r="BQ26" s="751">
        <v>3</v>
      </c>
      <c r="BR26" s="751">
        <v>112</v>
      </c>
      <c r="BS26" s="751">
        <v>17</v>
      </c>
      <c r="BT26" s="751">
        <v>60</v>
      </c>
      <c r="BU26" s="751">
        <v>388</v>
      </c>
      <c r="BV26" s="637">
        <v>70</v>
      </c>
      <c r="BW26" s="751">
        <v>4</v>
      </c>
      <c r="BX26" s="751">
        <v>10</v>
      </c>
      <c r="BY26" s="751">
        <v>12</v>
      </c>
      <c r="BZ26" s="751">
        <v>37</v>
      </c>
      <c r="CA26" s="751">
        <v>560</v>
      </c>
      <c r="CB26" s="637">
        <v>71</v>
      </c>
      <c r="CC26" s="751">
        <v>17</v>
      </c>
      <c r="CD26" s="751">
        <v>41</v>
      </c>
      <c r="CE26" s="751">
        <v>31</v>
      </c>
      <c r="CF26" s="751">
        <v>22</v>
      </c>
      <c r="CG26" s="751">
        <v>174</v>
      </c>
      <c r="CH26" s="637">
        <v>93</v>
      </c>
      <c r="CI26" s="751">
        <v>23</v>
      </c>
      <c r="CJ26" s="751">
        <v>53</v>
      </c>
      <c r="CK26" s="751">
        <v>68</v>
      </c>
      <c r="CL26" s="751">
        <v>72</v>
      </c>
      <c r="CM26" s="751">
        <v>285</v>
      </c>
      <c r="CN26" s="637">
        <v>50</v>
      </c>
      <c r="CO26" s="751">
        <v>4</v>
      </c>
      <c r="CP26" s="751">
        <v>4</v>
      </c>
      <c r="CQ26" s="751">
        <v>90</v>
      </c>
      <c r="CR26" s="751">
        <v>948</v>
      </c>
      <c r="CS26" s="751">
        <v>1365</v>
      </c>
      <c r="CT26" s="637">
        <v>853</v>
      </c>
      <c r="CU26" s="751">
        <v>299</v>
      </c>
      <c r="CV26" s="751">
        <v>2126</v>
      </c>
      <c r="CW26" s="751">
        <v>2231</v>
      </c>
      <c r="CX26" s="751">
        <v>5283</v>
      </c>
      <c r="CY26" s="751">
        <v>12666</v>
      </c>
      <c r="CZ26" s="808">
        <v>8294</v>
      </c>
      <c r="DA26" s="630"/>
      <c r="DB26" s="630"/>
      <c r="DC26" s="630"/>
      <c r="DD26" s="630"/>
      <c r="DE26" s="630"/>
      <c r="DF26" s="630"/>
    </row>
    <row r="27" spans="2:110" ht="13.5" x14ac:dyDescent="0.25">
      <c r="B27" s="842" t="s">
        <v>1005</v>
      </c>
      <c r="C27" s="751">
        <v>30</v>
      </c>
      <c r="D27" s="751">
        <v>4661</v>
      </c>
      <c r="E27" s="751">
        <v>236</v>
      </c>
      <c r="F27" s="751">
        <v>1425</v>
      </c>
      <c r="G27" s="751">
        <v>2983</v>
      </c>
      <c r="H27" s="637">
        <v>3618</v>
      </c>
      <c r="I27" s="636">
        <v>42</v>
      </c>
      <c r="J27" s="751">
        <v>112</v>
      </c>
      <c r="K27" s="751">
        <v>106</v>
      </c>
      <c r="L27" s="751">
        <v>1304</v>
      </c>
      <c r="M27" s="751">
        <v>4852</v>
      </c>
      <c r="N27" s="637">
        <v>1127</v>
      </c>
      <c r="O27" s="751">
        <v>555</v>
      </c>
      <c r="P27" s="751">
        <v>675</v>
      </c>
      <c r="Q27" s="751">
        <v>260</v>
      </c>
      <c r="R27" s="751">
        <v>1320</v>
      </c>
      <c r="S27" s="751">
        <v>682</v>
      </c>
      <c r="T27" s="637">
        <v>693</v>
      </c>
      <c r="U27" s="751">
        <v>21</v>
      </c>
      <c r="V27" s="751">
        <v>152</v>
      </c>
      <c r="W27" s="751">
        <v>628</v>
      </c>
      <c r="X27" s="751">
        <v>656</v>
      </c>
      <c r="Y27" s="751">
        <v>878</v>
      </c>
      <c r="Z27" s="637">
        <v>858</v>
      </c>
      <c r="AA27" s="751">
        <v>3</v>
      </c>
      <c r="AB27" s="751">
        <v>49</v>
      </c>
      <c r="AC27" s="751">
        <v>122</v>
      </c>
      <c r="AD27" s="751">
        <v>398</v>
      </c>
      <c r="AE27" s="751">
        <v>394</v>
      </c>
      <c r="AF27" s="637">
        <v>141</v>
      </c>
      <c r="AG27" s="751">
        <v>60</v>
      </c>
      <c r="AH27" s="751">
        <v>122</v>
      </c>
      <c r="AI27" s="751">
        <v>265</v>
      </c>
      <c r="AJ27" s="751">
        <v>326</v>
      </c>
      <c r="AK27" s="751">
        <v>669</v>
      </c>
      <c r="AL27" s="637">
        <v>116</v>
      </c>
      <c r="AM27" s="751">
        <v>16</v>
      </c>
      <c r="AN27" s="751">
        <v>28</v>
      </c>
      <c r="AO27" s="751">
        <v>297</v>
      </c>
      <c r="AP27" s="751">
        <v>549</v>
      </c>
      <c r="AQ27" s="751">
        <v>674</v>
      </c>
      <c r="AR27" s="637">
        <v>141</v>
      </c>
      <c r="AS27" s="751">
        <v>0</v>
      </c>
      <c r="AT27" s="751">
        <v>122</v>
      </c>
      <c r="AU27" s="751">
        <v>9</v>
      </c>
      <c r="AV27" s="751">
        <v>494</v>
      </c>
      <c r="AW27" s="751">
        <v>1112</v>
      </c>
      <c r="AX27" s="637">
        <v>738</v>
      </c>
      <c r="AY27" s="751">
        <v>1</v>
      </c>
      <c r="AZ27" s="751">
        <v>24</v>
      </c>
      <c r="BA27" s="751">
        <v>118</v>
      </c>
      <c r="BB27" s="751">
        <v>581</v>
      </c>
      <c r="BC27" s="751">
        <v>495</v>
      </c>
      <c r="BD27" s="637">
        <v>234</v>
      </c>
      <c r="BE27" s="751">
        <v>26</v>
      </c>
      <c r="BF27" s="751">
        <v>27</v>
      </c>
      <c r="BG27" s="751">
        <v>156</v>
      </c>
      <c r="BH27" s="751">
        <v>127</v>
      </c>
      <c r="BI27" s="751">
        <v>252</v>
      </c>
      <c r="BJ27" s="637">
        <v>27</v>
      </c>
      <c r="BK27" s="751">
        <v>26</v>
      </c>
      <c r="BL27" s="751">
        <v>31</v>
      </c>
      <c r="BM27" s="751">
        <v>83</v>
      </c>
      <c r="BN27" s="751">
        <v>169</v>
      </c>
      <c r="BO27" s="751">
        <v>256</v>
      </c>
      <c r="BP27" s="637">
        <v>115</v>
      </c>
      <c r="BQ27" s="751">
        <v>24</v>
      </c>
      <c r="BR27" s="751">
        <v>45</v>
      </c>
      <c r="BS27" s="751">
        <v>26</v>
      </c>
      <c r="BT27" s="751">
        <v>40</v>
      </c>
      <c r="BU27" s="751">
        <v>55</v>
      </c>
      <c r="BV27" s="637">
        <v>20</v>
      </c>
      <c r="BW27" s="751">
        <v>1</v>
      </c>
      <c r="BX27" s="751">
        <v>73</v>
      </c>
      <c r="BY27" s="751">
        <v>25</v>
      </c>
      <c r="BZ27" s="751">
        <v>10</v>
      </c>
      <c r="CA27" s="751">
        <v>163</v>
      </c>
      <c r="CB27" s="637">
        <v>18</v>
      </c>
      <c r="CC27" s="751">
        <v>34</v>
      </c>
      <c r="CD27" s="751">
        <v>25</v>
      </c>
      <c r="CE27" s="751">
        <v>22</v>
      </c>
      <c r="CF27" s="751">
        <v>241</v>
      </c>
      <c r="CG27" s="751">
        <v>463</v>
      </c>
      <c r="CH27" s="637">
        <v>129</v>
      </c>
      <c r="CI27" s="751">
        <v>5</v>
      </c>
      <c r="CJ27" s="751">
        <v>53</v>
      </c>
      <c r="CK27" s="751">
        <v>209</v>
      </c>
      <c r="CL27" s="751">
        <v>108</v>
      </c>
      <c r="CM27" s="751">
        <v>132</v>
      </c>
      <c r="CN27" s="637">
        <v>41</v>
      </c>
      <c r="CO27" s="751">
        <v>9</v>
      </c>
      <c r="CP27" s="751">
        <v>17</v>
      </c>
      <c r="CQ27" s="751">
        <v>546</v>
      </c>
      <c r="CR27" s="751">
        <v>2459</v>
      </c>
      <c r="CS27" s="751">
        <v>2129</v>
      </c>
      <c r="CT27" s="637">
        <v>909</v>
      </c>
      <c r="CU27" s="751">
        <v>853</v>
      </c>
      <c r="CV27" s="751">
        <v>6216</v>
      </c>
      <c r="CW27" s="751">
        <v>3108</v>
      </c>
      <c r="CX27" s="751">
        <v>10207</v>
      </c>
      <c r="CY27" s="751">
        <v>16189</v>
      </c>
      <c r="CZ27" s="808">
        <v>8925</v>
      </c>
      <c r="DA27" s="630"/>
      <c r="DB27" s="630"/>
      <c r="DC27" s="630"/>
      <c r="DD27" s="630"/>
      <c r="DE27" s="630"/>
      <c r="DF27" s="630"/>
    </row>
    <row r="28" spans="2:110" ht="13.5" x14ac:dyDescent="0.25">
      <c r="B28" s="843" t="s">
        <v>1012</v>
      </c>
      <c r="C28" s="751">
        <v>22</v>
      </c>
      <c r="D28" s="751">
        <v>1510</v>
      </c>
      <c r="E28" s="751">
        <v>1290</v>
      </c>
      <c r="F28" s="751">
        <v>1346</v>
      </c>
      <c r="G28" s="751">
        <v>2697</v>
      </c>
      <c r="H28" s="637">
        <v>3178</v>
      </c>
      <c r="I28" s="636">
        <v>12</v>
      </c>
      <c r="J28" s="751">
        <v>502</v>
      </c>
      <c r="K28" s="751">
        <v>715</v>
      </c>
      <c r="L28" s="751">
        <v>1004</v>
      </c>
      <c r="M28" s="751">
        <v>1833</v>
      </c>
      <c r="N28" s="637">
        <v>1760</v>
      </c>
      <c r="O28" s="751">
        <v>121</v>
      </c>
      <c r="P28" s="751">
        <v>349</v>
      </c>
      <c r="Q28" s="751">
        <v>907</v>
      </c>
      <c r="R28" s="751">
        <v>1645</v>
      </c>
      <c r="S28" s="751">
        <v>1341</v>
      </c>
      <c r="T28" s="637">
        <v>920</v>
      </c>
      <c r="U28" s="751">
        <v>23</v>
      </c>
      <c r="V28" s="751">
        <v>1716</v>
      </c>
      <c r="W28" s="751">
        <v>413</v>
      </c>
      <c r="X28" s="751">
        <v>834</v>
      </c>
      <c r="Y28" s="751">
        <v>686</v>
      </c>
      <c r="Z28" s="637">
        <v>626</v>
      </c>
      <c r="AA28" s="751">
        <v>4</v>
      </c>
      <c r="AB28" s="751">
        <v>33</v>
      </c>
      <c r="AC28" s="751">
        <v>170</v>
      </c>
      <c r="AD28" s="751">
        <v>345</v>
      </c>
      <c r="AE28" s="751">
        <v>782</v>
      </c>
      <c r="AF28" s="637">
        <v>167</v>
      </c>
      <c r="AG28" s="751">
        <v>71</v>
      </c>
      <c r="AH28" s="751">
        <v>120</v>
      </c>
      <c r="AI28" s="751">
        <v>164</v>
      </c>
      <c r="AJ28" s="751">
        <v>374</v>
      </c>
      <c r="AK28" s="751">
        <v>501</v>
      </c>
      <c r="AL28" s="637">
        <v>182</v>
      </c>
      <c r="AM28" s="751">
        <v>38</v>
      </c>
      <c r="AN28" s="751">
        <v>98</v>
      </c>
      <c r="AO28" s="751">
        <v>121</v>
      </c>
      <c r="AP28" s="751">
        <v>298</v>
      </c>
      <c r="AQ28" s="751">
        <v>126</v>
      </c>
      <c r="AR28" s="637">
        <v>86</v>
      </c>
      <c r="AS28" s="751">
        <v>0</v>
      </c>
      <c r="AT28" s="751">
        <v>90</v>
      </c>
      <c r="AU28" s="751">
        <v>151</v>
      </c>
      <c r="AV28" s="751">
        <v>346</v>
      </c>
      <c r="AW28" s="751">
        <v>783</v>
      </c>
      <c r="AX28" s="637">
        <v>479</v>
      </c>
      <c r="AY28" s="751">
        <v>1</v>
      </c>
      <c r="AZ28" s="751">
        <v>18</v>
      </c>
      <c r="BA28" s="751">
        <v>370</v>
      </c>
      <c r="BB28" s="751">
        <v>826</v>
      </c>
      <c r="BC28" s="751">
        <v>533</v>
      </c>
      <c r="BD28" s="637">
        <v>171</v>
      </c>
      <c r="BE28" s="751">
        <v>31</v>
      </c>
      <c r="BF28" s="751">
        <v>17</v>
      </c>
      <c r="BG28" s="751">
        <v>106</v>
      </c>
      <c r="BH28" s="751">
        <v>157</v>
      </c>
      <c r="BI28" s="751">
        <v>489</v>
      </c>
      <c r="BJ28" s="637">
        <v>63</v>
      </c>
      <c r="BK28" s="751">
        <v>16</v>
      </c>
      <c r="BL28" s="751">
        <v>23</v>
      </c>
      <c r="BM28" s="751">
        <v>25</v>
      </c>
      <c r="BN28" s="751">
        <v>15</v>
      </c>
      <c r="BO28" s="751">
        <v>667</v>
      </c>
      <c r="BP28" s="637">
        <v>216</v>
      </c>
      <c r="BQ28" s="751">
        <v>14</v>
      </c>
      <c r="BR28" s="751">
        <v>497</v>
      </c>
      <c r="BS28" s="751">
        <v>27</v>
      </c>
      <c r="BT28" s="751">
        <v>295</v>
      </c>
      <c r="BU28" s="751">
        <v>39</v>
      </c>
      <c r="BV28" s="637">
        <v>225</v>
      </c>
      <c r="BW28" s="751">
        <v>1</v>
      </c>
      <c r="BX28" s="751">
        <v>5</v>
      </c>
      <c r="BY28" s="751">
        <v>16</v>
      </c>
      <c r="BZ28" s="751">
        <v>21</v>
      </c>
      <c r="CA28" s="751">
        <v>271</v>
      </c>
      <c r="CB28" s="637">
        <v>3</v>
      </c>
      <c r="CC28" s="751">
        <v>30</v>
      </c>
      <c r="CD28" s="751">
        <v>40</v>
      </c>
      <c r="CE28" s="751">
        <v>35</v>
      </c>
      <c r="CF28" s="751">
        <v>369</v>
      </c>
      <c r="CG28" s="751">
        <v>111</v>
      </c>
      <c r="CH28" s="637">
        <v>125</v>
      </c>
      <c r="CI28" s="751">
        <v>7</v>
      </c>
      <c r="CJ28" s="751">
        <v>41</v>
      </c>
      <c r="CK28" s="751">
        <v>131</v>
      </c>
      <c r="CL28" s="751">
        <v>93</v>
      </c>
      <c r="CM28" s="751">
        <v>342</v>
      </c>
      <c r="CN28" s="637">
        <v>60</v>
      </c>
      <c r="CO28" s="751">
        <v>7</v>
      </c>
      <c r="CP28" s="751">
        <v>14</v>
      </c>
      <c r="CQ28" s="751">
        <v>375</v>
      </c>
      <c r="CR28" s="751">
        <v>2595</v>
      </c>
      <c r="CS28" s="751">
        <v>2294</v>
      </c>
      <c r="CT28" s="637">
        <v>954</v>
      </c>
      <c r="CU28" s="751">
        <v>398</v>
      </c>
      <c r="CV28" s="751">
        <v>5073</v>
      </c>
      <c r="CW28" s="751">
        <v>5016</v>
      </c>
      <c r="CX28" s="751">
        <v>10563</v>
      </c>
      <c r="CY28" s="751">
        <v>13495</v>
      </c>
      <c r="CZ28" s="808">
        <v>9215</v>
      </c>
      <c r="DA28" s="630"/>
      <c r="DB28" s="630"/>
      <c r="DC28" s="630"/>
      <c r="DD28" s="630"/>
      <c r="DE28" s="630"/>
      <c r="DF28" s="630"/>
    </row>
    <row r="29" spans="2:110" ht="13.5" x14ac:dyDescent="0.25">
      <c r="B29" s="843" t="s">
        <v>1022</v>
      </c>
      <c r="C29" s="751">
        <v>22</v>
      </c>
      <c r="D29" s="751">
        <v>897</v>
      </c>
      <c r="E29" s="751">
        <v>96</v>
      </c>
      <c r="F29" s="751">
        <v>599</v>
      </c>
      <c r="G29" s="751">
        <v>2776</v>
      </c>
      <c r="H29" s="637">
        <v>2395</v>
      </c>
      <c r="I29" s="636">
        <v>24</v>
      </c>
      <c r="J29" s="751">
        <v>249</v>
      </c>
      <c r="K29" s="751">
        <v>323</v>
      </c>
      <c r="L29" s="751">
        <v>1375</v>
      </c>
      <c r="M29" s="751">
        <v>2973</v>
      </c>
      <c r="N29" s="637">
        <v>2334</v>
      </c>
      <c r="O29" s="751">
        <v>190</v>
      </c>
      <c r="P29" s="751">
        <v>374</v>
      </c>
      <c r="Q29" s="751">
        <v>295</v>
      </c>
      <c r="R29" s="751">
        <v>995</v>
      </c>
      <c r="S29" s="751">
        <v>1032</v>
      </c>
      <c r="T29" s="637">
        <v>667</v>
      </c>
      <c r="U29" s="751">
        <v>24</v>
      </c>
      <c r="V29" s="751">
        <v>561</v>
      </c>
      <c r="W29" s="751">
        <v>316</v>
      </c>
      <c r="X29" s="751">
        <v>367</v>
      </c>
      <c r="Y29" s="751">
        <v>444</v>
      </c>
      <c r="Z29" s="637">
        <v>480</v>
      </c>
      <c r="AA29" s="751">
        <v>5</v>
      </c>
      <c r="AB29" s="751">
        <v>40</v>
      </c>
      <c r="AC29" s="751">
        <v>116</v>
      </c>
      <c r="AD29" s="751">
        <v>211</v>
      </c>
      <c r="AE29" s="751">
        <v>874</v>
      </c>
      <c r="AF29" s="637">
        <v>38</v>
      </c>
      <c r="AG29" s="751">
        <v>44</v>
      </c>
      <c r="AH29" s="751">
        <v>128</v>
      </c>
      <c r="AI29" s="751">
        <v>134</v>
      </c>
      <c r="AJ29" s="751">
        <v>312</v>
      </c>
      <c r="AK29" s="751">
        <v>435</v>
      </c>
      <c r="AL29" s="637">
        <v>180</v>
      </c>
      <c r="AM29" s="751">
        <v>25</v>
      </c>
      <c r="AN29" s="751">
        <v>33</v>
      </c>
      <c r="AO29" s="751">
        <v>58</v>
      </c>
      <c r="AP29" s="751">
        <v>133</v>
      </c>
      <c r="AQ29" s="751">
        <v>285</v>
      </c>
      <c r="AR29" s="637">
        <v>180</v>
      </c>
      <c r="AS29" s="751">
        <v>0</v>
      </c>
      <c r="AT29" s="751">
        <v>340</v>
      </c>
      <c r="AU29" s="751">
        <v>175</v>
      </c>
      <c r="AV29" s="751">
        <v>960</v>
      </c>
      <c r="AW29" s="751">
        <v>172</v>
      </c>
      <c r="AX29" s="637">
        <v>192</v>
      </c>
      <c r="AY29" s="751">
        <v>0</v>
      </c>
      <c r="AZ29" s="751">
        <v>187</v>
      </c>
      <c r="BA29" s="751">
        <v>86</v>
      </c>
      <c r="BB29" s="751">
        <v>347</v>
      </c>
      <c r="BC29" s="751">
        <v>522</v>
      </c>
      <c r="BD29" s="637">
        <v>98</v>
      </c>
      <c r="BE29" s="751">
        <v>15</v>
      </c>
      <c r="BF29" s="751">
        <v>280</v>
      </c>
      <c r="BG29" s="751">
        <v>426</v>
      </c>
      <c r="BH29" s="751">
        <v>180</v>
      </c>
      <c r="BI29" s="751">
        <v>392</v>
      </c>
      <c r="BJ29" s="637">
        <v>66</v>
      </c>
      <c r="BK29" s="751">
        <v>10</v>
      </c>
      <c r="BL29" s="751">
        <v>13</v>
      </c>
      <c r="BM29" s="751">
        <v>37</v>
      </c>
      <c r="BN29" s="751">
        <v>53</v>
      </c>
      <c r="BO29" s="751">
        <v>437</v>
      </c>
      <c r="BP29" s="637">
        <v>182</v>
      </c>
      <c r="BQ29" s="751">
        <v>12</v>
      </c>
      <c r="BR29" s="751">
        <v>51</v>
      </c>
      <c r="BS29" s="751">
        <v>21</v>
      </c>
      <c r="BT29" s="751">
        <v>303</v>
      </c>
      <c r="BU29" s="751">
        <v>354</v>
      </c>
      <c r="BV29" s="637">
        <v>5</v>
      </c>
      <c r="BW29" s="751">
        <v>1</v>
      </c>
      <c r="BX29" s="751">
        <v>23</v>
      </c>
      <c r="BY29" s="751">
        <v>12</v>
      </c>
      <c r="BZ29" s="751">
        <v>8</v>
      </c>
      <c r="CA29" s="751">
        <v>208</v>
      </c>
      <c r="CB29" s="637">
        <v>42</v>
      </c>
      <c r="CC29" s="751">
        <v>29</v>
      </c>
      <c r="CD29" s="751">
        <v>46</v>
      </c>
      <c r="CE29" s="751">
        <v>21</v>
      </c>
      <c r="CF29" s="751">
        <v>50</v>
      </c>
      <c r="CG29" s="751">
        <v>425</v>
      </c>
      <c r="CH29" s="637">
        <v>123</v>
      </c>
      <c r="CI29" s="751">
        <v>3</v>
      </c>
      <c r="CJ29" s="751">
        <v>72</v>
      </c>
      <c r="CK29" s="751">
        <v>65</v>
      </c>
      <c r="CL29" s="751">
        <v>82</v>
      </c>
      <c r="CM29" s="751">
        <v>137</v>
      </c>
      <c r="CN29" s="637">
        <v>62</v>
      </c>
      <c r="CO29" s="751">
        <v>16</v>
      </c>
      <c r="CP29" s="751">
        <v>18</v>
      </c>
      <c r="CQ29" s="751">
        <v>90</v>
      </c>
      <c r="CR29" s="751">
        <v>2991</v>
      </c>
      <c r="CS29" s="751">
        <v>1831</v>
      </c>
      <c r="CT29" s="637">
        <v>807</v>
      </c>
      <c r="CU29" s="751">
        <v>420</v>
      </c>
      <c r="CV29" s="751">
        <v>3312</v>
      </c>
      <c r="CW29" s="751">
        <v>2271</v>
      </c>
      <c r="CX29" s="751">
        <v>8966</v>
      </c>
      <c r="CY29" s="751">
        <v>13297</v>
      </c>
      <c r="CZ29" s="808">
        <v>7851</v>
      </c>
      <c r="DA29" s="630"/>
      <c r="DB29" s="630"/>
      <c r="DC29" s="630"/>
      <c r="DD29" s="630"/>
      <c r="DE29" s="630"/>
      <c r="DF29" s="630"/>
    </row>
    <row r="30" spans="2:110" ht="14.25" thickBot="1" x14ac:dyDescent="0.3">
      <c r="B30" s="844" t="s">
        <v>1033</v>
      </c>
      <c r="C30" s="751">
        <v>4</v>
      </c>
      <c r="D30" s="751">
        <v>1109</v>
      </c>
      <c r="E30" s="751">
        <v>301</v>
      </c>
      <c r="F30" s="751">
        <v>405</v>
      </c>
      <c r="G30" s="751">
        <v>1734</v>
      </c>
      <c r="H30" s="637">
        <v>2297</v>
      </c>
      <c r="I30" s="636">
        <v>2</v>
      </c>
      <c r="J30" s="751">
        <v>60</v>
      </c>
      <c r="K30" s="751">
        <v>101</v>
      </c>
      <c r="L30" s="751">
        <v>1004</v>
      </c>
      <c r="M30" s="751">
        <v>2213</v>
      </c>
      <c r="N30" s="637">
        <v>1426</v>
      </c>
      <c r="O30" s="751">
        <v>47</v>
      </c>
      <c r="P30" s="751">
        <v>383</v>
      </c>
      <c r="Q30" s="751">
        <v>748</v>
      </c>
      <c r="R30" s="751">
        <v>840</v>
      </c>
      <c r="S30" s="751">
        <v>2477</v>
      </c>
      <c r="T30" s="637">
        <v>418</v>
      </c>
      <c r="U30" s="751">
        <v>21</v>
      </c>
      <c r="V30" s="751">
        <v>701</v>
      </c>
      <c r="W30" s="751">
        <v>290</v>
      </c>
      <c r="X30" s="751">
        <v>557</v>
      </c>
      <c r="Y30" s="751">
        <v>508</v>
      </c>
      <c r="Z30" s="637">
        <v>257</v>
      </c>
      <c r="AA30" s="751">
        <v>0</v>
      </c>
      <c r="AB30" s="751">
        <v>9</v>
      </c>
      <c r="AC30" s="751">
        <v>76</v>
      </c>
      <c r="AD30" s="751">
        <v>366</v>
      </c>
      <c r="AE30" s="751">
        <v>827</v>
      </c>
      <c r="AF30" s="637">
        <v>225</v>
      </c>
      <c r="AG30" s="751">
        <v>37</v>
      </c>
      <c r="AH30" s="751">
        <v>184</v>
      </c>
      <c r="AI30" s="751">
        <v>25</v>
      </c>
      <c r="AJ30" s="751">
        <v>519</v>
      </c>
      <c r="AK30" s="751">
        <v>388</v>
      </c>
      <c r="AL30" s="637">
        <v>44</v>
      </c>
      <c r="AM30" s="751">
        <v>47</v>
      </c>
      <c r="AN30" s="751">
        <v>28</v>
      </c>
      <c r="AO30" s="751">
        <v>29</v>
      </c>
      <c r="AP30" s="751">
        <v>91</v>
      </c>
      <c r="AQ30" s="751">
        <v>423</v>
      </c>
      <c r="AR30" s="637">
        <v>9</v>
      </c>
      <c r="AS30" s="751">
        <v>0</v>
      </c>
      <c r="AT30" s="751">
        <v>0</v>
      </c>
      <c r="AU30" s="751">
        <v>198</v>
      </c>
      <c r="AV30" s="751">
        <v>106</v>
      </c>
      <c r="AW30" s="751">
        <v>191</v>
      </c>
      <c r="AX30" s="637">
        <v>433</v>
      </c>
      <c r="AY30" s="751">
        <v>0</v>
      </c>
      <c r="AZ30" s="751">
        <v>13</v>
      </c>
      <c r="BA30" s="751">
        <v>361</v>
      </c>
      <c r="BB30" s="751">
        <v>156</v>
      </c>
      <c r="BC30" s="751">
        <v>473</v>
      </c>
      <c r="BD30" s="637">
        <v>147</v>
      </c>
      <c r="BE30" s="751">
        <v>13</v>
      </c>
      <c r="BF30" s="751">
        <v>285</v>
      </c>
      <c r="BG30" s="751">
        <v>331</v>
      </c>
      <c r="BH30" s="751">
        <v>125</v>
      </c>
      <c r="BI30" s="751">
        <v>280</v>
      </c>
      <c r="BJ30" s="637">
        <v>12</v>
      </c>
      <c r="BK30" s="751">
        <v>16</v>
      </c>
      <c r="BL30" s="751">
        <v>26</v>
      </c>
      <c r="BM30" s="751">
        <v>23</v>
      </c>
      <c r="BN30" s="751">
        <v>137</v>
      </c>
      <c r="BO30" s="751">
        <v>286</v>
      </c>
      <c r="BP30" s="637">
        <v>36</v>
      </c>
      <c r="BQ30" s="751">
        <v>3</v>
      </c>
      <c r="BR30" s="751">
        <v>143</v>
      </c>
      <c r="BS30" s="751">
        <v>76</v>
      </c>
      <c r="BT30" s="751">
        <v>366</v>
      </c>
      <c r="BU30" s="751">
        <v>169</v>
      </c>
      <c r="BV30" s="637">
        <v>70</v>
      </c>
      <c r="BW30" s="751">
        <v>3</v>
      </c>
      <c r="BX30" s="751">
        <v>6</v>
      </c>
      <c r="BY30" s="751">
        <v>250</v>
      </c>
      <c r="BZ30" s="751">
        <v>220</v>
      </c>
      <c r="CA30" s="751">
        <v>76</v>
      </c>
      <c r="CB30" s="637">
        <v>3</v>
      </c>
      <c r="CC30" s="751">
        <v>20</v>
      </c>
      <c r="CD30" s="751">
        <v>38</v>
      </c>
      <c r="CE30" s="751">
        <v>34</v>
      </c>
      <c r="CF30" s="751">
        <v>244</v>
      </c>
      <c r="CG30" s="751">
        <v>156</v>
      </c>
      <c r="CH30" s="637">
        <v>250</v>
      </c>
      <c r="CI30" s="751">
        <v>4</v>
      </c>
      <c r="CJ30" s="751">
        <v>28</v>
      </c>
      <c r="CK30" s="751">
        <v>149</v>
      </c>
      <c r="CL30" s="751">
        <v>67</v>
      </c>
      <c r="CM30" s="751">
        <v>154</v>
      </c>
      <c r="CN30" s="637">
        <v>135</v>
      </c>
      <c r="CO30" s="751">
        <v>4</v>
      </c>
      <c r="CP30" s="751">
        <v>8</v>
      </c>
      <c r="CQ30" s="751">
        <v>82</v>
      </c>
      <c r="CR30" s="751">
        <v>2847</v>
      </c>
      <c r="CS30" s="751">
        <v>1415</v>
      </c>
      <c r="CT30" s="637">
        <v>557</v>
      </c>
      <c r="CU30" s="751">
        <v>221</v>
      </c>
      <c r="CV30" s="751">
        <v>3021</v>
      </c>
      <c r="CW30" s="751">
        <v>3074</v>
      </c>
      <c r="CX30" s="751">
        <v>8050</v>
      </c>
      <c r="CY30" s="751">
        <v>11770</v>
      </c>
      <c r="CZ30" s="808">
        <v>6319</v>
      </c>
      <c r="DA30" s="630"/>
      <c r="DB30" s="630"/>
      <c r="DC30" s="630"/>
      <c r="DD30" s="630"/>
      <c r="DE30" s="630"/>
      <c r="DF30" s="630"/>
    </row>
    <row r="31" spans="2:110" ht="13.5" x14ac:dyDescent="0.25">
      <c r="B31" s="842" t="s">
        <v>1041</v>
      </c>
      <c r="C31" s="751">
        <v>3</v>
      </c>
      <c r="D31" s="751">
        <v>251</v>
      </c>
      <c r="E31" s="751">
        <v>783</v>
      </c>
      <c r="F31" s="751">
        <v>915</v>
      </c>
      <c r="G31" s="751">
        <v>1468</v>
      </c>
      <c r="H31" s="637">
        <v>2951</v>
      </c>
      <c r="I31" s="636">
        <v>20</v>
      </c>
      <c r="J31" s="751">
        <v>315</v>
      </c>
      <c r="K31" s="751">
        <v>97</v>
      </c>
      <c r="L31" s="751">
        <v>1553</v>
      </c>
      <c r="M31" s="751">
        <v>3299</v>
      </c>
      <c r="N31" s="637">
        <v>2460</v>
      </c>
      <c r="O31" s="751">
        <v>96</v>
      </c>
      <c r="P31" s="751">
        <v>250</v>
      </c>
      <c r="Q31" s="751">
        <v>957</v>
      </c>
      <c r="R31" s="751">
        <v>2395</v>
      </c>
      <c r="S31" s="751">
        <v>895</v>
      </c>
      <c r="T31" s="637">
        <v>950</v>
      </c>
      <c r="U31" s="751">
        <v>22</v>
      </c>
      <c r="V31" s="751">
        <v>261</v>
      </c>
      <c r="W31" s="751">
        <v>870</v>
      </c>
      <c r="X31" s="751">
        <v>1120</v>
      </c>
      <c r="Y31" s="751">
        <v>349</v>
      </c>
      <c r="Z31" s="637">
        <v>353</v>
      </c>
      <c r="AA31" s="751">
        <v>1</v>
      </c>
      <c r="AB31" s="751">
        <v>8</v>
      </c>
      <c r="AC31" s="751">
        <v>145</v>
      </c>
      <c r="AD31" s="751">
        <v>193</v>
      </c>
      <c r="AE31" s="751">
        <v>412</v>
      </c>
      <c r="AF31" s="637">
        <v>15</v>
      </c>
      <c r="AG31" s="751">
        <v>63</v>
      </c>
      <c r="AH31" s="751">
        <v>78</v>
      </c>
      <c r="AI31" s="751">
        <v>12</v>
      </c>
      <c r="AJ31" s="751">
        <v>451</v>
      </c>
      <c r="AK31" s="751">
        <v>263</v>
      </c>
      <c r="AL31" s="637">
        <v>75</v>
      </c>
      <c r="AM31" s="751">
        <v>22</v>
      </c>
      <c r="AN31" s="751">
        <v>54</v>
      </c>
      <c r="AO31" s="751">
        <v>170</v>
      </c>
      <c r="AP31" s="751">
        <v>165</v>
      </c>
      <c r="AQ31" s="751">
        <v>468</v>
      </c>
      <c r="AR31" s="637">
        <v>12</v>
      </c>
      <c r="AS31" s="751">
        <v>0</v>
      </c>
      <c r="AT31" s="751">
        <v>28</v>
      </c>
      <c r="AU31" s="751">
        <v>155</v>
      </c>
      <c r="AV31" s="751">
        <v>151</v>
      </c>
      <c r="AW31" s="751">
        <v>97</v>
      </c>
      <c r="AX31" s="637">
        <v>197</v>
      </c>
      <c r="AY31" s="751">
        <v>1</v>
      </c>
      <c r="AZ31" s="751">
        <v>229</v>
      </c>
      <c r="BA31" s="751">
        <v>569</v>
      </c>
      <c r="BB31" s="751">
        <v>379</v>
      </c>
      <c r="BC31" s="751">
        <v>529</v>
      </c>
      <c r="BD31" s="637">
        <v>452</v>
      </c>
      <c r="BE31" s="751">
        <v>35</v>
      </c>
      <c r="BF31" s="751">
        <v>155</v>
      </c>
      <c r="BG31" s="751">
        <v>79</v>
      </c>
      <c r="BH31" s="751">
        <v>262</v>
      </c>
      <c r="BI31" s="751">
        <v>191</v>
      </c>
      <c r="BJ31" s="637">
        <v>16</v>
      </c>
      <c r="BK31" s="751">
        <v>6</v>
      </c>
      <c r="BL31" s="751">
        <v>29</v>
      </c>
      <c r="BM31" s="751">
        <v>17</v>
      </c>
      <c r="BN31" s="751">
        <v>309</v>
      </c>
      <c r="BO31" s="751">
        <v>141</v>
      </c>
      <c r="BP31" s="637">
        <v>108</v>
      </c>
      <c r="BQ31" s="751">
        <v>26</v>
      </c>
      <c r="BR31" s="751">
        <v>133</v>
      </c>
      <c r="BS31" s="751">
        <v>404</v>
      </c>
      <c r="BT31" s="751">
        <v>146</v>
      </c>
      <c r="BU31" s="751">
        <v>243</v>
      </c>
      <c r="BV31" s="637">
        <v>132</v>
      </c>
      <c r="BW31" s="750">
        <v>0</v>
      </c>
      <c r="BX31" s="751">
        <v>10</v>
      </c>
      <c r="BY31" s="751">
        <v>10</v>
      </c>
      <c r="BZ31" s="751">
        <v>14</v>
      </c>
      <c r="CA31" s="751">
        <v>27</v>
      </c>
      <c r="CB31" s="637">
        <v>112</v>
      </c>
      <c r="CC31" s="751">
        <v>15</v>
      </c>
      <c r="CD31" s="751">
        <v>27</v>
      </c>
      <c r="CE31" s="751">
        <v>147</v>
      </c>
      <c r="CF31" s="751">
        <v>153</v>
      </c>
      <c r="CG31" s="751">
        <v>144</v>
      </c>
      <c r="CH31" s="637">
        <v>245</v>
      </c>
      <c r="CI31" s="751">
        <v>2</v>
      </c>
      <c r="CJ31" s="751">
        <v>35</v>
      </c>
      <c r="CK31" s="751">
        <v>45</v>
      </c>
      <c r="CL31" s="751">
        <v>59</v>
      </c>
      <c r="CM31" s="751">
        <v>143</v>
      </c>
      <c r="CN31" s="637">
        <v>48</v>
      </c>
      <c r="CO31" s="751">
        <v>3</v>
      </c>
      <c r="CP31" s="751">
        <v>12</v>
      </c>
      <c r="CQ31" s="751">
        <v>29</v>
      </c>
      <c r="CR31" s="751">
        <v>1998</v>
      </c>
      <c r="CS31" s="751">
        <v>1811</v>
      </c>
      <c r="CT31" s="637">
        <v>613</v>
      </c>
      <c r="CU31" s="750">
        <v>315</v>
      </c>
      <c r="CV31" s="751">
        <v>1875</v>
      </c>
      <c r="CW31" s="751">
        <v>4489</v>
      </c>
      <c r="CX31" s="751">
        <v>10263</v>
      </c>
      <c r="CY31" s="751">
        <v>10480</v>
      </c>
      <c r="CZ31" s="808">
        <v>8739</v>
      </c>
      <c r="DA31" s="630"/>
      <c r="DB31" s="630"/>
      <c r="DC31" s="630"/>
      <c r="DD31" s="630"/>
      <c r="DE31" s="630"/>
      <c r="DF31" s="630"/>
    </row>
    <row r="32" spans="2:110" ht="13.5" x14ac:dyDescent="0.25">
      <c r="B32" s="843" t="s">
        <v>1056</v>
      </c>
      <c r="C32" s="751">
        <v>2</v>
      </c>
      <c r="D32" s="751">
        <v>791</v>
      </c>
      <c r="E32" s="751">
        <v>89</v>
      </c>
      <c r="F32" s="751">
        <v>633</v>
      </c>
      <c r="G32" s="751">
        <v>2701</v>
      </c>
      <c r="H32" s="637">
        <v>2762</v>
      </c>
      <c r="I32" s="636">
        <v>9</v>
      </c>
      <c r="J32" s="751">
        <v>22</v>
      </c>
      <c r="K32" s="751">
        <v>86</v>
      </c>
      <c r="L32" s="751">
        <v>959</v>
      </c>
      <c r="M32" s="751">
        <v>2417</v>
      </c>
      <c r="N32" s="637">
        <v>1994</v>
      </c>
      <c r="O32" s="751">
        <v>96</v>
      </c>
      <c r="P32" s="751">
        <v>615</v>
      </c>
      <c r="Q32" s="751">
        <v>536</v>
      </c>
      <c r="R32" s="751">
        <v>1946</v>
      </c>
      <c r="S32" s="751">
        <v>970</v>
      </c>
      <c r="T32" s="637">
        <v>732</v>
      </c>
      <c r="U32" s="751">
        <v>14</v>
      </c>
      <c r="V32" s="751">
        <v>1263</v>
      </c>
      <c r="W32" s="751">
        <v>818</v>
      </c>
      <c r="X32" s="751">
        <v>855</v>
      </c>
      <c r="Y32" s="751">
        <v>224</v>
      </c>
      <c r="Z32" s="637">
        <v>424</v>
      </c>
      <c r="AA32" s="751">
        <v>5</v>
      </c>
      <c r="AB32" s="751">
        <v>20</v>
      </c>
      <c r="AC32" s="751">
        <v>101</v>
      </c>
      <c r="AD32" s="751">
        <v>430</v>
      </c>
      <c r="AE32" s="751">
        <v>299</v>
      </c>
      <c r="AF32" s="637">
        <v>140</v>
      </c>
      <c r="AG32" s="751">
        <v>56</v>
      </c>
      <c r="AH32" s="751">
        <v>35</v>
      </c>
      <c r="AI32" s="751">
        <v>28</v>
      </c>
      <c r="AJ32" s="751">
        <v>839</v>
      </c>
      <c r="AK32" s="751">
        <v>720</v>
      </c>
      <c r="AL32" s="637">
        <v>6</v>
      </c>
      <c r="AM32" s="751">
        <v>18</v>
      </c>
      <c r="AN32" s="751">
        <v>34</v>
      </c>
      <c r="AO32" s="751">
        <v>120</v>
      </c>
      <c r="AP32" s="751">
        <v>289</v>
      </c>
      <c r="AQ32" s="751">
        <v>308</v>
      </c>
      <c r="AR32" s="637">
        <v>10</v>
      </c>
      <c r="AS32" s="751">
        <v>0</v>
      </c>
      <c r="AT32" s="751">
        <v>0</v>
      </c>
      <c r="AU32" s="751">
        <v>304</v>
      </c>
      <c r="AV32" s="751">
        <v>308</v>
      </c>
      <c r="AW32" s="751">
        <v>53</v>
      </c>
      <c r="AX32" s="637">
        <v>140</v>
      </c>
      <c r="AY32" s="751">
        <v>1</v>
      </c>
      <c r="AZ32" s="751">
        <v>1</v>
      </c>
      <c r="BA32" s="751">
        <v>62</v>
      </c>
      <c r="BB32" s="751">
        <v>380</v>
      </c>
      <c r="BC32" s="751">
        <v>62</v>
      </c>
      <c r="BD32" s="637">
        <v>367</v>
      </c>
      <c r="BE32" s="751">
        <v>21</v>
      </c>
      <c r="BF32" s="751">
        <v>124</v>
      </c>
      <c r="BG32" s="751">
        <v>145</v>
      </c>
      <c r="BH32" s="751">
        <v>200</v>
      </c>
      <c r="BI32" s="751">
        <v>150</v>
      </c>
      <c r="BJ32" s="637">
        <v>12</v>
      </c>
      <c r="BK32" s="751">
        <v>5</v>
      </c>
      <c r="BL32" s="751">
        <v>17</v>
      </c>
      <c r="BM32" s="751">
        <v>26</v>
      </c>
      <c r="BN32" s="751">
        <v>315</v>
      </c>
      <c r="BO32" s="751">
        <v>148</v>
      </c>
      <c r="BP32" s="637">
        <v>55</v>
      </c>
      <c r="BQ32" s="751">
        <v>37</v>
      </c>
      <c r="BR32" s="751">
        <v>55</v>
      </c>
      <c r="BS32" s="751">
        <v>102</v>
      </c>
      <c r="BT32" s="751">
        <v>31</v>
      </c>
      <c r="BU32" s="751">
        <v>69</v>
      </c>
      <c r="BV32" s="637">
        <v>73</v>
      </c>
      <c r="BW32" s="751">
        <v>1</v>
      </c>
      <c r="BX32" s="751">
        <v>9</v>
      </c>
      <c r="BY32" s="751">
        <v>16</v>
      </c>
      <c r="BZ32" s="751">
        <v>4</v>
      </c>
      <c r="CA32" s="751">
        <v>21</v>
      </c>
      <c r="CB32" s="637">
        <v>1</v>
      </c>
      <c r="CC32" s="751">
        <v>30</v>
      </c>
      <c r="CD32" s="751">
        <v>31</v>
      </c>
      <c r="CE32" s="751">
        <v>32</v>
      </c>
      <c r="CF32" s="751">
        <v>144</v>
      </c>
      <c r="CG32" s="751">
        <v>484</v>
      </c>
      <c r="CH32" s="637">
        <v>50</v>
      </c>
      <c r="CI32" s="751">
        <v>2</v>
      </c>
      <c r="CJ32" s="751">
        <v>28</v>
      </c>
      <c r="CK32" s="751">
        <v>40</v>
      </c>
      <c r="CL32" s="751">
        <v>47</v>
      </c>
      <c r="CM32" s="751">
        <v>273</v>
      </c>
      <c r="CN32" s="637">
        <v>24</v>
      </c>
      <c r="CO32" s="751">
        <v>9</v>
      </c>
      <c r="CP32" s="751">
        <v>43</v>
      </c>
      <c r="CQ32" s="751">
        <v>50</v>
      </c>
      <c r="CR32" s="751">
        <v>3186</v>
      </c>
      <c r="CS32" s="751">
        <v>899</v>
      </c>
      <c r="CT32" s="637">
        <v>828</v>
      </c>
      <c r="CU32" s="751">
        <v>306</v>
      </c>
      <c r="CV32" s="751">
        <v>3088</v>
      </c>
      <c r="CW32" s="751">
        <v>2555</v>
      </c>
      <c r="CX32" s="751">
        <v>10566</v>
      </c>
      <c r="CY32" s="751">
        <v>9798</v>
      </c>
      <c r="CZ32" s="808">
        <v>7618</v>
      </c>
      <c r="DA32" s="630"/>
      <c r="DB32" s="630"/>
      <c r="DC32" s="630"/>
      <c r="DD32" s="630"/>
      <c r="DE32" s="630"/>
      <c r="DF32" s="630"/>
    </row>
    <row r="33" spans="2:110" ht="13.5" x14ac:dyDescent="0.25">
      <c r="B33" s="843" t="s">
        <v>1061</v>
      </c>
      <c r="C33" s="751">
        <v>6</v>
      </c>
      <c r="D33" s="751">
        <v>861</v>
      </c>
      <c r="E33" s="751">
        <v>375</v>
      </c>
      <c r="F33" s="751">
        <v>1626</v>
      </c>
      <c r="G33" s="751">
        <v>2427</v>
      </c>
      <c r="H33" s="637">
        <v>1794</v>
      </c>
      <c r="I33" s="636">
        <v>13</v>
      </c>
      <c r="J33" s="751">
        <v>23</v>
      </c>
      <c r="K33" s="751">
        <v>72</v>
      </c>
      <c r="L33" s="751">
        <v>848</v>
      </c>
      <c r="M33" s="751">
        <v>3197</v>
      </c>
      <c r="N33" s="637">
        <v>2110</v>
      </c>
      <c r="O33" s="751">
        <v>36</v>
      </c>
      <c r="P33" s="751">
        <v>97</v>
      </c>
      <c r="Q33" s="751">
        <v>324</v>
      </c>
      <c r="R33" s="751">
        <v>1178</v>
      </c>
      <c r="S33" s="751">
        <v>683</v>
      </c>
      <c r="T33" s="637">
        <v>522</v>
      </c>
      <c r="U33" s="751">
        <v>6</v>
      </c>
      <c r="V33" s="751">
        <v>880</v>
      </c>
      <c r="W33" s="751">
        <v>307</v>
      </c>
      <c r="X33" s="751">
        <v>1142</v>
      </c>
      <c r="Y33" s="751">
        <v>230</v>
      </c>
      <c r="Z33" s="637">
        <v>36</v>
      </c>
      <c r="AA33" s="751">
        <v>0</v>
      </c>
      <c r="AB33" s="751">
        <v>23</v>
      </c>
      <c r="AC33" s="751">
        <v>121</v>
      </c>
      <c r="AD33" s="751">
        <v>157</v>
      </c>
      <c r="AE33" s="751">
        <v>1078</v>
      </c>
      <c r="AF33" s="637">
        <v>260</v>
      </c>
      <c r="AG33" s="751">
        <v>248</v>
      </c>
      <c r="AH33" s="751">
        <v>125</v>
      </c>
      <c r="AI33" s="751">
        <v>180</v>
      </c>
      <c r="AJ33" s="751">
        <v>411</v>
      </c>
      <c r="AK33" s="751">
        <v>512</v>
      </c>
      <c r="AL33" s="637">
        <v>42</v>
      </c>
      <c r="AM33" s="751">
        <v>10</v>
      </c>
      <c r="AN33" s="751">
        <v>18</v>
      </c>
      <c r="AO33" s="751">
        <v>17</v>
      </c>
      <c r="AP33" s="751">
        <v>186</v>
      </c>
      <c r="AQ33" s="751">
        <v>521</v>
      </c>
      <c r="AR33" s="637">
        <v>108</v>
      </c>
      <c r="AS33" s="751">
        <v>0</v>
      </c>
      <c r="AT33" s="751">
        <v>2</v>
      </c>
      <c r="AU33" s="751">
        <v>181</v>
      </c>
      <c r="AV33" s="751">
        <v>487</v>
      </c>
      <c r="AW33" s="751">
        <v>224</v>
      </c>
      <c r="AX33" s="637">
        <v>398</v>
      </c>
      <c r="AY33" s="751">
        <v>0</v>
      </c>
      <c r="AZ33" s="751">
        <v>16</v>
      </c>
      <c r="BA33" s="751">
        <v>90</v>
      </c>
      <c r="BB33" s="751">
        <v>408</v>
      </c>
      <c r="BC33" s="751">
        <v>162</v>
      </c>
      <c r="BD33" s="637">
        <v>565</v>
      </c>
      <c r="BE33" s="751">
        <v>22</v>
      </c>
      <c r="BF33" s="751">
        <v>305</v>
      </c>
      <c r="BG33" s="751">
        <v>103</v>
      </c>
      <c r="BH33" s="751">
        <v>233</v>
      </c>
      <c r="BI33" s="751">
        <v>215</v>
      </c>
      <c r="BJ33" s="637">
        <v>15</v>
      </c>
      <c r="BK33" s="751">
        <v>4</v>
      </c>
      <c r="BL33" s="751">
        <v>17</v>
      </c>
      <c r="BM33" s="751">
        <v>15</v>
      </c>
      <c r="BN33" s="751">
        <v>131</v>
      </c>
      <c r="BO33" s="751">
        <v>84</v>
      </c>
      <c r="BP33" s="637">
        <v>64</v>
      </c>
      <c r="BQ33" s="751">
        <v>14</v>
      </c>
      <c r="BR33" s="751">
        <v>65</v>
      </c>
      <c r="BS33" s="751">
        <v>64</v>
      </c>
      <c r="BT33" s="751">
        <v>36</v>
      </c>
      <c r="BU33" s="751">
        <v>38</v>
      </c>
      <c r="BV33" s="637">
        <v>12</v>
      </c>
      <c r="BW33" s="751">
        <v>0</v>
      </c>
      <c r="BX33" s="751">
        <v>120</v>
      </c>
      <c r="BY33" s="751">
        <v>17</v>
      </c>
      <c r="BZ33" s="751">
        <v>6</v>
      </c>
      <c r="CA33" s="751">
        <v>117</v>
      </c>
      <c r="CB33" s="637">
        <v>133</v>
      </c>
      <c r="CC33" s="751">
        <v>20</v>
      </c>
      <c r="CD33" s="751">
        <v>43</v>
      </c>
      <c r="CE33" s="751">
        <v>119</v>
      </c>
      <c r="CF33" s="751">
        <v>29</v>
      </c>
      <c r="CG33" s="751">
        <v>99</v>
      </c>
      <c r="CH33" s="637">
        <v>72</v>
      </c>
      <c r="CI33" s="751">
        <v>1</v>
      </c>
      <c r="CJ33" s="751">
        <v>18</v>
      </c>
      <c r="CK33" s="751">
        <v>145</v>
      </c>
      <c r="CL33" s="751">
        <v>152</v>
      </c>
      <c r="CM33" s="751">
        <v>75</v>
      </c>
      <c r="CN33" s="637">
        <v>32</v>
      </c>
      <c r="CO33" s="751">
        <v>3</v>
      </c>
      <c r="CP33" s="751">
        <v>5</v>
      </c>
      <c r="CQ33" s="751">
        <v>232</v>
      </c>
      <c r="CR33" s="751">
        <v>2082</v>
      </c>
      <c r="CS33" s="751">
        <v>1428</v>
      </c>
      <c r="CT33" s="637">
        <v>326</v>
      </c>
      <c r="CU33" s="751">
        <v>383</v>
      </c>
      <c r="CV33" s="751">
        <v>2618</v>
      </c>
      <c r="CW33" s="751">
        <v>2362</v>
      </c>
      <c r="CX33" s="751">
        <v>9112</v>
      </c>
      <c r="CY33" s="751">
        <v>11090</v>
      </c>
      <c r="CZ33" s="808">
        <v>6489</v>
      </c>
      <c r="DA33" s="630"/>
      <c r="DB33" s="630"/>
      <c r="DC33" s="630"/>
      <c r="DD33" s="630"/>
      <c r="DE33" s="630"/>
      <c r="DF33" s="630"/>
    </row>
    <row r="34" spans="2:110" ht="14.25" thickBot="1" x14ac:dyDescent="0.3">
      <c r="B34" s="844" t="s">
        <v>1066</v>
      </c>
      <c r="C34" s="751">
        <v>2</v>
      </c>
      <c r="D34" s="751">
        <v>15</v>
      </c>
      <c r="E34" s="751">
        <v>109</v>
      </c>
      <c r="F34" s="751">
        <v>1002</v>
      </c>
      <c r="G34" s="751">
        <v>2209</v>
      </c>
      <c r="H34" s="637">
        <v>2931</v>
      </c>
      <c r="I34" s="636">
        <v>24</v>
      </c>
      <c r="J34" s="751">
        <v>117</v>
      </c>
      <c r="K34" s="751">
        <v>419</v>
      </c>
      <c r="L34" s="751">
        <v>350</v>
      </c>
      <c r="M34" s="751">
        <v>2515</v>
      </c>
      <c r="N34" s="637">
        <v>1681</v>
      </c>
      <c r="O34" s="751">
        <v>46</v>
      </c>
      <c r="P34" s="751">
        <v>267</v>
      </c>
      <c r="Q34" s="751">
        <v>807</v>
      </c>
      <c r="R34" s="751">
        <v>710</v>
      </c>
      <c r="S34" s="751">
        <v>1204</v>
      </c>
      <c r="T34" s="637">
        <v>334</v>
      </c>
      <c r="U34" s="751">
        <v>10</v>
      </c>
      <c r="V34" s="751">
        <v>1511</v>
      </c>
      <c r="W34" s="751">
        <v>482</v>
      </c>
      <c r="X34" s="751">
        <v>1232</v>
      </c>
      <c r="Y34" s="751">
        <v>366</v>
      </c>
      <c r="Z34" s="637">
        <v>750</v>
      </c>
      <c r="AA34" s="751">
        <v>5</v>
      </c>
      <c r="AB34" s="751">
        <v>14</v>
      </c>
      <c r="AC34" s="751">
        <v>117</v>
      </c>
      <c r="AD34" s="751">
        <v>136</v>
      </c>
      <c r="AE34" s="751">
        <v>725</v>
      </c>
      <c r="AF34" s="637">
        <v>188</v>
      </c>
      <c r="AG34" s="751">
        <v>22</v>
      </c>
      <c r="AH34" s="751">
        <v>51</v>
      </c>
      <c r="AI34" s="751">
        <v>23</v>
      </c>
      <c r="AJ34" s="751">
        <v>199</v>
      </c>
      <c r="AK34" s="751">
        <v>1374</v>
      </c>
      <c r="AL34" s="637">
        <v>95</v>
      </c>
      <c r="AM34" s="751">
        <v>12</v>
      </c>
      <c r="AN34" s="751">
        <v>8</v>
      </c>
      <c r="AO34" s="751">
        <v>18</v>
      </c>
      <c r="AP34" s="751">
        <v>68</v>
      </c>
      <c r="AQ34" s="751">
        <v>536</v>
      </c>
      <c r="AR34" s="637">
        <v>41</v>
      </c>
      <c r="AS34" s="751">
        <v>0</v>
      </c>
      <c r="AT34" s="751">
        <v>193</v>
      </c>
      <c r="AU34" s="751">
        <v>359</v>
      </c>
      <c r="AV34" s="751">
        <v>316</v>
      </c>
      <c r="AW34" s="751">
        <v>270</v>
      </c>
      <c r="AX34" s="637">
        <v>685</v>
      </c>
      <c r="AY34" s="751">
        <v>5</v>
      </c>
      <c r="AZ34" s="751">
        <v>54</v>
      </c>
      <c r="BA34" s="751">
        <v>172</v>
      </c>
      <c r="BB34" s="751">
        <v>366</v>
      </c>
      <c r="BC34" s="751">
        <v>783</v>
      </c>
      <c r="BD34" s="637">
        <v>19</v>
      </c>
      <c r="BE34" s="751">
        <v>9</v>
      </c>
      <c r="BF34" s="751">
        <v>147</v>
      </c>
      <c r="BG34" s="751">
        <v>398</v>
      </c>
      <c r="BH34" s="751">
        <v>319</v>
      </c>
      <c r="BI34" s="751">
        <v>293</v>
      </c>
      <c r="BJ34" s="637">
        <v>15</v>
      </c>
      <c r="BK34" s="751">
        <v>14</v>
      </c>
      <c r="BL34" s="751">
        <v>17</v>
      </c>
      <c r="BM34" s="751">
        <v>23</v>
      </c>
      <c r="BN34" s="751">
        <v>94</v>
      </c>
      <c r="BO34" s="751">
        <v>586</v>
      </c>
      <c r="BP34" s="637">
        <v>342</v>
      </c>
      <c r="BQ34" s="751">
        <v>25</v>
      </c>
      <c r="BR34" s="751">
        <v>56</v>
      </c>
      <c r="BS34" s="751">
        <v>94</v>
      </c>
      <c r="BT34" s="751">
        <v>51</v>
      </c>
      <c r="BU34" s="751">
        <v>316</v>
      </c>
      <c r="BV34" s="637">
        <v>39</v>
      </c>
      <c r="BW34" s="751">
        <v>0</v>
      </c>
      <c r="BX34" s="751">
        <v>230</v>
      </c>
      <c r="BY34" s="751">
        <v>8</v>
      </c>
      <c r="BZ34" s="751">
        <v>4</v>
      </c>
      <c r="CA34" s="751">
        <v>61</v>
      </c>
      <c r="CB34" s="637">
        <v>24</v>
      </c>
      <c r="CC34" s="751">
        <v>14</v>
      </c>
      <c r="CD34" s="751">
        <v>28</v>
      </c>
      <c r="CE34" s="751">
        <v>139</v>
      </c>
      <c r="CF34" s="751">
        <v>276</v>
      </c>
      <c r="CG34" s="751">
        <v>169</v>
      </c>
      <c r="CH34" s="637">
        <v>118</v>
      </c>
      <c r="CI34" s="751">
        <v>4</v>
      </c>
      <c r="CJ34" s="751">
        <v>11</v>
      </c>
      <c r="CK34" s="751">
        <v>92</v>
      </c>
      <c r="CL34" s="751">
        <v>177</v>
      </c>
      <c r="CM34" s="751">
        <v>295</v>
      </c>
      <c r="CN34" s="637">
        <v>72</v>
      </c>
      <c r="CO34" s="751">
        <v>2</v>
      </c>
      <c r="CP34" s="751">
        <v>6</v>
      </c>
      <c r="CQ34" s="751">
        <v>717</v>
      </c>
      <c r="CR34" s="751">
        <v>1052</v>
      </c>
      <c r="CS34" s="751">
        <v>4239</v>
      </c>
      <c r="CT34" s="637">
        <v>581</v>
      </c>
      <c r="CU34" s="751">
        <v>194</v>
      </c>
      <c r="CV34" s="751">
        <v>2725</v>
      </c>
      <c r="CW34" s="751">
        <v>3977</v>
      </c>
      <c r="CX34" s="751">
        <v>6352</v>
      </c>
      <c r="CY34" s="751">
        <v>15941</v>
      </c>
      <c r="CZ34" s="808">
        <v>7915</v>
      </c>
      <c r="DA34" s="630"/>
      <c r="DB34" s="630"/>
      <c r="DC34" s="630"/>
      <c r="DD34" s="630"/>
      <c r="DE34" s="630"/>
      <c r="DF34" s="630"/>
    </row>
    <row r="35" spans="2:110" ht="13.5" x14ac:dyDescent="0.25">
      <c r="B35" s="809" t="s">
        <v>1074</v>
      </c>
      <c r="C35" s="751">
        <v>4</v>
      </c>
      <c r="D35" s="751">
        <v>55</v>
      </c>
      <c r="E35" s="751">
        <v>34</v>
      </c>
      <c r="F35" s="751">
        <v>1121</v>
      </c>
      <c r="G35" s="751">
        <v>4827</v>
      </c>
      <c r="H35" s="637">
        <v>1279</v>
      </c>
      <c r="I35" s="636">
        <v>5</v>
      </c>
      <c r="J35" s="751">
        <v>76</v>
      </c>
      <c r="K35" s="751">
        <v>476</v>
      </c>
      <c r="L35" s="751">
        <v>776</v>
      </c>
      <c r="M35" s="751">
        <v>2814</v>
      </c>
      <c r="N35" s="637">
        <v>1308</v>
      </c>
      <c r="O35" s="751">
        <v>40</v>
      </c>
      <c r="P35" s="751">
        <v>697</v>
      </c>
      <c r="Q35" s="751">
        <v>670</v>
      </c>
      <c r="R35" s="751">
        <v>2669</v>
      </c>
      <c r="S35" s="751">
        <v>831</v>
      </c>
      <c r="T35" s="637">
        <v>343</v>
      </c>
      <c r="U35" s="751">
        <v>40</v>
      </c>
      <c r="V35" s="751">
        <v>951</v>
      </c>
      <c r="W35" s="751">
        <v>255</v>
      </c>
      <c r="X35" s="751">
        <v>1526</v>
      </c>
      <c r="Y35" s="751">
        <v>542</v>
      </c>
      <c r="Z35" s="637">
        <v>207</v>
      </c>
      <c r="AA35" s="751">
        <v>21</v>
      </c>
      <c r="AB35" s="751">
        <v>91</v>
      </c>
      <c r="AC35" s="751">
        <v>248</v>
      </c>
      <c r="AD35" s="751">
        <v>691</v>
      </c>
      <c r="AE35" s="751">
        <v>411</v>
      </c>
      <c r="AF35" s="637">
        <v>630</v>
      </c>
      <c r="AG35" s="751">
        <v>26</v>
      </c>
      <c r="AH35" s="751">
        <v>72</v>
      </c>
      <c r="AI35" s="751">
        <v>54</v>
      </c>
      <c r="AJ35" s="751">
        <v>431</v>
      </c>
      <c r="AK35" s="751">
        <v>523</v>
      </c>
      <c r="AL35" s="637">
        <v>95</v>
      </c>
      <c r="AM35" s="751">
        <v>17</v>
      </c>
      <c r="AN35" s="751">
        <v>12</v>
      </c>
      <c r="AO35" s="751">
        <v>56</v>
      </c>
      <c r="AP35" s="751">
        <v>200</v>
      </c>
      <c r="AQ35" s="751">
        <v>216</v>
      </c>
      <c r="AR35" s="637">
        <v>3</v>
      </c>
      <c r="AS35" s="751">
        <v>6</v>
      </c>
      <c r="AT35" s="751">
        <v>329</v>
      </c>
      <c r="AU35" s="751">
        <v>404</v>
      </c>
      <c r="AV35" s="751">
        <v>726</v>
      </c>
      <c r="AW35" s="751">
        <v>364</v>
      </c>
      <c r="AX35" s="637">
        <v>850</v>
      </c>
      <c r="AY35" s="751">
        <v>5</v>
      </c>
      <c r="AZ35" s="751">
        <v>61</v>
      </c>
      <c r="BA35" s="751">
        <v>299</v>
      </c>
      <c r="BB35" s="751">
        <v>1252</v>
      </c>
      <c r="BC35" s="751">
        <v>389</v>
      </c>
      <c r="BD35" s="637">
        <v>208</v>
      </c>
      <c r="BE35" s="751">
        <v>40</v>
      </c>
      <c r="BF35" s="751">
        <v>102</v>
      </c>
      <c r="BG35" s="751">
        <v>108</v>
      </c>
      <c r="BH35" s="751">
        <v>458</v>
      </c>
      <c r="BI35" s="751">
        <v>370</v>
      </c>
      <c r="BJ35" s="637">
        <v>23</v>
      </c>
      <c r="BK35" s="751">
        <v>21</v>
      </c>
      <c r="BL35" s="751">
        <v>30</v>
      </c>
      <c r="BM35" s="751">
        <v>31</v>
      </c>
      <c r="BN35" s="751">
        <v>72</v>
      </c>
      <c r="BO35" s="751">
        <v>388</v>
      </c>
      <c r="BP35" s="637">
        <v>117</v>
      </c>
      <c r="BQ35" s="751">
        <v>34</v>
      </c>
      <c r="BR35" s="751">
        <v>115</v>
      </c>
      <c r="BS35" s="751">
        <v>133</v>
      </c>
      <c r="BT35" s="751">
        <v>26</v>
      </c>
      <c r="BU35" s="751">
        <v>164</v>
      </c>
      <c r="BV35" s="637">
        <v>12</v>
      </c>
      <c r="BW35" s="751">
        <v>3</v>
      </c>
      <c r="BX35" s="751">
        <v>19</v>
      </c>
      <c r="BY35" s="751">
        <v>14</v>
      </c>
      <c r="BZ35" s="751">
        <v>19</v>
      </c>
      <c r="CA35" s="751">
        <v>29</v>
      </c>
      <c r="CB35" s="637">
        <v>19</v>
      </c>
      <c r="CC35" s="751">
        <v>21</v>
      </c>
      <c r="CD35" s="751">
        <v>31</v>
      </c>
      <c r="CE35" s="751">
        <v>31</v>
      </c>
      <c r="CF35" s="751">
        <v>371</v>
      </c>
      <c r="CG35" s="751">
        <v>328</v>
      </c>
      <c r="CH35" s="637">
        <v>107</v>
      </c>
      <c r="CI35" s="751">
        <v>2</v>
      </c>
      <c r="CJ35" s="751">
        <v>27</v>
      </c>
      <c r="CK35" s="751">
        <v>280</v>
      </c>
      <c r="CL35" s="751">
        <v>107</v>
      </c>
      <c r="CM35" s="751">
        <v>237</v>
      </c>
      <c r="CN35" s="637">
        <v>6</v>
      </c>
      <c r="CO35" s="751">
        <v>9</v>
      </c>
      <c r="CP35" s="751">
        <v>15</v>
      </c>
      <c r="CQ35" s="751">
        <v>493</v>
      </c>
      <c r="CR35" s="751">
        <v>2229</v>
      </c>
      <c r="CS35" s="751">
        <v>1611</v>
      </c>
      <c r="CT35" s="637">
        <v>490</v>
      </c>
      <c r="CU35" s="751">
        <v>294</v>
      </c>
      <c r="CV35" s="751">
        <v>2683</v>
      </c>
      <c r="CW35" s="751">
        <v>3586</v>
      </c>
      <c r="CX35" s="751">
        <v>12674</v>
      </c>
      <c r="CY35" s="751">
        <v>14044</v>
      </c>
      <c r="CZ35" s="808">
        <v>5697</v>
      </c>
      <c r="DA35" s="630"/>
      <c r="DB35" s="630"/>
      <c r="DC35" s="630"/>
      <c r="DD35" s="630"/>
      <c r="DE35" s="630"/>
      <c r="DF35" s="630"/>
    </row>
    <row r="36" spans="2:110" ht="16.5" customHeight="1" x14ac:dyDescent="0.3">
      <c r="B36" s="809" t="s">
        <v>1078</v>
      </c>
      <c r="C36" s="751">
        <v>7</v>
      </c>
      <c r="D36" s="751">
        <v>500</v>
      </c>
      <c r="E36" s="751">
        <v>51</v>
      </c>
      <c r="F36" s="751">
        <v>955</v>
      </c>
      <c r="G36" s="751">
        <v>2371</v>
      </c>
      <c r="H36" s="637">
        <v>2062</v>
      </c>
      <c r="I36" s="636">
        <v>11</v>
      </c>
      <c r="J36" s="751">
        <v>138</v>
      </c>
      <c r="K36" s="751">
        <v>82</v>
      </c>
      <c r="L36" s="751">
        <v>72</v>
      </c>
      <c r="M36" s="751">
        <v>4377</v>
      </c>
      <c r="N36" s="637">
        <v>1474</v>
      </c>
      <c r="O36" s="751">
        <v>69</v>
      </c>
      <c r="P36" s="751">
        <v>131</v>
      </c>
      <c r="Q36" s="751">
        <v>555</v>
      </c>
      <c r="R36" s="751">
        <v>426</v>
      </c>
      <c r="S36" s="751">
        <v>1274</v>
      </c>
      <c r="T36" s="637">
        <v>420</v>
      </c>
      <c r="U36" s="751">
        <v>36</v>
      </c>
      <c r="V36" s="751">
        <v>943</v>
      </c>
      <c r="W36" s="751">
        <v>611</v>
      </c>
      <c r="X36" s="751">
        <v>1657</v>
      </c>
      <c r="Y36" s="751">
        <v>682</v>
      </c>
      <c r="Z36" s="637">
        <v>344</v>
      </c>
      <c r="AA36" s="751">
        <v>15</v>
      </c>
      <c r="AB36" s="751">
        <v>49</v>
      </c>
      <c r="AC36" s="751">
        <v>251</v>
      </c>
      <c r="AD36" s="751">
        <v>447</v>
      </c>
      <c r="AE36" s="751">
        <v>628</v>
      </c>
      <c r="AF36" s="637">
        <v>380</v>
      </c>
      <c r="AG36" s="751">
        <v>27</v>
      </c>
      <c r="AH36" s="751">
        <v>71</v>
      </c>
      <c r="AI36" s="751">
        <v>160</v>
      </c>
      <c r="AJ36" s="751">
        <v>243</v>
      </c>
      <c r="AK36" s="751">
        <v>713</v>
      </c>
      <c r="AL36" s="637">
        <v>33</v>
      </c>
      <c r="AM36" s="751">
        <v>11</v>
      </c>
      <c r="AN36" s="751">
        <v>8</v>
      </c>
      <c r="AO36" s="751">
        <v>15</v>
      </c>
      <c r="AP36" s="751">
        <v>108</v>
      </c>
      <c r="AQ36" s="751">
        <v>100</v>
      </c>
      <c r="AR36" s="637">
        <v>48</v>
      </c>
      <c r="AS36" s="751">
        <v>4</v>
      </c>
      <c r="AT36" s="751">
        <v>104</v>
      </c>
      <c r="AU36" s="751">
        <v>285</v>
      </c>
      <c r="AV36" s="751">
        <v>525</v>
      </c>
      <c r="AW36" s="751">
        <v>178</v>
      </c>
      <c r="AX36" s="637">
        <v>115</v>
      </c>
      <c r="AY36" s="751">
        <v>16</v>
      </c>
      <c r="AZ36" s="751">
        <v>853</v>
      </c>
      <c r="BA36" s="751">
        <v>614</v>
      </c>
      <c r="BB36" s="751">
        <v>351</v>
      </c>
      <c r="BC36" s="751">
        <v>390</v>
      </c>
      <c r="BD36" s="637">
        <v>6</v>
      </c>
      <c r="BE36" s="751">
        <v>23</v>
      </c>
      <c r="BF36" s="751">
        <v>125</v>
      </c>
      <c r="BG36" s="751">
        <v>67</v>
      </c>
      <c r="BH36" s="751">
        <v>246</v>
      </c>
      <c r="BI36" s="751">
        <v>98</v>
      </c>
      <c r="BJ36" s="637">
        <v>28</v>
      </c>
      <c r="BK36" s="751">
        <v>50</v>
      </c>
      <c r="BL36" s="751">
        <v>25</v>
      </c>
      <c r="BM36" s="751">
        <v>38</v>
      </c>
      <c r="BN36" s="751">
        <v>263</v>
      </c>
      <c r="BO36" s="751">
        <v>336</v>
      </c>
      <c r="BP36" s="637">
        <v>113</v>
      </c>
      <c r="BQ36" s="751">
        <v>1043</v>
      </c>
      <c r="BR36" s="751">
        <v>56</v>
      </c>
      <c r="BS36" s="751">
        <v>25</v>
      </c>
      <c r="BT36" s="751">
        <v>13</v>
      </c>
      <c r="BU36" s="751">
        <v>112</v>
      </c>
      <c r="BV36" s="637">
        <v>27</v>
      </c>
      <c r="BW36" s="751">
        <v>2</v>
      </c>
      <c r="BX36" s="751">
        <v>8</v>
      </c>
      <c r="BY36" s="751">
        <v>255</v>
      </c>
      <c r="BZ36" s="751">
        <v>211</v>
      </c>
      <c r="CA36" s="751">
        <v>137</v>
      </c>
      <c r="CB36" s="637">
        <v>46</v>
      </c>
      <c r="CC36" s="751">
        <v>13</v>
      </c>
      <c r="CD36" s="751">
        <v>32</v>
      </c>
      <c r="CE36" s="751">
        <v>20</v>
      </c>
      <c r="CF36" s="751">
        <v>29</v>
      </c>
      <c r="CG36" s="751">
        <v>166</v>
      </c>
      <c r="CH36" s="637">
        <v>120</v>
      </c>
      <c r="CI36" s="751">
        <v>4</v>
      </c>
      <c r="CJ36" s="751">
        <v>19</v>
      </c>
      <c r="CK36" s="751">
        <v>48</v>
      </c>
      <c r="CL36" s="751">
        <v>140</v>
      </c>
      <c r="CM36" s="751">
        <v>245</v>
      </c>
      <c r="CN36" s="637">
        <v>18</v>
      </c>
      <c r="CO36" s="751">
        <v>3</v>
      </c>
      <c r="CP36" s="751">
        <v>35</v>
      </c>
      <c r="CQ36" s="751">
        <v>470</v>
      </c>
      <c r="CR36" s="751">
        <v>2446</v>
      </c>
      <c r="CS36" s="751">
        <v>2405</v>
      </c>
      <c r="CT36" s="637">
        <v>429</v>
      </c>
      <c r="CU36" s="751">
        <v>1334</v>
      </c>
      <c r="CV36" s="751">
        <v>3097</v>
      </c>
      <c r="CW36" s="751">
        <v>3547</v>
      </c>
      <c r="CX36" s="751">
        <v>8132</v>
      </c>
      <c r="CY36" s="751">
        <v>14212</v>
      </c>
      <c r="CZ36" s="808">
        <v>5663</v>
      </c>
    </row>
    <row r="37" spans="2:110" ht="16.5" customHeight="1" x14ac:dyDescent="0.3">
      <c r="B37" s="809" t="s">
        <v>1087</v>
      </c>
      <c r="C37" s="751">
        <v>9</v>
      </c>
      <c r="D37" s="751">
        <v>153</v>
      </c>
      <c r="E37" s="751">
        <v>74</v>
      </c>
      <c r="F37" s="751">
        <v>1828</v>
      </c>
      <c r="G37" s="751">
        <v>2473</v>
      </c>
      <c r="H37" s="637">
        <v>2880</v>
      </c>
      <c r="I37" s="636">
        <v>2</v>
      </c>
      <c r="J37" s="751">
        <v>29</v>
      </c>
      <c r="K37" s="751">
        <v>88</v>
      </c>
      <c r="L37" s="751">
        <v>1019</v>
      </c>
      <c r="M37" s="751">
        <v>2107</v>
      </c>
      <c r="N37" s="637">
        <v>1567</v>
      </c>
      <c r="O37" s="751">
        <v>40</v>
      </c>
      <c r="P37" s="751">
        <v>469</v>
      </c>
      <c r="Q37" s="751">
        <v>198</v>
      </c>
      <c r="R37" s="751">
        <v>1660</v>
      </c>
      <c r="S37" s="751">
        <v>773</v>
      </c>
      <c r="T37" s="637">
        <v>378</v>
      </c>
      <c r="U37" s="751">
        <v>64</v>
      </c>
      <c r="V37" s="751">
        <v>766</v>
      </c>
      <c r="W37" s="751">
        <v>442</v>
      </c>
      <c r="X37" s="751">
        <v>1681</v>
      </c>
      <c r="Y37" s="751">
        <v>474</v>
      </c>
      <c r="Z37" s="637">
        <v>578</v>
      </c>
      <c r="AA37" s="751">
        <v>11</v>
      </c>
      <c r="AB37" s="751">
        <v>176</v>
      </c>
      <c r="AC37" s="751">
        <v>205</v>
      </c>
      <c r="AD37" s="751">
        <v>451</v>
      </c>
      <c r="AE37" s="751">
        <v>140</v>
      </c>
      <c r="AF37" s="637">
        <v>173</v>
      </c>
      <c r="AG37" s="751">
        <v>86</v>
      </c>
      <c r="AH37" s="751">
        <v>96</v>
      </c>
      <c r="AI37" s="751">
        <v>51</v>
      </c>
      <c r="AJ37" s="751">
        <v>110</v>
      </c>
      <c r="AK37" s="751">
        <v>772</v>
      </c>
      <c r="AL37" s="637">
        <v>130</v>
      </c>
      <c r="AM37" s="751">
        <v>6</v>
      </c>
      <c r="AN37" s="751">
        <v>31</v>
      </c>
      <c r="AO37" s="751">
        <v>30</v>
      </c>
      <c r="AP37" s="751">
        <v>13</v>
      </c>
      <c r="AQ37" s="751">
        <v>233</v>
      </c>
      <c r="AR37" s="637">
        <v>115</v>
      </c>
      <c r="AS37" s="751">
        <v>1</v>
      </c>
      <c r="AT37" s="751">
        <v>358</v>
      </c>
      <c r="AU37" s="751">
        <v>97</v>
      </c>
      <c r="AV37" s="751">
        <v>443</v>
      </c>
      <c r="AW37" s="751">
        <v>206</v>
      </c>
      <c r="AX37" s="637">
        <v>92</v>
      </c>
      <c r="AY37" s="751">
        <v>3</v>
      </c>
      <c r="AZ37" s="751">
        <v>133</v>
      </c>
      <c r="BA37" s="751">
        <v>87</v>
      </c>
      <c r="BB37" s="751">
        <v>140</v>
      </c>
      <c r="BC37" s="751">
        <v>542</v>
      </c>
      <c r="BD37" s="637">
        <v>325</v>
      </c>
      <c r="BE37" s="751">
        <v>30</v>
      </c>
      <c r="BF37" s="751">
        <v>238</v>
      </c>
      <c r="BG37" s="751">
        <v>129</v>
      </c>
      <c r="BH37" s="751">
        <v>105</v>
      </c>
      <c r="BI37" s="751">
        <v>112</v>
      </c>
      <c r="BJ37" s="637">
        <v>17</v>
      </c>
      <c r="BK37" s="751">
        <v>22</v>
      </c>
      <c r="BL37" s="751">
        <v>50</v>
      </c>
      <c r="BM37" s="751">
        <v>53</v>
      </c>
      <c r="BN37" s="751">
        <v>43</v>
      </c>
      <c r="BO37" s="751">
        <v>288</v>
      </c>
      <c r="BP37" s="637">
        <v>131</v>
      </c>
      <c r="BQ37" s="751">
        <v>28</v>
      </c>
      <c r="BR37" s="751">
        <v>61</v>
      </c>
      <c r="BS37" s="751">
        <v>6</v>
      </c>
      <c r="BT37" s="751">
        <v>50</v>
      </c>
      <c r="BU37" s="751">
        <v>23</v>
      </c>
      <c r="BV37" s="637">
        <v>20</v>
      </c>
      <c r="BW37" s="751">
        <v>5</v>
      </c>
      <c r="BX37" s="751">
        <v>23</v>
      </c>
      <c r="BY37" s="751">
        <v>185</v>
      </c>
      <c r="BZ37" s="751">
        <v>80</v>
      </c>
      <c r="CA37" s="751">
        <v>141</v>
      </c>
      <c r="CB37" s="637">
        <v>1</v>
      </c>
      <c r="CC37" s="751">
        <v>40</v>
      </c>
      <c r="CD37" s="751">
        <v>178</v>
      </c>
      <c r="CE37" s="751">
        <v>12</v>
      </c>
      <c r="CF37" s="751">
        <v>225</v>
      </c>
      <c r="CG37" s="751">
        <v>398</v>
      </c>
      <c r="CH37" s="637">
        <v>61</v>
      </c>
      <c r="CI37" s="751">
        <v>6</v>
      </c>
      <c r="CJ37" s="751">
        <v>56</v>
      </c>
      <c r="CK37" s="751">
        <v>99</v>
      </c>
      <c r="CL37" s="751">
        <v>55</v>
      </c>
      <c r="CM37" s="751">
        <v>74</v>
      </c>
      <c r="CN37" s="637">
        <v>36</v>
      </c>
      <c r="CO37" s="751">
        <v>3</v>
      </c>
      <c r="CP37" s="751">
        <v>507</v>
      </c>
      <c r="CQ37" s="751">
        <v>1550</v>
      </c>
      <c r="CR37" s="751">
        <v>2894</v>
      </c>
      <c r="CS37" s="751">
        <v>1790</v>
      </c>
      <c r="CT37" s="637">
        <v>478</v>
      </c>
      <c r="CU37" s="751">
        <v>356</v>
      </c>
      <c r="CV37" s="751">
        <v>3324</v>
      </c>
      <c r="CW37" s="751">
        <v>3306</v>
      </c>
      <c r="CX37" s="751">
        <v>10797</v>
      </c>
      <c r="CY37" s="751">
        <v>10546</v>
      </c>
      <c r="CZ37" s="808">
        <v>6982</v>
      </c>
    </row>
    <row r="38" spans="2:110" ht="16.5" customHeight="1" thickBot="1" x14ac:dyDescent="0.35">
      <c r="B38" s="813" t="s">
        <v>1108</v>
      </c>
      <c r="C38" s="751">
        <v>11</v>
      </c>
      <c r="D38" s="751">
        <v>56</v>
      </c>
      <c r="E38" s="751">
        <v>317</v>
      </c>
      <c r="F38" s="751">
        <v>1500</v>
      </c>
      <c r="G38" s="751">
        <v>2955</v>
      </c>
      <c r="H38" s="637">
        <v>1881</v>
      </c>
      <c r="I38" s="636">
        <v>0</v>
      </c>
      <c r="J38" s="751">
        <v>22</v>
      </c>
      <c r="K38" s="751">
        <v>623</v>
      </c>
      <c r="L38" s="751">
        <v>844</v>
      </c>
      <c r="M38" s="751">
        <v>896</v>
      </c>
      <c r="N38" s="637">
        <v>606</v>
      </c>
      <c r="O38" s="751">
        <v>0</v>
      </c>
      <c r="P38" s="751">
        <v>221</v>
      </c>
      <c r="Q38" s="751">
        <v>81</v>
      </c>
      <c r="R38" s="751">
        <v>104</v>
      </c>
      <c r="S38" s="751">
        <v>1217</v>
      </c>
      <c r="T38" s="637">
        <v>1679</v>
      </c>
      <c r="U38" s="751">
        <v>18</v>
      </c>
      <c r="V38" s="751">
        <v>227</v>
      </c>
      <c r="W38" s="751">
        <v>464</v>
      </c>
      <c r="X38" s="751">
        <v>435</v>
      </c>
      <c r="Y38" s="751">
        <v>907</v>
      </c>
      <c r="Z38" s="637">
        <v>732</v>
      </c>
      <c r="AA38" s="751">
        <v>39</v>
      </c>
      <c r="AB38" s="751">
        <v>924</v>
      </c>
      <c r="AC38" s="751">
        <v>320</v>
      </c>
      <c r="AD38" s="751">
        <v>880</v>
      </c>
      <c r="AE38" s="751">
        <v>666</v>
      </c>
      <c r="AF38" s="637">
        <v>133</v>
      </c>
      <c r="AG38" s="751">
        <v>7</v>
      </c>
      <c r="AH38" s="751">
        <v>224</v>
      </c>
      <c r="AI38" s="751">
        <v>201</v>
      </c>
      <c r="AJ38" s="751">
        <v>348</v>
      </c>
      <c r="AK38" s="751">
        <v>293</v>
      </c>
      <c r="AL38" s="637">
        <v>156</v>
      </c>
      <c r="AM38" s="751">
        <v>77</v>
      </c>
      <c r="AN38" s="751">
        <v>69</v>
      </c>
      <c r="AO38" s="751">
        <v>202</v>
      </c>
      <c r="AP38" s="751">
        <v>335</v>
      </c>
      <c r="AQ38" s="751">
        <v>773</v>
      </c>
      <c r="AR38" s="637">
        <v>397</v>
      </c>
      <c r="AS38" s="751">
        <v>6</v>
      </c>
      <c r="AT38" s="751">
        <v>48</v>
      </c>
      <c r="AU38" s="751">
        <v>5</v>
      </c>
      <c r="AV38" s="751">
        <v>39</v>
      </c>
      <c r="AW38" s="751">
        <v>140</v>
      </c>
      <c r="AX38" s="637">
        <v>130</v>
      </c>
      <c r="AY38" s="751">
        <v>3</v>
      </c>
      <c r="AZ38" s="751">
        <v>686</v>
      </c>
      <c r="BA38" s="751">
        <v>209</v>
      </c>
      <c r="BB38" s="751">
        <v>863</v>
      </c>
      <c r="BC38" s="751">
        <v>192</v>
      </c>
      <c r="BD38" s="637">
        <v>81</v>
      </c>
      <c r="BE38" s="751">
        <v>32</v>
      </c>
      <c r="BF38" s="751">
        <v>60</v>
      </c>
      <c r="BG38" s="751">
        <v>203</v>
      </c>
      <c r="BH38" s="751">
        <v>93</v>
      </c>
      <c r="BI38" s="751">
        <v>306</v>
      </c>
      <c r="BJ38" s="637">
        <v>8</v>
      </c>
      <c r="BK38" s="751">
        <v>26</v>
      </c>
      <c r="BL38" s="751">
        <v>694</v>
      </c>
      <c r="BM38" s="751">
        <v>205</v>
      </c>
      <c r="BN38" s="751">
        <v>325</v>
      </c>
      <c r="BO38" s="751">
        <v>96</v>
      </c>
      <c r="BP38" s="637">
        <v>206</v>
      </c>
      <c r="BQ38" s="751">
        <v>21</v>
      </c>
      <c r="BR38" s="751">
        <v>44</v>
      </c>
      <c r="BS38" s="751">
        <v>14</v>
      </c>
      <c r="BT38" s="751">
        <v>62</v>
      </c>
      <c r="BU38" s="751">
        <v>175</v>
      </c>
      <c r="BV38" s="637">
        <v>51</v>
      </c>
      <c r="BW38" s="751">
        <v>29</v>
      </c>
      <c r="BX38" s="751">
        <v>286</v>
      </c>
      <c r="BY38" s="751">
        <v>9</v>
      </c>
      <c r="BZ38" s="751">
        <v>21</v>
      </c>
      <c r="CA38" s="751">
        <v>100</v>
      </c>
      <c r="CB38" s="637">
        <v>8</v>
      </c>
      <c r="CC38" s="751">
        <v>1</v>
      </c>
      <c r="CD38" s="751">
        <v>107</v>
      </c>
      <c r="CE38" s="751">
        <v>18</v>
      </c>
      <c r="CF38" s="751">
        <v>4</v>
      </c>
      <c r="CG38" s="751">
        <v>207</v>
      </c>
      <c r="CH38" s="637">
        <v>59</v>
      </c>
      <c r="CI38" s="751">
        <v>40</v>
      </c>
      <c r="CJ38" s="751">
        <v>56</v>
      </c>
      <c r="CK38" s="751">
        <v>31</v>
      </c>
      <c r="CL38" s="751">
        <v>9</v>
      </c>
      <c r="CM38" s="751">
        <v>28</v>
      </c>
      <c r="CN38" s="637">
        <v>45</v>
      </c>
      <c r="CO38" s="751">
        <v>6</v>
      </c>
      <c r="CP38" s="751">
        <v>48</v>
      </c>
      <c r="CQ38" s="751">
        <v>416</v>
      </c>
      <c r="CR38" s="751">
        <v>11</v>
      </c>
      <c r="CS38" s="751">
        <v>218</v>
      </c>
      <c r="CT38" s="637">
        <v>38</v>
      </c>
      <c r="CU38" s="751">
        <v>316</v>
      </c>
      <c r="CV38" s="751">
        <v>3772</v>
      </c>
      <c r="CW38" s="751">
        <v>3318</v>
      </c>
      <c r="CX38" s="751">
        <v>5873</v>
      </c>
      <c r="CY38" s="751">
        <v>9169</v>
      </c>
      <c r="CZ38" s="808">
        <v>6210</v>
      </c>
    </row>
    <row r="39" spans="2:110" ht="16.5" customHeight="1" x14ac:dyDescent="0.3">
      <c r="B39" s="924" t="s">
        <v>1116</v>
      </c>
      <c r="C39" s="751">
        <v>21</v>
      </c>
      <c r="D39" s="751">
        <v>124</v>
      </c>
      <c r="E39" s="751">
        <v>198</v>
      </c>
      <c r="F39" s="751">
        <v>1412</v>
      </c>
      <c r="G39" s="751">
        <v>3143</v>
      </c>
      <c r="H39" s="637">
        <v>1295</v>
      </c>
      <c r="I39" s="636">
        <v>1</v>
      </c>
      <c r="J39" s="751">
        <v>2</v>
      </c>
      <c r="K39" s="751">
        <v>481</v>
      </c>
      <c r="L39" s="751">
        <v>959</v>
      </c>
      <c r="M39" s="751">
        <v>921</v>
      </c>
      <c r="N39" s="637">
        <v>375</v>
      </c>
      <c r="O39" s="751">
        <v>18</v>
      </c>
      <c r="P39" s="751">
        <v>75</v>
      </c>
      <c r="Q39" s="751">
        <v>79</v>
      </c>
      <c r="R39" s="751">
        <v>594</v>
      </c>
      <c r="S39" s="751">
        <v>2113</v>
      </c>
      <c r="T39" s="637">
        <v>566</v>
      </c>
      <c r="U39" s="751">
        <v>30</v>
      </c>
      <c r="V39" s="751">
        <v>172</v>
      </c>
      <c r="W39" s="751">
        <v>78</v>
      </c>
      <c r="X39" s="751">
        <v>1214</v>
      </c>
      <c r="Y39" s="751">
        <v>485</v>
      </c>
      <c r="Z39" s="637">
        <v>265</v>
      </c>
      <c r="AA39" s="751">
        <v>21</v>
      </c>
      <c r="AB39" s="751">
        <v>402</v>
      </c>
      <c r="AC39" s="751">
        <v>143</v>
      </c>
      <c r="AD39" s="751">
        <v>940</v>
      </c>
      <c r="AE39" s="751">
        <v>442</v>
      </c>
      <c r="AF39" s="637">
        <v>113</v>
      </c>
      <c r="AG39" s="751">
        <v>6</v>
      </c>
      <c r="AH39" s="751">
        <v>140</v>
      </c>
      <c r="AI39" s="751">
        <v>98</v>
      </c>
      <c r="AJ39" s="751">
        <v>242</v>
      </c>
      <c r="AK39" s="751">
        <v>371</v>
      </c>
      <c r="AL39" s="637">
        <v>16</v>
      </c>
      <c r="AM39" s="751">
        <v>97</v>
      </c>
      <c r="AN39" s="751">
        <v>87</v>
      </c>
      <c r="AO39" s="751">
        <v>23</v>
      </c>
      <c r="AP39" s="751">
        <v>841</v>
      </c>
      <c r="AQ39" s="751">
        <v>572</v>
      </c>
      <c r="AR39" s="637">
        <v>55</v>
      </c>
      <c r="AS39" s="751">
        <v>12</v>
      </c>
      <c r="AT39" s="751">
        <v>45</v>
      </c>
      <c r="AU39" s="751">
        <v>77</v>
      </c>
      <c r="AV39" s="751">
        <v>17</v>
      </c>
      <c r="AW39" s="751">
        <v>33</v>
      </c>
      <c r="AX39" s="637">
        <v>52</v>
      </c>
      <c r="AY39" s="751">
        <v>1</v>
      </c>
      <c r="AZ39" s="751">
        <v>257</v>
      </c>
      <c r="BA39" s="751">
        <v>16</v>
      </c>
      <c r="BB39" s="751">
        <v>293</v>
      </c>
      <c r="BC39" s="751">
        <v>515</v>
      </c>
      <c r="BD39" s="637">
        <v>429</v>
      </c>
      <c r="BE39" s="751">
        <v>1</v>
      </c>
      <c r="BF39" s="751">
        <v>145</v>
      </c>
      <c r="BG39" s="751">
        <v>183</v>
      </c>
      <c r="BH39" s="751">
        <v>114</v>
      </c>
      <c r="BI39" s="751">
        <v>562</v>
      </c>
      <c r="BJ39" s="637">
        <v>3</v>
      </c>
      <c r="BK39" s="751">
        <v>34</v>
      </c>
      <c r="BL39" s="751">
        <v>250</v>
      </c>
      <c r="BM39" s="751">
        <v>87</v>
      </c>
      <c r="BN39" s="751">
        <v>14</v>
      </c>
      <c r="BO39" s="751">
        <v>20</v>
      </c>
      <c r="BP39" s="637">
        <v>6</v>
      </c>
      <c r="BQ39" s="751">
        <v>25</v>
      </c>
      <c r="BR39" s="751">
        <v>46</v>
      </c>
      <c r="BS39" s="751">
        <v>8</v>
      </c>
      <c r="BT39" s="751">
        <v>80</v>
      </c>
      <c r="BU39" s="751">
        <v>332</v>
      </c>
      <c r="BV39" s="637">
        <v>13</v>
      </c>
      <c r="BW39" s="751">
        <v>24</v>
      </c>
      <c r="BX39" s="751">
        <v>46</v>
      </c>
      <c r="BY39" s="751">
        <v>16</v>
      </c>
      <c r="BZ39" s="751">
        <v>4</v>
      </c>
      <c r="CA39" s="751">
        <v>137</v>
      </c>
      <c r="CB39" s="637">
        <v>17</v>
      </c>
      <c r="CC39" s="751">
        <v>0</v>
      </c>
      <c r="CD39" s="751">
        <v>248</v>
      </c>
      <c r="CE39" s="751">
        <v>1</v>
      </c>
      <c r="CF39" s="751">
        <v>205</v>
      </c>
      <c r="CG39" s="751">
        <v>79</v>
      </c>
      <c r="CH39" s="637">
        <v>2</v>
      </c>
      <c r="CI39" s="751">
        <v>9</v>
      </c>
      <c r="CJ39" s="751">
        <v>37</v>
      </c>
      <c r="CK39" s="751">
        <v>21</v>
      </c>
      <c r="CL39" s="751">
        <v>11</v>
      </c>
      <c r="CM39" s="751">
        <v>133</v>
      </c>
      <c r="CN39" s="637">
        <v>110</v>
      </c>
      <c r="CO39" s="751">
        <v>3</v>
      </c>
      <c r="CP39" s="751">
        <v>31</v>
      </c>
      <c r="CQ39" s="751">
        <v>337</v>
      </c>
      <c r="CR39" s="751">
        <v>11</v>
      </c>
      <c r="CS39" s="751">
        <v>89</v>
      </c>
      <c r="CT39" s="637">
        <v>14</v>
      </c>
      <c r="CU39" s="751">
        <v>303</v>
      </c>
      <c r="CV39" s="751">
        <v>2107</v>
      </c>
      <c r="CW39" s="751">
        <v>1846</v>
      </c>
      <c r="CX39" s="751">
        <v>6951</v>
      </c>
      <c r="CY39" s="751">
        <v>9947</v>
      </c>
      <c r="CZ39" s="808">
        <v>3331</v>
      </c>
    </row>
    <row r="40" spans="2:110" ht="16.5" customHeight="1" x14ac:dyDescent="0.3">
      <c r="B40" s="813" t="s">
        <v>1122</v>
      </c>
      <c r="C40" s="751">
        <v>0</v>
      </c>
      <c r="D40" s="751">
        <v>5</v>
      </c>
      <c r="E40" s="751">
        <v>7</v>
      </c>
      <c r="F40" s="751">
        <v>170</v>
      </c>
      <c r="G40" s="751">
        <v>976</v>
      </c>
      <c r="H40" s="637">
        <v>707</v>
      </c>
      <c r="I40" s="636">
        <v>0</v>
      </c>
      <c r="J40" s="751">
        <v>0</v>
      </c>
      <c r="K40" s="751">
        <v>361</v>
      </c>
      <c r="L40" s="751">
        <v>168</v>
      </c>
      <c r="M40" s="751">
        <v>1463</v>
      </c>
      <c r="N40" s="637">
        <v>99</v>
      </c>
      <c r="O40" s="751">
        <v>6</v>
      </c>
      <c r="P40" s="751">
        <v>50</v>
      </c>
      <c r="Q40" s="751">
        <v>27</v>
      </c>
      <c r="R40" s="751">
        <v>66</v>
      </c>
      <c r="S40" s="751">
        <v>1309</v>
      </c>
      <c r="T40" s="637">
        <v>1148</v>
      </c>
      <c r="U40" s="751">
        <v>7</v>
      </c>
      <c r="V40" s="751">
        <v>429</v>
      </c>
      <c r="W40" s="751">
        <v>85</v>
      </c>
      <c r="X40" s="751">
        <v>1877</v>
      </c>
      <c r="Y40" s="751">
        <v>382</v>
      </c>
      <c r="Z40" s="637">
        <v>186</v>
      </c>
      <c r="AA40" s="751">
        <v>12</v>
      </c>
      <c r="AB40" s="751">
        <v>1100</v>
      </c>
      <c r="AC40" s="751">
        <v>308</v>
      </c>
      <c r="AD40" s="751">
        <v>526</v>
      </c>
      <c r="AE40" s="751">
        <v>27</v>
      </c>
      <c r="AF40" s="637">
        <v>43</v>
      </c>
      <c r="AG40" s="751">
        <v>1</v>
      </c>
      <c r="AH40" s="751">
        <v>95</v>
      </c>
      <c r="AI40" s="751">
        <v>99</v>
      </c>
      <c r="AJ40" s="751">
        <v>537</v>
      </c>
      <c r="AK40" s="751">
        <v>302</v>
      </c>
      <c r="AL40" s="637">
        <v>11</v>
      </c>
      <c r="AM40" s="751">
        <v>22</v>
      </c>
      <c r="AN40" s="751">
        <v>23</v>
      </c>
      <c r="AO40" s="751">
        <v>35</v>
      </c>
      <c r="AP40" s="751">
        <v>392</v>
      </c>
      <c r="AQ40" s="751">
        <v>267</v>
      </c>
      <c r="AR40" s="637">
        <v>43</v>
      </c>
      <c r="AS40" s="751">
        <v>9</v>
      </c>
      <c r="AT40" s="751">
        <v>155</v>
      </c>
      <c r="AU40" s="751">
        <v>80</v>
      </c>
      <c r="AV40" s="751">
        <v>240</v>
      </c>
      <c r="AW40" s="751">
        <v>226</v>
      </c>
      <c r="AX40" s="637">
        <v>8</v>
      </c>
      <c r="AY40" s="751">
        <v>0</v>
      </c>
      <c r="AZ40" s="751">
        <v>149</v>
      </c>
      <c r="BA40" s="751">
        <v>32</v>
      </c>
      <c r="BB40" s="751">
        <v>155</v>
      </c>
      <c r="BC40" s="751">
        <v>169</v>
      </c>
      <c r="BD40" s="637">
        <v>6</v>
      </c>
      <c r="BE40" s="751">
        <v>0</v>
      </c>
      <c r="BF40" s="751">
        <v>634</v>
      </c>
      <c r="BG40" s="751">
        <v>123</v>
      </c>
      <c r="BH40" s="751">
        <v>367</v>
      </c>
      <c r="BI40" s="751">
        <v>162</v>
      </c>
      <c r="BJ40" s="637">
        <v>135</v>
      </c>
      <c r="BK40" s="751">
        <v>13</v>
      </c>
      <c r="BL40" s="751">
        <v>121</v>
      </c>
      <c r="BM40" s="751">
        <v>72</v>
      </c>
      <c r="BN40" s="751">
        <v>158</v>
      </c>
      <c r="BO40" s="751">
        <v>153</v>
      </c>
      <c r="BP40" s="637">
        <v>14</v>
      </c>
      <c r="BQ40" s="751">
        <v>14</v>
      </c>
      <c r="BR40" s="751">
        <v>24</v>
      </c>
      <c r="BS40" s="751">
        <v>7</v>
      </c>
      <c r="BT40" s="751">
        <v>6</v>
      </c>
      <c r="BU40" s="751">
        <v>267</v>
      </c>
      <c r="BV40" s="637">
        <v>30</v>
      </c>
      <c r="BW40" s="751">
        <v>17</v>
      </c>
      <c r="BX40" s="751">
        <v>431</v>
      </c>
      <c r="BY40" s="751">
        <v>11</v>
      </c>
      <c r="BZ40" s="751">
        <v>5</v>
      </c>
      <c r="CA40" s="751">
        <v>137</v>
      </c>
      <c r="CB40" s="637">
        <v>4</v>
      </c>
      <c r="CC40" s="751">
        <v>0</v>
      </c>
      <c r="CD40" s="751">
        <v>6</v>
      </c>
      <c r="CE40" s="751">
        <v>0</v>
      </c>
      <c r="CF40" s="751">
        <v>58</v>
      </c>
      <c r="CG40" s="751">
        <v>18</v>
      </c>
      <c r="CH40" s="637">
        <v>20</v>
      </c>
      <c r="CI40" s="751">
        <v>4</v>
      </c>
      <c r="CJ40" s="751">
        <v>8</v>
      </c>
      <c r="CK40" s="751">
        <v>4</v>
      </c>
      <c r="CL40" s="751">
        <v>359</v>
      </c>
      <c r="CM40" s="751">
        <v>25</v>
      </c>
      <c r="CN40" s="637">
        <v>43</v>
      </c>
      <c r="CO40" s="751">
        <v>11</v>
      </c>
      <c r="CP40" s="751">
        <v>35</v>
      </c>
      <c r="CQ40" s="751">
        <v>17</v>
      </c>
      <c r="CR40" s="751">
        <v>13</v>
      </c>
      <c r="CS40" s="751">
        <v>96</v>
      </c>
      <c r="CT40" s="637">
        <v>10</v>
      </c>
      <c r="CU40" s="751">
        <v>116</v>
      </c>
      <c r="CV40" s="751">
        <v>3265</v>
      </c>
      <c r="CW40" s="751">
        <v>1268</v>
      </c>
      <c r="CX40" s="751">
        <v>5097</v>
      </c>
      <c r="CY40" s="751">
        <v>5979</v>
      </c>
      <c r="CZ40" s="808">
        <v>2507</v>
      </c>
    </row>
    <row r="41" spans="2:110" ht="16.5" customHeight="1" x14ac:dyDescent="0.3">
      <c r="B41" s="813" t="s">
        <v>1129</v>
      </c>
      <c r="C41" s="751">
        <v>1</v>
      </c>
      <c r="D41" s="751">
        <v>41</v>
      </c>
      <c r="E41" s="751">
        <v>0</v>
      </c>
      <c r="F41" s="751">
        <v>978</v>
      </c>
      <c r="G41" s="751">
        <v>4297</v>
      </c>
      <c r="H41" s="637">
        <v>1949</v>
      </c>
      <c r="I41" s="636">
        <v>0</v>
      </c>
      <c r="J41" s="751">
        <v>4</v>
      </c>
      <c r="K41" s="751">
        <v>481</v>
      </c>
      <c r="L41" s="751">
        <v>829</v>
      </c>
      <c r="M41" s="751">
        <v>2013</v>
      </c>
      <c r="N41" s="637">
        <v>580</v>
      </c>
      <c r="O41" s="751">
        <v>9</v>
      </c>
      <c r="P41" s="751">
        <v>102</v>
      </c>
      <c r="Q41" s="751">
        <v>432</v>
      </c>
      <c r="R41" s="751">
        <v>1209</v>
      </c>
      <c r="S41" s="751">
        <v>1706</v>
      </c>
      <c r="T41" s="637">
        <v>672</v>
      </c>
      <c r="U41" s="751">
        <v>38</v>
      </c>
      <c r="V41" s="751">
        <v>883</v>
      </c>
      <c r="W41" s="751">
        <v>447</v>
      </c>
      <c r="X41" s="751">
        <v>1613</v>
      </c>
      <c r="Y41" s="751">
        <v>842</v>
      </c>
      <c r="Z41" s="637">
        <v>517</v>
      </c>
      <c r="AA41" s="751">
        <v>21</v>
      </c>
      <c r="AB41" s="751">
        <v>1514</v>
      </c>
      <c r="AC41" s="751">
        <v>704</v>
      </c>
      <c r="AD41" s="751">
        <v>1344</v>
      </c>
      <c r="AE41" s="751">
        <v>409</v>
      </c>
      <c r="AF41" s="637">
        <v>79</v>
      </c>
      <c r="AG41" s="751">
        <v>3</v>
      </c>
      <c r="AH41" s="751">
        <v>201</v>
      </c>
      <c r="AI41" s="751">
        <v>186</v>
      </c>
      <c r="AJ41" s="751">
        <v>208</v>
      </c>
      <c r="AK41" s="751">
        <v>219</v>
      </c>
      <c r="AL41" s="637">
        <v>219</v>
      </c>
      <c r="AM41" s="751">
        <v>58</v>
      </c>
      <c r="AN41" s="751">
        <v>183</v>
      </c>
      <c r="AO41" s="751">
        <v>20</v>
      </c>
      <c r="AP41" s="751">
        <v>448</v>
      </c>
      <c r="AQ41" s="751">
        <v>562</v>
      </c>
      <c r="AR41" s="637">
        <v>100</v>
      </c>
      <c r="AS41" s="751">
        <v>22</v>
      </c>
      <c r="AT41" s="751">
        <v>322</v>
      </c>
      <c r="AU41" s="751">
        <v>5</v>
      </c>
      <c r="AV41" s="751">
        <v>130</v>
      </c>
      <c r="AW41" s="751">
        <v>178</v>
      </c>
      <c r="AX41" s="637">
        <v>8</v>
      </c>
      <c r="AY41" s="751">
        <v>0</v>
      </c>
      <c r="AZ41" s="751">
        <v>128</v>
      </c>
      <c r="BA41" s="751">
        <v>18</v>
      </c>
      <c r="BB41" s="751">
        <v>884</v>
      </c>
      <c r="BC41" s="751">
        <v>226</v>
      </c>
      <c r="BD41" s="637">
        <v>270</v>
      </c>
      <c r="BE41" s="751">
        <v>1</v>
      </c>
      <c r="BF41" s="751">
        <v>558</v>
      </c>
      <c r="BG41" s="751">
        <v>66</v>
      </c>
      <c r="BH41" s="751">
        <v>57</v>
      </c>
      <c r="BI41" s="751">
        <v>463</v>
      </c>
      <c r="BJ41" s="637">
        <v>18</v>
      </c>
      <c r="BK41" s="751">
        <v>26</v>
      </c>
      <c r="BL41" s="751">
        <v>214</v>
      </c>
      <c r="BM41" s="751">
        <v>128</v>
      </c>
      <c r="BN41" s="751">
        <v>189</v>
      </c>
      <c r="BO41" s="751">
        <v>112</v>
      </c>
      <c r="BP41" s="637">
        <v>32</v>
      </c>
      <c r="BQ41" s="751">
        <v>21</v>
      </c>
      <c r="BR41" s="751">
        <v>72</v>
      </c>
      <c r="BS41" s="751">
        <v>15</v>
      </c>
      <c r="BT41" s="751">
        <v>33</v>
      </c>
      <c r="BU41" s="751">
        <v>474</v>
      </c>
      <c r="BV41" s="637">
        <v>5</v>
      </c>
      <c r="BW41" s="751">
        <v>19</v>
      </c>
      <c r="BX41" s="751">
        <v>93</v>
      </c>
      <c r="BY41" s="751">
        <v>12</v>
      </c>
      <c r="BZ41" s="751">
        <v>13</v>
      </c>
      <c r="CA41" s="751">
        <v>127</v>
      </c>
      <c r="CB41" s="637">
        <v>10</v>
      </c>
      <c r="CC41" s="751">
        <v>0</v>
      </c>
      <c r="CD41" s="751">
        <v>51</v>
      </c>
      <c r="CE41" s="751">
        <v>13</v>
      </c>
      <c r="CF41" s="751">
        <v>80</v>
      </c>
      <c r="CG41" s="751">
        <v>58</v>
      </c>
      <c r="CH41" s="637">
        <v>1</v>
      </c>
      <c r="CI41" s="751">
        <v>14</v>
      </c>
      <c r="CJ41" s="751">
        <v>33</v>
      </c>
      <c r="CK41" s="751">
        <v>13</v>
      </c>
      <c r="CL41" s="751">
        <v>21</v>
      </c>
      <c r="CM41" s="751">
        <v>153</v>
      </c>
      <c r="CN41" s="637">
        <v>12</v>
      </c>
      <c r="CO41" s="751">
        <v>3</v>
      </c>
      <c r="CP41" s="751">
        <v>133</v>
      </c>
      <c r="CQ41" s="751">
        <v>119</v>
      </c>
      <c r="CR41" s="751">
        <v>72</v>
      </c>
      <c r="CS41" s="751">
        <v>202</v>
      </c>
      <c r="CT41" s="637">
        <v>31</v>
      </c>
      <c r="CU41" s="751">
        <v>236</v>
      </c>
      <c r="CV41" s="751">
        <v>4532</v>
      </c>
      <c r="CW41" s="751">
        <v>2659</v>
      </c>
      <c r="CX41" s="751">
        <v>8108</v>
      </c>
      <c r="CY41" s="751">
        <v>12041</v>
      </c>
      <c r="CZ41" s="808">
        <v>4503</v>
      </c>
    </row>
    <row r="42" spans="2:110" ht="16.5" customHeight="1" thickBot="1" x14ac:dyDescent="0.35">
      <c r="B42" s="813" t="s">
        <v>1136</v>
      </c>
      <c r="C42" s="636">
        <v>4</v>
      </c>
      <c r="D42" s="751">
        <v>562</v>
      </c>
      <c r="E42" s="751">
        <v>390</v>
      </c>
      <c r="F42" s="751">
        <v>3251</v>
      </c>
      <c r="G42" s="751">
        <v>2694</v>
      </c>
      <c r="H42" s="637">
        <v>900</v>
      </c>
      <c r="I42" s="636">
        <v>0</v>
      </c>
      <c r="J42" s="751">
        <v>7</v>
      </c>
      <c r="K42" s="751">
        <v>627</v>
      </c>
      <c r="L42" s="751">
        <v>2325</v>
      </c>
      <c r="M42" s="751">
        <v>870</v>
      </c>
      <c r="N42" s="637">
        <v>623</v>
      </c>
      <c r="O42" s="751">
        <v>5</v>
      </c>
      <c r="P42" s="751">
        <v>33</v>
      </c>
      <c r="Q42" s="751">
        <v>127</v>
      </c>
      <c r="R42" s="751">
        <v>434</v>
      </c>
      <c r="S42" s="751">
        <v>2680</v>
      </c>
      <c r="T42" s="637">
        <v>540</v>
      </c>
      <c r="U42" s="751">
        <v>7</v>
      </c>
      <c r="V42" s="751">
        <v>325</v>
      </c>
      <c r="W42" s="751">
        <v>597</v>
      </c>
      <c r="X42" s="751">
        <v>1357</v>
      </c>
      <c r="Y42" s="751">
        <v>1301</v>
      </c>
      <c r="Z42" s="637">
        <v>533</v>
      </c>
      <c r="AA42" s="751">
        <v>30</v>
      </c>
      <c r="AB42" s="751">
        <v>1176</v>
      </c>
      <c r="AC42" s="751">
        <v>754</v>
      </c>
      <c r="AD42" s="751">
        <v>1152</v>
      </c>
      <c r="AE42" s="751">
        <v>575</v>
      </c>
      <c r="AF42" s="637">
        <v>163</v>
      </c>
      <c r="AG42" s="751">
        <v>3</v>
      </c>
      <c r="AH42" s="751">
        <v>215</v>
      </c>
      <c r="AI42" s="751">
        <v>109</v>
      </c>
      <c r="AJ42" s="751">
        <v>1193</v>
      </c>
      <c r="AK42" s="751">
        <v>700</v>
      </c>
      <c r="AL42" s="637">
        <v>17</v>
      </c>
      <c r="AM42" s="751">
        <v>71</v>
      </c>
      <c r="AN42" s="751">
        <v>140</v>
      </c>
      <c r="AO42" s="751">
        <v>116</v>
      </c>
      <c r="AP42" s="751">
        <v>410</v>
      </c>
      <c r="AQ42" s="751">
        <v>632</v>
      </c>
      <c r="AR42" s="637">
        <v>59</v>
      </c>
      <c r="AS42" s="751">
        <v>30</v>
      </c>
      <c r="AT42" s="751">
        <v>407</v>
      </c>
      <c r="AU42" s="751">
        <v>8</v>
      </c>
      <c r="AV42" s="751">
        <v>255</v>
      </c>
      <c r="AW42" s="751">
        <v>261</v>
      </c>
      <c r="AX42" s="637">
        <v>13</v>
      </c>
      <c r="AY42" s="751">
        <v>0</v>
      </c>
      <c r="AZ42" s="751">
        <v>55</v>
      </c>
      <c r="BA42" s="751">
        <v>229</v>
      </c>
      <c r="BB42" s="751">
        <v>1234</v>
      </c>
      <c r="BC42" s="751">
        <v>242</v>
      </c>
      <c r="BD42" s="637">
        <v>102</v>
      </c>
      <c r="BE42" s="751">
        <v>2</v>
      </c>
      <c r="BF42" s="751">
        <v>1042</v>
      </c>
      <c r="BG42" s="751">
        <v>151</v>
      </c>
      <c r="BH42" s="751">
        <v>425</v>
      </c>
      <c r="BI42" s="751">
        <v>273</v>
      </c>
      <c r="BJ42" s="637">
        <v>15</v>
      </c>
      <c r="BK42" s="751">
        <v>32</v>
      </c>
      <c r="BL42" s="751">
        <v>439</v>
      </c>
      <c r="BM42" s="751">
        <v>323</v>
      </c>
      <c r="BN42" s="751">
        <v>339</v>
      </c>
      <c r="BO42" s="751">
        <v>322</v>
      </c>
      <c r="BP42" s="637">
        <v>29</v>
      </c>
      <c r="BQ42" s="751">
        <v>18</v>
      </c>
      <c r="BR42" s="751">
        <v>132</v>
      </c>
      <c r="BS42" s="751">
        <v>34</v>
      </c>
      <c r="BT42" s="751">
        <v>438</v>
      </c>
      <c r="BU42" s="751">
        <v>298</v>
      </c>
      <c r="BV42" s="637">
        <v>185</v>
      </c>
      <c r="BW42" s="751">
        <v>23</v>
      </c>
      <c r="BX42" s="751">
        <v>99</v>
      </c>
      <c r="BY42" s="751">
        <v>31</v>
      </c>
      <c r="BZ42" s="751">
        <v>29</v>
      </c>
      <c r="CA42" s="751">
        <v>128</v>
      </c>
      <c r="CB42" s="637">
        <v>93</v>
      </c>
      <c r="CC42" s="751">
        <v>0</v>
      </c>
      <c r="CD42" s="751">
        <v>274</v>
      </c>
      <c r="CE42" s="751">
        <v>5</v>
      </c>
      <c r="CF42" s="751">
        <v>12</v>
      </c>
      <c r="CG42" s="751">
        <v>25</v>
      </c>
      <c r="CH42" s="637">
        <v>65</v>
      </c>
      <c r="CI42" s="751">
        <v>6</v>
      </c>
      <c r="CJ42" s="751">
        <v>20</v>
      </c>
      <c r="CK42" s="751">
        <v>10</v>
      </c>
      <c r="CL42" s="751">
        <v>202</v>
      </c>
      <c r="CM42" s="751">
        <v>82</v>
      </c>
      <c r="CN42" s="637">
        <v>48</v>
      </c>
      <c r="CO42" s="751">
        <v>22</v>
      </c>
      <c r="CP42" s="751">
        <v>78</v>
      </c>
      <c r="CQ42" s="751">
        <v>114</v>
      </c>
      <c r="CR42" s="751">
        <v>119</v>
      </c>
      <c r="CS42" s="751">
        <v>126</v>
      </c>
      <c r="CT42" s="637">
        <v>31</v>
      </c>
      <c r="CU42" s="751">
        <v>253</v>
      </c>
      <c r="CV42" s="751">
        <v>5004</v>
      </c>
      <c r="CW42" s="751">
        <v>3625</v>
      </c>
      <c r="CX42" s="751">
        <v>13175</v>
      </c>
      <c r="CY42" s="751">
        <v>11209</v>
      </c>
      <c r="CZ42" s="808">
        <v>3416</v>
      </c>
    </row>
    <row r="43" spans="2:110" ht="16.5" customHeight="1" thickBot="1" x14ac:dyDescent="0.35">
      <c r="B43" s="957" t="s">
        <v>1116</v>
      </c>
      <c r="C43" s="914">
        <v>2</v>
      </c>
      <c r="D43" s="912">
        <v>101</v>
      </c>
      <c r="E43" s="912">
        <v>47</v>
      </c>
      <c r="F43" s="912">
        <v>1622</v>
      </c>
      <c r="G43" s="912">
        <v>5833</v>
      </c>
      <c r="H43" s="913">
        <v>1373</v>
      </c>
      <c r="I43" s="914">
        <v>0</v>
      </c>
      <c r="J43" s="912">
        <v>14</v>
      </c>
      <c r="K43" s="912">
        <v>220</v>
      </c>
      <c r="L43" s="912">
        <v>2315</v>
      </c>
      <c r="M43" s="912">
        <v>1702</v>
      </c>
      <c r="N43" s="913">
        <v>554</v>
      </c>
      <c r="O43" s="912">
        <v>0</v>
      </c>
      <c r="P43" s="912">
        <v>45</v>
      </c>
      <c r="Q43" s="912">
        <v>34</v>
      </c>
      <c r="R43" s="912">
        <v>857</v>
      </c>
      <c r="S43" s="912">
        <v>2321</v>
      </c>
      <c r="T43" s="913">
        <v>1672</v>
      </c>
      <c r="U43" s="912">
        <v>16</v>
      </c>
      <c r="V43" s="912">
        <v>870</v>
      </c>
      <c r="W43" s="912">
        <v>143</v>
      </c>
      <c r="X43" s="912">
        <v>2233</v>
      </c>
      <c r="Y43" s="912">
        <v>1434</v>
      </c>
      <c r="Z43" s="913">
        <v>993</v>
      </c>
      <c r="AA43" s="912">
        <v>42</v>
      </c>
      <c r="AB43" s="912">
        <v>1289</v>
      </c>
      <c r="AC43" s="912">
        <v>503</v>
      </c>
      <c r="AD43" s="912">
        <v>1166</v>
      </c>
      <c r="AE43" s="912">
        <v>510</v>
      </c>
      <c r="AF43" s="913">
        <v>510</v>
      </c>
      <c r="AG43" s="912">
        <v>4</v>
      </c>
      <c r="AH43" s="912">
        <v>271</v>
      </c>
      <c r="AI43" s="912">
        <v>160</v>
      </c>
      <c r="AJ43" s="912">
        <v>276</v>
      </c>
      <c r="AK43" s="912">
        <v>404</v>
      </c>
      <c r="AL43" s="913">
        <v>35</v>
      </c>
      <c r="AM43" s="912">
        <v>83</v>
      </c>
      <c r="AN43" s="912">
        <v>100</v>
      </c>
      <c r="AO43" s="912">
        <v>11</v>
      </c>
      <c r="AP43" s="912">
        <v>115</v>
      </c>
      <c r="AQ43" s="912">
        <v>258</v>
      </c>
      <c r="AR43" s="913">
        <v>1</v>
      </c>
      <c r="AS43" s="912">
        <v>3</v>
      </c>
      <c r="AT43" s="912">
        <v>38</v>
      </c>
      <c r="AU43" s="912">
        <v>27</v>
      </c>
      <c r="AV43" s="912">
        <v>421</v>
      </c>
      <c r="AW43" s="912">
        <v>381</v>
      </c>
      <c r="AX43" s="913">
        <v>44</v>
      </c>
      <c r="AY43" s="912">
        <v>2</v>
      </c>
      <c r="AZ43" s="912">
        <v>1013</v>
      </c>
      <c r="BA43" s="912">
        <v>295</v>
      </c>
      <c r="BB43" s="912">
        <v>331</v>
      </c>
      <c r="BC43" s="912">
        <v>345</v>
      </c>
      <c r="BD43" s="913">
        <v>141</v>
      </c>
      <c r="BE43" s="912">
        <v>13</v>
      </c>
      <c r="BF43" s="912">
        <v>737</v>
      </c>
      <c r="BG43" s="912">
        <v>103</v>
      </c>
      <c r="BH43" s="912">
        <v>301</v>
      </c>
      <c r="BI43" s="912">
        <v>320</v>
      </c>
      <c r="BJ43" s="913">
        <v>25</v>
      </c>
      <c r="BK43" s="912">
        <v>38</v>
      </c>
      <c r="BL43" s="912">
        <v>123</v>
      </c>
      <c r="BM43" s="912">
        <v>286</v>
      </c>
      <c r="BN43" s="912">
        <v>356</v>
      </c>
      <c r="BO43" s="912">
        <v>269</v>
      </c>
      <c r="BP43" s="913">
        <v>64</v>
      </c>
      <c r="BQ43" s="912">
        <v>30</v>
      </c>
      <c r="BR43" s="912">
        <v>95</v>
      </c>
      <c r="BS43" s="912">
        <v>25</v>
      </c>
      <c r="BT43" s="912">
        <v>103</v>
      </c>
      <c r="BU43" s="912">
        <v>500</v>
      </c>
      <c r="BV43" s="913">
        <v>126</v>
      </c>
      <c r="BW43" s="912">
        <v>36</v>
      </c>
      <c r="BX43" s="912">
        <v>79</v>
      </c>
      <c r="BY43" s="912">
        <v>247</v>
      </c>
      <c r="BZ43" s="912">
        <v>15</v>
      </c>
      <c r="CA43" s="912">
        <v>78</v>
      </c>
      <c r="CB43" s="913">
        <v>77</v>
      </c>
      <c r="CC43" s="912">
        <v>0</v>
      </c>
      <c r="CD43" s="912">
        <v>84</v>
      </c>
      <c r="CE43" s="912">
        <v>2</v>
      </c>
      <c r="CF43" s="912">
        <v>71</v>
      </c>
      <c r="CG43" s="912">
        <v>29</v>
      </c>
      <c r="CH43" s="913">
        <v>172</v>
      </c>
      <c r="CI43" s="912">
        <v>11</v>
      </c>
      <c r="CJ43" s="912">
        <v>40</v>
      </c>
      <c r="CK43" s="912">
        <v>13</v>
      </c>
      <c r="CL43" s="912">
        <v>18</v>
      </c>
      <c r="CM43" s="912">
        <v>96</v>
      </c>
      <c r="CN43" s="913">
        <v>21</v>
      </c>
      <c r="CO43" s="912">
        <v>33</v>
      </c>
      <c r="CP43" s="912">
        <v>90</v>
      </c>
      <c r="CQ43" s="912">
        <v>21</v>
      </c>
      <c r="CR43" s="912">
        <v>24</v>
      </c>
      <c r="CS43" s="912">
        <v>216</v>
      </c>
      <c r="CT43" s="913">
        <v>24</v>
      </c>
      <c r="CU43" s="912">
        <v>313</v>
      </c>
      <c r="CV43" s="912">
        <v>4989</v>
      </c>
      <c r="CW43" s="912">
        <v>2137</v>
      </c>
      <c r="CX43" s="912">
        <v>10224</v>
      </c>
      <c r="CY43" s="912">
        <v>14696</v>
      </c>
      <c r="CZ43" s="915">
        <v>5832</v>
      </c>
    </row>
    <row r="44" spans="2:110" ht="16.5" customHeight="1" x14ac:dyDescent="0.3">
      <c r="B44" s="18" t="s">
        <v>324</v>
      </c>
    </row>
    <row r="45" spans="2:110" x14ac:dyDescent="0.3">
      <c r="B45" s="18" t="s">
        <v>395</v>
      </c>
    </row>
    <row r="46" spans="2:110" x14ac:dyDescent="0.3">
      <c r="B46" s="19" t="s">
        <v>729</v>
      </c>
    </row>
    <row r="47" spans="2:110" x14ac:dyDescent="0.3">
      <c r="B47" s="18" t="s">
        <v>496</v>
      </c>
    </row>
    <row r="48" spans="2:110" x14ac:dyDescent="0.3">
      <c r="B48" s="19" t="str">
        <f>'PIB construcción 1'!B191</f>
        <v>Consultado por última vez el 23 de julio de 2021</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hyperlinks>
  <pageMargins left="0.7" right="0.7" top="0.75" bottom="0.75"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87"/>
  <sheetViews>
    <sheetView workbookViewId="0">
      <pane xSplit="2" ySplit="6" topLeftCell="C67" activePane="bottomRight" state="frozen"/>
      <selection activeCell="G424" sqref="G424"/>
      <selection pane="topRight" activeCell="G424" sqref="G424"/>
      <selection pane="bottomLeft" activeCell="G424" sqref="G424"/>
      <selection pane="bottomRight" activeCell="J82" sqref="J82"/>
    </sheetView>
  </sheetViews>
  <sheetFormatPr baseColWidth="10" defaultRowHeight="16.5" x14ac:dyDescent="0.3"/>
  <cols>
    <col min="1" max="1" width="3.42578125" style="35" customWidth="1"/>
    <col min="2" max="2" width="11.42578125" style="35"/>
    <col min="3" max="3" width="13.85546875" style="35" customWidth="1"/>
    <col min="4" max="5" width="11.42578125" style="35"/>
    <col min="6" max="6" width="14" style="35" customWidth="1"/>
    <col min="7" max="16384" width="11.42578125" style="35"/>
  </cols>
  <sheetData>
    <row r="1" spans="1:14" s="670" customFormat="1" x14ac:dyDescent="0.3">
      <c r="I1" s="35"/>
      <c r="J1" s="35"/>
      <c r="K1" s="35"/>
      <c r="L1" s="35"/>
      <c r="M1" s="35"/>
      <c r="N1" s="35"/>
    </row>
    <row r="2" spans="1:14" x14ac:dyDescent="0.3">
      <c r="A2" s="4"/>
      <c r="B2" s="670" t="s">
        <v>1029</v>
      </c>
      <c r="C2" s="3"/>
      <c r="D2" s="3"/>
      <c r="E2" s="3"/>
      <c r="F2" s="3"/>
      <c r="G2" s="3"/>
    </row>
    <row r="3" spans="1:14" x14ac:dyDescent="0.3">
      <c r="A3" s="4"/>
      <c r="B3" s="1" t="s">
        <v>913</v>
      </c>
      <c r="C3" s="2"/>
      <c r="D3" s="2"/>
      <c r="E3" s="2"/>
      <c r="F3" s="2"/>
      <c r="G3" s="2"/>
    </row>
    <row r="4" spans="1:14" ht="17.25" thickBot="1" x14ac:dyDescent="0.35">
      <c r="A4" s="4"/>
      <c r="B4" s="4"/>
      <c r="C4" s="3"/>
      <c r="D4" s="3"/>
      <c r="E4" s="3"/>
      <c r="F4" s="3"/>
      <c r="G4" s="3"/>
    </row>
    <row r="5" spans="1:14" ht="17.25" thickBot="1" x14ac:dyDescent="0.35">
      <c r="A5" s="4"/>
      <c r="B5" s="5"/>
      <c r="C5" s="1077" t="s">
        <v>18</v>
      </c>
      <c r="D5" s="1078"/>
      <c r="E5" s="1079"/>
      <c r="F5" s="1080" t="s">
        <v>19</v>
      </c>
      <c r="G5" s="1080" t="s">
        <v>23</v>
      </c>
    </row>
    <row r="6" spans="1:14" ht="17.25" thickBot="1" x14ac:dyDescent="0.35">
      <c r="A6" s="4"/>
      <c r="B6" s="6"/>
      <c r="C6" s="7" t="s">
        <v>20</v>
      </c>
      <c r="D6" s="8" t="s">
        <v>21</v>
      </c>
      <c r="E6" s="9" t="s">
        <v>22</v>
      </c>
      <c r="F6" s="1081"/>
      <c r="G6" s="1081"/>
    </row>
    <row r="7" spans="1:14" x14ac:dyDescent="0.3">
      <c r="B7" s="308">
        <v>42005</v>
      </c>
      <c r="C7" s="484">
        <v>1591772</v>
      </c>
      <c r="D7" s="484">
        <v>537226</v>
      </c>
      <c r="E7" s="484">
        <v>1054546</v>
      </c>
      <c r="F7" s="484">
        <v>681493</v>
      </c>
      <c r="G7" s="484">
        <v>2273265</v>
      </c>
      <c r="H7" s="121"/>
    </row>
    <row r="8" spans="1:14" x14ac:dyDescent="0.3">
      <c r="B8" s="122">
        <v>42036</v>
      </c>
      <c r="C8" s="482">
        <v>1875458</v>
      </c>
      <c r="D8" s="482">
        <v>572561</v>
      </c>
      <c r="E8" s="482">
        <v>1302897</v>
      </c>
      <c r="F8" s="483">
        <v>623108</v>
      </c>
      <c r="G8" s="476">
        <v>2498566</v>
      </c>
      <c r="H8" s="121"/>
    </row>
    <row r="9" spans="1:14" x14ac:dyDescent="0.3">
      <c r="B9" s="122">
        <v>42064</v>
      </c>
      <c r="C9" s="476">
        <v>1670075</v>
      </c>
      <c r="D9" s="476">
        <v>374025</v>
      </c>
      <c r="E9" s="476">
        <v>1296050</v>
      </c>
      <c r="F9" s="476">
        <v>749414</v>
      </c>
      <c r="G9" s="476">
        <v>2419489</v>
      </c>
      <c r="H9" s="121"/>
    </row>
    <row r="10" spans="1:14" x14ac:dyDescent="0.3">
      <c r="B10" s="122">
        <v>42095</v>
      </c>
      <c r="C10" s="476">
        <v>2030992</v>
      </c>
      <c r="D10" s="476">
        <v>562004</v>
      </c>
      <c r="E10" s="476">
        <v>1468988</v>
      </c>
      <c r="F10" s="476">
        <v>726888</v>
      </c>
      <c r="G10" s="476">
        <v>2757880</v>
      </c>
      <c r="H10" s="121"/>
    </row>
    <row r="11" spans="1:14" x14ac:dyDescent="0.3">
      <c r="B11" s="122">
        <v>42125</v>
      </c>
      <c r="C11" s="476">
        <v>1350769</v>
      </c>
      <c r="D11" s="476">
        <v>277334</v>
      </c>
      <c r="E11" s="476">
        <v>1073435</v>
      </c>
      <c r="F11" s="476">
        <v>616716</v>
      </c>
      <c r="G11" s="476">
        <v>1967485</v>
      </c>
    </row>
    <row r="12" spans="1:14" x14ac:dyDescent="0.3">
      <c r="B12" s="122">
        <v>42156</v>
      </c>
      <c r="C12" s="476">
        <v>2123248</v>
      </c>
      <c r="D12" s="476">
        <v>630840</v>
      </c>
      <c r="E12" s="476">
        <v>1492408</v>
      </c>
      <c r="F12" s="476">
        <v>580132</v>
      </c>
      <c r="G12" s="476">
        <v>2703380</v>
      </c>
    </row>
    <row r="13" spans="1:14" x14ac:dyDescent="0.3">
      <c r="B13" s="122">
        <v>42186</v>
      </c>
      <c r="C13" s="476">
        <v>1795408</v>
      </c>
      <c r="D13" s="476">
        <v>300843</v>
      </c>
      <c r="E13" s="476">
        <v>1494565</v>
      </c>
      <c r="F13" s="476">
        <v>763258</v>
      </c>
      <c r="G13" s="476">
        <v>2558666</v>
      </c>
    </row>
    <row r="14" spans="1:14" x14ac:dyDescent="0.3">
      <c r="B14" s="122">
        <v>42217</v>
      </c>
      <c r="C14" s="476">
        <v>1593096</v>
      </c>
      <c r="D14" s="476">
        <v>326807</v>
      </c>
      <c r="E14" s="476">
        <v>1266289</v>
      </c>
      <c r="F14" s="476">
        <v>546759</v>
      </c>
      <c r="G14" s="476">
        <v>2139855</v>
      </c>
    </row>
    <row r="15" spans="1:14" x14ac:dyDescent="0.3">
      <c r="B15" s="122">
        <v>42248</v>
      </c>
      <c r="C15" s="476">
        <v>1925609</v>
      </c>
      <c r="D15" s="476">
        <v>594300</v>
      </c>
      <c r="E15" s="476">
        <v>1331309</v>
      </c>
      <c r="F15" s="476">
        <v>750048</v>
      </c>
      <c r="G15" s="476">
        <v>2675657</v>
      </c>
    </row>
    <row r="16" spans="1:14" x14ac:dyDescent="0.3">
      <c r="B16" s="122">
        <v>42278</v>
      </c>
      <c r="C16" s="476">
        <v>1667908</v>
      </c>
      <c r="D16" s="476">
        <v>566703</v>
      </c>
      <c r="E16" s="476">
        <v>1101205</v>
      </c>
      <c r="F16" s="476">
        <v>713568</v>
      </c>
      <c r="G16" s="476">
        <v>2381476</v>
      </c>
    </row>
    <row r="17" spans="2:14" x14ac:dyDescent="0.3">
      <c r="B17" s="122">
        <v>42309</v>
      </c>
      <c r="C17" s="476">
        <v>1619061</v>
      </c>
      <c r="D17" s="476">
        <v>289652</v>
      </c>
      <c r="E17" s="476">
        <v>1329409</v>
      </c>
      <c r="F17" s="476">
        <v>514515</v>
      </c>
      <c r="G17" s="476">
        <v>2133576</v>
      </c>
    </row>
    <row r="18" spans="2:14" x14ac:dyDescent="0.3">
      <c r="B18" s="122">
        <v>42339</v>
      </c>
      <c r="C18" s="476">
        <v>3636993</v>
      </c>
      <c r="D18" s="476">
        <v>740549</v>
      </c>
      <c r="E18" s="476">
        <v>2896444</v>
      </c>
      <c r="F18" s="476">
        <v>1256241</v>
      </c>
      <c r="G18" s="476">
        <v>4893234</v>
      </c>
    </row>
    <row r="19" spans="2:14" x14ac:dyDescent="0.3">
      <c r="B19" s="122">
        <v>42370</v>
      </c>
      <c r="C19" s="476">
        <v>1166592</v>
      </c>
      <c r="D19" s="476">
        <v>354339</v>
      </c>
      <c r="E19" s="476">
        <v>812253</v>
      </c>
      <c r="F19" s="476">
        <v>488997</v>
      </c>
      <c r="G19" s="476">
        <v>1655589</v>
      </c>
    </row>
    <row r="20" spans="2:14" x14ac:dyDescent="0.3">
      <c r="B20" s="122">
        <v>42401</v>
      </c>
      <c r="C20" s="476">
        <v>1292412</v>
      </c>
      <c r="D20" s="476">
        <v>255822</v>
      </c>
      <c r="E20" s="476">
        <v>1036590</v>
      </c>
      <c r="F20" s="476">
        <v>530642</v>
      </c>
      <c r="G20" s="476">
        <v>1823054</v>
      </c>
    </row>
    <row r="21" spans="2:14" s="4" customFormat="1" x14ac:dyDescent="0.3">
      <c r="B21" s="122">
        <v>42430</v>
      </c>
      <c r="C21" s="482">
        <v>1477723</v>
      </c>
      <c r="D21" s="482">
        <v>414518</v>
      </c>
      <c r="E21" s="482">
        <v>1063205</v>
      </c>
      <c r="F21" s="483">
        <v>378731</v>
      </c>
      <c r="G21" s="476">
        <v>1856454</v>
      </c>
      <c r="H21" s="3"/>
      <c r="I21" s="35"/>
      <c r="J21" s="35"/>
      <c r="K21" s="35"/>
      <c r="L21" s="35"/>
      <c r="M21" s="35"/>
      <c r="N21" s="35"/>
    </row>
    <row r="22" spans="2:14" s="4" customFormat="1" ht="15.75" customHeight="1" x14ac:dyDescent="0.3">
      <c r="B22" s="122">
        <v>42461</v>
      </c>
      <c r="C22" s="482">
        <v>1353273</v>
      </c>
      <c r="D22" s="482">
        <v>305010</v>
      </c>
      <c r="E22" s="482">
        <v>1048263</v>
      </c>
      <c r="F22" s="483">
        <v>607999</v>
      </c>
      <c r="G22" s="476">
        <v>1961272</v>
      </c>
      <c r="H22" s="3"/>
      <c r="I22" s="35"/>
      <c r="J22" s="35"/>
      <c r="K22" s="35"/>
      <c r="L22" s="35"/>
      <c r="M22" s="35"/>
      <c r="N22" s="35"/>
    </row>
    <row r="23" spans="2:14" s="4" customFormat="1" ht="15.75" customHeight="1" x14ac:dyDescent="0.3">
      <c r="B23" s="122">
        <v>42491</v>
      </c>
      <c r="C23" s="482">
        <v>1901165</v>
      </c>
      <c r="D23" s="482">
        <v>415950</v>
      </c>
      <c r="E23" s="482">
        <v>1485215</v>
      </c>
      <c r="F23" s="483">
        <v>544347</v>
      </c>
      <c r="G23" s="476">
        <v>2445512</v>
      </c>
      <c r="H23" s="3"/>
      <c r="I23" s="35"/>
      <c r="J23" s="35"/>
      <c r="K23" s="35"/>
      <c r="L23" s="35"/>
      <c r="M23" s="35"/>
      <c r="N23" s="35"/>
    </row>
    <row r="24" spans="2:14" s="4" customFormat="1" ht="15.75" customHeight="1" x14ac:dyDescent="0.3">
      <c r="B24" s="122">
        <v>42522</v>
      </c>
      <c r="C24" s="482">
        <v>1431161</v>
      </c>
      <c r="D24" s="482">
        <v>329274</v>
      </c>
      <c r="E24" s="482">
        <v>1101887</v>
      </c>
      <c r="F24" s="483">
        <v>375713</v>
      </c>
      <c r="G24" s="476">
        <v>1806874</v>
      </c>
      <c r="H24" s="3"/>
      <c r="I24" s="35"/>
      <c r="J24" s="35"/>
      <c r="K24" s="35"/>
      <c r="L24" s="35"/>
      <c r="M24" s="35"/>
      <c r="N24" s="35"/>
    </row>
    <row r="25" spans="2:14" s="4" customFormat="1" ht="15.75" customHeight="1" x14ac:dyDescent="0.3">
      <c r="B25" s="122">
        <v>42552</v>
      </c>
      <c r="C25" s="482">
        <v>1304190</v>
      </c>
      <c r="D25" s="482">
        <v>379399</v>
      </c>
      <c r="E25" s="482">
        <v>924791</v>
      </c>
      <c r="F25" s="483">
        <v>502295</v>
      </c>
      <c r="G25" s="476">
        <v>1806485</v>
      </c>
      <c r="H25" s="3"/>
      <c r="I25" s="35"/>
      <c r="J25" s="35"/>
      <c r="K25" s="35"/>
      <c r="L25" s="35"/>
      <c r="M25" s="35"/>
      <c r="N25" s="35"/>
    </row>
    <row r="26" spans="2:14" s="4" customFormat="1" ht="15.75" customHeight="1" x14ac:dyDescent="0.3">
      <c r="B26" s="122">
        <v>42583</v>
      </c>
      <c r="C26" s="482">
        <v>1597602</v>
      </c>
      <c r="D26" s="482">
        <v>308625</v>
      </c>
      <c r="E26" s="482">
        <v>1288977</v>
      </c>
      <c r="F26" s="483">
        <v>557708</v>
      </c>
      <c r="G26" s="476">
        <v>2155310</v>
      </c>
      <c r="H26" s="3"/>
      <c r="I26" s="35"/>
      <c r="J26" s="35"/>
      <c r="K26" s="35"/>
      <c r="L26" s="35"/>
      <c r="M26" s="35"/>
      <c r="N26" s="35"/>
    </row>
    <row r="27" spans="2:14" s="4" customFormat="1" ht="15.75" customHeight="1" x14ac:dyDescent="0.3">
      <c r="B27" s="122">
        <v>42614</v>
      </c>
      <c r="C27" s="482">
        <v>1736453</v>
      </c>
      <c r="D27" s="482">
        <v>529089</v>
      </c>
      <c r="E27" s="482">
        <v>1207364</v>
      </c>
      <c r="F27" s="483">
        <v>494949</v>
      </c>
      <c r="G27" s="476">
        <v>2231402</v>
      </c>
      <c r="H27" s="3"/>
      <c r="I27" s="35"/>
      <c r="J27" s="35"/>
      <c r="K27" s="35"/>
      <c r="L27" s="35"/>
      <c r="M27" s="35"/>
      <c r="N27" s="35"/>
    </row>
    <row r="28" spans="2:14" s="4" customFormat="1" ht="15.75" customHeight="1" x14ac:dyDescent="0.3">
      <c r="B28" s="122">
        <v>42644</v>
      </c>
      <c r="C28" s="482">
        <v>1533718</v>
      </c>
      <c r="D28" s="482">
        <v>271367</v>
      </c>
      <c r="E28" s="482">
        <v>1262351</v>
      </c>
      <c r="F28" s="483">
        <v>663580</v>
      </c>
      <c r="G28" s="476">
        <v>2197298</v>
      </c>
      <c r="H28" s="3"/>
      <c r="I28" s="35"/>
      <c r="J28" s="35"/>
      <c r="K28" s="35"/>
      <c r="L28" s="35"/>
      <c r="M28" s="35"/>
      <c r="N28" s="35"/>
    </row>
    <row r="29" spans="2:14" s="4" customFormat="1" ht="15.75" customHeight="1" x14ac:dyDescent="0.3">
      <c r="B29" s="122">
        <v>42675</v>
      </c>
      <c r="C29" s="482">
        <v>1657325</v>
      </c>
      <c r="D29" s="482">
        <v>508872</v>
      </c>
      <c r="E29" s="482">
        <v>1148453</v>
      </c>
      <c r="F29" s="483">
        <v>562656</v>
      </c>
      <c r="G29" s="476">
        <v>2219981</v>
      </c>
      <c r="H29" s="3"/>
      <c r="I29" s="35"/>
      <c r="J29" s="35"/>
      <c r="K29" s="35"/>
      <c r="L29" s="35"/>
      <c r="M29" s="35"/>
      <c r="N29" s="35"/>
    </row>
    <row r="30" spans="2:14" s="4" customFormat="1" ht="15.75" customHeight="1" x14ac:dyDescent="0.3">
      <c r="B30" s="122">
        <v>42705</v>
      </c>
      <c r="C30" s="482">
        <v>2112567</v>
      </c>
      <c r="D30" s="482">
        <v>599908</v>
      </c>
      <c r="E30" s="482">
        <v>1512659</v>
      </c>
      <c r="F30" s="483">
        <v>760943</v>
      </c>
      <c r="G30" s="476">
        <v>2873510</v>
      </c>
      <c r="H30" s="3"/>
      <c r="I30" s="35"/>
      <c r="J30" s="35"/>
      <c r="K30" s="35"/>
      <c r="L30" s="35"/>
      <c r="M30" s="35"/>
      <c r="N30" s="35"/>
    </row>
    <row r="31" spans="2:14" s="4" customFormat="1" ht="17.25" customHeight="1" x14ac:dyDescent="0.3">
      <c r="B31" s="122">
        <v>42736</v>
      </c>
      <c r="C31" s="482">
        <v>1185131</v>
      </c>
      <c r="D31" s="482">
        <v>229478</v>
      </c>
      <c r="E31" s="482">
        <v>955653</v>
      </c>
      <c r="F31" s="483">
        <v>363370</v>
      </c>
      <c r="G31" s="476">
        <v>1548501</v>
      </c>
      <c r="H31" s="3"/>
      <c r="I31" s="35"/>
      <c r="J31" s="35"/>
      <c r="K31" s="35"/>
      <c r="L31" s="35"/>
      <c r="M31" s="35"/>
      <c r="N31" s="35"/>
    </row>
    <row r="32" spans="2:14" ht="15" customHeight="1" x14ac:dyDescent="0.3">
      <c r="B32" s="122">
        <v>42767</v>
      </c>
      <c r="C32" s="482">
        <v>1590979</v>
      </c>
      <c r="D32" s="482">
        <v>272961</v>
      </c>
      <c r="E32" s="482">
        <v>1318018</v>
      </c>
      <c r="F32" s="483">
        <v>356716</v>
      </c>
      <c r="G32" s="476">
        <v>1947695</v>
      </c>
    </row>
    <row r="33" spans="2:7" ht="15" customHeight="1" x14ac:dyDescent="0.3">
      <c r="B33" s="122">
        <v>42795</v>
      </c>
      <c r="C33" s="482">
        <v>1438528</v>
      </c>
      <c r="D33" s="482">
        <v>354904</v>
      </c>
      <c r="E33" s="482">
        <v>1083624</v>
      </c>
      <c r="F33" s="483">
        <v>558706</v>
      </c>
      <c r="G33" s="476">
        <v>1997234</v>
      </c>
    </row>
    <row r="34" spans="2:7" ht="15" customHeight="1" x14ac:dyDescent="0.3">
      <c r="B34" s="122">
        <v>42826</v>
      </c>
      <c r="C34" s="482">
        <v>1308557</v>
      </c>
      <c r="D34" s="482">
        <v>394570</v>
      </c>
      <c r="E34" s="482">
        <v>913987</v>
      </c>
      <c r="F34" s="483">
        <v>496292</v>
      </c>
      <c r="G34" s="476">
        <v>1804849</v>
      </c>
    </row>
    <row r="35" spans="2:7" ht="15" customHeight="1" x14ac:dyDescent="0.3">
      <c r="B35" s="122">
        <v>42856</v>
      </c>
      <c r="C35" s="482">
        <v>1449398</v>
      </c>
      <c r="D35" s="482">
        <v>254338</v>
      </c>
      <c r="E35" s="482">
        <v>1195060</v>
      </c>
      <c r="F35" s="483">
        <v>448311</v>
      </c>
      <c r="G35" s="476">
        <v>1897709</v>
      </c>
    </row>
    <row r="36" spans="2:7" ht="15" customHeight="1" x14ac:dyDescent="0.3">
      <c r="B36" s="122">
        <v>42887</v>
      </c>
      <c r="C36" s="482">
        <v>1431181</v>
      </c>
      <c r="D36" s="482">
        <v>311447</v>
      </c>
      <c r="E36" s="482">
        <v>1119734</v>
      </c>
      <c r="F36" s="483">
        <v>371773</v>
      </c>
      <c r="G36" s="476">
        <v>1802954</v>
      </c>
    </row>
    <row r="37" spans="2:7" x14ac:dyDescent="0.3">
      <c r="B37" s="122">
        <v>42917</v>
      </c>
      <c r="C37" s="482">
        <v>1391495</v>
      </c>
      <c r="D37" s="482">
        <v>541947</v>
      </c>
      <c r="E37" s="482">
        <v>849548</v>
      </c>
      <c r="F37" s="483">
        <v>532000</v>
      </c>
      <c r="G37" s="476">
        <v>1923495</v>
      </c>
    </row>
    <row r="38" spans="2:7" x14ac:dyDescent="0.3">
      <c r="B38" s="122">
        <v>42948</v>
      </c>
      <c r="C38" s="482">
        <v>1701480</v>
      </c>
      <c r="D38" s="482">
        <v>404488</v>
      </c>
      <c r="E38" s="482">
        <v>1296992</v>
      </c>
      <c r="F38" s="483">
        <v>378312</v>
      </c>
      <c r="G38" s="476">
        <v>2079792</v>
      </c>
    </row>
    <row r="39" spans="2:7" x14ac:dyDescent="0.3">
      <c r="B39" s="122">
        <v>42979</v>
      </c>
      <c r="C39" s="482">
        <v>1629518</v>
      </c>
      <c r="D39" s="482">
        <v>342684</v>
      </c>
      <c r="E39" s="482">
        <v>1286834</v>
      </c>
      <c r="F39" s="483">
        <v>505860</v>
      </c>
      <c r="G39" s="476">
        <v>2135378</v>
      </c>
    </row>
    <row r="40" spans="2:7" x14ac:dyDescent="0.3">
      <c r="B40" s="122">
        <v>43009</v>
      </c>
      <c r="C40" s="482">
        <v>1497239</v>
      </c>
      <c r="D40" s="482">
        <v>403629</v>
      </c>
      <c r="E40" s="482">
        <v>1093610</v>
      </c>
      <c r="F40" s="483">
        <v>533503</v>
      </c>
      <c r="G40" s="476">
        <v>2030742</v>
      </c>
    </row>
    <row r="41" spans="2:7" x14ac:dyDescent="0.3">
      <c r="B41" s="122">
        <v>43040</v>
      </c>
      <c r="C41" s="482">
        <v>1467734</v>
      </c>
      <c r="D41" s="482">
        <v>207041</v>
      </c>
      <c r="E41" s="482">
        <v>1260693</v>
      </c>
      <c r="F41" s="483">
        <v>589786</v>
      </c>
      <c r="G41" s="476">
        <v>2057520</v>
      </c>
    </row>
    <row r="42" spans="2:7" x14ac:dyDescent="0.3">
      <c r="B42" s="122">
        <v>43070</v>
      </c>
      <c r="C42" s="482">
        <v>1599591</v>
      </c>
      <c r="D42" s="482">
        <v>446649</v>
      </c>
      <c r="E42" s="482">
        <v>1152942</v>
      </c>
      <c r="F42" s="483">
        <v>766743</v>
      </c>
      <c r="G42" s="476">
        <v>2366334</v>
      </c>
    </row>
    <row r="43" spans="2:7" x14ac:dyDescent="0.3">
      <c r="B43" s="122">
        <v>43101</v>
      </c>
      <c r="C43" s="482">
        <v>1281013</v>
      </c>
      <c r="D43" s="482">
        <v>365711</v>
      </c>
      <c r="E43" s="482">
        <v>915302</v>
      </c>
      <c r="F43" s="483">
        <v>399921</v>
      </c>
      <c r="G43" s="476">
        <v>1680934</v>
      </c>
    </row>
    <row r="44" spans="2:7" x14ac:dyDescent="0.3">
      <c r="B44" s="122">
        <v>43132</v>
      </c>
      <c r="C44" s="482">
        <v>1386019</v>
      </c>
      <c r="D44" s="482">
        <v>392501</v>
      </c>
      <c r="E44" s="482">
        <v>993518</v>
      </c>
      <c r="F44" s="483">
        <v>331173</v>
      </c>
      <c r="G44" s="476">
        <v>1717192</v>
      </c>
    </row>
    <row r="45" spans="2:7" x14ac:dyDescent="0.3">
      <c r="B45" s="122">
        <v>43160</v>
      </c>
      <c r="C45" s="482">
        <v>1082808</v>
      </c>
      <c r="D45" s="482">
        <v>408282</v>
      </c>
      <c r="E45" s="482">
        <v>674526</v>
      </c>
      <c r="F45" s="483">
        <v>318099</v>
      </c>
      <c r="G45" s="476">
        <v>1400907</v>
      </c>
    </row>
    <row r="46" spans="2:7" x14ac:dyDescent="0.3">
      <c r="B46" s="122">
        <v>43191</v>
      </c>
      <c r="C46" s="482">
        <v>1662859</v>
      </c>
      <c r="D46" s="482">
        <v>454657</v>
      </c>
      <c r="E46" s="482">
        <v>1208202</v>
      </c>
      <c r="F46" s="483">
        <v>426038</v>
      </c>
      <c r="G46" s="476">
        <v>2088897</v>
      </c>
    </row>
    <row r="47" spans="2:7" x14ac:dyDescent="0.3">
      <c r="B47" s="122">
        <v>43221</v>
      </c>
      <c r="C47" s="482">
        <v>1393986</v>
      </c>
      <c r="D47" s="482">
        <v>426623</v>
      </c>
      <c r="E47" s="482">
        <v>967363</v>
      </c>
      <c r="F47" s="483">
        <v>602105</v>
      </c>
      <c r="G47" s="476">
        <v>1996091</v>
      </c>
    </row>
    <row r="48" spans="2:7" x14ac:dyDescent="0.3">
      <c r="B48" s="122">
        <v>43252</v>
      </c>
      <c r="C48" s="482">
        <v>1331143</v>
      </c>
      <c r="D48" s="482">
        <v>172072</v>
      </c>
      <c r="E48" s="482">
        <v>1159071</v>
      </c>
      <c r="F48" s="483">
        <v>373417</v>
      </c>
      <c r="G48" s="476">
        <v>1704560</v>
      </c>
    </row>
    <row r="49" spans="2:7" x14ac:dyDescent="0.3">
      <c r="B49" s="122">
        <v>43282</v>
      </c>
      <c r="C49" s="482">
        <v>1358522</v>
      </c>
      <c r="D49" s="482">
        <v>361558</v>
      </c>
      <c r="E49" s="482">
        <v>996964</v>
      </c>
      <c r="F49" s="483">
        <v>599760</v>
      </c>
      <c r="G49" s="476">
        <v>1958282</v>
      </c>
    </row>
    <row r="50" spans="2:7" x14ac:dyDescent="0.3">
      <c r="B50" s="122">
        <v>43313</v>
      </c>
      <c r="C50" s="482">
        <v>1512130</v>
      </c>
      <c r="D50" s="482">
        <v>528686</v>
      </c>
      <c r="E50" s="482">
        <v>983444</v>
      </c>
      <c r="F50" s="483">
        <v>323936</v>
      </c>
      <c r="G50" s="476">
        <v>1836066</v>
      </c>
    </row>
    <row r="51" spans="2:7" x14ac:dyDescent="0.3">
      <c r="B51" s="122">
        <v>43344</v>
      </c>
      <c r="C51" s="482">
        <v>1419585</v>
      </c>
      <c r="D51" s="482">
        <v>496702</v>
      </c>
      <c r="E51" s="482">
        <v>922883</v>
      </c>
      <c r="F51" s="483">
        <v>474960</v>
      </c>
      <c r="G51" s="476">
        <v>1894545</v>
      </c>
    </row>
    <row r="52" spans="2:7" x14ac:dyDescent="0.3">
      <c r="B52" s="122">
        <v>43374</v>
      </c>
      <c r="C52" s="482">
        <v>1279576</v>
      </c>
      <c r="D52" s="482">
        <v>265275</v>
      </c>
      <c r="E52" s="482">
        <v>1014301</v>
      </c>
      <c r="F52" s="483">
        <v>599491</v>
      </c>
      <c r="G52" s="476">
        <v>1879067</v>
      </c>
    </row>
    <row r="53" spans="2:7" x14ac:dyDescent="0.3">
      <c r="B53" s="122">
        <v>43405</v>
      </c>
      <c r="C53" s="482">
        <v>1492920</v>
      </c>
      <c r="D53" s="482">
        <v>313563</v>
      </c>
      <c r="E53" s="482">
        <v>1179357</v>
      </c>
      <c r="F53" s="483">
        <v>626963</v>
      </c>
      <c r="G53" s="476">
        <v>2119883</v>
      </c>
    </row>
    <row r="54" spans="2:7" x14ac:dyDescent="0.3">
      <c r="B54" s="122">
        <v>43435</v>
      </c>
      <c r="C54" s="482">
        <v>1383949</v>
      </c>
      <c r="D54" s="482">
        <v>322625</v>
      </c>
      <c r="E54" s="482">
        <v>1061324</v>
      </c>
      <c r="F54" s="483">
        <v>542319</v>
      </c>
      <c r="G54" s="476">
        <v>1926268</v>
      </c>
    </row>
    <row r="55" spans="2:7" x14ac:dyDescent="0.3">
      <c r="B55" s="122">
        <v>43466</v>
      </c>
      <c r="C55" s="482">
        <v>1188413</v>
      </c>
      <c r="D55" s="482">
        <v>437059</v>
      </c>
      <c r="E55" s="482">
        <v>751354</v>
      </c>
      <c r="F55" s="483">
        <v>292468</v>
      </c>
      <c r="G55" s="476">
        <v>1480881</v>
      </c>
    </row>
    <row r="56" spans="2:7" x14ac:dyDescent="0.3">
      <c r="B56" s="122">
        <v>43497</v>
      </c>
      <c r="C56" s="482">
        <v>1258836</v>
      </c>
      <c r="D56" s="482">
        <v>322419</v>
      </c>
      <c r="E56" s="482">
        <v>936417</v>
      </c>
      <c r="F56" s="483">
        <v>479071</v>
      </c>
      <c r="G56" s="476">
        <v>1737907</v>
      </c>
    </row>
    <row r="57" spans="2:7" x14ac:dyDescent="0.3">
      <c r="B57" s="122">
        <v>43525</v>
      </c>
      <c r="C57" s="482">
        <v>1436401</v>
      </c>
      <c r="D57" s="482">
        <v>523030</v>
      </c>
      <c r="E57" s="482">
        <v>913371</v>
      </c>
      <c r="F57" s="483">
        <v>332443</v>
      </c>
      <c r="G57" s="476">
        <v>1768844</v>
      </c>
    </row>
    <row r="58" spans="2:7" x14ac:dyDescent="0.3">
      <c r="B58" s="122">
        <v>43556</v>
      </c>
      <c r="C58" s="482">
        <v>1309314</v>
      </c>
      <c r="D58" s="482">
        <v>409800</v>
      </c>
      <c r="E58" s="482">
        <v>899514</v>
      </c>
      <c r="F58" s="483">
        <v>324272</v>
      </c>
      <c r="G58" s="476">
        <v>1633586</v>
      </c>
    </row>
    <row r="59" spans="2:7" x14ac:dyDescent="0.3">
      <c r="B59" s="122">
        <v>43586</v>
      </c>
      <c r="C59" s="482">
        <v>1504449</v>
      </c>
      <c r="D59" s="482">
        <v>331607</v>
      </c>
      <c r="E59" s="482">
        <v>1172842</v>
      </c>
      <c r="F59" s="483">
        <v>452085</v>
      </c>
      <c r="G59" s="476">
        <v>1956534</v>
      </c>
    </row>
    <row r="60" spans="2:7" x14ac:dyDescent="0.3">
      <c r="B60" s="122">
        <v>43617</v>
      </c>
      <c r="C60" s="482">
        <v>1311724</v>
      </c>
      <c r="D60" s="482">
        <v>348442</v>
      </c>
      <c r="E60" s="482">
        <v>963282</v>
      </c>
      <c r="F60" s="483">
        <v>420756</v>
      </c>
      <c r="G60" s="476">
        <v>1732480</v>
      </c>
    </row>
    <row r="61" spans="2:7" x14ac:dyDescent="0.3">
      <c r="B61" s="122">
        <v>43647</v>
      </c>
      <c r="C61" s="482">
        <v>1592990</v>
      </c>
      <c r="D61" s="482">
        <v>677553</v>
      </c>
      <c r="E61" s="482">
        <v>915437</v>
      </c>
      <c r="F61" s="483">
        <v>329551</v>
      </c>
      <c r="G61" s="476">
        <v>1922541</v>
      </c>
    </row>
    <row r="62" spans="2:7" x14ac:dyDescent="0.3">
      <c r="B62" s="122">
        <v>43678</v>
      </c>
      <c r="C62" s="482">
        <v>1295686</v>
      </c>
      <c r="D62" s="482">
        <v>356731</v>
      </c>
      <c r="E62" s="482">
        <v>938955</v>
      </c>
      <c r="F62" s="483">
        <v>341146</v>
      </c>
      <c r="G62" s="476">
        <v>1636832</v>
      </c>
    </row>
    <row r="63" spans="2:7" x14ac:dyDescent="0.3">
      <c r="B63" s="122">
        <v>43709</v>
      </c>
      <c r="C63" s="482">
        <v>1245283</v>
      </c>
      <c r="D63" s="482">
        <v>383222</v>
      </c>
      <c r="E63" s="482">
        <v>862061</v>
      </c>
      <c r="F63" s="483">
        <v>436851</v>
      </c>
      <c r="G63" s="476">
        <v>1682134</v>
      </c>
    </row>
    <row r="64" spans="2:7" x14ac:dyDescent="0.3">
      <c r="B64" s="122">
        <v>43739</v>
      </c>
      <c r="C64" s="482">
        <v>1316818</v>
      </c>
      <c r="D64" s="482">
        <v>454186</v>
      </c>
      <c r="E64" s="482">
        <v>862632</v>
      </c>
      <c r="F64" s="483">
        <v>349493</v>
      </c>
      <c r="G64" s="476">
        <v>1666311</v>
      </c>
    </row>
    <row r="65" spans="2:8" x14ac:dyDescent="0.3">
      <c r="B65" s="122">
        <v>43770</v>
      </c>
      <c r="C65" s="482">
        <v>1506077</v>
      </c>
      <c r="D65" s="482">
        <v>401170</v>
      </c>
      <c r="E65" s="482">
        <v>1104907</v>
      </c>
      <c r="F65" s="483">
        <v>398928</v>
      </c>
      <c r="G65" s="476">
        <v>1905005</v>
      </c>
    </row>
    <row r="66" spans="2:8" x14ac:dyDescent="0.3">
      <c r="B66" s="122">
        <v>43800</v>
      </c>
      <c r="C66" s="482">
        <v>3230705</v>
      </c>
      <c r="D66" s="482">
        <v>1352422</v>
      </c>
      <c r="E66" s="482">
        <v>1878283</v>
      </c>
      <c r="F66" s="483">
        <v>794535</v>
      </c>
      <c r="G66" s="476">
        <v>4025240</v>
      </c>
      <c r="H66" s="121"/>
    </row>
    <row r="67" spans="2:8" x14ac:dyDescent="0.3">
      <c r="B67" s="122">
        <v>43831</v>
      </c>
      <c r="C67" s="482">
        <v>1455120</v>
      </c>
      <c r="D67" s="482">
        <v>505538</v>
      </c>
      <c r="E67" s="482">
        <v>949582</v>
      </c>
      <c r="F67" s="483">
        <v>252215</v>
      </c>
      <c r="G67" s="476">
        <v>1707335</v>
      </c>
      <c r="H67" s="121"/>
    </row>
    <row r="68" spans="2:8" x14ac:dyDescent="0.3">
      <c r="B68" s="122">
        <v>43862</v>
      </c>
      <c r="C68" s="482">
        <v>1363501</v>
      </c>
      <c r="D68" s="482">
        <v>566125</v>
      </c>
      <c r="E68" s="482">
        <v>797376</v>
      </c>
      <c r="F68" s="483">
        <v>458860</v>
      </c>
      <c r="G68" s="476">
        <v>1822361</v>
      </c>
    </row>
    <row r="69" spans="2:8" x14ac:dyDescent="0.3">
      <c r="B69" s="122">
        <v>43891</v>
      </c>
      <c r="C69" s="482">
        <v>807688</v>
      </c>
      <c r="D69" s="482">
        <v>347682</v>
      </c>
      <c r="E69" s="482">
        <v>460006</v>
      </c>
      <c r="F69" s="483">
        <v>198621</v>
      </c>
      <c r="G69" s="476">
        <v>1006309</v>
      </c>
    </row>
    <row r="70" spans="2:8" x14ac:dyDescent="0.3">
      <c r="B70" s="122">
        <v>43922</v>
      </c>
      <c r="C70" s="482">
        <v>272276</v>
      </c>
      <c r="D70" s="482">
        <v>85565</v>
      </c>
      <c r="E70" s="482">
        <v>186711</v>
      </c>
      <c r="F70" s="483">
        <v>53756</v>
      </c>
      <c r="G70" s="476">
        <v>326032</v>
      </c>
    </row>
    <row r="71" spans="2:8" x14ac:dyDescent="0.3">
      <c r="B71" s="122">
        <v>43952</v>
      </c>
      <c r="C71" s="482">
        <v>724809</v>
      </c>
      <c r="D71" s="482">
        <v>302073</v>
      </c>
      <c r="E71" s="482">
        <v>422736</v>
      </c>
      <c r="F71" s="483">
        <v>196157</v>
      </c>
      <c r="G71" s="476">
        <v>920966</v>
      </c>
    </row>
    <row r="72" spans="2:8" x14ac:dyDescent="0.3">
      <c r="B72" s="122">
        <v>43983</v>
      </c>
      <c r="C72" s="482">
        <v>948696</v>
      </c>
      <c r="D72" s="482">
        <v>409971</v>
      </c>
      <c r="E72" s="482">
        <v>538725</v>
      </c>
      <c r="F72" s="483">
        <v>307746</v>
      </c>
      <c r="G72" s="476">
        <v>1256442</v>
      </c>
    </row>
    <row r="73" spans="2:8" x14ac:dyDescent="0.3">
      <c r="B73" s="122">
        <v>44013</v>
      </c>
      <c r="C73" s="482">
        <v>1042196</v>
      </c>
      <c r="D73" s="482">
        <v>353556</v>
      </c>
      <c r="E73" s="482">
        <v>688640</v>
      </c>
      <c r="F73" s="483">
        <v>309283</v>
      </c>
      <c r="G73" s="476">
        <v>1351479</v>
      </c>
    </row>
    <row r="74" spans="2:8" x14ac:dyDescent="0.3">
      <c r="B74" s="122">
        <v>44044</v>
      </c>
      <c r="C74" s="482">
        <v>947342</v>
      </c>
      <c r="D74" s="482">
        <v>382144</v>
      </c>
      <c r="E74" s="482">
        <v>565198</v>
      </c>
      <c r="F74" s="483">
        <v>241499</v>
      </c>
      <c r="G74" s="476">
        <v>1188841</v>
      </c>
    </row>
    <row r="75" spans="2:8" x14ac:dyDescent="0.3">
      <c r="B75" s="122">
        <v>44075</v>
      </c>
      <c r="C75" s="482">
        <v>1412160</v>
      </c>
      <c r="D75" s="482">
        <v>599953</v>
      </c>
      <c r="E75" s="482">
        <v>812207</v>
      </c>
      <c r="F75" s="483">
        <v>463249</v>
      </c>
      <c r="G75" s="476">
        <v>1875409</v>
      </c>
    </row>
    <row r="76" spans="2:8" x14ac:dyDescent="0.3">
      <c r="B76" s="122">
        <v>44105</v>
      </c>
      <c r="C76" s="482">
        <v>1188899</v>
      </c>
      <c r="D76" s="482">
        <v>500607</v>
      </c>
      <c r="E76" s="482">
        <v>688292</v>
      </c>
      <c r="F76" s="483">
        <v>226900</v>
      </c>
      <c r="G76" s="476">
        <v>1415799</v>
      </c>
    </row>
    <row r="77" spans="2:8" x14ac:dyDescent="0.3">
      <c r="B77" s="122">
        <v>44136</v>
      </c>
      <c r="C77" s="482">
        <v>1242582</v>
      </c>
      <c r="D77" s="482">
        <v>517626</v>
      </c>
      <c r="E77" s="482">
        <v>724956</v>
      </c>
      <c r="F77" s="483">
        <v>205499</v>
      </c>
      <c r="G77" s="476">
        <v>1448081</v>
      </c>
    </row>
    <row r="78" spans="2:8" x14ac:dyDescent="0.3">
      <c r="B78" s="122">
        <v>44166</v>
      </c>
      <c r="C78" s="482">
        <v>1928252</v>
      </c>
      <c r="D78" s="482">
        <v>621601</v>
      </c>
      <c r="E78" s="482">
        <v>1306651</v>
      </c>
      <c r="F78" s="483">
        <v>461383</v>
      </c>
      <c r="G78" s="476">
        <v>2389635</v>
      </c>
    </row>
    <row r="79" spans="2:8" x14ac:dyDescent="0.3">
      <c r="B79" s="122">
        <v>44197</v>
      </c>
      <c r="C79" s="482">
        <v>1158383</v>
      </c>
      <c r="D79" s="482">
        <v>349060</v>
      </c>
      <c r="E79" s="482">
        <v>809323</v>
      </c>
      <c r="F79" s="483">
        <f t="shared" ref="F79:F80" si="0">G79-C79</f>
        <v>163714</v>
      </c>
      <c r="G79" s="476">
        <v>1322097</v>
      </c>
    </row>
    <row r="80" spans="2:8" x14ac:dyDescent="0.3">
      <c r="B80" s="122">
        <v>44228</v>
      </c>
      <c r="C80" s="482">
        <v>1594565</v>
      </c>
      <c r="D80" s="482">
        <v>527027</v>
      </c>
      <c r="E80" s="482">
        <v>1067538</v>
      </c>
      <c r="F80" s="483">
        <f t="shared" si="0"/>
        <v>329725</v>
      </c>
      <c r="G80" s="476">
        <v>1924290</v>
      </c>
    </row>
    <row r="81" spans="2:7" x14ac:dyDescent="0.3">
      <c r="B81" s="122">
        <v>44256</v>
      </c>
      <c r="C81" s="482">
        <v>1567677</v>
      </c>
      <c r="D81" s="482">
        <v>786677</v>
      </c>
      <c r="E81" s="482">
        <v>781000</v>
      </c>
      <c r="F81" s="483">
        <f>G81-C81</f>
        <v>213500</v>
      </c>
      <c r="G81" s="476">
        <v>1781177</v>
      </c>
    </row>
    <row r="82" spans="2:7" x14ac:dyDescent="0.3">
      <c r="B82" s="122">
        <v>44287</v>
      </c>
      <c r="C82" s="482">
        <v>1269034</v>
      </c>
      <c r="D82" s="482">
        <v>423037</v>
      </c>
      <c r="E82" s="482">
        <v>845997</v>
      </c>
      <c r="F82" s="483">
        <f>G82-C82</f>
        <v>336886</v>
      </c>
      <c r="G82" s="476">
        <v>1605920</v>
      </c>
    </row>
    <row r="83" spans="2:7" ht="17.25" thickBot="1" x14ac:dyDescent="0.35">
      <c r="B83" s="450">
        <v>44317</v>
      </c>
      <c r="C83" s="571">
        <v>1397913</v>
      </c>
      <c r="D83" s="571">
        <v>453385</v>
      </c>
      <c r="E83" s="571">
        <v>944528</v>
      </c>
      <c r="F83" s="900">
        <f>G83-C83</f>
        <v>326113</v>
      </c>
      <c r="G83" s="901">
        <v>1724026</v>
      </c>
    </row>
    <row r="85" spans="2:7" x14ac:dyDescent="0.3">
      <c r="B85" s="17" t="s">
        <v>48</v>
      </c>
    </row>
    <row r="86" spans="2:7" x14ac:dyDescent="0.3">
      <c r="B86" s="18" t="s">
        <v>472</v>
      </c>
    </row>
    <row r="87" spans="2:7" x14ac:dyDescent="0.3">
      <c r="B87" s="19" t="str">
        <f>'Censo edificaciones 15'!B48</f>
        <v>Consultado por última vez el 23 de julio de 2021</v>
      </c>
    </row>
  </sheetData>
  <mergeCells count="3">
    <mergeCell ref="C5:E5"/>
    <mergeCell ref="F5:F6"/>
    <mergeCell ref="G5:G6"/>
  </mergeCells>
  <hyperlinks>
    <hyperlink ref="B2" location="CONTENIDO!A1" display="INDICE"/>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A87"/>
  <sheetViews>
    <sheetView zoomScaleNormal="100" workbookViewId="0">
      <pane xSplit="2" ySplit="6" topLeftCell="C64" activePane="bottomRight" state="frozen"/>
      <selection activeCell="G424" sqref="G424"/>
      <selection pane="topRight" activeCell="G424" sqref="G424"/>
      <selection pane="bottomLeft" activeCell="G424" sqref="G424"/>
      <selection pane="bottomRight" activeCell="J85" sqref="J85"/>
    </sheetView>
  </sheetViews>
  <sheetFormatPr baseColWidth="10" defaultRowHeight="16.5" x14ac:dyDescent="0.3"/>
  <cols>
    <col min="1" max="1" width="5" style="35" customWidth="1"/>
    <col min="2" max="2" width="8.42578125" style="35" customWidth="1"/>
    <col min="3" max="16384" width="11.42578125" style="35"/>
  </cols>
  <sheetData>
    <row r="1" spans="1:105" x14ac:dyDescent="0.3">
      <c r="A1" s="670"/>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c r="CA1" s="670"/>
      <c r="CB1" s="670"/>
      <c r="CC1" s="670"/>
      <c r="CD1" s="670"/>
      <c r="CE1" s="670"/>
      <c r="CF1" s="670"/>
      <c r="CG1" s="670"/>
      <c r="CH1" s="670"/>
      <c r="CI1" s="670"/>
      <c r="CJ1" s="670"/>
      <c r="CK1" s="670"/>
      <c r="CL1" s="670"/>
      <c r="CM1" s="670"/>
      <c r="CN1" s="670"/>
      <c r="CO1" s="670"/>
      <c r="CP1" s="670"/>
      <c r="CQ1" s="670"/>
      <c r="CR1" s="670"/>
      <c r="CS1" s="670"/>
      <c r="CT1" s="670"/>
      <c r="CU1" s="670"/>
      <c r="CV1" s="670"/>
      <c r="CW1" s="670"/>
      <c r="CX1" s="670"/>
      <c r="CY1" s="670"/>
      <c r="CZ1" s="670"/>
      <c r="DA1" s="670"/>
    </row>
    <row r="2" spans="1:105" x14ac:dyDescent="0.3">
      <c r="A2" s="4"/>
      <c r="B2" s="670" t="s">
        <v>1029</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x14ac:dyDescent="0.3">
      <c r="A3" s="4"/>
      <c r="B3" s="1" t="s">
        <v>914</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x14ac:dyDescent="0.35">
      <c r="A4" s="4"/>
      <c r="B4" s="1"/>
      <c r="C4" s="1"/>
      <c r="D4" s="1"/>
      <c r="E4" s="1"/>
      <c r="F4" s="896"/>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6"/>
      <c r="AK4" s="896"/>
      <c r="AL4" s="896"/>
      <c r="AM4" s="896"/>
      <c r="AN4" s="896"/>
      <c r="AO4" s="896"/>
      <c r="AP4" s="896"/>
      <c r="AQ4" s="896"/>
      <c r="AS4" s="896"/>
      <c r="AT4" s="896"/>
      <c r="AU4" s="896"/>
      <c r="AV4" s="896"/>
      <c r="AW4" s="896"/>
      <c r="AX4" s="896"/>
      <c r="AY4" s="896"/>
      <c r="AZ4" s="896"/>
      <c r="BA4" s="896"/>
      <c r="BB4" s="896"/>
      <c r="BC4" s="896"/>
      <c r="BD4" s="896"/>
      <c r="BE4" s="896"/>
      <c r="BF4" s="896"/>
      <c r="BG4" s="896"/>
      <c r="BH4" s="896"/>
      <c r="BI4" s="896"/>
      <c r="BJ4" s="896"/>
      <c r="BK4" s="896"/>
      <c r="BL4" s="896"/>
      <c r="BM4" s="896"/>
      <c r="BN4" s="896"/>
      <c r="BO4" s="896"/>
      <c r="BP4" s="896"/>
      <c r="BQ4" s="896"/>
      <c r="BR4" s="896"/>
      <c r="BS4" s="896"/>
      <c r="BT4" s="896"/>
      <c r="BU4" s="896"/>
      <c r="BV4" s="896"/>
      <c r="BW4" s="896"/>
      <c r="BX4" s="896"/>
      <c r="BY4" s="896"/>
      <c r="BZ4" s="896"/>
      <c r="CA4" s="896"/>
      <c r="CB4" s="896"/>
      <c r="CC4" s="896"/>
      <c r="CD4" s="896"/>
      <c r="CE4" s="896"/>
      <c r="CF4" s="896"/>
      <c r="CG4" s="896"/>
      <c r="CH4" s="896"/>
      <c r="CI4" s="896"/>
      <c r="CJ4" s="896"/>
      <c r="CK4" s="896"/>
      <c r="CL4" s="896"/>
      <c r="CM4" s="896"/>
      <c r="CN4" s="896"/>
      <c r="CO4" s="896"/>
      <c r="CP4" s="896"/>
      <c r="CQ4" s="896"/>
      <c r="CR4" s="896"/>
      <c r="CS4" s="896"/>
      <c r="CT4" s="896"/>
      <c r="CU4" s="896"/>
      <c r="CV4" s="896"/>
      <c r="CW4" s="896"/>
      <c r="CX4" s="4"/>
      <c r="CY4" s="4"/>
      <c r="CZ4" s="4"/>
    </row>
    <row r="5" spans="1:105" ht="17.25" thickBot="1" x14ac:dyDescent="0.35">
      <c r="A5" s="4"/>
      <c r="B5" s="1090"/>
      <c r="C5" s="1085" t="s">
        <v>863</v>
      </c>
      <c r="D5" s="1086"/>
      <c r="E5" s="1087"/>
      <c r="F5" s="1088" t="s">
        <v>145</v>
      </c>
      <c r="G5" s="1086"/>
      <c r="H5" s="1089"/>
      <c r="I5" s="1088" t="s">
        <v>53</v>
      </c>
      <c r="J5" s="1086"/>
      <c r="K5" s="1089"/>
      <c r="L5" s="1085" t="s">
        <v>54</v>
      </c>
      <c r="M5" s="1086"/>
      <c r="N5" s="1087"/>
      <c r="O5" s="1088" t="s">
        <v>55</v>
      </c>
      <c r="P5" s="1086"/>
      <c r="Q5" s="1089"/>
      <c r="R5" s="1085" t="s">
        <v>56</v>
      </c>
      <c r="S5" s="1086"/>
      <c r="T5" s="1087"/>
      <c r="U5" s="1088" t="s">
        <v>57</v>
      </c>
      <c r="V5" s="1086"/>
      <c r="W5" s="1089"/>
      <c r="X5" s="1085" t="s">
        <v>58</v>
      </c>
      <c r="Y5" s="1086"/>
      <c r="Z5" s="1087"/>
      <c r="AA5" s="1088" t="s">
        <v>59</v>
      </c>
      <c r="AB5" s="1086"/>
      <c r="AC5" s="1089"/>
      <c r="AD5" s="1088" t="s">
        <v>60</v>
      </c>
      <c r="AE5" s="1086"/>
      <c r="AF5" s="1089"/>
      <c r="AG5" s="1088" t="s">
        <v>61</v>
      </c>
      <c r="AH5" s="1086"/>
      <c r="AI5" s="1089"/>
      <c r="AJ5" s="1088" t="s">
        <v>62</v>
      </c>
      <c r="AK5" s="1086"/>
      <c r="AL5" s="1089"/>
      <c r="AM5" s="1085" t="s">
        <v>63</v>
      </c>
      <c r="AN5" s="1086"/>
      <c r="AO5" s="1087"/>
      <c r="AP5" s="1088" t="s">
        <v>269</v>
      </c>
      <c r="AQ5" s="1086"/>
      <c r="AR5" s="1089"/>
      <c r="AS5" s="1085" t="s">
        <v>65</v>
      </c>
      <c r="AT5" s="1086"/>
      <c r="AU5" s="1087"/>
      <c r="AV5" s="1082" t="s">
        <v>864</v>
      </c>
      <c r="AW5" s="1083"/>
      <c r="AX5" s="1084"/>
      <c r="AY5" s="1082" t="s">
        <v>865</v>
      </c>
      <c r="AZ5" s="1083"/>
      <c r="BA5" s="1084"/>
      <c r="BB5" s="1082" t="s">
        <v>67</v>
      </c>
      <c r="BC5" s="1083"/>
      <c r="BD5" s="1084"/>
      <c r="BE5" s="1082" t="s">
        <v>68</v>
      </c>
      <c r="BF5" s="1083"/>
      <c r="BG5" s="1084"/>
      <c r="BH5" s="1082" t="s">
        <v>295</v>
      </c>
      <c r="BI5" s="1083"/>
      <c r="BJ5" s="1084"/>
      <c r="BK5" s="1082" t="s">
        <v>69</v>
      </c>
      <c r="BL5" s="1083"/>
      <c r="BM5" s="1084"/>
      <c r="BN5" s="1082" t="s">
        <v>70</v>
      </c>
      <c r="BO5" s="1083"/>
      <c r="BP5" s="1084"/>
      <c r="BQ5" s="1082" t="s">
        <v>71</v>
      </c>
      <c r="BR5" s="1083"/>
      <c r="BS5" s="1084"/>
      <c r="BT5" s="1082" t="s">
        <v>72</v>
      </c>
      <c r="BU5" s="1083"/>
      <c r="BV5" s="1084"/>
      <c r="BW5" s="1082" t="s">
        <v>73</v>
      </c>
      <c r="BX5" s="1083"/>
      <c r="BY5" s="1084"/>
      <c r="BZ5" s="1082" t="s">
        <v>74</v>
      </c>
      <c r="CA5" s="1083"/>
      <c r="CB5" s="1084"/>
      <c r="CC5" s="1082" t="s">
        <v>75</v>
      </c>
      <c r="CD5" s="1083"/>
      <c r="CE5" s="1084"/>
      <c r="CF5" s="1082" t="s">
        <v>760</v>
      </c>
      <c r="CG5" s="1083"/>
      <c r="CH5" s="1084"/>
      <c r="CI5" s="1082" t="s">
        <v>76</v>
      </c>
      <c r="CJ5" s="1083"/>
      <c r="CK5" s="1084"/>
      <c r="CL5" s="1082" t="s">
        <v>77</v>
      </c>
      <c r="CM5" s="1083"/>
      <c r="CN5" s="1084"/>
      <c r="CO5" s="1082" t="s">
        <v>78</v>
      </c>
      <c r="CP5" s="1083"/>
      <c r="CQ5" s="1084"/>
      <c r="CR5" s="1082" t="s">
        <v>79</v>
      </c>
      <c r="CS5" s="1083"/>
      <c r="CT5" s="1084"/>
      <c r="CU5" s="1082" t="s">
        <v>151</v>
      </c>
      <c r="CV5" s="1083"/>
      <c r="CW5" s="1084"/>
      <c r="CX5" s="1082" t="s">
        <v>152</v>
      </c>
      <c r="CY5" s="1083"/>
      <c r="CZ5" s="1084"/>
    </row>
    <row r="6" spans="1:105" s="132" customFormat="1" ht="26.25" thickBot="1" x14ac:dyDescent="0.3">
      <c r="A6" s="61"/>
      <c r="B6" s="1091"/>
      <c r="C6" s="127" t="s">
        <v>20</v>
      </c>
      <c r="D6" s="127" t="s">
        <v>21</v>
      </c>
      <c r="E6" s="129" t="s">
        <v>22</v>
      </c>
      <c r="F6" s="127" t="s">
        <v>20</v>
      </c>
      <c r="G6" s="127" t="s">
        <v>21</v>
      </c>
      <c r="H6" s="127" t="s">
        <v>22</v>
      </c>
      <c r="I6" s="127" t="s">
        <v>20</v>
      </c>
      <c r="J6" s="127" t="s">
        <v>21</v>
      </c>
      <c r="K6" s="127" t="s">
        <v>22</v>
      </c>
      <c r="L6" s="128" t="s">
        <v>20</v>
      </c>
      <c r="M6" s="127" t="s">
        <v>21</v>
      </c>
      <c r="N6" s="129" t="s">
        <v>22</v>
      </c>
      <c r="O6" s="127" t="s">
        <v>20</v>
      </c>
      <c r="P6" s="127" t="s">
        <v>21</v>
      </c>
      <c r="Q6" s="127" t="s">
        <v>22</v>
      </c>
      <c r="R6" s="128" t="s">
        <v>20</v>
      </c>
      <c r="S6" s="127" t="s">
        <v>21</v>
      </c>
      <c r="T6" s="129" t="s">
        <v>22</v>
      </c>
      <c r="U6" s="127" t="s">
        <v>20</v>
      </c>
      <c r="V6" s="127" t="s">
        <v>21</v>
      </c>
      <c r="W6" s="127" t="s">
        <v>22</v>
      </c>
      <c r="X6" s="128" t="s">
        <v>20</v>
      </c>
      <c r="Y6" s="127" t="s">
        <v>21</v>
      </c>
      <c r="Z6" s="129" t="s">
        <v>22</v>
      </c>
      <c r="AA6" s="127" t="s">
        <v>20</v>
      </c>
      <c r="AB6" s="127" t="s">
        <v>21</v>
      </c>
      <c r="AC6" s="127" t="s">
        <v>22</v>
      </c>
      <c r="AD6" s="127" t="s">
        <v>20</v>
      </c>
      <c r="AE6" s="127" t="s">
        <v>21</v>
      </c>
      <c r="AF6" s="127" t="s">
        <v>22</v>
      </c>
      <c r="AG6" s="127" t="s">
        <v>20</v>
      </c>
      <c r="AH6" s="127" t="s">
        <v>21</v>
      </c>
      <c r="AI6" s="127" t="s">
        <v>22</v>
      </c>
      <c r="AJ6" s="127" t="s">
        <v>20</v>
      </c>
      <c r="AK6" s="127" t="s">
        <v>21</v>
      </c>
      <c r="AL6" s="127" t="s">
        <v>22</v>
      </c>
      <c r="AM6" s="128" t="s">
        <v>20</v>
      </c>
      <c r="AN6" s="127" t="s">
        <v>21</v>
      </c>
      <c r="AO6" s="129" t="s">
        <v>22</v>
      </c>
      <c r="AP6" s="127" t="s">
        <v>20</v>
      </c>
      <c r="AQ6" s="127" t="s">
        <v>21</v>
      </c>
      <c r="AR6" s="127" t="s">
        <v>22</v>
      </c>
      <c r="AS6" s="128" t="s">
        <v>20</v>
      </c>
      <c r="AT6" s="127" t="s">
        <v>21</v>
      </c>
      <c r="AU6" s="129" t="s">
        <v>22</v>
      </c>
      <c r="AV6" s="127" t="s">
        <v>20</v>
      </c>
      <c r="AW6" s="127" t="s">
        <v>21</v>
      </c>
      <c r="AX6" s="127" t="s">
        <v>22</v>
      </c>
      <c r="AY6" s="127" t="s">
        <v>20</v>
      </c>
      <c r="AZ6" s="127" t="s">
        <v>21</v>
      </c>
      <c r="BA6" s="127" t="s">
        <v>22</v>
      </c>
      <c r="BB6" s="127" t="s">
        <v>20</v>
      </c>
      <c r="BC6" s="127" t="s">
        <v>21</v>
      </c>
      <c r="BD6" s="127" t="s">
        <v>22</v>
      </c>
      <c r="BE6" s="127" t="s">
        <v>20</v>
      </c>
      <c r="BF6" s="127" t="s">
        <v>21</v>
      </c>
      <c r="BG6" s="127" t="s">
        <v>22</v>
      </c>
      <c r="BH6" s="127" t="s">
        <v>20</v>
      </c>
      <c r="BI6" s="127" t="s">
        <v>21</v>
      </c>
      <c r="BJ6" s="127" t="s">
        <v>22</v>
      </c>
      <c r="BK6" s="127" t="s">
        <v>20</v>
      </c>
      <c r="BL6" s="127" t="s">
        <v>21</v>
      </c>
      <c r="BM6" s="127" t="s">
        <v>22</v>
      </c>
      <c r="BN6" s="127" t="s">
        <v>20</v>
      </c>
      <c r="BO6" s="127" t="s">
        <v>21</v>
      </c>
      <c r="BP6" s="127" t="s">
        <v>22</v>
      </c>
      <c r="BQ6" s="127" t="s">
        <v>20</v>
      </c>
      <c r="BR6" s="127" t="s">
        <v>21</v>
      </c>
      <c r="BS6" s="127" t="s">
        <v>22</v>
      </c>
      <c r="BT6" s="127" t="s">
        <v>20</v>
      </c>
      <c r="BU6" s="127" t="s">
        <v>21</v>
      </c>
      <c r="BV6" s="127" t="s">
        <v>22</v>
      </c>
      <c r="BW6" s="127" t="s">
        <v>20</v>
      </c>
      <c r="BX6" s="127" t="s">
        <v>21</v>
      </c>
      <c r="BY6" s="127" t="s">
        <v>22</v>
      </c>
      <c r="BZ6" s="127" t="s">
        <v>20</v>
      </c>
      <c r="CA6" s="127" t="s">
        <v>21</v>
      </c>
      <c r="CB6" s="127" t="s">
        <v>22</v>
      </c>
      <c r="CC6" s="127" t="s">
        <v>20</v>
      </c>
      <c r="CD6" s="127" t="s">
        <v>21</v>
      </c>
      <c r="CE6" s="127" t="s">
        <v>22</v>
      </c>
      <c r="CF6" s="127" t="s">
        <v>20</v>
      </c>
      <c r="CG6" s="127" t="s">
        <v>21</v>
      </c>
      <c r="CH6" s="127" t="s">
        <v>22</v>
      </c>
      <c r="CI6" s="127" t="s">
        <v>20</v>
      </c>
      <c r="CJ6" s="127" t="s">
        <v>21</v>
      </c>
      <c r="CK6" s="127" t="s">
        <v>22</v>
      </c>
      <c r="CL6" s="127" t="s">
        <v>20</v>
      </c>
      <c r="CM6" s="127" t="s">
        <v>21</v>
      </c>
      <c r="CN6" s="127" t="s">
        <v>22</v>
      </c>
      <c r="CO6" s="127" t="s">
        <v>20</v>
      </c>
      <c r="CP6" s="127" t="s">
        <v>21</v>
      </c>
      <c r="CQ6" s="127" t="s">
        <v>22</v>
      </c>
      <c r="CR6" s="127" t="s">
        <v>20</v>
      </c>
      <c r="CS6" s="127" t="s">
        <v>21</v>
      </c>
      <c r="CT6" s="127" t="s">
        <v>22</v>
      </c>
      <c r="CU6" s="127" t="s">
        <v>20</v>
      </c>
      <c r="CV6" s="127" t="s">
        <v>21</v>
      </c>
      <c r="CW6" s="127" t="s">
        <v>22</v>
      </c>
      <c r="CX6" s="127" t="s">
        <v>20</v>
      </c>
      <c r="CY6" s="127" t="s">
        <v>21</v>
      </c>
      <c r="CZ6" s="127" t="s">
        <v>22</v>
      </c>
    </row>
    <row r="7" spans="1:105" s="3" customFormat="1" ht="13.5" x14ac:dyDescent="0.25">
      <c r="B7" s="130">
        <v>42005</v>
      </c>
      <c r="C7" s="24">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x14ac:dyDescent="0.25">
      <c r="B8" s="130">
        <v>42036</v>
      </c>
      <c r="C8" s="24">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x14ac:dyDescent="0.25">
      <c r="B9" s="130">
        <v>42064</v>
      </c>
      <c r="C9" s="24">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x14ac:dyDescent="0.25">
      <c r="B10" s="130">
        <v>42095</v>
      </c>
      <c r="C10" s="24">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x14ac:dyDescent="0.3">
      <c r="B11" s="130">
        <v>42125</v>
      </c>
      <c r="C11" s="24">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x14ac:dyDescent="0.3">
      <c r="B12" s="130">
        <v>42156</v>
      </c>
      <c r="C12" s="24">
        <v>22930</v>
      </c>
      <c r="D12" s="24">
        <v>10498</v>
      </c>
      <c r="E12" s="33">
        <v>12432</v>
      </c>
      <c r="F12" s="24">
        <v>2</v>
      </c>
      <c r="G12" s="24">
        <v>0</v>
      </c>
      <c r="H12" s="33">
        <v>2</v>
      </c>
      <c r="I12" s="24">
        <v>5239</v>
      </c>
      <c r="J12" s="24">
        <v>2598</v>
      </c>
      <c r="K12" s="33">
        <v>2641</v>
      </c>
      <c r="L12" s="24">
        <v>16</v>
      </c>
      <c r="M12" s="24">
        <v>1</v>
      </c>
      <c r="N12" s="33">
        <v>15</v>
      </c>
      <c r="O12" s="24">
        <v>1194</v>
      </c>
      <c r="P12" s="24">
        <v>516</v>
      </c>
      <c r="Q12" s="33">
        <v>678</v>
      </c>
      <c r="R12" s="24">
        <v>1924</v>
      </c>
      <c r="S12" s="24">
        <v>701</v>
      </c>
      <c r="T12" s="33">
        <v>1223</v>
      </c>
      <c r="U12" s="24">
        <v>151</v>
      </c>
      <c r="V12" s="24">
        <v>0</v>
      </c>
      <c r="W12" s="33">
        <v>151</v>
      </c>
      <c r="X12" s="24">
        <v>384</v>
      </c>
      <c r="Y12" s="24">
        <v>0</v>
      </c>
      <c r="Z12" s="33">
        <v>384</v>
      </c>
      <c r="AA12" s="24">
        <v>290</v>
      </c>
      <c r="AB12" s="24">
        <v>176</v>
      </c>
      <c r="AC12" s="33">
        <v>114</v>
      </c>
      <c r="AD12" s="24">
        <v>7</v>
      </c>
      <c r="AE12" s="24">
        <v>7</v>
      </c>
      <c r="AF12" s="33">
        <v>0</v>
      </c>
      <c r="AG12" s="24">
        <v>290</v>
      </c>
      <c r="AH12" s="24">
        <v>236</v>
      </c>
      <c r="AI12" s="33">
        <v>54</v>
      </c>
      <c r="AJ12" s="24">
        <v>2371</v>
      </c>
      <c r="AK12" s="24">
        <v>2268</v>
      </c>
      <c r="AL12" s="33">
        <v>103</v>
      </c>
      <c r="AM12" s="24">
        <v>140</v>
      </c>
      <c r="AN12" s="24">
        <v>0</v>
      </c>
      <c r="AO12" s="33">
        <v>140</v>
      </c>
      <c r="AP12" s="24">
        <v>13</v>
      </c>
      <c r="AQ12" s="24">
        <v>0</v>
      </c>
      <c r="AR12" s="33">
        <v>13</v>
      </c>
      <c r="AS12" s="24">
        <v>122</v>
      </c>
      <c r="AT12" s="24">
        <v>8</v>
      </c>
      <c r="AU12" s="33">
        <v>114</v>
      </c>
      <c r="AV12" s="24">
        <v>3944</v>
      </c>
      <c r="AW12" s="24">
        <v>1344</v>
      </c>
      <c r="AX12" s="33">
        <v>2600</v>
      </c>
      <c r="AY12" s="24"/>
      <c r="AZ12" s="24">
        <v>0</v>
      </c>
      <c r="BA12" s="33"/>
      <c r="BB12" s="24">
        <v>12</v>
      </c>
      <c r="BC12" s="24">
        <v>0</v>
      </c>
      <c r="BD12" s="33">
        <v>12</v>
      </c>
      <c r="BE12" s="24">
        <v>336</v>
      </c>
      <c r="BF12" s="24">
        <v>17</v>
      </c>
      <c r="BG12" s="33">
        <v>319</v>
      </c>
      <c r="BH12" s="24">
        <v>29</v>
      </c>
      <c r="BI12" s="24">
        <v>0</v>
      </c>
      <c r="BJ12" s="33">
        <v>29</v>
      </c>
      <c r="BK12" s="24">
        <v>500</v>
      </c>
      <c r="BL12" s="24">
        <v>0</v>
      </c>
      <c r="BM12" s="33">
        <v>500</v>
      </c>
      <c r="BN12" s="24">
        <v>628</v>
      </c>
      <c r="BO12" s="24">
        <v>73</v>
      </c>
      <c r="BP12" s="33">
        <v>555</v>
      </c>
      <c r="BQ12" s="24">
        <v>809</v>
      </c>
      <c r="BR12" s="24">
        <v>289</v>
      </c>
      <c r="BS12" s="33">
        <v>520</v>
      </c>
      <c r="BT12" s="24">
        <v>188</v>
      </c>
      <c r="BU12" s="24">
        <v>30</v>
      </c>
      <c r="BV12" s="33">
        <v>158</v>
      </c>
      <c r="BW12" s="24">
        <v>29</v>
      </c>
      <c r="BX12" s="24">
        <v>2</v>
      </c>
      <c r="BY12" s="33">
        <v>27</v>
      </c>
      <c r="BZ12" s="24">
        <v>410</v>
      </c>
      <c r="CA12" s="24">
        <v>229</v>
      </c>
      <c r="CB12" s="33">
        <v>181</v>
      </c>
      <c r="CC12" s="24">
        <v>439</v>
      </c>
      <c r="CD12" s="24">
        <v>103</v>
      </c>
      <c r="CE12" s="33">
        <v>336</v>
      </c>
      <c r="CF12" s="24">
        <v>1</v>
      </c>
      <c r="CG12" s="24">
        <v>0</v>
      </c>
      <c r="CH12" s="33">
        <v>1</v>
      </c>
      <c r="CI12" s="24">
        <v>2191</v>
      </c>
      <c r="CJ12" s="24">
        <v>1364</v>
      </c>
      <c r="CK12" s="33">
        <v>827</v>
      </c>
      <c r="CL12" s="24">
        <v>116</v>
      </c>
      <c r="CM12" s="24">
        <v>88</v>
      </c>
      <c r="CN12" s="33">
        <v>28</v>
      </c>
      <c r="CO12" s="24">
        <v>233</v>
      </c>
      <c r="CP12" s="24">
        <v>65</v>
      </c>
      <c r="CQ12" s="33">
        <v>168</v>
      </c>
      <c r="CR12" s="24">
        <v>921</v>
      </c>
      <c r="CS12" s="24">
        <v>383</v>
      </c>
      <c r="CT12" s="33">
        <v>538</v>
      </c>
      <c r="CU12" s="24"/>
      <c r="CV12" s="24">
        <v>0</v>
      </c>
      <c r="CW12" s="33"/>
      <c r="CX12" s="24">
        <v>1</v>
      </c>
      <c r="CY12" s="24">
        <v>0</v>
      </c>
      <c r="CZ12" s="33">
        <v>1</v>
      </c>
    </row>
    <row r="13" spans="1:105" x14ac:dyDescent="0.3">
      <c r="B13" s="130">
        <v>42186</v>
      </c>
      <c r="C13" s="24">
        <v>16354</v>
      </c>
      <c r="D13" s="24">
        <v>4640</v>
      </c>
      <c r="E13" s="33">
        <v>11714</v>
      </c>
      <c r="F13" s="24">
        <v>4</v>
      </c>
      <c r="G13" s="24">
        <v>0</v>
      </c>
      <c r="H13" s="33">
        <v>4</v>
      </c>
      <c r="I13" s="24">
        <v>3167</v>
      </c>
      <c r="J13" s="24">
        <v>465</v>
      </c>
      <c r="K13" s="33">
        <v>2702</v>
      </c>
      <c r="L13" s="24">
        <v>7</v>
      </c>
      <c r="M13" s="24">
        <v>1</v>
      </c>
      <c r="N13" s="33">
        <v>6</v>
      </c>
      <c r="O13" s="24">
        <v>718</v>
      </c>
      <c r="P13" s="24">
        <v>22</v>
      </c>
      <c r="Q13" s="33">
        <v>696</v>
      </c>
      <c r="R13" s="24">
        <v>2654</v>
      </c>
      <c r="S13" s="24">
        <v>1309</v>
      </c>
      <c r="T13" s="33">
        <v>1345</v>
      </c>
      <c r="U13" s="24">
        <v>758</v>
      </c>
      <c r="V13" s="24">
        <v>620</v>
      </c>
      <c r="W13" s="33">
        <v>138</v>
      </c>
      <c r="X13" s="24">
        <v>1049</v>
      </c>
      <c r="Y13" s="24">
        <v>490</v>
      </c>
      <c r="Z13" s="33">
        <v>559</v>
      </c>
      <c r="AA13" s="24">
        <v>175</v>
      </c>
      <c r="AB13" s="24">
        <v>95</v>
      </c>
      <c r="AC13" s="33">
        <v>80</v>
      </c>
      <c r="AD13" s="24">
        <v>79</v>
      </c>
      <c r="AE13" s="24">
        <v>37</v>
      </c>
      <c r="AF13" s="33">
        <v>42</v>
      </c>
      <c r="AG13" s="24">
        <v>57</v>
      </c>
      <c r="AH13" s="24">
        <v>20</v>
      </c>
      <c r="AI13" s="33">
        <v>37</v>
      </c>
      <c r="AJ13" s="24">
        <v>269</v>
      </c>
      <c r="AK13" s="24">
        <v>1</v>
      </c>
      <c r="AL13" s="33">
        <v>268</v>
      </c>
      <c r="AM13" s="24">
        <v>307</v>
      </c>
      <c r="AN13" s="24">
        <v>200</v>
      </c>
      <c r="AO13" s="33">
        <v>107</v>
      </c>
      <c r="AP13" s="24">
        <v>18</v>
      </c>
      <c r="AQ13" s="24">
        <v>0</v>
      </c>
      <c r="AR13" s="33">
        <v>18</v>
      </c>
      <c r="AS13" s="24">
        <v>284</v>
      </c>
      <c r="AT13" s="24">
        <v>12</v>
      </c>
      <c r="AU13" s="33">
        <v>272</v>
      </c>
      <c r="AV13" s="24">
        <v>853</v>
      </c>
      <c r="AW13" s="24">
        <v>100</v>
      </c>
      <c r="AX13" s="33">
        <v>753</v>
      </c>
      <c r="AY13" s="24">
        <v>3</v>
      </c>
      <c r="AZ13" s="24">
        <v>0</v>
      </c>
      <c r="BA13" s="33">
        <v>3</v>
      </c>
      <c r="BB13" s="24">
        <v>20</v>
      </c>
      <c r="BC13" s="24">
        <v>0</v>
      </c>
      <c r="BD13" s="33">
        <v>20</v>
      </c>
      <c r="BE13" s="24">
        <v>695</v>
      </c>
      <c r="BF13" s="24">
        <v>266</v>
      </c>
      <c r="BG13" s="33">
        <v>429</v>
      </c>
      <c r="BH13" s="24">
        <v>114</v>
      </c>
      <c r="BI13" s="24">
        <v>102</v>
      </c>
      <c r="BJ13" s="33">
        <v>12</v>
      </c>
      <c r="BK13" s="24">
        <v>77</v>
      </c>
      <c r="BL13" s="24">
        <v>0</v>
      </c>
      <c r="BM13" s="33">
        <v>77</v>
      </c>
      <c r="BN13" s="24">
        <v>293</v>
      </c>
      <c r="BO13" s="24">
        <v>21</v>
      </c>
      <c r="BP13" s="33">
        <v>272</v>
      </c>
      <c r="BQ13" s="24">
        <v>383</v>
      </c>
      <c r="BR13" s="24">
        <v>2</v>
      </c>
      <c r="BS13" s="33">
        <v>381</v>
      </c>
      <c r="BT13" s="24">
        <v>547</v>
      </c>
      <c r="BU13" s="24">
        <v>98</v>
      </c>
      <c r="BV13" s="33">
        <v>449</v>
      </c>
      <c r="BW13" s="24">
        <v>27</v>
      </c>
      <c r="BX13" s="24">
        <v>0</v>
      </c>
      <c r="BY13" s="33">
        <v>27</v>
      </c>
      <c r="BZ13" s="24">
        <v>414</v>
      </c>
      <c r="CA13" s="24">
        <v>219</v>
      </c>
      <c r="CB13" s="33">
        <v>195</v>
      </c>
      <c r="CC13" s="24">
        <v>124</v>
      </c>
      <c r="CD13" s="24">
        <v>8</v>
      </c>
      <c r="CE13" s="33">
        <v>116</v>
      </c>
      <c r="CF13" s="24">
        <v>2</v>
      </c>
      <c r="CG13" s="24">
        <v>0</v>
      </c>
      <c r="CH13" s="33">
        <v>2</v>
      </c>
      <c r="CI13" s="24">
        <v>1522</v>
      </c>
      <c r="CJ13" s="24">
        <v>259</v>
      </c>
      <c r="CK13" s="33">
        <v>1263</v>
      </c>
      <c r="CL13" s="24">
        <v>113</v>
      </c>
      <c r="CM13" s="24">
        <v>29</v>
      </c>
      <c r="CN13" s="33">
        <v>84</v>
      </c>
      <c r="CO13" s="24">
        <v>432</v>
      </c>
      <c r="CP13" s="24">
        <v>26</v>
      </c>
      <c r="CQ13" s="33">
        <v>406</v>
      </c>
      <c r="CR13" s="24">
        <v>1149</v>
      </c>
      <c r="CS13" s="24">
        <v>206</v>
      </c>
      <c r="CT13" s="33">
        <v>943</v>
      </c>
      <c r="CU13" s="24">
        <v>6</v>
      </c>
      <c r="CV13" s="24">
        <v>0</v>
      </c>
      <c r="CW13" s="33">
        <v>6</v>
      </c>
      <c r="CX13" s="24">
        <v>34</v>
      </c>
      <c r="CY13" s="24">
        <v>32</v>
      </c>
      <c r="CZ13" s="33">
        <v>2</v>
      </c>
    </row>
    <row r="14" spans="1:105" x14ac:dyDescent="0.3">
      <c r="B14" s="130">
        <v>42217</v>
      </c>
      <c r="C14" s="24">
        <v>16496</v>
      </c>
      <c r="D14" s="24">
        <v>4959</v>
      </c>
      <c r="E14" s="33">
        <v>11537</v>
      </c>
      <c r="F14" s="24">
        <v>0</v>
      </c>
      <c r="G14" s="24">
        <v>0</v>
      </c>
      <c r="H14" s="33">
        <v>0</v>
      </c>
      <c r="I14" s="24">
        <v>3354</v>
      </c>
      <c r="J14" s="24">
        <v>770</v>
      </c>
      <c r="K14" s="33">
        <v>2584</v>
      </c>
      <c r="L14" s="24">
        <v>18</v>
      </c>
      <c r="M14" s="24">
        <v>2</v>
      </c>
      <c r="N14" s="33">
        <v>16</v>
      </c>
      <c r="O14" s="24">
        <v>639</v>
      </c>
      <c r="P14" s="24">
        <v>302</v>
      </c>
      <c r="Q14" s="33">
        <v>337</v>
      </c>
      <c r="R14" s="24">
        <v>2412</v>
      </c>
      <c r="S14" s="24">
        <v>520</v>
      </c>
      <c r="T14" s="33">
        <v>1892</v>
      </c>
      <c r="U14" s="24">
        <v>197</v>
      </c>
      <c r="V14" s="24">
        <v>0</v>
      </c>
      <c r="W14" s="33">
        <v>197</v>
      </c>
      <c r="X14" s="24">
        <v>552</v>
      </c>
      <c r="Y14" s="24">
        <v>31</v>
      </c>
      <c r="Z14" s="33">
        <v>521</v>
      </c>
      <c r="AA14" s="24">
        <v>181</v>
      </c>
      <c r="AB14" s="24">
        <v>8</v>
      </c>
      <c r="AC14" s="33">
        <v>173</v>
      </c>
      <c r="AD14" s="24">
        <v>31</v>
      </c>
      <c r="AE14" s="24">
        <v>30</v>
      </c>
      <c r="AF14" s="33">
        <v>1</v>
      </c>
      <c r="AG14" s="24">
        <v>76</v>
      </c>
      <c r="AH14" s="24">
        <v>22</v>
      </c>
      <c r="AI14" s="33">
        <v>54</v>
      </c>
      <c r="AJ14" s="24">
        <v>151</v>
      </c>
      <c r="AK14" s="24">
        <v>0</v>
      </c>
      <c r="AL14" s="33">
        <v>151</v>
      </c>
      <c r="AM14" s="24">
        <v>34</v>
      </c>
      <c r="AN14" s="24">
        <v>0</v>
      </c>
      <c r="AO14" s="33">
        <v>34</v>
      </c>
      <c r="AP14" s="24">
        <v>9</v>
      </c>
      <c r="AQ14" s="24">
        <v>0</v>
      </c>
      <c r="AR14" s="33">
        <v>9</v>
      </c>
      <c r="AS14" s="24">
        <v>178</v>
      </c>
      <c r="AT14" s="24">
        <v>6</v>
      </c>
      <c r="AU14" s="33">
        <v>172</v>
      </c>
      <c r="AV14" s="24">
        <v>1376</v>
      </c>
      <c r="AW14" s="24">
        <v>3</v>
      </c>
      <c r="AX14" s="33">
        <v>1373</v>
      </c>
      <c r="AY14" s="24">
        <v>3</v>
      </c>
      <c r="AZ14" s="24">
        <v>0</v>
      </c>
      <c r="BA14" s="33">
        <v>3</v>
      </c>
      <c r="BB14" s="24">
        <v>0</v>
      </c>
      <c r="BC14" s="24">
        <v>0</v>
      </c>
      <c r="BD14" s="33">
        <v>0</v>
      </c>
      <c r="BE14" s="24">
        <v>2090</v>
      </c>
      <c r="BF14" s="24">
        <v>1417</v>
      </c>
      <c r="BG14" s="33">
        <v>673</v>
      </c>
      <c r="BH14" s="24">
        <v>123</v>
      </c>
      <c r="BI14" s="24">
        <v>98</v>
      </c>
      <c r="BJ14" s="33">
        <v>25</v>
      </c>
      <c r="BK14" s="24">
        <v>88</v>
      </c>
      <c r="BL14" s="24">
        <v>0</v>
      </c>
      <c r="BM14" s="33">
        <v>88</v>
      </c>
      <c r="BN14" s="24">
        <v>411</v>
      </c>
      <c r="BO14" s="24">
        <v>144</v>
      </c>
      <c r="BP14" s="33">
        <v>267</v>
      </c>
      <c r="BQ14" s="24">
        <v>537</v>
      </c>
      <c r="BR14" s="24">
        <v>104</v>
      </c>
      <c r="BS14" s="33">
        <v>433</v>
      </c>
      <c r="BT14" s="24">
        <v>517</v>
      </c>
      <c r="BU14" s="24">
        <v>52</v>
      </c>
      <c r="BV14" s="33">
        <v>465</v>
      </c>
      <c r="BW14" s="24">
        <v>77</v>
      </c>
      <c r="BX14" s="24">
        <v>2</v>
      </c>
      <c r="BY14" s="33">
        <v>75</v>
      </c>
      <c r="BZ14" s="24">
        <v>117</v>
      </c>
      <c r="CA14" s="24">
        <v>15</v>
      </c>
      <c r="CB14" s="33">
        <v>102</v>
      </c>
      <c r="CC14" s="24">
        <v>244</v>
      </c>
      <c r="CD14" s="24">
        <v>172</v>
      </c>
      <c r="CE14" s="33">
        <v>72</v>
      </c>
      <c r="CF14" s="24">
        <v>2</v>
      </c>
      <c r="CG14" s="24">
        <v>0</v>
      </c>
      <c r="CH14" s="33">
        <v>2</v>
      </c>
      <c r="CI14" s="24">
        <v>996</v>
      </c>
      <c r="CJ14" s="24">
        <v>0</v>
      </c>
      <c r="CK14" s="33">
        <v>996</v>
      </c>
      <c r="CL14" s="24">
        <v>981</v>
      </c>
      <c r="CM14" s="24">
        <v>914</v>
      </c>
      <c r="CN14" s="33">
        <v>67</v>
      </c>
      <c r="CO14" s="24">
        <v>295</v>
      </c>
      <c r="CP14" s="24">
        <v>33</v>
      </c>
      <c r="CQ14" s="33">
        <v>262</v>
      </c>
      <c r="CR14" s="24">
        <v>806</v>
      </c>
      <c r="CS14" s="24">
        <v>314</v>
      </c>
      <c r="CT14" s="33">
        <v>492</v>
      </c>
      <c r="CU14" s="24">
        <v>1</v>
      </c>
      <c r="CV14" s="24">
        <v>0</v>
      </c>
      <c r="CW14" s="33">
        <v>1</v>
      </c>
      <c r="CX14" s="24"/>
      <c r="CY14" s="24">
        <v>0</v>
      </c>
      <c r="CZ14" s="33"/>
    </row>
    <row r="15" spans="1:105" x14ac:dyDescent="0.3">
      <c r="B15" s="130">
        <v>42248</v>
      </c>
      <c r="C15" s="24">
        <v>21793</v>
      </c>
      <c r="D15" s="24">
        <v>10659</v>
      </c>
      <c r="E15" s="33">
        <v>11134</v>
      </c>
      <c r="F15" s="24">
        <v>0</v>
      </c>
      <c r="G15" s="24">
        <v>0</v>
      </c>
      <c r="H15" s="33">
        <v>0</v>
      </c>
      <c r="I15" s="24">
        <v>2237</v>
      </c>
      <c r="J15" s="24">
        <v>660</v>
      </c>
      <c r="K15" s="33">
        <v>1577</v>
      </c>
      <c r="L15" s="24">
        <v>16</v>
      </c>
      <c r="M15" s="24">
        <v>1</v>
      </c>
      <c r="N15" s="33">
        <v>15</v>
      </c>
      <c r="O15" s="24">
        <v>693</v>
      </c>
      <c r="P15" s="24">
        <v>352</v>
      </c>
      <c r="Q15" s="33">
        <v>341</v>
      </c>
      <c r="R15" s="24">
        <v>3798</v>
      </c>
      <c r="S15" s="24">
        <v>2131</v>
      </c>
      <c r="T15" s="33">
        <v>1667</v>
      </c>
      <c r="U15" s="24">
        <v>609</v>
      </c>
      <c r="V15" s="24">
        <v>236</v>
      </c>
      <c r="W15" s="33">
        <v>373</v>
      </c>
      <c r="X15" s="24">
        <v>502</v>
      </c>
      <c r="Y15" s="24">
        <v>0</v>
      </c>
      <c r="Z15" s="33">
        <v>502</v>
      </c>
      <c r="AA15" s="24">
        <v>158</v>
      </c>
      <c r="AB15" s="24">
        <v>66</v>
      </c>
      <c r="AC15" s="33">
        <v>92</v>
      </c>
      <c r="AD15" s="24">
        <v>41</v>
      </c>
      <c r="AE15" s="24">
        <v>22</v>
      </c>
      <c r="AF15" s="33">
        <v>19</v>
      </c>
      <c r="AG15" s="24">
        <v>57</v>
      </c>
      <c r="AH15" s="24">
        <v>11</v>
      </c>
      <c r="AI15" s="33">
        <v>46</v>
      </c>
      <c r="AJ15" s="24">
        <v>217</v>
      </c>
      <c r="AK15" s="24">
        <v>1</v>
      </c>
      <c r="AL15" s="33">
        <v>216</v>
      </c>
      <c r="AM15" s="24">
        <v>11</v>
      </c>
      <c r="AN15" s="24">
        <v>0</v>
      </c>
      <c r="AO15" s="33">
        <v>11</v>
      </c>
      <c r="AP15" s="24">
        <v>23</v>
      </c>
      <c r="AQ15" s="24">
        <v>0</v>
      </c>
      <c r="AR15" s="33">
        <v>23</v>
      </c>
      <c r="AS15" s="24">
        <v>166</v>
      </c>
      <c r="AT15" s="24">
        <v>0</v>
      </c>
      <c r="AU15" s="33">
        <v>166</v>
      </c>
      <c r="AV15" s="24">
        <v>2790</v>
      </c>
      <c r="AW15" s="24">
        <v>1290</v>
      </c>
      <c r="AX15" s="33">
        <v>1500</v>
      </c>
      <c r="AY15" s="24"/>
      <c r="AZ15" s="24">
        <v>0</v>
      </c>
      <c r="BA15" s="33"/>
      <c r="BB15" s="24">
        <v>63</v>
      </c>
      <c r="BC15" s="24">
        <v>0</v>
      </c>
      <c r="BD15" s="33">
        <v>63</v>
      </c>
      <c r="BE15" s="24">
        <v>392</v>
      </c>
      <c r="BF15" s="24">
        <v>24</v>
      </c>
      <c r="BG15" s="33">
        <v>368</v>
      </c>
      <c r="BH15" s="24">
        <v>67</v>
      </c>
      <c r="BI15" s="24">
        <v>52</v>
      </c>
      <c r="BJ15" s="33">
        <v>15</v>
      </c>
      <c r="BK15" s="24">
        <v>21</v>
      </c>
      <c r="BL15" s="24">
        <v>0</v>
      </c>
      <c r="BM15" s="33">
        <v>21</v>
      </c>
      <c r="BN15" s="24">
        <v>2202</v>
      </c>
      <c r="BO15" s="24">
        <v>1398</v>
      </c>
      <c r="BP15" s="33">
        <v>804</v>
      </c>
      <c r="BQ15" s="24">
        <v>1864</v>
      </c>
      <c r="BR15" s="24">
        <v>1161</v>
      </c>
      <c r="BS15" s="33">
        <v>703</v>
      </c>
      <c r="BT15" s="24">
        <v>1739</v>
      </c>
      <c r="BU15" s="24">
        <v>1601</v>
      </c>
      <c r="BV15" s="33">
        <v>138</v>
      </c>
      <c r="BW15" s="24">
        <v>18</v>
      </c>
      <c r="BX15" s="24">
        <v>0</v>
      </c>
      <c r="BY15" s="33">
        <v>18</v>
      </c>
      <c r="BZ15" s="24">
        <v>134</v>
      </c>
      <c r="CA15" s="24">
        <v>43</v>
      </c>
      <c r="CB15" s="33">
        <v>91</v>
      </c>
      <c r="CC15" s="24">
        <v>836</v>
      </c>
      <c r="CD15" s="24">
        <v>673</v>
      </c>
      <c r="CE15" s="33">
        <v>163</v>
      </c>
      <c r="CF15" s="24">
        <v>0</v>
      </c>
      <c r="CG15" s="24">
        <v>0</v>
      </c>
      <c r="CH15" s="33">
        <v>0</v>
      </c>
      <c r="CI15" s="24">
        <v>763</v>
      </c>
      <c r="CJ15" s="24">
        <v>76</v>
      </c>
      <c r="CK15" s="33">
        <v>687</v>
      </c>
      <c r="CL15" s="24">
        <v>61</v>
      </c>
      <c r="CM15" s="24">
        <v>2</v>
      </c>
      <c r="CN15" s="33">
        <v>59</v>
      </c>
      <c r="CO15" s="24">
        <v>659</v>
      </c>
      <c r="CP15" s="24">
        <v>39</v>
      </c>
      <c r="CQ15" s="33">
        <v>620</v>
      </c>
      <c r="CR15" s="24">
        <v>1655</v>
      </c>
      <c r="CS15" s="24">
        <v>820</v>
      </c>
      <c r="CT15" s="33">
        <v>835</v>
      </c>
      <c r="CU15" s="24"/>
      <c r="CV15" s="24">
        <v>0</v>
      </c>
      <c r="CW15" s="33"/>
      <c r="CX15" s="24">
        <v>1</v>
      </c>
      <c r="CY15" s="24">
        <v>0</v>
      </c>
      <c r="CZ15" s="33">
        <v>1</v>
      </c>
    </row>
    <row r="16" spans="1:105" x14ac:dyDescent="0.3">
      <c r="B16" s="130">
        <v>42278</v>
      </c>
      <c r="C16" s="24">
        <v>20053</v>
      </c>
      <c r="D16" s="24">
        <v>9971</v>
      </c>
      <c r="E16" s="33">
        <v>10082</v>
      </c>
      <c r="F16" s="24">
        <v>5</v>
      </c>
      <c r="G16" s="24">
        <v>0</v>
      </c>
      <c r="H16" s="33">
        <v>5</v>
      </c>
      <c r="I16" s="24">
        <v>3123</v>
      </c>
      <c r="J16" s="24">
        <v>1174</v>
      </c>
      <c r="K16" s="33">
        <v>1949</v>
      </c>
      <c r="L16" s="24">
        <v>8</v>
      </c>
      <c r="M16" s="24">
        <v>1</v>
      </c>
      <c r="N16" s="33">
        <v>7</v>
      </c>
      <c r="O16" s="24">
        <v>765</v>
      </c>
      <c r="P16" s="24">
        <v>403</v>
      </c>
      <c r="Q16" s="33">
        <v>362</v>
      </c>
      <c r="R16" s="24">
        <v>2678</v>
      </c>
      <c r="S16" s="24">
        <v>1099</v>
      </c>
      <c r="T16" s="33">
        <v>1579</v>
      </c>
      <c r="U16" s="24">
        <v>1378</v>
      </c>
      <c r="V16" s="24">
        <v>1357</v>
      </c>
      <c r="W16" s="33">
        <v>21</v>
      </c>
      <c r="X16" s="24">
        <v>419</v>
      </c>
      <c r="Y16" s="24">
        <v>1</v>
      </c>
      <c r="Z16" s="33">
        <v>418</v>
      </c>
      <c r="AA16" s="24">
        <v>178</v>
      </c>
      <c r="AB16" s="24">
        <v>80</v>
      </c>
      <c r="AC16" s="33">
        <v>98</v>
      </c>
      <c r="AD16" s="24">
        <v>93</v>
      </c>
      <c r="AE16" s="24">
        <v>3</v>
      </c>
      <c r="AF16" s="33">
        <v>90</v>
      </c>
      <c r="AG16" s="24">
        <v>69</v>
      </c>
      <c r="AH16" s="24">
        <v>18</v>
      </c>
      <c r="AI16" s="33">
        <v>51</v>
      </c>
      <c r="AJ16" s="24">
        <v>205</v>
      </c>
      <c r="AK16" s="24">
        <v>0</v>
      </c>
      <c r="AL16" s="33">
        <v>205</v>
      </c>
      <c r="AM16" s="24">
        <v>102</v>
      </c>
      <c r="AN16" s="24">
        <v>0</v>
      </c>
      <c r="AO16" s="33">
        <v>102</v>
      </c>
      <c r="AP16" s="24">
        <v>13</v>
      </c>
      <c r="AQ16" s="24">
        <v>0</v>
      </c>
      <c r="AR16" s="33">
        <v>13</v>
      </c>
      <c r="AS16" s="24">
        <v>228</v>
      </c>
      <c r="AT16" s="24">
        <v>37</v>
      </c>
      <c r="AU16" s="33">
        <v>191</v>
      </c>
      <c r="AV16" s="24">
        <v>903</v>
      </c>
      <c r="AW16" s="24">
        <v>401</v>
      </c>
      <c r="AX16" s="33">
        <v>502</v>
      </c>
      <c r="AY16" s="24"/>
      <c r="AZ16" s="24">
        <v>0</v>
      </c>
      <c r="BA16" s="33"/>
      <c r="BB16" s="24">
        <v>14</v>
      </c>
      <c r="BC16" s="24">
        <v>0</v>
      </c>
      <c r="BD16" s="33">
        <v>14</v>
      </c>
      <c r="BE16" s="24">
        <v>1436</v>
      </c>
      <c r="BF16" s="24">
        <v>621</v>
      </c>
      <c r="BG16" s="33">
        <v>815</v>
      </c>
      <c r="BH16" s="24">
        <v>30</v>
      </c>
      <c r="BI16" s="24">
        <v>1</v>
      </c>
      <c r="BJ16" s="33">
        <v>29</v>
      </c>
      <c r="BK16" s="24">
        <v>45</v>
      </c>
      <c r="BL16" s="24">
        <v>0</v>
      </c>
      <c r="BM16" s="33">
        <v>45</v>
      </c>
      <c r="BN16" s="24">
        <v>982</v>
      </c>
      <c r="BO16" s="24">
        <v>891</v>
      </c>
      <c r="BP16" s="33">
        <v>91</v>
      </c>
      <c r="BQ16" s="24">
        <v>252</v>
      </c>
      <c r="BR16" s="24">
        <v>19</v>
      </c>
      <c r="BS16" s="33">
        <v>233</v>
      </c>
      <c r="BT16" s="24">
        <v>928</v>
      </c>
      <c r="BU16" s="24">
        <v>798</v>
      </c>
      <c r="BV16" s="33">
        <v>130</v>
      </c>
      <c r="BW16" s="24">
        <v>62</v>
      </c>
      <c r="BX16" s="24">
        <v>0</v>
      </c>
      <c r="BY16" s="33">
        <v>62</v>
      </c>
      <c r="BZ16" s="24">
        <v>996</v>
      </c>
      <c r="CA16" s="24">
        <v>204</v>
      </c>
      <c r="CB16" s="33">
        <v>792</v>
      </c>
      <c r="CC16" s="24">
        <v>576</v>
      </c>
      <c r="CD16" s="24">
        <v>451</v>
      </c>
      <c r="CE16" s="33">
        <v>125</v>
      </c>
      <c r="CF16" s="24">
        <v>5</v>
      </c>
      <c r="CG16" s="24">
        <v>0</v>
      </c>
      <c r="CH16" s="33">
        <v>5</v>
      </c>
      <c r="CI16" s="24">
        <v>1506</v>
      </c>
      <c r="CJ16" s="24">
        <v>192</v>
      </c>
      <c r="CK16" s="33">
        <v>1314</v>
      </c>
      <c r="CL16" s="24">
        <v>190</v>
      </c>
      <c r="CM16" s="24">
        <v>155</v>
      </c>
      <c r="CN16" s="33">
        <v>35</v>
      </c>
      <c r="CO16" s="24">
        <v>137</v>
      </c>
      <c r="CP16" s="24">
        <v>28</v>
      </c>
      <c r="CQ16" s="33">
        <v>109</v>
      </c>
      <c r="CR16" s="24">
        <v>2727</v>
      </c>
      <c r="CS16" s="24">
        <v>2037</v>
      </c>
      <c r="CT16" s="33">
        <v>690</v>
      </c>
      <c r="CU16" s="24"/>
      <c r="CV16" s="24">
        <v>0</v>
      </c>
      <c r="CW16" s="33"/>
      <c r="CX16" s="24"/>
      <c r="CY16" s="24">
        <v>0</v>
      </c>
      <c r="CZ16" s="33"/>
    </row>
    <row r="17" spans="2:105" x14ac:dyDescent="0.3">
      <c r="B17" s="130">
        <v>42309</v>
      </c>
      <c r="C17" s="24">
        <v>15671</v>
      </c>
      <c r="D17" s="24">
        <v>5023</v>
      </c>
      <c r="E17" s="33">
        <v>10648</v>
      </c>
      <c r="F17" s="24">
        <v>26</v>
      </c>
      <c r="G17" s="24">
        <v>0</v>
      </c>
      <c r="H17" s="33">
        <v>26</v>
      </c>
      <c r="I17" s="24">
        <v>1453</v>
      </c>
      <c r="J17" s="24">
        <v>52</v>
      </c>
      <c r="K17" s="33">
        <v>1401</v>
      </c>
      <c r="L17" s="24">
        <v>24</v>
      </c>
      <c r="M17" s="24">
        <v>2</v>
      </c>
      <c r="N17" s="33">
        <v>22</v>
      </c>
      <c r="O17" s="24">
        <v>678</v>
      </c>
      <c r="P17" s="24">
        <v>177</v>
      </c>
      <c r="Q17" s="33">
        <v>501</v>
      </c>
      <c r="R17" s="24">
        <v>3074</v>
      </c>
      <c r="S17" s="24">
        <v>993</v>
      </c>
      <c r="T17" s="33">
        <v>2081</v>
      </c>
      <c r="U17" s="24">
        <v>321</v>
      </c>
      <c r="V17" s="24">
        <v>210</v>
      </c>
      <c r="W17" s="33">
        <v>111</v>
      </c>
      <c r="X17" s="24">
        <v>508</v>
      </c>
      <c r="Y17" s="24">
        <v>10</v>
      </c>
      <c r="Z17" s="33">
        <v>498</v>
      </c>
      <c r="AA17" s="24">
        <v>593</v>
      </c>
      <c r="AB17" s="24">
        <v>371</v>
      </c>
      <c r="AC17" s="33">
        <v>222</v>
      </c>
      <c r="AD17" s="24">
        <v>48</v>
      </c>
      <c r="AE17" s="24">
        <v>0</v>
      </c>
      <c r="AF17" s="33">
        <v>48</v>
      </c>
      <c r="AG17" s="24">
        <v>35</v>
      </c>
      <c r="AH17" s="24">
        <v>3</v>
      </c>
      <c r="AI17" s="33">
        <v>32</v>
      </c>
      <c r="AJ17" s="24">
        <v>236</v>
      </c>
      <c r="AK17" s="24">
        <v>2</v>
      </c>
      <c r="AL17" s="33">
        <v>234</v>
      </c>
      <c r="AM17" s="24">
        <v>95</v>
      </c>
      <c r="AN17" s="24">
        <v>0</v>
      </c>
      <c r="AO17" s="33">
        <v>95</v>
      </c>
      <c r="AP17" s="24">
        <v>6</v>
      </c>
      <c r="AQ17" s="24">
        <v>0</v>
      </c>
      <c r="AR17" s="33">
        <v>6</v>
      </c>
      <c r="AS17" s="24">
        <v>524</v>
      </c>
      <c r="AT17" s="24">
        <v>435</v>
      </c>
      <c r="AU17" s="33">
        <v>89</v>
      </c>
      <c r="AV17" s="24">
        <v>2662</v>
      </c>
      <c r="AW17" s="24">
        <v>885</v>
      </c>
      <c r="AX17" s="33">
        <v>1777</v>
      </c>
      <c r="AY17" s="24">
        <v>5</v>
      </c>
      <c r="AZ17" s="24">
        <v>0</v>
      </c>
      <c r="BA17" s="33">
        <v>5</v>
      </c>
      <c r="BB17" s="24">
        <v>23</v>
      </c>
      <c r="BC17" s="24">
        <v>0</v>
      </c>
      <c r="BD17" s="33">
        <v>23</v>
      </c>
      <c r="BE17" s="24">
        <v>358</v>
      </c>
      <c r="BF17" s="24">
        <v>112</v>
      </c>
      <c r="BG17" s="33">
        <v>246</v>
      </c>
      <c r="BH17" s="24">
        <v>27</v>
      </c>
      <c r="BI17" s="24">
        <v>0</v>
      </c>
      <c r="BJ17" s="33">
        <v>27</v>
      </c>
      <c r="BK17" s="24">
        <v>25</v>
      </c>
      <c r="BL17" s="24">
        <v>1</v>
      </c>
      <c r="BM17" s="33">
        <v>24</v>
      </c>
      <c r="BN17" s="24">
        <v>588</v>
      </c>
      <c r="BO17" s="24">
        <v>325</v>
      </c>
      <c r="BP17" s="33">
        <v>263</v>
      </c>
      <c r="BQ17" s="24">
        <v>627</v>
      </c>
      <c r="BR17" s="24">
        <v>99</v>
      </c>
      <c r="BS17" s="33">
        <v>528</v>
      </c>
      <c r="BT17" s="24">
        <v>157</v>
      </c>
      <c r="BU17" s="24">
        <v>32</v>
      </c>
      <c r="BV17" s="33">
        <v>125</v>
      </c>
      <c r="BW17" s="24">
        <v>18</v>
      </c>
      <c r="BX17" s="24">
        <v>0</v>
      </c>
      <c r="BY17" s="33">
        <v>18</v>
      </c>
      <c r="BZ17" s="24">
        <v>288</v>
      </c>
      <c r="CA17" s="24">
        <v>28</v>
      </c>
      <c r="CB17" s="33">
        <v>260</v>
      </c>
      <c r="CC17" s="24">
        <v>239</v>
      </c>
      <c r="CD17" s="24">
        <v>9</v>
      </c>
      <c r="CE17" s="33">
        <v>230</v>
      </c>
      <c r="CF17" s="24">
        <v>2</v>
      </c>
      <c r="CG17" s="24">
        <v>0</v>
      </c>
      <c r="CH17" s="33">
        <v>2</v>
      </c>
      <c r="CI17" s="24">
        <v>982</v>
      </c>
      <c r="CJ17" s="24">
        <v>387</v>
      </c>
      <c r="CK17" s="33">
        <v>595</v>
      </c>
      <c r="CL17" s="24">
        <v>41</v>
      </c>
      <c r="CM17" s="24">
        <v>12</v>
      </c>
      <c r="CN17" s="33">
        <v>29</v>
      </c>
      <c r="CO17" s="24">
        <v>534</v>
      </c>
      <c r="CP17" s="24">
        <v>106</v>
      </c>
      <c r="CQ17" s="33">
        <v>428</v>
      </c>
      <c r="CR17" s="24">
        <v>1474</v>
      </c>
      <c r="CS17" s="24">
        <v>772</v>
      </c>
      <c r="CT17" s="33">
        <v>702</v>
      </c>
      <c r="CU17" s="24">
        <v>0</v>
      </c>
      <c r="CV17" s="24">
        <v>0</v>
      </c>
      <c r="CW17" s="33">
        <v>0</v>
      </c>
      <c r="CX17" s="24">
        <v>0</v>
      </c>
      <c r="CY17" s="24">
        <v>0</v>
      </c>
      <c r="CZ17" s="33">
        <v>0</v>
      </c>
    </row>
    <row r="18" spans="2:105" x14ac:dyDescent="0.3">
      <c r="B18" s="130">
        <v>42339</v>
      </c>
      <c r="C18" s="24">
        <v>37259</v>
      </c>
      <c r="D18" s="24">
        <v>12095</v>
      </c>
      <c r="E18" s="33">
        <v>25164</v>
      </c>
      <c r="F18" s="24">
        <v>5</v>
      </c>
      <c r="G18" s="24">
        <v>5</v>
      </c>
      <c r="H18" s="33">
        <v>0</v>
      </c>
      <c r="I18" s="24">
        <v>5085</v>
      </c>
      <c r="J18" s="24">
        <v>638</v>
      </c>
      <c r="K18" s="33">
        <v>4447</v>
      </c>
      <c r="L18" s="24">
        <v>81</v>
      </c>
      <c r="M18" s="24">
        <v>53</v>
      </c>
      <c r="N18" s="33">
        <v>28</v>
      </c>
      <c r="O18" s="24">
        <v>1866</v>
      </c>
      <c r="P18" s="24">
        <v>393</v>
      </c>
      <c r="Q18" s="33">
        <v>1473</v>
      </c>
      <c r="R18" s="24">
        <v>4350</v>
      </c>
      <c r="S18" s="24">
        <v>1513</v>
      </c>
      <c r="T18" s="33">
        <v>2837</v>
      </c>
      <c r="U18" s="24">
        <v>1401</v>
      </c>
      <c r="V18" s="24">
        <v>273</v>
      </c>
      <c r="W18" s="33">
        <v>1128</v>
      </c>
      <c r="X18" s="24">
        <v>868</v>
      </c>
      <c r="Y18" s="24">
        <v>208</v>
      </c>
      <c r="Z18" s="33">
        <v>660</v>
      </c>
      <c r="AA18" s="24">
        <v>288</v>
      </c>
      <c r="AB18" s="24">
        <v>5</v>
      </c>
      <c r="AC18" s="33">
        <v>283</v>
      </c>
      <c r="AD18" s="24">
        <v>65</v>
      </c>
      <c r="AE18" s="24">
        <v>0</v>
      </c>
      <c r="AF18" s="33">
        <v>65</v>
      </c>
      <c r="AG18" s="24">
        <v>65</v>
      </c>
      <c r="AH18" s="24">
        <v>1</v>
      </c>
      <c r="AI18" s="33">
        <v>64</v>
      </c>
      <c r="AJ18" s="24">
        <v>883</v>
      </c>
      <c r="AK18" s="24">
        <v>728</v>
      </c>
      <c r="AL18" s="33">
        <v>155</v>
      </c>
      <c r="AM18" s="24">
        <v>98</v>
      </c>
      <c r="AN18" s="24">
        <v>1</v>
      </c>
      <c r="AO18" s="33">
        <v>97</v>
      </c>
      <c r="AP18" s="24">
        <v>13</v>
      </c>
      <c r="AQ18" s="24">
        <v>0</v>
      </c>
      <c r="AR18" s="33">
        <v>13</v>
      </c>
      <c r="AS18" s="24">
        <v>789</v>
      </c>
      <c r="AT18" s="24">
        <v>446</v>
      </c>
      <c r="AU18" s="33">
        <v>343</v>
      </c>
      <c r="AV18" s="24">
        <v>9529</v>
      </c>
      <c r="AW18" s="24">
        <v>3893</v>
      </c>
      <c r="AX18" s="33">
        <v>5636</v>
      </c>
      <c r="AY18" s="24">
        <v>2</v>
      </c>
      <c r="AZ18" s="24">
        <v>0</v>
      </c>
      <c r="BA18" s="33">
        <v>2</v>
      </c>
      <c r="BB18" s="24">
        <v>8</v>
      </c>
      <c r="BC18" s="24">
        <v>0</v>
      </c>
      <c r="BD18" s="33">
        <v>8</v>
      </c>
      <c r="BE18" s="24">
        <v>908</v>
      </c>
      <c r="BF18" s="24">
        <v>150</v>
      </c>
      <c r="BG18" s="33">
        <v>758</v>
      </c>
      <c r="BH18" s="24">
        <v>514</v>
      </c>
      <c r="BI18" s="24">
        <v>153</v>
      </c>
      <c r="BJ18" s="33">
        <v>361</v>
      </c>
      <c r="BK18" s="24">
        <v>106</v>
      </c>
      <c r="BL18" s="24">
        <v>0</v>
      </c>
      <c r="BM18" s="33">
        <v>106</v>
      </c>
      <c r="BN18" s="24">
        <v>258</v>
      </c>
      <c r="BO18" s="24">
        <v>11</v>
      </c>
      <c r="BP18" s="33">
        <v>247</v>
      </c>
      <c r="BQ18" s="24">
        <v>286</v>
      </c>
      <c r="BR18" s="24">
        <v>0</v>
      </c>
      <c r="BS18" s="33">
        <v>286</v>
      </c>
      <c r="BT18" s="24">
        <v>2645</v>
      </c>
      <c r="BU18" s="24">
        <v>1569</v>
      </c>
      <c r="BV18" s="33">
        <v>1076</v>
      </c>
      <c r="BW18" s="24">
        <v>60</v>
      </c>
      <c r="BX18" s="24">
        <v>0</v>
      </c>
      <c r="BY18" s="33">
        <v>60</v>
      </c>
      <c r="BZ18" s="24">
        <v>223</v>
      </c>
      <c r="CA18" s="24">
        <v>2</v>
      </c>
      <c r="CB18" s="33">
        <v>221</v>
      </c>
      <c r="CC18" s="24">
        <v>557</v>
      </c>
      <c r="CD18" s="24">
        <v>212</v>
      </c>
      <c r="CE18" s="33">
        <v>345</v>
      </c>
      <c r="CF18" s="24">
        <v>64</v>
      </c>
      <c r="CG18" s="24">
        <v>1</v>
      </c>
      <c r="CH18" s="33">
        <v>63</v>
      </c>
      <c r="CI18" s="24">
        <v>3605</v>
      </c>
      <c r="CJ18" s="24">
        <v>924</v>
      </c>
      <c r="CK18" s="33">
        <v>2681</v>
      </c>
      <c r="CL18" s="24">
        <v>46</v>
      </c>
      <c r="CM18" s="24">
        <v>3</v>
      </c>
      <c r="CN18" s="33">
        <v>43</v>
      </c>
      <c r="CO18" s="24">
        <v>366</v>
      </c>
      <c r="CP18" s="24">
        <v>29</v>
      </c>
      <c r="CQ18" s="33">
        <v>337</v>
      </c>
      <c r="CR18" s="24">
        <v>2222</v>
      </c>
      <c r="CS18" s="24">
        <v>884</v>
      </c>
      <c r="CT18" s="33">
        <v>1338</v>
      </c>
      <c r="CU18" s="24"/>
      <c r="CV18" s="24">
        <v>0</v>
      </c>
      <c r="CW18" s="33"/>
      <c r="CX18" s="24">
        <v>3</v>
      </c>
      <c r="CY18" s="24">
        <v>0</v>
      </c>
      <c r="CZ18" s="33">
        <v>3</v>
      </c>
    </row>
    <row r="19" spans="2:105" x14ac:dyDescent="0.3">
      <c r="B19" s="130">
        <v>42370</v>
      </c>
      <c r="C19" s="24">
        <v>12285</v>
      </c>
      <c r="D19" s="24">
        <v>5811</v>
      </c>
      <c r="E19" s="33">
        <v>6474</v>
      </c>
      <c r="F19" s="24">
        <v>0</v>
      </c>
      <c r="G19" s="24">
        <v>0</v>
      </c>
      <c r="H19" s="33">
        <v>0</v>
      </c>
      <c r="I19" s="24">
        <v>1323</v>
      </c>
      <c r="J19" s="24">
        <v>155</v>
      </c>
      <c r="K19" s="33">
        <v>1168</v>
      </c>
      <c r="L19" s="24">
        <v>10</v>
      </c>
      <c r="M19" s="24">
        <v>2</v>
      </c>
      <c r="N19" s="33">
        <v>8</v>
      </c>
      <c r="O19" s="24">
        <v>471</v>
      </c>
      <c r="P19" s="24">
        <v>37</v>
      </c>
      <c r="Q19" s="33">
        <v>434</v>
      </c>
      <c r="R19" s="24">
        <v>1746</v>
      </c>
      <c r="S19" s="24">
        <v>539</v>
      </c>
      <c r="T19" s="33">
        <v>1207</v>
      </c>
      <c r="U19" s="24">
        <v>1553</v>
      </c>
      <c r="V19" s="24">
        <v>1040</v>
      </c>
      <c r="W19" s="33">
        <v>513</v>
      </c>
      <c r="X19" s="24">
        <v>278</v>
      </c>
      <c r="Y19" s="24">
        <v>41</v>
      </c>
      <c r="Z19" s="33">
        <v>237</v>
      </c>
      <c r="AA19" s="24">
        <v>389</v>
      </c>
      <c r="AB19" s="24">
        <v>152</v>
      </c>
      <c r="AC19" s="33">
        <v>237</v>
      </c>
      <c r="AD19" s="24">
        <v>23</v>
      </c>
      <c r="AE19" s="24">
        <v>0</v>
      </c>
      <c r="AF19" s="33">
        <v>23</v>
      </c>
      <c r="AG19" s="24">
        <v>4</v>
      </c>
      <c r="AH19" s="24">
        <v>0</v>
      </c>
      <c r="AI19" s="33">
        <v>4</v>
      </c>
      <c r="AJ19" s="24">
        <v>150</v>
      </c>
      <c r="AK19" s="24">
        <v>0</v>
      </c>
      <c r="AL19" s="33">
        <v>150</v>
      </c>
      <c r="AM19" s="24">
        <v>11</v>
      </c>
      <c r="AN19" s="24">
        <v>0</v>
      </c>
      <c r="AO19" s="33">
        <v>11</v>
      </c>
      <c r="AP19" s="24">
        <v>5</v>
      </c>
      <c r="AQ19" s="24">
        <v>0</v>
      </c>
      <c r="AR19" s="33">
        <v>5</v>
      </c>
      <c r="AS19" s="24">
        <v>250</v>
      </c>
      <c r="AT19" s="24">
        <v>43</v>
      </c>
      <c r="AU19" s="33">
        <v>207</v>
      </c>
      <c r="AV19" s="24">
        <v>1940</v>
      </c>
      <c r="AW19" s="24">
        <v>1394</v>
      </c>
      <c r="AX19" s="33">
        <v>546</v>
      </c>
      <c r="AY19" s="24"/>
      <c r="AZ19" s="24">
        <v>0</v>
      </c>
      <c r="BA19" s="33"/>
      <c r="BB19" s="24">
        <v>1</v>
      </c>
      <c r="BC19" s="24">
        <v>0</v>
      </c>
      <c r="BD19" s="33">
        <v>1</v>
      </c>
      <c r="BE19" s="24">
        <v>86</v>
      </c>
      <c r="BF19" s="24">
        <v>2</v>
      </c>
      <c r="BG19" s="33">
        <v>84</v>
      </c>
      <c r="BH19" s="24"/>
      <c r="BI19" s="24">
        <v>0</v>
      </c>
      <c r="BJ19" s="33"/>
      <c r="BK19" s="24">
        <v>1048</v>
      </c>
      <c r="BL19" s="24">
        <v>1020</v>
      </c>
      <c r="BM19" s="33">
        <v>28</v>
      </c>
      <c r="BN19" s="24">
        <v>171</v>
      </c>
      <c r="BO19" s="24">
        <v>0</v>
      </c>
      <c r="BP19" s="33">
        <v>171</v>
      </c>
      <c r="BQ19" s="24">
        <v>178</v>
      </c>
      <c r="BR19" s="24">
        <v>0</v>
      </c>
      <c r="BS19" s="33">
        <v>178</v>
      </c>
      <c r="BT19" s="24">
        <v>124</v>
      </c>
      <c r="BU19" s="24">
        <v>0</v>
      </c>
      <c r="BV19" s="33">
        <v>124</v>
      </c>
      <c r="BW19" s="24">
        <v>1</v>
      </c>
      <c r="BX19" s="24">
        <v>0</v>
      </c>
      <c r="BY19" s="33">
        <v>1</v>
      </c>
      <c r="BZ19" s="24">
        <v>96</v>
      </c>
      <c r="CA19" s="24">
        <v>58</v>
      </c>
      <c r="CB19" s="33">
        <v>38</v>
      </c>
      <c r="CC19" s="24">
        <v>364</v>
      </c>
      <c r="CD19" s="24">
        <v>241</v>
      </c>
      <c r="CE19" s="33">
        <v>123</v>
      </c>
      <c r="CF19" s="24">
        <v>8</v>
      </c>
      <c r="CG19" s="24">
        <v>0</v>
      </c>
      <c r="CH19" s="33">
        <v>8</v>
      </c>
      <c r="CI19" s="24">
        <v>517</v>
      </c>
      <c r="CJ19" s="24">
        <v>7</v>
      </c>
      <c r="CK19" s="33">
        <v>510</v>
      </c>
      <c r="CL19" s="24">
        <v>632</v>
      </c>
      <c r="CM19" s="24">
        <v>604</v>
      </c>
      <c r="CN19" s="33">
        <v>28</v>
      </c>
      <c r="CO19" s="24">
        <v>482</v>
      </c>
      <c r="CP19" s="24">
        <v>407</v>
      </c>
      <c r="CQ19" s="33">
        <v>75</v>
      </c>
      <c r="CR19" s="24">
        <v>424</v>
      </c>
      <c r="CS19" s="24">
        <v>69</v>
      </c>
      <c r="CT19" s="33">
        <v>355</v>
      </c>
      <c r="CU19" s="24"/>
      <c r="CV19" s="24">
        <v>0</v>
      </c>
      <c r="CW19" s="33"/>
      <c r="CX19" s="24"/>
      <c r="CY19" s="24">
        <v>0</v>
      </c>
      <c r="CZ19" s="33"/>
    </row>
    <row r="20" spans="2:105" x14ac:dyDescent="0.3">
      <c r="B20" s="130">
        <v>42401</v>
      </c>
      <c r="C20" s="24">
        <v>13170</v>
      </c>
      <c r="D20" s="24">
        <v>4436</v>
      </c>
      <c r="E20" s="33">
        <v>8734</v>
      </c>
      <c r="F20" s="24">
        <v>4</v>
      </c>
      <c r="G20" s="24">
        <v>0</v>
      </c>
      <c r="H20" s="33">
        <v>4</v>
      </c>
      <c r="I20" s="24">
        <v>883</v>
      </c>
      <c r="J20" s="24">
        <v>19</v>
      </c>
      <c r="K20" s="33">
        <v>864</v>
      </c>
      <c r="L20" s="24">
        <v>7</v>
      </c>
      <c r="M20" s="24">
        <v>0</v>
      </c>
      <c r="N20" s="33">
        <v>7</v>
      </c>
      <c r="O20" s="24">
        <v>707</v>
      </c>
      <c r="P20" s="24">
        <v>110</v>
      </c>
      <c r="Q20" s="33">
        <v>597</v>
      </c>
      <c r="R20" s="24">
        <v>3383</v>
      </c>
      <c r="S20" s="24">
        <v>1286</v>
      </c>
      <c r="T20" s="33">
        <v>2097</v>
      </c>
      <c r="U20" s="24">
        <v>710</v>
      </c>
      <c r="V20" s="24">
        <v>483</v>
      </c>
      <c r="W20" s="33">
        <v>227</v>
      </c>
      <c r="X20" s="24">
        <v>379</v>
      </c>
      <c r="Y20" s="24">
        <v>5</v>
      </c>
      <c r="Z20" s="33">
        <v>374</v>
      </c>
      <c r="AA20" s="24">
        <v>361</v>
      </c>
      <c r="AB20" s="24">
        <v>321</v>
      </c>
      <c r="AC20" s="33">
        <v>40</v>
      </c>
      <c r="AD20" s="24">
        <v>11</v>
      </c>
      <c r="AE20" s="24">
        <v>0</v>
      </c>
      <c r="AF20" s="33">
        <v>11</v>
      </c>
      <c r="AG20" s="24">
        <v>14</v>
      </c>
      <c r="AH20" s="24">
        <v>1</v>
      </c>
      <c r="AI20" s="33">
        <v>13</v>
      </c>
      <c r="AJ20" s="24">
        <v>477</v>
      </c>
      <c r="AK20" s="24">
        <v>203</v>
      </c>
      <c r="AL20" s="33">
        <v>274</v>
      </c>
      <c r="AM20" s="24">
        <v>29</v>
      </c>
      <c r="AN20" s="24">
        <v>0</v>
      </c>
      <c r="AO20" s="33">
        <v>29</v>
      </c>
      <c r="AP20" s="24">
        <v>10</v>
      </c>
      <c r="AQ20" s="24">
        <v>0</v>
      </c>
      <c r="AR20" s="33">
        <v>10</v>
      </c>
      <c r="AS20" s="24">
        <v>839</v>
      </c>
      <c r="AT20" s="24">
        <v>720</v>
      </c>
      <c r="AU20" s="33">
        <v>119</v>
      </c>
      <c r="AV20" s="24">
        <v>1037</v>
      </c>
      <c r="AW20" s="24">
        <v>715</v>
      </c>
      <c r="AX20" s="33">
        <v>322</v>
      </c>
      <c r="AY20" s="24">
        <v>2</v>
      </c>
      <c r="AZ20" s="24">
        <v>0</v>
      </c>
      <c r="BA20" s="33">
        <v>2</v>
      </c>
      <c r="BB20" s="24">
        <v>3</v>
      </c>
      <c r="BC20" s="24">
        <v>0</v>
      </c>
      <c r="BD20" s="33">
        <v>3</v>
      </c>
      <c r="BE20" s="24">
        <v>211</v>
      </c>
      <c r="BF20" s="24">
        <v>10</v>
      </c>
      <c r="BG20" s="33">
        <v>201</v>
      </c>
      <c r="BH20" s="24">
        <v>3</v>
      </c>
      <c r="BI20" s="24">
        <v>0</v>
      </c>
      <c r="BJ20" s="33">
        <v>3</v>
      </c>
      <c r="BK20" s="24">
        <v>18</v>
      </c>
      <c r="BL20" s="24">
        <v>0</v>
      </c>
      <c r="BM20" s="33">
        <v>18</v>
      </c>
      <c r="BN20" s="24">
        <v>152</v>
      </c>
      <c r="BO20" s="24">
        <v>1</v>
      </c>
      <c r="BP20" s="33">
        <v>151</v>
      </c>
      <c r="BQ20" s="24">
        <v>197</v>
      </c>
      <c r="BR20" s="24">
        <v>0</v>
      </c>
      <c r="BS20" s="33">
        <v>197</v>
      </c>
      <c r="BT20" s="24">
        <v>246</v>
      </c>
      <c r="BU20" s="24">
        <v>64</v>
      </c>
      <c r="BV20" s="33">
        <v>182</v>
      </c>
      <c r="BW20" s="24">
        <v>4</v>
      </c>
      <c r="BX20" s="24">
        <v>0</v>
      </c>
      <c r="BY20" s="33">
        <v>4</v>
      </c>
      <c r="BZ20" s="24">
        <v>361</v>
      </c>
      <c r="CA20" s="24">
        <v>1</v>
      </c>
      <c r="CB20" s="33">
        <v>360</v>
      </c>
      <c r="CC20" s="24">
        <v>1009</v>
      </c>
      <c r="CD20" s="24">
        <v>193</v>
      </c>
      <c r="CE20" s="33">
        <v>816</v>
      </c>
      <c r="CF20" s="24">
        <v>0</v>
      </c>
      <c r="CG20" s="24">
        <v>0</v>
      </c>
      <c r="CH20" s="33">
        <v>0</v>
      </c>
      <c r="CI20" s="24">
        <v>546</v>
      </c>
      <c r="CJ20" s="24">
        <v>0</v>
      </c>
      <c r="CK20" s="33">
        <v>546</v>
      </c>
      <c r="CL20" s="24">
        <v>95</v>
      </c>
      <c r="CM20" s="24">
        <v>8</v>
      </c>
      <c r="CN20" s="33">
        <v>87</v>
      </c>
      <c r="CO20" s="24">
        <v>668</v>
      </c>
      <c r="CP20" s="24">
        <v>293</v>
      </c>
      <c r="CQ20" s="33">
        <v>375</v>
      </c>
      <c r="CR20" s="24">
        <v>804</v>
      </c>
      <c r="CS20" s="24">
        <v>3</v>
      </c>
      <c r="CT20" s="33">
        <v>801</v>
      </c>
      <c r="CU20" s="24"/>
      <c r="CV20" s="24">
        <v>0</v>
      </c>
      <c r="CW20" s="33"/>
      <c r="CX20" s="24"/>
      <c r="CY20" s="24">
        <v>0</v>
      </c>
      <c r="CZ20" s="33"/>
    </row>
    <row r="21" spans="2:105" x14ac:dyDescent="0.3">
      <c r="B21" s="130">
        <v>42430</v>
      </c>
      <c r="C21" s="24">
        <v>14152</v>
      </c>
      <c r="D21" s="24">
        <v>6135</v>
      </c>
      <c r="E21" s="33">
        <v>8017</v>
      </c>
      <c r="F21" s="24">
        <v>13</v>
      </c>
      <c r="G21" s="24">
        <v>0</v>
      </c>
      <c r="H21" s="33">
        <v>13</v>
      </c>
      <c r="I21" s="24">
        <v>1982</v>
      </c>
      <c r="J21" s="24">
        <v>257</v>
      </c>
      <c r="K21" s="33">
        <v>1725</v>
      </c>
      <c r="L21" s="24">
        <v>6</v>
      </c>
      <c r="M21" s="24">
        <v>0</v>
      </c>
      <c r="N21" s="33">
        <v>6</v>
      </c>
      <c r="O21" s="24">
        <v>1240</v>
      </c>
      <c r="P21" s="24">
        <v>227</v>
      </c>
      <c r="Q21" s="33">
        <v>1013</v>
      </c>
      <c r="R21" s="24">
        <v>2774</v>
      </c>
      <c r="S21" s="24">
        <v>1544</v>
      </c>
      <c r="T21" s="33">
        <v>1230</v>
      </c>
      <c r="U21" s="24">
        <v>157</v>
      </c>
      <c r="V21" s="24">
        <v>0</v>
      </c>
      <c r="W21" s="33">
        <v>157</v>
      </c>
      <c r="X21" s="24">
        <v>341</v>
      </c>
      <c r="Y21" s="24">
        <v>40</v>
      </c>
      <c r="Z21" s="33">
        <v>301</v>
      </c>
      <c r="AA21" s="24">
        <v>428</v>
      </c>
      <c r="AB21" s="24">
        <v>287</v>
      </c>
      <c r="AC21" s="33">
        <v>141</v>
      </c>
      <c r="AD21" s="24">
        <v>14</v>
      </c>
      <c r="AE21" s="24">
        <v>0</v>
      </c>
      <c r="AF21" s="33">
        <v>14</v>
      </c>
      <c r="AG21" s="24">
        <v>40</v>
      </c>
      <c r="AH21" s="24">
        <v>8</v>
      </c>
      <c r="AI21" s="33">
        <v>32</v>
      </c>
      <c r="AJ21" s="24">
        <v>213</v>
      </c>
      <c r="AK21" s="24">
        <v>1</v>
      </c>
      <c r="AL21" s="33">
        <v>212</v>
      </c>
      <c r="AM21" s="24">
        <v>49</v>
      </c>
      <c r="AN21" s="24">
        <v>0</v>
      </c>
      <c r="AO21" s="33">
        <v>49</v>
      </c>
      <c r="AP21" s="24">
        <v>12</v>
      </c>
      <c r="AQ21" s="24">
        <v>0</v>
      </c>
      <c r="AR21" s="33">
        <v>12</v>
      </c>
      <c r="AS21" s="24">
        <v>843</v>
      </c>
      <c r="AT21" s="24">
        <v>417</v>
      </c>
      <c r="AU21" s="33">
        <v>426</v>
      </c>
      <c r="AV21" s="24">
        <v>522</v>
      </c>
      <c r="AW21" s="24">
        <v>4</v>
      </c>
      <c r="AX21" s="33">
        <v>518</v>
      </c>
      <c r="AY21" s="24"/>
      <c r="AZ21" s="24">
        <v>0</v>
      </c>
      <c r="BA21" s="33"/>
      <c r="BB21" s="24">
        <v>2</v>
      </c>
      <c r="BC21" s="24">
        <v>0</v>
      </c>
      <c r="BD21" s="33">
        <v>2</v>
      </c>
      <c r="BE21" s="24">
        <v>342</v>
      </c>
      <c r="BF21" s="24">
        <v>90</v>
      </c>
      <c r="BG21" s="33">
        <v>252</v>
      </c>
      <c r="BH21" s="24">
        <v>106</v>
      </c>
      <c r="BI21" s="24">
        <v>100</v>
      </c>
      <c r="BJ21" s="33">
        <v>6</v>
      </c>
      <c r="BK21" s="24">
        <v>31</v>
      </c>
      <c r="BL21" s="24">
        <v>0</v>
      </c>
      <c r="BM21" s="33">
        <v>31</v>
      </c>
      <c r="BN21" s="24">
        <v>154</v>
      </c>
      <c r="BO21" s="24">
        <v>0</v>
      </c>
      <c r="BP21" s="33">
        <v>154</v>
      </c>
      <c r="BQ21" s="24">
        <v>544</v>
      </c>
      <c r="BR21" s="24">
        <v>0</v>
      </c>
      <c r="BS21" s="33">
        <v>544</v>
      </c>
      <c r="BT21" s="24">
        <v>334</v>
      </c>
      <c r="BU21" s="24">
        <v>210</v>
      </c>
      <c r="BV21" s="33">
        <v>124</v>
      </c>
      <c r="BW21" s="24">
        <v>7</v>
      </c>
      <c r="BX21" s="24">
        <v>0</v>
      </c>
      <c r="BY21" s="33">
        <v>7</v>
      </c>
      <c r="BZ21" s="24">
        <v>41</v>
      </c>
      <c r="CA21" s="24">
        <v>0</v>
      </c>
      <c r="CB21" s="33">
        <v>41</v>
      </c>
      <c r="CC21" s="24">
        <v>168</v>
      </c>
      <c r="CD21" s="24">
        <v>69</v>
      </c>
      <c r="CE21" s="33">
        <v>99</v>
      </c>
      <c r="CF21" s="24">
        <v>2</v>
      </c>
      <c r="CG21" s="24">
        <v>0</v>
      </c>
      <c r="CH21" s="33">
        <v>2</v>
      </c>
      <c r="CI21" s="24">
        <v>234</v>
      </c>
      <c r="CJ21" s="24">
        <v>70</v>
      </c>
      <c r="CK21" s="33">
        <v>164</v>
      </c>
      <c r="CL21" s="24">
        <v>65</v>
      </c>
      <c r="CM21" s="24">
        <v>1</v>
      </c>
      <c r="CN21" s="33">
        <v>64</v>
      </c>
      <c r="CO21" s="24">
        <v>1066</v>
      </c>
      <c r="CP21" s="24">
        <v>904</v>
      </c>
      <c r="CQ21" s="33">
        <v>162</v>
      </c>
      <c r="CR21" s="24">
        <v>2422</v>
      </c>
      <c r="CS21" s="24">
        <v>1906</v>
      </c>
      <c r="CT21" s="33">
        <v>516</v>
      </c>
      <c r="CU21" s="24"/>
      <c r="CV21" s="24">
        <v>0</v>
      </c>
      <c r="CW21" s="33"/>
      <c r="CX21" s="24"/>
      <c r="CY21" s="24">
        <v>0</v>
      </c>
      <c r="CZ21" s="33"/>
    </row>
    <row r="22" spans="2:105" x14ac:dyDescent="0.3">
      <c r="B22" s="130">
        <v>42461</v>
      </c>
      <c r="C22" s="24">
        <v>13525</v>
      </c>
      <c r="D22" s="24">
        <v>4462</v>
      </c>
      <c r="E22" s="33">
        <v>9063</v>
      </c>
      <c r="F22" s="24">
        <v>2</v>
      </c>
      <c r="G22" s="24">
        <v>0</v>
      </c>
      <c r="H22" s="33">
        <v>2</v>
      </c>
      <c r="I22" s="24">
        <v>4006</v>
      </c>
      <c r="J22" s="24">
        <v>1804</v>
      </c>
      <c r="K22" s="33">
        <v>2202</v>
      </c>
      <c r="L22" s="24">
        <v>6</v>
      </c>
      <c r="M22" s="24">
        <v>1</v>
      </c>
      <c r="N22" s="33">
        <v>5</v>
      </c>
      <c r="O22" s="24">
        <v>1220</v>
      </c>
      <c r="P22" s="24">
        <v>1022</v>
      </c>
      <c r="Q22" s="33">
        <v>198</v>
      </c>
      <c r="R22" s="24">
        <v>1966</v>
      </c>
      <c r="S22" s="24">
        <v>240</v>
      </c>
      <c r="T22" s="33">
        <v>1726</v>
      </c>
      <c r="U22" s="24">
        <v>507</v>
      </c>
      <c r="V22" s="24">
        <v>24</v>
      </c>
      <c r="W22" s="33">
        <v>483</v>
      </c>
      <c r="X22" s="24">
        <v>620</v>
      </c>
      <c r="Y22" s="24">
        <v>209</v>
      </c>
      <c r="Z22" s="33">
        <v>411</v>
      </c>
      <c r="AA22" s="24">
        <v>258</v>
      </c>
      <c r="AB22" s="24">
        <v>74</v>
      </c>
      <c r="AC22" s="33">
        <v>184</v>
      </c>
      <c r="AD22" s="24">
        <v>24</v>
      </c>
      <c r="AE22" s="24">
        <v>0</v>
      </c>
      <c r="AF22" s="33">
        <v>24</v>
      </c>
      <c r="AG22" s="24">
        <v>47</v>
      </c>
      <c r="AH22" s="24">
        <v>12</v>
      </c>
      <c r="AI22" s="33">
        <v>35</v>
      </c>
      <c r="AJ22" s="24">
        <v>281</v>
      </c>
      <c r="AK22" s="24">
        <v>1</v>
      </c>
      <c r="AL22" s="33">
        <v>280</v>
      </c>
      <c r="AM22" s="24">
        <v>14</v>
      </c>
      <c r="AN22" s="24">
        <v>0</v>
      </c>
      <c r="AO22" s="33">
        <v>14</v>
      </c>
      <c r="AP22" s="24">
        <v>7</v>
      </c>
      <c r="AQ22" s="24">
        <v>0</v>
      </c>
      <c r="AR22" s="33">
        <v>7</v>
      </c>
      <c r="AS22" s="24">
        <v>174</v>
      </c>
      <c r="AT22" s="24">
        <v>11</v>
      </c>
      <c r="AU22" s="33">
        <v>163</v>
      </c>
      <c r="AV22" s="24">
        <v>395</v>
      </c>
      <c r="AW22" s="24">
        <v>1</v>
      </c>
      <c r="AX22" s="33">
        <v>394</v>
      </c>
      <c r="AY22" s="24">
        <v>2</v>
      </c>
      <c r="AZ22" s="24">
        <v>0</v>
      </c>
      <c r="BA22" s="33">
        <v>2</v>
      </c>
      <c r="BB22" s="24">
        <v>4</v>
      </c>
      <c r="BC22" s="24">
        <v>0</v>
      </c>
      <c r="BD22" s="33">
        <v>4</v>
      </c>
      <c r="BE22" s="24">
        <v>153</v>
      </c>
      <c r="BF22" s="24">
        <v>5</v>
      </c>
      <c r="BG22" s="33">
        <v>148</v>
      </c>
      <c r="BH22" s="24">
        <v>118</v>
      </c>
      <c r="BI22" s="24">
        <v>102</v>
      </c>
      <c r="BJ22" s="33">
        <v>16</v>
      </c>
      <c r="BK22" s="24">
        <v>27</v>
      </c>
      <c r="BL22" s="24">
        <v>0</v>
      </c>
      <c r="BM22" s="33">
        <v>27</v>
      </c>
      <c r="BN22" s="24">
        <v>189</v>
      </c>
      <c r="BO22" s="24">
        <v>0</v>
      </c>
      <c r="BP22" s="33">
        <v>189</v>
      </c>
      <c r="BQ22" s="24">
        <v>172</v>
      </c>
      <c r="BR22" s="24">
        <v>1</v>
      </c>
      <c r="BS22" s="33">
        <v>171</v>
      </c>
      <c r="BT22" s="24">
        <v>303</v>
      </c>
      <c r="BU22" s="24">
        <v>0</v>
      </c>
      <c r="BV22" s="33">
        <v>303</v>
      </c>
      <c r="BW22" s="24">
        <v>47</v>
      </c>
      <c r="BX22" s="24">
        <v>0</v>
      </c>
      <c r="BY22" s="33">
        <v>47</v>
      </c>
      <c r="BZ22" s="24">
        <v>201</v>
      </c>
      <c r="CA22" s="24">
        <v>3</v>
      </c>
      <c r="CB22" s="33">
        <v>198</v>
      </c>
      <c r="CC22" s="24">
        <v>820</v>
      </c>
      <c r="CD22" s="24">
        <v>328</v>
      </c>
      <c r="CE22" s="33">
        <v>492</v>
      </c>
      <c r="CF22" s="24"/>
      <c r="CG22" s="24">
        <v>0</v>
      </c>
      <c r="CH22" s="33"/>
      <c r="CI22" s="24">
        <v>524</v>
      </c>
      <c r="CJ22" s="24">
        <v>38</v>
      </c>
      <c r="CK22" s="33">
        <v>486</v>
      </c>
      <c r="CL22" s="24">
        <v>47</v>
      </c>
      <c r="CM22" s="24">
        <v>0</v>
      </c>
      <c r="CN22" s="33">
        <v>47</v>
      </c>
      <c r="CO22" s="24">
        <v>386</v>
      </c>
      <c r="CP22" s="24">
        <v>81</v>
      </c>
      <c r="CQ22" s="33">
        <v>305</v>
      </c>
      <c r="CR22" s="24">
        <v>1004</v>
      </c>
      <c r="CS22" s="24">
        <v>505</v>
      </c>
      <c r="CT22" s="33">
        <v>499</v>
      </c>
      <c r="CU22" s="24"/>
      <c r="CV22" s="24">
        <v>0</v>
      </c>
      <c r="CW22" s="33"/>
      <c r="CX22" s="24">
        <v>1</v>
      </c>
      <c r="CY22" s="24">
        <v>0</v>
      </c>
      <c r="CZ22" s="33">
        <v>1</v>
      </c>
    </row>
    <row r="23" spans="2:105" x14ac:dyDescent="0.3">
      <c r="B23" s="130">
        <v>42491</v>
      </c>
      <c r="C23" s="24">
        <v>18802</v>
      </c>
      <c r="D23" s="24">
        <v>6538</v>
      </c>
      <c r="E23" s="33">
        <v>12264</v>
      </c>
      <c r="F23" s="24">
        <v>12</v>
      </c>
      <c r="G23" s="24">
        <v>0</v>
      </c>
      <c r="H23" s="33">
        <v>12</v>
      </c>
      <c r="I23" s="24">
        <v>2042</v>
      </c>
      <c r="J23" s="24">
        <v>128</v>
      </c>
      <c r="K23" s="33">
        <v>1914</v>
      </c>
      <c r="L23" s="24">
        <v>556</v>
      </c>
      <c r="M23" s="24">
        <v>544</v>
      </c>
      <c r="N23" s="33">
        <v>12</v>
      </c>
      <c r="O23" s="24">
        <v>1901</v>
      </c>
      <c r="P23" s="24">
        <v>716</v>
      </c>
      <c r="Q23" s="33">
        <v>1185</v>
      </c>
      <c r="R23" s="24">
        <v>3127</v>
      </c>
      <c r="S23" s="24">
        <v>1246</v>
      </c>
      <c r="T23" s="33">
        <v>1881</v>
      </c>
      <c r="U23" s="24">
        <v>694</v>
      </c>
      <c r="V23" s="24">
        <v>396</v>
      </c>
      <c r="W23" s="33">
        <v>298</v>
      </c>
      <c r="X23" s="24">
        <v>804</v>
      </c>
      <c r="Y23" s="24">
        <v>161</v>
      </c>
      <c r="Z23" s="33">
        <v>643</v>
      </c>
      <c r="AA23" s="24">
        <v>303</v>
      </c>
      <c r="AB23" s="24">
        <v>116</v>
      </c>
      <c r="AC23" s="33">
        <v>187</v>
      </c>
      <c r="AD23" s="24">
        <v>29</v>
      </c>
      <c r="AE23" s="24">
        <v>0</v>
      </c>
      <c r="AF23" s="33">
        <v>29</v>
      </c>
      <c r="AG23" s="24">
        <v>63</v>
      </c>
      <c r="AH23" s="24">
        <v>1</v>
      </c>
      <c r="AI23" s="33">
        <v>62</v>
      </c>
      <c r="AJ23" s="24">
        <v>124</v>
      </c>
      <c r="AK23" s="24">
        <v>0</v>
      </c>
      <c r="AL23" s="33">
        <v>124</v>
      </c>
      <c r="AM23" s="24">
        <v>330</v>
      </c>
      <c r="AN23" s="24">
        <v>0</v>
      </c>
      <c r="AO23" s="33">
        <v>330</v>
      </c>
      <c r="AP23" s="24">
        <v>20</v>
      </c>
      <c r="AQ23" s="24">
        <v>0</v>
      </c>
      <c r="AR23" s="33">
        <v>20</v>
      </c>
      <c r="AS23" s="24">
        <v>111</v>
      </c>
      <c r="AT23" s="24">
        <v>28</v>
      </c>
      <c r="AU23" s="33">
        <v>83</v>
      </c>
      <c r="AV23" s="24">
        <v>3350</v>
      </c>
      <c r="AW23" s="24">
        <v>1453</v>
      </c>
      <c r="AX23" s="33">
        <v>1897</v>
      </c>
      <c r="AY23" s="24">
        <v>1</v>
      </c>
      <c r="AZ23" s="24">
        <v>0</v>
      </c>
      <c r="BA23" s="33">
        <v>1</v>
      </c>
      <c r="BB23" s="24">
        <v>11</v>
      </c>
      <c r="BC23" s="24">
        <v>0</v>
      </c>
      <c r="BD23" s="33">
        <v>11</v>
      </c>
      <c r="BE23" s="24">
        <v>233</v>
      </c>
      <c r="BF23" s="24">
        <v>35</v>
      </c>
      <c r="BG23" s="33">
        <v>198</v>
      </c>
      <c r="BH23" s="24">
        <v>2</v>
      </c>
      <c r="BI23" s="24">
        <v>0</v>
      </c>
      <c r="BJ23" s="33">
        <v>2</v>
      </c>
      <c r="BK23" s="24">
        <v>90</v>
      </c>
      <c r="BL23" s="24">
        <v>1</v>
      </c>
      <c r="BM23" s="33">
        <v>89</v>
      </c>
      <c r="BN23" s="24">
        <v>627</v>
      </c>
      <c r="BO23" s="24">
        <v>59</v>
      </c>
      <c r="BP23" s="33">
        <v>568</v>
      </c>
      <c r="BQ23" s="24">
        <v>557</v>
      </c>
      <c r="BR23" s="24">
        <v>144</v>
      </c>
      <c r="BS23" s="33">
        <v>413</v>
      </c>
      <c r="BT23" s="24">
        <v>480</v>
      </c>
      <c r="BU23" s="24">
        <v>80</v>
      </c>
      <c r="BV23" s="33">
        <v>400</v>
      </c>
      <c r="BW23" s="24">
        <v>30</v>
      </c>
      <c r="BX23" s="24">
        <v>0</v>
      </c>
      <c r="BY23" s="33">
        <v>30</v>
      </c>
      <c r="BZ23" s="24">
        <v>248</v>
      </c>
      <c r="CA23" s="24">
        <v>100</v>
      </c>
      <c r="CB23" s="33">
        <v>148</v>
      </c>
      <c r="CC23" s="24">
        <v>658</v>
      </c>
      <c r="CD23" s="24">
        <v>313</v>
      </c>
      <c r="CE23" s="33">
        <v>345</v>
      </c>
      <c r="CF23" s="24">
        <v>1</v>
      </c>
      <c r="CG23" s="24">
        <v>0</v>
      </c>
      <c r="CH23" s="33">
        <v>1</v>
      </c>
      <c r="CI23" s="24">
        <v>275</v>
      </c>
      <c r="CJ23" s="24">
        <v>32</v>
      </c>
      <c r="CK23" s="33">
        <v>243</v>
      </c>
      <c r="CL23" s="24">
        <v>53</v>
      </c>
      <c r="CM23" s="24">
        <v>0</v>
      </c>
      <c r="CN23" s="33">
        <v>53</v>
      </c>
      <c r="CO23" s="24">
        <v>536</v>
      </c>
      <c r="CP23" s="24">
        <v>33</v>
      </c>
      <c r="CQ23" s="33">
        <v>503</v>
      </c>
      <c r="CR23" s="24">
        <v>1524</v>
      </c>
      <c r="CS23" s="24">
        <v>952</v>
      </c>
      <c r="CT23" s="33">
        <v>572</v>
      </c>
      <c r="CU23" s="24">
        <v>10</v>
      </c>
      <c r="CV23" s="24">
        <v>0</v>
      </c>
      <c r="CW23" s="33">
        <v>10</v>
      </c>
      <c r="CX23" s="24"/>
      <c r="CY23" s="24">
        <v>0</v>
      </c>
      <c r="CZ23" s="33"/>
    </row>
    <row r="24" spans="2:105" x14ac:dyDescent="0.3">
      <c r="B24" s="130">
        <v>42522</v>
      </c>
      <c r="C24" s="24">
        <v>14351</v>
      </c>
      <c r="D24" s="24">
        <v>5201</v>
      </c>
      <c r="E24" s="33">
        <v>9150</v>
      </c>
      <c r="F24" s="24">
        <v>2</v>
      </c>
      <c r="G24" s="24">
        <v>0</v>
      </c>
      <c r="H24" s="33">
        <v>2</v>
      </c>
      <c r="I24" s="24">
        <v>1591</v>
      </c>
      <c r="J24" s="24">
        <v>148</v>
      </c>
      <c r="K24" s="33">
        <v>1443</v>
      </c>
      <c r="L24" s="24">
        <v>14</v>
      </c>
      <c r="M24" s="24">
        <v>0</v>
      </c>
      <c r="N24" s="33">
        <v>14</v>
      </c>
      <c r="O24" s="24">
        <v>722</v>
      </c>
      <c r="P24" s="24">
        <v>29</v>
      </c>
      <c r="Q24" s="33">
        <v>693</v>
      </c>
      <c r="R24" s="24">
        <v>1872</v>
      </c>
      <c r="S24" s="24">
        <v>775</v>
      </c>
      <c r="T24" s="33">
        <v>1097</v>
      </c>
      <c r="U24" s="24">
        <v>473</v>
      </c>
      <c r="V24" s="24">
        <v>360</v>
      </c>
      <c r="W24" s="33">
        <v>113</v>
      </c>
      <c r="X24" s="24">
        <v>515</v>
      </c>
      <c r="Y24" s="24">
        <v>181</v>
      </c>
      <c r="Z24" s="33">
        <v>334</v>
      </c>
      <c r="AA24" s="24">
        <v>202</v>
      </c>
      <c r="AB24" s="24">
        <v>0</v>
      </c>
      <c r="AC24" s="33">
        <v>202</v>
      </c>
      <c r="AD24" s="24">
        <v>38</v>
      </c>
      <c r="AE24" s="24">
        <v>0</v>
      </c>
      <c r="AF24" s="33">
        <v>38</v>
      </c>
      <c r="AG24" s="24">
        <v>34</v>
      </c>
      <c r="AH24" s="24">
        <v>0</v>
      </c>
      <c r="AI24" s="33">
        <v>34</v>
      </c>
      <c r="AJ24" s="24">
        <v>180</v>
      </c>
      <c r="AK24" s="24">
        <v>20</v>
      </c>
      <c r="AL24" s="33">
        <v>160</v>
      </c>
      <c r="AM24" s="24">
        <v>20</v>
      </c>
      <c r="AN24" s="24">
        <v>4</v>
      </c>
      <c r="AO24" s="33">
        <v>16</v>
      </c>
      <c r="AP24" s="24">
        <v>18</v>
      </c>
      <c r="AQ24" s="24">
        <v>0</v>
      </c>
      <c r="AR24" s="33">
        <v>18</v>
      </c>
      <c r="AS24" s="24">
        <v>134</v>
      </c>
      <c r="AT24" s="24">
        <v>6</v>
      </c>
      <c r="AU24" s="33">
        <v>128</v>
      </c>
      <c r="AV24" s="24">
        <v>1857</v>
      </c>
      <c r="AW24" s="24">
        <v>294</v>
      </c>
      <c r="AX24" s="33">
        <v>1563</v>
      </c>
      <c r="AY24" s="24">
        <v>0</v>
      </c>
      <c r="AZ24" s="24">
        <v>0</v>
      </c>
      <c r="BA24" s="33">
        <v>0</v>
      </c>
      <c r="BB24" s="24">
        <v>2</v>
      </c>
      <c r="BC24" s="24">
        <v>0</v>
      </c>
      <c r="BD24" s="33">
        <v>2</v>
      </c>
      <c r="BE24" s="24">
        <v>321</v>
      </c>
      <c r="BF24" s="24">
        <v>155</v>
      </c>
      <c r="BG24" s="33">
        <v>166</v>
      </c>
      <c r="BH24" s="24">
        <v>15</v>
      </c>
      <c r="BI24" s="24">
        <v>0</v>
      </c>
      <c r="BJ24" s="33">
        <v>15</v>
      </c>
      <c r="BK24" s="24">
        <v>206</v>
      </c>
      <c r="BL24" s="24">
        <v>129</v>
      </c>
      <c r="BM24" s="33">
        <v>77</v>
      </c>
      <c r="BN24" s="24">
        <v>449</v>
      </c>
      <c r="BO24" s="24">
        <v>196</v>
      </c>
      <c r="BP24" s="33">
        <v>253</v>
      </c>
      <c r="BQ24" s="24">
        <v>99</v>
      </c>
      <c r="BR24" s="24">
        <v>0</v>
      </c>
      <c r="BS24" s="33">
        <v>99</v>
      </c>
      <c r="BT24" s="24">
        <v>248</v>
      </c>
      <c r="BU24" s="24">
        <v>0</v>
      </c>
      <c r="BV24" s="33">
        <v>248</v>
      </c>
      <c r="BW24" s="24">
        <v>42</v>
      </c>
      <c r="BX24" s="24">
        <v>0</v>
      </c>
      <c r="BY24" s="33">
        <v>42</v>
      </c>
      <c r="BZ24" s="24">
        <v>464</v>
      </c>
      <c r="CA24" s="24">
        <v>324</v>
      </c>
      <c r="CB24" s="33">
        <v>140</v>
      </c>
      <c r="CC24" s="24">
        <v>443</v>
      </c>
      <c r="CD24" s="24">
        <v>321</v>
      </c>
      <c r="CE24" s="33">
        <v>122</v>
      </c>
      <c r="CF24" s="24">
        <v>17</v>
      </c>
      <c r="CG24" s="24">
        <v>0</v>
      </c>
      <c r="CH24" s="33">
        <v>17</v>
      </c>
      <c r="CI24" s="24">
        <v>1024</v>
      </c>
      <c r="CJ24" s="24">
        <v>0</v>
      </c>
      <c r="CK24" s="33">
        <v>1024</v>
      </c>
      <c r="CL24" s="24">
        <v>61</v>
      </c>
      <c r="CM24" s="24">
        <v>12</v>
      </c>
      <c r="CN24" s="33">
        <v>49</v>
      </c>
      <c r="CO24" s="24">
        <v>575</v>
      </c>
      <c r="CP24" s="24">
        <v>41</v>
      </c>
      <c r="CQ24" s="33">
        <v>534</v>
      </c>
      <c r="CR24" s="24">
        <v>2713</v>
      </c>
      <c r="CS24" s="24">
        <v>2206</v>
      </c>
      <c r="CT24" s="33">
        <v>507</v>
      </c>
      <c r="CU24" s="24"/>
      <c r="CV24" s="24">
        <v>0</v>
      </c>
      <c r="CW24" s="33"/>
      <c r="CX24" s="24"/>
      <c r="CY24" s="24">
        <v>0</v>
      </c>
      <c r="CZ24" s="33"/>
    </row>
    <row r="25" spans="2:105" x14ac:dyDescent="0.3">
      <c r="B25" s="130">
        <v>42552</v>
      </c>
      <c r="C25" s="24">
        <v>14807</v>
      </c>
      <c r="D25" s="24">
        <v>6201</v>
      </c>
      <c r="E25" s="33">
        <v>8606</v>
      </c>
      <c r="F25" s="24">
        <v>177</v>
      </c>
      <c r="G25" s="24">
        <v>170</v>
      </c>
      <c r="H25" s="33">
        <v>7</v>
      </c>
      <c r="I25" s="24">
        <v>2342</v>
      </c>
      <c r="J25" s="24">
        <v>29</v>
      </c>
      <c r="K25" s="33">
        <v>2313</v>
      </c>
      <c r="L25" s="24">
        <v>7</v>
      </c>
      <c r="M25" s="24">
        <v>0</v>
      </c>
      <c r="N25" s="33">
        <v>7</v>
      </c>
      <c r="O25" s="24">
        <v>1304</v>
      </c>
      <c r="P25" s="24">
        <v>1076</v>
      </c>
      <c r="Q25" s="33">
        <v>228</v>
      </c>
      <c r="R25" s="24">
        <v>1600</v>
      </c>
      <c r="S25" s="24">
        <v>560</v>
      </c>
      <c r="T25" s="33">
        <v>1040</v>
      </c>
      <c r="U25" s="24">
        <v>855</v>
      </c>
      <c r="V25" s="24">
        <v>754</v>
      </c>
      <c r="W25" s="33">
        <v>101</v>
      </c>
      <c r="X25" s="24">
        <v>457</v>
      </c>
      <c r="Y25" s="24">
        <v>120</v>
      </c>
      <c r="Z25" s="33">
        <v>337</v>
      </c>
      <c r="AA25" s="24">
        <v>84</v>
      </c>
      <c r="AB25" s="24">
        <v>30</v>
      </c>
      <c r="AC25" s="33">
        <v>54</v>
      </c>
      <c r="AD25" s="24">
        <v>21</v>
      </c>
      <c r="AE25" s="24">
        <v>0</v>
      </c>
      <c r="AF25" s="33">
        <v>21</v>
      </c>
      <c r="AG25" s="24">
        <v>15</v>
      </c>
      <c r="AH25" s="24">
        <v>0</v>
      </c>
      <c r="AI25" s="33">
        <v>15</v>
      </c>
      <c r="AJ25" s="24">
        <v>420</v>
      </c>
      <c r="AK25" s="24">
        <v>24</v>
      </c>
      <c r="AL25" s="33">
        <v>396</v>
      </c>
      <c r="AM25" s="24">
        <v>54</v>
      </c>
      <c r="AN25" s="24">
        <v>0</v>
      </c>
      <c r="AO25" s="33">
        <v>54</v>
      </c>
      <c r="AP25" s="24">
        <v>13</v>
      </c>
      <c r="AQ25" s="24">
        <v>0</v>
      </c>
      <c r="AR25" s="33">
        <v>13</v>
      </c>
      <c r="AS25" s="24">
        <v>124</v>
      </c>
      <c r="AT25" s="24">
        <v>29</v>
      </c>
      <c r="AU25" s="33">
        <v>95</v>
      </c>
      <c r="AV25" s="24">
        <v>1524</v>
      </c>
      <c r="AW25" s="24">
        <v>87</v>
      </c>
      <c r="AX25" s="33">
        <v>1437</v>
      </c>
      <c r="AY25" s="24">
        <v>2</v>
      </c>
      <c r="AZ25" s="24">
        <v>0</v>
      </c>
      <c r="BA25" s="33">
        <v>2</v>
      </c>
      <c r="BB25" s="24">
        <v>7</v>
      </c>
      <c r="BC25" s="24">
        <v>0</v>
      </c>
      <c r="BD25" s="33">
        <v>7</v>
      </c>
      <c r="BE25" s="24">
        <v>252</v>
      </c>
      <c r="BF25" s="24">
        <v>74</v>
      </c>
      <c r="BG25" s="33">
        <v>178</v>
      </c>
      <c r="BH25" s="24">
        <v>180</v>
      </c>
      <c r="BI25" s="24">
        <v>160</v>
      </c>
      <c r="BJ25" s="33">
        <v>20</v>
      </c>
      <c r="BK25" s="24">
        <v>137</v>
      </c>
      <c r="BL25" s="24">
        <v>0</v>
      </c>
      <c r="BM25" s="33">
        <v>137</v>
      </c>
      <c r="BN25" s="24">
        <v>348</v>
      </c>
      <c r="BO25" s="24">
        <v>140</v>
      </c>
      <c r="BP25" s="33">
        <v>208</v>
      </c>
      <c r="BQ25" s="24">
        <v>526</v>
      </c>
      <c r="BR25" s="24">
        <v>1</v>
      </c>
      <c r="BS25" s="33">
        <v>525</v>
      </c>
      <c r="BT25" s="24">
        <v>94</v>
      </c>
      <c r="BU25" s="24">
        <v>20</v>
      </c>
      <c r="BV25" s="33">
        <v>74</v>
      </c>
      <c r="BW25" s="24">
        <v>25</v>
      </c>
      <c r="BX25" s="24">
        <v>0</v>
      </c>
      <c r="BY25" s="33">
        <v>25</v>
      </c>
      <c r="BZ25" s="24">
        <v>244</v>
      </c>
      <c r="CA25" s="24">
        <v>145</v>
      </c>
      <c r="CB25" s="33">
        <v>99</v>
      </c>
      <c r="CC25" s="24">
        <v>107</v>
      </c>
      <c r="CD25" s="24">
        <v>62</v>
      </c>
      <c r="CE25" s="33">
        <v>45</v>
      </c>
      <c r="CF25" s="24">
        <v>3</v>
      </c>
      <c r="CG25" s="24">
        <v>0</v>
      </c>
      <c r="CH25" s="33">
        <v>3</v>
      </c>
      <c r="CI25" s="24">
        <v>261</v>
      </c>
      <c r="CJ25" s="24">
        <v>20</v>
      </c>
      <c r="CK25" s="33">
        <v>241</v>
      </c>
      <c r="CL25" s="24">
        <v>450</v>
      </c>
      <c r="CM25" s="24">
        <v>401</v>
      </c>
      <c r="CN25" s="33">
        <v>49</v>
      </c>
      <c r="CO25" s="24">
        <v>1015</v>
      </c>
      <c r="CP25" s="24">
        <v>660</v>
      </c>
      <c r="CQ25" s="33">
        <v>355</v>
      </c>
      <c r="CR25" s="24">
        <v>2157</v>
      </c>
      <c r="CS25" s="24">
        <v>1639</v>
      </c>
      <c r="CT25" s="33">
        <v>518</v>
      </c>
      <c r="CU25" s="24"/>
      <c r="CV25" s="24">
        <v>0</v>
      </c>
      <c r="CW25" s="33"/>
      <c r="CX25" s="24">
        <v>2</v>
      </c>
      <c r="CY25" s="24">
        <v>0</v>
      </c>
      <c r="CZ25" s="33">
        <v>2</v>
      </c>
    </row>
    <row r="26" spans="2:105" x14ac:dyDescent="0.3">
      <c r="B26" s="130">
        <v>42583</v>
      </c>
      <c r="C26" s="24">
        <v>18039</v>
      </c>
      <c r="D26" s="24">
        <v>5249</v>
      </c>
      <c r="E26" s="33">
        <v>12790</v>
      </c>
      <c r="F26" s="24">
        <v>8</v>
      </c>
      <c r="G26" s="24">
        <v>0</v>
      </c>
      <c r="H26" s="33">
        <v>8</v>
      </c>
      <c r="I26" s="24">
        <v>3216</v>
      </c>
      <c r="J26" s="24">
        <v>451</v>
      </c>
      <c r="K26" s="33">
        <v>2765</v>
      </c>
      <c r="L26" s="24">
        <v>8</v>
      </c>
      <c r="M26" s="24">
        <v>0</v>
      </c>
      <c r="N26" s="33">
        <v>8</v>
      </c>
      <c r="O26" s="24">
        <v>390</v>
      </c>
      <c r="P26" s="24">
        <v>61</v>
      </c>
      <c r="Q26" s="33">
        <v>329</v>
      </c>
      <c r="R26" s="24">
        <v>3307</v>
      </c>
      <c r="S26" s="24">
        <v>462</v>
      </c>
      <c r="T26" s="33">
        <v>2845</v>
      </c>
      <c r="U26" s="24">
        <v>358</v>
      </c>
      <c r="V26" s="24">
        <v>180</v>
      </c>
      <c r="W26" s="33">
        <v>178</v>
      </c>
      <c r="X26" s="24">
        <v>1412</v>
      </c>
      <c r="Y26" s="24">
        <v>684</v>
      </c>
      <c r="Z26" s="33">
        <v>728</v>
      </c>
      <c r="AA26" s="24">
        <v>377</v>
      </c>
      <c r="AB26" s="24">
        <v>301</v>
      </c>
      <c r="AC26" s="33">
        <v>76</v>
      </c>
      <c r="AD26" s="24">
        <v>46</v>
      </c>
      <c r="AE26" s="24">
        <v>0</v>
      </c>
      <c r="AF26" s="33">
        <v>46</v>
      </c>
      <c r="AG26" s="24">
        <v>22</v>
      </c>
      <c r="AH26" s="24">
        <v>0</v>
      </c>
      <c r="AI26" s="33">
        <v>22</v>
      </c>
      <c r="AJ26" s="24">
        <v>208</v>
      </c>
      <c r="AK26" s="24">
        <v>8</v>
      </c>
      <c r="AL26" s="33">
        <v>200</v>
      </c>
      <c r="AM26" s="24">
        <v>883</v>
      </c>
      <c r="AN26" s="24">
        <v>853</v>
      </c>
      <c r="AO26" s="33">
        <v>30</v>
      </c>
      <c r="AP26" s="24">
        <v>4</v>
      </c>
      <c r="AQ26" s="24">
        <v>0</v>
      </c>
      <c r="AR26" s="33">
        <v>4</v>
      </c>
      <c r="AS26" s="24">
        <v>311</v>
      </c>
      <c r="AT26" s="24">
        <v>131</v>
      </c>
      <c r="AU26" s="33">
        <v>180</v>
      </c>
      <c r="AV26" s="24">
        <v>2740</v>
      </c>
      <c r="AW26" s="24">
        <v>13</v>
      </c>
      <c r="AX26" s="33">
        <v>2727</v>
      </c>
      <c r="AY26" s="24">
        <v>16</v>
      </c>
      <c r="AZ26" s="24">
        <v>0</v>
      </c>
      <c r="BA26" s="33">
        <v>16</v>
      </c>
      <c r="BB26" s="24">
        <v>19</v>
      </c>
      <c r="BC26" s="24">
        <v>0</v>
      </c>
      <c r="BD26" s="33">
        <v>19</v>
      </c>
      <c r="BE26" s="24">
        <v>163</v>
      </c>
      <c r="BF26" s="24">
        <v>13</v>
      </c>
      <c r="BG26" s="33">
        <v>150</v>
      </c>
      <c r="BH26" s="24">
        <v>36</v>
      </c>
      <c r="BI26" s="24">
        <v>10</v>
      </c>
      <c r="BJ26" s="33">
        <v>26</v>
      </c>
      <c r="BK26" s="24">
        <v>279</v>
      </c>
      <c r="BL26" s="24">
        <v>24</v>
      </c>
      <c r="BM26" s="33">
        <v>255</v>
      </c>
      <c r="BN26" s="24">
        <v>171</v>
      </c>
      <c r="BO26" s="24">
        <v>0</v>
      </c>
      <c r="BP26" s="33">
        <v>171</v>
      </c>
      <c r="BQ26" s="24">
        <v>105</v>
      </c>
      <c r="BR26" s="24">
        <v>0</v>
      </c>
      <c r="BS26" s="33">
        <v>105</v>
      </c>
      <c r="BT26" s="24">
        <v>673</v>
      </c>
      <c r="BU26" s="24">
        <v>480</v>
      </c>
      <c r="BV26" s="33">
        <v>193</v>
      </c>
      <c r="BW26" s="24">
        <v>38</v>
      </c>
      <c r="BX26" s="24">
        <v>0</v>
      </c>
      <c r="BY26" s="33">
        <v>38</v>
      </c>
      <c r="BZ26" s="24">
        <v>141</v>
      </c>
      <c r="CA26" s="24">
        <v>3</v>
      </c>
      <c r="CB26" s="33">
        <v>138</v>
      </c>
      <c r="CC26" s="24">
        <v>799</v>
      </c>
      <c r="CD26" s="24">
        <v>368</v>
      </c>
      <c r="CE26" s="33">
        <v>431</v>
      </c>
      <c r="CF26" s="24">
        <v>0</v>
      </c>
      <c r="CG26" s="24">
        <v>0</v>
      </c>
      <c r="CH26" s="33">
        <v>0</v>
      </c>
      <c r="CI26" s="24">
        <v>815</v>
      </c>
      <c r="CJ26" s="24">
        <v>460</v>
      </c>
      <c r="CK26" s="33">
        <v>355</v>
      </c>
      <c r="CL26" s="24">
        <v>49</v>
      </c>
      <c r="CM26" s="24">
        <v>1</v>
      </c>
      <c r="CN26" s="33">
        <v>48</v>
      </c>
      <c r="CO26" s="24">
        <v>646</v>
      </c>
      <c r="CP26" s="24">
        <v>361</v>
      </c>
      <c r="CQ26" s="33">
        <v>285</v>
      </c>
      <c r="CR26" s="24">
        <v>783</v>
      </c>
      <c r="CS26" s="24">
        <v>385</v>
      </c>
      <c r="CT26" s="33">
        <v>398</v>
      </c>
      <c r="CU26" s="24">
        <v>14</v>
      </c>
      <c r="CV26" s="24">
        <v>0</v>
      </c>
      <c r="CW26" s="33">
        <v>14</v>
      </c>
      <c r="CX26" s="24">
        <v>2</v>
      </c>
      <c r="CY26" s="24">
        <v>0</v>
      </c>
      <c r="CZ26" s="33">
        <v>2</v>
      </c>
    </row>
    <row r="27" spans="2:105" x14ac:dyDescent="0.3">
      <c r="B27" s="130">
        <v>42614</v>
      </c>
      <c r="C27" s="24">
        <v>18579</v>
      </c>
      <c r="D27" s="24">
        <v>7656</v>
      </c>
      <c r="E27" s="33">
        <v>10923</v>
      </c>
      <c r="F27" s="24">
        <v>13</v>
      </c>
      <c r="G27" s="24">
        <v>0</v>
      </c>
      <c r="H27" s="33">
        <v>13</v>
      </c>
      <c r="I27" s="24">
        <v>2986</v>
      </c>
      <c r="J27" s="24">
        <v>16</v>
      </c>
      <c r="K27" s="33">
        <v>2970</v>
      </c>
      <c r="L27" s="24">
        <v>22</v>
      </c>
      <c r="M27" s="24">
        <v>13</v>
      </c>
      <c r="N27" s="33">
        <v>9</v>
      </c>
      <c r="O27" s="24">
        <v>503</v>
      </c>
      <c r="P27" s="24">
        <v>141</v>
      </c>
      <c r="Q27" s="33">
        <v>362</v>
      </c>
      <c r="R27" s="24">
        <v>3311</v>
      </c>
      <c r="S27" s="24">
        <v>2526</v>
      </c>
      <c r="T27" s="33">
        <v>785</v>
      </c>
      <c r="U27" s="24">
        <v>2361</v>
      </c>
      <c r="V27" s="24">
        <v>1376</v>
      </c>
      <c r="W27" s="33">
        <v>985</v>
      </c>
      <c r="X27" s="24">
        <v>552</v>
      </c>
      <c r="Y27" s="24">
        <v>0</v>
      </c>
      <c r="Z27" s="33">
        <v>552</v>
      </c>
      <c r="AA27" s="24">
        <v>251</v>
      </c>
      <c r="AB27" s="24">
        <v>151</v>
      </c>
      <c r="AC27" s="33">
        <v>100</v>
      </c>
      <c r="AD27" s="24">
        <v>40</v>
      </c>
      <c r="AE27" s="24">
        <v>0</v>
      </c>
      <c r="AF27" s="33">
        <v>40</v>
      </c>
      <c r="AG27" s="24">
        <v>56</v>
      </c>
      <c r="AH27" s="24">
        <v>0</v>
      </c>
      <c r="AI27" s="33">
        <v>56</v>
      </c>
      <c r="AJ27" s="24">
        <v>388</v>
      </c>
      <c r="AK27" s="24">
        <v>0</v>
      </c>
      <c r="AL27" s="33">
        <v>388</v>
      </c>
      <c r="AM27" s="24">
        <v>221</v>
      </c>
      <c r="AN27" s="24">
        <v>200</v>
      </c>
      <c r="AO27" s="33">
        <v>21</v>
      </c>
      <c r="AP27" s="24">
        <v>54</v>
      </c>
      <c r="AQ27" s="24">
        <v>30</v>
      </c>
      <c r="AR27" s="33">
        <v>24</v>
      </c>
      <c r="AS27" s="24">
        <v>231</v>
      </c>
      <c r="AT27" s="24">
        <v>25</v>
      </c>
      <c r="AU27" s="33">
        <v>206</v>
      </c>
      <c r="AV27" s="24">
        <v>928</v>
      </c>
      <c r="AW27" s="24">
        <v>1</v>
      </c>
      <c r="AX27" s="33">
        <v>927</v>
      </c>
      <c r="AY27" s="24"/>
      <c r="AZ27" s="24">
        <v>0</v>
      </c>
      <c r="BA27" s="33"/>
      <c r="BB27" s="24">
        <v>7</v>
      </c>
      <c r="BC27" s="24">
        <v>0</v>
      </c>
      <c r="BD27" s="33">
        <v>7</v>
      </c>
      <c r="BE27" s="24">
        <v>450</v>
      </c>
      <c r="BF27" s="24">
        <v>199</v>
      </c>
      <c r="BG27" s="33">
        <v>251</v>
      </c>
      <c r="BH27" s="24">
        <v>91</v>
      </c>
      <c r="BI27" s="24">
        <v>1</v>
      </c>
      <c r="BJ27" s="33">
        <v>90</v>
      </c>
      <c r="BK27" s="24">
        <v>248</v>
      </c>
      <c r="BL27" s="24">
        <v>176</v>
      </c>
      <c r="BM27" s="33">
        <v>72</v>
      </c>
      <c r="BN27" s="24">
        <v>653</v>
      </c>
      <c r="BO27" s="24">
        <v>0</v>
      </c>
      <c r="BP27" s="33">
        <v>653</v>
      </c>
      <c r="BQ27" s="24">
        <v>98</v>
      </c>
      <c r="BR27" s="24">
        <v>1</v>
      </c>
      <c r="BS27" s="33">
        <v>97</v>
      </c>
      <c r="BT27" s="24">
        <v>169</v>
      </c>
      <c r="BU27" s="24">
        <v>25</v>
      </c>
      <c r="BV27" s="33">
        <v>144</v>
      </c>
      <c r="BW27" s="24">
        <v>25</v>
      </c>
      <c r="BX27" s="24">
        <v>0</v>
      </c>
      <c r="BY27" s="33">
        <v>25</v>
      </c>
      <c r="BZ27" s="24">
        <v>197</v>
      </c>
      <c r="CA27" s="24">
        <v>54</v>
      </c>
      <c r="CB27" s="33">
        <v>143</v>
      </c>
      <c r="CC27" s="24">
        <v>1326</v>
      </c>
      <c r="CD27" s="24">
        <v>935</v>
      </c>
      <c r="CE27" s="33">
        <v>391</v>
      </c>
      <c r="CF27" s="24">
        <v>9</v>
      </c>
      <c r="CG27" s="24">
        <v>0</v>
      </c>
      <c r="CH27" s="33">
        <v>9</v>
      </c>
      <c r="CI27" s="24">
        <v>404</v>
      </c>
      <c r="CJ27" s="24">
        <v>10</v>
      </c>
      <c r="CK27" s="33">
        <v>394</v>
      </c>
      <c r="CL27" s="24">
        <v>54</v>
      </c>
      <c r="CM27" s="24">
        <v>4</v>
      </c>
      <c r="CN27" s="33">
        <v>50</v>
      </c>
      <c r="CO27" s="24">
        <v>1270</v>
      </c>
      <c r="CP27" s="24">
        <v>621</v>
      </c>
      <c r="CQ27" s="33">
        <v>649</v>
      </c>
      <c r="CR27" s="24">
        <v>1659</v>
      </c>
      <c r="CS27" s="24">
        <v>1151</v>
      </c>
      <c r="CT27" s="33">
        <v>508</v>
      </c>
      <c r="CU27" s="24">
        <v>1</v>
      </c>
      <c r="CV27" s="24">
        <v>0</v>
      </c>
      <c r="CW27" s="33">
        <v>1</v>
      </c>
      <c r="CX27" s="24">
        <v>1</v>
      </c>
      <c r="CY27" s="24">
        <v>0</v>
      </c>
      <c r="CZ27" s="33">
        <v>1</v>
      </c>
    </row>
    <row r="28" spans="2:105" x14ac:dyDescent="0.3">
      <c r="B28" s="130">
        <v>42644</v>
      </c>
      <c r="C28" s="24">
        <v>14453</v>
      </c>
      <c r="D28" s="24">
        <v>4407</v>
      </c>
      <c r="E28" s="33">
        <v>10046</v>
      </c>
      <c r="F28" s="24"/>
      <c r="G28" s="24">
        <v>0</v>
      </c>
      <c r="H28" s="33"/>
      <c r="I28" s="24">
        <v>1599</v>
      </c>
      <c r="J28" s="24">
        <v>12</v>
      </c>
      <c r="K28" s="33">
        <v>1587</v>
      </c>
      <c r="L28" s="24">
        <v>24</v>
      </c>
      <c r="M28" s="24">
        <v>4</v>
      </c>
      <c r="N28" s="33">
        <v>20</v>
      </c>
      <c r="O28" s="24">
        <v>1003</v>
      </c>
      <c r="P28" s="24">
        <v>26</v>
      </c>
      <c r="Q28" s="33">
        <v>977</v>
      </c>
      <c r="R28" s="24">
        <v>2096</v>
      </c>
      <c r="S28" s="24">
        <v>628</v>
      </c>
      <c r="T28" s="33">
        <v>1468</v>
      </c>
      <c r="U28" s="24">
        <v>974</v>
      </c>
      <c r="V28" s="24">
        <v>660</v>
      </c>
      <c r="W28" s="33">
        <v>314</v>
      </c>
      <c r="X28" s="24">
        <v>973</v>
      </c>
      <c r="Y28" s="24">
        <v>476</v>
      </c>
      <c r="Z28" s="33">
        <v>497</v>
      </c>
      <c r="AA28" s="24">
        <v>265</v>
      </c>
      <c r="AB28" s="24">
        <v>2</v>
      </c>
      <c r="AC28" s="33">
        <v>263</v>
      </c>
      <c r="AD28" s="24">
        <v>37</v>
      </c>
      <c r="AE28" s="24">
        <v>0</v>
      </c>
      <c r="AF28" s="33">
        <v>37</v>
      </c>
      <c r="AG28" s="24">
        <v>8</v>
      </c>
      <c r="AH28" s="24">
        <v>0</v>
      </c>
      <c r="AI28" s="33">
        <v>8</v>
      </c>
      <c r="AJ28" s="24">
        <v>206</v>
      </c>
      <c r="AK28" s="24">
        <v>0</v>
      </c>
      <c r="AL28" s="33">
        <v>206</v>
      </c>
      <c r="AM28" s="24">
        <v>28</v>
      </c>
      <c r="AN28" s="24">
        <v>0</v>
      </c>
      <c r="AO28" s="33">
        <v>28</v>
      </c>
      <c r="AP28" s="24">
        <v>13</v>
      </c>
      <c r="AQ28" s="24">
        <v>0</v>
      </c>
      <c r="AR28" s="33">
        <v>13</v>
      </c>
      <c r="AS28" s="24">
        <v>286</v>
      </c>
      <c r="AT28" s="24">
        <v>213</v>
      </c>
      <c r="AU28" s="33">
        <v>73</v>
      </c>
      <c r="AV28" s="24">
        <v>2420</v>
      </c>
      <c r="AW28" s="24">
        <v>1251</v>
      </c>
      <c r="AX28" s="33">
        <v>1169</v>
      </c>
      <c r="AY28" s="24">
        <v>0</v>
      </c>
      <c r="AZ28" s="24">
        <v>0</v>
      </c>
      <c r="BA28" s="33">
        <v>0</v>
      </c>
      <c r="BB28" s="24">
        <v>5</v>
      </c>
      <c r="BC28" s="24">
        <v>0</v>
      </c>
      <c r="BD28" s="33">
        <v>5</v>
      </c>
      <c r="BE28" s="24">
        <v>177</v>
      </c>
      <c r="BF28" s="24">
        <v>19</v>
      </c>
      <c r="BG28" s="33">
        <v>158</v>
      </c>
      <c r="BH28" s="24">
        <v>2</v>
      </c>
      <c r="BI28" s="24">
        <v>0</v>
      </c>
      <c r="BJ28" s="33">
        <v>2</v>
      </c>
      <c r="BK28" s="24">
        <v>168</v>
      </c>
      <c r="BL28" s="24">
        <v>0</v>
      </c>
      <c r="BM28" s="33">
        <v>168</v>
      </c>
      <c r="BN28" s="24">
        <v>163</v>
      </c>
      <c r="BO28" s="24">
        <v>9</v>
      </c>
      <c r="BP28" s="33">
        <v>154</v>
      </c>
      <c r="BQ28" s="24">
        <v>117</v>
      </c>
      <c r="BR28" s="24">
        <v>0</v>
      </c>
      <c r="BS28" s="33">
        <v>117</v>
      </c>
      <c r="BT28" s="24">
        <v>405</v>
      </c>
      <c r="BU28" s="24">
        <v>177</v>
      </c>
      <c r="BV28" s="33">
        <v>228</v>
      </c>
      <c r="BW28" s="24">
        <v>17</v>
      </c>
      <c r="BX28" s="24">
        <v>0</v>
      </c>
      <c r="BY28" s="33">
        <v>17</v>
      </c>
      <c r="BZ28" s="24">
        <v>184</v>
      </c>
      <c r="CA28" s="24">
        <v>15</v>
      </c>
      <c r="CB28" s="33">
        <v>169</v>
      </c>
      <c r="CC28" s="24">
        <v>355</v>
      </c>
      <c r="CD28" s="24">
        <v>108</v>
      </c>
      <c r="CE28" s="33">
        <v>247</v>
      </c>
      <c r="CF28" s="24">
        <v>3</v>
      </c>
      <c r="CG28" s="24">
        <v>0</v>
      </c>
      <c r="CH28" s="33">
        <v>3</v>
      </c>
      <c r="CI28" s="24">
        <v>802</v>
      </c>
      <c r="CJ28" s="24">
        <v>0</v>
      </c>
      <c r="CK28" s="33">
        <v>802</v>
      </c>
      <c r="CL28" s="24">
        <v>86</v>
      </c>
      <c r="CM28" s="24">
        <v>2</v>
      </c>
      <c r="CN28" s="33">
        <v>84</v>
      </c>
      <c r="CO28" s="24">
        <v>626</v>
      </c>
      <c r="CP28" s="24">
        <v>23</v>
      </c>
      <c r="CQ28" s="33">
        <v>603</v>
      </c>
      <c r="CR28" s="24">
        <v>1410</v>
      </c>
      <c r="CS28" s="24">
        <v>782</v>
      </c>
      <c r="CT28" s="33">
        <v>628</v>
      </c>
      <c r="CU28" s="24"/>
      <c r="CV28" s="24">
        <v>0</v>
      </c>
      <c r="CW28" s="33"/>
      <c r="CX28" s="24">
        <v>1</v>
      </c>
      <c r="CY28" s="24">
        <v>0</v>
      </c>
      <c r="CZ28" s="33">
        <v>1</v>
      </c>
    </row>
    <row r="29" spans="2:105" x14ac:dyDescent="0.3">
      <c r="B29" s="130">
        <v>42675</v>
      </c>
      <c r="C29" s="24">
        <v>18844</v>
      </c>
      <c r="D29" s="24">
        <v>8897</v>
      </c>
      <c r="E29" s="33">
        <v>9947</v>
      </c>
      <c r="F29" s="24">
        <v>4</v>
      </c>
      <c r="G29" s="24">
        <v>0</v>
      </c>
      <c r="H29" s="33">
        <v>4</v>
      </c>
      <c r="I29" s="24">
        <v>1780</v>
      </c>
      <c r="J29" s="24">
        <v>9</v>
      </c>
      <c r="K29" s="33">
        <v>1771</v>
      </c>
      <c r="L29" s="24">
        <v>15</v>
      </c>
      <c r="M29" s="24">
        <v>0</v>
      </c>
      <c r="N29" s="33">
        <v>15</v>
      </c>
      <c r="O29" s="24">
        <v>293</v>
      </c>
      <c r="P29" s="24">
        <v>12</v>
      </c>
      <c r="Q29" s="33">
        <v>281</v>
      </c>
      <c r="R29" s="24">
        <v>7562</v>
      </c>
      <c r="S29" s="24">
        <v>5813</v>
      </c>
      <c r="T29" s="33">
        <v>1749</v>
      </c>
      <c r="U29" s="24">
        <v>492</v>
      </c>
      <c r="V29" s="24">
        <v>0</v>
      </c>
      <c r="W29" s="33">
        <v>492</v>
      </c>
      <c r="X29" s="24">
        <v>553</v>
      </c>
      <c r="Y29" s="24">
        <v>58</v>
      </c>
      <c r="Z29" s="33">
        <v>495</v>
      </c>
      <c r="AA29" s="24">
        <v>565</v>
      </c>
      <c r="AB29" s="24">
        <v>100</v>
      </c>
      <c r="AC29" s="33">
        <v>465</v>
      </c>
      <c r="AD29" s="24">
        <v>53</v>
      </c>
      <c r="AE29" s="24">
        <v>6</v>
      </c>
      <c r="AF29" s="33">
        <v>47</v>
      </c>
      <c r="AG29" s="24">
        <v>35</v>
      </c>
      <c r="AH29" s="24">
        <v>0</v>
      </c>
      <c r="AI29" s="33">
        <v>35</v>
      </c>
      <c r="AJ29" s="24">
        <v>429</v>
      </c>
      <c r="AK29" s="24">
        <v>198</v>
      </c>
      <c r="AL29" s="33">
        <v>231</v>
      </c>
      <c r="AM29" s="24">
        <v>115</v>
      </c>
      <c r="AN29" s="24">
        <v>0</v>
      </c>
      <c r="AO29" s="33">
        <v>115</v>
      </c>
      <c r="AP29" s="24">
        <v>16</v>
      </c>
      <c r="AQ29" s="24">
        <v>4</v>
      </c>
      <c r="AR29" s="33">
        <v>12</v>
      </c>
      <c r="AS29" s="24">
        <v>143</v>
      </c>
      <c r="AT29" s="24">
        <v>1</v>
      </c>
      <c r="AU29" s="33">
        <v>142</v>
      </c>
      <c r="AV29" s="24">
        <v>1252</v>
      </c>
      <c r="AW29" s="24">
        <v>326</v>
      </c>
      <c r="AX29" s="33">
        <v>926</v>
      </c>
      <c r="AY29" s="24">
        <v>4</v>
      </c>
      <c r="AZ29" s="24">
        <v>0</v>
      </c>
      <c r="BA29" s="33">
        <v>4</v>
      </c>
      <c r="BB29" s="24">
        <v>17</v>
      </c>
      <c r="BC29" s="24">
        <v>0</v>
      </c>
      <c r="BD29" s="33">
        <v>17</v>
      </c>
      <c r="BE29" s="24">
        <v>232</v>
      </c>
      <c r="BF29" s="24">
        <v>18</v>
      </c>
      <c r="BG29" s="33">
        <v>214</v>
      </c>
      <c r="BH29" s="24">
        <v>35</v>
      </c>
      <c r="BI29" s="24">
        <v>2</v>
      </c>
      <c r="BJ29" s="33">
        <v>33</v>
      </c>
      <c r="BK29" s="24">
        <v>34</v>
      </c>
      <c r="BL29" s="24">
        <v>0</v>
      </c>
      <c r="BM29" s="33">
        <v>34</v>
      </c>
      <c r="BN29" s="24">
        <v>1132</v>
      </c>
      <c r="BO29" s="24">
        <v>672</v>
      </c>
      <c r="BP29" s="33">
        <v>460</v>
      </c>
      <c r="BQ29" s="24">
        <v>451</v>
      </c>
      <c r="BR29" s="24">
        <v>0</v>
      </c>
      <c r="BS29" s="33">
        <v>451</v>
      </c>
      <c r="BT29" s="24">
        <v>386</v>
      </c>
      <c r="BU29" s="24">
        <v>160</v>
      </c>
      <c r="BV29" s="33">
        <v>226</v>
      </c>
      <c r="BW29" s="24">
        <v>42</v>
      </c>
      <c r="BX29" s="24">
        <v>0</v>
      </c>
      <c r="BY29" s="33">
        <v>42</v>
      </c>
      <c r="BZ29" s="24">
        <v>191</v>
      </c>
      <c r="CA29" s="24">
        <v>33</v>
      </c>
      <c r="CB29" s="33">
        <v>158</v>
      </c>
      <c r="CC29" s="24">
        <v>358</v>
      </c>
      <c r="CD29" s="24">
        <v>93</v>
      </c>
      <c r="CE29" s="33">
        <v>265</v>
      </c>
      <c r="CF29" s="24">
        <v>1</v>
      </c>
      <c r="CG29" s="24">
        <v>0</v>
      </c>
      <c r="CH29" s="33">
        <v>1</v>
      </c>
      <c r="CI29" s="24">
        <v>284</v>
      </c>
      <c r="CJ29" s="24">
        <v>0</v>
      </c>
      <c r="CK29" s="33">
        <v>284</v>
      </c>
      <c r="CL29" s="24">
        <v>354</v>
      </c>
      <c r="CM29" s="24">
        <v>306</v>
      </c>
      <c r="CN29" s="33">
        <v>48</v>
      </c>
      <c r="CO29" s="24">
        <v>280</v>
      </c>
      <c r="CP29" s="24">
        <v>93</v>
      </c>
      <c r="CQ29" s="33">
        <v>187</v>
      </c>
      <c r="CR29" s="24">
        <v>1736</v>
      </c>
      <c r="CS29" s="24">
        <v>993</v>
      </c>
      <c r="CT29" s="33">
        <v>743</v>
      </c>
      <c r="CU29" s="24"/>
      <c r="CV29" s="24">
        <v>0</v>
      </c>
      <c r="CW29" s="33"/>
      <c r="CX29" s="24"/>
      <c r="CY29" s="24">
        <v>0</v>
      </c>
      <c r="CZ29" s="33"/>
    </row>
    <row r="30" spans="2:105" x14ac:dyDescent="0.3">
      <c r="B30" s="130">
        <v>42705</v>
      </c>
      <c r="C30" s="24">
        <v>22918</v>
      </c>
      <c r="D30" s="24">
        <v>9992</v>
      </c>
      <c r="E30" s="33">
        <v>12926</v>
      </c>
      <c r="F30" s="24"/>
      <c r="G30" s="24">
        <v>0</v>
      </c>
      <c r="H30" s="33"/>
      <c r="I30" s="24">
        <v>2622</v>
      </c>
      <c r="J30" s="24">
        <v>224</v>
      </c>
      <c r="K30" s="33">
        <v>2398</v>
      </c>
      <c r="L30" s="24">
        <v>29</v>
      </c>
      <c r="M30" s="24">
        <v>0</v>
      </c>
      <c r="N30" s="33">
        <v>29</v>
      </c>
      <c r="O30" s="24">
        <v>579</v>
      </c>
      <c r="P30" s="24">
        <v>81</v>
      </c>
      <c r="Q30" s="33">
        <v>498</v>
      </c>
      <c r="R30" s="24">
        <v>8260</v>
      </c>
      <c r="S30" s="24">
        <v>6528</v>
      </c>
      <c r="T30" s="33">
        <v>1732</v>
      </c>
      <c r="U30" s="24">
        <v>978</v>
      </c>
      <c r="V30" s="24">
        <v>550</v>
      </c>
      <c r="W30" s="33">
        <v>428</v>
      </c>
      <c r="X30" s="24">
        <v>565</v>
      </c>
      <c r="Y30" s="24">
        <v>0</v>
      </c>
      <c r="Z30" s="33">
        <v>565</v>
      </c>
      <c r="AA30" s="24">
        <v>702</v>
      </c>
      <c r="AB30" s="24">
        <v>236</v>
      </c>
      <c r="AC30" s="33">
        <v>466</v>
      </c>
      <c r="AD30" s="24">
        <v>23</v>
      </c>
      <c r="AE30" s="24">
        <v>0</v>
      </c>
      <c r="AF30" s="33">
        <v>23</v>
      </c>
      <c r="AG30" s="24">
        <v>68</v>
      </c>
      <c r="AH30" s="24">
        <v>3</v>
      </c>
      <c r="AI30" s="33">
        <v>65</v>
      </c>
      <c r="AJ30" s="24">
        <v>302</v>
      </c>
      <c r="AK30" s="24">
        <v>3</v>
      </c>
      <c r="AL30" s="33">
        <v>299</v>
      </c>
      <c r="AM30" s="24">
        <v>43</v>
      </c>
      <c r="AN30" s="24">
        <v>0</v>
      </c>
      <c r="AO30" s="33">
        <v>43</v>
      </c>
      <c r="AP30" s="24">
        <v>17</v>
      </c>
      <c r="AQ30" s="24">
        <v>0</v>
      </c>
      <c r="AR30" s="33">
        <v>17</v>
      </c>
      <c r="AS30" s="24">
        <v>292</v>
      </c>
      <c r="AT30" s="24">
        <v>55</v>
      </c>
      <c r="AU30" s="33">
        <v>237</v>
      </c>
      <c r="AV30" s="24">
        <v>2385</v>
      </c>
      <c r="AW30" s="24">
        <v>1279</v>
      </c>
      <c r="AX30" s="33">
        <v>1106</v>
      </c>
      <c r="AY30" s="24"/>
      <c r="AZ30" s="24">
        <v>0</v>
      </c>
      <c r="BA30" s="33"/>
      <c r="BB30" s="24">
        <v>17</v>
      </c>
      <c r="BC30" s="24">
        <v>0</v>
      </c>
      <c r="BD30" s="33">
        <v>17</v>
      </c>
      <c r="BE30" s="24">
        <v>195</v>
      </c>
      <c r="BF30" s="24">
        <v>45</v>
      </c>
      <c r="BG30" s="33">
        <v>150</v>
      </c>
      <c r="BH30" s="24">
        <v>41</v>
      </c>
      <c r="BI30" s="24">
        <v>10</v>
      </c>
      <c r="BJ30" s="33">
        <v>31</v>
      </c>
      <c r="BK30" s="24">
        <v>385</v>
      </c>
      <c r="BL30" s="24">
        <v>238</v>
      </c>
      <c r="BM30" s="33">
        <v>147</v>
      </c>
      <c r="BN30" s="24">
        <v>179</v>
      </c>
      <c r="BO30" s="24">
        <v>0</v>
      </c>
      <c r="BP30" s="33">
        <v>179</v>
      </c>
      <c r="BQ30" s="24">
        <v>333</v>
      </c>
      <c r="BR30" s="24">
        <v>0</v>
      </c>
      <c r="BS30" s="33">
        <v>333</v>
      </c>
      <c r="BT30" s="24">
        <v>501</v>
      </c>
      <c r="BU30" s="24">
        <v>200</v>
      </c>
      <c r="BV30" s="33">
        <v>301</v>
      </c>
      <c r="BW30" s="24">
        <v>22</v>
      </c>
      <c r="BX30" s="24">
        <v>0</v>
      </c>
      <c r="BY30" s="33">
        <v>22</v>
      </c>
      <c r="BZ30" s="24">
        <v>269</v>
      </c>
      <c r="CA30" s="24">
        <v>1</v>
      </c>
      <c r="CB30" s="33">
        <v>268</v>
      </c>
      <c r="CC30" s="24">
        <v>1185</v>
      </c>
      <c r="CD30" s="24">
        <v>402</v>
      </c>
      <c r="CE30" s="33">
        <v>783</v>
      </c>
      <c r="CF30" s="24">
        <v>17</v>
      </c>
      <c r="CG30" s="24">
        <v>0</v>
      </c>
      <c r="CH30" s="33">
        <v>17</v>
      </c>
      <c r="CI30" s="24">
        <v>1289</v>
      </c>
      <c r="CJ30" s="24">
        <v>24</v>
      </c>
      <c r="CK30" s="33">
        <v>1265</v>
      </c>
      <c r="CL30" s="24">
        <v>91</v>
      </c>
      <c r="CM30" s="24">
        <v>4</v>
      </c>
      <c r="CN30" s="33">
        <v>87</v>
      </c>
      <c r="CO30" s="24">
        <v>336</v>
      </c>
      <c r="CP30" s="24">
        <v>105</v>
      </c>
      <c r="CQ30" s="33">
        <v>231</v>
      </c>
      <c r="CR30" s="24">
        <v>1187</v>
      </c>
      <c r="CS30" s="24">
        <v>4</v>
      </c>
      <c r="CT30" s="33">
        <v>1183</v>
      </c>
      <c r="CU30" s="24">
        <v>6</v>
      </c>
      <c r="CV30" s="24">
        <v>0</v>
      </c>
      <c r="CW30" s="33">
        <v>6</v>
      </c>
      <c r="CX30" s="24"/>
      <c r="CY30" s="24">
        <v>0</v>
      </c>
      <c r="CZ30" s="33"/>
      <c r="DA30" s="24"/>
    </row>
    <row r="31" spans="2:105" x14ac:dyDescent="0.3">
      <c r="B31" s="130">
        <v>42736</v>
      </c>
      <c r="C31" s="24">
        <v>11303</v>
      </c>
      <c r="D31" s="24">
        <v>3587</v>
      </c>
      <c r="E31" s="33">
        <v>7716</v>
      </c>
      <c r="F31" s="24"/>
      <c r="G31" s="24">
        <v>0</v>
      </c>
      <c r="H31" s="33"/>
      <c r="I31" s="24">
        <v>2041</v>
      </c>
      <c r="J31" s="24">
        <v>370</v>
      </c>
      <c r="K31" s="33">
        <v>1671</v>
      </c>
      <c r="L31" s="24">
        <v>2</v>
      </c>
      <c r="M31" s="24">
        <v>0</v>
      </c>
      <c r="N31" s="33">
        <v>2</v>
      </c>
      <c r="O31" s="24">
        <v>454</v>
      </c>
      <c r="P31" s="24">
        <v>221</v>
      </c>
      <c r="Q31" s="33">
        <v>233</v>
      </c>
      <c r="R31" s="24">
        <v>2500</v>
      </c>
      <c r="S31" s="24">
        <v>1822</v>
      </c>
      <c r="T31" s="33">
        <v>678</v>
      </c>
      <c r="U31" s="24">
        <v>234</v>
      </c>
      <c r="V31" s="24">
        <v>13</v>
      </c>
      <c r="W31" s="33">
        <v>221</v>
      </c>
      <c r="X31" s="24">
        <v>287</v>
      </c>
      <c r="Y31" s="24">
        <v>55</v>
      </c>
      <c r="Z31" s="33">
        <v>232</v>
      </c>
      <c r="AA31" s="24">
        <v>121</v>
      </c>
      <c r="AB31" s="24">
        <v>20</v>
      </c>
      <c r="AC31" s="33">
        <v>101</v>
      </c>
      <c r="AD31" s="24">
        <v>45</v>
      </c>
      <c r="AE31" s="24">
        <v>1</v>
      </c>
      <c r="AF31" s="33">
        <v>44</v>
      </c>
      <c r="AG31" s="24">
        <v>28</v>
      </c>
      <c r="AH31" s="24">
        <v>0</v>
      </c>
      <c r="AI31" s="33">
        <v>28</v>
      </c>
      <c r="AJ31" s="24">
        <v>105</v>
      </c>
      <c r="AK31" s="24">
        <v>2</v>
      </c>
      <c r="AL31" s="33">
        <v>103</v>
      </c>
      <c r="AM31" s="24">
        <v>202</v>
      </c>
      <c r="AN31" s="24">
        <v>143</v>
      </c>
      <c r="AO31" s="33">
        <v>59</v>
      </c>
      <c r="AP31" s="24">
        <v>7</v>
      </c>
      <c r="AQ31" s="24">
        <v>0</v>
      </c>
      <c r="AR31" s="33">
        <v>7</v>
      </c>
      <c r="AS31" s="24">
        <v>89</v>
      </c>
      <c r="AT31" s="24">
        <v>0</v>
      </c>
      <c r="AU31" s="33">
        <v>89</v>
      </c>
      <c r="AV31" s="24">
        <v>895</v>
      </c>
      <c r="AW31" s="24">
        <v>1</v>
      </c>
      <c r="AX31" s="33">
        <v>894</v>
      </c>
      <c r="AY31" s="24">
        <v>1</v>
      </c>
      <c r="AZ31" s="24">
        <v>0</v>
      </c>
      <c r="BA31" s="33">
        <v>1</v>
      </c>
      <c r="BB31" s="24">
        <v>21</v>
      </c>
      <c r="BC31" s="24">
        <v>0</v>
      </c>
      <c r="BD31" s="33">
        <v>21</v>
      </c>
      <c r="BE31" s="24">
        <v>113</v>
      </c>
      <c r="BF31" s="24">
        <v>7</v>
      </c>
      <c r="BG31" s="33">
        <v>106</v>
      </c>
      <c r="BH31" s="24">
        <v>28</v>
      </c>
      <c r="BI31" s="24">
        <v>0</v>
      </c>
      <c r="BJ31" s="33">
        <v>28</v>
      </c>
      <c r="BK31" s="24">
        <v>139</v>
      </c>
      <c r="BL31" s="24">
        <v>0</v>
      </c>
      <c r="BM31" s="33">
        <v>139</v>
      </c>
      <c r="BN31" s="24">
        <v>1318</v>
      </c>
      <c r="BO31" s="24">
        <v>680</v>
      </c>
      <c r="BP31" s="33">
        <v>638</v>
      </c>
      <c r="BQ31" s="24">
        <v>169</v>
      </c>
      <c r="BR31" s="24">
        <v>3</v>
      </c>
      <c r="BS31" s="33">
        <v>166</v>
      </c>
      <c r="BT31" s="24">
        <v>249</v>
      </c>
      <c r="BU31" s="24">
        <v>0</v>
      </c>
      <c r="BV31" s="33">
        <v>249</v>
      </c>
      <c r="BW31" s="24">
        <v>9</v>
      </c>
      <c r="BX31" s="24">
        <v>0</v>
      </c>
      <c r="BY31" s="33">
        <v>9</v>
      </c>
      <c r="BZ31" s="24">
        <v>496</v>
      </c>
      <c r="CA31" s="24">
        <v>55</v>
      </c>
      <c r="CB31" s="33">
        <v>441</v>
      </c>
      <c r="CC31" s="24">
        <v>220</v>
      </c>
      <c r="CD31" s="24">
        <v>7</v>
      </c>
      <c r="CE31" s="33">
        <v>213</v>
      </c>
      <c r="CF31" s="24"/>
      <c r="CG31" s="24">
        <v>0</v>
      </c>
      <c r="CH31" s="33"/>
      <c r="CI31" s="24">
        <v>397</v>
      </c>
      <c r="CJ31" s="24">
        <v>106</v>
      </c>
      <c r="CK31" s="33">
        <v>291</v>
      </c>
      <c r="CL31" s="24">
        <v>90</v>
      </c>
      <c r="CM31" s="24">
        <v>1</v>
      </c>
      <c r="CN31" s="33">
        <v>89</v>
      </c>
      <c r="CO31" s="24">
        <v>597</v>
      </c>
      <c r="CP31" s="24">
        <v>79</v>
      </c>
      <c r="CQ31" s="33">
        <v>518</v>
      </c>
      <c r="CR31" s="24">
        <v>446</v>
      </c>
      <c r="CS31" s="24">
        <v>1</v>
      </c>
      <c r="CT31" s="33">
        <v>445</v>
      </c>
      <c r="CU31" s="24"/>
      <c r="CV31" s="24">
        <v>0</v>
      </c>
      <c r="CW31" s="33"/>
      <c r="CX31" s="24"/>
      <c r="CY31" s="24">
        <v>0</v>
      </c>
      <c r="CZ31" s="33"/>
      <c r="DA31" s="24"/>
    </row>
    <row r="32" spans="2:105" x14ac:dyDescent="0.3">
      <c r="B32" s="130">
        <v>42767</v>
      </c>
      <c r="C32" s="24">
        <v>16187</v>
      </c>
      <c r="D32" s="24">
        <v>4659</v>
      </c>
      <c r="E32" s="33">
        <v>11528</v>
      </c>
      <c r="F32" s="24"/>
      <c r="G32" s="24">
        <v>0</v>
      </c>
      <c r="H32" s="33"/>
      <c r="I32" s="24">
        <v>3127</v>
      </c>
      <c r="J32" s="24">
        <v>65</v>
      </c>
      <c r="K32" s="33">
        <v>3062</v>
      </c>
      <c r="L32" s="24">
        <v>4</v>
      </c>
      <c r="M32" s="24">
        <v>0</v>
      </c>
      <c r="N32" s="33">
        <v>4</v>
      </c>
      <c r="O32" s="24">
        <v>599</v>
      </c>
      <c r="P32" s="24">
        <v>288</v>
      </c>
      <c r="Q32" s="33">
        <v>311</v>
      </c>
      <c r="R32" s="24">
        <v>3583</v>
      </c>
      <c r="S32" s="24">
        <v>1965</v>
      </c>
      <c r="T32" s="33">
        <v>1618</v>
      </c>
      <c r="U32" s="24">
        <v>648</v>
      </c>
      <c r="V32" s="24">
        <v>7</v>
      </c>
      <c r="W32" s="33">
        <v>641</v>
      </c>
      <c r="X32" s="24">
        <v>275</v>
      </c>
      <c r="Y32" s="24">
        <v>0</v>
      </c>
      <c r="Z32" s="33">
        <v>275</v>
      </c>
      <c r="AA32" s="24">
        <v>106</v>
      </c>
      <c r="AB32" s="24">
        <v>42</v>
      </c>
      <c r="AC32" s="33">
        <v>64</v>
      </c>
      <c r="AD32" s="24">
        <v>23</v>
      </c>
      <c r="AE32" s="24">
        <v>0</v>
      </c>
      <c r="AF32" s="33">
        <v>23</v>
      </c>
      <c r="AG32" s="24">
        <v>23</v>
      </c>
      <c r="AH32" s="24">
        <v>0</v>
      </c>
      <c r="AI32" s="33">
        <v>23</v>
      </c>
      <c r="AJ32" s="24">
        <v>739</v>
      </c>
      <c r="AK32" s="24">
        <v>352</v>
      </c>
      <c r="AL32" s="33">
        <v>387</v>
      </c>
      <c r="AM32" s="24">
        <v>247</v>
      </c>
      <c r="AN32" s="24">
        <v>3</v>
      </c>
      <c r="AO32" s="33">
        <v>244</v>
      </c>
      <c r="AP32" s="24"/>
      <c r="AQ32" s="24">
        <v>0</v>
      </c>
      <c r="AR32" s="33"/>
      <c r="AS32" s="24">
        <v>72</v>
      </c>
      <c r="AT32" s="24">
        <v>26</v>
      </c>
      <c r="AU32" s="33">
        <v>46</v>
      </c>
      <c r="AV32" s="24">
        <v>1741</v>
      </c>
      <c r="AW32" s="24">
        <v>458</v>
      </c>
      <c r="AX32" s="33">
        <v>1283</v>
      </c>
      <c r="AY32" s="24">
        <v>0</v>
      </c>
      <c r="AZ32" s="24">
        <v>0</v>
      </c>
      <c r="BA32" s="33">
        <v>0</v>
      </c>
      <c r="BB32" s="24">
        <v>7</v>
      </c>
      <c r="BC32" s="24">
        <v>0</v>
      </c>
      <c r="BD32" s="33">
        <v>7</v>
      </c>
      <c r="BE32" s="24">
        <v>133</v>
      </c>
      <c r="BF32" s="24">
        <v>15</v>
      </c>
      <c r="BG32" s="33">
        <v>118</v>
      </c>
      <c r="BH32" s="24">
        <v>85</v>
      </c>
      <c r="BI32" s="24">
        <v>67</v>
      </c>
      <c r="BJ32" s="33">
        <v>18</v>
      </c>
      <c r="BK32" s="24">
        <v>14</v>
      </c>
      <c r="BL32" s="24">
        <v>0</v>
      </c>
      <c r="BM32" s="33">
        <v>14</v>
      </c>
      <c r="BN32" s="24">
        <v>373</v>
      </c>
      <c r="BO32" s="24">
        <v>0</v>
      </c>
      <c r="BP32" s="33">
        <v>373</v>
      </c>
      <c r="BQ32" s="24">
        <v>114</v>
      </c>
      <c r="BR32" s="24">
        <v>0</v>
      </c>
      <c r="BS32" s="33">
        <v>114</v>
      </c>
      <c r="BT32" s="24">
        <v>312</v>
      </c>
      <c r="BU32" s="24">
        <v>170</v>
      </c>
      <c r="BV32" s="33">
        <v>142</v>
      </c>
      <c r="BW32" s="24">
        <v>3</v>
      </c>
      <c r="BX32" s="24">
        <v>0</v>
      </c>
      <c r="BY32" s="33">
        <v>3</v>
      </c>
      <c r="BZ32" s="24">
        <v>245</v>
      </c>
      <c r="CA32" s="24">
        <v>99</v>
      </c>
      <c r="CB32" s="33">
        <v>146</v>
      </c>
      <c r="CC32" s="24">
        <v>818</v>
      </c>
      <c r="CD32" s="24">
        <v>371</v>
      </c>
      <c r="CE32" s="33">
        <v>447</v>
      </c>
      <c r="CF32" s="24">
        <v>11</v>
      </c>
      <c r="CG32" s="24">
        <v>0</v>
      </c>
      <c r="CH32" s="33">
        <v>11</v>
      </c>
      <c r="CI32" s="24">
        <v>360</v>
      </c>
      <c r="CJ32" s="24">
        <v>6</v>
      </c>
      <c r="CK32" s="33">
        <v>354</v>
      </c>
      <c r="CL32" s="24">
        <v>61</v>
      </c>
      <c r="CM32" s="24">
        <v>0</v>
      </c>
      <c r="CN32" s="33">
        <v>61</v>
      </c>
      <c r="CO32" s="24">
        <v>1016</v>
      </c>
      <c r="CP32" s="24">
        <v>33</v>
      </c>
      <c r="CQ32" s="33">
        <v>983</v>
      </c>
      <c r="CR32" s="24">
        <v>1444</v>
      </c>
      <c r="CS32" s="24">
        <v>692</v>
      </c>
      <c r="CT32" s="33">
        <v>752</v>
      </c>
      <c r="CU32" s="24">
        <v>4</v>
      </c>
      <c r="CV32" s="24">
        <v>0</v>
      </c>
      <c r="CW32" s="33">
        <v>4</v>
      </c>
      <c r="CX32" s="24"/>
      <c r="CY32" s="24">
        <v>0</v>
      </c>
      <c r="CZ32" s="33"/>
      <c r="DA32" s="24"/>
    </row>
    <row r="33" spans="2:104" x14ac:dyDescent="0.3">
      <c r="B33" s="130">
        <v>42795</v>
      </c>
      <c r="C33" s="24">
        <v>15231</v>
      </c>
      <c r="D33" s="24">
        <v>5687</v>
      </c>
      <c r="E33" s="33">
        <v>9544</v>
      </c>
      <c r="F33" s="24">
        <v>4</v>
      </c>
      <c r="G33" s="24">
        <v>0</v>
      </c>
      <c r="H33" s="33">
        <v>4</v>
      </c>
      <c r="I33" s="24">
        <v>1296</v>
      </c>
      <c r="J33" s="24">
        <v>55</v>
      </c>
      <c r="K33" s="33">
        <v>1241</v>
      </c>
      <c r="L33" s="24">
        <v>28</v>
      </c>
      <c r="M33" s="24">
        <v>21</v>
      </c>
      <c r="N33" s="33">
        <v>7</v>
      </c>
      <c r="O33" s="24">
        <v>1490</v>
      </c>
      <c r="P33" s="24">
        <v>1106</v>
      </c>
      <c r="Q33" s="33">
        <v>384</v>
      </c>
      <c r="R33" s="24">
        <v>3090</v>
      </c>
      <c r="S33" s="24">
        <v>1140</v>
      </c>
      <c r="T33" s="33">
        <v>1950</v>
      </c>
      <c r="U33" s="24">
        <v>705</v>
      </c>
      <c r="V33" s="24">
        <v>396</v>
      </c>
      <c r="W33" s="33">
        <v>309</v>
      </c>
      <c r="X33" s="24">
        <v>415</v>
      </c>
      <c r="Y33" s="24">
        <v>14</v>
      </c>
      <c r="Z33" s="33">
        <v>401</v>
      </c>
      <c r="AA33" s="24">
        <v>177</v>
      </c>
      <c r="AB33" s="24">
        <v>92</v>
      </c>
      <c r="AC33" s="33">
        <v>85</v>
      </c>
      <c r="AD33" s="24">
        <v>35</v>
      </c>
      <c r="AE33" s="24">
        <v>0</v>
      </c>
      <c r="AF33" s="33">
        <v>35</v>
      </c>
      <c r="AG33" s="24">
        <v>23</v>
      </c>
      <c r="AH33" s="24">
        <v>0</v>
      </c>
      <c r="AI33" s="33">
        <v>23</v>
      </c>
      <c r="AJ33" s="24">
        <v>186</v>
      </c>
      <c r="AK33" s="24">
        <v>3</v>
      </c>
      <c r="AL33" s="33">
        <v>183</v>
      </c>
      <c r="AM33" s="24">
        <v>165</v>
      </c>
      <c r="AN33" s="24">
        <v>131</v>
      </c>
      <c r="AO33" s="33">
        <v>34</v>
      </c>
      <c r="AP33" s="24">
        <v>10</v>
      </c>
      <c r="AQ33" s="24">
        <v>0</v>
      </c>
      <c r="AR33" s="33">
        <v>10</v>
      </c>
      <c r="AS33" s="24">
        <v>196</v>
      </c>
      <c r="AT33" s="24">
        <v>0</v>
      </c>
      <c r="AU33" s="33">
        <v>196</v>
      </c>
      <c r="AV33" s="24">
        <v>549</v>
      </c>
      <c r="AW33" s="24">
        <v>6</v>
      </c>
      <c r="AX33" s="33">
        <v>543</v>
      </c>
      <c r="AY33" s="24">
        <v>9</v>
      </c>
      <c r="AZ33" s="24">
        <v>0</v>
      </c>
      <c r="BA33" s="33">
        <v>9</v>
      </c>
      <c r="BB33" s="24"/>
      <c r="BC33" s="24">
        <v>0</v>
      </c>
      <c r="BD33" s="33"/>
      <c r="BE33" s="24">
        <v>250</v>
      </c>
      <c r="BF33" s="24">
        <v>79</v>
      </c>
      <c r="BG33" s="33">
        <v>171</v>
      </c>
      <c r="BH33" s="24">
        <v>16</v>
      </c>
      <c r="BI33" s="24">
        <v>0</v>
      </c>
      <c r="BJ33" s="33">
        <v>16</v>
      </c>
      <c r="BK33" s="24">
        <v>39</v>
      </c>
      <c r="BL33" s="24">
        <v>0</v>
      </c>
      <c r="BM33" s="33">
        <v>39</v>
      </c>
      <c r="BN33" s="24">
        <v>332</v>
      </c>
      <c r="BO33" s="24">
        <v>0</v>
      </c>
      <c r="BP33" s="33">
        <v>332</v>
      </c>
      <c r="BQ33" s="24">
        <v>997</v>
      </c>
      <c r="BR33" s="24">
        <v>0</v>
      </c>
      <c r="BS33" s="33">
        <v>997</v>
      </c>
      <c r="BT33" s="24">
        <v>527</v>
      </c>
      <c r="BU33" s="24">
        <v>351</v>
      </c>
      <c r="BV33" s="33">
        <v>176</v>
      </c>
      <c r="BW33" s="24">
        <v>29</v>
      </c>
      <c r="BX33" s="24">
        <v>0</v>
      </c>
      <c r="BY33" s="33">
        <v>29</v>
      </c>
      <c r="BZ33" s="24">
        <v>425</v>
      </c>
      <c r="CA33" s="24">
        <v>273</v>
      </c>
      <c r="CB33" s="33">
        <v>152</v>
      </c>
      <c r="CC33" s="24">
        <v>964</v>
      </c>
      <c r="CD33" s="24">
        <v>722</v>
      </c>
      <c r="CE33" s="33">
        <v>242</v>
      </c>
      <c r="CF33" s="24">
        <v>1</v>
      </c>
      <c r="CG33" s="24">
        <v>0</v>
      </c>
      <c r="CH33" s="33">
        <v>1</v>
      </c>
      <c r="CI33" s="24">
        <v>604</v>
      </c>
      <c r="CJ33" s="24">
        <v>60</v>
      </c>
      <c r="CK33" s="33">
        <v>544</v>
      </c>
      <c r="CL33" s="24">
        <v>132</v>
      </c>
      <c r="CM33" s="24">
        <v>97</v>
      </c>
      <c r="CN33" s="33">
        <v>35</v>
      </c>
      <c r="CO33" s="24">
        <v>848</v>
      </c>
      <c r="CP33" s="24">
        <v>656</v>
      </c>
      <c r="CQ33" s="33">
        <v>192</v>
      </c>
      <c r="CR33" s="24">
        <v>1687</v>
      </c>
      <c r="CS33" s="24">
        <v>485</v>
      </c>
      <c r="CT33" s="33">
        <v>1202</v>
      </c>
      <c r="CU33" s="24">
        <v>2</v>
      </c>
      <c r="CV33" s="24">
        <v>0</v>
      </c>
      <c r="CW33" s="33">
        <v>2</v>
      </c>
      <c r="CX33" s="24"/>
      <c r="CY33" s="24">
        <v>0</v>
      </c>
      <c r="CZ33" s="33"/>
    </row>
    <row r="34" spans="2:104" x14ac:dyDescent="0.3">
      <c r="B34" s="130">
        <v>42826</v>
      </c>
      <c r="C34" s="24">
        <v>14093</v>
      </c>
      <c r="D34" s="24">
        <v>5830</v>
      </c>
      <c r="E34" s="33">
        <v>8263</v>
      </c>
      <c r="F34" s="24">
        <v>12</v>
      </c>
      <c r="G34" s="24">
        <v>0</v>
      </c>
      <c r="H34" s="33">
        <v>12</v>
      </c>
      <c r="I34" s="24">
        <v>1456</v>
      </c>
      <c r="J34" s="24">
        <v>194</v>
      </c>
      <c r="K34" s="33">
        <v>1262</v>
      </c>
      <c r="L34" s="24">
        <v>10</v>
      </c>
      <c r="M34" s="24">
        <v>1</v>
      </c>
      <c r="N34" s="33">
        <v>9</v>
      </c>
      <c r="O34" s="24">
        <v>1274</v>
      </c>
      <c r="P34" s="24">
        <v>1008</v>
      </c>
      <c r="Q34" s="33">
        <v>266</v>
      </c>
      <c r="R34" s="24">
        <v>1432</v>
      </c>
      <c r="S34" s="24">
        <v>407</v>
      </c>
      <c r="T34" s="33">
        <v>1025</v>
      </c>
      <c r="U34" s="24">
        <v>245</v>
      </c>
      <c r="V34" s="24">
        <v>0</v>
      </c>
      <c r="W34" s="33">
        <v>245</v>
      </c>
      <c r="X34" s="24">
        <v>329</v>
      </c>
      <c r="Y34" s="24">
        <v>9</v>
      </c>
      <c r="Z34" s="33">
        <v>320</v>
      </c>
      <c r="AA34" s="24">
        <v>132</v>
      </c>
      <c r="AB34" s="24">
        <v>0</v>
      </c>
      <c r="AC34" s="33">
        <v>132</v>
      </c>
      <c r="AD34" s="24">
        <v>22</v>
      </c>
      <c r="AE34" s="24">
        <v>0</v>
      </c>
      <c r="AF34" s="33">
        <v>22</v>
      </c>
      <c r="AG34" s="24">
        <v>49</v>
      </c>
      <c r="AH34" s="24">
        <v>1</v>
      </c>
      <c r="AI34" s="33">
        <v>48</v>
      </c>
      <c r="AJ34" s="24">
        <v>170</v>
      </c>
      <c r="AK34" s="24">
        <v>0</v>
      </c>
      <c r="AL34" s="33">
        <v>170</v>
      </c>
      <c r="AM34" s="24">
        <v>14</v>
      </c>
      <c r="AN34" s="24">
        <v>0</v>
      </c>
      <c r="AO34" s="33">
        <v>14</v>
      </c>
      <c r="AP34" s="24">
        <v>11</v>
      </c>
      <c r="AQ34" s="24">
        <v>0</v>
      </c>
      <c r="AR34" s="33">
        <v>11</v>
      </c>
      <c r="AS34" s="24">
        <v>217</v>
      </c>
      <c r="AT34" s="24">
        <v>61</v>
      </c>
      <c r="AU34" s="33">
        <v>156</v>
      </c>
      <c r="AV34" s="24">
        <v>4264</v>
      </c>
      <c r="AW34" s="24">
        <v>3405</v>
      </c>
      <c r="AX34" s="33">
        <v>859</v>
      </c>
      <c r="AY34" s="24">
        <v>0</v>
      </c>
      <c r="AZ34" s="24">
        <v>0</v>
      </c>
      <c r="BA34" s="33">
        <v>0</v>
      </c>
      <c r="BB34" s="24">
        <v>1</v>
      </c>
      <c r="BC34" s="24">
        <v>0</v>
      </c>
      <c r="BD34" s="33">
        <v>1</v>
      </c>
      <c r="BE34" s="24">
        <v>73</v>
      </c>
      <c r="BF34" s="24">
        <v>10</v>
      </c>
      <c r="BG34" s="33">
        <v>63</v>
      </c>
      <c r="BH34" s="24">
        <v>29</v>
      </c>
      <c r="BI34" s="24">
        <v>0</v>
      </c>
      <c r="BJ34" s="33">
        <v>29</v>
      </c>
      <c r="BK34" s="24">
        <v>127</v>
      </c>
      <c r="BL34" s="24">
        <v>0</v>
      </c>
      <c r="BM34" s="33">
        <v>127</v>
      </c>
      <c r="BN34" s="24">
        <v>124</v>
      </c>
      <c r="BO34" s="24">
        <v>0</v>
      </c>
      <c r="BP34" s="33">
        <v>124</v>
      </c>
      <c r="BQ34" s="24">
        <v>361</v>
      </c>
      <c r="BR34" s="24">
        <v>1</v>
      </c>
      <c r="BS34" s="33">
        <v>360</v>
      </c>
      <c r="BT34" s="24">
        <v>129</v>
      </c>
      <c r="BU34" s="24">
        <v>5</v>
      </c>
      <c r="BV34" s="33">
        <v>124</v>
      </c>
      <c r="BW34" s="24">
        <v>7</v>
      </c>
      <c r="BX34" s="24">
        <v>0</v>
      </c>
      <c r="BY34" s="33">
        <v>7</v>
      </c>
      <c r="BZ34" s="24">
        <v>246</v>
      </c>
      <c r="CA34" s="24">
        <v>17</v>
      </c>
      <c r="CB34" s="33">
        <v>229</v>
      </c>
      <c r="CC34" s="24">
        <v>444</v>
      </c>
      <c r="CD34" s="24">
        <v>208</v>
      </c>
      <c r="CE34" s="33">
        <v>236</v>
      </c>
      <c r="CF34" s="24">
        <v>2</v>
      </c>
      <c r="CG34" s="24">
        <v>0</v>
      </c>
      <c r="CH34" s="33">
        <v>2</v>
      </c>
      <c r="CI34" s="24">
        <v>533</v>
      </c>
      <c r="CJ34" s="24">
        <v>48</v>
      </c>
      <c r="CK34" s="33">
        <v>485</v>
      </c>
      <c r="CL34" s="24">
        <v>36</v>
      </c>
      <c r="CM34" s="24">
        <v>3</v>
      </c>
      <c r="CN34" s="33">
        <v>33</v>
      </c>
      <c r="CO34" s="24">
        <v>520</v>
      </c>
      <c r="CP34" s="24">
        <v>292</v>
      </c>
      <c r="CQ34" s="33">
        <v>228</v>
      </c>
      <c r="CR34" s="24">
        <v>1822</v>
      </c>
      <c r="CS34" s="24">
        <v>160</v>
      </c>
      <c r="CT34" s="33">
        <v>1662</v>
      </c>
      <c r="CU34" s="24">
        <v>2</v>
      </c>
      <c r="CV34" s="24">
        <v>0</v>
      </c>
      <c r="CW34" s="33">
        <v>2</v>
      </c>
      <c r="CX34" s="24"/>
      <c r="CY34" s="24">
        <v>0</v>
      </c>
      <c r="CZ34" s="33"/>
    </row>
    <row r="35" spans="2:104" x14ac:dyDescent="0.3">
      <c r="B35" s="130">
        <v>42856</v>
      </c>
      <c r="C35" s="24">
        <v>13645</v>
      </c>
      <c r="D35" s="24">
        <v>3766</v>
      </c>
      <c r="E35" s="33">
        <v>9879</v>
      </c>
      <c r="F35" s="24"/>
      <c r="G35" s="24">
        <v>0</v>
      </c>
      <c r="H35" s="33"/>
      <c r="I35" s="24">
        <v>3058</v>
      </c>
      <c r="J35" s="24">
        <v>0</v>
      </c>
      <c r="K35" s="33">
        <v>3058</v>
      </c>
      <c r="L35" s="24">
        <v>22</v>
      </c>
      <c r="M35" s="24">
        <v>6</v>
      </c>
      <c r="N35" s="33">
        <v>16</v>
      </c>
      <c r="O35" s="24">
        <v>504</v>
      </c>
      <c r="P35" s="24">
        <v>0</v>
      </c>
      <c r="Q35" s="33">
        <v>504</v>
      </c>
      <c r="R35" s="24">
        <v>2470</v>
      </c>
      <c r="S35" s="24">
        <v>1536</v>
      </c>
      <c r="T35" s="33">
        <v>934</v>
      </c>
      <c r="U35" s="24">
        <v>595</v>
      </c>
      <c r="V35" s="24">
        <v>458</v>
      </c>
      <c r="W35" s="33">
        <v>137</v>
      </c>
      <c r="X35" s="24">
        <v>627</v>
      </c>
      <c r="Y35" s="24">
        <v>139</v>
      </c>
      <c r="Z35" s="33">
        <v>488</v>
      </c>
      <c r="AA35" s="24">
        <v>264</v>
      </c>
      <c r="AB35" s="24">
        <v>37</v>
      </c>
      <c r="AC35" s="33">
        <v>227</v>
      </c>
      <c r="AD35" s="24">
        <v>24</v>
      </c>
      <c r="AE35" s="24">
        <v>0</v>
      </c>
      <c r="AF35" s="33">
        <v>24</v>
      </c>
      <c r="AG35" s="24">
        <v>42</v>
      </c>
      <c r="AH35" s="24">
        <v>3</v>
      </c>
      <c r="AI35" s="33">
        <v>39</v>
      </c>
      <c r="AJ35" s="24">
        <v>230</v>
      </c>
      <c r="AK35" s="24">
        <v>200</v>
      </c>
      <c r="AL35" s="33">
        <v>30</v>
      </c>
      <c r="AM35" s="24">
        <v>226</v>
      </c>
      <c r="AN35" s="24">
        <v>138</v>
      </c>
      <c r="AO35" s="33">
        <v>88</v>
      </c>
      <c r="AP35" s="24"/>
      <c r="AQ35" s="24">
        <v>0</v>
      </c>
      <c r="AR35" s="33"/>
      <c r="AS35" s="24">
        <v>38</v>
      </c>
      <c r="AT35" s="24">
        <v>0</v>
      </c>
      <c r="AU35" s="33">
        <v>38</v>
      </c>
      <c r="AV35" s="24">
        <v>1006</v>
      </c>
      <c r="AW35" s="24">
        <v>127</v>
      </c>
      <c r="AX35" s="33">
        <v>879</v>
      </c>
      <c r="AY35" s="24">
        <v>8</v>
      </c>
      <c r="AZ35" s="24">
        <v>0</v>
      </c>
      <c r="BA35" s="33">
        <v>8</v>
      </c>
      <c r="BB35" s="24">
        <v>19</v>
      </c>
      <c r="BC35" s="24">
        <v>0</v>
      </c>
      <c r="BD35" s="33">
        <v>19</v>
      </c>
      <c r="BE35" s="24">
        <v>351</v>
      </c>
      <c r="BF35" s="24">
        <v>240</v>
      </c>
      <c r="BG35" s="33">
        <v>111</v>
      </c>
      <c r="BH35" s="24">
        <v>78</v>
      </c>
      <c r="BI35" s="24">
        <v>72</v>
      </c>
      <c r="BJ35" s="33">
        <v>6</v>
      </c>
      <c r="BK35" s="24">
        <v>45</v>
      </c>
      <c r="BL35" s="24">
        <v>0</v>
      </c>
      <c r="BM35" s="33">
        <v>45</v>
      </c>
      <c r="BN35" s="24">
        <v>592</v>
      </c>
      <c r="BO35" s="24">
        <v>58</v>
      </c>
      <c r="BP35" s="33">
        <v>534</v>
      </c>
      <c r="BQ35" s="24">
        <v>182</v>
      </c>
      <c r="BR35" s="24">
        <v>0</v>
      </c>
      <c r="BS35" s="33">
        <v>182</v>
      </c>
      <c r="BT35" s="24">
        <v>112</v>
      </c>
      <c r="BU35" s="24">
        <v>0</v>
      </c>
      <c r="BV35" s="33">
        <v>112</v>
      </c>
      <c r="BW35" s="24">
        <v>11</v>
      </c>
      <c r="BX35" s="24">
        <v>0</v>
      </c>
      <c r="BY35" s="33">
        <v>11</v>
      </c>
      <c r="BZ35" s="24">
        <v>387</v>
      </c>
      <c r="CA35" s="24">
        <v>168</v>
      </c>
      <c r="CB35" s="33">
        <v>219</v>
      </c>
      <c r="CC35" s="24">
        <v>621</v>
      </c>
      <c r="CD35" s="24">
        <v>303</v>
      </c>
      <c r="CE35" s="33">
        <v>318</v>
      </c>
      <c r="CF35" s="24">
        <v>21</v>
      </c>
      <c r="CG35" s="24">
        <v>0</v>
      </c>
      <c r="CH35" s="33">
        <v>21</v>
      </c>
      <c r="CI35" s="24">
        <v>624</v>
      </c>
      <c r="CJ35" s="24">
        <v>128</v>
      </c>
      <c r="CK35" s="33">
        <v>496</v>
      </c>
      <c r="CL35" s="24">
        <v>68</v>
      </c>
      <c r="CM35" s="24">
        <v>13</v>
      </c>
      <c r="CN35" s="33">
        <v>55</v>
      </c>
      <c r="CO35" s="24">
        <v>256</v>
      </c>
      <c r="CP35" s="24">
        <v>30</v>
      </c>
      <c r="CQ35" s="33">
        <v>226</v>
      </c>
      <c r="CR35" s="24">
        <v>1163</v>
      </c>
      <c r="CS35" s="24">
        <v>110</v>
      </c>
      <c r="CT35" s="33">
        <v>1053</v>
      </c>
      <c r="CU35" s="24">
        <v>0</v>
      </c>
      <c r="CV35" s="24">
        <v>0</v>
      </c>
      <c r="CW35" s="33">
        <v>0</v>
      </c>
      <c r="CX35" s="24">
        <v>1</v>
      </c>
      <c r="CY35" s="24">
        <v>0</v>
      </c>
      <c r="CZ35" s="33">
        <v>1</v>
      </c>
    </row>
    <row r="36" spans="2:104" x14ac:dyDescent="0.3">
      <c r="B36" s="130">
        <v>42887</v>
      </c>
      <c r="C36" s="24">
        <v>14664</v>
      </c>
      <c r="D36" s="24">
        <v>5180</v>
      </c>
      <c r="E36" s="33">
        <v>9484</v>
      </c>
      <c r="F36" s="24">
        <v>3</v>
      </c>
      <c r="G36" s="24">
        <v>0</v>
      </c>
      <c r="H36" s="33">
        <v>3</v>
      </c>
      <c r="I36" s="24">
        <v>2992</v>
      </c>
      <c r="J36" s="24">
        <v>431</v>
      </c>
      <c r="K36" s="33">
        <v>2561</v>
      </c>
      <c r="L36" s="24">
        <v>12</v>
      </c>
      <c r="M36" s="24">
        <v>3</v>
      </c>
      <c r="N36" s="33">
        <v>9</v>
      </c>
      <c r="O36" s="24">
        <v>1125</v>
      </c>
      <c r="P36" s="24">
        <v>832</v>
      </c>
      <c r="Q36" s="33">
        <v>293</v>
      </c>
      <c r="R36" s="24">
        <v>1666</v>
      </c>
      <c r="S36" s="24">
        <v>587</v>
      </c>
      <c r="T36" s="33">
        <v>1079</v>
      </c>
      <c r="U36" s="24">
        <v>168</v>
      </c>
      <c r="V36" s="24">
        <v>0</v>
      </c>
      <c r="W36" s="33">
        <v>168</v>
      </c>
      <c r="X36" s="24">
        <v>824</v>
      </c>
      <c r="Y36" s="24">
        <v>402</v>
      </c>
      <c r="Z36" s="33">
        <v>422</v>
      </c>
      <c r="AA36" s="24">
        <v>684</v>
      </c>
      <c r="AB36" s="24">
        <v>570</v>
      </c>
      <c r="AC36" s="33">
        <v>114</v>
      </c>
      <c r="AD36" s="24">
        <v>30</v>
      </c>
      <c r="AE36" s="24">
        <v>0</v>
      </c>
      <c r="AF36" s="33">
        <v>30</v>
      </c>
      <c r="AG36" s="24">
        <v>32</v>
      </c>
      <c r="AH36" s="24">
        <v>0</v>
      </c>
      <c r="AI36" s="33">
        <v>32</v>
      </c>
      <c r="AJ36" s="24">
        <v>326</v>
      </c>
      <c r="AK36" s="24">
        <v>205</v>
      </c>
      <c r="AL36" s="33">
        <v>121</v>
      </c>
      <c r="AM36" s="24">
        <v>32</v>
      </c>
      <c r="AN36" s="24">
        <v>0</v>
      </c>
      <c r="AO36" s="33">
        <v>32</v>
      </c>
      <c r="AP36" s="24">
        <v>7</v>
      </c>
      <c r="AQ36" s="24">
        <v>0</v>
      </c>
      <c r="AR36" s="33">
        <v>7</v>
      </c>
      <c r="AS36" s="24">
        <v>316</v>
      </c>
      <c r="AT36" s="24">
        <v>273</v>
      </c>
      <c r="AU36" s="33">
        <v>43</v>
      </c>
      <c r="AV36" s="24">
        <v>943</v>
      </c>
      <c r="AW36" s="24">
        <v>33</v>
      </c>
      <c r="AX36" s="33">
        <v>910</v>
      </c>
      <c r="AY36" s="24">
        <v>4</v>
      </c>
      <c r="AZ36" s="24">
        <v>0</v>
      </c>
      <c r="BA36" s="33">
        <v>4</v>
      </c>
      <c r="BB36" s="24"/>
      <c r="BC36" s="24">
        <v>0</v>
      </c>
      <c r="BD36" s="33"/>
      <c r="BE36" s="24">
        <v>553</v>
      </c>
      <c r="BF36" s="24">
        <v>357</v>
      </c>
      <c r="BG36" s="33">
        <v>196</v>
      </c>
      <c r="BH36" s="24">
        <v>366</v>
      </c>
      <c r="BI36" s="24">
        <v>346</v>
      </c>
      <c r="BJ36" s="33">
        <v>20</v>
      </c>
      <c r="BK36" s="24">
        <v>115</v>
      </c>
      <c r="BL36" s="24">
        <v>0</v>
      </c>
      <c r="BM36" s="33">
        <v>115</v>
      </c>
      <c r="BN36" s="24">
        <v>98</v>
      </c>
      <c r="BO36" s="24">
        <v>0</v>
      </c>
      <c r="BP36" s="33">
        <v>98</v>
      </c>
      <c r="BQ36" s="24">
        <v>199</v>
      </c>
      <c r="BR36" s="24">
        <v>1</v>
      </c>
      <c r="BS36" s="33">
        <v>198</v>
      </c>
      <c r="BT36" s="24">
        <v>683</v>
      </c>
      <c r="BU36" s="24">
        <v>252</v>
      </c>
      <c r="BV36" s="33">
        <v>431</v>
      </c>
      <c r="BW36" s="24">
        <v>8</v>
      </c>
      <c r="BX36" s="24">
        <v>0</v>
      </c>
      <c r="BY36" s="33">
        <v>8</v>
      </c>
      <c r="BZ36" s="24">
        <v>240</v>
      </c>
      <c r="CA36" s="24">
        <v>9</v>
      </c>
      <c r="CB36" s="33">
        <v>231</v>
      </c>
      <c r="CC36" s="24">
        <v>636</v>
      </c>
      <c r="CD36" s="24">
        <v>7</v>
      </c>
      <c r="CE36" s="33">
        <v>629</v>
      </c>
      <c r="CF36" s="24">
        <v>3</v>
      </c>
      <c r="CG36" s="24">
        <v>0</v>
      </c>
      <c r="CH36" s="33">
        <v>3</v>
      </c>
      <c r="CI36" s="24">
        <v>534</v>
      </c>
      <c r="CJ36" s="24">
        <v>34</v>
      </c>
      <c r="CK36" s="33">
        <v>500</v>
      </c>
      <c r="CL36" s="24">
        <v>47</v>
      </c>
      <c r="CM36" s="24">
        <v>22</v>
      </c>
      <c r="CN36" s="33">
        <v>25</v>
      </c>
      <c r="CO36" s="24">
        <v>276</v>
      </c>
      <c r="CP36" s="24">
        <v>47</v>
      </c>
      <c r="CQ36" s="33">
        <v>229</v>
      </c>
      <c r="CR36" s="24">
        <v>1660</v>
      </c>
      <c r="CS36" s="24">
        <v>687</v>
      </c>
      <c r="CT36" s="33">
        <v>973</v>
      </c>
      <c r="CU36" s="24"/>
      <c r="CV36" s="24">
        <v>0</v>
      </c>
      <c r="CW36" s="33"/>
      <c r="CX36" s="24">
        <v>82</v>
      </c>
      <c r="CY36" s="24">
        <v>82</v>
      </c>
      <c r="CZ36" s="33">
        <v>0</v>
      </c>
    </row>
    <row r="37" spans="2:104" x14ac:dyDescent="0.3">
      <c r="B37" s="130">
        <v>42917</v>
      </c>
      <c r="C37" s="24">
        <v>16087</v>
      </c>
      <c r="D37" s="24">
        <v>8589</v>
      </c>
      <c r="E37" s="33">
        <v>7498</v>
      </c>
      <c r="F37" s="24"/>
      <c r="G37" s="24">
        <v>0</v>
      </c>
      <c r="H37" s="33"/>
      <c r="I37" s="24">
        <v>2777</v>
      </c>
      <c r="J37" s="24">
        <v>716</v>
      </c>
      <c r="K37" s="33">
        <v>2061</v>
      </c>
      <c r="L37" s="24">
        <v>21</v>
      </c>
      <c r="M37" s="24">
        <v>19</v>
      </c>
      <c r="N37" s="33">
        <v>2</v>
      </c>
      <c r="O37" s="24">
        <v>1060</v>
      </c>
      <c r="P37" s="24">
        <v>660</v>
      </c>
      <c r="Q37" s="33">
        <v>400</v>
      </c>
      <c r="R37" s="24">
        <v>1767</v>
      </c>
      <c r="S37" s="24">
        <v>408</v>
      </c>
      <c r="T37" s="33">
        <v>1359</v>
      </c>
      <c r="U37" s="24">
        <v>1615</v>
      </c>
      <c r="V37" s="24">
        <v>1385</v>
      </c>
      <c r="W37" s="33">
        <v>230</v>
      </c>
      <c r="X37" s="24">
        <v>453</v>
      </c>
      <c r="Y37" s="24">
        <v>111</v>
      </c>
      <c r="Z37" s="33">
        <v>342</v>
      </c>
      <c r="AA37" s="24">
        <v>165</v>
      </c>
      <c r="AB37" s="24">
        <v>0</v>
      </c>
      <c r="AC37" s="33">
        <v>165</v>
      </c>
      <c r="AD37" s="24">
        <v>30</v>
      </c>
      <c r="AE37" s="24">
        <v>0</v>
      </c>
      <c r="AF37" s="33">
        <v>30</v>
      </c>
      <c r="AG37" s="24">
        <v>35</v>
      </c>
      <c r="AH37" s="24">
        <v>4</v>
      </c>
      <c r="AI37" s="33">
        <v>31</v>
      </c>
      <c r="AJ37" s="24">
        <v>261</v>
      </c>
      <c r="AK37" s="24">
        <v>161</v>
      </c>
      <c r="AL37" s="33">
        <v>100</v>
      </c>
      <c r="AM37" s="24">
        <v>186</v>
      </c>
      <c r="AN37" s="24">
        <v>68</v>
      </c>
      <c r="AO37" s="33">
        <v>118</v>
      </c>
      <c r="AP37" s="24">
        <v>16</v>
      </c>
      <c r="AQ37" s="24">
        <v>0</v>
      </c>
      <c r="AR37" s="33">
        <v>16</v>
      </c>
      <c r="AS37" s="24">
        <v>53</v>
      </c>
      <c r="AT37" s="24">
        <v>0</v>
      </c>
      <c r="AU37" s="33">
        <v>53</v>
      </c>
      <c r="AV37" s="24">
        <v>968</v>
      </c>
      <c r="AW37" s="24">
        <v>490</v>
      </c>
      <c r="AX37" s="33">
        <v>478</v>
      </c>
      <c r="AY37" s="24">
        <v>9</v>
      </c>
      <c r="AZ37" s="24">
        <v>0</v>
      </c>
      <c r="BA37" s="33">
        <v>9</v>
      </c>
      <c r="BB37" s="24"/>
      <c r="BC37" s="24">
        <v>0</v>
      </c>
      <c r="BD37" s="33"/>
      <c r="BE37" s="24">
        <v>384</v>
      </c>
      <c r="BF37" s="24">
        <v>299</v>
      </c>
      <c r="BG37" s="33">
        <v>85</v>
      </c>
      <c r="BH37" s="24">
        <v>12</v>
      </c>
      <c r="BI37" s="24">
        <v>0</v>
      </c>
      <c r="BJ37" s="33">
        <v>12</v>
      </c>
      <c r="BK37" s="24">
        <v>307</v>
      </c>
      <c r="BL37" s="24">
        <v>133</v>
      </c>
      <c r="BM37" s="33">
        <v>174</v>
      </c>
      <c r="BN37" s="24">
        <v>310</v>
      </c>
      <c r="BO37" s="24">
        <v>192</v>
      </c>
      <c r="BP37" s="33">
        <v>118</v>
      </c>
      <c r="BQ37" s="24">
        <v>415</v>
      </c>
      <c r="BR37" s="24">
        <v>198</v>
      </c>
      <c r="BS37" s="33">
        <v>217</v>
      </c>
      <c r="BT37" s="24">
        <v>969</v>
      </c>
      <c r="BU37" s="24">
        <v>880</v>
      </c>
      <c r="BV37" s="33">
        <v>89</v>
      </c>
      <c r="BW37" s="24">
        <v>23</v>
      </c>
      <c r="BX37" s="24">
        <v>0</v>
      </c>
      <c r="BY37" s="33">
        <v>23</v>
      </c>
      <c r="BZ37" s="24">
        <v>619</v>
      </c>
      <c r="CA37" s="24">
        <v>504</v>
      </c>
      <c r="CB37" s="33">
        <v>115</v>
      </c>
      <c r="CC37" s="24">
        <v>447</v>
      </c>
      <c r="CD37" s="24">
        <v>256</v>
      </c>
      <c r="CE37" s="33">
        <v>191</v>
      </c>
      <c r="CF37" s="24">
        <v>3</v>
      </c>
      <c r="CG37" s="24">
        <v>0</v>
      </c>
      <c r="CH37" s="33">
        <v>3</v>
      </c>
      <c r="CI37" s="24">
        <v>287</v>
      </c>
      <c r="CJ37" s="24">
        <v>1</v>
      </c>
      <c r="CK37" s="33">
        <v>286</v>
      </c>
      <c r="CL37" s="24">
        <v>157</v>
      </c>
      <c r="CM37" s="24">
        <v>85</v>
      </c>
      <c r="CN37" s="33">
        <v>72</v>
      </c>
      <c r="CO37" s="24">
        <v>1854</v>
      </c>
      <c r="CP37" s="24">
        <v>1617</v>
      </c>
      <c r="CQ37" s="33">
        <v>237</v>
      </c>
      <c r="CR37" s="24">
        <v>884</v>
      </c>
      <c r="CS37" s="24">
        <v>402</v>
      </c>
      <c r="CT37" s="33">
        <v>482</v>
      </c>
      <c r="CU37" s="24"/>
      <c r="CV37" s="24">
        <v>0</v>
      </c>
      <c r="CW37" s="33"/>
      <c r="CX37" s="24"/>
      <c r="CY37" s="24">
        <v>0</v>
      </c>
      <c r="CZ37" s="33"/>
    </row>
    <row r="38" spans="2:104" x14ac:dyDescent="0.3">
      <c r="B38" s="130">
        <v>42948</v>
      </c>
      <c r="C38" s="24">
        <v>18444</v>
      </c>
      <c r="D38" s="24">
        <v>6875</v>
      </c>
      <c r="E38" s="33">
        <v>11569</v>
      </c>
      <c r="F38" s="24"/>
      <c r="G38" s="24">
        <v>0</v>
      </c>
      <c r="H38" s="33"/>
      <c r="I38" s="24">
        <v>2777</v>
      </c>
      <c r="J38" s="24">
        <v>1028</v>
      </c>
      <c r="K38" s="33">
        <v>1749</v>
      </c>
      <c r="L38" s="24">
        <v>24</v>
      </c>
      <c r="M38" s="24">
        <v>6</v>
      </c>
      <c r="N38" s="33">
        <v>18</v>
      </c>
      <c r="O38" s="24">
        <v>401</v>
      </c>
      <c r="P38" s="24">
        <v>0</v>
      </c>
      <c r="Q38" s="33">
        <v>401</v>
      </c>
      <c r="R38" s="24">
        <v>3329</v>
      </c>
      <c r="S38" s="24">
        <v>1342</v>
      </c>
      <c r="T38" s="33">
        <v>1987</v>
      </c>
      <c r="U38" s="24">
        <v>498</v>
      </c>
      <c r="V38" s="24">
        <v>446</v>
      </c>
      <c r="W38" s="33">
        <v>52</v>
      </c>
      <c r="X38" s="24">
        <v>695</v>
      </c>
      <c r="Y38" s="24">
        <v>24</v>
      </c>
      <c r="Z38" s="33">
        <v>671</v>
      </c>
      <c r="AA38" s="24">
        <v>695</v>
      </c>
      <c r="AB38" s="24">
        <v>149</v>
      </c>
      <c r="AC38" s="33">
        <v>546</v>
      </c>
      <c r="AD38" s="24">
        <v>23</v>
      </c>
      <c r="AE38" s="24">
        <v>0</v>
      </c>
      <c r="AF38" s="33">
        <v>23</v>
      </c>
      <c r="AG38" s="24">
        <v>47</v>
      </c>
      <c r="AH38" s="24">
        <v>9</v>
      </c>
      <c r="AI38" s="33">
        <v>38</v>
      </c>
      <c r="AJ38" s="24">
        <v>309</v>
      </c>
      <c r="AK38" s="24">
        <v>175</v>
      </c>
      <c r="AL38" s="33">
        <v>134</v>
      </c>
      <c r="AM38" s="24">
        <v>57</v>
      </c>
      <c r="AN38" s="24">
        <v>0</v>
      </c>
      <c r="AO38" s="33">
        <v>57</v>
      </c>
      <c r="AP38" s="24">
        <v>28</v>
      </c>
      <c r="AQ38" s="24">
        <v>0</v>
      </c>
      <c r="AR38" s="33">
        <v>28</v>
      </c>
      <c r="AS38" s="24">
        <v>271</v>
      </c>
      <c r="AT38" s="24">
        <v>172</v>
      </c>
      <c r="AU38" s="33">
        <v>99</v>
      </c>
      <c r="AV38" s="24">
        <v>3049</v>
      </c>
      <c r="AW38" s="24">
        <v>989</v>
      </c>
      <c r="AX38" s="33">
        <v>2060</v>
      </c>
      <c r="AY38" s="24">
        <v>4</v>
      </c>
      <c r="AZ38" s="24">
        <v>0</v>
      </c>
      <c r="BA38" s="33">
        <v>4</v>
      </c>
      <c r="BB38" s="24">
        <v>1</v>
      </c>
      <c r="BC38" s="24">
        <v>0</v>
      </c>
      <c r="BD38" s="33">
        <v>1</v>
      </c>
      <c r="BE38" s="24">
        <v>559</v>
      </c>
      <c r="BF38" s="24">
        <v>17</v>
      </c>
      <c r="BG38" s="33">
        <v>542</v>
      </c>
      <c r="BH38" s="24">
        <v>134</v>
      </c>
      <c r="BI38" s="24">
        <v>100</v>
      </c>
      <c r="BJ38" s="33">
        <v>34</v>
      </c>
      <c r="BK38" s="24">
        <v>653</v>
      </c>
      <c r="BL38" s="24">
        <v>643</v>
      </c>
      <c r="BM38" s="33">
        <v>10</v>
      </c>
      <c r="BN38" s="24">
        <v>660</v>
      </c>
      <c r="BO38" s="24">
        <v>500</v>
      </c>
      <c r="BP38" s="33">
        <v>160</v>
      </c>
      <c r="BQ38" s="24">
        <v>218</v>
      </c>
      <c r="BR38" s="24">
        <v>0</v>
      </c>
      <c r="BS38" s="33">
        <v>218</v>
      </c>
      <c r="BT38" s="24">
        <v>635</v>
      </c>
      <c r="BU38" s="24">
        <v>401</v>
      </c>
      <c r="BV38" s="33">
        <v>234</v>
      </c>
      <c r="BW38" s="24">
        <v>24</v>
      </c>
      <c r="BX38" s="24">
        <v>0</v>
      </c>
      <c r="BY38" s="33">
        <v>24</v>
      </c>
      <c r="BZ38" s="24">
        <v>711</v>
      </c>
      <c r="CA38" s="24">
        <v>338</v>
      </c>
      <c r="CB38" s="33">
        <v>373</v>
      </c>
      <c r="CC38" s="24">
        <v>589</v>
      </c>
      <c r="CD38" s="24">
        <v>59</v>
      </c>
      <c r="CE38" s="33">
        <v>530</v>
      </c>
      <c r="CF38" s="24">
        <v>19</v>
      </c>
      <c r="CG38" s="24">
        <v>0</v>
      </c>
      <c r="CH38" s="33">
        <v>19</v>
      </c>
      <c r="CI38" s="24">
        <v>353</v>
      </c>
      <c r="CJ38" s="24">
        <v>65</v>
      </c>
      <c r="CK38" s="33">
        <v>288</v>
      </c>
      <c r="CL38" s="24">
        <v>78</v>
      </c>
      <c r="CM38" s="24">
        <v>15</v>
      </c>
      <c r="CN38" s="33">
        <v>63</v>
      </c>
      <c r="CO38" s="24">
        <v>352</v>
      </c>
      <c r="CP38" s="24">
        <v>40</v>
      </c>
      <c r="CQ38" s="33">
        <v>312</v>
      </c>
      <c r="CR38" s="24">
        <v>1237</v>
      </c>
      <c r="CS38" s="24">
        <v>357</v>
      </c>
      <c r="CT38" s="33">
        <v>880</v>
      </c>
      <c r="CU38" s="24">
        <v>7</v>
      </c>
      <c r="CV38" s="24">
        <v>0</v>
      </c>
      <c r="CW38" s="33">
        <v>7</v>
      </c>
      <c r="CX38" s="24">
        <v>7</v>
      </c>
      <c r="CY38" s="24">
        <v>0</v>
      </c>
      <c r="CZ38" s="33">
        <v>7</v>
      </c>
    </row>
    <row r="39" spans="2:104" x14ac:dyDescent="0.3">
      <c r="B39" s="130">
        <v>42979</v>
      </c>
      <c r="C39" s="24">
        <v>16604</v>
      </c>
      <c r="D39" s="24">
        <v>5999</v>
      </c>
      <c r="E39" s="33">
        <v>10605</v>
      </c>
      <c r="F39" s="24"/>
      <c r="G39" s="24">
        <v>0</v>
      </c>
      <c r="H39" s="33"/>
      <c r="I39" s="24">
        <v>2800</v>
      </c>
      <c r="J39" s="24">
        <v>588</v>
      </c>
      <c r="K39" s="33">
        <v>2212</v>
      </c>
      <c r="L39" s="24">
        <v>25</v>
      </c>
      <c r="M39" s="24">
        <v>7</v>
      </c>
      <c r="N39" s="33">
        <v>18</v>
      </c>
      <c r="O39" s="24">
        <v>277</v>
      </c>
      <c r="P39" s="24">
        <v>84</v>
      </c>
      <c r="Q39" s="33">
        <v>193</v>
      </c>
      <c r="R39" s="24">
        <v>1614</v>
      </c>
      <c r="S39" s="24">
        <v>786</v>
      </c>
      <c r="T39" s="33">
        <v>828</v>
      </c>
      <c r="U39" s="24">
        <v>1671</v>
      </c>
      <c r="V39" s="24">
        <v>1527</v>
      </c>
      <c r="W39" s="33">
        <v>144</v>
      </c>
      <c r="X39" s="24">
        <v>1100</v>
      </c>
      <c r="Y39" s="24">
        <v>210</v>
      </c>
      <c r="Z39" s="33">
        <v>890</v>
      </c>
      <c r="AA39" s="24">
        <v>184</v>
      </c>
      <c r="AB39" s="24">
        <v>1</v>
      </c>
      <c r="AC39" s="33">
        <v>183</v>
      </c>
      <c r="AD39" s="24">
        <v>46</v>
      </c>
      <c r="AE39" s="24">
        <v>0</v>
      </c>
      <c r="AF39" s="33">
        <v>46</v>
      </c>
      <c r="AG39" s="24">
        <v>80</v>
      </c>
      <c r="AH39" s="24">
        <v>4</v>
      </c>
      <c r="AI39" s="33">
        <v>76</v>
      </c>
      <c r="AJ39" s="24">
        <v>112</v>
      </c>
      <c r="AK39" s="24">
        <v>0</v>
      </c>
      <c r="AL39" s="33">
        <v>112</v>
      </c>
      <c r="AM39" s="24">
        <v>47</v>
      </c>
      <c r="AN39" s="24">
        <v>0</v>
      </c>
      <c r="AO39" s="33">
        <v>47</v>
      </c>
      <c r="AP39" s="24">
        <v>16</v>
      </c>
      <c r="AQ39" s="24">
        <v>0</v>
      </c>
      <c r="AR39" s="33">
        <v>16</v>
      </c>
      <c r="AS39" s="24">
        <v>42</v>
      </c>
      <c r="AT39" s="24">
        <v>2</v>
      </c>
      <c r="AU39" s="33">
        <v>40</v>
      </c>
      <c r="AV39" s="24">
        <v>1800</v>
      </c>
      <c r="AW39" s="24">
        <v>478</v>
      </c>
      <c r="AX39" s="33">
        <v>1322</v>
      </c>
      <c r="AY39" s="24"/>
      <c r="AZ39" s="24">
        <v>0</v>
      </c>
      <c r="BA39" s="33"/>
      <c r="BB39" s="24">
        <v>3</v>
      </c>
      <c r="BC39" s="24">
        <v>0</v>
      </c>
      <c r="BD39" s="33">
        <v>3</v>
      </c>
      <c r="BE39" s="24">
        <v>477</v>
      </c>
      <c r="BF39" s="24">
        <v>320</v>
      </c>
      <c r="BG39" s="33">
        <v>157</v>
      </c>
      <c r="BH39" s="24">
        <v>38</v>
      </c>
      <c r="BI39" s="24">
        <v>0</v>
      </c>
      <c r="BJ39" s="33">
        <v>38</v>
      </c>
      <c r="BK39" s="24">
        <v>94</v>
      </c>
      <c r="BL39" s="24">
        <v>0</v>
      </c>
      <c r="BM39" s="33">
        <v>94</v>
      </c>
      <c r="BN39" s="24">
        <v>721</v>
      </c>
      <c r="BO39" s="24">
        <v>601</v>
      </c>
      <c r="BP39" s="33">
        <v>120</v>
      </c>
      <c r="BQ39" s="24">
        <v>245</v>
      </c>
      <c r="BR39" s="24">
        <v>0</v>
      </c>
      <c r="BS39" s="33">
        <v>245</v>
      </c>
      <c r="BT39" s="24">
        <v>569</v>
      </c>
      <c r="BU39" s="24">
        <v>342</v>
      </c>
      <c r="BV39" s="33">
        <v>227</v>
      </c>
      <c r="BW39" s="24">
        <v>311</v>
      </c>
      <c r="BX39" s="24">
        <v>302</v>
      </c>
      <c r="BY39" s="33">
        <v>9</v>
      </c>
      <c r="BZ39" s="24">
        <v>233</v>
      </c>
      <c r="CA39" s="24">
        <v>21</v>
      </c>
      <c r="CB39" s="33">
        <v>212</v>
      </c>
      <c r="CC39" s="24">
        <v>644</v>
      </c>
      <c r="CD39" s="24">
        <v>113</v>
      </c>
      <c r="CE39" s="33">
        <v>531</v>
      </c>
      <c r="CF39" s="24">
        <v>16</v>
      </c>
      <c r="CG39" s="24">
        <v>0</v>
      </c>
      <c r="CH39" s="33">
        <v>16</v>
      </c>
      <c r="CI39" s="24">
        <v>1180</v>
      </c>
      <c r="CJ39" s="24">
        <v>89</v>
      </c>
      <c r="CK39" s="33">
        <v>1091</v>
      </c>
      <c r="CL39" s="24">
        <v>82</v>
      </c>
      <c r="CM39" s="24">
        <v>1</v>
      </c>
      <c r="CN39" s="33">
        <v>81</v>
      </c>
      <c r="CO39" s="24">
        <v>1049</v>
      </c>
      <c r="CP39" s="24">
        <v>19</v>
      </c>
      <c r="CQ39" s="33">
        <v>1030</v>
      </c>
      <c r="CR39" s="24">
        <v>1123</v>
      </c>
      <c r="CS39" s="24">
        <v>504</v>
      </c>
      <c r="CT39" s="33">
        <v>619</v>
      </c>
      <c r="CU39" s="24">
        <v>4</v>
      </c>
      <c r="CV39" s="24">
        <v>0</v>
      </c>
      <c r="CW39" s="33">
        <v>4</v>
      </c>
      <c r="CX39" s="24">
        <v>1</v>
      </c>
      <c r="CY39" s="24">
        <v>0</v>
      </c>
      <c r="CZ39" s="33">
        <v>1</v>
      </c>
    </row>
    <row r="40" spans="2:104" x14ac:dyDescent="0.3">
      <c r="B40" s="130">
        <v>43009</v>
      </c>
      <c r="C40" s="24">
        <v>15722</v>
      </c>
      <c r="D40" s="24">
        <v>6413</v>
      </c>
      <c r="E40" s="33">
        <v>9309</v>
      </c>
      <c r="F40" s="24"/>
      <c r="G40" s="24">
        <v>0</v>
      </c>
      <c r="H40" s="33"/>
      <c r="I40" s="24">
        <v>2400</v>
      </c>
      <c r="J40" s="24">
        <v>330</v>
      </c>
      <c r="K40" s="33">
        <v>2070</v>
      </c>
      <c r="L40" s="24">
        <v>11</v>
      </c>
      <c r="M40" s="24">
        <v>0</v>
      </c>
      <c r="N40" s="33">
        <v>11</v>
      </c>
      <c r="O40" s="24">
        <v>2103</v>
      </c>
      <c r="P40" s="24">
        <v>1743</v>
      </c>
      <c r="Q40" s="33">
        <v>360</v>
      </c>
      <c r="R40" s="24">
        <v>1607</v>
      </c>
      <c r="S40" s="24">
        <v>524</v>
      </c>
      <c r="T40" s="33">
        <v>1083</v>
      </c>
      <c r="U40" s="24">
        <v>792</v>
      </c>
      <c r="V40" s="24">
        <v>388</v>
      </c>
      <c r="W40" s="33">
        <v>404</v>
      </c>
      <c r="X40" s="24">
        <v>545</v>
      </c>
      <c r="Y40" s="24">
        <v>169</v>
      </c>
      <c r="Z40" s="33">
        <v>376</v>
      </c>
      <c r="AA40" s="24">
        <v>302</v>
      </c>
      <c r="AB40" s="24">
        <v>26</v>
      </c>
      <c r="AC40" s="33">
        <v>276</v>
      </c>
      <c r="AD40" s="24">
        <v>21</v>
      </c>
      <c r="AE40" s="24">
        <v>0</v>
      </c>
      <c r="AF40" s="33">
        <v>21</v>
      </c>
      <c r="AG40" s="24">
        <v>25</v>
      </c>
      <c r="AH40" s="24">
        <v>3</v>
      </c>
      <c r="AI40" s="33">
        <v>22</v>
      </c>
      <c r="AJ40" s="24">
        <v>214</v>
      </c>
      <c r="AK40" s="24">
        <v>2</v>
      </c>
      <c r="AL40" s="33">
        <v>212</v>
      </c>
      <c r="AM40" s="24">
        <v>241</v>
      </c>
      <c r="AN40" s="24">
        <v>128</v>
      </c>
      <c r="AO40" s="33">
        <v>113</v>
      </c>
      <c r="AP40" s="24">
        <v>8</v>
      </c>
      <c r="AQ40" s="24">
        <v>0</v>
      </c>
      <c r="AR40" s="33">
        <v>8</v>
      </c>
      <c r="AS40" s="24">
        <v>55</v>
      </c>
      <c r="AT40" s="24">
        <v>0</v>
      </c>
      <c r="AU40" s="33">
        <v>55</v>
      </c>
      <c r="AV40" s="24">
        <v>1640</v>
      </c>
      <c r="AW40" s="24">
        <v>554</v>
      </c>
      <c r="AX40" s="33">
        <v>1086</v>
      </c>
      <c r="AY40" s="24"/>
      <c r="AZ40" s="24">
        <v>0</v>
      </c>
      <c r="BA40" s="33"/>
      <c r="BB40" s="24">
        <v>2</v>
      </c>
      <c r="BC40" s="24">
        <v>0</v>
      </c>
      <c r="BD40" s="33">
        <v>2</v>
      </c>
      <c r="BE40" s="24">
        <v>377</v>
      </c>
      <c r="BF40" s="24">
        <v>87</v>
      </c>
      <c r="BG40" s="33">
        <v>290</v>
      </c>
      <c r="BH40" s="24">
        <v>570</v>
      </c>
      <c r="BI40" s="24">
        <v>556</v>
      </c>
      <c r="BJ40" s="33">
        <v>14</v>
      </c>
      <c r="BK40" s="24">
        <v>253</v>
      </c>
      <c r="BL40" s="24">
        <v>0</v>
      </c>
      <c r="BM40" s="33">
        <v>253</v>
      </c>
      <c r="BN40" s="24">
        <v>117</v>
      </c>
      <c r="BO40" s="24">
        <v>0</v>
      </c>
      <c r="BP40" s="33">
        <v>117</v>
      </c>
      <c r="BQ40" s="24">
        <v>482</v>
      </c>
      <c r="BR40" s="24">
        <v>1</v>
      </c>
      <c r="BS40" s="33">
        <v>481</v>
      </c>
      <c r="BT40" s="24">
        <v>167</v>
      </c>
      <c r="BU40" s="24">
        <v>24</v>
      </c>
      <c r="BV40" s="33">
        <v>143</v>
      </c>
      <c r="BW40" s="24">
        <v>16</v>
      </c>
      <c r="BX40" s="24">
        <v>0</v>
      </c>
      <c r="BY40" s="33">
        <v>16</v>
      </c>
      <c r="BZ40" s="24">
        <v>338</v>
      </c>
      <c r="CA40" s="24">
        <v>252</v>
      </c>
      <c r="CB40" s="33">
        <v>86</v>
      </c>
      <c r="CC40" s="24">
        <v>1072</v>
      </c>
      <c r="CD40" s="24">
        <v>664</v>
      </c>
      <c r="CE40" s="33">
        <v>408</v>
      </c>
      <c r="CF40" s="24">
        <v>22</v>
      </c>
      <c r="CG40" s="24">
        <v>0</v>
      </c>
      <c r="CH40" s="33">
        <v>22</v>
      </c>
      <c r="CI40" s="24">
        <v>665</v>
      </c>
      <c r="CJ40" s="24">
        <v>400</v>
      </c>
      <c r="CK40" s="33">
        <v>265</v>
      </c>
      <c r="CL40" s="24">
        <v>59</v>
      </c>
      <c r="CM40" s="24">
        <v>1</v>
      </c>
      <c r="CN40" s="33">
        <v>58</v>
      </c>
      <c r="CO40" s="24">
        <v>247</v>
      </c>
      <c r="CP40" s="24">
        <v>101</v>
      </c>
      <c r="CQ40" s="33">
        <v>146</v>
      </c>
      <c r="CR40" s="24">
        <v>1371</v>
      </c>
      <c r="CS40" s="24">
        <v>460</v>
      </c>
      <c r="CT40" s="33">
        <v>911</v>
      </c>
      <c r="CU40" s="24"/>
      <c r="CV40" s="24">
        <v>0</v>
      </c>
      <c r="CW40" s="33"/>
      <c r="CX40" s="24">
        <v>0</v>
      </c>
      <c r="CY40" s="24">
        <v>0</v>
      </c>
      <c r="CZ40" s="33">
        <v>0</v>
      </c>
    </row>
    <row r="41" spans="2:104" x14ac:dyDescent="0.3">
      <c r="B41" s="130">
        <v>43040</v>
      </c>
      <c r="C41" s="24">
        <v>12888</v>
      </c>
      <c r="D41" s="24">
        <v>2882</v>
      </c>
      <c r="E41" s="33">
        <v>10006</v>
      </c>
      <c r="F41" s="24"/>
      <c r="G41" s="24">
        <v>0</v>
      </c>
      <c r="H41" s="33"/>
      <c r="I41" s="24">
        <v>1517</v>
      </c>
      <c r="J41" s="24">
        <v>2</v>
      </c>
      <c r="K41" s="33">
        <v>1515</v>
      </c>
      <c r="L41" s="24">
        <v>3</v>
      </c>
      <c r="M41" s="24">
        <v>0</v>
      </c>
      <c r="N41" s="33">
        <v>3</v>
      </c>
      <c r="O41" s="24">
        <v>126</v>
      </c>
      <c r="P41" s="24">
        <v>2</v>
      </c>
      <c r="Q41" s="33">
        <v>124</v>
      </c>
      <c r="R41" s="24">
        <v>2221</v>
      </c>
      <c r="S41" s="24">
        <v>478</v>
      </c>
      <c r="T41" s="33">
        <v>1743</v>
      </c>
      <c r="U41" s="24">
        <v>172</v>
      </c>
      <c r="V41" s="24">
        <v>27</v>
      </c>
      <c r="W41" s="33">
        <v>145</v>
      </c>
      <c r="X41" s="24">
        <v>850</v>
      </c>
      <c r="Y41" s="24">
        <v>263</v>
      </c>
      <c r="Z41" s="33">
        <v>587</v>
      </c>
      <c r="AA41" s="24">
        <v>501</v>
      </c>
      <c r="AB41" s="24">
        <v>128</v>
      </c>
      <c r="AC41" s="33">
        <v>373</v>
      </c>
      <c r="AD41" s="24">
        <v>36</v>
      </c>
      <c r="AE41" s="24">
        <v>0</v>
      </c>
      <c r="AF41" s="33">
        <v>36</v>
      </c>
      <c r="AG41" s="24">
        <v>24</v>
      </c>
      <c r="AH41" s="24">
        <v>2</v>
      </c>
      <c r="AI41" s="33">
        <v>22</v>
      </c>
      <c r="AJ41" s="24">
        <v>194</v>
      </c>
      <c r="AK41" s="24">
        <v>52</v>
      </c>
      <c r="AL41" s="33">
        <v>142</v>
      </c>
      <c r="AM41" s="24">
        <v>118</v>
      </c>
      <c r="AN41" s="24">
        <v>0</v>
      </c>
      <c r="AO41" s="33">
        <v>118</v>
      </c>
      <c r="AP41" s="24">
        <v>12</v>
      </c>
      <c r="AQ41" s="24">
        <v>0</v>
      </c>
      <c r="AR41" s="33">
        <v>12</v>
      </c>
      <c r="AS41" s="24">
        <v>417</v>
      </c>
      <c r="AT41" s="24">
        <v>218</v>
      </c>
      <c r="AU41" s="33">
        <v>199</v>
      </c>
      <c r="AV41" s="24">
        <v>1705</v>
      </c>
      <c r="AW41" s="24">
        <v>1015</v>
      </c>
      <c r="AX41" s="33">
        <v>690</v>
      </c>
      <c r="AY41" s="24">
        <v>13</v>
      </c>
      <c r="AZ41" s="24">
        <v>0</v>
      </c>
      <c r="BA41" s="33">
        <v>13</v>
      </c>
      <c r="BB41" s="24">
        <v>2</v>
      </c>
      <c r="BC41" s="24">
        <v>0</v>
      </c>
      <c r="BD41" s="33">
        <v>2</v>
      </c>
      <c r="BE41" s="24">
        <v>330</v>
      </c>
      <c r="BF41" s="24">
        <v>16</v>
      </c>
      <c r="BG41" s="33">
        <v>314</v>
      </c>
      <c r="BH41" s="24">
        <v>53</v>
      </c>
      <c r="BI41" s="24">
        <v>42</v>
      </c>
      <c r="BJ41" s="33">
        <v>11</v>
      </c>
      <c r="BK41" s="24">
        <v>21</v>
      </c>
      <c r="BL41" s="24">
        <v>0</v>
      </c>
      <c r="BM41" s="33">
        <v>21</v>
      </c>
      <c r="BN41" s="24">
        <v>112</v>
      </c>
      <c r="BO41" s="24">
        <v>0</v>
      </c>
      <c r="BP41" s="33">
        <v>112</v>
      </c>
      <c r="BQ41" s="24">
        <v>772</v>
      </c>
      <c r="BR41" s="24">
        <v>288</v>
      </c>
      <c r="BS41" s="33">
        <v>484</v>
      </c>
      <c r="BT41" s="24">
        <v>241</v>
      </c>
      <c r="BU41" s="24">
        <v>108</v>
      </c>
      <c r="BV41" s="33">
        <v>133</v>
      </c>
      <c r="BW41" s="24">
        <v>25</v>
      </c>
      <c r="BX41" s="24">
        <v>0</v>
      </c>
      <c r="BY41" s="33">
        <v>25</v>
      </c>
      <c r="BZ41" s="24">
        <v>110</v>
      </c>
      <c r="CA41" s="24">
        <v>41</v>
      </c>
      <c r="CB41" s="33">
        <v>69</v>
      </c>
      <c r="CC41" s="24">
        <v>543</v>
      </c>
      <c r="CD41" s="24">
        <v>17</v>
      </c>
      <c r="CE41" s="33">
        <v>526</v>
      </c>
      <c r="CF41" s="24">
        <v>6</v>
      </c>
      <c r="CG41" s="24">
        <v>0</v>
      </c>
      <c r="CH41" s="33">
        <v>6</v>
      </c>
      <c r="CI41" s="24">
        <v>189</v>
      </c>
      <c r="CJ41" s="24">
        <v>13</v>
      </c>
      <c r="CK41" s="33">
        <v>176</v>
      </c>
      <c r="CL41" s="24">
        <v>49</v>
      </c>
      <c r="CM41" s="24">
        <v>0</v>
      </c>
      <c r="CN41" s="33">
        <v>49</v>
      </c>
      <c r="CO41" s="24">
        <v>967</v>
      </c>
      <c r="CP41" s="24">
        <v>32</v>
      </c>
      <c r="CQ41" s="33">
        <v>935</v>
      </c>
      <c r="CR41" s="24">
        <v>1554</v>
      </c>
      <c r="CS41" s="24">
        <v>138</v>
      </c>
      <c r="CT41" s="33">
        <v>1416</v>
      </c>
      <c r="CU41" s="24">
        <v>4</v>
      </c>
      <c r="CV41" s="24">
        <v>0</v>
      </c>
      <c r="CW41" s="33">
        <v>4</v>
      </c>
      <c r="CX41" s="24">
        <v>1</v>
      </c>
      <c r="CY41" s="24">
        <v>0</v>
      </c>
      <c r="CZ41" s="33">
        <v>1</v>
      </c>
    </row>
    <row r="42" spans="2:104" x14ac:dyDescent="0.3">
      <c r="B42" s="130">
        <v>43070</v>
      </c>
      <c r="C42" s="24">
        <v>17550</v>
      </c>
      <c r="D42" s="24">
        <v>7094</v>
      </c>
      <c r="E42" s="33">
        <v>10456</v>
      </c>
      <c r="F42" s="24"/>
      <c r="G42" s="24">
        <v>0</v>
      </c>
      <c r="H42" s="33"/>
      <c r="I42" s="24">
        <v>2139</v>
      </c>
      <c r="J42" s="24">
        <v>350</v>
      </c>
      <c r="K42" s="33">
        <v>1789</v>
      </c>
      <c r="L42" s="24">
        <v>6</v>
      </c>
      <c r="M42" s="24">
        <v>0</v>
      </c>
      <c r="N42" s="33">
        <v>6</v>
      </c>
      <c r="O42" s="24">
        <v>1291</v>
      </c>
      <c r="P42" s="24">
        <v>691</v>
      </c>
      <c r="Q42" s="33">
        <v>600</v>
      </c>
      <c r="R42" s="24">
        <v>3123</v>
      </c>
      <c r="S42" s="24">
        <v>1845</v>
      </c>
      <c r="T42" s="33">
        <v>1278</v>
      </c>
      <c r="U42" s="24">
        <v>1145</v>
      </c>
      <c r="V42" s="24">
        <v>985</v>
      </c>
      <c r="W42" s="33">
        <v>160</v>
      </c>
      <c r="X42" s="24">
        <v>719</v>
      </c>
      <c r="Y42" s="24">
        <v>58</v>
      </c>
      <c r="Z42" s="33">
        <v>661</v>
      </c>
      <c r="AA42" s="24">
        <v>469</v>
      </c>
      <c r="AB42" s="24">
        <v>274</v>
      </c>
      <c r="AC42" s="33">
        <v>195</v>
      </c>
      <c r="AD42" s="24"/>
      <c r="AE42" s="24">
        <v>0</v>
      </c>
      <c r="AF42" s="33"/>
      <c r="AG42" s="24">
        <v>26</v>
      </c>
      <c r="AH42" s="24">
        <v>7</v>
      </c>
      <c r="AI42" s="33">
        <v>19</v>
      </c>
      <c r="AJ42" s="24">
        <v>245</v>
      </c>
      <c r="AK42" s="24">
        <v>4</v>
      </c>
      <c r="AL42" s="33">
        <v>241</v>
      </c>
      <c r="AM42" s="24">
        <v>52</v>
      </c>
      <c r="AN42" s="24">
        <v>25</v>
      </c>
      <c r="AO42" s="33">
        <v>27</v>
      </c>
      <c r="AP42" s="24">
        <v>21</v>
      </c>
      <c r="AQ42" s="24">
        <v>0</v>
      </c>
      <c r="AR42" s="33">
        <v>21</v>
      </c>
      <c r="AS42" s="24">
        <v>379</v>
      </c>
      <c r="AT42" s="24">
        <v>335</v>
      </c>
      <c r="AU42" s="33">
        <v>44</v>
      </c>
      <c r="AV42" s="24">
        <v>1580</v>
      </c>
      <c r="AW42" s="24">
        <v>11</v>
      </c>
      <c r="AX42" s="33">
        <v>1569</v>
      </c>
      <c r="AY42" s="24"/>
      <c r="AZ42" s="24">
        <v>0</v>
      </c>
      <c r="BA42" s="33"/>
      <c r="BB42" s="24"/>
      <c r="BC42" s="24">
        <v>0</v>
      </c>
      <c r="BD42" s="33"/>
      <c r="BE42" s="24">
        <v>653</v>
      </c>
      <c r="BF42" s="24">
        <v>9</v>
      </c>
      <c r="BG42" s="33">
        <v>644</v>
      </c>
      <c r="BH42" s="24">
        <v>347</v>
      </c>
      <c r="BI42" s="24">
        <v>325</v>
      </c>
      <c r="BJ42" s="33">
        <v>22</v>
      </c>
      <c r="BK42" s="24">
        <v>231</v>
      </c>
      <c r="BL42" s="24">
        <v>0</v>
      </c>
      <c r="BM42" s="33">
        <v>231</v>
      </c>
      <c r="BN42" s="24">
        <v>115</v>
      </c>
      <c r="BO42" s="24">
        <v>0</v>
      </c>
      <c r="BP42" s="33">
        <v>115</v>
      </c>
      <c r="BQ42" s="24">
        <v>738</v>
      </c>
      <c r="BR42" s="24">
        <v>106</v>
      </c>
      <c r="BS42" s="33">
        <v>632</v>
      </c>
      <c r="BT42" s="24">
        <v>167</v>
      </c>
      <c r="BU42" s="24">
        <v>6</v>
      </c>
      <c r="BV42" s="33">
        <v>161</v>
      </c>
      <c r="BW42" s="24">
        <v>6</v>
      </c>
      <c r="BX42" s="24">
        <v>0</v>
      </c>
      <c r="BY42" s="33">
        <v>6</v>
      </c>
      <c r="BZ42" s="24">
        <v>619</v>
      </c>
      <c r="CA42" s="24">
        <v>88</v>
      </c>
      <c r="CB42" s="33">
        <v>531</v>
      </c>
      <c r="CC42" s="24">
        <v>726</v>
      </c>
      <c r="CD42" s="24">
        <v>498</v>
      </c>
      <c r="CE42" s="33">
        <v>228</v>
      </c>
      <c r="CF42" s="24">
        <v>13</v>
      </c>
      <c r="CG42" s="24">
        <v>0</v>
      </c>
      <c r="CH42" s="33">
        <v>13</v>
      </c>
      <c r="CI42" s="24">
        <v>735</v>
      </c>
      <c r="CJ42" s="24">
        <v>343</v>
      </c>
      <c r="CK42" s="33">
        <v>392</v>
      </c>
      <c r="CL42" s="24">
        <v>47</v>
      </c>
      <c r="CM42" s="24">
        <v>0</v>
      </c>
      <c r="CN42" s="33">
        <v>47</v>
      </c>
      <c r="CO42" s="24">
        <v>801</v>
      </c>
      <c r="CP42" s="24">
        <v>554</v>
      </c>
      <c r="CQ42" s="33">
        <v>247</v>
      </c>
      <c r="CR42" s="24">
        <v>1156</v>
      </c>
      <c r="CS42" s="24">
        <v>580</v>
      </c>
      <c r="CT42" s="33">
        <v>576</v>
      </c>
      <c r="CU42" s="24"/>
      <c r="CV42" s="24">
        <v>0</v>
      </c>
      <c r="CW42" s="33"/>
      <c r="CX42" s="24">
        <v>1</v>
      </c>
      <c r="CY42" s="24">
        <v>0</v>
      </c>
      <c r="CZ42" s="33">
        <v>1</v>
      </c>
    </row>
    <row r="43" spans="2:104" x14ac:dyDescent="0.3">
      <c r="B43" s="130">
        <v>43101</v>
      </c>
      <c r="C43" s="24">
        <v>14436</v>
      </c>
      <c r="D43" s="24">
        <v>5815</v>
      </c>
      <c r="E43" s="33">
        <v>8621</v>
      </c>
      <c r="F43" s="24">
        <v>2</v>
      </c>
      <c r="G43" s="24">
        <v>0</v>
      </c>
      <c r="H43" s="33">
        <v>2</v>
      </c>
      <c r="I43" s="24">
        <v>1776</v>
      </c>
      <c r="J43" s="24">
        <v>285</v>
      </c>
      <c r="K43" s="33">
        <v>1491</v>
      </c>
      <c r="L43" s="24">
        <v>10</v>
      </c>
      <c r="M43" s="24">
        <v>8</v>
      </c>
      <c r="N43" s="33">
        <v>2</v>
      </c>
      <c r="O43" s="24">
        <v>1101</v>
      </c>
      <c r="P43" s="24">
        <v>796</v>
      </c>
      <c r="Q43" s="33">
        <v>305</v>
      </c>
      <c r="R43" s="24">
        <v>3130</v>
      </c>
      <c r="S43" s="24">
        <v>1666</v>
      </c>
      <c r="T43" s="33">
        <v>1464</v>
      </c>
      <c r="U43" s="24">
        <v>60</v>
      </c>
      <c r="V43" s="24">
        <v>0</v>
      </c>
      <c r="W43" s="33">
        <v>60</v>
      </c>
      <c r="X43" s="24">
        <v>665</v>
      </c>
      <c r="Y43" s="24">
        <v>393</v>
      </c>
      <c r="Z43" s="33">
        <v>272</v>
      </c>
      <c r="AA43" s="24">
        <v>520</v>
      </c>
      <c r="AB43" s="24">
        <v>0</v>
      </c>
      <c r="AC43" s="33">
        <v>520</v>
      </c>
      <c r="AD43" s="24">
        <v>21</v>
      </c>
      <c r="AE43" s="24">
        <v>0</v>
      </c>
      <c r="AF43" s="33">
        <v>21</v>
      </c>
      <c r="AG43" s="24">
        <v>27</v>
      </c>
      <c r="AH43" s="24">
        <v>1</v>
      </c>
      <c r="AI43" s="33">
        <v>26</v>
      </c>
      <c r="AJ43" s="24">
        <v>255</v>
      </c>
      <c r="AK43" s="24">
        <v>2</v>
      </c>
      <c r="AL43" s="33">
        <v>253</v>
      </c>
      <c r="AM43" s="24">
        <v>20</v>
      </c>
      <c r="AN43" s="24">
        <v>0</v>
      </c>
      <c r="AO43" s="33">
        <v>20</v>
      </c>
      <c r="AP43" s="24">
        <v>3</v>
      </c>
      <c r="AQ43" s="24">
        <v>0</v>
      </c>
      <c r="AR43" s="33">
        <v>3</v>
      </c>
      <c r="AS43" s="24">
        <v>62</v>
      </c>
      <c r="AT43" s="24">
        <v>0</v>
      </c>
      <c r="AU43" s="33">
        <v>62</v>
      </c>
      <c r="AV43" s="24">
        <v>1341</v>
      </c>
      <c r="AW43" s="24">
        <v>4</v>
      </c>
      <c r="AX43" s="33">
        <v>1337</v>
      </c>
      <c r="AY43" s="24">
        <v>9</v>
      </c>
      <c r="AZ43" s="24">
        <v>0</v>
      </c>
      <c r="BA43" s="33">
        <v>9</v>
      </c>
      <c r="BB43" s="24">
        <v>3</v>
      </c>
      <c r="BC43" s="24">
        <v>0</v>
      </c>
      <c r="BD43" s="33">
        <v>3</v>
      </c>
      <c r="BE43" s="24">
        <v>161</v>
      </c>
      <c r="BF43" s="24">
        <v>83</v>
      </c>
      <c r="BG43" s="33">
        <v>78</v>
      </c>
      <c r="BH43" s="24">
        <v>5</v>
      </c>
      <c r="BI43" s="24">
        <v>0</v>
      </c>
      <c r="BJ43" s="33">
        <v>5</v>
      </c>
      <c r="BK43" s="24">
        <v>1037</v>
      </c>
      <c r="BL43" s="24">
        <v>1020</v>
      </c>
      <c r="BM43" s="33">
        <v>17</v>
      </c>
      <c r="BN43" s="24">
        <v>147</v>
      </c>
      <c r="BO43" s="24">
        <v>66</v>
      </c>
      <c r="BP43" s="33">
        <v>81</v>
      </c>
      <c r="BQ43" s="24">
        <v>114</v>
      </c>
      <c r="BR43" s="24">
        <v>0</v>
      </c>
      <c r="BS43" s="33">
        <v>114</v>
      </c>
      <c r="BT43" s="24">
        <v>53</v>
      </c>
      <c r="BU43" s="24">
        <v>1</v>
      </c>
      <c r="BV43" s="33">
        <v>52</v>
      </c>
      <c r="BW43" s="24">
        <v>12</v>
      </c>
      <c r="BX43" s="24">
        <v>0</v>
      </c>
      <c r="BY43" s="33">
        <v>12</v>
      </c>
      <c r="BZ43" s="24">
        <v>1335</v>
      </c>
      <c r="CA43" s="24">
        <v>538</v>
      </c>
      <c r="CB43" s="33">
        <v>797</v>
      </c>
      <c r="CC43" s="24">
        <v>538</v>
      </c>
      <c r="CD43" s="24">
        <v>10</v>
      </c>
      <c r="CE43" s="33">
        <v>528</v>
      </c>
      <c r="CF43" s="24">
        <v>36</v>
      </c>
      <c r="CG43" s="24">
        <v>0</v>
      </c>
      <c r="CH43" s="33">
        <v>36</v>
      </c>
      <c r="CI43" s="24">
        <v>519</v>
      </c>
      <c r="CJ43" s="24">
        <v>32</v>
      </c>
      <c r="CK43" s="33">
        <v>487</v>
      </c>
      <c r="CL43" s="24">
        <v>29</v>
      </c>
      <c r="CM43" s="24">
        <v>0</v>
      </c>
      <c r="CN43" s="33">
        <v>29</v>
      </c>
      <c r="CO43" s="24">
        <v>541</v>
      </c>
      <c r="CP43" s="24">
        <v>412</v>
      </c>
      <c r="CQ43" s="33">
        <v>129</v>
      </c>
      <c r="CR43" s="24">
        <v>903</v>
      </c>
      <c r="CS43" s="24">
        <v>498</v>
      </c>
      <c r="CT43" s="33">
        <v>405</v>
      </c>
      <c r="CU43" s="24"/>
      <c r="CV43" s="24">
        <v>0</v>
      </c>
      <c r="CW43" s="33"/>
      <c r="CX43" s="24">
        <v>1</v>
      </c>
      <c r="CY43" s="24">
        <v>0</v>
      </c>
      <c r="CZ43" s="33">
        <v>1</v>
      </c>
    </row>
    <row r="44" spans="2:104" x14ac:dyDescent="0.3">
      <c r="B44" s="130">
        <v>43132</v>
      </c>
      <c r="C44" s="24">
        <v>15809</v>
      </c>
      <c r="D44" s="24">
        <v>6381</v>
      </c>
      <c r="E44" s="33">
        <v>9428</v>
      </c>
      <c r="F44" s="24">
        <v>6</v>
      </c>
      <c r="G44" s="24">
        <v>0</v>
      </c>
      <c r="H44" s="33">
        <v>6</v>
      </c>
      <c r="I44" s="24">
        <v>1863</v>
      </c>
      <c r="J44" s="24">
        <v>332</v>
      </c>
      <c r="K44" s="33">
        <v>1531</v>
      </c>
      <c r="L44" s="24">
        <v>44</v>
      </c>
      <c r="M44" s="24">
        <v>6</v>
      </c>
      <c r="N44" s="33">
        <v>38</v>
      </c>
      <c r="O44" s="24">
        <v>1131</v>
      </c>
      <c r="P44" s="24">
        <v>1017</v>
      </c>
      <c r="Q44" s="33">
        <v>114</v>
      </c>
      <c r="R44" s="24">
        <v>3151</v>
      </c>
      <c r="S44" s="24">
        <v>1852</v>
      </c>
      <c r="T44" s="33">
        <v>1299</v>
      </c>
      <c r="U44" s="24">
        <v>636</v>
      </c>
      <c r="V44" s="24">
        <v>576</v>
      </c>
      <c r="W44" s="33">
        <v>60</v>
      </c>
      <c r="X44" s="24">
        <v>762</v>
      </c>
      <c r="Y44" s="24">
        <v>295</v>
      </c>
      <c r="Z44" s="33">
        <v>467</v>
      </c>
      <c r="AA44" s="24">
        <v>226</v>
      </c>
      <c r="AB44" s="24">
        <v>0</v>
      </c>
      <c r="AC44" s="33">
        <v>226</v>
      </c>
      <c r="AD44" s="24">
        <v>10</v>
      </c>
      <c r="AE44" s="24">
        <v>0</v>
      </c>
      <c r="AF44" s="33">
        <v>10</v>
      </c>
      <c r="AG44" s="24">
        <v>46</v>
      </c>
      <c r="AH44" s="24">
        <v>15</v>
      </c>
      <c r="AI44" s="33">
        <v>31</v>
      </c>
      <c r="AJ44" s="24">
        <v>98</v>
      </c>
      <c r="AK44" s="24">
        <v>8</v>
      </c>
      <c r="AL44" s="33">
        <v>90</v>
      </c>
      <c r="AM44" s="24">
        <v>140</v>
      </c>
      <c r="AN44" s="24">
        <v>118</v>
      </c>
      <c r="AO44" s="33">
        <v>22</v>
      </c>
      <c r="AP44" s="24">
        <v>21</v>
      </c>
      <c r="AQ44" s="24">
        <v>0</v>
      </c>
      <c r="AR44" s="33">
        <v>21</v>
      </c>
      <c r="AS44" s="24">
        <v>91</v>
      </c>
      <c r="AT44" s="24">
        <v>23</v>
      </c>
      <c r="AU44" s="33">
        <v>68</v>
      </c>
      <c r="AV44" s="24">
        <v>3023</v>
      </c>
      <c r="AW44" s="24">
        <v>835</v>
      </c>
      <c r="AX44" s="33">
        <v>2188</v>
      </c>
      <c r="AY44" s="24">
        <v>3</v>
      </c>
      <c r="AZ44" s="24">
        <v>0</v>
      </c>
      <c r="BA44" s="33">
        <v>3</v>
      </c>
      <c r="BB44" s="24">
        <v>2</v>
      </c>
      <c r="BC44" s="24">
        <v>0</v>
      </c>
      <c r="BD44" s="33">
        <v>2</v>
      </c>
      <c r="BE44" s="24">
        <v>307</v>
      </c>
      <c r="BF44" s="24">
        <v>111</v>
      </c>
      <c r="BG44" s="33">
        <v>196</v>
      </c>
      <c r="BH44" s="24">
        <v>20</v>
      </c>
      <c r="BI44" s="24">
        <v>0</v>
      </c>
      <c r="BJ44" s="33">
        <v>20</v>
      </c>
      <c r="BK44" s="24">
        <v>13</v>
      </c>
      <c r="BL44" s="24">
        <v>0</v>
      </c>
      <c r="BM44" s="33">
        <v>13</v>
      </c>
      <c r="BN44" s="24">
        <v>362</v>
      </c>
      <c r="BO44" s="24">
        <v>0</v>
      </c>
      <c r="BP44" s="33">
        <v>362</v>
      </c>
      <c r="BQ44" s="24">
        <v>249</v>
      </c>
      <c r="BR44" s="24">
        <v>0</v>
      </c>
      <c r="BS44" s="33">
        <v>249</v>
      </c>
      <c r="BT44" s="24">
        <v>89</v>
      </c>
      <c r="BU44" s="24">
        <v>0</v>
      </c>
      <c r="BV44" s="33">
        <v>89</v>
      </c>
      <c r="BW44" s="24">
        <v>14</v>
      </c>
      <c r="BX44" s="24">
        <v>0</v>
      </c>
      <c r="BY44" s="33">
        <v>14</v>
      </c>
      <c r="BZ44" s="24">
        <v>343</v>
      </c>
      <c r="CA44" s="24">
        <v>137</v>
      </c>
      <c r="CB44" s="33">
        <v>206</v>
      </c>
      <c r="CC44" s="24">
        <v>415</v>
      </c>
      <c r="CD44" s="24">
        <v>205</v>
      </c>
      <c r="CE44" s="33">
        <v>210</v>
      </c>
      <c r="CF44" s="24">
        <v>36</v>
      </c>
      <c r="CG44" s="24">
        <v>0</v>
      </c>
      <c r="CH44" s="33">
        <v>36</v>
      </c>
      <c r="CI44" s="24">
        <v>1085</v>
      </c>
      <c r="CJ44" s="24">
        <v>565</v>
      </c>
      <c r="CK44" s="33">
        <v>520</v>
      </c>
      <c r="CL44" s="24">
        <v>179</v>
      </c>
      <c r="CM44" s="24">
        <v>140</v>
      </c>
      <c r="CN44" s="33">
        <v>39</v>
      </c>
      <c r="CO44" s="24">
        <v>258</v>
      </c>
      <c r="CP44" s="24">
        <v>24</v>
      </c>
      <c r="CQ44" s="33">
        <v>234</v>
      </c>
      <c r="CR44" s="24">
        <v>1186</v>
      </c>
      <c r="CS44" s="24">
        <v>122</v>
      </c>
      <c r="CT44" s="33">
        <v>1064</v>
      </c>
      <c r="CU44" s="24"/>
      <c r="CV44" s="24">
        <v>0</v>
      </c>
      <c r="CW44" s="33"/>
      <c r="CX44" s="24"/>
      <c r="CY44" s="24">
        <v>0</v>
      </c>
      <c r="CZ44" s="33"/>
    </row>
    <row r="45" spans="2:104" x14ac:dyDescent="0.3">
      <c r="B45" s="130">
        <v>43160</v>
      </c>
      <c r="C45" s="24">
        <v>13195</v>
      </c>
      <c r="D45" s="24">
        <v>6906</v>
      </c>
      <c r="E45" s="33">
        <v>6289</v>
      </c>
      <c r="F45" s="24"/>
      <c r="G45" s="24">
        <v>0</v>
      </c>
      <c r="H45" s="33"/>
      <c r="I45" s="24">
        <v>1165</v>
      </c>
      <c r="J45" s="24">
        <v>291</v>
      </c>
      <c r="K45" s="33">
        <v>874</v>
      </c>
      <c r="L45" s="24">
        <v>34</v>
      </c>
      <c r="M45" s="24">
        <v>10</v>
      </c>
      <c r="N45" s="33">
        <v>24</v>
      </c>
      <c r="O45" s="24">
        <v>217</v>
      </c>
      <c r="P45" s="24">
        <v>0</v>
      </c>
      <c r="Q45" s="33">
        <v>217</v>
      </c>
      <c r="R45" s="24">
        <v>1144</v>
      </c>
      <c r="S45" s="24">
        <v>612</v>
      </c>
      <c r="T45" s="33">
        <v>532</v>
      </c>
      <c r="U45" s="24">
        <v>43</v>
      </c>
      <c r="V45" s="24">
        <v>0</v>
      </c>
      <c r="W45" s="33">
        <v>43</v>
      </c>
      <c r="X45" s="24">
        <v>361</v>
      </c>
      <c r="Y45" s="24">
        <v>66</v>
      </c>
      <c r="Z45" s="33">
        <v>295</v>
      </c>
      <c r="AA45" s="24">
        <v>185</v>
      </c>
      <c r="AB45" s="24">
        <v>17</v>
      </c>
      <c r="AC45" s="33">
        <v>168</v>
      </c>
      <c r="AD45" s="24">
        <v>23</v>
      </c>
      <c r="AE45" s="24">
        <v>0</v>
      </c>
      <c r="AF45" s="33">
        <v>23</v>
      </c>
      <c r="AG45" s="24">
        <v>26</v>
      </c>
      <c r="AH45" s="24">
        <v>6</v>
      </c>
      <c r="AI45" s="33">
        <v>20</v>
      </c>
      <c r="AJ45" s="24">
        <v>350</v>
      </c>
      <c r="AK45" s="24">
        <v>4</v>
      </c>
      <c r="AL45" s="33">
        <v>346</v>
      </c>
      <c r="AM45" s="24">
        <v>19</v>
      </c>
      <c r="AN45" s="24">
        <v>3</v>
      </c>
      <c r="AO45" s="33">
        <v>16</v>
      </c>
      <c r="AP45" s="24">
        <v>8</v>
      </c>
      <c r="AQ45" s="24">
        <v>0</v>
      </c>
      <c r="AR45" s="33">
        <v>8</v>
      </c>
      <c r="AS45" s="24">
        <v>150</v>
      </c>
      <c r="AT45" s="24">
        <v>96</v>
      </c>
      <c r="AU45" s="33">
        <v>54</v>
      </c>
      <c r="AV45" s="24">
        <v>2100</v>
      </c>
      <c r="AW45" s="24">
        <v>1299</v>
      </c>
      <c r="AX45" s="33">
        <v>801</v>
      </c>
      <c r="AY45" s="24">
        <v>8</v>
      </c>
      <c r="AZ45" s="24">
        <v>0</v>
      </c>
      <c r="BA45" s="33">
        <v>8</v>
      </c>
      <c r="BB45" s="24"/>
      <c r="BC45" s="24">
        <v>0</v>
      </c>
      <c r="BD45" s="33"/>
      <c r="BE45" s="24">
        <v>169</v>
      </c>
      <c r="BF45" s="24">
        <v>19</v>
      </c>
      <c r="BG45" s="33">
        <v>150</v>
      </c>
      <c r="BH45" s="24">
        <v>589</v>
      </c>
      <c r="BI45" s="24">
        <v>580</v>
      </c>
      <c r="BJ45" s="33">
        <v>9</v>
      </c>
      <c r="BK45" s="24">
        <v>26</v>
      </c>
      <c r="BL45" s="24">
        <v>0</v>
      </c>
      <c r="BM45" s="33">
        <v>26</v>
      </c>
      <c r="BN45" s="24">
        <v>115</v>
      </c>
      <c r="BO45" s="24">
        <v>8</v>
      </c>
      <c r="BP45" s="33">
        <v>107</v>
      </c>
      <c r="BQ45" s="24">
        <v>434</v>
      </c>
      <c r="BR45" s="24">
        <v>256</v>
      </c>
      <c r="BS45" s="33">
        <v>178</v>
      </c>
      <c r="BT45" s="24">
        <v>116</v>
      </c>
      <c r="BU45" s="24">
        <v>0</v>
      </c>
      <c r="BV45" s="33">
        <v>116</v>
      </c>
      <c r="BW45" s="24">
        <v>30</v>
      </c>
      <c r="BX45" s="24">
        <v>0</v>
      </c>
      <c r="BY45" s="33">
        <v>30</v>
      </c>
      <c r="BZ45" s="24">
        <v>63</v>
      </c>
      <c r="CA45" s="24">
        <v>3</v>
      </c>
      <c r="CB45" s="33">
        <v>60</v>
      </c>
      <c r="CC45" s="24">
        <v>1463</v>
      </c>
      <c r="CD45" s="24">
        <v>54</v>
      </c>
      <c r="CE45" s="33">
        <v>1409</v>
      </c>
      <c r="CF45" s="24"/>
      <c r="CG45" s="24">
        <v>0</v>
      </c>
      <c r="CH45" s="33"/>
      <c r="CI45" s="24">
        <v>459</v>
      </c>
      <c r="CJ45" s="24">
        <v>325</v>
      </c>
      <c r="CK45" s="33">
        <v>134</v>
      </c>
      <c r="CL45" s="24">
        <v>46</v>
      </c>
      <c r="CM45" s="24">
        <v>0</v>
      </c>
      <c r="CN45" s="33">
        <v>46</v>
      </c>
      <c r="CO45" s="24">
        <v>153</v>
      </c>
      <c r="CP45" s="24">
        <v>19</v>
      </c>
      <c r="CQ45" s="33">
        <v>134</v>
      </c>
      <c r="CR45" s="24">
        <v>3697</v>
      </c>
      <c r="CS45" s="24">
        <v>3238</v>
      </c>
      <c r="CT45" s="33">
        <v>459</v>
      </c>
      <c r="CU45" s="24">
        <v>2</v>
      </c>
      <c r="CV45" s="24">
        <v>0</v>
      </c>
      <c r="CW45" s="33">
        <v>2</v>
      </c>
      <c r="CX45" s="24"/>
      <c r="CY45" s="24">
        <v>0</v>
      </c>
      <c r="CZ45" s="33"/>
    </row>
    <row r="46" spans="2:104" x14ac:dyDescent="0.3">
      <c r="B46" s="130">
        <v>43191</v>
      </c>
      <c r="C46" s="24">
        <v>18079</v>
      </c>
      <c r="D46" s="24">
        <v>7552</v>
      </c>
      <c r="E46" s="33">
        <v>10527</v>
      </c>
      <c r="F46" s="24"/>
      <c r="G46" s="24">
        <v>0</v>
      </c>
      <c r="H46" s="33"/>
      <c r="I46" s="24">
        <v>3811</v>
      </c>
      <c r="J46" s="24">
        <v>410</v>
      </c>
      <c r="K46" s="33">
        <v>3401</v>
      </c>
      <c r="L46" s="24">
        <v>19</v>
      </c>
      <c r="M46" s="24">
        <v>14</v>
      </c>
      <c r="N46" s="33">
        <v>5</v>
      </c>
      <c r="O46" s="24">
        <v>172</v>
      </c>
      <c r="P46" s="24">
        <v>0</v>
      </c>
      <c r="Q46" s="33">
        <v>172</v>
      </c>
      <c r="R46" s="24">
        <v>2525</v>
      </c>
      <c r="S46" s="24">
        <v>1321</v>
      </c>
      <c r="T46" s="33">
        <v>1204</v>
      </c>
      <c r="U46" s="24">
        <v>1620</v>
      </c>
      <c r="V46" s="24">
        <v>1101</v>
      </c>
      <c r="W46" s="33">
        <v>519</v>
      </c>
      <c r="X46" s="24">
        <v>449</v>
      </c>
      <c r="Y46" s="24">
        <v>148</v>
      </c>
      <c r="Z46" s="33">
        <v>301</v>
      </c>
      <c r="AA46" s="24">
        <v>287</v>
      </c>
      <c r="AB46" s="24">
        <v>1</v>
      </c>
      <c r="AC46" s="33">
        <v>286</v>
      </c>
      <c r="AD46" s="24">
        <v>45</v>
      </c>
      <c r="AE46" s="24">
        <v>0</v>
      </c>
      <c r="AF46" s="33">
        <v>45</v>
      </c>
      <c r="AG46" s="24">
        <v>41</v>
      </c>
      <c r="AH46" s="24">
        <v>5</v>
      </c>
      <c r="AI46" s="33">
        <v>36</v>
      </c>
      <c r="AJ46" s="24">
        <v>276</v>
      </c>
      <c r="AK46" s="24">
        <v>0</v>
      </c>
      <c r="AL46" s="33">
        <v>276</v>
      </c>
      <c r="AM46" s="24">
        <v>216</v>
      </c>
      <c r="AN46" s="24">
        <v>190</v>
      </c>
      <c r="AO46" s="33">
        <v>26</v>
      </c>
      <c r="AP46" s="24">
        <v>30</v>
      </c>
      <c r="AQ46" s="24">
        <v>0</v>
      </c>
      <c r="AR46" s="33">
        <v>30</v>
      </c>
      <c r="AS46" s="24">
        <v>357</v>
      </c>
      <c r="AT46" s="24">
        <v>283</v>
      </c>
      <c r="AU46" s="33">
        <v>74</v>
      </c>
      <c r="AV46" s="24">
        <v>1546</v>
      </c>
      <c r="AW46" s="24">
        <v>634</v>
      </c>
      <c r="AX46" s="33">
        <v>912</v>
      </c>
      <c r="AY46" s="24">
        <v>2</v>
      </c>
      <c r="AZ46" s="24">
        <v>0</v>
      </c>
      <c r="BA46" s="33">
        <v>2</v>
      </c>
      <c r="BB46" s="24"/>
      <c r="BC46" s="24">
        <v>0</v>
      </c>
      <c r="BD46" s="33"/>
      <c r="BE46" s="24">
        <v>109</v>
      </c>
      <c r="BF46" s="24">
        <v>11</v>
      </c>
      <c r="BG46" s="33">
        <v>98</v>
      </c>
      <c r="BH46" s="24">
        <v>22</v>
      </c>
      <c r="BI46" s="24">
        <v>0</v>
      </c>
      <c r="BJ46" s="33">
        <v>22</v>
      </c>
      <c r="BK46" s="24">
        <v>442</v>
      </c>
      <c r="BL46" s="24">
        <v>0</v>
      </c>
      <c r="BM46" s="33">
        <v>442</v>
      </c>
      <c r="BN46" s="24">
        <v>112</v>
      </c>
      <c r="BO46" s="24">
        <v>6</v>
      </c>
      <c r="BP46" s="33">
        <v>106</v>
      </c>
      <c r="BQ46" s="24">
        <v>1945</v>
      </c>
      <c r="BR46" s="24">
        <v>1768</v>
      </c>
      <c r="BS46" s="33">
        <v>177</v>
      </c>
      <c r="BT46" s="24">
        <v>141</v>
      </c>
      <c r="BU46" s="24">
        <v>8</v>
      </c>
      <c r="BV46" s="33">
        <v>133</v>
      </c>
      <c r="BW46" s="24">
        <v>19</v>
      </c>
      <c r="BX46" s="24">
        <v>0</v>
      </c>
      <c r="BY46" s="33">
        <v>19</v>
      </c>
      <c r="BZ46" s="24">
        <v>647</v>
      </c>
      <c r="CA46" s="24">
        <v>244</v>
      </c>
      <c r="CB46" s="33">
        <v>403</v>
      </c>
      <c r="CC46" s="24">
        <v>578</v>
      </c>
      <c r="CD46" s="24">
        <v>234</v>
      </c>
      <c r="CE46" s="33">
        <v>344</v>
      </c>
      <c r="CF46" s="24">
        <v>20</v>
      </c>
      <c r="CG46" s="24">
        <v>0</v>
      </c>
      <c r="CH46" s="33">
        <v>20</v>
      </c>
      <c r="CI46" s="24">
        <v>218</v>
      </c>
      <c r="CJ46" s="24">
        <v>24</v>
      </c>
      <c r="CK46" s="33">
        <v>194</v>
      </c>
      <c r="CL46" s="24">
        <v>110</v>
      </c>
      <c r="CM46" s="24">
        <v>7</v>
      </c>
      <c r="CN46" s="33">
        <v>103</v>
      </c>
      <c r="CO46" s="24">
        <v>318</v>
      </c>
      <c r="CP46" s="24">
        <v>23</v>
      </c>
      <c r="CQ46" s="33">
        <v>295</v>
      </c>
      <c r="CR46" s="24">
        <v>1993</v>
      </c>
      <c r="CS46" s="24">
        <v>1120</v>
      </c>
      <c r="CT46" s="33">
        <v>873</v>
      </c>
      <c r="CU46" s="24">
        <v>8</v>
      </c>
      <c r="CV46" s="24">
        <v>0</v>
      </c>
      <c r="CW46" s="33">
        <v>8</v>
      </c>
      <c r="CX46" s="24">
        <v>1</v>
      </c>
      <c r="CY46" s="24">
        <v>0</v>
      </c>
      <c r="CZ46" s="33">
        <v>1</v>
      </c>
    </row>
    <row r="47" spans="2:104" x14ac:dyDescent="0.3">
      <c r="B47" s="130">
        <v>43221</v>
      </c>
      <c r="C47" s="24">
        <v>14815</v>
      </c>
      <c r="D47" s="24">
        <v>6955</v>
      </c>
      <c r="E47" s="33">
        <v>7860</v>
      </c>
      <c r="F47" s="24">
        <v>4</v>
      </c>
      <c r="G47" s="24">
        <v>0</v>
      </c>
      <c r="H47" s="33">
        <v>4</v>
      </c>
      <c r="I47" s="24">
        <v>1117</v>
      </c>
      <c r="J47" s="24">
        <v>14</v>
      </c>
      <c r="K47" s="33">
        <v>1103</v>
      </c>
      <c r="L47" s="24">
        <v>4</v>
      </c>
      <c r="M47" s="24">
        <v>0</v>
      </c>
      <c r="N47" s="33">
        <v>4</v>
      </c>
      <c r="O47" s="24">
        <v>1406</v>
      </c>
      <c r="P47" s="24">
        <v>1042</v>
      </c>
      <c r="Q47" s="33">
        <v>364</v>
      </c>
      <c r="R47" s="24">
        <v>2037</v>
      </c>
      <c r="S47" s="24">
        <v>760</v>
      </c>
      <c r="T47" s="33">
        <v>1277</v>
      </c>
      <c r="U47" s="24">
        <v>51</v>
      </c>
      <c r="V47" s="24">
        <v>24</v>
      </c>
      <c r="W47" s="33">
        <v>27</v>
      </c>
      <c r="X47" s="24">
        <v>530</v>
      </c>
      <c r="Y47" s="24">
        <v>169</v>
      </c>
      <c r="Z47" s="33">
        <v>361</v>
      </c>
      <c r="AA47" s="24">
        <v>320</v>
      </c>
      <c r="AB47" s="24">
        <v>253</v>
      </c>
      <c r="AC47" s="33">
        <v>67</v>
      </c>
      <c r="AD47" s="24">
        <v>20</v>
      </c>
      <c r="AE47" s="24">
        <v>3</v>
      </c>
      <c r="AF47" s="33">
        <v>17</v>
      </c>
      <c r="AG47" s="24">
        <v>42</v>
      </c>
      <c r="AH47" s="24">
        <v>2</v>
      </c>
      <c r="AI47" s="33">
        <v>40</v>
      </c>
      <c r="AJ47" s="24">
        <v>133</v>
      </c>
      <c r="AK47" s="24">
        <v>3</v>
      </c>
      <c r="AL47" s="33">
        <v>130</v>
      </c>
      <c r="AM47" s="24">
        <v>83</v>
      </c>
      <c r="AN47" s="24">
        <v>1</v>
      </c>
      <c r="AO47" s="33">
        <v>82</v>
      </c>
      <c r="AP47" s="24">
        <v>38</v>
      </c>
      <c r="AQ47" s="24">
        <v>0</v>
      </c>
      <c r="AR47" s="33">
        <v>38</v>
      </c>
      <c r="AS47" s="24">
        <v>295</v>
      </c>
      <c r="AT47" s="24">
        <v>6</v>
      </c>
      <c r="AU47" s="33">
        <v>289</v>
      </c>
      <c r="AV47" s="24">
        <v>3006</v>
      </c>
      <c r="AW47" s="24">
        <v>1793</v>
      </c>
      <c r="AX47" s="33">
        <v>1213</v>
      </c>
      <c r="AY47" s="24">
        <v>3</v>
      </c>
      <c r="AZ47" s="24">
        <v>0</v>
      </c>
      <c r="BA47" s="33">
        <v>3</v>
      </c>
      <c r="BB47" s="24">
        <v>1</v>
      </c>
      <c r="BC47" s="24">
        <v>0</v>
      </c>
      <c r="BD47" s="33">
        <v>1</v>
      </c>
      <c r="BE47" s="24">
        <v>146</v>
      </c>
      <c r="BF47" s="24">
        <v>9</v>
      </c>
      <c r="BG47" s="33">
        <v>137</v>
      </c>
      <c r="BH47" s="24">
        <v>23</v>
      </c>
      <c r="BI47" s="24">
        <v>0</v>
      </c>
      <c r="BJ47" s="33">
        <v>23</v>
      </c>
      <c r="BK47" s="24">
        <v>219</v>
      </c>
      <c r="BL47" s="24">
        <v>192</v>
      </c>
      <c r="BM47" s="33">
        <v>27</v>
      </c>
      <c r="BN47" s="24">
        <v>166</v>
      </c>
      <c r="BO47" s="24">
        <v>1</v>
      </c>
      <c r="BP47" s="33">
        <v>165</v>
      </c>
      <c r="BQ47" s="24">
        <v>171</v>
      </c>
      <c r="BR47" s="24">
        <v>0</v>
      </c>
      <c r="BS47" s="33">
        <v>171</v>
      </c>
      <c r="BT47" s="24">
        <v>428</v>
      </c>
      <c r="BU47" s="24">
        <v>2</v>
      </c>
      <c r="BV47" s="33">
        <v>426</v>
      </c>
      <c r="BW47" s="24">
        <v>31</v>
      </c>
      <c r="BX47" s="24">
        <v>0</v>
      </c>
      <c r="BY47" s="33">
        <v>31</v>
      </c>
      <c r="BZ47" s="24">
        <v>279</v>
      </c>
      <c r="CA47" s="24">
        <v>42</v>
      </c>
      <c r="CB47" s="33">
        <v>237</v>
      </c>
      <c r="CC47" s="24">
        <v>693</v>
      </c>
      <c r="CD47" s="24">
        <v>482</v>
      </c>
      <c r="CE47" s="33">
        <v>211</v>
      </c>
      <c r="CF47" s="24">
        <v>5</v>
      </c>
      <c r="CG47" s="24">
        <v>0</v>
      </c>
      <c r="CH47" s="33">
        <v>5</v>
      </c>
      <c r="CI47" s="24">
        <v>261</v>
      </c>
      <c r="CJ47" s="24">
        <v>22</v>
      </c>
      <c r="CK47" s="33">
        <v>239</v>
      </c>
      <c r="CL47" s="24">
        <v>433</v>
      </c>
      <c r="CM47" s="24">
        <v>380</v>
      </c>
      <c r="CN47" s="33">
        <v>53</v>
      </c>
      <c r="CO47" s="24">
        <v>1563</v>
      </c>
      <c r="CP47" s="24">
        <v>1418</v>
      </c>
      <c r="CQ47" s="33">
        <v>145</v>
      </c>
      <c r="CR47" s="24">
        <v>1305</v>
      </c>
      <c r="CS47" s="24">
        <v>337</v>
      </c>
      <c r="CT47" s="33">
        <v>968</v>
      </c>
      <c r="CU47" s="24">
        <v>2</v>
      </c>
      <c r="CV47" s="24">
        <v>0</v>
      </c>
      <c r="CW47" s="33">
        <v>2</v>
      </c>
      <c r="CX47" s="24"/>
      <c r="CY47" s="24">
        <v>0</v>
      </c>
      <c r="CZ47" s="33"/>
    </row>
    <row r="48" spans="2:104" x14ac:dyDescent="0.3">
      <c r="B48" s="130">
        <v>43252</v>
      </c>
      <c r="C48" s="24">
        <v>12457</v>
      </c>
      <c r="D48" s="24">
        <v>2616</v>
      </c>
      <c r="E48" s="33">
        <v>9841</v>
      </c>
      <c r="F48" s="24">
        <v>2</v>
      </c>
      <c r="G48" s="24">
        <v>0</v>
      </c>
      <c r="H48" s="33">
        <v>2</v>
      </c>
      <c r="I48" s="24">
        <v>2862</v>
      </c>
      <c r="J48" s="24">
        <v>141</v>
      </c>
      <c r="K48" s="33">
        <v>2721</v>
      </c>
      <c r="L48" s="24">
        <v>10</v>
      </c>
      <c r="M48" s="24">
        <v>0</v>
      </c>
      <c r="N48" s="33">
        <v>10</v>
      </c>
      <c r="O48" s="24">
        <v>360</v>
      </c>
      <c r="P48" s="24">
        <v>42</v>
      </c>
      <c r="Q48" s="33">
        <v>318</v>
      </c>
      <c r="R48" s="24">
        <v>885</v>
      </c>
      <c r="S48" s="24">
        <v>406</v>
      </c>
      <c r="T48" s="33">
        <v>479</v>
      </c>
      <c r="U48" s="24">
        <v>777</v>
      </c>
      <c r="V48" s="24">
        <v>0</v>
      </c>
      <c r="W48" s="33">
        <v>777</v>
      </c>
      <c r="X48" s="24">
        <v>398</v>
      </c>
      <c r="Y48" s="24">
        <v>7</v>
      </c>
      <c r="Z48" s="33">
        <v>391</v>
      </c>
      <c r="AA48" s="24">
        <v>89</v>
      </c>
      <c r="AB48" s="24">
        <v>9</v>
      </c>
      <c r="AC48" s="33">
        <v>80</v>
      </c>
      <c r="AD48" s="24">
        <v>27</v>
      </c>
      <c r="AE48" s="24">
        <v>0</v>
      </c>
      <c r="AF48" s="33">
        <v>27</v>
      </c>
      <c r="AG48" s="24">
        <v>20</v>
      </c>
      <c r="AH48" s="24">
        <v>0</v>
      </c>
      <c r="AI48" s="33">
        <v>20</v>
      </c>
      <c r="AJ48" s="24">
        <v>248</v>
      </c>
      <c r="AK48" s="24">
        <v>88</v>
      </c>
      <c r="AL48" s="33">
        <v>160</v>
      </c>
      <c r="AM48" s="24">
        <v>117</v>
      </c>
      <c r="AN48" s="24">
        <v>100</v>
      </c>
      <c r="AO48" s="33">
        <v>17</v>
      </c>
      <c r="AP48" s="24">
        <v>12</v>
      </c>
      <c r="AQ48" s="24">
        <v>0</v>
      </c>
      <c r="AR48" s="33">
        <v>12</v>
      </c>
      <c r="AS48" s="24">
        <v>389</v>
      </c>
      <c r="AT48" s="24">
        <v>248</v>
      </c>
      <c r="AU48" s="33">
        <v>141</v>
      </c>
      <c r="AV48" s="24">
        <v>2320</v>
      </c>
      <c r="AW48" s="24">
        <v>485</v>
      </c>
      <c r="AX48" s="33">
        <v>1835</v>
      </c>
      <c r="AY48" s="24"/>
      <c r="AZ48" s="24">
        <v>0</v>
      </c>
      <c r="BA48" s="33"/>
      <c r="BB48" s="24"/>
      <c r="BC48" s="24">
        <v>0</v>
      </c>
      <c r="BD48" s="33"/>
      <c r="BE48" s="24">
        <v>256</v>
      </c>
      <c r="BF48" s="24">
        <v>41</v>
      </c>
      <c r="BG48" s="33">
        <v>215</v>
      </c>
      <c r="BH48" s="24">
        <v>23</v>
      </c>
      <c r="BI48" s="24">
        <v>3</v>
      </c>
      <c r="BJ48" s="33">
        <v>20</v>
      </c>
      <c r="BK48" s="24">
        <v>29</v>
      </c>
      <c r="BL48" s="24">
        <v>0</v>
      </c>
      <c r="BM48" s="33">
        <v>29</v>
      </c>
      <c r="BN48" s="24">
        <v>242</v>
      </c>
      <c r="BO48" s="24">
        <v>8</v>
      </c>
      <c r="BP48" s="33">
        <v>234</v>
      </c>
      <c r="BQ48" s="24">
        <v>345</v>
      </c>
      <c r="BR48" s="24">
        <v>0</v>
      </c>
      <c r="BS48" s="33">
        <v>345</v>
      </c>
      <c r="BT48" s="24">
        <v>112</v>
      </c>
      <c r="BU48" s="24">
        <v>40</v>
      </c>
      <c r="BV48" s="33">
        <v>72</v>
      </c>
      <c r="BW48" s="24">
        <v>11</v>
      </c>
      <c r="BX48" s="24">
        <v>0</v>
      </c>
      <c r="BY48" s="33">
        <v>11</v>
      </c>
      <c r="BZ48" s="24">
        <v>205</v>
      </c>
      <c r="CA48" s="24">
        <v>0</v>
      </c>
      <c r="CB48" s="33">
        <v>205</v>
      </c>
      <c r="CC48" s="24">
        <v>1154</v>
      </c>
      <c r="CD48" s="24">
        <v>741</v>
      </c>
      <c r="CE48" s="33">
        <v>413</v>
      </c>
      <c r="CF48" s="24">
        <v>0</v>
      </c>
      <c r="CG48" s="24">
        <v>0</v>
      </c>
      <c r="CH48" s="33">
        <v>0</v>
      </c>
      <c r="CI48" s="24">
        <v>212</v>
      </c>
      <c r="CJ48" s="24">
        <v>41</v>
      </c>
      <c r="CK48" s="33">
        <v>171</v>
      </c>
      <c r="CL48" s="24">
        <v>60</v>
      </c>
      <c r="CM48" s="24">
        <v>0</v>
      </c>
      <c r="CN48" s="33">
        <v>60</v>
      </c>
      <c r="CO48" s="24">
        <v>156</v>
      </c>
      <c r="CP48" s="24">
        <v>10</v>
      </c>
      <c r="CQ48" s="33">
        <v>146</v>
      </c>
      <c r="CR48" s="24">
        <v>1128</v>
      </c>
      <c r="CS48" s="24">
        <v>206</v>
      </c>
      <c r="CT48" s="33">
        <v>922</v>
      </c>
      <c r="CU48" s="24">
        <v>6</v>
      </c>
      <c r="CV48" s="24">
        <v>0</v>
      </c>
      <c r="CW48" s="33">
        <v>6</v>
      </c>
      <c r="CX48" s="24">
        <v>2</v>
      </c>
      <c r="CY48" s="24">
        <v>0</v>
      </c>
      <c r="CZ48" s="33">
        <v>2</v>
      </c>
    </row>
    <row r="49" spans="2:104" x14ac:dyDescent="0.3">
      <c r="B49" s="130">
        <v>43282</v>
      </c>
      <c r="C49" s="24">
        <v>14612</v>
      </c>
      <c r="D49" s="24">
        <v>5666</v>
      </c>
      <c r="E49" s="33">
        <v>8946</v>
      </c>
      <c r="F49" s="24"/>
      <c r="G49" s="24">
        <v>0</v>
      </c>
      <c r="H49" s="33"/>
      <c r="I49" s="24">
        <v>2458</v>
      </c>
      <c r="J49" s="24">
        <v>299</v>
      </c>
      <c r="K49" s="33">
        <v>2159</v>
      </c>
      <c r="L49" s="24">
        <v>4</v>
      </c>
      <c r="M49" s="24">
        <v>0</v>
      </c>
      <c r="N49" s="33">
        <v>4</v>
      </c>
      <c r="O49" s="24">
        <v>1599</v>
      </c>
      <c r="P49" s="24">
        <v>626</v>
      </c>
      <c r="Q49" s="33">
        <v>973</v>
      </c>
      <c r="R49" s="24">
        <v>1130</v>
      </c>
      <c r="S49" s="24">
        <v>565</v>
      </c>
      <c r="T49" s="33">
        <v>565</v>
      </c>
      <c r="U49" s="24">
        <v>744</v>
      </c>
      <c r="V49" s="24">
        <v>688</v>
      </c>
      <c r="W49" s="33">
        <v>56</v>
      </c>
      <c r="X49" s="24">
        <v>751</v>
      </c>
      <c r="Y49" s="24">
        <v>355</v>
      </c>
      <c r="Z49" s="33">
        <v>396</v>
      </c>
      <c r="AA49" s="24">
        <v>190</v>
      </c>
      <c r="AB49" s="24">
        <v>4</v>
      </c>
      <c r="AC49" s="33">
        <v>186</v>
      </c>
      <c r="AD49" s="24">
        <v>24</v>
      </c>
      <c r="AE49" s="24">
        <v>0</v>
      </c>
      <c r="AF49" s="33">
        <v>24</v>
      </c>
      <c r="AG49" s="24">
        <v>30</v>
      </c>
      <c r="AH49" s="24">
        <v>0</v>
      </c>
      <c r="AI49" s="33">
        <v>30</v>
      </c>
      <c r="AJ49" s="24">
        <v>373</v>
      </c>
      <c r="AK49" s="24">
        <v>0</v>
      </c>
      <c r="AL49" s="33">
        <v>373</v>
      </c>
      <c r="AM49" s="24">
        <v>21</v>
      </c>
      <c r="AN49" s="24">
        <v>9</v>
      </c>
      <c r="AO49" s="33">
        <v>12</v>
      </c>
      <c r="AP49" s="24">
        <v>12</v>
      </c>
      <c r="AQ49" s="24">
        <v>0</v>
      </c>
      <c r="AR49" s="33">
        <v>12</v>
      </c>
      <c r="AS49" s="24">
        <v>245</v>
      </c>
      <c r="AT49" s="24">
        <v>177</v>
      </c>
      <c r="AU49" s="33">
        <v>68</v>
      </c>
      <c r="AV49" s="24">
        <v>1651</v>
      </c>
      <c r="AW49" s="24">
        <v>645</v>
      </c>
      <c r="AX49" s="33">
        <v>1006</v>
      </c>
      <c r="AY49" s="24"/>
      <c r="AZ49" s="24">
        <v>0</v>
      </c>
      <c r="BA49" s="33"/>
      <c r="BB49" s="24">
        <v>1</v>
      </c>
      <c r="BC49" s="24">
        <v>0</v>
      </c>
      <c r="BD49" s="33">
        <v>1</v>
      </c>
      <c r="BE49" s="24">
        <v>159</v>
      </c>
      <c r="BF49" s="24">
        <v>29</v>
      </c>
      <c r="BG49" s="33">
        <v>130</v>
      </c>
      <c r="BH49" s="24">
        <v>6</v>
      </c>
      <c r="BI49" s="24">
        <v>0</v>
      </c>
      <c r="BJ49" s="33">
        <v>6</v>
      </c>
      <c r="BK49" s="24">
        <v>263</v>
      </c>
      <c r="BL49" s="24">
        <v>0</v>
      </c>
      <c r="BM49" s="33">
        <v>263</v>
      </c>
      <c r="BN49" s="24">
        <v>201</v>
      </c>
      <c r="BO49" s="24">
        <v>8</v>
      </c>
      <c r="BP49" s="33">
        <v>193</v>
      </c>
      <c r="BQ49" s="24">
        <v>93</v>
      </c>
      <c r="BR49" s="24">
        <v>1</v>
      </c>
      <c r="BS49" s="33">
        <v>92</v>
      </c>
      <c r="BT49" s="24">
        <v>1005</v>
      </c>
      <c r="BU49" s="24">
        <v>870</v>
      </c>
      <c r="BV49" s="33">
        <v>135</v>
      </c>
      <c r="BW49" s="24">
        <v>6</v>
      </c>
      <c r="BX49" s="24">
        <v>0</v>
      </c>
      <c r="BY49" s="33">
        <v>6</v>
      </c>
      <c r="BZ49" s="24">
        <v>351</v>
      </c>
      <c r="CA49" s="24">
        <v>41</v>
      </c>
      <c r="CB49" s="33">
        <v>310</v>
      </c>
      <c r="CC49" s="24">
        <v>563</v>
      </c>
      <c r="CD49" s="24">
        <v>378</v>
      </c>
      <c r="CE49" s="33">
        <v>185</v>
      </c>
      <c r="CF49" s="24">
        <v>4</v>
      </c>
      <c r="CG49" s="24">
        <v>0</v>
      </c>
      <c r="CH49" s="33">
        <v>4</v>
      </c>
      <c r="CI49" s="24">
        <v>218</v>
      </c>
      <c r="CJ49" s="24">
        <v>10</v>
      </c>
      <c r="CK49" s="33">
        <v>208</v>
      </c>
      <c r="CL49" s="24">
        <v>35</v>
      </c>
      <c r="CM49" s="24">
        <v>0</v>
      </c>
      <c r="CN49" s="33">
        <v>35</v>
      </c>
      <c r="CO49" s="24">
        <v>824</v>
      </c>
      <c r="CP49" s="24">
        <v>132</v>
      </c>
      <c r="CQ49" s="33">
        <v>692</v>
      </c>
      <c r="CR49" s="24">
        <v>1649</v>
      </c>
      <c r="CS49" s="24">
        <v>829</v>
      </c>
      <c r="CT49" s="33">
        <v>820</v>
      </c>
      <c r="CU49" s="24">
        <v>2</v>
      </c>
      <c r="CV49" s="24">
        <v>0</v>
      </c>
      <c r="CW49" s="33">
        <v>2</v>
      </c>
      <c r="CX49" s="24"/>
      <c r="CY49" s="24">
        <v>0</v>
      </c>
      <c r="CZ49" s="33"/>
    </row>
    <row r="50" spans="2:104" x14ac:dyDescent="0.3">
      <c r="B50" s="130">
        <v>43313</v>
      </c>
      <c r="C50" s="24">
        <v>16384</v>
      </c>
      <c r="D50" s="24">
        <v>8183</v>
      </c>
      <c r="E50" s="33">
        <v>8201</v>
      </c>
      <c r="F50" s="24"/>
      <c r="G50" s="24">
        <v>0</v>
      </c>
      <c r="H50" s="33"/>
      <c r="I50" s="24">
        <v>2319</v>
      </c>
      <c r="J50" s="24">
        <v>652</v>
      </c>
      <c r="K50" s="33">
        <v>1667</v>
      </c>
      <c r="L50" s="24">
        <v>7</v>
      </c>
      <c r="M50" s="24">
        <v>0</v>
      </c>
      <c r="N50" s="33">
        <v>7</v>
      </c>
      <c r="O50" s="24">
        <v>2950</v>
      </c>
      <c r="P50" s="24">
        <v>2575</v>
      </c>
      <c r="Q50" s="33">
        <v>375</v>
      </c>
      <c r="R50" s="24">
        <v>3113</v>
      </c>
      <c r="S50" s="24">
        <v>1931</v>
      </c>
      <c r="T50" s="33">
        <v>1182</v>
      </c>
      <c r="U50" s="24">
        <v>285</v>
      </c>
      <c r="V50" s="24">
        <v>0</v>
      </c>
      <c r="W50" s="33">
        <v>285</v>
      </c>
      <c r="X50" s="24">
        <v>542</v>
      </c>
      <c r="Y50" s="24">
        <v>40</v>
      </c>
      <c r="Z50" s="33">
        <v>502</v>
      </c>
      <c r="AA50" s="24">
        <v>229</v>
      </c>
      <c r="AB50" s="24">
        <v>5</v>
      </c>
      <c r="AC50" s="33">
        <v>224</v>
      </c>
      <c r="AD50" s="24">
        <v>10</v>
      </c>
      <c r="AE50" s="24">
        <v>0</v>
      </c>
      <c r="AF50" s="33">
        <v>10</v>
      </c>
      <c r="AG50" s="24">
        <v>20</v>
      </c>
      <c r="AH50" s="24">
        <v>1</v>
      </c>
      <c r="AI50" s="33">
        <v>19</v>
      </c>
      <c r="AJ50" s="24">
        <v>479</v>
      </c>
      <c r="AK50" s="24">
        <v>3</v>
      </c>
      <c r="AL50" s="33">
        <v>476</v>
      </c>
      <c r="AM50" s="24">
        <v>335</v>
      </c>
      <c r="AN50" s="24">
        <v>0</v>
      </c>
      <c r="AO50" s="33">
        <v>335</v>
      </c>
      <c r="AP50" s="24">
        <v>7</v>
      </c>
      <c r="AQ50" s="24">
        <v>0</v>
      </c>
      <c r="AR50" s="33">
        <v>7</v>
      </c>
      <c r="AS50" s="24">
        <v>136</v>
      </c>
      <c r="AT50" s="24">
        <v>5</v>
      </c>
      <c r="AU50" s="33">
        <v>131</v>
      </c>
      <c r="AV50" s="24">
        <v>946</v>
      </c>
      <c r="AW50" s="24">
        <v>459</v>
      </c>
      <c r="AX50" s="33">
        <v>487</v>
      </c>
      <c r="AY50" s="24"/>
      <c r="AZ50" s="24">
        <v>0</v>
      </c>
      <c r="BA50" s="33"/>
      <c r="BB50" s="24">
        <v>7</v>
      </c>
      <c r="BC50" s="24">
        <v>0</v>
      </c>
      <c r="BD50" s="33">
        <v>7</v>
      </c>
      <c r="BE50" s="24">
        <v>908</v>
      </c>
      <c r="BF50" s="24">
        <v>552</v>
      </c>
      <c r="BG50" s="33">
        <v>356</v>
      </c>
      <c r="BH50" s="24">
        <v>12</v>
      </c>
      <c r="BI50" s="24">
        <v>0</v>
      </c>
      <c r="BJ50" s="33">
        <v>12</v>
      </c>
      <c r="BK50" s="24">
        <v>109</v>
      </c>
      <c r="BL50" s="24">
        <v>0</v>
      </c>
      <c r="BM50" s="33">
        <v>109</v>
      </c>
      <c r="BN50" s="24">
        <v>196</v>
      </c>
      <c r="BO50" s="24">
        <v>70</v>
      </c>
      <c r="BP50" s="33">
        <v>126</v>
      </c>
      <c r="BQ50" s="24">
        <v>176</v>
      </c>
      <c r="BR50" s="24">
        <v>2</v>
      </c>
      <c r="BS50" s="33">
        <v>174</v>
      </c>
      <c r="BT50" s="24">
        <v>485</v>
      </c>
      <c r="BU50" s="24">
        <v>313</v>
      </c>
      <c r="BV50" s="33">
        <v>172</v>
      </c>
      <c r="BW50" s="24">
        <v>15</v>
      </c>
      <c r="BX50" s="24">
        <v>0</v>
      </c>
      <c r="BY50" s="33">
        <v>15</v>
      </c>
      <c r="BZ50" s="24">
        <v>136</v>
      </c>
      <c r="CA50" s="24">
        <v>34</v>
      </c>
      <c r="CB50" s="33">
        <v>102</v>
      </c>
      <c r="CC50" s="24">
        <v>663</v>
      </c>
      <c r="CD50" s="24">
        <v>450</v>
      </c>
      <c r="CE50" s="33">
        <v>213</v>
      </c>
      <c r="CF50" s="24">
        <v>30</v>
      </c>
      <c r="CG50" s="24">
        <v>0</v>
      </c>
      <c r="CH50" s="33">
        <v>30</v>
      </c>
      <c r="CI50" s="24">
        <v>210</v>
      </c>
      <c r="CJ50" s="24">
        <v>17</v>
      </c>
      <c r="CK50" s="33">
        <v>193</v>
      </c>
      <c r="CL50" s="24">
        <v>85</v>
      </c>
      <c r="CM50" s="24">
        <v>22</v>
      </c>
      <c r="CN50" s="33">
        <v>63</v>
      </c>
      <c r="CO50" s="24">
        <v>238</v>
      </c>
      <c r="CP50" s="24">
        <v>23</v>
      </c>
      <c r="CQ50" s="33">
        <v>215</v>
      </c>
      <c r="CR50" s="24">
        <v>1734</v>
      </c>
      <c r="CS50" s="24">
        <v>1029</v>
      </c>
      <c r="CT50" s="33">
        <v>705</v>
      </c>
      <c r="CU50" s="24">
        <v>1</v>
      </c>
      <c r="CV50" s="24">
        <v>0</v>
      </c>
      <c r="CW50" s="33">
        <v>1</v>
      </c>
      <c r="CX50" s="24">
        <v>1</v>
      </c>
      <c r="CY50" s="24">
        <v>0</v>
      </c>
      <c r="CZ50" s="33">
        <v>1</v>
      </c>
    </row>
    <row r="51" spans="2:104" x14ac:dyDescent="0.3">
      <c r="B51" s="130">
        <v>43344</v>
      </c>
      <c r="C51" s="24">
        <v>16353</v>
      </c>
      <c r="D51" s="24">
        <v>7659</v>
      </c>
      <c r="E51" s="33">
        <v>8694</v>
      </c>
      <c r="F51" s="24"/>
      <c r="G51" s="24">
        <v>0</v>
      </c>
      <c r="H51" s="33"/>
      <c r="I51" s="24">
        <v>3170</v>
      </c>
      <c r="J51" s="24">
        <v>819</v>
      </c>
      <c r="K51" s="33">
        <v>2351</v>
      </c>
      <c r="L51" s="24">
        <v>50</v>
      </c>
      <c r="M51" s="24">
        <v>46</v>
      </c>
      <c r="N51" s="33">
        <v>4</v>
      </c>
      <c r="O51" s="24">
        <v>1037</v>
      </c>
      <c r="P51" s="24">
        <v>789</v>
      </c>
      <c r="Q51" s="33">
        <v>248</v>
      </c>
      <c r="R51" s="24">
        <v>1239</v>
      </c>
      <c r="S51" s="24">
        <v>503</v>
      </c>
      <c r="T51" s="33">
        <v>736</v>
      </c>
      <c r="U51" s="24">
        <v>963</v>
      </c>
      <c r="V51" s="24">
        <v>643</v>
      </c>
      <c r="W51" s="33">
        <v>320</v>
      </c>
      <c r="X51" s="24">
        <v>751</v>
      </c>
      <c r="Y51" s="24">
        <v>323</v>
      </c>
      <c r="Z51" s="33">
        <v>428</v>
      </c>
      <c r="AA51" s="24">
        <v>336</v>
      </c>
      <c r="AB51" s="24">
        <v>3</v>
      </c>
      <c r="AC51" s="33">
        <v>333</v>
      </c>
      <c r="AD51" s="24">
        <v>139</v>
      </c>
      <c r="AE51" s="24">
        <v>104</v>
      </c>
      <c r="AF51" s="33">
        <v>35</v>
      </c>
      <c r="AG51" s="24">
        <v>227</v>
      </c>
      <c r="AH51" s="24">
        <v>189</v>
      </c>
      <c r="AI51" s="33">
        <v>38</v>
      </c>
      <c r="AJ51" s="24">
        <v>325</v>
      </c>
      <c r="AK51" s="24">
        <v>203</v>
      </c>
      <c r="AL51" s="33">
        <v>122</v>
      </c>
      <c r="AM51" s="24">
        <v>19</v>
      </c>
      <c r="AN51" s="24">
        <v>0</v>
      </c>
      <c r="AO51" s="33">
        <v>19</v>
      </c>
      <c r="AP51" s="24">
        <v>17</v>
      </c>
      <c r="AQ51" s="24">
        <v>0</v>
      </c>
      <c r="AR51" s="33">
        <v>17</v>
      </c>
      <c r="AS51" s="24">
        <v>124</v>
      </c>
      <c r="AT51" s="24">
        <v>78</v>
      </c>
      <c r="AU51" s="33">
        <v>46</v>
      </c>
      <c r="AV51" s="24">
        <v>4240</v>
      </c>
      <c r="AW51" s="24">
        <v>2867</v>
      </c>
      <c r="AX51" s="33">
        <v>1373</v>
      </c>
      <c r="AY51" s="24">
        <v>2</v>
      </c>
      <c r="AZ51" s="24">
        <v>0</v>
      </c>
      <c r="BA51" s="33">
        <v>2</v>
      </c>
      <c r="BB51" s="24"/>
      <c r="BC51" s="24">
        <v>0</v>
      </c>
      <c r="BD51" s="33"/>
      <c r="BE51" s="24">
        <v>139</v>
      </c>
      <c r="BF51" s="24">
        <v>8</v>
      </c>
      <c r="BG51" s="33">
        <v>131</v>
      </c>
      <c r="BH51" s="24">
        <v>27</v>
      </c>
      <c r="BI51" s="24">
        <v>1</v>
      </c>
      <c r="BJ51" s="33">
        <v>26</v>
      </c>
      <c r="BK51" s="24">
        <v>23</v>
      </c>
      <c r="BL51" s="24">
        <v>0</v>
      </c>
      <c r="BM51" s="33">
        <v>23</v>
      </c>
      <c r="BN51" s="24">
        <v>340</v>
      </c>
      <c r="BO51" s="24">
        <v>180</v>
      </c>
      <c r="BP51" s="33">
        <v>160</v>
      </c>
      <c r="BQ51" s="24">
        <v>206</v>
      </c>
      <c r="BR51" s="24">
        <v>1</v>
      </c>
      <c r="BS51" s="33">
        <v>205</v>
      </c>
      <c r="BT51" s="24">
        <v>159</v>
      </c>
      <c r="BU51" s="24">
        <v>3</v>
      </c>
      <c r="BV51" s="33">
        <v>156</v>
      </c>
      <c r="BW51" s="24">
        <v>10</v>
      </c>
      <c r="BX51" s="24">
        <v>0</v>
      </c>
      <c r="BY51" s="33">
        <v>10</v>
      </c>
      <c r="BZ51" s="24">
        <v>173</v>
      </c>
      <c r="CA51" s="24">
        <v>11</v>
      </c>
      <c r="CB51" s="33">
        <v>162</v>
      </c>
      <c r="CC51" s="24">
        <v>237</v>
      </c>
      <c r="CD51" s="24">
        <v>4</v>
      </c>
      <c r="CE51" s="33">
        <v>233</v>
      </c>
      <c r="CF51" s="24">
        <v>20</v>
      </c>
      <c r="CG51" s="24">
        <v>0</v>
      </c>
      <c r="CH51" s="33">
        <v>20</v>
      </c>
      <c r="CI51" s="24">
        <v>672</v>
      </c>
      <c r="CJ51" s="24">
        <v>45</v>
      </c>
      <c r="CK51" s="33">
        <v>627</v>
      </c>
      <c r="CL51" s="24">
        <v>74</v>
      </c>
      <c r="CM51" s="24">
        <v>11</v>
      </c>
      <c r="CN51" s="33">
        <v>63</v>
      </c>
      <c r="CO51" s="24">
        <v>550</v>
      </c>
      <c r="CP51" s="24">
        <v>389</v>
      </c>
      <c r="CQ51" s="33">
        <v>161</v>
      </c>
      <c r="CR51" s="24">
        <v>1078</v>
      </c>
      <c r="CS51" s="24">
        <v>438</v>
      </c>
      <c r="CT51" s="33">
        <v>640</v>
      </c>
      <c r="CU51" s="24">
        <v>6</v>
      </c>
      <c r="CV51" s="24">
        <v>1</v>
      </c>
      <c r="CW51" s="33">
        <v>5</v>
      </c>
      <c r="CX51" s="24"/>
      <c r="CY51" s="24">
        <v>0</v>
      </c>
      <c r="CZ51" s="33"/>
    </row>
    <row r="52" spans="2:104" x14ac:dyDescent="0.3">
      <c r="B52" s="130">
        <v>43374</v>
      </c>
      <c r="C52" s="24">
        <v>12799</v>
      </c>
      <c r="D52" s="24">
        <v>4124</v>
      </c>
      <c r="E52" s="33">
        <v>8675</v>
      </c>
      <c r="F52" s="24"/>
      <c r="G52" s="24">
        <v>0</v>
      </c>
      <c r="H52" s="33"/>
      <c r="I52" s="24">
        <v>2817</v>
      </c>
      <c r="J52" s="24">
        <v>618</v>
      </c>
      <c r="K52" s="33">
        <v>2199</v>
      </c>
      <c r="L52" s="24">
        <v>8</v>
      </c>
      <c r="M52" s="24">
        <v>2</v>
      </c>
      <c r="N52" s="33">
        <v>6</v>
      </c>
      <c r="O52" s="24">
        <v>452</v>
      </c>
      <c r="P52" s="24">
        <v>128</v>
      </c>
      <c r="Q52" s="33">
        <v>324</v>
      </c>
      <c r="R52" s="24">
        <v>1094</v>
      </c>
      <c r="S52" s="24">
        <v>513</v>
      </c>
      <c r="T52" s="33">
        <v>581</v>
      </c>
      <c r="U52" s="24">
        <v>345</v>
      </c>
      <c r="V52" s="24">
        <v>0</v>
      </c>
      <c r="W52" s="33">
        <v>345</v>
      </c>
      <c r="X52" s="24">
        <v>553</v>
      </c>
      <c r="Y52" s="24">
        <v>1</v>
      </c>
      <c r="Z52" s="33">
        <v>552</v>
      </c>
      <c r="AA52" s="24">
        <v>106</v>
      </c>
      <c r="AB52" s="24">
        <v>41</v>
      </c>
      <c r="AC52" s="33">
        <v>65</v>
      </c>
      <c r="AD52" s="24">
        <v>24</v>
      </c>
      <c r="AE52" s="24">
        <v>0</v>
      </c>
      <c r="AF52" s="33">
        <v>24</v>
      </c>
      <c r="AG52" s="24">
        <v>31</v>
      </c>
      <c r="AH52" s="24">
        <v>1</v>
      </c>
      <c r="AI52" s="33">
        <v>30</v>
      </c>
      <c r="AJ52" s="24">
        <v>179</v>
      </c>
      <c r="AK52" s="24">
        <v>0</v>
      </c>
      <c r="AL52" s="33">
        <v>179</v>
      </c>
      <c r="AM52" s="24">
        <v>12</v>
      </c>
      <c r="AN52" s="24">
        <v>0</v>
      </c>
      <c r="AO52" s="33">
        <v>12</v>
      </c>
      <c r="AP52" s="24">
        <v>22</v>
      </c>
      <c r="AQ52" s="24">
        <v>0</v>
      </c>
      <c r="AR52" s="33">
        <v>22</v>
      </c>
      <c r="AS52" s="24">
        <v>67</v>
      </c>
      <c r="AT52" s="24">
        <v>3</v>
      </c>
      <c r="AU52" s="33">
        <v>64</v>
      </c>
      <c r="AV52" s="24">
        <v>1354</v>
      </c>
      <c r="AW52" s="24">
        <v>921</v>
      </c>
      <c r="AX52" s="33">
        <v>433</v>
      </c>
      <c r="AY52" s="24"/>
      <c r="AZ52" s="24">
        <v>0</v>
      </c>
      <c r="BA52" s="33"/>
      <c r="BB52" s="24">
        <v>1</v>
      </c>
      <c r="BC52" s="24">
        <v>0</v>
      </c>
      <c r="BD52" s="33">
        <v>1</v>
      </c>
      <c r="BE52" s="24">
        <v>261</v>
      </c>
      <c r="BF52" s="24">
        <v>36</v>
      </c>
      <c r="BG52" s="33">
        <v>225</v>
      </c>
      <c r="BH52" s="24">
        <v>118</v>
      </c>
      <c r="BI52" s="24">
        <v>115</v>
      </c>
      <c r="BJ52" s="33">
        <v>3</v>
      </c>
      <c r="BK52" s="24">
        <v>428</v>
      </c>
      <c r="BL52" s="24">
        <v>313</v>
      </c>
      <c r="BM52" s="33">
        <v>115</v>
      </c>
      <c r="BN52" s="24">
        <v>238</v>
      </c>
      <c r="BO52" s="24">
        <v>60</v>
      </c>
      <c r="BP52" s="33">
        <v>178</v>
      </c>
      <c r="BQ52" s="24">
        <v>187</v>
      </c>
      <c r="BR52" s="24">
        <v>0</v>
      </c>
      <c r="BS52" s="33">
        <v>187</v>
      </c>
      <c r="BT52" s="24">
        <v>541</v>
      </c>
      <c r="BU52" s="24">
        <v>0</v>
      </c>
      <c r="BV52" s="33">
        <v>541</v>
      </c>
      <c r="BW52" s="24">
        <v>29</v>
      </c>
      <c r="BX52" s="24">
        <v>0</v>
      </c>
      <c r="BY52" s="33">
        <v>29</v>
      </c>
      <c r="BZ52" s="24">
        <v>869</v>
      </c>
      <c r="CA52" s="24">
        <v>474</v>
      </c>
      <c r="CB52" s="33">
        <v>395</v>
      </c>
      <c r="CC52" s="24">
        <v>432</v>
      </c>
      <c r="CD52" s="24">
        <v>21</v>
      </c>
      <c r="CE52" s="33">
        <v>411</v>
      </c>
      <c r="CF52" s="24">
        <v>21</v>
      </c>
      <c r="CG52" s="24">
        <v>0</v>
      </c>
      <c r="CH52" s="33">
        <v>21</v>
      </c>
      <c r="CI52" s="24">
        <v>821</v>
      </c>
      <c r="CJ52" s="24">
        <v>23</v>
      </c>
      <c r="CK52" s="33">
        <v>798</v>
      </c>
      <c r="CL52" s="24">
        <v>52</v>
      </c>
      <c r="CM52" s="24">
        <v>1</v>
      </c>
      <c r="CN52" s="33">
        <v>51</v>
      </c>
      <c r="CO52" s="24">
        <v>694</v>
      </c>
      <c r="CP52" s="24">
        <v>402</v>
      </c>
      <c r="CQ52" s="33">
        <v>292</v>
      </c>
      <c r="CR52" s="24">
        <v>1040</v>
      </c>
      <c r="CS52" s="24">
        <v>451</v>
      </c>
      <c r="CT52" s="33">
        <v>589</v>
      </c>
      <c r="CU52" s="24">
        <v>2</v>
      </c>
      <c r="CV52" s="24">
        <v>0</v>
      </c>
      <c r="CW52" s="33">
        <v>2</v>
      </c>
      <c r="CX52" s="24">
        <v>1</v>
      </c>
      <c r="CY52" s="24">
        <v>0</v>
      </c>
      <c r="CZ52" s="33">
        <v>1</v>
      </c>
    </row>
    <row r="53" spans="2:104" x14ac:dyDescent="0.3">
      <c r="B53" s="130">
        <v>43405</v>
      </c>
      <c r="C53" s="24">
        <v>16747</v>
      </c>
      <c r="D53" s="24">
        <v>5278</v>
      </c>
      <c r="E53" s="33">
        <v>11469</v>
      </c>
      <c r="F53" s="24"/>
      <c r="G53" s="24">
        <v>0</v>
      </c>
      <c r="H53" s="33"/>
      <c r="I53" s="24">
        <v>1702</v>
      </c>
      <c r="J53" s="24">
        <v>472</v>
      </c>
      <c r="K53" s="33">
        <v>1230</v>
      </c>
      <c r="L53" s="24">
        <v>8</v>
      </c>
      <c r="M53" s="24">
        <v>0</v>
      </c>
      <c r="N53" s="33">
        <v>8</v>
      </c>
      <c r="O53" s="24">
        <v>1324</v>
      </c>
      <c r="P53" s="24">
        <v>910</v>
      </c>
      <c r="Q53" s="33">
        <v>414</v>
      </c>
      <c r="R53" s="24">
        <v>2007</v>
      </c>
      <c r="S53" s="24">
        <v>939</v>
      </c>
      <c r="T53" s="33">
        <v>1068</v>
      </c>
      <c r="U53" s="24">
        <v>90</v>
      </c>
      <c r="V53" s="24">
        <v>67</v>
      </c>
      <c r="W53" s="33">
        <v>23</v>
      </c>
      <c r="X53" s="24">
        <v>450</v>
      </c>
      <c r="Y53" s="24">
        <v>34</v>
      </c>
      <c r="Z53" s="33">
        <v>416</v>
      </c>
      <c r="AA53" s="24">
        <v>310</v>
      </c>
      <c r="AB53" s="24">
        <v>8</v>
      </c>
      <c r="AC53" s="33">
        <v>302</v>
      </c>
      <c r="AD53" s="24">
        <v>8</v>
      </c>
      <c r="AE53" s="24">
        <v>0</v>
      </c>
      <c r="AF53" s="33">
        <v>8</v>
      </c>
      <c r="AG53" s="24">
        <v>44</v>
      </c>
      <c r="AH53" s="24">
        <v>13</v>
      </c>
      <c r="AI53" s="33">
        <v>31</v>
      </c>
      <c r="AJ53" s="24">
        <v>131</v>
      </c>
      <c r="AK53" s="24">
        <v>2</v>
      </c>
      <c r="AL53" s="33">
        <v>129</v>
      </c>
      <c r="AM53" s="24">
        <v>109</v>
      </c>
      <c r="AN53" s="24">
        <v>7</v>
      </c>
      <c r="AO53" s="33">
        <v>102</v>
      </c>
      <c r="AP53" s="24">
        <v>10</v>
      </c>
      <c r="AQ53" s="24">
        <v>0</v>
      </c>
      <c r="AR53" s="33">
        <v>10</v>
      </c>
      <c r="AS53" s="24">
        <v>232</v>
      </c>
      <c r="AT53" s="24">
        <v>58</v>
      </c>
      <c r="AU53" s="33">
        <v>174</v>
      </c>
      <c r="AV53" s="24">
        <v>4918</v>
      </c>
      <c r="AW53" s="24">
        <v>968</v>
      </c>
      <c r="AX53" s="33">
        <v>3950</v>
      </c>
      <c r="AY53" s="24">
        <v>7</v>
      </c>
      <c r="AZ53" s="24">
        <v>0</v>
      </c>
      <c r="BA53" s="33">
        <v>7</v>
      </c>
      <c r="BB53" s="24"/>
      <c r="BC53" s="24">
        <v>0</v>
      </c>
      <c r="BD53" s="33"/>
      <c r="BE53" s="24">
        <v>262</v>
      </c>
      <c r="BF53" s="24">
        <v>113</v>
      </c>
      <c r="BG53" s="33">
        <v>149</v>
      </c>
      <c r="BH53" s="24">
        <v>24</v>
      </c>
      <c r="BI53" s="24">
        <v>0</v>
      </c>
      <c r="BJ53" s="33">
        <v>24</v>
      </c>
      <c r="BK53" s="24">
        <v>33</v>
      </c>
      <c r="BL53" s="24">
        <v>0</v>
      </c>
      <c r="BM53" s="33">
        <v>33</v>
      </c>
      <c r="BN53" s="24">
        <v>220</v>
      </c>
      <c r="BO53" s="24">
        <v>1</v>
      </c>
      <c r="BP53" s="33">
        <v>219</v>
      </c>
      <c r="BQ53" s="24">
        <v>333</v>
      </c>
      <c r="BR53" s="24">
        <v>0</v>
      </c>
      <c r="BS53" s="33">
        <v>333</v>
      </c>
      <c r="BT53" s="24">
        <v>322</v>
      </c>
      <c r="BU53" s="24">
        <v>9</v>
      </c>
      <c r="BV53" s="33">
        <v>313</v>
      </c>
      <c r="BW53" s="24">
        <v>93</v>
      </c>
      <c r="BX53" s="24">
        <v>0</v>
      </c>
      <c r="BY53" s="33">
        <v>93</v>
      </c>
      <c r="BZ53" s="24">
        <v>390</v>
      </c>
      <c r="CA53" s="24">
        <v>207</v>
      </c>
      <c r="CB53" s="33">
        <v>183</v>
      </c>
      <c r="CC53" s="24">
        <v>1475</v>
      </c>
      <c r="CD53" s="24">
        <v>887</v>
      </c>
      <c r="CE53" s="33">
        <v>588</v>
      </c>
      <c r="CF53" s="24">
        <v>1</v>
      </c>
      <c r="CG53" s="24">
        <v>0</v>
      </c>
      <c r="CH53" s="33">
        <v>1</v>
      </c>
      <c r="CI53" s="24">
        <v>551</v>
      </c>
      <c r="CJ53" s="24">
        <v>10</v>
      </c>
      <c r="CK53" s="33">
        <v>541</v>
      </c>
      <c r="CL53" s="24">
        <v>39</v>
      </c>
      <c r="CM53" s="24">
        <v>2</v>
      </c>
      <c r="CN53" s="33">
        <v>37</v>
      </c>
      <c r="CO53" s="24">
        <v>681</v>
      </c>
      <c r="CP53" s="24">
        <v>494</v>
      </c>
      <c r="CQ53" s="33">
        <v>187</v>
      </c>
      <c r="CR53" s="24">
        <v>936</v>
      </c>
      <c r="CS53" s="24">
        <v>42</v>
      </c>
      <c r="CT53" s="33">
        <v>894</v>
      </c>
      <c r="CU53" s="24">
        <v>2</v>
      </c>
      <c r="CV53" s="24">
        <v>0</v>
      </c>
      <c r="CW53" s="33">
        <v>2</v>
      </c>
      <c r="CX53" s="24">
        <v>35</v>
      </c>
      <c r="CY53" s="24">
        <v>35</v>
      </c>
      <c r="CZ53" s="33">
        <v>0</v>
      </c>
    </row>
    <row r="54" spans="2:104" x14ac:dyDescent="0.3">
      <c r="B54" s="130">
        <v>43435</v>
      </c>
      <c r="C54" s="24">
        <v>15475</v>
      </c>
      <c r="D54" s="24">
        <v>5286</v>
      </c>
      <c r="E54" s="33">
        <v>10189</v>
      </c>
      <c r="F54" s="24"/>
      <c r="G54" s="24">
        <v>0</v>
      </c>
      <c r="H54" s="33"/>
      <c r="I54" s="24">
        <v>3222</v>
      </c>
      <c r="J54" s="24">
        <v>74</v>
      </c>
      <c r="K54" s="33">
        <v>3148</v>
      </c>
      <c r="L54" s="24">
        <v>6</v>
      </c>
      <c r="M54" s="24">
        <v>0</v>
      </c>
      <c r="N54" s="33">
        <v>6</v>
      </c>
      <c r="O54" s="24">
        <v>616</v>
      </c>
      <c r="P54" s="24">
        <v>441</v>
      </c>
      <c r="Q54" s="33">
        <v>175</v>
      </c>
      <c r="R54" s="24">
        <v>4426</v>
      </c>
      <c r="S54" s="24">
        <v>2532</v>
      </c>
      <c r="T54" s="33">
        <v>1894</v>
      </c>
      <c r="U54" s="24">
        <v>109</v>
      </c>
      <c r="V54" s="24">
        <v>0</v>
      </c>
      <c r="W54" s="33">
        <v>109</v>
      </c>
      <c r="X54" s="24">
        <v>556</v>
      </c>
      <c r="Y54" s="24">
        <v>123</v>
      </c>
      <c r="Z54" s="33">
        <v>433</v>
      </c>
      <c r="AA54" s="24">
        <v>395</v>
      </c>
      <c r="AB54" s="24">
        <v>95</v>
      </c>
      <c r="AC54" s="33">
        <v>300</v>
      </c>
      <c r="AD54" s="24">
        <v>9</v>
      </c>
      <c r="AE54" s="24">
        <v>0</v>
      </c>
      <c r="AF54" s="33">
        <v>9</v>
      </c>
      <c r="AG54" s="24">
        <v>21</v>
      </c>
      <c r="AH54" s="24">
        <v>0</v>
      </c>
      <c r="AI54" s="33">
        <v>21</v>
      </c>
      <c r="AJ54" s="24">
        <v>127</v>
      </c>
      <c r="AK54" s="24">
        <v>3</v>
      </c>
      <c r="AL54" s="33">
        <v>124</v>
      </c>
      <c r="AM54" s="24">
        <v>25</v>
      </c>
      <c r="AN54" s="24">
        <v>10</v>
      </c>
      <c r="AO54" s="33">
        <v>15</v>
      </c>
      <c r="AP54" s="24">
        <v>13</v>
      </c>
      <c r="AQ54" s="24">
        <v>0</v>
      </c>
      <c r="AR54" s="33">
        <v>13</v>
      </c>
      <c r="AS54" s="24">
        <v>162</v>
      </c>
      <c r="AT54" s="24">
        <v>72</v>
      </c>
      <c r="AU54" s="33">
        <v>90</v>
      </c>
      <c r="AV54" s="24">
        <v>890</v>
      </c>
      <c r="AW54" s="24">
        <v>16</v>
      </c>
      <c r="AX54" s="33">
        <v>874</v>
      </c>
      <c r="AY54" s="24"/>
      <c r="AZ54" s="24">
        <v>0</v>
      </c>
      <c r="BA54" s="33"/>
      <c r="BB54" s="24"/>
      <c r="BC54" s="24">
        <v>0</v>
      </c>
      <c r="BD54" s="33"/>
      <c r="BE54" s="24">
        <v>404</v>
      </c>
      <c r="BF54" s="24">
        <v>107</v>
      </c>
      <c r="BG54" s="33">
        <v>297</v>
      </c>
      <c r="BH54" s="24">
        <v>21</v>
      </c>
      <c r="BI54" s="24">
        <v>3</v>
      </c>
      <c r="BJ54" s="33">
        <v>18</v>
      </c>
      <c r="BK54" s="24">
        <v>113</v>
      </c>
      <c r="BL54" s="24">
        <v>0</v>
      </c>
      <c r="BM54" s="33">
        <v>113</v>
      </c>
      <c r="BN54" s="24">
        <v>426</v>
      </c>
      <c r="BO54" s="24">
        <v>64</v>
      </c>
      <c r="BP54" s="33">
        <v>362</v>
      </c>
      <c r="BQ54" s="24">
        <v>334</v>
      </c>
      <c r="BR54" s="24">
        <v>190</v>
      </c>
      <c r="BS54" s="33">
        <v>144</v>
      </c>
      <c r="BT54" s="24">
        <v>720</v>
      </c>
      <c r="BU54" s="24">
        <v>567</v>
      </c>
      <c r="BV54" s="33">
        <v>153</v>
      </c>
      <c r="BW54" s="24">
        <v>6</v>
      </c>
      <c r="BX54" s="24">
        <v>0</v>
      </c>
      <c r="BY54" s="33">
        <v>6</v>
      </c>
      <c r="BZ54" s="24">
        <v>380</v>
      </c>
      <c r="CA54" s="24">
        <v>170</v>
      </c>
      <c r="CB54" s="33">
        <v>210</v>
      </c>
      <c r="CC54" s="24">
        <v>784</v>
      </c>
      <c r="CD54" s="24">
        <v>575</v>
      </c>
      <c r="CE54" s="33">
        <v>209</v>
      </c>
      <c r="CF54" s="24">
        <v>5</v>
      </c>
      <c r="CG54" s="24">
        <v>0</v>
      </c>
      <c r="CH54" s="33">
        <v>5</v>
      </c>
      <c r="CI54" s="24">
        <v>315</v>
      </c>
      <c r="CJ54" s="24">
        <v>29</v>
      </c>
      <c r="CK54" s="33">
        <v>286</v>
      </c>
      <c r="CL54" s="24">
        <v>57</v>
      </c>
      <c r="CM54" s="24">
        <v>1</v>
      </c>
      <c r="CN54" s="33">
        <v>56</v>
      </c>
      <c r="CO54" s="24">
        <v>661</v>
      </c>
      <c r="CP54" s="24">
        <v>189</v>
      </c>
      <c r="CQ54" s="33">
        <v>472</v>
      </c>
      <c r="CR54" s="24">
        <v>672</v>
      </c>
      <c r="CS54" s="24">
        <v>25</v>
      </c>
      <c r="CT54" s="33">
        <v>647</v>
      </c>
      <c r="CU54" s="24"/>
      <c r="CV54" s="24">
        <v>0</v>
      </c>
      <c r="CW54" s="33"/>
      <c r="CX54" s="24"/>
      <c r="CY54" s="24">
        <v>0</v>
      </c>
      <c r="CZ54" s="33"/>
    </row>
    <row r="55" spans="2:104" x14ac:dyDescent="0.3">
      <c r="B55" s="130">
        <v>43466</v>
      </c>
      <c r="C55" s="24">
        <v>13668</v>
      </c>
      <c r="D55" s="24">
        <v>6988</v>
      </c>
      <c r="E55" s="33">
        <v>6680</v>
      </c>
      <c r="F55" s="24">
        <v>0</v>
      </c>
      <c r="G55" s="24">
        <v>0</v>
      </c>
      <c r="H55" s="33">
        <v>0</v>
      </c>
      <c r="I55" s="24">
        <v>1549</v>
      </c>
      <c r="J55" s="24">
        <v>151</v>
      </c>
      <c r="K55" s="33">
        <v>1398</v>
      </c>
      <c r="L55" s="24">
        <v>4</v>
      </c>
      <c r="M55" s="24">
        <v>0</v>
      </c>
      <c r="N55" s="33">
        <v>4</v>
      </c>
      <c r="O55" s="24">
        <v>2385</v>
      </c>
      <c r="P55" s="24">
        <v>2236</v>
      </c>
      <c r="Q55" s="33">
        <v>149</v>
      </c>
      <c r="R55" s="24">
        <v>1900</v>
      </c>
      <c r="S55" s="24">
        <v>735</v>
      </c>
      <c r="T55" s="33">
        <v>1165</v>
      </c>
      <c r="U55" s="24">
        <v>290</v>
      </c>
      <c r="V55" s="24">
        <v>260</v>
      </c>
      <c r="W55" s="33">
        <v>30</v>
      </c>
      <c r="X55" s="24">
        <v>318</v>
      </c>
      <c r="Y55" s="24">
        <v>6</v>
      </c>
      <c r="Z55" s="33">
        <v>312</v>
      </c>
      <c r="AA55" s="24">
        <v>65</v>
      </c>
      <c r="AB55" s="24">
        <v>3</v>
      </c>
      <c r="AC55" s="33">
        <v>62</v>
      </c>
      <c r="AD55" s="24">
        <v>0</v>
      </c>
      <c r="AE55" s="24">
        <v>0</v>
      </c>
      <c r="AF55" s="33">
        <v>0</v>
      </c>
      <c r="AG55" s="24">
        <v>31</v>
      </c>
      <c r="AH55" s="24">
        <v>0</v>
      </c>
      <c r="AI55" s="33">
        <v>31</v>
      </c>
      <c r="AJ55" s="24">
        <v>146</v>
      </c>
      <c r="AK55" s="24">
        <v>0</v>
      </c>
      <c r="AL55" s="33">
        <v>146</v>
      </c>
      <c r="AM55" s="24">
        <v>190</v>
      </c>
      <c r="AN55" s="24">
        <v>163</v>
      </c>
      <c r="AO55" s="33">
        <v>27</v>
      </c>
      <c r="AP55" s="24">
        <v>7</v>
      </c>
      <c r="AQ55" s="24">
        <v>0</v>
      </c>
      <c r="AR55" s="33">
        <v>7</v>
      </c>
      <c r="AS55" s="24">
        <v>728</v>
      </c>
      <c r="AT55" s="24">
        <v>682</v>
      </c>
      <c r="AU55" s="33">
        <v>46</v>
      </c>
      <c r="AV55" s="24">
        <v>458</v>
      </c>
      <c r="AW55" s="24">
        <v>6</v>
      </c>
      <c r="AX55" s="33">
        <v>452</v>
      </c>
      <c r="AY55" s="24">
        <v>0</v>
      </c>
      <c r="AZ55" s="24">
        <v>0</v>
      </c>
      <c r="BA55" s="33">
        <v>0</v>
      </c>
      <c r="BB55" s="24">
        <v>0</v>
      </c>
      <c r="BC55" s="24">
        <v>0</v>
      </c>
      <c r="BD55" s="33">
        <v>0</v>
      </c>
      <c r="BE55" s="24">
        <v>91</v>
      </c>
      <c r="BF55" s="24">
        <v>7</v>
      </c>
      <c r="BG55" s="33">
        <v>84</v>
      </c>
      <c r="BH55" s="24">
        <v>1</v>
      </c>
      <c r="BI55" s="24">
        <v>0</v>
      </c>
      <c r="BJ55" s="33">
        <v>1</v>
      </c>
      <c r="BK55" s="24">
        <v>19</v>
      </c>
      <c r="BL55" s="24">
        <v>0</v>
      </c>
      <c r="BM55" s="33">
        <v>19</v>
      </c>
      <c r="BN55" s="24">
        <v>86</v>
      </c>
      <c r="BO55" s="24">
        <v>0</v>
      </c>
      <c r="BP55" s="33">
        <v>86</v>
      </c>
      <c r="BQ55" s="24">
        <v>77</v>
      </c>
      <c r="BR55" s="24">
        <v>1</v>
      </c>
      <c r="BS55" s="33">
        <v>76</v>
      </c>
      <c r="BT55" s="24">
        <v>143</v>
      </c>
      <c r="BU55" s="24">
        <v>78</v>
      </c>
      <c r="BV55" s="33">
        <v>65</v>
      </c>
      <c r="BW55" s="24">
        <v>8</v>
      </c>
      <c r="BX55" s="24">
        <v>0</v>
      </c>
      <c r="BY55" s="33">
        <v>8</v>
      </c>
      <c r="BZ55" s="24">
        <v>349</v>
      </c>
      <c r="CA55" s="24">
        <v>2</v>
      </c>
      <c r="CB55" s="33">
        <v>347</v>
      </c>
      <c r="CC55" s="24">
        <v>589</v>
      </c>
      <c r="CD55" s="24">
        <v>452</v>
      </c>
      <c r="CE55" s="33">
        <v>137</v>
      </c>
      <c r="CF55" s="24">
        <v>0</v>
      </c>
      <c r="CG55" s="24">
        <v>0</v>
      </c>
      <c r="CH55" s="33">
        <v>0</v>
      </c>
      <c r="CI55" s="24">
        <v>220</v>
      </c>
      <c r="CJ55" s="24">
        <v>75</v>
      </c>
      <c r="CK55" s="33">
        <v>145</v>
      </c>
      <c r="CL55" s="24">
        <v>40</v>
      </c>
      <c r="CM55" s="24">
        <v>0</v>
      </c>
      <c r="CN55" s="33">
        <v>40</v>
      </c>
      <c r="CO55" s="24">
        <v>385</v>
      </c>
      <c r="CP55" s="24">
        <v>194</v>
      </c>
      <c r="CQ55" s="33">
        <v>191</v>
      </c>
      <c r="CR55" s="24">
        <v>3587</v>
      </c>
      <c r="CS55" s="24">
        <v>1937</v>
      </c>
      <c r="CT55" s="33">
        <v>1650</v>
      </c>
      <c r="CU55" s="24">
        <v>0</v>
      </c>
      <c r="CV55" s="24">
        <v>0</v>
      </c>
      <c r="CW55" s="33">
        <v>0</v>
      </c>
      <c r="CX55" s="24">
        <v>2</v>
      </c>
      <c r="CY55" s="24">
        <v>0</v>
      </c>
      <c r="CZ55" s="33">
        <v>2</v>
      </c>
    </row>
    <row r="56" spans="2:104" x14ac:dyDescent="0.3">
      <c r="B56" s="130">
        <v>43497</v>
      </c>
      <c r="C56" s="24">
        <v>14503</v>
      </c>
      <c r="D56" s="24">
        <v>5802</v>
      </c>
      <c r="E56" s="33">
        <v>8701</v>
      </c>
      <c r="F56" s="24">
        <v>2</v>
      </c>
      <c r="G56" s="24">
        <v>0</v>
      </c>
      <c r="H56" s="33">
        <v>2</v>
      </c>
      <c r="I56" s="24">
        <v>3365</v>
      </c>
      <c r="J56" s="24">
        <v>532</v>
      </c>
      <c r="K56" s="33">
        <v>2833</v>
      </c>
      <c r="L56" s="24">
        <v>13</v>
      </c>
      <c r="M56" s="24">
        <v>1</v>
      </c>
      <c r="N56" s="33">
        <v>12</v>
      </c>
      <c r="O56" s="24">
        <v>253</v>
      </c>
      <c r="P56" s="24">
        <v>14</v>
      </c>
      <c r="Q56" s="33">
        <v>239</v>
      </c>
      <c r="R56" s="24">
        <v>3172</v>
      </c>
      <c r="S56" s="24">
        <v>1905</v>
      </c>
      <c r="T56" s="33">
        <v>1267</v>
      </c>
      <c r="U56" s="24">
        <v>16</v>
      </c>
      <c r="V56" s="24">
        <v>2</v>
      </c>
      <c r="W56" s="33">
        <v>14</v>
      </c>
      <c r="X56" s="24">
        <v>379</v>
      </c>
      <c r="Y56" s="24">
        <v>93</v>
      </c>
      <c r="Z56" s="33">
        <v>286</v>
      </c>
      <c r="AA56" s="24">
        <v>251</v>
      </c>
      <c r="AB56" s="24">
        <v>9</v>
      </c>
      <c r="AC56" s="33">
        <v>242</v>
      </c>
      <c r="AD56" s="24">
        <v>13</v>
      </c>
      <c r="AE56" s="24">
        <v>5</v>
      </c>
      <c r="AF56" s="33">
        <v>8</v>
      </c>
      <c r="AG56" s="24">
        <v>17</v>
      </c>
      <c r="AH56" s="24">
        <v>4</v>
      </c>
      <c r="AI56" s="33">
        <v>13</v>
      </c>
      <c r="AJ56" s="24">
        <v>124</v>
      </c>
      <c r="AK56" s="24">
        <v>6</v>
      </c>
      <c r="AL56" s="33">
        <v>118</v>
      </c>
      <c r="AM56" s="24">
        <v>28</v>
      </c>
      <c r="AN56" s="24">
        <v>13</v>
      </c>
      <c r="AO56" s="33">
        <v>15</v>
      </c>
      <c r="AP56" s="24">
        <v>21</v>
      </c>
      <c r="AQ56" s="24">
        <v>0</v>
      </c>
      <c r="AR56" s="33">
        <v>21</v>
      </c>
      <c r="AS56" s="24">
        <v>65</v>
      </c>
      <c r="AT56" s="24">
        <v>14</v>
      </c>
      <c r="AU56" s="33">
        <v>51</v>
      </c>
      <c r="AV56" s="24">
        <v>1172</v>
      </c>
      <c r="AW56" s="24">
        <v>655</v>
      </c>
      <c r="AX56" s="33">
        <v>517</v>
      </c>
      <c r="AY56" s="24">
        <v>2</v>
      </c>
      <c r="AZ56" s="24">
        <v>0</v>
      </c>
      <c r="BA56" s="33">
        <v>2</v>
      </c>
      <c r="BB56" s="24">
        <v>1</v>
      </c>
      <c r="BC56" s="24">
        <v>0</v>
      </c>
      <c r="BD56" s="33">
        <v>1</v>
      </c>
      <c r="BE56" s="24">
        <v>527</v>
      </c>
      <c r="BF56" s="24">
        <v>473</v>
      </c>
      <c r="BG56" s="33">
        <v>54</v>
      </c>
      <c r="BH56" s="24">
        <v>12</v>
      </c>
      <c r="BI56" s="24">
        <v>0</v>
      </c>
      <c r="BJ56" s="33">
        <v>12</v>
      </c>
      <c r="BK56" s="24">
        <v>18</v>
      </c>
      <c r="BL56" s="24">
        <v>0</v>
      </c>
      <c r="BM56" s="33">
        <v>18</v>
      </c>
      <c r="BN56" s="24">
        <v>186</v>
      </c>
      <c r="BO56" s="24">
        <v>0</v>
      </c>
      <c r="BP56" s="33">
        <v>186</v>
      </c>
      <c r="BQ56" s="24">
        <v>444</v>
      </c>
      <c r="BR56" s="24">
        <v>1</v>
      </c>
      <c r="BS56" s="33">
        <v>443</v>
      </c>
      <c r="BT56" s="24">
        <v>104</v>
      </c>
      <c r="BU56" s="24">
        <v>13</v>
      </c>
      <c r="BV56" s="33">
        <v>91</v>
      </c>
      <c r="BW56" s="24">
        <v>7</v>
      </c>
      <c r="BX56" s="24">
        <v>0</v>
      </c>
      <c r="BY56" s="33">
        <v>7</v>
      </c>
      <c r="BZ56" s="24">
        <v>137</v>
      </c>
      <c r="CA56" s="24">
        <v>54</v>
      </c>
      <c r="CB56" s="33">
        <v>83</v>
      </c>
      <c r="CC56" s="24">
        <v>293</v>
      </c>
      <c r="CD56" s="24">
        <v>159</v>
      </c>
      <c r="CE56" s="33">
        <v>134</v>
      </c>
      <c r="CF56" s="24">
        <v>3</v>
      </c>
      <c r="CG56" s="24">
        <v>0</v>
      </c>
      <c r="CH56" s="33">
        <v>3</v>
      </c>
      <c r="CI56" s="24">
        <v>315</v>
      </c>
      <c r="CJ56" s="24">
        <v>3</v>
      </c>
      <c r="CK56" s="33">
        <v>312</v>
      </c>
      <c r="CL56" s="24">
        <v>331</v>
      </c>
      <c r="CM56" s="24">
        <v>270</v>
      </c>
      <c r="CN56" s="33">
        <v>61</v>
      </c>
      <c r="CO56" s="24">
        <v>1759</v>
      </c>
      <c r="CP56" s="24">
        <v>1514</v>
      </c>
      <c r="CQ56" s="33">
        <v>245</v>
      </c>
      <c r="CR56" s="24">
        <v>1473</v>
      </c>
      <c r="CS56" s="24">
        <v>62</v>
      </c>
      <c r="CT56" s="33">
        <v>1411</v>
      </c>
      <c r="CU56" s="24">
        <v>0</v>
      </c>
      <c r="CV56" s="24">
        <v>0</v>
      </c>
      <c r="CW56" s="33">
        <v>0</v>
      </c>
      <c r="CX56" s="24">
        <v>0</v>
      </c>
      <c r="CY56" s="24">
        <v>0</v>
      </c>
      <c r="CZ56" s="33">
        <v>0</v>
      </c>
    </row>
    <row r="57" spans="2:104" x14ac:dyDescent="0.3">
      <c r="B57" s="130">
        <v>43525</v>
      </c>
      <c r="C57" s="24">
        <v>16095</v>
      </c>
      <c r="D57" s="24">
        <v>8288</v>
      </c>
      <c r="E57" s="33">
        <v>7807</v>
      </c>
      <c r="F57" s="24">
        <v>0</v>
      </c>
      <c r="G57" s="24">
        <v>0</v>
      </c>
      <c r="H57" s="33">
        <v>0</v>
      </c>
      <c r="I57" s="24">
        <v>1770</v>
      </c>
      <c r="J57" s="24">
        <v>99</v>
      </c>
      <c r="K57" s="33">
        <v>1671</v>
      </c>
      <c r="L57" s="24">
        <v>15</v>
      </c>
      <c r="M57" s="24">
        <v>3</v>
      </c>
      <c r="N57" s="33">
        <v>12</v>
      </c>
      <c r="O57" s="24">
        <v>1323</v>
      </c>
      <c r="P57" s="24">
        <v>1203</v>
      </c>
      <c r="Q57" s="33">
        <v>120</v>
      </c>
      <c r="R57" s="24">
        <v>4161</v>
      </c>
      <c r="S57" s="24">
        <v>2655</v>
      </c>
      <c r="T57" s="33">
        <v>1506</v>
      </c>
      <c r="U57" s="24">
        <v>2765</v>
      </c>
      <c r="V57" s="24">
        <v>2285</v>
      </c>
      <c r="W57" s="33">
        <v>480</v>
      </c>
      <c r="X57" s="24">
        <v>684</v>
      </c>
      <c r="Y57" s="24">
        <v>13</v>
      </c>
      <c r="Z57" s="33">
        <v>671</v>
      </c>
      <c r="AA57" s="24">
        <v>246</v>
      </c>
      <c r="AB57" s="24">
        <v>44</v>
      </c>
      <c r="AC57" s="33">
        <v>202</v>
      </c>
      <c r="AD57" s="24">
        <v>25</v>
      </c>
      <c r="AE57" s="24">
        <v>1</v>
      </c>
      <c r="AF57" s="33">
        <v>24</v>
      </c>
      <c r="AG57" s="24">
        <v>34</v>
      </c>
      <c r="AH57" s="24">
        <v>10</v>
      </c>
      <c r="AI57" s="33">
        <v>24</v>
      </c>
      <c r="AJ57" s="24">
        <v>122</v>
      </c>
      <c r="AK57" s="24">
        <v>5</v>
      </c>
      <c r="AL57" s="33">
        <v>117</v>
      </c>
      <c r="AM57" s="24">
        <v>38</v>
      </c>
      <c r="AN57" s="24">
        <v>27</v>
      </c>
      <c r="AO57" s="33">
        <v>11</v>
      </c>
      <c r="AP57" s="24">
        <v>21</v>
      </c>
      <c r="AQ57" s="24">
        <v>0</v>
      </c>
      <c r="AR57" s="33">
        <v>21</v>
      </c>
      <c r="AS57" s="24">
        <v>53</v>
      </c>
      <c r="AT57" s="24">
        <v>0</v>
      </c>
      <c r="AU57" s="33">
        <v>53</v>
      </c>
      <c r="AV57" s="24">
        <v>900</v>
      </c>
      <c r="AW57" s="24">
        <v>564</v>
      </c>
      <c r="AX57" s="33">
        <v>336</v>
      </c>
      <c r="AY57" s="24">
        <v>0</v>
      </c>
      <c r="AZ57" s="24">
        <v>0</v>
      </c>
      <c r="BA57" s="33">
        <v>0</v>
      </c>
      <c r="BB57" s="24">
        <v>0</v>
      </c>
      <c r="BC57" s="24">
        <v>0</v>
      </c>
      <c r="BD57" s="33">
        <v>0</v>
      </c>
      <c r="BE57" s="24">
        <v>252</v>
      </c>
      <c r="BF57" s="24">
        <v>170</v>
      </c>
      <c r="BG57" s="33">
        <v>82</v>
      </c>
      <c r="BH57" s="24">
        <v>2</v>
      </c>
      <c r="BI57" s="24">
        <v>2</v>
      </c>
      <c r="BJ57" s="33">
        <v>0</v>
      </c>
      <c r="BK57" s="24">
        <v>84</v>
      </c>
      <c r="BL57" s="24">
        <v>60</v>
      </c>
      <c r="BM57" s="33">
        <v>24</v>
      </c>
      <c r="BN57" s="24">
        <v>138</v>
      </c>
      <c r="BO57" s="24">
        <v>0</v>
      </c>
      <c r="BP57" s="33">
        <v>138</v>
      </c>
      <c r="BQ57" s="24">
        <v>180</v>
      </c>
      <c r="BR57" s="24">
        <v>0</v>
      </c>
      <c r="BS57" s="33">
        <v>180</v>
      </c>
      <c r="BT57" s="24">
        <v>93</v>
      </c>
      <c r="BU57" s="24">
        <v>1</v>
      </c>
      <c r="BV57" s="33">
        <v>92</v>
      </c>
      <c r="BW57" s="24">
        <v>19</v>
      </c>
      <c r="BX57" s="24">
        <v>0</v>
      </c>
      <c r="BY57" s="33">
        <v>19</v>
      </c>
      <c r="BZ57" s="24">
        <v>196</v>
      </c>
      <c r="CA57" s="24">
        <v>116</v>
      </c>
      <c r="CB57" s="33">
        <v>80</v>
      </c>
      <c r="CC57" s="24">
        <v>293</v>
      </c>
      <c r="CD57" s="24">
        <v>64</v>
      </c>
      <c r="CE57" s="33">
        <v>229</v>
      </c>
      <c r="CF57" s="24">
        <v>0</v>
      </c>
      <c r="CG57" s="24">
        <v>0</v>
      </c>
      <c r="CH57" s="33">
        <v>0</v>
      </c>
      <c r="CI57" s="24">
        <v>962</v>
      </c>
      <c r="CJ57" s="24">
        <v>39</v>
      </c>
      <c r="CK57" s="33">
        <v>923</v>
      </c>
      <c r="CL57" s="24">
        <v>103</v>
      </c>
      <c r="CM57" s="24">
        <v>82</v>
      </c>
      <c r="CN57" s="33">
        <v>21</v>
      </c>
      <c r="CO57" s="24">
        <v>505</v>
      </c>
      <c r="CP57" s="24">
        <v>335</v>
      </c>
      <c r="CQ57" s="33">
        <v>170</v>
      </c>
      <c r="CR57" s="24">
        <v>1111</v>
      </c>
      <c r="CS57" s="24">
        <v>510</v>
      </c>
      <c r="CT57" s="33">
        <v>601</v>
      </c>
      <c r="CU57" s="24">
        <v>0</v>
      </c>
      <c r="CV57" s="24">
        <v>0</v>
      </c>
      <c r="CW57" s="33">
        <v>0</v>
      </c>
      <c r="CX57" s="24">
        <v>0</v>
      </c>
      <c r="CY57" s="24">
        <v>0</v>
      </c>
      <c r="CZ57" s="33">
        <v>0</v>
      </c>
    </row>
    <row r="58" spans="2:104" x14ac:dyDescent="0.3">
      <c r="B58" s="130">
        <v>43556</v>
      </c>
      <c r="C58" s="24">
        <v>14190</v>
      </c>
      <c r="D58" s="24">
        <v>6214</v>
      </c>
      <c r="E58" s="33">
        <v>7976</v>
      </c>
      <c r="F58" s="24">
        <v>0</v>
      </c>
      <c r="G58" s="24">
        <v>0</v>
      </c>
      <c r="H58" s="33">
        <v>0</v>
      </c>
      <c r="I58" s="24">
        <v>2189</v>
      </c>
      <c r="J58" s="24">
        <v>461</v>
      </c>
      <c r="K58" s="33">
        <v>1728</v>
      </c>
      <c r="L58" s="24">
        <v>4</v>
      </c>
      <c r="M58" s="24">
        <v>0</v>
      </c>
      <c r="N58" s="33">
        <v>4</v>
      </c>
      <c r="O58" s="24">
        <v>591</v>
      </c>
      <c r="P58" s="24">
        <v>427</v>
      </c>
      <c r="Q58" s="33">
        <v>164</v>
      </c>
      <c r="R58" s="24">
        <v>2366</v>
      </c>
      <c r="S58" s="24">
        <v>1270</v>
      </c>
      <c r="T58" s="33">
        <v>1096</v>
      </c>
      <c r="U58" s="24">
        <v>58</v>
      </c>
      <c r="V58" s="24">
        <v>1</v>
      </c>
      <c r="W58" s="33">
        <v>57</v>
      </c>
      <c r="X58" s="24">
        <v>352</v>
      </c>
      <c r="Y58" s="24">
        <v>40</v>
      </c>
      <c r="Z58" s="33">
        <v>312</v>
      </c>
      <c r="AA58" s="24">
        <v>205</v>
      </c>
      <c r="AB58" s="24">
        <v>75</v>
      </c>
      <c r="AC58" s="33">
        <v>130</v>
      </c>
      <c r="AD58" s="24">
        <v>38</v>
      </c>
      <c r="AE58" s="24">
        <v>1</v>
      </c>
      <c r="AF58" s="33">
        <v>37</v>
      </c>
      <c r="AG58" s="24">
        <v>15</v>
      </c>
      <c r="AH58" s="24">
        <v>2</v>
      </c>
      <c r="AI58" s="33">
        <v>13</v>
      </c>
      <c r="AJ58" s="24">
        <v>187</v>
      </c>
      <c r="AK58" s="24">
        <v>12</v>
      </c>
      <c r="AL58" s="33">
        <v>175</v>
      </c>
      <c r="AM58" s="24">
        <v>42</v>
      </c>
      <c r="AN58" s="24">
        <v>0</v>
      </c>
      <c r="AO58" s="33">
        <v>42</v>
      </c>
      <c r="AP58" s="24">
        <v>9</v>
      </c>
      <c r="AQ58" s="24">
        <v>0</v>
      </c>
      <c r="AR58" s="33">
        <v>9</v>
      </c>
      <c r="AS58" s="24">
        <v>121</v>
      </c>
      <c r="AT58" s="24">
        <v>4</v>
      </c>
      <c r="AU58" s="33">
        <v>117</v>
      </c>
      <c r="AV58" s="24">
        <v>2683</v>
      </c>
      <c r="AW58" s="24">
        <v>1201</v>
      </c>
      <c r="AX58" s="33">
        <v>1482</v>
      </c>
      <c r="AY58" s="24">
        <v>2</v>
      </c>
      <c r="AZ58" s="24">
        <v>0</v>
      </c>
      <c r="BA58" s="33">
        <v>2</v>
      </c>
      <c r="BB58" s="24">
        <v>205</v>
      </c>
      <c r="BC58" s="24">
        <v>200</v>
      </c>
      <c r="BD58" s="33">
        <v>5</v>
      </c>
      <c r="BE58" s="24">
        <v>80</v>
      </c>
      <c r="BF58" s="24">
        <v>18</v>
      </c>
      <c r="BG58" s="33">
        <v>62</v>
      </c>
      <c r="BH58" s="24">
        <v>21</v>
      </c>
      <c r="BI58" s="24">
        <v>3</v>
      </c>
      <c r="BJ58" s="33">
        <v>18</v>
      </c>
      <c r="BK58" s="24">
        <v>148</v>
      </c>
      <c r="BL58" s="24">
        <v>0</v>
      </c>
      <c r="BM58" s="33">
        <v>148</v>
      </c>
      <c r="BN58" s="24">
        <v>142</v>
      </c>
      <c r="BO58" s="24">
        <v>0</v>
      </c>
      <c r="BP58" s="33">
        <v>142</v>
      </c>
      <c r="BQ58" s="24">
        <v>189</v>
      </c>
      <c r="BR58" s="24">
        <v>5</v>
      </c>
      <c r="BS58" s="33">
        <v>184</v>
      </c>
      <c r="BT58" s="24">
        <v>108</v>
      </c>
      <c r="BU58" s="24">
        <v>8</v>
      </c>
      <c r="BV58" s="33">
        <v>100</v>
      </c>
      <c r="BW58" s="24">
        <v>16</v>
      </c>
      <c r="BX58" s="24">
        <v>0</v>
      </c>
      <c r="BY58" s="33">
        <v>16</v>
      </c>
      <c r="BZ58" s="24">
        <v>277</v>
      </c>
      <c r="CA58" s="24">
        <v>211</v>
      </c>
      <c r="CB58" s="33">
        <v>66</v>
      </c>
      <c r="CC58" s="24">
        <v>512</v>
      </c>
      <c r="CD58" s="24">
        <v>292</v>
      </c>
      <c r="CE58" s="33">
        <v>220</v>
      </c>
      <c r="CF58" s="24">
        <v>2</v>
      </c>
      <c r="CG58" s="24">
        <v>0</v>
      </c>
      <c r="CH58" s="33">
        <v>2</v>
      </c>
      <c r="CI58" s="24">
        <v>1106</v>
      </c>
      <c r="CJ58" s="24">
        <v>566</v>
      </c>
      <c r="CK58" s="33">
        <v>540</v>
      </c>
      <c r="CL58" s="24">
        <v>147</v>
      </c>
      <c r="CM58" s="24">
        <v>87</v>
      </c>
      <c r="CN58" s="33">
        <v>60</v>
      </c>
      <c r="CO58" s="24">
        <v>295</v>
      </c>
      <c r="CP58" s="24">
        <v>10</v>
      </c>
      <c r="CQ58" s="33">
        <v>285</v>
      </c>
      <c r="CR58" s="24">
        <v>2076</v>
      </c>
      <c r="CS58" s="24">
        <v>1320</v>
      </c>
      <c r="CT58" s="33">
        <v>756</v>
      </c>
      <c r="CU58" s="24">
        <v>4</v>
      </c>
      <c r="CV58" s="24">
        <v>0</v>
      </c>
      <c r="CW58" s="33">
        <v>4</v>
      </c>
      <c r="CX58" s="24">
        <v>0</v>
      </c>
      <c r="CY58" s="24">
        <v>0</v>
      </c>
      <c r="CZ58" s="33">
        <v>0</v>
      </c>
    </row>
    <row r="59" spans="2:104" x14ac:dyDescent="0.3">
      <c r="B59" s="130">
        <v>43586</v>
      </c>
      <c r="C59" s="24">
        <v>16021</v>
      </c>
      <c r="D59" s="24">
        <v>5249</v>
      </c>
      <c r="E59" s="33">
        <v>10772</v>
      </c>
      <c r="F59" s="24">
        <v>0</v>
      </c>
      <c r="G59" s="24">
        <v>0</v>
      </c>
      <c r="H59" s="33">
        <v>0</v>
      </c>
      <c r="I59" s="24">
        <v>1999</v>
      </c>
      <c r="J59" s="24">
        <v>575</v>
      </c>
      <c r="K59" s="33">
        <v>1424</v>
      </c>
      <c r="L59" s="24">
        <v>17</v>
      </c>
      <c r="M59" s="24">
        <v>1</v>
      </c>
      <c r="N59" s="33">
        <v>16</v>
      </c>
      <c r="O59" s="24">
        <v>655</v>
      </c>
      <c r="P59" s="24">
        <v>418</v>
      </c>
      <c r="Q59" s="33">
        <v>237</v>
      </c>
      <c r="R59" s="24">
        <v>3855</v>
      </c>
      <c r="S59" s="24">
        <v>2253</v>
      </c>
      <c r="T59" s="33">
        <v>1602</v>
      </c>
      <c r="U59" s="24">
        <v>75</v>
      </c>
      <c r="V59" s="24">
        <v>44</v>
      </c>
      <c r="W59" s="33">
        <v>31</v>
      </c>
      <c r="X59" s="24">
        <v>1274</v>
      </c>
      <c r="Y59" s="24">
        <v>75</v>
      </c>
      <c r="Z59" s="33">
        <v>1199</v>
      </c>
      <c r="AA59" s="24">
        <v>150</v>
      </c>
      <c r="AB59" s="24">
        <v>0</v>
      </c>
      <c r="AC59" s="33">
        <v>150</v>
      </c>
      <c r="AD59" s="24">
        <v>13</v>
      </c>
      <c r="AE59" s="24">
        <v>4</v>
      </c>
      <c r="AF59" s="33">
        <v>9</v>
      </c>
      <c r="AG59" s="24">
        <v>31</v>
      </c>
      <c r="AH59" s="24">
        <v>0</v>
      </c>
      <c r="AI59" s="33">
        <v>31</v>
      </c>
      <c r="AJ59" s="24">
        <v>527</v>
      </c>
      <c r="AK59" s="24">
        <v>461</v>
      </c>
      <c r="AL59" s="33">
        <v>66</v>
      </c>
      <c r="AM59" s="24">
        <v>285</v>
      </c>
      <c r="AN59" s="24">
        <v>243</v>
      </c>
      <c r="AO59" s="33">
        <v>42</v>
      </c>
      <c r="AP59" s="24">
        <v>14</v>
      </c>
      <c r="AQ59" s="24">
        <v>0</v>
      </c>
      <c r="AR59" s="33">
        <v>14</v>
      </c>
      <c r="AS59" s="24">
        <v>96</v>
      </c>
      <c r="AT59" s="24">
        <v>10</v>
      </c>
      <c r="AU59" s="33">
        <v>86</v>
      </c>
      <c r="AV59" s="24">
        <v>2016</v>
      </c>
      <c r="AW59" s="24">
        <v>97</v>
      </c>
      <c r="AX59" s="33">
        <v>1919</v>
      </c>
      <c r="AY59" s="24">
        <v>3</v>
      </c>
      <c r="AZ59" s="24">
        <v>0</v>
      </c>
      <c r="BA59" s="33">
        <v>3</v>
      </c>
      <c r="BB59" s="24">
        <v>0</v>
      </c>
      <c r="BC59" s="24">
        <v>0</v>
      </c>
      <c r="BD59" s="33">
        <v>0</v>
      </c>
      <c r="BE59" s="24">
        <v>80</v>
      </c>
      <c r="BF59" s="24">
        <v>12</v>
      </c>
      <c r="BG59" s="33">
        <v>68</v>
      </c>
      <c r="BH59" s="24">
        <v>10</v>
      </c>
      <c r="BI59" s="24">
        <v>0</v>
      </c>
      <c r="BJ59" s="33">
        <v>10</v>
      </c>
      <c r="BK59" s="24">
        <v>48</v>
      </c>
      <c r="BL59" s="24">
        <v>0</v>
      </c>
      <c r="BM59" s="33">
        <v>48</v>
      </c>
      <c r="BN59" s="24">
        <v>121</v>
      </c>
      <c r="BO59" s="24">
        <v>5</v>
      </c>
      <c r="BP59" s="33">
        <v>116</v>
      </c>
      <c r="BQ59" s="24">
        <v>153</v>
      </c>
      <c r="BR59" s="24">
        <v>0</v>
      </c>
      <c r="BS59" s="33">
        <v>153</v>
      </c>
      <c r="BT59" s="24">
        <v>399</v>
      </c>
      <c r="BU59" s="24">
        <v>3</v>
      </c>
      <c r="BV59" s="33">
        <v>396</v>
      </c>
      <c r="BW59" s="24">
        <v>16</v>
      </c>
      <c r="BX59" s="24">
        <v>0</v>
      </c>
      <c r="BY59" s="33">
        <v>16</v>
      </c>
      <c r="BZ59" s="24">
        <v>362</v>
      </c>
      <c r="CA59" s="24">
        <v>295</v>
      </c>
      <c r="CB59" s="33">
        <v>67</v>
      </c>
      <c r="CC59" s="24">
        <v>1621</v>
      </c>
      <c r="CD59" s="24">
        <v>342</v>
      </c>
      <c r="CE59" s="33">
        <v>1279</v>
      </c>
      <c r="CF59" s="24">
        <v>4</v>
      </c>
      <c r="CG59" s="24">
        <v>0</v>
      </c>
      <c r="CH59" s="33">
        <v>4</v>
      </c>
      <c r="CI59" s="24">
        <v>404</v>
      </c>
      <c r="CJ59" s="24">
        <v>52</v>
      </c>
      <c r="CK59" s="33">
        <v>352</v>
      </c>
      <c r="CL59" s="24">
        <v>88</v>
      </c>
      <c r="CM59" s="24">
        <v>2</v>
      </c>
      <c r="CN59" s="33">
        <v>86</v>
      </c>
      <c r="CO59" s="24">
        <v>421</v>
      </c>
      <c r="CP59" s="24">
        <v>4</v>
      </c>
      <c r="CQ59" s="33">
        <v>417</v>
      </c>
      <c r="CR59" s="24">
        <v>1279</v>
      </c>
      <c r="CS59" s="24">
        <v>351</v>
      </c>
      <c r="CT59" s="33">
        <v>928</v>
      </c>
      <c r="CU59" s="24">
        <v>5</v>
      </c>
      <c r="CV59" s="24">
        <v>2</v>
      </c>
      <c r="CW59" s="33">
        <v>3</v>
      </c>
      <c r="CX59" s="24">
        <v>0</v>
      </c>
      <c r="CY59" s="24">
        <v>0</v>
      </c>
      <c r="CZ59" s="33">
        <v>0</v>
      </c>
    </row>
    <row r="60" spans="2:104" x14ac:dyDescent="0.3">
      <c r="B60" s="130">
        <v>43617</v>
      </c>
      <c r="C60" s="24">
        <v>14557</v>
      </c>
      <c r="D60" s="24">
        <v>5436</v>
      </c>
      <c r="E60" s="33">
        <v>9121</v>
      </c>
      <c r="F60" s="24">
        <v>3</v>
      </c>
      <c r="G60" s="24">
        <v>0</v>
      </c>
      <c r="H60" s="33">
        <v>3</v>
      </c>
      <c r="I60" s="24">
        <v>1953</v>
      </c>
      <c r="J60" s="24">
        <v>501</v>
      </c>
      <c r="K60" s="33">
        <v>1452</v>
      </c>
      <c r="L60" s="24">
        <v>19</v>
      </c>
      <c r="M60" s="24">
        <v>0</v>
      </c>
      <c r="N60" s="33">
        <v>19</v>
      </c>
      <c r="O60" s="24">
        <v>367</v>
      </c>
      <c r="P60" s="24">
        <v>202</v>
      </c>
      <c r="Q60" s="33">
        <v>165</v>
      </c>
      <c r="R60" s="24">
        <v>3574</v>
      </c>
      <c r="S60" s="24">
        <v>2354</v>
      </c>
      <c r="T60" s="33">
        <v>1220</v>
      </c>
      <c r="U60" s="24">
        <v>65</v>
      </c>
      <c r="V60" s="24">
        <v>0</v>
      </c>
      <c r="W60" s="33">
        <v>65</v>
      </c>
      <c r="X60" s="24">
        <v>424</v>
      </c>
      <c r="Y60" s="24">
        <v>50</v>
      </c>
      <c r="Z60" s="33">
        <v>374</v>
      </c>
      <c r="AA60" s="24">
        <v>116</v>
      </c>
      <c r="AB60" s="24">
        <v>65</v>
      </c>
      <c r="AC60" s="33">
        <v>51</v>
      </c>
      <c r="AD60" s="24">
        <v>20</v>
      </c>
      <c r="AE60" s="24">
        <v>0</v>
      </c>
      <c r="AF60" s="33">
        <v>20</v>
      </c>
      <c r="AG60" s="24">
        <v>55</v>
      </c>
      <c r="AH60" s="24">
        <v>0</v>
      </c>
      <c r="AI60" s="33">
        <v>55</v>
      </c>
      <c r="AJ60" s="24">
        <v>514</v>
      </c>
      <c r="AK60" s="24">
        <v>163</v>
      </c>
      <c r="AL60" s="33">
        <v>351</v>
      </c>
      <c r="AM60" s="24">
        <v>159</v>
      </c>
      <c r="AN60" s="24">
        <v>0</v>
      </c>
      <c r="AO60" s="33">
        <v>159</v>
      </c>
      <c r="AP60" s="24">
        <v>0</v>
      </c>
      <c r="AQ60" s="24">
        <v>0</v>
      </c>
      <c r="AR60" s="33">
        <v>0</v>
      </c>
      <c r="AS60" s="24">
        <v>60</v>
      </c>
      <c r="AT60" s="24">
        <v>11</v>
      </c>
      <c r="AU60" s="33">
        <v>49</v>
      </c>
      <c r="AV60" s="24">
        <v>3622</v>
      </c>
      <c r="AW60" s="24">
        <v>1529</v>
      </c>
      <c r="AX60" s="33">
        <v>2093</v>
      </c>
      <c r="AY60" s="24">
        <v>0</v>
      </c>
      <c r="AZ60" s="24">
        <v>0</v>
      </c>
      <c r="BA60" s="33">
        <v>0</v>
      </c>
      <c r="BB60" s="24">
        <v>0</v>
      </c>
      <c r="BC60" s="24">
        <v>0</v>
      </c>
      <c r="BD60" s="33">
        <v>0</v>
      </c>
      <c r="BE60" s="24">
        <v>112</v>
      </c>
      <c r="BF60" s="24">
        <v>13</v>
      </c>
      <c r="BG60" s="33">
        <v>99</v>
      </c>
      <c r="BH60" s="24">
        <v>23</v>
      </c>
      <c r="BI60" s="24">
        <v>0</v>
      </c>
      <c r="BJ60" s="33">
        <v>23</v>
      </c>
      <c r="BK60" s="24">
        <v>27</v>
      </c>
      <c r="BL60" s="24">
        <v>0</v>
      </c>
      <c r="BM60" s="33">
        <v>27</v>
      </c>
      <c r="BN60" s="24">
        <v>126</v>
      </c>
      <c r="BO60" s="24">
        <v>41</v>
      </c>
      <c r="BP60" s="33">
        <v>85</v>
      </c>
      <c r="BQ60" s="24">
        <v>139</v>
      </c>
      <c r="BR60" s="24">
        <v>1</v>
      </c>
      <c r="BS60" s="33">
        <v>138</v>
      </c>
      <c r="BT60" s="24">
        <v>223</v>
      </c>
      <c r="BU60" s="24">
        <v>113</v>
      </c>
      <c r="BV60" s="33">
        <v>110</v>
      </c>
      <c r="BW60" s="24">
        <v>25</v>
      </c>
      <c r="BX60" s="24">
        <v>0</v>
      </c>
      <c r="BY60" s="33">
        <v>25</v>
      </c>
      <c r="BZ60" s="24">
        <v>521</v>
      </c>
      <c r="CA60" s="24">
        <v>3</v>
      </c>
      <c r="CB60" s="33">
        <v>518</v>
      </c>
      <c r="CC60" s="24">
        <v>253</v>
      </c>
      <c r="CD60" s="24">
        <v>123</v>
      </c>
      <c r="CE60" s="33">
        <v>130</v>
      </c>
      <c r="CF60" s="24">
        <v>10</v>
      </c>
      <c r="CG60" s="24">
        <v>0</v>
      </c>
      <c r="CH60" s="33">
        <v>10</v>
      </c>
      <c r="CI60" s="24">
        <v>527</v>
      </c>
      <c r="CJ60" s="24">
        <v>122</v>
      </c>
      <c r="CK60" s="33">
        <v>405</v>
      </c>
      <c r="CL60" s="24">
        <v>77</v>
      </c>
      <c r="CM60" s="24">
        <v>0</v>
      </c>
      <c r="CN60" s="33">
        <v>77</v>
      </c>
      <c r="CO60" s="24">
        <v>139</v>
      </c>
      <c r="CP60" s="24">
        <v>12</v>
      </c>
      <c r="CQ60" s="33">
        <v>127</v>
      </c>
      <c r="CR60" s="24">
        <v>1403</v>
      </c>
      <c r="CS60" s="24">
        <v>133</v>
      </c>
      <c r="CT60" s="33">
        <v>1270</v>
      </c>
      <c r="CU60" s="24">
        <v>1</v>
      </c>
      <c r="CV60" s="24">
        <v>0</v>
      </c>
      <c r="CW60" s="33">
        <v>1</v>
      </c>
      <c r="CX60" s="24">
        <v>0</v>
      </c>
      <c r="CY60" s="24">
        <v>0</v>
      </c>
      <c r="CZ60" s="33">
        <v>0</v>
      </c>
    </row>
    <row r="61" spans="2:104" x14ac:dyDescent="0.3">
      <c r="B61" s="130">
        <v>43647</v>
      </c>
      <c r="C61" s="24">
        <v>18592</v>
      </c>
      <c r="D61" s="24">
        <v>10099</v>
      </c>
      <c r="E61" s="33">
        <v>8493</v>
      </c>
      <c r="F61" s="24">
        <v>4</v>
      </c>
      <c r="G61" s="24">
        <v>0</v>
      </c>
      <c r="H61" s="33">
        <v>4</v>
      </c>
      <c r="I61" s="24">
        <v>1967</v>
      </c>
      <c r="J61" s="24">
        <v>185</v>
      </c>
      <c r="K61" s="33">
        <v>1782</v>
      </c>
      <c r="L61" s="24">
        <v>5</v>
      </c>
      <c r="M61" s="24">
        <v>0</v>
      </c>
      <c r="N61" s="33">
        <v>5</v>
      </c>
      <c r="O61" s="24">
        <v>1642</v>
      </c>
      <c r="P61" s="24">
        <v>1470</v>
      </c>
      <c r="Q61" s="33">
        <v>172</v>
      </c>
      <c r="R61" s="24">
        <v>3966</v>
      </c>
      <c r="S61" s="24">
        <v>2000</v>
      </c>
      <c r="T61" s="33">
        <v>1966</v>
      </c>
      <c r="U61" s="24">
        <v>170</v>
      </c>
      <c r="V61" s="24">
        <v>0</v>
      </c>
      <c r="W61" s="33">
        <v>170</v>
      </c>
      <c r="X61" s="24">
        <v>742</v>
      </c>
      <c r="Y61" s="24">
        <v>526</v>
      </c>
      <c r="Z61" s="33">
        <v>216</v>
      </c>
      <c r="AA61" s="24">
        <v>90</v>
      </c>
      <c r="AB61" s="24">
        <v>11</v>
      </c>
      <c r="AC61" s="33">
        <v>79</v>
      </c>
      <c r="AD61" s="24">
        <v>29</v>
      </c>
      <c r="AE61" s="24">
        <v>0</v>
      </c>
      <c r="AF61" s="33">
        <v>29</v>
      </c>
      <c r="AG61" s="24">
        <v>51</v>
      </c>
      <c r="AH61" s="24">
        <v>11</v>
      </c>
      <c r="AI61" s="33">
        <v>40</v>
      </c>
      <c r="AJ61" s="24">
        <v>152</v>
      </c>
      <c r="AK61" s="24">
        <v>26</v>
      </c>
      <c r="AL61" s="33">
        <v>126</v>
      </c>
      <c r="AM61" s="24">
        <v>12</v>
      </c>
      <c r="AN61" s="24">
        <v>0</v>
      </c>
      <c r="AO61" s="33">
        <v>12</v>
      </c>
      <c r="AP61" s="24">
        <v>11</v>
      </c>
      <c r="AQ61" s="24">
        <v>0</v>
      </c>
      <c r="AR61" s="33">
        <v>11</v>
      </c>
      <c r="AS61" s="24">
        <v>99</v>
      </c>
      <c r="AT61" s="24">
        <v>40</v>
      </c>
      <c r="AU61" s="33">
        <v>59</v>
      </c>
      <c r="AV61" s="24">
        <v>3281</v>
      </c>
      <c r="AW61" s="24">
        <v>1854</v>
      </c>
      <c r="AX61" s="33">
        <v>1427</v>
      </c>
      <c r="AY61" s="24">
        <v>5</v>
      </c>
      <c r="AZ61" s="24">
        <v>0</v>
      </c>
      <c r="BA61" s="33">
        <v>5</v>
      </c>
      <c r="BB61" s="24">
        <v>0</v>
      </c>
      <c r="BC61" s="24">
        <v>0</v>
      </c>
      <c r="BD61" s="33">
        <v>0</v>
      </c>
      <c r="BE61" s="24">
        <v>702</v>
      </c>
      <c r="BF61" s="24">
        <v>612</v>
      </c>
      <c r="BG61" s="33">
        <v>90</v>
      </c>
      <c r="BH61" s="24">
        <v>18</v>
      </c>
      <c r="BI61" s="24">
        <v>0</v>
      </c>
      <c r="BJ61" s="33">
        <v>18</v>
      </c>
      <c r="BK61" s="24">
        <v>229</v>
      </c>
      <c r="BL61" s="24">
        <v>200</v>
      </c>
      <c r="BM61" s="33">
        <v>29</v>
      </c>
      <c r="BN61" s="24">
        <v>113</v>
      </c>
      <c r="BO61" s="24">
        <v>0</v>
      </c>
      <c r="BP61" s="33">
        <v>113</v>
      </c>
      <c r="BQ61" s="24">
        <v>125</v>
      </c>
      <c r="BR61" s="24">
        <v>23</v>
      </c>
      <c r="BS61" s="33">
        <v>102</v>
      </c>
      <c r="BT61" s="24">
        <v>323</v>
      </c>
      <c r="BU61" s="24">
        <v>202</v>
      </c>
      <c r="BV61" s="33">
        <v>121</v>
      </c>
      <c r="BW61" s="24">
        <v>21</v>
      </c>
      <c r="BX61" s="24">
        <v>11</v>
      </c>
      <c r="BY61" s="33">
        <v>10</v>
      </c>
      <c r="BZ61" s="24">
        <v>286</v>
      </c>
      <c r="CA61" s="24">
        <v>199</v>
      </c>
      <c r="CB61" s="33">
        <v>87</v>
      </c>
      <c r="CC61" s="24">
        <v>907</v>
      </c>
      <c r="CD61" s="24">
        <v>227</v>
      </c>
      <c r="CE61" s="33">
        <v>680</v>
      </c>
      <c r="CF61" s="24">
        <v>9</v>
      </c>
      <c r="CG61" s="24">
        <v>0</v>
      </c>
      <c r="CH61" s="33">
        <v>9</v>
      </c>
      <c r="CI61" s="24">
        <v>429</v>
      </c>
      <c r="CJ61" s="24">
        <v>107</v>
      </c>
      <c r="CK61" s="33">
        <v>322</v>
      </c>
      <c r="CL61" s="24">
        <v>113</v>
      </c>
      <c r="CM61" s="24">
        <v>2</v>
      </c>
      <c r="CN61" s="33">
        <v>111</v>
      </c>
      <c r="CO61" s="24">
        <v>2227</v>
      </c>
      <c r="CP61" s="24">
        <v>2046</v>
      </c>
      <c r="CQ61" s="33">
        <v>181</v>
      </c>
      <c r="CR61" s="24">
        <v>861</v>
      </c>
      <c r="CS61" s="24">
        <v>347</v>
      </c>
      <c r="CT61" s="33">
        <v>514</v>
      </c>
      <c r="CU61" s="24">
        <v>2</v>
      </c>
      <c r="CV61" s="24">
        <v>0</v>
      </c>
      <c r="CW61" s="33">
        <v>2</v>
      </c>
      <c r="CX61" s="24">
        <v>1</v>
      </c>
      <c r="CY61" s="24">
        <v>0</v>
      </c>
      <c r="CZ61" s="33">
        <v>1</v>
      </c>
    </row>
    <row r="62" spans="2:104" x14ac:dyDescent="0.3">
      <c r="B62" s="130">
        <v>43678</v>
      </c>
      <c r="C62" s="24">
        <v>13608</v>
      </c>
      <c r="D62" s="24">
        <v>5858</v>
      </c>
      <c r="E62" s="33">
        <v>7750</v>
      </c>
      <c r="F62" s="24">
        <v>6</v>
      </c>
      <c r="G62" s="24">
        <v>0</v>
      </c>
      <c r="H62" s="33">
        <v>6</v>
      </c>
      <c r="I62" s="24">
        <v>3347</v>
      </c>
      <c r="J62" s="24">
        <v>891</v>
      </c>
      <c r="K62" s="33">
        <v>2456</v>
      </c>
      <c r="L62" s="24">
        <v>9</v>
      </c>
      <c r="M62" s="24">
        <v>0</v>
      </c>
      <c r="N62" s="33">
        <v>9</v>
      </c>
      <c r="O62" s="24">
        <v>592</v>
      </c>
      <c r="P62" s="24">
        <v>294</v>
      </c>
      <c r="Q62" s="33">
        <v>298</v>
      </c>
      <c r="R62" s="24">
        <v>3910</v>
      </c>
      <c r="S62" s="24">
        <v>2937</v>
      </c>
      <c r="T62" s="33">
        <v>973</v>
      </c>
      <c r="U62" s="24">
        <v>40</v>
      </c>
      <c r="V62" s="24">
        <v>0</v>
      </c>
      <c r="W62" s="33">
        <v>40</v>
      </c>
      <c r="X62" s="24">
        <v>517</v>
      </c>
      <c r="Y62" s="24">
        <v>124</v>
      </c>
      <c r="Z62" s="33">
        <v>393</v>
      </c>
      <c r="AA62" s="24">
        <v>333</v>
      </c>
      <c r="AB62" s="24">
        <v>9</v>
      </c>
      <c r="AC62" s="33">
        <v>324</v>
      </c>
      <c r="AD62" s="24">
        <v>20</v>
      </c>
      <c r="AE62" s="24">
        <v>0</v>
      </c>
      <c r="AF62" s="33">
        <v>20</v>
      </c>
      <c r="AG62" s="24">
        <v>19</v>
      </c>
      <c r="AH62" s="24">
        <v>0</v>
      </c>
      <c r="AI62" s="33">
        <v>19</v>
      </c>
      <c r="AJ62" s="24">
        <v>185</v>
      </c>
      <c r="AK62" s="24">
        <v>89</v>
      </c>
      <c r="AL62" s="33">
        <v>96</v>
      </c>
      <c r="AM62" s="24">
        <v>175</v>
      </c>
      <c r="AN62" s="24">
        <v>146</v>
      </c>
      <c r="AO62" s="33">
        <v>29</v>
      </c>
      <c r="AP62" s="24">
        <v>7</v>
      </c>
      <c r="AQ62" s="24">
        <v>0</v>
      </c>
      <c r="AR62" s="33">
        <v>7</v>
      </c>
      <c r="AS62" s="24">
        <v>242</v>
      </c>
      <c r="AT62" s="24">
        <v>118</v>
      </c>
      <c r="AU62" s="33">
        <v>124</v>
      </c>
      <c r="AV62" s="24">
        <v>707</v>
      </c>
      <c r="AW62" s="24">
        <v>100</v>
      </c>
      <c r="AX62" s="33">
        <v>607</v>
      </c>
      <c r="AY62" s="24">
        <v>213</v>
      </c>
      <c r="AZ62" s="24">
        <v>205</v>
      </c>
      <c r="BA62" s="33">
        <v>8</v>
      </c>
      <c r="BB62" s="24">
        <v>7</v>
      </c>
      <c r="BC62" s="24">
        <v>0</v>
      </c>
      <c r="BD62" s="33">
        <v>7</v>
      </c>
      <c r="BE62" s="24">
        <v>79</v>
      </c>
      <c r="BF62" s="24">
        <v>12</v>
      </c>
      <c r="BG62" s="33">
        <v>67</v>
      </c>
      <c r="BH62" s="24">
        <v>25</v>
      </c>
      <c r="BI62" s="24">
        <v>1</v>
      </c>
      <c r="BJ62" s="33">
        <v>24</v>
      </c>
      <c r="BK62" s="24">
        <v>40</v>
      </c>
      <c r="BL62" s="24">
        <v>0</v>
      </c>
      <c r="BM62" s="33">
        <v>40</v>
      </c>
      <c r="BN62" s="24">
        <v>455</v>
      </c>
      <c r="BO62" s="24">
        <v>98</v>
      </c>
      <c r="BP62" s="33">
        <v>357</v>
      </c>
      <c r="BQ62" s="24">
        <v>69</v>
      </c>
      <c r="BR62" s="24">
        <v>0</v>
      </c>
      <c r="BS62" s="33">
        <v>69</v>
      </c>
      <c r="BT62" s="24">
        <v>121</v>
      </c>
      <c r="BU62" s="24">
        <v>5</v>
      </c>
      <c r="BV62" s="33">
        <v>116</v>
      </c>
      <c r="BW62" s="24">
        <v>13</v>
      </c>
      <c r="BX62" s="24">
        <v>0</v>
      </c>
      <c r="BY62" s="33">
        <v>13</v>
      </c>
      <c r="BZ62" s="24">
        <v>307</v>
      </c>
      <c r="CA62" s="24">
        <v>130</v>
      </c>
      <c r="CB62" s="33">
        <v>177</v>
      </c>
      <c r="CC62" s="24">
        <v>350</v>
      </c>
      <c r="CD62" s="24">
        <v>166</v>
      </c>
      <c r="CE62" s="33">
        <v>184</v>
      </c>
      <c r="CF62" s="24">
        <v>0</v>
      </c>
      <c r="CG62" s="24">
        <v>0</v>
      </c>
      <c r="CH62" s="33">
        <v>0</v>
      </c>
      <c r="CI62" s="24">
        <v>176</v>
      </c>
      <c r="CJ62" s="24">
        <v>16</v>
      </c>
      <c r="CK62" s="33">
        <v>160</v>
      </c>
      <c r="CL62" s="24">
        <v>199</v>
      </c>
      <c r="CM62" s="24">
        <v>105</v>
      </c>
      <c r="CN62" s="33">
        <v>94</v>
      </c>
      <c r="CO62" s="24">
        <v>199</v>
      </c>
      <c r="CP62" s="24">
        <v>48</v>
      </c>
      <c r="CQ62" s="33">
        <v>151</v>
      </c>
      <c r="CR62" s="24">
        <v>1242</v>
      </c>
      <c r="CS62" s="24">
        <v>364</v>
      </c>
      <c r="CT62" s="33">
        <v>878</v>
      </c>
      <c r="CU62" s="24">
        <v>3</v>
      </c>
      <c r="CV62" s="24">
        <v>0</v>
      </c>
      <c r="CW62" s="33">
        <v>3</v>
      </c>
      <c r="CX62" s="24">
        <v>1</v>
      </c>
      <c r="CY62" s="24">
        <v>0</v>
      </c>
      <c r="CZ62" s="33">
        <v>1</v>
      </c>
    </row>
    <row r="63" spans="2:104" x14ac:dyDescent="0.3">
      <c r="B63" s="130">
        <v>43709</v>
      </c>
      <c r="C63" s="24">
        <v>14500</v>
      </c>
      <c r="D63" s="24">
        <v>6449</v>
      </c>
      <c r="E63" s="33">
        <v>8051</v>
      </c>
      <c r="F63" s="24">
        <v>4</v>
      </c>
      <c r="G63" s="24">
        <v>0</v>
      </c>
      <c r="H63" s="33">
        <v>4</v>
      </c>
      <c r="I63" s="24">
        <v>2704</v>
      </c>
      <c r="J63" s="24">
        <v>834</v>
      </c>
      <c r="K63" s="33">
        <v>1870</v>
      </c>
      <c r="L63" s="24">
        <v>7</v>
      </c>
      <c r="M63" s="24">
        <v>0</v>
      </c>
      <c r="N63" s="33">
        <v>7</v>
      </c>
      <c r="O63" s="24">
        <v>542</v>
      </c>
      <c r="P63" s="24">
        <v>305</v>
      </c>
      <c r="Q63" s="33">
        <v>237</v>
      </c>
      <c r="R63" s="24">
        <v>1945</v>
      </c>
      <c r="S63" s="24">
        <v>548</v>
      </c>
      <c r="T63" s="33">
        <v>1397</v>
      </c>
      <c r="U63" s="24">
        <v>1036</v>
      </c>
      <c r="V63" s="24">
        <v>935</v>
      </c>
      <c r="W63" s="33">
        <v>101</v>
      </c>
      <c r="X63" s="24">
        <v>386</v>
      </c>
      <c r="Y63" s="24">
        <v>5</v>
      </c>
      <c r="Z63" s="33">
        <v>381</v>
      </c>
      <c r="AA63" s="24">
        <v>172</v>
      </c>
      <c r="AB63" s="24">
        <v>84</v>
      </c>
      <c r="AC63" s="33">
        <v>88</v>
      </c>
      <c r="AD63" s="24">
        <v>28</v>
      </c>
      <c r="AE63" s="24">
        <v>0</v>
      </c>
      <c r="AF63" s="33">
        <v>28</v>
      </c>
      <c r="AG63" s="24">
        <v>37</v>
      </c>
      <c r="AH63" s="24">
        <v>13</v>
      </c>
      <c r="AI63" s="33">
        <v>24</v>
      </c>
      <c r="AJ63" s="24">
        <v>197</v>
      </c>
      <c r="AK63" s="24">
        <v>7</v>
      </c>
      <c r="AL63" s="33">
        <v>190</v>
      </c>
      <c r="AM63" s="24">
        <v>234</v>
      </c>
      <c r="AN63" s="24">
        <v>179</v>
      </c>
      <c r="AO63" s="33">
        <v>55</v>
      </c>
      <c r="AP63" s="24">
        <v>3</v>
      </c>
      <c r="AQ63" s="24">
        <v>0</v>
      </c>
      <c r="AR63" s="33">
        <v>3</v>
      </c>
      <c r="AS63" s="24">
        <v>406</v>
      </c>
      <c r="AT63" s="24">
        <v>346</v>
      </c>
      <c r="AU63" s="33">
        <v>60</v>
      </c>
      <c r="AV63" s="24">
        <v>2097</v>
      </c>
      <c r="AW63" s="24">
        <v>672</v>
      </c>
      <c r="AX63" s="33">
        <v>1425</v>
      </c>
      <c r="AY63" s="24">
        <v>8</v>
      </c>
      <c r="AZ63" s="24">
        <v>0</v>
      </c>
      <c r="BA63" s="33">
        <v>8</v>
      </c>
      <c r="BB63" s="24">
        <v>3</v>
      </c>
      <c r="BC63" s="24">
        <v>0</v>
      </c>
      <c r="BD63" s="33">
        <v>3</v>
      </c>
      <c r="BE63" s="24">
        <v>181</v>
      </c>
      <c r="BF63" s="24">
        <v>6</v>
      </c>
      <c r="BG63" s="33">
        <v>175</v>
      </c>
      <c r="BH63" s="24">
        <v>16</v>
      </c>
      <c r="BI63" s="24">
        <v>0</v>
      </c>
      <c r="BJ63" s="33">
        <v>16</v>
      </c>
      <c r="BK63" s="24">
        <v>22</v>
      </c>
      <c r="BL63" s="24">
        <v>1</v>
      </c>
      <c r="BM63" s="33">
        <v>21</v>
      </c>
      <c r="BN63" s="24">
        <v>74</v>
      </c>
      <c r="BO63" s="24">
        <v>0</v>
      </c>
      <c r="BP63" s="33">
        <v>74</v>
      </c>
      <c r="BQ63" s="24">
        <v>517</v>
      </c>
      <c r="BR63" s="24">
        <v>180</v>
      </c>
      <c r="BS63" s="33">
        <v>337</v>
      </c>
      <c r="BT63" s="24">
        <v>405</v>
      </c>
      <c r="BU63" s="24">
        <v>295</v>
      </c>
      <c r="BV63" s="33">
        <v>110</v>
      </c>
      <c r="BW63" s="24">
        <v>19</v>
      </c>
      <c r="BX63" s="24">
        <v>0</v>
      </c>
      <c r="BY63" s="33">
        <v>19</v>
      </c>
      <c r="BZ63" s="24">
        <v>672</v>
      </c>
      <c r="CA63" s="24">
        <v>609</v>
      </c>
      <c r="CB63" s="33">
        <v>63</v>
      </c>
      <c r="CC63" s="24">
        <v>467</v>
      </c>
      <c r="CD63" s="24">
        <v>323</v>
      </c>
      <c r="CE63" s="33">
        <v>144</v>
      </c>
      <c r="CF63" s="24">
        <v>2</v>
      </c>
      <c r="CG63" s="24">
        <v>0</v>
      </c>
      <c r="CH63" s="33">
        <v>2</v>
      </c>
      <c r="CI63" s="24">
        <v>245</v>
      </c>
      <c r="CJ63" s="24">
        <v>36</v>
      </c>
      <c r="CK63" s="33">
        <v>209</v>
      </c>
      <c r="CL63" s="24">
        <v>38</v>
      </c>
      <c r="CM63" s="24">
        <v>1</v>
      </c>
      <c r="CN63" s="33">
        <v>37</v>
      </c>
      <c r="CO63" s="24">
        <v>253</v>
      </c>
      <c r="CP63" s="24">
        <v>49</v>
      </c>
      <c r="CQ63" s="33">
        <v>204</v>
      </c>
      <c r="CR63" s="24">
        <v>1780</v>
      </c>
      <c r="CS63" s="24">
        <v>1021</v>
      </c>
      <c r="CT63" s="33">
        <v>759</v>
      </c>
      <c r="CU63" s="24">
        <v>0</v>
      </c>
      <c r="CV63" s="24">
        <v>0</v>
      </c>
      <c r="CW63" s="33">
        <v>0</v>
      </c>
      <c r="CX63" s="24">
        <v>0</v>
      </c>
      <c r="CY63" s="24">
        <v>0</v>
      </c>
      <c r="CZ63" s="33">
        <v>0</v>
      </c>
    </row>
    <row r="64" spans="2:104" x14ac:dyDescent="0.3">
      <c r="B64" s="130">
        <v>43739</v>
      </c>
      <c r="C64" s="704">
        <v>15610</v>
      </c>
      <c r="D64" s="704">
        <v>7746</v>
      </c>
      <c r="E64" s="33">
        <v>7864</v>
      </c>
      <c r="F64" s="704">
        <v>3</v>
      </c>
      <c r="G64" s="704">
        <v>0</v>
      </c>
      <c r="H64" s="33">
        <v>3</v>
      </c>
      <c r="I64" s="704">
        <v>1989</v>
      </c>
      <c r="J64" s="704">
        <v>338</v>
      </c>
      <c r="K64" s="33">
        <v>1651</v>
      </c>
      <c r="L64" s="704">
        <v>13</v>
      </c>
      <c r="M64" s="704">
        <v>0</v>
      </c>
      <c r="N64" s="33">
        <v>13</v>
      </c>
      <c r="O64" s="704">
        <v>1221</v>
      </c>
      <c r="P64" s="704">
        <v>612</v>
      </c>
      <c r="Q64" s="33">
        <v>609</v>
      </c>
      <c r="R64" s="704">
        <v>2709</v>
      </c>
      <c r="S64" s="704">
        <v>1893</v>
      </c>
      <c r="T64" s="33">
        <v>816</v>
      </c>
      <c r="U64" s="704">
        <v>333</v>
      </c>
      <c r="V64" s="704">
        <v>7</v>
      </c>
      <c r="W64" s="33">
        <v>326</v>
      </c>
      <c r="X64" s="704">
        <v>390</v>
      </c>
      <c r="Y64" s="704">
        <v>2</v>
      </c>
      <c r="Z64" s="33">
        <v>388</v>
      </c>
      <c r="AA64" s="704">
        <v>336</v>
      </c>
      <c r="AB64" s="704">
        <v>176</v>
      </c>
      <c r="AC64" s="33">
        <v>160</v>
      </c>
      <c r="AD64" s="704">
        <v>54</v>
      </c>
      <c r="AE64" s="704">
        <v>0</v>
      </c>
      <c r="AF64" s="33">
        <v>54</v>
      </c>
      <c r="AG64" s="704">
        <v>57</v>
      </c>
      <c r="AH64" s="704">
        <v>1</v>
      </c>
      <c r="AI64" s="33">
        <v>56</v>
      </c>
      <c r="AJ64" s="704">
        <v>113</v>
      </c>
      <c r="AK64" s="704">
        <v>8</v>
      </c>
      <c r="AL64" s="33">
        <v>105</v>
      </c>
      <c r="AM64" s="704">
        <v>58</v>
      </c>
      <c r="AN64" s="704">
        <v>40</v>
      </c>
      <c r="AO64" s="33">
        <v>18</v>
      </c>
      <c r="AP64" s="704">
        <v>6</v>
      </c>
      <c r="AQ64" s="704">
        <v>0</v>
      </c>
      <c r="AR64" s="33">
        <v>6</v>
      </c>
      <c r="AS64" s="704">
        <v>84</v>
      </c>
      <c r="AT64" s="704">
        <v>31</v>
      </c>
      <c r="AU64" s="33">
        <v>53</v>
      </c>
      <c r="AV64" s="704">
        <v>3531</v>
      </c>
      <c r="AW64" s="704">
        <v>2814</v>
      </c>
      <c r="AX64" s="33">
        <v>717</v>
      </c>
      <c r="AY64" s="704">
        <v>0</v>
      </c>
      <c r="AZ64" s="704">
        <v>0</v>
      </c>
      <c r="BA64" s="33">
        <v>0</v>
      </c>
      <c r="BB64" s="704">
        <v>0</v>
      </c>
      <c r="BC64" s="704">
        <v>0</v>
      </c>
      <c r="BD64" s="33">
        <v>0</v>
      </c>
      <c r="BE64" s="704">
        <v>265</v>
      </c>
      <c r="BF64" s="704">
        <v>30</v>
      </c>
      <c r="BG64" s="33">
        <v>235</v>
      </c>
      <c r="BH64" s="704">
        <v>100</v>
      </c>
      <c r="BI64" s="704">
        <v>81</v>
      </c>
      <c r="BJ64" s="33">
        <v>19</v>
      </c>
      <c r="BK64" s="704">
        <v>55</v>
      </c>
      <c r="BL64" s="704">
        <v>0</v>
      </c>
      <c r="BM64" s="33">
        <v>55</v>
      </c>
      <c r="BN64" s="704">
        <v>167</v>
      </c>
      <c r="BO64" s="704">
        <v>83</v>
      </c>
      <c r="BP64" s="33">
        <v>84</v>
      </c>
      <c r="BQ64" s="704">
        <v>134</v>
      </c>
      <c r="BR64" s="704">
        <v>0</v>
      </c>
      <c r="BS64" s="33">
        <v>134</v>
      </c>
      <c r="BT64" s="704">
        <v>285</v>
      </c>
      <c r="BU64" s="704">
        <v>152</v>
      </c>
      <c r="BV64" s="33">
        <v>133</v>
      </c>
      <c r="BW64" s="704">
        <v>36</v>
      </c>
      <c r="BX64" s="704">
        <v>0</v>
      </c>
      <c r="BY64" s="33">
        <v>36</v>
      </c>
      <c r="BZ64" s="704">
        <v>274</v>
      </c>
      <c r="CA64" s="704">
        <v>61</v>
      </c>
      <c r="CB64" s="33">
        <v>213</v>
      </c>
      <c r="CC64" s="704">
        <v>183</v>
      </c>
      <c r="CD64" s="704">
        <v>7</v>
      </c>
      <c r="CE64" s="33">
        <v>176</v>
      </c>
      <c r="CF64" s="704">
        <v>2</v>
      </c>
      <c r="CG64" s="704">
        <v>0</v>
      </c>
      <c r="CH64" s="33">
        <v>2</v>
      </c>
      <c r="CI64" s="704">
        <v>325</v>
      </c>
      <c r="CJ64" s="704">
        <v>46</v>
      </c>
      <c r="CK64" s="33">
        <v>279</v>
      </c>
      <c r="CL64" s="704">
        <v>60</v>
      </c>
      <c r="CM64" s="704">
        <v>1</v>
      </c>
      <c r="CN64" s="33">
        <v>59</v>
      </c>
      <c r="CO64" s="704">
        <v>1085</v>
      </c>
      <c r="CP64" s="704">
        <v>619</v>
      </c>
      <c r="CQ64" s="33">
        <v>466</v>
      </c>
      <c r="CR64" s="704">
        <v>1740</v>
      </c>
      <c r="CS64" s="704">
        <v>744</v>
      </c>
      <c r="CT64" s="33">
        <v>996</v>
      </c>
      <c r="CU64" s="704">
        <v>0</v>
      </c>
      <c r="CV64" s="704">
        <v>0</v>
      </c>
      <c r="CW64" s="33">
        <v>0</v>
      </c>
      <c r="CX64" s="704">
        <v>2</v>
      </c>
      <c r="CY64" s="704">
        <v>0</v>
      </c>
      <c r="CZ64" s="33">
        <v>2</v>
      </c>
    </row>
    <row r="65" spans="2:104" x14ac:dyDescent="0.3">
      <c r="B65" s="130">
        <v>43770</v>
      </c>
      <c r="C65" s="704">
        <v>16334</v>
      </c>
      <c r="D65" s="704">
        <v>6717</v>
      </c>
      <c r="E65" s="33">
        <v>9617</v>
      </c>
      <c r="F65" s="704">
        <v>3</v>
      </c>
      <c r="G65" s="704">
        <v>0</v>
      </c>
      <c r="H65" s="33">
        <v>3</v>
      </c>
      <c r="I65" s="704">
        <v>3416</v>
      </c>
      <c r="J65" s="704">
        <v>203</v>
      </c>
      <c r="K65" s="33">
        <v>3213</v>
      </c>
      <c r="L65" s="704">
        <v>8</v>
      </c>
      <c r="M65" s="704">
        <v>0</v>
      </c>
      <c r="N65" s="33">
        <v>8</v>
      </c>
      <c r="O65" s="704">
        <v>166</v>
      </c>
      <c r="P65" s="704">
        <v>22</v>
      </c>
      <c r="Q65" s="33">
        <v>144</v>
      </c>
      <c r="R65" s="704">
        <v>1991</v>
      </c>
      <c r="S65" s="704">
        <v>1170</v>
      </c>
      <c r="T65" s="33">
        <v>821</v>
      </c>
      <c r="U65" s="704">
        <v>1131</v>
      </c>
      <c r="V65" s="704">
        <v>1088</v>
      </c>
      <c r="W65" s="33">
        <v>43</v>
      </c>
      <c r="X65" s="704">
        <v>1099</v>
      </c>
      <c r="Y65" s="704">
        <v>756</v>
      </c>
      <c r="Z65" s="33">
        <v>343</v>
      </c>
      <c r="AA65" s="704">
        <v>182</v>
      </c>
      <c r="AB65" s="704">
        <v>4</v>
      </c>
      <c r="AC65" s="33">
        <v>178</v>
      </c>
      <c r="AD65" s="704">
        <v>98</v>
      </c>
      <c r="AE65" s="704">
        <v>0</v>
      </c>
      <c r="AF65" s="33">
        <v>98</v>
      </c>
      <c r="AG65" s="704">
        <v>40</v>
      </c>
      <c r="AH65" s="704">
        <v>0</v>
      </c>
      <c r="AI65" s="33">
        <v>40</v>
      </c>
      <c r="AJ65" s="704">
        <v>239</v>
      </c>
      <c r="AK65" s="704">
        <v>1</v>
      </c>
      <c r="AL65" s="33">
        <v>238</v>
      </c>
      <c r="AM65" s="704">
        <v>35</v>
      </c>
      <c r="AN65" s="704">
        <v>11</v>
      </c>
      <c r="AO65" s="33">
        <v>24</v>
      </c>
      <c r="AP65" s="704">
        <v>8</v>
      </c>
      <c r="AQ65" s="704">
        <v>0</v>
      </c>
      <c r="AR65" s="33">
        <v>8</v>
      </c>
      <c r="AS65" s="704">
        <v>59</v>
      </c>
      <c r="AT65" s="704">
        <v>4</v>
      </c>
      <c r="AU65" s="33">
        <v>55</v>
      </c>
      <c r="AV65" s="704">
        <v>2895</v>
      </c>
      <c r="AW65" s="704">
        <v>1420</v>
      </c>
      <c r="AX65" s="33">
        <v>1475</v>
      </c>
      <c r="AY65" s="704">
        <v>4</v>
      </c>
      <c r="AZ65" s="704">
        <v>0</v>
      </c>
      <c r="BA65" s="33">
        <v>4</v>
      </c>
      <c r="BB65" s="704">
        <v>0</v>
      </c>
      <c r="BC65" s="704">
        <v>0</v>
      </c>
      <c r="BD65" s="33">
        <v>0</v>
      </c>
      <c r="BE65" s="704">
        <v>497</v>
      </c>
      <c r="BF65" s="704">
        <v>336</v>
      </c>
      <c r="BG65" s="33">
        <v>161</v>
      </c>
      <c r="BH65" s="704">
        <v>306</v>
      </c>
      <c r="BI65" s="704">
        <v>298</v>
      </c>
      <c r="BJ65" s="33">
        <v>8</v>
      </c>
      <c r="BK65" s="704">
        <v>516</v>
      </c>
      <c r="BL65" s="704">
        <v>128</v>
      </c>
      <c r="BM65" s="33">
        <v>388</v>
      </c>
      <c r="BN65" s="704">
        <v>240</v>
      </c>
      <c r="BO65" s="704">
        <v>0</v>
      </c>
      <c r="BP65" s="33">
        <v>240</v>
      </c>
      <c r="BQ65" s="704">
        <v>154</v>
      </c>
      <c r="BR65" s="704">
        <v>0</v>
      </c>
      <c r="BS65" s="33">
        <v>154</v>
      </c>
      <c r="BT65" s="704">
        <v>547</v>
      </c>
      <c r="BU65" s="704">
        <v>361</v>
      </c>
      <c r="BV65" s="33">
        <v>186</v>
      </c>
      <c r="BW65" s="704">
        <v>44</v>
      </c>
      <c r="BX65" s="704">
        <v>0</v>
      </c>
      <c r="BY65" s="33">
        <v>44</v>
      </c>
      <c r="BZ65" s="704">
        <v>417</v>
      </c>
      <c r="CA65" s="704">
        <v>90</v>
      </c>
      <c r="CB65" s="33">
        <v>327</v>
      </c>
      <c r="CC65" s="704">
        <v>253</v>
      </c>
      <c r="CD65" s="704">
        <v>5</v>
      </c>
      <c r="CE65" s="33">
        <v>248</v>
      </c>
      <c r="CF65" s="704">
        <v>2</v>
      </c>
      <c r="CG65" s="704">
        <v>0</v>
      </c>
      <c r="CH65" s="33">
        <v>2</v>
      </c>
      <c r="CI65" s="704">
        <v>266</v>
      </c>
      <c r="CJ65" s="704">
        <v>57</v>
      </c>
      <c r="CK65" s="33">
        <v>209</v>
      </c>
      <c r="CL65" s="704">
        <v>160</v>
      </c>
      <c r="CM65" s="704">
        <v>0</v>
      </c>
      <c r="CN65" s="33">
        <v>160</v>
      </c>
      <c r="CO65" s="704">
        <v>760</v>
      </c>
      <c r="CP65" s="704">
        <v>635</v>
      </c>
      <c r="CQ65" s="33">
        <v>125</v>
      </c>
      <c r="CR65" s="704">
        <v>783</v>
      </c>
      <c r="CS65" s="704">
        <v>128</v>
      </c>
      <c r="CT65" s="33">
        <v>655</v>
      </c>
      <c r="CU65" s="704">
        <v>14</v>
      </c>
      <c r="CV65" s="704">
        <v>0</v>
      </c>
      <c r="CW65" s="33">
        <v>14</v>
      </c>
      <c r="CX65" s="704">
        <v>1</v>
      </c>
      <c r="CY65" s="704">
        <v>0</v>
      </c>
      <c r="CZ65" s="33">
        <v>1</v>
      </c>
    </row>
    <row r="66" spans="2:104" x14ac:dyDescent="0.3">
      <c r="B66" s="130">
        <v>43800</v>
      </c>
      <c r="C66" s="704">
        <v>39614</v>
      </c>
      <c r="D66" s="704">
        <v>22883</v>
      </c>
      <c r="E66" s="33">
        <v>16731</v>
      </c>
      <c r="F66" s="704">
        <v>4</v>
      </c>
      <c r="G66" s="704">
        <v>0</v>
      </c>
      <c r="H66" s="33">
        <v>4</v>
      </c>
      <c r="I66" s="704">
        <v>5339</v>
      </c>
      <c r="J66" s="704">
        <v>1371</v>
      </c>
      <c r="K66" s="33">
        <v>3968</v>
      </c>
      <c r="L66" s="704">
        <v>9</v>
      </c>
      <c r="M66" s="704">
        <v>1</v>
      </c>
      <c r="N66" s="33">
        <v>8</v>
      </c>
      <c r="O66" s="704">
        <v>1433</v>
      </c>
      <c r="P66" s="704">
        <v>1293</v>
      </c>
      <c r="Q66" s="33">
        <v>140</v>
      </c>
      <c r="R66" s="704">
        <v>8426</v>
      </c>
      <c r="S66" s="704">
        <v>6286</v>
      </c>
      <c r="T66" s="33">
        <v>2140</v>
      </c>
      <c r="U66" s="704">
        <v>991</v>
      </c>
      <c r="V66" s="704">
        <v>957</v>
      </c>
      <c r="W66" s="33">
        <v>34</v>
      </c>
      <c r="X66" s="704">
        <v>883</v>
      </c>
      <c r="Y66" s="704">
        <v>322</v>
      </c>
      <c r="Z66" s="33">
        <v>561</v>
      </c>
      <c r="AA66" s="704">
        <v>244</v>
      </c>
      <c r="AB66" s="704">
        <v>122</v>
      </c>
      <c r="AC66" s="33">
        <v>122</v>
      </c>
      <c r="AD66" s="704">
        <v>36</v>
      </c>
      <c r="AE66" s="704">
        <v>0</v>
      </c>
      <c r="AF66" s="33">
        <v>36</v>
      </c>
      <c r="AG66" s="704">
        <v>77</v>
      </c>
      <c r="AH66" s="704">
        <v>9</v>
      </c>
      <c r="AI66" s="33">
        <v>68</v>
      </c>
      <c r="AJ66" s="704">
        <v>278</v>
      </c>
      <c r="AK66" s="704">
        <v>4</v>
      </c>
      <c r="AL66" s="33">
        <v>274</v>
      </c>
      <c r="AM66" s="704">
        <v>81</v>
      </c>
      <c r="AN66" s="704">
        <v>14</v>
      </c>
      <c r="AO66" s="33">
        <v>67</v>
      </c>
      <c r="AP66" s="704">
        <v>14</v>
      </c>
      <c r="AQ66" s="704">
        <v>0</v>
      </c>
      <c r="AR66" s="33">
        <v>14</v>
      </c>
      <c r="AS66" s="704">
        <v>154</v>
      </c>
      <c r="AT66" s="704">
        <v>31</v>
      </c>
      <c r="AU66" s="33">
        <v>123</v>
      </c>
      <c r="AV66" s="704">
        <v>10382</v>
      </c>
      <c r="AW66" s="704">
        <v>6098</v>
      </c>
      <c r="AX66" s="33">
        <v>4284</v>
      </c>
      <c r="AY66" s="704">
        <v>3</v>
      </c>
      <c r="AZ66" s="704">
        <v>0</v>
      </c>
      <c r="BA66" s="33">
        <v>3</v>
      </c>
      <c r="BB66" s="704">
        <v>5</v>
      </c>
      <c r="BC66" s="704">
        <v>0</v>
      </c>
      <c r="BD66" s="33">
        <v>5</v>
      </c>
      <c r="BE66" s="704">
        <v>786</v>
      </c>
      <c r="BF66" s="704">
        <v>512</v>
      </c>
      <c r="BG66" s="33">
        <v>274</v>
      </c>
      <c r="BH66" s="704">
        <v>1220</v>
      </c>
      <c r="BI66" s="704">
        <v>1094</v>
      </c>
      <c r="BJ66" s="33">
        <v>126</v>
      </c>
      <c r="BK66" s="704">
        <v>180</v>
      </c>
      <c r="BL66" s="704">
        <v>0</v>
      </c>
      <c r="BM66" s="33">
        <v>180</v>
      </c>
      <c r="BN66" s="704">
        <v>628</v>
      </c>
      <c r="BO66" s="704">
        <v>460</v>
      </c>
      <c r="BP66" s="33">
        <v>168</v>
      </c>
      <c r="BQ66" s="704">
        <v>551</v>
      </c>
      <c r="BR66" s="704">
        <v>192</v>
      </c>
      <c r="BS66" s="33">
        <v>359</v>
      </c>
      <c r="BT66" s="704">
        <v>1110</v>
      </c>
      <c r="BU66" s="704">
        <v>623</v>
      </c>
      <c r="BV66" s="33">
        <v>487</v>
      </c>
      <c r="BW66" s="704">
        <v>79</v>
      </c>
      <c r="BX66" s="704">
        <v>0</v>
      </c>
      <c r="BY66" s="33">
        <v>79</v>
      </c>
      <c r="BZ66" s="704">
        <v>415</v>
      </c>
      <c r="CA66" s="704">
        <v>123</v>
      </c>
      <c r="CB66" s="33">
        <v>292</v>
      </c>
      <c r="CC66" s="704">
        <v>593</v>
      </c>
      <c r="CD66" s="704">
        <v>180</v>
      </c>
      <c r="CE66" s="33">
        <v>413</v>
      </c>
      <c r="CF66" s="704">
        <v>21</v>
      </c>
      <c r="CG66" s="704">
        <v>0</v>
      </c>
      <c r="CH66" s="33">
        <v>21</v>
      </c>
      <c r="CI66" s="704">
        <v>417</v>
      </c>
      <c r="CJ66" s="704">
        <v>177</v>
      </c>
      <c r="CK66" s="33">
        <v>240</v>
      </c>
      <c r="CL66" s="704">
        <v>212</v>
      </c>
      <c r="CM66" s="704">
        <v>176</v>
      </c>
      <c r="CN66" s="33">
        <v>36</v>
      </c>
      <c r="CO66" s="704">
        <v>1075</v>
      </c>
      <c r="CP66" s="704">
        <v>1</v>
      </c>
      <c r="CQ66" s="33">
        <v>1074</v>
      </c>
      <c r="CR66" s="704">
        <v>3962</v>
      </c>
      <c r="CS66" s="704">
        <v>2837</v>
      </c>
      <c r="CT66" s="33">
        <v>1125</v>
      </c>
      <c r="CU66" s="704">
        <v>5</v>
      </c>
      <c r="CV66" s="704">
        <v>0</v>
      </c>
      <c r="CW66" s="33">
        <v>5</v>
      </c>
      <c r="CX66" s="704">
        <v>1</v>
      </c>
      <c r="CY66" s="704">
        <v>0</v>
      </c>
      <c r="CZ66" s="33">
        <v>1</v>
      </c>
    </row>
    <row r="67" spans="2:104" x14ac:dyDescent="0.3">
      <c r="B67" s="130">
        <v>43831</v>
      </c>
      <c r="C67" s="704">
        <v>16657</v>
      </c>
      <c r="D67" s="704">
        <v>8157</v>
      </c>
      <c r="E67" s="33">
        <v>8500</v>
      </c>
      <c r="F67" s="704">
        <v>0</v>
      </c>
      <c r="G67" s="704">
        <v>0</v>
      </c>
      <c r="H67" s="33">
        <v>0</v>
      </c>
      <c r="I67" s="704">
        <v>1100</v>
      </c>
      <c r="J67" s="704">
        <v>5</v>
      </c>
      <c r="K67" s="33">
        <v>1095</v>
      </c>
      <c r="L67" s="704">
        <v>5</v>
      </c>
      <c r="M67" s="704">
        <v>0</v>
      </c>
      <c r="N67" s="33">
        <v>5</v>
      </c>
      <c r="O67" s="704">
        <v>1053</v>
      </c>
      <c r="P67" s="704">
        <v>891</v>
      </c>
      <c r="Q67" s="33">
        <v>162</v>
      </c>
      <c r="R67" s="704">
        <v>4343</v>
      </c>
      <c r="S67" s="704">
        <v>2546</v>
      </c>
      <c r="T67" s="33">
        <v>1797</v>
      </c>
      <c r="U67" s="704">
        <v>629</v>
      </c>
      <c r="V67" s="704">
        <v>124</v>
      </c>
      <c r="W67" s="33">
        <v>505</v>
      </c>
      <c r="X67" s="704">
        <v>174</v>
      </c>
      <c r="Y67" s="704">
        <v>0</v>
      </c>
      <c r="Z67" s="33">
        <v>174</v>
      </c>
      <c r="AA67" s="704">
        <v>280</v>
      </c>
      <c r="AB67" s="704">
        <v>251</v>
      </c>
      <c r="AC67" s="33">
        <v>29</v>
      </c>
      <c r="AD67" s="704">
        <v>22</v>
      </c>
      <c r="AE67" s="704">
        <v>0</v>
      </c>
      <c r="AF67" s="33">
        <v>22</v>
      </c>
      <c r="AG67" s="704">
        <v>31</v>
      </c>
      <c r="AH67" s="704">
        <v>0</v>
      </c>
      <c r="AI67" s="33">
        <v>31</v>
      </c>
      <c r="AJ67" s="704">
        <v>305</v>
      </c>
      <c r="AK67" s="704">
        <v>106</v>
      </c>
      <c r="AL67" s="33">
        <v>199</v>
      </c>
      <c r="AM67" s="704">
        <v>33</v>
      </c>
      <c r="AN67" s="704">
        <v>0</v>
      </c>
      <c r="AO67" s="33">
        <v>33</v>
      </c>
      <c r="AP67" s="704">
        <v>7</v>
      </c>
      <c r="AQ67" s="704">
        <v>0</v>
      </c>
      <c r="AR67" s="33">
        <v>7</v>
      </c>
      <c r="AS67" s="704">
        <v>114</v>
      </c>
      <c r="AT67" s="704">
        <v>89</v>
      </c>
      <c r="AU67" s="33">
        <v>25</v>
      </c>
      <c r="AV67" s="704">
        <v>2445</v>
      </c>
      <c r="AW67" s="704">
        <v>1719</v>
      </c>
      <c r="AX67" s="33">
        <v>726</v>
      </c>
      <c r="AY67" s="704">
        <v>0</v>
      </c>
      <c r="AZ67" s="704">
        <v>0</v>
      </c>
      <c r="BA67" s="33">
        <v>0</v>
      </c>
      <c r="BB67" s="704">
        <v>0</v>
      </c>
      <c r="BC67" s="704">
        <v>0</v>
      </c>
      <c r="BD67" s="33">
        <v>0</v>
      </c>
      <c r="BE67" s="704">
        <v>142</v>
      </c>
      <c r="BF67" s="704">
        <v>3</v>
      </c>
      <c r="BG67" s="33">
        <v>139</v>
      </c>
      <c r="BH67" s="704">
        <v>2</v>
      </c>
      <c r="BI67" s="704">
        <v>0</v>
      </c>
      <c r="BJ67" s="33">
        <v>2</v>
      </c>
      <c r="BK67" s="704">
        <v>52</v>
      </c>
      <c r="BL67" s="704">
        <v>4</v>
      </c>
      <c r="BM67" s="33">
        <v>48</v>
      </c>
      <c r="BN67" s="704">
        <v>882</v>
      </c>
      <c r="BO67" s="704">
        <v>690</v>
      </c>
      <c r="BP67" s="33">
        <v>192</v>
      </c>
      <c r="BQ67" s="704">
        <v>259</v>
      </c>
      <c r="BR67" s="704">
        <v>0</v>
      </c>
      <c r="BS67" s="33">
        <v>259</v>
      </c>
      <c r="BT67" s="704">
        <v>19</v>
      </c>
      <c r="BU67" s="704">
        <v>0</v>
      </c>
      <c r="BV67" s="33">
        <v>19</v>
      </c>
      <c r="BW67" s="704">
        <v>0</v>
      </c>
      <c r="BX67" s="704">
        <v>0</v>
      </c>
      <c r="BY67" s="33">
        <v>0</v>
      </c>
      <c r="BZ67" s="704">
        <v>74</v>
      </c>
      <c r="CA67" s="704">
        <v>0</v>
      </c>
      <c r="CB67" s="33">
        <v>74</v>
      </c>
      <c r="CC67" s="704">
        <v>1076</v>
      </c>
      <c r="CD67" s="704">
        <v>349</v>
      </c>
      <c r="CE67" s="33">
        <v>727</v>
      </c>
      <c r="CF67" s="704">
        <v>1</v>
      </c>
      <c r="CG67" s="704">
        <v>0</v>
      </c>
      <c r="CH67" s="33">
        <v>1</v>
      </c>
      <c r="CI67" s="704">
        <v>1201</v>
      </c>
      <c r="CJ67" s="704">
        <v>333</v>
      </c>
      <c r="CK67" s="33">
        <v>868</v>
      </c>
      <c r="CL67" s="704">
        <v>44</v>
      </c>
      <c r="CM67" s="704">
        <v>5</v>
      </c>
      <c r="CN67" s="33">
        <v>39</v>
      </c>
      <c r="CO67" s="704">
        <v>425</v>
      </c>
      <c r="CP67" s="704">
        <v>163</v>
      </c>
      <c r="CQ67" s="33">
        <v>262</v>
      </c>
      <c r="CR67" s="704">
        <v>1939</v>
      </c>
      <c r="CS67" s="704">
        <v>879</v>
      </c>
      <c r="CT67" s="33">
        <v>1060</v>
      </c>
      <c r="CU67" s="704">
        <v>0</v>
      </c>
      <c r="CV67" s="704">
        <v>0</v>
      </c>
      <c r="CW67" s="33">
        <v>0</v>
      </c>
      <c r="CX67" s="704">
        <v>0</v>
      </c>
      <c r="CY67" s="704">
        <v>0</v>
      </c>
      <c r="CZ67" s="33">
        <v>0</v>
      </c>
    </row>
    <row r="68" spans="2:104" x14ac:dyDescent="0.3">
      <c r="B68" s="130">
        <v>43862</v>
      </c>
      <c r="C68" s="704">
        <v>15405</v>
      </c>
      <c r="D68" s="704">
        <v>8341</v>
      </c>
      <c r="E68" s="33">
        <v>7064</v>
      </c>
      <c r="F68" s="704">
        <v>0</v>
      </c>
      <c r="G68" s="704">
        <v>0</v>
      </c>
      <c r="H68" s="33">
        <v>0</v>
      </c>
      <c r="I68" s="704">
        <v>3242</v>
      </c>
      <c r="J68" s="704">
        <v>2168</v>
      </c>
      <c r="K68" s="33">
        <v>1074</v>
      </c>
      <c r="L68" s="704">
        <v>12</v>
      </c>
      <c r="M68" s="704">
        <v>0</v>
      </c>
      <c r="N68" s="33">
        <v>12</v>
      </c>
      <c r="O68" s="704">
        <v>883</v>
      </c>
      <c r="P68" s="704">
        <v>375</v>
      </c>
      <c r="Q68" s="33">
        <v>508</v>
      </c>
      <c r="R68" s="704">
        <v>2855</v>
      </c>
      <c r="S68" s="704">
        <v>1086</v>
      </c>
      <c r="T68" s="33">
        <v>1769</v>
      </c>
      <c r="U68" s="704">
        <v>796</v>
      </c>
      <c r="V68" s="704">
        <v>727</v>
      </c>
      <c r="W68" s="33">
        <v>69</v>
      </c>
      <c r="X68" s="704">
        <v>406</v>
      </c>
      <c r="Y68" s="704">
        <v>186</v>
      </c>
      <c r="Z68" s="33">
        <v>220</v>
      </c>
      <c r="AA68" s="704">
        <v>194</v>
      </c>
      <c r="AB68" s="704">
        <v>122</v>
      </c>
      <c r="AC68" s="33">
        <v>72</v>
      </c>
      <c r="AD68" s="704">
        <v>22</v>
      </c>
      <c r="AE68" s="704">
        <v>0</v>
      </c>
      <c r="AF68" s="33">
        <v>22</v>
      </c>
      <c r="AG68" s="704">
        <v>25</v>
      </c>
      <c r="AH68" s="704">
        <v>0</v>
      </c>
      <c r="AI68" s="33">
        <v>25</v>
      </c>
      <c r="AJ68" s="704">
        <v>207</v>
      </c>
      <c r="AK68" s="704">
        <v>61</v>
      </c>
      <c r="AL68" s="33">
        <v>146</v>
      </c>
      <c r="AM68" s="704">
        <v>14</v>
      </c>
      <c r="AN68" s="704">
        <v>0</v>
      </c>
      <c r="AO68" s="33">
        <v>14</v>
      </c>
      <c r="AP68" s="704">
        <v>14</v>
      </c>
      <c r="AQ68" s="704">
        <v>0</v>
      </c>
      <c r="AR68" s="33">
        <v>14</v>
      </c>
      <c r="AS68" s="704">
        <v>80</v>
      </c>
      <c r="AT68" s="704">
        <v>20</v>
      </c>
      <c r="AU68" s="33">
        <v>60</v>
      </c>
      <c r="AV68" s="704">
        <v>1884</v>
      </c>
      <c r="AW68" s="704">
        <v>1176</v>
      </c>
      <c r="AX68" s="33">
        <v>708</v>
      </c>
      <c r="AY68" s="704">
        <v>0</v>
      </c>
      <c r="AZ68" s="704">
        <v>0</v>
      </c>
      <c r="BA68" s="33">
        <v>0</v>
      </c>
      <c r="BB68" s="704">
        <v>2</v>
      </c>
      <c r="BC68" s="704">
        <v>0</v>
      </c>
      <c r="BD68" s="33">
        <v>2</v>
      </c>
      <c r="BE68" s="704">
        <v>145</v>
      </c>
      <c r="BF68" s="704">
        <v>2</v>
      </c>
      <c r="BG68" s="33">
        <v>143</v>
      </c>
      <c r="BH68" s="704">
        <v>17</v>
      </c>
      <c r="BI68" s="704">
        <v>2</v>
      </c>
      <c r="BJ68" s="33">
        <v>15</v>
      </c>
      <c r="BK68" s="704">
        <v>52</v>
      </c>
      <c r="BL68" s="704">
        <v>0</v>
      </c>
      <c r="BM68" s="33">
        <v>52</v>
      </c>
      <c r="BN68" s="704">
        <v>58</v>
      </c>
      <c r="BO68" s="704">
        <v>0</v>
      </c>
      <c r="BP68" s="33">
        <v>58</v>
      </c>
      <c r="BQ68" s="704">
        <v>236</v>
      </c>
      <c r="BR68" s="704">
        <v>0</v>
      </c>
      <c r="BS68" s="33">
        <v>236</v>
      </c>
      <c r="BT68" s="704">
        <v>994</v>
      </c>
      <c r="BU68" s="704">
        <v>845</v>
      </c>
      <c r="BV68" s="33">
        <v>149</v>
      </c>
      <c r="BW68" s="704">
        <v>13</v>
      </c>
      <c r="BX68" s="704">
        <v>0</v>
      </c>
      <c r="BY68" s="33">
        <v>13</v>
      </c>
      <c r="BZ68" s="704">
        <v>226</v>
      </c>
      <c r="CA68" s="704">
        <v>6</v>
      </c>
      <c r="CB68" s="33">
        <v>220</v>
      </c>
      <c r="CC68" s="704">
        <v>708</v>
      </c>
      <c r="CD68" s="704">
        <v>449</v>
      </c>
      <c r="CE68" s="33">
        <v>259</v>
      </c>
      <c r="CF68" s="704">
        <v>2</v>
      </c>
      <c r="CG68" s="704">
        <v>0</v>
      </c>
      <c r="CH68" s="33">
        <v>2</v>
      </c>
      <c r="CI68" s="704">
        <v>515</v>
      </c>
      <c r="CJ68" s="704">
        <v>285</v>
      </c>
      <c r="CK68" s="33">
        <v>230</v>
      </c>
      <c r="CL68" s="704">
        <v>51</v>
      </c>
      <c r="CM68" s="704">
        <v>0</v>
      </c>
      <c r="CN68" s="33">
        <v>51</v>
      </c>
      <c r="CO68" s="704">
        <v>1005</v>
      </c>
      <c r="CP68" s="704">
        <v>495</v>
      </c>
      <c r="CQ68" s="33">
        <v>510</v>
      </c>
      <c r="CR68" s="704">
        <v>728</v>
      </c>
      <c r="CS68" s="704">
        <v>336</v>
      </c>
      <c r="CT68" s="33">
        <v>392</v>
      </c>
      <c r="CU68" s="704">
        <v>19</v>
      </c>
      <c r="CV68" s="704">
        <v>0</v>
      </c>
      <c r="CW68" s="33">
        <v>19</v>
      </c>
      <c r="CX68" s="704">
        <v>0</v>
      </c>
      <c r="CY68" s="704">
        <v>0</v>
      </c>
      <c r="CZ68" s="33">
        <v>0</v>
      </c>
    </row>
    <row r="69" spans="2:104" x14ac:dyDescent="0.3">
      <c r="B69" s="130">
        <v>43891</v>
      </c>
      <c r="C69" s="704">
        <v>10453</v>
      </c>
      <c r="D69" s="704">
        <v>5775</v>
      </c>
      <c r="E69" s="33">
        <v>4678</v>
      </c>
      <c r="F69" s="704">
        <v>0</v>
      </c>
      <c r="G69" s="704">
        <v>0</v>
      </c>
      <c r="H69" s="33">
        <v>0</v>
      </c>
      <c r="I69" s="704">
        <v>1426</v>
      </c>
      <c r="J69" s="704">
        <v>20</v>
      </c>
      <c r="K69" s="33">
        <v>1406</v>
      </c>
      <c r="L69" s="704">
        <v>8</v>
      </c>
      <c r="M69" s="704">
        <v>0</v>
      </c>
      <c r="N69" s="33">
        <v>8</v>
      </c>
      <c r="O69" s="704">
        <v>2046</v>
      </c>
      <c r="P69" s="704">
        <v>1881</v>
      </c>
      <c r="Q69" s="33">
        <v>165</v>
      </c>
      <c r="R69" s="704">
        <v>2456</v>
      </c>
      <c r="S69" s="704">
        <v>1488</v>
      </c>
      <c r="T69" s="33">
        <v>968</v>
      </c>
      <c r="U69" s="704">
        <v>199</v>
      </c>
      <c r="V69" s="704">
        <v>137</v>
      </c>
      <c r="W69" s="33">
        <v>62</v>
      </c>
      <c r="X69" s="704">
        <v>386</v>
      </c>
      <c r="Y69" s="704">
        <v>160</v>
      </c>
      <c r="Z69" s="33">
        <v>226</v>
      </c>
      <c r="AA69" s="704">
        <v>29</v>
      </c>
      <c r="AB69" s="704">
        <v>0</v>
      </c>
      <c r="AC69" s="33">
        <v>29</v>
      </c>
      <c r="AD69" s="704">
        <v>5</v>
      </c>
      <c r="AE69" s="704">
        <v>0</v>
      </c>
      <c r="AF69" s="33">
        <v>5</v>
      </c>
      <c r="AG69" s="704">
        <v>27</v>
      </c>
      <c r="AH69" s="704">
        <v>7</v>
      </c>
      <c r="AI69" s="33">
        <v>20</v>
      </c>
      <c r="AJ69" s="704">
        <v>151</v>
      </c>
      <c r="AK69" s="704">
        <v>0</v>
      </c>
      <c r="AL69" s="33">
        <v>151</v>
      </c>
      <c r="AM69" s="704">
        <v>7</v>
      </c>
      <c r="AN69" s="704">
        <v>0</v>
      </c>
      <c r="AO69" s="33">
        <v>7</v>
      </c>
      <c r="AP69" s="704">
        <v>7</v>
      </c>
      <c r="AQ69" s="704">
        <v>0</v>
      </c>
      <c r="AR69" s="33">
        <v>7</v>
      </c>
      <c r="AS69" s="704">
        <v>227</v>
      </c>
      <c r="AT69" s="704">
        <v>75</v>
      </c>
      <c r="AU69" s="33">
        <v>152</v>
      </c>
      <c r="AV69" s="704">
        <v>398</v>
      </c>
      <c r="AW69" s="704">
        <v>1</v>
      </c>
      <c r="AX69" s="33">
        <v>397</v>
      </c>
      <c r="AY69" s="704">
        <v>0</v>
      </c>
      <c r="AZ69" s="704">
        <v>0</v>
      </c>
      <c r="BA69" s="33">
        <v>0</v>
      </c>
      <c r="BB69" s="704">
        <v>5</v>
      </c>
      <c r="BC69" s="704">
        <v>0</v>
      </c>
      <c r="BD69" s="33">
        <v>5</v>
      </c>
      <c r="BE69" s="704">
        <v>124</v>
      </c>
      <c r="BF69" s="704">
        <v>3</v>
      </c>
      <c r="BG69" s="33">
        <v>121</v>
      </c>
      <c r="BH69" s="704">
        <v>5</v>
      </c>
      <c r="BI69" s="704">
        <v>0</v>
      </c>
      <c r="BJ69" s="33">
        <v>5</v>
      </c>
      <c r="BK69" s="704">
        <v>44</v>
      </c>
      <c r="BL69" s="704">
        <v>0</v>
      </c>
      <c r="BM69" s="33">
        <v>44</v>
      </c>
      <c r="BN69" s="704">
        <v>35</v>
      </c>
      <c r="BO69" s="704">
        <v>0</v>
      </c>
      <c r="BP69" s="33">
        <v>35</v>
      </c>
      <c r="BQ69" s="704">
        <v>134</v>
      </c>
      <c r="BR69" s="704">
        <v>48</v>
      </c>
      <c r="BS69" s="33">
        <v>86</v>
      </c>
      <c r="BT69" s="704">
        <v>157</v>
      </c>
      <c r="BU69" s="704">
        <v>104</v>
      </c>
      <c r="BV69" s="33">
        <v>53</v>
      </c>
      <c r="BW69" s="704">
        <v>8</v>
      </c>
      <c r="BX69" s="704">
        <v>0</v>
      </c>
      <c r="BY69" s="33">
        <v>8</v>
      </c>
      <c r="BZ69" s="704">
        <v>669</v>
      </c>
      <c r="CA69" s="704">
        <v>640</v>
      </c>
      <c r="CB69" s="33">
        <v>29</v>
      </c>
      <c r="CC69" s="704">
        <v>334</v>
      </c>
      <c r="CD69" s="704">
        <v>258</v>
      </c>
      <c r="CE69" s="33">
        <v>76</v>
      </c>
      <c r="CF69" s="704">
        <v>3</v>
      </c>
      <c r="CG69" s="704">
        <v>0</v>
      </c>
      <c r="CH69" s="33">
        <v>3</v>
      </c>
      <c r="CI69" s="704">
        <v>125</v>
      </c>
      <c r="CJ69" s="704">
        <v>2</v>
      </c>
      <c r="CK69" s="33">
        <v>123</v>
      </c>
      <c r="CL69" s="704">
        <v>966</v>
      </c>
      <c r="CM69" s="704">
        <v>920</v>
      </c>
      <c r="CN69" s="33">
        <v>46</v>
      </c>
      <c r="CO69" s="704">
        <v>90</v>
      </c>
      <c r="CP69" s="704">
        <v>14</v>
      </c>
      <c r="CQ69" s="33">
        <v>76</v>
      </c>
      <c r="CR69" s="704">
        <v>382</v>
      </c>
      <c r="CS69" s="704">
        <v>17</v>
      </c>
      <c r="CT69" s="33">
        <v>365</v>
      </c>
      <c r="CU69" s="704">
        <v>0</v>
      </c>
      <c r="CV69" s="704">
        <v>0</v>
      </c>
      <c r="CW69" s="33">
        <v>0</v>
      </c>
      <c r="CX69" s="704">
        <v>0</v>
      </c>
      <c r="CY69" s="704">
        <v>0</v>
      </c>
      <c r="CZ69" s="33">
        <v>0</v>
      </c>
    </row>
    <row r="70" spans="2:104" x14ac:dyDescent="0.3">
      <c r="B70" s="130">
        <v>43922</v>
      </c>
      <c r="C70" s="704">
        <v>3169</v>
      </c>
      <c r="D70" s="704">
        <v>1335</v>
      </c>
      <c r="E70" s="33">
        <v>1834</v>
      </c>
      <c r="F70" s="704">
        <v>1</v>
      </c>
      <c r="G70" s="704">
        <v>0</v>
      </c>
      <c r="H70" s="33">
        <v>1</v>
      </c>
      <c r="I70" s="704">
        <v>404</v>
      </c>
      <c r="J70" s="704">
        <v>0</v>
      </c>
      <c r="K70" s="33">
        <v>404</v>
      </c>
      <c r="L70" s="704">
        <v>0</v>
      </c>
      <c r="M70" s="704">
        <v>0</v>
      </c>
      <c r="N70" s="33">
        <v>0</v>
      </c>
      <c r="O70" s="704">
        <v>421</v>
      </c>
      <c r="P70" s="704">
        <v>381</v>
      </c>
      <c r="Q70" s="33">
        <v>40</v>
      </c>
      <c r="R70" s="704">
        <v>758</v>
      </c>
      <c r="S70" s="704">
        <v>565</v>
      </c>
      <c r="T70" s="33">
        <v>193</v>
      </c>
      <c r="U70" s="704">
        <v>1</v>
      </c>
      <c r="V70" s="704">
        <v>0</v>
      </c>
      <c r="W70" s="33">
        <v>1</v>
      </c>
      <c r="X70" s="704">
        <v>18</v>
      </c>
      <c r="Y70" s="704">
        <v>0</v>
      </c>
      <c r="Z70" s="33">
        <v>18</v>
      </c>
      <c r="AA70" s="704">
        <v>24</v>
      </c>
      <c r="AB70" s="704">
        <v>0</v>
      </c>
      <c r="AC70" s="33">
        <v>24</v>
      </c>
      <c r="AD70" s="704">
        <v>11</v>
      </c>
      <c r="AE70" s="704">
        <v>0</v>
      </c>
      <c r="AF70" s="33">
        <v>11</v>
      </c>
      <c r="AG70" s="704">
        <v>3</v>
      </c>
      <c r="AH70" s="704">
        <v>0</v>
      </c>
      <c r="AI70" s="33">
        <v>3</v>
      </c>
      <c r="AJ70" s="704">
        <v>25</v>
      </c>
      <c r="AK70" s="704">
        <v>1</v>
      </c>
      <c r="AL70" s="33">
        <v>24</v>
      </c>
      <c r="AM70" s="704">
        <v>12</v>
      </c>
      <c r="AN70" s="704">
        <v>0</v>
      </c>
      <c r="AO70" s="33">
        <v>12</v>
      </c>
      <c r="AP70" s="704">
        <v>0</v>
      </c>
      <c r="AQ70" s="704">
        <v>0</v>
      </c>
      <c r="AR70" s="33">
        <v>0</v>
      </c>
      <c r="AS70" s="704">
        <v>7</v>
      </c>
      <c r="AT70" s="704">
        <v>0</v>
      </c>
      <c r="AU70" s="33">
        <v>7</v>
      </c>
      <c r="AV70" s="704">
        <v>97</v>
      </c>
      <c r="AW70" s="704">
        <v>35</v>
      </c>
      <c r="AX70" s="33">
        <v>62</v>
      </c>
      <c r="AY70" s="704">
        <v>0</v>
      </c>
      <c r="AZ70" s="704">
        <v>0</v>
      </c>
      <c r="BA70" s="33">
        <v>0</v>
      </c>
      <c r="BB70" s="704">
        <v>1</v>
      </c>
      <c r="BC70" s="704">
        <v>0</v>
      </c>
      <c r="BD70" s="33">
        <v>1</v>
      </c>
      <c r="BE70" s="704">
        <v>151</v>
      </c>
      <c r="BF70" s="704">
        <v>6</v>
      </c>
      <c r="BG70" s="33">
        <v>145</v>
      </c>
      <c r="BH70" s="704">
        <v>6</v>
      </c>
      <c r="BI70" s="704">
        <v>0</v>
      </c>
      <c r="BJ70" s="33">
        <v>6</v>
      </c>
      <c r="BK70" s="704">
        <v>0</v>
      </c>
      <c r="BL70" s="704">
        <v>0</v>
      </c>
      <c r="BM70" s="33">
        <v>0</v>
      </c>
      <c r="BN70" s="704">
        <v>5</v>
      </c>
      <c r="BO70" s="704">
        <v>0</v>
      </c>
      <c r="BP70" s="33">
        <v>5</v>
      </c>
      <c r="BQ70" s="704">
        <v>1</v>
      </c>
      <c r="BR70" s="704">
        <v>0</v>
      </c>
      <c r="BS70" s="33">
        <v>1</v>
      </c>
      <c r="BT70" s="704">
        <v>405</v>
      </c>
      <c r="BU70" s="704">
        <v>16</v>
      </c>
      <c r="BV70" s="33">
        <v>389</v>
      </c>
      <c r="BW70" s="704">
        <v>6</v>
      </c>
      <c r="BX70" s="704">
        <v>0</v>
      </c>
      <c r="BY70" s="33">
        <v>6</v>
      </c>
      <c r="BZ70" s="704">
        <v>3</v>
      </c>
      <c r="CA70" s="704">
        <v>0</v>
      </c>
      <c r="CB70" s="33">
        <v>3</v>
      </c>
      <c r="CC70" s="704">
        <v>163</v>
      </c>
      <c r="CD70" s="704">
        <v>160</v>
      </c>
      <c r="CE70" s="33">
        <v>3</v>
      </c>
      <c r="CF70" s="704">
        <v>0</v>
      </c>
      <c r="CG70" s="704">
        <v>0</v>
      </c>
      <c r="CH70" s="33">
        <v>0</v>
      </c>
      <c r="CI70" s="704">
        <v>343</v>
      </c>
      <c r="CJ70" s="704">
        <v>0</v>
      </c>
      <c r="CK70" s="33">
        <v>343</v>
      </c>
      <c r="CL70" s="704">
        <v>12</v>
      </c>
      <c r="CM70" s="704">
        <v>0</v>
      </c>
      <c r="CN70" s="33">
        <v>12</v>
      </c>
      <c r="CO70" s="704">
        <v>152</v>
      </c>
      <c r="CP70" s="704">
        <v>129</v>
      </c>
      <c r="CQ70" s="33">
        <v>23</v>
      </c>
      <c r="CR70" s="704">
        <v>139</v>
      </c>
      <c r="CS70" s="704">
        <v>42</v>
      </c>
      <c r="CT70" s="33">
        <v>97</v>
      </c>
      <c r="CU70" s="704">
        <v>0</v>
      </c>
      <c r="CV70" s="704">
        <v>0</v>
      </c>
      <c r="CW70" s="33">
        <v>0</v>
      </c>
      <c r="CX70" s="704">
        <v>0</v>
      </c>
      <c r="CY70" s="704">
        <v>0</v>
      </c>
      <c r="CZ70" s="33">
        <v>0</v>
      </c>
    </row>
    <row r="71" spans="2:104" x14ac:dyDescent="0.3">
      <c r="B71" s="130">
        <v>43952</v>
      </c>
      <c r="C71" s="704">
        <v>8381</v>
      </c>
      <c r="D71" s="704">
        <v>4747</v>
      </c>
      <c r="E71" s="33">
        <v>3634</v>
      </c>
      <c r="F71" s="704">
        <v>2</v>
      </c>
      <c r="G71" s="704">
        <v>0</v>
      </c>
      <c r="H71" s="33">
        <v>2</v>
      </c>
      <c r="I71" s="704">
        <v>1070</v>
      </c>
      <c r="J71" s="704">
        <v>559</v>
      </c>
      <c r="K71" s="33">
        <v>511</v>
      </c>
      <c r="L71" s="704">
        <v>0</v>
      </c>
      <c r="M71" s="704">
        <v>0</v>
      </c>
      <c r="N71" s="33">
        <v>0</v>
      </c>
      <c r="O71" s="704">
        <v>217</v>
      </c>
      <c r="P71" s="704">
        <v>127</v>
      </c>
      <c r="Q71" s="33">
        <v>90</v>
      </c>
      <c r="R71" s="704">
        <v>1735</v>
      </c>
      <c r="S71" s="704">
        <v>895</v>
      </c>
      <c r="T71" s="33">
        <v>840</v>
      </c>
      <c r="U71" s="704">
        <v>40</v>
      </c>
      <c r="V71" s="704">
        <v>4</v>
      </c>
      <c r="W71" s="33">
        <v>36</v>
      </c>
      <c r="X71" s="704">
        <v>162</v>
      </c>
      <c r="Y71" s="704">
        <v>0</v>
      </c>
      <c r="Z71" s="33">
        <v>162</v>
      </c>
      <c r="AA71" s="704">
        <v>26</v>
      </c>
      <c r="AB71" s="704">
        <v>1</v>
      </c>
      <c r="AC71" s="33">
        <v>25</v>
      </c>
      <c r="AD71" s="704">
        <v>10</v>
      </c>
      <c r="AE71" s="704">
        <v>0</v>
      </c>
      <c r="AF71" s="33">
        <v>10</v>
      </c>
      <c r="AG71" s="704">
        <v>6</v>
      </c>
      <c r="AH71" s="704">
        <v>1</v>
      </c>
      <c r="AI71" s="33">
        <v>5</v>
      </c>
      <c r="AJ71" s="704">
        <v>136</v>
      </c>
      <c r="AK71" s="704">
        <v>96</v>
      </c>
      <c r="AL71" s="33">
        <v>40</v>
      </c>
      <c r="AM71" s="704">
        <v>22</v>
      </c>
      <c r="AN71" s="704">
        <v>0</v>
      </c>
      <c r="AO71" s="33">
        <v>22</v>
      </c>
      <c r="AP71" s="704">
        <v>0</v>
      </c>
      <c r="AQ71" s="704">
        <v>0</v>
      </c>
      <c r="AR71" s="33">
        <v>0</v>
      </c>
      <c r="AS71" s="704">
        <v>33</v>
      </c>
      <c r="AT71" s="704">
        <v>0</v>
      </c>
      <c r="AU71" s="33">
        <v>33</v>
      </c>
      <c r="AV71" s="704">
        <v>257</v>
      </c>
      <c r="AW71" s="704">
        <v>0</v>
      </c>
      <c r="AX71" s="33">
        <v>257</v>
      </c>
      <c r="AY71" s="704">
        <v>3</v>
      </c>
      <c r="AZ71" s="704">
        <v>3</v>
      </c>
      <c r="BA71" s="33">
        <v>0</v>
      </c>
      <c r="BB71" s="704">
        <v>14</v>
      </c>
      <c r="BC71" s="704">
        <v>0</v>
      </c>
      <c r="BD71" s="33">
        <v>14</v>
      </c>
      <c r="BE71" s="704">
        <v>91</v>
      </c>
      <c r="BF71" s="704">
        <v>1</v>
      </c>
      <c r="BG71" s="33">
        <v>90</v>
      </c>
      <c r="BH71" s="704">
        <v>1</v>
      </c>
      <c r="BI71" s="704">
        <v>0</v>
      </c>
      <c r="BJ71" s="33">
        <v>1</v>
      </c>
      <c r="BK71" s="704">
        <v>137</v>
      </c>
      <c r="BL71" s="704">
        <v>0</v>
      </c>
      <c r="BM71" s="33">
        <v>137</v>
      </c>
      <c r="BN71" s="704">
        <v>571</v>
      </c>
      <c r="BO71" s="704">
        <v>540</v>
      </c>
      <c r="BP71" s="33">
        <v>31</v>
      </c>
      <c r="BQ71" s="704">
        <v>442</v>
      </c>
      <c r="BR71" s="704">
        <v>241</v>
      </c>
      <c r="BS71" s="33">
        <v>201</v>
      </c>
      <c r="BT71" s="704">
        <v>391</v>
      </c>
      <c r="BU71" s="704">
        <v>297</v>
      </c>
      <c r="BV71" s="33">
        <v>94</v>
      </c>
      <c r="BW71" s="704">
        <v>26</v>
      </c>
      <c r="BX71" s="704">
        <v>0</v>
      </c>
      <c r="BY71" s="33">
        <v>26</v>
      </c>
      <c r="BZ71" s="704">
        <v>24</v>
      </c>
      <c r="CA71" s="704">
        <v>0</v>
      </c>
      <c r="CB71" s="33">
        <v>24</v>
      </c>
      <c r="CC71" s="704">
        <v>173</v>
      </c>
      <c r="CD71" s="704">
        <v>3</v>
      </c>
      <c r="CE71" s="33">
        <v>170</v>
      </c>
      <c r="CF71" s="704">
        <v>0</v>
      </c>
      <c r="CG71" s="704">
        <v>0</v>
      </c>
      <c r="CH71" s="33">
        <v>0</v>
      </c>
      <c r="CI71" s="704">
        <v>404</v>
      </c>
      <c r="CJ71" s="704">
        <v>22</v>
      </c>
      <c r="CK71" s="33">
        <v>382</v>
      </c>
      <c r="CL71" s="704">
        <v>36</v>
      </c>
      <c r="CM71" s="704">
        <v>0</v>
      </c>
      <c r="CN71" s="33">
        <v>36</v>
      </c>
      <c r="CO71" s="704">
        <v>607</v>
      </c>
      <c r="CP71" s="704">
        <v>535</v>
      </c>
      <c r="CQ71" s="33">
        <v>72</v>
      </c>
      <c r="CR71" s="704">
        <v>1745</v>
      </c>
      <c r="CS71" s="704">
        <v>1422</v>
      </c>
      <c r="CT71" s="33">
        <v>323</v>
      </c>
      <c r="CU71" s="704">
        <v>0</v>
      </c>
      <c r="CV71" s="704">
        <v>0</v>
      </c>
      <c r="CW71" s="33">
        <v>0</v>
      </c>
      <c r="CX71" s="704">
        <v>0</v>
      </c>
      <c r="CY71" s="704">
        <v>0</v>
      </c>
      <c r="CZ71" s="33">
        <v>0</v>
      </c>
    </row>
    <row r="72" spans="2:104" x14ac:dyDescent="0.3">
      <c r="B72" s="130">
        <v>43983</v>
      </c>
      <c r="C72" s="704">
        <v>10924</v>
      </c>
      <c r="D72" s="704">
        <v>6332</v>
      </c>
      <c r="E72" s="33">
        <v>4592</v>
      </c>
      <c r="F72" s="704">
        <v>2</v>
      </c>
      <c r="G72" s="704">
        <v>0</v>
      </c>
      <c r="H72" s="33">
        <v>2</v>
      </c>
      <c r="I72" s="704">
        <v>1070</v>
      </c>
      <c r="J72" s="704">
        <v>80</v>
      </c>
      <c r="K72" s="33">
        <v>990</v>
      </c>
      <c r="L72" s="704">
        <v>0</v>
      </c>
      <c r="M72" s="704">
        <v>0</v>
      </c>
      <c r="N72" s="33">
        <v>0</v>
      </c>
      <c r="O72" s="704">
        <v>1721</v>
      </c>
      <c r="P72" s="704">
        <v>1582</v>
      </c>
      <c r="Q72" s="33">
        <v>139</v>
      </c>
      <c r="R72" s="704">
        <v>2902</v>
      </c>
      <c r="S72" s="704">
        <v>1921</v>
      </c>
      <c r="T72" s="33">
        <v>981</v>
      </c>
      <c r="U72" s="704">
        <v>891</v>
      </c>
      <c r="V72" s="704">
        <v>618</v>
      </c>
      <c r="W72" s="33">
        <v>273</v>
      </c>
      <c r="X72" s="704">
        <v>227</v>
      </c>
      <c r="Y72" s="704">
        <v>1</v>
      </c>
      <c r="Z72" s="33">
        <v>226</v>
      </c>
      <c r="AA72" s="704">
        <v>316</v>
      </c>
      <c r="AB72" s="704">
        <v>97</v>
      </c>
      <c r="AC72" s="33">
        <v>219</v>
      </c>
      <c r="AD72" s="704">
        <v>31</v>
      </c>
      <c r="AE72" s="704">
        <v>0</v>
      </c>
      <c r="AF72" s="33">
        <v>31</v>
      </c>
      <c r="AG72" s="704">
        <v>42</v>
      </c>
      <c r="AH72" s="704">
        <v>1</v>
      </c>
      <c r="AI72" s="33">
        <v>41</v>
      </c>
      <c r="AJ72" s="704">
        <v>127</v>
      </c>
      <c r="AK72" s="704">
        <v>19</v>
      </c>
      <c r="AL72" s="33">
        <v>108</v>
      </c>
      <c r="AM72" s="704">
        <v>29</v>
      </c>
      <c r="AN72" s="704">
        <v>0</v>
      </c>
      <c r="AO72" s="33">
        <v>29</v>
      </c>
      <c r="AP72" s="704">
        <v>0</v>
      </c>
      <c r="AQ72" s="704">
        <v>0</v>
      </c>
      <c r="AR72" s="33">
        <v>0</v>
      </c>
      <c r="AS72" s="704">
        <v>36</v>
      </c>
      <c r="AT72" s="704">
        <v>3</v>
      </c>
      <c r="AU72" s="33">
        <v>33</v>
      </c>
      <c r="AV72" s="704">
        <v>578</v>
      </c>
      <c r="AW72" s="704">
        <v>440</v>
      </c>
      <c r="AX72" s="33">
        <v>138</v>
      </c>
      <c r="AY72" s="704">
        <v>4</v>
      </c>
      <c r="AZ72" s="704">
        <v>0</v>
      </c>
      <c r="BA72" s="33">
        <v>4</v>
      </c>
      <c r="BB72" s="704">
        <v>11</v>
      </c>
      <c r="BC72" s="704">
        <v>5</v>
      </c>
      <c r="BD72" s="33">
        <v>6</v>
      </c>
      <c r="BE72" s="704">
        <v>55</v>
      </c>
      <c r="BF72" s="704">
        <v>4</v>
      </c>
      <c r="BG72" s="33">
        <v>51</v>
      </c>
      <c r="BH72" s="704">
        <v>10</v>
      </c>
      <c r="BI72" s="704">
        <v>0</v>
      </c>
      <c r="BJ72" s="33">
        <v>10</v>
      </c>
      <c r="BK72" s="704">
        <v>132</v>
      </c>
      <c r="BL72" s="704">
        <v>0</v>
      </c>
      <c r="BM72" s="33">
        <v>132</v>
      </c>
      <c r="BN72" s="704">
        <v>165</v>
      </c>
      <c r="BO72" s="704">
        <v>71</v>
      </c>
      <c r="BP72" s="33">
        <v>94</v>
      </c>
      <c r="BQ72" s="704">
        <v>133</v>
      </c>
      <c r="BR72" s="704">
        <v>0</v>
      </c>
      <c r="BS72" s="33">
        <v>133</v>
      </c>
      <c r="BT72" s="704">
        <v>361</v>
      </c>
      <c r="BU72" s="704">
        <v>177</v>
      </c>
      <c r="BV72" s="33">
        <v>184</v>
      </c>
      <c r="BW72" s="704">
        <v>29</v>
      </c>
      <c r="BX72" s="704">
        <v>0</v>
      </c>
      <c r="BY72" s="33">
        <v>29</v>
      </c>
      <c r="BZ72" s="704">
        <v>150</v>
      </c>
      <c r="CA72" s="704">
        <v>42</v>
      </c>
      <c r="CB72" s="33">
        <v>108</v>
      </c>
      <c r="CC72" s="704">
        <v>309</v>
      </c>
      <c r="CD72" s="704">
        <v>194</v>
      </c>
      <c r="CE72" s="33">
        <v>115</v>
      </c>
      <c r="CF72" s="704">
        <v>16</v>
      </c>
      <c r="CG72" s="704">
        <v>0</v>
      </c>
      <c r="CH72" s="33">
        <v>16</v>
      </c>
      <c r="CI72" s="704">
        <v>110</v>
      </c>
      <c r="CJ72" s="704">
        <v>19</v>
      </c>
      <c r="CK72" s="33">
        <v>91</v>
      </c>
      <c r="CL72" s="704">
        <v>15</v>
      </c>
      <c r="CM72" s="704">
        <v>0</v>
      </c>
      <c r="CN72" s="33">
        <v>15</v>
      </c>
      <c r="CO72" s="704">
        <v>502</v>
      </c>
      <c r="CP72" s="704">
        <v>404</v>
      </c>
      <c r="CQ72" s="33">
        <v>98</v>
      </c>
      <c r="CR72" s="704">
        <v>950</v>
      </c>
      <c r="CS72" s="704">
        <v>654</v>
      </c>
      <c r="CT72" s="33">
        <v>296</v>
      </c>
      <c r="CU72" s="704">
        <v>0</v>
      </c>
      <c r="CV72" s="704">
        <v>0</v>
      </c>
      <c r="CW72" s="33">
        <v>0</v>
      </c>
      <c r="CX72" s="704">
        <v>0</v>
      </c>
      <c r="CY72" s="704">
        <v>0</v>
      </c>
      <c r="CZ72" s="33">
        <v>0</v>
      </c>
    </row>
    <row r="73" spans="2:104" x14ac:dyDescent="0.3">
      <c r="B73" s="130">
        <v>44013</v>
      </c>
      <c r="C73" s="704">
        <v>12102</v>
      </c>
      <c r="D73" s="704">
        <v>5947</v>
      </c>
      <c r="E73" s="33">
        <v>6155</v>
      </c>
      <c r="F73" s="704">
        <v>0</v>
      </c>
      <c r="G73" s="704">
        <v>0</v>
      </c>
      <c r="H73" s="33">
        <v>0</v>
      </c>
      <c r="I73" s="704">
        <v>1496</v>
      </c>
      <c r="J73" s="704">
        <v>235</v>
      </c>
      <c r="K73" s="33">
        <v>1261</v>
      </c>
      <c r="L73" s="704">
        <v>0</v>
      </c>
      <c r="M73" s="704">
        <v>0</v>
      </c>
      <c r="N73" s="33">
        <v>0</v>
      </c>
      <c r="O73" s="704">
        <v>764</v>
      </c>
      <c r="P73" s="704">
        <v>649</v>
      </c>
      <c r="Q73" s="33">
        <v>115</v>
      </c>
      <c r="R73" s="704">
        <v>3695</v>
      </c>
      <c r="S73" s="704">
        <v>1917</v>
      </c>
      <c r="T73" s="33">
        <v>1778</v>
      </c>
      <c r="U73" s="704">
        <v>114</v>
      </c>
      <c r="V73" s="704">
        <v>2</v>
      </c>
      <c r="W73" s="33">
        <v>112</v>
      </c>
      <c r="X73" s="704">
        <v>304</v>
      </c>
      <c r="Y73" s="704">
        <v>16</v>
      </c>
      <c r="Z73" s="33">
        <v>288</v>
      </c>
      <c r="AA73" s="704">
        <v>318</v>
      </c>
      <c r="AB73" s="704">
        <v>31</v>
      </c>
      <c r="AC73" s="33">
        <v>287</v>
      </c>
      <c r="AD73" s="704">
        <v>8</v>
      </c>
      <c r="AE73" s="704">
        <v>0</v>
      </c>
      <c r="AF73" s="33">
        <v>8</v>
      </c>
      <c r="AG73" s="704">
        <v>20</v>
      </c>
      <c r="AH73" s="704">
        <v>1</v>
      </c>
      <c r="AI73" s="33">
        <v>19</v>
      </c>
      <c r="AJ73" s="704">
        <v>101</v>
      </c>
      <c r="AK73" s="704">
        <v>3</v>
      </c>
      <c r="AL73" s="33">
        <v>98</v>
      </c>
      <c r="AM73" s="704">
        <v>95</v>
      </c>
      <c r="AN73" s="704">
        <v>0</v>
      </c>
      <c r="AO73" s="33">
        <v>95</v>
      </c>
      <c r="AP73" s="704">
        <v>12</v>
      </c>
      <c r="AQ73" s="704">
        <v>0</v>
      </c>
      <c r="AR73" s="33">
        <v>12</v>
      </c>
      <c r="AS73" s="704">
        <v>33</v>
      </c>
      <c r="AT73" s="704">
        <v>3</v>
      </c>
      <c r="AU73" s="33">
        <v>30</v>
      </c>
      <c r="AV73" s="704">
        <v>646</v>
      </c>
      <c r="AW73" s="704">
        <v>316</v>
      </c>
      <c r="AX73" s="33">
        <v>330</v>
      </c>
      <c r="AY73" s="704">
        <v>5</v>
      </c>
      <c r="AZ73" s="704">
        <v>0</v>
      </c>
      <c r="BA73" s="33">
        <v>5</v>
      </c>
      <c r="BB73" s="704">
        <v>1</v>
      </c>
      <c r="BC73" s="704">
        <v>1</v>
      </c>
      <c r="BD73" s="33">
        <v>0</v>
      </c>
      <c r="BE73" s="704">
        <v>446</v>
      </c>
      <c r="BF73" s="704">
        <v>294</v>
      </c>
      <c r="BG73" s="33">
        <v>152</v>
      </c>
      <c r="BH73" s="704">
        <v>4</v>
      </c>
      <c r="BI73" s="704">
        <v>1</v>
      </c>
      <c r="BJ73" s="33">
        <v>3</v>
      </c>
      <c r="BK73" s="704">
        <v>1203</v>
      </c>
      <c r="BL73" s="704">
        <v>1104</v>
      </c>
      <c r="BM73" s="33">
        <v>99</v>
      </c>
      <c r="BN73" s="704">
        <v>94</v>
      </c>
      <c r="BO73" s="704">
        <v>0</v>
      </c>
      <c r="BP73" s="33">
        <v>94</v>
      </c>
      <c r="BQ73" s="704">
        <v>57</v>
      </c>
      <c r="BR73" s="704">
        <v>1</v>
      </c>
      <c r="BS73" s="33">
        <v>56</v>
      </c>
      <c r="BT73" s="704">
        <v>328</v>
      </c>
      <c r="BU73" s="704">
        <v>243</v>
      </c>
      <c r="BV73" s="33">
        <v>85</v>
      </c>
      <c r="BW73" s="704">
        <v>10</v>
      </c>
      <c r="BX73" s="704">
        <v>0</v>
      </c>
      <c r="BY73" s="33">
        <v>10</v>
      </c>
      <c r="BZ73" s="704">
        <v>725</v>
      </c>
      <c r="CA73" s="704">
        <v>440</v>
      </c>
      <c r="CB73" s="33">
        <v>285</v>
      </c>
      <c r="CC73" s="704">
        <v>121</v>
      </c>
      <c r="CD73" s="704">
        <v>1</v>
      </c>
      <c r="CE73" s="33">
        <v>120</v>
      </c>
      <c r="CF73" s="704">
        <v>18</v>
      </c>
      <c r="CG73" s="704">
        <v>0</v>
      </c>
      <c r="CH73" s="33">
        <v>18</v>
      </c>
      <c r="CI73" s="704">
        <v>311</v>
      </c>
      <c r="CJ73" s="704">
        <v>181</v>
      </c>
      <c r="CK73" s="33">
        <v>130</v>
      </c>
      <c r="CL73" s="704">
        <v>20</v>
      </c>
      <c r="CM73" s="704">
        <v>0</v>
      </c>
      <c r="CN73" s="33">
        <v>20</v>
      </c>
      <c r="CO73" s="704">
        <v>111</v>
      </c>
      <c r="CP73" s="704">
        <v>3</v>
      </c>
      <c r="CQ73" s="33">
        <v>108</v>
      </c>
      <c r="CR73" s="704">
        <v>1042</v>
      </c>
      <c r="CS73" s="704">
        <v>505</v>
      </c>
      <c r="CT73" s="33">
        <v>537</v>
      </c>
      <c r="CU73" s="704">
        <v>0</v>
      </c>
      <c r="CV73" s="704">
        <v>0</v>
      </c>
      <c r="CW73" s="33">
        <v>0</v>
      </c>
      <c r="CX73" s="704">
        <v>0</v>
      </c>
      <c r="CY73" s="704">
        <v>0</v>
      </c>
      <c r="CZ73" s="33">
        <v>0</v>
      </c>
    </row>
    <row r="74" spans="2:104" x14ac:dyDescent="0.3">
      <c r="B74" s="130">
        <v>44044</v>
      </c>
      <c r="C74" s="704">
        <v>11799</v>
      </c>
      <c r="D74" s="704">
        <v>6561</v>
      </c>
      <c r="E74" s="33">
        <v>5238</v>
      </c>
      <c r="F74" s="704">
        <v>9</v>
      </c>
      <c r="G74" s="704">
        <v>0</v>
      </c>
      <c r="H74" s="33">
        <v>9</v>
      </c>
      <c r="I74" s="704">
        <v>1775</v>
      </c>
      <c r="J74" s="704">
        <v>840</v>
      </c>
      <c r="K74" s="33">
        <v>935</v>
      </c>
      <c r="L74" s="704">
        <v>3</v>
      </c>
      <c r="M74" s="704">
        <v>0</v>
      </c>
      <c r="N74" s="33">
        <v>3</v>
      </c>
      <c r="O74" s="704">
        <v>365</v>
      </c>
      <c r="P74" s="704">
        <v>315</v>
      </c>
      <c r="Q74" s="33">
        <v>50</v>
      </c>
      <c r="R74" s="704">
        <v>3107</v>
      </c>
      <c r="S74" s="704">
        <v>2399</v>
      </c>
      <c r="T74" s="33">
        <v>708</v>
      </c>
      <c r="U74" s="704">
        <v>271</v>
      </c>
      <c r="V74" s="704">
        <v>251</v>
      </c>
      <c r="W74" s="33">
        <v>20</v>
      </c>
      <c r="X74" s="704">
        <v>256</v>
      </c>
      <c r="Y74" s="704">
        <v>32</v>
      </c>
      <c r="Z74" s="33">
        <v>224</v>
      </c>
      <c r="AA74" s="704">
        <v>223</v>
      </c>
      <c r="AB74" s="704">
        <v>42</v>
      </c>
      <c r="AC74" s="33">
        <v>181</v>
      </c>
      <c r="AD74" s="704">
        <v>31</v>
      </c>
      <c r="AE74" s="704">
        <v>0</v>
      </c>
      <c r="AF74" s="33">
        <v>31</v>
      </c>
      <c r="AG74" s="704">
        <v>21</v>
      </c>
      <c r="AH74" s="704">
        <v>0</v>
      </c>
      <c r="AI74" s="33">
        <v>21</v>
      </c>
      <c r="AJ74" s="704">
        <v>473</v>
      </c>
      <c r="AK74" s="704">
        <v>348</v>
      </c>
      <c r="AL74" s="33">
        <v>125</v>
      </c>
      <c r="AM74" s="704">
        <v>49</v>
      </c>
      <c r="AN74" s="704">
        <v>20</v>
      </c>
      <c r="AO74" s="33">
        <v>29</v>
      </c>
      <c r="AP74" s="704">
        <v>13</v>
      </c>
      <c r="AQ74" s="704">
        <v>0</v>
      </c>
      <c r="AR74" s="33">
        <v>13</v>
      </c>
      <c r="AS74" s="704">
        <v>33</v>
      </c>
      <c r="AT74" s="704">
        <v>3</v>
      </c>
      <c r="AU74" s="33">
        <v>30</v>
      </c>
      <c r="AV74" s="704">
        <v>1165</v>
      </c>
      <c r="AW74" s="704">
        <v>469</v>
      </c>
      <c r="AX74" s="33">
        <v>696</v>
      </c>
      <c r="AY74" s="704">
        <v>4</v>
      </c>
      <c r="AZ74" s="704">
        <v>0</v>
      </c>
      <c r="BA74" s="33">
        <v>4</v>
      </c>
      <c r="BB74" s="704">
        <v>1</v>
      </c>
      <c r="BC74" s="704">
        <v>0</v>
      </c>
      <c r="BD74" s="33">
        <v>1</v>
      </c>
      <c r="BE74" s="704">
        <v>73</v>
      </c>
      <c r="BF74" s="704">
        <v>6</v>
      </c>
      <c r="BG74" s="33">
        <v>67</v>
      </c>
      <c r="BH74" s="704">
        <v>14</v>
      </c>
      <c r="BI74" s="704">
        <v>0</v>
      </c>
      <c r="BJ74" s="33">
        <v>14</v>
      </c>
      <c r="BK74" s="704">
        <v>88</v>
      </c>
      <c r="BL74" s="704">
        <v>0</v>
      </c>
      <c r="BM74" s="33">
        <v>88</v>
      </c>
      <c r="BN74" s="704">
        <v>537</v>
      </c>
      <c r="BO74" s="704">
        <v>320</v>
      </c>
      <c r="BP74" s="33">
        <v>217</v>
      </c>
      <c r="BQ74" s="704">
        <v>73</v>
      </c>
      <c r="BR74" s="704">
        <v>0</v>
      </c>
      <c r="BS74" s="33">
        <v>73</v>
      </c>
      <c r="BT74" s="704">
        <v>586</v>
      </c>
      <c r="BU74" s="704">
        <v>391</v>
      </c>
      <c r="BV74" s="33">
        <v>195</v>
      </c>
      <c r="BW74" s="704">
        <v>7</v>
      </c>
      <c r="BX74" s="704">
        <v>0</v>
      </c>
      <c r="BY74" s="33">
        <v>7</v>
      </c>
      <c r="BZ74" s="704">
        <v>356</v>
      </c>
      <c r="CA74" s="704">
        <v>40</v>
      </c>
      <c r="CB74" s="33">
        <v>316</v>
      </c>
      <c r="CC74" s="704">
        <v>613</v>
      </c>
      <c r="CD74" s="704">
        <v>356</v>
      </c>
      <c r="CE74" s="33">
        <v>257</v>
      </c>
      <c r="CF74" s="704">
        <v>1</v>
      </c>
      <c r="CG74" s="704">
        <v>0</v>
      </c>
      <c r="CH74" s="33">
        <v>1</v>
      </c>
      <c r="CI74" s="704">
        <v>700</v>
      </c>
      <c r="CJ74" s="704">
        <v>556</v>
      </c>
      <c r="CK74" s="33">
        <v>144</v>
      </c>
      <c r="CL74" s="704">
        <v>75</v>
      </c>
      <c r="CM74" s="704">
        <v>48</v>
      </c>
      <c r="CN74" s="33">
        <v>27</v>
      </c>
      <c r="CO74" s="704">
        <v>217</v>
      </c>
      <c r="CP74" s="704">
        <v>103</v>
      </c>
      <c r="CQ74" s="33">
        <v>114</v>
      </c>
      <c r="CR74" s="704">
        <v>660</v>
      </c>
      <c r="CS74" s="704">
        <v>22</v>
      </c>
      <c r="CT74" s="33">
        <v>638</v>
      </c>
      <c r="CU74" s="704">
        <v>0</v>
      </c>
      <c r="CV74" s="704">
        <v>0</v>
      </c>
      <c r="CW74" s="33">
        <v>0</v>
      </c>
      <c r="CX74" s="704">
        <v>0</v>
      </c>
      <c r="CY74" s="704">
        <v>0</v>
      </c>
      <c r="CZ74" s="33">
        <v>0</v>
      </c>
    </row>
    <row r="75" spans="2:104" x14ac:dyDescent="0.3">
      <c r="B75" s="130">
        <v>44075</v>
      </c>
      <c r="C75" s="704">
        <v>16058</v>
      </c>
      <c r="D75" s="704">
        <v>8757</v>
      </c>
      <c r="E75" s="33">
        <v>7301</v>
      </c>
      <c r="F75" s="704">
        <v>8</v>
      </c>
      <c r="G75" s="704">
        <v>0</v>
      </c>
      <c r="H75" s="33">
        <v>8</v>
      </c>
      <c r="I75" s="704">
        <v>2204</v>
      </c>
      <c r="J75" s="704">
        <v>820</v>
      </c>
      <c r="K75" s="33">
        <v>1384</v>
      </c>
      <c r="L75" s="704">
        <v>10</v>
      </c>
      <c r="M75" s="704">
        <v>4</v>
      </c>
      <c r="N75" s="33">
        <v>6</v>
      </c>
      <c r="O75" s="704">
        <v>554</v>
      </c>
      <c r="P75" s="704">
        <v>62</v>
      </c>
      <c r="Q75" s="33">
        <v>492</v>
      </c>
      <c r="R75" s="704">
        <v>3232</v>
      </c>
      <c r="S75" s="704">
        <v>1446</v>
      </c>
      <c r="T75" s="33">
        <v>1786</v>
      </c>
      <c r="U75" s="704">
        <v>558</v>
      </c>
      <c r="V75" s="704">
        <v>536</v>
      </c>
      <c r="W75" s="33">
        <v>22</v>
      </c>
      <c r="X75" s="704">
        <v>373</v>
      </c>
      <c r="Y75" s="704">
        <v>58</v>
      </c>
      <c r="Z75" s="33">
        <v>315</v>
      </c>
      <c r="AA75" s="704">
        <v>613</v>
      </c>
      <c r="AB75" s="704">
        <v>320</v>
      </c>
      <c r="AC75" s="33">
        <v>293</v>
      </c>
      <c r="AD75" s="704">
        <v>17</v>
      </c>
      <c r="AE75" s="704">
        <v>0</v>
      </c>
      <c r="AF75" s="33">
        <v>17</v>
      </c>
      <c r="AG75" s="704">
        <v>32</v>
      </c>
      <c r="AH75" s="704">
        <v>1</v>
      </c>
      <c r="AI75" s="33">
        <v>31</v>
      </c>
      <c r="AJ75" s="704">
        <v>250</v>
      </c>
      <c r="AK75" s="704">
        <v>32</v>
      </c>
      <c r="AL75" s="33">
        <v>218</v>
      </c>
      <c r="AM75" s="704">
        <v>309</v>
      </c>
      <c r="AN75" s="704">
        <v>100</v>
      </c>
      <c r="AO75" s="33">
        <v>209</v>
      </c>
      <c r="AP75" s="704">
        <v>31</v>
      </c>
      <c r="AQ75" s="704">
        <v>0</v>
      </c>
      <c r="AR75" s="33">
        <v>31</v>
      </c>
      <c r="AS75" s="704">
        <v>344</v>
      </c>
      <c r="AT75" s="704">
        <v>244</v>
      </c>
      <c r="AU75" s="33">
        <v>100</v>
      </c>
      <c r="AV75" s="704">
        <v>281</v>
      </c>
      <c r="AW75" s="704">
        <v>1</v>
      </c>
      <c r="AX75" s="33">
        <v>280</v>
      </c>
      <c r="AY75" s="704">
        <v>5</v>
      </c>
      <c r="AZ75" s="704">
        <v>0</v>
      </c>
      <c r="BA75" s="33">
        <v>5</v>
      </c>
      <c r="BB75" s="704">
        <v>6</v>
      </c>
      <c r="BC75" s="704">
        <v>0</v>
      </c>
      <c r="BD75" s="33">
        <v>6</v>
      </c>
      <c r="BE75" s="704">
        <v>393</v>
      </c>
      <c r="BF75" s="704">
        <v>159</v>
      </c>
      <c r="BG75" s="33">
        <v>234</v>
      </c>
      <c r="BH75" s="704">
        <v>4</v>
      </c>
      <c r="BI75" s="704">
        <v>2</v>
      </c>
      <c r="BJ75" s="33">
        <v>2</v>
      </c>
      <c r="BK75" s="704">
        <v>124</v>
      </c>
      <c r="BL75" s="704">
        <v>2</v>
      </c>
      <c r="BM75" s="33">
        <v>122</v>
      </c>
      <c r="BN75" s="704">
        <v>346</v>
      </c>
      <c r="BO75" s="704">
        <v>250</v>
      </c>
      <c r="BP75" s="33">
        <v>96</v>
      </c>
      <c r="BQ75" s="704">
        <v>177</v>
      </c>
      <c r="BR75" s="704">
        <v>38</v>
      </c>
      <c r="BS75" s="33">
        <v>139</v>
      </c>
      <c r="BT75" s="704">
        <v>181</v>
      </c>
      <c r="BU75" s="704">
        <v>83</v>
      </c>
      <c r="BV75" s="33">
        <v>98</v>
      </c>
      <c r="BW75" s="704">
        <v>234</v>
      </c>
      <c r="BX75" s="704">
        <v>217</v>
      </c>
      <c r="BY75" s="33">
        <v>17</v>
      </c>
      <c r="BZ75" s="704">
        <v>185</v>
      </c>
      <c r="CA75" s="704">
        <v>48</v>
      </c>
      <c r="CB75" s="33">
        <v>137</v>
      </c>
      <c r="CC75" s="704">
        <v>350</v>
      </c>
      <c r="CD75" s="704">
        <v>245</v>
      </c>
      <c r="CE75" s="33">
        <v>105</v>
      </c>
      <c r="CF75" s="704">
        <v>0</v>
      </c>
      <c r="CG75" s="704">
        <v>0</v>
      </c>
      <c r="CH75" s="33">
        <v>0</v>
      </c>
      <c r="CI75" s="704">
        <v>218</v>
      </c>
      <c r="CJ75" s="704">
        <v>64</v>
      </c>
      <c r="CK75" s="33">
        <v>154</v>
      </c>
      <c r="CL75" s="704">
        <v>23</v>
      </c>
      <c r="CM75" s="704">
        <v>0</v>
      </c>
      <c r="CN75" s="33">
        <v>23</v>
      </c>
      <c r="CO75" s="704">
        <v>2346</v>
      </c>
      <c r="CP75" s="704">
        <v>2170</v>
      </c>
      <c r="CQ75" s="33">
        <v>176</v>
      </c>
      <c r="CR75" s="704">
        <v>2450</v>
      </c>
      <c r="CS75" s="704">
        <v>1655</v>
      </c>
      <c r="CT75" s="33">
        <v>795</v>
      </c>
      <c r="CU75" s="704">
        <v>0</v>
      </c>
      <c r="CV75" s="704">
        <v>0</v>
      </c>
      <c r="CW75" s="33">
        <v>0</v>
      </c>
      <c r="CX75" s="704">
        <v>200</v>
      </c>
      <c r="CY75" s="704">
        <v>200</v>
      </c>
      <c r="CZ75" s="33">
        <v>0</v>
      </c>
    </row>
    <row r="76" spans="2:104" x14ac:dyDescent="0.3">
      <c r="B76" s="130">
        <v>44105</v>
      </c>
      <c r="C76" s="704">
        <v>14669</v>
      </c>
      <c r="D76" s="704">
        <v>8531</v>
      </c>
      <c r="E76" s="33">
        <v>6138</v>
      </c>
      <c r="F76" s="704">
        <v>18</v>
      </c>
      <c r="G76" s="704">
        <v>0</v>
      </c>
      <c r="H76" s="33">
        <v>18</v>
      </c>
      <c r="I76" s="704">
        <v>1738</v>
      </c>
      <c r="J76" s="704">
        <v>393</v>
      </c>
      <c r="K76" s="33">
        <v>1345</v>
      </c>
      <c r="L76" s="704">
        <v>10</v>
      </c>
      <c r="M76" s="704">
        <v>0</v>
      </c>
      <c r="N76" s="33">
        <v>10</v>
      </c>
      <c r="O76" s="704">
        <v>1793</v>
      </c>
      <c r="P76" s="704">
        <v>1239</v>
      </c>
      <c r="Q76" s="33">
        <v>554</v>
      </c>
      <c r="R76" s="704">
        <v>3850</v>
      </c>
      <c r="S76" s="704">
        <v>2853</v>
      </c>
      <c r="T76" s="33">
        <v>997</v>
      </c>
      <c r="U76" s="704">
        <v>1097</v>
      </c>
      <c r="V76" s="704">
        <v>855</v>
      </c>
      <c r="W76" s="33">
        <v>242</v>
      </c>
      <c r="X76" s="704">
        <v>337</v>
      </c>
      <c r="Y76" s="704">
        <v>63</v>
      </c>
      <c r="Z76" s="33">
        <v>274</v>
      </c>
      <c r="AA76" s="704">
        <v>174</v>
      </c>
      <c r="AB76" s="704">
        <v>89</v>
      </c>
      <c r="AC76" s="33">
        <v>85</v>
      </c>
      <c r="AD76" s="704">
        <v>10</v>
      </c>
      <c r="AE76" s="704">
        <v>0</v>
      </c>
      <c r="AF76" s="33">
        <v>10</v>
      </c>
      <c r="AG76" s="704">
        <v>34</v>
      </c>
      <c r="AH76" s="704">
        <v>0</v>
      </c>
      <c r="AI76" s="33">
        <v>34</v>
      </c>
      <c r="AJ76" s="704">
        <v>258</v>
      </c>
      <c r="AK76" s="704">
        <v>2</v>
      </c>
      <c r="AL76" s="33">
        <v>256</v>
      </c>
      <c r="AM76" s="704">
        <v>116</v>
      </c>
      <c r="AN76" s="704">
        <v>92</v>
      </c>
      <c r="AO76" s="33">
        <v>24</v>
      </c>
      <c r="AP76" s="704">
        <v>9</v>
      </c>
      <c r="AQ76" s="704">
        <v>0</v>
      </c>
      <c r="AR76" s="33">
        <v>9</v>
      </c>
      <c r="AS76" s="704">
        <v>44</v>
      </c>
      <c r="AT76" s="704">
        <v>3</v>
      </c>
      <c r="AU76" s="33">
        <v>41</v>
      </c>
      <c r="AV76" s="704">
        <v>289</v>
      </c>
      <c r="AW76" s="704">
        <v>1</v>
      </c>
      <c r="AX76" s="33">
        <v>288</v>
      </c>
      <c r="AY76" s="704">
        <v>2</v>
      </c>
      <c r="AZ76" s="704">
        <v>0</v>
      </c>
      <c r="BA76" s="33">
        <v>2</v>
      </c>
      <c r="BB76" s="704">
        <v>247</v>
      </c>
      <c r="BC76" s="704">
        <v>233</v>
      </c>
      <c r="BD76" s="33">
        <v>14</v>
      </c>
      <c r="BE76" s="704">
        <v>133</v>
      </c>
      <c r="BF76" s="704">
        <v>45</v>
      </c>
      <c r="BG76" s="33">
        <v>88</v>
      </c>
      <c r="BH76" s="704">
        <v>4</v>
      </c>
      <c r="BI76" s="704">
        <v>3</v>
      </c>
      <c r="BJ76" s="33">
        <v>1</v>
      </c>
      <c r="BK76" s="704">
        <v>83</v>
      </c>
      <c r="BL76" s="704">
        <v>4</v>
      </c>
      <c r="BM76" s="33">
        <v>79</v>
      </c>
      <c r="BN76" s="704">
        <v>138</v>
      </c>
      <c r="BO76" s="704">
        <v>0</v>
      </c>
      <c r="BP76" s="33">
        <v>138</v>
      </c>
      <c r="BQ76" s="704">
        <v>157</v>
      </c>
      <c r="BR76" s="704">
        <v>0</v>
      </c>
      <c r="BS76" s="33">
        <v>157</v>
      </c>
      <c r="BT76" s="704">
        <v>513</v>
      </c>
      <c r="BU76" s="704">
        <v>314</v>
      </c>
      <c r="BV76" s="33">
        <v>199</v>
      </c>
      <c r="BW76" s="704">
        <v>17</v>
      </c>
      <c r="BX76" s="704">
        <v>0</v>
      </c>
      <c r="BY76" s="33">
        <v>17</v>
      </c>
      <c r="BZ76" s="704">
        <v>321</v>
      </c>
      <c r="CA76" s="704">
        <v>77</v>
      </c>
      <c r="CB76" s="33">
        <v>244</v>
      </c>
      <c r="CC76" s="704">
        <v>243</v>
      </c>
      <c r="CD76" s="704">
        <v>52</v>
      </c>
      <c r="CE76" s="33">
        <v>191</v>
      </c>
      <c r="CF76" s="704">
        <v>2</v>
      </c>
      <c r="CG76" s="704">
        <v>0</v>
      </c>
      <c r="CH76" s="33">
        <v>2</v>
      </c>
      <c r="CI76" s="704">
        <v>381</v>
      </c>
      <c r="CJ76" s="704">
        <v>64</v>
      </c>
      <c r="CK76" s="33">
        <v>317</v>
      </c>
      <c r="CL76" s="704">
        <v>195</v>
      </c>
      <c r="CM76" s="704">
        <v>147</v>
      </c>
      <c r="CN76" s="33">
        <v>48</v>
      </c>
      <c r="CO76" s="704">
        <v>97</v>
      </c>
      <c r="CP76" s="704">
        <v>6</v>
      </c>
      <c r="CQ76" s="33">
        <v>91</v>
      </c>
      <c r="CR76" s="704">
        <v>2356</v>
      </c>
      <c r="CS76" s="704">
        <v>1996</v>
      </c>
      <c r="CT76" s="33">
        <v>360</v>
      </c>
      <c r="CU76" s="704">
        <v>3</v>
      </c>
      <c r="CV76" s="704">
        <v>0</v>
      </c>
      <c r="CW76" s="33">
        <v>3</v>
      </c>
      <c r="CX76" s="704">
        <v>0</v>
      </c>
      <c r="CY76" s="704">
        <v>0</v>
      </c>
      <c r="CZ76" s="33">
        <v>0</v>
      </c>
    </row>
    <row r="77" spans="2:104" x14ac:dyDescent="0.3">
      <c r="B77" s="130">
        <v>44136</v>
      </c>
      <c r="C77" s="704">
        <v>14332</v>
      </c>
      <c r="D77" s="704">
        <v>8114</v>
      </c>
      <c r="E77" s="33">
        <v>6218</v>
      </c>
      <c r="F77" s="704">
        <v>8</v>
      </c>
      <c r="G77" s="704">
        <v>0</v>
      </c>
      <c r="H77" s="33">
        <v>8</v>
      </c>
      <c r="I77" s="704">
        <v>1586</v>
      </c>
      <c r="J77" s="704">
        <v>624</v>
      </c>
      <c r="K77" s="33">
        <v>962</v>
      </c>
      <c r="L77" s="704">
        <v>2</v>
      </c>
      <c r="M77" s="704">
        <v>0</v>
      </c>
      <c r="N77" s="33">
        <v>2</v>
      </c>
      <c r="O77" s="704">
        <v>653</v>
      </c>
      <c r="P77" s="704">
        <v>540</v>
      </c>
      <c r="Q77" s="33">
        <v>113</v>
      </c>
      <c r="R77" s="704">
        <v>2069</v>
      </c>
      <c r="S77" s="704">
        <v>956</v>
      </c>
      <c r="T77" s="33">
        <v>1113</v>
      </c>
      <c r="U77" s="704">
        <v>1135</v>
      </c>
      <c r="V77" s="704">
        <v>742</v>
      </c>
      <c r="W77" s="33">
        <v>393</v>
      </c>
      <c r="X77" s="704">
        <v>338</v>
      </c>
      <c r="Y77" s="704">
        <v>0</v>
      </c>
      <c r="Z77" s="33">
        <v>338</v>
      </c>
      <c r="AA77" s="704">
        <v>254</v>
      </c>
      <c r="AB77" s="704">
        <v>101</v>
      </c>
      <c r="AC77" s="33">
        <v>153</v>
      </c>
      <c r="AD77" s="704">
        <v>38</v>
      </c>
      <c r="AE77" s="704">
        <v>0</v>
      </c>
      <c r="AF77" s="33">
        <v>38</v>
      </c>
      <c r="AG77" s="704">
        <v>56</v>
      </c>
      <c r="AH77" s="704">
        <v>3</v>
      </c>
      <c r="AI77" s="33">
        <v>53</v>
      </c>
      <c r="AJ77" s="704">
        <v>100</v>
      </c>
      <c r="AK77" s="704">
        <v>1</v>
      </c>
      <c r="AL77" s="33">
        <v>99</v>
      </c>
      <c r="AM77" s="704">
        <v>129</v>
      </c>
      <c r="AN77" s="704">
        <v>116</v>
      </c>
      <c r="AO77" s="33">
        <v>13</v>
      </c>
      <c r="AP77" s="704">
        <v>13</v>
      </c>
      <c r="AQ77" s="704">
        <v>0</v>
      </c>
      <c r="AR77" s="33">
        <v>13</v>
      </c>
      <c r="AS77" s="704">
        <v>70</v>
      </c>
      <c r="AT77" s="704">
        <v>5</v>
      </c>
      <c r="AU77" s="33">
        <v>65</v>
      </c>
      <c r="AV77" s="704">
        <v>2181</v>
      </c>
      <c r="AW77" s="704">
        <v>1687</v>
      </c>
      <c r="AX77" s="33">
        <v>494</v>
      </c>
      <c r="AY77" s="704">
        <v>8</v>
      </c>
      <c r="AZ77" s="704">
        <v>0</v>
      </c>
      <c r="BA77" s="33">
        <v>8</v>
      </c>
      <c r="BB77" s="704">
        <v>15</v>
      </c>
      <c r="BC77" s="704">
        <v>0</v>
      </c>
      <c r="BD77" s="33">
        <v>15</v>
      </c>
      <c r="BE77" s="704">
        <v>602</v>
      </c>
      <c r="BF77" s="704">
        <v>465</v>
      </c>
      <c r="BG77" s="33">
        <v>137</v>
      </c>
      <c r="BH77" s="704">
        <v>872</v>
      </c>
      <c r="BI77" s="704">
        <v>856</v>
      </c>
      <c r="BJ77" s="33">
        <v>16</v>
      </c>
      <c r="BK77" s="704">
        <v>8</v>
      </c>
      <c r="BL77" s="704">
        <v>0</v>
      </c>
      <c r="BM77" s="33">
        <v>8</v>
      </c>
      <c r="BN77" s="704">
        <v>800</v>
      </c>
      <c r="BO77" s="704">
        <v>722</v>
      </c>
      <c r="BP77" s="33">
        <v>78</v>
      </c>
      <c r="BQ77" s="704">
        <v>517</v>
      </c>
      <c r="BR77" s="704">
        <v>0</v>
      </c>
      <c r="BS77" s="33">
        <v>517</v>
      </c>
      <c r="BT77" s="704">
        <v>126</v>
      </c>
      <c r="BU77" s="704">
        <v>0</v>
      </c>
      <c r="BV77" s="33">
        <v>126</v>
      </c>
      <c r="BW77" s="704">
        <v>24</v>
      </c>
      <c r="BX77" s="704">
        <v>0</v>
      </c>
      <c r="BY77" s="33">
        <v>24</v>
      </c>
      <c r="BZ77" s="704">
        <v>360</v>
      </c>
      <c r="CA77" s="704">
        <v>182</v>
      </c>
      <c r="CB77" s="33">
        <v>178</v>
      </c>
      <c r="CC77" s="704">
        <v>440</v>
      </c>
      <c r="CD77" s="704">
        <v>176</v>
      </c>
      <c r="CE77" s="33">
        <v>264</v>
      </c>
      <c r="CF77" s="704">
        <v>0</v>
      </c>
      <c r="CG77" s="704">
        <v>0</v>
      </c>
      <c r="CH77" s="33">
        <v>0</v>
      </c>
      <c r="CI77" s="704">
        <v>292</v>
      </c>
      <c r="CJ77" s="704">
        <v>9</v>
      </c>
      <c r="CK77" s="33">
        <v>283</v>
      </c>
      <c r="CL77" s="704">
        <v>55</v>
      </c>
      <c r="CM77" s="704">
        <v>7</v>
      </c>
      <c r="CN77" s="33">
        <v>48</v>
      </c>
      <c r="CO77" s="704">
        <v>585</v>
      </c>
      <c r="CP77" s="704">
        <v>450</v>
      </c>
      <c r="CQ77" s="33">
        <v>135</v>
      </c>
      <c r="CR77" s="704">
        <v>993</v>
      </c>
      <c r="CS77" s="704">
        <v>472</v>
      </c>
      <c r="CT77" s="33">
        <v>521</v>
      </c>
      <c r="CU77" s="704">
        <v>3</v>
      </c>
      <c r="CV77" s="704">
        <v>0</v>
      </c>
      <c r="CW77" s="33">
        <v>3</v>
      </c>
      <c r="CX77" s="704">
        <v>0</v>
      </c>
      <c r="CY77" s="704">
        <v>0</v>
      </c>
      <c r="CZ77" s="33">
        <v>0</v>
      </c>
    </row>
    <row r="78" spans="2:104" x14ac:dyDescent="0.3">
      <c r="B78" s="130">
        <v>44166</v>
      </c>
      <c r="C78" s="704">
        <v>22467</v>
      </c>
      <c r="D78" s="704">
        <v>10471</v>
      </c>
      <c r="E78" s="33">
        <v>11996</v>
      </c>
      <c r="F78" s="704">
        <v>7</v>
      </c>
      <c r="G78" s="704">
        <v>0</v>
      </c>
      <c r="H78" s="33">
        <v>7</v>
      </c>
      <c r="I78" s="704">
        <v>2959</v>
      </c>
      <c r="J78" s="704">
        <v>497</v>
      </c>
      <c r="K78" s="33">
        <v>2462</v>
      </c>
      <c r="L78" s="704">
        <v>5</v>
      </c>
      <c r="M78" s="704">
        <v>0</v>
      </c>
      <c r="N78" s="33">
        <v>5</v>
      </c>
      <c r="O78" s="704">
        <v>1017</v>
      </c>
      <c r="P78" s="704">
        <v>587</v>
      </c>
      <c r="Q78" s="33">
        <v>430</v>
      </c>
      <c r="R78" s="704">
        <v>3105</v>
      </c>
      <c r="S78" s="704">
        <v>2089</v>
      </c>
      <c r="T78" s="33">
        <v>1016</v>
      </c>
      <c r="U78" s="704">
        <v>920</v>
      </c>
      <c r="V78" s="704">
        <v>668</v>
      </c>
      <c r="W78" s="33">
        <v>252</v>
      </c>
      <c r="X78" s="704">
        <v>561</v>
      </c>
      <c r="Y78" s="704">
        <v>62</v>
      </c>
      <c r="Z78" s="33">
        <v>499</v>
      </c>
      <c r="AA78" s="704">
        <v>974</v>
      </c>
      <c r="AB78" s="704">
        <v>286</v>
      </c>
      <c r="AC78" s="33">
        <v>688</v>
      </c>
      <c r="AD78" s="704">
        <v>93</v>
      </c>
      <c r="AE78" s="704">
        <v>0</v>
      </c>
      <c r="AF78" s="33">
        <v>93</v>
      </c>
      <c r="AG78" s="704">
        <v>39</v>
      </c>
      <c r="AH78" s="704">
        <v>0</v>
      </c>
      <c r="AI78" s="33">
        <v>39</v>
      </c>
      <c r="AJ78" s="704">
        <v>458</v>
      </c>
      <c r="AK78" s="704">
        <v>224</v>
      </c>
      <c r="AL78" s="33">
        <v>234</v>
      </c>
      <c r="AM78" s="704">
        <v>30</v>
      </c>
      <c r="AN78" s="704">
        <v>6</v>
      </c>
      <c r="AO78" s="33">
        <v>24</v>
      </c>
      <c r="AP78" s="704">
        <v>14</v>
      </c>
      <c r="AQ78" s="704">
        <v>0</v>
      </c>
      <c r="AR78" s="33">
        <v>14</v>
      </c>
      <c r="AS78" s="704">
        <v>218</v>
      </c>
      <c r="AT78" s="704">
        <v>90</v>
      </c>
      <c r="AU78" s="33">
        <v>128</v>
      </c>
      <c r="AV78" s="704">
        <v>3764</v>
      </c>
      <c r="AW78" s="704">
        <v>1643</v>
      </c>
      <c r="AX78" s="33">
        <v>2121</v>
      </c>
      <c r="AY78" s="704">
        <v>10</v>
      </c>
      <c r="AZ78" s="704">
        <v>0</v>
      </c>
      <c r="BA78" s="33">
        <v>10</v>
      </c>
      <c r="BB78" s="704">
        <v>29</v>
      </c>
      <c r="BC78" s="704">
        <v>0</v>
      </c>
      <c r="BD78" s="33">
        <v>29</v>
      </c>
      <c r="BE78" s="704">
        <v>348</v>
      </c>
      <c r="BF78" s="704">
        <v>148</v>
      </c>
      <c r="BG78" s="33">
        <v>200</v>
      </c>
      <c r="BH78" s="704">
        <v>11</v>
      </c>
      <c r="BI78" s="704">
        <v>4</v>
      </c>
      <c r="BJ78" s="33">
        <v>7</v>
      </c>
      <c r="BK78" s="704">
        <v>15</v>
      </c>
      <c r="BL78" s="704">
        <v>0</v>
      </c>
      <c r="BM78" s="33">
        <v>15</v>
      </c>
      <c r="BN78" s="704">
        <v>745</v>
      </c>
      <c r="BO78" s="704">
        <v>456</v>
      </c>
      <c r="BP78" s="33">
        <v>289</v>
      </c>
      <c r="BQ78" s="704">
        <v>397</v>
      </c>
      <c r="BR78" s="704">
        <v>1</v>
      </c>
      <c r="BS78" s="33">
        <v>396</v>
      </c>
      <c r="BT78" s="704">
        <v>429</v>
      </c>
      <c r="BU78" s="704">
        <v>207</v>
      </c>
      <c r="BV78" s="33">
        <v>222</v>
      </c>
      <c r="BW78" s="704">
        <v>19</v>
      </c>
      <c r="BX78" s="704">
        <v>0</v>
      </c>
      <c r="BY78" s="33">
        <v>19</v>
      </c>
      <c r="BZ78" s="704">
        <v>806</v>
      </c>
      <c r="CA78" s="704">
        <v>490</v>
      </c>
      <c r="CB78" s="33">
        <v>316</v>
      </c>
      <c r="CC78" s="704">
        <v>898</v>
      </c>
      <c r="CD78" s="704">
        <v>137</v>
      </c>
      <c r="CE78" s="33">
        <v>761</v>
      </c>
      <c r="CF78" s="704">
        <v>10</v>
      </c>
      <c r="CG78" s="704">
        <v>0</v>
      </c>
      <c r="CH78" s="33">
        <v>10</v>
      </c>
      <c r="CI78" s="704">
        <v>654</v>
      </c>
      <c r="CJ78" s="704">
        <v>14</v>
      </c>
      <c r="CK78" s="33">
        <v>640</v>
      </c>
      <c r="CL78" s="704">
        <v>88</v>
      </c>
      <c r="CM78" s="704">
        <v>24</v>
      </c>
      <c r="CN78" s="33">
        <v>64</v>
      </c>
      <c r="CO78" s="704">
        <v>726</v>
      </c>
      <c r="CP78" s="704">
        <v>480</v>
      </c>
      <c r="CQ78" s="33">
        <v>246</v>
      </c>
      <c r="CR78" s="704">
        <v>3109</v>
      </c>
      <c r="CS78" s="704">
        <v>2358</v>
      </c>
      <c r="CT78" s="33">
        <v>751</v>
      </c>
      <c r="CU78" s="704">
        <v>4</v>
      </c>
      <c r="CV78" s="704">
        <v>0</v>
      </c>
      <c r="CW78" s="33">
        <v>4</v>
      </c>
      <c r="CX78" s="704">
        <v>5</v>
      </c>
      <c r="CY78" s="704">
        <v>0</v>
      </c>
      <c r="CZ78" s="33">
        <v>5</v>
      </c>
    </row>
    <row r="79" spans="2:104" x14ac:dyDescent="0.3">
      <c r="B79" s="130">
        <v>44197</v>
      </c>
      <c r="C79" s="704">
        <v>12532</v>
      </c>
      <c r="D79" s="704">
        <v>5417</v>
      </c>
      <c r="E79" s="33">
        <v>7115</v>
      </c>
      <c r="F79" s="704">
        <v>5</v>
      </c>
      <c r="G79" s="704">
        <v>0</v>
      </c>
      <c r="H79" s="33">
        <v>5</v>
      </c>
      <c r="I79" s="704">
        <v>2037</v>
      </c>
      <c r="J79" s="704">
        <v>606</v>
      </c>
      <c r="K79" s="33">
        <v>1431</v>
      </c>
      <c r="L79" s="704">
        <v>1</v>
      </c>
      <c r="M79" s="704">
        <v>0</v>
      </c>
      <c r="N79" s="33">
        <v>1</v>
      </c>
      <c r="O79" s="704">
        <v>630</v>
      </c>
      <c r="P79" s="704">
        <v>249</v>
      </c>
      <c r="Q79" s="33">
        <v>381</v>
      </c>
      <c r="R79" s="704">
        <v>1559</v>
      </c>
      <c r="S79" s="704">
        <v>852</v>
      </c>
      <c r="T79" s="33">
        <v>707</v>
      </c>
      <c r="U79" s="704">
        <v>1238</v>
      </c>
      <c r="V79" s="704">
        <v>1007</v>
      </c>
      <c r="W79" s="33">
        <v>231</v>
      </c>
      <c r="X79" s="704">
        <v>159</v>
      </c>
      <c r="Y79" s="704">
        <v>0</v>
      </c>
      <c r="Z79" s="33">
        <v>159</v>
      </c>
      <c r="AA79" s="704">
        <v>159</v>
      </c>
      <c r="AB79" s="704">
        <v>0</v>
      </c>
      <c r="AC79" s="33">
        <v>159</v>
      </c>
      <c r="AD79" s="704">
        <v>26</v>
      </c>
      <c r="AE79" s="704">
        <v>0</v>
      </c>
      <c r="AF79" s="33">
        <v>26</v>
      </c>
      <c r="AG79" s="704">
        <v>62</v>
      </c>
      <c r="AH79" s="704">
        <v>0</v>
      </c>
      <c r="AI79" s="33">
        <v>62</v>
      </c>
      <c r="AJ79" s="704">
        <v>119</v>
      </c>
      <c r="AK79" s="704">
        <v>0</v>
      </c>
      <c r="AL79" s="33">
        <v>119</v>
      </c>
      <c r="AM79" s="704">
        <v>189</v>
      </c>
      <c r="AN79" s="704">
        <v>166</v>
      </c>
      <c r="AO79" s="33">
        <v>23</v>
      </c>
      <c r="AP79" s="704">
        <v>3</v>
      </c>
      <c r="AQ79" s="704">
        <v>0</v>
      </c>
      <c r="AR79" s="33">
        <v>3</v>
      </c>
      <c r="AS79" s="704">
        <v>203</v>
      </c>
      <c r="AT79" s="704">
        <v>12</v>
      </c>
      <c r="AU79" s="33">
        <v>191</v>
      </c>
      <c r="AV79" s="704">
        <v>776</v>
      </c>
      <c r="AW79" s="704">
        <v>80</v>
      </c>
      <c r="AX79" s="33">
        <v>696</v>
      </c>
      <c r="AY79" s="704">
        <v>1</v>
      </c>
      <c r="AZ79" s="704">
        <v>0</v>
      </c>
      <c r="BA79" s="33">
        <v>1</v>
      </c>
      <c r="BB79" s="704">
        <v>0</v>
      </c>
      <c r="BC79" s="704">
        <v>0</v>
      </c>
      <c r="BD79" s="33">
        <v>0</v>
      </c>
      <c r="BE79" s="704">
        <v>64</v>
      </c>
      <c r="BF79" s="704">
        <v>2</v>
      </c>
      <c r="BG79" s="33">
        <v>62</v>
      </c>
      <c r="BH79" s="704">
        <v>8</v>
      </c>
      <c r="BI79" s="704">
        <v>0</v>
      </c>
      <c r="BJ79" s="33">
        <v>8</v>
      </c>
      <c r="BK79" s="704">
        <v>605</v>
      </c>
      <c r="BL79" s="704">
        <v>0</v>
      </c>
      <c r="BM79" s="33">
        <v>605</v>
      </c>
      <c r="BN79" s="704">
        <v>892</v>
      </c>
      <c r="BO79" s="704">
        <v>695</v>
      </c>
      <c r="BP79" s="33">
        <v>197</v>
      </c>
      <c r="BQ79" s="704">
        <v>102</v>
      </c>
      <c r="BR79" s="704">
        <v>0</v>
      </c>
      <c r="BS79" s="33">
        <v>102</v>
      </c>
      <c r="BT79" s="704">
        <v>103</v>
      </c>
      <c r="BU79" s="704">
        <v>7</v>
      </c>
      <c r="BV79" s="33">
        <v>96</v>
      </c>
      <c r="BW79" s="704">
        <v>1</v>
      </c>
      <c r="BX79" s="704">
        <v>0</v>
      </c>
      <c r="BY79" s="33">
        <v>1</v>
      </c>
      <c r="BZ79" s="704">
        <v>372</v>
      </c>
      <c r="CA79" s="704">
        <v>181</v>
      </c>
      <c r="CB79" s="33">
        <v>191</v>
      </c>
      <c r="CC79" s="704">
        <v>955</v>
      </c>
      <c r="CD79" s="704">
        <v>669</v>
      </c>
      <c r="CE79" s="33">
        <v>286</v>
      </c>
      <c r="CF79" s="704">
        <v>1</v>
      </c>
      <c r="CG79" s="704">
        <v>0</v>
      </c>
      <c r="CH79" s="33">
        <v>1</v>
      </c>
      <c r="CI79" s="704">
        <v>710</v>
      </c>
      <c r="CJ79" s="704">
        <v>493</v>
      </c>
      <c r="CK79" s="33">
        <v>217</v>
      </c>
      <c r="CL79" s="704">
        <v>29</v>
      </c>
      <c r="CM79" s="704">
        <v>2</v>
      </c>
      <c r="CN79" s="33">
        <v>27</v>
      </c>
      <c r="CO79" s="704">
        <v>546</v>
      </c>
      <c r="CP79" s="704">
        <v>390</v>
      </c>
      <c r="CQ79" s="33">
        <v>156</v>
      </c>
      <c r="CR79" s="704">
        <v>971</v>
      </c>
      <c r="CS79" s="704">
        <v>6</v>
      </c>
      <c r="CT79" s="33">
        <v>965</v>
      </c>
      <c r="CU79" s="704">
        <v>6</v>
      </c>
      <c r="CV79" s="704">
        <v>0</v>
      </c>
      <c r="CW79" s="33">
        <v>6</v>
      </c>
      <c r="CX79" s="704">
        <v>0</v>
      </c>
      <c r="CY79" s="704">
        <v>0</v>
      </c>
      <c r="CZ79" s="33">
        <v>0</v>
      </c>
    </row>
    <row r="80" spans="2:104" x14ac:dyDescent="0.3">
      <c r="B80" s="130">
        <v>44228</v>
      </c>
      <c r="C80" s="704">
        <v>17001</v>
      </c>
      <c r="D80" s="704">
        <v>8074</v>
      </c>
      <c r="E80" s="33">
        <v>8927</v>
      </c>
      <c r="F80" s="704">
        <v>13</v>
      </c>
      <c r="G80" s="704">
        <v>0</v>
      </c>
      <c r="H80" s="33">
        <v>13</v>
      </c>
      <c r="I80" s="704">
        <v>2756</v>
      </c>
      <c r="J80" s="704">
        <v>988</v>
      </c>
      <c r="K80" s="33">
        <v>1768</v>
      </c>
      <c r="L80" s="704">
        <v>8</v>
      </c>
      <c r="M80" s="704">
        <v>0</v>
      </c>
      <c r="N80" s="33">
        <v>8</v>
      </c>
      <c r="O80" s="704">
        <v>972</v>
      </c>
      <c r="P80" s="704">
        <v>660</v>
      </c>
      <c r="Q80" s="33">
        <v>312</v>
      </c>
      <c r="R80" s="704">
        <v>3300</v>
      </c>
      <c r="S80" s="704">
        <v>1236</v>
      </c>
      <c r="T80" s="33">
        <v>2064</v>
      </c>
      <c r="U80" s="704">
        <v>855</v>
      </c>
      <c r="V80" s="704">
        <v>478</v>
      </c>
      <c r="W80" s="33">
        <v>377</v>
      </c>
      <c r="X80" s="704">
        <v>330</v>
      </c>
      <c r="Y80" s="704">
        <v>6</v>
      </c>
      <c r="Z80" s="33">
        <v>324</v>
      </c>
      <c r="AA80" s="704">
        <v>90</v>
      </c>
      <c r="AB80" s="704">
        <v>1</v>
      </c>
      <c r="AC80" s="33">
        <v>89</v>
      </c>
      <c r="AD80" s="704">
        <v>15</v>
      </c>
      <c r="AE80" s="704">
        <v>0</v>
      </c>
      <c r="AF80" s="33">
        <v>15</v>
      </c>
      <c r="AG80" s="704">
        <v>49</v>
      </c>
      <c r="AH80" s="704">
        <v>1</v>
      </c>
      <c r="AI80" s="33">
        <v>48</v>
      </c>
      <c r="AJ80" s="704">
        <v>453</v>
      </c>
      <c r="AK80" s="704">
        <v>1</v>
      </c>
      <c r="AL80" s="33">
        <v>452</v>
      </c>
      <c r="AM80" s="704">
        <v>32</v>
      </c>
      <c r="AN80" s="704">
        <v>7</v>
      </c>
      <c r="AO80" s="33">
        <v>25</v>
      </c>
      <c r="AP80" s="704">
        <v>17</v>
      </c>
      <c r="AQ80" s="704">
        <v>0</v>
      </c>
      <c r="AR80" s="33">
        <v>17</v>
      </c>
      <c r="AS80" s="704">
        <v>117</v>
      </c>
      <c r="AT80" s="704">
        <v>52</v>
      </c>
      <c r="AU80" s="33">
        <v>65</v>
      </c>
      <c r="AV80" s="704">
        <v>378</v>
      </c>
      <c r="AW80" s="704">
        <v>9</v>
      </c>
      <c r="AX80" s="33">
        <v>369</v>
      </c>
      <c r="AY80" s="704">
        <v>12</v>
      </c>
      <c r="AZ80" s="704">
        <v>0</v>
      </c>
      <c r="BA80" s="33">
        <v>12</v>
      </c>
      <c r="BB80" s="704">
        <v>1</v>
      </c>
      <c r="BC80" s="704">
        <v>0</v>
      </c>
      <c r="BD80" s="33">
        <v>1</v>
      </c>
      <c r="BE80" s="704">
        <v>503</v>
      </c>
      <c r="BF80" s="704">
        <v>317</v>
      </c>
      <c r="BG80" s="33">
        <v>186</v>
      </c>
      <c r="BH80" s="704">
        <v>12</v>
      </c>
      <c r="BI80" s="704">
        <v>2</v>
      </c>
      <c r="BJ80" s="33">
        <v>10</v>
      </c>
      <c r="BK80" s="704">
        <v>230</v>
      </c>
      <c r="BL80" s="704">
        <v>192</v>
      </c>
      <c r="BM80" s="33">
        <v>38</v>
      </c>
      <c r="BN80" s="704">
        <v>174</v>
      </c>
      <c r="BO80" s="704">
        <v>0</v>
      </c>
      <c r="BP80" s="33">
        <v>174</v>
      </c>
      <c r="BQ80" s="704">
        <v>245</v>
      </c>
      <c r="BR80" s="704">
        <v>42</v>
      </c>
      <c r="BS80" s="33">
        <v>203</v>
      </c>
      <c r="BT80" s="704">
        <v>563</v>
      </c>
      <c r="BU80" s="704">
        <v>202</v>
      </c>
      <c r="BV80" s="33">
        <v>361</v>
      </c>
      <c r="BW80" s="704">
        <v>13</v>
      </c>
      <c r="BX80" s="704">
        <v>0</v>
      </c>
      <c r="BY80" s="33">
        <v>13</v>
      </c>
      <c r="BZ80" s="704">
        <v>75</v>
      </c>
      <c r="CA80" s="704">
        <v>13</v>
      </c>
      <c r="CB80" s="33">
        <v>62</v>
      </c>
      <c r="CC80" s="704">
        <v>1652</v>
      </c>
      <c r="CD80" s="704">
        <v>765</v>
      </c>
      <c r="CE80" s="33">
        <v>887</v>
      </c>
      <c r="CF80" s="704">
        <v>5</v>
      </c>
      <c r="CG80" s="704">
        <v>0</v>
      </c>
      <c r="CH80" s="33">
        <v>5</v>
      </c>
      <c r="CI80" s="704">
        <v>325</v>
      </c>
      <c r="CJ80" s="704">
        <v>42</v>
      </c>
      <c r="CK80" s="33">
        <v>283</v>
      </c>
      <c r="CL80" s="704">
        <v>119</v>
      </c>
      <c r="CM80" s="704">
        <v>81</v>
      </c>
      <c r="CN80" s="33">
        <v>38</v>
      </c>
      <c r="CO80" s="704">
        <v>2262</v>
      </c>
      <c r="CP80" s="704">
        <v>2162</v>
      </c>
      <c r="CQ80" s="33">
        <v>100</v>
      </c>
      <c r="CR80" s="704">
        <v>1417</v>
      </c>
      <c r="CS80" s="704">
        <v>817</v>
      </c>
      <c r="CT80" s="33">
        <v>600</v>
      </c>
      <c r="CU80" s="704">
        <v>0</v>
      </c>
      <c r="CV80" s="704">
        <v>0</v>
      </c>
      <c r="CW80" s="33">
        <v>0</v>
      </c>
      <c r="CX80" s="704">
        <v>8</v>
      </c>
      <c r="CY80" s="704">
        <v>0</v>
      </c>
      <c r="CZ80" s="33">
        <v>8</v>
      </c>
    </row>
    <row r="81" spans="2:104" x14ac:dyDescent="0.3">
      <c r="B81" s="130">
        <v>44256</v>
      </c>
      <c r="C81" s="704">
        <v>18879</v>
      </c>
      <c r="D81" s="704">
        <v>12280</v>
      </c>
      <c r="E81" s="33">
        <v>6599</v>
      </c>
      <c r="F81" s="704">
        <v>24</v>
      </c>
      <c r="G81" s="704">
        <v>0</v>
      </c>
      <c r="H81" s="33">
        <v>24</v>
      </c>
      <c r="I81" s="704">
        <v>2324</v>
      </c>
      <c r="J81" s="704">
        <v>1346</v>
      </c>
      <c r="K81" s="33">
        <v>978</v>
      </c>
      <c r="L81" s="704">
        <v>12</v>
      </c>
      <c r="M81" s="704">
        <v>0</v>
      </c>
      <c r="N81" s="33">
        <v>12</v>
      </c>
      <c r="O81" s="704">
        <v>1967</v>
      </c>
      <c r="P81" s="704">
        <v>1514</v>
      </c>
      <c r="Q81" s="33">
        <v>453</v>
      </c>
      <c r="R81" s="704">
        <v>3119</v>
      </c>
      <c r="S81" s="704">
        <v>2410</v>
      </c>
      <c r="T81" s="33">
        <v>709</v>
      </c>
      <c r="U81" s="704">
        <v>175</v>
      </c>
      <c r="V81" s="704">
        <v>8</v>
      </c>
      <c r="W81" s="33">
        <v>167</v>
      </c>
      <c r="X81" s="704">
        <v>385</v>
      </c>
      <c r="Y81" s="704">
        <v>90</v>
      </c>
      <c r="Z81" s="33">
        <v>295</v>
      </c>
      <c r="AA81" s="704">
        <v>1034</v>
      </c>
      <c r="AB81" s="704">
        <v>897</v>
      </c>
      <c r="AC81" s="33">
        <v>137</v>
      </c>
      <c r="AD81" s="704">
        <v>32</v>
      </c>
      <c r="AE81" s="704">
        <v>0</v>
      </c>
      <c r="AF81" s="33">
        <v>32</v>
      </c>
      <c r="AG81" s="704">
        <v>45</v>
      </c>
      <c r="AH81" s="704">
        <v>0</v>
      </c>
      <c r="AI81" s="33">
        <v>45</v>
      </c>
      <c r="AJ81" s="704">
        <v>500</v>
      </c>
      <c r="AK81" s="704">
        <v>292</v>
      </c>
      <c r="AL81" s="33">
        <v>208</v>
      </c>
      <c r="AM81" s="704">
        <v>50</v>
      </c>
      <c r="AN81" s="704">
        <v>29</v>
      </c>
      <c r="AO81" s="33">
        <v>21</v>
      </c>
      <c r="AP81" s="704">
        <v>46</v>
      </c>
      <c r="AQ81" s="704">
        <v>0</v>
      </c>
      <c r="AR81" s="33">
        <v>46</v>
      </c>
      <c r="AS81" s="704">
        <v>85</v>
      </c>
      <c r="AT81" s="704">
        <v>14</v>
      </c>
      <c r="AU81" s="33">
        <v>71</v>
      </c>
      <c r="AV81" s="704">
        <v>842</v>
      </c>
      <c r="AW81" s="704">
        <v>4</v>
      </c>
      <c r="AX81" s="33">
        <v>838</v>
      </c>
      <c r="AY81" s="704">
        <v>8</v>
      </c>
      <c r="AZ81" s="704">
        <v>0</v>
      </c>
      <c r="BA81" s="33">
        <v>8</v>
      </c>
      <c r="BB81" s="704">
        <v>7</v>
      </c>
      <c r="BC81" s="704">
        <v>0</v>
      </c>
      <c r="BD81" s="33">
        <v>7</v>
      </c>
      <c r="BE81" s="704">
        <v>587</v>
      </c>
      <c r="BF81" s="704">
        <v>317</v>
      </c>
      <c r="BG81" s="33">
        <v>270</v>
      </c>
      <c r="BH81" s="704">
        <v>85</v>
      </c>
      <c r="BI81" s="704">
        <v>81</v>
      </c>
      <c r="BJ81" s="33">
        <v>4</v>
      </c>
      <c r="BK81" s="704">
        <v>1317</v>
      </c>
      <c r="BL81" s="704">
        <v>1234</v>
      </c>
      <c r="BM81" s="33">
        <v>83</v>
      </c>
      <c r="BN81" s="704">
        <v>237</v>
      </c>
      <c r="BO81" s="704">
        <v>99</v>
      </c>
      <c r="BP81" s="33">
        <v>138</v>
      </c>
      <c r="BQ81" s="704">
        <v>774</v>
      </c>
      <c r="BR81" s="704">
        <v>643</v>
      </c>
      <c r="BS81" s="33">
        <v>131</v>
      </c>
      <c r="BT81" s="704">
        <v>1094</v>
      </c>
      <c r="BU81" s="704">
        <v>915</v>
      </c>
      <c r="BV81" s="33">
        <v>179</v>
      </c>
      <c r="BW81" s="704">
        <v>931</v>
      </c>
      <c r="BX81" s="704">
        <v>909</v>
      </c>
      <c r="BY81" s="33">
        <v>22</v>
      </c>
      <c r="BZ81" s="704">
        <v>94</v>
      </c>
      <c r="CA81" s="704">
        <v>0</v>
      </c>
      <c r="CB81" s="33">
        <v>94</v>
      </c>
      <c r="CC81" s="704">
        <v>420</v>
      </c>
      <c r="CD81" s="704">
        <v>66</v>
      </c>
      <c r="CE81" s="33">
        <v>354</v>
      </c>
      <c r="CF81" s="704">
        <v>2</v>
      </c>
      <c r="CG81" s="704">
        <v>0</v>
      </c>
      <c r="CH81" s="33">
        <v>2</v>
      </c>
      <c r="CI81" s="704">
        <v>573</v>
      </c>
      <c r="CJ81" s="704">
        <v>211</v>
      </c>
      <c r="CK81" s="33">
        <v>362</v>
      </c>
      <c r="CL81" s="704">
        <v>64</v>
      </c>
      <c r="CM81" s="704">
        <v>1</v>
      </c>
      <c r="CN81" s="33">
        <v>63</v>
      </c>
      <c r="CO81" s="704">
        <v>226</v>
      </c>
      <c r="CP81" s="704">
        <v>14</v>
      </c>
      <c r="CQ81" s="33">
        <v>212</v>
      </c>
      <c r="CR81" s="704">
        <v>1818</v>
      </c>
      <c r="CS81" s="704">
        <v>1186</v>
      </c>
      <c r="CT81" s="33">
        <v>632</v>
      </c>
      <c r="CU81" s="704">
        <v>2</v>
      </c>
      <c r="CV81" s="704">
        <v>0</v>
      </c>
      <c r="CW81" s="33">
        <v>2</v>
      </c>
      <c r="CX81" s="704">
        <v>0</v>
      </c>
      <c r="CY81" s="704">
        <v>0</v>
      </c>
      <c r="CZ81" s="33">
        <v>0</v>
      </c>
    </row>
    <row r="82" spans="2:104" x14ac:dyDescent="0.3">
      <c r="B82" s="130">
        <v>44287</v>
      </c>
      <c r="C82" s="704">
        <v>13553</v>
      </c>
      <c r="D82" s="704">
        <v>6662</v>
      </c>
      <c r="E82" s="33">
        <v>6891</v>
      </c>
      <c r="F82" s="704">
        <v>14</v>
      </c>
      <c r="G82" s="704">
        <v>0</v>
      </c>
      <c r="H82" s="33">
        <v>14</v>
      </c>
      <c r="I82" s="704">
        <v>1688</v>
      </c>
      <c r="J82" s="704">
        <v>229</v>
      </c>
      <c r="K82" s="33">
        <v>1459</v>
      </c>
      <c r="L82" s="704">
        <v>7</v>
      </c>
      <c r="M82" s="704">
        <v>0</v>
      </c>
      <c r="N82" s="33">
        <v>7</v>
      </c>
      <c r="O82" s="704">
        <v>2208</v>
      </c>
      <c r="P82" s="704">
        <v>2037</v>
      </c>
      <c r="Q82" s="33">
        <v>171</v>
      </c>
      <c r="R82" s="704">
        <v>1806</v>
      </c>
      <c r="S82" s="704">
        <v>1047</v>
      </c>
      <c r="T82" s="33">
        <v>759</v>
      </c>
      <c r="U82" s="704">
        <v>669</v>
      </c>
      <c r="V82" s="704">
        <v>643</v>
      </c>
      <c r="W82" s="33">
        <v>26</v>
      </c>
      <c r="X82" s="704">
        <v>413</v>
      </c>
      <c r="Y82" s="704">
        <v>104</v>
      </c>
      <c r="Z82" s="33">
        <v>309</v>
      </c>
      <c r="AA82" s="704">
        <v>89</v>
      </c>
      <c r="AB82" s="704">
        <v>0</v>
      </c>
      <c r="AC82" s="33">
        <v>89</v>
      </c>
      <c r="AD82" s="704">
        <v>28</v>
      </c>
      <c r="AE82" s="704">
        <v>0</v>
      </c>
      <c r="AF82" s="33">
        <v>28</v>
      </c>
      <c r="AG82" s="704">
        <v>43</v>
      </c>
      <c r="AH82" s="704">
        <v>0</v>
      </c>
      <c r="AI82" s="33">
        <v>43</v>
      </c>
      <c r="AJ82" s="704">
        <v>423</v>
      </c>
      <c r="AK82" s="704">
        <v>307</v>
      </c>
      <c r="AL82" s="33">
        <v>116</v>
      </c>
      <c r="AM82" s="704">
        <v>37</v>
      </c>
      <c r="AN82" s="704">
        <v>0</v>
      </c>
      <c r="AO82" s="33">
        <v>37</v>
      </c>
      <c r="AP82" s="704">
        <v>31</v>
      </c>
      <c r="AQ82" s="704">
        <v>0</v>
      </c>
      <c r="AR82" s="33">
        <v>31</v>
      </c>
      <c r="AS82" s="704">
        <v>116</v>
      </c>
      <c r="AT82" s="704">
        <v>54</v>
      </c>
      <c r="AU82" s="33">
        <v>62</v>
      </c>
      <c r="AV82" s="704">
        <v>1099</v>
      </c>
      <c r="AW82" s="704">
        <v>0</v>
      </c>
      <c r="AX82" s="33">
        <v>1099</v>
      </c>
      <c r="AY82" s="704">
        <v>5</v>
      </c>
      <c r="AZ82" s="704">
        <v>0</v>
      </c>
      <c r="BA82" s="33">
        <v>5</v>
      </c>
      <c r="BB82" s="704">
        <v>3</v>
      </c>
      <c r="BC82" s="704">
        <v>0</v>
      </c>
      <c r="BD82" s="33">
        <v>3</v>
      </c>
      <c r="BE82" s="704">
        <v>167</v>
      </c>
      <c r="BF82" s="704">
        <v>51</v>
      </c>
      <c r="BG82" s="33">
        <v>116</v>
      </c>
      <c r="BH82" s="704">
        <v>6</v>
      </c>
      <c r="BI82" s="704">
        <v>0</v>
      </c>
      <c r="BJ82" s="33">
        <v>6</v>
      </c>
      <c r="BK82" s="704">
        <v>282</v>
      </c>
      <c r="BL82" s="704">
        <v>260</v>
      </c>
      <c r="BM82" s="33">
        <v>22</v>
      </c>
      <c r="BN82" s="704">
        <v>216</v>
      </c>
      <c r="BO82" s="704">
        <v>0</v>
      </c>
      <c r="BP82" s="33">
        <v>216</v>
      </c>
      <c r="BQ82" s="704">
        <v>145</v>
      </c>
      <c r="BR82" s="704">
        <v>1</v>
      </c>
      <c r="BS82" s="33">
        <v>144</v>
      </c>
      <c r="BT82" s="704">
        <v>568</v>
      </c>
      <c r="BU82" s="704">
        <v>406</v>
      </c>
      <c r="BV82" s="33">
        <v>162</v>
      </c>
      <c r="BW82" s="704">
        <v>10</v>
      </c>
      <c r="BX82" s="704">
        <v>0</v>
      </c>
      <c r="BY82" s="33">
        <v>10</v>
      </c>
      <c r="BZ82" s="704">
        <v>548</v>
      </c>
      <c r="CA82" s="704">
        <v>2</v>
      </c>
      <c r="CB82" s="33">
        <v>546</v>
      </c>
      <c r="CC82" s="704">
        <v>433</v>
      </c>
      <c r="CD82" s="704">
        <v>179</v>
      </c>
      <c r="CE82" s="33">
        <v>254</v>
      </c>
      <c r="CF82" s="704">
        <v>20</v>
      </c>
      <c r="CG82" s="704">
        <v>0</v>
      </c>
      <c r="CH82" s="33">
        <v>20</v>
      </c>
      <c r="CI82" s="704">
        <v>489</v>
      </c>
      <c r="CJ82" s="704">
        <v>6</v>
      </c>
      <c r="CK82" s="33">
        <v>483</v>
      </c>
      <c r="CL82" s="704">
        <v>32</v>
      </c>
      <c r="CM82" s="704">
        <v>0</v>
      </c>
      <c r="CN82" s="33">
        <v>32</v>
      </c>
      <c r="CO82" s="704">
        <v>765</v>
      </c>
      <c r="CP82" s="704">
        <v>671</v>
      </c>
      <c r="CQ82" s="33">
        <v>94</v>
      </c>
      <c r="CR82" s="704">
        <v>1188</v>
      </c>
      <c r="CS82" s="704">
        <v>665</v>
      </c>
      <c r="CT82" s="33">
        <v>523</v>
      </c>
      <c r="CU82" s="704">
        <v>5</v>
      </c>
      <c r="CV82" s="704">
        <v>0</v>
      </c>
      <c r="CW82" s="33">
        <v>5</v>
      </c>
      <c r="CX82" s="704">
        <v>0</v>
      </c>
      <c r="CY82" s="704">
        <v>0</v>
      </c>
      <c r="CZ82" s="33">
        <v>0</v>
      </c>
    </row>
    <row r="83" spans="2:104" ht="17.25" thickBot="1" x14ac:dyDescent="0.35">
      <c r="B83" s="699">
        <v>44317</v>
      </c>
      <c r="C83" s="55">
        <v>13888</v>
      </c>
      <c r="D83" s="55">
        <v>6376</v>
      </c>
      <c r="E83" s="56">
        <v>7512</v>
      </c>
      <c r="F83" s="55">
        <v>11</v>
      </c>
      <c r="G83" s="55">
        <v>0</v>
      </c>
      <c r="H83" s="56">
        <v>11</v>
      </c>
      <c r="I83" s="55">
        <v>1578</v>
      </c>
      <c r="J83" s="55">
        <v>157</v>
      </c>
      <c r="K83" s="56">
        <v>1421</v>
      </c>
      <c r="L83" s="55">
        <v>10</v>
      </c>
      <c r="M83" s="55">
        <v>0</v>
      </c>
      <c r="N83" s="56">
        <v>10</v>
      </c>
      <c r="O83" s="55">
        <v>667</v>
      </c>
      <c r="P83" s="55">
        <v>409</v>
      </c>
      <c r="Q83" s="56">
        <v>258</v>
      </c>
      <c r="R83" s="55">
        <v>3607</v>
      </c>
      <c r="S83" s="55">
        <v>1997</v>
      </c>
      <c r="T83" s="56">
        <v>1610</v>
      </c>
      <c r="U83" s="55">
        <v>959</v>
      </c>
      <c r="V83" s="55">
        <v>702</v>
      </c>
      <c r="W83" s="56">
        <v>257</v>
      </c>
      <c r="X83" s="55">
        <v>287</v>
      </c>
      <c r="Y83" s="55">
        <v>0</v>
      </c>
      <c r="Z83" s="56">
        <v>287</v>
      </c>
      <c r="AA83" s="55">
        <v>344</v>
      </c>
      <c r="AB83" s="55">
        <v>158</v>
      </c>
      <c r="AC83" s="56">
        <v>186</v>
      </c>
      <c r="AD83" s="55">
        <v>15</v>
      </c>
      <c r="AE83" s="55">
        <v>0</v>
      </c>
      <c r="AF83" s="56">
        <v>15</v>
      </c>
      <c r="AG83" s="55">
        <v>56</v>
      </c>
      <c r="AH83" s="55">
        <v>0</v>
      </c>
      <c r="AI83" s="56">
        <v>56</v>
      </c>
      <c r="AJ83" s="55">
        <v>495</v>
      </c>
      <c r="AK83" s="55">
        <v>342</v>
      </c>
      <c r="AL83" s="56">
        <v>153</v>
      </c>
      <c r="AM83" s="55">
        <v>46</v>
      </c>
      <c r="AN83" s="55">
        <v>33</v>
      </c>
      <c r="AO83" s="56">
        <v>13</v>
      </c>
      <c r="AP83" s="55">
        <v>23</v>
      </c>
      <c r="AQ83" s="55">
        <v>0</v>
      </c>
      <c r="AR83" s="56">
        <v>23</v>
      </c>
      <c r="AS83" s="55">
        <v>210</v>
      </c>
      <c r="AT83" s="55">
        <v>137</v>
      </c>
      <c r="AU83" s="56">
        <v>73</v>
      </c>
      <c r="AV83" s="55">
        <v>698</v>
      </c>
      <c r="AW83" s="55">
        <v>0</v>
      </c>
      <c r="AX83" s="56">
        <v>698</v>
      </c>
      <c r="AY83" s="55">
        <v>17</v>
      </c>
      <c r="AZ83" s="55">
        <v>0</v>
      </c>
      <c r="BA83" s="56">
        <v>17</v>
      </c>
      <c r="BB83" s="55">
        <v>8</v>
      </c>
      <c r="BC83" s="55">
        <v>0</v>
      </c>
      <c r="BD83" s="56">
        <v>8</v>
      </c>
      <c r="BE83" s="55">
        <v>259</v>
      </c>
      <c r="BF83" s="55">
        <v>10</v>
      </c>
      <c r="BG83" s="56">
        <v>249</v>
      </c>
      <c r="BH83" s="55">
        <v>10</v>
      </c>
      <c r="BI83" s="55">
        <v>0</v>
      </c>
      <c r="BJ83" s="56">
        <v>10</v>
      </c>
      <c r="BK83" s="55">
        <v>44</v>
      </c>
      <c r="BL83" s="55">
        <v>3</v>
      </c>
      <c r="BM83" s="56">
        <v>41</v>
      </c>
      <c r="BN83" s="55">
        <v>147</v>
      </c>
      <c r="BO83" s="55">
        <v>48</v>
      </c>
      <c r="BP83" s="56">
        <v>99</v>
      </c>
      <c r="BQ83" s="55">
        <v>161</v>
      </c>
      <c r="BR83" s="55">
        <v>0</v>
      </c>
      <c r="BS83" s="56">
        <v>161</v>
      </c>
      <c r="BT83" s="55">
        <v>836</v>
      </c>
      <c r="BU83" s="55">
        <v>652</v>
      </c>
      <c r="BV83" s="56">
        <v>184</v>
      </c>
      <c r="BW83" s="55">
        <v>19</v>
      </c>
      <c r="BX83" s="55">
        <v>0</v>
      </c>
      <c r="BY83" s="56">
        <v>19</v>
      </c>
      <c r="BZ83" s="55">
        <v>281</v>
      </c>
      <c r="CA83" s="55">
        <v>29</v>
      </c>
      <c r="CB83" s="56">
        <v>252</v>
      </c>
      <c r="CC83" s="55">
        <v>395</v>
      </c>
      <c r="CD83" s="55">
        <v>1</v>
      </c>
      <c r="CE83" s="56">
        <v>394</v>
      </c>
      <c r="CF83" s="55">
        <v>0</v>
      </c>
      <c r="CG83" s="55">
        <v>0</v>
      </c>
      <c r="CH83" s="56">
        <v>0</v>
      </c>
      <c r="CI83" s="55">
        <v>758</v>
      </c>
      <c r="CJ83" s="55">
        <v>267</v>
      </c>
      <c r="CK83" s="56">
        <v>491</v>
      </c>
      <c r="CL83" s="55">
        <v>39</v>
      </c>
      <c r="CM83" s="55">
        <v>0</v>
      </c>
      <c r="CN83" s="56">
        <v>39</v>
      </c>
      <c r="CO83" s="55">
        <v>156</v>
      </c>
      <c r="CP83" s="55">
        <v>32</v>
      </c>
      <c r="CQ83" s="56">
        <v>124</v>
      </c>
      <c r="CR83" s="55">
        <v>1739</v>
      </c>
      <c r="CS83" s="55">
        <v>1399</v>
      </c>
      <c r="CT83" s="56">
        <v>340</v>
      </c>
      <c r="CU83" s="55">
        <v>10</v>
      </c>
      <c r="CV83" s="55">
        <v>0</v>
      </c>
      <c r="CW83" s="56">
        <v>10</v>
      </c>
      <c r="CX83" s="55">
        <v>3</v>
      </c>
      <c r="CY83" s="55">
        <v>0</v>
      </c>
      <c r="CZ83" s="56">
        <v>3</v>
      </c>
    </row>
    <row r="85" spans="2:104" x14ac:dyDescent="0.3">
      <c r="B85" s="17" t="s">
        <v>48</v>
      </c>
    </row>
    <row r="86" spans="2:104" x14ac:dyDescent="0.3">
      <c r="B86" s="18" t="s">
        <v>472</v>
      </c>
    </row>
    <row r="87" spans="2:104" x14ac:dyDescent="0.3">
      <c r="B87" s="19" t="str">
        <f>'Licencias Construcción  302M '!B87</f>
        <v>Consultado por última vez el 23 de julio de 2021</v>
      </c>
    </row>
  </sheetData>
  <mergeCells count="35">
    <mergeCell ref="B5:B6"/>
    <mergeCell ref="C5:E5"/>
    <mergeCell ref="F5:H5"/>
    <mergeCell ref="I5:K5"/>
    <mergeCell ref="L5:N5"/>
    <mergeCell ref="AG5:AI5"/>
    <mergeCell ref="AJ5:AL5"/>
    <mergeCell ref="AM5:AO5"/>
    <mergeCell ref="AP5:AR5"/>
    <mergeCell ref="O5:Q5"/>
    <mergeCell ref="R5:T5"/>
    <mergeCell ref="U5:W5"/>
    <mergeCell ref="X5:Z5"/>
    <mergeCell ref="AA5:AC5"/>
    <mergeCell ref="AD5:AF5"/>
    <mergeCell ref="AS5:AU5"/>
    <mergeCell ref="AV5:AX5"/>
    <mergeCell ref="CI5:CK5"/>
    <mergeCell ref="BB5:BD5"/>
    <mergeCell ref="BE5:BG5"/>
    <mergeCell ref="BH5:BJ5"/>
    <mergeCell ref="BK5:BM5"/>
    <mergeCell ref="BN5:BP5"/>
    <mergeCell ref="BQ5:BS5"/>
    <mergeCell ref="BT5:BV5"/>
    <mergeCell ref="AY5:BA5"/>
    <mergeCell ref="CR5:CT5"/>
    <mergeCell ref="CU5:CW5"/>
    <mergeCell ref="CX5:CZ5"/>
    <mergeCell ref="BW5:BY5"/>
    <mergeCell ref="BZ5:CB5"/>
    <mergeCell ref="CC5:CE5"/>
    <mergeCell ref="CF5:CH5"/>
    <mergeCell ref="CL5:CN5"/>
    <mergeCell ref="CO5:CQ5"/>
  </mergeCells>
  <hyperlinks>
    <hyperlink ref="B2" location="CONTENIDO!A1" display="INDICE"/>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O153"/>
  <sheetViews>
    <sheetView workbookViewId="0">
      <pane xSplit="2" ySplit="5" topLeftCell="C58" activePane="bottomRight" state="frozen"/>
      <selection activeCell="G424" sqref="G424"/>
      <selection pane="topRight" activeCell="G424" sqref="G424"/>
      <selection pane="bottomLeft" activeCell="G424" sqref="G424"/>
      <selection pane="bottomRight" activeCell="H79" sqref="H79"/>
    </sheetView>
  </sheetViews>
  <sheetFormatPr baseColWidth="10" defaultRowHeight="15" x14ac:dyDescent="0.25"/>
  <cols>
    <col min="1" max="1" width="5" style="896" customWidth="1"/>
    <col min="2" max="16384" width="11.42578125" style="896"/>
  </cols>
  <sheetData>
    <row r="1" spans="2:15" s="670" customFormat="1" x14ac:dyDescent="0.25"/>
    <row r="2" spans="2:15" x14ac:dyDescent="0.25">
      <c r="B2" s="670" t="s">
        <v>1029</v>
      </c>
    </row>
    <row r="3" spans="2:15" ht="15.75" x14ac:dyDescent="0.25">
      <c r="B3" s="134" t="s">
        <v>915</v>
      </c>
    </row>
    <row r="4" spans="2:15" ht="15.75" thickBot="1" x14ac:dyDescent="0.3">
      <c r="C4" s="133"/>
      <c r="D4" s="133"/>
      <c r="E4" s="133"/>
      <c r="F4" s="133"/>
      <c r="G4" s="133"/>
      <c r="H4" s="133"/>
      <c r="I4" s="133"/>
      <c r="J4" s="133"/>
      <c r="K4" s="133"/>
      <c r="L4" s="133"/>
      <c r="M4" s="133"/>
      <c r="N4" s="133"/>
      <c r="O4" s="133"/>
    </row>
    <row r="5" spans="2:15" ht="26.25" thickBot="1" x14ac:dyDescent="0.3">
      <c r="B5" s="387"/>
      <c r="C5" s="388" t="s">
        <v>36</v>
      </c>
      <c r="D5" s="910" t="s">
        <v>18</v>
      </c>
      <c r="E5" s="910" t="s">
        <v>37</v>
      </c>
      <c r="F5" s="910" t="s">
        <v>38</v>
      </c>
      <c r="G5" s="910" t="s">
        <v>39</v>
      </c>
      <c r="H5" s="910" t="s">
        <v>40</v>
      </c>
      <c r="I5" s="910" t="s">
        <v>41</v>
      </c>
      <c r="J5" s="910" t="s">
        <v>42</v>
      </c>
      <c r="K5" s="910" t="s">
        <v>43</v>
      </c>
      <c r="L5" s="389" t="s">
        <v>44</v>
      </c>
      <c r="M5" s="910" t="s">
        <v>45</v>
      </c>
      <c r="N5" s="910" t="s">
        <v>46</v>
      </c>
      <c r="O5" s="389" t="s">
        <v>47</v>
      </c>
    </row>
    <row r="6" spans="2:15" x14ac:dyDescent="0.25">
      <c r="B6" s="139">
        <v>42005</v>
      </c>
      <c r="C6" s="24">
        <v>2273265</v>
      </c>
      <c r="D6" s="140">
        <v>1591772</v>
      </c>
      <c r="E6" s="140">
        <v>84893</v>
      </c>
      <c r="F6" s="140">
        <v>11881</v>
      </c>
      <c r="G6" s="140">
        <v>68922</v>
      </c>
      <c r="H6" s="140">
        <v>332715</v>
      </c>
      <c r="I6" s="140">
        <v>40445</v>
      </c>
      <c r="J6" s="140">
        <v>71357</v>
      </c>
      <c r="K6" s="140">
        <v>13141</v>
      </c>
      <c r="L6" s="140">
        <v>29624</v>
      </c>
      <c r="M6" s="140">
        <v>6161</v>
      </c>
      <c r="N6" s="140">
        <v>22208</v>
      </c>
      <c r="O6" s="141">
        <v>146</v>
      </c>
    </row>
    <row r="7" spans="2:15" x14ac:dyDescent="0.25">
      <c r="B7" s="139">
        <v>42036</v>
      </c>
      <c r="C7" s="24">
        <v>2498566</v>
      </c>
      <c r="D7" s="140">
        <v>1875458</v>
      </c>
      <c r="E7" s="140">
        <v>47294</v>
      </c>
      <c r="F7" s="140">
        <v>95961</v>
      </c>
      <c r="G7" s="140">
        <v>74674</v>
      </c>
      <c r="H7" s="140">
        <v>183948</v>
      </c>
      <c r="I7" s="140">
        <v>43874</v>
      </c>
      <c r="J7" s="140">
        <v>70999</v>
      </c>
      <c r="K7" s="140">
        <v>72915</v>
      </c>
      <c r="L7" s="140">
        <v>14979</v>
      </c>
      <c r="M7" s="140">
        <v>2415</v>
      </c>
      <c r="N7" s="140">
        <v>15905</v>
      </c>
      <c r="O7" s="141">
        <v>144</v>
      </c>
    </row>
    <row r="8" spans="2:15" x14ac:dyDescent="0.25">
      <c r="B8" s="139">
        <v>42064</v>
      </c>
      <c r="C8" s="24">
        <v>2419489</v>
      </c>
      <c r="D8" s="140">
        <v>1670075</v>
      </c>
      <c r="E8" s="140">
        <v>46678</v>
      </c>
      <c r="F8" s="140">
        <v>94735</v>
      </c>
      <c r="G8" s="140">
        <v>139967</v>
      </c>
      <c r="H8" s="140">
        <v>261576</v>
      </c>
      <c r="I8" s="140">
        <v>31872</v>
      </c>
      <c r="J8" s="140">
        <v>92481</v>
      </c>
      <c r="K8" s="140">
        <v>20164</v>
      </c>
      <c r="L8" s="140">
        <v>11250</v>
      </c>
      <c r="M8" s="140">
        <v>4391</v>
      </c>
      <c r="N8" s="140">
        <v>31060</v>
      </c>
      <c r="O8" s="141">
        <v>15240</v>
      </c>
    </row>
    <row r="9" spans="2:15" x14ac:dyDescent="0.25">
      <c r="B9" s="139">
        <v>42095</v>
      </c>
      <c r="C9" s="24">
        <v>2757880</v>
      </c>
      <c r="D9" s="140">
        <v>2030992</v>
      </c>
      <c r="E9" s="140">
        <v>49969</v>
      </c>
      <c r="F9" s="140">
        <v>94405</v>
      </c>
      <c r="G9" s="140">
        <v>88230</v>
      </c>
      <c r="H9" s="140">
        <v>262404</v>
      </c>
      <c r="I9" s="140">
        <v>30580</v>
      </c>
      <c r="J9" s="140">
        <v>73540</v>
      </c>
      <c r="K9" s="140">
        <v>90284</v>
      </c>
      <c r="L9" s="140">
        <v>3881</v>
      </c>
      <c r="M9" s="140">
        <v>4768</v>
      </c>
      <c r="N9" s="140">
        <v>27324</v>
      </c>
      <c r="O9" s="141">
        <v>1503</v>
      </c>
    </row>
    <row r="10" spans="2:15" x14ac:dyDescent="0.25">
      <c r="B10" s="139">
        <v>42125</v>
      </c>
      <c r="C10" s="24">
        <v>1967485</v>
      </c>
      <c r="D10" s="140">
        <v>1350769</v>
      </c>
      <c r="E10" s="140">
        <v>139304</v>
      </c>
      <c r="F10" s="140">
        <v>74088</v>
      </c>
      <c r="G10" s="140">
        <v>29957</v>
      </c>
      <c r="H10" s="140">
        <v>212071</v>
      </c>
      <c r="I10" s="140">
        <v>18287</v>
      </c>
      <c r="J10" s="140">
        <v>75657</v>
      </c>
      <c r="K10" s="140">
        <v>32193</v>
      </c>
      <c r="L10" s="140">
        <v>7550</v>
      </c>
      <c r="M10" s="140">
        <v>6651</v>
      </c>
      <c r="N10" s="140">
        <v>19935</v>
      </c>
      <c r="O10" s="141">
        <v>1023</v>
      </c>
    </row>
    <row r="11" spans="2:15" x14ac:dyDescent="0.25">
      <c r="B11" s="139">
        <v>42156</v>
      </c>
      <c r="C11" s="24">
        <v>2703380</v>
      </c>
      <c r="D11" s="140">
        <v>2123248</v>
      </c>
      <c r="E11" s="140">
        <v>73921</v>
      </c>
      <c r="F11" s="140">
        <v>62316</v>
      </c>
      <c r="G11" s="140">
        <v>102003</v>
      </c>
      <c r="H11" s="140">
        <v>171279</v>
      </c>
      <c r="I11" s="140">
        <v>53083</v>
      </c>
      <c r="J11" s="140">
        <v>52950</v>
      </c>
      <c r="K11" s="140">
        <v>35859</v>
      </c>
      <c r="L11" s="140">
        <v>4869</v>
      </c>
      <c r="M11" s="140">
        <v>2787</v>
      </c>
      <c r="N11" s="140">
        <v>20346</v>
      </c>
      <c r="O11" s="141">
        <v>719</v>
      </c>
    </row>
    <row r="12" spans="2:15" x14ac:dyDescent="0.25">
      <c r="B12" s="139">
        <v>42186</v>
      </c>
      <c r="C12" s="24">
        <v>2558666</v>
      </c>
      <c r="D12" s="140">
        <v>1795408</v>
      </c>
      <c r="E12" s="140">
        <v>108051</v>
      </c>
      <c r="F12" s="140">
        <v>85459</v>
      </c>
      <c r="G12" s="140">
        <v>78799</v>
      </c>
      <c r="H12" s="140">
        <v>224584</v>
      </c>
      <c r="I12" s="140">
        <v>30488</v>
      </c>
      <c r="J12" s="140">
        <v>90106</v>
      </c>
      <c r="K12" s="140">
        <v>85364</v>
      </c>
      <c r="L12" s="140">
        <v>3560</v>
      </c>
      <c r="M12" s="140">
        <v>36481</v>
      </c>
      <c r="N12" s="140">
        <v>20107</v>
      </c>
      <c r="O12" s="141">
        <v>259</v>
      </c>
    </row>
    <row r="13" spans="2:15" x14ac:dyDescent="0.25">
      <c r="B13" s="139">
        <v>42217</v>
      </c>
      <c r="C13" s="24">
        <v>2139855</v>
      </c>
      <c r="D13" s="140">
        <v>1593096</v>
      </c>
      <c r="E13" s="140">
        <v>60135</v>
      </c>
      <c r="F13" s="140">
        <v>46599</v>
      </c>
      <c r="G13" s="140">
        <v>119735</v>
      </c>
      <c r="H13" s="140">
        <v>221547</v>
      </c>
      <c r="I13" s="140">
        <v>24188</v>
      </c>
      <c r="J13" s="140">
        <v>14102</v>
      </c>
      <c r="K13" s="140">
        <v>21588</v>
      </c>
      <c r="L13" s="140">
        <v>21415</v>
      </c>
      <c r="M13" s="140">
        <v>1598</v>
      </c>
      <c r="N13" s="140">
        <v>15485</v>
      </c>
      <c r="O13" s="141">
        <v>367</v>
      </c>
    </row>
    <row r="14" spans="2:15" x14ac:dyDescent="0.25">
      <c r="B14" s="139">
        <v>42248</v>
      </c>
      <c r="C14" s="24">
        <v>2675657</v>
      </c>
      <c r="D14" s="140">
        <v>1925609</v>
      </c>
      <c r="E14" s="140">
        <v>65122</v>
      </c>
      <c r="F14" s="140">
        <v>62136</v>
      </c>
      <c r="G14" s="140">
        <v>119802</v>
      </c>
      <c r="H14" s="140">
        <v>187498</v>
      </c>
      <c r="I14" s="140">
        <v>48578</v>
      </c>
      <c r="J14" s="140">
        <v>64288</v>
      </c>
      <c r="K14" s="140">
        <v>169714</v>
      </c>
      <c r="L14" s="140">
        <v>10146</v>
      </c>
      <c r="M14" s="140">
        <v>6733</v>
      </c>
      <c r="N14" s="140">
        <v>12054</v>
      </c>
      <c r="O14" s="141">
        <v>3977</v>
      </c>
    </row>
    <row r="15" spans="2:15" x14ac:dyDescent="0.25">
      <c r="B15" s="139">
        <v>42278</v>
      </c>
      <c r="C15" s="24">
        <v>2381476</v>
      </c>
      <c r="D15" s="140">
        <v>1667908</v>
      </c>
      <c r="E15" s="140">
        <v>38191</v>
      </c>
      <c r="F15" s="140">
        <v>91218</v>
      </c>
      <c r="G15" s="140">
        <v>131400</v>
      </c>
      <c r="H15" s="140">
        <v>230176</v>
      </c>
      <c r="I15" s="140">
        <v>64111</v>
      </c>
      <c r="J15" s="140">
        <v>85555</v>
      </c>
      <c r="K15" s="140">
        <v>24555</v>
      </c>
      <c r="L15" s="140">
        <v>25398</v>
      </c>
      <c r="M15" s="140">
        <v>9239</v>
      </c>
      <c r="N15" s="140">
        <v>10826</v>
      </c>
      <c r="O15" s="141">
        <v>2899</v>
      </c>
    </row>
    <row r="16" spans="2:15" x14ac:dyDescent="0.25">
      <c r="B16" s="139">
        <v>42309</v>
      </c>
      <c r="C16" s="24">
        <v>2133576</v>
      </c>
      <c r="D16" s="140">
        <v>1619061</v>
      </c>
      <c r="E16" s="140">
        <v>35241</v>
      </c>
      <c r="F16" s="140">
        <v>26606</v>
      </c>
      <c r="G16" s="140">
        <v>88100</v>
      </c>
      <c r="H16" s="140">
        <v>184213</v>
      </c>
      <c r="I16" s="140">
        <v>22511</v>
      </c>
      <c r="J16" s="140">
        <v>98650</v>
      </c>
      <c r="K16" s="140">
        <v>26253</v>
      </c>
      <c r="L16" s="140">
        <v>10665</v>
      </c>
      <c r="M16" s="140">
        <v>6189</v>
      </c>
      <c r="N16" s="140">
        <v>12047</v>
      </c>
      <c r="O16" s="141">
        <v>4040</v>
      </c>
    </row>
    <row r="17" spans="2:15" x14ac:dyDescent="0.25">
      <c r="B17" s="139">
        <v>42339</v>
      </c>
      <c r="C17" s="24">
        <v>4893234</v>
      </c>
      <c r="D17" s="140">
        <v>3636993</v>
      </c>
      <c r="E17" s="140">
        <v>182950</v>
      </c>
      <c r="F17" s="140">
        <v>131526</v>
      </c>
      <c r="G17" s="140">
        <v>261782</v>
      </c>
      <c r="H17" s="140">
        <v>411357</v>
      </c>
      <c r="I17" s="140">
        <v>70893</v>
      </c>
      <c r="J17" s="140">
        <v>114542</v>
      </c>
      <c r="K17" s="140">
        <v>28775</v>
      </c>
      <c r="L17" s="140">
        <v>4817</v>
      </c>
      <c r="M17" s="140">
        <v>13588</v>
      </c>
      <c r="N17" s="140">
        <v>30942</v>
      </c>
      <c r="O17" s="141">
        <v>5069</v>
      </c>
    </row>
    <row r="18" spans="2:15" x14ac:dyDescent="0.25">
      <c r="B18" s="139">
        <v>42370</v>
      </c>
      <c r="C18" s="24">
        <v>1655589</v>
      </c>
      <c r="D18" s="140">
        <v>1166592</v>
      </c>
      <c r="E18" s="140">
        <v>15063</v>
      </c>
      <c r="F18" s="140">
        <v>105927</v>
      </c>
      <c r="G18" s="140">
        <v>43930</v>
      </c>
      <c r="H18" s="140">
        <v>184624</v>
      </c>
      <c r="I18" s="140">
        <v>52507</v>
      </c>
      <c r="J18" s="140">
        <v>24741</v>
      </c>
      <c r="K18" s="140">
        <v>43776</v>
      </c>
      <c r="L18" s="140">
        <v>8032</v>
      </c>
      <c r="M18" s="140">
        <v>4245</v>
      </c>
      <c r="N18" s="140">
        <v>5238</v>
      </c>
      <c r="O18" s="141">
        <v>914</v>
      </c>
    </row>
    <row r="19" spans="2:15" x14ac:dyDescent="0.25">
      <c r="B19" s="139">
        <v>42401</v>
      </c>
      <c r="C19" s="24">
        <v>1823054</v>
      </c>
      <c r="D19" s="140">
        <v>1292412</v>
      </c>
      <c r="E19" s="140">
        <v>16263</v>
      </c>
      <c r="F19" s="140">
        <v>71659</v>
      </c>
      <c r="G19" s="140">
        <v>52997</v>
      </c>
      <c r="H19" s="140">
        <v>277878</v>
      </c>
      <c r="I19" s="140">
        <v>6322</v>
      </c>
      <c r="J19" s="140">
        <v>35413</v>
      </c>
      <c r="K19" s="140">
        <v>33932</v>
      </c>
      <c r="L19" s="140">
        <v>6309</v>
      </c>
      <c r="M19" s="140">
        <v>9508</v>
      </c>
      <c r="N19" s="140">
        <v>7011</v>
      </c>
      <c r="O19" s="141">
        <v>13350</v>
      </c>
    </row>
    <row r="20" spans="2:15" x14ac:dyDescent="0.25">
      <c r="B20" s="139">
        <v>42430</v>
      </c>
      <c r="C20" s="24">
        <v>1856454</v>
      </c>
      <c r="D20" s="140">
        <v>1477723</v>
      </c>
      <c r="E20" s="140">
        <v>28101</v>
      </c>
      <c r="F20" s="140">
        <v>34379</v>
      </c>
      <c r="G20" s="140">
        <v>51382</v>
      </c>
      <c r="H20" s="140">
        <v>121616</v>
      </c>
      <c r="I20" s="140">
        <v>30627</v>
      </c>
      <c r="J20" s="140">
        <v>43610</v>
      </c>
      <c r="K20" s="140">
        <v>34908</v>
      </c>
      <c r="L20" s="140">
        <v>6089</v>
      </c>
      <c r="M20" s="140">
        <v>9997</v>
      </c>
      <c r="N20" s="140">
        <v>17586</v>
      </c>
      <c r="O20" s="141">
        <v>436</v>
      </c>
    </row>
    <row r="21" spans="2:15" x14ac:dyDescent="0.25">
      <c r="B21" s="139">
        <v>42461</v>
      </c>
      <c r="C21" s="24">
        <v>1961272</v>
      </c>
      <c r="D21" s="140">
        <v>1353273</v>
      </c>
      <c r="E21" s="140">
        <v>52561</v>
      </c>
      <c r="F21" s="140">
        <v>64939</v>
      </c>
      <c r="G21" s="140">
        <v>73665</v>
      </c>
      <c r="H21" s="140">
        <v>190447</v>
      </c>
      <c r="I21" s="140">
        <v>34311</v>
      </c>
      <c r="J21" s="140">
        <v>111171</v>
      </c>
      <c r="K21" s="140">
        <v>61882</v>
      </c>
      <c r="L21" s="140">
        <v>7852</v>
      </c>
      <c r="M21" s="140">
        <v>4523</v>
      </c>
      <c r="N21" s="140">
        <v>6026</v>
      </c>
      <c r="O21" s="141">
        <v>622</v>
      </c>
    </row>
    <row r="22" spans="2:15" x14ac:dyDescent="0.25">
      <c r="B22" s="139">
        <v>42491</v>
      </c>
      <c r="C22" s="24">
        <v>2445512</v>
      </c>
      <c r="D22" s="140">
        <v>1901165</v>
      </c>
      <c r="E22" s="140">
        <v>69534</v>
      </c>
      <c r="F22" s="140">
        <v>164716</v>
      </c>
      <c r="G22" s="140">
        <v>71061</v>
      </c>
      <c r="H22" s="140">
        <v>110404</v>
      </c>
      <c r="I22" s="140">
        <v>34791</v>
      </c>
      <c r="J22" s="140">
        <v>42706</v>
      </c>
      <c r="K22" s="140">
        <v>34037</v>
      </c>
      <c r="L22" s="140">
        <v>2600</v>
      </c>
      <c r="M22" s="140">
        <v>8190</v>
      </c>
      <c r="N22" s="140">
        <v>5334</v>
      </c>
      <c r="O22" s="141">
        <v>974</v>
      </c>
    </row>
    <row r="23" spans="2:15" x14ac:dyDescent="0.25">
      <c r="B23" s="139">
        <v>42522</v>
      </c>
      <c r="C23" s="24">
        <v>1806874</v>
      </c>
      <c r="D23" s="140">
        <v>1431161</v>
      </c>
      <c r="E23" s="140">
        <v>26703</v>
      </c>
      <c r="F23" s="140">
        <v>64180</v>
      </c>
      <c r="G23" s="140">
        <v>54791</v>
      </c>
      <c r="H23" s="140">
        <v>98872</v>
      </c>
      <c r="I23" s="140">
        <v>31043</v>
      </c>
      <c r="J23" s="140">
        <v>61920</v>
      </c>
      <c r="K23" s="140">
        <v>11979</v>
      </c>
      <c r="L23" s="140">
        <v>10578</v>
      </c>
      <c r="M23" s="140">
        <v>4841</v>
      </c>
      <c r="N23" s="140">
        <v>10672</v>
      </c>
      <c r="O23" s="141">
        <v>134</v>
      </c>
    </row>
    <row r="24" spans="2:15" x14ac:dyDescent="0.25">
      <c r="B24" s="139">
        <v>42552</v>
      </c>
      <c r="C24" s="24">
        <v>1806485</v>
      </c>
      <c r="D24" s="140">
        <v>1304190</v>
      </c>
      <c r="E24" s="140">
        <v>24158</v>
      </c>
      <c r="F24" s="140">
        <v>37472</v>
      </c>
      <c r="G24" s="140">
        <v>119813</v>
      </c>
      <c r="H24" s="140">
        <v>102879</v>
      </c>
      <c r="I24" s="140">
        <v>21937</v>
      </c>
      <c r="J24" s="140">
        <v>105824</v>
      </c>
      <c r="K24" s="140">
        <v>43666</v>
      </c>
      <c r="L24" s="140">
        <v>25067</v>
      </c>
      <c r="M24" s="140">
        <v>7779</v>
      </c>
      <c r="N24" s="140">
        <v>7592</v>
      </c>
      <c r="O24" s="141">
        <v>6108</v>
      </c>
    </row>
    <row r="25" spans="2:15" x14ac:dyDescent="0.25">
      <c r="B25" s="139">
        <v>42583</v>
      </c>
      <c r="C25" s="24">
        <v>2155310</v>
      </c>
      <c r="D25" s="140">
        <v>1597602</v>
      </c>
      <c r="E25" s="140">
        <v>49418</v>
      </c>
      <c r="F25" s="140">
        <v>55685</v>
      </c>
      <c r="G25" s="140">
        <v>63048</v>
      </c>
      <c r="H25" s="140">
        <v>257941</v>
      </c>
      <c r="I25" s="140">
        <v>15827</v>
      </c>
      <c r="J25" s="140">
        <v>62287</v>
      </c>
      <c r="K25" s="140">
        <v>18749</v>
      </c>
      <c r="L25" s="140">
        <v>29743</v>
      </c>
      <c r="M25" s="140">
        <v>2494</v>
      </c>
      <c r="N25" s="140">
        <v>2476</v>
      </c>
      <c r="O25" s="141">
        <v>40</v>
      </c>
    </row>
    <row r="26" spans="2:15" x14ac:dyDescent="0.25">
      <c r="B26" s="139">
        <v>42614</v>
      </c>
      <c r="C26" s="24">
        <v>2231402</v>
      </c>
      <c r="D26" s="140">
        <v>1736453</v>
      </c>
      <c r="E26" s="140">
        <v>95261</v>
      </c>
      <c r="F26" s="140">
        <v>50992</v>
      </c>
      <c r="G26" s="140">
        <v>53670</v>
      </c>
      <c r="H26" s="140">
        <v>119106</v>
      </c>
      <c r="I26" s="140">
        <v>20906</v>
      </c>
      <c r="J26" s="140">
        <v>69878</v>
      </c>
      <c r="K26" s="140">
        <v>30008</v>
      </c>
      <c r="L26" s="140">
        <v>756</v>
      </c>
      <c r="M26" s="140">
        <v>7278</v>
      </c>
      <c r="N26" s="140">
        <v>46001</v>
      </c>
      <c r="O26" s="141">
        <v>1093</v>
      </c>
    </row>
    <row r="27" spans="2:15" x14ac:dyDescent="0.25">
      <c r="B27" s="139">
        <v>42644</v>
      </c>
      <c r="C27" s="24">
        <v>2197298</v>
      </c>
      <c r="D27" s="140">
        <v>1533718</v>
      </c>
      <c r="E27" s="140">
        <v>48762</v>
      </c>
      <c r="F27" s="140">
        <v>143228</v>
      </c>
      <c r="G27" s="140">
        <v>90311</v>
      </c>
      <c r="H27" s="140">
        <v>190526</v>
      </c>
      <c r="I27" s="140">
        <v>38281</v>
      </c>
      <c r="J27" s="140">
        <v>37658</v>
      </c>
      <c r="K27" s="140">
        <v>16569</v>
      </c>
      <c r="L27" s="140">
        <v>86951</v>
      </c>
      <c r="M27" s="140">
        <v>4002</v>
      </c>
      <c r="N27" s="140">
        <v>6434</v>
      </c>
      <c r="O27" s="141">
        <v>858</v>
      </c>
    </row>
    <row r="28" spans="2:15" x14ac:dyDescent="0.25">
      <c r="B28" s="139">
        <v>42675</v>
      </c>
      <c r="C28" s="24">
        <v>2219981</v>
      </c>
      <c r="D28" s="140">
        <v>1657325</v>
      </c>
      <c r="E28" s="140">
        <v>24491</v>
      </c>
      <c r="F28" s="140">
        <v>42499</v>
      </c>
      <c r="G28" s="140">
        <v>63451</v>
      </c>
      <c r="H28" s="140">
        <v>164151</v>
      </c>
      <c r="I28" s="140">
        <v>67710</v>
      </c>
      <c r="J28" s="140">
        <v>52980</v>
      </c>
      <c r="K28" s="140">
        <v>49857</v>
      </c>
      <c r="L28" s="140">
        <v>30966</v>
      </c>
      <c r="M28" s="140">
        <v>4545</v>
      </c>
      <c r="N28" s="140">
        <v>59483</v>
      </c>
      <c r="O28" s="141">
        <v>2523</v>
      </c>
    </row>
    <row r="29" spans="2:15" x14ac:dyDescent="0.25">
      <c r="B29" s="139">
        <v>42705</v>
      </c>
      <c r="C29" s="24">
        <v>2873510</v>
      </c>
      <c r="D29" s="140">
        <v>2112567</v>
      </c>
      <c r="E29" s="140">
        <v>97029</v>
      </c>
      <c r="F29" s="140">
        <v>111894</v>
      </c>
      <c r="G29" s="140">
        <v>77740</v>
      </c>
      <c r="H29" s="140">
        <v>284323</v>
      </c>
      <c r="I29" s="140">
        <v>32849</v>
      </c>
      <c r="J29" s="140">
        <v>105707</v>
      </c>
      <c r="K29" s="140">
        <v>10300</v>
      </c>
      <c r="L29" s="140">
        <v>9920</v>
      </c>
      <c r="M29" s="140">
        <v>3657</v>
      </c>
      <c r="N29" s="140">
        <v>18172</v>
      </c>
      <c r="O29" s="141">
        <v>9352</v>
      </c>
    </row>
    <row r="30" spans="2:15" x14ac:dyDescent="0.25">
      <c r="B30" s="139">
        <v>42736</v>
      </c>
      <c r="C30" s="24">
        <v>1548501</v>
      </c>
      <c r="D30" s="140">
        <v>1185131</v>
      </c>
      <c r="E30" s="140">
        <v>11520</v>
      </c>
      <c r="F30" s="140">
        <v>22686</v>
      </c>
      <c r="G30" s="140">
        <v>78691</v>
      </c>
      <c r="H30" s="140">
        <v>130425</v>
      </c>
      <c r="I30" s="140">
        <v>34661</v>
      </c>
      <c r="J30" s="140">
        <v>34124</v>
      </c>
      <c r="K30" s="140">
        <v>33855</v>
      </c>
      <c r="L30" s="140">
        <v>361</v>
      </c>
      <c r="M30" s="140">
        <v>5916</v>
      </c>
      <c r="N30" s="140">
        <v>6874</v>
      </c>
      <c r="O30" s="141">
        <v>4257</v>
      </c>
    </row>
    <row r="31" spans="2:15" x14ac:dyDescent="0.25">
      <c r="B31" s="139">
        <v>42767</v>
      </c>
      <c r="C31" s="24">
        <v>1947695</v>
      </c>
      <c r="D31" s="140">
        <v>1590979</v>
      </c>
      <c r="E31" s="140">
        <v>19937</v>
      </c>
      <c r="F31" s="140">
        <v>59359</v>
      </c>
      <c r="G31" s="140">
        <v>61277</v>
      </c>
      <c r="H31" s="140">
        <v>95117</v>
      </c>
      <c r="I31" s="140">
        <v>27358</v>
      </c>
      <c r="J31" s="140">
        <v>51031</v>
      </c>
      <c r="K31" s="140">
        <v>24787</v>
      </c>
      <c r="L31" s="140">
        <v>2997</v>
      </c>
      <c r="M31" s="140">
        <v>2337</v>
      </c>
      <c r="N31" s="140">
        <v>11564</v>
      </c>
      <c r="O31" s="141">
        <v>952</v>
      </c>
    </row>
    <row r="32" spans="2:15" x14ac:dyDescent="0.25">
      <c r="B32" s="139">
        <v>42795</v>
      </c>
      <c r="C32" s="24">
        <v>1997234</v>
      </c>
      <c r="D32" s="140">
        <v>1438528</v>
      </c>
      <c r="E32" s="140">
        <v>37494</v>
      </c>
      <c r="F32" s="140">
        <v>20538</v>
      </c>
      <c r="G32" s="140">
        <v>151105</v>
      </c>
      <c r="H32" s="140">
        <v>188567</v>
      </c>
      <c r="I32" s="140">
        <v>10361</v>
      </c>
      <c r="J32" s="140">
        <v>79932</v>
      </c>
      <c r="K32" s="140">
        <v>10783</v>
      </c>
      <c r="L32" s="140">
        <v>13039</v>
      </c>
      <c r="M32" s="140">
        <v>7928</v>
      </c>
      <c r="N32" s="140">
        <v>37296</v>
      </c>
      <c r="O32" s="141">
        <v>1663</v>
      </c>
    </row>
    <row r="33" spans="2:15" x14ac:dyDescent="0.25">
      <c r="B33" s="139">
        <v>42826</v>
      </c>
      <c r="C33" s="24">
        <v>1804849</v>
      </c>
      <c r="D33" s="140">
        <v>1308557</v>
      </c>
      <c r="E33" s="140">
        <v>18948</v>
      </c>
      <c r="F33" s="140">
        <v>63957</v>
      </c>
      <c r="G33" s="140">
        <v>176093</v>
      </c>
      <c r="H33" s="140">
        <v>89799</v>
      </c>
      <c r="I33" s="140">
        <v>6877</v>
      </c>
      <c r="J33" s="140">
        <v>70796</v>
      </c>
      <c r="K33" s="140">
        <v>31278</v>
      </c>
      <c r="L33" s="140">
        <v>29214</v>
      </c>
      <c r="M33" s="140">
        <v>1000</v>
      </c>
      <c r="N33" s="140">
        <v>8264</v>
      </c>
      <c r="O33" s="141">
        <v>66</v>
      </c>
    </row>
    <row r="34" spans="2:15" x14ac:dyDescent="0.25">
      <c r="B34" s="139">
        <v>42856</v>
      </c>
      <c r="C34" s="24">
        <v>1897709</v>
      </c>
      <c r="D34" s="140">
        <v>1449398</v>
      </c>
      <c r="E34" s="140">
        <v>63188</v>
      </c>
      <c r="F34" s="140">
        <v>42544</v>
      </c>
      <c r="G34" s="140">
        <v>47863</v>
      </c>
      <c r="H34" s="140">
        <v>102491</v>
      </c>
      <c r="I34" s="140">
        <v>17545</v>
      </c>
      <c r="J34" s="140">
        <v>106174</v>
      </c>
      <c r="K34" s="140">
        <v>34624</v>
      </c>
      <c r="L34" s="140">
        <v>5473</v>
      </c>
      <c r="M34" s="140">
        <v>6719</v>
      </c>
      <c r="N34" s="140">
        <v>19716</v>
      </c>
      <c r="O34" s="141">
        <v>1974</v>
      </c>
    </row>
    <row r="35" spans="2:15" x14ac:dyDescent="0.25">
      <c r="B35" s="139">
        <v>42887</v>
      </c>
      <c r="C35" s="24">
        <v>1802954</v>
      </c>
      <c r="D35" s="140">
        <v>1431181</v>
      </c>
      <c r="E35" s="140">
        <v>21404</v>
      </c>
      <c r="F35" s="140">
        <v>27430</v>
      </c>
      <c r="G35" s="140">
        <v>40869</v>
      </c>
      <c r="H35" s="140">
        <v>138529</v>
      </c>
      <c r="I35" s="140">
        <v>18211</v>
      </c>
      <c r="J35" s="140">
        <v>73979</v>
      </c>
      <c r="K35" s="140">
        <v>13862</v>
      </c>
      <c r="L35" s="140">
        <v>19262</v>
      </c>
      <c r="M35" s="140">
        <v>5596</v>
      </c>
      <c r="N35" s="140">
        <v>8641</v>
      </c>
      <c r="O35" s="141">
        <v>3990</v>
      </c>
    </row>
    <row r="36" spans="2:15" x14ac:dyDescent="0.25">
      <c r="B36" s="139">
        <v>42917</v>
      </c>
      <c r="C36" s="24">
        <v>1923495</v>
      </c>
      <c r="D36" s="140">
        <v>1391495</v>
      </c>
      <c r="E36" s="140">
        <v>13345</v>
      </c>
      <c r="F36" s="140">
        <v>11043</v>
      </c>
      <c r="G36" s="140">
        <v>122998</v>
      </c>
      <c r="H36" s="140">
        <v>172971</v>
      </c>
      <c r="I36" s="140">
        <v>42756</v>
      </c>
      <c r="J36" s="140">
        <v>126216</v>
      </c>
      <c r="K36" s="140">
        <v>6907</v>
      </c>
      <c r="L36" s="140">
        <v>16686</v>
      </c>
      <c r="M36" s="140">
        <v>4073</v>
      </c>
      <c r="N36" s="140">
        <v>8372</v>
      </c>
      <c r="O36" s="141">
        <v>6633</v>
      </c>
    </row>
    <row r="37" spans="2:15" x14ac:dyDescent="0.25">
      <c r="B37" s="139">
        <v>42948</v>
      </c>
      <c r="C37" s="24">
        <v>2079792</v>
      </c>
      <c r="D37" s="140">
        <v>1701480</v>
      </c>
      <c r="E37" s="140">
        <v>41045</v>
      </c>
      <c r="F37" s="140">
        <v>28256</v>
      </c>
      <c r="G37" s="140">
        <v>44188</v>
      </c>
      <c r="H37" s="140">
        <v>118235</v>
      </c>
      <c r="I37" s="140">
        <v>20875</v>
      </c>
      <c r="J37" s="140">
        <v>72772</v>
      </c>
      <c r="K37" s="140">
        <v>40486</v>
      </c>
      <c r="L37" s="140">
        <v>2325</v>
      </c>
      <c r="M37" s="140">
        <v>1626</v>
      </c>
      <c r="N37" s="140">
        <v>6238</v>
      </c>
      <c r="O37" s="141">
        <v>2266</v>
      </c>
    </row>
    <row r="38" spans="2:15" x14ac:dyDescent="0.25">
      <c r="B38" s="139">
        <v>42979</v>
      </c>
      <c r="C38" s="24">
        <v>2135378</v>
      </c>
      <c r="D38" s="140">
        <v>1629518</v>
      </c>
      <c r="E38" s="140">
        <v>22449</v>
      </c>
      <c r="F38" s="140">
        <v>60658</v>
      </c>
      <c r="G38" s="140">
        <v>74247</v>
      </c>
      <c r="H38" s="140">
        <v>186065</v>
      </c>
      <c r="I38" s="140">
        <v>13626</v>
      </c>
      <c r="J38" s="140">
        <v>88840</v>
      </c>
      <c r="K38" s="140">
        <v>34300</v>
      </c>
      <c r="L38" s="140">
        <v>3595</v>
      </c>
      <c r="M38" s="140">
        <v>4100</v>
      </c>
      <c r="N38" s="140">
        <v>13552</v>
      </c>
      <c r="O38" s="141">
        <v>4428</v>
      </c>
    </row>
    <row r="39" spans="2:15" x14ac:dyDescent="0.25">
      <c r="B39" s="139">
        <v>43009</v>
      </c>
      <c r="C39" s="24">
        <v>2030742</v>
      </c>
      <c r="D39" s="140">
        <v>1497239</v>
      </c>
      <c r="E39" s="140">
        <v>46105</v>
      </c>
      <c r="F39" s="140">
        <v>49928</v>
      </c>
      <c r="G39" s="140">
        <v>75733</v>
      </c>
      <c r="H39" s="140">
        <v>225076</v>
      </c>
      <c r="I39" s="140">
        <v>31413</v>
      </c>
      <c r="J39" s="140">
        <v>56596</v>
      </c>
      <c r="K39" s="140">
        <v>14106</v>
      </c>
      <c r="L39" s="140">
        <v>7326</v>
      </c>
      <c r="M39" s="140">
        <v>5015</v>
      </c>
      <c r="N39" s="140">
        <v>18006</v>
      </c>
      <c r="O39" s="141">
        <v>4199</v>
      </c>
    </row>
    <row r="40" spans="2:15" x14ac:dyDescent="0.25">
      <c r="B40" s="139">
        <v>43040</v>
      </c>
      <c r="C40" s="24">
        <v>2057520</v>
      </c>
      <c r="D40" s="140">
        <v>1467734</v>
      </c>
      <c r="E40" s="140">
        <v>13430</v>
      </c>
      <c r="F40" s="140">
        <v>62074</v>
      </c>
      <c r="G40" s="140">
        <v>43632</v>
      </c>
      <c r="H40" s="140">
        <v>134833</v>
      </c>
      <c r="I40" s="140">
        <v>100304</v>
      </c>
      <c r="J40" s="140">
        <v>142880</v>
      </c>
      <c r="K40" s="140">
        <v>11886</v>
      </c>
      <c r="L40" s="140">
        <v>4435</v>
      </c>
      <c r="M40" s="140">
        <v>5860</v>
      </c>
      <c r="N40" s="140">
        <v>69620</v>
      </c>
      <c r="O40" s="141">
        <v>832</v>
      </c>
    </row>
    <row r="41" spans="2:15" x14ac:dyDescent="0.25">
      <c r="B41" s="139">
        <v>43070</v>
      </c>
      <c r="C41" s="24">
        <v>2366334</v>
      </c>
      <c r="D41" s="140">
        <v>1599591</v>
      </c>
      <c r="E41" s="140">
        <v>84767</v>
      </c>
      <c r="F41" s="140">
        <v>52847</v>
      </c>
      <c r="G41" s="140">
        <v>34771</v>
      </c>
      <c r="H41" s="140">
        <v>331150</v>
      </c>
      <c r="I41" s="140">
        <v>69020</v>
      </c>
      <c r="J41" s="140">
        <v>134700</v>
      </c>
      <c r="K41" s="140">
        <v>27076</v>
      </c>
      <c r="L41" s="140">
        <v>1369</v>
      </c>
      <c r="M41" s="140">
        <v>7146</v>
      </c>
      <c r="N41" s="140">
        <v>21101</v>
      </c>
      <c r="O41" s="141">
        <v>2796</v>
      </c>
    </row>
    <row r="42" spans="2:15" x14ac:dyDescent="0.25">
      <c r="B42" s="139">
        <v>43101</v>
      </c>
      <c r="C42" s="24">
        <v>1680934</v>
      </c>
      <c r="D42" s="140">
        <v>1281013</v>
      </c>
      <c r="E42" s="140">
        <v>36363</v>
      </c>
      <c r="F42" s="140">
        <v>22135</v>
      </c>
      <c r="G42" s="140">
        <v>18260</v>
      </c>
      <c r="H42" s="140">
        <v>125297</v>
      </c>
      <c r="I42" s="140">
        <v>11142</v>
      </c>
      <c r="J42" s="140">
        <v>104220</v>
      </c>
      <c r="K42" s="140">
        <v>41890</v>
      </c>
      <c r="L42" s="140">
        <v>18370</v>
      </c>
      <c r="M42" s="140">
        <v>8138</v>
      </c>
      <c r="N42" s="140">
        <v>12146</v>
      </c>
      <c r="O42" s="141">
        <v>1960</v>
      </c>
    </row>
    <row r="43" spans="2:15" x14ac:dyDescent="0.25">
      <c r="B43" s="139">
        <v>43132</v>
      </c>
      <c r="C43" s="24">
        <v>1717192</v>
      </c>
      <c r="D43" s="140">
        <v>1386019</v>
      </c>
      <c r="E43" s="140">
        <v>14529</v>
      </c>
      <c r="F43" s="140">
        <v>31673</v>
      </c>
      <c r="G43" s="140">
        <v>60846</v>
      </c>
      <c r="H43" s="140">
        <v>91392</v>
      </c>
      <c r="I43" s="140">
        <v>24882</v>
      </c>
      <c r="J43" s="140">
        <v>64509</v>
      </c>
      <c r="K43" s="140">
        <v>10178</v>
      </c>
      <c r="L43" s="140">
        <v>17769</v>
      </c>
      <c r="M43" s="140">
        <v>8532</v>
      </c>
      <c r="N43" s="140">
        <v>3608</v>
      </c>
      <c r="O43" s="141">
        <v>3255</v>
      </c>
    </row>
    <row r="44" spans="2:15" x14ac:dyDescent="0.25">
      <c r="B44" s="139">
        <v>43160</v>
      </c>
      <c r="C44" s="24">
        <v>1400907</v>
      </c>
      <c r="D44" s="140">
        <v>1082808</v>
      </c>
      <c r="E44" s="140">
        <v>20872</v>
      </c>
      <c r="F44" s="140">
        <v>17148</v>
      </c>
      <c r="G44" s="140">
        <v>63907</v>
      </c>
      <c r="H44" s="140">
        <v>63467</v>
      </c>
      <c r="I44" s="140">
        <v>9738</v>
      </c>
      <c r="J44" s="140">
        <v>65421</v>
      </c>
      <c r="K44" s="140">
        <v>41316</v>
      </c>
      <c r="L44" s="140">
        <v>27552</v>
      </c>
      <c r="M44" s="140">
        <v>3581</v>
      </c>
      <c r="N44" s="140">
        <v>4072</v>
      </c>
      <c r="O44" s="141">
        <v>1025</v>
      </c>
    </row>
    <row r="45" spans="2:15" x14ac:dyDescent="0.25">
      <c r="B45" s="139">
        <v>43191</v>
      </c>
      <c r="C45" s="24">
        <v>2088897</v>
      </c>
      <c r="D45" s="140">
        <v>1662859</v>
      </c>
      <c r="E45" s="140">
        <v>36405</v>
      </c>
      <c r="F45" s="140">
        <v>52410</v>
      </c>
      <c r="G45" s="140">
        <v>115502</v>
      </c>
      <c r="H45" s="140">
        <v>99312</v>
      </c>
      <c r="I45" s="140">
        <v>5163</v>
      </c>
      <c r="J45" s="140">
        <v>93364</v>
      </c>
      <c r="K45" s="140">
        <v>7610</v>
      </c>
      <c r="L45" s="140">
        <v>786</v>
      </c>
      <c r="M45" s="140">
        <v>2744</v>
      </c>
      <c r="N45" s="140">
        <v>9925</v>
      </c>
      <c r="O45" s="141">
        <v>2817</v>
      </c>
    </row>
    <row r="46" spans="2:15" x14ac:dyDescent="0.25">
      <c r="B46" s="139">
        <v>43221</v>
      </c>
      <c r="C46" s="24">
        <v>1996091</v>
      </c>
      <c r="D46" s="140">
        <v>1393986</v>
      </c>
      <c r="E46" s="140">
        <v>26683</v>
      </c>
      <c r="F46" s="140">
        <v>56407</v>
      </c>
      <c r="G46" s="140">
        <v>63314</v>
      </c>
      <c r="H46" s="140">
        <v>291641</v>
      </c>
      <c r="I46" s="140">
        <v>8806</v>
      </c>
      <c r="J46" s="140">
        <v>111981</v>
      </c>
      <c r="K46" s="140">
        <v>27604</v>
      </c>
      <c r="L46" s="140">
        <v>4762</v>
      </c>
      <c r="M46" s="140">
        <v>5124</v>
      </c>
      <c r="N46" s="140">
        <v>5639</v>
      </c>
      <c r="O46" s="141">
        <v>144</v>
      </c>
    </row>
    <row r="47" spans="2:15" x14ac:dyDescent="0.25">
      <c r="B47" s="139">
        <v>43252</v>
      </c>
      <c r="C47" s="24">
        <v>1704560</v>
      </c>
      <c r="D47" s="140">
        <v>1331143</v>
      </c>
      <c r="E47" s="140">
        <v>99695</v>
      </c>
      <c r="F47" s="140">
        <v>12018</v>
      </c>
      <c r="G47" s="140">
        <v>26095</v>
      </c>
      <c r="H47" s="140">
        <v>128335</v>
      </c>
      <c r="I47" s="140">
        <v>12024</v>
      </c>
      <c r="J47" s="140">
        <v>51113</v>
      </c>
      <c r="K47" s="140">
        <v>17845</v>
      </c>
      <c r="L47" s="140">
        <v>7277</v>
      </c>
      <c r="M47" s="140">
        <v>5455</v>
      </c>
      <c r="N47" s="140">
        <v>10787</v>
      </c>
      <c r="O47" s="141">
        <v>2773</v>
      </c>
    </row>
    <row r="48" spans="2:15" x14ac:dyDescent="0.25">
      <c r="B48" s="139">
        <v>43282</v>
      </c>
      <c r="C48" s="24">
        <v>1958282</v>
      </c>
      <c r="D48" s="140">
        <v>1358522</v>
      </c>
      <c r="E48" s="140">
        <v>24807</v>
      </c>
      <c r="F48" s="140">
        <v>334494</v>
      </c>
      <c r="G48" s="140">
        <v>27379</v>
      </c>
      <c r="H48" s="140">
        <v>85048</v>
      </c>
      <c r="I48" s="140">
        <v>16074</v>
      </c>
      <c r="J48" s="140">
        <v>56487</v>
      </c>
      <c r="K48" s="140">
        <v>17571</v>
      </c>
      <c r="L48" s="140">
        <v>12417</v>
      </c>
      <c r="M48" s="140">
        <v>6668</v>
      </c>
      <c r="N48" s="140">
        <v>7890</v>
      </c>
      <c r="O48" s="141">
        <v>10925</v>
      </c>
    </row>
    <row r="49" spans="2:15" x14ac:dyDescent="0.25">
      <c r="B49" s="139">
        <v>43313</v>
      </c>
      <c r="C49" s="24">
        <v>1836066</v>
      </c>
      <c r="D49" s="140">
        <v>1512130</v>
      </c>
      <c r="E49" s="140">
        <v>29091</v>
      </c>
      <c r="F49" s="140">
        <v>9914</v>
      </c>
      <c r="G49" s="140">
        <v>41229</v>
      </c>
      <c r="H49" s="140">
        <v>109301</v>
      </c>
      <c r="I49" s="140">
        <v>26478</v>
      </c>
      <c r="J49" s="140">
        <v>73219</v>
      </c>
      <c r="K49" s="140">
        <v>16240</v>
      </c>
      <c r="L49" s="140">
        <v>3769</v>
      </c>
      <c r="M49" s="140">
        <v>4714</v>
      </c>
      <c r="N49" s="140">
        <v>9833</v>
      </c>
      <c r="O49" s="141">
        <v>148</v>
      </c>
    </row>
    <row r="50" spans="2:15" x14ac:dyDescent="0.25">
      <c r="B50" s="139">
        <v>43344</v>
      </c>
      <c r="C50" s="24">
        <v>1894545</v>
      </c>
      <c r="D50" s="140">
        <v>1419585</v>
      </c>
      <c r="E50" s="140">
        <v>56998</v>
      </c>
      <c r="F50" s="140">
        <v>47527</v>
      </c>
      <c r="G50" s="140">
        <v>15739</v>
      </c>
      <c r="H50" s="140">
        <v>150666</v>
      </c>
      <c r="I50" s="140">
        <v>22722</v>
      </c>
      <c r="J50" s="140">
        <v>124279</v>
      </c>
      <c r="K50" s="140">
        <v>15398</v>
      </c>
      <c r="L50" s="140">
        <v>29749</v>
      </c>
      <c r="M50" s="140">
        <v>5772</v>
      </c>
      <c r="N50" s="140">
        <v>5222</v>
      </c>
      <c r="O50" s="141">
        <v>888</v>
      </c>
    </row>
    <row r="51" spans="2:15" x14ac:dyDescent="0.25">
      <c r="B51" s="139">
        <v>43374</v>
      </c>
      <c r="C51" s="24">
        <v>1879067</v>
      </c>
      <c r="D51" s="140">
        <v>1279576</v>
      </c>
      <c r="E51" s="140">
        <v>30458</v>
      </c>
      <c r="F51" s="140">
        <v>12281</v>
      </c>
      <c r="G51" s="140">
        <v>48455</v>
      </c>
      <c r="H51" s="140">
        <v>309517</v>
      </c>
      <c r="I51" s="140">
        <v>27103</v>
      </c>
      <c r="J51" s="140">
        <v>102579</v>
      </c>
      <c r="K51" s="140">
        <v>26312</v>
      </c>
      <c r="L51" s="140">
        <v>4321</v>
      </c>
      <c r="M51" s="140">
        <v>17314</v>
      </c>
      <c r="N51" s="140">
        <v>17943</v>
      </c>
      <c r="O51" s="141">
        <v>3208</v>
      </c>
    </row>
    <row r="52" spans="2:15" x14ac:dyDescent="0.25">
      <c r="B52" s="139">
        <v>43405</v>
      </c>
      <c r="C52" s="24">
        <v>2119883</v>
      </c>
      <c r="D52" s="140">
        <v>1492920</v>
      </c>
      <c r="E52" s="140">
        <v>42252</v>
      </c>
      <c r="F52" s="140">
        <v>104728</v>
      </c>
      <c r="G52" s="140">
        <v>29982</v>
      </c>
      <c r="H52" s="140">
        <v>216647</v>
      </c>
      <c r="I52" s="140">
        <v>30137</v>
      </c>
      <c r="J52" s="140">
        <v>79853</v>
      </c>
      <c r="K52" s="140">
        <v>44936</v>
      </c>
      <c r="L52" s="140">
        <v>15683</v>
      </c>
      <c r="M52" s="140">
        <v>8683</v>
      </c>
      <c r="N52" s="140">
        <v>53928</v>
      </c>
      <c r="O52" s="141">
        <v>134</v>
      </c>
    </row>
    <row r="53" spans="2:15" x14ac:dyDescent="0.25">
      <c r="B53" s="139">
        <v>43435</v>
      </c>
      <c r="C53" s="24">
        <v>1926268</v>
      </c>
      <c r="D53" s="140">
        <v>1383949</v>
      </c>
      <c r="E53" s="140">
        <v>52522</v>
      </c>
      <c r="F53" s="140">
        <v>77758</v>
      </c>
      <c r="G53" s="140">
        <v>71824</v>
      </c>
      <c r="H53" s="140">
        <v>130194</v>
      </c>
      <c r="I53" s="140">
        <v>47891</v>
      </c>
      <c r="J53" s="140">
        <v>83978</v>
      </c>
      <c r="K53" s="140">
        <v>30644</v>
      </c>
      <c r="L53" s="140">
        <v>8943</v>
      </c>
      <c r="M53" s="140">
        <v>9256</v>
      </c>
      <c r="N53" s="140">
        <v>25563</v>
      </c>
      <c r="O53" s="141">
        <v>3746</v>
      </c>
    </row>
    <row r="54" spans="2:15" x14ac:dyDescent="0.25">
      <c r="B54" s="139">
        <v>43466</v>
      </c>
      <c r="C54" s="24">
        <v>1480881</v>
      </c>
      <c r="D54" s="140">
        <v>1188413</v>
      </c>
      <c r="E54" s="140">
        <v>36004</v>
      </c>
      <c r="F54" s="140">
        <v>8510</v>
      </c>
      <c r="G54" s="140">
        <v>10223</v>
      </c>
      <c r="H54" s="140">
        <v>119242</v>
      </c>
      <c r="I54" s="140">
        <v>15997</v>
      </c>
      <c r="J54" s="140">
        <v>48696</v>
      </c>
      <c r="K54" s="140">
        <v>15262</v>
      </c>
      <c r="L54" s="140">
        <v>7162</v>
      </c>
      <c r="M54" s="140">
        <v>4613</v>
      </c>
      <c r="N54" s="140">
        <v>22538</v>
      </c>
      <c r="O54" s="141">
        <v>4221</v>
      </c>
    </row>
    <row r="55" spans="2:15" x14ac:dyDescent="0.25">
      <c r="B55" s="139">
        <v>43497</v>
      </c>
      <c r="C55" s="24">
        <v>1737907</v>
      </c>
      <c r="D55" s="140">
        <v>1258836</v>
      </c>
      <c r="E55" s="140">
        <v>36771</v>
      </c>
      <c r="F55" s="140">
        <v>29953</v>
      </c>
      <c r="G55" s="140">
        <v>17136</v>
      </c>
      <c r="H55" s="140">
        <v>228420</v>
      </c>
      <c r="I55" s="140">
        <v>19714</v>
      </c>
      <c r="J55" s="140">
        <v>74851</v>
      </c>
      <c r="K55" s="140">
        <v>40316</v>
      </c>
      <c r="L55" s="140">
        <v>12401</v>
      </c>
      <c r="M55" s="140">
        <v>6628</v>
      </c>
      <c r="N55" s="140">
        <v>11839</v>
      </c>
      <c r="O55" s="141">
        <v>1042</v>
      </c>
    </row>
    <row r="56" spans="2:15" x14ac:dyDescent="0.25">
      <c r="B56" s="139">
        <v>43525</v>
      </c>
      <c r="C56" s="24">
        <v>1768844</v>
      </c>
      <c r="D56" s="140">
        <v>1436401</v>
      </c>
      <c r="E56" s="140">
        <v>38759</v>
      </c>
      <c r="F56" s="140">
        <v>34762</v>
      </c>
      <c r="G56" s="140">
        <v>47529</v>
      </c>
      <c r="H56" s="140">
        <v>126555</v>
      </c>
      <c r="I56" s="140">
        <v>11957</v>
      </c>
      <c r="J56" s="140">
        <v>34082</v>
      </c>
      <c r="K56" s="140">
        <v>12021</v>
      </c>
      <c r="L56" s="140">
        <v>11491</v>
      </c>
      <c r="M56" s="140">
        <v>6166</v>
      </c>
      <c r="N56" s="140">
        <v>8356</v>
      </c>
      <c r="O56" s="141">
        <v>765</v>
      </c>
    </row>
    <row r="57" spans="2:15" x14ac:dyDescent="0.25">
      <c r="B57" s="139">
        <v>43556</v>
      </c>
      <c r="C57" s="24">
        <v>1633586</v>
      </c>
      <c r="D57" s="140">
        <v>1309314</v>
      </c>
      <c r="E57" s="140">
        <v>17123</v>
      </c>
      <c r="F57" s="140">
        <v>50137</v>
      </c>
      <c r="G57" s="140">
        <v>17098</v>
      </c>
      <c r="H57" s="140">
        <v>117300</v>
      </c>
      <c r="I57" s="140">
        <v>6259</v>
      </c>
      <c r="J57" s="140">
        <v>46480</v>
      </c>
      <c r="K57" s="140">
        <v>28441</v>
      </c>
      <c r="L57" s="140">
        <v>4384</v>
      </c>
      <c r="M57" s="140">
        <v>13725</v>
      </c>
      <c r="N57" s="140">
        <v>20825</v>
      </c>
      <c r="O57" s="141">
        <v>2500</v>
      </c>
    </row>
    <row r="58" spans="2:15" x14ac:dyDescent="0.25">
      <c r="B58" s="139">
        <v>43586</v>
      </c>
      <c r="C58" s="24">
        <v>1956534</v>
      </c>
      <c r="D58" s="140">
        <v>1504449</v>
      </c>
      <c r="E58" s="140">
        <v>26125</v>
      </c>
      <c r="F58" s="140">
        <v>16613</v>
      </c>
      <c r="G58" s="140">
        <v>70401</v>
      </c>
      <c r="H58" s="140">
        <v>176329</v>
      </c>
      <c r="I58" s="140">
        <v>45559</v>
      </c>
      <c r="J58" s="140">
        <v>60628</v>
      </c>
      <c r="K58" s="140">
        <v>17205</v>
      </c>
      <c r="L58" s="140">
        <v>18782</v>
      </c>
      <c r="M58" s="140">
        <v>3353</v>
      </c>
      <c r="N58" s="140">
        <v>5090</v>
      </c>
      <c r="O58" s="141">
        <v>12000</v>
      </c>
    </row>
    <row r="59" spans="2:15" x14ac:dyDescent="0.25">
      <c r="B59" s="139">
        <v>43617</v>
      </c>
      <c r="C59" s="24">
        <v>1732480</v>
      </c>
      <c r="D59" s="140">
        <v>1311724</v>
      </c>
      <c r="E59" s="140">
        <v>52787</v>
      </c>
      <c r="F59" s="140">
        <v>63740</v>
      </c>
      <c r="G59" s="140">
        <v>120015</v>
      </c>
      <c r="H59" s="140">
        <v>110288</v>
      </c>
      <c r="I59" s="140">
        <v>16290</v>
      </c>
      <c r="J59" s="140">
        <v>29215</v>
      </c>
      <c r="K59" s="140">
        <v>2056</v>
      </c>
      <c r="L59" s="140">
        <v>260</v>
      </c>
      <c r="M59" s="140">
        <v>6591</v>
      </c>
      <c r="N59" s="140">
        <v>15159</v>
      </c>
      <c r="O59" s="141">
        <v>4355</v>
      </c>
    </row>
    <row r="60" spans="2:15" x14ac:dyDescent="0.25">
      <c r="B60" s="139">
        <v>43647</v>
      </c>
      <c r="C60" s="24">
        <v>1922541</v>
      </c>
      <c r="D60" s="140">
        <v>1592990</v>
      </c>
      <c r="E60" s="140">
        <v>26730</v>
      </c>
      <c r="F60" s="140">
        <v>22439</v>
      </c>
      <c r="G60" s="140">
        <v>28681</v>
      </c>
      <c r="H60" s="140">
        <v>110512</v>
      </c>
      <c r="I60" s="140">
        <v>14045</v>
      </c>
      <c r="J60" s="140">
        <v>60940</v>
      </c>
      <c r="K60" s="140">
        <v>20898</v>
      </c>
      <c r="L60" s="140">
        <v>25852</v>
      </c>
      <c r="M60" s="140">
        <v>6021</v>
      </c>
      <c r="N60" s="140">
        <v>11234</v>
      </c>
      <c r="O60" s="141">
        <v>2199</v>
      </c>
    </row>
    <row r="61" spans="2:15" x14ac:dyDescent="0.25">
      <c r="B61" s="139">
        <v>43678</v>
      </c>
      <c r="C61" s="24">
        <v>1636832</v>
      </c>
      <c r="D61" s="140">
        <v>1295686</v>
      </c>
      <c r="E61" s="140">
        <v>9654</v>
      </c>
      <c r="F61" s="140">
        <v>6096</v>
      </c>
      <c r="G61" s="140">
        <v>26101</v>
      </c>
      <c r="H61" s="140">
        <v>157392</v>
      </c>
      <c r="I61" s="140">
        <v>4723</v>
      </c>
      <c r="J61" s="140">
        <v>51555</v>
      </c>
      <c r="K61" s="140">
        <v>57743</v>
      </c>
      <c r="L61" s="140">
        <v>17875</v>
      </c>
      <c r="M61" s="140">
        <v>5050</v>
      </c>
      <c r="N61" s="140">
        <v>3753</v>
      </c>
      <c r="O61" s="141">
        <v>1204</v>
      </c>
    </row>
    <row r="62" spans="2:15" x14ac:dyDescent="0.25">
      <c r="B62" s="139">
        <v>43709</v>
      </c>
      <c r="C62" s="24">
        <v>1682134</v>
      </c>
      <c r="D62" s="140">
        <v>1245283</v>
      </c>
      <c r="E62" s="140">
        <v>20457</v>
      </c>
      <c r="F62" s="140">
        <v>78904</v>
      </c>
      <c r="G62" s="140">
        <v>42156</v>
      </c>
      <c r="H62" s="140">
        <v>156624</v>
      </c>
      <c r="I62" s="140">
        <v>11239</v>
      </c>
      <c r="J62" s="140">
        <v>71086</v>
      </c>
      <c r="K62" s="140">
        <v>11582</v>
      </c>
      <c r="L62" s="140">
        <v>13329</v>
      </c>
      <c r="M62" s="140">
        <v>9320</v>
      </c>
      <c r="N62" s="140">
        <v>20249</v>
      </c>
      <c r="O62" s="141">
        <v>1905</v>
      </c>
    </row>
    <row r="63" spans="2:15" x14ac:dyDescent="0.25">
      <c r="B63" s="139">
        <v>43739</v>
      </c>
      <c r="C63" s="704">
        <v>1666311</v>
      </c>
      <c r="D63" s="140">
        <v>1316818</v>
      </c>
      <c r="E63" s="140">
        <v>29452</v>
      </c>
      <c r="F63" s="140">
        <v>25252</v>
      </c>
      <c r="G63" s="140">
        <v>30526</v>
      </c>
      <c r="H63" s="140">
        <v>132519</v>
      </c>
      <c r="I63" s="140">
        <v>9818</v>
      </c>
      <c r="J63" s="140">
        <v>63630</v>
      </c>
      <c r="K63" s="140">
        <v>29856</v>
      </c>
      <c r="L63" s="140">
        <v>9480</v>
      </c>
      <c r="M63" s="140">
        <v>2821</v>
      </c>
      <c r="N63" s="140">
        <v>14950</v>
      </c>
      <c r="O63" s="141">
        <v>1189</v>
      </c>
    </row>
    <row r="64" spans="2:15" x14ac:dyDescent="0.25">
      <c r="B64" s="139">
        <v>43770</v>
      </c>
      <c r="C64" s="704">
        <v>1905005</v>
      </c>
      <c r="D64" s="140">
        <v>1506077</v>
      </c>
      <c r="E64" s="140">
        <v>11183</v>
      </c>
      <c r="F64" s="140">
        <v>35079</v>
      </c>
      <c r="G64" s="140">
        <v>54938</v>
      </c>
      <c r="H64" s="140">
        <v>169075</v>
      </c>
      <c r="I64" s="140">
        <v>13131</v>
      </c>
      <c r="J64" s="140">
        <v>42643</v>
      </c>
      <c r="K64" s="140">
        <v>45675</v>
      </c>
      <c r="L64" s="140">
        <v>14085</v>
      </c>
      <c r="M64" s="140">
        <v>7109</v>
      </c>
      <c r="N64" s="140">
        <v>5898</v>
      </c>
      <c r="O64" s="141">
        <v>112</v>
      </c>
    </row>
    <row r="65" spans="2:15" x14ac:dyDescent="0.25">
      <c r="B65" s="139">
        <v>43800</v>
      </c>
      <c r="C65" s="704">
        <v>4025240</v>
      </c>
      <c r="D65" s="140">
        <v>3230705</v>
      </c>
      <c r="E65" s="140">
        <v>37717</v>
      </c>
      <c r="F65" s="140">
        <v>45723</v>
      </c>
      <c r="G65" s="140">
        <v>168577</v>
      </c>
      <c r="H65" s="140">
        <v>261523</v>
      </c>
      <c r="I65" s="140">
        <v>51583</v>
      </c>
      <c r="J65" s="140">
        <v>62584</v>
      </c>
      <c r="K65" s="140">
        <v>104138</v>
      </c>
      <c r="L65" s="140">
        <v>16715</v>
      </c>
      <c r="M65" s="140">
        <v>10578</v>
      </c>
      <c r="N65" s="140">
        <v>31543</v>
      </c>
      <c r="O65" s="141">
        <v>3854</v>
      </c>
    </row>
    <row r="66" spans="2:15" x14ac:dyDescent="0.25">
      <c r="B66" s="139">
        <v>43831</v>
      </c>
      <c r="C66" s="704">
        <v>1707335</v>
      </c>
      <c r="D66" s="140">
        <v>1455120</v>
      </c>
      <c r="E66" s="140">
        <v>43070</v>
      </c>
      <c r="F66" s="140">
        <v>16306</v>
      </c>
      <c r="G66" s="140">
        <v>24870</v>
      </c>
      <c r="H66" s="140">
        <v>70064</v>
      </c>
      <c r="I66" s="140">
        <v>20064</v>
      </c>
      <c r="J66" s="140">
        <v>32249</v>
      </c>
      <c r="K66" s="140">
        <v>18918</v>
      </c>
      <c r="L66" s="140">
        <v>13442</v>
      </c>
      <c r="M66" s="140">
        <v>5150</v>
      </c>
      <c r="N66" s="140">
        <v>7466</v>
      </c>
      <c r="O66" s="141">
        <v>616</v>
      </c>
    </row>
    <row r="67" spans="2:15" x14ac:dyDescent="0.25">
      <c r="B67" s="139">
        <v>43862</v>
      </c>
      <c r="C67" s="704">
        <v>1822361</v>
      </c>
      <c r="D67" s="140">
        <v>1363501</v>
      </c>
      <c r="E67" s="140">
        <v>38513</v>
      </c>
      <c r="F67" s="140">
        <v>36340</v>
      </c>
      <c r="G67" s="140">
        <v>25188</v>
      </c>
      <c r="H67" s="140">
        <v>236646</v>
      </c>
      <c r="I67" s="140">
        <v>31936</v>
      </c>
      <c r="J67" s="140">
        <v>53934</v>
      </c>
      <c r="K67" s="140">
        <v>24614</v>
      </c>
      <c r="L67" s="140">
        <v>2534</v>
      </c>
      <c r="M67" s="140">
        <v>5094</v>
      </c>
      <c r="N67" s="140">
        <v>3046</v>
      </c>
      <c r="O67" s="141">
        <v>1015</v>
      </c>
    </row>
    <row r="68" spans="2:15" x14ac:dyDescent="0.25">
      <c r="B68" s="139">
        <v>43891</v>
      </c>
      <c r="C68" s="704">
        <v>1006309</v>
      </c>
      <c r="D68" s="140">
        <v>807688</v>
      </c>
      <c r="E68" s="140">
        <v>10734</v>
      </c>
      <c r="F68" s="140">
        <v>6836</v>
      </c>
      <c r="G68" s="140">
        <v>34748</v>
      </c>
      <c r="H68" s="140">
        <v>76790</v>
      </c>
      <c r="I68" s="140">
        <v>14213</v>
      </c>
      <c r="J68" s="140">
        <v>33715</v>
      </c>
      <c r="K68" s="140">
        <v>8254</v>
      </c>
      <c r="L68" s="140">
        <v>2818</v>
      </c>
      <c r="M68" s="140">
        <v>1861</v>
      </c>
      <c r="N68" s="140">
        <v>5408</v>
      </c>
      <c r="O68" s="141">
        <v>3244</v>
      </c>
    </row>
    <row r="69" spans="2:15" x14ac:dyDescent="0.25">
      <c r="B69" s="139">
        <v>43922</v>
      </c>
      <c r="C69" s="704">
        <v>326032</v>
      </c>
      <c r="D69" s="140">
        <v>272276</v>
      </c>
      <c r="E69" s="140">
        <v>1711</v>
      </c>
      <c r="F69" s="140">
        <v>7873</v>
      </c>
      <c r="G69" s="140">
        <v>585</v>
      </c>
      <c r="H69" s="140">
        <v>21736</v>
      </c>
      <c r="I69" s="140">
        <v>0</v>
      </c>
      <c r="J69" s="140">
        <v>14066</v>
      </c>
      <c r="K69" s="140">
        <v>760</v>
      </c>
      <c r="L69" s="140">
        <v>2792</v>
      </c>
      <c r="M69" s="140">
        <v>794</v>
      </c>
      <c r="N69" s="140">
        <v>1698</v>
      </c>
      <c r="O69" s="141">
        <v>1741</v>
      </c>
    </row>
    <row r="70" spans="2:15" x14ac:dyDescent="0.25">
      <c r="B70" s="139">
        <v>43952</v>
      </c>
      <c r="C70" s="704">
        <v>920966</v>
      </c>
      <c r="D70" s="140">
        <v>724809</v>
      </c>
      <c r="E70" s="140">
        <v>11071</v>
      </c>
      <c r="F70" s="140">
        <v>5057</v>
      </c>
      <c r="G70" s="140">
        <v>40418</v>
      </c>
      <c r="H70" s="140">
        <v>52585</v>
      </c>
      <c r="I70" s="140">
        <v>11309</v>
      </c>
      <c r="J70" s="140">
        <v>39872</v>
      </c>
      <c r="K70" s="140">
        <v>14051</v>
      </c>
      <c r="L70" s="140">
        <v>14377</v>
      </c>
      <c r="M70" s="140">
        <v>2660</v>
      </c>
      <c r="N70" s="140">
        <v>4757</v>
      </c>
      <c r="O70" s="141">
        <v>0</v>
      </c>
    </row>
    <row r="71" spans="2:15" x14ac:dyDescent="0.25">
      <c r="B71" s="139">
        <v>43983</v>
      </c>
      <c r="C71" s="704">
        <v>1256442</v>
      </c>
      <c r="D71" s="140">
        <v>948696</v>
      </c>
      <c r="E71" s="140">
        <v>29247</v>
      </c>
      <c r="F71" s="140">
        <v>12121</v>
      </c>
      <c r="G71" s="140">
        <v>94224</v>
      </c>
      <c r="H71" s="140">
        <v>122615</v>
      </c>
      <c r="I71" s="140">
        <v>6261</v>
      </c>
      <c r="J71" s="140">
        <v>25833</v>
      </c>
      <c r="K71" s="140">
        <v>10871</v>
      </c>
      <c r="L71" s="140">
        <v>640</v>
      </c>
      <c r="M71" s="140">
        <v>3888</v>
      </c>
      <c r="N71" s="140">
        <v>1909</v>
      </c>
      <c r="O71" s="141">
        <v>137</v>
      </c>
    </row>
    <row r="72" spans="2:15" x14ac:dyDescent="0.25">
      <c r="B72" s="139">
        <v>44013</v>
      </c>
      <c r="C72" s="704">
        <v>1351479</v>
      </c>
      <c r="D72" s="140">
        <v>1042196</v>
      </c>
      <c r="E72" s="140">
        <v>18511</v>
      </c>
      <c r="F72" s="140">
        <v>18823</v>
      </c>
      <c r="G72" s="140">
        <v>32473</v>
      </c>
      <c r="H72" s="140">
        <v>76552</v>
      </c>
      <c r="I72" s="140">
        <v>77378</v>
      </c>
      <c r="J72" s="140">
        <v>24483</v>
      </c>
      <c r="K72" s="140">
        <v>21560</v>
      </c>
      <c r="L72" s="140">
        <v>26306</v>
      </c>
      <c r="M72" s="140">
        <v>3880</v>
      </c>
      <c r="N72" s="140">
        <v>8902</v>
      </c>
      <c r="O72" s="141">
        <v>415</v>
      </c>
    </row>
    <row r="73" spans="2:15" x14ac:dyDescent="0.25">
      <c r="B73" s="139">
        <v>44044</v>
      </c>
      <c r="C73" s="704">
        <v>1188841</v>
      </c>
      <c r="D73" s="140">
        <v>947342</v>
      </c>
      <c r="E73" s="140">
        <v>22125</v>
      </c>
      <c r="F73" s="140">
        <v>8184</v>
      </c>
      <c r="G73" s="140">
        <v>21282</v>
      </c>
      <c r="H73" s="140">
        <v>120189</v>
      </c>
      <c r="I73" s="140">
        <v>10911</v>
      </c>
      <c r="J73" s="140">
        <v>26660</v>
      </c>
      <c r="K73" s="140">
        <v>13316</v>
      </c>
      <c r="L73" s="140">
        <v>3587</v>
      </c>
      <c r="M73" s="140">
        <v>1221</v>
      </c>
      <c r="N73" s="140">
        <v>13942</v>
      </c>
      <c r="O73" s="141">
        <v>82</v>
      </c>
    </row>
    <row r="74" spans="2:15" x14ac:dyDescent="0.25">
      <c r="B74" s="139">
        <v>44075</v>
      </c>
      <c r="C74" s="704">
        <v>1875409</v>
      </c>
      <c r="D74" s="140">
        <v>1412160</v>
      </c>
      <c r="E74" s="140">
        <v>73474</v>
      </c>
      <c r="F74" s="140">
        <v>104042</v>
      </c>
      <c r="G74" s="140">
        <v>35659</v>
      </c>
      <c r="H74" s="140">
        <v>117583</v>
      </c>
      <c r="I74" s="140">
        <v>51516</v>
      </c>
      <c r="J74" s="140">
        <v>27964</v>
      </c>
      <c r="K74" s="140">
        <v>40108</v>
      </c>
      <c r="L74" s="140">
        <v>3895</v>
      </c>
      <c r="M74" s="140">
        <v>2877</v>
      </c>
      <c r="N74" s="140">
        <v>5871</v>
      </c>
      <c r="O74" s="141">
        <v>260</v>
      </c>
    </row>
    <row r="75" spans="2:15" x14ac:dyDescent="0.25">
      <c r="B75" s="139">
        <v>44105</v>
      </c>
      <c r="C75" s="704">
        <v>1415799</v>
      </c>
      <c r="D75" s="140">
        <v>1188899</v>
      </c>
      <c r="E75" s="140">
        <v>11792</v>
      </c>
      <c r="F75" s="140">
        <v>34906</v>
      </c>
      <c r="G75" s="140">
        <v>20058</v>
      </c>
      <c r="H75" s="140">
        <v>66271</v>
      </c>
      <c r="I75" s="140">
        <v>41795</v>
      </c>
      <c r="J75" s="140">
        <v>13609</v>
      </c>
      <c r="K75" s="140">
        <v>22317</v>
      </c>
      <c r="L75" s="140">
        <v>4349</v>
      </c>
      <c r="M75" s="140">
        <v>6914</v>
      </c>
      <c r="N75" s="140">
        <v>4829</v>
      </c>
      <c r="O75" s="141">
        <v>60</v>
      </c>
    </row>
    <row r="76" spans="2:15" x14ac:dyDescent="0.25">
      <c r="B76" s="139">
        <v>44136</v>
      </c>
      <c r="C76" s="704">
        <v>1448081</v>
      </c>
      <c r="D76" s="140">
        <v>1242582</v>
      </c>
      <c r="E76" s="140">
        <v>8782</v>
      </c>
      <c r="F76" s="140">
        <v>13574</v>
      </c>
      <c r="G76" s="140">
        <v>17823</v>
      </c>
      <c r="H76" s="140">
        <v>81225</v>
      </c>
      <c r="I76" s="140">
        <v>19774</v>
      </c>
      <c r="J76" s="140">
        <v>38665</v>
      </c>
      <c r="K76" s="140">
        <v>14428</v>
      </c>
      <c r="L76" s="140">
        <v>5809</v>
      </c>
      <c r="M76" s="140">
        <v>4065</v>
      </c>
      <c r="N76" s="140">
        <v>1252</v>
      </c>
      <c r="O76" s="141">
        <v>102</v>
      </c>
    </row>
    <row r="77" spans="2:15" x14ac:dyDescent="0.25">
      <c r="B77" s="139">
        <v>44166</v>
      </c>
      <c r="C77" s="704">
        <v>2389635</v>
      </c>
      <c r="D77" s="140">
        <v>1928252</v>
      </c>
      <c r="E77" s="140">
        <v>68400</v>
      </c>
      <c r="F77" s="140">
        <v>23013</v>
      </c>
      <c r="G77" s="140">
        <v>59530</v>
      </c>
      <c r="H77" s="140">
        <v>198079</v>
      </c>
      <c r="I77" s="140">
        <v>12754</v>
      </c>
      <c r="J77" s="140">
        <v>69640</v>
      </c>
      <c r="K77" s="140">
        <v>23503</v>
      </c>
      <c r="L77" s="140">
        <v>1362</v>
      </c>
      <c r="M77" s="140">
        <v>1734</v>
      </c>
      <c r="N77" s="140">
        <v>3305</v>
      </c>
      <c r="O77" s="141">
        <v>63</v>
      </c>
    </row>
    <row r="78" spans="2:15" x14ac:dyDescent="0.25">
      <c r="B78" s="139">
        <v>44197</v>
      </c>
      <c r="C78" s="704">
        <v>1322097</v>
      </c>
      <c r="D78" s="140">
        <v>1158383</v>
      </c>
      <c r="E78" s="140">
        <v>17618</v>
      </c>
      <c r="F78" s="140">
        <v>9396</v>
      </c>
      <c r="G78" s="140">
        <v>12963</v>
      </c>
      <c r="H78" s="140">
        <v>66717</v>
      </c>
      <c r="I78" s="140">
        <v>19460</v>
      </c>
      <c r="J78" s="140">
        <v>19066</v>
      </c>
      <c r="K78" s="140">
        <v>3778</v>
      </c>
      <c r="L78" s="140">
        <v>9540</v>
      </c>
      <c r="M78" s="140">
        <v>1657</v>
      </c>
      <c r="N78" s="140">
        <v>3469</v>
      </c>
      <c r="O78" s="141">
        <v>50</v>
      </c>
    </row>
    <row r="79" spans="2:15" x14ac:dyDescent="0.25">
      <c r="B79" s="139">
        <v>44228</v>
      </c>
      <c r="C79" s="704">
        <v>1924290</v>
      </c>
      <c r="D79" s="140">
        <v>1594565</v>
      </c>
      <c r="E79" s="140">
        <v>2426</v>
      </c>
      <c r="F79" s="140">
        <v>67169</v>
      </c>
      <c r="G79" s="140">
        <v>29106</v>
      </c>
      <c r="H79" s="140">
        <v>125359</v>
      </c>
      <c r="I79" s="140">
        <v>38595</v>
      </c>
      <c r="J79" s="140">
        <v>33524</v>
      </c>
      <c r="K79" s="140">
        <v>10520</v>
      </c>
      <c r="L79" s="140">
        <v>9528</v>
      </c>
      <c r="M79" s="140">
        <v>5745</v>
      </c>
      <c r="N79" s="140">
        <v>7753</v>
      </c>
      <c r="O79" s="141">
        <v>0</v>
      </c>
    </row>
    <row r="80" spans="2:15" x14ac:dyDescent="0.25">
      <c r="B80" s="139">
        <v>44256</v>
      </c>
      <c r="C80" s="704">
        <v>1781177</v>
      </c>
      <c r="D80" s="140">
        <v>1567677</v>
      </c>
      <c r="E80" s="140">
        <v>13074</v>
      </c>
      <c r="F80" s="140">
        <v>5211</v>
      </c>
      <c r="G80" s="140">
        <v>19982</v>
      </c>
      <c r="H80" s="140">
        <v>80339</v>
      </c>
      <c r="I80" s="140">
        <v>36967</v>
      </c>
      <c r="J80" s="140">
        <v>17255</v>
      </c>
      <c r="K80" s="140">
        <v>7411</v>
      </c>
      <c r="L80" s="140">
        <v>16148</v>
      </c>
      <c r="M80" s="140">
        <v>1603</v>
      </c>
      <c r="N80" s="140">
        <v>15465</v>
      </c>
      <c r="O80" s="141">
        <v>45</v>
      </c>
    </row>
    <row r="81" spans="2:15" x14ac:dyDescent="0.25">
      <c r="B81" s="139">
        <v>44287</v>
      </c>
      <c r="C81" s="704">
        <v>1605920</v>
      </c>
      <c r="D81" s="140">
        <v>1269034</v>
      </c>
      <c r="E81" s="140">
        <v>24665</v>
      </c>
      <c r="F81" s="140">
        <v>22203</v>
      </c>
      <c r="G81" s="140">
        <v>45535</v>
      </c>
      <c r="H81" s="140">
        <v>88285</v>
      </c>
      <c r="I81" s="140">
        <v>24332</v>
      </c>
      <c r="J81" s="140">
        <v>42114</v>
      </c>
      <c r="K81" s="140">
        <v>64017</v>
      </c>
      <c r="L81" s="140">
        <v>14222</v>
      </c>
      <c r="M81" s="140">
        <v>5203</v>
      </c>
      <c r="N81" s="140">
        <v>6310</v>
      </c>
      <c r="O81" s="141">
        <v>0</v>
      </c>
    </row>
    <row r="82" spans="2:15" ht="15.75" thickBot="1" x14ac:dyDescent="0.3">
      <c r="B82" s="700">
        <v>44317</v>
      </c>
      <c r="C82" s="55">
        <v>1724026</v>
      </c>
      <c r="D82" s="295">
        <v>1397913</v>
      </c>
      <c r="E82" s="295">
        <v>13981</v>
      </c>
      <c r="F82" s="295">
        <v>6516</v>
      </c>
      <c r="G82" s="295">
        <v>20867</v>
      </c>
      <c r="H82" s="295">
        <v>142521</v>
      </c>
      <c r="I82" s="295">
        <v>11989</v>
      </c>
      <c r="J82" s="295">
        <v>88345</v>
      </c>
      <c r="K82" s="295">
        <v>26631</v>
      </c>
      <c r="L82" s="295">
        <v>1301</v>
      </c>
      <c r="M82" s="295">
        <v>1538</v>
      </c>
      <c r="N82" s="295">
        <v>8181</v>
      </c>
      <c r="O82" s="296">
        <v>4243</v>
      </c>
    </row>
    <row r="83" spans="2:15" x14ac:dyDescent="0.25">
      <c r="C83" s="24"/>
      <c r="D83" s="24"/>
      <c r="E83" s="24"/>
      <c r="F83" s="24"/>
      <c r="G83" s="24"/>
      <c r="H83" s="24"/>
      <c r="I83" s="24"/>
      <c r="J83" s="24"/>
      <c r="K83" s="24"/>
      <c r="L83" s="24"/>
      <c r="M83" s="24"/>
      <c r="N83" s="24"/>
      <c r="O83" s="24"/>
    </row>
    <row r="84" spans="2:15" ht="15.75" x14ac:dyDescent="0.3">
      <c r="B84" s="17" t="s">
        <v>48</v>
      </c>
      <c r="C84" s="24"/>
      <c r="D84" s="24"/>
      <c r="E84" s="24"/>
      <c r="F84" s="24"/>
      <c r="G84" s="24"/>
      <c r="H84" s="24"/>
      <c r="I84" s="24"/>
      <c r="J84" s="24"/>
      <c r="K84" s="24"/>
      <c r="L84" s="24"/>
      <c r="M84" s="24"/>
      <c r="N84" s="24"/>
      <c r="O84" s="24"/>
    </row>
    <row r="85" spans="2:15" ht="15.75" x14ac:dyDescent="0.3">
      <c r="B85" s="18" t="s">
        <v>472</v>
      </c>
      <c r="C85" s="24"/>
      <c r="D85" s="24"/>
      <c r="E85" s="24"/>
      <c r="F85" s="24"/>
      <c r="G85" s="24"/>
      <c r="H85" s="24"/>
      <c r="I85" s="24"/>
      <c r="J85" s="24"/>
      <c r="K85" s="24"/>
      <c r="L85" s="24"/>
      <c r="M85" s="24"/>
      <c r="N85" s="24"/>
      <c r="O85" s="24"/>
    </row>
    <row r="86" spans="2:15" ht="15.75" x14ac:dyDescent="0.3">
      <c r="B86" s="19" t="str">
        <f>'Licencias Departamento 302M '!B87</f>
        <v>Consultado por última vez el 23 de julio de 2021</v>
      </c>
      <c r="C86" s="24"/>
      <c r="D86" s="24"/>
      <c r="E86" s="24"/>
      <c r="F86" s="24"/>
      <c r="G86" s="24"/>
      <c r="H86" s="24"/>
      <c r="I86" s="24"/>
      <c r="J86" s="24"/>
      <c r="K86" s="24"/>
      <c r="L86" s="24"/>
      <c r="M86" s="24"/>
      <c r="N86" s="24"/>
      <c r="O86" s="24"/>
    </row>
    <row r="87" spans="2:15" x14ac:dyDescent="0.25">
      <c r="B87" s="157"/>
      <c r="C87" s="24"/>
      <c r="D87" s="24"/>
      <c r="E87" s="24"/>
      <c r="F87" s="24"/>
      <c r="G87" s="24"/>
      <c r="H87" s="24"/>
      <c r="I87" s="24"/>
      <c r="J87" s="24"/>
      <c r="K87" s="24"/>
      <c r="L87" s="24"/>
      <c r="M87" s="24"/>
      <c r="N87" s="24"/>
      <c r="O87" s="24"/>
    </row>
    <row r="88" spans="2:15" x14ac:dyDescent="0.25">
      <c r="B88" s="157"/>
      <c r="C88" s="24"/>
      <c r="D88" s="24"/>
      <c r="E88" s="24"/>
      <c r="F88" s="24"/>
      <c r="G88" s="24"/>
      <c r="H88" s="24"/>
      <c r="I88" s="24"/>
      <c r="J88" s="24"/>
      <c r="K88" s="24"/>
      <c r="L88" s="24"/>
      <c r="M88" s="24"/>
      <c r="N88" s="24"/>
      <c r="O88" s="24"/>
    </row>
    <row r="89" spans="2:15" x14ac:dyDescent="0.25">
      <c r="B89" s="157"/>
      <c r="C89" s="24"/>
      <c r="D89" s="24"/>
      <c r="E89" s="24"/>
      <c r="F89" s="24"/>
      <c r="G89" s="24"/>
      <c r="H89" s="24"/>
      <c r="I89" s="24"/>
      <c r="J89" s="24"/>
      <c r="K89" s="24"/>
      <c r="L89" s="24"/>
      <c r="M89" s="24"/>
      <c r="N89" s="24"/>
      <c r="O89" s="24"/>
    </row>
    <row r="90" spans="2:15" x14ac:dyDescent="0.25">
      <c r="B90" s="157"/>
      <c r="C90" s="24"/>
      <c r="D90" s="24"/>
      <c r="E90" s="24"/>
      <c r="F90" s="24"/>
      <c r="G90" s="24"/>
      <c r="H90" s="24"/>
      <c r="I90" s="24"/>
      <c r="J90" s="24"/>
      <c r="K90" s="24"/>
      <c r="L90" s="24"/>
      <c r="M90" s="24"/>
      <c r="N90" s="24"/>
      <c r="O90" s="24"/>
    </row>
    <row r="91" spans="2:15" x14ac:dyDescent="0.25">
      <c r="B91" s="157"/>
      <c r="C91" s="24"/>
      <c r="D91" s="24"/>
      <c r="E91" s="24"/>
      <c r="F91" s="24"/>
      <c r="G91" s="24"/>
      <c r="H91" s="24"/>
      <c r="I91" s="24"/>
      <c r="J91" s="24"/>
      <c r="K91" s="24"/>
      <c r="L91" s="24"/>
      <c r="M91" s="24"/>
      <c r="N91" s="24"/>
      <c r="O91" s="24"/>
    </row>
    <row r="92" spans="2:15" x14ac:dyDescent="0.25">
      <c r="B92" s="157"/>
      <c r="C92" s="24"/>
      <c r="D92" s="24"/>
      <c r="E92" s="24"/>
      <c r="F92" s="24"/>
      <c r="G92" s="24"/>
      <c r="H92" s="24"/>
      <c r="I92" s="24"/>
      <c r="J92" s="24"/>
      <c r="K92" s="24"/>
      <c r="L92" s="24"/>
      <c r="M92" s="24"/>
      <c r="N92" s="24"/>
      <c r="O92" s="24"/>
    </row>
    <row r="93" spans="2:15" x14ac:dyDescent="0.25">
      <c r="B93" s="157"/>
      <c r="C93" s="24"/>
      <c r="D93" s="24"/>
      <c r="E93" s="24"/>
      <c r="F93" s="24"/>
      <c r="G93" s="24"/>
      <c r="H93" s="24"/>
      <c r="I93" s="24"/>
      <c r="J93" s="24"/>
      <c r="K93" s="24"/>
      <c r="L93" s="24"/>
      <c r="M93" s="24"/>
      <c r="N93" s="24"/>
      <c r="O93" s="24"/>
    </row>
    <row r="94" spans="2:15" x14ac:dyDescent="0.25">
      <c r="B94" s="157"/>
      <c r="C94" s="24"/>
      <c r="D94" s="24"/>
      <c r="E94" s="24"/>
      <c r="F94" s="24"/>
      <c r="G94" s="24"/>
      <c r="H94" s="24"/>
      <c r="I94" s="24"/>
      <c r="J94" s="24"/>
      <c r="K94" s="24"/>
      <c r="L94" s="24"/>
      <c r="M94" s="24"/>
      <c r="N94" s="24"/>
      <c r="O94" s="24"/>
    </row>
    <row r="95" spans="2:15" x14ac:dyDescent="0.25">
      <c r="B95" s="157"/>
      <c r="C95" s="24"/>
      <c r="D95" s="24"/>
      <c r="E95" s="24"/>
      <c r="F95" s="24"/>
      <c r="G95" s="24"/>
      <c r="H95" s="24"/>
      <c r="I95" s="24"/>
      <c r="J95" s="24"/>
      <c r="K95" s="24"/>
      <c r="L95" s="24"/>
      <c r="M95" s="24"/>
      <c r="N95" s="24"/>
      <c r="O95" s="24"/>
    </row>
    <row r="96" spans="2:15" x14ac:dyDescent="0.25">
      <c r="B96" s="157"/>
      <c r="C96" s="24"/>
      <c r="D96" s="24"/>
      <c r="E96" s="24"/>
      <c r="F96" s="24"/>
      <c r="G96" s="24"/>
      <c r="H96" s="24"/>
      <c r="I96" s="24"/>
      <c r="J96" s="24"/>
      <c r="K96" s="24"/>
      <c r="L96" s="24"/>
      <c r="M96" s="24"/>
      <c r="N96" s="24"/>
      <c r="O96" s="24"/>
    </row>
    <row r="97" spans="2:15" x14ac:dyDescent="0.25">
      <c r="B97" s="157"/>
      <c r="C97" s="24"/>
      <c r="D97" s="24"/>
      <c r="E97" s="24"/>
      <c r="F97" s="24"/>
      <c r="G97" s="24"/>
      <c r="H97" s="24"/>
      <c r="I97" s="24"/>
      <c r="J97" s="24"/>
      <c r="K97" s="24"/>
      <c r="L97" s="24"/>
      <c r="M97" s="24"/>
      <c r="N97" s="24"/>
      <c r="O97" s="24"/>
    </row>
    <row r="98" spans="2:15" x14ac:dyDescent="0.25">
      <c r="B98" s="157"/>
      <c r="C98" s="24"/>
      <c r="D98" s="24"/>
      <c r="E98" s="24"/>
      <c r="F98" s="24"/>
      <c r="G98" s="24"/>
      <c r="H98" s="24"/>
      <c r="I98" s="24"/>
      <c r="J98" s="24"/>
      <c r="K98" s="24"/>
      <c r="L98" s="24"/>
      <c r="M98" s="24"/>
      <c r="N98" s="24"/>
      <c r="O98" s="24"/>
    </row>
    <row r="99" spans="2:15" x14ac:dyDescent="0.25">
      <c r="B99" s="157"/>
      <c r="C99" s="24"/>
      <c r="D99" s="398"/>
      <c r="E99" s="398"/>
      <c r="F99" s="398"/>
      <c r="G99" s="398"/>
      <c r="H99" s="398"/>
      <c r="I99" s="398"/>
      <c r="J99" s="398"/>
      <c r="K99" s="398"/>
      <c r="L99" s="398"/>
      <c r="M99" s="398"/>
      <c r="N99" s="398"/>
      <c r="O99" s="398"/>
    </row>
    <row r="100" spans="2:15" x14ac:dyDescent="0.25">
      <c r="B100" s="160"/>
      <c r="C100" s="12"/>
      <c r="D100" s="12"/>
      <c r="E100" s="12"/>
      <c r="F100" s="12"/>
      <c r="G100" s="12"/>
      <c r="H100" s="12"/>
      <c r="I100" s="12"/>
      <c r="J100" s="12"/>
      <c r="K100" s="12"/>
      <c r="L100" s="12"/>
      <c r="M100" s="12"/>
      <c r="N100" s="12"/>
      <c r="O100" s="12"/>
    </row>
    <row r="101" spans="2:15" x14ac:dyDescent="0.25">
      <c r="B101" s="160"/>
      <c r="C101" s="12"/>
      <c r="D101" s="12"/>
      <c r="E101" s="12"/>
      <c r="F101" s="12"/>
      <c r="G101" s="12"/>
      <c r="H101" s="12"/>
      <c r="I101" s="12"/>
      <c r="J101" s="12"/>
      <c r="K101" s="12"/>
      <c r="L101" s="12"/>
      <c r="M101" s="12"/>
      <c r="N101" s="12"/>
      <c r="O101" s="12"/>
    </row>
    <row r="102" spans="2:15" x14ac:dyDescent="0.25">
      <c r="B102" s="160"/>
      <c r="C102" s="12"/>
      <c r="D102" s="12"/>
      <c r="E102" s="12"/>
      <c r="F102" s="12"/>
      <c r="G102" s="12"/>
      <c r="H102" s="12"/>
      <c r="I102" s="12"/>
      <c r="J102" s="12"/>
      <c r="K102" s="12"/>
      <c r="L102" s="12"/>
      <c r="M102" s="12"/>
      <c r="N102" s="12"/>
      <c r="O102" s="12"/>
    </row>
    <row r="103" spans="2:15" x14ac:dyDescent="0.25">
      <c r="B103" s="160"/>
      <c r="C103" s="12"/>
      <c r="D103" s="12"/>
      <c r="E103" s="12"/>
      <c r="F103" s="12"/>
      <c r="G103" s="12"/>
      <c r="H103" s="12"/>
      <c r="I103" s="12"/>
      <c r="J103" s="12"/>
      <c r="K103" s="12"/>
      <c r="L103" s="12"/>
      <c r="M103" s="12"/>
      <c r="N103" s="12"/>
      <c r="O103" s="12"/>
    </row>
    <row r="104" spans="2:15" x14ac:dyDescent="0.25">
      <c r="B104" s="160"/>
      <c r="C104" s="12"/>
      <c r="D104" s="12"/>
      <c r="E104" s="12"/>
      <c r="F104" s="12"/>
      <c r="G104" s="12"/>
      <c r="H104" s="12"/>
      <c r="I104" s="12"/>
      <c r="J104" s="12"/>
      <c r="K104" s="12"/>
      <c r="L104" s="12"/>
      <c r="M104" s="12"/>
      <c r="N104" s="12"/>
      <c r="O104" s="12"/>
    </row>
    <row r="105" spans="2:15" x14ac:dyDescent="0.25">
      <c r="B105" s="160"/>
      <c r="C105" s="12"/>
      <c r="D105" s="12"/>
      <c r="E105" s="12"/>
      <c r="F105" s="12"/>
      <c r="G105" s="12"/>
      <c r="H105" s="12"/>
      <c r="I105" s="12"/>
      <c r="J105" s="12"/>
      <c r="K105" s="12"/>
      <c r="L105" s="12"/>
      <c r="M105" s="12"/>
      <c r="N105" s="12"/>
      <c r="O105" s="12"/>
    </row>
    <row r="106" spans="2:15" x14ac:dyDescent="0.25">
      <c r="B106" s="160"/>
      <c r="C106" s="12"/>
      <c r="D106" s="12"/>
      <c r="E106" s="12"/>
      <c r="F106" s="12"/>
      <c r="G106" s="12"/>
      <c r="H106" s="12"/>
      <c r="I106" s="12"/>
      <c r="J106" s="12"/>
      <c r="K106" s="12"/>
      <c r="L106" s="12"/>
      <c r="M106" s="12"/>
      <c r="N106" s="12"/>
      <c r="O106" s="12"/>
    </row>
    <row r="107" spans="2:15" x14ac:dyDescent="0.25">
      <c r="B107" s="160"/>
      <c r="C107" s="12"/>
      <c r="D107" s="12"/>
      <c r="E107" s="12"/>
      <c r="F107" s="12"/>
      <c r="G107" s="12"/>
      <c r="H107" s="12"/>
      <c r="I107" s="12"/>
      <c r="J107" s="12"/>
      <c r="K107" s="12"/>
      <c r="L107" s="12"/>
      <c r="M107" s="12"/>
      <c r="N107" s="12"/>
      <c r="O107" s="12"/>
    </row>
    <row r="108" spans="2:15" x14ac:dyDescent="0.25">
      <c r="B108" s="160"/>
      <c r="C108" s="12"/>
      <c r="D108" s="12"/>
      <c r="E108" s="12"/>
      <c r="F108" s="12"/>
      <c r="G108" s="12"/>
      <c r="H108" s="12"/>
      <c r="I108" s="12"/>
      <c r="J108" s="12"/>
      <c r="K108" s="12"/>
      <c r="L108" s="12"/>
      <c r="M108" s="12"/>
      <c r="N108" s="12"/>
      <c r="O108" s="12"/>
    </row>
    <row r="109" spans="2:15" x14ac:dyDescent="0.25">
      <c r="B109" s="160"/>
      <c r="C109" s="12"/>
      <c r="D109" s="12"/>
      <c r="E109" s="12"/>
      <c r="F109" s="12"/>
      <c r="G109" s="12"/>
      <c r="H109" s="12"/>
      <c r="I109" s="12"/>
      <c r="J109" s="12"/>
      <c r="K109" s="12"/>
      <c r="L109" s="12"/>
      <c r="M109" s="12"/>
      <c r="N109" s="12"/>
      <c r="O109" s="12"/>
    </row>
    <row r="110" spans="2:15" x14ac:dyDescent="0.25">
      <c r="B110" s="160"/>
      <c r="C110" s="12"/>
      <c r="D110" s="12"/>
      <c r="E110" s="12"/>
      <c r="F110" s="12"/>
      <c r="G110" s="12"/>
      <c r="H110" s="12"/>
      <c r="I110" s="12"/>
      <c r="J110" s="12"/>
      <c r="K110" s="12"/>
      <c r="L110" s="12"/>
      <c r="M110" s="12"/>
      <c r="N110" s="12"/>
      <c r="O110" s="12"/>
    </row>
    <row r="111" spans="2:15" x14ac:dyDescent="0.25">
      <c r="B111" s="160"/>
      <c r="C111" s="12"/>
      <c r="D111" s="12"/>
      <c r="E111" s="12"/>
      <c r="F111" s="12"/>
      <c r="G111" s="12"/>
      <c r="H111" s="12"/>
      <c r="I111" s="12"/>
      <c r="J111" s="12"/>
      <c r="K111" s="12"/>
      <c r="L111" s="12"/>
      <c r="M111" s="12"/>
      <c r="N111" s="12"/>
      <c r="O111" s="12"/>
    </row>
    <row r="112" spans="2:15" x14ac:dyDescent="0.25">
      <c r="B112" s="160"/>
      <c r="C112" s="12"/>
      <c r="D112" s="12"/>
      <c r="E112" s="12"/>
      <c r="F112" s="12"/>
      <c r="G112" s="12"/>
      <c r="H112" s="12"/>
      <c r="I112" s="12"/>
      <c r="J112" s="12"/>
      <c r="K112" s="12"/>
      <c r="L112" s="12"/>
      <c r="M112" s="12"/>
      <c r="N112" s="12"/>
      <c r="O112" s="12"/>
    </row>
    <row r="113" spans="2:15" x14ac:dyDescent="0.25">
      <c r="B113" s="160"/>
      <c r="C113" s="12"/>
      <c r="D113" s="12"/>
      <c r="E113" s="12"/>
      <c r="F113" s="12"/>
      <c r="G113" s="12"/>
      <c r="H113" s="12"/>
      <c r="I113" s="12"/>
      <c r="J113" s="12"/>
      <c r="K113" s="12"/>
      <c r="L113" s="12"/>
      <c r="M113" s="12"/>
      <c r="N113" s="12"/>
      <c r="O113" s="12"/>
    </row>
    <row r="114" spans="2:15" x14ac:dyDescent="0.25">
      <c r="B114" s="160"/>
      <c r="C114" s="12"/>
      <c r="D114" s="12"/>
      <c r="E114" s="12"/>
      <c r="F114" s="12"/>
      <c r="G114" s="12"/>
      <c r="H114" s="12"/>
      <c r="I114" s="12"/>
      <c r="J114" s="12"/>
      <c r="K114" s="12"/>
      <c r="L114" s="12"/>
      <c r="M114" s="12"/>
      <c r="N114" s="12"/>
      <c r="O114" s="12"/>
    </row>
    <row r="115" spans="2:15" x14ac:dyDescent="0.25">
      <c r="B115" s="160"/>
      <c r="C115" s="12"/>
      <c r="D115" s="12"/>
      <c r="E115" s="12"/>
      <c r="F115" s="12"/>
      <c r="G115" s="12"/>
      <c r="H115" s="12"/>
      <c r="I115" s="12"/>
      <c r="J115" s="12"/>
      <c r="K115" s="12"/>
      <c r="L115" s="12"/>
      <c r="M115" s="12"/>
      <c r="N115" s="12"/>
      <c r="O115" s="12"/>
    </row>
    <row r="116" spans="2:15" x14ac:dyDescent="0.25">
      <c r="B116" s="160"/>
      <c r="C116" s="12"/>
      <c r="D116" s="12"/>
      <c r="E116" s="12"/>
      <c r="F116" s="12"/>
      <c r="G116" s="12"/>
      <c r="H116" s="12"/>
      <c r="I116" s="12"/>
      <c r="J116" s="12"/>
      <c r="K116" s="12"/>
      <c r="L116" s="12"/>
      <c r="M116" s="12"/>
      <c r="N116" s="12"/>
      <c r="O116" s="12"/>
    </row>
    <row r="117" spans="2:15" x14ac:dyDescent="0.25">
      <c r="B117" s="160"/>
      <c r="C117" s="12"/>
      <c r="D117" s="12"/>
      <c r="E117" s="12"/>
      <c r="F117" s="12"/>
      <c r="G117" s="12"/>
      <c r="H117" s="12"/>
      <c r="I117" s="12"/>
      <c r="J117" s="12"/>
      <c r="K117" s="12"/>
      <c r="L117" s="12"/>
      <c r="M117" s="12"/>
      <c r="N117" s="12"/>
      <c r="O117" s="12"/>
    </row>
    <row r="118" spans="2:15" x14ac:dyDescent="0.25">
      <c r="B118" s="160"/>
      <c r="C118" s="12"/>
      <c r="D118" s="12"/>
      <c r="E118" s="12"/>
      <c r="F118" s="12"/>
      <c r="G118" s="12"/>
      <c r="H118" s="12"/>
      <c r="I118" s="12"/>
      <c r="J118" s="12"/>
      <c r="K118" s="12"/>
      <c r="L118" s="12"/>
      <c r="M118" s="12"/>
      <c r="N118" s="12"/>
      <c r="O118" s="12"/>
    </row>
    <row r="119" spans="2:15" x14ac:dyDescent="0.25">
      <c r="B119" s="160"/>
      <c r="C119" s="12"/>
      <c r="D119" s="12"/>
      <c r="E119" s="12"/>
      <c r="F119" s="12"/>
      <c r="G119" s="12"/>
      <c r="H119" s="12"/>
      <c r="I119" s="12"/>
      <c r="J119" s="12"/>
      <c r="K119" s="12"/>
      <c r="L119" s="12"/>
      <c r="M119" s="12"/>
      <c r="N119" s="12"/>
      <c r="O119" s="12"/>
    </row>
    <row r="120" spans="2:15" x14ac:dyDescent="0.25">
      <c r="B120" s="160"/>
      <c r="C120" s="12"/>
      <c r="D120" s="12"/>
      <c r="E120" s="12"/>
      <c r="F120" s="12"/>
      <c r="G120" s="12"/>
      <c r="H120" s="12"/>
      <c r="I120" s="12"/>
      <c r="J120" s="12"/>
      <c r="K120" s="12"/>
      <c r="L120" s="12"/>
      <c r="M120" s="12"/>
      <c r="N120" s="12"/>
      <c r="O120" s="12"/>
    </row>
    <row r="121" spans="2:15" x14ac:dyDescent="0.25">
      <c r="B121" s="160"/>
      <c r="C121" s="12"/>
      <c r="D121" s="12"/>
      <c r="E121" s="12"/>
      <c r="F121" s="12"/>
      <c r="G121" s="12"/>
      <c r="H121" s="12"/>
      <c r="I121" s="12"/>
      <c r="J121" s="12"/>
      <c r="K121" s="12"/>
      <c r="L121" s="12"/>
      <c r="M121" s="12"/>
      <c r="N121" s="12"/>
      <c r="O121" s="12"/>
    </row>
    <row r="122" spans="2:15" x14ac:dyDescent="0.25">
      <c r="B122" s="160"/>
      <c r="C122" s="12"/>
      <c r="D122" s="12"/>
      <c r="E122" s="12"/>
      <c r="F122" s="12"/>
      <c r="G122" s="12"/>
      <c r="H122" s="12"/>
      <c r="I122" s="12"/>
      <c r="J122" s="12"/>
      <c r="K122" s="12"/>
      <c r="L122" s="12"/>
      <c r="M122" s="12"/>
      <c r="N122" s="12"/>
      <c r="O122" s="12"/>
    </row>
    <row r="123" spans="2:15" x14ac:dyDescent="0.25">
      <c r="B123" s="160"/>
      <c r="C123" s="12"/>
      <c r="D123" s="12"/>
      <c r="E123" s="12"/>
      <c r="F123" s="12"/>
      <c r="G123" s="12"/>
      <c r="H123" s="12"/>
      <c r="I123" s="12"/>
      <c r="J123" s="12"/>
      <c r="K123" s="12"/>
      <c r="L123" s="12"/>
      <c r="M123" s="12"/>
      <c r="N123" s="12"/>
      <c r="O123" s="12"/>
    </row>
    <row r="124" spans="2:15" x14ac:dyDescent="0.25">
      <c r="B124" s="160"/>
      <c r="C124" s="12"/>
      <c r="D124" s="12"/>
      <c r="E124" s="12"/>
      <c r="F124" s="12"/>
      <c r="G124" s="12"/>
      <c r="H124" s="12"/>
      <c r="I124" s="12"/>
      <c r="J124" s="12"/>
      <c r="K124" s="12"/>
      <c r="L124" s="12"/>
      <c r="M124" s="12"/>
      <c r="N124" s="154"/>
      <c r="O124" s="154"/>
    </row>
    <row r="125" spans="2:15" x14ac:dyDescent="0.25">
      <c r="B125" s="395"/>
      <c r="C125" s="112"/>
      <c r="D125" s="10"/>
      <c r="E125" s="10"/>
      <c r="F125" s="10"/>
      <c r="G125" s="10"/>
      <c r="H125" s="10"/>
      <c r="I125" s="10"/>
      <c r="J125" s="10"/>
      <c r="K125" s="10"/>
      <c r="L125" s="10"/>
      <c r="M125" s="10"/>
      <c r="N125" s="10"/>
      <c r="O125" s="162"/>
    </row>
    <row r="126" spans="2:15" x14ac:dyDescent="0.25">
      <c r="B126" s="395"/>
      <c r="C126" s="112"/>
      <c r="D126" s="10"/>
      <c r="E126" s="10"/>
      <c r="F126" s="10"/>
      <c r="G126" s="10"/>
      <c r="H126" s="10"/>
      <c r="I126" s="10"/>
      <c r="J126" s="10"/>
      <c r="K126" s="10"/>
      <c r="L126" s="10"/>
      <c r="M126" s="10"/>
      <c r="N126" s="10"/>
      <c r="O126" s="162"/>
    </row>
    <row r="127" spans="2:15" x14ac:dyDescent="0.25">
      <c r="B127" s="395"/>
      <c r="C127" s="112"/>
      <c r="D127" s="10"/>
      <c r="E127" s="10"/>
      <c r="F127" s="10"/>
      <c r="G127" s="10"/>
      <c r="H127" s="10"/>
      <c r="I127" s="10"/>
      <c r="J127" s="10"/>
      <c r="K127" s="10"/>
      <c r="L127" s="10"/>
      <c r="M127" s="10"/>
      <c r="N127" s="10"/>
      <c r="O127" s="10"/>
    </row>
    <row r="128" spans="2:15" ht="15.75" x14ac:dyDescent="0.3">
      <c r="B128" s="157"/>
      <c r="C128" s="12"/>
      <c r="D128" s="12"/>
      <c r="E128" s="12"/>
      <c r="F128" s="12"/>
      <c r="G128" s="12"/>
      <c r="H128" s="12"/>
      <c r="I128" s="12"/>
      <c r="J128" s="12"/>
      <c r="K128" s="12"/>
      <c r="L128" s="12"/>
      <c r="M128" s="12"/>
      <c r="N128" s="12"/>
      <c r="O128" s="159"/>
    </row>
    <row r="129" spans="2:15" x14ac:dyDescent="0.25">
      <c r="B129" s="157"/>
      <c r="C129" s="156"/>
      <c r="D129" s="156"/>
      <c r="E129" s="156"/>
      <c r="F129" s="156"/>
      <c r="G129" s="156"/>
      <c r="H129" s="156"/>
      <c r="I129" s="156"/>
      <c r="J129" s="156"/>
      <c r="K129" s="156"/>
      <c r="L129" s="156"/>
      <c r="M129" s="156"/>
      <c r="N129" s="156"/>
      <c r="O129" s="156"/>
    </row>
    <row r="130" spans="2:15" x14ac:dyDescent="0.25">
      <c r="B130" s="157"/>
      <c r="C130" s="12"/>
      <c r="D130" s="12"/>
      <c r="E130" s="12"/>
      <c r="F130" s="12"/>
      <c r="G130" s="12"/>
      <c r="H130" s="12"/>
      <c r="I130" s="12"/>
      <c r="J130" s="12"/>
      <c r="K130" s="12"/>
      <c r="L130" s="12"/>
      <c r="M130" s="12"/>
      <c r="N130" s="12"/>
      <c r="O130" s="12"/>
    </row>
    <row r="131" spans="2:15" x14ac:dyDescent="0.25">
      <c r="B131" s="157"/>
      <c r="C131" s="12"/>
      <c r="D131" s="12"/>
      <c r="E131" s="12"/>
      <c r="F131" s="12"/>
      <c r="G131" s="12"/>
      <c r="H131" s="12"/>
      <c r="I131" s="12"/>
      <c r="J131" s="12"/>
      <c r="K131" s="12"/>
      <c r="L131" s="12"/>
      <c r="M131" s="12"/>
      <c r="N131" s="12"/>
      <c r="O131" s="12"/>
    </row>
    <row r="132" spans="2:15" x14ac:dyDescent="0.25">
      <c r="B132" s="157"/>
      <c r="C132" s="12"/>
      <c r="D132" s="12"/>
      <c r="E132" s="12"/>
      <c r="F132" s="12"/>
      <c r="G132" s="12"/>
      <c r="H132" s="12"/>
      <c r="I132" s="12"/>
      <c r="J132" s="12"/>
      <c r="K132" s="12"/>
      <c r="L132" s="12"/>
      <c r="M132" s="12"/>
      <c r="N132" s="12"/>
      <c r="O132" s="12"/>
    </row>
    <row r="133" spans="2:15" x14ac:dyDescent="0.25">
      <c r="B133" s="157"/>
      <c r="C133" s="12"/>
      <c r="D133" s="12"/>
      <c r="E133" s="12"/>
      <c r="F133" s="12"/>
      <c r="G133" s="12"/>
      <c r="H133" s="12"/>
      <c r="I133" s="12"/>
      <c r="J133" s="12"/>
      <c r="K133" s="12"/>
      <c r="L133" s="12"/>
      <c r="M133" s="12"/>
      <c r="N133" s="12"/>
      <c r="O133" s="12"/>
    </row>
    <row r="134" spans="2:15" x14ac:dyDescent="0.25">
      <c r="B134" s="157"/>
      <c r="C134" s="12"/>
      <c r="D134" s="12"/>
      <c r="E134" s="12"/>
      <c r="F134" s="12"/>
      <c r="G134" s="12"/>
      <c r="H134" s="12"/>
      <c r="I134" s="12"/>
      <c r="J134" s="12"/>
      <c r="K134" s="12"/>
      <c r="L134" s="12"/>
      <c r="M134" s="12"/>
      <c r="N134" s="12"/>
      <c r="O134" s="12"/>
    </row>
    <row r="135" spans="2:15" x14ac:dyDescent="0.25">
      <c r="B135" s="157"/>
      <c r="C135" s="12"/>
      <c r="D135" s="12"/>
      <c r="E135" s="12"/>
      <c r="F135" s="12"/>
      <c r="G135" s="12"/>
      <c r="H135" s="12"/>
      <c r="I135" s="12"/>
      <c r="J135" s="12"/>
      <c r="K135" s="12"/>
      <c r="L135" s="12"/>
      <c r="M135" s="12"/>
      <c r="N135" s="12"/>
      <c r="O135" s="12"/>
    </row>
    <row r="136" spans="2:15" x14ac:dyDescent="0.25">
      <c r="B136" s="157"/>
      <c r="C136" s="12"/>
      <c r="D136" s="12"/>
      <c r="E136" s="12"/>
      <c r="F136" s="12"/>
      <c r="G136" s="12"/>
      <c r="H136" s="12"/>
      <c r="I136" s="12"/>
      <c r="J136" s="12"/>
      <c r="K136" s="12"/>
      <c r="L136" s="12"/>
      <c r="M136" s="12"/>
      <c r="N136" s="12"/>
      <c r="O136" s="12"/>
    </row>
    <row r="137" spans="2:15" x14ac:dyDescent="0.25">
      <c r="B137" s="157"/>
      <c r="C137" s="12"/>
      <c r="D137" s="12"/>
      <c r="E137" s="12"/>
      <c r="F137" s="12"/>
      <c r="G137" s="12"/>
      <c r="H137" s="12"/>
      <c r="I137" s="12"/>
      <c r="J137" s="12"/>
      <c r="K137" s="12"/>
      <c r="L137" s="12"/>
      <c r="M137" s="12"/>
      <c r="N137" s="12"/>
      <c r="O137" s="12"/>
    </row>
    <row r="138" spans="2:15" x14ac:dyDescent="0.25">
      <c r="B138" s="157"/>
      <c r="C138" s="12"/>
      <c r="D138" s="12"/>
      <c r="E138" s="12"/>
      <c r="F138" s="12"/>
      <c r="G138" s="12"/>
      <c r="H138" s="12"/>
      <c r="I138" s="12"/>
      <c r="J138" s="12"/>
      <c r="K138" s="12"/>
      <c r="L138" s="12"/>
      <c r="M138" s="12"/>
      <c r="N138" s="12"/>
      <c r="O138" s="12"/>
    </row>
    <row r="139" spans="2:15" x14ac:dyDescent="0.25">
      <c r="B139" s="157"/>
      <c r="C139" s="12"/>
      <c r="D139" s="12"/>
      <c r="E139" s="12"/>
      <c r="F139" s="12"/>
      <c r="G139" s="12"/>
      <c r="H139" s="12"/>
      <c r="I139" s="12"/>
      <c r="J139" s="12"/>
      <c r="K139" s="12"/>
      <c r="L139" s="12"/>
      <c r="M139" s="12"/>
      <c r="N139" s="12"/>
      <c r="O139" s="12"/>
    </row>
    <row r="140" spans="2:15" x14ac:dyDescent="0.25">
      <c r="B140" s="157"/>
      <c r="C140" s="12"/>
      <c r="D140" s="12"/>
      <c r="E140" s="12"/>
      <c r="F140" s="12"/>
      <c r="G140" s="12"/>
      <c r="H140" s="12"/>
      <c r="I140" s="12"/>
      <c r="J140" s="12"/>
      <c r="K140" s="12"/>
      <c r="L140" s="12"/>
      <c r="M140" s="12"/>
      <c r="N140" s="12"/>
      <c r="O140" s="12"/>
    </row>
    <row r="141" spans="2:15" x14ac:dyDescent="0.25">
      <c r="B141" s="157"/>
      <c r="C141" s="12"/>
      <c r="D141" s="12"/>
      <c r="E141" s="12"/>
      <c r="F141" s="12"/>
      <c r="G141" s="12"/>
      <c r="H141" s="12"/>
      <c r="I141" s="12"/>
      <c r="J141" s="12"/>
      <c r="K141" s="12"/>
      <c r="L141" s="12"/>
      <c r="M141" s="12"/>
      <c r="N141" s="12"/>
      <c r="O141" s="12"/>
    </row>
    <row r="142" spans="2:15" x14ac:dyDescent="0.25">
      <c r="B142" s="157"/>
      <c r="C142" s="12"/>
      <c r="D142" s="12"/>
      <c r="E142" s="12"/>
      <c r="F142" s="12"/>
      <c r="G142" s="12"/>
      <c r="H142" s="12"/>
      <c r="I142" s="12"/>
      <c r="J142" s="12"/>
      <c r="K142" s="12"/>
      <c r="L142" s="12"/>
      <c r="M142" s="12"/>
      <c r="N142" s="12"/>
      <c r="O142" s="12"/>
    </row>
    <row r="143" spans="2:15" x14ac:dyDescent="0.25">
      <c r="B143" s="157"/>
      <c r="C143" s="12"/>
      <c r="D143" s="12"/>
      <c r="E143" s="12"/>
      <c r="F143" s="12"/>
      <c r="G143" s="12"/>
      <c r="H143" s="12"/>
      <c r="I143" s="12"/>
      <c r="J143" s="12"/>
      <c r="K143" s="12"/>
      <c r="L143" s="12"/>
      <c r="M143" s="12"/>
      <c r="N143" s="12"/>
      <c r="O143" s="12"/>
    </row>
    <row r="144" spans="2:15" x14ac:dyDescent="0.25">
      <c r="B144" s="157"/>
      <c r="C144" s="12"/>
      <c r="D144" s="12"/>
      <c r="E144" s="12"/>
      <c r="F144" s="12"/>
      <c r="G144" s="12"/>
      <c r="H144" s="12"/>
      <c r="I144" s="12"/>
      <c r="J144" s="12"/>
      <c r="K144" s="12"/>
      <c r="L144" s="12"/>
      <c r="M144" s="12"/>
      <c r="N144" s="12"/>
      <c r="O144" s="12"/>
    </row>
    <row r="145" spans="2:15" x14ac:dyDescent="0.25">
      <c r="B145" s="157"/>
      <c r="C145" s="12"/>
      <c r="D145" s="12"/>
      <c r="E145" s="12"/>
      <c r="F145" s="12"/>
      <c r="G145" s="12"/>
      <c r="H145" s="12"/>
      <c r="I145" s="12"/>
      <c r="J145" s="12"/>
      <c r="K145" s="12"/>
      <c r="L145" s="12"/>
      <c r="M145" s="12"/>
      <c r="N145" s="12"/>
      <c r="O145" s="12"/>
    </row>
    <row r="146" spans="2:15" x14ac:dyDescent="0.25">
      <c r="B146" s="157"/>
      <c r="C146" s="12"/>
      <c r="D146" s="12"/>
      <c r="E146" s="12"/>
      <c r="F146" s="12"/>
      <c r="G146" s="12"/>
      <c r="H146" s="12"/>
      <c r="I146" s="12"/>
      <c r="J146" s="12"/>
      <c r="K146" s="12"/>
      <c r="L146" s="12"/>
      <c r="M146" s="12"/>
      <c r="N146" s="12"/>
      <c r="O146" s="12"/>
    </row>
    <row r="147" spans="2:15" x14ac:dyDescent="0.25">
      <c r="B147" s="157"/>
      <c r="C147" s="12"/>
      <c r="D147" s="12"/>
      <c r="E147" s="12"/>
      <c r="F147" s="12"/>
      <c r="G147" s="12"/>
      <c r="H147" s="12"/>
      <c r="I147" s="12"/>
      <c r="J147" s="12"/>
      <c r="K147" s="12"/>
      <c r="L147" s="12"/>
      <c r="M147" s="12"/>
      <c r="N147" s="12"/>
      <c r="O147" s="12"/>
    </row>
    <row r="148" spans="2:15" x14ac:dyDescent="0.25">
      <c r="B148" s="157"/>
      <c r="C148" s="12"/>
      <c r="D148" s="12"/>
      <c r="E148" s="12"/>
      <c r="F148" s="12"/>
      <c r="G148" s="12"/>
      <c r="H148" s="12"/>
      <c r="I148" s="12"/>
      <c r="J148" s="12"/>
      <c r="K148" s="12"/>
      <c r="L148" s="12"/>
      <c r="M148" s="12"/>
      <c r="N148" s="12"/>
      <c r="O148" s="12"/>
    </row>
    <row r="149" spans="2:15" x14ac:dyDescent="0.25">
      <c r="B149" s="157"/>
      <c r="C149" s="12"/>
      <c r="D149" s="12"/>
      <c r="E149" s="12"/>
      <c r="F149" s="12"/>
      <c r="G149" s="12"/>
      <c r="H149" s="12"/>
      <c r="I149" s="12"/>
      <c r="J149" s="12"/>
      <c r="K149" s="12"/>
      <c r="L149" s="12"/>
      <c r="M149" s="12"/>
      <c r="N149" s="12"/>
      <c r="O149" s="12"/>
    </row>
    <row r="150" spans="2:15" x14ac:dyDescent="0.25">
      <c r="B150" s="157"/>
      <c r="C150" s="12"/>
      <c r="D150" s="12"/>
      <c r="E150" s="12"/>
      <c r="F150" s="12"/>
      <c r="G150" s="12"/>
      <c r="H150" s="12"/>
      <c r="I150" s="12"/>
      <c r="J150" s="12"/>
      <c r="K150" s="12"/>
      <c r="L150" s="12"/>
      <c r="M150" s="12"/>
      <c r="N150" s="12"/>
      <c r="O150" s="12"/>
    </row>
    <row r="151" spans="2:15" x14ac:dyDescent="0.25">
      <c r="B151" s="157"/>
      <c r="C151" s="12"/>
      <c r="D151" s="12"/>
      <c r="E151" s="12"/>
      <c r="F151" s="12"/>
      <c r="G151" s="12"/>
      <c r="H151" s="12"/>
      <c r="I151" s="12"/>
      <c r="J151" s="12"/>
      <c r="K151" s="12"/>
      <c r="L151" s="12"/>
      <c r="M151" s="12"/>
      <c r="N151" s="12"/>
      <c r="O151" s="12"/>
    </row>
    <row r="152" spans="2:15" ht="15.75" x14ac:dyDescent="0.3">
      <c r="B152" s="157"/>
      <c r="C152" s="159"/>
      <c r="D152" s="12"/>
      <c r="E152" s="12"/>
      <c r="F152" s="12"/>
      <c r="G152" s="12"/>
      <c r="H152" s="12"/>
      <c r="I152" s="12"/>
      <c r="J152" s="12"/>
      <c r="K152" s="12"/>
      <c r="L152" s="12"/>
      <c r="M152" s="12"/>
      <c r="N152" s="12"/>
      <c r="O152" s="12"/>
    </row>
    <row r="153" spans="2:15" ht="15.75" x14ac:dyDescent="0.3">
      <c r="B153" s="157"/>
      <c r="C153" s="159"/>
      <c r="D153" s="159"/>
      <c r="E153" s="159"/>
      <c r="F153" s="159"/>
      <c r="G153" s="159"/>
      <c r="H153" s="159"/>
      <c r="I153" s="159"/>
      <c r="J153" s="159"/>
      <c r="K153" s="159"/>
      <c r="L153" s="159"/>
      <c r="M153" s="159"/>
      <c r="N153" s="159"/>
      <c r="O153" s="159"/>
    </row>
  </sheetData>
  <hyperlinks>
    <hyperlink ref="B2" location="CONTENIDO!A1" display="INDIC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S87"/>
  <sheetViews>
    <sheetView zoomScale="115" zoomScaleNormal="115" workbookViewId="0">
      <pane xSplit="2" ySplit="6" topLeftCell="C67"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916</v>
      </c>
    </row>
    <row r="4" spans="2:17" ht="14.25" thickBot="1" x14ac:dyDescent="0.3"/>
    <row r="5" spans="2:17" s="134" customFormat="1" ht="25.5" customHeight="1" thickBot="1" x14ac:dyDescent="0.25">
      <c r="B5" s="1096"/>
      <c r="C5" s="1092" t="s">
        <v>36</v>
      </c>
      <c r="D5" s="1098" t="s">
        <v>18</v>
      </c>
      <c r="E5" s="1099"/>
      <c r="F5" s="1092" t="s">
        <v>37</v>
      </c>
      <c r="G5" s="1092" t="s">
        <v>38</v>
      </c>
      <c r="H5" s="1092" t="s">
        <v>39</v>
      </c>
      <c r="I5" s="1092" t="s">
        <v>40</v>
      </c>
      <c r="J5" s="1092" t="s">
        <v>41</v>
      </c>
      <c r="K5" s="1092" t="s">
        <v>42</v>
      </c>
      <c r="L5" s="1092" t="s">
        <v>43</v>
      </c>
      <c r="M5" s="1094" t="s">
        <v>44</v>
      </c>
      <c r="N5" s="1092" t="s">
        <v>45</v>
      </c>
      <c r="O5" s="1092" t="s">
        <v>46</v>
      </c>
      <c r="P5" s="1094" t="s">
        <v>47</v>
      </c>
      <c r="Q5" s="135"/>
    </row>
    <row r="6" spans="2:17" s="134" customFormat="1" thickBot="1" x14ac:dyDescent="0.25">
      <c r="B6" s="1097"/>
      <c r="C6" s="1093"/>
      <c r="D6" s="908" t="s">
        <v>21</v>
      </c>
      <c r="E6" s="908" t="s">
        <v>22</v>
      </c>
      <c r="F6" s="1093"/>
      <c r="G6" s="1093"/>
      <c r="H6" s="1093"/>
      <c r="I6" s="1093"/>
      <c r="J6" s="1093"/>
      <c r="K6" s="1093"/>
      <c r="L6" s="1093"/>
      <c r="M6" s="1095"/>
      <c r="N6" s="1093"/>
      <c r="O6" s="1093"/>
      <c r="P6" s="1095"/>
      <c r="Q6" s="135"/>
    </row>
    <row r="7" spans="2:17" s="134" customFormat="1" ht="12.75" x14ac:dyDescent="0.2">
      <c r="B7" s="958"/>
      <c r="C7" s="959"/>
      <c r="D7" s="959"/>
      <c r="E7" s="959"/>
      <c r="F7" s="959"/>
      <c r="G7" s="959"/>
      <c r="H7" s="959"/>
      <c r="I7" s="959"/>
      <c r="J7" s="959"/>
      <c r="K7" s="959"/>
      <c r="L7" s="959"/>
      <c r="M7" s="959"/>
      <c r="N7" s="959"/>
      <c r="O7" s="959"/>
      <c r="P7" s="959"/>
      <c r="Q7" s="135"/>
    </row>
    <row r="8" spans="2:17" s="134" customFormat="1" thickBot="1" x14ac:dyDescent="0.25">
      <c r="B8" s="958"/>
      <c r="C8" s="959"/>
      <c r="D8" s="959"/>
      <c r="E8" s="959"/>
      <c r="F8" s="959"/>
      <c r="G8" s="959"/>
      <c r="H8" s="959"/>
      <c r="I8" s="959"/>
      <c r="J8" s="959"/>
      <c r="K8" s="959"/>
      <c r="L8" s="959"/>
      <c r="M8" s="959"/>
      <c r="N8" s="959"/>
      <c r="O8" s="959"/>
      <c r="P8" s="959"/>
      <c r="Q8" s="135"/>
    </row>
    <row r="9" spans="2:17" ht="14.25" customHeight="1" x14ac:dyDescent="0.3">
      <c r="B9" s="136">
        <v>42064</v>
      </c>
      <c r="C9" s="74">
        <v>9963</v>
      </c>
      <c r="D9" s="686">
        <v>9624</v>
      </c>
      <c r="E9" s="485">
        <v>0</v>
      </c>
      <c r="F9" s="485">
        <v>0</v>
      </c>
      <c r="G9" s="485">
        <v>0</v>
      </c>
      <c r="H9" s="485">
        <v>69</v>
      </c>
      <c r="I9" s="485">
        <v>0</v>
      </c>
      <c r="J9" s="485">
        <v>270</v>
      </c>
      <c r="K9" s="485">
        <v>0</v>
      </c>
      <c r="L9" s="485">
        <v>0</v>
      </c>
      <c r="M9" s="485">
        <v>0</v>
      </c>
      <c r="N9" s="485">
        <v>0</v>
      </c>
      <c r="O9" s="485">
        <v>0</v>
      </c>
      <c r="P9" s="485">
        <v>0</v>
      </c>
    </row>
    <row r="10" spans="2:17" ht="14.25" customHeight="1" x14ac:dyDescent="0.3">
      <c r="B10" s="139">
        <v>42095</v>
      </c>
      <c r="C10" s="15">
        <v>924</v>
      </c>
      <c r="D10" s="686">
        <v>583</v>
      </c>
      <c r="E10" s="485">
        <v>0</v>
      </c>
      <c r="F10" s="485">
        <v>0</v>
      </c>
      <c r="G10" s="485">
        <v>307</v>
      </c>
      <c r="H10" s="485">
        <v>34</v>
      </c>
      <c r="I10" s="485">
        <v>0</v>
      </c>
      <c r="J10" s="485">
        <v>0</v>
      </c>
      <c r="K10" s="485">
        <v>0</v>
      </c>
      <c r="L10" s="485">
        <v>0</v>
      </c>
      <c r="M10" s="485">
        <v>0</v>
      </c>
      <c r="N10" s="485">
        <v>0</v>
      </c>
      <c r="O10" s="485">
        <v>0</v>
      </c>
      <c r="P10" s="485">
        <v>0</v>
      </c>
    </row>
    <row r="11" spans="2:17" ht="14.25" customHeight="1" x14ac:dyDescent="0.3">
      <c r="B11" s="139">
        <v>42125</v>
      </c>
      <c r="C11" s="15">
        <v>136</v>
      </c>
      <c r="D11" s="686">
        <v>136</v>
      </c>
      <c r="E11" s="485">
        <v>0</v>
      </c>
      <c r="F11" s="485">
        <v>0</v>
      </c>
      <c r="G11" s="485">
        <v>0</v>
      </c>
      <c r="H11" s="485">
        <v>0</v>
      </c>
      <c r="I11" s="485">
        <v>0</v>
      </c>
      <c r="J11" s="485">
        <v>0</v>
      </c>
      <c r="K11" s="485">
        <v>0</v>
      </c>
      <c r="L11" s="485">
        <v>0</v>
      </c>
      <c r="M11" s="485">
        <v>0</v>
      </c>
      <c r="N11" s="485">
        <v>0</v>
      </c>
      <c r="O11" s="485">
        <v>0</v>
      </c>
      <c r="P11" s="485">
        <v>0</v>
      </c>
    </row>
    <row r="12" spans="2:17" ht="14.25" customHeight="1" x14ac:dyDescent="0.3">
      <c r="B12" s="139">
        <v>42156</v>
      </c>
      <c r="C12" s="15">
        <v>1386</v>
      </c>
      <c r="D12" s="686">
        <v>196</v>
      </c>
      <c r="E12" s="485">
        <v>0</v>
      </c>
      <c r="F12" s="485">
        <v>0</v>
      </c>
      <c r="G12" s="485">
        <v>0</v>
      </c>
      <c r="H12" s="485">
        <v>1190</v>
      </c>
      <c r="I12" s="485">
        <v>0</v>
      </c>
      <c r="J12" s="485">
        <v>0</v>
      </c>
      <c r="K12" s="485">
        <v>0</v>
      </c>
      <c r="L12" s="485">
        <v>0</v>
      </c>
      <c r="M12" s="485">
        <v>0</v>
      </c>
      <c r="N12" s="485">
        <v>0</v>
      </c>
      <c r="O12" s="485">
        <v>0</v>
      </c>
      <c r="P12" s="485">
        <v>0</v>
      </c>
    </row>
    <row r="13" spans="2:17" ht="14.25" customHeight="1" x14ac:dyDescent="0.3">
      <c r="B13" s="139">
        <v>42186</v>
      </c>
      <c r="C13" s="15">
        <v>690</v>
      </c>
      <c r="D13" s="686">
        <v>602</v>
      </c>
      <c r="E13" s="485">
        <v>0</v>
      </c>
      <c r="F13" s="485">
        <v>0</v>
      </c>
      <c r="G13" s="485">
        <v>0</v>
      </c>
      <c r="H13" s="485">
        <v>88</v>
      </c>
      <c r="I13" s="485">
        <v>0</v>
      </c>
      <c r="J13" s="485">
        <v>0</v>
      </c>
      <c r="K13" s="485">
        <v>0</v>
      </c>
      <c r="L13" s="485">
        <v>0</v>
      </c>
      <c r="M13" s="485">
        <v>0</v>
      </c>
      <c r="N13" s="485">
        <v>0</v>
      </c>
      <c r="O13" s="485">
        <v>0</v>
      </c>
      <c r="P13" s="485">
        <v>0</v>
      </c>
    </row>
    <row r="14" spans="2:17" ht="14.25" customHeight="1" x14ac:dyDescent="0.3">
      <c r="B14" s="139">
        <v>42217</v>
      </c>
      <c r="C14" s="15">
        <v>324</v>
      </c>
      <c r="D14" s="686">
        <v>0</v>
      </c>
      <c r="E14" s="485">
        <v>0</v>
      </c>
      <c r="F14" s="485">
        <v>0</v>
      </c>
      <c r="G14" s="485">
        <v>0</v>
      </c>
      <c r="H14" s="485">
        <v>324</v>
      </c>
      <c r="I14" s="485">
        <v>0</v>
      </c>
      <c r="J14" s="485">
        <v>0</v>
      </c>
      <c r="K14" s="485">
        <v>0</v>
      </c>
      <c r="L14" s="485">
        <v>0</v>
      </c>
      <c r="M14" s="485">
        <v>0</v>
      </c>
      <c r="N14" s="485">
        <v>0</v>
      </c>
      <c r="O14" s="485">
        <v>0</v>
      </c>
      <c r="P14" s="485">
        <v>0</v>
      </c>
    </row>
    <row r="15" spans="2:17" ht="14.25" customHeight="1" x14ac:dyDescent="0.3">
      <c r="B15" s="139">
        <v>42248</v>
      </c>
      <c r="C15" s="15">
        <v>316</v>
      </c>
      <c r="D15" s="686">
        <v>0</v>
      </c>
      <c r="E15" s="485">
        <v>0</v>
      </c>
      <c r="F15" s="485">
        <v>316</v>
      </c>
      <c r="G15" s="485">
        <v>0</v>
      </c>
      <c r="H15" s="485">
        <v>0</v>
      </c>
      <c r="I15" s="485">
        <v>0</v>
      </c>
      <c r="J15" s="485">
        <v>0</v>
      </c>
      <c r="K15" s="485">
        <v>0</v>
      </c>
      <c r="L15" s="485">
        <v>0</v>
      </c>
      <c r="M15" s="485">
        <v>0</v>
      </c>
      <c r="N15" s="485">
        <v>0</v>
      </c>
      <c r="O15" s="485">
        <v>0</v>
      </c>
      <c r="P15" s="485">
        <v>0</v>
      </c>
    </row>
    <row r="16" spans="2:17" ht="14.25" customHeight="1" x14ac:dyDescent="0.3">
      <c r="B16" s="139">
        <v>42278</v>
      </c>
      <c r="C16" s="15">
        <v>998</v>
      </c>
      <c r="D16" s="686">
        <v>563</v>
      </c>
      <c r="E16" s="485">
        <v>0</v>
      </c>
      <c r="F16" s="485">
        <v>10</v>
      </c>
      <c r="G16" s="485">
        <v>0</v>
      </c>
      <c r="H16" s="485">
        <v>98</v>
      </c>
      <c r="I16" s="485">
        <v>0</v>
      </c>
      <c r="J16" s="485">
        <v>0</v>
      </c>
      <c r="K16" s="485">
        <v>0</v>
      </c>
      <c r="L16" s="485">
        <v>0</v>
      </c>
      <c r="M16" s="485">
        <v>0</v>
      </c>
      <c r="N16" s="485">
        <v>327</v>
      </c>
      <c r="O16" s="485">
        <v>0</v>
      </c>
      <c r="P16" s="485">
        <v>0</v>
      </c>
    </row>
    <row r="17" spans="2:16" ht="14.25" customHeight="1" x14ac:dyDescent="0.3">
      <c r="B17" s="139">
        <v>42309</v>
      </c>
      <c r="C17" s="15">
        <v>1843</v>
      </c>
      <c r="D17" s="686">
        <v>1843</v>
      </c>
      <c r="E17" s="485">
        <v>0</v>
      </c>
      <c r="F17" s="485">
        <v>0</v>
      </c>
      <c r="G17" s="485">
        <v>0</v>
      </c>
      <c r="H17" s="485">
        <v>0</v>
      </c>
      <c r="I17" s="485">
        <v>0</v>
      </c>
      <c r="J17" s="485">
        <v>0</v>
      </c>
      <c r="K17" s="485">
        <v>0</v>
      </c>
      <c r="L17" s="485">
        <v>0</v>
      </c>
      <c r="M17" s="485">
        <v>0</v>
      </c>
      <c r="N17" s="485">
        <v>0</v>
      </c>
      <c r="O17" s="485">
        <v>0</v>
      </c>
      <c r="P17" s="485">
        <v>0</v>
      </c>
    </row>
    <row r="18" spans="2:16" ht="14.25" customHeight="1" x14ac:dyDescent="0.3">
      <c r="B18" s="139">
        <v>42339</v>
      </c>
      <c r="C18" s="15">
        <v>1760</v>
      </c>
      <c r="D18" s="686">
        <v>1182</v>
      </c>
      <c r="E18" s="485">
        <v>0</v>
      </c>
      <c r="F18" s="485">
        <v>0</v>
      </c>
      <c r="G18" s="485">
        <v>0</v>
      </c>
      <c r="H18" s="485">
        <v>172</v>
      </c>
      <c r="I18" s="485">
        <v>0</v>
      </c>
      <c r="J18" s="485">
        <v>0</v>
      </c>
      <c r="K18" s="485">
        <v>406</v>
      </c>
      <c r="L18" s="485">
        <v>0</v>
      </c>
      <c r="M18" s="485">
        <v>0</v>
      </c>
      <c r="N18" s="485">
        <v>0</v>
      </c>
      <c r="O18" s="485">
        <v>0</v>
      </c>
      <c r="P18" s="485">
        <v>0</v>
      </c>
    </row>
    <row r="19" spans="2:16" ht="14.25" customHeight="1" x14ac:dyDescent="0.3">
      <c r="B19" s="139">
        <v>42370</v>
      </c>
      <c r="C19" s="15">
        <v>522</v>
      </c>
      <c r="D19" s="686">
        <v>0</v>
      </c>
      <c r="E19" s="485">
        <v>0</v>
      </c>
      <c r="F19" s="485">
        <v>0</v>
      </c>
      <c r="G19" s="485">
        <v>522</v>
      </c>
      <c r="H19" s="485">
        <v>0</v>
      </c>
      <c r="I19" s="485">
        <v>0</v>
      </c>
      <c r="J19" s="485">
        <v>0</v>
      </c>
      <c r="K19" s="485">
        <v>0</v>
      </c>
      <c r="L19" s="485">
        <v>0</v>
      </c>
      <c r="M19" s="485">
        <v>0</v>
      </c>
      <c r="N19" s="485">
        <v>0</v>
      </c>
      <c r="O19" s="485">
        <v>0</v>
      </c>
      <c r="P19" s="485">
        <v>0</v>
      </c>
    </row>
    <row r="20" spans="2:16" ht="14.25" customHeight="1" x14ac:dyDescent="0.3">
      <c r="B20" s="139">
        <v>42401</v>
      </c>
      <c r="C20" s="15">
        <v>754</v>
      </c>
      <c r="D20" s="686">
        <v>443</v>
      </c>
      <c r="E20" s="485">
        <v>115</v>
      </c>
      <c r="F20" s="485">
        <v>0</v>
      </c>
      <c r="G20" s="485">
        <v>196</v>
      </c>
      <c r="H20" s="485">
        <v>0</v>
      </c>
      <c r="I20" s="485">
        <v>0</v>
      </c>
      <c r="J20" s="485">
        <v>0</v>
      </c>
      <c r="K20" s="485">
        <v>0</v>
      </c>
      <c r="L20" s="485">
        <v>0</v>
      </c>
      <c r="M20" s="485">
        <v>0</v>
      </c>
      <c r="N20" s="485">
        <v>0</v>
      </c>
      <c r="O20" s="485">
        <v>0</v>
      </c>
      <c r="P20" s="485">
        <v>0</v>
      </c>
    </row>
    <row r="21" spans="2:16" ht="14.25" customHeight="1" x14ac:dyDescent="0.3">
      <c r="B21" s="139">
        <v>42430</v>
      </c>
      <c r="C21" s="15">
        <v>4147</v>
      </c>
      <c r="D21" s="686">
        <v>1524</v>
      </c>
      <c r="E21" s="485">
        <v>0</v>
      </c>
      <c r="F21" s="485">
        <v>0</v>
      </c>
      <c r="G21" s="485">
        <v>0</v>
      </c>
      <c r="H21" s="485">
        <v>0</v>
      </c>
      <c r="I21" s="485">
        <v>0</v>
      </c>
      <c r="J21" s="485">
        <v>2623</v>
      </c>
      <c r="K21" s="485">
        <v>0</v>
      </c>
      <c r="L21" s="485">
        <v>0</v>
      </c>
      <c r="M21" s="485">
        <v>0</v>
      </c>
      <c r="N21" s="485">
        <v>0</v>
      </c>
      <c r="O21" s="485">
        <v>0</v>
      </c>
      <c r="P21" s="485">
        <v>0</v>
      </c>
    </row>
    <row r="22" spans="2:16" ht="14.25" customHeight="1" x14ac:dyDescent="0.3">
      <c r="B22" s="139">
        <v>42461</v>
      </c>
      <c r="C22" s="15">
        <v>608</v>
      </c>
      <c r="D22" s="686">
        <v>337</v>
      </c>
      <c r="E22" s="485">
        <v>0</v>
      </c>
      <c r="F22" s="485">
        <v>0</v>
      </c>
      <c r="G22" s="485">
        <v>85</v>
      </c>
      <c r="H22" s="485">
        <v>186</v>
      </c>
      <c r="I22" s="485">
        <v>0</v>
      </c>
      <c r="J22" s="485">
        <v>0</v>
      </c>
      <c r="K22" s="485">
        <v>0</v>
      </c>
      <c r="L22" s="485">
        <v>0</v>
      </c>
      <c r="M22" s="485">
        <v>0</v>
      </c>
      <c r="N22" s="485">
        <v>0</v>
      </c>
      <c r="O22" s="485">
        <v>0</v>
      </c>
      <c r="P22" s="485">
        <v>0</v>
      </c>
    </row>
    <row r="23" spans="2:16" ht="14.25" customHeight="1" x14ac:dyDescent="0.3">
      <c r="B23" s="139">
        <v>42491</v>
      </c>
      <c r="C23" s="15">
        <v>1963</v>
      </c>
      <c r="D23" s="686">
        <v>1169</v>
      </c>
      <c r="E23" s="485">
        <v>0</v>
      </c>
      <c r="F23" s="485">
        <v>0</v>
      </c>
      <c r="G23" s="485">
        <v>794</v>
      </c>
      <c r="H23" s="485">
        <v>0</v>
      </c>
      <c r="I23" s="485">
        <v>0</v>
      </c>
      <c r="J23" s="485">
        <v>0</v>
      </c>
      <c r="K23" s="485">
        <v>0</v>
      </c>
      <c r="L23" s="485">
        <v>0</v>
      </c>
      <c r="M23" s="485">
        <v>0</v>
      </c>
      <c r="N23" s="485">
        <v>0</v>
      </c>
      <c r="O23" s="485">
        <v>0</v>
      </c>
      <c r="P23" s="485">
        <v>0</v>
      </c>
    </row>
    <row r="24" spans="2:16" ht="14.25" customHeight="1" x14ac:dyDescent="0.3">
      <c r="B24" s="139">
        <v>42522</v>
      </c>
      <c r="C24" s="15">
        <v>12101</v>
      </c>
      <c r="D24" s="686">
        <v>430</v>
      </c>
      <c r="E24" s="485">
        <v>0</v>
      </c>
      <c r="F24" s="485">
        <v>0</v>
      </c>
      <c r="G24" s="485">
        <v>0</v>
      </c>
      <c r="H24" s="485">
        <v>1223</v>
      </c>
      <c r="I24" s="485">
        <v>10448</v>
      </c>
      <c r="J24" s="485">
        <v>0</v>
      </c>
      <c r="K24" s="485">
        <v>0</v>
      </c>
      <c r="L24" s="485">
        <v>0</v>
      </c>
      <c r="M24" s="485">
        <v>0</v>
      </c>
      <c r="N24" s="485">
        <v>0</v>
      </c>
      <c r="O24" s="485">
        <v>0</v>
      </c>
      <c r="P24" s="485">
        <v>0</v>
      </c>
    </row>
    <row r="25" spans="2:16" ht="14.25" customHeight="1" x14ac:dyDescent="0.3">
      <c r="B25" s="139">
        <v>42552</v>
      </c>
      <c r="C25" s="15">
        <v>8686</v>
      </c>
      <c r="D25" s="686">
        <v>8616</v>
      </c>
      <c r="E25" s="485">
        <v>0</v>
      </c>
      <c r="F25" s="485">
        <v>0</v>
      </c>
      <c r="G25" s="485">
        <v>0</v>
      </c>
      <c r="H25" s="485">
        <v>70</v>
      </c>
      <c r="I25" s="485">
        <v>0</v>
      </c>
      <c r="J25" s="485">
        <v>0</v>
      </c>
      <c r="K25" s="485">
        <v>0</v>
      </c>
      <c r="L25" s="485">
        <v>0</v>
      </c>
      <c r="M25" s="485">
        <v>0</v>
      </c>
      <c r="N25" s="485">
        <v>0</v>
      </c>
      <c r="O25" s="485">
        <v>0</v>
      </c>
      <c r="P25" s="485">
        <v>0</v>
      </c>
    </row>
    <row r="26" spans="2:16" ht="14.25" customHeight="1" x14ac:dyDescent="0.3">
      <c r="B26" s="139">
        <v>42583</v>
      </c>
      <c r="C26" s="15">
        <v>3260</v>
      </c>
      <c r="D26" s="686">
        <v>1160</v>
      </c>
      <c r="E26" s="485">
        <v>0</v>
      </c>
      <c r="F26" s="485">
        <v>0</v>
      </c>
      <c r="G26" s="485">
        <v>846</v>
      </c>
      <c r="H26" s="485">
        <v>1254</v>
      </c>
      <c r="I26" s="485">
        <v>0</v>
      </c>
      <c r="J26" s="485">
        <v>0</v>
      </c>
      <c r="K26" s="485">
        <v>0</v>
      </c>
      <c r="L26" s="485">
        <v>0</v>
      </c>
      <c r="M26" s="485">
        <v>0</v>
      </c>
      <c r="N26" s="485">
        <v>0</v>
      </c>
      <c r="O26" s="485">
        <v>0</v>
      </c>
      <c r="P26" s="485">
        <v>0</v>
      </c>
    </row>
    <row r="27" spans="2:16" ht="14.25" customHeight="1" x14ac:dyDescent="0.3">
      <c r="B27" s="139">
        <v>42614</v>
      </c>
      <c r="C27" s="15">
        <v>2505</v>
      </c>
      <c r="D27" s="686">
        <v>2142</v>
      </c>
      <c r="E27" s="485">
        <v>0</v>
      </c>
      <c r="F27" s="485">
        <v>0</v>
      </c>
      <c r="G27" s="485">
        <v>363</v>
      </c>
      <c r="H27" s="485">
        <v>0</v>
      </c>
      <c r="I27" s="485">
        <v>0</v>
      </c>
      <c r="J27" s="485">
        <v>0</v>
      </c>
      <c r="K27" s="485">
        <v>0</v>
      </c>
      <c r="L27" s="485">
        <v>0</v>
      </c>
      <c r="M27" s="485">
        <v>0</v>
      </c>
      <c r="N27" s="485">
        <v>0</v>
      </c>
      <c r="O27" s="485">
        <v>0</v>
      </c>
      <c r="P27" s="485">
        <v>0</v>
      </c>
    </row>
    <row r="28" spans="2:16" ht="14.25" customHeight="1" x14ac:dyDescent="0.3">
      <c r="B28" s="139">
        <v>42644</v>
      </c>
      <c r="C28" s="15"/>
      <c r="D28" s="686"/>
      <c r="E28" s="485"/>
      <c r="F28" s="485"/>
      <c r="G28" s="485"/>
      <c r="H28" s="485"/>
      <c r="I28" s="485"/>
      <c r="J28" s="485"/>
      <c r="K28" s="485"/>
      <c r="L28" s="485"/>
      <c r="M28" s="485"/>
      <c r="N28" s="485"/>
      <c r="O28" s="485"/>
      <c r="P28" s="485"/>
    </row>
    <row r="29" spans="2:16" ht="14.25" customHeight="1" x14ac:dyDescent="0.3">
      <c r="B29" s="139">
        <v>42675</v>
      </c>
      <c r="C29" s="15">
        <v>744</v>
      </c>
      <c r="D29" s="686">
        <v>548</v>
      </c>
      <c r="E29" s="485">
        <v>0</v>
      </c>
      <c r="F29" s="485">
        <v>0</v>
      </c>
      <c r="G29" s="485">
        <v>0</v>
      </c>
      <c r="H29" s="485">
        <v>196</v>
      </c>
      <c r="I29" s="485">
        <v>0</v>
      </c>
      <c r="J29" s="485">
        <v>0</v>
      </c>
      <c r="K29" s="485">
        <v>0</v>
      </c>
      <c r="L29" s="485">
        <v>0</v>
      </c>
      <c r="M29" s="485">
        <v>0</v>
      </c>
      <c r="N29" s="485">
        <v>0</v>
      </c>
      <c r="O29" s="485">
        <v>0</v>
      </c>
      <c r="P29" s="485">
        <v>0</v>
      </c>
    </row>
    <row r="30" spans="2:16" ht="14.25" customHeight="1" x14ac:dyDescent="0.3">
      <c r="B30" s="139">
        <v>42705</v>
      </c>
      <c r="C30" s="15"/>
      <c r="D30" s="686"/>
      <c r="E30" s="485"/>
      <c r="F30" s="485"/>
      <c r="G30" s="485"/>
      <c r="H30" s="485"/>
      <c r="I30" s="485"/>
      <c r="J30" s="485"/>
      <c r="K30" s="485"/>
      <c r="L30" s="485"/>
      <c r="M30" s="485"/>
      <c r="N30" s="485"/>
      <c r="O30" s="485"/>
      <c r="P30" s="485"/>
    </row>
    <row r="31" spans="2:16" ht="14.25" customHeight="1" x14ac:dyDescent="0.3">
      <c r="B31" s="139">
        <v>42736</v>
      </c>
      <c r="C31" s="15"/>
      <c r="D31" s="686"/>
      <c r="E31" s="485"/>
      <c r="F31" s="485"/>
      <c r="G31" s="485"/>
      <c r="H31" s="485"/>
      <c r="I31" s="485"/>
      <c r="J31" s="485"/>
      <c r="K31" s="485"/>
      <c r="L31" s="485"/>
      <c r="M31" s="485"/>
      <c r="N31" s="485"/>
      <c r="O31" s="485"/>
      <c r="P31" s="485"/>
    </row>
    <row r="32" spans="2:16" ht="14.25" customHeight="1" x14ac:dyDescent="0.3">
      <c r="B32" s="139">
        <v>42767</v>
      </c>
      <c r="C32" s="15"/>
      <c r="D32" s="686"/>
      <c r="E32" s="485"/>
      <c r="F32" s="485"/>
      <c r="G32" s="485"/>
      <c r="H32" s="485"/>
      <c r="I32" s="485"/>
      <c r="J32" s="485"/>
      <c r="K32" s="485"/>
      <c r="L32" s="485"/>
      <c r="M32" s="485"/>
      <c r="N32" s="485"/>
      <c r="O32" s="485"/>
      <c r="P32" s="485"/>
    </row>
    <row r="33" spans="2:19" ht="14.25" customHeight="1" x14ac:dyDescent="0.3">
      <c r="B33" s="139">
        <v>42795</v>
      </c>
      <c r="C33" s="15">
        <v>837</v>
      </c>
      <c r="D33" s="686">
        <v>430</v>
      </c>
      <c r="E33" s="485">
        <v>0</v>
      </c>
      <c r="F33" s="485">
        <v>0</v>
      </c>
      <c r="G33" s="485">
        <v>0</v>
      </c>
      <c r="H33" s="485">
        <v>407</v>
      </c>
      <c r="I33" s="485">
        <v>0</v>
      </c>
      <c r="J33" s="485">
        <v>0</v>
      </c>
      <c r="K33" s="485">
        <v>0</v>
      </c>
      <c r="L33" s="485">
        <v>0</v>
      </c>
      <c r="M33" s="485">
        <v>0</v>
      </c>
      <c r="N33" s="485">
        <v>0</v>
      </c>
      <c r="O33" s="485">
        <v>0</v>
      </c>
      <c r="P33" s="485">
        <v>0</v>
      </c>
    </row>
    <row r="34" spans="2:19" ht="14.25" customHeight="1" x14ac:dyDescent="0.3">
      <c r="B34" s="139">
        <v>42826</v>
      </c>
      <c r="C34" s="15">
        <v>2334</v>
      </c>
      <c r="D34" s="686">
        <v>1971</v>
      </c>
      <c r="E34" s="485">
        <v>0</v>
      </c>
      <c r="F34" s="485">
        <v>0</v>
      </c>
      <c r="G34" s="485">
        <v>0</v>
      </c>
      <c r="H34" s="485">
        <v>293</v>
      </c>
      <c r="I34" s="485">
        <v>0</v>
      </c>
      <c r="J34" s="485">
        <v>70</v>
      </c>
      <c r="K34" s="485">
        <v>0</v>
      </c>
      <c r="L34" s="485">
        <v>0</v>
      </c>
      <c r="M34" s="485">
        <v>0</v>
      </c>
      <c r="N34" s="485">
        <v>0</v>
      </c>
      <c r="O34" s="485">
        <v>0</v>
      </c>
      <c r="P34" s="485">
        <v>0</v>
      </c>
    </row>
    <row r="35" spans="2:19" ht="14.25" customHeight="1" x14ac:dyDescent="0.3">
      <c r="B35" s="139">
        <v>42856</v>
      </c>
      <c r="C35" s="15"/>
      <c r="D35" s="686"/>
      <c r="E35" s="485"/>
      <c r="F35" s="485"/>
      <c r="G35" s="485"/>
      <c r="H35" s="485"/>
      <c r="I35" s="485"/>
      <c r="J35" s="485"/>
      <c r="K35" s="485"/>
      <c r="L35" s="485"/>
      <c r="M35" s="485"/>
      <c r="N35" s="485"/>
      <c r="O35" s="485"/>
      <c r="P35" s="485"/>
    </row>
    <row r="36" spans="2:19" ht="14.25" customHeight="1" x14ac:dyDescent="0.3">
      <c r="B36" s="139">
        <v>42887</v>
      </c>
      <c r="C36" s="15">
        <v>1010</v>
      </c>
      <c r="D36" s="686">
        <v>501</v>
      </c>
      <c r="E36" s="485">
        <v>0</v>
      </c>
      <c r="F36" s="485">
        <v>0</v>
      </c>
      <c r="G36" s="485">
        <v>0</v>
      </c>
      <c r="H36" s="485">
        <v>509</v>
      </c>
      <c r="I36" s="485">
        <v>0</v>
      </c>
      <c r="J36" s="485">
        <v>0</v>
      </c>
      <c r="K36" s="485">
        <v>0</v>
      </c>
      <c r="L36" s="485">
        <v>0</v>
      </c>
      <c r="M36" s="485">
        <v>0</v>
      </c>
      <c r="N36" s="485">
        <v>0</v>
      </c>
      <c r="O36" s="485">
        <v>0</v>
      </c>
      <c r="P36" s="485">
        <v>0</v>
      </c>
    </row>
    <row r="37" spans="2:19" ht="14.25" customHeight="1" x14ac:dyDescent="0.3">
      <c r="B37" s="139">
        <v>42917</v>
      </c>
      <c r="C37" s="15"/>
      <c r="D37" s="686"/>
      <c r="E37" s="485"/>
      <c r="F37" s="485"/>
      <c r="G37" s="485"/>
      <c r="H37" s="485"/>
      <c r="I37" s="485"/>
      <c r="J37" s="485"/>
      <c r="K37" s="485"/>
      <c r="L37" s="485"/>
      <c r="M37" s="485"/>
      <c r="N37" s="485"/>
      <c r="O37" s="485"/>
      <c r="P37" s="485"/>
    </row>
    <row r="38" spans="2:19" ht="14.25" customHeight="1" x14ac:dyDescent="0.3">
      <c r="B38" s="139">
        <v>42948</v>
      </c>
      <c r="C38" s="15"/>
      <c r="D38" s="686"/>
      <c r="E38" s="485"/>
      <c r="F38" s="485"/>
      <c r="G38" s="485"/>
      <c r="H38" s="485"/>
      <c r="I38" s="485"/>
      <c r="J38" s="485"/>
      <c r="K38" s="485"/>
      <c r="L38" s="485"/>
      <c r="M38" s="485"/>
      <c r="N38" s="485"/>
      <c r="O38" s="485"/>
      <c r="P38" s="485"/>
    </row>
    <row r="39" spans="2:19" ht="14.25" customHeight="1" x14ac:dyDescent="0.3">
      <c r="B39" s="139">
        <v>42979</v>
      </c>
      <c r="C39" s="15"/>
      <c r="D39" s="686"/>
      <c r="E39" s="485"/>
      <c r="F39" s="485"/>
      <c r="G39" s="485"/>
      <c r="H39" s="485"/>
      <c r="I39" s="485"/>
      <c r="J39" s="485"/>
      <c r="K39" s="485"/>
      <c r="L39" s="485"/>
      <c r="M39" s="485"/>
      <c r="N39" s="485"/>
      <c r="O39" s="485"/>
      <c r="P39" s="485"/>
    </row>
    <row r="40" spans="2:19" ht="14.25" customHeight="1" x14ac:dyDescent="0.3">
      <c r="B40" s="139">
        <v>43009</v>
      </c>
      <c r="C40" s="15"/>
      <c r="D40" s="686"/>
      <c r="E40" s="485"/>
      <c r="F40" s="485"/>
      <c r="G40" s="485"/>
      <c r="H40" s="485"/>
      <c r="I40" s="485"/>
      <c r="J40" s="485"/>
      <c r="K40" s="485"/>
      <c r="L40" s="485"/>
      <c r="M40" s="485"/>
      <c r="N40" s="485"/>
      <c r="O40" s="485"/>
      <c r="P40" s="485"/>
    </row>
    <row r="41" spans="2:19" ht="14.25" customHeight="1" x14ac:dyDescent="0.3">
      <c r="B41" s="139">
        <v>43040</v>
      </c>
      <c r="C41" s="15"/>
      <c r="D41" s="686"/>
      <c r="E41" s="485"/>
      <c r="F41" s="485"/>
      <c r="G41" s="485"/>
      <c r="H41" s="485"/>
      <c r="I41" s="485"/>
      <c r="J41" s="485"/>
      <c r="K41" s="485"/>
      <c r="L41" s="485"/>
      <c r="M41" s="485"/>
      <c r="N41" s="485"/>
      <c r="O41" s="485"/>
      <c r="P41" s="485"/>
    </row>
    <row r="42" spans="2:19" ht="14.25" customHeight="1" x14ac:dyDescent="0.3">
      <c r="B42" s="139">
        <v>43070</v>
      </c>
      <c r="C42" s="15"/>
      <c r="D42" s="686"/>
      <c r="E42" s="485"/>
      <c r="F42" s="485"/>
      <c r="G42" s="485"/>
      <c r="H42" s="485"/>
      <c r="I42" s="485"/>
      <c r="J42" s="485"/>
      <c r="K42" s="485"/>
      <c r="L42" s="485"/>
      <c r="M42" s="485"/>
      <c r="N42" s="485"/>
      <c r="O42" s="485"/>
      <c r="P42" s="485"/>
    </row>
    <row r="43" spans="2:19" ht="14.25" customHeight="1" x14ac:dyDescent="0.3">
      <c r="B43" s="139">
        <v>43101</v>
      </c>
      <c r="C43" s="15">
        <v>15976</v>
      </c>
      <c r="D43" s="686">
        <v>193</v>
      </c>
      <c r="E43" s="485">
        <v>0</v>
      </c>
      <c r="F43" s="485">
        <v>0</v>
      </c>
      <c r="G43" s="485">
        <v>0</v>
      </c>
      <c r="H43" s="485">
        <v>0</v>
      </c>
      <c r="I43" s="485">
        <v>0</v>
      </c>
      <c r="J43" s="485">
        <v>15783</v>
      </c>
      <c r="K43" s="485">
        <v>0</v>
      </c>
      <c r="L43" s="485">
        <v>0</v>
      </c>
      <c r="M43" s="485">
        <v>0</v>
      </c>
      <c r="N43" s="485">
        <v>0</v>
      </c>
      <c r="O43" s="485">
        <v>0</v>
      </c>
      <c r="P43" s="485">
        <v>0</v>
      </c>
    </row>
    <row r="44" spans="2:19" ht="14.25" customHeight="1" x14ac:dyDescent="0.3">
      <c r="B44" s="139">
        <v>43132</v>
      </c>
      <c r="C44" s="15">
        <v>880</v>
      </c>
      <c r="D44" s="686">
        <v>880</v>
      </c>
      <c r="E44" s="485">
        <v>0</v>
      </c>
      <c r="F44" s="485">
        <v>0</v>
      </c>
      <c r="G44" s="485">
        <v>0</v>
      </c>
      <c r="H44" s="485">
        <v>0</v>
      </c>
      <c r="I44" s="485">
        <v>0</v>
      </c>
      <c r="J44" s="485">
        <v>0</v>
      </c>
      <c r="K44" s="485">
        <v>0</v>
      </c>
      <c r="L44" s="485">
        <v>0</v>
      </c>
      <c r="M44" s="485">
        <v>0</v>
      </c>
      <c r="N44" s="485">
        <v>0</v>
      </c>
      <c r="O44" s="485">
        <v>0</v>
      </c>
      <c r="P44" s="485">
        <v>0</v>
      </c>
    </row>
    <row r="45" spans="2:19" ht="14.25" customHeight="1" x14ac:dyDescent="0.3">
      <c r="B45" s="139">
        <v>43160</v>
      </c>
      <c r="C45" s="15"/>
      <c r="D45" s="686"/>
      <c r="E45" s="485"/>
      <c r="F45" s="485"/>
      <c r="G45" s="485"/>
      <c r="H45" s="485"/>
      <c r="I45" s="485"/>
      <c r="J45" s="485"/>
      <c r="K45" s="485"/>
      <c r="L45" s="485"/>
      <c r="M45" s="485"/>
      <c r="N45" s="485"/>
      <c r="O45" s="485"/>
      <c r="P45" s="485"/>
    </row>
    <row r="46" spans="2:19" ht="14.25" customHeight="1" x14ac:dyDescent="0.3">
      <c r="B46" s="139">
        <v>43191</v>
      </c>
      <c r="C46" s="15"/>
      <c r="D46" s="686"/>
      <c r="E46" s="485"/>
      <c r="F46" s="485"/>
      <c r="G46" s="485"/>
      <c r="H46" s="485"/>
      <c r="I46" s="485"/>
      <c r="J46" s="485"/>
      <c r="K46" s="485"/>
      <c r="L46" s="485"/>
      <c r="M46" s="485"/>
      <c r="N46" s="485"/>
      <c r="O46" s="485"/>
      <c r="P46" s="485"/>
    </row>
    <row r="47" spans="2:19" ht="14.25" customHeight="1" x14ac:dyDescent="0.3">
      <c r="B47" s="139">
        <v>43221</v>
      </c>
      <c r="C47" s="15">
        <v>1872</v>
      </c>
      <c r="D47" s="686">
        <v>616</v>
      </c>
      <c r="E47" s="485">
        <v>0</v>
      </c>
      <c r="F47" s="485">
        <v>0</v>
      </c>
      <c r="G47" s="485">
        <v>0</v>
      </c>
      <c r="H47" s="485">
        <v>0</v>
      </c>
      <c r="I47" s="485">
        <v>522</v>
      </c>
      <c r="J47" s="485">
        <v>734</v>
      </c>
      <c r="K47" s="485">
        <v>0</v>
      </c>
      <c r="L47" s="485">
        <v>0</v>
      </c>
      <c r="M47" s="485">
        <v>0</v>
      </c>
      <c r="N47" s="485">
        <v>0</v>
      </c>
      <c r="O47" s="485">
        <v>0</v>
      </c>
      <c r="P47" s="485">
        <v>0</v>
      </c>
    </row>
    <row r="48" spans="2:19" ht="14.25" customHeight="1" x14ac:dyDescent="0.3">
      <c r="B48" s="139">
        <v>43252</v>
      </c>
      <c r="C48" s="15">
        <v>690</v>
      </c>
      <c r="D48" s="686">
        <v>312</v>
      </c>
      <c r="E48" s="485">
        <v>0</v>
      </c>
      <c r="F48" s="485">
        <v>0</v>
      </c>
      <c r="G48" s="485">
        <v>0</v>
      </c>
      <c r="H48" s="485">
        <v>378</v>
      </c>
      <c r="I48" s="485">
        <v>0</v>
      </c>
      <c r="J48" s="485">
        <v>0</v>
      </c>
      <c r="K48" s="485">
        <v>0</v>
      </c>
      <c r="L48" s="485">
        <v>0</v>
      </c>
      <c r="M48" s="485">
        <v>0</v>
      </c>
      <c r="N48" s="485">
        <v>0</v>
      </c>
      <c r="O48" s="485">
        <v>0</v>
      </c>
      <c r="P48" s="485">
        <v>0</v>
      </c>
      <c r="S48" s="133" t="s">
        <v>490</v>
      </c>
    </row>
    <row r="49" spans="2:16" ht="14.25" customHeight="1" x14ac:dyDescent="0.3">
      <c r="B49" s="139">
        <v>43282</v>
      </c>
      <c r="C49" s="15"/>
      <c r="D49" s="686"/>
      <c r="E49" s="485"/>
      <c r="F49" s="485"/>
      <c r="G49" s="485"/>
      <c r="H49" s="485"/>
      <c r="I49" s="485"/>
      <c r="J49" s="485"/>
      <c r="K49" s="485"/>
      <c r="L49" s="485"/>
      <c r="M49" s="485"/>
      <c r="N49" s="485"/>
      <c r="O49" s="485"/>
      <c r="P49" s="485"/>
    </row>
    <row r="50" spans="2:16" ht="14.25" customHeight="1" x14ac:dyDescent="0.3">
      <c r="B50" s="139">
        <v>43313</v>
      </c>
      <c r="C50" s="15"/>
      <c r="D50" s="686"/>
      <c r="E50" s="485"/>
      <c r="F50" s="485"/>
      <c r="G50" s="485"/>
      <c r="H50" s="485"/>
      <c r="I50" s="485"/>
      <c r="J50" s="485"/>
      <c r="K50" s="485"/>
      <c r="L50" s="485"/>
      <c r="M50" s="485"/>
      <c r="N50" s="485"/>
      <c r="O50" s="485"/>
      <c r="P50" s="485"/>
    </row>
    <row r="51" spans="2:16" ht="14.25" customHeight="1" x14ac:dyDescent="0.3">
      <c r="B51" s="139">
        <v>43344</v>
      </c>
      <c r="C51" s="15"/>
      <c r="D51" s="686"/>
      <c r="E51" s="485"/>
      <c r="F51" s="485"/>
      <c r="G51" s="485"/>
      <c r="H51" s="485"/>
      <c r="I51" s="485"/>
      <c r="J51" s="485"/>
      <c r="K51" s="485"/>
      <c r="L51" s="485"/>
      <c r="M51" s="485"/>
      <c r="N51" s="485"/>
      <c r="O51" s="485"/>
      <c r="P51" s="485"/>
    </row>
    <row r="52" spans="2:16" ht="14.25" customHeight="1" x14ac:dyDescent="0.3">
      <c r="B52" s="139">
        <v>43374</v>
      </c>
      <c r="C52" s="15"/>
      <c r="D52" s="686"/>
      <c r="E52" s="485"/>
      <c r="F52" s="485"/>
      <c r="G52" s="485"/>
      <c r="H52" s="485"/>
      <c r="I52" s="485"/>
      <c r="J52" s="485"/>
      <c r="K52" s="485"/>
      <c r="L52" s="485"/>
      <c r="M52" s="485"/>
      <c r="N52" s="485"/>
      <c r="O52" s="485"/>
      <c r="P52" s="485"/>
    </row>
    <row r="53" spans="2:16" ht="14.25" customHeight="1" x14ac:dyDescent="0.3">
      <c r="B53" s="139">
        <v>43405</v>
      </c>
      <c r="C53" s="15"/>
      <c r="D53" s="686"/>
      <c r="E53" s="485"/>
      <c r="F53" s="485"/>
      <c r="G53" s="485"/>
      <c r="H53" s="485"/>
      <c r="I53" s="485"/>
      <c r="J53" s="485"/>
      <c r="K53" s="485"/>
      <c r="L53" s="485"/>
      <c r="M53" s="485"/>
      <c r="N53" s="485"/>
      <c r="O53" s="485"/>
      <c r="P53" s="485"/>
    </row>
    <row r="54" spans="2:16" ht="14.25" customHeight="1" thickBot="1" x14ac:dyDescent="0.35">
      <c r="B54" s="139">
        <v>43435</v>
      </c>
      <c r="C54" s="15"/>
      <c r="D54" s="686"/>
      <c r="E54" s="485"/>
      <c r="F54" s="485"/>
      <c r="G54" s="485"/>
      <c r="H54" s="485"/>
      <c r="I54" s="485"/>
      <c r="J54" s="485"/>
      <c r="K54" s="485"/>
      <c r="L54" s="485"/>
      <c r="M54" s="485"/>
      <c r="N54" s="485"/>
      <c r="O54" s="485"/>
      <c r="P54" s="485"/>
    </row>
    <row r="55" spans="2:16" ht="14.25" customHeight="1" x14ac:dyDescent="0.3">
      <c r="B55" s="139">
        <v>43466</v>
      </c>
      <c r="C55" s="74">
        <v>0</v>
      </c>
      <c r="D55" s="879">
        <v>0</v>
      </c>
      <c r="E55" s="879">
        <v>0</v>
      </c>
      <c r="F55" s="879">
        <v>0</v>
      </c>
      <c r="G55" s="879">
        <v>0</v>
      </c>
      <c r="H55" s="871">
        <v>0</v>
      </c>
      <c r="I55" s="879">
        <v>0</v>
      </c>
      <c r="J55" s="879">
        <v>0</v>
      </c>
      <c r="K55" s="879">
        <v>0</v>
      </c>
      <c r="L55" s="879">
        <v>0</v>
      </c>
      <c r="M55" s="879">
        <v>0</v>
      </c>
      <c r="N55" s="879">
        <v>0</v>
      </c>
      <c r="O55" s="879">
        <v>0</v>
      </c>
      <c r="P55" s="879">
        <v>0</v>
      </c>
    </row>
    <row r="56" spans="2:16" ht="14.25" customHeight="1" x14ac:dyDescent="0.3">
      <c r="B56" s="139">
        <v>43497</v>
      </c>
      <c r="C56" s="15">
        <v>348</v>
      </c>
      <c r="D56" s="485">
        <v>0</v>
      </c>
      <c r="E56" s="485">
        <v>348</v>
      </c>
      <c r="F56" s="485">
        <v>0</v>
      </c>
      <c r="G56" s="485">
        <v>0</v>
      </c>
      <c r="H56" s="870">
        <v>0</v>
      </c>
      <c r="I56" s="485">
        <v>0</v>
      </c>
      <c r="J56" s="485">
        <v>0</v>
      </c>
      <c r="K56" s="485">
        <v>0</v>
      </c>
      <c r="L56" s="485">
        <v>0</v>
      </c>
      <c r="M56" s="485">
        <v>0</v>
      </c>
      <c r="N56" s="485">
        <v>0</v>
      </c>
      <c r="O56" s="485">
        <v>0</v>
      </c>
      <c r="P56" s="485">
        <v>0</v>
      </c>
    </row>
    <row r="57" spans="2:16" ht="14.25" customHeight="1" x14ac:dyDescent="0.3">
      <c r="B57" s="139">
        <v>43525</v>
      </c>
      <c r="C57" s="15">
        <v>0</v>
      </c>
      <c r="D57" s="485">
        <v>0</v>
      </c>
      <c r="E57" s="485">
        <v>0</v>
      </c>
      <c r="F57" s="485">
        <v>0</v>
      </c>
      <c r="G57" s="485">
        <v>0</v>
      </c>
      <c r="H57" s="870">
        <v>0</v>
      </c>
      <c r="I57" s="485">
        <v>0</v>
      </c>
      <c r="J57" s="485">
        <v>0</v>
      </c>
      <c r="K57" s="485">
        <v>0</v>
      </c>
      <c r="L57" s="485">
        <v>0</v>
      </c>
      <c r="M57" s="485">
        <v>0</v>
      </c>
      <c r="N57" s="485">
        <v>0</v>
      </c>
      <c r="O57" s="485">
        <v>0</v>
      </c>
      <c r="P57" s="485">
        <v>0</v>
      </c>
    </row>
    <row r="58" spans="2:16" ht="14.25" customHeight="1" x14ac:dyDescent="0.3">
      <c r="B58" s="139">
        <v>43556</v>
      </c>
      <c r="C58" s="15">
        <v>0</v>
      </c>
      <c r="D58" s="485">
        <v>0</v>
      </c>
      <c r="E58" s="485">
        <v>0</v>
      </c>
      <c r="F58" s="485">
        <v>0</v>
      </c>
      <c r="G58" s="485">
        <v>0</v>
      </c>
      <c r="H58" s="870">
        <v>0</v>
      </c>
      <c r="I58" s="485">
        <v>0</v>
      </c>
      <c r="J58" s="485">
        <v>0</v>
      </c>
      <c r="K58" s="485">
        <v>0</v>
      </c>
      <c r="L58" s="485">
        <v>0</v>
      </c>
      <c r="M58" s="485">
        <v>0</v>
      </c>
      <c r="N58" s="485">
        <v>0</v>
      </c>
      <c r="O58" s="485">
        <v>0</v>
      </c>
      <c r="P58" s="485">
        <v>0</v>
      </c>
    </row>
    <row r="59" spans="2:16" ht="14.25" customHeight="1" x14ac:dyDescent="0.3">
      <c r="B59" s="139">
        <v>43586</v>
      </c>
      <c r="C59" s="15">
        <v>0</v>
      </c>
      <c r="D59" s="485">
        <v>0</v>
      </c>
      <c r="E59" s="485">
        <v>0</v>
      </c>
      <c r="F59" s="485">
        <v>0</v>
      </c>
      <c r="G59" s="485">
        <v>0</v>
      </c>
      <c r="H59" s="870">
        <v>0</v>
      </c>
      <c r="I59" s="485">
        <v>0</v>
      </c>
      <c r="J59" s="485">
        <v>0</v>
      </c>
      <c r="K59" s="485">
        <v>0</v>
      </c>
      <c r="L59" s="485">
        <v>0</v>
      </c>
      <c r="M59" s="485">
        <v>0</v>
      </c>
      <c r="N59" s="485">
        <v>0</v>
      </c>
      <c r="O59" s="485">
        <v>0</v>
      </c>
      <c r="P59" s="485">
        <v>0</v>
      </c>
    </row>
    <row r="60" spans="2:16" ht="14.25" customHeight="1" x14ac:dyDescent="0.3">
      <c r="B60" s="139">
        <v>43617</v>
      </c>
      <c r="C60" s="15">
        <v>591</v>
      </c>
      <c r="D60" s="485">
        <v>0</v>
      </c>
      <c r="E60" s="485">
        <v>258</v>
      </c>
      <c r="F60" s="485">
        <v>0</v>
      </c>
      <c r="G60" s="485">
        <v>0</v>
      </c>
      <c r="H60" s="870">
        <v>0</v>
      </c>
      <c r="I60" s="485">
        <v>0</v>
      </c>
      <c r="J60" s="485">
        <v>0</v>
      </c>
      <c r="K60" s="485">
        <v>0</v>
      </c>
      <c r="L60" s="485">
        <v>0</v>
      </c>
      <c r="M60" s="485">
        <v>0</v>
      </c>
      <c r="N60" s="485">
        <v>333</v>
      </c>
      <c r="O60" s="485">
        <v>0</v>
      </c>
      <c r="P60" s="485">
        <v>0</v>
      </c>
    </row>
    <row r="61" spans="2:16" ht="14.25" customHeight="1" x14ac:dyDescent="0.3">
      <c r="B61" s="139">
        <v>43647</v>
      </c>
      <c r="C61" s="15">
        <v>916</v>
      </c>
      <c r="D61" s="485">
        <v>0</v>
      </c>
      <c r="E61" s="485">
        <v>916</v>
      </c>
      <c r="F61" s="485">
        <v>0</v>
      </c>
      <c r="G61" s="485">
        <v>0</v>
      </c>
      <c r="H61" s="870">
        <v>0</v>
      </c>
      <c r="I61" s="485">
        <v>0</v>
      </c>
      <c r="J61" s="485">
        <v>0</v>
      </c>
      <c r="K61" s="485">
        <v>0</v>
      </c>
      <c r="L61" s="485">
        <v>0</v>
      </c>
      <c r="M61" s="485">
        <v>0</v>
      </c>
      <c r="N61" s="485">
        <v>0</v>
      </c>
      <c r="O61" s="485">
        <v>0</v>
      </c>
      <c r="P61" s="485">
        <v>0</v>
      </c>
    </row>
    <row r="62" spans="2:16" ht="14.25" customHeight="1" x14ac:dyDescent="0.3">
      <c r="B62" s="139">
        <v>43678</v>
      </c>
      <c r="C62" s="15">
        <v>877</v>
      </c>
      <c r="D62" s="485">
        <v>0</v>
      </c>
      <c r="E62" s="485">
        <v>743</v>
      </c>
      <c r="F62" s="485">
        <v>0</v>
      </c>
      <c r="G62" s="485">
        <v>0</v>
      </c>
      <c r="H62" s="870">
        <v>0</v>
      </c>
      <c r="I62" s="485">
        <v>134</v>
      </c>
      <c r="J62" s="485">
        <v>0</v>
      </c>
      <c r="K62" s="485">
        <v>0</v>
      </c>
      <c r="L62" s="485">
        <v>0</v>
      </c>
      <c r="M62" s="485">
        <v>0</v>
      </c>
      <c r="N62" s="485">
        <v>0</v>
      </c>
      <c r="O62" s="485">
        <v>0</v>
      </c>
      <c r="P62" s="485">
        <v>0</v>
      </c>
    </row>
    <row r="63" spans="2:16" ht="14.25" customHeight="1" x14ac:dyDescent="0.3">
      <c r="B63" s="139">
        <v>43709</v>
      </c>
      <c r="C63" s="15">
        <v>2987</v>
      </c>
      <c r="D63" s="485">
        <v>0</v>
      </c>
      <c r="E63" s="485">
        <v>878</v>
      </c>
      <c r="F63" s="485">
        <v>0</v>
      </c>
      <c r="G63" s="485">
        <v>0</v>
      </c>
      <c r="H63" s="870">
        <v>0</v>
      </c>
      <c r="I63" s="485">
        <v>859</v>
      </c>
      <c r="J63" s="485">
        <v>0</v>
      </c>
      <c r="K63" s="485">
        <v>1250</v>
      </c>
      <c r="L63" s="485">
        <v>0</v>
      </c>
      <c r="M63" s="485">
        <v>0</v>
      </c>
      <c r="N63" s="485">
        <v>0</v>
      </c>
      <c r="O63" s="485">
        <v>0</v>
      </c>
      <c r="P63" s="485">
        <v>0</v>
      </c>
    </row>
    <row r="64" spans="2:16" ht="14.25" customHeight="1" x14ac:dyDescent="0.3">
      <c r="B64" s="139">
        <v>43739</v>
      </c>
      <c r="C64" s="15">
        <v>4729</v>
      </c>
      <c r="D64" s="485">
        <v>0</v>
      </c>
      <c r="E64" s="485">
        <v>594</v>
      </c>
      <c r="F64" s="485">
        <v>0</v>
      </c>
      <c r="G64" s="485">
        <v>0</v>
      </c>
      <c r="H64" s="870">
        <v>0</v>
      </c>
      <c r="I64" s="485">
        <v>4135</v>
      </c>
      <c r="J64" s="485">
        <v>0</v>
      </c>
      <c r="K64" s="485">
        <v>0</v>
      </c>
      <c r="L64" s="485">
        <v>0</v>
      </c>
      <c r="M64" s="485">
        <v>0</v>
      </c>
      <c r="N64" s="485">
        <v>0</v>
      </c>
      <c r="O64" s="485">
        <v>0</v>
      </c>
      <c r="P64" s="485">
        <v>0</v>
      </c>
    </row>
    <row r="65" spans="2:19" ht="14.25" x14ac:dyDescent="0.3">
      <c r="B65" s="139">
        <v>43770</v>
      </c>
      <c r="C65" s="15">
        <v>1866</v>
      </c>
      <c r="D65" s="485">
        <v>0</v>
      </c>
      <c r="E65" s="485">
        <v>862</v>
      </c>
      <c r="F65" s="485">
        <v>0</v>
      </c>
      <c r="G65" s="485">
        <v>0</v>
      </c>
      <c r="H65" s="870">
        <v>0</v>
      </c>
      <c r="I65" s="485">
        <v>1004</v>
      </c>
      <c r="J65" s="485">
        <v>0</v>
      </c>
      <c r="K65" s="485">
        <v>0</v>
      </c>
      <c r="L65" s="485">
        <v>0</v>
      </c>
      <c r="M65" s="485">
        <v>0</v>
      </c>
      <c r="N65" s="485">
        <v>0</v>
      </c>
      <c r="O65" s="485">
        <v>0</v>
      </c>
      <c r="P65" s="485">
        <v>0</v>
      </c>
    </row>
    <row r="66" spans="2:19" ht="14.25" x14ac:dyDescent="0.3">
      <c r="B66" s="139">
        <v>43800</v>
      </c>
      <c r="C66" s="15">
        <v>1115</v>
      </c>
      <c r="D66" s="485">
        <v>0</v>
      </c>
      <c r="E66" s="485">
        <v>1115</v>
      </c>
      <c r="F66" s="485">
        <v>0</v>
      </c>
      <c r="G66" s="485">
        <v>0</v>
      </c>
      <c r="H66" s="870">
        <v>0</v>
      </c>
      <c r="I66" s="485">
        <v>0</v>
      </c>
      <c r="J66" s="485">
        <v>0</v>
      </c>
      <c r="K66" s="485">
        <v>0</v>
      </c>
      <c r="L66" s="485">
        <v>0</v>
      </c>
      <c r="M66" s="485">
        <v>0</v>
      </c>
      <c r="N66" s="485">
        <v>0</v>
      </c>
      <c r="O66" s="485">
        <v>0</v>
      </c>
      <c r="P66" s="485">
        <v>0</v>
      </c>
    </row>
    <row r="67" spans="2:19" ht="15.75" x14ac:dyDescent="0.3">
      <c r="B67" s="139">
        <v>43831</v>
      </c>
      <c r="C67" s="15">
        <v>0</v>
      </c>
      <c r="D67" s="485">
        <v>0</v>
      </c>
      <c r="E67" s="485">
        <v>0</v>
      </c>
      <c r="F67" s="485">
        <v>0</v>
      </c>
      <c r="G67" s="485">
        <v>0</v>
      </c>
      <c r="H67" s="870">
        <v>0</v>
      </c>
      <c r="I67" s="485">
        <v>0</v>
      </c>
      <c r="J67" s="485">
        <v>0</v>
      </c>
      <c r="K67" s="485">
        <v>0</v>
      </c>
      <c r="L67" s="485">
        <v>0</v>
      </c>
      <c r="M67" s="485">
        <v>0</v>
      </c>
      <c r="N67" s="485">
        <v>0</v>
      </c>
      <c r="O67" s="485">
        <v>0</v>
      </c>
      <c r="P67" s="485">
        <v>0</v>
      </c>
      <c r="Q67" s="896"/>
      <c r="R67" s="896"/>
      <c r="S67" s="896"/>
    </row>
    <row r="68" spans="2:19" ht="14.25" x14ac:dyDescent="0.3">
      <c r="B68" s="139">
        <v>43862</v>
      </c>
      <c r="C68" s="15">
        <v>0</v>
      </c>
      <c r="D68" s="485">
        <v>0</v>
      </c>
      <c r="E68" s="485">
        <v>0</v>
      </c>
      <c r="F68" s="485">
        <v>0</v>
      </c>
      <c r="G68" s="485">
        <v>0</v>
      </c>
      <c r="H68" s="870">
        <v>0</v>
      </c>
      <c r="I68" s="485">
        <v>0</v>
      </c>
      <c r="J68" s="485">
        <v>0</v>
      </c>
      <c r="K68" s="485">
        <v>0</v>
      </c>
      <c r="L68" s="485">
        <v>0</v>
      </c>
      <c r="M68" s="485">
        <v>0</v>
      </c>
      <c r="N68" s="485">
        <v>0</v>
      </c>
      <c r="O68" s="485">
        <v>0</v>
      </c>
      <c r="P68" s="485">
        <v>0</v>
      </c>
    </row>
    <row r="69" spans="2:19" ht="14.25" x14ac:dyDescent="0.3">
      <c r="B69" s="139">
        <v>43891</v>
      </c>
      <c r="C69" s="15">
        <v>0</v>
      </c>
      <c r="D69" s="485">
        <v>0</v>
      </c>
      <c r="E69" s="485">
        <v>0</v>
      </c>
      <c r="F69" s="485">
        <v>0</v>
      </c>
      <c r="G69" s="485">
        <v>0</v>
      </c>
      <c r="H69" s="870">
        <v>0</v>
      </c>
      <c r="I69" s="485">
        <v>0</v>
      </c>
      <c r="J69" s="485">
        <v>0</v>
      </c>
      <c r="K69" s="485">
        <v>0</v>
      </c>
      <c r="L69" s="485">
        <v>0</v>
      </c>
      <c r="M69" s="485">
        <v>0</v>
      </c>
      <c r="N69" s="485">
        <v>0</v>
      </c>
      <c r="O69" s="485">
        <v>0</v>
      </c>
      <c r="P69" s="485">
        <v>0</v>
      </c>
    </row>
    <row r="70" spans="2:19" ht="14.25" x14ac:dyDescent="0.3">
      <c r="B70" s="139">
        <v>43922</v>
      </c>
      <c r="C70" s="15">
        <v>100</v>
      </c>
      <c r="D70" s="485">
        <v>0</v>
      </c>
      <c r="E70" s="485">
        <v>100</v>
      </c>
      <c r="F70" s="485">
        <v>0</v>
      </c>
      <c r="G70" s="485">
        <v>0</v>
      </c>
      <c r="H70" s="870">
        <v>0</v>
      </c>
      <c r="I70" s="485">
        <v>0</v>
      </c>
      <c r="J70" s="485">
        <v>0</v>
      </c>
      <c r="K70" s="485">
        <v>0</v>
      </c>
      <c r="L70" s="485">
        <v>0</v>
      </c>
      <c r="M70" s="485">
        <v>0</v>
      </c>
      <c r="N70" s="485">
        <v>0</v>
      </c>
      <c r="O70" s="485">
        <v>0</v>
      </c>
      <c r="P70" s="485">
        <v>0</v>
      </c>
    </row>
    <row r="71" spans="2:19" ht="14.25" x14ac:dyDescent="0.3">
      <c r="B71" s="139">
        <v>43952</v>
      </c>
      <c r="C71" s="15">
        <v>924</v>
      </c>
      <c r="D71" s="485">
        <v>0</v>
      </c>
      <c r="E71" s="485">
        <v>406</v>
      </c>
      <c r="F71" s="485">
        <v>0</v>
      </c>
      <c r="G71" s="485">
        <v>237</v>
      </c>
      <c r="H71" s="870">
        <v>281</v>
      </c>
      <c r="I71" s="485">
        <v>0</v>
      </c>
      <c r="J71" s="485">
        <v>0</v>
      </c>
      <c r="K71" s="485">
        <v>0</v>
      </c>
      <c r="L71" s="485">
        <v>0</v>
      </c>
      <c r="M71" s="485">
        <v>0</v>
      </c>
      <c r="N71" s="485">
        <v>0</v>
      </c>
      <c r="O71" s="485">
        <v>0</v>
      </c>
      <c r="P71" s="485">
        <v>0</v>
      </c>
    </row>
    <row r="72" spans="2:19" ht="14.25" x14ac:dyDescent="0.3">
      <c r="B72" s="139">
        <v>43983</v>
      </c>
      <c r="C72" s="15">
        <v>195</v>
      </c>
      <c r="D72" s="485">
        <v>0</v>
      </c>
      <c r="E72" s="485">
        <v>145</v>
      </c>
      <c r="F72" s="485">
        <v>0</v>
      </c>
      <c r="G72" s="485">
        <v>0</v>
      </c>
      <c r="H72" s="870">
        <v>0</v>
      </c>
      <c r="I72" s="485">
        <v>50</v>
      </c>
      <c r="J72" s="485">
        <v>0</v>
      </c>
      <c r="K72" s="485">
        <v>0</v>
      </c>
      <c r="L72" s="485">
        <v>0</v>
      </c>
      <c r="M72" s="485">
        <v>0</v>
      </c>
      <c r="N72" s="485">
        <v>0</v>
      </c>
      <c r="O72" s="485">
        <v>0</v>
      </c>
      <c r="P72" s="485">
        <v>0</v>
      </c>
    </row>
    <row r="73" spans="2:19" ht="14.25" x14ac:dyDescent="0.3">
      <c r="B73" s="139">
        <v>44013</v>
      </c>
      <c r="C73" s="15">
        <v>0</v>
      </c>
      <c r="D73" s="485">
        <v>0</v>
      </c>
      <c r="E73" s="485">
        <v>0</v>
      </c>
      <c r="F73" s="485">
        <v>0</v>
      </c>
      <c r="G73" s="485">
        <v>0</v>
      </c>
      <c r="H73" s="870">
        <v>0</v>
      </c>
      <c r="I73" s="485">
        <v>0</v>
      </c>
      <c r="J73" s="485">
        <v>0</v>
      </c>
      <c r="K73" s="485">
        <v>0</v>
      </c>
      <c r="L73" s="485">
        <v>0</v>
      </c>
      <c r="M73" s="485">
        <v>0</v>
      </c>
      <c r="N73" s="485">
        <v>0</v>
      </c>
      <c r="O73" s="485">
        <v>0</v>
      </c>
      <c r="P73" s="485">
        <v>0</v>
      </c>
    </row>
    <row r="74" spans="2:19" ht="14.25" x14ac:dyDescent="0.3">
      <c r="B74" s="139">
        <v>44044</v>
      </c>
      <c r="C74" s="15">
        <v>2618</v>
      </c>
      <c r="D74" s="485">
        <v>0</v>
      </c>
      <c r="E74" s="485">
        <v>1005</v>
      </c>
      <c r="F74" s="485">
        <v>0</v>
      </c>
      <c r="G74" s="485">
        <v>0</v>
      </c>
      <c r="H74" s="870">
        <v>0</v>
      </c>
      <c r="I74" s="485">
        <v>762</v>
      </c>
      <c r="J74" s="485">
        <v>0</v>
      </c>
      <c r="K74" s="485">
        <v>851</v>
      </c>
      <c r="L74" s="485">
        <v>0</v>
      </c>
      <c r="M74" s="485">
        <v>0</v>
      </c>
      <c r="N74" s="485">
        <v>0</v>
      </c>
      <c r="O74" s="485">
        <v>0</v>
      </c>
      <c r="P74" s="485">
        <v>0</v>
      </c>
    </row>
    <row r="75" spans="2:19" ht="14.25" x14ac:dyDescent="0.3">
      <c r="B75" s="139">
        <v>44075</v>
      </c>
      <c r="C75" s="15">
        <v>1769</v>
      </c>
      <c r="D75" s="485">
        <v>0</v>
      </c>
      <c r="E75" s="485">
        <v>1078</v>
      </c>
      <c r="F75" s="485">
        <v>0</v>
      </c>
      <c r="G75" s="485">
        <v>0</v>
      </c>
      <c r="H75" s="870">
        <v>0</v>
      </c>
      <c r="I75" s="485">
        <v>691</v>
      </c>
      <c r="J75" s="485">
        <v>0</v>
      </c>
      <c r="K75" s="485">
        <v>0</v>
      </c>
      <c r="L75" s="485">
        <v>0</v>
      </c>
      <c r="M75" s="485">
        <v>0</v>
      </c>
      <c r="N75" s="485">
        <v>0</v>
      </c>
      <c r="O75" s="485">
        <v>0</v>
      </c>
      <c r="P75" s="485">
        <v>0</v>
      </c>
    </row>
    <row r="76" spans="2:19" ht="14.25" x14ac:dyDescent="0.3">
      <c r="B76" s="139">
        <v>44105</v>
      </c>
      <c r="C76" s="15">
        <v>2696</v>
      </c>
      <c r="D76" s="485">
        <v>0</v>
      </c>
      <c r="E76" s="485">
        <v>2053</v>
      </c>
      <c r="F76" s="485">
        <v>0</v>
      </c>
      <c r="G76" s="485">
        <v>0</v>
      </c>
      <c r="H76" s="870">
        <v>0</v>
      </c>
      <c r="I76" s="485">
        <v>0</v>
      </c>
      <c r="J76" s="485">
        <v>0</v>
      </c>
      <c r="K76" s="485">
        <v>0</v>
      </c>
      <c r="L76" s="485">
        <v>643</v>
      </c>
      <c r="M76" s="485">
        <v>0</v>
      </c>
      <c r="N76" s="485">
        <v>0</v>
      </c>
      <c r="O76" s="485">
        <v>0</v>
      </c>
      <c r="P76" s="485">
        <v>0</v>
      </c>
    </row>
    <row r="77" spans="2:19" ht="14.25" x14ac:dyDescent="0.3">
      <c r="B77" s="139">
        <v>44136</v>
      </c>
      <c r="C77" s="15">
        <v>1725</v>
      </c>
      <c r="D77" s="485">
        <v>0</v>
      </c>
      <c r="E77" s="485">
        <v>1345</v>
      </c>
      <c r="F77" s="485">
        <v>340</v>
      </c>
      <c r="G77" s="485">
        <v>0</v>
      </c>
      <c r="H77" s="870">
        <v>0</v>
      </c>
      <c r="I77" s="485">
        <v>18</v>
      </c>
      <c r="J77" s="485">
        <v>0</v>
      </c>
      <c r="K77" s="485">
        <v>0</v>
      </c>
      <c r="L77" s="485">
        <v>0</v>
      </c>
      <c r="M77" s="485">
        <v>22</v>
      </c>
      <c r="N77" s="485">
        <v>0</v>
      </c>
      <c r="O77" s="485">
        <v>0</v>
      </c>
      <c r="P77" s="485">
        <v>0</v>
      </c>
    </row>
    <row r="78" spans="2:19" ht="14.25" x14ac:dyDescent="0.3">
      <c r="B78" s="139">
        <v>44166</v>
      </c>
      <c r="C78" s="15">
        <v>1871</v>
      </c>
      <c r="D78" s="485">
        <v>0</v>
      </c>
      <c r="E78" s="485">
        <v>1227</v>
      </c>
      <c r="F78" s="485">
        <v>0</v>
      </c>
      <c r="G78" s="485">
        <v>0</v>
      </c>
      <c r="H78" s="870">
        <v>0</v>
      </c>
      <c r="I78" s="485">
        <v>644</v>
      </c>
      <c r="J78" s="485">
        <v>0</v>
      </c>
      <c r="K78" s="485">
        <v>0</v>
      </c>
      <c r="L78" s="485">
        <v>0</v>
      </c>
      <c r="M78" s="485">
        <v>0</v>
      </c>
      <c r="N78" s="485">
        <v>0</v>
      </c>
      <c r="O78" s="485">
        <v>0</v>
      </c>
      <c r="P78" s="485">
        <v>0</v>
      </c>
    </row>
    <row r="79" spans="2:19" ht="14.25" x14ac:dyDescent="0.3">
      <c r="B79" s="139">
        <v>44197</v>
      </c>
      <c r="C79" s="15">
        <v>1285</v>
      </c>
      <c r="D79" s="485">
        <v>0</v>
      </c>
      <c r="E79" s="485">
        <v>272</v>
      </c>
      <c r="F79" s="485">
        <v>0</v>
      </c>
      <c r="G79" s="485">
        <v>0</v>
      </c>
      <c r="H79" s="870">
        <v>0</v>
      </c>
      <c r="I79" s="485">
        <v>0</v>
      </c>
      <c r="J79" s="485">
        <v>0</v>
      </c>
      <c r="K79" s="485">
        <v>0</v>
      </c>
      <c r="L79" s="485">
        <v>0</v>
      </c>
      <c r="M79" s="485">
        <v>1013</v>
      </c>
      <c r="N79" s="485">
        <v>0</v>
      </c>
      <c r="O79" s="485">
        <v>0</v>
      </c>
      <c r="P79" s="485">
        <v>0</v>
      </c>
    </row>
    <row r="80" spans="2:19" ht="14.25" x14ac:dyDescent="0.3">
      <c r="B80" s="139">
        <v>44228</v>
      </c>
      <c r="C80" s="15">
        <v>2754</v>
      </c>
      <c r="D80" s="485">
        <v>0</v>
      </c>
      <c r="E80" s="485">
        <v>2424</v>
      </c>
      <c r="F80" s="485">
        <v>0</v>
      </c>
      <c r="G80" s="485">
        <v>0</v>
      </c>
      <c r="H80" s="870">
        <v>0</v>
      </c>
      <c r="I80" s="485">
        <v>0</v>
      </c>
      <c r="J80" s="485">
        <v>0</v>
      </c>
      <c r="K80" s="485">
        <v>0</v>
      </c>
      <c r="L80" s="485">
        <v>330</v>
      </c>
      <c r="M80" s="485">
        <v>0</v>
      </c>
      <c r="N80" s="485">
        <v>0</v>
      </c>
      <c r="O80" s="485">
        <v>0</v>
      </c>
      <c r="P80" s="485">
        <v>0</v>
      </c>
    </row>
    <row r="81" spans="2:16" ht="14.25" x14ac:dyDescent="0.3">
      <c r="B81" s="139">
        <v>44256</v>
      </c>
      <c r="C81" s="15">
        <v>2075</v>
      </c>
      <c r="D81" s="485">
        <v>0</v>
      </c>
      <c r="E81" s="485">
        <v>1278</v>
      </c>
      <c r="F81" s="485">
        <v>0</v>
      </c>
      <c r="G81" s="485">
        <v>0</v>
      </c>
      <c r="H81" s="870">
        <v>0</v>
      </c>
      <c r="I81" s="485">
        <v>797</v>
      </c>
      <c r="J81" s="485">
        <v>0</v>
      </c>
      <c r="K81" s="485">
        <v>0</v>
      </c>
      <c r="L81" s="485">
        <v>0</v>
      </c>
      <c r="M81" s="485">
        <v>0</v>
      </c>
      <c r="N81" s="485">
        <v>0</v>
      </c>
      <c r="O81" s="485">
        <v>0</v>
      </c>
      <c r="P81" s="485">
        <v>0</v>
      </c>
    </row>
    <row r="82" spans="2:16" ht="14.25" x14ac:dyDescent="0.3">
      <c r="B82" s="139">
        <v>44287</v>
      </c>
      <c r="C82" s="15">
        <v>1616</v>
      </c>
      <c r="D82" s="485">
        <v>0</v>
      </c>
      <c r="E82" s="485">
        <v>1616</v>
      </c>
      <c r="F82" s="485">
        <v>0</v>
      </c>
      <c r="G82" s="485">
        <v>0</v>
      </c>
      <c r="H82" s="870">
        <v>0</v>
      </c>
      <c r="I82" s="485">
        <v>0</v>
      </c>
      <c r="J82" s="485">
        <v>0</v>
      </c>
      <c r="K82" s="485">
        <v>0</v>
      </c>
      <c r="L82" s="485">
        <v>0</v>
      </c>
      <c r="M82" s="485">
        <v>0</v>
      </c>
      <c r="N82" s="485">
        <v>0</v>
      </c>
      <c r="O82" s="485">
        <v>0</v>
      </c>
      <c r="P82" s="485">
        <v>0</v>
      </c>
    </row>
    <row r="83" spans="2:16" ht="15" thickBot="1" x14ac:dyDescent="0.35">
      <c r="B83" s="700">
        <v>44317</v>
      </c>
      <c r="C83" s="409">
        <v>1799</v>
      </c>
      <c r="D83" s="572">
        <v>0</v>
      </c>
      <c r="E83" s="572">
        <v>1743</v>
      </c>
      <c r="F83" s="572">
        <v>0</v>
      </c>
      <c r="G83" s="572">
        <v>0</v>
      </c>
      <c r="H83" s="873">
        <v>0</v>
      </c>
      <c r="I83" s="572">
        <v>56</v>
      </c>
      <c r="J83" s="572">
        <v>0</v>
      </c>
      <c r="K83" s="572">
        <v>0</v>
      </c>
      <c r="L83" s="572">
        <v>0</v>
      </c>
      <c r="M83" s="572">
        <v>0</v>
      </c>
      <c r="N83" s="572">
        <v>0</v>
      </c>
      <c r="O83" s="572">
        <v>0</v>
      </c>
      <c r="P83" s="572">
        <v>0</v>
      </c>
    </row>
    <row r="85" spans="2:16" ht="14.25" x14ac:dyDescent="0.3">
      <c r="B85" s="17" t="s">
        <v>48</v>
      </c>
    </row>
    <row r="86" spans="2:16" ht="14.25" x14ac:dyDescent="0.3">
      <c r="B86" s="685" t="s">
        <v>866</v>
      </c>
    </row>
    <row r="87" spans="2:16" ht="14.25" x14ac:dyDescent="0.3">
      <c r="B87" s="19" t="str">
        <f>'Total según destino 302 M'!B86</f>
        <v>Consultado por última vez el 23 de julio de 2021</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zoomScaleNormal="100" workbookViewId="0">
      <pane xSplit="2" ySplit="6" topLeftCell="C61"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917</v>
      </c>
    </row>
    <row r="4" spans="2:17" ht="14.25" thickBot="1" x14ac:dyDescent="0.3"/>
    <row r="5" spans="2:17" s="134" customFormat="1" ht="25.5" customHeight="1" thickBot="1" x14ac:dyDescent="0.25">
      <c r="B5" s="1096"/>
      <c r="C5" s="1092" t="s">
        <v>36</v>
      </c>
      <c r="D5" s="1098" t="s">
        <v>18</v>
      </c>
      <c r="E5" s="1099"/>
      <c r="F5" s="1092" t="s">
        <v>37</v>
      </c>
      <c r="G5" s="1092" t="s">
        <v>38</v>
      </c>
      <c r="H5" s="1092" t="s">
        <v>39</v>
      </c>
      <c r="I5" s="1092" t="s">
        <v>40</v>
      </c>
      <c r="J5" s="1092" t="s">
        <v>41</v>
      </c>
      <c r="K5" s="1092" t="s">
        <v>42</v>
      </c>
      <c r="L5" s="1092" t="s">
        <v>43</v>
      </c>
      <c r="M5" s="1094" t="s">
        <v>44</v>
      </c>
      <c r="N5" s="1092" t="s">
        <v>45</v>
      </c>
      <c r="O5" s="1092" t="s">
        <v>46</v>
      </c>
      <c r="P5" s="1094" t="s">
        <v>47</v>
      </c>
      <c r="Q5" s="135"/>
    </row>
    <row r="6" spans="2:17" s="134" customFormat="1" thickBot="1" x14ac:dyDescent="0.25">
      <c r="B6" s="1102"/>
      <c r="C6" s="1100"/>
      <c r="D6" s="907" t="s">
        <v>21</v>
      </c>
      <c r="E6" s="907" t="s">
        <v>22</v>
      </c>
      <c r="F6" s="1100"/>
      <c r="G6" s="1100"/>
      <c r="H6" s="1100"/>
      <c r="I6" s="1100"/>
      <c r="J6" s="1100"/>
      <c r="K6" s="1100"/>
      <c r="L6" s="1100"/>
      <c r="M6" s="1101"/>
      <c r="N6" s="1100"/>
      <c r="O6" s="1100"/>
      <c r="P6" s="1101"/>
      <c r="Q6" s="135"/>
    </row>
    <row r="7" spans="2:17" x14ac:dyDescent="0.25">
      <c r="B7" s="868">
        <v>42005</v>
      </c>
      <c r="C7" s="62">
        <v>404896</v>
      </c>
      <c r="D7" s="73">
        <v>46987</v>
      </c>
      <c r="E7" s="73">
        <v>275578</v>
      </c>
      <c r="F7" s="73">
        <v>7871</v>
      </c>
      <c r="G7" s="73">
        <v>176</v>
      </c>
      <c r="H7" s="73">
        <v>12862</v>
      </c>
      <c r="I7" s="73">
        <v>11977</v>
      </c>
      <c r="J7" s="73">
        <v>14491</v>
      </c>
      <c r="K7" s="73">
        <v>10344</v>
      </c>
      <c r="L7" s="73">
        <v>1850</v>
      </c>
      <c r="M7" s="73">
        <v>20083</v>
      </c>
      <c r="N7" s="73">
        <v>486</v>
      </c>
      <c r="O7" s="73">
        <v>2045</v>
      </c>
      <c r="P7" s="74">
        <v>146</v>
      </c>
    </row>
    <row r="8" spans="2:17" ht="14.25" x14ac:dyDescent="0.3">
      <c r="B8" s="868">
        <v>42036</v>
      </c>
      <c r="C8" s="65">
        <v>287003</v>
      </c>
      <c r="D8" s="870">
        <v>23015</v>
      </c>
      <c r="E8" s="870">
        <v>187883</v>
      </c>
      <c r="F8" s="870">
        <v>19857</v>
      </c>
      <c r="G8" s="870">
        <v>607</v>
      </c>
      <c r="H8" s="870">
        <v>1510</v>
      </c>
      <c r="I8" s="870">
        <v>18065</v>
      </c>
      <c r="J8" s="870">
        <v>11362</v>
      </c>
      <c r="K8" s="870">
        <v>5711</v>
      </c>
      <c r="L8" s="870">
        <v>0</v>
      </c>
      <c r="M8" s="870">
        <v>7400</v>
      </c>
      <c r="N8" s="870">
        <v>833</v>
      </c>
      <c r="O8" s="870">
        <v>10760</v>
      </c>
      <c r="P8" s="686">
        <v>0</v>
      </c>
    </row>
    <row r="9" spans="2:17" ht="14.25" x14ac:dyDescent="0.3">
      <c r="B9" s="868">
        <v>42064</v>
      </c>
      <c r="C9" s="65">
        <v>223446</v>
      </c>
      <c r="D9" s="870">
        <v>27461</v>
      </c>
      <c r="E9" s="870">
        <v>148435</v>
      </c>
      <c r="F9" s="870">
        <v>8449</v>
      </c>
      <c r="G9" s="870">
        <v>31</v>
      </c>
      <c r="H9" s="870">
        <v>9642</v>
      </c>
      <c r="I9" s="870">
        <v>9153</v>
      </c>
      <c r="J9" s="870">
        <v>8931</v>
      </c>
      <c r="K9" s="870">
        <v>2099</v>
      </c>
      <c r="L9" s="870">
        <v>445</v>
      </c>
      <c r="M9" s="870">
        <v>2983</v>
      </c>
      <c r="N9" s="870">
        <v>2412</v>
      </c>
      <c r="O9" s="870">
        <v>3261</v>
      </c>
      <c r="P9" s="686">
        <v>144</v>
      </c>
    </row>
    <row r="10" spans="2:17" ht="14.25" x14ac:dyDescent="0.3">
      <c r="B10" s="868">
        <v>42095</v>
      </c>
      <c r="C10" s="65">
        <v>531140</v>
      </c>
      <c r="D10" s="870">
        <v>46358</v>
      </c>
      <c r="E10" s="870">
        <v>340901</v>
      </c>
      <c r="F10" s="870">
        <v>5575</v>
      </c>
      <c r="G10" s="870">
        <v>49544</v>
      </c>
      <c r="H10" s="870">
        <v>17861</v>
      </c>
      <c r="I10" s="870">
        <v>36737</v>
      </c>
      <c r="J10" s="870">
        <v>1150</v>
      </c>
      <c r="K10" s="870">
        <v>22558</v>
      </c>
      <c r="L10" s="870">
        <v>2162</v>
      </c>
      <c r="M10" s="870">
        <v>702</v>
      </c>
      <c r="N10" s="870">
        <v>664</v>
      </c>
      <c r="O10" s="870">
        <v>6928</v>
      </c>
      <c r="P10" s="686">
        <v>0</v>
      </c>
    </row>
    <row r="11" spans="2:17" ht="14.25" x14ac:dyDescent="0.3">
      <c r="B11" s="868">
        <v>42125</v>
      </c>
      <c r="C11" s="65">
        <v>253724</v>
      </c>
      <c r="D11" s="870">
        <v>14313</v>
      </c>
      <c r="E11" s="870">
        <v>162955</v>
      </c>
      <c r="F11" s="870">
        <v>9503</v>
      </c>
      <c r="G11" s="870">
        <v>3586</v>
      </c>
      <c r="H11" s="870">
        <v>10350</v>
      </c>
      <c r="I11" s="870">
        <v>37338</v>
      </c>
      <c r="J11" s="870">
        <v>1209</v>
      </c>
      <c r="K11" s="870">
        <v>10441</v>
      </c>
      <c r="L11" s="870">
        <v>1493</v>
      </c>
      <c r="M11" s="870">
        <v>0</v>
      </c>
      <c r="N11" s="870">
        <v>470</v>
      </c>
      <c r="O11" s="870">
        <v>1539</v>
      </c>
      <c r="P11" s="686">
        <v>527</v>
      </c>
    </row>
    <row r="12" spans="2:17" ht="14.25" x14ac:dyDescent="0.3">
      <c r="B12" s="868">
        <v>42156</v>
      </c>
      <c r="C12" s="65">
        <v>610736</v>
      </c>
      <c r="D12" s="870">
        <v>165745</v>
      </c>
      <c r="E12" s="870">
        <v>305119</v>
      </c>
      <c r="F12" s="870">
        <v>24460</v>
      </c>
      <c r="G12" s="870">
        <v>2149</v>
      </c>
      <c r="H12" s="870">
        <v>15382</v>
      </c>
      <c r="I12" s="870">
        <v>37240</v>
      </c>
      <c r="J12" s="870">
        <v>48601</v>
      </c>
      <c r="K12" s="870">
        <v>5635</v>
      </c>
      <c r="L12" s="870">
        <v>1963</v>
      </c>
      <c r="M12" s="870">
        <v>1880</v>
      </c>
      <c r="N12" s="870">
        <v>332</v>
      </c>
      <c r="O12" s="870">
        <v>2119</v>
      </c>
      <c r="P12" s="686">
        <v>111</v>
      </c>
    </row>
    <row r="13" spans="2:17" ht="14.25" x14ac:dyDescent="0.3">
      <c r="B13" s="868">
        <v>42186</v>
      </c>
      <c r="C13" s="65">
        <v>431802</v>
      </c>
      <c r="D13" s="870">
        <v>31966</v>
      </c>
      <c r="E13" s="870">
        <v>296638</v>
      </c>
      <c r="F13" s="870">
        <v>2746</v>
      </c>
      <c r="G13" s="870">
        <v>20848</v>
      </c>
      <c r="H13" s="870">
        <v>2001</v>
      </c>
      <c r="I13" s="870">
        <v>18759</v>
      </c>
      <c r="J13" s="870">
        <v>15220</v>
      </c>
      <c r="K13" s="870">
        <v>8863</v>
      </c>
      <c r="L13" s="870">
        <v>29408</v>
      </c>
      <c r="M13" s="870">
        <v>218</v>
      </c>
      <c r="N13" s="870">
        <v>1439</v>
      </c>
      <c r="O13" s="870">
        <v>3696</v>
      </c>
      <c r="P13" s="686">
        <v>0</v>
      </c>
    </row>
    <row r="14" spans="2:17" ht="14.25" x14ac:dyDescent="0.3">
      <c r="B14" s="868">
        <v>42217</v>
      </c>
      <c r="C14" s="65">
        <v>404516</v>
      </c>
      <c r="D14" s="870">
        <v>40301</v>
      </c>
      <c r="E14" s="870">
        <v>252864</v>
      </c>
      <c r="F14" s="870">
        <v>53541</v>
      </c>
      <c r="G14" s="870">
        <v>53</v>
      </c>
      <c r="H14" s="870">
        <v>6096</v>
      </c>
      <c r="I14" s="870">
        <v>42681</v>
      </c>
      <c r="J14" s="870">
        <v>4891</v>
      </c>
      <c r="K14" s="870">
        <v>2626</v>
      </c>
      <c r="L14" s="870">
        <v>256</v>
      </c>
      <c r="M14" s="870">
        <v>0</v>
      </c>
      <c r="N14" s="870">
        <v>784</v>
      </c>
      <c r="O14" s="870">
        <v>190</v>
      </c>
      <c r="P14" s="686">
        <v>233</v>
      </c>
    </row>
    <row r="15" spans="2:17" ht="14.25" x14ac:dyDescent="0.3">
      <c r="B15" s="868">
        <v>42248</v>
      </c>
      <c r="C15" s="65">
        <v>350683</v>
      </c>
      <c r="D15" s="870">
        <v>34572</v>
      </c>
      <c r="E15" s="870">
        <v>173992</v>
      </c>
      <c r="F15" s="870">
        <v>1668</v>
      </c>
      <c r="G15" s="870">
        <v>14108</v>
      </c>
      <c r="H15" s="870">
        <v>24430</v>
      </c>
      <c r="I15" s="870">
        <v>39203</v>
      </c>
      <c r="J15" s="870">
        <v>6815</v>
      </c>
      <c r="K15" s="870">
        <v>11373</v>
      </c>
      <c r="L15" s="870">
        <v>36945</v>
      </c>
      <c r="M15" s="870">
        <v>0</v>
      </c>
      <c r="N15" s="870">
        <v>700</v>
      </c>
      <c r="O15" s="870">
        <v>4478</v>
      </c>
      <c r="P15" s="686">
        <v>2399</v>
      </c>
    </row>
    <row r="16" spans="2:17" ht="14.25" x14ac:dyDescent="0.3">
      <c r="B16" s="868">
        <v>42278</v>
      </c>
      <c r="C16" s="65">
        <v>283221</v>
      </c>
      <c r="D16" s="870">
        <v>74907</v>
      </c>
      <c r="E16" s="870">
        <v>171681</v>
      </c>
      <c r="F16" s="870">
        <v>390</v>
      </c>
      <c r="G16" s="870">
        <v>261</v>
      </c>
      <c r="H16" s="870">
        <v>13805</v>
      </c>
      <c r="I16" s="870">
        <v>9307</v>
      </c>
      <c r="J16" s="870">
        <v>2913</v>
      </c>
      <c r="K16" s="870">
        <v>1776</v>
      </c>
      <c r="L16" s="870">
        <v>0</v>
      </c>
      <c r="M16" s="870">
        <v>0</v>
      </c>
      <c r="N16" s="870">
        <v>1698</v>
      </c>
      <c r="O16" s="870">
        <v>4296</v>
      </c>
      <c r="P16" s="686">
        <v>2187</v>
      </c>
    </row>
    <row r="17" spans="2:16" ht="14.25" x14ac:dyDescent="0.3">
      <c r="B17" s="868">
        <v>42309</v>
      </c>
      <c r="C17" s="65">
        <v>235819</v>
      </c>
      <c r="D17" s="870">
        <v>3105</v>
      </c>
      <c r="E17" s="870">
        <v>178267</v>
      </c>
      <c r="F17" s="870">
        <v>20783</v>
      </c>
      <c r="G17" s="870">
        <v>622</v>
      </c>
      <c r="H17" s="870">
        <v>3148</v>
      </c>
      <c r="I17" s="870">
        <v>18795</v>
      </c>
      <c r="J17" s="870">
        <v>5832</v>
      </c>
      <c r="K17" s="870">
        <v>992</v>
      </c>
      <c r="L17" s="870">
        <v>1297</v>
      </c>
      <c r="M17" s="870">
        <v>163</v>
      </c>
      <c r="N17" s="870">
        <v>822</v>
      </c>
      <c r="O17" s="870">
        <v>880</v>
      </c>
      <c r="P17" s="686">
        <v>1113</v>
      </c>
    </row>
    <row r="18" spans="2:16" ht="14.25" x14ac:dyDescent="0.3">
      <c r="B18" s="868">
        <v>42339</v>
      </c>
      <c r="C18" s="65">
        <v>779547</v>
      </c>
      <c r="D18" s="870">
        <v>44393</v>
      </c>
      <c r="E18" s="870">
        <v>456629</v>
      </c>
      <c r="F18" s="870">
        <v>24110</v>
      </c>
      <c r="G18" s="870">
        <v>21047</v>
      </c>
      <c r="H18" s="870">
        <v>85308</v>
      </c>
      <c r="I18" s="870">
        <v>101104</v>
      </c>
      <c r="J18" s="870">
        <v>31367</v>
      </c>
      <c r="K18" s="870">
        <v>1289</v>
      </c>
      <c r="L18" s="870">
        <v>0</v>
      </c>
      <c r="M18" s="870">
        <v>49</v>
      </c>
      <c r="N18" s="870">
        <v>9846</v>
      </c>
      <c r="O18" s="870">
        <v>2604</v>
      </c>
      <c r="P18" s="686">
        <v>1801</v>
      </c>
    </row>
    <row r="19" spans="2:16" ht="14.25" x14ac:dyDescent="0.3">
      <c r="B19" s="868">
        <v>42370</v>
      </c>
      <c r="C19" s="65">
        <v>151650</v>
      </c>
      <c r="D19" s="870">
        <v>8490</v>
      </c>
      <c r="E19" s="870">
        <v>121075</v>
      </c>
      <c r="F19" s="870">
        <v>4206</v>
      </c>
      <c r="G19" s="870">
        <v>2000</v>
      </c>
      <c r="H19" s="870">
        <v>393</v>
      </c>
      <c r="I19" s="870">
        <v>6275</v>
      </c>
      <c r="J19" s="870">
        <v>2090</v>
      </c>
      <c r="K19" s="870">
        <v>0</v>
      </c>
      <c r="L19" s="870">
        <v>3604</v>
      </c>
      <c r="M19" s="870">
        <v>665</v>
      </c>
      <c r="N19" s="870">
        <v>0</v>
      </c>
      <c r="O19" s="870">
        <v>2852</v>
      </c>
      <c r="P19" s="686">
        <v>0</v>
      </c>
    </row>
    <row r="20" spans="2:16" ht="14.25" x14ac:dyDescent="0.3">
      <c r="B20" s="868">
        <v>42401</v>
      </c>
      <c r="C20" s="65">
        <v>234924</v>
      </c>
      <c r="D20" s="870">
        <v>1514</v>
      </c>
      <c r="E20" s="870">
        <v>87088</v>
      </c>
      <c r="F20" s="870">
        <v>1953</v>
      </c>
      <c r="G20" s="870">
        <v>37</v>
      </c>
      <c r="H20" s="870">
        <v>8192</v>
      </c>
      <c r="I20" s="870">
        <v>130337</v>
      </c>
      <c r="J20" s="870">
        <v>0</v>
      </c>
      <c r="K20" s="870">
        <v>0</v>
      </c>
      <c r="L20" s="870">
        <v>2141</v>
      </c>
      <c r="M20" s="870">
        <v>0</v>
      </c>
      <c r="N20" s="870">
        <v>2366</v>
      </c>
      <c r="O20" s="870">
        <v>1296</v>
      </c>
      <c r="P20" s="686">
        <v>0</v>
      </c>
    </row>
    <row r="21" spans="2:16" ht="14.25" x14ac:dyDescent="0.3">
      <c r="B21" s="868">
        <v>42430</v>
      </c>
      <c r="C21" s="65">
        <v>282885</v>
      </c>
      <c r="D21" s="870">
        <v>13764</v>
      </c>
      <c r="E21" s="870">
        <v>215545</v>
      </c>
      <c r="F21" s="870">
        <v>4451</v>
      </c>
      <c r="G21" s="870">
        <v>306</v>
      </c>
      <c r="H21" s="870">
        <v>13794</v>
      </c>
      <c r="I21" s="870">
        <v>8414</v>
      </c>
      <c r="J21" s="870">
        <v>455</v>
      </c>
      <c r="K21" s="870">
        <v>266</v>
      </c>
      <c r="L21" s="870">
        <v>24071</v>
      </c>
      <c r="M21" s="870">
        <v>0</v>
      </c>
      <c r="N21" s="870">
        <v>61</v>
      </c>
      <c r="O21" s="870">
        <v>1322</v>
      </c>
      <c r="P21" s="686">
        <v>436</v>
      </c>
    </row>
    <row r="22" spans="2:16" ht="14.25" x14ac:dyDescent="0.3">
      <c r="B22" s="868">
        <v>42461</v>
      </c>
      <c r="C22" s="65">
        <v>476386</v>
      </c>
      <c r="D22" s="870">
        <v>133890</v>
      </c>
      <c r="E22" s="870">
        <v>232410</v>
      </c>
      <c r="F22" s="870">
        <v>18113</v>
      </c>
      <c r="G22" s="870">
        <v>18781</v>
      </c>
      <c r="H22" s="870">
        <v>2330</v>
      </c>
      <c r="I22" s="870">
        <v>17095</v>
      </c>
      <c r="J22" s="870">
        <v>7673</v>
      </c>
      <c r="K22" s="870">
        <v>11729</v>
      </c>
      <c r="L22" s="870">
        <v>31579</v>
      </c>
      <c r="M22" s="870">
        <v>73</v>
      </c>
      <c r="N22" s="870">
        <v>720</v>
      </c>
      <c r="O22" s="870">
        <v>1757</v>
      </c>
      <c r="P22" s="686">
        <v>236</v>
      </c>
    </row>
    <row r="23" spans="2:16" ht="14.25" x14ac:dyDescent="0.3">
      <c r="B23" s="868">
        <v>42491</v>
      </c>
      <c r="C23" s="65">
        <v>327677</v>
      </c>
      <c r="D23" s="870">
        <v>6973</v>
      </c>
      <c r="E23" s="870">
        <v>221788</v>
      </c>
      <c r="F23" s="870">
        <v>17427</v>
      </c>
      <c r="G23" s="870">
        <v>8010</v>
      </c>
      <c r="H23" s="870">
        <v>26803</v>
      </c>
      <c r="I23" s="870">
        <v>23633</v>
      </c>
      <c r="J23" s="870">
        <v>6593</v>
      </c>
      <c r="K23" s="870">
        <v>335</v>
      </c>
      <c r="L23" s="870">
        <v>13963</v>
      </c>
      <c r="M23" s="870">
        <v>0</v>
      </c>
      <c r="N23" s="870">
        <v>1288</v>
      </c>
      <c r="O23" s="870">
        <v>772</v>
      </c>
      <c r="P23" s="686">
        <v>92</v>
      </c>
    </row>
    <row r="24" spans="2:16" ht="14.25" x14ac:dyDescent="0.3">
      <c r="B24" s="868">
        <v>42522</v>
      </c>
      <c r="C24" s="65">
        <v>245851</v>
      </c>
      <c r="D24" s="870">
        <v>9922</v>
      </c>
      <c r="E24" s="870">
        <v>171772</v>
      </c>
      <c r="F24" s="870">
        <v>5166</v>
      </c>
      <c r="G24" s="870">
        <v>5640</v>
      </c>
      <c r="H24" s="870">
        <v>9451</v>
      </c>
      <c r="I24" s="870">
        <v>19304</v>
      </c>
      <c r="J24" s="870">
        <v>6470</v>
      </c>
      <c r="K24" s="870">
        <v>2831</v>
      </c>
      <c r="L24" s="870">
        <v>1052</v>
      </c>
      <c r="M24" s="870">
        <v>7797</v>
      </c>
      <c r="N24" s="870">
        <v>0</v>
      </c>
      <c r="O24" s="870">
        <v>6446</v>
      </c>
      <c r="P24" s="686">
        <v>0</v>
      </c>
    </row>
    <row r="25" spans="2:16" ht="14.25" x14ac:dyDescent="0.3">
      <c r="B25" s="868">
        <v>42552</v>
      </c>
      <c r="C25" s="65">
        <v>311393</v>
      </c>
      <c r="D25" s="870">
        <v>1850</v>
      </c>
      <c r="E25" s="870">
        <v>206922</v>
      </c>
      <c r="F25" s="870">
        <v>4053</v>
      </c>
      <c r="G25" s="870">
        <v>2045</v>
      </c>
      <c r="H25" s="870">
        <v>41903</v>
      </c>
      <c r="I25" s="870">
        <v>35884</v>
      </c>
      <c r="J25" s="870">
        <v>15314</v>
      </c>
      <c r="K25" s="870">
        <v>662</v>
      </c>
      <c r="L25" s="870">
        <v>263</v>
      </c>
      <c r="M25" s="870">
        <v>778</v>
      </c>
      <c r="N25" s="870">
        <v>784</v>
      </c>
      <c r="O25" s="870">
        <v>462</v>
      </c>
      <c r="P25" s="686">
        <v>473</v>
      </c>
    </row>
    <row r="26" spans="2:16" ht="14.25" x14ac:dyDescent="0.3">
      <c r="B26" s="868">
        <v>42583</v>
      </c>
      <c r="C26" s="65">
        <v>323217</v>
      </c>
      <c r="D26" s="870">
        <v>21093</v>
      </c>
      <c r="E26" s="870">
        <v>248848</v>
      </c>
      <c r="F26" s="870">
        <v>3268</v>
      </c>
      <c r="G26" s="870">
        <v>4377</v>
      </c>
      <c r="H26" s="870">
        <v>5777</v>
      </c>
      <c r="I26" s="870">
        <v>18035</v>
      </c>
      <c r="J26" s="870">
        <v>8625</v>
      </c>
      <c r="K26" s="870">
        <v>4486</v>
      </c>
      <c r="L26" s="870">
        <v>3649</v>
      </c>
      <c r="M26" s="870">
        <v>3554</v>
      </c>
      <c r="N26" s="870">
        <v>944</v>
      </c>
      <c r="O26" s="870">
        <v>521</v>
      </c>
      <c r="P26" s="686">
        <v>40</v>
      </c>
    </row>
    <row r="27" spans="2:16" ht="14.25" x14ac:dyDescent="0.3">
      <c r="B27" s="868">
        <v>42614</v>
      </c>
      <c r="C27" s="65">
        <v>355417</v>
      </c>
      <c r="D27" s="870">
        <v>772</v>
      </c>
      <c r="E27" s="870">
        <v>271417</v>
      </c>
      <c r="F27" s="870">
        <v>6185</v>
      </c>
      <c r="G27" s="870">
        <v>16884</v>
      </c>
      <c r="H27" s="870">
        <v>9140</v>
      </c>
      <c r="I27" s="870">
        <v>18891</v>
      </c>
      <c r="J27" s="870">
        <v>2595</v>
      </c>
      <c r="K27" s="870">
        <v>3438</v>
      </c>
      <c r="L27" s="870">
        <v>0</v>
      </c>
      <c r="M27" s="870">
        <v>0</v>
      </c>
      <c r="N27" s="870">
        <v>864</v>
      </c>
      <c r="O27" s="870">
        <v>24590</v>
      </c>
      <c r="P27" s="686">
        <v>641</v>
      </c>
    </row>
    <row r="28" spans="2:16" ht="14.25" x14ac:dyDescent="0.3">
      <c r="B28" s="868">
        <v>42644</v>
      </c>
      <c r="C28" s="65">
        <v>328275</v>
      </c>
      <c r="D28" s="870">
        <v>1035</v>
      </c>
      <c r="E28" s="870">
        <v>176585</v>
      </c>
      <c r="F28" s="870">
        <v>12040</v>
      </c>
      <c r="G28" s="870">
        <v>290</v>
      </c>
      <c r="H28" s="870">
        <v>57737</v>
      </c>
      <c r="I28" s="870">
        <v>66326</v>
      </c>
      <c r="J28" s="870">
        <v>4171</v>
      </c>
      <c r="K28" s="870">
        <v>2684</v>
      </c>
      <c r="L28" s="870">
        <v>565</v>
      </c>
      <c r="M28" s="870">
        <v>0</v>
      </c>
      <c r="N28" s="870">
        <v>1320</v>
      </c>
      <c r="O28" s="870">
        <v>5154</v>
      </c>
      <c r="P28" s="686">
        <v>368</v>
      </c>
    </row>
    <row r="29" spans="2:16" ht="14.25" x14ac:dyDescent="0.3">
      <c r="B29" s="868">
        <v>42675</v>
      </c>
      <c r="C29" s="65">
        <v>273932</v>
      </c>
      <c r="D29" s="870">
        <v>537</v>
      </c>
      <c r="E29" s="870">
        <v>214717</v>
      </c>
      <c r="F29" s="870">
        <v>1130</v>
      </c>
      <c r="G29" s="870">
        <v>155</v>
      </c>
      <c r="H29" s="870">
        <v>8466</v>
      </c>
      <c r="I29" s="870">
        <v>18413</v>
      </c>
      <c r="J29" s="870">
        <v>5690</v>
      </c>
      <c r="K29" s="870">
        <v>18429</v>
      </c>
      <c r="L29" s="870">
        <v>470</v>
      </c>
      <c r="M29" s="870">
        <v>0</v>
      </c>
      <c r="N29" s="870">
        <v>2053</v>
      </c>
      <c r="O29" s="870">
        <v>1760</v>
      </c>
      <c r="P29" s="686">
        <v>2112</v>
      </c>
    </row>
    <row r="30" spans="2:16" ht="14.25" x14ac:dyDescent="0.3">
      <c r="B30" s="868">
        <v>42705</v>
      </c>
      <c r="C30" s="65">
        <v>298281</v>
      </c>
      <c r="D30" s="870">
        <v>12783</v>
      </c>
      <c r="E30" s="870">
        <v>239721</v>
      </c>
      <c r="F30" s="870">
        <v>11638</v>
      </c>
      <c r="G30" s="870">
        <v>1076</v>
      </c>
      <c r="H30" s="870">
        <v>3279</v>
      </c>
      <c r="I30" s="870">
        <v>13240</v>
      </c>
      <c r="J30" s="870">
        <v>5957</v>
      </c>
      <c r="K30" s="870">
        <v>2132</v>
      </c>
      <c r="L30" s="870">
        <v>4497</v>
      </c>
      <c r="M30" s="870">
        <v>0</v>
      </c>
      <c r="N30" s="870">
        <v>0</v>
      </c>
      <c r="O30" s="870">
        <v>906</v>
      </c>
      <c r="P30" s="686">
        <v>3052</v>
      </c>
    </row>
    <row r="31" spans="2:16" ht="14.25" x14ac:dyDescent="0.3">
      <c r="B31" s="868">
        <v>42736</v>
      </c>
      <c r="C31" s="65">
        <v>291843</v>
      </c>
      <c r="D31" s="870">
        <v>23980</v>
      </c>
      <c r="E31" s="870">
        <v>196640</v>
      </c>
      <c r="F31" s="870">
        <v>3152</v>
      </c>
      <c r="G31" s="870">
        <v>895</v>
      </c>
      <c r="H31" s="870">
        <v>1116</v>
      </c>
      <c r="I31" s="870">
        <v>23376</v>
      </c>
      <c r="J31" s="870">
        <v>12728</v>
      </c>
      <c r="K31" s="870">
        <v>9177</v>
      </c>
      <c r="L31" s="870">
        <v>18384</v>
      </c>
      <c r="M31" s="870">
        <v>0</v>
      </c>
      <c r="N31" s="870">
        <v>672</v>
      </c>
      <c r="O31" s="870">
        <v>1723</v>
      </c>
      <c r="P31" s="686">
        <v>0</v>
      </c>
    </row>
    <row r="32" spans="2:16" ht="14.25" x14ac:dyDescent="0.3">
      <c r="B32" s="868">
        <v>42767</v>
      </c>
      <c r="C32" s="65">
        <v>440242</v>
      </c>
      <c r="D32" s="870">
        <v>3916</v>
      </c>
      <c r="E32" s="870">
        <v>387004</v>
      </c>
      <c r="F32" s="870">
        <v>2812</v>
      </c>
      <c r="G32" s="870">
        <v>275</v>
      </c>
      <c r="H32" s="870">
        <v>27181</v>
      </c>
      <c r="I32" s="870">
        <v>15247</v>
      </c>
      <c r="J32" s="870">
        <v>1298</v>
      </c>
      <c r="K32" s="870">
        <v>638</v>
      </c>
      <c r="L32" s="870">
        <v>470</v>
      </c>
      <c r="M32" s="870">
        <v>0</v>
      </c>
      <c r="N32" s="870">
        <v>192</v>
      </c>
      <c r="O32" s="870">
        <v>971</v>
      </c>
      <c r="P32" s="686">
        <v>238</v>
      </c>
    </row>
    <row r="33" spans="2:16" ht="14.25" x14ac:dyDescent="0.3">
      <c r="B33" s="868">
        <v>42795</v>
      </c>
      <c r="C33" s="65">
        <v>209294</v>
      </c>
      <c r="D33" s="870">
        <v>2449</v>
      </c>
      <c r="E33" s="870">
        <v>139784</v>
      </c>
      <c r="F33" s="870">
        <v>11687</v>
      </c>
      <c r="G33" s="870">
        <v>2250</v>
      </c>
      <c r="H33" s="870">
        <v>6191</v>
      </c>
      <c r="I33" s="870">
        <v>14421</v>
      </c>
      <c r="J33" s="870">
        <v>173</v>
      </c>
      <c r="K33" s="870">
        <v>6953</v>
      </c>
      <c r="L33" s="870">
        <v>1494</v>
      </c>
      <c r="M33" s="870">
        <v>663</v>
      </c>
      <c r="N33" s="870">
        <v>6092</v>
      </c>
      <c r="O33" s="870">
        <v>16322</v>
      </c>
      <c r="P33" s="686">
        <v>815</v>
      </c>
    </row>
    <row r="34" spans="2:16" ht="14.25" x14ac:dyDescent="0.3">
      <c r="B34" s="868">
        <v>42826</v>
      </c>
      <c r="C34" s="65">
        <v>304285</v>
      </c>
      <c r="D34" s="870">
        <v>13852</v>
      </c>
      <c r="E34" s="870">
        <v>128296</v>
      </c>
      <c r="F34" s="870">
        <v>458</v>
      </c>
      <c r="G34" s="870">
        <v>940</v>
      </c>
      <c r="H34" s="870">
        <v>143844</v>
      </c>
      <c r="I34" s="870">
        <v>7534</v>
      </c>
      <c r="J34" s="870">
        <v>2537</v>
      </c>
      <c r="K34" s="870">
        <v>740</v>
      </c>
      <c r="L34" s="870">
        <v>0</v>
      </c>
      <c r="M34" s="870">
        <v>61</v>
      </c>
      <c r="N34" s="870">
        <v>0</v>
      </c>
      <c r="O34" s="870">
        <v>5970</v>
      </c>
      <c r="P34" s="686">
        <v>53</v>
      </c>
    </row>
    <row r="35" spans="2:16" ht="14.25" x14ac:dyDescent="0.3">
      <c r="B35" s="868">
        <v>42856</v>
      </c>
      <c r="C35" s="65">
        <v>375620</v>
      </c>
      <c r="D35" s="870">
        <v>0</v>
      </c>
      <c r="E35" s="870">
        <v>325480</v>
      </c>
      <c r="F35" s="870">
        <v>950</v>
      </c>
      <c r="G35" s="870">
        <v>2808</v>
      </c>
      <c r="H35" s="870">
        <v>24262</v>
      </c>
      <c r="I35" s="870">
        <v>12847</v>
      </c>
      <c r="J35" s="870">
        <v>419</v>
      </c>
      <c r="K35" s="870">
        <v>3372</v>
      </c>
      <c r="L35" s="870">
        <v>2462</v>
      </c>
      <c r="M35" s="870">
        <v>161</v>
      </c>
      <c r="N35" s="870">
        <v>593</v>
      </c>
      <c r="O35" s="870">
        <v>292</v>
      </c>
      <c r="P35" s="686">
        <v>1974</v>
      </c>
    </row>
    <row r="36" spans="2:16" ht="14.25" x14ac:dyDescent="0.3">
      <c r="B36" s="868">
        <v>42887</v>
      </c>
      <c r="C36" s="65">
        <v>389132</v>
      </c>
      <c r="D36" s="870">
        <v>24067</v>
      </c>
      <c r="E36" s="870">
        <v>284168</v>
      </c>
      <c r="F36" s="870">
        <v>8695</v>
      </c>
      <c r="G36" s="870">
        <v>5350</v>
      </c>
      <c r="H36" s="870">
        <v>2981</v>
      </c>
      <c r="I36" s="870">
        <v>37433</v>
      </c>
      <c r="J36" s="870">
        <v>7769</v>
      </c>
      <c r="K36" s="870">
        <v>7763</v>
      </c>
      <c r="L36" s="870">
        <v>2766</v>
      </c>
      <c r="M36" s="870">
        <v>300</v>
      </c>
      <c r="N36" s="870">
        <v>3145</v>
      </c>
      <c r="O36" s="870">
        <v>4462</v>
      </c>
      <c r="P36" s="686">
        <v>233</v>
      </c>
    </row>
    <row r="37" spans="2:16" ht="14.25" x14ac:dyDescent="0.3">
      <c r="B37" s="868">
        <v>42917</v>
      </c>
      <c r="C37" s="65">
        <v>362661</v>
      </c>
      <c r="D37" s="870">
        <v>58778</v>
      </c>
      <c r="E37" s="870">
        <v>224396</v>
      </c>
      <c r="F37" s="870">
        <v>2038</v>
      </c>
      <c r="G37" s="870">
        <v>3032</v>
      </c>
      <c r="H37" s="870">
        <v>43721</v>
      </c>
      <c r="I37" s="870">
        <v>19149</v>
      </c>
      <c r="J37" s="870">
        <v>736</v>
      </c>
      <c r="K37" s="870">
        <v>1473</v>
      </c>
      <c r="L37" s="870">
        <v>885</v>
      </c>
      <c r="M37" s="870">
        <v>6693</v>
      </c>
      <c r="N37" s="870">
        <v>0</v>
      </c>
      <c r="O37" s="870">
        <v>1760</v>
      </c>
      <c r="P37" s="686">
        <v>0</v>
      </c>
    </row>
    <row r="38" spans="2:16" ht="14.25" x14ac:dyDescent="0.3">
      <c r="B38" s="868">
        <v>42948</v>
      </c>
      <c r="C38" s="65">
        <v>275321</v>
      </c>
      <c r="D38" s="870">
        <v>57098</v>
      </c>
      <c r="E38" s="870">
        <v>196034</v>
      </c>
      <c r="F38" s="870">
        <v>556</v>
      </c>
      <c r="G38" s="870">
        <v>0</v>
      </c>
      <c r="H38" s="870">
        <v>2131</v>
      </c>
      <c r="I38" s="870">
        <v>11099</v>
      </c>
      <c r="J38" s="870">
        <v>1918</v>
      </c>
      <c r="K38" s="870">
        <v>4653</v>
      </c>
      <c r="L38" s="870">
        <v>0</v>
      </c>
      <c r="M38" s="870">
        <v>63</v>
      </c>
      <c r="N38" s="870">
        <v>867</v>
      </c>
      <c r="O38" s="870">
        <v>529</v>
      </c>
      <c r="P38" s="686">
        <v>373</v>
      </c>
    </row>
    <row r="39" spans="2:16" ht="14.25" x14ac:dyDescent="0.3">
      <c r="B39" s="868">
        <v>42979</v>
      </c>
      <c r="C39" s="65">
        <v>379160</v>
      </c>
      <c r="D39" s="870">
        <v>41859</v>
      </c>
      <c r="E39" s="870">
        <v>256213</v>
      </c>
      <c r="F39" s="870">
        <v>1362</v>
      </c>
      <c r="G39" s="870">
        <v>571</v>
      </c>
      <c r="H39" s="870">
        <v>53893</v>
      </c>
      <c r="I39" s="870">
        <v>9415</v>
      </c>
      <c r="J39" s="870">
        <v>3695</v>
      </c>
      <c r="K39" s="870">
        <v>8619</v>
      </c>
      <c r="L39" s="870">
        <v>0</v>
      </c>
      <c r="M39" s="870">
        <v>1575</v>
      </c>
      <c r="N39" s="870">
        <v>1233</v>
      </c>
      <c r="O39" s="870">
        <v>555</v>
      </c>
      <c r="P39" s="686">
        <v>170</v>
      </c>
    </row>
    <row r="40" spans="2:16" ht="14.25" x14ac:dyDescent="0.3">
      <c r="B40" s="868">
        <v>43009</v>
      </c>
      <c r="C40" s="65">
        <v>345238</v>
      </c>
      <c r="D40" s="870">
        <v>21979</v>
      </c>
      <c r="E40" s="870">
        <v>229533</v>
      </c>
      <c r="F40" s="870">
        <v>15030</v>
      </c>
      <c r="G40" s="870">
        <v>18014</v>
      </c>
      <c r="H40" s="870">
        <v>13080</v>
      </c>
      <c r="I40" s="870">
        <v>11334</v>
      </c>
      <c r="J40" s="870">
        <v>17179</v>
      </c>
      <c r="K40" s="870">
        <v>10045</v>
      </c>
      <c r="L40" s="870">
        <v>3171</v>
      </c>
      <c r="M40" s="870">
        <v>2366</v>
      </c>
      <c r="N40" s="870">
        <v>304</v>
      </c>
      <c r="O40" s="870">
        <v>3059</v>
      </c>
      <c r="P40" s="686">
        <v>144</v>
      </c>
    </row>
    <row r="41" spans="2:16" ht="14.25" x14ac:dyDescent="0.3">
      <c r="B41" s="868">
        <v>43040</v>
      </c>
      <c r="C41" s="65">
        <v>239615</v>
      </c>
      <c r="D41" s="870">
        <v>176</v>
      </c>
      <c r="E41" s="870">
        <v>202203</v>
      </c>
      <c r="F41" s="870">
        <v>0</v>
      </c>
      <c r="G41" s="870">
        <v>1375</v>
      </c>
      <c r="H41" s="870">
        <v>18604</v>
      </c>
      <c r="I41" s="870">
        <v>9216</v>
      </c>
      <c r="J41" s="870">
        <v>316</v>
      </c>
      <c r="K41" s="870">
        <v>2997</v>
      </c>
      <c r="L41" s="870">
        <v>2700</v>
      </c>
      <c r="M41" s="870">
        <v>175</v>
      </c>
      <c r="N41" s="870">
        <v>313</v>
      </c>
      <c r="O41" s="870">
        <v>729</v>
      </c>
      <c r="P41" s="686">
        <v>811</v>
      </c>
    </row>
    <row r="42" spans="2:16" ht="14.25" x14ac:dyDescent="0.3">
      <c r="B42" s="868">
        <v>43070</v>
      </c>
      <c r="C42" s="65">
        <v>347715</v>
      </c>
      <c r="D42" s="870">
        <v>18977</v>
      </c>
      <c r="E42" s="870">
        <v>216910</v>
      </c>
      <c r="F42" s="870">
        <v>17861</v>
      </c>
      <c r="G42" s="870">
        <v>941</v>
      </c>
      <c r="H42" s="870">
        <v>6273</v>
      </c>
      <c r="I42" s="870">
        <v>61824</v>
      </c>
      <c r="J42" s="870">
        <v>0</v>
      </c>
      <c r="K42" s="870">
        <v>16473</v>
      </c>
      <c r="L42" s="870">
        <v>2826</v>
      </c>
      <c r="M42" s="870">
        <v>0</v>
      </c>
      <c r="N42" s="870">
        <v>4675</v>
      </c>
      <c r="O42" s="870">
        <v>679</v>
      </c>
      <c r="P42" s="686">
        <v>276</v>
      </c>
    </row>
    <row r="43" spans="2:16" ht="14.25" x14ac:dyDescent="0.3">
      <c r="B43" s="868">
        <v>43101</v>
      </c>
      <c r="C43" s="65">
        <v>246130</v>
      </c>
      <c r="D43" s="870">
        <v>14853</v>
      </c>
      <c r="E43" s="870">
        <v>152239</v>
      </c>
      <c r="F43" s="870">
        <v>13747</v>
      </c>
      <c r="G43" s="870">
        <v>274</v>
      </c>
      <c r="H43" s="870">
        <v>1177</v>
      </c>
      <c r="I43" s="870">
        <v>21294</v>
      </c>
      <c r="J43" s="870">
        <v>1515</v>
      </c>
      <c r="K43" s="870">
        <v>13669</v>
      </c>
      <c r="L43" s="870">
        <v>0</v>
      </c>
      <c r="M43" s="870">
        <v>16262</v>
      </c>
      <c r="N43" s="870">
        <v>0</v>
      </c>
      <c r="O43" s="870">
        <v>9556</v>
      </c>
      <c r="P43" s="686">
        <v>1544</v>
      </c>
    </row>
    <row r="44" spans="2:16" ht="14.25" x14ac:dyDescent="0.3">
      <c r="B44" s="868">
        <v>43132</v>
      </c>
      <c r="C44" s="65">
        <v>252011</v>
      </c>
      <c r="D44" s="870">
        <v>9940</v>
      </c>
      <c r="E44" s="870">
        <v>174228</v>
      </c>
      <c r="F44" s="870">
        <v>5576</v>
      </c>
      <c r="G44" s="870">
        <v>7137</v>
      </c>
      <c r="H44" s="870">
        <v>4493</v>
      </c>
      <c r="I44" s="870">
        <v>19147</v>
      </c>
      <c r="J44" s="870">
        <v>1148</v>
      </c>
      <c r="K44" s="870">
        <v>11824</v>
      </c>
      <c r="L44" s="870">
        <v>1323</v>
      </c>
      <c r="M44" s="870">
        <v>16689</v>
      </c>
      <c r="N44" s="870">
        <v>225</v>
      </c>
      <c r="O44" s="870">
        <v>0</v>
      </c>
      <c r="P44" s="686">
        <v>281</v>
      </c>
    </row>
    <row r="45" spans="2:16" ht="14.25" x14ac:dyDescent="0.3">
      <c r="B45" s="868">
        <v>43160</v>
      </c>
      <c r="C45" s="65">
        <v>175180</v>
      </c>
      <c r="D45" s="870">
        <v>16982</v>
      </c>
      <c r="E45" s="870">
        <v>96048</v>
      </c>
      <c r="F45" s="870">
        <v>9757</v>
      </c>
      <c r="G45" s="870">
        <v>0</v>
      </c>
      <c r="H45" s="870">
        <v>292</v>
      </c>
      <c r="I45" s="870">
        <v>8277</v>
      </c>
      <c r="J45" s="870">
        <v>5147</v>
      </c>
      <c r="K45" s="870">
        <v>3952</v>
      </c>
      <c r="L45" s="870">
        <v>33202</v>
      </c>
      <c r="M45" s="870">
        <v>0</v>
      </c>
      <c r="N45" s="870">
        <v>288</v>
      </c>
      <c r="O45" s="870">
        <v>889</v>
      </c>
      <c r="P45" s="686">
        <v>346</v>
      </c>
    </row>
    <row r="46" spans="2:16" ht="14.25" x14ac:dyDescent="0.3">
      <c r="B46" s="868">
        <v>43191</v>
      </c>
      <c r="C46" s="65">
        <v>419737</v>
      </c>
      <c r="D46" s="870">
        <v>26410</v>
      </c>
      <c r="E46" s="870">
        <v>352747</v>
      </c>
      <c r="F46" s="870">
        <v>0</v>
      </c>
      <c r="G46" s="870">
        <v>451</v>
      </c>
      <c r="H46" s="870">
        <v>274</v>
      </c>
      <c r="I46" s="870">
        <v>14653</v>
      </c>
      <c r="J46" s="870">
        <v>1047</v>
      </c>
      <c r="K46" s="870">
        <v>20901</v>
      </c>
      <c r="L46" s="870">
        <v>0</v>
      </c>
      <c r="M46" s="870">
        <v>0</v>
      </c>
      <c r="N46" s="870">
        <v>517</v>
      </c>
      <c r="O46" s="870">
        <v>1999</v>
      </c>
      <c r="P46" s="686">
        <v>738</v>
      </c>
    </row>
    <row r="47" spans="2:16" ht="14.25" x14ac:dyDescent="0.3">
      <c r="B47" s="868">
        <v>43221</v>
      </c>
      <c r="C47" s="65">
        <v>267694</v>
      </c>
      <c r="D47" s="870">
        <v>1240</v>
      </c>
      <c r="E47" s="870">
        <v>152141</v>
      </c>
      <c r="F47" s="870">
        <v>9163</v>
      </c>
      <c r="G47" s="870">
        <v>49401</v>
      </c>
      <c r="H47" s="870">
        <v>3486</v>
      </c>
      <c r="I47" s="870">
        <v>10887</v>
      </c>
      <c r="J47" s="870">
        <v>1269</v>
      </c>
      <c r="K47" s="870">
        <v>29624</v>
      </c>
      <c r="L47" s="870">
        <v>5467</v>
      </c>
      <c r="M47" s="870">
        <v>100</v>
      </c>
      <c r="N47" s="870">
        <v>2911</v>
      </c>
      <c r="O47" s="870">
        <v>2005</v>
      </c>
      <c r="P47" s="686">
        <v>0</v>
      </c>
    </row>
    <row r="48" spans="2:16" ht="14.25" x14ac:dyDescent="0.3">
      <c r="B48" s="868">
        <v>43252</v>
      </c>
      <c r="C48" s="65">
        <v>395554</v>
      </c>
      <c r="D48" s="870">
        <v>9757</v>
      </c>
      <c r="E48" s="870">
        <v>315966</v>
      </c>
      <c r="F48" s="870">
        <v>9395</v>
      </c>
      <c r="G48" s="870">
        <v>241</v>
      </c>
      <c r="H48" s="870">
        <v>4137</v>
      </c>
      <c r="I48" s="870">
        <v>47264</v>
      </c>
      <c r="J48" s="870">
        <v>3932</v>
      </c>
      <c r="K48" s="870">
        <v>1622</v>
      </c>
      <c r="L48" s="870">
        <v>139</v>
      </c>
      <c r="M48" s="870">
        <v>0</v>
      </c>
      <c r="N48" s="870">
        <v>1277</v>
      </c>
      <c r="O48" s="870">
        <v>280</v>
      </c>
      <c r="P48" s="686">
        <v>1544</v>
      </c>
    </row>
    <row r="49" spans="2:16" ht="14.25" x14ac:dyDescent="0.3">
      <c r="B49" s="868">
        <v>43282</v>
      </c>
      <c r="C49" s="65">
        <v>309118</v>
      </c>
      <c r="D49" s="870">
        <v>27615</v>
      </c>
      <c r="E49" s="870">
        <v>238794</v>
      </c>
      <c r="F49" s="870">
        <v>13351</v>
      </c>
      <c r="G49" s="870">
        <v>2334</v>
      </c>
      <c r="H49" s="870">
        <v>5909</v>
      </c>
      <c r="I49" s="870">
        <v>11253</v>
      </c>
      <c r="J49" s="870">
        <v>1902</v>
      </c>
      <c r="K49" s="870">
        <v>1332</v>
      </c>
      <c r="L49" s="870">
        <v>3496</v>
      </c>
      <c r="M49" s="870">
        <v>0</v>
      </c>
      <c r="N49" s="870">
        <v>1007</v>
      </c>
      <c r="O49" s="870">
        <v>140</v>
      </c>
      <c r="P49" s="686">
        <v>1985</v>
      </c>
    </row>
    <row r="50" spans="2:16" ht="14.25" x14ac:dyDescent="0.3">
      <c r="B50" s="868">
        <v>43313</v>
      </c>
      <c r="C50" s="65">
        <v>314047</v>
      </c>
      <c r="D50" s="870">
        <v>41075</v>
      </c>
      <c r="E50" s="870">
        <v>230928</v>
      </c>
      <c r="F50" s="870">
        <v>4262</v>
      </c>
      <c r="G50" s="870">
        <v>1284</v>
      </c>
      <c r="H50" s="870">
        <v>1730</v>
      </c>
      <c r="I50" s="870">
        <v>15662</v>
      </c>
      <c r="J50" s="870">
        <v>3072</v>
      </c>
      <c r="K50" s="870">
        <v>15036</v>
      </c>
      <c r="L50" s="870">
        <v>0</v>
      </c>
      <c r="M50" s="870">
        <v>858</v>
      </c>
      <c r="N50" s="870">
        <v>0</v>
      </c>
      <c r="O50" s="870">
        <v>140</v>
      </c>
      <c r="P50" s="686">
        <v>0</v>
      </c>
    </row>
    <row r="51" spans="2:16" ht="14.25" x14ac:dyDescent="0.3">
      <c r="B51" s="868">
        <v>43344</v>
      </c>
      <c r="C51" s="65">
        <v>370922</v>
      </c>
      <c r="D51" s="870">
        <v>57751</v>
      </c>
      <c r="E51" s="870">
        <v>263501</v>
      </c>
      <c r="F51" s="870">
        <v>22063</v>
      </c>
      <c r="G51" s="870">
        <v>6180</v>
      </c>
      <c r="H51" s="870">
        <v>496</v>
      </c>
      <c r="I51" s="870">
        <v>11456</v>
      </c>
      <c r="J51" s="870">
        <v>2071</v>
      </c>
      <c r="K51" s="870">
        <v>5571</v>
      </c>
      <c r="L51" s="870">
        <v>1270</v>
      </c>
      <c r="M51" s="870">
        <v>0</v>
      </c>
      <c r="N51" s="870">
        <v>224</v>
      </c>
      <c r="O51" s="870">
        <v>0</v>
      </c>
      <c r="P51" s="686">
        <v>339</v>
      </c>
    </row>
    <row r="52" spans="2:16" ht="14.25" x14ac:dyDescent="0.3">
      <c r="B52" s="868">
        <v>43374</v>
      </c>
      <c r="C52" s="65">
        <v>377994</v>
      </c>
      <c r="D52" s="870">
        <v>34342</v>
      </c>
      <c r="E52" s="870">
        <v>244771</v>
      </c>
      <c r="F52" s="870">
        <v>9050</v>
      </c>
      <c r="G52" s="870">
        <v>140</v>
      </c>
      <c r="H52" s="870">
        <v>7976</v>
      </c>
      <c r="I52" s="870">
        <v>37980</v>
      </c>
      <c r="J52" s="870">
        <v>518</v>
      </c>
      <c r="K52" s="870">
        <v>38271</v>
      </c>
      <c r="L52" s="870">
        <v>420</v>
      </c>
      <c r="M52" s="870">
        <v>0</v>
      </c>
      <c r="N52" s="870">
        <v>1589</v>
      </c>
      <c r="O52" s="870">
        <v>2523</v>
      </c>
      <c r="P52" s="686">
        <v>414</v>
      </c>
    </row>
    <row r="53" spans="2:16" ht="14.25" x14ac:dyDescent="0.3">
      <c r="B53" s="868">
        <v>43405</v>
      </c>
      <c r="C53" s="65">
        <v>391031</v>
      </c>
      <c r="D53" s="870">
        <v>24858</v>
      </c>
      <c r="E53" s="870">
        <v>135246</v>
      </c>
      <c r="F53" s="870">
        <v>2491</v>
      </c>
      <c r="G53" s="870">
        <v>11933</v>
      </c>
      <c r="H53" s="870">
        <v>4183</v>
      </c>
      <c r="I53" s="870">
        <v>131948</v>
      </c>
      <c r="J53" s="870">
        <v>20088</v>
      </c>
      <c r="K53" s="870">
        <v>52914</v>
      </c>
      <c r="L53" s="870">
        <v>464</v>
      </c>
      <c r="M53" s="870">
        <v>6618</v>
      </c>
      <c r="N53" s="870">
        <v>288</v>
      </c>
      <c r="O53" s="870">
        <v>0</v>
      </c>
      <c r="P53" s="686">
        <v>0</v>
      </c>
    </row>
    <row r="54" spans="2:16" ht="14.25" x14ac:dyDescent="0.3">
      <c r="B54" s="868">
        <v>43435</v>
      </c>
      <c r="C54" s="65">
        <v>316258</v>
      </c>
      <c r="D54" s="870">
        <v>4654</v>
      </c>
      <c r="E54" s="870">
        <v>250720</v>
      </c>
      <c r="F54" s="870">
        <v>2869</v>
      </c>
      <c r="G54" s="870">
        <v>677</v>
      </c>
      <c r="H54" s="870">
        <v>12709</v>
      </c>
      <c r="I54" s="870">
        <v>28958</v>
      </c>
      <c r="J54" s="870">
        <v>938</v>
      </c>
      <c r="K54" s="870">
        <v>2830</v>
      </c>
      <c r="L54" s="870">
        <v>0</v>
      </c>
      <c r="M54" s="870">
        <v>0</v>
      </c>
      <c r="N54" s="870">
        <v>6380</v>
      </c>
      <c r="O54" s="870">
        <v>3412</v>
      </c>
      <c r="P54" s="686">
        <v>2111</v>
      </c>
    </row>
    <row r="55" spans="2:16" ht="14.25" x14ac:dyDescent="0.3">
      <c r="B55" s="868">
        <v>43466</v>
      </c>
      <c r="C55" s="65">
        <v>229034</v>
      </c>
      <c r="D55" s="870">
        <v>8694</v>
      </c>
      <c r="E55" s="870">
        <v>185126</v>
      </c>
      <c r="F55" s="870">
        <v>1804</v>
      </c>
      <c r="G55" s="870">
        <v>895</v>
      </c>
      <c r="H55" s="870">
        <v>2193</v>
      </c>
      <c r="I55" s="870">
        <v>16704</v>
      </c>
      <c r="J55" s="870">
        <v>7613</v>
      </c>
      <c r="K55" s="870">
        <v>2934</v>
      </c>
      <c r="L55" s="870">
        <v>0</v>
      </c>
      <c r="M55" s="870">
        <v>80</v>
      </c>
      <c r="N55" s="870">
        <v>78</v>
      </c>
      <c r="O55" s="870">
        <v>251</v>
      </c>
      <c r="P55" s="686">
        <v>2662</v>
      </c>
    </row>
    <row r="56" spans="2:16" ht="14.25" x14ac:dyDescent="0.3">
      <c r="B56" s="868">
        <v>43497</v>
      </c>
      <c r="C56" s="65">
        <v>394735</v>
      </c>
      <c r="D56" s="870">
        <v>32738</v>
      </c>
      <c r="E56" s="870">
        <v>267852</v>
      </c>
      <c r="F56" s="870">
        <v>1246</v>
      </c>
      <c r="G56" s="870">
        <v>10339</v>
      </c>
      <c r="H56" s="870">
        <v>5089</v>
      </c>
      <c r="I56" s="870">
        <v>24314</v>
      </c>
      <c r="J56" s="870">
        <v>14691</v>
      </c>
      <c r="K56" s="870">
        <v>659</v>
      </c>
      <c r="L56" s="870">
        <v>32195</v>
      </c>
      <c r="M56" s="870">
        <v>2846</v>
      </c>
      <c r="N56" s="870">
        <v>0</v>
      </c>
      <c r="O56" s="870">
        <v>2485</v>
      </c>
      <c r="P56" s="686">
        <v>281</v>
      </c>
    </row>
    <row r="57" spans="2:16" ht="14.25" x14ac:dyDescent="0.3">
      <c r="B57" s="868">
        <v>43525</v>
      </c>
      <c r="C57" s="65">
        <v>320868</v>
      </c>
      <c r="D57" s="870">
        <v>4895</v>
      </c>
      <c r="E57" s="870">
        <v>251431</v>
      </c>
      <c r="F57" s="870">
        <v>10133</v>
      </c>
      <c r="G57" s="870">
        <v>540</v>
      </c>
      <c r="H57" s="870">
        <v>26284</v>
      </c>
      <c r="I57" s="870">
        <v>20081</v>
      </c>
      <c r="J57" s="870">
        <v>1936</v>
      </c>
      <c r="K57" s="870">
        <v>2756</v>
      </c>
      <c r="L57" s="870">
        <v>1858</v>
      </c>
      <c r="M57" s="870">
        <v>165</v>
      </c>
      <c r="N57" s="870">
        <v>708</v>
      </c>
      <c r="O57" s="870">
        <v>0</v>
      </c>
      <c r="P57" s="686">
        <v>81</v>
      </c>
    </row>
    <row r="58" spans="2:16" ht="14.25" x14ac:dyDescent="0.3">
      <c r="B58" s="868">
        <v>43556</v>
      </c>
      <c r="C58" s="65">
        <v>326373</v>
      </c>
      <c r="D58" s="870">
        <v>27872</v>
      </c>
      <c r="E58" s="870">
        <v>205749</v>
      </c>
      <c r="F58" s="870">
        <v>2647</v>
      </c>
      <c r="G58" s="870">
        <v>40073</v>
      </c>
      <c r="H58" s="870">
        <v>7981</v>
      </c>
      <c r="I58" s="870">
        <v>38712</v>
      </c>
      <c r="J58" s="870">
        <v>0</v>
      </c>
      <c r="K58" s="870">
        <v>62</v>
      </c>
      <c r="L58" s="870">
        <v>0</v>
      </c>
      <c r="M58" s="870">
        <v>0</v>
      </c>
      <c r="N58" s="870">
        <v>0</v>
      </c>
      <c r="O58" s="870">
        <v>1216</v>
      </c>
      <c r="P58" s="686">
        <v>2061</v>
      </c>
    </row>
    <row r="59" spans="2:16" ht="14.25" x14ac:dyDescent="0.3">
      <c r="B59" s="868">
        <v>43586</v>
      </c>
      <c r="C59" s="65">
        <v>238719</v>
      </c>
      <c r="D59" s="870">
        <v>31584</v>
      </c>
      <c r="E59" s="870">
        <v>153960</v>
      </c>
      <c r="F59" s="870">
        <v>8316</v>
      </c>
      <c r="G59" s="870">
        <v>1070</v>
      </c>
      <c r="H59" s="870">
        <v>4850</v>
      </c>
      <c r="I59" s="870">
        <v>19634</v>
      </c>
      <c r="J59" s="870">
        <v>11923</v>
      </c>
      <c r="K59" s="870">
        <v>4511</v>
      </c>
      <c r="L59" s="870">
        <v>0</v>
      </c>
      <c r="M59" s="870">
        <v>0</v>
      </c>
      <c r="N59" s="870">
        <v>701</v>
      </c>
      <c r="O59" s="870">
        <v>91</v>
      </c>
      <c r="P59" s="686">
        <v>2079</v>
      </c>
    </row>
    <row r="60" spans="2:16" ht="14.25" x14ac:dyDescent="0.3">
      <c r="B60" s="868">
        <v>43617</v>
      </c>
      <c r="C60" s="65">
        <v>255411</v>
      </c>
      <c r="D60" s="870">
        <v>28203</v>
      </c>
      <c r="E60" s="870">
        <v>180111</v>
      </c>
      <c r="F60" s="870">
        <v>4278</v>
      </c>
      <c r="G60" s="870">
        <v>1879</v>
      </c>
      <c r="H60" s="870">
        <v>7260</v>
      </c>
      <c r="I60" s="870">
        <v>28773</v>
      </c>
      <c r="J60" s="870">
        <v>3569</v>
      </c>
      <c r="K60" s="870">
        <v>0</v>
      </c>
      <c r="L60" s="870">
        <v>0</v>
      </c>
      <c r="M60" s="870">
        <v>0</v>
      </c>
      <c r="N60" s="870">
        <v>0</v>
      </c>
      <c r="O60" s="870">
        <v>255</v>
      </c>
      <c r="P60" s="686">
        <v>1083</v>
      </c>
    </row>
    <row r="61" spans="2:16" ht="14.25" x14ac:dyDescent="0.3">
      <c r="B61" s="868">
        <v>43647</v>
      </c>
      <c r="C61" s="65">
        <v>246851</v>
      </c>
      <c r="D61" s="870">
        <v>10825</v>
      </c>
      <c r="E61" s="870">
        <v>182830</v>
      </c>
      <c r="F61" s="870">
        <v>5400</v>
      </c>
      <c r="G61" s="870">
        <v>1154</v>
      </c>
      <c r="H61" s="870">
        <v>10541</v>
      </c>
      <c r="I61" s="870">
        <v>16350</v>
      </c>
      <c r="J61" s="870">
        <v>1138</v>
      </c>
      <c r="K61" s="870">
        <v>8155</v>
      </c>
      <c r="L61" s="870">
        <v>7581</v>
      </c>
      <c r="M61" s="870">
        <v>259</v>
      </c>
      <c r="N61" s="870">
        <v>1134</v>
      </c>
      <c r="O61" s="870">
        <v>1484</v>
      </c>
      <c r="P61" s="686">
        <v>0</v>
      </c>
    </row>
    <row r="62" spans="2:16" ht="14.25" x14ac:dyDescent="0.3">
      <c r="B62" s="868">
        <v>43678</v>
      </c>
      <c r="C62" s="65">
        <v>407231</v>
      </c>
      <c r="D62" s="870">
        <v>56958</v>
      </c>
      <c r="E62" s="870">
        <v>283891</v>
      </c>
      <c r="F62" s="870">
        <v>1901</v>
      </c>
      <c r="G62" s="870">
        <v>2471</v>
      </c>
      <c r="H62" s="870">
        <v>5444</v>
      </c>
      <c r="I62" s="870">
        <v>32422</v>
      </c>
      <c r="J62" s="870">
        <v>0</v>
      </c>
      <c r="K62" s="870">
        <v>16301</v>
      </c>
      <c r="L62" s="870">
        <v>5378</v>
      </c>
      <c r="M62" s="870">
        <v>0</v>
      </c>
      <c r="N62" s="870">
        <v>528</v>
      </c>
      <c r="O62" s="870">
        <v>958</v>
      </c>
      <c r="P62" s="686">
        <v>979</v>
      </c>
    </row>
    <row r="63" spans="2:16" ht="14.25" x14ac:dyDescent="0.3">
      <c r="B63" s="868">
        <v>43709</v>
      </c>
      <c r="C63" s="65">
        <v>340675</v>
      </c>
      <c r="D63" s="870">
        <v>54780</v>
      </c>
      <c r="E63" s="870">
        <v>196512</v>
      </c>
      <c r="F63" s="870">
        <v>6236</v>
      </c>
      <c r="G63" s="870">
        <v>37606</v>
      </c>
      <c r="H63" s="870">
        <v>7490</v>
      </c>
      <c r="I63" s="870">
        <v>13564</v>
      </c>
      <c r="J63" s="870">
        <v>1587</v>
      </c>
      <c r="K63" s="870">
        <v>5891</v>
      </c>
      <c r="L63" s="870">
        <v>2017</v>
      </c>
      <c r="M63" s="870">
        <v>10723</v>
      </c>
      <c r="N63" s="870">
        <v>1126</v>
      </c>
      <c r="O63" s="870">
        <v>1819</v>
      </c>
      <c r="P63" s="686">
        <v>1324</v>
      </c>
    </row>
    <row r="64" spans="2:16" ht="14.25" x14ac:dyDescent="0.3">
      <c r="B64" s="868">
        <v>43739</v>
      </c>
      <c r="C64" s="65">
        <v>242509</v>
      </c>
      <c r="D64" s="870">
        <v>16496</v>
      </c>
      <c r="E64" s="870">
        <v>180039</v>
      </c>
      <c r="F64" s="870">
        <v>0</v>
      </c>
      <c r="G64" s="870">
        <v>4604</v>
      </c>
      <c r="H64" s="870">
        <v>8291</v>
      </c>
      <c r="I64" s="870">
        <v>20759</v>
      </c>
      <c r="J64" s="870">
        <v>1359</v>
      </c>
      <c r="K64" s="870">
        <v>8603</v>
      </c>
      <c r="L64" s="870">
        <v>0</v>
      </c>
      <c r="M64" s="870">
        <v>0</v>
      </c>
      <c r="N64" s="870">
        <v>268</v>
      </c>
      <c r="O64" s="870">
        <v>2090</v>
      </c>
      <c r="P64" s="686">
        <v>0</v>
      </c>
    </row>
    <row r="65" spans="2:16" ht="14.25" x14ac:dyDescent="0.3">
      <c r="B65" s="868">
        <v>43770</v>
      </c>
      <c r="C65" s="65">
        <v>417236</v>
      </c>
      <c r="D65" s="870">
        <v>12880</v>
      </c>
      <c r="E65" s="870">
        <v>342279</v>
      </c>
      <c r="F65" s="870">
        <v>554</v>
      </c>
      <c r="G65" s="870">
        <v>8344</v>
      </c>
      <c r="H65" s="870">
        <v>13072</v>
      </c>
      <c r="I65" s="870">
        <v>28596</v>
      </c>
      <c r="J65" s="870">
        <v>3682</v>
      </c>
      <c r="K65" s="870">
        <v>4994</v>
      </c>
      <c r="L65" s="870">
        <v>0</v>
      </c>
      <c r="M65" s="870">
        <v>2351</v>
      </c>
      <c r="N65" s="870">
        <v>284</v>
      </c>
      <c r="O65" s="870">
        <v>200</v>
      </c>
      <c r="P65" s="686">
        <v>0</v>
      </c>
    </row>
    <row r="66" spans="2:16" ht="14.25" x14ac:dyDescent="0.3">
      <c r="B66" s="868">
        <v>43800</v>
      </c>
      <c r="C66" s="65">
        <v>653013</v>
      </c>
      <c r="D66" s="870">
        <v>83914</v>
      </c>
      <c r="E66" s="870">
        <v>415917</v>
      </c>
      <c r="F66" s="870">
        <v>948</v>
      </c>
      <c r="G66" s="870">
        <v>3120</v>
      </c>
      <c r="H66" s="870">
        <v>25369</v>
      </c>
      <c r="I66" s="870">
        <v>77882</v>
      </c>
      <c r="J66" s="870">
        <v>18662</v>
      </c>
      <c r="K66" s="870">
        <v>3256</v>
      </c>
      <c r="L66" s="870">
        <v>993</v>
      </c>
      <c r="M66" s="870">
        <v>12195</v>
      </c>
      <c r="N66" s="870">
        <v>812</v>
      </c>
      <c r="O66" s="870">
        <v>7362</v>
      </c>
      <c r="P66" s="686">
        <v>2583</v>
      </c>
    </row>
    <row r="67" spans="2:16" ht="14.25" x14ac:dyDescent="0.3">
      <c r="B67" s="868">
        <v>43831</v>
      </c>
      <c r="C67" s="65">
        <v>162458</v>
      </c>
      <c r="D67" s="870">
        <v>426</v>
      </c>
      <c r="E67" s="870">
        <v>137905</v>
      </c>
      <c r="F67" s="870">
        <v>2932</v>
      </c>
      <c r="G67" s="870">
        <v>5820</v>
      </c>
      <c r="H67" s="870">
        <v>1028</v>
      </c>
      <c r="I67" s="870">
        <v>8361</v>
      </c>
      <c r="J67" s="870">
        <v>1920</v>
      </c>
      <c r="K67" s="870">
        <v>719</v>
      </c>
      <c r="L67" s="870">
        <v>0</v>
      </c>
      <c r="M67" s="870">
        <v>128</v>
      </c>
      <c r="N67" s="870">
        <v>2885</v>
      </c>
      <c r="O67" s="870">
        <v>330</v>
      </c>
      <c r="P67" s="686">
        <v>4</v>
      </c>
    </row>
    <row r="68" spans="2:16" ht="14.25" x14ac:dyDescent="0.3">
      <c r="B68" s="868">
        <v>43862</v>
      </c>
      <c r="C68" s="65">
        <v>283302</v>
      </c>
      <c r="D68" s="870">
        <v>141288</v>
      </c>
      <c r="E68" s="870">
        <v>103361</v>
      </c>
      <c r="F68" s="870">
        <v>2744</v>
      </c>
      <c r="G68" s="870">
        <v>16788</v>
      </c>
      <c r="H68" s="870">
        <v>2794</v>
      </c>
      <c r="I68" s="870">
        <v>9402</v>
      </c>
      <c r="J68" s="870">
        <v>187</v>
      </c>
      <c r="K68" s="870">
        <v>1394</v>
      </c>
      <c r="L68" s="870">
        <v>2138</v>
      </c>
      <c r="M68" s="870">
        <v>517</v>
      </c>
      <c r="N68" s="870">
        <v>2196</v>
      </c>
      <c r="O68" s="870">
        <v>322</v>
      </c>
      <c r="P68" s="686">
        <v>171</v>
      </c>
    </row>
    <row r="69" spans="2:16" ht="14.25" x14ac:dyDescent="0.3">
      <c r="B69" s="868">
        <v>43891</v>
      </c>
      <c r="C69" s="65">
        <v>156676</v>
      </c>
      <c r="D69" s="870">
        <v>1053</v>
      </c>
      <c r="E69" s="870">
        <v>132233</v>
      </c>
      <c r="F69" s="870">
        <v>3184</v>
      </c>
      <c r="G69" s="870">
        <v>624</v>
      </c>
      <c r="H69" s="870">
        <v>3857</v>
      </c>
      <c r="I69" s="870">
        <v>5283</v>
      </c>
      <c r="J69" s="870">
        <v>5120</v>
      </c>
      <c r="K69" s="870">
        <v>2714</v>
      </c>
      <c r="L69" s="870">
        <v>0</v>
      </c>
      <c r="M69" s="870">
        <v>0</v>
      </c>
      <c r="N69" s="870">
        <v>596</v>
      </c>
      <c r="O69" s="870">
        <v>0</v>
      </c>
      <c r="P69" s="686">
        <v>2012</v>
      </c>
    </row>
    <row r="70" spans="2:16" ht="14.25" x14ac:dyDescent="0.3">
      <c r="B70" s="868">
        <v>43922</v>
      </c>
      <c r="C70" s="65">
        <v>48781</v>
      </c>
      <c r="D70" s="870">
        <v>0</v>
      </c>
      <c r="E70" s="870">
        <v>39888</v>
      </c>
      <c r="F70" s="870">
        <v>0</v>
      </c>
      <c r="G70" s="870">
        <v>109</v>
      </c>
      <c r="H70" s="870">
        <v>0</v>
      </c>
      <c r="I70" s="870">
        <v>2841</v>
      </c>
      <c r="J70" s="870">
        <v>0</v>
      </c>
      <c r="K70" s="870">
        <v>5388</v>
      </c>
      <c r="L70" s="870">
        <v>0</v>
      </c>
      <c r="M70" s="870">
        <v>0</v>
      </c>
      <c r="N70" s="870">
        <v>0</v>
      </c>
      <c r="O70" s="870">
        <v>555</v>
      </c>
      <c r="P70" s="686">
        <v>0</v>
      </c>
    </row>
    <row r="71" spans="2:16" ht="14.25" x14ac:dyDescent="0.3">
      <c r="B71" s="868">
        <v>43952</v>
      </c>
      <c r="C71" s="65">
        <v>133131</v>
      </c>
      <c r="D71" s="870">
        <v>47384</v>
      </c>
      <c r="E71" s="870">
        <v>66123</v>
      </c>
      <c r="F71" s="870">
        <v>0</v>
      </c>
      <c r="G71" s="870">
        <v>0</v>
      </c>
      <c r="H71" s="870">
        <v>709</v>
      </c>
      <c r="I71" s="870">
        <v>12122</v>
      </c>
      <c r="J71" s="870">
        <v>6158</v>
      </c>
      <c r="K71" s="870">
        <v>0</v>
      </c>
      <c r="L71" s="870">
        <v>0</v>
      </c>
      <c r="M71" s="870">
        <v>0</v>
      </c>
      <c r="N71" s="870">
        <v>635</v>
      </c>
      <c r="O71" s="870">
        <v>0</v>
      </c>
      <c r="P71" s="686">
        <v>0</v>
      </c>
    </row>
    <row r="72" spans="2:16" ht="14.25" x14ac:dyDescent="0.3">
      <c r="B72" s="868">
        <v>43983</v>
      </c>
      <c r="C72" s="65">
        <v>153726</v>
      </c>
      <c r="D72" s="870">
        <v>4480</v>
      </c>
      <c r="E72" s="870">
        <v>135212</v>
      </c>
      <c r="F72" s="870">
        <v>0</v>
      </c>
      <c r="G72" s="870">
        <v>1601</v>
      </c>
      <c r="H72" s="870">
        <v>3840</v>
      </c>
      <c r="I72" s="870">
        <v>6975</v>
      </c>
      <c r="J72" s="870">
        <v>833</v>
      </c>
      <c r="K72" s="870">
        <v>0</v>
      </c>
      <c r="L72" s="870">
        <v>0</v>
      </c>
      <c r="M72" s="870">
        <v>309</v>
      </c>
      <c r="N72" s="870">
        <v>476</v>
      </c>
      <c r="O72" s="870">
        <v>0</v>
      </c>
      <c r="P72" s="686">
        <v>0</v>
      </c>
    </row>
    <row r="73" spans="2:16" ht="14.25" x14ac:dyDescent="0.3">
      <c r="B73" s="868">
        <v>44013</v>
      </c>
      <c r="C73" s="65">
        <v>184754</v>
      </c>
      <c r="D73" s="870">
        <v>16712</v>
      </c>
      <c r="E73" s="870">
        <v>136653</v>
      </c>
      <c r="F73" s="870">
        <v>2838</v>
      </c>
      <c r="G73" s="870">
        <v>0</v>
      </c>
      <c r="H73" s="870">
        <v>3436</v>
      </c>
      <c r="I73" s="870">
        <v>10145</v>
      </c>
      <c r="J73" s="870">
        <v>6837</v>
      </c>
      <c r="K73" s="870">
        <v>7419</v>
      </c>
      <c r="L73" s="870">
        <v>0</v>
      </c>
      <c r="M73" s="870">
        <v>0</v>
      </c>
      <c r="N73" s="870">
        <v>0</v>
      </c>
      <c r="O73" s="870">
        <v>632</v>
      </c>
      <c r="P73" s="686">
        <v>82</v>
      </c>
    </row>
    <row r="74" spans="2:16" ht="14.25" x14ac:dyDescent="0.3">
      <c r="B74" s="868">
        <v>44044</v>
      </c>
      <c r="C74" s="65">
        <v>189411</v>
      </c>
      <c r="D74" s="870">
        <v>52789</v>
      </c>
      <c r="E74" s="870">
        <v>103354</v>
      </c>
      <c r="F74" s="870">
        <v>9423</v>
      </c>
      <c r="G74" s="870">
        <v>188</v>
      </c>
      <c r="H74" s="870">
        <v>7472</v>
      </c>
      <c r="I74" s="870">
        <v>8359</v>
      </c>
      <c r="J74" s="870">
        <v>573</v>
      </c>
      <c r="K74" s="870">
        <v>6435</v>
      </c>
      <c r="L74" s="870">
        <v>0</v>
      </c>
      <c r="M74" s="870">
        <v>491</v>
      </c>
      <c r="N74" s="870">
        <v>245</v>
      </c>
      <c r="O74" s="870">
        <v>0</v>
      </c>
      <c r="P74" s="686">
        <v>82</v>
      </c>
    </row>
    <row r="75" spans="2:16" ht="14.25" x14ac:dyDescent="0.3">
      <c r="B75" s="868">
        <v>44075</v>
      </c>
      <c r="C75" s="65">
        <v>251993</v>
      </c>
      <c r="D75" s="870">
        <v>56687</v>
      </c>
      <c r="E75" s="870">
        <v>164636</v>
      </c>
      <c r="F75" s="870">
        <v>10509</v>
      </c>
      <c r="G75" s="870">
        <v>4606</v>
      </c>
      <c r="H75" s="870">
        <v>583</v>
      </c>
      <c r="I75" s="870">
        <v>14044</v>
      </c>
      <c r="J75" s="870">
        <v>0</v>
      </c>
      <c r="K75" s="870">
        <v>195</v>
      </c>
      <c r="L75" s="870">
        <v>138</v>
      </c>
      <c r="M75" s="870">
        <v>0</v>
      </c>
      <c r="N75" s="870">
        <v>110</v>
      </c>
      <c r="O75" s="870">
        <v>405</v>
      </c>
      <c r="P75" s="686">
        <v>80</v>
      </c>
    </row>
    <row r="76" spans="2:16" ht="14.25" x14ac:dyDescent="0.3">
      <c r="B76" s="868">
        <v>44105</v>
      </c>
      <c r="C76" s="65">
        <v>230982</v>
      </c>
      <c r="D76" s="870">
        <v>48961</v>
      </c>
      <c r="E76" s="870">
        <v>154298</v>
      </c>
      <c r="F76" s="870">
        <v>0</v>
      </c>
      <c r="G76" s="870">
        <v>1818</v>
      </c>
      <c r="H76" s="870">
        <v>9825</v>
      </c>
      <c r="I76" s="870">
        <v>7396</v>
      </c>
      <c r="J76" s="870">
        <v>661</v>
      </c>
      <c r="K76" s="870">
        <v>4152</v>
      </c>
      <c r="L76" s="870">
        <v>0</v>
      </c>
      <c r="M76" s="870">
        <v>0</v>
      </c>
      <c r="N76" s="870">
        <v>170</v>
      </c>
      <c r="O76" s="870">
        <v>3701</v>
      </c>
      <c r="P76" s="686">
        <v>0</v>
      </c>
    </row>
    <row r="77" spans="2:16" ht="14.25" x14ac:dyDescent="0.3">
      <c r="B77" s="868">
        <v>44136</v>
      </c>
      <c r="C77" s="65">
        <v>175005</v>
      </c>
      <c r="D77" s="870">
        <v>28826</v>
      </c>
      <c r="E77" s="870">
        <v>117005</v>
      </c>
      <c r="F77" s="870">
        <v>3935</v>
      </c>
      <c r="G77" s="870">
        <v>5982</v>
      </c>
      <c r="H77" s="870">
        <v>5681</v>
      </c>
      <c r="I77" s="870">
        <v>8706</v>
      </c>
      <c r="J77" s="870">
        <v>972</v>
      </c>
      <c r="K77" s="870">
        <v>50</v>
      </c>
      <c r="L77" s="870">
        <v>2302</v>
      </c>
      <c r="M77" s="870">
        <v>1119</v>
      </c>
      <c r="N77" s="870">
        <v>0</v>
      </c>
      <c r="O77" s="870">
        <v>325</v>
      </c>
      <c r="P77" s="686">
        <v>102</v>
      </c>
    </row>
    <row r="78" spans="2:16" ht="14.25" x14ac:dyDescent="0.3">
      <c r="B78" s="868">
        <v>44166</v>
      </c>
      <c r="C78" s="65">
        <v>443940</v>
      </c>
      <c r="D78" s="870">
        <v>28551</v>
      </c>
      <c r="E78" s="870">
        <v>307332</v>
      </c>
      <c r="F78" s="870">
        <v>20543</v>
      </c>
      <c r="G78" s="870">
        <v>14002</v>
      </c>
      <c r="H78" s="870">
        <v>26545</v>
      </c>
      <c r="I78" s="870">
        <v>36787</v>
      </c>
      <c r="J78" s="870">
        <v>975</v>
      </c>
      <c r="K78" s="870">
        <v>6955</v>
      </c>
      <c r="L78" s="870">
        <v>65</v>
      </c>
      <c r="M78" s="870">
        <v>0</v>
      </c>
      <c r="N78" s="870">
        <v>1384</v>
      </c>
      <c r="O78" s="870">
        <v>801</v>
      </c>
      <c r="P78" s="686">
        <v>0</v>
      </c>
    </row>
    <row r="79" spans="2:16" ht="14.25" x14ac:dyDescent="0.3">
      <c r="B79" s="868">
        <v>44197</v>
      </c>
      <c r="C79" s="65">
        <v>237467</v>
      </c>
      <c r="D79" s="870">
        <v>41119</v>
      </c>
      <c r="E79" s="870">
        <v>168048</v>
      </c>
      <c r="F79" s="870">
        <v>1541</v>
      </c>
      <c r="G79" s="870">
        <v>3531</v>
      </c>
      <c r="H79" s="870">
        <v>3787</v>
      </c>
      <c r="I79" s="870">
        <v>7815</v>
      </c>
      <c r="J79" s="870">
        <v>0</v>
      </c>
      <c r="K79" s="870">
        <v>2400</v>
      </c>
      <c r="L79" s="870">
        <v>682</v>
      </c>
      <c r="M79" s="870">
        <v>6777</v>
      </c>
      <c r="N79" s="870">
        <v>1551</v>
      </c>
      <c r="O79" s="870">
        <v>216</v>
      </c>
      <c r="P79" s="686">
        <v>0</v>
      </c>
    </row>
    <row r="80" spans="2:16" ht="14.25" x14ac:dyDescent="0.3">
      <c r="B80" s="868">
        <v>44228</v>
      </c>
      <c r="C80" s="65">
        <v>336079</v>
      </c>
      <c r="D80" s="870">
        <v>73967</v>
      </c>
      <c r="E80" s="870">
        <v>215840</v>
      </c>
      <c r="F80" s="870">
        <v>0</v>
      </c>
      <c r="G80" s="870">
        <v>78</v>
      </c>
      <c r="H80" s="870">
        <v>4649</v>
      </c>
      <c r="I80" s="870">
        <v>30550</v>
      </c>
      <c r="J80" s="870">
        <v>4335</v>
      </c>
      <c r="K80" s="870">
        <v>1116</v>
      </c>
      <c r="L80" s="870">
        <v>3144</v>
      </c>
      <c r="M80" s="870">
        <v>0</v>
      </c>
      <c r="N80" s="870">
        <v>2400</v>
      </c>
      <c r="O80" s="870">
        <v>0</v>
      </c>
      <c r="P80" s="686">
        <v>0</v>
      </c>
    </row>
    <row r="81" spans="2:16" ht="14.25" x14ac:dyDescent="0.3">
      <c r="B81" s="868">
        <v>44256</v>
      </c>
      <c r="C81" s="65">
        <v>240212</v>
      </c>
      <c r="D81" s="870">
        <v>103619</v>
      </c>
      <c r="E81" s="870">
        <v>111711</v>
      </c>
      <c r="F81" s="870">
        <v>62</v>
      </c>
      <c r="G81" s="870">
        <v>245</v>
      </c>
      <c r="H81" s="870">
        <v>6059</v>
      </c>
      <c r="I81" s="870">
        <v>7056</v>
      </c>
      <c r="J81" s="870">
        <v>1871</v>
      </c>
      <c r="K81" s="870">
        <v>2168</v>
      </c>
      <c r="L81" s="870">
        <v>5567</v>
      </c>
      <c r="M81" s="870">
        <v>33</v>
      </c>
      <c r="N81" s="870">
        <v>472</v>
      </c>
      <c r="O81" s="870">
        <v>1349</v>
      </c>
      <c r="P81" s="686">
        <v>0</v>
      </c>
    </row>
    <row r="82" spans="2:16" ht="14.25" x14ac:dyDescent="0.3">
      <c r="B82" s="868">
        <v>44287</v>
      </c>
      <c r="C82" s="65">
        <v>243820</v>
      </c>
      <c r="D82" s="870">
        <v>16491</v>
      </c>
      <c r="E82" s="870">
        <v>184871</v>
      </c>
      <c r="F82" s="870">
        <v>9441</v>
      </c>
      <c r="G82" s="870">
        <v>457</v>
      </c>
      <c r="H82" s="870">
        <v>7970</v>
      </c>
      <c r="I82" s="870">
        <v>17297</v>
      </c>
      <c r="J82" s="870">
        <v>1570</v>
      </c>
      <c r="K82" s="870">
        <v>3761</v>
      </c>
      <c r="L82" s="870">
        <v>503</v>
      </c>
      <c r="M82" s="870">
        <v>0</v>
      </c>
      <c r="N82" s="870">
        <v>168</v>
      </c>
      <c r="O82" s="870">
        <v>1291</v>
      </c>
      <c r="P82" s="686">
        <v>0</v>
      </c>
    </row>
    <row r="83" spans="2:16" ht="15" thickBot="1" x14ac:dyDescent="0.35">
      <c r="B83" s="700">
        <v>44317</v>
      </c>
      <c r="C83" s="410">
        <v>281087</v>
      </c>
      <c r="D83" s="873">
        <v>9414</v>
      </c>
      <c r="E83" s="873">
        <v>204821</v>
      </c>
      <c r="F83" s="873">
        <v>2261</v>
      </c>
      <c r="G83" s="873">
        <v>2338</v>
      </c>
      <c r="H83" s="873">
        <v>3613</v>
      </c>
      <c r="I83" s="873">
        <v>16814</v>
      </c>
      <c r="J83" s="873">
        <v>0</v>
      </c>
      <c r="K83" s="873">
        <v>23585</v>
      </c>
      <c r="L83" s="873">
        <v>17056</v>
      </c>
      <c r="M83" s="873">
        <v>0</v>
      </c>
      <c r="N83" s="873">
        <v>767</v>
      </c>
      <c r="O83" s="873">
        <v>235</v>
      </c>
      <c r="P83" s="874">
        <v>183</v>
      </c>
    </row>
    <row r="84" spans="2:16" ht="14.25" x14ac:dyDescent="0.3">
      <c r="B84" s="17" t="s">
        <v>48</v>
      </c>
    </row>
    <row r="85" spans="2:16" x14ac:dyDescent="0.25">
      <c r="B85" s="133" t="s">
        <v>866</v>
      </c>
    </row>
    <row r="86" spans="2:16" x14ac:dyDescent="0.25">
      <c r="B86" s="875" t="str">
        <f>'Total según destino 302 M'!B86</f>
        <v>Consultado por última vez el 23 de julio de 2021</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zoomScaleNormal="100" workbookViewId="0">
      <pane xSplit="2" ySplit="6" topLeftCell="C65"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8.42578125" style="133" customWidth="1"/>
    <col min="3" max="3" width="12.42578125" style="133" bestFit="1" customWidth="1"/>
    <col min="4" max="4" width="9.140625" style="133" bestFit="1" customWidth="1"/>
    <col min="5" max="5" width="9.140625" style="133" customWidth="1"/>
    <col min="6" max="6" width="9.28515625" style="133" customWidth="1"/>
    <col min="7" max="7" width="7.5703125" style="133" bestFit="1" customWidth="1"/>
    <col min="8" max="8" width="8.5703125" style="133" customWidth="1"/>
    <col min="9" max="9" width="9.5703125" style="133" customWidth="1"/>
    <col min="10" max="10" width="6.5703125" style="133" bestFit="1" customWidth="1"/>
    <col min="11" max="11" width="12" style="133" customWidth="1"/>
    <col min="12" max="12" width="9" style="133" customWidth="1"/>
    <col min="13" max="13" width="11.140625" style="133" customWidth="1"/>
    <col min="14" max="14" width="9.42578125" style="133" customWidth="1"/>
    <col min="15" max="15" width="7.7109375" style="133" customWidth="1"/>
    <col min="16" max="16" width="11.28515625" style="133" customWidth="1"/>
    <col min="17" max="33" width="11.42578125" style="133" customWidth="1"/>
    <col min="34" max="16384" width="11.42578125" style="133"/>
  </cols>
  <sheetData>
    <row r="1" spans="2:17" s="670" customFormat="1" ht="15" x14ac:dyDescent="0.25"/>
    <row r="2" spans="2:17" ht="15" x14ac:dyDescent="0.25">
      <c r="B2" s="670" t="s">
        <v>1029</v>
      </c>
    </row>
    <row r="3" spans="2:17" ht="15.75" x14ac:dyDescent="0.25">
      <c r="B3" s="134" t="s">
        <v>918</v>
      </c>
    </row>
    <row r="4" spans="2:17" ht="14.25" thickBot="1" x14ac:dyDescent="0.3"/>
    <row r="5" spans="2:17" s="134" customFormat="1" ht="12.75" customHeight="1" thickBot="1" x14ac:dyDescent="0.2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35"/>
    </row>
    <row r="6" spans="2:17" s="134" customFormat="1" thickBot="1" x14ac:dyDescent="0.25">
      <c r="B6" s="1102"/>
      <c r="C6" s="1104"/>
      <c r="D6" s="907" t="s">
        <v>21</v>
      </c>
      <c r="E6" s="907" t="s">
        <v>22</v>
      </c>
      <c r="F6" s="1100"/>
      <c r="G6" s="1100"/>
      <c r="H6" s="1100"/>
      <c r="I6" s="1100"/>
      <c r="J6" s="1100"/>
      <c r="K6" s="1100"/>
      <c r="L6" s="1100"/>
      <c r="M6" s="1101"/>
      <c r="N6" s="1100"/>
      <c r="O6" s="1100"/>
      <c r="P6" s="1101"/>
      <c r="Q6" s="135"/>
    </row>
    <row r="7" spans="2:17" x14ac:dyDescent="0.25">
      <c r="B7" s="876">
        <v>42005</v>
      </c>
      <c r="C7" s="62">
        <v>1419</v>
      </c>
      <c r="D7" s="73">
        <v>209</v>
      </c>
      <c r="E7" s="73">
        <v>612</v>
      </c>
      <c r="F7" s="73">
        <v>0</v>
      </c>
      <c r="G7" s="73">
        <v>0</v>
      </c>
      <c r="H7" s="73">
        <v>0</v>
      </c>
      <c r="I7" s="73">
        <v>0</v>
      </c>
      <c r="J7" s="73">
        <v>0</v>
      </c>
      <c r="K7" s="73">
        <v>564</v>
      </c>
      <c r="L7" s="73">
        <v>34</v>
      </c>
      <c r="M7" s="73">
        <v>0</v>
      </c>
      <c r="N7" s="73">
        <v>0</v>
      </c>
      <c r="O7" s="73">
        <v>0</v>
      </c>
      <c r="P7" s="74">
        <v>0</v>
      </c>
    </row>
    <row r="8" spans="2:17" x14ac:dyDescent="0.25">
      <c r="B8" s="876">
        <v>42036</v>
      </c>
      <c r="C8" s="65">
        <v>1892</v>
      </c>
      <c r="D8" s="703">
        <v>0</v>
      </c>
      <c r="E8" s="703">
        <v>1718</v>
      </c>
      <c r="F8" s="703">
        <v>0</v>
      </c>
      <c r="G8" s="703">
        <v>0</v>
      </c>
      <c r="H8" s="703">
        <v>0</v>
      </c>
      <c r="I8" s="703">
        <v>174</v>
      </c>
      <c r="J8" s="703">
        <v>0</v>
      </c>
      <c r="K8" s="703">
        <v>0</v>
      </c>
      <c r="L8" s="703">
        <v>0</v>
      </c>
      <c r="M8" s="703">
        <v>0</v>
      </c>
      <c r="N8" s="703">
        <v>0</v>
      </c>
      <c r="O8" s="703">
        <v>0</v>
      </c>
      <c r="P8" s="15">
        <v>0</v>
      </c>
    </row>
    <row r="9" spans="2:17" x14ac:dyDescent="0.25">
      <c r="B9" s="876">
        <v>42064</v>
      </c>
      <c r="C9" s="65">
        <v>2156</v>
      </c>
      <c r="D9" s="703">
        <v>0</v>
      </c>
      <c r="E9" s="703">
        <v>1891</v>
      </c>
      <c r="F9" s="703">
        <v>0</v>
      </c>
      <c r="G9" s="703">
        <v>0</v>
      </c>
      <c r="H9" s="703">
        <v>0</v>
      </c>
      <c r="I9" s="703">
        <v>265</v>
      </c>
      <c r="J9" s="703">
        <v>0</v>
      </c>
      <c r="K9" s="703">
        <v>0</v>
      </c>
      <c r="L9" s="703">
        <v>0</v>
      </c>
      <c r="M9" s="703">
        <v>0</v>
      </c>
      <c r="N9" s="703">
        <v>0</v>
      </c>
      <c r="O9" s="703">
        <v>0</v>
      </c>
      <c r="P9" s="15">
        <v>0</v>
      </c>
    </row>
    <row r="10" spans="2:17" x14ac:dyDescent="0.25">
      <c r="B10" s="876">
        <v>42095</v>
      </c>
      <c r="C10" s="65">
        <v>2786</v>
      </c>
      <c r="D10" s="703">
        <v>720</v>
      </c>
      <c r="E10" s="703">
        <v>1715</v>
      </c>
      <c r="F10" s="703">
        <v>0</v>
      </c>
      <c r="G10" s="703">
        <v>0</v>
      </c>
      <c r="H10" s="703">
        <v>0</v>
      </c>
      <c r="I10" s="703">
        <v>351</v>
      </c>
      <c r="J10" s="703">
        <v>0</v>
      </c>
      <c r="K10" s="703">
        <v>0</v>
      </c>
      <c r="L10" s="703">
        <v>0</v>
      </c>
      <c r="M10" s="703">
        <v>0</v>
      </c>
      <c r="N10" s="703">
        <v>0</v>
      </c>
      <c r="O10" s="703">
        <v>0</v>
      </c>
      <c r="P10" s="15">
        <v>0</v>
      </c>
    </row>
    <row r="11" spans="2:17" x14ac:dyDescent="0.25">
      <c r="B11" s="876">
        <v>42125</v>
      </c>
      <c r="C11" s="65">
        <v>21852</v>
      </c>
      <c r="D11" s="703">
        <v>147</v>
      </c>
      <c r="E11" s="703">
        <v>2694</v>
      </c>
      <c r="F11" s="703">
        <v>18097</v>
      </c>
      <c r="G11" s="703">
        <v>0</v>
      </c>
      <c r="H11" s="703">
        <v>0</v>
      </c>
      <c r="I11" s="703">
        <v>415</v>
      </c>
      <c r="J11" s="703">
        <v>259</v>
      </c>
      <c r="K11" s="703">
        <v>0</v>
      </c>
      <c r="L11" s="703">
        <v>0</v>
      </c>
      <c r="M11" s="703">
        <v>240</v>
      </c>
      <c r="N11" s="703">
        <v>0</v>
      </c>
      <c r="O11" s="703">
        <v>0</v>
      </c>
      <c r="P11" s="15">
        <v>0</v>
      </c>
    </row>
    <row r="12" spans="2:17" x14ac:dyDescent="0.25">
      <c r="B12" s="868">
        <v>42156</v>
      </c>
      <c r="C12" s="65">
        <v>3319</v>
      </c>
      <c r="D12" s="703">
        <v>48</v>
      </c>
      <c r="E12" s="703">
        <v>1957</v>
      </c>
      <c r="F12" s="703">
        <v>0</v>
      </c>
      <c r="G12" s="703">
        <v>33</v>
      </c>
      <c r="H12" s="703">
        <v>0</v>
      </c>
      <c r="I12" s="703">
        <v>73</v>
      </c>
      <c r="J12" s="703">
        <v>269</v>
      </c>
      <c r="K12" s="703">
        <v>0</v>
      </c>
      <c r="L12" s="703">
        <v>716</v>
      </c>
      <c r="M12" s="703">
        <v>223</v>
      </c>
      <c r="N12" s="703">
        <v>0</v>
      </c>
      <c r="O12" s="703">
        <v>0</v>
      </c>
      <c r="P12" s="15">
        <v>0</v>
      </c>
    </row>
    <row r="13" spans="2:17" x14ac:dyDescent="0.25">
      <c r="B13" s="868">
        <v>42186</v>
      </c>
      <c r="C13" s="65">
        <v>839</v>
      </c>
      <c r="D13" s="703">
        <v>54</v>
      </c>
      <c r="E13" s="703">
        <v>614</v>
      </c>
      <c r="F13" s="703">
        <v>0</v>
      </c>
      <c r="G13" s="703">
        <v>0</v>
      </c>
      <c r="H13" s="703">
        <v>0</v>
      </c>
      <c r="I13" s="703">
        <v>171</v>
      </c>
      <c r="J13" s="703">
        <v>0</v>
      </c>
      <c r="K13" s="703">
        <v>0</v>
      </c>
      <c r="L13" s="703">
        <v>0</v>
      </c>
      <c r="M13" s="703">
        <v>0</v>
      </c>
      <c r="N13" s="703">
        <v>0</v>
      </c>
      <c r="O13" s="703">
        <v>0</v>
      </c>
      <c r="P13" s="15">
        <v>0</v>
      </c>
    </row>
    <row r="14" spans="2:17" x14ac:dyDescent="0.25">
      <c r="B14" s="868">
        <v>42217</v>
      </c>
      <c r="C14" s="65">
        <v>2317</v>
      </c>
      <c r="D14" s="703">
        <v>145</v>
      </c>
      <c r="E14" s="703">
        <v>842</v>
      </c>
      <c r="F14" s="703">
        <v>455</v>
      </c>
      <c r="G14" s="703">
        <v>383</v>
      </c>
      <c r="H14" s="703">
        <v>0</v>
      </c>
      <c r="I14" s="703">
        <v>492</v>
      </c>
      <c r="J14" s="703">
        <v>0</v>
      </c>
      <c r="K14" s="703">
        <v>0</v>
      </c>
      <c r="L14" s="703">
        <v>0</v>
      </c>
      <c r="M14" s="703">
        <v>0</v>
      </c>
      <c r="N14" s="703">
        <v>0</v>
      </c>
      <c r="O14" s="703">
        <v>0</v>
      </c>
      <c r="P14" s="15">
        <v>0</v>
      </c>
    </row>
    <row r="15" spans="2:17" x14ac:dyDescent="0.25">
      <c r="B15" s="868">
        <v>42248</v>
      </c>
      <c r="C15" s="65">
        <v>2089</v>
      </c>
      <c r="D15" s="703">
        <v>48</v>
      </c>
      <c r="E15" s="703">
        <v>1354</v>
      </c>
      <c r="F15" s="703">
        <v>0</v>
      </c>
      <c r="G15" s="703">
        <v>0</v>
      </c>
      <c r="H15" s="703">
        <v>0</v>
      </c>
      <c r="I15" s="703">
        <v>122</v>
      </c>
      <c r="J15" s="703">
        <v>0</v>
      </c>
      <c r="K15" s="703">
        <v>0</v>
      </c>
      <c r="L15" s="703">
        <v>58</v>
      </c>
      <c r="M15" s="703">
        <v>0</v>
      </c>
      <c r="N15" s="703">
        <v>507</v>
      </c>
      <c r="O15" s="703">
        <v>0</v>
      </c>
      <c r="P15" s="15">
        <v>0</v>
      </c>
    </row>
    <row r="16" spans="2:17" x14ac:dyDescent="0.25">
      <c r="B16" s="868">
        <v>42278</v>
      </c>
      <c r="C16" s="65">
        <v>2114</v>
      </c>
      <c r="D16" s="703">
        <v>48</v>
      </c>
      <c r="E16" s="703">
        <v>673</v>
      </c>
      <c r="F16" s="703">
        <v>0</v>
      </c>
      <c r="G16" s="703">
        <v>0</v>
      </c>
      <c r="H16" s="703">
        <v>0</v>
      </c>
      <c r="I16" s="703">
        <v>0</v>
      </c>
      <c r="J16" s="703">
        <v>0</v>
      </c>
      <c r="K16" s="703">
        <v>0</v>
      </c>
      <c r="L16" s="703">
        <v>1393</v>
      </c>
      <c r="M16" s="703">
        <v>0</v>
      </c>
      <c r="N16" s="703">
        <v>0</v>
      </c>
      <c r="O16" s="703">
        <v>0</v>
      </c>
      <c r="P16" s="15">
        <v>0</v>
      </c>
    </row>
    <row r="17" spans="2:16" x14ac:dyDescent="0.25">
      <c r="B17" s="868">
        <v>42309</v>
      </c>
      <c r="C17" s="65">
        <v>3059</v>
      </c>
      <c r="D17" s="703">
        <v>96</v>
      </c>
      <c r="E17" s="703">
        <v>2173</v>
      </c>
      <c r="F17" s="703">
        <v>0</v>
      </c>
      <c r="G17" s="703">
        <v>0</v>
      </c>
      <c r="H17" s="703">
        <v>0</v>
      </c>
      <c r="I17" s="703">
        <v>790</v>
      </c>
      <c r="J17" s="703">
        <v>0</v>
      </c>
      <c r="K17" s="703">
        <v>0</v>
      </c>
      <c r="L17" s="703">
        <v>0</v>
      </c>
      <c r="M17" s="703">
        <v>0</v>
      </c>
      <c r="N17" s="703">
        <v>0</v>
      </c>
      <c r="O17" s="703">
        <v>0</v>
      </c>
      <c r="P17" s="15">
        <v>0</v>
      </c>
    </row>
    <row r="18" spans="2:16" x14ac:dyDescent="0.25">
      <c r="B18" s="868">
        <v>42339</v>
      </c>
      <c r="C18" s="65">
        <v>8918</v>
      </c>
      <c r="D18" s="703">
        <v>4553</v>
      </c>
      <c r="E18" s="703">
        <v>2985</v>
      </c>
      <c r="F18" s="703">
        <v>0</v>
      </c>
      <c r="G18" s="703">
        <v>0</v>
      </c>
      <c r="H18" s="703">
        <v>0</v>
      </c>
      <c r="I18" s="703">
        <v>581</v>
      </c>
      <c r="J18" s="703">
        <v>0</v>
      </c>
      <c r="K18" s="703">
        <v>799</v>
      </c>
      <c r="L18" s="703">
        <v>0</v>
      </c>
      <c r="M18" s="703">
        <v>0</v>
      </c>
      <c r="N18" s="703">
        <v>0</v>
      </c>
      <c r="O18" s="703">
        <v>0</v>
      </c>
      <c r="P18" s="15">
        <v>0</v>
      </c>
    </row>
    <row r="19" spans="2:16" x14ac:dyDescent="0.25">
      <c r="B19" s="868">
        <v>42370</v>
      </c>
      <c r="C19" s="65">
        <v>1061</v>
      </c>
      <c r="D19" s="703">
        <v>102</v>
      </c>
      <c r="E19" s="703">
        <v>691</v>
      </c>
      <c r="F19" s="703">
        <v>0</v>
      </c>
      <c r="G19" s="703">
        <v>134</v>
      </c>
      <c r="H19" s="703">
        <v>0</v>
      </c>
      <c r="I19" s="703">
        <v>134</v>
      </c>
      <c r="J19" s="703">
        <v>0</v>
      </c>
      <c r="K19" s="703">
        <v>0</v>
      </c>
      <c r="L19" s="703">
        <v>0</v>
      </c>
      <c r="M19" s="703">
        <v>0</v>
      </c>
      <c r="N19" s="703">
        <v>0</v>
      </c>
      <c r="O19" s="703">
        <v>0</v>
      </c>
      <c r="P19" s="15">
        <v>0</v>
      </c>
    </row>
    <row r="20" spans="2:16" x14ac:dyDescent="0.25">
      <c r="B20" s="868">
        <v>42401</v>
      </c>
      <c r="C20" s="65">
        <v>2275</v>
      </c>
      <c r="D20" s="703">
        <v>0</v>
      </c>
      <c r="E20" s="703">
        <v>839</v>
      </c>
      <c r="F20" s="703">
        <v>0</v>
      </c>
      <c r="G20" s="703">
        <v>0</v>
      </c>
      <c r="H20" s="703">
        <v>0</v>
      </c>
      <c r="I20" s="703">
        <v>326</v>
      </c>
      <c r="J20" s="703">
        <v>0</v>
      </c>
      <c r="K20" s="703">
        <v>0</v>
      </c>
      <c r="L20" s="703">
        <v>0</v>
      </c>
      <c r="M20" s="703">
        <v>0</v>
      </c>
      <c r="N20" s="703">
        <v>0</v>
      </c>
      <c r="O20" s="703">
        <v>1110</v>
      </c>
      <c r="P20" s="15">
        <v>0</v>
      </c>
    </row>
    <row r="21" spans="2:16" x14ac:dyDescent="0.25">
      <c r="B21" s="868">
        <v>42430</v>
      </c>
      <c r="C21" s="65">
        <v>962</v>
      </c>
      <c r="D21" s="703">
        <v>0</v>
      </c>
      <c r="E21" s="703">
        <v>777</v>
      </c>
      <c r="F21" s="703">
        <v>0</v>
      </c>
      <c r="G21" s="703">
        <v>0</v>
      </c>
      <c r="H21" s="703">
        <v>0</v>
      </c>
      <c r="I21" s="703">
        <v>185</v>
      </c>
      <c r="J21" s="703">
        <v>0</v>
      </c>
      <c r="K21" s="703">
        <v>0</v>
      </c>
      <c r="L21" s="703">
        <v>0</v>
      </c>
      <c r="M21" s="703">
        <v>0</v>
      </c>
      <c r="N21" s="703">
        <v>0</v>
      </c>
      <c r="O21" s="703">
        <v>0</v>
      </c>
      <c r="P21" s="15">
        <v>0</v>
      </c>
    </row>
    <row r="22" spans="2:16" x14ac:dyDescent="0.25">
      <c r="B22" s="868">
        <v>42461</v>
      </c>
      <c r="C22" s="65">
        <v>2211</v>
      </c>
      <c r="D22" s="703">
        <v>35</v>
      </c>
      <c r="E22" s="703">
        <v>963</v>
      </c>
      <c r="F22" s="703">
        <v>0</v>
      </c>
      <c r="G22" s="703">
        <v>0</v>
      </c>
      <c r="H22" s="703">
        <v>0</v>
      </c>
      <c r="I22" s="703">
        <v>834</v>
      </c>
      <c r="J22" s="703">
        <v>0</v>
      </c>
      <c r="K22" s="703">
        <v>0</v>
      </c>
      <c r="L22" s="703">
        <v>238</v>
      </c>
      <c r="M22" s="703">
        <v>0</v>
      </c>
      <c r="N22" s="703">
        <v>0</v>
      </c>
      <c r="O22" s="703">
        <v>141</v>
      </c>
      <c r="P22" s="15">
        <v>0</v>
      </c>
    </row>
    <row r="23" spans="2:16" x14ac:dyDescent="0.25">
      <c r="B23" s="868">
        <v>42491</v>
      </c>
      <c r="C23" s="65">
        <v>26427</v>
      </c>
      <c r="D23" s="703">
        <v>24964</v>
      </c>
      <c r="E23" s="703">
        <v>1393</v>
      </c>
      <c r="F23" s="703">
        <v>0</v>
      </c>
      <c r="G23" s="703">
        <v>0</v>
      </c>
      <c r="H23" s="703">
        <v>0</v>
      </c>
      <c r="I23" s="703">
        <v>70</v>
      </c>
      <c r="J23" s="703">
        <v>0</v>
      </c>
      <c r="K23" s="703">
        <v>0</v>
      </c>
      <c r="L23" s="703">
        <v>0</v>
      </c>
      <c r="M23" s="703">
        <v>0</v>
      </c>
      <c r="N23" s="703">
        <v>0</v>
      </c>
      <c r="O23" s="703">
        <v>0</v>
      </c>
      <c r="P23" s="15">
        <v>0</v>
      </c>
    </row>
    <row r="24" spans="2:16" x14ac:dyDescent="0.25">
      <c r="B24" s="868">
        <v>42522</v>
      </c>
      <c r="C24" s="65">
        <v>1403</v>
      </c>
      <c r="D24" s="703">
        <v>0</v>
      </c>
      <c r="E24" s="703">
        <v>1209</v>
      </c>
      <c r="F24" s="703">
        <v>161</v>
      </c>
      <c r="G24" s="703">
        <v>0</v>
      </c>
      <c r="H24" s="703">
        <v>0</v>
      </c>
      <c r="I24" s="703">
        <v>33</v>
      </c>
      <c r="J24" s="703">
        <v>0</v>
      </c>
      <c r="K24" s="703">
        <v>0</v>
      </c>
      <c r="L24" s="703">
        <v>0</v>
      </c>
      <c r="M24" s="703">
        <v>0</v>
      </c>
      <c r="N24" s="703">
        <v>0</v>
      </c>
      <c r="O24" s="703">
        <v>0</v>
      </c>
      <c r="P24" s="15">
        <v>0</v>
      </c>
    </row>
    <row r="25" spans="2:16" x14ac:dyDescent="0.25">
      <c r="B25" s="868">
        <v>42552</v>
      </c>
      <c r="C25" s="65">
        <v>813</v>
      </c>
      <c r="D25" s="703">
        <v>0</v>
      </c>
      <c r="E25" s="703">
        <v>813</v>
      </c>
      <c r="F25" s="703">
        <v>0</v>
      </c>
      <c r="G25" s="703">
        <v>0</v>
      </c>
      <c r="H25" s="703">
        <v>0</v>
      </c>
      <c r="I25" s="703">
        <v>0</v>
      </c>
      <c r="J25" s="703">
        <v>0</v>
      </c>
      <c r="K25" s="703">
        <v>0</v>
      </c>
      <c r="L25" s="703">
        <v>0</v>
      </c>
      <c r="M25" s="703">
        <v>0</v>
      </c>
      <c r="N25" s="703">
        <v>0</v>
      </c>
      <c r="O25" s="703">
        <v>0</v>
      </c>
      <c r="P25" s="15">
        <v>0</v>
      </c>
    </row>
    <row r="26" spans="2:16" x14ac:dyDescent="0.25">
      <c r="B26" s="868">
        <v>42583</v>
      </c>
      <c r="C26" s="65">
        <v>1521</v>
      </c>
      <c r="D26" s="703">
        <v>0</v>
      </c>
      <c r="E26" s="703">
        <v>1521</v>
      </c>
      <c r="F26" s="703">
        <v>0</v>
      </c>
      <c r="G26" s="703">
        <v>0</v>
      </c>
      <c r="H26" s="703">
        <v>0</v>
      </c>
      <c r="I26" s="703">
        <v>0</v>
      </c>
      <c r="J26" s="703">
        <v>0</v>
      </c>
      <c r="K26" s="703">
        <v>0</v>
      </c>
      <c r="L26" s="703">
        <v>0</v>
      </c>
      <c r="M26" s="703">
        <v>0</v>
      </c>
      <c r="N26" s="703">
        <v>0</v>
      </c>
      <c r="O26" s="703">
        <v>0</v>
      </c>
      <c r="P26" s="15">
        <v>0</v>
      </c>
    </row>
    <row r="27" spans="2:16" x14ac:dyDescent="0.25">
      <c r="B27" s="868">
        <v>42614</v>
      </c>
      <c r="C27" s="65">
        <v>1392</v>
      </c>
      <c r="D27" s="703">
        <v>413</v>
      </c>
      <c r="E27" s="703">
        <v>979</v>
      </c>
      <c r="F27" s="703">
        <v>0</v>
      </c>
      <c r="G27" s="703">
        <v>0</v>
      </c>
      <c r="H27" s="703">
        <v>0</v>
      </c>
      <c r="I27" s="703">
        <v>0</v>
      </c>
      <c r="J27" s="703">
        <v>0</v>
      </c>
      <c r="K27" s="703">
        <v>0</v>
      </c>
      <c r="L27" s="703">
        <v>0</v>
      </c>
      <c r="M27" s="703">
        <v>0</v>
      </c>
      <c r="N27" s="703">
        <v>0</v>
      </c>
      <c r="O27" s="703">
        <v>0</v>
      </c>
      <c r="P27" s="15">
        <v>0</v>
      </c>
    </row>
    <row r="28" spans="2:16" x14ac:dyDescent="0.25">
      <c r="B28" s="868">
        <v>42644</v>
      </c>
      <c r="C28" s="65">
        <v>2339</v>
      </c>
      <c r="D28" s="703">
        <v>183</v>
      </c>
      <c r="E28" s="703">
        <v>2042</v>
      </c>
      <c r="F28" s="703">
        <v>0</v>
      </c>
      <c r="G28" s="703">
        <v>0</v>
      </c>
      <c r="H28" s="703">
        <v>0</v>
      </c>
      <c r="I28" s="703">
        <v>114</v>
      </c>
      <c r="J28" s="703">
        <v>0</v>
      </c>
      <c r="K28" s="703">
        <v>0</v>
      </c>
      <c r="L28" s="703">
        <v>0</v>
      </c>
      <c r="M28" s="703">
        <v>0</v>
      </c>
      <c r="N28" s="703">
        <v>0</v>
      </c>
      <c r="O28" s="703">
        <v>0</v>
      </c>
      <c r="P28" s="15">
        <v>0</v>
      </c>
    </row>
    <row r="29" spans="2:16" x14ac:dyDescent="0.25">
      <c r="B29" s="868">
        <v>42675</v>
      </c>
      <c r="C29" s="65">
        <v>1183</v>
      </c>
      <c r="D29" s="703">
        <v>0</v>
      </c>
      <c r="E29" s="703">
        <v>913</v>
      </c>
      <c r="F29" s="703">
        <v>0</v>
      </c>
      <c r="G29" s="703">
        <v>0</v>
      </c>
      <c r="H29" s="703">
        <v>0</v>
      </c>
      <c r="I29" s="703">
        <v>270</v>
      </c>
      <c r="J29" s="703">
        <v>0</v>
      </c>
      <c r="K29" s="703">
        <v>0</v>
      </c>
      <c r="L29" s="703">
        <v>0</v>
      </c>
      <c r="M29" s="703">
        <v>0</v>
      </c>
      <c r="N29" s="703">
        <v>0</v>
      </c>
      <c r="O29" s="703">
        <v>0</v>
      </c>
      <c r="P29" s="15">
        <v>0</v>
      </c>
    </row>
    <row r="30" spans="2:16" x14ac:dyDescent="0.25">
      <c r="B30" s="868">
        <v>42705</v>
      </c>
      <c r="C30" s="65">
        <v>2880</v>
      </c>
      <c r="D30" s="703">
        <v>0</v>
      </c>
      <c r="E30" s="703">
        <v>2642</v>
      </c>
      <c r="F30" s="703">
        <v>0</v>
      </c>
      <c r="G30" s="703">
        <v>0</v>
      </c>
      <c r="H30" s="703">
        <v>0</v>
      </c>
      <c r="I30" s="703">
        <v>0</v>
      </c>
      <c r="J30" s="703">
        <v>0</v>
      </c>
      <c r="K30" s="703">
        <v>0</v>
      </c>
      <c r="L30" s="703">
        <v>0</v>
      </c>
      <c r="M30" s="703">
        <v>0</v>
      </c>
      <c r="N30" s="703">
        <v>238</v>
      </c>
      <c r="O30" s="703">
        <v>0</v>
      </c>
      <c r="P30" s="15">
        <v>0</v>
      </c>
    </row>
    <row r="31" spans="2:16" x14ac:dyDescent="0.25">
      <c r="B31" s="868">
        <v>42736</v>
      </c>
      <c r="C31" s="65">
        <v>546</v>
      </c>
      <c r="D31" s="703">
        <v>0</v>
      </c>
      <c r="E31" s="703">
        <v>341</v>
      </c>
      <c r="F31" s="703">
        <v>0</v>
      </c>
      <c r="G31" s="703">
        <v>0</v>
      </c>
      <c r="H31" s="703">
        <v>0</v>
      </c>
      <c r="I31" s="703">
        <v>0</v>
      </c>
      <c r="J31" s="703">
        <v>0</v>
      </c>
      <c r="K31" s="703">
        <v>205</v>
      </c>
      <c r="L31" s="703">
        <v>0</v>
      </c>
      <c r="M31" s="703">
        <v>0</v>
      </c>
      <c r="N31" s="703">
        <v>0</v>
      </c>
      <c r="O31" s="703">
        <v>0</v>
      </c>
      <c r="P31" s="15">
        <v>0</v>
      </c>
    </row>
    <row r="32" spans="2:16" x14ac:dyDescent="0.25">
      <c r="B32" s="868">
        <v>42767</v>
      </c>
      <c r="C32" s="65">
        <v>404</v>
      </c>
      <c r="D32" s="703">
        <v>0</v>
      </c>
      <c r="E32" s="703">
        <v>244</v>
      </c>
      <c r="F32" s="703">
        <v>0</v>
      </c>
      <c r="G32" s="703">
        <v>0</v>
      </c>
      <c r="H32" s="703">
        <v>0</v>
      </c>
      <c r="I32" s="703">
        <v>0</v>
      </c>
      <c r="J32" s="703">
        <v>0</v>
      </c>
      <c r="K32" s="703">
        <v>160</v>
      </c>
      <c r="L32" s="703">
        <v>0</v>
      </c>
      <c r="M32" s="703">
        <v>0</v>
      </c>
      <c r="N32" s="703">
        <v>0</v>
      </c>
      <c r="O32" s="703">
        <v>0</v>
      </c>
      <c r="P32" s="15">
        <v>0</v>
      </c>
    </row>
    <row r="33" spans="2:16" x14ac:dyDescent="0.25">
      <c r="B33" s="868">
        <v>42795</v>
      </c>
      <c r="C33" s="65">
        <v>2853</v>
      </c>
      <c r="D33" s="703">
        <v>1836</v>
      </c>
      <c r="E33" s="703">
        <v>985</v>
      </c>
      <c r="F33" s="703">
        <v>0</v>
      </c>
      <c r="G33" s="703">
        <v>0</v>
      </c>
      <c r="H33" s="703">
        <v>0</v>
      </c>
      <c r="I33" s="703">
        <v>32</v>
      </c>
      <c r="J33" s="703">
        <v>0</v>
      </c>
      <c r="K33" s="703">
        <v>0</v>
      </c>
      <c r="L33" s="703">
        <v>0</v>
      </c>
      <c r="M33" s="703">
        <v>0</v>
      </c>
      <c r="N33" s="703">
        <v>0</v>
      </c>
      <c r="O33" s="703">
        <v>0</v>
      </c>
      <c r="P33" s="15">
        <v>0</v>
      </c>
    </row>
    <row r="34" spans="2:16" x14ac:dyDescent="0.25">
      <c r="B34" s="868">
        <v>42826</v>
      </c>
      <c r="C34" s="65">
        <v>1700</v>
      </c>
      <c r="D34" s="703">
        <v>52</v>
      </c>
      <c r="E34" s="703">
        <v>885</v>
      </c>
      <c r="F34" s="703">
        <v>0</v>
      </c>
      <c r="G34" s="703">
        <v>21</v>
      </c>
      <c r="H34" s="703">
        <v>0</v>
      </c>
      <c r="I34" s="703">
        <v>162</v>
      </c>
      <c r="J34" s="703">
        <v>580</v>
      </c>
      <c r="K34" s="703">
        <v>0</v>
      </c>
      <c r="L34" s="703">
        <v>0</v>
      </c>
      <c r="M34" s="703">
        <v>0</v>
      </c>
      <c r="N34" s="703">
        <v>0</v>
      </c>
      <c r="O34" s="703">
        <v>0</v>
      </c>
      <c r="P34" s="15">
        <v>0</v>
      </c>
    </row>
    <row r="35" spans="2:16" x14ac:dyDescent="0.25">
      <c r="B35" s="868">
        <v>42856</v>
      </c>
      <c r="C35" s="65">
        <v>2509</v>
      </c>
      <c r="D35" s="703">
        <v>540</v>
      </c>
      <c r="E35" s="703">
        <v>1902</v>
      </c>
      <c r="F35" s="703">
        <v>0</v>
      </c>
      <c r="G35" s="703">
        <v>0</v>
      </c>
      <c r="H35" s="703">
        <v>0</v>
      </c>
      <c r="I35" s="703">
        <v>67</v>
      </c>
      <c r="J35" s="703">
        <v>0</v>
      </c>
      <c r="K35" s="703">
        <v>0</v>
      </c>
      <c r="L35" s="703">
        <v>0</v>
      </c>
      <c r="M35" s="703">
        <v>0</v>
      </c>
      <c r="N35" s="703">
        <v>0</v>
      </c>
      <c r="O35" s="703">
        <v>0</v>
      </c>
      <c r="P35" s="15">
        <v>0</v>
      </c>
    </row>
    <row r="36" spans="2:16" x14ac:dyDescent="0.25">
      <c r="B36" s="868">
        <v>42887</v>
      </c>
      <c r="C36" s="65">
        <v>2079</v>
      </c>
      <c r="D36" s="703">
        <v>144</v>
      </c>
      <c r="E36" s="703">
        <v>880</v>
      </c>
      <c r="F36" s="703">
        <v>0</v>
      </c>
      <c r="G36" s="703">
        <v>0</v>
      </c>
      <c r="H36" s="703">
        <v>220</v>
      </c>
      <c r="I36" s="703">
        <v>145</v>
      </c>
      <c r="J36" s="703">
        <v>0</v>
      </c>
      <c r="K36" s="703">
        <v>108</v>
      </c>
      <c r="L36" s="703">
        <v>24</v>
      </c>
      <c r="M36" s="703">
        <v>0</v>
      </c>
      <c r="N36" s="703">
        <v>558</v>
      </c>
      <c r="O36" s="703">
        <v>0</v>
      </c>
      <c r="P36" s="15">
        <v>0</v>
      </c>
    </row>
    <row r="37" spans="2:16" x14ac:dyDescent="0.25">
      <c r="B37" s="868">
        <v>42917</v>
      </c>
      <c r="C37" s="65">
        <v>1018</v>
      </c>
      <c r="D37" s="703">
        <v>768</v>
      </c>
      <c r="E37" s="703">
        <v>250</v>
      </c>
      <c r="F37" s="703">
        <v>0</v>
      </c>
      <c r="G37" s="703">
        <v>0</v>
      </c>
      <c r="H37" s="703">
        <v>0</v>
      </c>
      <c r="I37" s="703">
        <v>0</v>
      </c>
      <c r="J37" s="703">
        <v>0</v>
      </c>
      <c r="K37" s="703">
        <v>0</v>
      </c>
      <c r="L37" s="703">
        <v>0</v>
      </c>
      <c r="M37" s="703">
        <v>0</v>
      </c>
      <c r="N37" s="703">
        <v>0</v>
      </c>
      <c r="O37" s="703">
        <v>0</v>
      </c>
      <c r="P37" s="15">
        <v>0</v>
      </c>
    </row>
    <row r="38" spans="2:16" x14ac:dyDescent="0.25">
      <c r="B38" s="868">
        <v>42948</v>
      </c>
      <c r="C38" s="65">
        <v>2104</v>
      </c>
      <c r="D38" s="703">
        <v>300</v>
      </c>
      <c r="E38" s="703">
        <v>1759</v>
      </c>
      <c r="F38" s="703">
        <v>0</v>
      </c>
      <c r="G38" s="703">
        <v>0</v>
      </c>
      <c r="H38" s="703">
        <v>0</v>
      </c>
      <c r="I38" s="703">
        <v>45</v>
      </c>
      <c r="J38" s="703">
        <v>0</v>
      </c>
      <c r="K38" s="703">
        <v>0</v>
      </c>
      <c r="L38" s="703">
        <v>0</v>
      </c>
      <c r="M38" s="703">
        <v>0</v>
      </c>
      <c r="N38" s="703">
        <v>0</v>
      </c>
      <c r="O38" s="703">
        <v>0</v>
      </c>
      <c r="P38" s="15">
        <v>0</v>
      </c>
    </row>
    <row r="39" spans="2:16" x14ac:dyDescent="0.25">
      <c r="B39" s="868">
        <v>42979</v>
      </c>
      <c r="C39" s="65">
        <v>2027</v>
      </c>
      <c r="D39" s="703">
        <v>337</v>
      </c>
      <c r="E39" s="703">
        <v>1684</v>
      </c>
      <c r="F39" s="703">
        <v>0</v>
      </c>
      <c r="G39" s="703">
        <v>0</v>
      </c>
      <c r="H39" s="703">
        <v>0</v>
      </c>
      <c r="I39" s="703">
        <v>6</v>
      </c>
      <c r="J39" s="703">
        <v>0</v>
      </c>
      <c r="K39" s="703">
        <v>0</v>
      </c>
      <c r="L39" s="703">
        <v>0</v>
      </c>
      <c r="M39" s="703">
        <v>0</v>
      </c>
      <c r="N39" s="703">
        <v>0</v>
      </c>
      <c r="O39" s="703">
        <v>0</v>
      </c>
      <c r="P39" s="15">
        <v>0</v>
      </c>
    </row>
    <row r="40" spans="2:16" x14ac:dyDescent="0.25">
      <c r="B40" s="868">
        <v>43009</v>
      </c>
      <c r="C40" s="65">
        <v>1746</v>
      </c>
      <c r="D40" s="703">
        <v>0</v>
      </c>
      <c r="E40" s="703">
        <v>1229</v>
      </c>
      <c r="F40" s="703">
        <v>0</v>
      </c>
      <c r="G40" s="703">
        <v>321</v>
      </c>
      <c r="H40" s="703">
        <v>0</v>
      </c>
      <c r="I40" s="703">
        <v>196</v>
      </c>
      <c r="J40" s="703">
        <v>0</v>
      </c>
      <c r="K40" s="703">
        <v>0</v>
      </c>
      <c r="L40" s="703">
        <v>0</v>
      </c>
      <c r="M40" s="703">
        <v>0</v>
      </c>
      <c r="N40" s="703">
        <v>0</v>
      </c>
      <c r="O40" s="703">
        <v>0</v>
      </c>
      <c r="P40" s="15">
        <v>0</v>
      </c>
    </row>
    <row r="41" spans="2:16" x14ac:dyDescent="0.25">
      <c r="B41" s="868">
        <v>43040</v>
      </c>
      <c r="C41" s="65">
        <v>681</v>
      </c>
      <c r="D41" s="703">
        <v>0</v>
      </c>
      <c r="E41" s="703">
        <v>217</v>
      </c>
      <c r="F41" s="703">
        <v>0</v>
      </c>
      <c r="G41" s="703">
        <v>0</v>
      </c>
      <c r="H41" s="703">
        <v>0</v>
      </c>
      <c r="I41" s="703">
        <v>130</v>
      </c>
      <c r="J41" s="703">
        <v>0</v>
      </c>
      <c r="K41" s="703">
        <v>203</v>
      </c>
      <c r="L41" s="703">
        <v>0</v>
      </c>
      <c r="M41" s="703">
        <v>131</v>
      </c>
      <c r="N41" s="703">
        <v>0</v>
      </c>
      <c r="O41" s="703">
        <v>0</v>
      </c>
      <c r="P41" s="15">
        <v>0</v>
      </c>
    </row>
    <row r="42" spans="2:16" x14ac:dyDescent="0.25">
      <c r="B42" s="868">
        <v>43070</v>
      </c>
      <c r="C42" s="65">
        <v>959</v>
      </c>
      <c r="D42" s="703">
        <v>0</v>
      </c>
      <c r="E42" s="703">
        <v>869</v>
      </c>
      <c r="F42" s="703">
        <v>0</v>
      </c>
      <c r="G42" s="703">
        <v>0</v>
      </c>
      <c r="H42" s="703">
        <v>0</v>
      </c>
      <c r="I42" s="703">
        <v>90</v>
      </c>
      <c r="J42" s="703">
        <v>0</v>
      </c>
      <c r="K42" s="703">
        <v>0</v>
      </c>
      <c r="L42" s="703">
        <v>0</v>
      </c>
      <c r="M42" s="703">
        <v>0</v>
      </c>
      <c r="N42" s="703">
        <v>0</v>
      </c>
      <c r="O42" s="703">
        <v>0</v>
      </c>
      <c r="P42" s="15">
        <v>0</v>
      </c>
    </row>
    <row r="43" spans="2:16" x14ac:dyDescent="0.25">
      <c r="B43" s="868">
        <v>43101</v>
      </c>
      <c r="C43" s="65">
        <v>1088</v>
      </c>
      <c r="D43" s="703">
        <v>653</v>
      </c>
      <c r="E43" s="703">
        <v>435</v>
      </c>
      <c r="F43" s="703">
        <v>0</v>
      </c>
      <c r="G43" s="703">
        <v>0</v>
      </c>
      <c r="H43" s="703">
        <v>0</v>
      </c>
      <c r="I43" s="703">
        <v>0</v>
      </c>
      <c r="J43" s="703">
        <v>0</v>
      </c>
      <c r="K43" s="703">
        <v>0</v>
      </c>
      <c r="L43" s="703">
        <v>0</v>
      </c>
      <c r="M43" s="703">
        <v>0</v>
      </c>
      <c r="N43" s="703">
        <v>0</v>
      </c>
      <c r="O43" s="703">
        <v>0</v>
      </c>
      <c r="P43" s="15">
        <v>0</v>
      </c>
    </row>
    <row r="44" spans="2:16" x14ac:dyDescent="0.25">
      <c r="B44" s="868">
        <v>43132</v>
      </c>
      <c r="C44" s="65">
        <v>3572</v>
      </c>
      <c r="D44" s="703">
        <v>312</v>
      </c>
      <c r="E44" s="703">
        <v>3260</v>
      </c>
      <c r="F44" s="703">
        <v>0</v>
      </c>
      <c r="G44" s="703">
        <v>0</v>
      </c>
      <c r="H44" s="703">
        <v>0</v>
      </c>
      <c r="I44" s="703">
        <v>0</v>
      </c>
      <c r="J44" s="703">
        <v>0</v>
      </c>
      <c r="K44" s="703">
        <v>0</v>
      </c>
      <c r="L44" s="703">
        <v>0</v>
      </c>
      <c r="M44" s="703">
        <v>0</v>
      </c>
      <c r="N44" s="703">
        <v>0</v>
      </c>
      <c r="O44" s="703">
        <v>0</v>
      </c>
      <c r="P44" s="15">
        <v>0</v>
      </c>
    </row>
    <row r="45" spans="2:16" x14ac:dyDescent="0.25">
      <c r="B45" s="868">
        <v>43160</v>
      </c>
      <c r="C45" s="65">
        <v>2759</v>
      </c>
      <c r="D45" s="703">
        <v>520</v>
      </c>
      <c r="E45" s="703">
        <v>2092</v>
      </c>
      <c r="F45" s="703">
        <v>0</v>
      </c>
      <c r="G45" s="703">
        <v>0</v>
      </c>
      <c r="H45" s="703">
        <v>0</v>
      </c>
      <c r="I45" s="703">
        <v>147</v>
      </c>
      <c r="J45" s="703">
        <v>0</v>
      </c>
      <c r="K45" s="703">
        <v>0</v>
      </c>
      <c r="L45" s="703">
        <v>0</v>
      </c>
      <c r="M45" s="703">
        <v>0</v>
      </c>
      <c r="N45" s="703">
        <v>0</v>
      </c>
      <c r="O45" s="703">
        <v>0</v>
      </c>
      <c r="P45" s="15">
        <v>0</v>
      </c>
    </row>
    <row r="46" spans="2:16" x14ac:dyDescent="0.25">
      <c r="B46" s="868">
        <v>43191</v>
      </c>
      <c r="C46" s="65">
        <v>1840</v>
      </c>
      <c r="D46" s="703">
        <v>1134</v>
      </c>
      <c r="E46" s="703">
        <v>636</v>
      </c>
      <c r="F46" s="703">
        <v>0</v>
      </c>
      <c r="G46" s="703">
        <v>0</v>
      </c>
      <c r="H46" s="703">
        <v>0</v>
      </c>
      <c r="I46" s="703">
        <v>70</v>
      </c>
      <c r="J46" s="703">
        <v>0</v>
      </c>
      <c r="K46" s="703">
        <v>0</v>
      </c>
      <c r="L46" s="703">
        <v>0</v>
      </c>
      <c r="M46" s="703">
        <v>0</v>
      </c>
      <c r="N46" s="703">
        <v>0</v>
      </c>
      <c r="O46" s="703">
        <v>0</v>
      </c>
      <c r="P46" s="15">
        <v>0</v>
      </c>
    </row>
    <row r="47" spans="2:16" x14ac:dyDescent="0.25">
      <c r="B47" s="868">
        <v>43221</v>
      </c>
      <c r="C47" s="65">
        <v>591</v>
      </c>
      <c r="D47" s="703">
        <v>0</v>
      </c>
      <c r="E47" s="703">
        <v>329</v>
      </c>
      <c r="F47" s="703">
        <v>0</v>
      </c>
      <c r="G47" s="703">
        <v>0</v>
      </c>
      <c r="H47" s="703">
        <v>0</v>
      </c>
      <c r="I47" s="703">
        <v>262</v>
      </c>
      <c r="J47" s="703">
        <v>0</v>
      </c>
      <c r="K47" s="703">
        <v>0</v>
      </c>
      <c r="L47" s="703">
        <v>0</v>
      </c>
      <c r="M47" s="703">
        <v>0</v>
      </c>
      <c r="N47" s="703">
        <v>0</v>
      </c>
      <c r="O47" s="703">
        <v>0</v>
      </c>
      <c r="P47" s="15">
        <v>0</v>
      </c>
    </row>
    <row r="48" spans="2:16" x14ac:dyDescent="0.25">
      <c r="B48" s="868">
        <v>43252</v>
      </c>
      <c r="C48" s="65">
        <v>1226</v>
      </c>
      <c r="D48" s="703">
        <v>0</v>
      </c>
      <c r="E48" s="703">
        <v>1143</v>
      </c>
      <c r="F48" s="703">
        <v>0</v>
      </c>
      <c r="G48" s="703">
        <v>0</v>
      </c>
      <c r="H48" s="703">
        <v>0</v>
      </c>
      <c r="I48" s="703">
        <v>83</v>
      </c>
      <c r="J48" s="703">
        <v>0</v>
      </c>
      <c r="K48" s="703">
        <v>0</v>
      </c>
      <c r="L48" s="703">
        <v>0</v>
      </c>
      <c r="M48" s="703">
        <v>0</v>
      </c>
      <c r="N48" s="703">
        <v>0</v>
      </c>
      <c r="O48" s="703">
        <v>0</v>
      </c>
      <c r="P48" s="15">
        <v>0</v>
      </c>
    </row>
    <row r="49" spans="2:16" x14ac:dyDescent="0.25">
      <c r="B49" s="868">
        <v>43282</v>
      </c>
      <c r="C49" s="65">
        <v>333</v>
      </c>
      <c r="D49" s="703">
        <v>0</v>
      </c>
      <c r="E49" s="703">
        <v>333</v>
      </c>
      <c r="F49" s="703">
        <v>0</v>
      </c>
      <c r="G49" s="703">
        <v>0</v>
      </c>
      <c r="H49" s="703">
        <v>0</v>
      </c>
      <c r="I49" s="703">
        <v>0</v>
      </c>
      <c r="J49" s="703">
        <v>0</v>
      </c>
      <c r="K49" s="703">
        <v>0</v>
      </c>
      <c r="L49" s="703">
        <v>0</v>
      </c>
      <c r="M49" s="703">
        <v>0</v>
      </c>
      <c r="N49" s="703">
        <v>0</v>
      </c>
      <c r="O49" s="703">
        <v>0</v>
      </c>
      <c r="P49" s="15">
        <v>0</v>
      </c>
    </row>
    <row r="50" spans="2:16" x14ac:dyDescent="0.25">
      <c r="B50" s="868">
        <v>43313</v>
      </c>
      <c r="C50" s="65">
        <v>480</v>
      </c>
      <c r="D50" s="703">
        <v>0</v>
      </c>
      <c r="E50" s="703">
        <v>458</v>
      </c>
      <c r="F50" s="703">
        <v>0</v>
      </c>
      <c r="G50" s="703">
        <v>0</v>
      </c>
      <c r="H50" s="703">
        <v>0</v>
      </c>
      <c r="I50" s="703">
        <v>22</v>
      </c>
      <c r="J50" s="703">
        <v>0</v>
      </c>
      <c r="K50" s="703">
        <v>0</v>
      </c>
      <c r="L50" s="703">
        <v>0</v>
      </c>
      <c r="M50" s="703">
        <v>0</v>
      </c>
      <c r="N50" s="703">
        <v>0</v>
      </c>
      <c r="O50" s="703">
        <v>0</v>
      </c>
      <c r="P50" s="15">
        <v>0</v>
      </c>
    </row>
    <row r="51" spans="2:16" x14ac:dyDescent="0.25">
      <c r="B51" s="868">
        <v>43344</v>
      </c>
      <c r="C51" s="65">
        <v>5545</v>
      </c>
      <c r="D51" s="703">
        <v>3291</v>
      </c>
      <c r="E51" s="703">
        <v>428</v>
      </c>
      <c r="F51" s="703">
        <v>0</v>
      </c>
      <c r="G51" s="703">
        <v>0</v>
      </c>
      <c r="H51" s="703">
        <v>0</v>
      </c>
      <c r="I51" s="703">
        <v>328</v>
      </c>
      <c r="J51" s="703">
        <v>1189</v>
      </c>
      <c r="K51" s="703">
        <v>0</v>
      </c>
      <c r="L51" s="703">
        <v>0</v>
      </c>
      <c r="M51" s="703">
        <v>0</v>
      </c>
      <c r="N51" s="703">
        <v>309</v>
      </c>
      <c r="O51" s="703">
        <v>0</v>
      </c>
      <c r="P51" s="15">
        <v>0</v>
      </c>
    </row>
    <row r="52" spans="2:16" x14ac:dyDescent="0.25">
      <c r="B52" s="868">
        <v>43374</v>
      </c>
      <c r="C52" s="65">
        <v>786</v>
      </c>
      <c r="D52" s="703">
        <v>96</v>
      </c>
      <c r="E52" s="703">
        <v>690</v>
      </c>
      <c r="F52" s="703">
        <v>0</v>
      </c>
      <c r="G52" s="703">
        <v>0</v>
      </c>
      <c r="H52" s="703">
        <v>0</v>
      </c>
      <c r="I52" s="703">
        <v>0</v>
      </c>
      <c r="J52" s="703">
        <v>0</v>
      </c>
      <c r="K52" s="703">
        <v>0</v>
      </c>
      <c r="L52" s="703">
        <v>0</v>
      </c>
      <c r="M52" s="703">
        <v>0</v>
      </c>
      <c r="N52" s="703">
        <v>0</v>
      </c>
      <c r="O52" s="703">
        <v>0</v>
      </c>
      <c r="P52" s="15">
        <v>0</v>
      </c>
    </row>
    <row r="53" spans="2:16" x14ac:dyDescent="0.25">
      <c r="B53" s="868">
        <v>43405</v>
      </c>
      <c r="C53" s="65">
        <v>730</v>
      </c>
      <c r="D53" s="703">
        <v>0</v>
      </c>
      <c r="E53" s="703">
        <v>688</v>
      </c>
      <c r="F53" s="703">
        <v>0</v>
      </c>
      <c r="G53" s="703">
        <v>0</v>
      </c>
      <c r="H53" s="703">
        <v>0</v>
      </c>
      <c r="I53" s="703">
        <v>42</v>
      </c>
      <c r="J53" s="703">
        <v>0</v>
      </c>
      <c r="K53" s="703">
        <v>0</v>
      </c>
      <c r="L53" s="703">
        <v>0</v>
      </c>
      <c r="M53" s="703">
        <v>0</v>
      </c>
      <c r="N53" s="703">
        <v>0</v>
      </c>
      <c r="O53" s="703">
        <v>0</v>
      </c>
      <c r="P53" s="15">
        <v>0</v>
      </c>
    </row>
    <row r="54" spans="2:16" x14ac:dyDescent="0.25">
      <c r="B54" s="868">
        <v>43435</v>
      </c>
      <c r="C54" s="65">
        <v>1203</v>
      </c>
      <c r="D54" s="703">
        <v>0</v>
      </c>
      <c r="E54" s="703">
        <v>1166</v>
      </c>
      <c r="F54" s="703">
        <v>0</v>
      </c>
      <c r="G54" s="703">
        <v>0</v>
      </c>
      <c r="H54" s="703">
        <v>0</v>
      </c>
      <c r="I54" s="703">
        <v>37</v>
      </c>
      <c r="J54" s="703">
        <v>0</v>
      </c>
      <c r="K54" s="703">
        <v>0</v>
      </c>
      <c r="L54" s="703">
        <v>0</v>
      </c>
      <c r="M54" s="703">
        <v>0</v>
      </c>
      <c r="N54" s="703">
        <v>0</v>
      </c>
      <c r="O54" s="703">
        <v>0</v>
      </c>
      <c r="P54" s="15">
        <v>0</v>
      </c>
    </row>
    <row r="55" spans="2:16" x14ac:dyDescent="0.25">
      <c r="B55" s="868">
        <v>43466</v>
      </c>
      <c r="C55" s="65">
        <v>752</v>
      </c>
      <c r="D55" s="703">
        <v>0</v>
      </c>
      <c r="E55" s="703">
        <v>752</v>
      </c>
      <c r="F55" s="703">
        <v>0</v>
      </c>
      <c r="G55" s="703">
        <v>0</v>
      </c>
      <c r="H55" s="703">
        <v>0</v>
      </c>
      <c r="I55" s="703">
        <v>0</v>
      </c>
      <c r="J55" s="703">
        <v>0</v>
      </c>
      <c r="K55" s="703">
        <v>0</v>
      </c>
      <c r="L55" s="703">
        <v>0</v>
      </c>
      <c r="M55" s="703">
        <v>0</v>
      </c>
      <c r="N55" s="703">
        <v>0</v>
      </c>
      <c r="O55" s="703">
        <v>0</v>
      </c>
      <c r="P55" s="15">
        <v>0</v>
      </c>
    </row>
    <row r="56" spans="2:16" x14ac:dyDescent="0.25">
      <c r="B56" s="868">
        <v>43497</v>
      </c>
      <c r="C56" s="65">
        <v>1204</v>
      </c>
      <c r="D56" s="703">
        <v>48</v>
      </c>
      <c r="E56" s="703">
        <v>1156</v>
      </c>
      <c r="F56" s="703">
        <v>0</v>
      </c>
      <c r="G56" s="703">
        <v>0</v>
      </c>
      <c r="H56" s="703">
        <v>0</v>
      </c>
      <c r="I56" s="703">
        <v>0</v>
      </c>
      <c r="J56" s="703">
        <v>0</v>
      </c>
      <c r="K56" s="703">
        <v>0</v>
      </c>
      <c r="L56" s="703">
        <v>0</v>
      </c>
      <c r="M56" s="703">
        <v>0</v>
      </c>
      <c r="N56" s="703">
        <v>0</v>
      </c>
      <c r="O56" s="703">
        <v>0</v>
      </c>
      <c r="P56" s="15">
        <v>0</v>
      </c>
    </row>
    <row r="57" spans="2:16" x14ac:dyDescent="0.25">
      <c r="B57" s="868">
        <v>43525</v>
      </c>
      <c r="C57" s="65">
        <v>2428</v>
      </c>
      <c r="D57" s="703">
        <v>168</v>
      </c>
      <c r="E57" s="703">
        <v>2027</v>
      </c>
      <c r="F57" s="703">
        <v>0</v>
      </c>
      <c r="G57" s="703">
        <v>0</v>
      </c>
      <c r="H57" s="703">
        <v>0</v>
      </c>
      <c r="I57" s="703">
        <v>233</v>
      </c>
      <c r="J57" s="703">
        <v>0</v>
      </c>
      <c r="K57" s="703">
        <v>0</v>
      </c>
      <c r="L57" s="703">
        <v>0</v>
      </c>
      <c r="M57" s="703">
        <v>0</v>
      </c>
      <c r="N57" s="703">
        <v>0</v>
      </c>
      <c r="O57" s="703">
        <v>0</v>
      </c>
      <c r="P57" s="15">
        <v>0</v>
      </c>
    </row>
    <row r="58" spans="2:16" x14ac:dyDescent="0.25">
      <c r="B58" s="868">
        <v>43556</v>
      </c>
      <c r="C58" s="65">
        <v>1145</v>
      </c>
      <c r="D58" s="703">
        <v>0</v>
      </c>
      <c r="E58" s="703">
        <v>434</v>
      </c>
      <c r="F58" s="703">
        <v>0</v>
      </c>
      <c r="G58" s="703">
        <v>331</v>
      </c>
      <c r="H58" s="703">
        <v>0</v>
      </c>
      <c r="I58" s="703">
        <v>130</v>
      </c>
      <c r="J58" s="703">
        <v>0</v>
      </c>
      <c r="K58" s="703">
        <v>0</v>
      </c>
      <c r="L58" s="703">
        <v>0</v>
      </c>
      <c r="M58" s="703">
        <v>0</v>
      </c>
      <c r="N58" s="703">
        <v>250</v>
      </c>
      <c r="O58" s="703">
        <v>0</v>
      </c>
      <c r="P58" s="15">
        <v>0</v>
      </c>
    </row>
    <row r="59" spans="2:16" x14ac:dyDescent="0.25">
      <c r="B59" s="868">
        <v>43586</v>
      </c>
      <c r="C59" s="65">
        <v>3696</v>
      </c>
      <c r="D59" s="703">
        <v>83</v>
      </c>
      <c r="E59" s="703">
        <v>1833</v>
      </c>
      <c r="F59" s="703">
        <v>0</v>
      </c>
      <c r="G59" s="703">
        <v>541</v>
      </c>
      <c r="H59" s="703">
        <v>0</v>
      </c>
      <c r="I59" s="703">
        <v>714</v>
      </c>
      <c r="J59" s="703">
        <v>0</v>
      </c>
      <c r="K59" s="703">
        <v>275</v>
      </c>
      <c r="L59" s="703">
        <v>0</v>
      </c>
      <c r="M59" s="703">
        <v>0</v>
      </c>
      <c r="N59" s="703">
        <v>250</v>
      </c>
      <c r="O59" s="703">
        <v>0</v>
      </c>
      <c r="P59" s="15">
        <v>0</v>
      </c>
    </row>
    <row r="60" spans="2:16" x14ac:dyDescent="0.25">
      <c r="B60" s="868">
        <v>43617</v>
      </c>
      <c r="C60" s="65">
        <v>1995</v>
      </c>
      <c r="D60" s="703">
        <v>0</v>
      </c>
      <c r="E60" s="703">
        <v>1995</v>
      </c>
      <c r="F60" s="703">
        <v>0</v>
      </c>
      <c r="G60" s="703">
        <v>0</v>
      </c>
      <c r="H60" s="703">
        <v>0</v>
      </c>
      <c r="I60" s="703">
        <v>0</v>
      </c>
      <c r="J60" s="703">
        <v>0</v>
      </c>
      <c r="K60" s="703">
        <v>0</v>
      </c>
      <c r="L60" s="703">
        <v>0</v>
      </c>
      <c r="M60" s="703">
        <v>0</v>
      </c>
      <c r="N60" s="703">
        <v>0</v>
      </c>
      <c r="O60" s="703">
        <v>0</v>
      </c>
      <c r="P60" s="15">
        <v>0</v>
      </c>
    </row>
    <row r="61" spans="2:16" x14ac:dyDescent="0.25">
      <c r="B61" s="868">
        <v>43647</v>
      </c>
      <c r="C61" s="65">
        <v>1061</v>
      </c>
      <c r="D61" s="703">
        <v>0</v>
      </c>
      <c r="E61" s="703">
        <v>621</v>
      </c>
      <c r="F61" s="703">
        <v>265</v>
      </c>
      <c r="G61" s="703">
        <v>0</v>
      </c>
      <c r="H61" s="703">
        <v>0</v>
      </c>
      <c r="I61" s="703">
        <v>175</v>
      </c>
      <c r="J61" s="703">
        <v>0</v>
      </c>
      <c r="K61" s="703">
        <v>0</v>
      </c>
      <c r="L61" s="703">
        <v>0</v>
      </c>
      <c r="M61" s="703">
        <v>0</v>
      </c>
      <c r="N61" s="703">
        <v>0</v>
      </c>
      <c r="O61" s="703">
        <v>0</v>
      </c>
      <c r="P61" s="15">
        <v>0</v>
      </c>
    </row>
    <row r="62" spans="2:16" x14ac:dyDescent="0.25">
      <c r="B62" s="868">
        <v>43678</v>
      </c>
      <c r="C62" s="65">
        <v>3744</v>
      </c>
      <c r="D62" s="703">
        <v>0</v>
      </c>
      <c r="E62" s="703">
        <v>1015</v>
      </c>
      <c r="F62" s="703">
        <v>0</v>
      </c>
      <c r="G62" s="703">
        <v>0</v>
      </c>
      <c r="H62" s="703">
        <v>0</v>
      </c>
      <c r="I62" s="703">
        <v>2729</v>
      </c>
      <c r="J62" s="703">
        <v>0</v>
      </c>
      <c r="K62" s="703">
        <v>0</v>
      </c>
      <c r="L62" s="703">
        <v>0</v>
      </c>
      <c r="M62" s="703">
        <v>0</v>
      </c>
      <c r="N62" s="703">
        <v>0</v>
      </c>
      <c r="O62" s="703">
        <v>0</v>
      </c>
      <c r="P62" s="15">
        <v>0</v>
      </c>
    </row>
    <row r="63" spans="2:16" x14ac:dyDescent="0.25">
      <c r="B63" s="868">
        <v>43709</v>
      </c>
      <c r="C63" s="65">
        <v>1400</v>
      </c>
      <c r="D63" s="703">
        <v>0</v>
      </c>
      <c r="E63" s="703">
        <v>848</v>
      </c>
      <c r="F63" s="703">
        <v>0</v>
      </c>
      <c r="G63" s="703">
        <v>200</v>
      </c>
      <c r="H63" s="703">
        <v>0</v>
      </c>
      <c r="I63" s="703">
        <v>352</v>
      </c>
      <c r="J63" s="703">
        <v>0</v>
      </c>
      <c r="K63" s="703">
        <v>0</v>
      </c>
      <c r="L63" s="703">
        <v>0</v>
      </c>
      <c r="M63" s="703">
        <v>0</v>
      </c>
      <c r="N63" s="703">
        <v>0</v>
      </c>
      <c r="O63" s="703">
        <v>0</v>
      </c>
      <c r="P63" s="15">
        <v>0</v>
      </c>
    </row>
    <row r="64" spans="2:16" x14ac:dyDescent="0.25">
      <c r="B64" s="868">
        <v>43739</v>
      </c>
      <c r="C64" s="65">
        <v>2257</v>
      </c>
      <c r="D64" s="703">
        <v>0</v>
      </c>
      <c r="E64" s="703">
        <v>1372</v>
      </c>
      <c r="F64" s="703">
        <v>0</v>
      </c>
      <c r="G64" s="703">
        <v>174</v>
      </c>
      <c r="H64" s="703">
        <v>634</v>
      </c>
      <c r="I64" s="703">
        <v>77</v>
      </c>
      <c r="J64" s="703">
        <v>0</v>
      </c>
      <c r="K64" s="703">
        <v>0</v>
      </c>
      <c r="L64" s="703">
        <v>0</v>
      </c>
      <c r="M64" s="703">
        <v>0</v>
      </c>
      <c r="N64" s="703">
        <v>0</v>
      </c>
      <c r="O64" s="703">
        <v>0</v>
      </c>
      <c r="P64" s="15">
        <v>0</v>
      </c>
    </row>
    <row r="65" spans="2:16" x14ac:dyDescent="0.25">
      <c r="B65" s="868">
        <v>43770</v>
      </c>
      <c r="C65" s="65">
        <v>1384</v>
      </c>
      <c r="D65" s="703">
        <v>0</v>
      </c>
      <c r="E65" s="703">
        <v>845</v>
      </c>
      <c r="F65" s="703">
        <v>0</v>
      </c>
      <c r="G65" s="703">
        <v>0</v>
      </c>
      <c r="H65" s="703">
        <v>0</v>
      </c>
      <c r="I65" s="703">
        <v>539</v>
      </c>
      <c r="J65" s="703">
        <v>0</v>
      </c>
      <c r="K65" s="703">
        <v>0</v>
      </c>
      <c r="L65" s="703">
        <v>0</v>
      </c>
      <c r="M65" s="703">
        <v>0</v>
      </c>
      <c r="N65" s="703">
        <v>0</v>
      </c>
      <c r="O65" s="703">
        <v>0</v>
      </c>
      <c r="P65" s="15">
        <v>0</v>
      </c>
    </row>
    <row r="66" spans="2:16" x14ac:dyDescent="0.25">
      <c r="B66" s="868">
        <v>43800</v>
      </c>
      <c r="C66" s="65">
        <v>2391</v>
      </c>
      <c r="D66" s="703">
        <v>50</v>
      </c>
      <c r="E66" s="703">
        <v>808</v>
      </c>
      <c r="F66" s="703">
        <v>0</v>
      </c>
      <c r="G66" s="703">
        <v>0</v>
      </c>
      <c r="H66" s="703">
        <v>0</v>
      </c>
      <c r="I66" s="703">
        <v>1120</v>
      </c>
      <c r="J66" s="703">
        <v>0</v>
      </c>
      <c r="K66" s="703">
        <v>0</v>
      </c>
      <c r="L66" s="703">
        <v>209</v>
      </c>
      <c r="M66" s="703">
        <v>0</v>
      </c>
      <c r="N66" s="703">
        <v>204</v>
      </c>
      <c r="O66" s="703">
        <v>0</v>
      </c>
      <c r="P66" s="15">
        <v>0</v>
      </c>
    </row>
    <row r="67" spans="2:16" x14ac:dyDescent="0.25">
      <c r="B67" s="868">
        <v>43831</v>
      </c>
      <c r="C67" s="65">
        <v>776</v>
      </c>
      <c r="D67" s="703">
        <v>0</v>
      </c>
      <c r="E67" s="703">
        <v>567</v>
      </c>
      <c r="F67" s="703">
        <v>0</v>
      </c>
      <c r="G67" s="703">
        <v>0</v>
      </c>
      <c r="H67" s="703">
        <v>0</v>
      </c>
      <c r="I67" s="703">
        <v>209</v>
      </c>
      <c r="J67" s="703">
        <v>0</v>
      </c>
      <c r="K67" s="703">
        <v>0</v>
      </c>
      <c r="L67" s="703">
        <v>0</v>
      </c>
      <c r="M67" s="703">
        <v>0</v>
      </c>
      <c r="N67" s="703">
        <v>0</v>
      </c>
      <c r="O67" s="703">
        <v>0</v>
      </c>
      <c r="P67" s="15">
        <v>0</v>
      </c>
    </row>
    <row r="68" spans="2:16" x14ac:dyDescent="0.25">
      <c r="B68" s="868">
        <v>43862</v>
      </c>
      <c r="C68" s="65">
        <v>1999</v>
      </c>
      <c r="D68" s="703">
        <v>0</v>
      </c>
      <c r="E68" s="703">
        <v>1936</v>
      </c>
      <c r="F68" s="703">
        <v>0</v>
      </c>
      <c r="G68" s="703">
        <v>0</v>
      </c>
      <c r="H68" s="703">
        <v>0</v>
      </c>
      <c r="I68" s="703">
        <v>63</v>
      </c>
      <c r="J68" s="703">
        <v>0</v>
      </c>
      <c r="K68" s="703">
        <v>0</v>
      </c>
      <c r="L68" s="703">
        <v>0</v>
      </c>
      <c r="M68" s="703">
        <v>0</v>
      </c>
      <c r="N68" s="703">
        <v>0</v>
      </c>
      <c r="O68" s="703">
        <v>0</v>
      </c>
      <c r="P68" s="15">
        <v>0</v>
      </c>
    </row>
    <row r="69" spans="2:16" x14ac:dyDescent="0.25">
      <c r="B69" s="139">
        <v>43891</v>
      </c>
      <c r="C69" s="65">
        <v>1231</v>
      </c>
      <c r="D69" s="703">
        <v>0</v>
      </c>
      <c r="E69" s="703">
        <v>492</v>
      </c>
      <c r="F69" s="703">
        <v>0</v>
      </c>
      <c r="G69" s="703">
        <v>232</v>
      </c>
      <c r="H69" s="703">
        <v>0</v>
      </c>
      <c r="I69" s="703">
        <v>507</v>
      </c>
      <c r="J69" s="703">
        <v>0</v>
      </c>
      <c r="K69" s="703">
        <v>0</v>
      </c>
      <c r="L69" s="703">
        <v>0</v>
      </c>
      <c r="M69" s="703">
        <v>0</v>
      </c>
      <c r="N69" s="703">
        <v>0</v>
      </c>
      <c r="O69" s="703">
        <v>0</v>
      </c>
      <c r="P69" s="15">
        <v>0</v>
      </c>
    </row>
    <row r="70" spans="2:16" x14ac:dyDescent="0.25">
      <c r="B70" s="139">
        <v>43922</v>
      </c>
      <c r="C70" s="65">
        <v>20</v>
      </c>
      <c r="D70" s="703">
        <v>0</v>
      </c>
      <c r="E70" s="703">
        <v>0</v>
      </c>
      <c r="F70" s="703">
        <v>0</v>
      </c>
      <c r="G70" s="703">
        <v>0</v>
      </c>
      <c r="H70" s="703">
        <v>0</v>
      </c>
      <c r="I70" s="703">
        <v>20</v>
      </c>
      <c r="J70" s="703">
        <v>0</v>
      </c>
      <c r="K70" s="703">
        <v>0</v>
      </c>
      <c r="L70" s="703">
        <v>0</v>
      </c>
      <c r="M70" s="703">
        <v>0</v>
      </c>
      <c r="N70" s="703">
        <v>0</v>
      </c>
      <c r="O70" s="703">
        <v>0</v>
      </c>
      <c r="P70" s="15">
        <v>0</v>
      </c>
    </row>
    <row r="71" spans="2:16" x14ac:dyDescent="0.25">
      <c r="B71" s="139">
        <v>43952</v>
      </c>
      <c r="C71" s="65">
        <v>992</v>
      </c>
      <c r="D71" s="703">
        <v>0</v>
      </c>
      <c r="E71" s="703">
        <v>0</v>
      </c>
      <c r="F71" s="703">
        <v>0</v>
      </c>
      <c r="G71" s="703">
        <v>0</v>
      </c>
      <c r="H71" s="703">
        <v>332</v>
      </c>
      <c r="I71" s="703">
        <v>660</v>
      </c>
      <c r="J71" s="703">
        <v>0</v>
      </c>
      <c r="K71" s="703">
        <v>0</v>
      </c>
      <c r="L71" s="703">
        <v>0</v>
      </c>
      <c r="M71" s="703">
        <v>0</v>
      </c>
      <c r="N71" s="703">
        <v>0</v>
      </c>
      <c r="O71" s="703">
        <v>0</v>
      </c>
      <c r="P71" s="15">
        <v>0</v>
      </c>
    </row>
    <row r="72" spans="2:16" x14ac:dyDescent="0.25">
      <c r="B72" s="139">
        <v>43983</v>
      </c>
      <c r="C72" s="65">
        <v>288</v>
      </c>
      <c r="D72" s="703">
        <v>0</v>
      </c>
      <c r="E72" s="703">
        <v>0</v>
      </c>
      <c r="F72" s="703">
        <v>288</v>
      </c>
      <c r="G72" s="703">
        <v>0</v>
      </c>
      <c r="H72" s="703">
        <v>0</v>
      </c>
      <c r="I72" s="703">
        <v>0</v>
      </c>
      <c r="J72" s="703">
        <v>0</v>
      </c>
      <c r="K72" s="703">
        <v>0</v>
      </c>
      <c r="L72" s="703">
        <v>0</v>
      </c>
      <c r="M72" s="703">
        <v>0</v>
      </c>
      <c r="N72" s="703">
        <v>0</v>
      </c>
      <c r="O72" s="703">
        <v>0</v>
      </c>
      <c r="P72" s="15">
        <v>0</v>
      </c>
    </row>
    <row r="73" spans="2:16" x14ac:dyDescent="0.25">
      <c r="B73" s="139">
        <v>44013</v>
      </c>
      <c r="C73" s="65">
        <v>0</v>
      </c>
      <c r="D73" s="703">
        <v>0</v>
      </c>
      <c r="E73" s="703">
        <v>0</v>
      </c>
      <c r="F73" s="703">
        <v>0</v>
      </c>
      <c r="G73" s="703">
        <v>0</v>
      </c>
      <c r="H73" s="703">
        <v>0</v>
      </c>
      <c r="I73" s="703">
        <v>0</v>
      </c>
      <c r="J73" s="703">
        <v>0</v>
      </c>
      <c r="K73" s="703">
        <v>0</v>
      </c>
      <c r="L73" s="703">
        <v>0</v>
      </c>
      <c r="M73" s="703">
        <v>0</v>
      </c>
      <c r="N73" s="703">
        <v>0</v>
      </c>
      <c r="O73" s="703">
        <v>0</v>
      </c>
      <c r="P73" s="15">
        <v>0</v>
      </c>
    </row>
    <row r="74" spans="2:16" x14ac:dyDescent="0.25">
      <c r="B74" s="139">
        <v>44044</v>
      </c>
      <c r="C74" s="65">
        <v>523</v>
      </c>
      <c r="D74" s="703">
        <v>0</v>
      </c>
      <c r="E74" s="703">
        <v>523</v>
      </c>
      <c r="F74" s="703">
        <v>0</v>
      </c>
      <c r="G74" s="703">
        <v>0</v>
      </c>
      <c r="H74" s="703">
        <v>0</v>
      </c>
      <c r="I74" s="703">
        <v>0</v>
      </c>
      <c r="J74" s="703">
        <v>0</v>
      </c>
      <c r="K74" s="703">
        <v>0</v>
      </c>
      <c r="L74" s="703">
        <v>0</v>
      </c>
      <c r="M74" s="703">
        <v>0</v>
      </c>
      <c r="N74" s="703">
        <v>0</v>
      </c>
      <c r="O74" s="703">
        <v>0</v>
      </c>
      <c r="P74" s="15">
        <v>0</v>
      </c>
    </row>
    <row r="75" spans="2:16" x14ac:dyDescent="0.25">
      <c r="B75" s="139">
        <v>44075</v>
      </c>
      <c r="C75" s="65">
        <v>972</v>
      </c>
      <c r="D75" s="703">
        <v>192</v>
      </c>
      <c r="E75" s="703">
        <v>694</v>
      </c>
      <c r="F75" s="703">
        <v>0</v>
      </c>
      <c r="G75" s="703">
        <v>0</v>
      </c>
      <c r="H75" s="703">
        <v>0</v>
      </c>
      <c r="I75" s="703">
        <v>86</v>
      </c>
      <c r="J75" s="703">
        <v>0</v>
      </c>
      <c r="K75" s="703">
        <v>0</v>
      </c>
      <c r="L75" s="703">
        <v>0</v>
      </c>
      <c r="M75" s="703">
        <v>0</v>
      </c>
      <c r="N75" s="703">
        <v>0</v>
      </c>
      <c r="O75" s="703">
        <v>0</v>
      </c>
      <c r="P75" s="15">
        <v>0</v>
      </c>
    </row>
    <row r="76" spans="2:16" x14ac:dyDescent="0.25">
      <c r="B76" s="139">
        <v>44105</v>
      </c>
      <c r="C76" s="65">
        <v>1640</v>
      </c>
      <c r="D76" s="703">
        <v>0</v>
      </c>
      <c r="E76" s="703">
        <v>1172</v>
      </c>
      <c r="F76" s="703">
        <v>0</v>
      </c>
      <c r="G76" s="703">
        <v>0</v>
      </c>
      <c r="H76" s="703">
        <v>0</v>
      </c>
      <c r="I76" s="703">
        <v>468</v>
      </c>
      <c r="J76" s="703">
        <v>0</v>
      </c>
      <c r="K76" s="703">
        <v>0</v>
      </c>
      <c r="L76" s="703">
        <v>0</v>
      </c>
      <c r="M76" s="703">
        <v>0</v>
      </c>
      <c r="N76" s="703">
        <v>0</v>
      </c>
      <c r="O76" s="703">
        <v>0</v>
      </c>
      <c r="P76" s="15">
        <v>0</v>
      </c>
    </row>
    <row r="77" spans="2:16" x14ac:dyDescent="0.25">
      <c r="B77" s="139">
        <v>44136</v>
      </c>
      <c r="C77" s="65">
        <v>1160</v>
      </c>
      <c r="D77" s="703">
        <v>0</v>
      </c>
      <c r="E77" s="703">
        <v>259</v>
      </c>
      <c r="F77" s="703">
        <v>0</v>
      </c>
      <c r="G77" s="703">
        <v>0</v>
      </c>
      <c r="H77" s="703">
        <v>0</v>
      </c>
      <c r="I77" s="703">
        <v>701</v>
      </c>
      <c r="J77" s="703">
        <v>200</v>
      </c>
      <c r="K77" s="703">
        <v>0</v>
      </c>
      <c r="L77" s="703">
        <v>0</v>
      </c>
      <c r="M77" s="703">
        <v>0</v>
      </c>
      <c r="N77" s="703">
        <v>0</v>
      </c>
      <c r="O77" s="703">
        <v>0</v>
      </c>
      <c r="P77" s="15">
        <v>0</v>
      </c>
    </row>
    <row r="78" spans="2:16" x14ac:dyDescent="0.25">
      <c r="B78" s="139">
        <v>44166</v>
      </c>
      <c r="C78" s="65">
        <v>871</v>
      </c>
      <c r="D78" s="703">
        <v>0</v>
      </c>
      <c r="E78" s="703">
        <v>671</v>
      </c>
      <c r="F78" s="703">
        <v>0</v>
      </c>
      <c r="G78" s="703">
        <v>0</v>
      </c>
      <c r="H78" s="703">
        <v>0</v>
      </c>
      <c r="I78" s="703">
        <v>0</v>
      </c>
      <c r="J78" s="703">
        <v>200</v>
      </c>
      <c r="K78" s="703">
        <v>0</v>
      </c>
      <c r="L78" s="703">
        <v>0</v>
      </c>
      <c r="M78" s="703">
        <v>0</v>
      </c>
      <c r="N78" s="703">
        <v>0</v>
      </c>
      <c r="O78" s="703">
        <v>0</v>
      </c>
      <c r="P78" s="15">
        <v>0</v>
      </c>
    </row>
    <row r="79" spans="2:16" x14ac:dyDescent="0.25">
      <c r="B79" s="139">
        <v>44197</v>
      </c>
      <c r="C79" s="65">
        <v>228</v>
      </c>
      <c r="D79" s="703">
        <v>0</v>
      </c>
      <c r="E79" s="703">
        <v>73</v>
      </c>
      <c r="F79" s="703">
        <v>0</v>
      </c>
      <c r="G79" s="703">
        <v>0</v>
      </c>
      <c r="H79" s="703">
        <v>0</v>
      </c>
      <c r="I79" s="703">
        <v>155</v>
      </c>
      <c r="J79" s="703">
        <v>0</v>
      </c>
      <c r="K79" s="703">
        <v>0</v>
      </c>
      <c r="L79" s="703">
        <v>0</v>
      </c>
      <c r="M79" s="703">
        <v>0</v>
      </c>
      <c r="N79" s="703">
        <v>0</v>
      </c>
      <c r="O79" s="703">
        <v>0</v>
      </c>
      <c r="P79" s="15">
        <v>0</v>
      </c>
    </row>
    <row r="80" spans="2:16" x14ac:dyDescent="0.25">
      <c r="B80" s="139">
        <v>44228</v>
      </c>
      <c r="C80" s="65">
        <v>956</v>
      </c>
      <c r="D80" s="703">
        <v>0</v>
      </c>
      <c r="E80" s="703">
        <v>711</v>
      </c>
      <c r="F80" s="703">
        <v>0</v>
      </c>
      <c r="G80" s="703">
        <v>0</v>
      </c>
      <c r="H80" s="703">
        <v>0</v>
      </c>
      <c r="I80" s="703">
        <v>245</v>
      </c>
      <c r="J80" s="703">
        <v>0</v>
      </c>
      <c r="K80" s="703">
        <v>0</v>
      </c>
      <c r="L80" s="703">
        <v>0</v>
      </c>
      <c r="M80" s="703">
        <v>0</v>
      </c>
      <c r="N80" s="703">
        <v>0</v>
      </c>
      <c r="O80" s="703">
        <v>0</v>
      </c>
      <c r="P80" s="15">
        <v>0</v>
      </c>
    </row>
    <row r="81" spans="2:16" x14ac:dyDescent="0.25">
      <c r="B81" s="139">
        <v>44256</v>
      </c>
      <c r="C81" s="65">
        <v>1213</v>
      </c>
      <c r="D81" s="703">
        <v>0</v>
      </c>
      <c r="E81" s="703">
        <v>749</v>
      </c>
      <c r="F81" s="703">
        <v>0</v>
      </c>
      <c r="G81" s="703">
        <v>0</v>
      </c>
      <c r="H81" s="703">
        <v>373</v>
      </c>
      <c r="I81" s="703">
        <v>91</v>
      </c>
      <c r="J81" s="703">
        <v>0</v>
      </c>
      <c r="K81" s="703">
        <v>0</v>
      </c>
      <c r="L81" s="703">
        <v>0</v>
      </c>
      <c r="M81" s="703">
        <v>0</v>
      </c>
      <c r="N81" s="703">
        <v>0</v>
      </c>
      <c r="O81" s="703">
        <v>0</v>
      </c>
      <c r="P81" s="15">
        <v>0</v>
      </c>
    </row>
    <row r="82" spans="2:16" x14ac:dyDescent="0.25">
      <c r="B82" s="139">
        <v>44287</v>
      </c>
      <c r="C82" s="65">
        <v>5837</v>
      </c>
      <c r="D82" s="703">
        <v>0</v>
      </c>
      <c r="E82" s="703">
        <v>1108</v>
      </c>
      <c r="F82" s="703">
        <v>0</v>
      </c>
      <c r="G82" s="703">
        <v>0</v>
      </c>
      <c r="H82" s="703">
        <v>0</v>
      </c>
      <c r="I82" s="703">
        <v>126</v>
      </c>
      <c r="J82" s="703">
        <v>0</v>
      </c>
      <c r="K82" s="703">
        <v>4603</v>
      </c>
      <c r="L82" s="703">
        <v>0</v>
      </c>
      <c r="M82" s="703">
        <v>0</v>
      </c>
      <c r="N82" s="703">
        <v>0</v>
      </c>
      <c r="O82" s="703">
        <v>0</v>
      </c>
      <c r="P82" s="15">
        <v>0</v>
      </c>
    </row>
    <row r="83" spans="2:16" ht="14.25" thickBot="1" x14ac:dyDescent="0.3">
      <c r="B83" s="869">
        <v>44317</v>
      </c>
      <c r="C83" s="410">
        <v>1474</v>
      </c>
      <c r="D83" s="57">
        <v>0</v>
      </c>
      <c r="E83" s="57">
        <v>788</v>
      </c>
      <c r="F83" s="57">
        <v>0</v>
      </c>
      <c r="G83" s="57">
        <v>0</v>
      </c>
      <c r="H83" s="57">
        <v>0</v>
      </c>
      <c r="I83" s="57">
        <v>686</v>
      </c>
      <c r="J83" s="57">
        <v>0</v>
      </c>
      <c r="K83" s="57">
        <v>0</v>
      </c>
      <c r="L83" s="57">
        <v>0</v>
      </c>
      <c r="M83" s="57">
        <v>0</v>
      </c>
      <c r="N83" s="57">
        <v>0</v>
      </c>
      <c r="O83" s="57">
        <v>0</v>
      </c>
      <c r="P83" s="409">
        <v>0</v>
      </c>
    </row>
    <row r="84" spans="2:16" x14ac:dyDescent="0.25">
      <c r="B84" s="926"/>
    </row>
    <row r="85" spans="2:16" ht="14.25" x14ac:dyDescent="0.3">
      <c r="B85" s="17" t="s">
        <v>48</v>
      </c>
    </row>
    <row r="86" spans="2:16" ht="14.25" x14ac:dyDescent="0.3">
      <c r="B86" s="158" t="s">
        <v>867</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zoomScaleNormal="100" workbookViewId="0">
      <pane xSplit="2" ySplit="6" topLeftCell="C56"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8.140625" style="133" customWidth="1"/>
    <col min="3" max="3" width="12.5703125" style="133" bestFit="1" customWidth="1"/>
    <col min="4" max="4" width="9.5703125" style="133" bestFit="1" customWidth="1"/>
    <col min="5" max="5" width="9.140625" style="133" customWidth="1"/>
    <col min="6" max="6" width="9.5703125" style="133" customWidth="1"/>
    <col min="7" max="7" width="7.7109375" style="133" bestFit="1" customWidth="1"/>
    <col min="8" max="8" width="9.5703125" style="133" bestFit="1" customWidth="1"/>
    <col min="9" max="9" width="9" style="133" bestFit="1" customWidth="1"/>
    <col min="10" max="10" width="6.7109375" style="133" bestFit="1" customWidth="1"/>
    <col min="11" max="11" width="10.7109375" style="133" customWidth="1"/>
    <col min="12" max="12" width="9.5703125" style="133" bestFit="1" customWidth="1"/>
    <col min="13" max="13" width="8.5703125" style="133" customWidth="1"/>
    <col min="14" max="14" width="8.7109375" style="133" bestFit="1" customWidth="1"/>
    <col min="15" max="15" width="7" style="133" customWidth="1"/>
    <col min="16" max="16" width="11.28515625" style="133" customWidth="1"/>
    <col min="17" max="34" width="11.42578125" style="133" customWidth="1"/>
    <col min="35" max="16384" width="11.42578125" style="133"/>
  </cols>
  <sheetData>
    <row r="1" spans="2:17" s="670" customFormat="1" ht="15" x14ac:dyDescent="0.25"/>
    <row r="2" spans="2:17" ht="15" x14ac:dyDescent="0.25">
      <c r="B2" s="670" t="s">
        <v>1029</v>
      </c>
    </row>
    <row r="3" spans="2:17" ht="15.75" x14ac:dyDescent="0.25">
      <c r="B3" s="134" t="s">
        <v>919</v>
      </c>
    </row>
    <row r="4" spans="2:17" ht="14.25" thickBot="1" x14ac:dyDescent="0.3"/>
    <row r="5" spans="2:17" s="134" customFormat="1" ht="12.75" customHeight="1" thickBot="1" x14ac:dyDescent="0.2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35"/>
    </row>
    <row r="6" spans="2:17" s="134" customFormat="1" thickBot="1" x14ac:dyDescent="0.25">
      <c r="B6" s="1102"/>
      <c r="C6" s="1104"/>
      <c r="D6" s="907" t="s">
        <v>21</v>
      </c>
      <c r="E6" s="907" t="s">
        <v>22</v>
      </c>
      <c r="F6" s="1100"/>
      <c r="G6" s="1100"/>
      <c r="H6" s="1100"/>
      <c r="I6" s="1100"/>
      <c r="J6" s="1100"/>
      <c r="K6" s="1100"/>
      <c r="L6" s="1100"/>
      <c r="M6" s="1101"/>
      <c r="N6" s="1100"/>
      <c r="O6" s="1100"/>
      <c r="P6" s="1101"/>
      <c r="Q6" s="135"/>
    </row>
    <row r="7" spans="2:17" x14ac:dyDescent="0.25">
      <c r="B7" s="877">
        <v>42005</v>
      </c>
      <c r="C7" s="62">
        <v>106323</v>
      </c>
      <c r="D7" s="125">
        <v>34826</v>
      </c>
      <c r="E7" s="125">
        <v>59162</v>
      </c>
      <c r="F7" s="125">
        <v>854</v>
      </c>
      <c r="G7" s="125">
        <v>219</v>
      </c>
      <c r="H7" s="125">
        <v>6386</v>
      </c>
      <c r="I7" s="125">
        <v>1364</v>
      </c>
      <c r="J7" s="125">
        <v>0</v>
      </c>
      <c r="K7" s="125">
        <v>0</v>
      </c>
      <c r="L7" s="125">
        <v>3382</v>
      </c>
      <c r="M7" s="125">
        <v>0</v>
      </c>
      <c r="N7" s="125">
        <v>130</v>
      </c>
      <c r="O7" s="125">
        <v>0</v>
      </c>
      <c r="P7" s="48">
        <v>0</v>
      </c>
    </row>
    <row r="8" spans="2:17" x14ac:dyDescent="0.25">
      <c r="B8" s="877">
        <v>42036</v>
      </c>
      <c r="C8" s="65">
        <v>165519</v>
      </c>
      <c r="D8" s="704">
        <v>18436</v>
      </c>
      <c r="E8" s="704">
        <v>77882</v>
      </c>
      <c r="F8" s="704">
        <v>2651</v>
      </c>
      <c r="G8" s="704">
        <v>170</v>
      </c>
      <c r="H8" s="704">
        <v>29545</v>
      </c>
      <c r="I8" s="704">
        <v>28908</v>
      </c>
      <c r="J8" s="704">
        <v>335</v>
      </c>
      <c r="K8" s="704">
        <v>3083</v>
      </c>
      <c r="L8" s="704">
        <v>4509</v>
      </c>
      <c r="M8" s="704">
        <v>0</v>
      </c>
      <c r="N8" s="704">
        <v>0</v>
      </c>
      <c r="O8" s="704">
        <v>0</v>
      </c>
      <c r="P8" s="33">
        <v>0</v>
      </c>
    </row>
    <row r="9" spans="2:17" x14ac:dyDescent="0.25">
      <c r="B9" s="877">
        <v>42064</v>
      </c>
      <c r="C9" s="65">
        <v>232614</v>
      </c>
      <c r="D9" s="704">
        <v>45986</v>
      </c>
      <c r="E9" s="704">
        <v>138621</v>
      </c>
      <c r="F9" s="704">
        <v>524</v>
      </c>
      <c r="G9" s="704">
        <v>104</v>
      </c>
      <c r="H9" s="704">
        <v>19556</v>
      </c>
      <c r="I9" s="704">
        <v>3048</v>
      </c>
      <c r="J9" s="704">
        <v>1676</v>
      </c>
      <c r="K9" s="704">
        <v>11564</v>
      </c>
      <c r="L9" s="704">
        <v>112</v>
      </c>
      <c r="M9" s="704">
        <v>0</v>
      </c>
      <c r="N9" s="704">
        <v>0</v>
      </c>
      <c r="O9" s="704">
        <v>11423</v>
      </c>
      <c r="P9" s="33">
        <v>0</v>
      </c>
    </row>
    <row r="10" spans="2:17" x14ac:dyDescent="0.25">
      <c r="B10" s="877">
        <v>42095</v>
      </c>
      <c r="C10" s="65">
        <v>104894</v>
      </c>
      <c r="D10" s="704">
        <v>8267</v>
      </c>
      <c r="E10" s="704">
        <v>42775</v>
      </c>
      <c r="F10" s="704">
        <v>0</v>
      </c>
      <c r="G10" s="704">
        <v>285</v>
      </c>
      <c r="H10" s="704">
        <v>12560</v>
      </c>
      <c r="I10" s="704">
        <v>13592</v>
      </c>
      <c r="J10" s="704">
        <v>20007</v>
      </c>
      <c r="K10" s="704">
        <v>0</v>
      </c>
      <c r="L10" s="704">
        <v>5984</v>
      </c>
      <c r="M10" s="704">
        <v>0</v>
      </c>
      <c r="N10" s="704">
        <v>0</v>
      </c>
      <c r="O10" s="704">
        <v>1424</v>
      </c>
      <c r="P10" s="33">
        <v>0</v>
      </c>
    </row>
    <row r="11" spans="2:17" x14ac:dyDescent="0.25">
      <c r="B11" s="877">
        <v>42125</v>
      </c>
      <c r="C11" s="65">
        <v>165642</v>
      </c>
      <c r="D11" s="704">
        <v>510</v>
      </c>
      <c r="E11" s="704">
        <v>142986</v>
      </c>
      <c r="F11" s="704">
        <v>0</v>
      </c>
      <c r="G11" s="704">
        <v>614</v>
      </c>
      <c r="H11" s="704">
        <v>6088</v>
      </c>
      <c r="I11" s="704">
        <v>5484</v>
      </c>
      <c r="J11" s="704">
        <v>4461</v>
      </c>
      <c r="K11" s="704">
        <v>1670</v>
      </c>
      <c r="L11" s="704">
        <v>2945</v>
      </c>
      <c r="M11" s="704">
        <v>884</v>
      </c>
      <c r="N11" s="704">
        <v>0</v>
      </c>
      <c r="O11" s="704">
        <v>0</v>
      </c>
      <c r="P11" s="33">
        <v>0</v>
      </c>
    </row>
    <row r="12" spans="2:17" x14ac:dyDescent="0.25">
      <c r="B12" s="868">
        <v>42156</v>
      </c>
      <c r="C12" s="65">
        <v>178991</v>
      </c>
      <c r="D12" s="704">
        <v>22881</v>
      </c>
      <c r="E12" s="704">
        <v>104534</v>
      </c>
      <c r="F12" s="704">
        <v>30567</v>
      </c>
      <c r="G12" s="704">
        <v>1895</v>
      </c>
      <c r="H12" s="704">
        <v>6237</v>
      </c>
      <c r="I12" s="704">
        <v>12473</v>
      </c>
      <c r="J12" s="704">
        <v>0</v>
      </c>
      <c r="K12" s="704">
        <v>235</v>
      </c>
      <c r="L12" s="704">
        <v>169</v>
      </c>
      <c r="M12" s="704">
        <v>0</v>
      </c>
      <c r="N12" s="704">
        <v>0</v>
      </c>
      <c r="O12" s="704">
        <v>0</v>
      </c>
      <c r="P12" s="33">
        <v>0</v>
      </c>
    </row>
    <row r="13" spans="2:17" x14ac:dyDescent="0.25">
      <c r="B13" s="868">
        <v>42186</v>
      </c>
      <c r="C13" s="65">
        <v>236881</v>
      </c>
      <c r="D13" s="704">
        <v>994</v>
      </c>
      <c r="E13" s="704">
        <v>150183</v>
      </c>
      <c r="F13" s="704">
        <v>351</v>
      </c>
      <c r="G13" s="704">
        <v>344</v>
      </c>
      <c r="H13" s="704">
        <v>29660</v>
      </c>
      <c r="I13" s="704">
        <v>39787</v>
      </c>
      <c r="J13" s="704">
        <v>1027</v>
      </c>
      <c r="K13" s="704">
        <v>8799</v>
      </c>
      <c r="L13" s="704">
        <v>1686</v>
      </c>
      <c r="M13" s="704">
        <v>0</v>
      </c>
      <c r="N13" s="704">
        <v>0</v>
      </c>
      <c r="O13" s="704">
        <v>4050</v>
      </c>
      <c r="P13" s="33">
        <v>0</v>
      </c>
    </row>
    <row r="14" spans="2:17" x14ac:dyDescent="0.25">
      <c r="B14" s="868">
        <v>42217</v>
      </c>
      <c r="C14" s="65">
        <v>94870</v>
      </c>
      <c r="D14" s="704">
        <v>15762</v>
      </c>
      <c r="E14" s="704">
        <v>51143</v>
      </c>
      <c r="F14" s="704">
        <v>0</v>
      </c>
      <c r="G14" s="704">
        <v>997</v>
      </c>
      <c r="H14" s="704">
        <v>12230</v>
      </c>
      <c r="I14" s="704">
        <v>4147</v>
      </c>
      <c r="J14" s="704">
        <v>0</v>
      </c>
      <c r="K14" s="704">
        <v>1165</v>
      </c>
      <c r="L14" s="704">
        <v>220</v>
      </c>
      <c r="M14" s="704">
        <v>0</v>
      </c>
      <c r="N14" s="704">
        <v>0</v>
      </c>
      <c r="O14" s="704">
        <v>9206</v>
      </c>
      <c r="P14" s="33">
        <v>0</v>
      </c>
    </row>
    <row r="15" spans="2:17" x14ac:dyDescent="0.25">
      <c r="B15" s="868">
        <v>42248</v>
      </c>
      <c r="C15" s="65">
        <v>133621</v>
      </c>
      <c r="D15" s="704">
        <v>15856</v>
      </c>
      <c r="E15" s="704">
        <v>58815</v>
      </c>
      <c r="F15" s="704">
        <v>0</v>
      </c>
      <c r="G15" s="704">
        <v>0</v>
      </c>
      <c r="H15" s="704">
        <v>12675</v>
      </c>
      <c r="I15" s="704">
        <v>6223</v>
      </c>
      <c r="J15" s="704">
        <v>24897</v>
      </c>
      <c r="K15" s="704">
        <v>548</v>
      </c>
      <c r="L15" s="704">
        <v>12252</v>
      </c>
      <c r="M15" s="704">
        <v>0</v>
      </c>
      <c r="N15" s="704">
        <v>2355</v>
      </c>
      <c r="O15" s="704">
        <v>0</v>
      </c>
      <c r="P15" s="33">
        <v>0</v>
      </c>
    </row>
    <row r="16" spans="2:17" x14ac:dyDescent="0.25">
      <c r="B16" s="868">
        <v>42278</v>
      </c>
      <c r="C16" s="65">
        <v>196692</v>
      </c>
      <c r="D16" s="704">
        <v>25785</v>
      </c>
      <c r="E16" s="704">
        <v>42499</v>
      </c>
      <c r="F16" s="704">
        <v>2355</v>
      </c>
      <c r="G16" s="704">
        <v>514</v>
      </c>
      <c r="H16" s="704">
        <v>29817</v>
      </c>
      <c r="I16" s="704">
        <v>87645</v>
      </c>
      <c r="J16" s="704">
        <v>3252</v>
      </c>
      <c r="K16" s="704">
        <v>916</v>
      </c>
      <c r="L16" s="704">
        <v>3681</v>
      </c>
      <c r="M16" s="704">
        <v>0</v>
      </c>
      <c r="N16" s="704">
        <v>0</v>
      </c>
      <c r="O16" s="704">
        <v>228</v>
      </c>
      <c r="P16" s="33">
        <v>0</v>
      </c>
    </row>
    <row r="17" spans="2:16" x14ac:dyDescent="0.25">
      <c r="B17" s="868">
        <v>42309</v>
      </c>
      <c r="C17" s="65">
        <v>82096</v>
      </c>
      <c r="D17" s="704">
        <v>10016</v>
      </c>
      <c r="E17" s="704">
        <v>64627</v>
      </c>
      <c r="F17" s="704">
        <v>0</v>
      </c>
      <c r="G17" s="704">
        <v>0</v>
      </c>
      <c r="H17" s="704">
        <v>4404</v>
      </c>
      <c r="I17" s="704">
        <v>2659</v>
      </c>
      <c r="J17" s="704">
        <v>0</v>
      </c>
      <c r="K17" s="704">
        <v>0</v>
      </c>
      <c r="L17" s="704">
        <v>0</v>
      </c>
      <c r="M17" s="704">
        <v>0</v>
      </c>
      <c r="N17" s="704">
        <v>0</v>
      </c>
      <c r="O17" s="704">
        <v>300</v>
      </c>
      <c r="P17" s="33">
        <v>90</v>
      </c>
    </row>
    <row r="18" spans="2:16" x14ac:dyDescent="0.25">
      <c r="B18" s="868">
        <v>42339</v>
      </c>
      <c r="C18" s="65">
        <v>373380</v>
      </c>
      <c r="D18" s="704">
        <v>24256</v>
      </c>
      <c r="E18" s="704">
        <v>224452</v>
      </c>
      <c r="F18" s="704">
        <v>39487</v>
      </c>
      <c r="G18" s="704">
        <v>3943</v>
      </c>
      <c r="H18" s="704">
        <v>41307</v>
      </c>
      <c r="I18" s="704">
        <v>22788</v>
      </c>
      <c r="J18" s="704">
        <v>6898</v>
      </c>
      <c r="K18" s="704">
        <v>10249</v>
      </c>
      <c r="L18" s="704">
        <v>0</v>
      </c>
      <c r="M18" s="704">
        <v>0</v>
      </c>
      <c r="N18" s="704">
        <v>0</v>
      </c>
      <c r="O18" s="704">
        <v>0</v>
      </c>
      <c r="P18" s="33">
        <v>0</v>
      </c>
    </row>
    <row r="19" spans="2:16" x14ac:dyDescent="0.25">
      <c r="B19" s="868">
        <v>42370</v>
      </c>
      <c r="C19" s="65">
        <v>116374</v>
      </c>
      <c r="D19" s="704">
        <v>2471</v>
      </c>
      <c r="E19" s="704">
        <v>70605</v>
      </c>
      <c r="F19" s="704">
        <v>0</v>
      </c>
      <c r="G19" s="704">
        <v>16711</v>
      </c>
      <c r="H19" s="704">
        <v>3260</v>
      </c>
      <c r="I19" s="704">
        <v>12951</v>
      </c>
      <c r="J19" s="704">
        <v>0</v>
      </c>
      <c r="K19" s="704">
        <v>250</v>
      </c>
      <c r="L19" s="704">
        <v>3725</v>
      </c>
      <c r="M19" s="704">
        <v>3056</v>
      </c>
      <c r="N19" s="704">
        <v>3345</v>
      </c>
      <c r="O19" s="704">
        <v>0</v>
      </c>
      <c r="P19" s="33">
        <v>0</v>
      </c>
    </row>
    <row r="20" spans="2:16" x14ac:dyDescent="0.25">
      <c r="B20" s="868">
        <v>42401</v>
      </c>
      <c r="C20" s="65">
        <v>131448</v>
      </c>
      <c r="D20" s="704">
        <v>7666</v>
      </c>
      <c r="E20" s="704">
        <v>91206</v>
      </c>
      <c r="F20" s="704">
        <v>0</v>
      </c>
      <c r="G20" s="704">
        <v>534</v>
      </c>
      <c r="H20" s="704">
        <v>26778</v>
      </c>
      <c r="I20" s="704">
        <v>2662</v>
      </c>
      <c r="J20" s="704">
        <v>0</v>
      </c>
      <c r="K20" s="704">
        <v>460</v>
      </c>
      <c r="L20" s="704">
        <v>2142</v>
      </c>
      <c r="M20" s="704">
        <v>0</v>
      </c>
      <c r="N20" s="704">
        <v>0</v>
      </c>
      <c r="O20" s="704">
        <v>0</v>
      </c>
      <c r="P20" s="33">
        <v>0</v>
      </c>
    </row>
    <row r="21" spans="2:16" x14ac:dyDescent="0.25">
      <c r="B21" s="868">
        <v>42430</v>
      </c>
      <c r="C21" s="65">
        <v>205183</v>
      </c>
      <c r="D21" s="704">
        <v>9434</v>
      </c>
      <c r="E21" s="704">
        <v>135865</v>
      </c>
      <c r="F21" s="704">
        <v>0</v>
      </c>
      <c r="G21" s="704">
        <v>18858</v>
      </c>
      <c r="H21" s="704">
        <v>7275</v>
      </c>
      <c r="I21" s="704">
        <v>29158</v>
      </c>
      <c r="J21" s="704">
        <v>0</v>
      </c>
      <c r="K21" s="704">
        <v>1848</v>
      </c>
      <c r="L21" s="704">
        <v>230</v>
      </c>
      <c r="M21" s="704">
        <v>0</v>
      </c>
      <c r="N21" s="704">
        <v>0</v>
      </c>
      <c r="O21" s="704">
        <v>2515</v>
      </c>
      <c r="P21" s="33">
        <v>0</v>
      </c>
    </row>
    <row r="22" spans="2:16" x14ac:dyDescent="0.25">
      <c r="B22" s="868">
        <v>42461</v>
      </c>
      <c r="C22" s="65">
        <v>151070</v>
      </c>
      <c r="D22" s="704">
        <v>56903</v>
      </c>
      <c r="E22" s="704">
        <v>20990</v>
      </c>
      <c r="F22" s="704">
        <v>11391</v>
      </c>
      <c r="G22" s="704">
        <v>218</v>
      </c>
      <c r="H22" s="704">
        <v>46923</v>
      </c>
      <c r="I22" s="704">
        <v>7221</v>
      </c>
      <c r="J22" s="704">
        <v>5935</v>
      </c>
      <c r="K22" s="704">
        <v>115</v>
      </c>
      <c r="L22" s="704">
        <v>1374</v>
      </c>
      <c r="M22" s="704">
        <v>0</v>
      </c>
      <c r="N22" s="704">
        <v>0</v>
      </c>
      <c r="O22" s="704">
        <v>0</v>
      </c>
      <c r="P22" s="33">
        <v>0</v>
      </c>
    </row>
    <row r="23" spans="2:16" x14ac:dyDescent="0.25">
      <c r="B23" s="868">
        <v>42491</v>
      </c>
      <c r="C23" s="65">
        <v>241499</v>
      </c>
      <c r="D23" s="704">
        <v>46597</v>
      </c>
      <c r="E23" s="704">
        <v>132051</v>
      </c>
      <c r="F23" s="704">
        <v>22774</v>
      </c>
      <c r="G23" s="704">
        <v>1177</v>
      </c>
      <c r="H23" s="704">
        <v>20144</v>
      </c>
      <c r="I23" s="704">
        <v>13793</v>
      </c>
      <c r="J23" s="704">
        <v>0</v>
      </c>
      <c r="K23" s="704">
        <v>1418</v>
      </c>
      <c r="L23" s="704">
        <v>2639</v>
      </c>
      <c r="M23" s="704">
        <v>0</v>
      </c>
      <c r="N23" s="704">
        <v>906</v>
      </c>
      <c r="O23" s="704">
        <v>0</v>
      </c>
      <c r="P23" s="33">
        <v>0</v>
      </c>
    </row>
    <row r="24" spans="2:16" x14ac:dyDescent="0.25">
      <c r="B24" s="868">
        <v>42522</v>
      </c>
      <c r="C24" s="65">
        <v>113437</v>
      </c>
      <c r="D24" s="704">
        <v>1800</v>
      </c>
      <c r="E24" s="704">
        <v>86832</v>
      </c>
      <c r="F24" s="704">
        <v>1030</v>
      </c>
      <c r="G24" s="704">
        <v>0</v>
      </c>
      <c r="H24" s="704">
        <v>7965</v>
      </c>
      <c r="I24" s="704">
        <v>4200</v>
      </c>
      <c r="J24" s="704">
        <v>660</v>
      </c>
      <c r="K24" s="704">
        <v>9018</v>
      </c>
      <c r="L24" s="704">
        <v>1800</v>
      </c>
      <c r="M24" s="704">
        <v>0</v>
      </c>
      <c r="N24" s="704">
        <v>132</v>
      </c>
      <c r="O24" s="704">
        <v>0</v>
      </c>
      <c r="P24" s="33">
        <v>0</v>
      </c>
    </row>
    <row r="25" spans="2:16" x14ac:dyDescent="0.25">
      <c r="B25" s="868">
        <v>42552</v>
      </c>
      <c r="C25" s="65">
        <v>100943</v>
      </c>
      <c r="D25" s="704">
        <v>55586</v>
      </c>
      <c r="E25" s="704">
        <v>27288</v>
      </c>
      <c r="F25" s="704">
        <v>0</v>
      </c>
      <c r="G25" s="704">
        <v>2227</v>
      </c>
      <c r="H25" s="704">
        <v>12501</v>
      </c>
      <c r="I25" s="704">
        <v>3176</v>
      </c>
      <c r="J25" s="704">
        <v>165</v>
      </c>
      <c r="K25" s="704">
        <v>0</v>
      </c>
      <c r="L25" s="704">
        <v>0</v>
      </c>
      <c r="M25" s="704">
        <v>0</v>
      </c>
      <c r="N25" s="704">
        <v>0</v>
      </c>
      <c r="O25" s="704">
        <v>0</v>
      </c>
      <c r="P25" s="33">
        <v>0</v>
      </c>
    </row>
    <row r="26" spans="2:16" x14ac:dyDescent="0.25">
      <c r="B26" s="868">
        <v>42583</v>
      </c>
      <c r="C26" s="65">
        <v>77393</v>
      </c>
      <c r="D26" s="704">
        <v>3008</v>
      </c>
      <c r="E26" s="704">
        <v>51140</v>
      </c>
      <c r="F26" s="704">
        <v>950</v>
      </c>
      <c r="G26" s="704">
        <v>0</v>
      </c>
      <c r="H26" s="704">
        <v>9361</v>
      </c>
      <c r="I26" s="704">
        <v>7776</v>
      </c>
      <c r="J26" s="704">
        <v>0</v>
      </c>
      <c r="K26" s="704">
        <v>0</v>
      </c>
      <c r="L26" s="704">
        <v>5158</v>
      </c>
      <c r="M26" s="704">
        <v>0</v>
      </c>
      <c r="N26" s="704">
        <v>0</v>
      </c>
      <c r="O26" s="704">
        <v>0</v>
      </c>
      <c r="P26" s="33">
        <v>0</v>
      </c>
    </row>
    <row r="27" spans="2:16" x14ac:dyDescent="0.25">
      <c r="B27" s="868">
        <v>42614</v>
      </c>
      <c r="C27" s="65">
        <v>64311</v>
      </c>
      <c r="D27" s="704">
        <v>5883</v>
      </c>
      <c r="E27" s="704">
        <v>43596</v>
      </c>
      <c r="F27" s="704">
        <v>0</v>
      </c>
      <c r="G27" s="704">
        <v>32</v>
      </c>
      <c r="H27" s="704">
        <v>8405</v>
      </c>
      <c r="I27" s="704">
        <v>4547</v>
      </c>
      <c r="J27" s="704">
        <v>0</v>
      </c>
      <c r="K27" s="704">
        <v>180</v>
      </c>
      <c r="L27" s="704">
        <v>1668</v>
      </c>
      <c r="M27" s="704">
        <v>0</v>
      </c>
      <c r="N27" s="704">
        <v>0</v>
      </c>
      <c r="O27" s="704">
        <v>0</v>
      </c>
      <c r="P27" s="33">
        <v>0</v>
      </c>
    </row>
    <row r="28" spans="2:16" x14ac:dyDescent="0.25">
      <c r="B28" s="868">
        <v>42644</v>
      </c>
      <c r="C28" s="65">
        <v>178088</v>
      </c>
      <c r="D28" s="704">
        <v>1470</v>
      </c>
      <c r="E28" s="704">
        <v>136972</v>
      </c>
      <c r="F28" s="704">
        <v>11969</v>
      </c>
      <c r="G28" s="704">
        <v>0</v>
      </c>
      <c r="H28" s="704">
        <v>1606</v>
      </c>
      <c r="I28" s="704">
        <v>7645</v>
      </c>
      <c r="J28" s="704">
        <v>11156</v>
      </c>
      <c r="K28" s="704">
        <v>7270</v>
      </c>
      <c r="L28" s="704">
        <v>0</v>
      </c>
      <c r="M28" s="704">
        <v>0</v>
      </c>
      <c r="N28" s="704">
        <v>0</v>
      </c>
      <c r="O28" s="704">
        <v>0</v>
      </c>
      <c r="P28" s="33">
        <v>0</v>
      </c>
    </row>
    <row r="29" spans="2:16" x14ac:dyDescent="0.25">
      <c r="B29" s="868">
        <v>42675</v>
      </c>
      <c r="C29" s="65">
        <v>112572</v>
      </c>
      <c r="D29" s="704">
        <v>793</v>
      </c>
      <c r="E29" s="704">
        <v>30992</v>
      </c>
      <c r="F29" s="704">
        <v>14180</v>
      </c>
      <c r="G29" s="704">
        <v>0</v>
      </c>
      <c r="H29" s="704">
        <v>71</v>
      </c>
      <c r="I29" s="704">
        <v>4928</v>
      </c>
      <c r="J29" s="704">
        <v>30709</v>
      </c>
      <c r="K29" s="704">
        <v>500</v>
      </c>
      <c r="L29" s="704">
        <v>30266</v>
      </c>
      <c r="M29" s="704">
        <v>0</v>
      </c>
      <c r="N29" s="704">
        <v>133</v>
      </c>
      <c r="O29" s="704">
        <v>0</v>
      </c>
      <c r="P29" s="33">
        <v>0</v>
      </c>
    </row>
    <row r="30" spans="2:16" x14ac:dyDescent="0.25">
      <c r="B30" s="868">
        <v>42705</v>
      </c>
      <c r="C30" s="65">
        <v>73737</v>
      </c>
      <c r="D30" s="704">
        <v>3646</v>
      </c>
      <c r="E30" s="704">
        <v>54154</v>
      </c>
      <c r="F30" s="704">
        <v>0</v>
      </c>
      <c r="G30" s="704">
        <v>0</v>
      </c>
      <c r="H30" s="704">
        <v>7478</v>
      </c>
      <c r="I30" s="704">
        <v>7877</v>
      </c>
      <c r="J30" s="704">
        <v>0</v>
      </c>
      <c r="K30" s="704">
        <v>0</v>
      </c>
      <c r="L30" s="704">
        <v>0</v>
      </c>
      <c r="M30" s="704">
        <v>0</v>
      </c>
      <c r="N30" s="704">
        <v>582</v>
      </c>
      <c r="O30" s="704">
        <v>0</v>
      </c>
      <c r="P30" s="33">
        <v>0</v>
      </c>
    </row>
    <row r="31" spans="2:16" x14ac:dyDescent="0.25">
      <c r="B31" s="868">
        <v>42736</v>
      </c>
      <c r="C31" s="65">
        <v>97640</v>
      </c>
      <c r="D31" s="704">
        <v>16985</v>
      </c>
      <c r="E31" s="704">
        <v>30686</v>
      </c>
      <c r="F31" s="704">
        <v>0</v>
      </c>
      <c r="G31" s="704">
        <v>0</v>
      </c>
      <c r="H31" s="704">
        <v>46264</v>
      </c>
      <c r="I31" s="704">
        <v>1264</v>
      </c>
      <c r="J31" s="704">
        <v>0</v>
      </c>
      <c r="K31" s="704">
        <v>2039</v>
      </c>
      <c r="L31" s="704">
        <v>0</v>
      </c>
      <c r="M31" s="704">
        <v>0</v>
      </c>
      <c r="N31" s="704">
        <v>0</v>
      </c>
      <c r="O31" s="704">
        <v>402</v>
      </c>
      <c r="P31" s="33">
        <v>0</v>
      </c>
    </row>
    <row r="32" spans="2:16" x14ac:dyDescent="0.25">
      <c r="B32" s="868">
        <v>42767</v>
      </c>
      <c r="C32" s="65">
        <v>65844</v>
      </c>
      <c r="D32" s="704">
        <v>22043</v>
      </c>
      <c r="E32" s="704">
        <v>33635</v>
      </c>
      <c r="F32" s="704">
        <v>5982</v>
      </c>
      <c r="G32" s="704">
        <v>106</v>
      </c>
      <c r="H32" s="704">
        <v>1700</v>
      </c>
      <c r="I32" s="704">
        <v>2126</v>
      </c>
      <c r="J32" s="704">
        <v>0</v>
      </c>
      <c r="K32" s="704">
        <v>0</v>
      </c>
      <c r="L32" s="704">
        <v>0</v>
      </c>
      <c r="M32" s="704">
        <v>0</v>
      </c>
      <c r="N32" s="704">
        <v>0</v>
      </c>
      <c r="O32" s="704">
        <v>252</v>
      </c>
      <c r="P32" s="33">
        <v>0</v>
      </c>
    </row>
    <row r="33" spans="2:16" ht="14.25" customHeight="1" x14ac:dyDescent="0.25">
      <c r="B33" s="868">
        <v>42795</v>
      </c>
      <c r="C33" s="65">
        <v>149906</v>
      </c>
      <c r="D33" s="704">
        <v>59513</v>
      </c>
      <c r="E33" s="704">
        <v>52705</v>
      </c>
      <c r="F33" s="704">
        <v>0</v>
      </c>
      <c r="G33" s="704">
        <v>45</v>
      </c>
      <c r="H33" s="704">
        <v>2635</v>
      </c>
      <c r="I33" s="704">
        <v>33946</v>
      </c>
      <c r="J33" s="704">
        <v>1062</v>
      </c>
      <c r="K33" s="704">
        <v>0</v>
      </c>
      <c r="L33" s="704">
        <v>0</v>
      </c>
      <c r="M33" s="704">
        <v>0</v>
      </c>
      <c r="N33" s="704">
        <v>0</v>
      </c>
      <c r="O33" s="704">
        <v>0</v>
      </c>
      <c r="P33" s="33">
        <v>0</v>
      </c>
    </row>
    <row r="34" spans="2:16" ht="14.25" customHeight="1" x14ac:dyDescent="0.25">
      <c r="B34" s="868">
        <v>42826</v>
      </c>
      <c r="C34" s="65">
        <v>96736</v>
      </c>
      <c r="D34" s="704">
        <v>55413</v>
      </c>
      <c r="E34" s="704">
        <v>32045</v>
      </c>
      <c r="F34" s="704">
        <v>357</v>
      </c>
      <c r="G34" s="704">
        <v>227</v>
      </c>
      <c r="H34" s="704">
        <v>3813</v>
      </c>
      <c r="I34" s="704">
        <v>3501</v>
      </c>
      <c r="J34" s="704">
        <v>0</v>
      </c>
      <c r="K34" s="704">
        <v>360</v>
      </c>
      <c r="L34" s="704">
        <v>0</v>
      </c>
      <c r="M34" s="704">
        <v>1020</v>
      </c>
      <c r="N34" s="704">
        <v>0</v>
      </c>
      <c r="O34" s="704">
        <v>0</v>
      </c>
      <c r="P34" s="33">
        <v>0</v>
      </c>
    </row>
    <row r="35" spans="2:16" ht="14.25" customHeight="1" x14ac:dyDescent="0.25">
      <c r="B35" s="868">
        <v>42856</v>
      </c>
      <c r="C35" s="65">
        <v>102106</v>
      </c>
      <c r="D35" s="704">
        <v>0</v>
      </c>
      <c r="E35" s="704">
        <v>73931</v>
      </c>
      <c r="F35" s="704">
        <v>0</v>
      </c>
      <c r="G35" s="704">
        <v>177</v>
      </c>
      <c r="H35" s="704">
        <v>76</v>
      </c>
      <c r="I35" s="704">
        <v>9399</v>
      </c>
      <c r="J35" s="704">
        <v>0</v>
      </c>
      <c r="K35" s="704">
        <v>7942</v>
      </c>
      <c r="L35" s="704">
        <v>894</v>
      </c>
      <c r="M35" s="704">
        <v>1566</v>
      </c>
      <c r="N35" s="704">
        <v>295</v>
      </c>
      <c r="O35" s="704">
        <v>7826</v>
      </c>
      <c r="P35" s="33">
        <v>0</v>
      </c>
    </row>
    <row r="36" spans="2:16" ht="14.25" customHeight="1" x14ac:dyDescent="0.25">
      <c r="B36" s="868">
        <v>42887</v>
      </c>
      <c r="C36" s="65">
        <v>106922</v>
      </c>
      <c r="D36" s="704">
        <v>40663</v>
      </c>
      <c r="E36" s="704">
        <v>32066</v>
      </c>
      <c r="F36" s="704">
        <v>7813</v>
      </c>
      <c r="G36" s="704">
        <v>1418</v>
      </c>
      <c r="H36" s="704">
        <v>0</v>
      </c>
      <c r="I36" s="704">
        <v>4623</v>
      </c>
      <c r="J36" s="704">
        <v>0</v>
      </c>
      <c r="K36" s="704">
        <v>20339</v>
      </c>
      <c r="L36" s="704">
        <v>0</v>
      </c>
      <c r="M36" s="704">
        <v>0</v>
      </c>
      <c r="N36" s="704">
        <v>0</v>
      </c>
      <c r="O36" s="704">
        <v>0</v>
      </c>
      <c r="P36" s="33">
        <v>0</v>
      </c>
    </row>
    <row r="37" spans="2:16" x14ac:dyDescent="0.25">
      <c r="B37" s="868">
        <v>42917</v>
      </c>
      <c r="C37" s="65">
        <v>122380</v>
      </c>
      <c r="D37" s="704">
        <v>38829</v>
      </c>
      <c r="E37" s="704">
        <v>54098</v>
      </c>
      <c r="F37" s="704">
        <v>0</v>
      </c>
      <c r="G37" s="704">
        <v>0</v>
      </c>
      <c r="H37" s="704">
        <v>12571</v>
      </c>
      <c r="I37" s="704">
        <v>3941</v>
      </c>
      <c r="J37" s="704">
        <v>0</v>
      </c>
      <c r="K37" s="704">
        <v>12941</v>
      </c>
      <c r="L37" s="704">
        <v>0</v>
      </c>
      <c r="M37" s="704">
        <v>0</v>
      </c>
      <c r="N37" s="704">
        <v>0</v>
      </c>
      <c r="O37" s="704">
        <v>0</v>
      </c>
      <c r="P37" s="33">
        <v>0</v>
      </c>
    </row>
    <row r="38" spans="2:16" x14ac:dyDescent="0.25">
      <c r="B38" s="868">
        <v>42948</v>
      </c>
      <c r="C38" s="65">
        <v>58388</v>
      </c>
      <c r="D38" s="704">
        <v>0</v>
      </c>
      <c r="E38" s="704">
        <v>48575</v>
      </c>
      <c r="F38" s="704">
        <v>0</v>
      </c>
      <c r="G38" s="704">
        <v>1498</v>
      </c>
      <c r="H38" s="704">
        <v>1236</v>
      </c>
      <c r="I38" s="704">
        <v>3067</v>
      </c>
      <c r="J38" s="704">
        <v>0</v>
      </c>
      <c r="K38" s="704">
        <v>3958</v>
      </c>
      <c r="L38" s="704">
        <v>0</v>
      </c>
      <c r="M38" s="704">
        <v>0</v>
      </c>
      <c r="N38" s="704">
        <v>54</v>
      </c>
      <c r="O38" s="704">
        <v>0</v>
      </c>
      <c r="P38" s="33">
        <v>0</v>
      </c>
    </row>
    <row r="39" spans="2:16" x14ac:dyDescent="0.25">
      <c r="B39" s="868">
        <v>42979</v>
      </c>
      <c r="C39" s="65">
        <v>36140</v>
      </c>
      <c r="D39" s="704">
        <v>4070</v>
      </c>
      <c r="E39" s="704">
        <v>23532</v>
      </c>
      <c r="F39" s="704">
        <v>956</v>
      </c>
      <c r="G39" s="704">
        <v>0</v>
      </c>
      <c r="H39" s="704">
        <v>4702</v>
      </c>
      <c r="I39" s="704">
        <v>2242</v>
      </c>
      <c r="J39" s="704">
        <v>206</v>
      </c>
      <c r="K39" s="704">
        <v>432</v>
      </c>
      <c r="L39" s="704">
        <v>0</v>
      </c>
      <c r="M39" s="704">
        <v>0</v>
      </c>
      <c r="N39" s="704">
        <v>0</v>
      </c>
      <c r="O39" s="704">
        <v>0</v>
      </c>
      <c r="P39" s="33">
        <v>0</v>
      </c>
    </row>
    <row r="40" spans="2:16" x14ac:dyDescent="0.25">
      <c r="B40" s="868">
        <v>43009</v>
      </c>
      <c r="C40" s="65">
        <v>169873</v>
      </c>
      <c r="D40" s="704">
        <v>109808</v>
      </c>
      <c r="E40" s="704">
        <v>30307</v>
      </c>
      <c r="F40" s="704">
        <v>13397</v>
      </c>
      <c r="G40" s="704">
        <v>0</v>
      </c>
      <c r="H40" s="704">
        <v>9795</v>
      </c>
      <c r="I40" s="704">
        <v>6389</v>
      </c>
      <c r="J40" s="704">
        <v>0</v>
      </c>
      <c r="K40" s="704">
        <v>0</v>
      </c>
      <c r="L40" s="704">
        <v>177</v>
      </c>
      <c r="M40" s="704">
        <v>0</v>
      </c>
      <c r="N40" s="704">
        <v>0</v>
      </c>
      <c r="O40" s="704">
        <v>0</v>
      </c>
      <c r="P40" s="33">
        <v>0</v>
      </c>
    </row>
    <row r="41" spans="2:16" x14ac:dyDescent="0.25">
      <c r="B41" s="868">
        <v>43040</v>
      </c>
      <c r="C41" s="65">
        <v>73618</v>
      </c>
      <c r="D41" s="704">
        <v>145</v>
      </c>
      <c r="E41" s="704">
        <v>9261</v>
      </c>
      <c r="F41" s="704">
        <v>3619</v>
      </c>
      <c r="G41" s="704">
        <v>14436</v>
      </c>
      <c r="H41" s="704">
        <v>5205</v>
      </c>
      <c r="I41" s="704">
        <v>7076</v>
      </c>
      <c r="J41" s="704">
        <v>13886</v>
      </c>
      <c r="K41" s="704">
        <v>18400</v>
      </c>
      <c r="L41" s="704">
        <v>56</v>
      </c>
      <c r="M41" s="704">
        <v>0</v>
      </c>
      <c r="N41" s="704">
        <v>1534</v>
      </c>
      <c r="O41" s="704">
        <v>0</v>
      </c>
      <c r="P41" s="33">
        <v>0</v>
      </c>
    </row>
    <row r="42" spans="2:16" x14ac:dyDescent="0.25">
      <c r="B42" s="868">
        <v>43070</v>
      </c>
      <c r="C42" s="65">
        <v>142849</v>
      </c>
      <c r="D42" s="704">
        <v>34402</v>
      </c>
      <c r="E42" s="704">
        <v>71943</v>
      </c>
      <c r="F42" s="704">
        <v>249</v>
      </c>
      <c r="G42" s="704">
        <v>0</v>
      </c>
      <c r="H42" s="704">
        <v>11152</v>
      </c>
      <c r="I42" s="704">
        <v>3562</v>
      </c>
      <c r="J42" s="704">
        <v>0</v>
      </c>
      <c r="K42" s="704">
        <v>13064</v>
      </c>
      <c r="L42" s="704">
        <v>3902</v>
      </c>
      <c r="M42" s="704">
        <v>0</v>
      </c>
      <c r="N42" s="704">
        <v>131</v>
      </c>
      <c r="O42" s="704">
        <v>3754</v>
      </c>
      <c r="P42" s="33">
        <v>690</v>
      </c>
    </row>
    <row r="43" spans="2:16" x14ac:dyDescent="0.25">
      <c r="B43" s="868">
        <v>43101</v>
      </c>
      <c r="C43" s="65">
        <v>122827</v>
      </c>
      <c r="D43" s="704">
        <v>53134</v>
      </c>
      <c r="E43" s="704">
        <v>41367</v>
      </c>
      <c r="F43" s="704">
        <v>6783</v>
      </c>
      <c r="G43" s="704">
        <v>0</v>
      </c>
      <c r="H43" s="704">
        <v>7495</v>
      </c>
      <c r="I43" s="704">
        <v>13404</v>
      </c>
      <c r="J43" s="704">
        <v>0</v>
      </c>
      <c r="K43" s="704">
        <v>394</v>
      </c>
      <c r="L43" s="704">
        <v>0</v>
      </c>
      <c r="M43" s="704">
        <v>0</v>
      </c>
      <c r="N43" s="704">
        <v>0</v>
      </c>
      <c r="O43" s="704">
        <v>250</v>
      </c>
      <c r="P43" s="33">
        <v>0</v>
      </c>
    </row>
    <row r="44" spans="2:16" x14ac:dyDescent="0.25">
      <c r="B44" s="868">
        <v>43132</v>
      </c>
      <c r="C44" s="65">
        <v>80321</v>
      </c>
      <c r="D44" s="704">
        <v>55028</v>
      </c>
      <c r="E44" s="704">
        <v>9296</v>
      </c>
      <c r="F44" s="704">
        <v>0</v>
      </c>
      <c r="G44" s="704">
        <v>121</v>
      </c>
      <c r="H44" s="704">
        <v>3593</v>
      </c>
      <c r="I44" s="704">
        <v>6632</v>
      </c>
      <c r="J44" s="704">
        <v>900</v>
      </c>
      <c r="K44" s="704">
        <v>4751</v>
      </c>
      <c r="L44" s="704">
        <v>0</v>
      </c>
      <c r="M44" s="704">
        <v>0</v>
      </c>
      <c r="N44" s="704">
        <v>0</v>
      </c>
      <c r="O44" s="704">
        <v>0</v>
      </c>
      <c r="P44" s="33">
        <v>0</v>
      </c>
    </row>
    <row r="45" spans="2:16" x14ac:dyDescent="0.25">
      <c r="B45" s="868">
        <v>43160</v>
      </c>
      <c r="C45" s="65">
        <v>87163</v>
      </c>
      <c r="D45" s="704">
        <v>0</v>
      </c>
      <c r="E45" s="704">
        <v>29116</v>
      </c>
      <c r="F45" s="704">
        <v>3199</v>
      </c>
      <c r="G45" s="704">
        <v>0</v>
      </c>
      <c r="H45" s="704">
        <v>34713</v>
      </c>
      <c r="I45" s="704">
        <v>3893</v>
      </c>
      <c r="J45" s="704">
        <v>437</v>
      </c>
      <c r="K45" s="704">
        <v>14473</v>
      </c>
      <c r="L45" s="704">
        <v>0</v>
      </c>
      <c r="M45" s="704">
        <v>0</v>
      </c>
      <c r="N45" s="704">
        <v>1332</v>
      </c>
      <c r="O45" s="704">
        <v>0</v>
      </c>
      <c r="P45" s="33">
        <v>0</v>
      </c>
    </row>
    <row r="46" spans="2:16" x14ac:dyDescent="0.25">
      <c r="B46" s="868">
        <v>43191</v>
      </c>
      <c r="C46" s="65">
        <v>48866</v>
      </c>
      <c r="D46" s="704">
        <v>0</v>
      </c>
      <c r="E46" s="704">
        <v>15721</v>
      </c>
      <c r="F46" s="704">
        <v>5631</v>
      </c>
      <c r="G46" s="704">
        <v>210</v>
      </c>
      <c r="H46" s="704">
        <v>11738</v>
      </c>
      <c r="I46" s="704">
        <v>4978</v>
      </c>
      <c r="J46" s="704">
        <v>0</v>
      </c>
      <c r="K46" s="704">
        <v>10588</v>
      </c>
      <c r="L46" s="704">
        <v>0</v>
      </c>
      <c r="M46" s="704">
        <v>0</v>
      </c>
      <c r="N46" s="704">
        <v>0</v>
      </c>
      <c r="O46" s="704">
        <v>0</v>
      </c>
      <c r="P46" s="33">
        <v>0</v>
      </c>
    </row>
    <row r="47" spans="2:16" x14ac:dyDescent="0.25">
      <c r="B47" s="868">
        <v>43221</v>
      </c>
      <c r="C47" s="65">
        <v>148044</v>
      </c>
      <c r="D47" s="704">
        <v>66347</v>
      </c>
      <c r="E47" s="704">
        <v>69733</v>
      </c>
      <c r="F47" s="704">
        <v>0</v>
      </c>
      <c r="G47" s="704">
        <v>1197</v>
      </c>
      <c r="H47" s="704">
        <v>4940</v>
      </c>
      <c r="I47" s="704">
        <v>2846</v>
      </c>
      <c r="J47" s="704">
        <v>0</v>
      </c>
      <c r="K47" s="704">
        <v>2679</v>
      </c>
      <c r="L47" s="704">
        <v>0</v>
      </c>
      <c r="M47" s="704">
        <v>0</v>
      </c>
      <c r="N47" s="704">
        <v>120</v>
      </c>
      <c r="O47" s="704">
        <v>182</v>
      </c>
      <c r="P47" s="33">
        <v>0</v>
      </c>
    </row>
    <row r="48" spans="2:16" x14ac:dyDescent="0.25">
      <c r="B48" s="868">
        <v>43252</v>
      </c>
      <c r="C48" s="65">
        <v>67312</v>
      </c>
      <c r="D48" s="704">
        <v>2045</v>
      </c>
      <c r="E48" s="704">
        <v>49416</v>
      </c>
      <c r="F48" s="704">
        <v>2380</v>
      </c>
      <c r="G48" s="704">
        <v>756</v>
      </c>
      <c r="H48" s="704">
        <v>7253</v>
      </c>
      <c r="I48" s="704">
        <v>4274</v>
      </c>
      <c r="J48" s="704">
        <v>60</v>
      </c>
      <c r="K48" s="704">
        <v>764</v>
      </c>
      <c r="L48" s="704">
        <v>0</v>
      </c>
      <c r="M48" s="704">
        <v>0</v>
      </c>
      <c r="N48" s="704">
        <v>364</v>
      </c>
      <c r="O48" s="704">
        <v>0</v>
      </c>
      <c r="P48" s="33">
        <v>0</v>
      </c>
    </row>
    <row r="49" spans="2:16" x14ac:dyDescent="0.25">
      <c r="B49" s="868">
        <v>43282</v>
      </c>
      <c r="C49" s="65">
        <v>172487</v>
      </c>
      <c r="D49" s="704">
        <v>43536</v>
      </c>
      <c r="E49" s="704">
        <v>107983</v>
      </c>
      <c r="F49" s="704">
        <v>0</v>
      </c>
      <c r="G49" s="704">
        <v>0</v>
      </c>
      <c r="H49" s="704">
        <v>10660</v>
      </c>
      <c r="I49" s="704">
        <v>1990</v>
      </c>
      <c r="J49" s="704">
        <v>0</v>
      </c>
      <c r="K49" s="704">
        <v>6900</v>
      </c>
      <c r="L49" s="704">
        <v>1305</v>
      </c>
      <c r="M49" s="704">
        <v>0</v>
      </c>
      <c r="N49" s="704">
        <v>113</v>
      </c>
      <c r="O49" s="704">
        <v>0</v>
      </c>
      <c r="P49" s="33">
        <v>0</v>
      </c>
    </row>
    <row r="50" spans="2:16" x14ac:dyDescent="0.25">
      <c r="B50" s="868">
        <v>43313</v>
      </c>
      <c r="C50" s="65">
        <v>221502</v>
      </c>
      <c r="D50" s="704">
        <v>155311</v>
      </c>
      <c r="E50" s="704">
        <v>43982</v>
      </c>
      <c r="F50" s="704">
        <v>1826</v>
      </c>
      <c r="G50" s="704">
        <v>0</v>
      </c>
      <c r="H50" s="704">
        <v>111</v>
      </c>
      <c r="I50" s="704">
        <v>6441</v>
      </c>
      <c r="J50" s="704">
        <v>0</v>
      </c>
      <c r="K50" s="704">
        <v>11657</v>
      </c>
      <c r="L50" s="704">
        <v>1305</v>
      </c>
      <c r="M50" s="704">
        <v>0</v>
      </c>
      <c r="N50" s="704">
        <v>869</v>
      </c>
      <c r="O50" s="704">
        <v>0</v>
      </c>
      <c r="P50" s="33">
        <v>0</v>
      </c>
    </row>
    <row r="51" spans="2:16" x14ac:dyDescent="0.25">
      <c r="B51" s="868">
        <v>43344</v>
      </c>
      <c r="C51" s="65">
        <v>148831</v>
      </c>
      <c r="D51" s="704">
        <v>40559</v>
      </c>
      <c r="E51" s="704">
        <v>22348</v>
      </c>
      <c r="F51" s="704">
        <v>28900</v>
      </c>
      <c r="G51" s="704">
        <v>0</v>
      </c>
      <c r="H51" s="704">
        <v>4038</v>
      </c>
      <c r="I51" s="704">
        <v>49496</v>
      </c>
      <c r="J51" s="704">
        <v>1624</v>
      </c>
      <c r="K51" s="704">
        <v>1427</v>
      </c>
      <c r="L51" s="704">
        <v>0</v>
      </c>
      <c r="M51" s="704">
        <v>0</v>
      </c>
      <c r="N51" s="704">
        <v>0</v>
      </c>
      <c r="O51" s="704">
        <v>439</v>
      </c>
      <c r="P51" s="33">
        <v>0</v>
      </c>
    </row>
    <row r="52" spans="2:16" x14ac:dyDescent="0.25">
      <c r="B52" s="868">
        <v>43374</v>
      </c>
      <c r="C52" s="65">
        <v>99141</v>
      </c>
      <c r="D52" s="704">
        <v>5886</v>
      </c>
      <c r="E52" s="704">
        <v>32366</v>
      </c>
      <c r="F52" s="704">
        <v>3091</v>
      </c>
      <c r="G52" s="704">
        <v>5868</v>
      </c>
      <c r="H52" s="704">
        <v>19621</v>
      </c>
      <c r="I52" s="704">
        <v>7330</v>
      </c>
      <c r="J52" s="704">
        <v>14582</v>
      </c>
      <c r="K52" s="704">
        <v>0</v>
      </c>
      <c r="L52" s="704">
        <v>4409</v>
      </c>
      <c r="M52" s="704">
        <v>0</v>
      </c>
      <c r="N52" s="704">
        <v>4682</v>
      </c>
      <c r="O52" s="704">
        <v>1306</v>
      </c>
      <c r="P52" s="33">
        <v>0</v>
      </c>
    </row>
    <row r="53" spans="2:16" x14ac:dyDescent="0.25">
      <c r="B53" s="868">
        <v>43405</v>
      </c>
      <c r="C53" s="65">
        <v>96162</v>
      </c>
      <c r="D53" s="704">
        <v>36245</v>
      </c>
      <c r="E53" s="704">
        <v>40461</v>
      </c>
      <c r="F53" s="704">
        <v>0</v>
      </c>
      <c r="G53" s="704">
        <v>0</v>
      </c>
      <c r="H53" s="704">
        <v>146</v>
      </c>
      <c r="I53" s="704">
        <v>6991</v>
      </c>
      <c r="J53" s="704">
        <v>926</v>
      </c>
      <c r="K53" s="704">
        <v>0</v>
      </c>
      <c r="L53" s="704">
        <v>0</v>
      </c>
      <c r="M53" s="704">
        <v>0</v>
      </c>
      <c r="N53" s="704">
        <v>0</v>
      </c>
      <c r="O53" s="704">
        <v>11393</v>
      </c>
      <c r="P53" s="33">
        <v>0</v>
      </c>
    </row>
    <row r="54" spans="2:16" x14ac:dyDescent="0.25">
      <c r="B54" s="868">
        <v>43435</v>
      </c>
      <c r="C54" s="65">
        <v>82195</v>
      </c>
      <c r="D54" s="704">
        <v>26021</v>
      </c>
      <c r="E54" s="704">
        <v>22209</v>
      </c>
      <c r="F54" s="704">
        <v>4699</v>
      </c>
      <c r="G54" s="704">
        <v>325</v>
      </c>
      <c r="H54" s="704">
        <v>2400</v>
      </c>
      <c r="I54" s="704">
        <v>16194</v>
      </c>
      <c r="J54" s="704">
        <v>0</v>
      </c>
      <c r="K54" s="704">
        <v>10347</v>
      </c>
      <c r="L54" s="704">
        <v>0</v>
      </c>
      <c r="M54" s="704">
        <v>0</v>
      </c>
      <c r="N54" s="704">
        <v>0</v>
      </c>
      <c r="O54" s="704">
        <v>0</v>
      </c>
      <c r="P54" s="33">
        <v>0</v>
      </c>
    </row>
    <row r="55" spans="2:16" x14ac:dyDescent="0.25">
      <c r="B55" s="868">
        <v>43466</v>
      </c>
      <c r="C55" s="65">
        <v>154996</v>
      </c>
      <c r="D55" s="704">
        <v>127866</v>
      </c>
      <c r="E55" s="704">
        <v>14899</v>
      </c>
      <c r="F55" s="704">
        <v>0</v>
      </c>
      <c r="G55" s="704">
        <v>0</v>
      </c>
      <c r="H55" s="704">
        <v>0</v>
      </c>
      <c r="I55" s="704">
        <v>11023</v>
      </c>
      <c r="J55" s="704">
        <v>0</v>
      </c>
      <c r="K55" s="704">
        <v>494</v>
      </c>
      <c r="L55" s="704">
        <v>15</v>
      </c>
      <c r="M55" s="704">
        <v>0</v>
      </c>
      <c r="N55" s="704">
        <v>699</v>
      </c>
      <c r="O55" s="704">
        <v>0</v>
      </c>
      <c r="P55" s="33">
        <v>0</v>
      </c>
    </row>
    <row r="56" spans="2:16" x14ac:dyDescent="0.25">
      <c r="B56" s="868">
        <v>43497</v>
      </c>
      <c r="C56" s="65">
        <v>167018</v>
      </c>
      <c r="D56" s="704">
        <v>785</v>
      </c>
      <c r="E56" s="704">
        <v>22273</v>
      </c>
      <c r="F56" s="704">
        <v>24000</v>
      </c>
      <c r="G56" s="704">
        <v>4159</v>
      </c>
      <c r="H56" s="704">
        <v>1479</v>
      </c>
      <c r="I56" s="704">
        <v>110799</v>
      </c>
      <c r="J56" s="704">
        <v>580</v>
      </c>
      <c r="K56" s="704">
        <v>2747</v>
      </c>
      <c r="L56" s="704">
        <v>196</v>
      </c>
      <c r="M56" s="704">
        <v>0</v>
      </c>
      <c r="N56" s="704">
        <v>0</v>
      </c>
      <c r="O56" s="704">
        <v>0</v>
      </c>
      <c r="P56" s="33">
        <v>0</v>
      </c>
    </row>
    <row r="57" spans="2:16" x14ac:dyDescent="0.25">
      <c r="B57" s="868">
        <v>43525</v>
      </c>
      <c r="C57" s="65">
        <v>117242</v>
      </c>
      <c r="D57" s="704">
        <v>77118</v>
      </c>
      <c r="E57" s="704">
        <v>12884</v>
      </c>
      <c r="F57" s="704">
        <v>6300</v>
      </c>
      <c r="G57" s="704">
        <v>60</v>
      </c>
      <c r="H57" s="704">
        <v>24</v>
      </c>
      <c r="I57" s="704">
        <v>19738</v>
      </c>
      <c r="J57" s="704">
        <v>344</v>
      </c>
      <c r="K57" s="704">
        <v>214</v>
      </c>
      <c r="L57" s="704">
        <v>0</v>
      </c>
      <c r="M57" s="704">
        <v>560</v>
      </c>
      <c r="N57" s="704">
        <v>0</v>
      </c>
      <c r="O57" s="704">
        <v>0</v>
      </c>
      <c r="P57" s="33">
        <v>0</v>
      </c>
    </row>
    <row r="58" spans="2:16" x14ac:dyDescent="0.25">
      <c r="B58" s="868">
        <v>43556</v>
      </c>
      <c r="C58" s="65">
        <v>56858</v>
      </c>
      <c r="D58" s="704">
        <v>26026</v>
      </c>
      <c r="E58" s="704">
        <v>16649</v>
      </c>
      <c r="F58" s="704">
        <v>1326</v>
      </c>
      <c r="G58" s="704">
        <v>80</v>
      </c>
      <c r="H58" s="704">
        <v>0</v>
      </c>
      <c r="I58" s="704">
        <v>12482</v>
      </c>
      <c r="J58" s="704">
        <v>0</v>
      </c>
      <c r="K58" s="704">
        <v>295</v>
      </c>
      <c r="L58" s="704">
        <v>0</v>
      </c>
      <c r="M58" s="704">
        <v>0</v>
      </c>
      <c r="N58" s="704">
        <v>0</v>
      </c>
      <c r="O58" s="704">
        <v>0</v>
      </c>
      <c r="P58" s="33">
        <v>0</v>
      </c>
    </row>
    <row r="59" spans="2:16" x14ac:dyDescent="0.25">
      <c r="B59" s="868">
        <v>43586</v>
      </c>
      <c r="C59" s="65">
        <v>76189</v>
      </c>
      <c r="D59" s="704">
        <v>31001</v>
      </c>
      <c r="E59" s="704">
        <v>31499</v>
      </c>
      <c r="F59" s="704">
        <v>0</v>
      </c>
      <c r="G59" s="704">
        <v>0</v>
      </c>
      <c r="H59" s="704">
        <v>9815</v>
      </c>
      <c r="I59" s="704">
        <v>3145</v>
      </c>
      <c r="J59" s="704">
        <v>0</v>
      </c>
      <c r="K59" s="704">
        <v>292</v>
      </c>
      <c r="L59" s="704">
        <v>0</v>
      </c>
      <c r="M59" s="704">
        <v>0</v>
      </c>
      <c r="N59" s="704">
        <v>268</v>
      </c>
      <c r="O59" s="704">
        <v>169</v>
      </c>
      <c r="P59" s="33">
        <v>0</v>
      </c>
    </row>
    <row r="60" spans="2:16" x14ac:dyDescent="0.25">
      <c r="B60" s="868">
        <v>43617</v>
      </c>
      <c r="C60" s="65">
        <v>43056</v>
      </c>
      <c r="D60" s="704">
        <v>13722</v>
      </c>
      <c r="E60" s="704">
        <v>20936</v>
      </c>
      <c r="F60" s="704">
        <v>604</v>
      </c>
      <c r="G60" s="704">
        <v>25</v>
      </c>
      <c r="H60" s="704">
        <v>645</v>
      </c>
      <c r="I60" s="704">
        <v>3713</v>
      </c>
      <c r="J60" s="704">
        <v>0</v>
      </c>
      <c r="K60" s="704">
        <v>2265</v>
      </c>
      <c r="L60" s="704">
        <v>0</v>
      </c>
      <c r="M60" s="704">
        <v>0</v>
      </c>
      <c r="N60" s="704">
        <v>1146</v>
      </c>
      <c r="O60" s="704">
        <v>0</v>
      </c>
      <c r="P60" s="33">
        <v>0</v>
      </c>
    </row>
    <row r="61" spans="2:16" x14ac:dyDescent="0.25">
      <c r="B61" s="868">
        <v>43647</v>
      </c>
      <c r="C61" s="65">
        <v>131550</v>
      </c>
      <c r="D61" s="704">
        <v>78367</v>
      </c>
      <c r="E61" s="704">
        <v>15116</v>
      </c>
      <c r="F61" s="704">
        <v>0</v>
      </c>
      <c r="G61" s="704">
        <v>297</v>
      </c>
      <c r="H61" s="704">
        <v>4576</v>
      </c>
      <c r="I61" s="704">
        <v>4163</v>
      </c>
      <c r="J61" s="704">
        <v>0</v>
      </c>
      <c r="K61" s="704">
        <v>12225</v>
      </c>
      <c r="L61" s="704">
        <v>0</v>
      </c>
      <c r="M61" s="704">
        <v>16066</v>
      </c>
      <c r="N61" s="704">
        <v>0</v>
      </c>
      <c r="O61" s="704">
        <v>740</v>
      </c>
      <c r="P61" s="33">
        <v>0</v>
      </c>
    </row>
    <row r="62" spans="2:16" x14ac:dyDescent="0.25">
      <c r="B62" s="868">
        <v>43678</v>
      </c>
      <c r="C62" s="65">
        <v>88072</v>
      </c>
      <c r="D62" s="704">
        <v>28243</v>
      </c>
      <c r="E62" s="704">
        <v>39033</v>
      </c>
      <c r="F62" s="704">
        <v>205</v>
      </c>
      <c r="G62" s="704">
        <v>0</v>
      </c>
      <c r="H62" s="704">
        <v>10798</v>
      </c>
      <c r="I62" s="704">
        <v>1410</v>
      </c>
      <c r="J62" s="704">
        <v>0</v>
      </c>
      <c r="K62" s="704">
        <v>5215</v>
      </c>
      <c r="L62" s="704">
        <v>587</v>
      </c>
      <c r="M62" s="704">
        <v>0</v>
      </c>
      <c r="N62" s="704">
        <v>2581</v>
      </c>
      <c r="O62" s="704">
        <v>0</v>
      </c>
      <c r="P62" s="33">
        <v>0</v>
      </c>
    </row>
    <row r="63" spans="2:16" x14ac:dyDescent="0.25">
      <c r="B63" s="868">
        <v>43709</v>
      </c>
      <c r="C63" s="65">
        <v>82360</v>
      </c>
      <c r="D63" s="704">
        <v>21640</v>
      </c>
      <c r="E63" s="704">
        <v>31948</v>
      </c>
      <c r="F63" s="704">
        <v>0</v>
      </c>
      <c r="G63" s="704">
        <v>0</v>
      </c>
      <c r="H63" s="704">
        <v>0</v>
      </c>
      <c r="I63" s="704">
        <v>27675</v>
      </c>
      <c r="J63" s="704">
        <v>0</v>
      </c>
      <c r="K63" s="704">
        <v>0</v>
      </c>
      <c r="L63" s="704">
        <v>0</v>
      </c>
      <c r="M63" s="704">
        <v>189</v>
      </c>
      <c r="N63" s="704">
        <v>908</v>
      </c>
      <c r="O63" s="704">
        <v>0</v>
      </c>
      <c r="P63" s="33">
        <v>0</v>
      </c>
    </row>
    <row r="64" spans="2:16" x14ac:dyDescent="0.25">
      <c r="B64" s="868">
        <v>43739</v>
      </c>
      <c r="C64" s="65">
        <v>93341</v>
      </c>
      <c r="D64" s="704">
        <v>35068</v>
      </c>
      <c r="E64" s="704">
        <v>41081</v>
      </c>
      <c r="F64" s="704">
        <v>0</v>
      </c>
      <c r="G64" s="704">
        <v>0</v>
      </c>
      <c r="H64" s="704">
        <v>1991</v>
      </c>
      <c r="I64" s="704">
        <v>13676</v>
      </c>
      <c r="J64" s="704">
        <v>0</v>
      </c>
      <c r="K64" s="704">
        <v>491</v>
      </c>
      <c r="L64" s="704">
        <v>0</v>
      </c>
      <c r="M64" s="704">
        <v>0</v>
      </c>
      <c r="N64" s="704">
        <v>0</v>
      </c>
      <c r="O64" s="704">
        <v>0</v>
      </c>
      <c r="P64" s="33">
        <v>1034</v>
      </c>
    </row>
    <row r="65" spans="2:16" x14ac:dyDescent="0.25">
      <c r="B65" s="868">
        <v>43770</v>
      </c>
      <c r="C65" s="65">
        <v>31078</v>
      </c>
      <c r="D65" s="704">
        <v>1142</v>
      </c>
      <c r="E65" s="704">
        <v>13611</v>
      </c>
      <c r="F65" s="704">
        <v>0</v>
      </c>
      <c r="G65" s="704">
        <v>0</v>
      </c>
      <c r="H65" s="704">
        <v>2512</v>
      </c>
      <c r="I65" s="704">
        <v>10349</v>
      </c>
      <c r="J65" s="704">
        <v>0</v>
      </c>
      <c r="K65" s="704">
        <v>223</v>
      </c>
      <c r="L65" s="704">
        <v>3241</v>
      </c>
      <c r="M65" s="704">
        <v>0</v>
      </c>
      <c r="N65" s="704">
        <v>0</v>
      </c>
      <c r="O65" s="704">
        <v>0</v>
      </c>
      <c r="P65" s="33">
        <v>0</v>
      </c>
    </row>
    <row r="66" spans="2:16" x14ac:dyDescent="0.25">
      <c r="B66" s="868">
        <v>43800</v>
      </c>
      <c r="C66" s="65">
        <v>134675</v>
      </c>
      <c r="D66" s="704">
        <v>74964</v>
      </c>
      <c r="E66" s="704">
        <v>14852</v>
      </c>
      <c r="F66" s="704">
        <v>1641</v>
      </c>
      <c r="G66" s="704">
        <v>19867</v>
      </c>
      <c r="H66" s="704">
        <v>6349</v>
      </c>
      <c r="I66" s="704">
        <v>4046</v>
      </c>
      <c r="J66" s="704">
        <v>0</v>
      </c>
      <c r="K66" s="704">
        <v>1013</v>
      </c>
      <c r="L66" s="704">
        <v>11943</v>
      </c>
      <c r="M66" s="704">
        <v>0</v>
      </c>
      <c r="N66" s="704">
        <v>0</v>
      </c>
      <c r="O66" s="704">
        <v>0</v>
      </c>
      <c r="P66" s="33">
        <v>0</v>
      </c>
    </row>
    <row r="67" spans="2:16" x14ac:dyDescent="0.25">
      <c r="B67" s="868">
        <v>43831</v>
      </c>
      <c r="C67" s="65">
        <v>86994</v>
      </c>
      <c r="D67" s="704">
        <v>61791</v>
      </c>
      <c r="E67" s="704">
        <v>18785</v>
      </c>
      <c r="F67" s="704">
        <v>120</v>
      </c>
      <c r="G67" s="704">
        <v>417</v>
      </c>
      <c r="H67" s="704">
        <v>2833</v>
      </c>
      <c r="I67" s="704">
        <v>1818</v>
      </c>
      <c r="J67" s="704">
        <v>0</v>
      </c>
      <c r="K67" s="704">
        <v>1230</v>
      </c>
      <c r="L67" s="704">
        <v>0</v>
      </c>
      <c r="M67" s="704">
        <v>0</v>
      </c>
      <c r="N67" s="704">
        <v>0</v>
      </c>
      <c r="O67" s="704">
        <v>0</v>
      </c>
      <c r="P67" s="33">
        <v>0</v>
      </c>
    </row>
    <row r="68" spans="2:16" x14ac:dyDescent="0.25">
      <c r="B68" s="868">
        <v>43862</v>
      </c>
      <c r="C68" s="65">
        <v>100991</v>
      </c>
      <c r="D68" s="704">
        <v>27475</v>
      </c>
      <c r="E68" s="704">
        <v>50739</v>
      </c>
      <c r="F68" s="704">
        <v>716</v>
      </c>
      <c r="G68" s="704">
        <v>371</v>
      </c>
      <c r="H68" s="704">
        <v>0</v>
      </c>
      <c r="I68" s="704">
        <v>18750</v>
      </c>
      <c r="J68" s="704">
        <v>0</v>
      </c>
      <c r="K68" s="704">
        <v>2940</v>
      </c>
      <c r="L68" s="704">
        <v>0</v>
      </c>
      <c r="M68" s="704">
        <v>0</v>
      </c>
      <c r="N68" s="704">
        <v>0</v>
      </c>
      <c r="O68" s="704">
        <v>0</v>
      </c>
      <c r="P68" s="33">
        <v>0</v>
      </c>
    </row>
    <row r="69" spans="2:16" x14ac:dyDescent="0.25">
      <c r="B69" s="139">
        <v>43891</v>
      </c>
      <c r="C69" s="65">
        <v>142484</v>
      </c>
      <c r="D69" s="704">
        <v>114584</v>
      </c>
      <c r="E69" s="704">
        <v>22705</v>
      </c>
      <c r="F69" s="704">
        <v>0</v>
      </c>
      <c r="G69" s="704">
        <v>0</v>
      </c>
      <c r="H69" s="704">
        <v>1755</v>
      </c>
      <c r="I69" s="704">
        <v>2803</v>
      </c>
      <c r="J69" s="704">
        <v>0</v>
      </c>
      <c r="K69" s="704">
        <v>408</v>
      </c>
      <c r="L69" s="704">
        <v>0</v>
      </c>
      <c r="M69" s="704">
        <v>229</v>
      </c>
      <c r="N69" s="704">
        <v>0</v>
      </c>
      <c r="O69" s="704">
        <v>0</v>
      </c>
      <c r="P69" s="33">
        <v>0</v>
      </c>
    </row>
    <row r="70" spans="2:16" x14ac:dyDescent="0.25">
      <c r="B70" s="139">
        <v>43922</v>
      </c>
      <c r="C70" s="65">
        <v>37294</v>
      </c>
      <c r="D70" s="704">
        <v>31178</v>
      </c>
      <c r="E70" s="704">
        <v>3237</v>
      </c>
      <c r="F70" s="704">
        <v>1625</v>
      </c>
      <c r="G70" s="704">
        <v>0</v>
      </c>
      <c r="H70" s="704">
        <v>0</v>
      </c>
      <c r="I70" s="704">
        <v>1254</v>
      </c>
      <c r="J70" s="704">
        <v>0</v>
      </c>
      <c r="K70" s="704">
        <v>0</v>
      </c>
      <c r="L70" s="704">
        <v>0</v>
      </c>
      <c r="M70" s="704">
        <v>0</v>
      </c>
      <c r="N70" s="704">
        <v>0</v>
      </c>
      <c r="O70" s="704">
        <v>0</v>
      </c>
      <c r="P70" s="33">
        <v>0</v>
      </c>
    </row>
    <row r="71" spans="2:16" x14ac:dyDescent="0.25">
      <c r="B71" s="139">
        <v>43952</v>
      </c>
      <c r="C71" s="65">
        <v>37674</v>
      </c>
      <c r="D71" s="704">
        <v>7777</v>
      </c>
      <c r="E71" s="704">
        <v>8078</v>
      </c>
      <c r="F71" s="704">
        <v>0</v>
      </c>
      <c r="G71" s="704">
        <v>53</v>
      </c>
      <c r="H71" s="704">
        <v>20340</v>
      </c>
      <c r="I71" s="704">
        <v>1426</v>
      </c>
      <c r="J71" s="704">
        <v>0</v>
      </c>
      <c r="K71" s="704">
        <v>0</v>
      </c>
      <c r="L71" s="704">
        <v>0</v>
      </c>
      <c r="M71" s="704">
        <v>0</v>
      </c>
      <c r="N71" s="704">
        <v>0</v>
      </c>
      <c r="O71" s="704">
        <v>0</v>
      </c>
      <c r="P71" s="33">
        <v>0</v>
      </c>
    </row>
    <row r="72" spans="2:16" x14ac:dyDescent="0.25">
      <c r="B72" s="139">
        <v>43983</v>
      </c>
      <c r="C72" s="65">
        <v>116825</v>
      </c>
      <c r="D72" s="704">
        <v>92377</v>
      </c>
      <c r="E72" s="704">
        <v>18730</v>
      </c>
      <c r="F72" s="704">
        <v>0</v>
      </c>
      <c r="G72" s="704">
        <v>500</v>
      </c>
      <c r="H72" s="704">
        <v>291</v>
      </c>
      <c r="I72" s="704">
        <v>4161</v>
      </c>
      <c r="J72" s="704">
        <v>0</v>
      </c>
      <c r="K72" s="704">
        <v>0</v>
      </c>
      <c r="L72" s="704">
        <v>766</v>
      </c>
      <c r="M72" s="704">
        <v>0</v>
      </c>
      <c r="N72" s="704">
        <v>0</v>
      </c>
      <c r="O72" s="704">
        <v>0</v>
      </c>
      <c r="P72" s="33">
        <v>0</v>
      </c>
    </row>
    <row r="73" spans="2:16" x14ac:dyDescent="0.25">
      <c r="B73" s="139">
        <v>44013</v>
      </c>
      <c r="C73" s="65">
        <v>67692</v>
      </c>
      <c r="D73" s="704">
        <v>34915</v>
      </c>
      <c r="E73" s="704">
        <v>13220</v>
      </c>
      <c r="F73" s="704">
        <v>1840</v>
      </c>
      <c r="G73" s="704">
        <v>0</v>
      </c>
      <c r="H73" s="704">
        <v>12732</v>
      </c>
      <c r="I73" s="704">
        <v>1781</v>
      </c>
      <c r="J73" s="704">
        <v>0</v>
      </c>
      <c r="K73" s="704">
        <v>0</v>
      </c>
      <c r="L73" s="704">
        <v>399</v>
      </c>
      <c r="M73" s="704">
        <v>2805</v>
      </c>
      <c r="N73" s="704">
        <v>0</v>
      </c>
      <c r="O73" s="704">
        <v>0</v>
      </c>
      <c r="P73" s="33">
        <v>0</v>
      </c>
    </row>
    <row r="74" spans="2:16" x14ac:dyDescent="0.25">
      <c r="B74" s="139">
        <v>44044</v>
      </c>
      <c r="C74" s="65">
        <v>35542</v>
      </c>
      <c r="D74" s="704">
        <v>18153</v>
      </c>
      <c r="E74" s="704">
        <v>4802</v>
      </c>
      <c r="F74" s="704">
        <v>11179</v>
      </c>
      <c r="G74" s="704">
        <v>0</v>
      </c>
      <c r="H74" s="704">
        <v>0</v>
      </c>
      <c r="I74" s="704">
        <v>709</v>
      </c>
      <c r="J74" s="704">
        <v>0</v>
      </c>
      <c r="K74" s="704">
        <v>641</v>
      </c>
      <c r="L74" s="704">
        <v>58</v>
      </c>
      <c r="M74" s="704">
        <v>0</v>
      </c>
      <c r="N74" s="704">
        <v>0</v>
      </c>
      <c r="O74" s="704">
        <v>0</v>
      </c>
      <c r="P74" s="33">
        <v>0</v>
      </c>
    </row>
    <row r="75" spans="2:16" x14ac:dyDescent="0.25">
      <c r="B75" s="139">
        <v>44075</v>
      </c>
      <c r="C75" s="65">
        <v>84779</v>
      </c>
      <c r="D75" s="704">
        <v>4190</v>
      </c>
      <c r="E75" s="704">
        <v>68174</v>
      </c>
      <c r="F75" s="704">
        <v>9600</v>
      </c>
      <c r="G75" s="704">
        <v>0</v>
      </c>
      <c r="H75" s="704">
        <v>971</v>
      </c>
      <c r="I75" s="704">
        <v>1379</v>
      </c>
      <c r="J75" s="704">
        <v>163</v>
      </c>
      <c r="K75" s="704">
        <v>0</v>
      </c>
      <c r="L75" s="704">
        <v>168</v>
      </c>
      <c r="M75" s="704">
        <v>0</v>
      </c>
      <c r="N75" s="704">
        <v>134</v>
      </c>
      <c r="O75" s="704">
        <v>0</v>
      </c>
      <c r="P75" s="33">
        <v>0</v>
      </c>
    </row>
    <row r="76" spans="2:16" x14ac:dyDescent="0.25">
      <c r="B76" s="139">
        <v>44105</v>
      </c>
      <c r="C76" s="65">
        <v>139666</v>
      </c>
      <c r="D76" s="704">
        <v>71833</v>
      </c>
      <c r="E76" s="704">
        <v>55273</v>
      </c>
      <c r="F76" s="704">
        <v>0</v>
      </c>
      <c r="G76" s="704">
        <v>0</v>
      </c>
      <c r="H76" s="704">
        <v>532</v>
      </c>
      <c r="I76" s="704">
        <v>6739</v>
      </c>
      <c r="J76" s="704">
        <v>181</v>
      </c>
      <c r="K76" s="704">
        <v>0</v>
      </c>
      <c r="L76" s="704">
        <v>380</v>
      </c>
      <c r="M76" s="704">
        <v>0</v>
      </c>
      <c r="N76" s="704">
        <v>4728</v>
      </c>
      <c r="O76" s="704">
        <v>0</v>
      </c>
      <c r="P76" s="33">
        <v>0</v>
      </c>
    </row>
    <row r="77" spans="2:16" x14ac:dyDescent="0.25">
      <c r="B77" s="139">
        <v>44136</v>
      </c>
      <c r="C77" s="65">
        <v>53056</v>
      </c>
      <c r="D77" s="704">
        <v>34625</v>
      </c>
      <c r="E77" s="704">
        <v>13637</v>
      </c>
      <c r="F77" s="704">
        <v>0</v>
      </c>
      <c r="G77" s="704">
        <v>112</v>
      </c>
      <c r="H77" s="704">
        <v>0</v>
      </c>
      <c r="I77" s="704">
        <v>1329</v>
      </c>
      <c r="J77" s="704">
        <v>0</v>
      </c>
      <c r="K77" s="704">
        <v>3353</v>
      </c>
      <c r="L77" s="704">
        <v>0</v>
      </c>
      <c r="M77" s="704">
        <v>0</v>
      </c>
      <c r="N77" s="704">
        <v>0</v>
      </c>
      <c r="O77" s="704">
        <v>0</v>
      </c>
      <c r="P77" s="33">
        <v>0</v>
      </c>
    </row>
    <row r="78" spans="2:16" x14ac:dyDescent="0.25">
      <c r="B78" s="139">
        <v>44166</v>
      </c>
      <c r="C78" s="65">
        <v>100745</v>
      </c>
      <c r="D78" s="704">
        <v>43910</v>
      </c>
      <c r="E78" s="704">
        <v>53146</v>
      </c>
      <c r="F78" s="704">
        <v>425</v>
      </c>
      <c r="G78" s="704">
        <v>0</v>
      </c>
      <c r="H78" s="704">
        <v>1000</v>
      </c>
      <c r="I78" s="704">
        <v>2264</v>
      </c>
      <c r="J78" s="704">
        <v>0</v>
      </c>
      <c r="K78" s="704">
        <v>0</v>
      </c>
      <c r="L78" s="704">
        <v>0</v>
      </c>
      <c r="M78" s="704">
        <v>0</v>
      </c>
      <c r="N78" s="704">
        <v>0</v>
      </c>
      <c r="O78" s="704">
        <v>0</v>
      </c>
      <c r="P78" s="33">
        <v>0</v>
      </c>
    </row>
    <row r="79" spans="2:16" x14ac:dyDescent="0.25">
      <c r="B79" s="139">
        <v>44197</v>
      </c>
      <c r="C79" s="65">
        <v>75722</v>
      </c>
      <c r="D79" s="704">
        <v>13288</v>
      </c>
      <c r="E79" s="704">
        <v>56395</v>
      </c>
      <c r="F79" s="704">
        <v>425</v>
      </c>
      <c r="G79" s="704">
        <v>0</v>
      </c>
      <c r="H79" s="704">
        <v>240</v>
      </c>
      <c r="I79" s="704">
        <v>3396</v>
      </c>
      <c r="J79" s="704">
        <v>0</v>
      </c>
      <c r="K79" s="704">
        <v>771</v>
      </c>
      <c r="L79" s="704">
        <v>1207</v>
      </c>
      <c r="M79" s="704">
        <v>0</v>
      </c>
      <c r="N79" s="704">
        <v>0</v>
      </c>
      <c r="O79" s="704">
        <v>0</v>
      </c>
      <c r="P79" s="33">
        <v>0</v>
      </c>
    </row>
    <row r="80" spans="2:16" x14ac:dyDescent="0.25">
      <c r="B80" s="139">
        <v>44228</v>
      </c>
      <c r="C80" s="65">
        <v>88531</v>
      </c>
      <c r="D80" s="704">
        <v>34904</v>
      </c>
      <c r="E80" s="704">
        <v>41616</v>
      </c>
      <c r="F80" s="704">
        <v>0</v>
      </c>
      <c r="G80" s="704">
        <v>0</v>
      </c>
      <c r="H80" s="704">
        <v>909</v>
      </c>
      <c r="I80" s="704">
        <v>9105</v>
      </c>
      <c r="J80" s="704">
        <v>1268</v>
      </c>
      <c r="K80" s="704">
        <v>381</v>
      </c>
      <c r="L80" s="704">
        <v>318</v>
      </c>
      <c r="M80" s="704">
        <v>30</v>
      </c>
      <c r="N80" s="704">
        <v>0</v>
      </c>
      <c r="O80" s="704">
        <v>0</v>
      </c>
      <c r="P80" s="33">
        <v>0</v>
      </c>
    </row>
    <row r="81" spans="2:16" x14ac:dyDescent="0.25">
      <c r="B81" s="139">
        <v>44256</v>
      </c>
      <c r="C81" s="65">
        <v>155024</v>
      </c>
      <c r="D81" s="704">
        <v>82378</v>
      </c>
      <c r="E81" s="704">
        <v>64267</v>
      </c>
      <c r="F81" s="704">
        <v>100</v>
      </c>
      <c r="G81" s="704">
        <v>0</v>
      </c>
      <c r="H81" s="704">
        <v>3462</v>
      </c>
      <c r="I81" s="704">
        <v>1657</v>
      </c>
      <c r="J81" s="704">
        <v>1990</v>
      </c>
      <c r="K81" s="704">
        <v>1170</v>
      </c>
      <c r="L81" s="704">
        <v>0</v>
      </c>
      <c r="M81" s="704">
        <v>0</v>
      </c>
      <c r="N81" s="704">
        <v>0</v>
      </c>
      <c r="O81" s="704">
        <v>0</v>
      </c>
      <c r="P81" s="33">
        <v>0</v>
      </c>
    </row>
    <row r="82" spans="2:16" x14ac:dyDescent="0.25">
      <c r="B82" s="139">
        <v>44287</v>
      </c>
      <c r="C82" s="65">
        <v>159281</v>
      </c>
      <c r="D82" s="704">
        <v>119680</v>
      </c>
      <c r="E82" s="704">
        <v>14605</v>
      </c>
      <c r="F82" s="704">
        <v>3190</v>
      </c>
      <c r="G82" s="704">
        <v>0</v>
      </c>
      <c r="H82" s="704">
        <v>5024</v>
      </c>
      <c r="I82" s="704">
        <v>1796</v>
      </c>
      <c r="J82" s="704">
        <v>0</v>
      </c>
      <c r="K82" s="704">
        <v>380</v>
      </c>
      <c r="L82" s="704">
        <v>14606</v>
      </c>
      <c r="M82" s="704">
        <v>0</v>
      </c>
      <c r="N82" s="704">
        <v>0</v>
      </c>
      <c r="O82" s="704">
        <v>0</v>
      </c>
      <c r="P82" s="33">
        <v>0</v>
      </c>
    </row>
    <row r="83" spans="2:16" ht="14.25" thickBot="1" x14ac:dyDescent="0.3">
      <c r="B83" s="869">
        <v>44317</v>
      </c>
      <c r="C83" s="410">
        <v>64754</v>
      </c>
      <c r="D83" s="55">
        <v>25377</v>
      </c>
      <c r="E83" s="55">
        <v>29985</v>
      </c>
      <c r="F83" s="55">
        <v>0</v>
      </c>
      <c r="G83" s="55">
        <v>0</v>
      </c>
      <c r="H83" s="55">
        <v>5482</v>
      </c>
      <c r="I83" s="55">
        <v>3910</v>
      </c>
      <c r="J83" s="55">
        <v>0</v>
      </c>
      <c r="K83" s="55">
        <v>0</v>
      </c>
      <c r="L83" s="55">
        <v>0</v>
      </c>
      <c r="M83" s="55">
        <v>0</v>
      </c>
      <c r="N83" s="55">
        <v>0</v>
      </c>
      <c r="O83" s="55">
        <v>0</v>
      </c>
      <c r="P83" s="56">
        <v>0</v>
      </c>
    </row>
    <row r="84" spans="2:16" x14ac:dyDescent="0.25">
      <c r="B84" s="926"/>
    </row>
    <row r="85" spans="2:16" ht="14.25" x14ac:dyDescent="0.3">
      <c r="B85" s="17" t="s">
        <v>48</v>
      </c>
    </row>
    <row r="86" spans="2:16" ht="14.25" x14ac:dyDescent="0.3">
      <c r="B86" s="685" t="s">
        <v>868</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FFC000"/>
  </sheetPr>
  <dimension ref="A2:EL31"/>
  <sheetViews>
    <sheetView zoomScaleNormal="100" workbookViewId="0">
      <pane xSplit="2" ySplit="9" topLeftCell="C22" activePane="bottomRight" state="frozen"/>
      <selection activeCell="G96" sqref="G96"/>
      <selection pane="topRight" activeCell="G96" sqref="G96"/>
      <selection pane="bottomLeft" activeCell="G96" sqref="G96"/>
      <selection pane="bottomRight" activeCell="C32" sqref="C32"/>
    </sheetView>
  </sheetViews>
  <sheetFormatPr baseColWidth="10" defaultRowHeight="13.5" x14ac:dyDescent="0.2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x14ac:dyDescent="0.25">
      <c r="B2" s="670" t="s">
        <v>1029</v>
      </c>
    </row>
    <row r="3" spans="1:142" ht="16.5" x14ac:dyDescent="0.3">
      <c r="A3" s="35"/>
      <c r="B3" s="1" t="s">
        <v>305</v>
      </c>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row>
    <row r="4" spans="1:142" ht="16.5" x14ac:dyDescent="0.3">
      <c r="A4" s="35"/>
      <c r="B4" s="36" t="s">
        <v>306</v>
      </c>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row>
    <row r="5" spans="1:142" ht="16.5" x14ac:dyDescent="0.3">
      <c r="A5" s="35"/>
      <c r="B5" s="36" t="s">
        <v>1065</v>
      </c>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row>
    <row r="6" spans="1:142" ht="16.5" x14ac:dyDescent="0.3">
      <c r="A6" s="35"/>
      <c r="B6" s="37" t="s">
        <v>307</v>
      </c>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row>
    <row r="7" spans="1:142" ht="17.25" thickBot="1" x14ac:dyDescent="0.35">
      <c r="A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row>
    <row r="8" spans="1:142" ht="17.25" thickBot="1" x14ac:dyDescent="0.35">
      <c r="A8" s="35"/>
      <c r="B8" s="977" t="s">
        <v>304</v>
      </c>
      <c r="C8" s="974" t="s">
        <v>145</v>
      </c>
      <c r="D8" s="975"/>
      <c r="E8" s="975"/>
      <c r="F8" s="976"/>
      <c r="G8" s="974" t="s">
        <v>53</v>
      </c>
      <c r="H8" s="975"/>
      <c r="I8" s="975"/>
      <c r="J8" s="976"/>
      <c r="K8" s="974" t="s">
        <v>54</v>
      </c>
      <c r="L8" s="975"/>
      <c r="M8" s="975"/>
      <c r="N8" s="976"/>
      <c r="O8" s="974" t="s">
        <v>55</v>
      </c>
      <c r="P8" s="975"/>
      <c r="Q8" s="975"/>
      <c r="R8" s="976"/>
      <c r="S8" s="974" t="s">
        <v>146</v>
      </c>
      <c r="T8" s="975"/>
      <c r="U8" s="975"/>
      <c r="V8" s="976"/>
      <c r="W8" s="974" t="s">
        <v>57</v>
      </c>
      <c r="X8" s="975"/>
      <c r="Y8" s="975"/>
      <c r="Z8" s="976"/>
      <c r="AA8" s="974" t="s">
        <v>58</v>
      </c>
      <c r="AB8" s="975"/>
      <c r="AC8" s="975"/>
      <c r="AD8" s="976"/>
      <c r="AE8" s="974" t="s">
        <v>59</v>
      </c>
      <c r="AF8" s="975"/>
      <c r="AG8" s="975"/>
      <c r="AH8" s="976"/>
      <c r="AI8" s="974" t="s">
        <v>60</v>
      </c>
      <c r="AJ8" s="975"/>
      <c r="AK8" s="975"/>
      <c r="AL8" s="976"/>
      <c r="AM8" s="974" t="s">
        <v>61</v>
      </c>
      <c r="AN8" s="975"/>
      <c r="AO8" s="975"/>
      <c r="AP8" s="976"/>
      <c r="AQ8" s="974" t="s">
        <v>62</v>
      </c>
      <c r="AR8" s="975"/>
      <c r="AS8" s="975"/>
      <c r="AT8" s="976"/>
      <c r="AU8" s="974" t="s">
        <v>63</v>
      </c>
      <c r="AV8" s="975"/>
      <c r="AW8" s="975"/>
      <c r="AX8" s="976"/>
      <c r="AY8" s="974" t="s">
        <v>64</v>
      </c>
      <c r="AZ8" s="975"/>
      <c r="BA8" s="975"/>
      <c r="BB8" s="976"/>
      <c r="BC8" s="974" t="s">
        <v>65</v>
      </c>
      <c r="BD8" s="975"/>
      <c r="BE8" s="975"/>
      <c r="BF8" s="976"/>
      <c r="BG8" s="974" t="s">
        <v>66</v>
      </c>
      <c r="BH8" s="975"/>
      <c r="BI8" s="975"/>
      <c r="BJ8" s="976"/>
      <c r="BK8" s="974" t="s">
        <v>147</v>
      </c>
      <c r="BL8" s="975"/>
      <c r="BM8" s="975"/>
      <c r="BN8" s="976"/>
      <c r="BO8" s="974" t="s">
        <v>67</v>
      </c>
      <c r="BP8" s="975"/>
      <c r="BQ8" s="975"/>
      <c r="BR8" s="976"/>
      <c r="BS8" s="974" t="s">
        <v>68</v>
      </c>
      <c r="BT8" s="975"/>
      <c r="BU8" s="975"/>
      <c r="BV8" s="976"/>
      <c r="BW8" s="974" t="s">
        <v>148</v>
      </c>
      <c r="BX8" s="975"/>
      <c r="BY8" s="975"/>
      <c r="BZ8" s="976"/>
      <c r="CA8" s="974" t="s">
        <v>69</v>
      </c>
      <c r="CB8" s="975"/>
      <c r="CC8" s="975"/>
      <c r="CD8" s="976"/>
      <c r="CE8" s="974" t="s">
        <v>70</v>
      </c>
      <c r="CF8" s="975"/>
      <c r="CG8" s="975"/>
      <c r="CH8" s="976"/>
      <c r="CI8" s="974" t="s">
        <v>71</v>
      </c>
      <c r="CJ8" s="975"/>
      <c r="CK8" s="975"/>
      <c r="CL8" s="976"/>
      <c r="CM8" s="974" t="s">
        <v>149</v>
      </c>
      <c r="CN8" s="975"/>
      <c r="CO8" s="975"/>
      <c r="CP8" s="976"/>
      <c r="CQ8" s="974" t="s">
        <v>73</v>
      </c>
      <c r="CR8" s="975"/>
      <c r="CS8" s="975"/>
      <c r="CT8" s="976"/>
      <c r="CU8" s="974" t="s">
        <v>74</v>
      </c>
      <c r="CV8" s="975"/>
      <c r="CW8" s="975"/>
      <c r="CX8" s="976"/>
      <c r="CY8" s="974" t="s">
        <v>75</v>
      </c>
      <c r="CZ8" s="975"/>
      <c r="DA8" s="975"/>
      <c r="DB8" s="976"/>
      <c r="DC8" s="974" t="s">
        <v>150</v>
      </c>
      <c r="DD8" s="975"/>
      <c r="DE8" s="975"/>
      <c r="DF8" s="976"/>
      <c r="DG8" s="974" t="s">
        <v>76</v>
      </c>
      <c r="DH8" s="975"/>
      <c r="DI8" s="975"/>
      <c r="DJ8" s="976"/>
      <c r="DK8" s="974" t="s">
        <v>77</v>
      </c>
      <c r="DL8" s="975"/>
      <c r="DM8" s="975"/>
      <c r="DN8" s="976"/>
      <c r="DO8" s="974" t="s">
        <v>78</v>
      </c>
      <c r="DP8" s="975"/>
      <c r="DQ8" s="975"/>
      <c r="DR8" s="976"/>
      <c r="DS8" s="974" t="s">
        <v>79</v>
      </c>
      <c r="DT8" s="975"/>
      <c r="DU8" s="975"/>
      <c r="DV8" s="976"/>
      <c r="DW8" s="974" t="s">
        <v>151</v>
      </c>
      <c r="DX8" s="975"/>
      <c r="DY8" s="975"/>
      <c r="DZ8" s="976"/>
      <c r="EA8" s="974" t="s">
        <v>152</v>
      </c>
      <c r="EB8" s="975"/>
      <c r="EC8" s="975"/>
      <c r="ED8" s="976"/>
      <c r="EE8" s="974" t="s">
        <v>303</v>
      </c>
      <c r="EF8" s="975"/>
      <c r="EG8" s="975"/>
      <c r="EH8" s="976"/>
    </row>
    <row r="9" spans="1:142" ht="39" thickBot="1" x14ac:dyDescent="0.35">
      <c r="A9" s="35"/>
      <c r="B9" s="978"/>
      <c r="C9" s="38" t="s">
        <v>3</v>
      </c>
      <c r="D9" s="38" t="s">
        <v>154</v>
      </c>
      <c r="E9" s="39" t="s">
        <v>155</v>
      </c>
      <c r="F9" s="40" t="s">
        <v>156</v>
      </c>
      <c r="G9" s="38" t="s">
        <v>3</v>
      </c>
      <c r="H9" s="38" t="s">
        <v>154</v>
      </c>
      <c r="I9" s="39" t="s">
        <v>155</v>
      </c>
      <c r="J9" s="40" t="s">
        <v>156</v>
      </c>
      <c r="K9" s="38" t="s">
        <v>3</v>
      </c>
      <c r="L9" s="38" t="s">
        <v>154</v>
      </c>
      <c r="M9" s="39" t="s">
        <v>155</v>
      </c>
      <c r="N9" s="40" t="s">
        <v>156</v>
      </c>
      <c r="O9" s="38" t="s">
        <v>3</v>
      </c>
      <c r="P9" s="38" t="s">
        <v>154</v>
      </c>
      <c r="Q9" s="39" t="s">
        <v>155</v>
      </c>
      <c r="R9" s="40" t="s">
        <v>156</v>
      </c>
      <c r="S9" s="38" t="s">
        <v>3</v>
      </c>
      <c r="T9" s="38" t="s">
        <v>154</v>
      </c>
      <c r="U9" s="39" t="s">
        <v>155</v>
      </c>
      <c r="V9" s="40" t="s">
        <v>156</v>
      </c>
      <c r="W9" s="38" t="s">
        <v>3</v>
      </c>
      <c r="X9" s="38" t="s">
        <v>154</v>
      </c>
      <c r="Y9" s="39" t="s">
        <v>155</v>
      </c>
      <c r="Z9" s="40" t="s">
        <v>156</v>
      </c>
      <c r="AA9" s="38" t="s">
        <v>3</v>
      </c>
      <c r="AB9" s="38" t="s">
        <v>154</v>
      </c>
      <c r="AC9" s="39" t="s">
        <v>155</v>
      </c>
      <c r="AD9" s="40" t="s">
        <v>156</v>
      </c>
      <c r="AE9" s="38" t="s">
        <v>3</v>
      </c>
      <c r="AF9" s="38" t="s">
        <v>154</v>
      </c>
      <c r="AG9" s="39" t="s">
        <v>155</v>
      </c>
      <c r="AH9" s="40" t="s">
        <v>156</v>
      </c>
      <c r="AI9" s="38" t="s">
        <v>3</v>
      </c>
      <c r="AJ9" s="38" t="s">
        <v>154</v>
      </c>
      <c r="AK9" s="39" t="s">
        <v>155</v>
      </c>
      <c r="AL9" s="40" t="s">
        <v>156</v>
      </c>
      <c r="AM9" s="38" t="s">
        <v>3</v>
      </c>
      <c r="AN9" s="38" t="s">
        <v>154</v>
      </c>
      <c r="AO9" s="39" t="s">
        <v>155</v>
      </c>
      <c r="AP9" s="40" t="s">
        <v>156</v>
      </c>
      <c r="AQ9" s="38" t="s">
        <v>3</v>
      </c>
      <c r="AR9" s="38" t="s">
        <v>154</v>
      </c>
      <c r="AS9" s="39" t="s">
        <v>155</v>
      </c>
      <c r="AT9" s="40" t="s">
        <v>156</v>
      </c>
      <c r="AU9" s="38" t="s">
        <v>3</v>
      </c>
      <c r="AV9" s="38" t="s">
        <v>154</v>
      </c>
      <c r="AW9" s="39" t="s">
        <v>155</v>
      </c>
      <c r="AX9" s="40" t="s">
        <v>156</v>
      </c>
      <c r="AY9" s="38" t="s">
        <v>3</v>
      </c>
      <c r="AZ9" s="38" t="s">
        <v>154</v>
      </c>
      <c r="BA9" s="39" t="s">
        <v>155</v>
      </c>
      <c r="BB9" s="40" t="s">
        <v>156</v>
      </c>
      <c r="BC9" s="38" t="s">
        <v>3</v>
      </c>
      <c r="BD9" s="38" t="s">
        <v>154</v>
      </c>
      <c r="BE9" s="39" t="s">
        <v>155</v>
      </c>
      <c r="BF9" s="40" t="s">
        <v>156</v>
      </c>
      <c r="BG9" s="38" t="s">
        <v>3</v>
      </c>
      <c r="BH9" s="38" t="s">
        <v>154</v>
      </c>
      <c r="BI9" s="39" t="s">
        <v>155</v>
      </c>
      <c r="BJ9" s="40" t="s">
        <v>156</v>
      </c>
      <c r="BK9" s="38" t="s">
        <v>3</v>
      </c>
      <c r="BL9" s="38" t="s">
        <v>154</v>
      </c>
      <c r="BM9" s="39" t="s">
        <v>155</v>
      </c>
      <c r="BN9" s="40" t="s">
        <v>156</v>
      </c>
      <c r="BO9" s="38" t="s">
        <v>3</v>
      </c>
      <c r="BP9" s="38" t="s">
        <v>154</v>
      </c>
      <c r="BQ9" s="39" t="s">
        <v>155</v>
      </c>
      <c r="BR9" s="40" t="s">
        <v>156</v>
      </c>
      <c r="BS9" s="38" t="s">
        <v>3</v>
      </c>
      <c r="BT9" s="38" t="s">
        <v>154</v>
      </c>
      <c r="BU9" s="39" t="s">
        <v>155</v>
      </c>
      <c r="BV9" s="40" t="s">
        <v>156</v>
      </c>
      <c r="BW9" s="38" t="s">
        <v>3</v>
      </c>
      <c r="BX9" s="38" t="s">
        <v>154</v>
      </c>
      <c r="BY9" s="39" t="s">
        <v>155</v>
      </c>
      <c r="BZ9" s="40" t="s">
        <v>156</v>
      </c>
      <c r="CA9" s="38" t="s">
        <v>3</v>
      </c>
      <c r="CB9" s="38" t="s">
        <v>154</v>
      </c>
      <c r="CC9" s="39" t="s">
        <v>155</v>
      </c>
      <c r="CD9" s="40" t="s">
        <v>156</v>
      </c>
      <c r="CE9" s="38" t="s">
        <v>3</v>
      </c>
      <c r="CF9" s="38" t="s">
        <v>154</v>
      </c>
      <c r="CG9" s="39" t="s">
        <v>155</v>
      </c>
      <c r="CH9" s="40" t="s">
        <v>156</v>
      </c>
      <c r="CI9" s="38" t="s">
        <v>3</v>
      </c>
      <c r="CJ9" s="38" t="s">
        <v>154</v>
      </c>
      <c r="CK9" s="39" t="s">
        <v>155</v>
      </c>
      <c r="CL9" s="40" t="s">
        <v>156</v>
      </c>
      <c r="CM9" s="38" t="s">
        <v>3</v>
      </c>
      <c r="CN9" s="38" t="s">
        <v>154</v>
      </c>
      <c r="CO9" s="39" t="s">
        <v>155</v>
      </c>
      <c r="CP9" s="40" t="s">
        <v>156</v>
      </c>
      <c r="CQ9" s="38" t="s">
        <v>3</v>
      </c>
      <c r="CR9" s="38" t="s">
        <v>154</v>
      </c>
      <c r="CS9" s="39" t="s">
        <v>155</v>
      </c>
      <c r="CT9" s="40" t="s">
        <v>156</v>
      </c>
      <c r="CU9" s="38" t="s">
        <v>3</v>
      </c>
      <c r="CV9" s="38" t="s">
        <v>154</v>
      </c>
      <c r="CW9" s="39" t="s">
        <v>155</v>
      </c>
      <c r="CX9" s="40" t="s">
        <v>156</v>
      </c>
      <c r="CY9" s="38" t="s">
        <v>3</v>
      </c>
      <c r="CZ9" s="38" t="s">
        <v>154</v>
      </c>
      <c r="DA9" s="39" t="s">
        <v>155</v>
      </c>
      <c r="DB9" s="40" t="s">
        <v>156</v>
      </c>
      <c r="DC9" s="38" t="s">
        <v>3</v>
      </c>
      <c r="DD9" s="38" t="s">
        <v>154</v>
      </c>
      <c r="DE9" s="39" t="s">
        <v>155</v>
      </c>
      <c r="DF9" s="40" t="s">
        <v>156</v>
      </c>
      <c r="DG9" s="38" t="s">
        <v>3</v>
      </c>
      <c r="DH9" s="38" t="s">
        <v>154</v>
      </c>
      <c r="DI9" s="39" t="s">
        <v>155</v>
      </c>
      <c r="DJ9" s="40" t="s">
        <v>156</v>
      </c>
      <c r="DK9" s="38" t="s">
        <v>3</v>
      </c>
      <c r="DL9" s="38" t="s">
        <v>154</v>
      </c>
      <c r="DM9" s="39" t="s">
        <v>155</v>
      </c>
      <c r="DN9" s="40" t="s">
        <v>156</v>
      </c>
      <c r="DO9" s="38" t="s">
        <v>3</v>
      </c>
      <c r="DP9" s="38" t="s">
        <v>154</v>
      </c>
      <c r="DQ9" s="39" t="s">
        <v>155</v>
      </c>
      <c r="DR9" s="40" t="s">
        <v>156</v>
      </c>
      <c r="DS9" s="38" t="s">
        <v>3</v>
      </c>
      <c r="DT9" s="38" t="s">
        <v>154</v>
      </c>
      <c r="DU9" s="39" t="s">
        <v>155</v>
      </c>
      <c r="DV9" s="40" t="s">
        <v>156</v>
      </c>
      <c r="DW9" s="38" t="s">
        <v>3</v>
      </c>
      <c r="DX9" s="38" t="s">
        <v>154</v>
      </c>
      <c r="DY9" s="39" t="s">
        <v>155</v>
      </c>
      <c r="DZ9" s="40" t="s">
        <v>156</v>
      </c>
      <c r="EA9" s="38" t="s">
        <v>3</v>
      </c>
      <c r="EB9" s="38" t="s">
        <v>154</v>
      </c>
      <c r="EC9" s="39" t="s">
        <v>155</v>
      </c>
      <c r="ED9" s="40" t="s">
        <v>156</v>
      </c>
      <c r="EE9" s="38" t="s">
        <v>3</v>
      </c>
      <c r="EF9" s="38" t="s">
        <v>154</v>
      </c>
      <c r="EG9" s="39" t="s">
        <v>155</v>
      </c>
      <c r="EH9" s="40" t="s">
        <v>497</v>
      </c>
    </row>
    <row r="10" spans="1:142" ht="16.5" x14ac:dyDescent="0.3">
      <c r="A10" s="35"/>
      <c r="B10" s="41">
        <v>2000</v>
      </c>
      <c r="C10" s="42">
        <v>0</v>
      </c>
      <c r="D10" s="43">
        <v>1</v>
      </c>
      <c r="E10" s="44">
        <v>1</v>
      </c>
      <c r="F10" s="45">
        <v>214</v>
      </c>
      <c r="G10" s="46">
        <v>817</v>
      </c>
      <c r="H10" s="47">
        <v>765</v>
      </c>
      <c r="I10" s="44">
        <v>1591</v>
      </c>
      <c r="J10" s="45">
        <v>38244</v>
      </c>
      <c r="K10" s="46">
        <v>4</v>
      </c>
      <c r="L10" s="47">
        <v>70</v>
      </c>
      <c r="M10" s="44">
        <v>75</v>
      </c>
      <c r="N10" s="45">
        <v>3214</v>
      </c>
      <c r="O10" s="32">
        <v>167</v>
      </c>
      <c r="P10" s="24">
        <v>178</v>
      </c>
      <c r="Q10" s="44">
        <v>354</v>
      </c>
      <c r="R10" s="33">
        <v>11989</v>
      </c>
      <c r="S10" s="32">
        <v>1969</v>
      </c>
      <c r="T10" s="24">
        <v>1566</v>
      </c>
      <c r="U10" s="44">
        <v>3552</v>
      </c>
      <c r="V10" s="33">
        <v>72362</v>
      </c>
      <c r="W10" s="32">
        <v>62</v>
      </c>
      <c r="X10" s="24">
        <v>268</v>
      </c>
      <c r="Y10" s="44">
        <v>341</v>
      </c>
      <c r="Z10" s="33">
        <v>10343</v>
      </c>
      <c r="AA10" s="32">
        <v>159</v>
      </c>
      <c r="AB10" s="24">
        <v>133</v>
      </c>
      <c r="AC10" s="44">
        <v>289</v>
      </c>
      <c r="AD10" s="33">
        <v>7997</v>
      </c>
      <c r="AE10" s="32">
        <v>62</v>
      </c>
      <c r="AF10" s="24">
        <v>142</v>
      </c>
      <c r="AG10" s="44">
        <v>214</v>
      </c>
      <c r="AH10" s="33">
        <v>4802</v>
      </c>
      <c r="AI10" s="32">
        <v>18</v>
      </c>
      <c r="AJ10" s="24">
        <v>38</v>
      </c>
      <c r="AK10" s="44">
        <v>55</v>
      </c>
      <c r="AL10" s="33">
        <v>1382</v>
      </c>
      <c r="AM10" s="32">
        <v>41</v>
      </c>
      <c r="AN10" s="24">
        <v>193</v>
      </c>
      <c r="AO10" s="44">
        <v>237</v>
      </c>
      <c r="AP10" s="33">
        <v>11408</v>
      </c>
      <c r="AQ10" s="24">
        <v>96</v>
      </c>
      <c r="AR10" s="24">
        <v>68</v>
      </c>
      <c r="AS10" s="24">
        <v>163</v>
      </c>
      <c r="AT10" s="24">
        <v>3828</v>
      </c>
      <c r="AU10" s="32">
        <v>74</v>
      </c>
      <c r="AV10" s="24">
        <v>61</v>
      </c>
      <c r="AW10" s="44">
        <v>134</v>
      </c>
      <c r="AX10" s="33">
        <v>4262</v>
      </c>
      <c r="AY10" s="32">
        <v>10</v>
      </c>
      <c r="AZ10" s="24">
        <v>21</v>
      </c>
      <c r="BA10" s="44">
        <v>32</v>
      </c>
      <c r="BB10" s="33">
        <v>974</v>
      </c>
      <c r="BC10" s="32">
        <v>48</v>
      </c>
      <c r="BD10" s="24">
        <v>125</v>
      </c>
      <c r="BE10" s="44">
        <v>176</v>
      </c>
      <c r="BF10" s="33">
        <v>5761</v>
      </c>
      <c r="BG10" s="32">
        <v>110</v>
      </c>
      <c r="BH10" s="24">
        <v>595</v>
      </c>
      <c r="BI10" s="44">
        <v>736</v>
      </c>
      <c r="BJ10" s="33">
        <v>14588</v>
      </c>
      <c r="BK10" s="32">
        <v>0</v>
      </c>
      <c r="BL10" s="24">
        <v>2</v>
      </c>
      <c r="BM10" s="44">
        <v>2</v>
      </c>
      <c r="BN10" s="33">
        <v>109</v>
      </c>
      <c r="BO10" s="32">
        <v>0</v>
      </c>
      <c r="BP10" s="24">
        <v>16</v>
      </c>
      <c r="BQ10" s="44">
        <v>21</v>
      </c>
      <c r="BR10" s="33">
        <v>337</v>
      </c>
      <c r="BS10" s="32">
        <v>133</v>
      </c>
      <c r="BT10" s="24">
        <v>175</v>
      </c>
      <c r="BU10" s="44">
        <v>304</v>
      </c>
      <c r="BV10" s="33">
        <v>5680</v>
      </c>
      <c r="BW10" s="32">
        <v>69</v>
      </c>
      <c r="BX10" s="24">
        <v>81</v>
      </c>
      <c r="BY10" s="44">
        <v>144</v>
      </c>
      <c r="BZ10" s="33">
        <v>3272</v>
      </c>
      <c r="CA10" s="32">
        <v>62</v>
      </c>
      <c r="CB10" s="24">
        <v>95</v>
      </c>
      <c r="CC10" s="44">
        <v>167</v>
      </c>
      <c r="CD10" s="33">
        <v>3736</v>
      </c>
      <c r="CE10" s="32">
        <v>62</v>
      </c>
      <c r="CF10" s="24">
        <v>170</v>
      </c>
      <c r="CG10" s="44">
        <v>236</v>
      </c>
      <c r="CH10" s="33">
        <v>5928</v>
      </c>
      <c r="CI10" s="32">
        <v>119</v>
      </c>
      <c r="CJ10" s="24">
        <v>98</v>
      </c>
      <c r="CK10" s="44">
        <v>217</v>
      </c>
      <c r="CL10" s="33">
        <v>4203</v>
      </c>
      <c r="CM10" s="32">
        <v>72</v>
      </c>
      <c r="CN10" s="24">
        <v>77</v>
      </c>
      <c r="CO10" s="44">
        <v>153</v>
      </c>
      <c r="CP10" s="33">
        <v>4924</v>
      </c>
      <c r="CQ10" s="32">
        <v>0</v>
      </c>
      <c r="CR10" s="12">
        <v>23</v>
      </c>
      <c r="CS10" s="44">
        <v>33</v>
      </c>
      <c r="CT10" s="33">
        <v>1143</v>
      </c>
      <c r="CU10" s="32">
        <v>317</v>
      </c>
      <c r="CV10" s="24">
        <v>78</v>
      </c>
      <c r="CW10" s="44">
        <v>385</v>
      </c>
      <c r="CX10" s="33">
        <v>2829</v>
      </c>
      <c r="CY10" s="32">
        <v>102</v>
      </c>
      <c r="CZ10" s="24">
        <v>181</v>
      </c>
      <c r="DA10" s="44">
        <v>294</v>
      </c>
      <c r="DB10" s="33">
        <v>4514</v>
      </c>
      <c r="DC10" s="32">
        <v>0</v>
      </c>
      <c r="DD10" s="24">
        <v>4</v>
      </c>
      <c r="DE10" s="44">
        <v>3</v>
      </c>
      <c r="DF10" s="33">
        <v>449</v>
      </c>
      <c r="DG10" s="32">
        <v>266</v>
      </c>
      <c r="DH10" s="24">
        <v>929</v>
      </c>
      <c r="DI10" s="44">
        <v>1208</v>
      </c>
      <c r="DJ10" s="33">
        <v>17953</v>
      </c>
      <c r="DK10" s="32">
        <v>35</v>
      </c>
      <c r="DL10" s="24">
        <v>55</v>
      </c>
      <c r="DM10" s="44">
        <v>90</v>
      </c>
      <c r="DN10" s="33">
        <v>2237</v>
      </c>
      <c r="DO10" s="32">
        <v>133</v>
      </c>
      <c r="DP10" s="24">
        <v>138</v>
      </c>
      <c r="DQ10" s="44">
        <v>276</v>
      </c>
      <c r="DR10" s="33">
        <v>6878</v>
      </c>
      <c r="DS10" s="32">
        <v>549</v>
      </c>
      <c r="DT10" s="24">
        <v>384</v>
      </c>
      <c r="DU10" s="44">
        <v>943</v>
      </c>
      <c r="DV10" s="33">
        <v>30047</v>
      </c>
      <c r="DW10" s="32">
        <v>0</v>
      </c>
      <c r="DX10" s="24">
        <v>3</v>
      </c>
      <c r="DY10" s="44">
        <v>3</v>
      </c>
      <c r="DZ10" s="33">
        <v>103</v>
      </c>
      <c r="EA10" s="32">
        <v>0</v>
      </c>
      <c r="EB10" s="24">
        <v>5</v>
      </c>
      <c r="EC10" s="44">
        <v>6</v>
      </c>
      <c r="ED10" s="33">
        <v>183</v>
      </c>
      <c r="EE10" s="49">
        <v>5556</v>
      </c>
      <c r="EF10" s="50">
        <v>6738</v>
      </c>
      <c r="EG10" s="44">
        <v>12435</v>
      </c>
      <c r="EH10" s="51">
        <v>285893</v>
      </c>
    </row>
    <row r="11" spans="1:142" ht="16.5" x14ac:dyDescent="0.3">
      <c r="A11" s="35"/>
      <c r="B11" s="52">
        <v>2001</v>
      </c>
      <c r="C11" s="42">
        <v>0</v>
      </c>
      <c r="D11" s="43">
        <v>1</v>
      </c>
      <c r="E11" s="44">
        <v>1</v>
      </c>
      <c r="F11" s="45">
        <v>231</v>
      </c>
      <c r="G11" s="46">
        <v>787</v>
      </c>
      <c r="H11" s="47">
        <v>752</v>
      </c>
      <c r="I11" s="44">
        <v>1548</v>
      </c>
      <c r="J11" s="45">
        <v>38607</v>
      </c>
      <c r="K11" s="46">
        <v>10</v>
      </c>
      <c r="L11" s="47">
        <v>65</v>
      </c>
      <c r="M11" s="44">
        <v>74</v>
      </c>
      <c r="N11" s="45">
        <v>2325</v>
      </c>
      <c r="O11" s="32">
        <v>224</v>
      </c>
      <c r="P11" s="24">
        <v>151</v>
      </c>
      <c r="Q11" s="44">
        <v>380</v>
      </c>
      <c r="R11" s="33">
        <v>11927</v>
      </c>
      <c r="S11" s="32">
        <v>2113</v>
      </c>
      <c r="T11" s="24">
        <v>1543</v>
      </c>
      <c r="U11" s="44">
        <v>3666</v>
      </c>
      <c r="V11" s="33">
        <v>74382</v>
      </c>
      <c r="W11" s="32">
        <v>35</v>
      </c>
      <c r="X11" s="24">
        <v>333</v>
      </c>
      <c r="Y11" s="44">
        <v>383</v>
      </c>
      <c r="Z11" s="33">
        <v>10567</v>
      </c>
      <c r="AA11" s="32">
        <v>158</v>
      </c>
      <c r="AB11" s="24">
        <v>146</v>
      </c>
      <c r="AC11" s="44">
        <v>301</v>
      </c>
      <c r="AD11" s="33">
        <v>7955</v>
      </c>
      <c r="AE11" s="32">
        <v>88</v>
      </c>
      <c r="AF11" s="24">
        <v>110</v>
      </c>
      <c r="AG11" s="44">
        <v>204</v>
      </c>
      <c r="AH11" s="33">
        <v>5093</v>
      </c>
      <c r="AI11" s="32">
        <v>15</v>
      </c>
      <c r="AJ11" s="24">
        <v>37</v>
      </c>
      <c r="AK11" s="44">
        <v>51</v>
      </c>
      <c r="AL11" s="33">
        <v>1398</v>
      </c>
      <c r="AM11" s="32">
        <v>21</v>
      </c>
      <c r="AN11" s="24">
        <v>336</v>
      </c>
      <c r="AO11" s="44">
        <v>363</v>
      </c>
      <c r="AP11" s="33">
        <v>10391</v>
      </c>
      <c r="AQ11" s="24">
        <v>129</v>
      </c>
      <c r="AR11" s="24">
        <v>81</v>
      </c>
      <c r="AS11" s="24">
        <v>208</v>
      </c>
      <c r="AT11" s="24">
        <v>4072</v>
      </c>
      <c r="AU11" s="32">
        <v>103</v>
      </c>
      <c r="AV11" s="24">
        <v>89</v>
      </c>
      <c r="AW11" s="44">
        <v>192</v>
      </c>
      <c r="AX11" s="33">
        <v>4543</v>
      </c>
      <c r="AY11" s="32">
        <v>9</v>
      </c>
      <c r="AZ11" s="24">
        <v>21</v>
      </c>
      <c r="BA11" s="44">
        <v>31</v>
      </c>
      <c r="BB11" s="33">
        <v>964</v>
      </c>
      <c r="BC11" s="32">
        <v>59</v>
      </c>
      <c r="BD11" s="24">
        <v>160</v>
      </c>
      <c r="BE11" s="44">
        <v>224</v>
      </c>
      <c r="BF11" s="33">
        <v>5918</v>
      </c>
      <c r="BG11" s="32">
        <v>71</v>
      </c>
      <c r="BH11" s="24">
        <v>756</v>
      </c>
      <c r="BI11" s="44">
        <v>870</v>
      </c>
      <c r="BJ11" s="33">
        <v>15192</v>
      </c>
      <c r="BK11" s="32">
        <v>0</v>
      </c>
      <c r="BL11" s="24">
        <v>2</v>
      </c>
      <c r="BM11" s="44">
        <v>2</v>
      </c>
      <c r="BN11" s="33">
        <v>114</v>
      </c>
      <c r="BO11" s="32">
        <v>0</v>
      </c>
      <c r="BP11" s="24">
        <v>17</v>
      </c>
      <c r="BQ11" s="44">
        <v>17</v>
      </c>
      <c r="BR11" s="33">
        <v>319</v>
      </c>
      <c r="BS11" s="32">
        <v>185</v>
      </c>
      <c r="BT11" s="24">
        <v>298</v>
      </c>
      <c r="BU11" s="44">
        <v>479</v>
      </c>
      <c r="BV11" s="33">
        <v>5637</v>
      </c>
      <c r="BW11" s="32">
        <v>42</v>
      </c>
      <c r="BX11" s="24">
        <v>93</v>
      </c>
      <c r="BY11" s="44">
        <v>132</v>
      </c>
      <c r="BZ11" s="33">
        <v>3567</v>
      </c>
      <c r="CA11" s="32">
        <v>51</v>
      </c>
      <c r="CB11" s="24">
        <v>66</v>
      </c>
      <c r="CC11" s="44">
        <v>123</v>
      </c>
      <c r="CD11" s="33">
        <v>3947</v>
      </c>
      <c r="CE11" s="32">
        <v>52</v>
      </c>
      <c r="CF11" s="24">
        <v>151</v>
      </c>
      <c r="CG11" s="44">
        <v>207</v>
      </c>
      <c r="CH11" s="33">
        <v>5849</v>
      </c>
      <c r="CI11" s="32">
        <v>160</v>
      </c>
      <c r="CJ11" s="24">
        <v>113</v>
      </c>
      <c r="CK11" s="44">
        <v>272</v>
      </c>
      <c r="CL11" s="33">
        <v>4338</v>
      </c>
      <c r="CM11" s="32">
        <v>83</v>
      </c>
      <c r="CN11" s="24">
        <v>96</v>
      </c>
      <c r="CO11" s="44">
        <v>184</v>
      </c>
      <c r="CP11" s="33">
        <v>5002</v>
      </c>
      <c r="CQ11" s="32">
        <v>0</v>
      </c>
      <c r="CR11" s="12">
        <v>27</v>
      </c>
      <c r="CS11" s="44">
        <v>26</v>
      </c>
      <c r="CT11" s="33">
        <v>1018</v>
      </c>
      <c r="CU11" s="32">
        <v>480</v>
      </c>
      <c r="CV11" s="24">
        <v>92</v>
      </c>
      <c r="CW11" s="44">
        <v>553</v>
      </c>
      <c r="CX11" s="33">
        <v>3003</v>
      </c>
      <c r="CY11" s="32">
        <v>152</v>
      </c>
      <c r="CZ11" s="24">
        <v>97</v>
      </c>
      <c r="DA11" s="44">
        <v>252</v>
      </c>
      <c r="DB11" s="33">
        <v>4542</v>
      </c>
      <c r="DC11" s="32">
        <v>0</v>
      </c>
      <c r="DD11" s="24">
        <v>7</v>
      </c>
      <c r="DE11" s="44">
        <v>6</v>
      </c>
      <c r="DF11" s="33">
        <v>442</v>
      </c>
      <c r="DG11" s="32">
        <v>252</v>
      </c>
      <c r="DH11" s="24">
        <v>853</v>
      </c>
      <c r="DI11" s="44">
        <v>1117</v>
      </c>
      <c r="DJ11" s="33">
        <v>18714</v>
      </c>
      <c r="DK11" s="32">
        <v>33</v>
      </c>
      <c r="DL11" s="24">
        <v>78</v>
      </c>
      <c r="DM11" s="44">
        <v>113</v>
      </c>
      <c r="DN11" s="33">
        <v>2275</v>
      </c>
      <c r="DO11" s="32">
        <v>124</v>
      </c>
      <c r="DP11" s="24">
        <v>114</v>
      </c>
      <c r="DQ11" s="44">
        <v>241</v>
      </c>
      <c r="DR11" s="33">
        <v>7267</v>
      </c>
      <c r="DS11" s="32">
        <v>494</v>
      </c>
      <c r="DT11" s="24">
        <v>383</v>
      </c>
      <c r="DU11" s="44">
        <v>889</v>
      </c>
      <c r="DV11" s="33">
        <v>30409</v>
      </c>
      <c r="DW11" s="32">
        <v>0</v>
      </c>
      <c r="DX11" s="24">
        <v>2</v>
      </c>
      <c r="DY11" s="44">
        <v>2</v>
      </c>
      <c r="DZ11" s="33">
        <v>110</v>
      </c>
      <c r="EA11" s="32">
        <v>0</v>
      </c>
      <c r="EB11" s="24">
        <v>5</v>
      </c>
      <c r="EC11" s="44">
        <v>6</v>
      </c>
      <c r="ED11" s="33">
        <v>199</v>
      </c>
      <c r="EE11" s="49">
        <v>5930</v>
      </c>
      <c r="EF11" s="50">
        <v>7075</v>
      </c>
      <c r="EG11" s="44">
        <v>13117</v>
      </c>
      <c r="EH11" s="51">
        <v>290317</v>
      </c>
      <c r="EJ11" s="53"/>
      <c r="EK11" s="53"/>
      <c r="EL11" s="53"/>
    </row>
    <row r="12" spans="1:142" ht="16.5" x14ac:dyDescent="0.3">
      <c r="A12" s="35"/>
      <c r="B12" s="52">
        <v>2002</v>
      </c>
      <c r="C12" s="42">
        <v>0</v>
      </c>
      <c r="D12" s="43">
        <v>3</v>
      </c>
      <c r="E12" s="44">
        <v>3</v>
      </c>
      <c r="F12" s="45">
        <v>229</v>
      </c>
      <c r="G12" s="46">
        <v>1130</v>
      </c>
      <c r="H12" s="47">
        <v>893</v>
      </c>
      <c r="I12" s="44">
        <v>2018</v>
      </c>
      <c r="J12" s="45">
        <v>39777</v>
      </c>
      <c r="K12" s="46">
        <v>10</v>
      </c>
      <c r="L12" s="47">
        <v>73</v>
      </c>
      <c r="M12" s="44">
        <v>82</v>
      </c>
      <c r="N12" s="45">
        <v>3277</v>
      </c>
      <c r="O12" s="32">
        <v>272</v>
      </c>
      <c r="P12" s="24">
        <v>180</v>
      </c>
      <c r="Q12" s="44">
        <v>458</v>
      </c>
      <c r="R12" s="33">
        <v>12034</v>
      </c>
      <c r="S12" s="32">
        <v>2449</v>
      </c>
      <c r="T12" s="24">
        <v>1522</v>
      </c>
      <c r="U12" s="44">
        <v>3958</v>
      </c>
      <c r="V12" s="33">
        <v>77434</v>
      </c>
      <c r="W12" s="32">
        <v>59</v>
      </c>
      <c r="X12" s="24">
        <v>369</v>
      </c>
      <c r="Y12" s="44">
        <v>443</v>
      </c>
      <c r="Z12" s="33">
        <v>10802</v>
      </c>
      <c r="AA12" s="32">
        <v>125</v>
      </c>
      <c r="AB12" s="24">
        <v>207</v>
      </c>
      <c r="AC12" s="44">
        <v>337</v>
      </c>
      <c r="AD12" s="33">
        <v>8119</v>
      </c>
      <c r="AE12" s="32">
        <v>170</v>
      </c>
      <c r="AF12" s="24">
        <v>121</v>
      </c>
      <c r="AG12" s="44">
        <v>292</v>
      </c>
      <c r="AH12" s="33">
        <v>5376</v>
      </c>
      <c r="AI12" s="32">
        <v>15</v>
      </c>
      <c r="AJ12" s="24">
        <v>53</v>
      </c>
      <c r="AK12" s="44">
        <v>67</v>
      </c>
      <c r="AL12" s="33">
        <v>1380</v>
      </c>
      <c r="AM12" s="32">
        <v>14</v>
      </c>
      <c r="AN12" s="24">
        <v>326</v>
      </c>
      <c r="AO12" s="44">
        <v>347</v>
      </c>
      <c r="AP12" s="33">
        <v>8975</v>
      </c>
      <c r="AQ12" s="24">
        <v>142</v>
      </c>
      <c r="AR12" s="24">
        <v>103</v>
      </c>
      <c r="AS12" s="24">
        <v>244</v>
      </c>
      <c r="AT12" s="24">
        <v>4280</v>
      </c>
      <c r="AU12" s="32">
        <v>206</v>
      </c>
      <c r="AV12" s="24">
        <v>134</v>
      </c>
      <c r="AW12" s="44">
        <v>335</v>
      </c>
      <c r="AX12" s="33">
        <v>4845</v>
      </c>
      <c r="AY12" s="32">
        <v>21</v>
      </c>
      <c r="AZ12" s="24">
        <v>37</v>
      </c>
      <c r="BA12" s="44">
        <v>60</v>
      </c>
      <c r="BB12" s="33">
        <v>958</v>
      </c>
      <c r="BC12" s="32">
        <v>58</v>
      </c>
      <c r="BD12" s="24">
        <v>174</v>
      </c>
      <c r="BE12" s="44">
        <v>238</v>
      </c>
      <c r="BF12" s="33">
        <v>5979</v>
      </c>
      <c r="BG12" s="32">
        <v>99</v>
      </c>
      <c r="BH12" s="24">
        <v>555</v>
      </c>
      <c r="BI12" s="44">
        <v>681</v>
      </c>
      <c r="BJ12" s="33">
        <v>15502</v>
      </c>
      <c r="BK12" s="32">
        <v>0</v>
      </c>
      <c r="BL12" s="24">
        <v>8</v>
      </c>
      <c r="BM12" s="44">
        <v>28</v>
      </c>
      <c r="BN12" s="33">
        <v>109</v>
      </c>
      <c r="BO12" s="32">
        <v>0</v>
      </c>
      <c r="BP12" s="24">
        <v>39</v>
      </c>
      <c r="BQ12" s="44">
        <v>39</v>
      </c>
      <c r="BR12" s="33">
        <v>334</v>
      </c>
      <c r="BS12" s="32">
        <v>168</v>
      </c>
      <c r="BT12" s="24">
        <v>377</v>
      </c>
      <c r="BU12" s="44">
        <v>545</v>
      </c>
      <c r="BV12" s="33">
        <v>5885</v>
      </c>
      <c r="BW12" s="32">
        <v>23</v>
      </c>
      <c r="BX12" s="24">
        <v>98</v>
      </c>
      <c r="BY12" s="44">
        <v>121</v>
      </c>
      <c r="BZ12" s="33">
        <v>2988</v>
      </c>
      <c r="CA12" s="32">
        <v>66</v>
      </c>
      <c r="CB12" s="24">
        <v>70</v>
      </c>
      <c r="CC12" s="44">
        <v>141</v>
      </c>
      <c r="CD12" s="33">
        <v>4005</v>
      </c>
      <c r="CE12" s="32">
        <v>76</v>
      </c>
      <c r="CF12" s="24">
        <v>143</v>
      </c>
      <c r="CG12" s="44">
        <v>220</v>
      </c>
      <c r="CH12" s="33">
        <v>6008</v>
      </c>
      <c r="CI12" s="32">
        <v>150</v>
      </c>
      <c r="CJ12" s="24">
        <v>128</v>
      </c>
      <c r="CK12" s="44">
        <v>279</v>
      </c>
      <c r="CL12" s="33">
        <v>4478</v>
      </c>
      <c r="CM12" s="32">
        <v>151</v>
      </c>
      <c r="CN12" s="24">
        <v>100</v>
      </c>
      <c r="CO12" s="44">
        <v>251</v>
      </c>
      <c r="CP12" s="33">
        <v>5274</v>
      </c>
      <c r="CQ12" s="32">
        <v>0</v>
      </c>
      <c r="CR12" s="12">
        <v>35</v>
      </c>
      <c r="CS12" s="44">
        <v>35</v>
      </c>
      <c r="CT12" s="33">
        <v>957</v>
      </c>
      <c r="CU12" s="32">
        <v>287</v>
      </c>
      <c r="CV12" s="24">
        <v>105</v>
      </c>
      <c r="CW12" s="44">
        <v>388</v>
      </c>
      <c r="CX12" s="33">
        <v>2849</v>
      </c>
      <c r="CY12" s="32">
        <v>158</v>
      </c>
      <c r="CZ12" s="24">
        <v>162</v>
      </c>
      <c r="DA12" s="44">
        <v>330</v>
      </c>
      <c r="DB12" s="33">
        <v>4574</v>
      </c>
      <c r="DC12" s="32">
        <v>0</v>
      </c>
      <c r="DD12" s="24">
        <v>19</v>
      </c>
      <c r="DE12" s="44">
        <v>18</v>
      </c>
      <c r="DF12" s="33">
        <v>494</v>
      </c>
      <c r="DG12" s="32">
        <v>370</v>
      </c>
      <c r="DH12" s="24">
        <v>936</v>
      </c>
      <c r="DI12" s="44">
        <v>1307</v>
      </c>
      <c r="DJ12" s="33">
        <v>19269</v>
      </c>
      <c r="DK12" s="32">
        <v>60</v>
      </c>
      <c r="DL12" s="24">
        <v>109</v>
      </c>
      <c r="DM12" s="44">
        <v>169</v>
      </c>
      <c r="DN12" s="33">
        <v>2290</v>
      </c>
      <c r="DO12" s="32">
        <v>143</v>
      </c>
      <c r="DP12" s="24">
        <v>126</v>
      </c>
      <c r="DQ12" s="44">
        <v>271</v>
      </c>
      <c r="DR12" s="33">
        <v>7131</v>
      </c>
      <c r="DS12" s="32">
        <v>648</v>
      </c>
      <c r="DT12" s="24">
        <v>358</v>
      </c>
      <c r="DU12" s="44">
        <v>1007</v>
      </c>
      <c r="DV12" s="33">
        <v>31328</v>
      </c>
      <c r="DW12" s="32">
        <v>0</v>
      </c>
      <c r="DX12" s="24">
        <v>5</v>
      </c>
      <c r="DY12" s="44">
        <v>5</v>
      </c>
      <c r="DZ12" s="33">
        <v>111</v>
      </c>
      <c r="EA12" s="32">
        <v>7</v>
      </c>
      <c r="EB12" s="24">
        <v>10</v>
      </c>
      <c r="EC12" s="44">
        <v>17</v>
      </c>
      <c r="ED12" s="33">
        <v>200</v>
      </c>
      <c r="EE12" s="49">
        <v>7077</v>
      </c>
      <c r="EF12" s="50">
        <v>7578</v>
      </c>
      <c r="EG12" s="44">
        <v>14734</v>
      </c>
      <c r="EH12" s="51">
        <v>297251</v>
      </c>
      <c r="EJ12" s="53"/>
      <c r="EK12" s="53"/>
      <c r="EL12" s="53"/>
    </row>
    <row r="13" spans="1:142" ht="16.5" x14ac:dyDescent="0.3">
      <c r="A13" s="35"/>
      <c r="B13" s="52">
        <v>2003</v>
      </c>
      <c r="C13" s="42">
        <v>0</v>
      </c>
      <c r="D13" s="43">
        <v>1</v>
      </c>
      <c r="E13" s="44">
        <v>1</v>
      </c>
      <c r="F13" s="45">
        <v>224</v>
      </c>
      <c r="G13" s="46">
        <v>1298</v>
      </c>
      <c r="H13" s="47">
        <v>875</v>
      </c>
      <c r="I13" s="44">
        <v>2155</v>
      </c>
      <c r="J13" s="45">
        <v>41172</v>
      </c>
      <c r="K13" s="46">
        <v>4</v>
      </c>
      <c r="L13" s="47">
        <v>113</v>
      </c>
      <c r="M13" s="44">
        <v>120</v>
      </c>
      <c r="N13" s="45">
        <v>3258</v>
      </c>
      <c r="O13" s="32">
        <v>267</v>
      </c>
      <c r="P13" s="24">
        <v>166</v>
      </c>
      <c r="Q13" s="44">
        <v>438</v>
      </c>
      <c r="R13" s="33">
        <v>12177</v>
      </c>
      <c r="S13" s="32">
        <v>2491</v>
      </c>
      <c r="T13" s="24">
        <v>2035</v>
      </c>
      <c r="U13" s="44">
        <v>4553</v>
      </c>
      <c r="V13" s="33">
        <v>81116</v>
      </c>
      <c r="W13" s="32">
        <v>93</v>
      </c>
      <c r="X13" s="24">
        <v>351</v>
      </c>
      <c r="Y13" s="44">
        <v>454</v>
      </c>
      <c r="Z13" s="33">
        <v>12454</v>
      </c>
      <c r="AA13" s="32">
        <v>194</v>
      </c>
      <c r="AB13" s="24">
        <v>212</v>
      </c>
      <c r="AC13" s="44">
        <v>407</v>
      </c>
      <c r="AD13" s="33">
        <v>8393</v>
      </c>
      <c r="AE13" s="32">
        <v>218</v>
      </c>
      <c r="AF13" s="24">
        <v>121</v>
      </c>
      <c r="AG13" s="44">
        <v>337</v>
      </c>
      <c r="AH13" s="33">
        <v>5606</v>
      </c>
      <c r="AI13" s="32">
        <v>15</v>
      </c>
      <c r="AJ13" s="24">
        <v>56</v>
      </c>
      <c r="AK13" s="44">
        <v>70</v>
      </c>
      <c r="AL13" s="33">
        <v>1498</v>
      </c>
      <c r="AM13" s="32">
        <v>42</v>
      </c>
      <c r="AN13" s="24">
        <v>382</v>
      </c>
      <c r="AO13" s="44">
        <v>429</v>
      </c>
      <c r="AP13" s="33">
        <v>8528</v>
      </c>
      <c r="AQ13" s="24">
        <v>118</v>
      </c>
      <c r="AR13" s="24">
        <v>79</v>
      </c>
      <c r="AS13" s="24">
        <v>196</v>
      </c>
      <c r="AT13" s="24">
        <v>4263</v>
      </c>
      <c r="AU13" s="32">
        <v>103</v>
      </c>
      <c r="AV13" s="24">
        <v>101</v>
      </c>
      <c r="AW13" s="44">
        <v>204</v>
      </c>
      <c r="AX13" s="33">
        <v>5341</v>
      </c>
      <c r="AY13" s="32">
        <v>23</v>
      </c>
      <c r="AZ13" s="24">
        <v>35</v>
      </c>
      <c r="BA13" s="44">
        <v>60</v>
      </c>
      <c r="BB13" s="33">
        <v>1100</v>
      </c>
      <c r="BC13" s="32">
        <v>70</v>
      </c>
      <c r="BD13" s="24">
        <v>142</v>
      </c>
      <c r="BE13" s="44">
        <v>215</v>
      </c>
      <c r="BF13" s="33">
        <v>6430</v>
      </c>
      <c r="BG13" s="32">
        <v>142</v>
      </c>
      <c r="BH13" s="24">
        <v>454</v>
      </c>
      <c r="BI13" s="44">
        <v>614</v>
      </c>
      <c r="BJ13" s="33">
        <v>16291</v>
      </c>
      <c r="BK13" s="32">
        <v>0</v>
      </c>
      <c r="BL13" s="24">
        <v>2</v>
      </c>
      <c r="BM13" s="44">
        <v>2</v>
      </c>
      <c r="BN13" s="33">
        <v>88</v>
      </c>
      <c r="BO13" s="32">
        <v>0</v>
      </c>
      <c r="BP13" s="24">
        <v>24</v>
      </c>
      <c r="BQ13" s="44">
        <v>24</v>
      </c>
      <c r="BR13" s="33">
        <v>285</v>
      </c>
      <c r="BS13" s="32">
        <v>177</v>
      </c>
      <c r="BT13" s="24">
        <v>332</v>
      </c>
      <c r="BU13" s="44">
        <v>506</v>
      </c>
      <c r="BV13" s="33">
        <v>5730</v>
      </c>
      <c r="BW13" s="32">
        <v>28</v>
      </c>
      <c r="BX13" s="24">
        <v>86</v>
      </c>
      <c r="BY13" s="44">
        <v>113</v>
      </c>
      <c r="BZ13" s="33">
        <v>3400</v>
      </c>
      <c r="CA13" s="32">
        <v>101</v>
      </c>
      <c r="CB13" s="24">
        <v>61</v>
      </c>
      <c r="CC13" s="44">
        <v>163</v>
      </c>
      <c r="CD13" s="33">
        <v>4006</v>
      </c>
      <c r="CE13" s="32">
        <v>119</v>
      </c>
      <c r="CF13" s="24">
        <v>183</v>
      </c>
      <c r="CG13" s="44">
        <v>301</v>
      </c>
      <c r="CH13" s="33">
        <v>6155</v>
      </c>
      <c r="CI13" s="32">
        <v>169</v>
      </c>
      <c r="CJ13" s="24">
        <v>136</v>
      </c>
      <c r="CK13" s="44">
        <v>305</v>
      </c>
      <c r="CL13" s="33">
        <v>4778</v>
      </c>
      <c r="CM13" s="32">
        <v>169</v>
      </c>
      <c r="CN13" s="24">
        <v>232</v>
      </c>
      <c r="CO13" s="44">
        <v>409</v>
      </c>
      <c r="CP13" s="33">
        <v>5457</v>
      </c>
      <c r="CQ13" s="32">
        <v>0</v>
      </c>
      <c r="CR13" s="12">
        <v>36</v>
      </c>
      <c r="CS13" s="44">
        <v>36</v>
      </c>
      <c r="CT13" s="33">
        <v>925</v>
      </c>
      <c r="CU13" s="32">
        <v>191</v>
      </c>
      <c r="CV13" s="24">
        <v>58</v>
      </c>
      <c r="CW13" s="44">
        <v>246</v>
      </c>
      <c r="CX13" s="33">
        <v>2655</v>
      </c>
      <c r="CY13" s="32">
        <v>322</v>
      </c>
      <c r="CZ13" s="24">
        <v>109</v>
      </c>
      <c r="DA13" s="44">
        <v>425</v>
      </c>
      <c r="DB13" s="33">
        <v>4783</v>
      </c>
      <c r="DC13" s="32">
        <v>0</v>
      </c>
      <c r="DD13" s="24">
        <v>5</v>
      </c>
      <c r="DE13" s="44">
        <v>5</v>
      </c>
      <c r="DF13" s="33">
        <v>475</v>
      </c>
      <c r="DG13" s="32">
        <v>433</v>
      </c>
      <c r="DH13" s="24">
        <v>1013</v>
      </c>
      <c r="DI13" s="44">
        <v>1444</v>
      </c>
      <c r="DJ13" s="33">
        <v>20064</v>
      </c>
      <c r="DK13" s="32">
        <v>39</v>
      </c>
      <c r="DL13" s="24">
        <v>71</v>
      </c>
      <c r="DM13" s="44">
        <v>110</v>
      </c>
      <c r="DN13" s="33">
        <v>2296</v>
      </c>
      <c r="DO13" s="32">
        <v>143</v>
      </c>
      <c r="DP13" s="24">
        <v>120</v>
      </c>
      <c r="DQ13" s="44">
        <v>265</v>
      </c>
      <c r="DR13" s="33">
        <v>7054</v>
      </c>
      <c r="DS13" s="32">
        <v>896</v>
      </c>
      <c r="DT13" s="24">
        <v>430</v>
      </c>
      <c r="DU13" s="44">
        <v>1321</v>
      </c>
      <c r="DV13" s="33">
        <v>32402</v>
      </c>
      <c r="DW13" s="32">
        <v>0</v>
      </c>
      <c r="DX13" s="24">
        <v>7</v>
      </c>
      <c r="DY13" s="44">
        <v>7</v>
      </c>
      <c r="DZ13" s="33">
        <v>99</v>
      </c>
      <c r="EA13" s="32">
        <v>10</v>
      </c>
      <c r="EB13" s="24">
        <v>6</v>
      </c>
      <c r="EC13" s="44">
        <v>17</v>
      </c>
      <c r="ED13" s="33">
        <v>207</v>
      </c>
      <c r="EE13" s="49">
        <v>7875</v>
      </c>
      <c r="EF13" s="50">
        <v>8034</v>
      </c>
      <c r="EG13" s="44">
        <v>15952</v>
      </c>
      <c r="EH13" s="51">
        <v>308710</v>
      </c>
      <c r="EJ13" s="53"/>
      <c r="EK13" s="53"/>
      <c r="EL13" s="53"/>
    </row>
    <row r="14" spans="1:142" ht="16.5" x14ac:dyDescent="0.3">
      <c r="A14" s="35"/>
      <c r="B14" s="52">
        <v>2004</v>
      </c>
      <c r="C14" s="42">
        <v>0</v>
      </c>
      <c r="D14" s="43">
        <v>1</v>
      </c>
      <c r="E14" s="44">
        <v>1</v>
      </c>
      <c r="F14" s="45">
        <v>239</v>
      </c>
      <c r="G14" s="46">
        <v>1586</v>
      </c>
      <c r="H14" s="47">
        <v>1561</v>
      </c>
      <c r="I14" s="44">
        <v>3154</v>
      </c>
      <c r="J14" s="45">
        <v>44802</v>
      </c>
      <c r="K14" s="46">
        <v>5</v>
      </c>
      <c r="L14" s="47">
        <v>59</v>
      </c>
      <c r="M14" s="44">
        <v>65</v>
      </c>
      <c r="N14" s="45">
        <v>2635</v>
      </c>
      <c r="O14" s="32">
        <v>432</v>
      </c>
      <c r="P14" s="24">
        <v>145</v>
      </c>
      <c r="Q14" s="44">
        <v>574</v>
      </c>
      <c r="R14" s="33">
        <v>12882</v>
      </c>
      <c r="S14" s="32">
        <v>3550</v>
      </c>
      <c r="T14" s="24">
        <v>1924</v>
      </c>
      <c r="U14" s="44">
        <v>5444</v>
      </c>
      <c r="V14" s="33">
        <v>85535</v>
      </c>
      <c r="W14" s="32">
        <v>105</v>
      </c>
      <c r="X14" s="24">
        <v>238</v>
      </c>
      <c r="Y14" s="44">
        <v>347</v>
      </c>
      <c r="Z14" s="33">
        <v>13365</v>
      </c>
      <c r="AA14" s="32">
        <v>183</v>
      </c>
      <c r="AB14" s="24">
        <v>194</v>
      </c>
      <c r="AC14" s="44">
        <v>378</v>
      </c>
      <c r="AD14" s="33">
        <v>8314</v>
      </c>
      <c r="AE14" s="32">
        <v>148</v>
      </c>
      <c r="AF14" s="24">
        <v>108</v>
      </c>
      <c r="AG14" s="44">
        <v>256</v>
      </c>
      <c r="AH14" s="33">
        <v>5635</v>
      </c>
      <c r="AI14" s="32">
        <v>17</v>
      </c>
      <c r="AJ14" s="24">
        <v>53</v>
      </c>
      <c r="AK14" s="44">
        <v>69</v>
      </c>
      <c r="AL14" s="33">
        <v>1462</v>
      </c>
      <c r="AM14" s="32">
        <v>61</v>
      </c>
      <c r="AN14" s="24">
        <v>215</v>
      </c>
      <c r="AO14" s="44">
        <v>275</v>
      </c>
      <c r="AP14" s="33">
        <v>7154</v>
      </c>
      <c r="AQ14" s="24">
        <v>81</v>
      </c>
      <c r="AR14" s="24">
        <v>97</v>
      </c>
      <c r="AS14" s="24">
        <v>179</v>
      </c>
      <c r="AT14" s="24">
        <v>4757</v>
      </c>
      <c r="AU14" s="32">
        <v>93</v>
      </c>
      <c r="AV14" s="24">
        <v>91</v>
      </c>
      <c r="AW14" s="44">
        <v>184</v>
      </c>
      <c r="AX14" s="33">
        <v>5900</v>
      </c>
      <c r="AY14" s="32">
        <v>11</v>
      </c>
      <c r="AZ14" s="24">
        <v>55</v>
      </c>
      <c r="BA14" s="44">
        <v>68</v>
      </c>
      <c r="BB14" s="33">
        <v>1229</v>
      </c>
      <c r="BC14" s="32">
        <v>65</v>
      </c>
      <c r="BD14" s="24">
        <v>154</v>
      </c>
      <c r="BE14" s="44">
        <v>223</v>
      </c>
      <c r="BF14" s="33">
        <v>6738</v>
      </c>
      <c r="BG14" s="32">
        <v>185</v>
      </c>
      <c r="BH14" s="24">
        <v>252</v>
      </c>
      <c r="BI14" s="44">
        <v>441</v>
      </c>
      <c r="BJ14" s="33">
        <v>16786</v>
      </c>
      <c r="BK14" s="32">
        <v>8</v>
      </c>
      <c r="BL14" s="24">
        <v>2</v>
      </c>
      <c r="BM14" s="44">
        <v>10</v>
      </c>
      <c r="BN14" s="33">
        <v>101</v>
      </c>
      <c r="BO14" s="32">
        <v>0</v>
      </c>
      <c r="BP14" s="24">
        <v>24</v>
      </c>
      <c r="BQ14" s="44">
        <v>24</v>
      </c>
      <c r="BR14" s="33">
        <v>294</v>
      </c>
      <c r="BS14" s="32">
        <v>161</v>
      </c>
      <c r="BT14" s="24">
        <v>350</v>
      </c>
      <c r="BU14" s="44">
        <v>510</v>
      </c>
      <c r="BV14" s="33">
        <v>6509</v>
      </c>
      <c r="BW14" s="32">
        <v>31</v>
      </c>
      <c r="BX14" s="24">
        <v>89</v>
      </c>
      <c r="BY14" s="44">
        <v>119</v>
      </c>
      <c r="BZ14" s="33">
        <v>3696</v>
      </c>
      <c r="CA14" s="32">
        <v>95</v>
      </c>
      <c r="CB14" s="24">
        <v>69</v>
      </c>
      <c r="CC14" s="44">
        <v>166</v>
      </c>
      <c r="CD14" s="33">
        <v>4232</v>
      </c>
      <c r="CE14" s="32">
        <v>115</v>
      </c>
      <c r="CF14" s="24">
        <v>202</v>
      </c>
      <c r="CG14" s="44">
        <v>317</v>
      </c>
      <c r="CH14" s="33">
        <v>6912</v>
      </c>
      <c r="CI14" s="32">
        <v>226</v>
      </c>
      <c r="CJ14" s="24">
        <v>157</v>
      </c>
      <c r="CK14" s="44">
        <v>382</v>
      </c>
      <c r="CL14" s="33">
        <v>5157</v>
      </c>
      <c r="CM14" s="32">
        <v>108</v>
      </c>
      <c r="CN14" s="24">
        <v>166</v>
      </c>
      <c r="CO14" s="44">
        <v>281</v>
      </c>
      <c r="CP14" s="33">
        <v>5433</v>
      </c>
      <c r="CQ14" s="32">
        <v>0</v>
      </c>
      <c r="CR14" s="12">
        <v>24</v>
      </c>
      <c r="CS14" s="44">
        <v>24</v>
      </c>
      <c r="CT14" s="33">
        <v>1041</v>
      </c>
      <c r="CU14" s="32">
        <v>181</v>
      </c>
      <c r="CV14" s="24">
        <v>56</v>
      </c>
      <c r="CW14" s="44">
        <v>234</v>
      </c>
      <c r="CX14" s="33">
        <v>2633</v>
      </c>
      <c r="CY14" s="32">
        <v>301</v>
      </c>
      <c r="CZ14" s="24">
        <v>123</v>
      </c>
      <c r="DA14" s="44">
        <v>420</v>
      </c>
      <c r="DB14" s="33">
        <v>5113</v>
      </c>
      <c r="DC14" s="32">
        <v>0</v>
      </c>
      <c r="DD14" s="24">
        <v>6</v>
      </c>
      <c r="DE14" s="44">
        <v>6</v>
      </c>
      <c r="DF14" s="33">
        <v>508</v>
      </c>
      <c r="DG14" s="32">
        <v>480</v>
      </c>
      <c r="DH14" s="24">
        <v>1025</v>
      </c>
      <c r="DI14" s="44">
        <v>1500</v>
      </c>
      <c r="DJ14" s="33">
        <v>21668</v>
      </c>
      <c r="DK14" s="32">
        <v>63</v>
      </c>
      <c r="DL14" s="24">
        <v>54</v>
      </c>
      <c r="DM14" s="44">
        <v>116</v>
      </c>
      <c r="DN14" s="33">
        <v>2463</v>
      </c>
      <c r="DO14" s="32">
        <v>230</v>
      </c>
      <c r="DP14" s="24">
        <v>132</v>
      </c>
      <c r="DQ14" s="44">
        <v>362</v>
      </c>
      <c r="DR14" s="33">
        <v>7458</v>
      </c>
      <c r="DS14" s="32">
        <v>1174</v>
      </c>
      <c r="DT14" s="24">
        <v>396</v>
      </c>
      <c r="DU14" s="44">
        <v>1552</v>
      </c>
      <c r="DV14" s="33">
        <v>33944</v>
      </c>
      <c r="DW14" s="32">
        <v>0</v>
      </c>
      <c r="DX14" s="24">
        <v>4</v>
      </c>
      <c r="DY14" s="44">
        <v>4</v>
      </c>
      <c r="DZ14" s="33">
        <v>89</v>
      </c>
      <c r="EA14" s="32">
        <v>2</v>
      </c>
      <c r="EB14" s="24">
        <v>6</v>
      </c>
      <c r="EC14" s="44">
        <v>8</v>
      </c>
      <c r="ED14" s="33">
        <v>209</v>
      </c>
      <c r="EE14" s="49">
        <v>9697</v>
      </c>
      <c r="EF14" s="50">
        <v>8032</v>
      </c>
      <c r="EG14" s="44">
        <v>17693</v>
      </c>
      <c r="EH14" s="51">
        <v>324893</v>
      </c>
      <c r="EJ14" s="53"/>
      <c r="EK14" s="53"/>
      <c r="EL14" s="53"/>
    </row>
    <row r="15" spans="1:142" ht="16.5" x14ac:dyDescent="0.3">
      <c r="A15" s="35"/>
      <c r="B15" s="52">
        <v>2005</v>
      </c>
      <c r="C15" s="42">
        <v>0</v>
      </c>
      <c r="D15" s="43">
        <v>1</v>
      </c>
      <c r="E15" s="44">
        <v>1</v>
      </c>
      <c r="F15" s="45">
        <v>254</v>
      </c>
      <c r="G15" s="46">
        <v>1753</v>
      </c>
      <c r="H15" s="47">
        <v>1568</v>
      </c>
      <c r="I15" s="44">
        <v>3321</v>
      </c>
      <c r="J15" s="45">
        <v>47342</v>
      </c>
      <c r="K15" s="46">
        <v>13</v>
      </c>
      <c r="L15" s="47">
        <v>40</v>
      </c>
      <c r="M15" s="44">
        <v>53</v>
      </c>
      <c r="N15" s="45">
        <v>3323</v>
      </c>
      <c r="O15" s="32">
        <v>342</v>
      </c>
      <c r="P15" s="24">
        <v>144</v>
      </c>
      <c r="Q15" s="44">
        <v>486</v>
      </c>
      <c r="R15" s="33">
        <v>13776</v>
      </c>
      <c r="S15" s="32">
        <v>3662</v>
      </c>
      <c r="T15" s="24">
        <v>2556</v>
      </c>
      <c r="U15" s="44">
        <v>6218</v>
      </c>
      <c r="V15" s="33">
        <v>90598</v>
      </c>
      <c r="W15" s="32">
        <v>199</v>
      </c>
      <c r="X15" s="24">
        <v>278</v>
      </c>
      <c r="Y15" s="44">
        <v>477</v>
      </c>
      <c r="Z15" s="33">
        <v>13315</v>
      </c>
      <c r="AA15" s="32">
        <v>173</v>
      </c>
      <c r="AB15" s="24">
        <v>157</v>
      </c>
      <c r="AC15" s="44">
        <v>330</v>
      </c>
      <c r="AD15" s="33">
        <v>8721</v>
      </c>
      <c r="AE15" s="32">
        <v>170</v>
      </c>
      <c r="AF15" s="24">
        <v>124</v>
      </c>
      <c r="AG15" s="44">
        <v>294</v>
      </c>
      <c r="AH15" s="33">
        <v>5919</v>
      </c>
      <c r="AI15" s="32">
        <v>10</v>
      </c>
      <c r="AJ15" s="24">
        <v>43</v>
      </c>
      <c r="AK15" s="44">
        <v>53</v>
      </c>
      <c r="AL15" s="33">
        <v>1481</v>
      </c>
      <c r="AM15" s="32">
        <v>34</v>
      </c>
      <c r="AN15" s="24">
        <v>192</v>
      </c>
      <c r="AO15" s="44">
        <v>226</v>
      </c>
      <c r="AP15" s="33">
        <v>6818</v>
      </c>
      <c r="AQ15" s="24">
        <v>91</v>
      </c>
      <c r="AR15" s="24">
        <v>80</v>
      </c>
      <c r="AS15" s="24">
        <v>171</v>
      </c>
      <c r="AT15" s="24">
        <v>4913</v>
      </c>
      <c r="AU15" s="32">
        <v>95</v>
      </c>
      <c r="AV15" s="24">
        <v>87</v>
      </c>
      <c r="AW15" s="44">
        <v>182</v>
      </c>
      <c r="AX15" s="33">
        <v>6266</v>
      </c>
      <c r="AY15" s="32">
        <v>16</v>
      </c>
      <c r="AZ15" s="24">
        <v>38</v>
      </c>
      <c r="BA15" s="44">
        <v>54</v>
      </c>
      <c r="BB15" s="33">
        <v>1280</v>
      </c>
      <c r="BC15" s="32">
        <v>170</v>
      </c>
      <c r="BD15" s="24">
        <v>191</v>
      </c>
      <c r="BE15" s="44">
        <v>361</v>
      </c>
      <c r="BF15" s="33">
        <v>6960</v>
      </c>
      <c r="BG15" s="32">
        <v>194</v>
      </c>
      <c r="BH15" s="24">
        <v>177</v>
      </c>
      <c r="BI15" s="44">
        <v>371</v>
      </c>
      <c r="BJ15" s="33">
        <v>17633</v>
      </c>
      <c r="BK15" s="32">
        <v>10</v>
      </c>
      <c r="BL15" s="24">
        <v>1</v>
      </c>
      <c r="BM15" s="44">
        <v>11</v>
      </c>
      <c r="BN15" s="33">
        <v>113</v>
      </c>
      <c r="BO15" s="32">
        <v>0</v>
      </c>
      <c r="BP15" s="24">
        <v>28</v>
      </c>
      <c r="BQ15" s="44">
        <v>28</v>
      </c>
      <c r="BR15" s="33">
        <v>315</v>
      </c>
      <c r="BS15" s="32">
        <v>162</v>
      </c>
      <c r="BT15" s="24">
        <v>389</v>
      </c>
      <c r="BU15" s="44">
        <v>551</v>
      </c>
      <c r="BV15" s="33">
        <v>6183</v>
      </c>
      <c r="BW15" s="32">
        <v>18</v>
      </c>
      <c r="BX15" s="24">
        <v>81</v>
      </c>
      <c r="BY15" s="44">
        <v>99</v>
      </c>
      <c r="BZ15" s="33">
        <v>4032</v>
      </c>
      <c r="CA15" s="32">
        <v>183</v>
      </c>
      <c r="CB15" s="24">
        <v>80</v>
      </c>
      <c r="CC15" s="44">
        <v>263</v>
      </c>
      <c r="CD15" s="33">
        <v>4537</v>
      </c>
      <c r="CE15" s="32">
        <v>156</v>
      </c>
      <c r="CF15" s="24">
        <v>299</v>
      </c>
      <c r="CG15" s="44">
        <v>455</v>
      </c>
      <c r="CH15" s="33">
        <v>7472</v>
      </c>
      <c r="CI15" s="32">
        <v>214</v>
      </c>
      <c r="CJ15" s="24">
        <v>169</v>
      </c>
      <c r="CK15" s="44">
        <v>383</v>
      </c>
      <c r="CL15" s="33">
        <v>5307</v>
      </c>
      <c r="CM15" s="32">
        <v>120</v>
      </c>
      <c r="CN15" s="24">
        <v>59</v>
      </c>
      <c r="CO15" s="44">
        <v>179</v>
      </c>
      <c r="CP15" s="33">
        <v>5464</v>
      </c>
      <c r="CQ15" s="32">
        <v>0</v>
      </c>
      <c r="CR15" s="12">
        <v>18</v>
      </c>
      <c r="CS15" s="44">
        <v>18</v>
      </c>
      <c r="CT15" s="33">
        <v>1026</v>
      </c>
      <c r="CU15" s="32">
        <v>107</v>
      </c>
      <c r="CV15" s="24">
        <v>61</v>
      </c>
      <c r="CW15" s="44">
        <v>168</v>
      </c>
      <c r="CX15" s="33">
        <v>2611</v>
      </c>
      <c r="CY15" s="32">
        <v>340</v>
      </c>
      <c r="CZ15" s="24">
        <v>216</v>
      </c>
      <c r="DA15" s="44">
        <v>556</v>
      </c>
      <c r="DB15" s="33">
        <v>5553</v>
      </c>
      <c r="DC15" s="32">
        <v>0</v>
      </c>
      <c r="DD15" s="24">
        <v>9</v>
      </c>
      <c r="DE15" s="44">
        <v>9</v>
      </c>
      <c r="DF15" s="33">
        <v>513</v>
      </c>
      <c r="DG15" s="32">
        <v>425</v>
      </c>
      <c r="DH15" s="24">
        <v>1069</v>
      </c>
      <c r="DI15" s="44">
        <v>1494</v>
      </c>
      <c r="DJ15" s="33">
        <v>23085</v>
      </c>
      <c r="DK15" s="32">
        <v>42</v>
      </c>
      <c r="DL15" s="24">
        <v>49</v>
      </c>
      <c r="DM15" s="44">
        <v>91</v>
      </c>
      <c r="DN15" s="33">
        <v>2577</v>
      </c>
      <c r="DO15" s="32">
        <v>222</v>
      </c>
      <c r="DP15" s="24">
        <v>130</v>
      </c>
      <c r="DQ15" s="44">
        <v>352</v>
      </c>
      <c r="DR15" s="33">
        <v>7816</v>
      </c>
      <c r="DS15" s="32">
        <v>1021</v>
      </c>
      <c r="DT15" s="24">
        <v>625</v>
      </c>
      <c r="DU15" s="44">
        <v>1646</v>
      </c>
      <c r="DV15" s="33">
        <v>34641</v>
      </c>
      <c r="DW15" s="32">
        <v>0</v>
      </c>
      <c r="DX15" s="24">
        <v>3</v>
      </c>
      <c r="DY15" s="44">
        <v>3</v>
      </c>
      <c r="DZ15" s="33">
        <v>88</v>
      </c>
      <c r="EA15" s="32">
        <v>3</v>
      </c>
      <c r="EB15" s="24">
        <v>8</v>
      </c>
      <c r="EC15" s="44">
        <v>11</v>
      </c>
      <c r="ED15" s="33">
        <v>224</v>
      </c>
      <c r="EE15" s="49">
        <v>9945</v>
      </c>
      <c r="EF15" s="50">
        <v>8970</v>
      </c>
      <c r="EG15" s="44">
        <v>18915</v>
      </c>
      <c r="EH15" s="51">
        <v>340156</v>
      </c>
      <c r="EJ15" s="53"/>
      <c r="EK15" s="53"/>
      <c r="EL15" s="53"/>
    </row>
    <row r="16" spans="1:142" ht="16.5" x14ac:dyDescent="0.3">
      <c r="A16" s="35"/>
      <c r="B16" s="52">
        <v>2006</v>
      </c>
      <c r="C16" s="42">
        <v>0</v>
      </c>
      <c r="D16" s="43">
        <v>1</v>
      </c>
      <c r="E16" s="44">
        <v>1</v>
      </c>
      <c r="F16" s="45">
        <v>266</v>
      </c>
      <c r="G16" s="46">
        <v>2186</v>
      </c>
      <c r="H16" s="47">
        <v>1707</v>
      </c>
      <c r="I16" s="44">
        <v>3893</v>
      </c>
      <c r="J16" s="45">
        <v>50737</v>
      </c>
      <c r="K16" s="46">
        <v>15</v>
      </c>
      <c r="L16" s="47">
        <v>46</v>
      </c>
      <c r="M16" s="44">
        <v>61</v>
      </c>
      <c r="N16" s="45">
        <v>3361</v>
      </c>
      <c r="O16" s="32">
        <v>543</v>
      </c>
      <c r="P16" s="24">
        <v>235</v>
      </c>
      <c r="Q16" s="44">
        <v>778</v>
      </c>
      <c r="R16" s="33">
        <v>14860</v>
      </c>
      <c r="S16" s="32">
        <v>3728</v>
      </c>
      <c r="T16" s="24">
        <v>2398</v>
      </c>
      <c r="U16" s="44">
        <v>6126</v>
      </c>
      <c r="V16" s="33">
        <v>96579</v>
      </c>
      <c r="W16" s="32">
        <v>255</v>
      </c>
      <c r="X16" s="24">
        <v>269</v>
      </c>
      <c r="Y16" s="44">
        <v>524</v>
      </c>
      <c r="Z16" s="33">
        <v>14239</v>
      </c>
      <c r="AA16" s="32">
        <v>182</v>
      </c>
      <c r="AB16" s="24">
        <v>180</v>
      </c>
      <c r="AC16" s="44">
        <v>362</v>
      </c>
      <c r="AD16" s="33">
        <v>9138</v>
      </c>
      <c r="AE16" s="32">
        <v>166</v>
      </c>
      <c r="AF16" s="24">
        <v>152</v>
      </c>
      <c r="AG16" s="44">
        <v>318</v>
      </c>
      <c r="AH16" s="33">
        <v>6386</v>
      </c>
      <c r="AI16" s="32">
        <v>40</v>
      </c>
      <c r="AJ16" s="24">
        <v>50</v>
      </c>
      <c r="AK16" s="44">
        <v>90</v>
      </c>
      <c r="AL16" s="33">
        <v>1541</v>
      </c>
      <c r="AM16" s="32">
        <v>52</v>
      </c>
      <c r="AN16" s="24">
        <v>219</v>
      </c>
      <c r="AO16" s="44">
        <v>271</v>
      </c>
      <c r="AP16" s="33">
        <v>6424</v>
      </c>
      <c r="AQ16" s="24">
        <v>120</v>
      </c>
      <c r="AR16" s="24">
        <v>92</v>
      </c>
      <c r="AS16" s="24">
        <v>212</v>
      </c>
      <c r="AT16" s="24">
        <v>5212</v>
      </c>
      <c r="AU16" s="32">
        <v>82</v>
      </c>
      <c r="AV16" s="24">
        <v>103</v>
      </c>
      <c r="AW16" s="44">
        <v>185</v>
      </c>
      <c r="AX16" s="33">
        <v>6783</v>
      </c>
      <c r="AY16" s="32">
        <v>11</v>
      </c>
      <c r="AZ16" s="24">
        <v>43</v>
      </c>
      <c r="BA16" s="44">
        <v>54</v>
      </c>
      <c r="BB16" s="33">
        <v>1283</v>
      </c>
      <c r="BC16" s="32">
        <v>145</v>
      </c>
      <c r="BD16" s="24">
        <v>226</v>
      </c>
      <c r="BE16" s="44">
        <v>371</v>
      </c>
      <c r="BF16" s="33">
        <v>7264</v>
      </c>
      <c r="BG16" s="32">
        <v>238</v>
      </c>
      <c r="BH16" s="24">
        <v>198</v>
      </c>
      <c r="BI16" s="44">
        <v>436</v>
      </c>
      <c r="BJ16" s="33">
        <v>18467</v>
      </c>
      <c r="BK16" s="32">
        <v>10</v>
      </c>
      <c r="BL16" s="24">
        <v>1</v>
      </c>
      <c r="BM16" s="44">
        <v>11</v>
      </c>
      <c r="BN16" s="33">
        <v>128</v>
      </c>
      <c r="BO16" s="32">
        <v>0</v>
      </c>
      <c r="BP16" s="24">
        <v>35</v>
      </c>
      <c r="BQ16" s="44">
        <v>35</v>
      </c>
      <c r="BR16" s="33">
        <v>330</v>
      </c>
      <c r="BS16" s="32">
        <v>148</v>
      </c>
      <c r="BT16" s="24">
        <v>422</v>
      </c>
      <c r="BU16" s="44">
        <v>570</v>
      </c>
      <c r="BV16" s="33">
        <v>6207</v>
      </c>
      <c r="BW16" s="32">
        <v>23</v>
      </c>
      <c r="BX16" s="24">
        <v>98</v>
      </c>
      <c r="BY16" s="44">
        <v>121</v>
      </c>
      <c r="BZ16" s="33">
        <v>4314</v>
      </c>
      <c r="CA16" s="32">
        <v>93</v>
      </c>
      <c r="CB16" s="24">
        <v>98</v>
      </c>
      <c r="CC16" s="44">
        <v>191</v>
      </c>
      <c r="CD16" s="33">
        <v>4646</v>
      </c>
      <c r="CE16" s="32">
        <v>196</v>
      </c>
      <c r="CF16" s="24">
        <v>548</v>
      </c>
      <c r="CG16" s="44">
        <v>744</v>
      </c>
      <c r="CH16" s="33">
        <v>8359</v>
      </c>
      <c r="CI16" s="32">
        <v>198</v>
      </c>
      <c r="CJ16" s="24">
        <v>199</v>
      </c>
      <c r="CK16" s="44">
        <v>397</v>
      </c>
      <c r="CL16" s="33">
        <v>5860</v>
      </c>
      <c r="CM16" s="32">
        <v>277</v>
      </c>
      <c r="CN16" s="24">
        <v>61</v>
      </c>
      <c r="CO16" s="44">
        <v>338</v>
      </c>
      <c r="CP16" s="33">
        <v>6096</v>
      </c>
      <c r="CQ16" s="32">
        <v>0</v>
      </c>
      <c r="CR16" s="12">
        <v>21</v>
      </c>
      <c r="CS16" s="44">
        <v>21</v>
      </c>
      <c r="CT16" s="33">
        <v>1119</v>
      </c>
      <c r="CU16" s="32">
        <v>102</v>
      </c>
      <c r="CV16" s="24">
        <v>74</v>
      </c>
      <c r="CW16" s="44">
        <v>176</v>
      </c>
      <c r="CX16" s="33">
        <v>2941</v>
      </c>
      <c r="CY16" s="32">
        <v>340</v>
      </c>
      <c r="CZ16" s="24">
        <v>285</v>
      </c>
      <c r="DA16" s="44">
        <v>625</v>
      </c>
      <c r="DB16" s="33">
        <v>6045</v>
      </c>
      <c r="DC16" s="32">
        <v>0</v>
      </c>
      <c r="DD16" s="24">
        <v>11</v>
      </c>
      <c r="DE16" s="44">
        <v>11</v>
      </c>
      <c r="DF16" s="33">
        <v>550</v>
      </c>
      <c r="DG16" s="32">
        <v>418</v>
      </c>
      <c r="DH16" s="24">
        <v>1225</v>
      </c>
      <c r="DI16" s="44">
        <v>1643</v>
      </c>
      <c r="DJ16" s="33">
        <v>24631</v>
      </c>
      <c r="DK16" s="32">
        <v>58</v>
      </c>
      <c r="DL16" s="24">
        <v>60</v>
      </c>
      <c r="DM16" s="44">
        <v>118</v>
      </c>
      <c r="DN16" s="33">
        <v>2817</v>
      </c>
      <c r="DO16" s="32">
        <v>164</v>
      </c>
      <c r="DP16" s="24">
        <v>152</v>
      </c>
      <c r="DQ16" s="44">
        <v>316</v>
      </c>
      <c r="DR16" s="33">
        <v>8308</v>
      </c>
      <c r="DS16" s="32">
        <v>1357</v>
      </c>
      <c r="DT16" s="24">
        <v>841</v>
      </c>
      <c r="DU16" s="44">
        <v>2198</v>
      </c>
      <c r="DV16" s="33">
        <v>37717</v>
      </c>
      <c r="DW16" s="32">
        <v>0</v>
      </c>
      <c r="DX16" s="24">
        <v>4</v>
      </c>
      <c r="DY16" s="44">
        <v>4</v>
      </c>
      <c r="DZ16" s="33">
        <v>94</v>
      </c>
      <c r="EA16" s="32">
        <v>3</v>
      </c>
      <c r="EB16" s="24">
        <v>9</v>
      </c>
      <c r="EC16" s="44">
        <v>12</v>
      </c>
      <c r="ED16" s="33">
        <v>236</v>
      </c>
      <c r="EE16" s="49">
        <v>11150</v>
      </c>
      <c r="EF16" s="50">
        <v>10063</v>
      </c>
      <c r="EG16" s="44">
        <v>21213</v>
      </c>
      <c r="EH16" s="51">
        <v>362938</v>
      </c>
      <c r="EJ16" s="53"/>
      <c r="EK16" s="53"/>
      <c r="EL16" s="53"/>
    </row>
    <row r="17" spans="1:142" ht="16.5" x14ac:dyDescent="0.3">
      <c r="A17" s="35"/>
      <c r="B17" s="52">
        <v>2007</v>
      </c>
      <c r="C17" s="42">
        <v>0</v>
      </c>
      <c r="D17" s="43">
        <v>1</v>
      </c>
      <c r="E17" s="44">
        <v>1</v>
      </c>
      <c r="F17" s="45">
        <v>272</v>
      </c>
      <c r="G17" s="46">
        <v>1945</v>
      </c>
      <c r="H17" s="47">
        <v>1885</v>
      </c>
      <c r="I17" s="44">
        <v>3829</v>
      </c>
      <c r="J17" s="45">
        <v>54298</v>
      </c>
      <c r="K17" s="46">
        <v>30</v>
      </c>
      <c r="L17" s="47">
        <v>69</v>
      </c>
      <c r="M17" s="44">
        <v>99</v>
      </c>
      <c r="N17" s="45">
        <v>3648</v>
      </c>
      <c r="O17" s="32">
        <v>516</v>
      </c>
      <c r="P17" s="24">
        <v>323</v>
      </c>
      <c r="Q17" s="44">
        <v>840</v>
      </c>
      <c r="R17" s="33">
        <v>16257</v>
      </c>
      <c r="S17" s="32">
        <v>3510</v>
      </c>
      <c r="T17" s="24">
        <v>2416</v>
      </c>
      <c r="U17" s="44">
        <v>5928</v>
      </c>
      <c r="V17" s="33">
        <v>102688</v>
      </c>
      <c r="W17" s="32">
        <v>387</v>
      </c>
      <c r="X17" s="24">
        <v>409</v>
      </c>
      <c r="Y17" s="44">
        <v>796</v>
      </c>
      <c r="Z17" s="33">
        <v>15413</v>
      </c>
      <c r="AA17" s="32">
        <v>276</v>
      </c>
      <c r="AB17" s="24">
        <v>236</v>
      </c>
      <c r="AC17" s="44">
        <v>512</v>
      </c>
      <c r="AD17" s="33">
        <v>10321</v>
      </c>
      <c r="AE17" s="32">
        <v>254</v>
      </c>
      <c r="AF17" s="24">
        <v>205</v>
      </c>
      <c r="AG17" s="44">
        <v>459</v>
      </c>
      <c r="AH17" s="33">
        <v>6758</v>
      </c>
      <c r="AI17" s="32">
        <v>25</v>
      </c>
      <c r="AJ17" s="24">
        <v>68</v>
      </c>
      <c r="AK17" s="44">
        <v>93</v>
      </c>
      <c r="AL17" s="33">
        <v>1657</v>
      </c>
      <c r="AM17" s="32">
        <v>73</v>
      </c>
      <c r="AN17" s="24">
        <v>234</v>
      </c>
      <c r="AO17" s="44">
        <v>307</v>
      </c>
      <c r="AP17" s="33">
        <v>6035</v>
      </c>
      <c r="AQ17" s="24">
        <v>195</v>
      </c>
      <c r="AR17" s="24">
        <v>104</v>
      </c>
      <c r="AS17" s="24">
        <v>299</v>
      </c>
      <c r="AT17" s="24">
        <v>5488</v>
      </c>
      <c r="AU17" s="32">
        <v>94</v>
      </c>
      <c r="AV17" s="24">
        <v>154</v>
      </c>
      <c r="AW17" s="44">
        <v>248</v>
      </c>
      <c r="AX17" s="33">
        <v>7212</v>
      </c>
      <c r="AY17" s="32">
        <v>8</v>
      </c>
      <c r="AZ17" s="24">
        <v>56</v>
      </c>
      <c r="BA17" s="44">
        <v>64</v>
      </c>
      <c r="BB17" s="33">
        <v>1309</v>
      </c>
      <c r="BC17" s="32">
        <v>91</v>
      </c>
      <c r="BD17" s="24">
        <v>296</v>
      </c>
      <c r="BE17" s="44">
        <v>387</v>
      </c>
      <c r="BF17" s="33">
        <v>7873</v>
      </c>
      <c r="BG17" s="32">
        <v>370</v>
      </c>
      <c r="BH17" s="24">
        <v>307</v>
      </c>
      <c r="BI17" s="44">
        <v>676</v>
      </c>
      <c r="BJ17" s="33">
        <v>19999</v>
      </c>
      <c r="BK17" s="32">
        <v>10</v>
      </c>
      <c r="BL17" s="24">
        <v>1</v>
      </c>
      <c r="BM17" s="44">
        <v>11</v>
      </c>
      <c r="BN17" s="33">
        <v>121</v>
      </c>
      <c r="BO17" s="32">
        <v>0</v>
      </c>
      <c r="BP17" s="24">
        <v>48</v>
      </c>
      <c r="BQ17" s="44">
        <v>48</v>
      </c>
      <c r="BR17" s="33">
        <v>359</v>
      </c>
      <c r="BS17" s="32">
        <v>151</v>
      </c>
      <c r="BT17" s="24">
        <v>551</v>
      </c>
      <c r="BU17" s="44">
        <v>702</v>
      </c>
      <c r="BV17" s="33">
        <v>6553</v>
      </c>
      <c r="BW17" s="32">
        <v>30</v>
      </c>
      <c r="BX17" s="24">
        <v>145</v>
      </c>
      <c r="BY17" s="44">
        <v>175</v>
      </c>
      <c r="BZ17" s="33">
        <v>4547</v>
      </c>
      <c r="CA17" s="32">
        <v>112</v>
      </c>
      <c r="CB17" s="24">
        <v>142</v>
      </c>
      <c r="CC17" s="44">
        <v>254</v>
      </c>
      <c r="CD17" s="33">
        <v>4880</v>
      </c>
      <c r="CE17" s="32">
        <v>108</v>
      </c>
      <c r="CF17" s="24">
        <v>636</v>
      </c>
      <c r="CG17" s="44">
        <v>745</v>
      </c>
      <c r="CH17" s="33">
        <v>8833</v>
      </c>
      <c r="CI17" s="32">
        <v>200</v>
      </c>
      <c r="CJ17" s="24">
        <v>213</v>
      </c>
      <c r="CK17" s="44">
        <v>412</v>
      </c>
      <c r="CL17" s="33">
        <v>6100</v>
      </c>
      <c r="CM17" s="32">
        <v>285</v>
      </c>
      <c r="CN17" s="24">
        <v>77</v>
      </c>
      <c r="CO17" s="44">
        <v>363</v>
      </c>
      <c r="CP17" s="33">
        <v>6558</v>
      </c>
      <c r="CQ17" s="32">
        <v>0</v>
      </c>
      <c r="CR17" s="12">
        <v>32</v>
      </c>
      <c r="CS17" s="44">
        <v>32</v>
      </c>
      <c r="CT17" s="33">
        <v>1255</v>
      </c>
      <c r="CU17" s="32">
        <v>136</v>
      </c>
      <c r="CV17" s="24">
        <v>115</v>
      </c>
      <c r="CW17" s="44">
        <v>251</v>
      </c>
      <c r="CX17" s="33">
        <v>3071</v>
      </c>
      <c r="CY17" s="32">
        <v>335</v>
      </c>
      <c r="CZ17" s="24">
        <v>196</v>
      </c>
      <c r="DA17" s="44">
        <v>531</v>
      </c>
      <c r="DB17" s="33">
        <v>6152</v>
      </c>
      <c r="DC17" s="32">
        <v>0</v>
      </c>
      <c r="DD17" s="24">
        <v>16</v>
      </c>
      <c r="DE17" s="44">
        <v>16</v>
      </c>
      <c r="DF17" s="33">
        <v>595</v>
      </c>
      <c r="DG17" s="32">
        <v>520</v>
      </c>
      <c r="DH17" s="24">
        <v>1453</v>
      </c>
      <c r="DI17" s="44">
        <v>1974</v>
      </c>
      <c r="DJ17" s="33">
        <v>26407</v>
      </c>
      <c r="DK17" s="32">
        <v>58</v>
      </c>
      <c r="DL17" s="24">
        <v>86</v>
      </c>
      <c r="DM17" s="44">
        <v>145</v>
      </c>
      <c r="DN17" s="33">
        <v>3035</v>
      </c>
      <c r="DO17" s="32">
        <v>200</v>
      </c>
      <c r="DP17" s="24">
        <v>199</v>
      </c>
      <c r="DQ17" s="44">
        <v>399</v>
      </c>
      <c r="DR17" s="33">
        <v>9136</v>
      </c>
      <c r="DS17" s="32">
        <v>1398</v>
      </c>
      <c r="DT17" s="24">
        <v>962</v>
      </c>
      <c r="DU17" s="44">
        <v>2361</v>
      </c>
      <c r="DV17" s="33">
        <v>40810</v>
      </c>
      <c r="DW17" s="32">
        <v>0</v>
      </c>
      <c r="DX17" s="24">
        <v>7</v>
      </c>
      <c r="DY17" s="44">
        <v>7</v>
      </c>
      <c r="DZ17" s="33">
        <v>108</v>
      </c>
      <c r="EA17" s="32">
        <v>3</v>
      </c>
      <c r="EB17" s="24">
        <v>13</v>
      </c>
      <c r="EC17" s="44">
        <v>16</v>
      </c>
      <c r="ED17" s="33">
        <v>258</v>
      </c>
      <c r="EE17" s="49">
        <v>11320</v>
      </c>
      <c r="EF17" s="50">
        <v>11655</v>
      </c>
      <c r="EG17" s="44">
        <v>22980</v>
      </c>
      <c r="EH17" s="51">
        <v>388006</v>
      </c>
      <c r="EJ17" s="53"/>
      <c r="EK17" s="53"/>
      <c r="EL17" s="53"/>
    </row>
    <row r="18" spans="1:142" ht="16.5" x14ac:dyDescent="0.3">
      <c r="A18" s="35"/>
      <c r="B18" s="52">
        <v>2008</v>
      </c>
      <c r="C18" s="42">
        <v>0</v>
      </c>
      <c r="D18" s="43">
        <v>1</v>
      </c>
      <c r="E18" s="44">
        <v>1</v>
      </c>
      <c r="F18" s="45">
        <v>281</v>
      </c>
      <c r="G18" s="46">
        <v>2162</v>
      </c>
      <c r="H18" s="47">
        <v>1986</v>
      </c>
      <c r="I18" s="44">
        <v>4149</v>
      </c>
      <c r="J18" s="45">
        <v>55215</v>
      </c>
      <c r="K18" s="46">
        <v>33</v>
      </c>
      <c r="L18" s="47">
        <v>60</v>
      </c>
      <c r="M18" s="44">
        <v>93</v>
      </c>
      <c r="N18" s="45">
        <v>3807</v>
      </c>
      <c r="O18" s="32">
        <v>597</v>
      </c>
      <c r="P18" s="24">
        <v>315</v>
      </c>
      <c r="Q18" s="44">
        <v>914</v>
      </c>
      <c r="R18" s="33">
        <v>16657</v>
      </c>
      <c r="S18" s="32">
        <v>4298</v>
      </c>
      <c r="T18" s="24">
        <v>2534</v>
      </c>
      <c r="U18" s="44">
        <v>6846</v>
      </c>
      <c r="V18" s="33">
        <v>106061</v>
      </c>
      <c r="W18" s="32">
        <v>467</v>
      </c>
      <c r="X18" s="24">
        <v>452</v>
      </c>
      <c r="Y18" s="44">
        <v>920</v>
      </c>
      <c r="Z18" s="33">
        <v>15618</v>
      </c>
      <c r="AA18" s="32">
        <v>254</v>
      </c>
      <c r="AB18" s="24">
        <v>342</v>
      </c>
      <c r="AC18" s="44">
        <v>592</v>
      </c>
      <c r="AD18" s="33">
        <v>11059</v>
      </c>
      <c r="AE18" s="32">
        <v>281</v>
      </c>
      <c r="AF18" s="24">
        <v>225</v>
      </c>
      <c r="AG18" s="44">
        <v>506</v>
      </c>
      <c r="AH18" s="33">
        <v>6872</v>
      </c>
      <c r="AI18" s="32">
        <v>14</v>
      </c>
      <c r="AJ18" s="24">
        <v>113</v>
      </c>
      <c r="AK18" s="44">
        <v>127</v>
      </c>
      <c r="AL18" s="33">
        <v>1745</v>
      </c>
      <c r="AM18" s="32">
        <v>83</v>
      </c>
      <c r="AN18" s="24">
        <v>204</v>
      </c>
      <c r="AO18" s="44">
        <v>287</v>
      </c>
      <c r="AP18" s="33">
        <v>6121</v>
      </c>
      <c r="AQ18" s="24">
        <v>262</v>
      </c>
      <c r="AR18" s="24">
        <v>85</v>
      </c>
      <c r="AS18" s="24">
        <v>350</v>
      </c>
      <c r="AT18" s="24">
        <v>5842</v>
      </c>
      <c r="AU18" s="32">
        <v>102</v>
      </c>
      <c r="AV18" s="24">
        <v>144</v>
      </c>
      <c r="AW18" s="44">
        <v>246</v>
      </c>
      <c r="AX18" s="33">
        <v>7496</v>
      </c>
      <c r="AY18" s="32">
        <v>10</v>
      </c>
      <c r="AZ18" s="24">
        <v>49</v>
      </c>
      <c r="BA18" s="44">
        <v>59</v>
      </c>
      <c r="BB18" s="33">
        <v>1382</v>
      </c>
      <c r="BC18" s="32">
        <v>90</v>
      </c>
      <c r="BD18" s="24">
        <v>269</v>
      </c>
      <c r="BE18" s="44">
        <v>360</v>
      </c>
      <c r="BF18" s="33">
        <v>7462</v>
      </c>
      <c r="BG18" s="32">
        <v>604</v>
      </c>
      <c r="BH18" s="24">
        <v>321</v>
      </c>
      <c r="BI18" s="44">
        <v>930</v>
      </c>
      <c r="BJ18" s="33">
        <v>21327</v>
      </c>
      <c r="BK18" s="32">
        <v>13</v>
      </c>
      <c r="BL18" s="24">
        <v>1</v>
      </c>
      <c r="BM18" s="44">
        <v>14</v>
      </c>
      <c r="BN18" s="33">
        <v>131</v>
      </c>
      <c r="BO18" s="32">
        <v>0</v>
      </c>
      <c r="BP18" s="24">
        <v>40</v>
      </c>
      <c r="BQ18" s="44">
        <v>40</v>
      </c>
      <c r="BR18" s="33">
        <v>345</v>
      </c>
      <c r="BS18" s="32">
        <v>183</v>
      </c>
      <c r="BT18" s="24">
        <v>592</v>
      </c>
      <c r="BU18" s="44">
        <v>776</v>
      </c>
      <c r="BV18" s="33">
        <v>6880</v>
      </c>
      <c r="BW18" s="32">
        <v>34</v>
      </c>
      <c r="BX18" s="24">
        <v>136</v>
      </c>
      <c r="BY18" s="44">
        <v>170</v>
      </c>
      <c r="BZ18" s="33">
        <v>4787</v>
      </c>
      <c r="CA18" s="32">
        <v>140</v>
      </c>
      <c r="CB18" s="24">
        <v>122</v>
      </c>
      <c r="CC18" s="44">
        <v>263</v>
      </c>
      <c r="CD18" s="33">
        <v>5340</v>
      </c>
      <c r="CE18" s="32">
        <v>136</v>
      </c>
      <c r="CF18" s="24">
        <v>688</v>
      </c>
      <c r="CG18" s="44">
        <v>825</v>
      </c>
      <c r="CH18" s="33">
        <v>10583</v>
      </c>
      <c r="CI18" s="32">
        <v>209</v>
      </c>
      <c r="CJ18" s="24">
        <v>181</v>
      </c>
      <c r="CK18" s="44">
        <v>390</v>
      </c>
      <c r="CL18" s="33">
        <v>6096</v>
      </c>
      <c r="CM18" s="32">
        <v>261</v>
      </c>
      <c r="CN18" s="24">
        <v>111</v>
      </c>
      <c r="CO18" s="44">
        <v>372</v>
      </c>
      <c r="CP18" s="33">
        <v>6983</v>
      </c>
      <c r="CQ18" s="32">
        <v>0</v>
      </c>
      <c r="CR18" s="12">
        <v>27</v>
      </c>
      <c r="CS18" s="44">
        <v>27</v>
      </c>
      <c r="CT18" s="33">
        <v>1399</v>
      </c>
      <c r="CU18" s="32">
        <v>129</v>
      </c>
      <c r="CV18" s="24">
        <v>97</v>
      </c>
      <c r="CW18" s="44">
        <v>226</v>
      </c>
      <c r="CX18" s="33">
        <v>3096</v>
      </c>
      <c r="CY18" s="32">
        <v>395</v>
      </c>
      <c r="CZ18" s="24">
        <v>163</v>
      </c>
      <c r="DA18" s="44">
        <v>560</v>
      </c>
      <c r="DB18" s="33">
        <v>6273</v>
      </c>
      <c r="DC18" s="32">
        <v>0</v>
      </c>
      <c r="DD18" s="24">
        <v>11</v>
      </c>
      <c r="DE18" s="44">
        <v>11</v>
      </c>
      <c r="DF18" s="33">
        <v>594</v>
      </c>
      <c r="DG18" s="32">
        <v>693</v>
      </c>
      <c r="DH18" s="24">
        <v>1539</v>
      </c>
      <c r="DI18" s="44">
        <v>2238</v>
      </c>
      <c r="DJ18" s="33">
        <v>27865</v>
      </c>
      <c r="DK18" s="32">
        <v>41</v>
      </c>
      <c r="DL18" s="24">
        <v>75</v>
      </c>
      <c r="DM18" s="44">
        <v>116</v>
      </c>
      <c r="DN18" s="33">
        <v>3137</v>
      </c>
      <c r="DO18" s="32">
        <v>209</v>
      </c>
      <c r="DP18" s="24">
        <v>232</v>
      </c>
      <c r="DQ18" s="44">
        <v>440</v>
      </c>
      <c r="DR18" s="33">
        <v>9300</v>
      </c>
      <c r="DS18" s="32">
        <v>1121</v>
      </c>
      <c r="DT18" s="24">
        <v>1018</v>
      </c>
      <c r="DU18" s="44">
        <v>2133</v>
      </c>
      <c r="DV18" s="33">
        <v>41718</v>
      </c>
      <c r="DW18" s="32">
        <v>0</v>
      </c>
      <c r="DX18" s="24">
        <v>5</v>
      </c>
      <c r="DY18" s="44">
        <v>5</v>
      </c>
      <c r="DZ18" s="33">
        <v>114</v>
      </c>
      <c r="EA18" s="32">
        <v>4</v>
      </c>
      <c r="EB18" s="24">
        <v>11</v>
      </c>
      <c r="EC18" s="44">
        <v>15</v>
      </c>
      <c r="ED18" s="33">
        <v>266</v>
      </c>
      <c r="EE18" s="49">
        <v>12825</v>
      </c>
      <c r="EF18" s="50">
        <v>12149</v>
      </c>
      <c r="EG18" s="44">
        <v>25001</v>
      </c>
      <c r="EH18" s="51">
        <v>401852</v>
      </c>
      <c r="EJ18" s="53"/>
      <c r="EK18" s="53"/>
      <c r="EL18" s="53"/>
    </row>
    <row r="19" spans="1:142" ht="16.5" x14ac:dyDescent="0.3">
      <c r="A19" s="35"/>
      <c r="B19" s="52">
        <v>2009</v>
      </c>
      <c r="C19" s="42">
        <v>0</v>
      </c>
      <c r="D19" s="43">
        <v>0</v>
      </c>
      <c r="E19" s="44">
        <v>0</v>
      </c>
      <c r="F19" s="45">
        <v>289</v>
      </c>
      <c r="G19" s="46">
        <v>1992</v>
      </c>
      <c r="H19" s="47">
        <v>2272</v>
      </c>
      <c r="I19" s="44">
        <v>4248</v>
      </c>
      <c r="J19" s="45">
        <v>54859</v>
      </c>
      <c r="K19" s="46">
        <v>32</v>
      </c>
      <c r="L19" s="47">
        <v>73</v>
      </c>
      <c r="M19" s="44">
        <v>105</v>
      </c>
      <c r="N19" s="45">
        <v>3800</v>
      </c>
      <c r="O19" s="32">
        <v>639</v>
      </c>
      <c r="P19" s="24">
        <v>335</v>
      </c>
      <c r="Q19" s="44">
        <v>976</v>
      </c>
      <c r="R19" s="33">
        <v>16649</v>
      </c>
      <c r="S19" s="32">
        <v>4124</v>
      </c>
      <c r="T19" s="24">
        <v>2810</v>
      </c>
      <c r="U19" s="44">
        <v>6927</v>
      </c>
      <c r="V19" s="33">
        <v>108283</v>
      </c>
      <c r="W19" s="32">
        <v>399</v>
      </c>
      <c r="X19" s="24">
        <v>617</v>
      </c>
      <c r="Y19" s="44">
        <v>1009</v>
      </c>
      <c r="Z19" s="33">
        <v>15586</v>
      </c>
      <c r="AA19" s="32">
        <v>307</v>
      </c>
      <c r="AB19" s="24">
        <v>300</v>
      </c>
      <c r="AC19" s="44">
        <v>608</v>
      </c>
      <c r="AD19" s="33">
        <v>11161</v>
      </c>
      <c r="AE19" s="32">
        <v>209</v>
      </c>
      <c r="AF19" s="24">
        <v>237</v>
      </c>
      <c r="AG19" s="44">
        <v>443</v>
      </c>
      <c r="AH19" s="33">
        <v>6556</v>
      </c>
      <c r="AI19" s="32">
        <v>17</v>
      </c>
      <c r="AJ19" s="24">
        <v>104</v>
      </c>
      <c r="AK19" s="44">
        <v>121</v>
      </c>
      <c r="AL19" s="33">
        <v>1804</v>
      </c>
      <c r="AM19" s="32">
        <v>120</v>
      </c>
      <c r="AN19" s="24">
        <v>237</v>
      </c>
      <c r="AO19" s="44">
        <v>359</v>
      </c>
      <c r="AP19" s="33">
        <v>6312</v>
      </c>
      <c r="AQ19" s="24">
        <v>192</v>
      </c>
      <c r="AR19" s="24">
        <v>107</v>
      </c>
      <c r="AS19" s="24">
        <v>298</v>
      </c>
      <c r="AT19" s="24">
        <v>5862</v>
      </c>
      <c r="AU19" s="32">
        <v>130</v>
      </c>
      <c r="AV19" s="24">
        <v>157</v>
      </c>
      <c r="AW19" s="44">
        <v>289</v>
      </c>
      <c r="AX19" s="33">
        <v>7687</v>
      </c>
      <c r="AY19" s="32">
        <v>18</v>
      </c>
      <c r="AZ19" s="24">
        <v>62</v>
      </c>
      <c r="BA19" s="44">
        <v>79</v>
      </c>
      <c r="BB19" s="33">
        <v>1586</v>
      </c>
      <c r="BC19" s="32">
        <v>120</v>
      </c>
      <c r="BD19" s="24">
        <v>244</v>
      </c>
      <c r="BE19" s="44">
        <v>367</v>
      </c>
      <c r="BF19" s="33">
        <v>7656</v>
      </c>
      <c r="BG19" s="32">
        <v>573</v>
      </c>
      <c r="BH19" s="24">
        <v>319</v>
      </c>
      <c r="BI19" s="44">
        <v>896</v>
      </c>
      <c r="BJ19" s="33">
        <v>21391</v>
      </c>
      <c r="BK19" s="32">
        <v>12</v>
      </c>
      <c r="BL19" s="24">
        <v>1</v>
      </c>
      <c r="BM19" s="44">
        <v>13</v>
      </c>
      <c r="BN19" s="33">
        <v>133</v>
      </c>
      <c r="BO19" s="32">
        <v>0</v>
      </c>
      <c r="BP19" s="24">
        <v>43</v>
      </c>
      <c r="BQ19" s="44">
        <v>43</v>
      </c>
      <c r="BR19" s="33">
        <v>335</v>
      </c>
      <c r="BS19" s="32">
        <v>139</v>
      </c>
      <c r="BT19" s="24">
        <v>688</v>
      </c>
      <c r="BU19" s="44">
        <v>822</v>
      </c>
      <c r="BV19" s="33">
        <v>6979</v>
      </c>
      <c r="BW19" s="32">
        <v>20</v>
      </c>
      <c r="BX19" s="24">
        <v>140</v>
      </c>
      <c r="BY19" s="44">
        <v>159</v>
      </c>
      <c r="BZ19" s="33">
        <v>4855</v>
      </c>
      <c r="CA19" s="32">
        <v>258</v>
      </c>
      <c r="CB19" s="24">
        <v>143</v>
      </c>
      <c r="CC19" s="44">
        <v>407</v>
      </c>
      <c r="CD19" s="33">
        <v>5675</v>
      </c>
      <c r="CE19" s="32">
        <v>167</v>
      </c>
      <c r="CF19" s="24">
        <v>806</v>
      </c>
      <c r="CG19" s="44">
        <v>974</v>
      </c>
      <c r="CH19" s="33">
        <v>12854</v>
      </c>
      <c r="CI19" s="32">
        <v>272</v>
      </c>
      <c r="CJ19" s="24">
        <v>208</v>
      </c>
      <c r="CK19" s="44">
        <v>482</v>
      </c>
      <c r="CL19" s="33">
        <v>6236</v>
      </c>
      <c r="CM19" s="32">
        <v>393</v>
      </c>
      <c r="CN19" s="24">
        <v>113</v>
      </c>
      <c r="CO19" s="44">
        <v>509</v>
      </c>
      <c r="CP19" s="33">
        <v>7186</v>
      </c>
      <c r="CQ19" s="32">
        <v>0</v>
      </c>
      <c r="CR19" s="12">
        <v>32</v>
      </c>
      <c r="CS19" s="44">
        <v>32</v>
      </c>
      <c r="CT19" s="33">
        <v>1707</v>
      </c>
      <c r="CU19" s="32">
        <v>114</v>
      </c>
      <c r="CV19" s="24">
        <v>112</v>
      </c>
      <c r="CW19" s="44">
        <v>225</v>
      </c>
      <c r="CX19" s="33">
        <v>3063</v>
      </c>
      <c r="CY19" s="32">
        <v>402</v>
      </c>
      <c r="CZ19" s="24">
        <v>137</v>
      </c>
      <c r="DA19" s="44">
        <v>543</v>
      </c>
      <c r="DB19" s="33">
        <v>6312</v>
      </c>
      <c r="DC19" s="32">
        <v>0</v>
      </c>
      <c r="DD19" s="24">
        <v>17</v>
      </c>
      <c r="DE19" s="44">
        <v>17</v>
      </c>
      <c r="DF19" s="33">
        <v>611</v>
      </c>
      <c r="DG19" s="32">
        <v>627</v>
      </c>
      <c r="DH19" s="24">
        <v>1890</v>
      </c>
      <c r="DI19" s="44">
        <v>2508</v>
      </c>
      <c r="DJ19" s="33">
        <v>27687</v>
      </c>
      <c r="DK19" s="32">
        <v>63</v>
      </c>
      <c r="DL19" s="24">
        <v>89</v>
      </c>
      <c r="DM19" s="44">
        <v>153</v>
      </c>
      <c r="DN19" s="33">
        <v>3322</v>
      </c>
      <c r="DO19" s="32">
        <v>238</v>
      </c>
      <c r="DP19" s="24">
        <v>279</v>
      </c>
      <c r="DQ19" s="44">
        <v>516</v>
      </c>
      <c r="DR19" s="33">
        <v>9271</v>
      </c>
      <c r="DS19" s="32">
        <v>1036</v>
      </c>
      <c r="DT19" s="24">
        <v>1162</v>
      </c>
      <c r="DU19" s="44">
        <v>2180</v>
      </c>
      <c r="DV19" s="33">
        <v>42019</v>
      </c>
      <c r="DW19" s="32">
        <v>0</v>
      </c>
      <c r="DX19" s="24">
        <v>6</v>
      </c>
      <c r="DY19" s="44">
        <v>7</v>
      </c>
      <c r="DZ19" s="33">
        <v>118</v>
      </c>
      <c r="EA19" s="32">
        <v>4</v>
      </c>
      <c r="EB19" s="24">
        <v>15</v>
      </c>
      <c r="EC19" s="44">
        <v>18</v>
      </c>
      <c r="ED19" s="33">
        <v>273</v>
      </c>
      <c r="EE19" s="49">
        <v>12617</v>
      </c>
      <c r="EF19" s="50">
        <v>13755</v>
      </c>
      <c r="EG19" s="44">
        <v>26333</v>
      </c>
      <c r="EH19" s="51">
        <v>408117</v>
      </c>
      <c r="EJ19" s="53"/>
      <c r="EK19" s="53"/>
      <c r="EL19" s="53"/>
    </row>
    <row r="20" spans="1:142" ht="16.5" x14ac:dyDescent="0.3">
      <c r="A20" s="35"/>
      <c r="B20" s="52">
        <v>2010</v>
      </c>
      <c r="C20" s="42">
        <v>0</v>
      </c>
      <c r="D20" s="43">
        <v>0</v>
      </c>
      <c r="E20" s="44">
        <v>0</v>
      </c>
      <c r="F20" s="45">
        <v>299</v>
      </c>
      <c r="G20" s="46">
        <v>1671</v>
      </c>
      <c r="H20" s="47">
        <v>2197</v>
      </c>
      <c r="I20" s="44">
        <v>3840</v>
      </c>
      <c r="J20" s="45">
        <v>56673</v>
      </c>
      <c r="K20" s="46">
        <v>58</v>
      </c>
      <c r="L20" s="47">
        <v>69</v>
      </c>
      <c r="M20" s="44">
        <v>131</v>
      </c>
      <c r="N20" s="45">
        <v>3481</v>
      </c>
      <c r="O20" s="32">
        <v>523</v>
      </c>
      <c r="P20" s="24">
        <v>392</v>
      </c>
      <c r="Q20" s="44">
        <v>909</v>
      </c>
      <c r="R20" s="33">
        <v>16585</v>
      </c>
      <c r="S20" s="32">
        <v>4024</v>
      </c>
      <c r="T20" s="24">
        <v>2556</v>
      </c>
      <c r="U20" s="44">
        <v>6586</v>
      </c>
      <c r="V20" s="33">
        <v>112169</v>
      </c>
      <c r="W20" s="32">
        <v>509</v>
      </c>
      <c r="X20" s="24">
        <v>685</v>
      </c>
      <c r="Y20" s="44">
        <v>1190</v>
      </c>
      <c r="Z20" s="33">
        <v>16270</v>
      </c>
      <c r="AA20" s="32">
        <v>382</v>
      </c>
      <c r="AB20" s="24">
        <v>308</v>
      </c>
      <c r="AC20" s="44">
        <v>696</v>
      </c>
      <c r="AD20" s="33">
        <v>11575</v>
      </c>
      <c r="AE20" s="32">
        <v>285</v>
      </c>
      <c r="AF20" s="24">
        <v>225</v>
      </c>
      <c r="AG20" s="44">
        <v>513</v>
      </c>
      <c r="AH20" s="33">
        <v>6714</v>
      </c>
      <c r="AI20" s="32">
        <v>42</v>
      </c>
      <c r="AJ20" s="24">
        <v>110</v>
      </c>
      <c r="AK20" s="44">
        <v>156</v>
      </c>
      <c r="AL20" s="33">
        <v>1825</v>
      </c>
      <c r="AM20" s="32">
        <v>169</v>
      </c>
      <c r="AN20" s="24">
        <v>221</v>
      </c>
      <c r="AO20" s="44">
        <v>397</v>
      </c>
      <c r="AP20" s="33">
        <v>6666</v>
      </c>
      <c r="AQ20" s="24">
        <v>278</v>
      </c>
      <c r="AR20" s="24">
        <v>99</v>
      </c>
      <c r="AS20" s="24">
        <v>381</v>
      </c>
      <c r="AT20" s="24">
        <v>6272</v>
      </c>
      <c r="AU20" s="32">
        <v>178</v>
      </c>
      <c r="AV20" s="24">
        <v>140</v>
      </c>
      <c r="AW20" s="44">
        <v>325</v>
      </c>
      <c r="AX20" s="33">
        <v>7980</v>
      </c>
      <c r="AY20" s="32">
        <v>15</v>
      </c>
      <c r="AZ20" s="24">
        <v>58</v>
      </c>
      <c r="BA20" s="44">
        <v>72</v>
      </c>
      <c r="BB20" s="33">
        <v>1919</v>
      </c>
      <c r="BC20" s="32">
        <v>132</v>
      </c>
      <c r="BD20" s="24">
        <v>230</v>
      </c>
      <c r="BE20" s="44">
        <v>367</v>
      </c>
      <c r="BF20" s="33">
        <v>7811</v>
      </c>
      <c r="BG20" s="32">
        <v>472</v>
      </c>
      <c r="BH20" s="24">
        <v>305</v>
      </c>
      <c r="BI20" s="44">
        <v>777</v>
      </c>
      <c r="BJ20" s="33">
        <v>22517</v>
      </c>
      <c r="BK20" s="32">
        <v>12</v>
      </c>
      <c r="BL20" s="24">
        <v>1</v>
      </c>
      <c r="BM20" s="44">
        <v>13</v>
      </c>
      <c r="BN20" s="33">
        <v>137</v>
      </c>
      <c r="BO20" s="32">
        <v>0</v>
      </c>
      <c r="BP20" s="24">
        <v>38</v>
      </c>
      <c r="BQ20" s="44">
        <v>38</v>
      </c>
      <c r="BR20" s="33">
        <v>330</v>
      </c>
      <c r="BS20" s="32">
        <v>191</v>
      </c>
      <c r="BT20" s="24">
        <v>779</v>
      </c>
      <c r="BU20" s="44">
        <v>968</v>
      </c>
      <c r="BV20" s="33">
        <v>7368</v>
      </c>
      <c r="BW20" s="32">
        <v>18</v>
      </c>
      <c r="BX20" s="24">
        <v>129</v>
      </c>
      <c r="BY20" s="44">
        <v>145</v>
      </c>
      <c r="BZ20" s="33">
        <v>4914</v>
      </c>
      <c r="CA20" s="32">
        <v>269</v>
      </c>
      <c r="CB20" s="24">
        <v>129</v>
      </c>
      <c r="CC20" s="44">
        <v>406</v>
      </c>
      <c r="CD20" s="33">
        <v>5871</v>
      </c>
      <c r="CE20" s="32">
        <v>186</v>
      </c>
      <c r="CF20" s="24">
        <v>895</v>
      </c>
      <c r="CG20" s="44">
        <v>1082</v>
      </c>
      <c r="CH20" s="33">
        <v>16090</v>
      </c>
      <c r="CI20" s="32">
        <v>241</v>
      </c>
      <c r="CJ20" s="24">
        <v>185</v>
      </c>
      <c r="CK20" s="44">
        <v>428</v>
      </c>
      <c r="CL20" s="33">
        <v>6250</v>
      </c>
      <c r="CM20" s="32">
        <v>356</v>
      </c>
      <c r="CN20" s="24">
        <v>122</v>
      </c>
      <c r="CO20" s="44">
        <v>479</v>
      </c>
      <c r="CP20" s="33">
        <v>7267</v>
      </c>
      <c r="CQ20" s="32">
        <v>0</v>
      </c>
      <c r="CR20" s="12">
        <v>29</v>
      </c>
      <c r="CS20" s="44">
        <v>29</v>
      </c>
      <c r="CT20" s="33">
        <v>1939</v>
      </c>
      <c r="CU20" s="32">
        <v>111</v>
      </c>
      <c r="CV20" s="24">
        <v>106</v>
      </c>
      <c r="CW20" s="44">
        <v>217</v>
      </c>
      <c r="CX20" s="33">
        <v>3169</v>
      </c>
      <c r="CY20" s="32">
        <v>360</v>
      </c>
      <c r="CZ20" s="24">
        <v>129</v>
      </c>
      <c r="DA20" s="44">
        <v>492</v>
      </c>
      <c r="DB20" s="33">
        <v>6414</v>
      </c>
      <c r="DC20" s="32">
        <v>0</v>
      </c>
      <c r="DD20" s="24">
        <v>15</v>
      </c>
      <c r="DE20" s="44">
        <v>15</v>
      </c>
      <c r="DF20" s="33">
        <v>621</v>
      </c>
      <c r="DG20" s="32">
        <v>835</v>
      </c>
      <c r="DH20" s="24">
        <v>2143</v>
      </c>
      <c r="DI20" s="44">
        <v>2981</v>
      </c>
      <c r="DJ20" s="33">
        <v>29459</v>
      </c>
      <c r="DK20" s="32">
        <v>90</v>
      </c>
      <c r="DL20" s="24">
        <v>84</v>
      </c>
      <c r="DM20" s="44">
        <v>176</v>
      </c>
      <c r="DN20" s="33">
        <v>3326</v>
      </c>
      <c r="DO20" s="32">
        <v>260</v>
      </c>
      <c r="DP20" s="24">
        <v>295</v>
      </c>
      <c r="DQ20" s="44">
        <v>554</v>
      </c>
      <c r="DR20" s="33">
        <v>9273</v>
      </c>
      <c r="DS20" s="32">
        <v>890</v>
      </c>
      <c r="DT20" s="24">
        <v>1073</v>
      </c>
      <c r="DU20" s="44">
        <v>1943</v>
      </c>
      <c r="DV20" s="33">
        <v>42680</v>
      </c>
      <c r="DW20" s="32">
        <v>0</v>
      </c>
      <c r="DX20" s="24">
        <v>6</v>
      </c>
      <c r="DY20" s="44">
        <v>7</v>
      </c>
      <c r="DZ20" s="33">
        <v>122</v>
      </c>
      <c r="EA20" s="32">
        <v>4</v>
      </c>
      <c r="EB20" s="24">
        <v>14</v>
      </c>
      <c r="EC20" s="44">
        <v>18</v>
      </c>
      <c r="ED20" s="33">
        <v>275</v>
      </c>
      <c r="EE20" s="49">
        <v>12561</v>
      </c>
      <c r="EF20" s="50">
        <v>13767</v>
      </c>
      <c r="EG20" s="44">
        <v>26331</v>
      </c>
      <c r="EH20" s="51">
        <v>424261</v>
      </c>
      <c r="EJ20" s="53"/>
      <c r="EK20" s="53"/>
      <c r="EL20" s="53"/>
    </row>
    <row r="21" spans="1:142" ht="16.5" x14ac:dyDescent="0.3">
      <c r="A21" s="35"/>
      <c r="B21" s="52">
        <v>2011</v>
      </c>
      <c r="C21" s="42">
        <v>0</v>
      </c>
      <c r="D21" s="43">
        <v>0</v>
      </c>
      <c r="E21" s="44">
        <v>0</v>
      </c>
      <c r="F21" s="45">
        <v>308</v>
      </c>
      <c r="G21" s="46">
        <v>2016</v>
      </c>
      <c r="H21" s="47">
        <v>2430</v>
      </c>
      <c r="I21" s="44">
        <v>4429</v>
      </c>
      <c r="J21" s="45">
        <v>61323</v>
      </c>
      <c r="K21" s="46">
        <v>62</v>
      </c>
      <c r="L21" s="47">
        <v>72</v>
      </c>
      <c r="M21" s="44">
        <v>138</v>
      </c>
      <c r="N21" s="45">
        <v>3345</v>
      </c>
      <c r="O21" s="32">
        <v>525</v>
      </c>
      <c r="P21" s="24">
        <v>465</v>
      </c>
      <c r="Q21" s="44">
        <v>976</v>
      </c>
      <c r="R21" s="33">
        <v>17515</v>
      </c>
      <c r="S21" s="32">
        <v>3775</v>
      </c>
      <c r="T21" s="24">
        <v>2950</v>
      </c>
      <c r="U21" s="44">
        <v>6669</v>
      </c>
      <c r="V21" s="33">
        <v>118508</v>
      </c>
      <c r="W21" s="32">
        <v>488</v>
      </c>
      <c r="X21" s="24">
        <v>747</v>
      </c>
      <c r="Y21" s="44">
        <v>1225</v>
      </c>
      <c r="Z21" s="33">
        <v>17738</v>
      </c>
      <c r="AA21" s="32">
        <v>400</v>
      </c>
      <c r="AB21" s="24">
        <v>342</v>
      </c>
      <c r="AC21" s="44">
        <v>747</v>
      </c>
      <c r="AD21" s="33">
        <v>12658</v>
      </c>
      <c r="AE21" s="32">
        <v>274</v>
      </c>
      <c r="AF21" s="24">
        <v>254</v>
      </c>
      <c r="AG21" s="44">
        <v>526</v>
      </c>
      <c r="AH21" s="33">
        <v>6727</v>
      </c>
      <c r="AI21" s="32">
        <v>29</v>
      </c>
      <c r="AJ21" s="24">
        <v>122</v>
      </c>
      <c r="AK21" s="44">
        <v>152</v>
      </c>
      <c r="AL21" s="33">
        <v>1889</v>
      </c>
      <c r="AM21" s="32">
        <v>98</v>
      </c>
      <c r="AN21" s="24">
        <v>242</v>
      </c>
      <c r="AO21" s="44">
        <v>336</v>
      </c>
      <c r="AP21" s="33">
        <v>7685</v>
      </c>
      <c r="AQ21" s="24">
        <v>250</v>
      </c>
      <c r="AR21" s="24">
        <v>114</v>
      </c>
      <c r="AS21" s="24">
        <v>363</v>
      </c>
      <c r="AT21" s="24">
        <v>6508</v>
      </c>
      <c r="AU21" s="32">
        <v>169</v>
      </c>
      <c r="AV21" s="24">
        <v>149</v>
      </c>
      <c r="AW21" s="44">
        <v>323</v>
      </c>
      <c r="AX21" s="33">
        <v>8887</v>
      </c>
      <c r="AY21" s="32">
        <v>18</v>
      </c>
      <c r="AZ21" s="24">
        <v>60</v>
      </c>
      <c r="BA21" s="44">
        <v>78</v>
      </c>
      <c r="BB21" s="33">
        <v>2039</v>
      </c>
      <c r="BC21" s="32">
        <v>179</v>
      </c>
      <c r="BD21" s="24">
        <v>251</v>
      </c>
      <c r="BE21" s="44">
        <v>441</v>
      </c>
      <c r="BF21" s="33">
        <v>7770</v>
      </c>
      <c r="BG21" s="32">
        <v>818</v>
      </c>
      <c r="BH21" s="24">
        <v>343</v>
      </c>
      <c r="BI21" s="44">
        <v>1187</v>
      </c>
      <c r="BJ21" s="33">
        <v>24499</v>
      </c>
      <c r="BK21" s="32">
        <v>12</v>
      </c>
      <c r="BL21" s="24">
        <v>1</v>
      </c>
      <c r="BM21" s="44">
        <v>13</v>
      </c>
      <c r="BN21" s="33">
        <v>138</v>
      </c>
      <c r="BO21" s="32">
        <v>0</v>
      </c>
      <c r="BP21" s="24">
        <v>40</v>
      </c>
      <c r="BQ21" s="44">
        <v>40</v>
      </c>
      <c r="BR21" s="33">
        <v>338</v>
      </c>
      <c r="BS21" s="32">
        <v>259</v>
      </c>
      <c r="BT21" s="24">
        <v>855</v>
      </c>
      <c r="BU21" s="44">
        <v>1120</v>
      </c>
      <c r="BV21" s="33">
        <v>7858</v>
      </c>
      <c r="BW21" s="32">
        <v>17</v>
      </c>
      <c r="BX21" s="24">
        <v>135</v>
      </c>
      <c r="BY21" s="44">
        <v>150</v>
      </c>
      <c r="BZ21" s="33">
        <v>5219</v>
      </c>
      <c r="CA21" s="32">
        <v>278</v>
      </c>
      <c r="CB21" s="24">
        <v>139</v>
      </c>
      <c r="CC21" s="44">
        <v>424</v>
      </c>
      <c r="CD21" s="33">
        <v>5984</v>
      </c>
      <c r="CE21" s="32">
        <v>210</v>
      </c>
      <c r="CF21" s="24">
        <v>1090</v>
      </c>
      <c r="CG21" s="44">
        <v>1299</v>
      </c>
      <c r="CH21" s="33">
        <v>19543</v>
      </c>
      <c r="CI21" s="32">
        <v>269</v>
      </c>
      <c r="CJ21" s="24">
        <v>199</v>
      </c>
      <c r="CK21" s="44">
        <v>471</v>
      </c>
      <c r="CL21" s="33">
        <v>6634</v>
      </c>
      <c r="CM21" s="32">
        <v>322</v>
      </c>
      <c r="CN21" s="24">
        <v>144</v>
      </c>
      <c r="CO21" s="44">
        <v>462</v>
      </c>
      <c r="CP21" s="33">
        <v>7430</v>
      </c>
      <c r="CQ21" s="32">
        <v>0</v>
      </c>
      <c r="CR21" s="12">
        <v>32</v>
      </c>
      <c r="CS21" s="44">
        <v>32</v>
      </c>
      <c r="CT21" s="33">
        <v>2013</v>
      </c>
      <c r="CU21" s="32">
        <v>229</v>
      </c>
      <c r="CV21" s="24">
        <v>115</v>
      </c>
      <c r="CW21" s="44">
        <v>351</v>
      </c>
      <c r="CX21" s="33">
        <v>3388</v>
      </c>
      <c r="CY21" s="32">
        <v>302</v>
      </c>
      <c r="CZ21" s="24">
        <v>136</v>
      </c>
      <c r="DA21" s="44">
        <v>436</v>
      </c>
      <c r="DB21" s="33">
        <v>6513</v>
      </c>
      <c r="DC21" s="32">
        <v>0</v>
      </c>
      <c r="DD21" s="24">
        <v>15</v>
      </c>
      <c r="DE21" s="44">
        <v>15</v>
      </c>
      <c r="DF21" s="33">
        <v>654</v>
      </c>
      <c r="DG21" s="32">
        <v>927</v>
      </c>
      <c r="DH21" s="24">
        <v>2514</v>
      </c>
      <c r="DI21" s="44">
        <v>3435</v>
      </c>
      <c r="DJ21" s="33">
        <v>30767</v>
      </c>
      <c r="DK21" s="32">
        <v>96</v>
      </c>
      <c r="DL21" s="24">
        <v>86</v>
      </c>
      <c r="DM21" s="44">
        <v>185</v>
      </c>
      <c r="DN21" s="33">
        <v>3548</v>
      </c>
      <c r="DO21" s="32">
        <v>255</v>
      </c>
      <c r="DP21" s="24">
        <v>308</v>
      </c>
      <c r="DQ21" s="44">
        <v>560</v>
      </c>
      <c r="DR21" s="33">
        <v>9581</v>
      </c>
      <c r="DS21" s="32">
        <v>786</v>
      </c>
      <c r="DT21" s="24">
        <v>1165</v>
      </c>
      <c r="DU21" s="44">
        <v>1911</v>
      </c>
      <c r="DV21" s="33">
        <v>44596</v>
      </c>
      <c r="DW21" s="32">
        <v>0</v>
      </c>
      <c r="DX21" s="24">
        <v>7</v>
      </c>
      <c r="DY21" s="44">
        <v>8</v>
      </c>
      <c r="DZ21" s="33">
        <v>129</v>
      </c>
      <c r="EA21" s="32">
        <v>4</v>
      </c>
      <c r="EB21" s="24">
        <v>16</v>
      </c>
      <c r="EC21" s="44">
        <v>19</v>
      </c>
      <c r="ED21" s="33">
        <v>249</v>
      </c>
      <c r="EE21" s="49">
        <v>13067</v>
      </c>
      <c r="EF21" s="50">
        <v>15538</v>
      </c>
      <c r="EG21" s="44">
        <v>28521</v>
      </c>
      <c r="EH21" s="51">
        <v>451981</v>
      </c>
      <c r="EJ21" s="53"/>
      <c r="EK21" s="53"/>
      <c r="EL21" s="53"/>
    </row>
    <row r="22" spans="1:142" ht="16.5" x14ac:dyDescent="0.3">
      <c r="A22" s="35"/>
      <c r="B22" s="52">
        <v>2012</v>
      </c>
      <c r="C22" s="42">
        <v>0</v>
      </c>
      <c r="D22" s="43">
        <v>0</v>
      </c>
      <c r="E22" s="44">
        <v>0</v>
      </c>
      <c r="F22" s="45">
        <v>320</v>
      </c>
      <c r="G22" s="46">
        <v>2051</v>
      </c>
      <c r="H22" s="47">
        <v>2292</v>
      </c>
      <c r="I22" s="44">
        <v>4342</v>
      </c>
      <c r="J22" s="45">
        <v>63805</v>
      </c>
      <c r="K22" s="46">
        <v>24</v>
      </c>
      <c r="L22" s="47">
        <v>73</v>
      </c>
      <c r="M22" s="44">
        <v>95</v>
      </c>
      <c r="N22" s="45">
        <v>3175</v>
      </c>
      <c r="O22" s="32">
        <v>707</v>
      </c>
      <c r="P22" s="24">
        <v>572</v>
      </c>
      <c r="Q22" s="44">
        <v>1267</v>
      </c>
      <c r="R22" s="33">
        <v>18723</v>
      </c>
      <c r="S22" s="32">
        <v>3542</v>
      </c>
      <c r="T22" s="24">
        <v>2584</v>
      </c>
      <c r="U22" s="44">
        <v>6096</v>
      </c>
      <c r="V22" s="33">
        <v>122685</v>
      </c>
      <c r="W22" s="32">
        <v>663</v>
      </c>
      <c r="X22" s="24">
        <v>847</v>
      </c>
      <c r="Y22" s="44">
        <v>1508</v>
      </c>
      <c r="Z22" s="33">
        <v>18179</v>
      </c>
      <c r="AA22" s="32">
        <v>442</v>
      </c>
      <c r="AB22" s="24">
        <v>353</v>
      </c>
      <c r="AC22" s="44">
        <v>803</v>
      </c>
      <c r="AD22" s="33">
        <v>13050</v>
      </c>
      <c r="AE22" s="32">
        <v>204</v>
      </c>
      <c r="AF22" s="24">
        <v>343</v>
      </c>
      <c r="AG22" s="44">
        <v>527</v>
      </c>
      <c r="AH22" s="33">
        <v>6778</v>
      </c>
      <c r="AI22" s="32">
        <v>79</v>
      </c>
      <c r="AJ22" s="24">
        <v>171</v>
      </c>
      <c r="AK22" s="44">
        <v>259</v>
      </c>
      <c r="AL22" s="33">
        <v>2115</v>
      </c>
      <c r="AM22" s="32">
        <v>87</v>
      </c>
      <c r="AN22" s="24">
        <v>290</v>
      </c>
      <c r="AO22" s="44">
        <v>369</v>
      </c>
      <c r="AP22" s="33">
        <v>8173</v>
      </c>
      <c r="AQ22" s="24">
        <v>367</v>
      </c>
      <c r="AR22" s="24">
        <v>129</v>
      </c>
      <c r="AS22" s="24">
        <v>502</v>
      </c>
      <c r="AT22" s="24">
        <v>7096</v>
      </c>
      <c r="AU22" s="32">
        <v>236</v>
      </c>
      <c r="AV22" s="24">
        <v>174</v>
      </c>
      <c r="AW22" s="44">
        <v>421</v>
      </c>
      <c r="AX22" s="33">
        <v>9456</v>
      </c>
      <c r="AY22" s="32">
        <v>20</v>
      </c>
      <c r="AZ22" s="24">
        <v>64</v>
      </c>
      <c r="BA22" s="44">
        <v>85</v>
      </c>
      <c r="BB22" s="33">
        <v>1961</v>
      </c>
      <c r="BC22" s="32">
        <v>284</v>
      </c>
      <c r="BD22" s="24">
        <v>342</v>
      </c>
      <c r="BE22" s="44">
        <v>647</v>
      </c>
      <c r="BF22" s="33">
        <v>8535</v>
      </c>
      <c r="BG22" s="32">
        <v>915</v>
      </c>
      <c r="BH22" s="24">
        <v>403</v>
      </c>
      <c r="BI22" s="44">
        <v>1343</v>
      </c>
      <c r="BJ22" s="33">
        <v>25391</v>
      </c>
      <c r="BK22" s="32">
        <v>12</v>
      </c>
      <c r="BL22" s="24">
        <v>1</v>
      </c>
      <c r="BM22" s="44">
        <v>13</v>
      </c>
      <c r="BN22" s="33">
        <v>148</v>
      </c>
      <c r="BO22" s="32">
        <v>0</v>
      </c>
      <c r="BP22" s="24">
        <v>44</v>
      </c>
      <c r="BQ22" s="44">
        <v>44</v>
      </c>
      <c r="BR22" s="33">
        <v>350</v>
      </c>
      <c r="BS22" s="32">
        <v>316</v>
      </c>
      <c r="BT22" s="24">
        <v>1018</v>
      </c>
      <c r="BU22" s="44">
        <v>1341</v>
      </c>
      <c r="BV22" s="33">
        <v>8025</v>
      </c>
      <c r="BW22" s="32">
        <v>20</v>
      </c>
      <c r="BX22" s="24">
        <v>143</v>
      </c>
      <c r="BY22" s="44">
        <v>161</v>
      </c>
      <c r="BZ22" s="33">
        <v>5501</v>
      </c>
      <c r="CA22" s="32">
        <v>337</v>
      </c>
      <c r="CB22" s="24">
        <v>176</v>
      </c>
      <c r="CC22" s="44">
        <v>522</v>
      </c>
      <c r="CD22" s="33">
        <v>6246</v>
      </c>
      <c r="CE22" s="32">
        <v>246</v>
      </c>
      <c r="CF22" s="24">
        <v>1088</v>
      </c>
      <c r="CG22" s="44">
        <v>1339</v>
      </c>
      <c r="CH22" s="33">
        <v>21038</v>
      </c>
      <c r="CI22" s="32">
        <v>245</v>
      </c>
      <c r="CJ22" s="24">
        <v>243</v>
      </c>
      <c r="CK22" s="44">
        <v>483</v>
      </c>
      <c r="CL22" s="33">
        <v>7004</v>
      </c>
      <c r="CM22" s="32">
        <v>233</v>
      </c>
      <c r="CN22" s="24">
        <v>146</v>
      </c>
      <c r="CO22" s="44">
        <v>370</v>
      </c>
      <c r="CP22" s="33">
        <v>7546</v>
      </c>
      <c r="CQ22" s="32">
        <v>0</v>
      </c>
      <c r="CR22" s="12">
        <v>33</v>
      </c>
      <c r="CS22" s="44">
        <v>33</v>
      </c>
      <c r="CT22" s="33">
        <v>1998</v>
      </c>
      <c r="CU22" s="32">
        <v>310</v>
      </c>
      <c r="CV22" s="24">
        <v>163</v>
      </c>
      <c r="CW22" s="44">
        <v>482</v>
      </c>
      <c r="CX22" s="33">
        <v>3644</v>
      </c>
      <c r="CY22" s="32">
        <v>266</v>
      </c>
      <c r="CZ22" s="24">
        <v>169</v>
      </c>
      <c r="DA22" s="44">
        <v>426</v>
      </c>
      <c r="DB22" s="33">
        <v>6704</v>
      </c>
      <c r="DC22" s="32">
        <v>0</v>
      </c>
      <c r="DD22" s="24">
        <v>17</v>
      </c>
      <c r="DE22" s="44">
        <v>18</v>
      </c>
      <c r="DF22" s="33">
        <v>680</v>
      </c>
      <c r="DG22" s="32">
        <v>991</v>
      </c>
      <c r="DH22" s="24">
        <v>2979</v>
      </c>
      <c r="DI22" s="44">
        <v>3944</v>
      </c>
      <c r="DJ22" s="33">
        <v>31563</v>
      </c>
      <c r="DK22" s="32">
        <v>111</v>
      </c>
      <c r="DL22" s="24">
        <v>95</v>
      </c>
      <c r="DM22" s="44">
        <v>210</v>
      </c>
      <c r="DN22" s="33">
        <v>3741</v>
      </c>
      <c r="DO22" s="32">
        <v>267</v>
      </c>
      <c r="DP22" s="24">
        <v>358</v>
      </c>
      <c r="DQ22" s="44">
        <v>618</v>
      </c>
      <c r="DR22" s="33">
        <v>9905</v>
      </c>
      <c r="DS22" s="32">
        <v>852</v>
      </c>
      <c r="DT22" s="24">
        <v>1142</v>
      </c>
      <c r="DU22" s="44">
        <v>1964</v>
      </c>
      <c r="DV22" s="33">
        <v>46289</v>
      </c>
      <c r="DW22" s="32">
        <v>0</v>
      </c>
      <c r="DX22" s="24">
        <v>6</v>
      </c>
      <c r="DY22" s="44">
        <v>7</v>
      </c>
      <c r="DZ22" s="33">
        <v>129</v>
      </c>
      <c r="EA22" s="32">
        <v>4</v>
      </c>
      <c r="EB22" s="24">
        <v>18</v>
      </c>
      <c r="EC22" s="44">
        <v>22</v>
      </c>
      <c r="ED22" s="33">
        <v>259</v>
      </c>
      <c r="EE22" s="49">
        <v>13831</v>
      </c>
      <c r="EF22" s="50">
        <v>16476</v>
      </c>
      <c r="EG22" s="44">
        <v>30261</v>
      </c>
      <c r="EH22" s="51">
        <v>470212</v>
      </c>
      <c r="EJ22" s="53"/>
      <c r="EK22" s="53"/>
      <c r="EL22" s="53"/>
    </row>
    <row r="23" spans="1:142" ht="16.5" x14ac:dyDescent="0.3">
      <c r="A23" s="35"/>
      <c r="B23" s="52">
        <v>2013</v>
      </c>
      <c r="C23" s="42">
        <v>0</v>
      </c>
      <c r="D23" s="43">
        <v>0</v>
      </c>
      <c r="E23" s="44">
        <v>0</v>
      </c>
      <c r="F23" s="45">
        <v>333</v>
      </c>
      <c r="G23" s="46">
        <v>2305</v>
      </c>
      <c r="H23" s="47">
        <v>2798</v>
      </c>
      <c r="I23" s="44">
        <v>5071</v>
      </c>
      <c r="J23" s="45">
        <v>66612</v>
      </c>
      <c r="K23" s="46">
        <v>24</v>
      </c>
      <c r="L23" s="47">
        <v>85</v>
      </c>
      <c r="M23" s="44">
        <v>107</v>
      </c>
      <c r="N23" s="45">
        <v>3078</v>
      </c>
      <c r="O23" s="32">
        <v>749</v>
      </c>
      <c r="P23" s="24">
        <v>666</v>
      </c>
      <c r="Q23" s="44">
        <v>1391</v>
      </c>
      <c r="R23" s="33">
        <v>19718</v>
      </c>
      <c r="S23" s="32">
        <v>3615</v>
      </c>
      <c r="T23" s="24">
        <v>2089</v>
      </c>
      <c r="U23" s="44">
        <v>5774</v>
      </c>
      <c r="V23" s="33">
        <v>127413</v>
      </c>
      <c r="W23" s="32">
        <v>791</v>
      </c>
      <c r="X23" s="24">
        <v>1040</v>
      </c>
      <c r="Y23" s="44">
        <v>1825</v>
      </c>
      <c r="Z23" s="33">
        <v>19985</v>
      </c>
      <c r="AA23" s="32">
        <v>390</v>
      </c>
      <c r="AB23" s="24">
        <v>425</v>
      </c>
      <c r="AC23" s="44">
        <v>800</v>
      </c>
      <c r="AD23" s="33">
        <v>13431</v>
      </c>
      <c r="AE23" s="32">
        <v>255</v>
      </c>
      <c r="AF23" s="24">
        <v>357</v>
      </c>
      <c r="AG23" s="44">
        <v>598</v>
      </c>
      <c r="AH23" s="33">
        <v>7209</v>
      </c>
      <c r="AI23" s="32">
        <v>55</v>
      </c>
      <c r="AJ23" s="24">
        <v>254</v>
      </c>
      <c r="AK23" s="44">
        <v>303</v>
      </c>
      <c r="AL23" s="33">
        <v>2238</v>
      </c>
      <c r="AM23" s="32">
        <v>34</v>
      </c>
      <c r="AN23" s="24">
        <v>260</v>
      </c>
      <c r="AO23" s="44">
        <v>276</v>
      </c>
      <c r="AP23" s="33">
        <v>8633</v>
      </c>
      <c r="AQ23" s="24">
        <v>541</v>
      </c>
      <c r="AR23" s="24">
        <v>167</v>
      </c>
      <c r="AS23" s="24">
        <v>722</v>
      </c>
      <c r="AT23" s="24">
        <v>7918</v>
      </c>
      <c r="AU23" s="32">
        <v>173</v>
      </c>
      <c r="AV23" s="24">
        <v>172</v>
      </c>
      <c r="AW23" s="44">
        <v>346</v>
      </c>
      <c r="AX23" s="33">
        <v>9381</v>
      </c>
      <c r="AY23" s="32">
        <v>23</v>
      </c>
      <c r="AZ23" s="24">
        <v>85</v>
      </c>
      <c r="BA23" s="44">
        <v>108</v>
      </c>
      <c r="BB23" s="33">
        <v>1794</v>
      </c>
      <c r="BC23" s="32">
        <v>247</v>
      </c>
      <c r="BD23" s="24">
        <v>419</v>
      </c>
      <c r="BE23" s="44">
        <v>671</v>
      </c>
      <c r="BF23" s="33">
        <v>8843</v>
      </c>
      <c r="BG23" s="32">
        <v>1081</v>
      </c>
      <c r="BH23" s="24">
        <v>469</v>
      </c>
      <c r="BI23" s="44">
        <v>1582</v>
      </c>
      <c r="BJ23" s="33">
        <v>26418</v>
      </c>
      <c r="BK23" s="32">
        <v>13</v>
      </c>
      <c r="BL23" s="24">
        <v>1</v>
      </c>
      <c r="BM23" s="44">
        <v>14</v>
      </c>
      <c r="BN23" s="33">
        <v>157</v>
      </c>
      <c r="BO23" s="32">
        <v>0</v>
      </c>
      <c r="BP23" s="24">
        <v>45</v>
      </c>
      <c r="BQ23" s="44">
        <v>46</v>
      </c>
      <c r="BR23" s="33">
        <v>367</v>
      </c>
      <c r="BS23" s="32">
        <v>313</v>
      </c>
      <c r="BT23" s="24">
        <v>1123</v>
      </c>
      <c r="BU23" s="44">
        <v>1434</v>
      </c>
      <c r="BV23" s="33">
        <v>8365</v>
      </c>
      <c r="BW23" s="32">
        <v>55</v>
      </c>
      <c r="BX23" s="24">
        <v>123</v>
      </c>
      <c r="BY23" s="44">
        <v>187</v>
      </c>
      <c r="BZ23" s="33">
        <v>5528</v>
      </c>
      <c r="CA23" s="32">
        <v>398</v>
      </c>
      <c r="CB23" s="24">
        <v>157</v>
      </c>
      <c r="CC23" s="44">
        <v>575</v>
      </c>
      <c r="CD23" s="33">
        <v>6578</v>
      </c>
      <c r="CE23" s="32">
        <v>416</v>
      </c>
      <c r="CF23" s="24">
        <v>1144</v>
      </c>
      <c r="CG23" s="44">
        <v>1612</v>
      </c>
      <c r="CH23" s="33">
        <v>23314</v>
      </c>
      <c r="CI23" s="32">
        <v>292</v>
      </c>
      <c r="CJ23" s="24">
        <v>320</v>
      </c>
      <c r="CK23" s="44">
        <v>601</v>
      </c>
      <c r="CL23" s="33">
        <v>7450</v>
      </c>
      <c r="CM23" s="32">
        <v>356</v>
      </c>
      <c r="CN23" s="24">
        <v>231</v>
      </c>
      <c r="CO23" s="44">
        <v>572</v>
      </c>
      <c r="CP23" s="33">
        <v>7939</v>
      </c>
      <c r="CQ23" s="32">
        <v>0</v>
      </c>
      <c r="CR23" s="12">
        <v>34</v>
      </c>
      <c r="CS23" s="44">
        <v>35</v>
      </c>
      <c r="CT23" s="33">
        <v>2476</v>
      </c>
      <c r="CU23" s="32">
        <v>267</v>
      </c>
      <c r="CV23" s="24">
        <v>158</v>
      </c>
      <c r="CW23" s="44">
        <v>431</v>
      </c>
      <c r="CX23" s="33">
        <v>3684</v>
      </c>
      <c r="CY23" s="32">
        <v>376</v>
      </c>
      <c r="CZ23" s="24">
        <v>178</v>
      </c>
      <c r="DA23" s="44">
        <v>554</v>
      </c>
      <c r="DB23" s="33">
        <v>7215</v>
      </c>
      <c r="DC23" s="32">
        <v>0</v>
      </c>
      <c r="DD23" s="24">
        <v>18</v>
      </c>
      <c r="DE23" s="44">
        <v>19</v>
      </c>
      <c r="DF23" s="33">
        <v>724</v>
      </c>
      <c r="DG23" s="32">
        <v>1025</v>
      </c>
      <c r="DH23" s="24">
        <v>3526</v>
      </c>
      <c r="DI23" s="44">
        <v>4479</v>
      </c>
      <c r="DJ23" s="33">
        <v>32829</v>
      </c>
      <c r="DK23" s="32">
        <v>123</v>
      </c>
      <c r="DL23" s="24">
        <v>140</v>
      </c>
      <c r="DM23" s="44">
        <v>263</v>
      </c>
      <c r="DN23" s="33">
        <v>3919</v>
      </c>
      <c r="DO23" s="32">
        <v>376</v>
      </c>
      <c r="DP23" s="24">
        <v>523</v>
      </c>
      <c r="DQ23" s="44">
        <v>885</v>
      </c>
      <c r="DR23" s="33">
        <v>10397</v>
      </c>
      <c r="DS23" s="32">
        <v>1046</v>
      </c>
      <c r="DT23" s="24">
        <v>1425</v>
      </c>
      <c r="DU23" s="44">
        <v>2431</v>
      </c>
      <c r="DV23" s="33">
        <v>48326</v>
      </c>
      <c r="DW23" s="32">
        <v>0</v>
      </c>
      <c r="DX23" s="24">
        <v>6</v>
      </c>
      <c r="DY23" s="44">
        <v>7</v>
      </c>
      <c r="DZ23" s="33">
        <v>139</v>
      </c>
      <c r="EA23" s="32">
        <v>4</v>
      </c>
      <c r="EB23" s="24">
        <v>21</v>
      </c>
      <c r="EC23" s="44">
        <v>23</v>
      </c>
      <c r="ED23" s="33">
        <v>278</v>
      </c>
      <c r="EE23" s="49">
        <v>15343</v>
      </c>
      <c r="EF23" s="50">
        <v>18459</v>
      </c>
      <c r="EG23" s="44">
        <v>33742</v>
      </c>
      <c r="EH23" s="51">
        <v>492689</v>
      </c>
      <c r="EJ23" s="53"/>
      <c r="EK23" s="53"/>
      <c r="EL23" s="53"/>
    </row>
    <row r="24" spans="1:142" ht="16.5" x14ac:dyDescent="0.3">
      <c r="A24" s="35"/>
      <c r="B24" s="52">
        <v>2014</v>
      </c>
      <c r="C24" s="42">
        <v>0</v>
      </c>
      <c r="D24" s="43">
        <v>0</v>
      </c>
      <c r="E24" s="44">
        <v>0</v>
      </c>
      <c r="F24" s="45">
        <v>346</v>
      </c>
      <c r="G24" s="46">
        <v>2509</v>
      </c>
      <c r="H24" s="47">
        <v>4246</v>
      </c>
      <c r="I24" s="44">
        <v>6510</v>
      </c>
      <c r="J24" s="45">
        <v>71170</v>
      </c>
      <c r="K24" s="46">
        <v>56</v>
      </c>
      <c r="L24" s="47">
        <v>76</v>
      </c>
      <c r="M24" s="44">
        <v>141</v>
      </c>
      <c r="N24" s="45">
        <v>2839</v>
      </c>
      <c r="O24" s="32">
        <v>851</v>
      </c>
      <c r="P24" s="24">
        <v>915</v>
      </c>
      <c r="Q24" s="44">
        <v>1702</v>
      </c>
      <c r="R24" s="33">
        <v>21031</v>
      </c>
      <c r="S24" s="32">
        <v>3932</v>
      </c>
      <c r="T24" s="24">
        <v>2029</v>
      </c>
      <c r="U24" s="44">
        <v>6093</v>
      </c>
      <c r="V24" s="33">
        <v>133333</v>
      </c>
      <c r="W24" s="32">
        <v>1057</v>
      </c>
      <c r="X24" s="24">
        <v>1038</v>
      </c>
      <c r="Y24" s="44">
        <v>2137</v>
      </c>
      <c r="Z24" s="33">
        <v>19595</v>
      </c>
      <c r="AA24" s="32">
        <v>427</v>
      </c>
      <c r="AB24" s="24">
        <v>499</v>
      </c>
      <c r="AC24" s="44">
        <v>900</v>
      </c>
      <c r="AD24" s="33">
        <v>14004</v>
      </c>
      <c r="AE24" s="32">
        <v>310</v>
      </c>
      <c r="AF24" s="24">
        <v>356</v>
      </c>
      <c r="AG24" s="44">
        <v>664</v>
      </c>
      <c r="AH24" s="33">
        <v>7614</v>
      </c>
      <c r="AI24" s="32">
        <v>33</v>
      </c>
      <c r="AJ24" s="24">
        <v>295</v>
      </c>
      <c r="AK24" s="44">
        <v>311</v>
      </c>
      <c r="AL24" s="33">
        <v>2357</v>
      </c>
      <c r="AM24" s="32">
        <v>174</v>
      </c>
      <c r="AN24" s="24">
        <v>261</v>
      </c>
      <c r="AO24" s="44">
        <v>465</v>
      </c>
      <c r="AP24" s="33">
        <v>9153</v>
      </c>
      <c r="AQ24" s="24">
        <v>532</v>
      </c>
      <c r="AR24" s="24">
        <v>185</v>
      </c>
      <c r="AS24" s="24">
        <v>722</v>
      </c>
      <c r="AT24" s="24">
        <v>8280</v>
      </c>
      <c r="AU24" s="32">
        <v>164</v>
      </c>
      <c r="AV24" s="24">
        <v>171</v>
      </c>
      <c r="AW24" s="44">
        <v>334</v>
      </c>
      <c r="AX24" s="33">
        <v>9935</v>
      </c>
      <c r="AY24" s="32">
        <v>24</v>
      </c>
      <c r="AZ24" s="24">
        <v>99</v>
      </c>
      <c r="BA24" s="44">
        <v>124</v>
      </c>
      <c r="BB24" s="33">
        <v>1756</v>
      </c>
      <c r="BC24" s="32">
        <v>221</v>
      </c>
      <c r="BD24" s="24">
        <v>408</v>
      </c>
      <c r="BE24" s="44">
        <v>627</v>
      </c>
      <c r="BF24" s="33">
        <v>9208</v>
      </c>
      <c r="BG24" s="32">
        <v>1013</v>
      </c>
      <c r="BH24" s="24">
        <v>458</v>
      </c>
      <c r="BI24" s="44">
        <v>1496</v>
      </c>
      <c r="BJ24" s="33">
        <v>27276</v>
      </c>
      <c r="BK24" s="32">
        <v>14</v>
      </c>
      <c r="BL24" s="24">
        <v>1</v>
      </c>
      <c r="BM24" s="44">
        <v>14</v>
      </c>
      <c r="BN24" s="33">
        <v>158</v>
      </c>
      <c r="BO24" s="32">
        <v>0</v>
      </c>
      <c r="BP24" s="24">
        <v>54</v>
      </c>
      <c r="BQ24" s="44">
        <v>54</v>
      </c>
      <c r="BR24" s="33">
        <v>390</v>
      </c>
      <c r="BS24" s="32">
        <v>324</v>
      </c>
      <c r="BT24" s="24">
        <v>1250</v>
      </c>
      <c r="BU24" s="44">
        <v>1564</v>
      </c>
      <c r="BV24" s="33">
        <v>8745</v>
      </c>
      <c r="BW24" s="32">
        <v>82</v>
      </c>
      <c r="BX24" s="24">
        <v>111</v>
      </c>
      <c r="BY24" s="44">
        <v>210</v>
      </c>
      <c r="BZ24" s="33">
        <v>5685</v>
      </c>
      <c r="CA24" s="32">
        <v>237</v>
      </c>
      <c r="CB24" s="24">
        <v>144</v>
      </c>
      <c r="CC24" s="44">
        <v>383</v>
      </c>
      <c r="CD24" s="33">
        <v>6507</v>
      </c>
      <c r="CE24" s="32">
        <v>373</v>
      </c>
      <c r="CF24" s="24">
        <v>1143</v>
      </c>
      <c r="CG24" s="44">
        <v>1553</v>
      </c>
      <c r="CH24" s="33">
        <v>22602</v>
      </c>
      <c r="CI24" s="32">
        <v>329</v>
      </c>
      <c r="CJ24" s="24">
        <v>313</v>
      </c>
      <c r="CK24" s="44">
        <v>638</v>
      </c>
      <c r="CL24" s="33">
        <v>7809</v>
      </c>
      <c r="CM24" s="32">
        <v>422</v>
      </c>
      <c r="CN24" s="24">
        <v>208</v>
      </c>
      <c r="CO24" s="44">
        <v>630</v>
      </c>
      <c r="CP24" s="33">
        <v>8317</v>
      </c>
      <c r="CQ24" s="32">
        <v>0</v>
      </c>
      <c r="CR24" s="12">
        <v>44</v>
      </c>
      <c r="CS24" s="44">
        <v>44</v>
      </c>
      <c r="CT24" s="33">
        <v>2600</v>
      </c>
      <c r="CU24" s="32">
        <v>221</v>
      </c>
      <c r="CV24" s="24">
        <v>195</v>
      </c>
      <c r="CW24" s="44">
        <v>408</v>
      </c>
      <c r="CX24" s="33">
        <v>3790</v>
      </c>
      <c r="CY24" s="32">
        <v>370</v>
      </c>
      <c r="CZ24" s="24">
        <v>201</v>
      </c>
      <c r="DA24" s="44">
        <v>564</v>
      </c>
      <c r="DB24" s="33">
        <v>7552</v>
      </c>
      <c r="DC24" s="32">
        <v>0</v>
      </c>
      <c r="DD24" s="24">
        <v>18</v>
      </c>
      <c r="DE24" s="44">
        <v>19</v>
      </c>
      <c r="DF24" s="33">
        <v>756</v>
      </c>
      <c r="DG24" s="32">
        <v>1300</v>
      </c>
      <c r="DH24" s="24">
        <v>3968</v>
      </c>
      <c r="DI24" s="44">
        <v>5240</v>
      </c>
      <c r="DJ24" s="33">
        <v>35896</v>
      </c>
      <c r="DK24" s="32">
        <v>188</v>
      </c>
      <c r="DL24" s="24">
        <v>99</v>
      </c>
      <c r="DM24" s="44">
        <v>309</v>
      </c>
      <c r="DN24" s="33">
        <v>4133</v>
      </c>
      <c r="DO24" s="32">
        <v>463</v>
      </c>
      <c r="DP24" s="24">
        <v>493</v>
      </c>
      <c r="DQ24" s="44">
        <v>970</v>
      </c>
      <c r="DR24" s="33">
        <v>10751</v>
      </c>
      <c r="DS24" s="32">
        <v>964</v>
      </c>
      <c r="DT24" s="24">
        <v>1586</v>
      </c>
      <c r="DU24" s="44">
        <v>2461</v>
      </c>
      <c r="DV24" s="33">
        <v>50771</v>
      </c>
      <c r="DW24" s="32">
        <v>0</v>
      </c>
      <c r="DX24" s="24">
        <v>6</v>
      </c>
      <c r="DY24" s="44">
        <v>6</v>
      </c>
      <c r="DZ24" s="33">
        <v>144</v>
      </c>
      <c r="EA24" s="32">
        <v>4</v>
      </c>
      <c r="EB24" s="24">
        <v>20</v>
      </c>
      <c r="EC24" s="44">
        <v>23</v>
      </c>
      <c r="ED24" s="33">
        <v>279</v>
      </c>
      <c r="EE24" s="49">
        <v>16594</v>
      </c>
      <c r="EF24" s="50">
        <v>20890</v>
      </c>
      <c r="EG24" s="44">
        <v>37316</v>
      </c>
      <c r="EH24" s="51">
        <v>514782</v>
      </c>
      <c r="EJ24" s="53"/>
      <c r="EK24" s="53"/>
      <c r="EL24" s="53"/>
    </row>
    <row r="25" spans="1:142" ht="16.5" x14ac:dyDescent="0.3">
      <c r="A25" s="35"/>
      <c r="B25" s="52">
        <v>2015</v>
      </c>
      <c r="C25" s="42">
        <v>0</v>
      </c>
      <c r="D25" s="43">
        <v>0</v>
      </c>
      <c r="E25" s="44">
        <v>0</v>
      </c>
      <c r="F25" s="45">
        <v>353</v>
      </c>
      <c r="G25" s="46">
        <v>2490</v>
      </c>
      <c r="H25" s="47">
        <v>4358</v>
      </c>
      <c r="I25" s="44">
        <v>6577</v>
      </c>
      <c r="J25" s="45">
        <v>73963</v>
      </c>
      <c r="K25" s="46">
        <v>47</v>
      </c>
      <c r="L25" s="47">
        <v>99</v>
      </c>
      <c r="M25" s="44">
        <v>149</v>
      </c>
      <c r="N25" s="45">
        <v>2964</v>
      </c>
      <c r="O25" s="32">
        <v>967</v>
      </c>
      <c r="P25" s="24">
        <v>991</v>
      </c>
      <c r="Q25" s="44">
        <v>1898</v>
      </c>
      <c r="R25" s="33">
        <v>22199</v>
      </c>
      <c r="S25" s="32">
        <v>4227</v>
      </c>
      <c r="T25" s="24">
        <v>2622</v>
      </c>
      <c r="U25" s="44">
        <v>6879</v>
      </c>
      <c r="V25" s="33">
        <v>139750</v>
      </c>
      <c r="W25" s="32">
        <v>1138</v>
      </c>
      <c r="X25" s="24">
        <v>1049</v>
      </c>
      <c r="Y25" s="44">
        <v>2244</v>
      </c>
      <c r="Z25" s="33">
        <v>19382</v>
      </c>
      <c r="AA25" s="32">
        <v>472</v>
      </c>
      <c r="AB25" s="24">
        <v>521</v>
      </c>
      <c r="AC25" s="44">
        <v>972</v>
      </c>
      <c r="AD25" s="33">
        <v>14501</v>
      </c>
      <c r="AE25" s="32">
        <v>288</v>
      </c>
      <c r="AF25" s="24">
        <v>363</v>
      </c>
      <c r="AG25" s="44">
        <v>641</v>
      </c>
      <c r="AH25" s="33">
        <v>7795</v>
      </c>
      <c r="AI25" s="32">
        <v>48</v>
      </c>
      <c r="AJ25" s="24">
        <v>250</v>
      </c>
      <c r="AK25" s="44">
        <v>292</v>
      </c>
      <c r="AL25" s="33">
        <v>2396</v>
      </c>
      <c r="AM25" s="32">
        <v>194</v>
      </c>
      <c r="AN25" s="24">
        <v>290</v>
      </c>
      <c r="AO25" s="44">
        <v>518</v>
      </c>
      <c r="AP25" s="33">
        <v>8942</v>
      </c>
      <c r="AQ25" s="24">
        <v>634</v>
      </c>
      <c r="AR25" s="24">
        <v>178</v>
      </c>
      <c r="AS25" s="24">
        <v>832</v>
      </c>
      <c r="AT25" s="24">
        <v>8785</v>
      </c>
      <c r="AU25" s="32">
        <v>206</v>
      </c>
      <c r="AV25" s="24">
        <v>202</v>
      </c>
      <c r="AW25" s="44">
        <v>410</v>
      </c>
      <c r="AX25" s="33">
        <v>10156</v>
      </c>
      <c r="AY25" s="32">
        <v>16</v>
      </c>
      <c r="AZ25" s="24">
        <v>117</v>
      </c>
      <c r="BA25" s="44">
        <v>130</v>
      </c>
      <c r="BB25" s="33">
        <v>1838</v>
      </c>
      <c r="BC25" s="32">
        <v>230</v>
      </c>
      <c r="BD25" s="24">
        <v>358</v>
      </c>
      <c r="BE25" s="44">
        <v>597</v>
      </c>
      <c r="BF25" s="33">
        <v>9238</v>
      </c>
      <c r="BG25" s="32">
        <v>1023</v>
      </c>
      <c r="BH25" s="24">
        <v>508</v>
      </c>
      <c r="BI25" s="44">
        <v>1541</v>
      </c>
      <c r="BJ25" s="33">
        <v>28006</v>
      </c>
      <c r="BK25" s="32">
        <v>13</v>
      </c>
      <c r="BL25" s="24">
        <v>1</v>
      </c>
      <c r="BM25" s="44">
        <v>13</v>
      </c>
      <c r="BN25" s="33">
        <v>162</v>
      </c>
      <c r="BO25" s="32">
        <v>0</v>
      </c>
      <c r="BP25" s="24">
        <v>63</v>
      </c>
      <c r="BQ25" s="44">
        <v>63</v>
      </c>
      <c r="BR25" s="33">
        <v>407</v>
      </c>
      <c r="BS25" s="32">
        <v>301</v>
      </c>
      <c r="BT25" s="24">
        <v>1212</v>
      </c>
      <c r="BU25" s="44">
        <v>1499</v>
      </c>
      <c r="BV25" s="33">
        <v>8696</v>
      </c>
      <c r="BW25" s="32">
        <v>79</v>
      </c>
      <c r="BX25" s="24">
        <v>105</v>
      </c>
      <c r="BY25" s="44">
        <v>201</v>
      </c>
      <c r="BZ25" s="33">
        <v>5644</v>
      </c>
      <c r="CA25" s="32">
        <v>212</v>
      </c>
      <c r="CB25" s="24">
        <v>198</v>
      </c>
      <c r="CC25" s="44">
        <v>394</v>
      </c>
      <c r="CD25" s="33">
        <v>6726</v>
      </c>
      <c r="CE25" s="32">
        <v>304</v>
      </c>
      <c r="CF25" s="24">
        <v>903</v>
      </c>
      <c r="CG25" s="44">
        <v>1240</v>
      </c>
      <c r="CH25" s="33">
        <v>22949</v>
      </c>
      <c r="CI25" s="32">
        <v>365</v>
      </c>
      <c r="CJ25" s="24">
        <v>350</v>
      </c>
      <c r="CK25" s="44">
        <v>709</v>
      </c>
      <c r="CL25" s="33">
        <v>8180</v>
      </c>
      <c r="CM25" s="32">
        <v>394</v>
      </c>
      <c r="CN25" s="24">
        <v>251</v>
      </c>
      <c r="CO25" s="44">
        <v>628</v>
      </c>
      <c r="CP25" s="33">
        <v>8430</v>
      </c>
      <c r="CQ25" s="32">
        <v>0</v>
      </c>
      <c r="CR25" s="12">
        <v>46</v>
      </c>
      <c r="CS25" s="44">
        <v>46</v>
      </c>
      <c r="CT25" s="33">
        <v>2390</v>
      </c>
      <c r="CU25" s="32">
        <v>266</v>
      </c>
      <c r="CV25" s="24">
        <v>196</v>
      </c>
      <c r="CW25" s="44">
        <v>460</v>
      </c>
      <c r="CX25" s="33">
        <v>3971</v>
      </c>
      <c r="CY25" s="32">
        <v>369</v>
      </c>
      <c r="CZ25" s="24">
        <v>217</v>
      </c>
      <c r="DA25" s="44">
        <v>574</v>
      </c>
      <c r="DB25" s="33">
        <v>7802</v>
      </c>
      <c r="DC25" s="32">
        <v>0</v>
      </c>
      <c r="DD25" s="24">
        <v>17</v>
      </c>
      <c r="DE25" s="44">
        <v>18</v>
      </c>
      <c r="DF25" s="33">
        <v>787</v>
      </c>
      <c r="DG25" s="32">
        <v>1213</v>
      </c>
      <c r="DH25" s="24">
        <v>4302</v>
      </c>
      <c r="DI25" s="44">
        <v>5406</v>
      </c>
      <c r="DJ25" s="33">
        <v>36393</v>
      </c>
      <c r="DK25" s="32">
        <v>158</v>
      </c>
      <c r="DL25" s="24">
        <v>94</v>
      </c>
      <c r="DM25" s="44">
        <v>268</v>
      </c>
      <c r="DN25" s="33">
        <v>4175</v>
      </c>
      <c r="DO25" s="32">
        <v>385</v>
      </c>
      <c r="DP25" s="24">
        <v>441</v>
      </c>
      <c r="DQ25" s="44">
        <v>830</v>
      </c>
      <c r="DR25" s="33">
        <v>10831</v>
      </c>
      <c r="DS25" s="32">
        <v>907</v>
      </c>
      <c r="DT25" s="24">
        <v>1738</v>
      </c>
      <c r="DU25" s="44">
        <v>2508</v>
      </c>
      <c r="DV25" s="33">
        <v>52633</v>
      </c>
      <c r="DW25" s="32">
        <v>0</v>
      </c>
      <c r="DX25" s="24">
        <v>8</v>
      </c>
      <c r="DY25" s="44">
        <v>8</v>
      </c>
      <c r="DZ25" s="33">
        <v>150</v>
      </c>
      <c r="EA25" s="32">
        <v>4</v>
      </c>
      <c r="EB25" s="24">
        <v>23</v>
      </c>
      <c r="EC25" s="44">
        <v>26</v>
      </c>
      <c r="ED25" s="33">
        <v>278</v>
      </c>
      <c r="EE25" s="49">
        <v>16950</v>
      </c>
      <c r="EF25" s="50">
        <v>22071</v>
      </c>
      <c r="EG25" s="44">
        <v>38571</v>
      </c>
      <c r="EH25" s="51">
        <v>531218</v>
      </c>
      <c r="EJ25" s="53"/>
      <c r="EK25" s="53"/>
      <c r="EL25" s="53"/>
    </row>
    <row r="26" spans="1:142" ht="17.25" thickBot="1" x14ac:dyDescent="0.35">
      <c r="A26" s="35"/>
      <c r="B26" s="452">
        <v>2016</v>
      </c>
      <c r="C26" s="457">
        <v>0</v>
      </c>
      <c r="D26" s="458">
        <v>0</v>
      </c>
      <c r="E26" s="453">
        <v>0</v>
      </c>
      <c r="F26" s="459">
        <v>360</v>
      </c>
      <c r="G26" s="460">
        <v>2771</v>
      </c>
      <c r="H26" s="461">
        <v>4443</v>
      </c>
      <c r="I26" s="453">
        <v>6999</v>
      </c>
      <c r="J26" s="459">
        <v>75875</v>
      </c>
      <c r="K26" s="460">
        <v>32</v>
      </c>
      <c r="L26" s="461">
        <v>92</v>
      </c>
      <c r="M26" s="453">
        <v>123</v>
      </c>
      <c r="N26" s="459">
        <v>2838</v>
      </c>
      <c r="O26" s="54">
        <v>1060</v>
      </c>
      <c r="P26" s="55">
        <v>1087</v>
      </c>
      <c r="Q26" s="453">
        <v>2081</v>
      </c>
      <c r="R26" s="56">
        <v>23099</v>
      </c>
      <c r="S26" s="54">
        <v>4370</v>
      </c>
      <c r="T26" s="55">
        <v>2723</v>
      </c>
      <c r="U26" s="453">
        <v>7120</v>
      </c>
      <c r="V26" s="56">
        <v>143949</v>
      </c>
      <c r="W26" s="54">
        <v>1142</v>
      </c>
      <c r="X26" s="55">
        <v>1146</v>
      </c>
      <c r="Y26" s="453">
        <v>2328</v>
      </c>
      <c r="Z26" s="56">
        <v>21588</v>
      </c>
      <c r="AA26" s="54">
        <v>491</v>
      </c>
      <c r="AB26" s="55">
        <v>541</v>
      </c>
      <c r="AC26" s="453">
        <v>1010</v>
      </c>
      <c r="AD26" s="56">
        <v>14306</v>
      </c>
      <c r="AE26" s="54">
        <v>296</v>
      </c>
      <c r="AF26" s="55">
        <v>351</v>
      </c>
      <c r="AG26" s="453">
        <v>642</v>
      </c>
      <c r="AH26" s="56">
        <v>7933</v>
      </c>
      <c r="AI26" s="54">
        <v>60</v>
      </c>
      <c r="AJ26" s="55">
        <v>290</v>
      </c>
      <c r="AK26" s="453">
        <v>345</v>
      </c>
      <c r="AL26" s="56">
        <v>2511</v>
      </c>
      <c r="AM26" s="54">
        <v>81</v>
      </c>
      <c r="AN26" s="55">
        <v>250</v>
      </c>
      <c r="AO26" s="453">
        <v>327</v>
      </c>
      <c r="AP26" s="56">
        <v>8375</v>
      </c>
      <c r="AQ26" s="55">
        <v>717</v>
      </c>
      <c r="AR26" s="55">
        <v>180</v>
      </c>
      <c r="AS26" s="55">
        <v>927</v>
      </c>
      <c r="AT26" s="55">
        <v>9000</v>
      </c>
      <c r="AU26" s="54">
        <v>133</v>
      </c>
      <c r="AV26" s="55">
        <v>204</v>
      </c>
      <c r="AW26" s="453">
        <v>320</v>
      </c>
      <c r="AX26" s="56">
        <v>10287</v>
      </c>
      <c r="AY26" s="54">
        <v>19</v>
      </c>
      <c r="AZ26" s="55">
        <v>118</v>
      </c>
      <c r="BA26" s="453">
        <v>135</v>
      </c>
      <c r="BB26" s="56">
        <v>1869</v>
      </c>
      <c r="BC26" s="54">
        <v>258</v>
      </c>
      <c r="BD26" s="55">
        <v>334</v>
      </c>
      <c r="BE26" s="453">
        <v>615</v>
      </c>
      <c r="BF26" s="56">
        <v>9455</v>
      </c>
      <c r="BG26" s="54">
        <v>1141</v>
      </c>
      <c r="BH26" s="55">
        <v>554</v>
      </c>
      <c r="BI26" s="453">
        <v>1711</v>
      </c>
      <c r="BJ26" s="56">
        <v>28750</v>
      </c>
      <c r="BK26" s="54">
        <v>14</v>
      </c>
      <c r="BL26" s="55">
        <v>1</v>
      </c>
      <c r="BM26" s="453">
        <v>14</v>
      </c>
      <c r="BN26" s="56">
        <v>164</v>
      </c>
      <c r="BO26" s="54">
        <v>0</v>
      </c>
      <c r="BP26" s="55">
        <v>57</v>
      </c>
      <c r="BQ26" s="453">
        <v>57</v>
      </c>
      <c r="BR26" s="56">
        <v>405</v>
      </c>
      <c r="BS26" s="54">
        <v>333</v>
      </c>
      <c r="BT26" s="55">
        <v>1212</v>
      </c>
      <c r="BU26" s="453">
        <v>1547</v>
      </c>
      <c r="BV26" s="56">
        <v>8796</v>
      </c>
      <c r="BW26" s="54">
        <v>47</v>
      </c>
      <c r="BX26" s="55">
        <v>97</v>
      </c>
      <c r="BY26" s="453">
        <v>149</v>
      </c>
      <c r="BZ26" s="56">
        <v>5507</v>
      </c>
      <c r="CA26" s="54">
        <v>193</v>
      </c>
      <c r="CB26" s="55">
        <v>212</v>
      </c>
      <c r="CC26" s="453">
        <v>382</v>
      </c>
      <c r="CD26" s="56">
        <v>6791</v>
      </c>
      <c r="CE26" s="54">
        <v>300</v>
      </c>
      <c r="CF26" s="55">
        <v>846</v>
      </c>
      <c r="CG26" s="453">
        <v>1184</v>
      </c>
      <c r="CH26" s="56">
        <v>21445</v>
      </c>
      <c r="CI26" s="54">
        <v>340</v>
      </c>
      <c r="CJ26" s="55">
        <v>333</v>
      </c>
      <c r="CK26" s="453">
        <v>665</v>
      </c>
      <c r="CL26" s="56">
        <v>8245</v>
      </c>
      <c r="CM26" s="54">
        <v>470</v>
      </c>
      <c r="CN26" s="55">
        <v>247</v>
      </c>
      <c r="CO26" s="453">
        <v>713</v>
      </c>
      <c r="CP26" s="56">
        <v>8710</v>
      </c>
      <c r="CQ26" s="54">
        <v>0</v>
      </c>
      <c r="CR26" s="57">
        <v>44</v>
      </c>
      <c r="CS26" s="453">
        <v>44</v>
      </c>
      <c r="CT26" s="56">
        <v>2243</v>
      </c>
      <c r="CU26" s="54">
        <v>289</v>
      </c>
      <c r="CV26" s="55">
        <v>212</v>
      </c>
      <c r="CW26" s="453">
        <v>499</v>
      </c>
      <c r="CX26" s="56">
        <v>4078</v>
      </c>
      <c r="CY26" s="54">
        <v>501</v>
      </c>
      <c r="CZ26" s="55">
        <v>233</v>
      </c>
      <c r="DA26" s="453">
        <v>736</v>
      </c>
      <c r="DB26" s="56">
        <v>8153</v>
      </c>
      <c r="DC26" s="54">
        <v>0</v>
      </c>
      <c r="DD26" s="55">
        <v>28</v>
      </c>
      <c r="DE26" s="453">
        <v>30</v>
      </c>
      <c r="DF26" s="56">
        <v>815</v>
      </c>
      <c r="DG26" s="54">
        <v>1188</v>
      </c>
      <c r="DH26" s="55">
        <v>4312</v>
      </c>
      <c r="DI26" s="453">
        <v>5378</v>
      </c>
      <c r="DJ26" s="56">
        <v>36519</v>
      </c>
      <c r="DK26" s="54">
        <v>126</v>
      </c>
      <c r="DL26" s="55">
        <v>92</v>
      </c>
      <c r="DM26" s="453">
        <v>227</v>
      </c>
      <c r="DN26" s="56">
        <v>4182</v>
      </c>
      <c r="DO26" s="54">
        <v>462</v>
      </c>
      <c r="DP26" s="55">
        <v>455</v>
      </c>
      <c r="DQ26" s="453">
        <v>941</v>
      </c>
      <c r="DR26" s="56">
        <v>11096</v>
      </c>
      <c r="DS26" s="54">
        <v>1125</v>
      </c>
      <c r="DT26" s="55">
        <v>1869</v>
      </c>
      <c r="DU26" s="453">
        <v>2891</v>
      </c>
      <c r="DV26" s="56">
        <v>54048</v>
      </c>
      <c r="DW26" s="54">
        <v>0</v>
      </c>
      <c r="DX26" s="55">
        <v>8</v>
      </c>
      <c r="DY26" s="453">
        <v>8</v>
      </c>
      <c r="DZ26" s="56">
        <v>149</v>
      </c>
      <c r="EA26" s="54">
        <v>4</v>
      </c>
      <c r="EB26" s="55">
        <v>21</v>
      </c>
      <c r="EC26" s="453">
        <v>25</v>
      </c>
      <c r="ED26" s="56">
        <v>279</v>
      </c>
      <c r="EE26" s="454">
        <v>17963</v>
      </c>
      <c r="EF26" s="455">
        <v>22592</v>
      </c>
      <c r="EG26" s="453">
        <v>40173</v>
      </c>
      <c r="EH26" s="456">
        <v>541820</v>
      </c>
      <c r="EJ26" s="53"/>
      <c r="EK26" s="53"/>
      <c r="EL26" s="53"/>
    </row>
    <row r="27" spans="1:142" ht="16.5" x14ac:dyDescent="0.3">
      <c r="B27" s="18" t="s">
        <v>967</v>
      </c>
      <c r="CH27" s="58"/>
      <c r="EH27" s="35"/>
    </row>
    <row r="28" spans="1:142" ht="16.5" x14ac:dyDescent="0.3">
      <c r="B28" s="18" t="s">
        <v>995</v>
      </c>
      <c r="CH28" s="58"/>
      <c r="EH28" s="35"/>
    </row>
    <row r="29" spans="1:142" ht="16.5" x14ac:dyDescent="0.3">
      <c r="B29" s="18" t="s">
        <v>964</v>
      </c>
      <c r="CH29" s="58"/>
      <c r="EH29" s="35"/>
    </row>
    <row r="30" spans="1:142" ht="14.25" x14ac:dyDescent="0.3">
      <c r="B30" s="18" t="s">
        <v>964</v>
      </c>
      <c r="CH30" s="58"/>
    </row>
    <row r="31" spans="1:142" ht="15" x14ac:dyDescent="0.25">
      <c r="B31" s="701" t="str">
        <f>+'PIB construcción 1'!B191</f>
        <v>Consultado por última vez el 23 de julio de 2021</v>
      </c>
    </row>
  </sheetData>
  <mergeCells count="35">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 ref="CQ8:CT8"/>
    <mergeCell ref="AY8:BB8"/>
    <mergeCell ref="BC8:BF8"/>
    <mergeCell ref="BG8:BJ8"/>
    <mergeCell ref="BK8:BN8"/>
    <mergeCell ref="BO8:BR8"/>
    <mergeCell ref="BS8:BV8"/>
    <mergeCell ref="AU8:AX8"/>
    <mergeCell ref="C8:F8"/>
    <mergeCell ref="G8:J8"/>
    <mergeCell ref="K8:N8"/>
    <mergeCell ref="O8:R8"/>
    <mergeCell ref="S8:V8"/>
    <mergeCell ref="W8:Z8"/>
    <mergeCell ref="AA8:AD8"/>
    <mergeCell ref="AE8:AH8"/>
    <mergeCell ref="AI8:AL8"/>
    <mergeCell ref="AM8:AP8"/>
    <mergeCell ref="AQ8:AT8"/>
  </mergeCells>
  <hyperlinks>
    <hyperlink ref="B2" location="CONTENIDO!A1" display="INDIC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290"/>
  <sheetViews>
    <sheetView zoomScaleNormal="100" workbookViewId="0">
      <pane xSplit="2" ySplit="6" topLeftCell="C266" activePane="bottomRight" state="frozenSplit"/>
      <selection activeCell="G424" sqref="G424"/>
      <selection pane="topRight" activeCell="G424" sqref="G424"/>
      <selection pane="bottomLeft" activeCell="G424" sqref="G424"/>
      <selection pane="bottomRight" activeCell="C284" sqref="C284:P288"/>
    </sheetView>
  </sheetViews>
  <sheetFormatPr baseColWidth="10" defaultRowHeight="13.5" x14ac:dyDescent="0.25"/>
  <cols>
    <col min="1" max="1" width="5.85546875" style="133" customWidth="1"/>
    <col min="2" max="2" width="10" style="133" bestFit="1" customWidth="1"/>
    <col min="3" max="3" width="12.85546875" style="133" bestFit="1" customWidth="1"/>
    <col min="4" max="4" width="11.5703125" style="133" bestFit="1" customWidth="1"/>
    <col min="5" max="5" width="9.140625" style="133" customWidth="1"/>
    <col min="6" max="6" width="9.5703125" style="133" bestFit="1" customWidth="1"/>
    <col min="7" max="7" width="11.28515625" style="133" bestFit="1" customWidth="1"/>
    <col min="8" max="8" width="9.28515625" style="133" bestFit="1" customWidth="1"/>
    <col min="9" max="9" width="10.5703125" style="133" bestFit="1" customWidth="1"/>
    <col min="10" max="10" width="9.5703125" style="133" bestFit="1" customWidth="1"/>
    <col min="11" max="11" width="10.28515625" style="133" bestFit="1" customWidth="1"/>
    <col min="12" max="12" width="9.5703125" style="133" bestFit="1" customWidth="1"/>
    <col min="13" max="13" width="9.28515625" style="133" bestFit="1" customWidth="1"/>
    <col min="14" max="14" width="9.5703125" style="133" bestFit="1" customWidth="1"/>
    <col min="15" max="15" width="7.7109375" style="133" bestFit="1" customWidth="1"/>
    <col min="16" max="16" width="10.28515625" style="133" bestFit="1" customWidth="1"/>
    <col min="17" max="35" width="11.42578125" style="133" customWidth="1"/>
    <col min="36" max="16384" width="11.42578125" style="133"/>
  </cols>
  <sheetData>
    <row r="1" spans="2:17" s="670" customFormat="1" ht="15.75" thickBot="1" x14ac:dyDescent="0.3"/>
    <row r="2" spans="2:17" ht="15" x14ac:dyDescent="0.25">
      <c r="B2" s="881" t="s">
        <v>1029</v>
      </c>
    </row>
    <row r="3" spans="2:17" x14ac:dyDescent="0.25">
      <c r="B3" s="882" t="s">
        <v>1025</v>
      </c>
    </row>
    <row r="4" spans="2:17" ht="14.25" thickBot="1" x14ac:dyDescent="0.3">
      <c r="B4" s="883"/>
    </row>
    <row r="5" spans="2:17" s="134" customFormat="1" ht="12.75" customHeight="1" thickBot="1" x14ac:dyDescent="0.25">
      <c r="B5" s="1097"/>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35"/>
    </row>
    <row r="6" spans="2:17" s="134" customFormat="1" thickBot="1" x14ac:dyDescent="0.25">
      <c r="B6" s="1097"/>
      <c r="C6" s="1104"/>
      <c r="D6" s="907" t="s">
        <v>21</v>
      </c>
      <c r="E6" s="907" t="s">
        <v>22</v>
      </c>
      <c r="F6" s="1100"/>
      <c r="G6" s="1100"/>
      <c r="H6" s="1100"/>
      <c r="I6" s="1100"/>
      <c r="J6" s="1100"/>
      <c r="K6" s="1100"/>
      <c r="L6" s="1100"/>
      <c r="M6" s="1101"/>
      <c r="N6" s="1100"/>
      <c r="O6" s="1100"/>
      <c r="P6" s="1101"/>
      <c r="Q6" s="135"/>
    </row>
    <row r="7" spans="2:17" x14ac:dyDescent="0.25">
      <c r="B7" s="139">
        <v>35796</v>
      </c>
      <c r="C7" s="125">
        <v>207118</v>
      </c>
      <c r="D7" s="125">
        <v>67722</v>
      </c>
      <c r="E7" s="125">
        <v>94566</v>
      </c>
      <c r="F7" s="125">
        <v>9027</v>
      </c>
      <c r="G7" s="125">
        <v>10104</v>
      </c>
      <c r="H7" s="125">
        <v>0</v>
      </c>
      <c r="I7" s="125">
        <v>23479</v>
      </c>
      <c r="J7" s="125">
        <v>0</v>
      </c>
      <c r="K7" s="125">
        <v>0</v>
      </c>
      <c r="L7" s="125">
        <v>0</v>
      </c>
      <c r="M7" s="125">
        <v>1149</v>
      </c>
      <c r="N7" s="125">
        <v>923</v>
      </c>
      <c r="O7" s="125">
        <v>0</v>
      </c>
      <c r="P7" s="48">
        <v>148</v>
      </c>
      <c r="Q7" s="151"/>
    </row>
    <row r="8" spans="2:17" x14ac:dyDescent="0.25">
      <c r="B8" s="139">
        <v>35827</v>
      </c>
      <c r="C8" s="704">
        <v>211309</v>
      </c>
      <c r="D8" s="704">
        <v>811</v>
      </c>
      <c r="E8" s="704">
        <v>158095</v>
      </c>
      <c r="F8" s="704">
        <v>8237</v>
      </c>
      <c r="G8" s="704">
        <v>9708</v>
      </c>
      <c r="H8" s="704">
        <v>1633</v>
      </c>
      <c r="I8" s="704">
        <v>27221</v>
      </c>
      <c r="J8" s="704">
        <v>0</v>
      </c>
      <c r="K8" s="704">
        <v>3555</v>
      </c>
      <c r="L8" s="704">
        <v>0</v>
      </c>
      <c r="M8" s="704">
        <v>0</v>
      </c>
      <c r="N8" s="704">
        <v>0</v>
      </c>
      <c r="O8" s="704">
        <v>1253</v>
      </c>
      <c r="P8" s="33">
        <v>796</v>
      </c>
    </row>
    <row r="9" spans="2:17" x14ac:dyDescent="0.25">
      <c r="B9" s="139">
        <v>35855</v>
      </c>
      <c r="C9" s="704">
        <v>339999</v>
      </c>
      <c r="D9" s="704">
        <v>5744</v>
      </c>
      <c r="E9" s="704">
        <v>263736</v>
      </c>
      <c r="F9" s="704">
        <v>19382</v>
      </c>
      <c r="G9" s="704">
        <v>9324</v>
      </c>
      <c r="H9" s="704">
        <v>4942</v>
      </c>
      <c r="I9" s="704">
        <v>28710</v>
      </c>
      <c r="J9" s="704">
        <v>0</v>
      </c>
      <c r="K9" s="704">
        <v>0</v>
      </c>
      <c r="L9" s="704">
        <v>867</v>
      </c>
      <c r="M9" s="704">
        <v>523</v>
      </c>
      <c r="N9" s="704">
        <v>0</v>
      </c>
      <c r="O9" s="704">
        <v>507</v>
      </c>
      <c r="P9" s="33">
        <v>6264</v>
      </c>
    </row>
    <row r="10" spans="2:17" x14ac:dyDescent="0.25">
      <c r="B10" s="139">
        <v>35886</v>
      </c>
      <c r="C10" s="704">
        <v>176153</v>
      </c>
      <c r="D10" s="704">
        <v>51638</v>
      </c>
      <c r="E10" s="704">
        <v>81308</v>
      </c>
      <c r="F10" s="704">
        <v>2619</v>
      </c>
      <c r="G10" s="704">
        <v>2508</v>
      </c>
      <c r="H10" s="704">
        <v>0</v>
      </c>
      <c r="I10" s="704">
        <v>9289</v>
      </c>
      <c r="J10" s="704">
        <v>0</v>
      </c>
      <c r="K10" s="704">
        <v>10421</v>
      </c>
      <c r="L10" s="704">
        <v>15662</v>
      </c>
      <c r="M10" s="704">
        <v>2112</v>
      </c>
      <c r="N10" s="704">
        <v>0</v>
      </c>
      <c r="O10" s="704">
        <v>596</v>
      </c>
      <c r="P10" s="33">
        <v>0</v>
      </c>
    </row>
    <row r="11" spans="2:17" x14ac:dyDescent="0.25">
      <c r="B11" s="139">
        <v>35916</v>
      </c>
      <c r="C11" s="704">
        <v>309522</v>
      </c>
      <c r="D11" s="704">
        <v>110915</v>
      </c>
      <c r="E11" s="704">
        <v>130945</v>
      </c>
      <c r="F11" s="704">
        <v>15118</v>
      </c>
      <c r="G11" s="704">
        <v>5604</v>
      </c>
      <c r="H11" s="704">
        <v>1240</v>
      </c>
      <c r="I11" s="704">
        <v>12954</v>
      </c>
      <c r="J11" s="704">
        <v>0</v>
      </c>
      <c r="K11" s="704">
        <v>1614</v>
      </c>
      <c r="L11" s="704">
        <v>3180</v>
      </c>
      <c r="M11" s="704">
        <v>9923</v>
      </c>
      <c r="N11" s="704">
        <v>2132</v>
      </c>
      <c r="O11" s="704">
        <v>15897</v>
      </c>
      <c r="P11" s="33">
        <v>0</v>
      </c>
    </row>
    <row r="12" spans="2:17" x14ac:dyDescent="0.25">
      <c r="B12" s="139">
        <v>35947</v>
      </c>
      <c r="C12" s="704">
        <v>201570</v>
      </c>
      <c r="D12" s="704">
        <v>87842</v>
      </c>
      <c r="E12" s="704">
        <v>53852</v>
      </c>
      <c r="F12" s="704">
        <v>4277</v>
      </c>
      <c r="G12" s="704">
        <v>4805</v>
      </c>
      <c r="H12" s="704">
        <v>22692</v>
      </c>
      <c r="I12" s="704">
        <v>25889</v>
      </c>
      <c r="J12" s="704">
        <v>0</v>
      </c>
      <c r="K12" s="704">
        <v>2195</v>
      </c>
      <c r="L12" s="704">
        <v>18</v>
      </c>
      <c r="M12" s="704">
        <v>0</v>
      </c>
      <c r="N12" s="704">
        <v>0</v>
      </c>
      <c r="O12" s="704">
        <v>0</v>
      </c>
      <c r="P12" s="33">
        <v>0</v>
      </c>
    </row>
    <row r="13" spans="2:17" x14ac:dyDescent="0.25">
      <c r="B13" s="139">
        <v>35977</v>
      </c>
      <c r="C13" s="704">
        <v>204125</v>
      </c>
      <c r="D13" s="704">
        <v>19538</v>
      </c>
      <c r="E13" s="704">
        <v>116446</v>
      </c>
      <c r="F13" s="704">
        <v>9888</v>
      </c>
      <c r="G13" s="704">
        <v>4997</v>
      </c>
      <c r="H13" s="704">
        <v>618</v>
      </c>
      <c r="I13" s="704">
        <v>31439</v>
      </c>
      <c r="J13" s="704">
        <v>0</v>
      </c>
      <c r="K13" s="704">
        <v>17832</v>
      </c>
      <c r="L13" s="704">
        <v>2306</v>
      </c>
      <c r="M13" s="704">
        <v>792</v>
      </c>
      <c r="N13" s="704">
        <v>0</v>
      </c>
      <c r="O13" s="704">
        <v>269</v>
      </c>
      <c r="P13" s="33">
        <v>0</v>
      </c>
    </row>
    <row r="14" spans="2:17" x14ac:dyDescent="0.25">
      <c r="B14" s="139">
        <v>36008</v>
      </c>
      <c r="C14" s="704">
        <v>230834</v>
      </c>
      <c r="D14" s="704">
        <v>73386</v>
      </c>
      <c r="E14" s="704">
        <v>90399</v>
      </c>
      <c r="F14" s="704">
        <v>6727</v>
      </c>
      <c r="G14" s="704">
        <v>3970</v>
      </c>
      <c r="H14" s="704">
        <v>0</v>
      </c>
      <c r="I14" s="704">
        <v>19788</v>
      </c>
      <c r="J14" s="704">
        <v>0</v>
      </c>
      <c r="K14" s="704">
        <v>13340</v>
      </c>
      <c r="L14" s="704">
        <v>11954</v>
      </c>
      <c r="M14" s="704">
        <v>0</v>
      </c>
      <c r="N14" s="704">
        <v>1620</v>
      </c>
      <c r="O14" s="704">
        <v>6794</v>
      </c>
      <c r="P14" s="33">
        <v>2856</v>
      </c>
    </row>
    <row r="15" spans="2:17" x14ac:dyDescent="0.25">
      <c r="B15" s="139">
        <v>36039</v>
      </c>
      <c r="C15" s="704">
        <v>220625</v>
      </c>
      <c r="D15" s="704">
        <v>32349</v>
      </c>
      <c r="E15" s="704">
        <v>122550</v>
      </c>
      <c r="F15" s="704">
        <v>5823</v>
      </c>
      <c r="G15" s="704">
        <v>2745</v>
      </c>
      <c r="H15" s="704">
        <v>0</v>
      </c>
      <c r="I15" s="704">
        <v>9850</v>
      </c>
      <c r="J15" s="704">
        <v>0</v>
      </c>
      <c r="K15" s="704">
        <v>44428</v>
      </c>
      <c r="L15" s="704">
        <v>0</v>
      </c>
      <c r="M15" s="704">
        <v>0</v>
      </c>
      <c r="N15" s="704">
        <v>1965</v>
      </c>
      <c r="O15" s="704">
        <v>297</v>
      </c>
      <c r="P15" s="33">
        <v>618</v>
      </c>
    </row>
    <row r="16" spans="2:17" x14ac:dyDescent="0.25">
      <c r="B16" s="139">
        <v>36069</v>
      </c>
      <c r="C16" s="704">
        <v>104090</v>
      </c>
      <c r="D16" s="704">
        <v>4575</v>
      </c>
      <c r="E16" s="704">
        <v>47891</v>
      </c>
      <c r="F16" s="704">
        <v>3646</v>
      </c>
      <c r="G16" s="704">
        <v>16188</v>
      </c>
      <c r="H16" s="704">
        <v>122</v>
      </c>
      <c r="I16" s="704">
        <v>16301</v>
      </c>
      <c r="J16" s="704">
        <v>0</v>
      </c>
      <c r="K16" s="704">
        <v>865</v>
      </c>
      <c r="L16" s="704">
        <v>13950</v>
      </c>
      <c r="M16" s="704">
        <v>0</v>
      </c>
      <c r="N16" s="704">
        <v>552</v>
      </c>
      <c r="O16" s="704">
        <v>0</v>
      </c>
      <c r="P16" s="33">
        <v>0</v>
      </c>
    </row>
    <row r="17" spans="2:16" x14ac:dyDescent="0.25">
      <c r="B17" s="139">
        <v>36100</v>
      </c>
      <c r="C17" s="704">
        <v>297994</v>
      </c>
      <c r="D17" s="704">
        <v>6061</v>
      </c>
      <c r="E17" s="704">
        <v>128568</v>
      </c>
      <c r="F17" s="704">
        <v>16149</v>
      </c>
      <c r="G17" s="704">
        <v>8054</v>
      </c>
      <c r="H17" s="704">
        <v>2097</v>
      </c>
      <c r="I17" s="704">
        <v>39682</v>
      </c>
      <c r="J17" s="704">
        <v>0</v>
      </c>
      <c r="K17" s="704">
        <v>0</v>
      </c>
      <c r="L17" s="704">
        <v>16446</v>
      </c>
      <c r="M17" s="704">
        <v>0</v>
      </c>
      <c r="N17" s="704">
        <v>490</v>
      </c>
      <c r="O17" s="704">
        <v>77831</v>
      </c>
      <c r="P17" s="33">
        <v>2616</v>
      </c>
    </row>
    <row r="18" spans="2:16" x14ac:dyDescent="0.25">
      <c r="B18" s="139">
        <v>36130</v>
      </c>
      <c r="C18" s="704">
        <v>230092</v>
      </c>
      <c r="D18" s="704">
        <v>30155</v>
      </c>
      <c r="E18" s="704">
        <v>94523</v>
      </c>
      <c r="F18" s="704">
        <v>13582</v>
      </c>
      <c r="G18" s="704">
        <v>7443</v>
      </c>
      <c r="H18" s="704">
        <v>332</v>
      </c>
      <c r="I18" s="704">
        <v>45959</v>
      </c>
      <c r="J18" s="704">
        <v>0</v>
      </c>
      <c r="K18" s="704">
        <v>25625</v>
      </c>
      <c r="L18" s="704">
        <v>800</v>
      </c>
      <c r="M18" s="704">
        <v>0</v>
      </c>
      <c r="N18" s="704">
        <v>0</v>
      </c>
      <c r="O18" s="704">
        <v>9302</v>
      </c>
      <c r="P18" s="33">
        <v>2371</v>
      </c>
    </row>
    <row r="19" spans="2:16" x14ac:dyDescent="0.25">
      <c r="B19" s="139">
        <v>36161</v>
      </c>
      <c r="C19" s="704">
        <v>175191</v>
      </c>
      <c r="D19" s="704">
        <v>65286</v>
      </c>
      <c r="E19" s="704">
        <v>48005</v>
      </c>
      <c r="F19" s="704">
        <v>16827</v>
      </c>
      <c r="G19" s="704">
        <v>2940</v>
      </c>
      <c r="H19" s="704">
        <v>2110</v>
      </c>
      <c r="I19" s="704">
        <v>27817</v>
      </c>
      <c r="J19" s="704">
        <v>0</v>
      </c>
      <c r="K19" s="704">
        <v>563</v>
      </c>
      <c r="L19" s="704">
        <v>751</v>
      </c>
      <c r="M19" s="704">
        <v>0</v>
      </c>
      <c r="N19" s="704">
        <v>0</v>
      </c>
      <c r="O19" s="704">
        <v>10572</v>
      </c>
      <c r="P19" s="33">
        <v>320</v>
      </c>
    </row>
    <row r="20" spans="2:16" x14ac:dyDescent="0.25">
      <c r="B20" s="139">
        <v>36192</v>
      </c>
      <c r="C20" s="704">
        <v>155529</v>
      </c>
      <c r="D20" s="704">
        <v>31657</v>
      </c>
      <c r="E20" s="704">
        <v>100388</v>
      </c>
      <c r="F20" s="704">
        <v>1877</v>
      </c>
      <c r="G20" s="704">
        <v>3008</v>
      </c>
      <c r="H20" s="704">
        <v>0</v>
      </c>
      <c r="I20" s="704">
        <v>12054</v>
      </c>
      <c r="J20" s="704">
        <v>0</v>
      </c>
      <c r="K20" s="704">
        <v>2741</v>
      </c>
      <c r="L20" s="704">
        <v>0</v>
      </c>
      <c r="M20" s="704">
        <v>0</v>
      </c>
      <c r="N20" s="704">
        <v>0</v>
      </c>
      <c r="O20" s="704">
        <v>3766</v>
      </c>
      <c r="P20" s="33">
        <v>38</v>
      </c>
    </row>
    <row r="21" spans="2:16" x14ac:dyDescent="0.25">
      <c r="B21" s="139">
        <v>36220</v>
      </c>
      <c r="C21" s="704">
        <v>194727</v>
      </c>
      <c r="D21" s="704">
        <v>76339</v>
      </c>
      <c r="E21" s="704">
        <v>75649</v>
      </c>
      <c r="F21" s="704">
        <v>2694</v>
      </c>
      <c r="G21" s="704">
        <v>3754</v>
      </c>
      <c r="H21" s="704">
        <v>171</v>
      </c>
      <c r="I21" s="704">
        <v>11838</v>
      </c>
      <c r="J21" s="704">
        <v>89</v>
      </c>
      <c r="K21" s="704">
        <v>5174</v>
      </c>
      <c r="L21" s="704">
        <v>6268</v>
      </c>
      <c r="M21" s="704">
        <v>8003</v>
      </c>
      <c r="N21" s="704">
        <v>3699</v>
      </c>
      <c r="O21" s="704">
        <v>806</v>
      </c>
      <c r="P21" s="33">
        <v>243</v>
      </c>
    </row>
    <row r="22" spans="2:16" x14ac:dyDescent="0.25">
      <c r="B22" s="139">
        <v>36251</v>
      </c>
      <c r="C22" s="704">
        <v>175477</v>
      </c>
      <c r="D22" s="704">
        <v>44433</v>
      </c>
      <c r="E22" s="704">
        <v>59508</v>
      </c>
      <c r="F22" s="704">
        <v>9166</v>
      </c>
      <c r="G22" s="704">
        <v>1385</v>
      </c>
      <c r="H22" s="704">
        <v>0</v>
      </c>
      <c r="I22" s="704">
        <v>16262</v>
      </c>
      <c r="J22" s="704">
        <v>0</v>
      </c>
      <c r="K22" s="704">
        <v>27414</v>
      </c>
      <c r="L22" s="704">
        <v>9802</v>
      </c>
      <c r="M22" s="704">
        <v>3849</v>
      </c>
      <c r="N22" s="704">
        <v>2363</v>
      </c>
      <c r="O22" s="704">
        <v>920</v>
      </c>
      <c r="P22" s="33">
        <v>375</v>
      </c>
    </row>
    <row r="23" spans="2:16" x14ac:dyDescent="0.25">
      <c r="B23" s="139">
        <v>36281</v>
      </c>
      <c r="C23" s="704">
        <v>130040</v>
      </c>
      <c r="D23" s="704">
        <v>20679</v>
      </c>
      <c r="E23" s="704">
        <v>33088</v>
      </c>
      <c r="F23" s="704">
        <v>14485</v>
      </c>
      <c r="G23" s="704">
        <v>35505</v>
      </c>
      <c r="H23" s="704">
        <v>0</v>
      </c>
      <c r="I23" s="704">
        <v>24407</v>
      </c>
      <c r="J23" s="704">
        <v>0</v>
      </c>
      <c r="K23" s="704">
        <v>822</v>
      </c>
      <c r="L23" s="704">
        <v>404</v>
      </c>
      <c r="M23" s="704">
        <v>0</v>
      </c>
      <c r="N23" s="704">
        <v>0</v>
      </c>
      <c r="O23" s="704">
        <v>650</v>
      </c>
      <c r="P23" s="33">
        <v>0</v>
      </c>
    </row>
    <row r="24" spans="2:16" x14ac:dyDescent="0.25">
      <c r="B24" s="139">
        <v>36312</v>
      </c>
      <c r="C24" s="704">
        <v>131920</v>
      </c>
      <c r="D24" s="704">
        <v>27041</v>
      </c>
      <c r="E24" s="704">
        <v>66136</v>
      </c>
      <c r="F24" s="704">
        <v>10014</v>
      </c>
      <c r="G24" s="704">
        <v>2714</v>
      </c>
      <c r="H24" s="704">
        <v>1771</v>
      </c>
      <c r="I24" s="704">
        <v>11863</v>
      </c>
      <c r="J24" s="704">
        <v>0</v>
      </c>
      <c r="K24" s="704">
        <v>1620</v>
      </c>
      <c r="L24" s="704">
        <v>88</v>
      </c>
      <c r="M24" s="704">
        <v>778</v>
      </c>
      <c r="N24" s="704">
        <v>254</v>
      </c>
      <c r="O24" s="704">
        <v>3659</v>
      </c>
      <c r="P24" s="33">
        <v>5982</v>
      </c>
    </row>
    <row r="25" spans="2:16" x14ac:dyDescent="0.25">
      <c r="B25" s="139">
        <v>36342</v>
      </c>
      <c r="C25" s="704">
        <v>83166</v>
      </c>
      <c r="D25" s="704">
        <v>7143</v>
      </c>
      <c r="E25" s="704">
        <v>58883</v>
      </c>
      <c r="F25" s="704">
        <v>2643</v>
      </c>
      <c r="G25" s="704">
        <v>947</v>
      </c>
      <c r="H25" s="704">
        <v>530</v>
      </c>
      <c r="I25" s="704">
        <v>9338</v>
      </c>
      <c r="J25" s="704">
        <v>0</v>
      </c>
      <c r="K25" s="704">
        <v>216</v>
      </c>
      <c r="L25" s="704">
        <v>0</v>
      </c>
      <c r="M25" s="704">
        <v>0</v>
      </c>
      <c r="N25" s="704">
        <v>1656</v>
      </c>
      <c r="O25" s="704">
        <v>0</v>
      </c>
      <c r="P25" s="33">
        <v>1810</v>
      </c>
    </row>
    <row r="26" spans="2:16" x14ac:dyDescent="0.25">
      <c r="B26" s="139">
        <v>36373</v>
      </c>
      <c r="C26" s="704">
        <v>129177</v>
      </c>
      <c r="D26" s="704">
        <v>36351</v>
      </c>
      <c r="E26" s="704">
        <v>57137</v>
      </c>
      <c r="F26" s="704">
        <v>6037</v>
      </c>
      <c r="G26" s="704">
        <v>2148</v>
      </c>
      <c r="H26" s="704">
        <v>2243</v>
      </c>
      <c r="I26" s="704">
        <v>15463</v>
      </c>
      <c r="J26" s="704">
        <v>5621</v>
      </c>
      <c r="K26" s="704">
        <v>817</v>
      </c>
      <c r="L26" s="704">
        <v>411</v>
      </c>
      <c r="M26" s="704">
        <v>0</v>
      </c>
      <c r="N26" s="704">
        <v>24</v>
      </c>
      <c r="O26" s="704">
        <v>1327</v>
      </c>
      <c r="P26" s="33">
        <v>1598</v>
      </c>
    </row>
    <row r="27" spans="2:16" x14ac:dyDescent="0.25">
      <c r="B27" s="139">
        <v>36404</v>
      </c>
      <c r="C27" s="704">
        <v>223471</v>
      </c>
      <c r="D27" s="704">
        <v>83166</v>
      </c>
      <c r="E27" s="704">
        <v>55907</v>
      </c>
      <c r="F27" s="704">
        <v>1372</v>
      </c>
      <c r="G27" s="704">
        <v>1568</v>
      </c>
      <c r="H27" s="704">
        <v>36265</v>
      </c>
      <c r="I27" s="704">
        <v>36459</v>
      </c>
      <c r="J27" s="704">
        <v>0</v>
      </c>
      <c r="K27" s="704">
        <v>1825</v>
      </c>
      <c r="L27" s="704">
        <v>0</v>
      </c>
      <c r="M27" s="704">
        <v>6520</v>
      </c>
      <c r="N27" s="704">
        <v>0</v>
      </c>
      <c r="O27" s="704">
        <v>230</v>
      </c>
      <c r="P27" s="33">
        <v>159</v>
      </c>
    </row>
    <row r="28" spans="2:16" x14ac:dyDescent="0.25">
      <c r="B28" s="139">
        <v>36434</v>
      </c>
      <c r="C28" s="704">
        <v>177431</v>
      </c>
      <c r="D28" s="704">
        <v>107177</v>
      </c>
      <c r="E28" s="704">
        <v>19223</v>
      </c>
      <c r="F28" s="704">
        <v>9749</v>
      </c>
      <c r="G28" s="704">
        <v>2045</v>
      </c>
      <c r="H28" s="704">
        <v>1823</v>
      </c>
      <c r="I28" s="704">
        <v>24020</v>
      </c>
      <c r="J28" s="704">
        <v>0</v>
      </c>
      <c r="K28" s="704">
        <v>8050</v>
      </c>
      <c r="L28" s="704">
        <v>4629</v>
      </c>
      <c r="M28" s="704">
        <v>0</v>
      </c>
      <c r="N28" s="704">
        <v>0</v>
      </c>
      <c r="O28" s="704">
        <v>715</v>
      </c>
      <c r="P28" s="33">
        <v>0</v>
      </c>
    </row>
    <row r="29" spans="2:16" x14ac:dyDescent="0.25">
      <c r="B29" s="139">
        <v>36465</v>
      </c>
      <c r="C29" s="704">
        <v>84872</v>
      </c>
      <c r="D29" s="704">
        <v>14654</v>
      </c>
      <c r="E29" s="704">
        <v>51177</v>
      </c>
      <c r="F29" s="704">
        <v>995</v>
      </c>
      <c r="G29" s="704">
        <v>605</v>
      </c>
      <c r="H29" s="704">
        <v>3363</v>
      </c>
      <c r="I29" s="704">
        <v>9704</v>
      </c>
      <c r="J29" s="704">
        <v>0</v>
      </c>
      <c r="K29" s="704">
        <v>1526</v>
      </c>
      <c r="L29" s="704">
        <v>0</v>
      </c>
      <c r="M29" s="704">
        <v>0</v>
      </c>
      <c r="N29" s="704">
        <v>0</v>
      </c>
      <c r="O29" s="704">
        <v>452</v>
      </c>
      <c r="P29" s="33">
        <v>2396</v>
      </c>
    </row>
    <row r="30" spans="2:16" x14ac:dyDescent="0.25">
      <c r="B30" s="139">
        <v>36495</v>
      </c>
      <c r="C30" s="704">
        <v>126369</v>
      </c>
      <c r="D30" s="704">
        <v>17792</v>
      </c>
      <c r="E30" s="704">
        <v>30989</v>
      </c>
      <c r="F30" s="704">
        <v>6912</v>
      </c>
      <c r="G30" s="704">
        <v>553</v>
      </c>
      <c r="H30" s="704">
        <v>1712</v>
      </c>
      <c r="I30" s="704">
        <v>39723</v>
      </c>
      <c r="J30" s="704">
        <v>0</v>
      </c>
      <c r="K30" s="704">
        <v>18539</v>
      </c>
      <c r="L30" s="704">
        <v>0</v>
      </c>
      <c r="M30" s="704">
        <v>7538</v>
      </c>
      <c r="N30" s="704">
        <v>380</v>
      </c>
      <c r="O30" s="704">
        <v>1976</v>
      </c>
      <c r="P30" s="33">
        <v>255</v>
      </c>
    </row>
    <row r="31" spans="2:16" x14ac:dyDescent="0.25">
      <c r="B31" s="139">
        <v>36526</v>
      </c>
      <c r="C31" s="704">
        <v>120173</v>
      </c>
      <c r="D31" s="704">
        <v>25561</v>
      </c>
      <c r="E31" s="704">
        <v>27951</v>
      </c>
      <c r="F31" s="704">
        <v>1418</v>
      </c>
      <c r="G31" s="704">
        <v>2038</v>
      </c>
      <c r="H31" s="704">
        <v>4072</v>
      </c>
      <c r="I31" s="704">
        <v>46982</v>
      </c>
      <c r="J31" s="704">
        <v>556</v>
      </c>
      <c r="K31" s="704">
        <v>9865</v>
      </c>
      <c r="L31" s="704">
        <v>0</v>
      </c>
      <c r="M31" s="704">
        <v>0</v>
      </c>
      <c r="N31" s="704">
        <v>0</v>
      </c>
      <c r="O31" s="704">
        <v>1411</v>
      </c>
      <c r="P31" s="33">
        <v>319</v>
      </c>
    </row>
    <row r="32" spans="2:16" x14ac:dyDescent="0.25">
      <c r="B32" s="139">
        <v>36557</v>
      </c>
      <c r="C32" s="704">
        <v>123011</v>
      </c>
      <c r="D32" s="704">
        <v>40026</v>
      </c>
      <c r="E32" s="704">
        <v>29767</v>
      </c>
      <c r="F32" s="704">
        <v>5155</v>
      </c>
      <c r="G32" s="704">
        <v>9338</v>
      </c>
      <c r="H32" s="704">
        <v>2197</v>
      </c>
      <c r="I32" s="704">
        <v>8283</v>
      </c>
      <c r="J32" s="704">
        <v>0</v>
      </c>
      <c r="K32" s="704">
        <v>18244</v>
      </c>
      <c r="L32" s="704">
        <v>584</v>
      </c>
      <c r="M32" s="704">
        <v>978</v>
      </c>
      <c r="N32" s="704">
        <v>1361</v>
      </c>
      <c r="O32" s="704">
        <v>6368</v>
      </c>
      <c r="P32" s="33">
        <v>710</v>
      </c>
    </row>
    <row r="33" spans="2:16" x14ac:dyDescent="0.25">
      <c r="B33" s="139">
        <v>36586</v>
      </c>
      <c r="C33" s="704">
        <v>245509</v>
      </c>
      <c r="D33" s="704">
        <v>91920</v>
      </c>
      <c r="E33" s="704">
        <v>64285</v>
      </c>
      <c r="F33" s="704">
        <v>18450</v>
      </c>
      <c r="G33" s="704">
        <v>2279</v>
      </c>
      <c r="H33" s="704">
        <v>7136</v>
      </c>
      <c r="I33" s="704">
        <v>22127</v>
      </c>
      <c r="J33" s="704">
        <v>0</v>
      </c>
      <c r="K33" s="704">
        <v>2210</v>
      </c>
      <c r="L33" s="704">
        <v>2022</v>
      </c>
      <c r="M33" s="704">
        <v>33474</v>
      </c>
      <c r="N33" s="704">
        <v>0</v>
      </c>
      <c r="O33" s="704">
        <v>1129</v>
      </c>
      <c r="P33" s="33">
        <v>477</v>
      </c>
    </row>
    <row r="34" spans="2:16" x14ac:dyDescent="0.25">
      <c r="B34" s="139">
        <v>36617</v>
      </c>
      <c r="C34" s="704">
        <v>230248</v>
      </c>
      <c r="D34" s="704">
        <v>47846</v>
      </c>
      <c r="E34" s="704">
        <v>82792</v>
      </c>
      <c r="F34" s="704">
        <v>16869</v>
      </c>
      <c r="G34" s="704">
        <v>1569</v>
      </c>
      <c r="H34" s="704">
        <v>1017</v>
      </c>
      <c r="I34" s="704">
        <v>69237</v>
      </c>
      <c r="J34" s="704">
        <v>324</v>
      </c>
      <c r="K34" s="704">
        <v>5626</v>
      </c>
      <c r="L34" s="704">
        <v>1275</v>
      </c>
      <c r="M34" s="704">
        <v>701</v>
      </c>
      <c r="N34" s="704">
        <v>1817</v>
      </c>
      <c r="O34" s="704">
        <v>387</v>
      </c>
      <c r="P34" s="33">
        <v>788</v>
      </c>
    </row>
    <row r="35" spans="2:16" x14ac:dyDescent="0.25">
      <c r="B35" s="139">
        <v>36647</v>
      </c>
      <c r="C35" s="704">
        <v>225850</v>
      </c>
      <c r="D35" s="704">
        <v>49027</v>
      </c>
      <c r="E35" s="704">
        <v>89699</v>
      </c>
      <c r="F35" s="704">
        <v>16561</v>
      </c>
      <c r="G35" s="704">
        <v>6572</v>
      </c>
      <c r="H35" s="704">
        <v>4530</v>
      </c>
      <c r="I35" s="704">
        <v>19335</v>
      </c>
      <c r="J35" s="704">
        <v>216</v>
      </c>
      <c r="K35" s="704">
        <v>12587</v>
      </c>
      <c r="L35" s="704">
        <v>1386</v>
      </c>
      <c r="M35" s="704">
        <v>0</v>
      </c>
      <c r="N35" s="704">
        <v>375</v>
      </c>
      <c r="O35" s="704">
        <v>759</v>
      </c>
      <c r="P35" s="33">
        <v>24803</v>
      </c>
    </row>
    <row r="36" spans="2:16" x14ac:dyDescent="0.25">
      <c r="B36" s="139">
        <v>36678</v>
      </c>
      <c r="C36" s="704">
        <v>161524</v>
      </c>
      <c r="D36" s="704">
        <v>13624</v>
      </c>
      <c r="E36" s="704">
        <v>50347</v>
      </c>
      <c r="F36" s="704">
        <v>14179</v>
      </c>
      <c r="G36" s="704">
        <v>2342</v>
      </c>
      <c r="H36" s="704">
        <v>2597</v>
      </c>
      <c r="I36" s="704">
        <v>57030</v>
      </c>
      <c r="J36" s="704">
        <v>0</v>
      </c>
      <c r="K36" s="704">
        <v>17754</v>
      </c>
      <c r="L36" s="704">
        <v>1715</v>
      </c>
      <c r="M36" s="704">
        <v>441</v>
      </c>
      <c r="N36" s="704">
        <v>520</v>
      </c>
      <c r="O36" s="704">
        <v>939</v>
      </c>
      <c r="P36" s="33">
        <v>36</v>
      </c>
    </row>
    <row r="37" spans="2:16" x14ac:dyDescent="0.25">
      <c r="B37" s="139">
        <v>36708</v>
      </c>
      <c r="C37" s="704">
        <v>126494</v>
      </c>
      <c r="D37" s="704">
        <v>29486</v>
      </c>
      <c r="E37" s="704">
        <v>37821</v>
      </c>
      <c r="F37" s="704">
        <v>5852</v>
      </c>
      <c r="G37" s="704">
        <v>1922</v>
      </c>
      <c r="H37" s="704">
        <v>3933</v>
      </c>
      <c r="I37" s="704">
        <v>23108</v>
      </c>
      <c r="J37" s="704">
        <v>0</v>
      </c>
      <c r="K37" s="704">
        <v>12665</v>
      </c>
      <c r="L37" s="704">
        <v>750</v>
      </c>
      <c r="M37" s="704">
        <v>1467</v>
      </c>
      <c r="N37" s="704">
        <v>1062</v>
      </c>
      <c r="O37" s="704">
        <v>8422</v>
      </c>
      <c r="P37" s="33">
        <v>6</v>
      </c>
    </row>
    <row r="38" spans="2:16" x14ac:dyDescent="0.25">
      <c r="B38" s="139">
        <v>36739</v>
      </c>
      <c r="C38" s="704">
        <v>206393</v>
      </c>
      <c r="D38" s="704">
        <v>91031</v>
      </c>
      <c r="E38" s="704">
        <v>42660</v>
      </c>
      <c r="F38" s="704">
        <v>6010</v>
      </c>
      <c r="G38" s="704">
        <v>1840</v>
      </c>
      <c r="H38" s="704">
        <v>3367</v>
      </c>
      <c r="I38" s="704">
        <v>30494</v>
      </c>
      <c r="J38" s="704">
        <v>0</v>
      </c>
      <c r="K38" s="704">
        <v>18403</v>
      </c>
      <c r="L38" s="704">
        <v>3295</v>
      </c>
      <c r="M38" s="704">
        <v>7420</v>
      </c>
      <c r="N38" s="704">
        <v>581</v>
      </c>
      <c r="O38" s="704">
        <v>1292</v>
      </c>
      <c r="P38" s="33">
        <v>0</v>
      </c>
    </row>
    <row r="39" spans="2:16" x14ac:dyDescent="0.25">
      <c r="B39" s="139">
        <v>36770</v>
      </c>
      <c r="C39" s="704">
        <v>146860</v>
      </c>
      <c r="D39" s="704">
        <v>38611</v>
      </c>
      <c r="E39" s="704">
        <v>41602</v>
      </c>
      <c r="F39" s="704">
        <v>9836</v>
      </c>
      <c r="G39" s="704">
        <v>1203</v>
      </c>
      <c r="H39" s="704">
        <v>2231</v>
      </c>
      <c r="I39" s="704">
        <v>10402</v>
      </c>
      <c r="J39" s="704">
        <v>0</v>
      </c>
      <c r="K39" s="704">
        <v>18129</v>
      </c>
      <c r="L39" s="704">
        <v>1185</v>
      </c>
      <c r="M39" s="704">
        <v>12413</v>
      </c>
      <c r="N39" s="704">
        <v>0</v>
      </c>
      <c r="O39" s="704">
        <v>11248</v>
      </c>
      <c r="P39" s="33">
        <v>0</v>
      </c>
    </row>
    <row r="40" spans="2:16" x14ac:dyDescent="0.25">
      <c r="B40" s="139">
        <v>36800</v>
      </c>
      <c r="C40" s="704">
        <v>145542</v>
      </c>
      <c r="D40" s="704">
        <v>44568</v>
      </c>
      <c r="E40" s="704">
        <v>39981</v>
      </c>
      <c r="F40" s="704">
        <v>10580</v>
      </c>
      <c r="G40" s="704">
        <v>2245</v>
      </c>
      <c r="H40" s="704">
        <v>4934</v>
      </c>
      <c r="I40" s="704">
        <v>15235</v>
      </c>
      <c r="J40" s="704">
        <v>780</v>
      </c>
      <c r="K40" s="704">
        <v>1724</v>
      </c>
      <c r="L40" s="704">
        <v>2531</v>
      </c>
      <c r="M40" s="704">
        <v>22917</v>
      </c>
      <c r="N40" s="704">
        <v>9</v>
      </c>
      <c r="O40" s="704">
        <v>0</v>
      </c>
      <c r="P40" s="33">
        <v>38</v>
      </c>
    </row>
    <row r="41" spans="2:16" x14ac:dyDescent="0.25">
      <c r="B41" s="139">
        <v>36831</v>
      </c>
      <c r="C41" s="704">
        <v>253318</v>
      </c>
      <c r="D41" s="704">
        <v>54621</v>
      </c>
      <c r="E41" s="704">
        <v>116342</v>
      </c>
      <c r="F41" s="704">
        <v>21759</v>
      </c>
      <c r="G41" s="704">
        <v>2566</v>
      </c>
      <c r="H41" s="704">
        <v>1885</v>
      </c>
      <c r="I41" s="704">
        <v>25173</v>
      </c>
      <c r="J41" s="704">
        <v>34</v>
      </c>
      <c r="K41" s="704">
        <v>9831</v>
      </c>
      <c r="L41" s="704">
        <v>605</v>
      </c>
      <c r="M41" s="704">
        <v>1472</v>
      </c>
      <c r="N41" s="704">
        <v>11934</v>
      </c>
      <c r="O41" s="704">
        <v>7080</v>
      </c>
      <c r="P41" s="33">
        <v>16</v>
      </c>
    </row>
    <row r="42" spans="2:16" x14ac:dyDescent="0.25">
      <c r="B42" s="139">
        <v>36861</v>
      </c>
      <c r="C42" s="704">
        <v>153702</v>
      </c>
      <c r="D42" s="704">
        <v>27283</v>
      </c>
      <c r="E42" s="704">
        <v>52997</v>
      </c>
      <c r="F42" s="704">
        <v>3160</v>
      </c>
      <c r="G42" s="704">
        <v>1457</v>
      </c>
      <c r="H42" s="704">
        <v>4107</v>
      </c>
      <c r="I42" s="704">
        <v>20852</v>
      </c>
      <c r="J42" s="704">
        <v>0</v>
      </c>
      <c r="K42" s="704">
        <v>7618</v>
      </c>
      <c r="L42" s="704">
        <v>3633</v>
      </c>
      <c r="M42" s="704">
        <v>480</v>
      </c>
      <c r="N42" s="704">
        <v>8485</v>
      </c>
      <c r="O42" s="704">
        <v>22933</v>
      </c>
      <c r="P42" s="33">
        <v>697</v>
      </c>
    </row>
    <row r="43" spans="2:16" x14ac:dyDescent="0.25">
      <c r="B43" s="139">
        <v>36892</v>
      </c>
      <c r="C43" s="704">
        <v>168669</v>
      </c>
      <c r="D43" s="704">
        <v>33372</v>
      </c>
      <c r="E43" s="704">
        <v>50918</v>
      </c>
      <c r="F43" s="704">
        <v>1282</v>
      </c>
      <c r="G43" s="704">
        <v>3021</v>
      </c>
      <c r="H43" s="704">
        <v>425</v>
      </c>
      <c r="I43" s="704">
        <v>63630</v>
      </c>
      <c r="J43" s="704">
        <v>0</v>
      </c>
      <c r="K43" s="704">
        <v>2668</v>
      </c>
      <c r="L43" s="704">
        <v>171</v>
      </c>
      <c r="M43" s="704">
        <v>5505</v>
      </c>
      <c r="N43" s="704">
        <v>553</v>
      </c>
      <c r="O43" s="704">
        <v>468</v>
      </c>
      <c r="P43" s="33">
        <v>6656</v>
      </c>
    </row>
    <row r="44" spans="2:16" x14ac:dyDescent="0.25">
      <c r="B44" s="139">
        <v>36923</v>
      </c>
      <c r="C44" s="704">
        <v>148703</v>
      </c>
      <c r="D44" s="704">
        <v>17445</v>
      </c>
      <c r="E44" s="704">
        <v>49222</v>
      </c>
      <c r="F44" s="704">
        <v>3076</v>
      </c>
      <c r="G44" s="704">
        <v>1585</v>
      </c>
      <c r="H44" s="704">
        <v>3401</v>
      </c>
      <c r="I44" s="704">
        <v>58081</v>
      </c>
      <c r="J44" s="704">
        <v>0</v>
      </c>
      <c r="K44" s="704">
        <v>4573</v>
      </c>
      <c r="L44" s="704">
        <v>0</v>
      </c>
      <c r="M44" s="704">
        <v>749</v>
      </c>
      <c r="N44" s="704">
        <v>6394</v>
      </c>
      <c r="O44" s="704">
        <v>4166</v>
      </c>
      <c r="P44" s="33">
        <v>11</v>
      </c>
    </row>
    <row r="45" spans="2:16" x14ac:dyDescent="0.25">
      <c r="B45" s="139">
        <v>36951</v>
      </c>
      <c r="C45" s="704">
        <v>249563</v>
      </c>
      <c r="D45" s="704">
        <v>52220</v>
      </c>
      <c r="E45" s="704">
        <v>134265</v>
      </c>
      <c r="F45" s="704">
        <v>3207</v>
      </c>
      <c r="G45" s="704">
        <v>21962</v>
      </c>
      <c r="H45" s="704">
        <v>378</v>
      </c>
      <c r="I45" s="704">
        <v>10897</v>
      </c>
      <c r="J45" s="704">
        <v>0</v>
      </c>
      <c r="K45" s="704">
        <v>9940</v>
      </c>
      <c r="L45" s="704">
        <v>0</v>
      </c>
      <c r="M45" s="704">
        <v>1385</v>
      </c>
      <c r="N45" s="704">
        <v>6</v>
      </c>
      <c r="O45" s="704">
        <v>15015</v>
      </c>
      <c r="P45" s="33">
        <v>288</v>
      </c>
    </row>
    <row r="46" spans="2:16" x14ac:dyDescent="0.25">
      <c r="B46" s="139">
        <v>36982</v>
      </c>
      <c r="C46" s="704">
        <v>143443</v>
      </c>
      <c r="D46" s="704">
        <v>18971</v>
      </c>
      <c r="E46" s="704">
        <v>50233</v>
      </c>
      <c r="F46" s="704">
        <v>15885</v>
      </c>
      <c r="G46" s="704">
        <v>1913</v>
      </c>
      <c r="H46" s="704">
        <v>1099</v>
      </c>
      <c r="I46" s="704">
        <v>14039</v>
      </c>
      <c r="J46" s="704">
        <v>1308</v>
      </c>
      <c r="K46" s="704">
        <v>31547</v>
      </c>
      <c r="L46" s="704">
        <v>1955</v>
      </c>
      <c r="M46" s="704">
        <v>1435</v>
      </c>
      <c r="N46" s="704">
        <v>597</v>
      </c>
      <c r="O46" s="704">
        <v>4146</v>
      </c>
      <c r="P46" s="33">
        <v>315</v>
      </c>
    </row>
    <row r="47" spans="2:16" x14ac:dyDescent="0.25">
      <c r="B47" s="139">
        <v>37012</v>
      </c>
      <c r="C47" s="704">
        <v>140044</v>
      </c>
      <c r="D47" s="704">
        <v>53427</v>
      </c>
      <c r="E47" s="704">
        <v>47518</v>
      </c>
      <c r="F47" s="704">
        <v>10420</v>
      </c>
      <c r="G47" s="704">
        <v>1082</v>
      </c>
      <c r="H47" s="704">
        <v>0</v>
      </c>
      <c r="I47" s="704">
        <v>15029</v>
      </c>
      <c r="J47" s="704">
        <v>16</v>
      </c>
      <c r="K47" s="704">
        <v>3262</v>
      </c>
      <c r="L47" s="704">
        <v>400</v>
      </c>
      <c r="M47" s="704">
        <v>200</v>
      </c>
      <c r="N47" s="704">
        <v>0</v>
      </c>
      <c r="O47" s="704">
        <v>8443</v>
      </c>
      <c r="P47" s="33">
        <v>247</v>
      </c>
    </row>
    <row r="48" spans="2:16" x14ac:dyDescent="0.25">
      <c r="B48" s="139">
        <v>37043</v>
      </c>
      <c r="C48" s="704">
        <v>209525</v>
      </c>
      <c r="D48" s="704">
        <v>71755</v>
      </c>
      <c r="E48" s="704">
        <v>99530</v>
      </c>
      <c r="F48" s="704">
        <v>358</v>
      </c>
      <c r="G48" s="704">
        <v>5455</v>
      </c>
      <c r="H48" s="704">
        <v>0</v>
      </c>
      <c r="I48" s="704">
        <v>13999</v>
      </c>
      <c r="J48" s="704">
        <v>0</v>
      </c>
      <c r="K48" s="704">
        <v>10667</v>
      </c>
      <c r="L48" s="704">
        <v>1857</v>
      </c>
      <c r="M48" s="704">
        <v>50</v>
      </c>
      <c r="N48" s="704">
        <v>226</v>
      </c>
      <c r="O48" s="704">
        <v>5618</v>
      </c>
      <c r="P48" s="33">
        <v>10</v>
      </c>
    </row>
    <row r="49" spans="2:16" x14ac:dyDescent="0.25">
      <c r="B49" s="139">
        <v>37073</v>
      </c>
      <c r="C49" s="704">
        <v>169255</v>
      </c>
      <c r="D49" s="704">
        <v>37519</v>
      </c>
      <c r="E49" s="704">
        <v>91717</v>
      </c>
      <c r="F49" s="704">
        <v>9073</v>
      </c>
      <c r="G49" s="704">
        <v>5683</v>
      </c>
      <c r="H49" s="704">
        <v>33</v>
      </c>
      <c r="I49" s="704">
        <v>10241</v>
      </c>
      <c r="J49" s="704">
        <v>0</v>
      </c>
      <c r="K49" s="704">
        <v>3443</v>
      </c>
      <c r="L49" s="704">
        <v>0</v>
      </c>
      <c r="M49" s="704">
        <v>0</v>
      </c>
      <c r="N49" s="704">
        <v>159</v>
      </c>
      <c r="O49" s="704">
        <v>6799</v>
      </c>
      <c r="P49" s="33">
        <v>4588</v>
      </c>
    </row>
    <row r="50" spans="2:16" x14ac:dyDescent="0.25">
      <c r="B50" s="139">
        <v>37104</v>
      </c>
      <c r="C50" s="704">
        <v>154089</v>
      </c>
      <c r="D50" s="704">
        <v>16026</v>
      </c>
      <c r="E50" s="704">
        <v>85224</v>
      </c>
      <c r="F50" s="704">
        <v>4114</v>
      </c>
      <c r="G50" s="704">
        <v>856</v>
      </c>
      <c r="H50" s="704">
        <v>0</v>
      </c>
      <c r="I50" s="704">
        <v>36564</v>
      </c>
      <c r="J50" s="704">
        <v>0</v>
      </c>
      <c r="K50" s="704">
        <v>6357</v>
      </c>
      <c r="L50" s="704">
        <v>373</v>
      </c>
      <c r="M50" s="704">
        <v>0</v>
      </c>
      <c r="N50" s="704">
        <v>606</v>
      </c>
      <c r="O50" s="704">
        <v>3846</v>
      </c>
      <c r="P50" s="33">
        <v>123</v>
      </c>
    </row>
    <row r="51" spans="2:16" x14ac:dyDescent="0.25">
      <c r="B51" s="139">
        <v>37135</v>
      </c>
      <c r="C51" s="704">
        <v>291008</v>
      </c>
      <c r="D51" s="704">
        <v>43045</v>
      </c>
      <c r="E51" s="704">
        <v>128388</v>
      </c>
      <c r="F51" s="704">
        <v>8110</v>
      </c>
      <c r="G51" s="704">
        <v>40410</v>
      </c>
      <c r="H51" s="704">
        <v>0</v>
      </c>
      <c r="I51" s="704">
        <v>50099</v>
      </c>
      <c r="J51" s="704">
        <v>0</v>
      </c>
      <c r="K51" s="704">
        <v>11980</v>
      </c>
      <c r="L51" s="704">
        <v>172</v>
      </c>
      <c r="M51" s="704">
        <v>50</v>
      </c>
      <c r="N51" s="704">
        <v>326</v>
      </c>
      <c r="O51" s="704">
        <v>8407</v>
      </c>
      <c r="P51" s="33">
        <v>21</v>
      </c>
    </row>
    <row r="52" spans="2:16" x14ac:dyDescent="0.25">
      <c r="B52" s="139">
        <v>37165</v>
      </c>
      <c r="C52" s="704">
        <v>324009</v>
      </c>
      <c r="D52" s="704">
        <v>58719</v>
      </c>
      <c r="E52" s="704">
        <v>136325</v>
      </c>
      <c r="F52" s="704">
        <v>4679</v>
      </c>
      <c r="G52" s="704">
        <v>74944</v>
      </c>
      <c r="H52" s="704">
        <v>819</v>
      </c>
      <c r="I52" s="704">
        <v>26741</v>
      </c>
      <c r="J52" s="704">
        <v>336</v>
      </c>
      <c r="K52" s="704">
        <v>14621</v>
      </c>
      <c r="L52" s="704">
        <v>1340</v>
      </c>
      <c r="M52" s="704">
        <v>1020</v>
      </c>
      <c r="N52" s="704">
        <v>2322</v>
      </c>
      <c r="O52" s="704">
        <v>1816</v>
      </c>
      <c r="P52" s="33">
        <v>327</v>
      </c>
    </row>
    <row r="53" spans="2:16" x14ac:dyDescent="0.25">
      <c r="B53" s="139">
        <v>37196</v>
      </c>
      <c r="C53" s="704">
        <v>404873</v>
      </c>
      <c r="D53" s="704">
        <v>31493</v>
      </c>
      <c r="E53" s="704">
        <v>330942</v>
      </c>
      <c r="F53" s="704">
        <v>3828</v>
      </c>
      <c r="G53" s="704">
        <v>1483</v>
      </c>
      <c r="H53" s="704">
        <v>0</v>
      </c>
      <c r="I53" s="704">
        <v>14969</v>
      </c>
      <c r="J53" s="704">
        <v>0</v>
      </c>
      <c r="K53" s="704">
        <v>10273</v>
      </c>
      <c r="L53" s="704">
        <v>0</v>
      </c>
      <c r="M53" s="704">
        <v>812</v>
      </c>
      <c r="N53" s="704">
        <v>0</v>
      </c>
      <c r="O53" s="704">
        <v>8023</v>
      </c>
      <c r="P53" s="33">
        <v>3050</v>
      </c>
    </row>
    <row r="54" spans="2:16" x14ac:dyDescent="0.25">
      <c r="B54" s="139">
        <v>37226</v>
      </c>
      <c r="C54" s="704">
        <v>299561</v>
      </c>
      <c r="D54" s="704">
        <v>50502</v>
      </c>
      <c r="E54" s="704">
        <v>170680</v>
      </c>
      <c r="F54" s="704">
        <v>10763</v>
      </c>
      <c r="G54" s="704">
        <v>2918</v>
      </c>
      <c r="H54" s="704">
        <v>2758</v>
      </c>
      <c r="I54" s="704">
        <v>22093</v>
      </c>
      <c r="J54" s="704">
        <v>0</v>
      </c>
      <c r="K54" s="704">
        <v>27522</v>
      </c>
      <c r="L54" s="704">
        <v>0</v>
      </c>
      <c r="M54" s="704">
        <v>256</v>
      </c>
      <c r="N54" s="704">
        <v>1571</v>
      </c>
      <c r="O54" s="704">
        <v>10013</v>
      </c>
      <c r="P54" s="33">
        <v>485</v>
      </c>
    </row>
    <row r="55" spans="2:16" x14ac:dyDescent="0.25">
      <c r="B55" s="139">
        <v>37257</v>
      </c>
      <c r="C55" s="704">
        <v>247383</v>
      </c>
      <c r="D55" s="704">
        <v>49738</v>
      </c>
      <c r="E55" s="704">
        <v>159977</v>
      </c>
      <c r="F55" s="704">
        <v>3831</v>
      </c>
      <c r="G55" s="704">
        <v>2417</v>
      </c>
      <c r="H55" s="704">
        <v>1273</v>
      </c>
      <c r="I55" s="704">
        <v>18637</v>
      </c>
      <c r="J55" s="704">
        <v>508</v>
      </c>
      <c r="K55" s="704">
        <v>8785</v>
      </c>
      <c r="L55" s="704">
        <v>367</v>
      </c>
      <c r="M55" s="704">
        <v>0</v>
      </c>
      <c r="N55" s="704">
        <v>694</v>
      </c>
      <c r="O55" s="704">
        <v>924</v>
      </c>
      <c r="P55" s="33">
        <v>232</v>
      </c>
    </row>
    <row r="56" spans="2:16" x14ac:dyDescent="0.25">
      <c r="B56" s="139">
        <v>37288</v>
      </c>
      <c r="C56" s="704">
        <v>302338</v>
      </c>
      <c r="D56" s="704">
        <v>121797</v>
      </c>
      <c r="E56" s="704">
        <v>129020</v>
      </c>
      <c r="F56" s="704">
        <v>2861</v>
      </c>
      <c r="G56" s="704">
        <v>2026</v>
      </c>
      <c r="H56" s="704">
        <v>0</v>
      </c>
      <c r="I56" s="704">
        <v>20582</v>
      </c>
      <c r="J56" s="704">
        <v>0</v>
      </c>
      <c r="K56" s="704">
        <v>22767</v>
      </c>
      <c r="L56" s="704">
        <v>684</v>
      </c>
      <c r="M56" s="704">
        <v>0</v>
      </c>
      <c r="N56" s="704">
        <v>0</v>
      </c>
      <c r="O56" s="704">
        <v>2511</v>
      </c>
      <c r="P56" s="33">
        <v>90</v>
      </c>
    </row>
    <row r="57" spans="2:16" x14ac:dyDescent="0.25">
      <c r="B57" s="139">
        <v>37316</v>
      </c>
      <c r="C57" s="704">
        <v>441862</v>
      </c>
      <c r="D57" s="704">
        <v>231268</v>
      </c>
      <c r="E57" s="704">
        <v>115944</v>
      </c>
      <c r="F57" s="704">
        <v>12719</v>
      </c>
      <c r="G57" s="704">
        <v>42505</v>
      </c>
      <c r="H57" s="704">
        <v>140</v>
      </c>
      <c r="I57" s="704">
        <v>22469</v>
      </c>
      <c r="J57" s="704">
        <v>0</v>
      </c>
      <c r="K57" s="704">
        <v>14104</v>
      </c>
      <c r="L57" s="704">
        <v>176</v>
      </c>
      <c r="M57" s="704">
        <v>0</v>
      </c>
      <c r="N57" s="704">
        <v>322</v>
      </c>
      <c r="O57" s="704">
        <v>1855</v>
      </c>
      <c r="P57" s="33">
        <v>360</v>
      </c>
    </row>
    <row r="58" spans="2:16" x14ac:dyDescent="0.25">
      <c r="B58" s="139">
        <v>37347</v>
      </c>
      <c r="C58" s="704">
        <v>282727</v>
      </c>
      <c r="D58" s="704">
        <v>122319</v>
      </c>
      <c r="E58" s="704">
        <v>115560</v>
      </c>
      <c r="F58" s="704">
        <v>12270</v>
      </c>
      <c r="G58" s="704">
        <v>2256</v>
      </c>
      <c r="H58" s="704">
        <v>0</v>
      </c>
      <c r="I58" s="704">
        <v>14896</v>
      </c>
      <c r="J58" s="704">
        <v>414</v>
      </c>
      <c r="K58" s="704">
        <v>8522</v>
      </c>
      <c r="L58" s="704">
        <v>0</v>
      </c>
      <c r="M58" s="704">
        <v>0</v>
      </c>
      <c r="N58" s="704">
        <v>733</v>
      </c>
      <c r="O58" s="704">
        <v>1810</v>
      </c>
      <c r="P58" s="33">
        <v>3947</v>
      </c>
    </row>
    <row r="59" spans="2:16" x14ac:dyDescent="0.25">
      <c r="B59" s="139">
        <v>37377</v>
      </c>
      <c r="C59" s="704">
        <v>249178</v>
      </c>
      <c r="D59" s="704">
        <v>51041</v>
      </c>
      <c r="E59" s="704">
        <v>138210</v>
      </c>
      <c r="F59" s="704">
        <v>5882</v>
      </c>
      <c r="G59" s="704">
        <v>3897</v>
      </c>
      <c r="H59" s="704">
        <v>0</v>
      </c>
      <c r="I59" s="704">
        <v>39287</v>
      </c>
      <c r="J59" s="704">
        <v>0</v>
      </c>
      <c r="K59" s="704">
        <v>8894</v>
      </c>
      <c r="L59" s="704">
        <v>738</v>
      </c>
      <c r="M59" s="704">
        <v>0</v>
      </c>
      <c r="N59" s="704">
        <v>619</v>
      </c>
      <c r="O59" s="704">
        <v>203</v>
      </c>
      <c r="P59" s="33">
        <v>407</v>
      </c>
    </row>
    <row r="60" spans="2:16" x14ac:dyDescent="0.25">
      <c r="B60" s="139">
        <v>37408</v>
      </c>
      <c r="C60" s="704">
        <v>401866</v>
      </c>
      <c r="D60" s="704">
        <v>107485</v>
      </c>
      <c r="E60" s="704">
        <v>245697</v>
      </c>
      <c r="F60" s="704">
        <v>12421</v>
      </c>
      <c r="G60" s="704">
        <v>3221</v>
      </c>
      <c r="H60" s="704">
        <v>1716</v>
      </c>
      <c r="I60" s="704">
        <v>11063</v>
      </c>
      <c r="J60" s="704">
        <v>0</v>
      </c>
      <c r="K60" s="704">
        <v>15258</v>
      </c>
      <c r="L60" s="704">
        <v>43</v>
      </c>
      <c r="M60" s="704">
        <v>0</v>
      </c>
      <c r="N60" s="704">
        <v>2942</v>
      </c>
      <c r="O60" s="704">
        <v>1973</v>
      </c>
      <c r="P60" s="33">
        <v>47</v>
      </c>
    </row>
    <row r="61" spans="2:16" x14ac:dyDescent="0.25">
      <c r="B61" s="139">
        <v>37438</v>
      </c>
      <c r="C61" s="704">
        <v>309459</v>
      </c>
      <c r="D61" s="704">
        <v>39006</v>
      </c>
      <c r="E61" s="704">
        <v>196036</v>
      </c>
      <c r="F61" s="704">
        <v>6877</v>
      </c>
      <c r="G61" s="704">
        <v>3378</v>
      </c>
      <c r="H61" s="704">
        <v>1107</v>
      </c>
      <c r="I61" s="704">
        <v>47817</v>
      </c>
      <c r="J61" s="704">
        <v>0</v>
      </c>
      <c r="K61" s="704">
        <v>11174</v>
      </c>
      <c r="L61" s="704">
        <v>0</v>
      </c>
      <c r="M61" s="704">
        <v>0</v>
      </c>
      <c r="N61" s="704">
        <v>279</v>
      </c>
      <c r="O61" s="704">
        <v>515</v>
      </c>
      <c r="P61" s="33">
        <v>3270</v>
      </c>
    </row>
    <row r="62" spans="2:16" x14ac:dyDescent="0.25">
      <c r="B62" s="139">
        <v>37469</v>
      </c>
      <c r="C62" s="704">
        <v>355733</v>
      </c>
      <c r="D62" s="704">
        <v>95893</v>
      </c>
      <c r="E62" s="704">
        <v>207703</v>
      </c>
      <c r="F62" s="704">
        <v>13210</v>
      </c>
      <c r="G62" s="704">
        <v>7119</v>
      </c>
      <c r="H62" s="704">
        <v>0</v>
      </c>
      <c r="I62" s="704">
        <v>18784</v>
      </c>
      <c r="J62" s="704">
        <v>0</v>
      </c>
      <c r="K62" s="704">
        <v>12489</v>
      </c>
      <c r="L62" s="704">
        <v>0</v>
      </c>
      <c r="M62" s="704">
        <v>0</v>
      </c>
      <c r="N62" s="704">
        <v>304</v>
      </c>
      <c r="O62" s="704">
        <v>0</v>
      </c>
      <c r="P62" s="33">
        <v>231</v>
      </c>
    </row>
    <row r="63" spans="2:16" x14ac:dyDescent="0.25">
      <c r="B63" s="139">
        <v>37500</v>
      </c>
      <c r="C63" s="704">
        <v>256779</v>
      </c>
      <c r="D63" s="704">
        <v>106438</v>
      </c>
      <c r="E63" s="704">
        <v>111855</v>
      </c>
      <c r="F63" s="704">
        <v>4867</v>
      </c>
      <c r="G63" s="704">
        <v>2045</v>
      </c>
      <c r="H63" s="704">
        <v>900</v>
      </c>
      <c r="I63" s="704">
        <v>14505</v>
      </c>
      <c r="J63" s="704">
        <v>0</v>
      </c>
      <c r="K63" s="704">
        <v>14028</v>
      </c>
      <c r="L63" s="704">
        <v>1575</v>
      </c>
      <c r="M63" s="704">
        <v>0</v>
      </c>
      <c r="N63" s="704">
        <v>0</v>
      </c>
      <c r="O63" s="704">
        <v>388</v>
      </c>
      <c r="P63" s="33">
        <v>178</v>
      </c>
    </row>
    <row r="64" spans="2:16" x14ac:dyDescent="0.25">
      <c r="B64" s="139">
        <v>37530</v>
      </c>
      <c r="C64" s="704">
        <v>239541</v>
      </c>
      <c r="D64" s="704">
        <v>38295</v>
      </c>
      <c r="E64" s="704">
        <v>163648</v>
      </c>
      <c r="F64" s="704">
        <v>7760</v>
      </c>
      <c r="G64" s="704">
        <v>2083</v>
      </c>
      <c r="H64" s="704">
        <v>1980</v>
      </c>
      <c r="I64" s="704">
        <v>16757</v>
      </c>
      <c r="J64" s="704">
        <v>0</v>
      </c>
      <c r="K64" s="704">
        <v>8513</v>
      </c>
      <c r="L64" s="704">
        <v>128</v>
      </c>
      <c r="M64" s="704">
        <v>0</v>
      </c>
      <c r="N64" s="704">
        <v>182</v>
      </c>
      <c r="O64" s="704">
        <v>79</v>
      </c>
      <c r="P64" s="33">
        <v>116</v>
      </c>
    </row>
    <row r="65" spans="1:71" x14ac:dyDescent="0.25">
      <c r="B65" s="139">
        <v>37561</v>
      </c>
      <c r="C65" s="704">
        <v>328405</v>
      </c>
      <c r="D65" s="704">
        <v>32460</v>
      </c>
      <c r="E65" s="704">
        <v>252336</v>
      </c>
      <c r="F65" s="704">
        <v>5416</v>
      </c>
      <c r="G65" s="704">
        <v>4122</v>
      </c>
      <c r="H65" s="704">
        <v>926</v>
      </c>
      <c r="I65" s="704">
        <v>12314</v>
      </c>
      <c r="J65" s="704">
        <v>0</v>
      </c>
      <c r="K65" s="704">
        <v>15900</v>
      </c>
      <c r="L65" s="704">
        <v>0</v>
      </c>
      <c r="M65" s="704">
        <v>0</v>
      </c>
      <c r="N65" s="704">
        <v>1872</v>
      </c>
      <c r="O65" s="704">
        <v>2589</v>
      </c>
      <c r="P65" s="33">
        <v>470</v>
      </c>
    </row>
    <row r="66" spans="1:71" x14ac:dyDescent="0.25">
      <c r="B66" s="139">
        <v>37591</v>
      </c>
      <c r="C66" s="704">
        <v>369781</v>
      </c>
      <c r="D66" s="704">
        <v>48337</v>
      </c>
      <c r="E66" s="704">
        <v>250860</v>
      </c>
      <c r="F66" s="704">
        <v>3894</v>
      </c>
      <c r="G66" s="704">
        <v>5894</v>
      </c>
      <c r="H66" s="704">
        <v>529</v>
      </c>
      <c r="I66" s="704">
        <v>40185</v>
      </c>
      <c r="J66" s="704">
        <v>5610</v>
      </c>
      <c r="K66" s="704">
        <v>8102</v>
      </c>
      <c r="L66" s="704">
        <v>66</v>
      </c>
      <c r="M66" s="704">
        <v>0</v>
      </c>
      <c r="N66" s="704">
        <v>1960</v>
      </c>
      <c r="O66" s="704">
        <v>0</v>
      </c>
      <c r="P66" s="33">
        <v>4344</v>
      </c>
    </row>
    <row r="67" spans="1:71" x14ac:dyDescent="0.25">
      <c r="B67" s="139">
        <v>37622</v>
      </c>
      <c r="C67" s="704">
        <v>341479</v>
      </c>
      <c r="D67" s="704">
        <v>45937</v>
      </c>
      <c r="E67" s="704">
        <v>257421</v>
      </c>
      <c r="F67" s="704">
        <v>6438</v>
      </c>
      <c r="G67" s="704">
        <v>2350</v>
      </c>
      <c r="H67" s="704">
        <v>72</v>
      </c>
      <c r="I67" s="704">
        <v>17469</v>
      </c>
      <c r="J67" s="704">
        <v>0</v>
      </c>
      <c r="K67" s="704">
        <v>7454</v>
      </c>
      <c r="L67" s="704">
        <v>228</v>
      </c>
      <c r="M67" s="704">
        <v>0</v>
      </c>
      <c r="N67" s="704">
        <v>335</v>
      </c>
      <c r="O67" s="704">
        <v>3114</v>
      </c>
      <c r="P67" s="33">
        <v>661</v>
      </c>
    </row>
    <row r="68" spans="1:71" x14ac:dyDescent="0.25">
      <c r="B68" s="139">
        <v>37653</v>
      </c>
      <c r="C68" s="704">
        <v>373083</v>
      </c>
      <c r="D68" s="704">
        <v>75020</v>
      </c>
      <c r="E68" s="704">
        <v>264748</v>
      </c>
      <c r="F68" s="704">
        <v>6517</v>
      </c>
      <c r="G68" s="704">
        <v>1377</v>
      </c>
      <c r="H68" s="704">
        <v>0</v>
      </c>
      <c r="I68" s="704">
        <v>10541</v>
      </c>
      <c r="J68" s="704">
        <v>78</v>
      </c>
      <c r="K68" s="704">
        <v>10882</v>
      </c>
      <c r="L68" s="704">
        <v>1178</v>
      </c>
      <c r="M68" s="704">
        <v>0</v>
      </c>
      <c r="N68" s="704">
        <v>1675</v>
      </c>
      <c r="O68" s="704">
        <v>407</v>
      </c>
      <c r="P68" s="33">
        <v>660</v>
      </c>
    </row>
    <row r="69" spans="1:71" x14ac:dyDescent="0.25">
      <c r="B69" s="139">
        <v>37681</v>
      </c>
      <c r="C69" s="704">
        <v>269832</v>
      </c>
      <c r="D69" s="704">
        <v>33692</v>
      </c>
      <c r="E69" s="704">
        <v>174909</v>
      </c>
      <c r="F69" s="704">
        <v>3855</v>
      </c>
      <c r="G69" s="704">
        <v>18520</v>
      </c>
      <c r="H69" s="704">
        <v>0</v>
      </c>
      <c r="I69" s="704">
        <v>15635</v>
      </c>
      <c r="J69" s="704">
        <v>383</v>
      </c>
      <c r="K69" s="704">
        <v>18521</v>
      </c>
      <c r="L69" s="704">
        <v>222</v>
      </c>
      <c r="M69" s="704">
        <v>0</v>
      </c>
      <c r="N69" s="704">
        <v>1111</v>
      </c>
      <c r="O69" s="704">
        <v>2970</v>
      </c>
      <c r="P69" s="33">
        <v>14</v>
      </c>
    </row>
    <row r="70" spans="1:71" x14ac:dyDescent="0.25">
      <c r="B70" s="139">
        <v>37712</v>
      </c>
      <c r="C70" s="704">
        <v>338910</v>
      </c>
      <c r="D70" s="704">
        <v>72804</v>
      </c>
      <c r="E70" s="704">
        <v>217106</v>
      </c>
      <c r="F70" s="704">
        <v>8547</v>
      </c>
      <c r="G70" s="704">
        <v>908</v>
      </c>
      <c r="H70" s="704">
        <v>1766</v>
      </c>
      <c r="I70" s="704">
        <v>23576</v>
      </c>
      <c r="J70" s="704">
        <v>0</v>
      </c>
      <c r="K70" s="704">
        <v>9822</v>
      </c>
      <c r="L70" s="704">
        <v>0</v>
      </c>
      <c r="M70" s="704">
        <v>0</v>
      </c>
      <c r="N70" s="704">
        <v>59</v>
      </c>
      <c r="O70" s="704">
        <v>4273</v>
      </c>
      <c r="P70" s="33">
        <v>49</v>
      </c>
    </row>
    <row r="71" spans="1:71" s="142" customFormat="1" x14ac:dyDescent="0.25">
      <c r="A71" s="133"/>
      <c r="B71" s="139">
        <v>37742</v>
      </c>
      <c r="C71" s="704">
        <v>525275</v>
      </c>
      <c r="D71" s="704">
        <v>72085</v>
      </c>
      <c r="E71" s="704">
        <v>355874</v>
      </c>
      <c r="F71" s="704">
        <v>10689</v>
      </c>
      <c r="G71" s="704">
        <v>35046</v>
      </c>
      <c r="H71" s="704">
        <v>452</v>
      </c>
      <c r="I71" s="704">
        <v>32933</v>
      </c>
      <c r="J71" s="704">
        <v>0</v>
      </c>
      <c r="K71" s="704">
        <v>14099</v>
      </c>
      <c r="L71" s="704">
        <v>1045</v>
      </c>
      <c r="M71" s="704">
        <v>0</v>
      </c>
      <c r="N71" s="704">
        <v>1033</v>
      </c>
      <c r="O71" s="704">
        <v>2019</v>
      </c>
      <c r="P71" s="33">
        <v>0</v>
      </c>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row>
    <row r="72" spans="1:71" s="142" customFormat="1" x14ac:dyDescent="0.25">
      <c r="A72" s="133"/>
      <c r="B72" s="139">
        <v>37773</v>
      </c>
      <c r="C72" s="704">
        <v>260074</v>
      </c>
      <c r="D72" s="704">
        <v>18321</v>
      </c>
      <c r="E72" s="704">
        <v>187440</v>
      </c>
      <c r="F72" s="704">
        <v>6662</v>
      </c>
      <c r="G72" s="704">
        <v>3494</v>
      </c>
      <c r="H72" s="704">
        <v>25</v>
      </c>
      <c r="I72" s="704">
        <v>15626</v>
      </c>
      <c r="J72" s="704">
        <v>157</v>
      </c>
      <c r="K72" s="704">
        <v>26385</v>
      </c>
      <c r="L72" s="704">
        <v>0</v>
      </c>
      <c r="M72" s="704">
        <v>0</v>
      </c>
      <c r="N72" s="704">
        <v>200</v>
      </c>
      <c r="O72" s="704">
        <v>1704</v>
      </c>
      <c r="P72" s="33">
        <v>60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x14ac:dyDescent="0.25">
      <c r="A73" s="133"/>
      <c r="B73" s="139">
        <v>37803</v>
      </c>
      <c r="C73" s="704">
        <v>569839</v>
      </c>
      <c r="D73" s="704">
        <v>106380</v>
      </c>
      <c r="E73" s="704">
        <v>324261</v>
      </c>
      <c r="F73" s="704">
        <v>8791</v>
      </c>
      <c r="G73" s="704">
        <v>5586</v>
      </c>
      <c r="H73" s="704">
        <v>0</v>
      </c>
      <c r="I73" s="704">
        <v>86494</v>
      </c>
      <c r="J73" s="704">
        <v>2759</v>
      </c>
      <c r="K73" s="704">
        <v>17147</v>
      </c>
      <c r="L73" s="704">
        <v>15805</v>
      </c>
      <c r="M73" s="704">
        <v>0</v>
      </c>
      <c r="N73" s="704">
        <v>814</v>
      </c>
      <c r="O73" s="704">
        <v>1789</v>
      </c>
      <c r="P73" s="33">
        <v>13</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x14ac:dyDescent="0.25">
      <c r="B74" s="139">
        <v>37834</v>
      </c>
      <c r="C74" s="704">
        <v>251436</v>
      </c>
      <c r="D74" s="704">
        <v>44459</v>
      </c>
      <c r="E74" s="704">
        <v>178148</v>
      </c>
      <c r="F74" s="704">
        <v>3907</v>
      </c>
      <c r="G74" s="704">
        <v>1062</v>
      </c>
      <c r="H74" s="704">
        <v>0</v>
      </c>
      <c r="I74" s="704">
        <v>16803</v>
      </c>
      <c r="J74" s="704">
        <v>0</v>
      </c>
      <c r="K74" s="704">
        <v>4979</v>
      </c>
      <c r="L74" s="704">
        <v>0</v>
      </c>
      <c r="M74" s="704">
        <v>0</v>
      </c>
      <c r="N74" s="704">
        <v>1592</v>
      </c>
      <c r="O74" s="704">
        <v>486</v>
      </c>
      <c r="P74" s="33">
        <v>0</v>
      </c>
    </row>
    <row r="75" spans="1:71" x14ac:dyDescent="0.25">
      <c r="B75" s="139">
        <v>37865</v>
      </c>
      <c r="C75" s="704">
        <v>362531</v>
      </c>
      <c r="D75" s="704">
        <v>24430</v>
      </c>
      <c r="E75" s="704">
        <v>242424</v>
      </c>
      <c r="F75" s="704">
        <v>18595</v>
      </c>
      <c r="G75" s="704">
        <v>39205</v>
      </c>
      <c r="H75" s="704">
        <v>0</v>
      </c>
      <c r="I75" s="704">
        <v>27779</v>
      </c>
      <c r="J75" s="704">
        <v>0</v>
      </c>
      <c r="K75" s="704">
        <v>7155</v>
      </c>
      <c r="L75" s="704">
        <v>101</v>
      </c>
      <c r="M75" s="704">
        <v>200</v>
      </c>
      <c r="N75" s="704">
        <v>2482</v>
      </c>
      <c r="O75" s="704">
        <v>160</v>
      </c>
      <c r="P75" s="33">
        <v>0</v>
      </c>
    </row>
    <row r="76" spans="1:71" x14ac:dyDescent="0.25">
      <c r="B76" s="139">
        <v>37895</v>
      </c>
      <c r="C76" s="704">
        <v>395188</v>
      </c>
      <c r="D76" s="704">
        <v>72124</v>
      </c>
      <c r="E76" s="704">
        <v>232672</v>
      </c>
      <c r="F76" s="704">
        <v>5325</v>
      </c>
      <c r="G76" s="704">
        <v>2714</v>
      </c>
      <c r="H76" s="704">
        <v>272</v>
      </c>
      <c r="I76" s="704">
        <v>59593</v>
      </c>
      <c r="J76" s="704">
        <v>897</v>
      </c>
      <c r="K76" s="704">
        <v>9458</v>
      </c>
      <c r="L76" s="704">
        <v>326</v>
      </c>
      <c r="M76" s="704">
        <v>0</v>
      </c>
      <c r="N76" s="704">
        <v>542</v>
      </c>
      <c r="O76" s="704">
        <v>10812</v>
      </c>
      <c r="P76" s="33">
        <v>453</v>
      </c>
    </row>
    <row r="77" spans="1:71" x14ac:dyDescent="0.25">
      <c r="B77" s="139">
        <v>37926</v>
      </c>
      <c r="C77" s="704">
        <v>555430</v>
      </c>
      <c r="D77" s="704">
        <v>123034</v>
      </c>
      <c r="E77" s="704">
        <v>288042</v>
      </c>
      <c r="F77" s="704">
        <v>7190</v>
      </c>
      <c r="G77" s="704">
        <v>25118</v>
      </c>
      <c r="H77" s="704">
        <v>0</v>
      </c>
      <c r="I77" s="704">
        <v>81399</v>
      </c>
      <c r="J77" s="704">
        <v>545</v>
      </c>
      <c r="K77" s="704">
        <v>27942</v>
      </c>
      <c r="L77" s="704">
        <v>1029</v>
      </c>
      <c r="M77" s="704">
        <v>0</v>
      </c>
      <c r="N77" s="704">
        <v>0</v>
      </c>
      <c r="O77" s="704">
        <v>591</v>
      </c>
      <c r="P77" s="33">
        <v>540</v>
      </c>
    </row>
    <row r="78" spans="1:71" x14ac:dyDescent="0.25">
      <c r="B78" s="139">
        <v>37956</v>
      </c>
      <c r="C78" s="704">
        <v>377789</v>
      </c>
      <c r="D78" s="704">
        <v>93747</v>
      </c>
      <c r="E78" s="704">
        <v>218408</v>
      </c>
      <c r="F78" s="704">
        <v>2703</v>
      </c>
      <c r="G78" s="704">
        <v>8238</v>
      </c>
      <c r="H78" s="704">
        <v>0</v>
      </c>
      <c r="I78" s="704">
        <v>25355</v>
      </c>
      <c r="J78" s="704">
        <v>0</v>
      </c>
      <c r="K78" s="704">
        <v>10516</v>
      </c>
      <c r="L78" s="704">
        <v>0</v>
      </c>
      <c r="M78" s="704">
        <v>0</v>
      </c>
      <c r="N78" s="704">
        <v>980</v>
      </c>
      <c r="O78" s="704">
        <v>1206</v>
      </c>
      <c r="P78" s="33">
        <v>16636</v>
      </c>
    </row>
    <row r="79" spans="1:71" x14ac:dyDescent="0.25">
      <c r="B79" s="139">
        <v>37987</v>
      </c>
      <c r="C79" s="704">
        <v>409731</v>
      </c>
      <c r="D79" s="704">
        <v>3548</v>
      </c>
      <c r="E79" s="704">
        <v>220458</v>
      </c>
      <c r="F79" s="704">
        <v>7843</v>
      </c>
      <c r="G79" s="704">
        <v>3170</v>
      </c>
      <c r="H79" s="704">
        <v>1172</v>
      </c>
      <c r="I79" s="704">
        <v>160982</v>
      </c>
      <c r="J79" s="704">
        <v>0</v>
      </c>
      <c r="K79" s="704">
        <v>8736</v>
      </c>
      <c r="L79" s="704">
        <v>0</v>
      </c>
      <c r="M79" s="704">
        <v>157</v>
      </c>
      <c r="N79" s="704">
        <v>2261</v>
      </c>
      <c r="O79" s="704">
        <v>1234</v>
      </c>
      <c r="P79" s="33">
        <v>170</v>
      </c>
    </row>
    <row r="80" spans="1:71" x14ac:dyDescent="0.25">
      <c r="B80" s="139">
        <v>38018</v>
      </c>
      <c r="C80" s="704">
        <v>218378</v>
      </c>
      <c r="D80" s="704">
        <v>34109</v>
      </c>
      <c r="E80" s="704">
        <v>130069</v>
      </c>
      <c r="F80" s="704">
        <v>7214</v>
      </c>
      <c r="G80" s="704">
        <v>1739</v>
      </c>
      <c r="H80" s="704">
        <v>0</v>
      </c>
      <c r="I80" s="704">
        <v>22835</v>
      </c>
      <c r="J80" s="704">
        <v>899</v>
      </c>
      <c r="K80" s="704">
        <v>11494</v>
      </c>
      <c r="L80" s="704">
        <v>0</v>
      </c>
      <c r="M80" s="704">
        <v>0</v>
      </c>
      <c r="N80" s="704">
        <v>223</v>
      </c>
      <c r="O80" s="704">
        <v>5831</v>
      </c>
      <c r="P80" s="33">
        <v>3965</v>
      </c>
    </row>
    <row r="81" spans="1:71" x14ac:dyDescent="0.25">
      <c r="B81" s="139">
        <v>38047</v>
      </c>
      <c r="C81" s="704">
        <v>441819</v>
      </c>
      <c r="D81" s="704">
        <v>79950</v>
      </c>
      <c r="E81" s="704">
        <v>249476</v>
      </c>
      <c r="F81" s="704">
        <v>6789</v>
      </c>
      <c r="G81" s="704">
        <v>40047</v>
      </c>
      <c r="H81" s="704">
        <v>0</v>
      </c>
      <c r="I81" s="704">
        <v>33523</v>
      </c>
      <c r="J81" s="704">
        <v>0</v>
      </c>
      <c r="K81" s="704">
        <v>12674</v>
      </c>
      <c r="L81" s="704">
        <v>405</v>
      </c>
      <c r="M81" s="704">
        <v>5089</v>
      </c>
      <c r="N81" s="704">
        <v>2239</v>
      </c>
      <c r="O81" s="704">
        <v>1680</v>
      </c>
      <c r="P81" s="33">
        <v>9947</v>
      </c>
    </row>
    <row r="82" spans="1:71" x14ac:dyDescent="0.25">
      <c r="B82" s="139">
        <v>38078</v>
      </c>
      <c r="C82" s="704">
        <v>395686</v>
      </c>
      <c r="D82" s="704">
        <v>75893</v>
      </c>
      <c r="E82" s="704">
        <v>181643</v>
      </c>
      <c r="F82" s="704">
        <v>13273</v>
      </c>
      <c r="G82" s="704">
        <v>8852</v>
      </c>
      <c r="H82" s="704">
        <v>844</v>
      </c>
      <c r="I82" s="704">
        <v>100986</v>
      </c>
      <c r="J82" s="704">
        <v>0</v>
      </c>
      <c r="K82" s="704">
        <v>9470</v>
      </c>
      <c r="L82" s="704">
        <v>3235</v>
      </c>
      <c r="M82" s="704">
        <v>50</v>
      </c>
      <c r="N82" s="704">
        <v>94</v>
      </c>
      <c r="O82" s="704">
        <v>367</v>
      </c>
      <c r="P82" s="33">
        <v>979</v>
      </c>
    </row>
    <row r="83" spans="1:71" x14ac:dyDescent="0.25">
      <c r="B83" s="139">
        <v>38108</v>
      </c>
      <c r="C83" s="704">
        <v>268658</v>
      </c>
      <c r="D83" s="704">
        <v>30965</v>
      </c>
      <c r="E83" s="704">
        <v>149014</v>
      </c>
      <c r="F83" s="704">
        <v>8612</v>
      </c>
      <c r="G83" s="704">
        <v>1298</v>
      </c>
      <c r="H83" s="704">
        <v>214</v>
      </c>
      <c r="I83" s="704">
        <v>44008</v>
      </c>
      <c r="J83" s="704">
        <v>0</v>
      </c>
      <c r="K83" s="704">
        <v>28937</v>
      </c>
      <c r="L83" s="704">
        <v>2238</v>
      </c>
      <c r="M83" s="704">
        <v>1836</v>
      </c>
      <c r="N83" s="704">
        <v>293</v>
      </c>
      <c r="O83" s="704">
        <v>1171</v>
      </c>
      <c r="P83" s="33">
        <v>72</v>
      </c>
    </row>
    <row r="84" spans="1:71" x14ac:dyDescent="0.25">
      <c r="B84" s="139">
        <v>38139</v>
      </c>
      <c r="C84" s="704">
        <v>310408</v>
      </c>
      <c r="D84" s="704">
        <v>31815</v>
      </c>
      <c r="E84" s="704">
        <v>218162</v>
      </c>
      <c r="F84" s="704">
        <v>6798</v>
      </c>
      <c r="G84" s="704">
        <v>3112</v>
      </c>
      <c r="H84" s="704">
        <v>0</v>
      </c>
      <c r="I84" s="704">
        <v>40287</v>
      </c>
      <c r="J84" s="704">
        <v>3503</v>
      </c>
      <c r="K84" s="704">
        <v>4986</v>
      </c>
      <c r="L84" s="704">
        <v>0</v>
      </c>
      <c r="M84" s="704">
        <v>0</v>
      </c>
      <c r="N84" s="704">
        <v>0</v>
      </c>
      <c r="O84" s="704">
        <v>243</v>
      </c>
      <c r="P84" s="33">
        <v>1502</v>
      </c>
    </row>
    <row r="85" spans="1:71" s="143" customFormat="1" x14ac:dyDescent="0.25">
      <c r="A85" s="133"/>
      <c r="B85" s="139">
        <v>38169</v>
      </c>
      <c r="C85" s="704">
        <v>365924</v>
      </c>
      <c r="D85" s="704">
        <v>82952</v>
      </c>
      <c r="E85" s="704">
        <v>181052</v>
      </c>
      <c r="F85" s="704">
        <v>21388</v>
      </c>
      <c r="G85" s="704">
        <v>2295</v>
      </c>
      <c r="H85" s="704">
        <v>127</v>
      </c>
      <c r="I85" s="704">
        <v>39458</v>
      </c>
      <c r="J85" s="704">
        <v>2098</v>
      </c>
      <c r="K85" s="704">
        <v>14520</v>
      </c>
      <c r="L85" s="704">
        <v>1119</v>
      </c>
      <c r="M85" s="704">
        <v>0</v>
      </c>
      <c r="N85" s="704">
        <v>370</v>
      </c>
      <c r="O85" s="704">
        <v>913</v>
      </c>
      <c r="P85" s="33">
        <v>19632</v>
      </c>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row>
    <row r="86" spans="1:71" s="143" customFormat="1" x14ac:dyDescent="0.25">
      <c r="A86" s="133"/>
      <c r="B86" s="139">
        <v>38200</v>
      </c>
      <c r="C86" s="704">
        <v>391185</v>
      </c>
      <c r="D86" s="704">
        <v>75631</v>
      </c>
      <c r="E86" s="704">
        <v>220570</v>
      </c>
      <c r="F86" s="704">
        <v>4019</v>
      </c>
      <c r="G86" s="704">
        <v>4572</v>
      </c>
      <c r="H86" s="704">
        <v>427</v>
      </c>
      <c r="I86" s="704">
        <v>27458</v>
      </c>
      <c r="J86" s="704">
        <v>0</v>
      </c>
      <c r="K86" s="704">
        <v>48431</v>
      </c>
      <c r="L86" s="704">
        <v>609</v>
      </c>
      <c r="M86" s="704">
        <v>0</v>
      </c>
      <c r="N86" s="704">
        <v>889</v>
      </c>
      <c r="O86" s="704">
        <v>1364</v>
      </c>
      <c r="P86" s="33">
        <v>7215</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row>
    <row r="87" spans="1:71" s="143" customFormat="1" x14ac:dyDescent="0.25">
      <c r="A87" s="133"/>
      <c r="B87" s="139">
        <v>38231</v>
      </c>
      <c r="C87" s="704">
        <v>375266</v>
      </c>
      <c r="D87" s="704">
        <v>48849</v>
      </c>
      <c r="E87" s="704">
        <v>200779</v>
      </c>
      <c r="F87" s="704">
        <v>6762</v>
      </c>
      <c r="G87" s="704">
        <v>32455</v>
      </c>
      <c r="H87" s="704">
        <v>534</v>
      </c>
      <c r="I87" s="704">
        <v>41221</v>
      </c>
      <c r="J87" s="704">
        <v>606</v>
      </c>
      <c r="K87" s="704">
        <v>11230</v>
      </c>
      <c r="L87" s="704">
        <v>23</v>
      </c>
      <c r="M87" s="704">
        <v>175</v>
      </c>
      <c r="N87" s="704">
        <v>1849</v>
      </c>
      <c r="O87" s="704">
        <v>297</v>
      </c>
      <c r="P87" s="33">
        <v>30486</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x14ac:dyDescent="0.25">
      <c r="A88" s="133"/>
      <c r="B88" s="139">
        <v>38261</v>
      </c>
      <c r="C88" s="704">
        <v>248459</v>
      </c>
      <c r="D88" s="704">
        <v>28092</v>
      </c>
      <c r="E88" s="704">
        <v>157619</v>
      </c>
      <c r="F88" s="704">
        <v>5498</v>
      </c>
      <c r="G88" s="704">
        <v>3445</v>
      </c>
      <c r="H88" s="704">
        <v>0</v>
      </c>
      <c r="I88" s="704">
        <v>27202</v>
      </c>
      <c r="J88" s="704">
        <v>802</v>
      </c>
      <c r="K88" s="704">
        <v>24216</v>
      </c>
      <c r="L88" s="704">
        <v>0</v>
      </c>
      <c r="M88" s="704">
        <v>0</v>
      </c>
      <c r="N88" s="704">
        <v>0</v>
      </c>
      <c r="O88" s="704">
        <v>1039</v>
      </c>
      <c r="P88" s="33">
        <v>546</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x14ac:dyDescent="0.25">
      <c r="B89" s="139">
        <v>38292</v>
      </c>
      <c r="C89" s="704">
        <v>377433</v>
      </c>
      <c r="D89" s="704">
        <v>62712</v>
      </c>
      <c r="E89" s="704">
        <v>207884</v>
      </c>
      <c r="F89" s="704">
        <v>8508</v>
      </c>
      <c r="G89" s="704">
        <v>2624</v>
      </c>
      <c r="H89" s="704">
        <v>0</v>
      </c>
      <c r="I89" s="704">
        <v>62411</v>
      </c>
      <c r="J89" s="704">
        <v>0</v>
      </c>
      <c r="K89" s="704">
        <v>8645</v>
      </c>
      <c r="L89" s="704">
        <v>16694</v>
      </c>
      <c r="M89" s="704">
        <v>2232</v>
      </c>
      <c r="N89" s="704">
        <v>0</v>
      </c>
      <c r="O89" s="704">
        <v>649</v>
      </c>
      <c r="P89" s="33">
        <v>5074</v>
      </c>
    </row>
    <row r="90" spans="1:71" s="144" customFormat="1" x14ac:dyDescent="0.25">
      <c r="A90" s="133"/>
      <c r="B90" s="139">
        <v>38322</v>
      </c>
      <c r="C90" s="704">
        <v>312773</v>
      </c>
      <c r="D90" s="704">
        <v>22457</v>
      </c>
      <c r="E90" s="704">
        <v>190889</v>
      </c>
      <c r="F90" s="704">
        <v>26597</v>
      </c>
      <c r="G90" s="704">
        <v>3801</v>
      </c>
      <c r="H90" s="704">
        <v>777</v>
      </c>
      <c r="I90" s="704">
        <v>49488</v>
      </c>
      <c r="J90" s="704">
        <v>0</v>
      </c>
      <c r="K90" s="704">
        <v>14407</v>
      </c>
      <c r="L90" s="704">
        <v>1286</v>
      </c>
      <c r="M90" s="704">
        <v>0</v>
      </c>
      <c r="N90" s="704">
        <v>1378</v>
      </c>
      <c r="O90" s="704">
        <v>887</v>
      </c>
      <c r="P90" s="33">
        <v>806</v>
      </c>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row>
    <row r="91" spans="1:71" s="145" customFormat="1" x14ac:dyDescent="0.25">
      <c r="A91" s="133"/>
      <c r="B91" s="139">
        <v>38353</v>
      </c>
      <c r="C91" s="704">
        <v>333345</v>
      </c>
      <c r="D91" s="704">
        <v>86866</v>
      </c>
      <c r="E91" s="704">
        <v>135271</v>
      </c>
      <c r="F91" s="704">
        <v>11833</v>
      </c>
      <c r="G91" s="704">
        <v>3249</v>
      </c>
      <c r="H91" s="704">
        <v>2855</v>
      </c>
      <c r="I91" s="704">
        <v>65841</v>
      </c>
      <c r="J91" s="704">
        <v>1381</v>
      </c>
      <c r="K91" s="704">
        <v>11914</v>
      </c>
      <c r="L91" s="704">
        <v>1788</v>
      </c>
      <c r="M91" s="704">
        <v>6536</v>
      </c>
      <c r="N91" s="704">
        <v>2272</v>
      </c>
      <c r="O91" s="704">
        <v>577</v>
      </c>
      <c r="P91" s="33">
        <v>2962</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x14ac:dyDescent="0.25">
      <c r="B92" s="139">
        <v>38384</v>
      </c>
      <c r="C92" s="704">
        <v>291808</v>
      </c>
      <c r="D92" s="704">
        <v>90781</v>
      </c>
      <c r="E92" s="704">
        <v>144012</v>
      </c>
      <c r="F92" s="704">
        <v>19372</v>
      </c>
      <c r="G92" s="704">
        <v>7061</v>
      </c>
      <c r="H92" s="704">
        <v>342</v>
      </c>
      <c r="I92" s="704">
        <v>19033</v>
      </c>
      <c r="J92" s="704">
        <v>0</v>
      </c>
      <c r="K92" s="704">
        <v>8954</v>
      </c>
      <c r="L92" s="704">
        <v>0</v>
      </c>
      <c r="M92" s="704">
        <v>580</v>
      </c>
      <c r="N92" s="704">
        <v>787</v>
      </c>
      <c r="O92" s="704">
        <v>886</v>
      </c>
      <c r="P92" s="33">
        <v>0</v>
      </c>
    </row>
    <row r="93" spans="1:71" x14ac:dyDescent="0.25">
      <c r="B93" s="139">
        <v>38412</v>
      </c>
      <c r="C93" s="704">
        <v>328718</v>
      </c>
      <c r="D93" s="704">
        <v>56297</v>
      </c>
      <c r="E93" s="704">
        <v>192917</v>
      </c>
      <c r="F93" s="704">
        <v>14991</v>
      </c>
      <c r="G93" s="704">
        <v>31477</v>
      </c>
      <c r="H93" s="704">
        <v>0</v>
      </c>
      <c r="I93" s="704">
        <v>16391</v>
      </c>
      <c r="J93" s="704">
        <v>0</v>
      </c>
      <c r="K93" s="704">
        <v>13004</v>
      </c>
      <c r="L93" s="704">
        <v>477</v>
      </c>
      <c r="M93" s="704">
        <v>0</v>
      </c>
      <c r="N93" s="704">
        <v>1761</v>
      </c>
      <c r="O93" s="704">
        <v>725</v>
      </c>
      <c r="P93" s="33">
        <v>678</v>
      </c>
    </row>
    <row r="94" spans="1:71" x14ac:dyDescent="0.25">
      <c r="B94" s="139">
        <v>38443</v>
      </c>
      <c r="C94" s="704">
        <v>234104</v>
      </c>
      <c r="D94" s="704">
        <v>53408</v>
      </c>
      <c r="E94" s="704">
        <v>116322</v>
      </c>
      <c r="F94" s="704">
        <v>11517</v>
      </c>
      <c r="G94" s="704">
        <v>5050</v>
      </c>
      <c r="H94" s="704">
        <v>156</v>
      </c>
      <c r="I94" s="704">
        <v>39394</v>
      </c>
      <c r="J94" s="704">
        <v>0</v>
      </c>
      <c r="K94" s="704">
        <v>4299</v>
      </c>
      <c r="L94" s="704">
        <v>169</v>
      </c>
      <c r="M94" s="704">
        <v>1352</v>
      </c>
      <c r="N94" s="704">
        <v>730</v>
      </c>
      <c r="O94" s="704">
        <v>565</v>
      </c>
      <c r="P94" s="33">
        <v>1142</v>
      </c>
    </row>
    <row r="95" spans="1:71" x14ac:dyDescent="0.25">
      <c r="B95" s="139">
        <v>38473</v>
      </c>
      <c r="C95" s="704">
        <v>379570</v>
      </c>
      <c r="D95" s="704">
        <v>107615</v>
      </c>
      <c r="E95" s="704">
        <v>205792</v>
      </c>
      <c r="F95" s="704">
        <v>14290</v>
      </c>
      <c r="G95" s="704">
        <v>2211</v>
      </c>
      <c r="H95" s="704">
        <v>0</v>
      </c>
      <c r="I95" s="704">
        <v>14646</v>
      </c>
      <c r="J95" s="704">
        <v>0</v>
      </c>
      <c r="K95" s="704">
        <v>11156</v>
      </c>
      <c r="L95" s="704">
        <v>17533</v>
      </c>
      <c r="M95" s="704">
        <v>5446</v>
      </c>
      <c r="N95" s="704">
        <v>675</v>
      </c>
      <c r="O95" s="704">
        <v>191</v>
      </c>
      <c r="P95" s="33">
        <v>15</v>
      </c>
    </row>
    <row r="96" spans="1:71" x14ac:dyDescent="0.25">
      <c r="B96" s="139">
        <v>38504</v>
      </c>
      <c r="C96" s="704">
        <v>347630</v>
      </c>
      <c r="D96" s="704">
        <v>38772</v>
      </c>
      <c r="E96" s="704">
        <v>241637</v>
      </c>
      <c r="F96" s="704">
        <v>7426</v>
      </c>
      <c r="G96" s="704">
        <v>27831</v>
      </c>
      <c r="H96" s="704">
        <v>923</v>
      </c>
      <c r="I96" s="704">
        <v>19458</v>
      </c>
      <c r="J96" s="704">
        <v>0</v>
      </c>
      <c r="K96" s="704">
        <v>7097</v>
      </c>
      <c r="L96" s="704">
        <v>0</v>
      </c>
      <c r="M96" s="704">
        <v>2183</v>
      </c>
      <c r="N96" s="704">
        <v>898</v>
      </c>
      <c r="O96" s="704">
        <v>186</v>
      </c>
      <c r="P96" s="33">
        <v>1219</v>
      </c>
    </row>
    <row r="97" spans="1:71" s="146" customFormat="1" x14ac:dyDescent="0.25">
      <c r="A97" s="133"/>
      <c r="B97" s="139">
        <v>38534</v>
      </c>
      <c r="C97" s="704">
        <v>347385</v>
      </c>
      <c r="D97" s="704">
        <v>54149</v>
      </c>
      <c r="E97" s="704">
        <v>202811</v>
      </c>
      <c r="F97" s="704">
        <v>13456</v>
      </c>
      <c r="G97" s="704">
        <v>8129</v>
      </c>
      <c r="H97" s="704">
        <v>0</v>
      </c>
      <c r="I97" s="704">
        <v>21523</v>
      </c>
      <c r="J97" s="704">
        <v>2197</v>
      </c>
      <c r="K97" s="704">
        <v>7737</v>
      </c>
      <c r="L97" s="704">
        <v>23192</v>
      </c>
      <c r="M97" s="704">
        <v>875</v>
      </c>
      <c r="N97" s="704">
        <v>245</v>
      </c>
      <c r="O97" s="704">
        <v>13071</v>
      </c>
      <c r="P97" s="33">
        <v>0</v>
      </c>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row>
    <row r="98" spans="1:71" x14ac:dyDescent="0.25">
      <c r="B98" s="139">
        <v>38565</v>
      </c>
      <c r="C98" s="704">
        <v>244276</v>
      </c>
      <c r="D98" s="704">
        <v>41821</v>
      </c>
      <c r="E98" s="704">
        <v>122040</v>
      </c>
      <c r="F98" s="704">
        <v>10742</v>
      </c>
      <c r="G98" s="704">
        <v>12777</v>
      </c>
      <c r="H98" s="704">
        <v>221</v>
      </c>
      <c r="I98" s="704">
        <v>30510</v>
      </c>
      <c r="J98" s="704">
        <v>0</v>
      </c>
      <c r="K98" s="704">
        <v>23161</v>
      </c>
      <c r="L98" s="704">
        <v>1437</v>
      </c>
      <c r="M98" s="704">
        <v>278</v>
      </c>
      <c r="N98" s="704">
        <v>65</v>
      </c>
      <c r="O98" s="704">
        <v>1208</v>
      </c>
      <c r="P98" s="33">
        <v>16</v>
      </c>
    </row>
    <row r="99" spans="1:71" s="146" customFormat="1" x14ac:dyDescent="0.25">
      <c r="A99" s="133"/>
      <c r="B99" s="139">
        <v>38596</v>
      </c>
      <c r="C99" s="704">
        <v>327030</v>
      </c>
      <c r="D99" s="704">
        <v>48029</v>
      </c>
      <c r="E99" s="704">
        <v>177319</v>
      </c>
      <c r="F99" s="704">
        <v>8417</v>
      </c>
      <c r="G99" s="704">
        <v>44211</v>
      </c>
      <c r="H99" s="704">
        <v>0</v>
      </c>
      <c r="I99" s="704">
        <v>27051</v>
      </c>
      <c r="J99" s="704">
        <v>9138</v>
      </c>
      <c r="K99" s="704">
        <v>9512</v>
      </c>
      <c r="L99" s="704">
        <v>0</v>
      </c>
      <c r="M99" s="704">
        <v>0</v>
      </c>
      <c r="N99" s="704">
        <v>1135</v>
      </c>
      <c r="O99" s="704">
        <v>71</v>
      </c>
      <c r="P99" s="33">
        <v>2147</v>
      </c>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row>
    <row r="100" spans="1:71" x14ac:dyDescent="0.25">
      <c r="B100" s="139">
        <v>38626</v>
      </c>
      <c r="C100" s="704">
        <v>277637</v>
      </c>
      <c r="D100" s="704">
        <v>60373</v>
      </c>
      <c r="E100" s="704">
        <v>152242</v>
      </c>
      <c r="F100" s="704">
        <v>8581</v>
      </c>
      <c r="G100" s="704">
        <v>10501</v>
      </c>
      <c r="H100" s="704">
        <v>0</v>
      </c>
      <c r="I100" s="704">
        <v>18670</v>
      </c>
      <c r="J100" s="704">
        <v>0</v>
      </c>
      <c r="K100" s="704">
        <v>9522</v>
      </c>
      <c r="L100" s="704">
        <v>0</v>
      </c>
      <c r="M100" s="704">
        <v>17465</v>
      </c>
      <c r="N100" s="704">
        <v>0</v>
      </c>
      <c r="O100" s="704">
        <v>169</v>
      </c>
      <c r="P100" s="33">
        <v>114</v>
      </c>
    </row>
    <row r="101" spans="1:71" x14ac:dyDescent="0.25">
      <c r="B101" s="139">
        <v>38657</v>
      </c>
      <c r="C101" s="704">
        <v>380294</v>
      </c>
      <c r="D101" s="704">
        <v>125488</v>
      </c>
      <c r="E101" s="704">
        <v>174689</v>
      </c>
      <c r="F101" s="704">
        <v>13713</v>
      </c>
      <c r="G101" s="704">
        <v>9523</v>
      </c>
      <c r="H101" s="704">
        <v>0</v>
      </c>
      <c r="I101" s="704">
        <v>11464</v>
      </c>
      <c r="J101" s="704">
        <v>0</v>
      </c>
      <c r="K101" s="704">
        <v>41185</v>
      </c>
      <c r="L101" s="704">
        <v>0</v>
      </c>
      <c r="M101" s="704">
        <v>2664</v>
      </c>
      <c r="N101" s="704">
        <v>93</v>
      </c>
      <c r="O101" s="704">
        <v>1475</v>
      </c>
      <c r="P101" s="33">
        <v>0</v>
      </c>
    </row>
    <row r="102" spans="1:71" x14ac:dyDescent="0.25">
      <c r="B102" s="139">
        <v>38687</v>
      </c>
      <c r="C102" s="704">
        <v>257460</v>
      </c>
      <c r="D102" s="704">
        <v>30886</v>
      </c>
      <c r="E102" s="704">
        <v>156584</v>
      </c>
      <c r="F102" s="704">
        <v>13089</v>
      </c>
      <c r="G102" s="704">
        <v>4311</v>
      </c>
      <c r="H102" s="704">
        <v>0</v>
      </c>
      <c r="I102" s="704">
        <v>27989</v>
      </c>
      <c r="J102" s="704">
        <v>0</v>
      </c>
      <c r="K102" s="704">
        <v>13260</v>
      </c>
      <c r="L102" s="704">
        <v>10165</v>
      </c>
      <c r="M102" s="704">
        <v>0</v>
      </c>
      <c r="N102" s="704">
        <v>0</v>
      </c>
      <c r="O102" s="704">
        <v>1176</v>
      </c>
      <c r="P102" s="33">
        <v>0</v>
      </c>
    </row>
    <row r="103" spans="1:71" x14ac:dyDescent="0.25">
      <c r="B103" s="139"/>
      <c r="C103" s="704"/>
      <c r="D103" s="704"/>
      <c r="E103" s="704"/>
      <c r="F103" s="704"/>
      <c r="G103" s="704"/>
      <c r="H103" s="704"/>
      <c r="I103" s="704"/>
      <c r="J103" s="704"/>
      <c r="K103" s="704"/>
      <c r="L103" s="704"/>
      <c r="M103" s="704"/>
      <c r="N103" s="704"/>
      <c r="O103" s="704"/>
      <c r="P103" s="33"/>
    </row>
    <row r="104" spans="1:71" x14ac:dyDescent="0.25">
      <c r="B104" s="139">
        <v>38718</v>
      </c>
      <c r="C104" s="704">
        <v>516291</v>
      </c>
      <c r="D104" s="704">
        <v>112847</v>
      </c>
      <c r="E104" s="704">
        <v>341781</v>
      </c>
      <c r="F104" s="704">
        <v>2593</v>
      </c>
      <c r="G104" s="704">
        <v>10863</v>
      </c>
      <c r="H104" s="704">
        <v>0</v>
      </c>
      <c r="I104" s="704">
        <v>31021</v>
      </c>
      <c r="J104" s="704">
        <v>998</v>
      </c>
      <c r="K104" s="704">
        <v>10316</v>
      </c>
      <c r="L104" s="704">
        <v>616</v>
      </c>
      <c r="M104" s="704">
        <v>457</v>
      </c>
      <c r="N104" s="704">
        <v>3886</v>
      </c>
      <c r="O104" s="704">
        <v>913</v>
      </c>
      <c r="P104" s="33">
        <v>0</v>
      </c>
    </row>
    <row r="105" spans="1:71" x14ac:dyDescent="0.25">
      <c r="B105" s="139">
        <v>38749</v>
      </c>
      <c r="C105" s="704">
        <v>439284</v>
      </c>
      <c r="D105" s="704">
        <v>45689</v>
      </c>
      <c r="E105" s="704">
        <v>279446</v>
      </c>
      <c r="F105" s="704">
        <v>5166</v>
      </c>
      <c r="G105" s="704">
        <v>51827</v>
      </c>
      <c r="H105" s="704">
        <v>2713</v>
      </c>
      <c r="I105" s="704">
        <v>21771</v>
      </c>
      <c r="J105" s="704">
        <v>25845</v>
      </c>
      <c r="K105" s="704">
        <v>4160</v>
      </c>
      <c r="L105" s="704">
        <v>566</v>
      </c>
      <c r="M105" s="704">
        <v>1213</v>
      </c>
      <c r="N105" s="704">
        <v>370</v>
      </c>
      <c r="O105" s="704">
        <v>483</v>
      </c>
      <c r="P105" s="33">
        <v>35</v>
      </c>
    </row>
    <row r="106" spans="1:71" x14ac:dyDescent="0.25">
      <c r="B106" s="139">
        <v>38777</v>
      </c>
      <c r="C106" s="704">
        <v>476371</v>
      </c>
      <c r="D106" s="704">
        <v>51167</v>
      </c>
      <c r="E106" s="704">
        <v>281918</v>
      </c>
      <c r="F106" s="704">
        <v>8803</v>
      </c>
      <c r="G106" s="704">
        <v>28042</v>
      </c>
      <c r="H106" s="704">
        <v>0</v>
      </c>
      <c r="I106" s="704">
        <v>89802</v>
      </c>
      <c r="J106" s="704">
        <v>1802</v>
      </c>
      <c r="K106" s="704">
        <v>3708</v>
      </c>
      <c r="L106" s="704">
        <v>5661</v>
      </c>
      <c r="M106" s="704">
        <v>1793</v>
      </c>
      <c r="N106" s="704">
        <v>1078</v>
      </c>
      <c r="O106" s="704">
        <v>1910</v>
      </c>
      <c r="P106" s="33">
        <v>687</v>
      </c>
    </row>
    <row r="107" spans="1:71" x14ac:dyDescent="0.25">
      <c r="B107" s="139">
        <v>38808</v>
      </c>
      <c r="C107" s="704">
        <v>347439</v>
      </c>
      <c r="D107" s="704">
        <v>64788</v>
      </c>
      <c r="E107" s="704">
        <v>206968</v>
      </c>
      <c r="F107" s="704">
        <v>12250</v>
      </c>
      <c r="G107" s="704">
        <v>2112</v>
      </c>
      <c r="H107" s="704">
        <v>0</v>
      </c>
      <c r="I107" s="704">
        <v>28317</v>
      </c>
      <c r="J107" s="704">
        <v>0</v>
      </c>
      <c r="K107" s="704">
        <v>29073</v>
      </c>
      <c r="L107" s="704">
        <v>315</v>
      </c>
      <c r="M107" s="704">
        <v>732</v>
      </c>
      <c r="N107" s="704">
        <v>1033</v>
      </c>
      <c r="O107" s="704">
        <v>1424</v>
      </c>
      <c r="P107" s="33">
        <v>427</v>
      </c>
    </row>
    <row r="108" spans="1:71" x14ac:dyDescent="0.25">
      <c r="B108" s="139">
        <v>38838</v>
      </c>
      <c r="C108" s="704">
        <v>567045</v>
      </c>
      <c r="D108" s="704">
        <v>171995</v>
      </c>
      <c r="E108" s="704">
        <v>295545</v>
      </c>
      <c r="F108" s="704">
        <v>26502</v>
      </c>
      <c r="G108" s="704">
        <v>17957</v>
      </c>
      <c r="H108" s="704">
        <v>9582</v>
      </c>
      <c r="I108" s="704">
        <v>37548</v>
      </c>
      <c r="J108" s="704">
        <v>0</v>
      </c>
      <c r="K108" s="704">
        <v>4692</v>
      </c>
      <c r="L108" s="704">
        <v>0</v>
      </c>
      <c r="M108" s="704">
        <v>2720</v>
      </c>
      <c r="N108" s="704">
        <v>0</v>
      </c>
      <c r="O108" s="704">
        <v>264</v>
      </c>
      <c r="P108" s="33">
        <v>240</v>
      </c>
    </row>
    <row r="109" spans="1:71" x14ac:dyDescent="0.25">
      <c r="B109" s="139">
        <v>38869</v>
      </c>
      <c r="C109" s="704">
        <v>378074</v>
      </c>
      <c r="D109" s="704">
        <v>110258</v>
      </c>
      <c r="E109" s="704">
        <v>178393</v>
      </c>
      <c r="F109" s="704">
        <v>43884</v>
      </c>
      <c r="G109" s="704">
        <v>10012</v>
      </c>
      <c r="H109" s="704">
        <v>0</v>
      </c>
      <c r="I109" s="704">
        <v>14923</v>
      </c>
      <c r="J109" s="704">
        <v>0</v>
      </c>
      <c r="K109" s="704">
        <v>11853</v>
      </c>
      <c r="L109" s="704">
        <v>2089</v>
      </c>
      <c r="M109" s="704">
        <v>0</v>
      </c>
      <c r="N109" s="704">
        <v>194</v>
      </c>
      <c r="O109" s="704">
        <v>95</v>
      </c>
      <c r="P109" s="33">
        <v>6373</v>
      </c>
    </row>
    <row r="110" spans="1:71" x14ac:dyDescent="0.25">
      <c r="B110" s="139">
        <v>38899</v>
      </c>
      <c r="C110" s="704">
        <v>376789</v>
      </c>
      <c r="D110" s="704">
        <v>26102</v>
      </c>
      <c r="E110" s="704">
        <v>235065</v>
      </c>
      <c r="F110" s="704">
        <v>7499</v>
      </c>
      <c r="G110" s="704">
        <v>72751</v>
      </c>
      <c r="H110" s="704">
        <v>70</v>
      </c>
      <c r="I110" s="704">
        <v>20393</v>
      </c>
      <c r="J110" s="704">
        <v>40</v>
      </c>
      <c r="K110" s="704">
        <v>2267</v>
      </c>
      <c r="L110" s="704">
        <v>0</v>
      </c>
      <c r="M110" s="704">
        <v>0</v>
      </c>
      <c r="N110" s="704">
        <v>0</v>
      </c>
      <c r="O110" s="704">
        <v>172</v>
      </c>
      <c r="P110" s="33">
        <v>12430</v>
      </c>
    </row>
    <row r="111" spans="1:71" x14ac:dyDescent="0.25">
      <c r="B111" s="139">
        <v>38930</v>
      </c>
      <c r="C111" s="704">
        <v>507049</v>
      </c>
      <c r="D111" s="704">
        <v>24315</v>
      </c>
      <c r="E111" s="704">
        <v>292960</v>
      </c>
      <c r="F111" s="704">
        <v>11364</v>
      </c>
      <c r="G111" s="704">
        <v>10034</v>
      </c>
      <c r="H111" s="704">
        <v>0</v>
      </c>
      <c r="I111" s="704">
        <v>154629</v>
      </c>
      <c r="J111" s="704">
        <v>975</v>
      </c>
      <c r="K111" s="704">
        <v>9035</v>
      </c>
      <c r="L111" s="704">
        <v>0</v>
      </c>
      <c r="M111" s="704">
        <v>1719</v>
      </c>
      <c r="N111" s="704">
        <v>0</v>
      </c>
      <c r="O111" s="704">
        <v>544</v>
      </c>
      <c r="P111" s="33">
        <v>1474</v>
      </c>
    </row>
    <row r="112" spans="1:71" x14ac:dyDescent="0.25">
      <c r="B112" s="139">
        <v>38961</v>
      </c>
      <c r="C112" s="704">
        <v>414079</v>
      </c>
      <c r="D112" s="704">
        <v>59650</v>
      </c>
      <c r="E112" s="704">
        <v>275583</v>
      </c>
      <c r="F112" s="704">
        <v>24898</v>
      </c>
      <c r="G112" s="704">
        <v>10454</v>
      </c>
      <c r="H112" s="704">
        <v>3993</v>
      </c>
      <c r="I112" s="704">
        <v>16572</v>
      </c>
      <c r="J112" s="704">
        <v>1754</v>
      </c>
      <c r="K112" s="704">
        <v>9748</v>
      </c>
      <c r="L112" s="704">
        <v>0</v>
      </c>
      <c r="M112" s="704">
        <v>0</v>
      </c>
      <c r="N112" s="704">
        <v>305</v>
      </c>
      <c r="O112" s="704">
        <v>1335</v>
      </c>
      <c r="P112" s="33">
        <v>9787</v>
      </c>
      <c r="AJ112" s="147"/>
    </row>
    <row r="113" spans="2:16" x14ac:dyDescent="0.25">
      <c r="B113" s="139">
        <v>38991</v>
      </c>
      <c r="C113" s="704">
        <v>513692</v>
      </c>
      <c r="D113" s="704">
        <v>111583</v>
      </c>
      <c r="E113" s="704">
        <v>316184</v>
      </c>
      <c r="F113" s="704">
        <v>4753</v>
      </c>
      <c r="G113" s="704">
        <v>13215</v>
      </c>
      <c r="H113" s="704">
        <v>14084</v>
      </c>
      <c r="I113" s="704">
        <v>36082</v>
      </c>
      <c r="J113" s="704">
        <v>0</v>
      </c>
      <c r="K113" s="704">
        <v>16939</v>
      </c>
      <c r="L113" s="704">
        <v>0</v>
      </c>
      <c r="M113" s="704">
        <v>145</v>
      </c>
      <c r="N113" s="704">
        <v>184</v>
      </c>
      <c r="O113" s="704">
        <v>523</v>
      </c>
      <c r="P113" s="33">
        <v>0</v>
      </c>
    </row>
    <row r="114" spans="2:16" x14ac:dyDescent="0.25">
      <c r="B114" s="139">
        <v>39022</v>
      </c>
      <c r="C114" s="704">
        <v>368015</v>
      </c>
      <c r="D114" s="704">
        <v>119338</v>
      </c>
      <c r="E114" s="704">
        <v>157065</v>
      </c>
      <c r="F114" s="704">
        <v>15442</v>
      </c>
      <c r="G114" s="704">
        <v>32232</v>
      </c>
      <c r="H114" s="704">
        <v>0</v>
      </c>
      <c r="I114" s="704">
        <v>25567</v>
      </c>
      <c r="J114" s="704">
        <v>0</v>
      </c>
      <c r="K114" s="704">
        <v>9426</v>
      </c>
      <c r="L114" s="704">
        <v>24</v>
      </c>
      <c r="M114" s="704">
        <v>46</v>
      </c>
      <c r="N114" s="704">
        <v>0</v>
      </c>
      <c r="O114" s="704">
        <v>65</v>
      </c>
      <c r="P114" s="33">
        <v>8810</v>
      </c>
    </row>
    <row r="115" spans="2:16" x14ac:dyDescent="0.25">
      <c r="B115" s="139">
        <v>39052</v>
      </c>
      <c r="C115" s="704">
        <v>430522</v>
      </c>
      <c r="D115" s="704">
        <v>95589</v>
      </c>
      <c r="E115" s="704">
        <v>284085</v>
      </c>
      <c r="F115" s="704">
        <v>4517</v>
      </c>
      <c r="G115" s="704">
        <v>15164</v>
      </c>
      <c r="H115" s="704">
        <v>0</v>
      </c>
      <c r="I115" s="704">
        <v>15266</v>
      </c>
      <c r="J115" s="704">
        <v>120</v>
      </c>
      <c r="K115" s="704">
        <v>12421</v>
      </c>
      <c r="L115" s="704">
        <v>674</v>
      </c>
      <c r="M115" s="704">
        <v>1298</v>
      </c>
      <c r="N115" s="704">
        <v>525</v>
      </c>
      <c r="O115" s="704">
        <v>863</v>
      </c>
      <c r="P115" s="33">
        <v>0</v>
      </c>
    </row>
    <row r="116" spans="2:16" x14ac:dyDescent="0.25">
      <c r="B116" s="139">
        <v>39083</v>
      </c>
      <c r="C116" s="704">
        <v>500191</v>
      </c>
      <c r="D116" s="704">
        <v>63650</v>
      </c>
      <c r="E116" s="704">
        <v>310279</v>
      </c>
      <c r="F116" s="704">
        <v>23613</v>
      </c>
      <c r="G116" s="704">
        <v>35054</v>
      </c>
      <c r="H116" s="704">
        <v>3193</v>
      </c>
      <c r="I116" s="704">
        <v>45903</v>
      </c>
      <c r="J116" s="704">
        <v>2739</v>
      </c>
      <c r="K116" s="704">
        <v>10090</v>
      </c>
      <c r="L116" s="704">
        <v>0</v>
      </c>
      <c r="M116" s="704">
        <v>4242</v>
      </c>
      <c r="N116" s="704">
        <v>184</v>
      </c>
      <c r="O116" s="704">
        <v>507</v>
      </c>
      <c r="P116" s="33">
        <v>737</v>
      </c>
    </row>
    <row r="117" spans="2:16" x14ac:dyDescent="0.25">
      <c r="B117" s="139">
        <v>39114</v>
      </c>
      <c r="C117" s="704">
        <v>502766</v>
      </c>
      <c r="D117" s="704">
        <v>47564</v>
      </c>
      <c r="E117" s="704">
        <v>393997</v>
      </c>
      <c r="F117" s="704">
        <v>912</v>
      </c>
      <c r="G117" s="704">
        <v>21530</v>
      </c>
      <c r="H117" s="704">
        <v>0</v>
      </c>
      <c r="I117" s="704">
        <v>20206</v>
      </c>
      <c r="J117" s="704">
        <v>7768</v>
      </c>
      <c r="K117" s="704">
        <v>1677</v>
      </c>
      <c r="L117" s="704">
        <v>0</v>
      </c>
      <c r="M117" s="704">
        <v>900</v>
      </c>
      <c r="N117" s="704">
        <v>1066</v>
      </c>
      <c r="O117" s="704">
        <v>6327</v>
      </c>
      <c r="P117" s="33">
        <v>819</v>
      </c>
    </row>
    <row r="118" spans="2:16" x14ac:dyDescent="0.25">
      <c r="B118" s="139">
        <v>39142</v>
      </c>
      <c r="C118" s="704">
        <v>465094</v>
      </c>
      <c r="D118" s="704">
        <v>91362</v>
      </c>
      <c r="E118" s="704">
        <v>261626</v>
      </c>
      <c r="F118" s="704">
        <v>25095</v>
      </c>
      <c r="G118" s="704">
        <v>38913</v>
      </c>
      <c r="H118" s="704">
        <v>0</v>
      </c>
      <c r="I118" s="704">
        <v>9104</v>
      </c>
      <c r="J118" s="704">
        <v>20161</v>
      </c>
      <c r="K118" s="704">
        <v>17040</v>
      </c>
      <c r="L118" s="704">
        <v>0</v>
      </c>
      <c r="M118" s="704">
        <v>0</v>
      </c>
      <c r="N118" s="704">
        <v>38</v>
      </c>
      <c r="O118" s="704">
        <v>1531</v>
      </c>
      <c r="P118" s="33">
        <v>224</v>
      </c>
    </row>
    <row r="119" spans="2:16" x14ac:dyDescent="0.25">
      <c r="B119" s="139">
        <v>39173</v>
      </c>
      <c r="C119" s="704">
        <v>383151</v>
      </c>
      <c r="D119" s="704">
        <v>14330</v>
      </c>
      <c r="E119" s="704">
        <v>290391</v>
      </c>
      <c r="F119" s="704">
        <v>21814</v>
      </c>
      <c r="G119" s="704">
        <v>16275</v>
      </c>
      <c r="H119" s="704">
        <v>0</v>
      </c>
      <c r="I119" s="704">
        <v>20135</v>
      </c>
      <c r="J119" s="704">
        <v>0</v>
      </c>
      <c r="K119" s="704">
        <v>9697</v>
      </c>
      <c r="L119" s="704">
        <v>9024</v>
      </c>
      <c r="M119" s="704">
        <v>0</v>
      </c>
      <c r="N119" s="704">
        <v>453</v>
      </c>
      <c r="O119" s="704">
        <v>1032</v>
      </c>
      <c r="P119" s="33">
        <v>0</v>
      </c>
    </row>
    <row r="120" spans="2:16" x14ac:dyDescent="0.25">
      <c r="B120" s="139">
        <v>39203</v>
      </c>
      <c r="C120" s="704">
        <v>532422</v>
      </c>
      <c r="D120" s="704">
        <v>62739</v>
      </c>
      <c r="E120" s="704">
        <v>310915</v>
      </c>
      <c r="F120" s="704">
        <v>12677</v>
      </c>
      <c r="G120" s="704">
        <v>57892</v>
      </c>
      <c r="H120" s="704">
        <v>0</v>
      </c>
      <c r="I120" s="704">
        <v>40563</v>
      </c>
      <c r="J120" s="704">
        <v>0</v>
      </c>
      <c r="K120" s="704">
        <v>17779</v>
      </c>
      <c r="L120" s="704">
        <v>23133</v>
      </c>
      <c r="M120" s="704">
        <v>1774</v>
      </c>
      <c r="N120" s="704">
        <v>0</v>
      </c>
      <c r="O120" s="704">
        <v>4950</v>
      </c>
      <c r="P120" s="33">
        <v>0</v>
      </c>
    </row>
    <row r="121" spans="2:16" x14ac:dyDescent="0.25">
      <c r="B121" s="139">
        <v>39234</v>
      </c>
      <c r="C121" s="704">
        <v>382341</v>
      </c>
      <c r="D121" s="704">
        <v>67310</v>
      </c>
      <c r="E121" s="704">
        <v>237883</v>
      </c>
      <c r="F121" s="704">
        <v>10798</v>
      </c>
      <c r="G121" s="704">
        <v>9500</v>
      </c>
      <c r="H121" s="704">
        <v>0</v>
      </c>
      <c r="I121" s="704">
        <v>16903</v>
      </c>
      <c r="J121" s="704">
        <v>6557</v>
      </c>
      <c r="K121" s="704">
        <v>2364</v>
      </c>
      <c r="L121" s="704">
        <v>0</v>
      </c>
      <c r="M121" s="704">
        <v>29794</v>
      </c>
      <c r="N121" s="704">
        <v>620</v>
      </c>
      <c r="O121" s="704">
        <v>612</v>
      </c>
      <c r="P121" s="33">
        <v>0</v>
      </c>
    </row>
    <row r="122" spans="2:16" x14ac:dyDescent="0.25">
      <c r="B122" s="139">
        <v>39264</v>
      </c>
      <c r="C122" s="704">
        <v>768365</v>
      </c>
      <c r="D122" s="704">
        <v>76772</v>
      </c>
      <c r="E122" s="704">
        <v>470065</v>
      </c>
      <c r="F122" s="704">
        <v>12251</v>
      </c>
      <c r="G122" s="704">
        <v>113179</v>
      </c>
      <c r="H122" s="704">
        <v>0</v>
      </c>
      <c r="I122" s="704">
        <v>36234</v>
      </c>
      <c r="J122" s="704">
        <v>48622</v>
      </c>
      <c r="K122" s="704">
        <v>7799</v>
      </c>
      <c r="L122" s="704">
        <v>1176</v>
      </c>
      <c r="M122" s="704">
        <v>437</v>
      </c>
      <c r="N122" s="704">
        <v>392</v>
      </c>
      <c r="O122" s="704">
        <v>1438</v>
      </c>
      <c r="P122" s="33">
        <v>0</v>
      </c>
    </row>
    <row r="123" spans="2:16" x14ac:dyDescent="0.25">
      <c r="B123" s="139">
        <v>39295</v>
      </c>
      <c r="C123" s="704">
        <v>628264</v>
      </c>
      <c r="D123" s="704">
        <v>168548</v>
      </c>
      <c r="E123" s="704">
        <v>327195</v>
      </c>
      <c r="F123" s="704">
        <v>3651</v>
      </c>
      <c r="G123" s="704">
        <v>22418</v>
      </c>
      <c r="H123" s="704">
        <v>0</v>
      </c>
      <c r="I123" s="704">
        <v>73120</v>
      </c>
      <c r="J123" s="704">
        <v>897</v>
      </c>
      <c r="K123" s="704">
        <v>23179</v>
      </c>
      <c r="L123" s="704">
        <v>1631</v>
      </c>
      <c r="M123" s="704">
        <v>5140</v>
      </c>
      <c r="N123" s="704">
        <v>0</v>
      </c>
      <c r="O123" s="704">
        <v>2485</v>
      </c>
      <c r="P123" s="33">
        <v>0</v>
      </c>
    </row>
    <row r="124" spans="2:16" x14ac:dyDescent="0.25">
      <c r="B124" s="139">
        <v>39326</v>
      </c>
      <c r="C124" s="704">
        <v>728295</v>
      </c>
      <c r="D124" s="704">
        <v>41609</v>
      </c>
      <c r="E124" s="704">
        <v>446031</v>
      </c>
      <c r="F124" s="704">
        <v>20159</v>
      </c>
      <c r="G124" s="704">
        <v>91504</v>
      </c>
      <c r="H124" s="704">
        <v>384</v>
      </c>
      <c r="I124" s="704">
        <v>57882</v>
      </c>
      <c r="J124" s="704">
        <v>59674</v>
      </c>
      <c r="K124" s="704">
        <v>5193</v>
      </c>
      <c r="L124" s="704">
        <v>0</v>
      </c>
      <c r="M124" s="704">
        <v>600</v>
      </c>
      <c r="N124" s="704">
        <v>2605</v>
      </c>
      <c r="O124" s="704">
        <v>2654</v>
      </c>
      <c r="P124" s="33">
        <v>0</v>
      </c>
    </row>
    <row r="125" spans="2:16" x14ac:dyDescent="0.25">
      <c r="B125" s="148">
        <v>39356</v>
      </c>
      <c r="C125" s="704">
        <v>522942</v>
      </c>
      <c r="D125" s="704">
        <v>85005</v>
      </c>
      <c r="E125" s="704">
        <v>311688</v>
      </c>
      <c r="F125" s="704">
        <v>36221</v>
      </c>
      <c r="G125" s="704">
        <v>47888</v>
      </c>
      <c r="H125" s="704">
        <v>0</v>
      </c>
      <c r="I125" s="704">
        <v>26478</v>
      </c>
      <c r="J125" s="704">
        <v>0</v>
      </c>
      <c r="K125" s="704">
        <v>3130</v>
      </c>
      <c r="L125" s="704">
        <v>0</v>
      </c>
      <c r="M125" s="704">
        <v>145</v>
      </c>
      <c r="N125" s="704">
        <v>5704</v>
      </c>
      <c r="O125" s="704">
        <v>6562</v>
      </c>
      <c r="P125" s="33">
        <v>121</v>
      </c>
    </row>
    <row r="126" spans="2:16" x14ac:dyDescent="0.25">
      <c r="B126" s="148">
        <v>39387</v>
      </c>
      <c r="C126" s="704">
        <v>384651</v>
      </c>
      <c r="D126" s="704">
        <v>40483</v>
      </c>
      <c r="E126" s="704">
        <v>251719</v>
      </c>
      <c r="F126" s="704">
        <v>4117</v>
      </c>
      <c r="G126" s="704">
        <v>46120</v>
      </c>
      <c r="H126" s="704">
        <v>486</v>
      </c>
      <c r="I126" s="704">
        <v>18107</v>
      </c>
      <c r="J126" s="704">
        <v>0</v>
      </c>
      <c r="K126" s="704">
        <v>19360</v>
      </c>
      <c r="L126" s="704">
        <v>0</v>
      </c>
      <c r="M126" s="704">
        <v>918</v>
      </c>
      <c r="N126" s="704">
        <v>0</v>
      </c>
      <c r="O126" s="704">
        <v>3341</v>
      </c>
      <c r="P126" s="33">
        <v>0</v>
      </c>
    </row>
    <row r="127" spans="2:16" x14ac:dyDescent="0.25">
      <c r="B127" s="148">
        <v>39417</v>
      </c>
      <c r="C127" s="704">
        <v>478553</v>
      </c>
      <c r="D127" s="704">
        <v>98334</v>
      </c>
      <c r="E127" s="704">
        <v>315960</v>
      </c>
      <c r="F127" s="704">
        <v>2761</v>
      </c>
      <c r="G127" s="704">
        <v>36457</v>
      </c>
      <c r="H127" s="704">
        <v>0</v>
      </c>
      <c r="I127" s="704">
        <v>12882</v>
      </c>
      <c r="J127" s="704">
        <v>0</v>
      </c>
      <c r="K127" s="704">
        <v>9887</v>
      </c>
      <c r="L127" s="704">
        <v>0</v>
      </c>
      <c r="M127" s="704">
        <v>0</v>
      </c>
      <c r="N127" s="704">
        <v>0</v>
      </c>
      <c r="O127" s="704">
        <v>2272</v>
      </c>
      <c r="P127" s="33">
        <v>0</v>
      </c>
    </row>
    <row r="128" spans="2:16" x14ac:dyDescent="0.25">
      <c r="B128" s="148">
        <v>39448</v>
      </c>
      <c r="C128" s="704">
        <v>452952</v>
      </c>
      <c r="D128" s="704">
        <v>101694</v>
      </c>
      <c r="E128" s="704">
        <v>252033</v>
      </c>
      <c r="F128" s="704">
        <v>26244</v>
      </c>
      <c r="G128" s="704">
        <v>40614</v>
      </c>
      <c r="H128" s="704">
        <v>27</v>
      </c>
      <c r="I128" s="704">
        <v>13882</v>
      </c>
      <c r="J128" s="704">
        <v>0</v>
      </c>
      <c r="K128" s="704">
        <v>15478</v>
      </c>
      <c r="L128" s="704">
        <v>2135</v>
      </c>
      <c r="M128" s="704">
        <v>0</v>
      </c>
      <c r="N128" s="704">
        <v>0</v>
      </c>
      <c r="O128" s="704">
        <v>845</v>
      </c>
      <c r="P128" s="33">
        <v>0</v>
      </c>
    </row>
    <row r="129" spans="2:16" x14ac:dyDescent="0.25">
      <c r="B129" s="139">
        <v>39479</v>
      </c>
      <c r="C129" s="704">
        <v>419824</v>
      </c>
      <c r="D129" s="704">
        <v>127659</v>
      </c>
      <c r="E129" s="704">
        <v>194369</v>
      </c>
      <c r="F129" s="704">
        <v>8708</v>
      </c>
      <c r="G129" s="704">
        <v>38331</v>
      </c>
      <c r="H129" s="704">
        <v>0</v>
      </c>
      <c r="I129" s="704">
        <v>22456</v>
      </c>
      <c r="J129" s="704">
        <v>0</v>
      </c>
      <c r="K129" s="704">
        <v>19411</v>
      </c>
      <c r="L129" s="704">
        <v>0</v>
      </c>
      <c r="M129" s="704">
        <v>255</v>
      </c>
      <c r="N129" s="704">
        <v>0</v>
      </c>
      <c r="O129" s="704">
        <v>8635</v>
      </c>
      <c r="P129" s="33">
        <v>0</v>
      </c>
    </row>
    <row r="130" spans="2:16" x14ac:dyDescent="0.25">
      <c r="B130" s="148">
        <v>39508</v>
      </c>
      <c r="C130" s="704">
        <v>466171</v>
      </c>
      <c r="D130" s="704">
        <v>67189</v>
      </c>
      <c r="E130" s="704">
        <v>156577</v>
      </c>
      <c r="F130" s="704">
        <v>24767</v>
      </c>
      <c r="G130" s="704">
        <v>69116</v>
      </c>
      <c r="H130" s="704">
        <v>33</v>
      </c>
      <c r="I130" s="704">
        <v>77270</v>
      </c>
      <c r="J130" s="704">
        <v>0</v>
      </c>
      <c r="K130" s="704">
        <v>8515</v>
      </c>
      <c r="L130" s="704">
        <v>0</v>
      </c>
      <c r="M130" s="704">
        <v>0</v>
      </c>
      <c r="N130" s="704">
        <v>0</v>
      </c>
      <c r="O130" s="704">
        <v>62704</v>
      </c>
      <c r="P130" s="33">
        <v>0</v>
      </c>
    </row>
    <row r="131" spans="2:16" x14ac:dyDescent="0.25">
      <c r="B131" s="148">
        <v>39539</v>
      </c>
      <c r="C131" s="704">
        <v>595231</v>
      </c>
      <c r="D131" s="704">
        <v>31151</v>
      </c>
      <c r="E131" s="704">
        <v>279666</v>
      </c>
      <c r="F131" s="704">
        <v>16651</v>
      </c>
      <c r="G131" s="704">
        <v>65644</v>
      </c>
      <c r="H131" s="704">
        <v>0</v>
      </c>
      <c r="I131" s="704">
        <v>195044</v>
      </c>
      <c r="J131" s="704">
        <v>0</v>
      </c>
      <c r="K131" s="704">
        <v>5172</v>
      </c>
      <c r="L131" s="704">
        <v>0</v>
      </c>
      <c r="M131" s="704">
        <v>406</v>
      </c>
      <c r="N131" s="704">
        <v>180</v>
      </c>
      <c r="O131" s="704">
        <v>1317</v>
      </c>
      <c r="P131" s="33">
        <v>0</v>
      </c>
    </row>
    <row r="132" spans="2:16" x14ac:dyDescent="0.25">
      <c r="B132" s="139">
        <v>39569</v>
      </c>
      <c r="C132" s="704">
        <v>513822</v>
      </c>
      <c r="D132" s="704">
        <v>79892</v>
      </c>
      <c r="E132" s="704">
        <v>299783</v>
      </c>
      <c r="F132" s="704">
        <v>12922</v>
      </c>
      <c r="G132" s="704">
        <v>56985</v>
      </c>
      <c r="H132" s="704">
        <v>0</v>
      </c>
      <c r="I132" s="704">
        <v>22681</v>
      </c>
      <c r="J132" s="704">
        <v>34187</v>
      </c>
      <c r="K132" s="704">
        <v>5423</v>
      </c>
      <c r="L132" s="704">
        <v>0</v>
      </c>
      <c r="M132" s="704">
        <v>0</v>
      </c>
      <c r="N132" s="704">
        <v>1712</v>
      </c>
      <c r="O132" s="704">
        <v>237</v>
      </c>
      <c r="P132" s="33">
        <v>0</v>
      </c>
    </row>
    <row r="133" spans="2:16" x14ac:dyDescent="0.25">
      <c r="B133" s="139">
        <v>39600</v>
      </c>
      <c r="C133" s="704">
        <v>360509</v>
      </c>
      <c r="D133" s="704">
        <v>60323</v>
      </c>
      <c r="E133" s="704">
        <v>201871</v>
      </c>
      <c r="F133" s="704">
        <v>18673</v>
      </c>
      <c r="G133" s="704">
        <v>26289</v>
      </c>
      <c r="H133" s="704">
        <v>0</v>
      </c>
      <c r="I133" s="704">
        <v>25298</v>
      </c>
      <c r="J133" s="704">
        <v>12499</v>
      </c>
      <c r="K133" s="704">
        <v>13599</v>
      </c>
      <c r="L133" s="704">
        <v>461</v>
      </c>
      <c r="M133" s="704">
        <v>304</v>
      </c>
      <c r="N133" s="704">
        <v>0</v>
      </c>
      <c r="O133" s="704">
        <v>1192</v>
      </c>
      <c r="P133" s="33">
        <v>0</v>
      </c>
    </row>
    <row r="134" spans="2:16" x14ac:dyDescent="0.25">
      <c r="B134" s="139">
        <v>39630</v>
      </c>
      <c r="C134" s="704">
        <v>537965</v>
      </c>
      <c r="D134" s="704">
        <v>105781</v>
      </c>
      <c r="E134" s="704">
        <v>270352</v>
      </c>
      <c r="F134" s="704">
        <v>4886</v>
      </c>
      <c r="G134" s="704">
        <v>56764</v>
      </c>
      <c r="H134" s="704">
        <v>7036</v>
      </c>
      <c r="I134" s="704">
        <v>14920</v>
      </c>
      <c r="J134" s="704">
        <v>10107</v>
      </c>
      <c r="K134" s="704">
        <v>20224</v>
      </c>
      <c r="L134" s="704">
        <v>0</v>
      </c>
      <c r="M134" s="704">
        <v>0</v>
      </c>
      <c r="N134" s="704">
        <v>7565</v>
      </c>
      <c r="O134" s="704">
        <v>40104</v>
      </c>
      <c r="P134" s="33">
        <v>226</v>
      </c>
    </row>
    <row r="135" spans="2:16" x14ac:dyDescent="0.25">
      <c r="B135" s="148">
        <v>39661</v>
      </c>
      <c r="C135" s="704">
        <v>417765</v>
      </c>
      <c r="D135" s="704">
        <v>24776</v>
      </c>
      <c r="E135" s="704">
        <v>313619</v>
      </c>
      <c r="F135" s="704">
        <v>10389</v>
      </c>
      <c r="G135" s="704">
        <v>30259</v>
      </c>
      <c r="H135" s="704">
        <v>1169</v>
      </c>
      <c r="I135" s="704">
        <v>26349</v>
      </c>
      <c r="J135" s="704">
        <v>0</v>
      </c>
      <c r="K135" s="704">
        <v>9933</v>
      </c>
      <c r="L135" s="704">
        <v>297</v>
      </c>
      <c r="M135" s="704">
        <v>637</v>
      </c>
      <c r="N135" s="704">
        <v>0</v>
      </c>
      <c r="O135" s="704">
        <v>337</v>
      </c>
      <c r="P135" s="33">
        <v>0</v>
      </c>
    </row>
    <row r="136" spans="2:16" x14ac:dyDescent="0.25">
      <c r="B136" s="148">
        <v>39692</v>
      </c>
      <c r="C136" s="704">
        <v>578976</v>
      </c>
      <c r="D136" s="704">
        <v>82714</v>
      </c>
      <c r="E136" s="704">
        <v>383941</v>
      </c>
      <c r="F136" s="704">
        <v>9376</v>
      </c>
      <c r="G136" s="704">
        <v>62156</v>
      </c>
      <c r="H136" s="704">
        <v>4870</v>
      </c>
      <c r="I136" s="704">
        <v>24871</v>
      </c>
      <c r="J136" s="704">
        <v>488</v>
      </c>
      <c r="K136" s="704">
        <v>5965</v>
      </c>
      <c r="L136" s="704">
        <v>4478</v>
      </c>
      <c r="M136" s="704">
        <v>117</v>
      </c>
      <c r="N136" s="704">
        <v>0</v>
      </c>
      <c r="O136" s="704">
        <v>0</v>
      </c>
      <c r="P136" s="33">
        <v>0</v>
      </c>
    </row>
    <row r="137" spans="2:16" x14ac:dyDescent="0.25">
      <c r="B137" s="148">
        <v>39722</v>
      </c>
      <c r="C137" s="704">
        <v>465101</v>
      </c>
      <c r="D137" s="704">
        <v>74662</v>
      </c>
      <c r="E137" s="704">
        <v>261330</v>
      </c>
      <c r="F137" s="704">
        <v>9645</v>
      </c>
      <c r="G137" s="704">
        <v>64295</v>
      </c>
      <c r="H137" s="704">
        <v>152</v>
      </c>
      <c r="I137" s="704">
        <v>44505</v>
      </c>
      <c r="J137" s="704">
        <v>3414</v>
      </c>
      <c r="K137" s="704">
        <v>4011</v>
      </c>
      <c r="L137" s="704">
        <v>639</v>
      </c>
      <c r="M137" s="704">
        <v>0</v>
      </c>
      <c r="N137" s="704">
        <v>0</v>
      </c>
      <c r="O137" s="704">
        <v>1520</v>
      </c>
      <c r="P137" s="33">
        <v>928</v>
      </c>
    </row>
    <row r="138" spans="2:16" x14ac:dyDescent="0.25">
      <c r="B138" s="148">
        <v>39753</v>
      </c>
      <c r="C138" s="704">
        <v>485909</v>
      </c>
      <c r="D138" s="704">
        <v>43086</v>
      </c>
      <c r="E138" s="704">
        <v>328989</v>
      </c>
      <c r="F138" s="704">
        <v>3593</v>
      </c>
      <c r="G138" s="704">
        <v>31885</v>
      </c>
      <c r="H138" s="704">
        <v>372</v>
      </c>
      <c r="I138" s="704">
        <v>28345</v>
      </c>
      <c r="J138" s="704">
        <v>7663</v>
      </c>
      <c r="K138" s="704">
        <v>37848</v>
      </c>
      <c r="L138" s="704">
        <v>2440</v>
      </c>
      <c r="M138" s="704">
        <v>0</v>
      </c>
      <c r="N138" s="704">
        <v>0</v>
      </c>
      <c r="O138" s="704">
        <v>1652</v>
      </c>
      <c r="P138" s="33">
        <v>36</v>
      </c>
    </row>
    <row r="139" spans="2:16" x14ac:dyDescent="0.25">
      <c r="B139" s="148">
        <v>39783</v>
      </c>
      <c r="C139" s="704">
        <v>307896</v>
      </c>
      <c r="D139" s="704">
        <v>62863</v>
      </c>
      <c r="E139" s="704">
        <v>130094</v>
      </c>
      <c r="F139" s="704">
        <v>6094</v>
      </c>
      <c r="G139" s="704">
        <v>65268</v>
      </c>
      <c r="H139" s="704">
        <v>0</v>
      </c>
      <c r="I139" s="704">
        <v>13641</v>
      </c>
      <c r="J139" s="704">
        <v>12196</v>
      </c>
      <c r="K139" s="704">
        <v>3134</v>
      </c>
      <c r="L139" s="704">
        <v>0</v>
      </c>
      <c r="M139" s="704">
        <v>12532</v>
      </c>
      <c r="N139" s="704">
        <v>588</v>
      </c>
      <c r="O139" s="704">
        <v>1407</v>
      </c>
      <c r="P139" s="33">
        <v>79</v>
      </c>
    </row>
    <row r="140" spans="2:16" x14ac:dyDescent="0.25">
      <c r="B140" s="148">
        <v>39814</v>
      </c>
      <c r="C140" s="704">
        <v>313729</v>
      </c>
      <c r="D140" s="704">
        <v>51448</v>
      </c>
      <c r="E140" s="704">
        <v>117667</v>
      </c>
      <c r="F140" s="704">
        <v>30835</v>
      </c>
      <c r="G140" s="704">
        <v>35262</v>
      </c>
      <c r="H140" s="704">
        <v>0</v>
      </c>
      <c r="I140" s="704">
        <v>29703</v>
      </c>
      <c r="J140" s="704">
        <v>3053</v>
      </c>
      <c r="K140" s="704">
        <v>2723</v>
      </c>
      <c r="L140" s="704">
        <v>25876</v>
      </c>
      <c r="M140" s="704">
        <v>0</v>
      </c>
      <c r="N140" s="704">
        <v>369</v>
      </c>
      <c r="O140" s="704">
        <v>16300</v>
      </c>
      <c r="P140" s="33">
        <v>493</v>
      </c>
    </row>
    <row r="141" spans="2:16" x14ac:dyDescent="0.25">
      <c r="B141" s="148">
        <v>39845</v>
      </c>
      <c r="C141" s="704">
        <v>270125</v>
      </c>
      <c r="D141" s="704">
        <v>52924</v>
      </c>
      <c r="E141" s="704">
        <v>153554</v>
      </c>
      <c r="F141" s="704">
        <v>2292</v>
      </c>
      <c r="G141" s="704">
        <v>16471</v>
      </c>
      <c r="H141" s="704">
        <v>795</v>
      </c>
      <c r="I141" s="704">
        <v>33688</v>
      </c>
      <c r="J141" s="704">
        <v>0</v>
      </c>
      <c r="K141" s="704">
        <v>5703</v>
      </c>
      <c r="L141" s="704">
        <v>2812</v>
      </c>
      <c r="M141" s="704">
        <v>0</v>
      </c>
      <c r="N141" s="704">
        <v>877</v>
      </c>
      <c r="O141" s="704">
        <v>1009</v>
      </c>
      <c r="P141" s="33">
        <v>0</v>
      </c>
    </row>
    <row r="142" spans="2:16" x14ac:dyDescent="0.25">
      <c r="B142" s="148">
        <v>39873</v>
      </c>
      <c r="C142" s="704">
        <v>410312</v>
      </c>
      <c r="D142" s="704">
        <v>74538</v>
      </c>
      <c r="E142" s="704">
        <v>148514</v>
      </c>
      <c r="F142" s="704">
        <v>7639</v>
      </c>
      <c r="G142" s="704">
        <v>32397</v>
      </c>
      <c r="H142" s="704">
        <v>0</v>
      </c>
      <c r="I142" s="704">
        <v>127797</v>
      </c>
      <c r="J142" s="704">
        <v>5400</v>
      </c>
      <c r="K142" s="704">
        <v>11506</v>
      </c>
      <c r="L142" s="704">
        <v>1317</v>
      </c>
      <c r="M142" s="704">
        <v>29</v>
      </c>
      <c r="N142" s="704">
        <v>0</v>
      </c>
      <c r="O142" s="704">
        <v>1133</v>
      </c>
      <c r="P142" s="33">
        <v>42</v>
      </c>
    </row>
    <row r="143" spans="2:16" x14ac:dyDescent="0.25">
      <c r="B143" s="148">
        <v>39904</v>
      </c>
      <c r="C143" s="704">
        <v>342351</v>
      </c>
      <c r="D143" s="704">
        <v>116802</v>
      </c>
      <c r="E143" s="704">
        <v>142893</v>
      </c>
      <c r="F143" s="704">
        <v>7585</v>
      </c>
      <c r="G143" s="704">
        <v>15512</v>
      </c>
      <c r="H143" s="704">
        <v>1411</v>
      </c>
      <c r="I143" s="704">
        <v>45763</v>
      </c>
      <c r="J143" s="704">
        <v>1677</v>
      </c>
      <c r="K143" s="704">
        <v>7286</v>
      </c>
      <c r="L143" s="704">
        <v>2235</v>
      </c>
      <c r="M143" s="704">
        <v>0</v>
      </c>
      <c r="N143" s="704">
        <v>288</v>
      </c>
      <c r="O143" s="704">
        <v>440</v>
      </c>
      <c r="P143" s="33">
        <v>459</v>
      </c>
    </row>
    <row r="144" spans="2:16" x14ac:dyDescent="0.25">
      <c r="B144" s="148">
        <v>39934</v>
      </c>
      <c r="C144" s="704">
        <v>244788</v>
      </c>
      <c r="D144" s="704">
        <v>47768</v>
      </c>
      <c r="E144" s="704">
        <v>137972</v>
      </c>
      <c r="F144" s="704">
        <v>5463</v>
      </c>
      <c r="G144" s="704">
        <v>24853</v>
      </c>
      <c r="H144" s="704">
        <v>747</v>
      </c>
      <c r="I144" s="704">
        <v>16970</v>
      </c>
      <c r="J144" s="704">
        <v>4080</v>
      </c>
      <c r="K144" s="704">
        <v>1950</v>
      </c>
      <c r="L144" s="704">
        <v>4592</v>
      </c>
      <c r="M144" s="704">
        <v>0</v>
      </c>
      <c r="N144" s="704">
        <v>393</v>
      </c>
      <c r="O144" s="704">
        <v>0</v>
      </c>
      <c r="P144" s="33">
        <v>0</v>
      </c>
    </row>
    <row r="145" spans="2:16" x14ac:dyDescent="0.25">
      <c r="B145" s="148">
        <v>39965</v>
      </c>
      <c r="C145" s="704">
        <v>188283</v>
      </c>
      <c r="D145" s="704">
        <v>60426</v>
      </c>
      <c r="E145" s="704">
        <v>100420</v>
      </c>
      <c r="F145" s="704">
        <v>2980</v>
      </c>
      <c r="G145" s="704">
        <v>14806</v>
      </c>
      <c r="H145" s="704">
        <v>0</v>
      </c>
      <c r="I145" s="704">
        <v>5125</v>
      </c>
      <c r="J145" s="704">
        <v>55</v>
      </c>
      <c r="K145" s="704">
        <v>856</v>
      </c>
      <c r="L145" s="704">
        <v>578</v>
      </c>
      <c r="M145" s="704">
        <v>1046</v>
      </c>
      <c r="N145" s="704">
        <v>1981</v>
      </c>
      <c r="O145" s="704">
        <v>10</v>
      </c>
      <c r="P145" s="33">
        <v>0</v>
      </c>
    </row>
    <row r="146" spans="2:16" x14ac:dyDescent="0.25">
      <c r="B146" s="148">
        <v>39995</v>
      </c>
      <c r="C146" s="704">
        <v>350857</v>
      </c>
      <c r="D146" s="704">
        <v>51316</v>
      </c>
      <c r="E146" s="704">
        <v>179792</v>
      </c>
      <c r="F146" s="704">
        <v>17199</v>
      </c>
      <c r="G146" s="704">
        <v>40784</v>
      </c>
      <c r="H146" s="704">
        <v>0</v>
      </c>
      <c r="I146" s="704">
        <v>42239</v>
      </c>
      <c r="J146" s="704">
        <v>5293</v>
      </c>
      <c r="K146" s="704">
        <v>7992</v>
      </c>
      <c r="L146" s="704">
        <v>1056</v>
      </c>
      <c r="M146" s="704">
        <v>2349</v>
      </c>
      <c r="N146" s="704">
        <v>1566</v>
      </c>
      <c r="O146" s="704">
        <v>112</v>
      </c>
      <c r="P146" s="33">
        <v>1159</v>
      </c>
    </row>
    <row r="147" spans="2:16" x14ac:dyDescent="0.25">
      <c r="B147" s="148">
        <v>40026</v>
      </c>
      <c r="C147" s="704">
        <v>354386</v>
      </c>
      <c r="D147" s="704">
        <v>89858</v>
      </c>
      <c r="E147" s="704">
        <v>136388</v>
      </c>
      <c r="F147" s="704">
        <v>2154</v>
      </c>
      <c r="G147" s="704">
        <v>100179</v>
      </c>
      <c r="H147" s="704">
        <v>1695</v>
      </c>
      <c r="I147" s="704">
        <v>16217</v>
      </c>
      <c r="J147" s="704">
        <v>1009</v>
      </c>
      <c r="K147" s="704">
        <v>1536</v>
      </c>
      <c r="L147" s="704">
        <v>0</v>
      </c>
      <c r="M147" s="704">
        <v>4143</v>
      </c>
      <c r="N147" s="704">
        <v>753</v>
      </c>
      <c r="O147" s="704">
        <v>454</v>
      </c>
      <c r="P147" s="33">
        <v>0</v>
      </c>
    </row>
    <row r="148" spans="2:16" x14ac:dyDescent="0.25">
      <c r="B148" s="148">
        <v>40057</v>
      </c>
      <c r="C148" s="704">
        <v>413809</v>
      </c>
      <c r="D148" s="704">
        <v>157058</v>
      </c>
      <c r="E148" s="704">
        <v>149076</v>
      </c>
      <c r="F148" s="704">
        <v>3187</v>
      </c>
      <c r="G148" s="704">
        <v>26132</v>
      </c>
      <c r="H148" s="704">
        <v>0</v>
      </c>
      <c r="I148" s="704">
        <v>27018</v>
      </c>
      <c r="J148" s="704">
        <v>13161</v>
      </c>
      <c r="K148" s="704">
        <v>36748</v>
      </c>
      <c r="L148" s="704">
        <v>0</v>
      </c>
      <c r="M148" s="704">
        <v>0</v>
      </c>
      <c r="N148" s="704">
        <v>852</v>
      </c>
      <c r="O148" s="704">
        <v>577</v>
      </c>
      <c r="P148" s="33">
        <v>0</v>
      </c>
    </row>
    <row r="149" spans="2:16" x14ac:dyDescent="0.25">
      <c r="B149" s="148">
        <v>40087</v>
      </c>
      <c r="C149" s="704">
        <v>247890</v>
      </c>
      <c r="D149" s="704">
        <v>46687</v>
      </c>
      <c r="E149" s="704">
        <v>139276</v>
      </c>
      <c r="F149" s="704">
        <v>7227</v>
      </c>
      <c r="G149" s="704">
        <v>18164</v>
      </c>
      <c r="H149" s="704">
        <v>0</v>
      </c>
      <c r="I149" s="704">
        <v>18400</v>
      </c>
      <c r="J149" s="704">
        <v>0</v>
      </c>
      <c r="K149" s="704">
        <v>3742</v>
      </c>
      <c r="L149" s="704">
        <v>0</v>
      </c>
      <c r="M149" s="704">
        <v>0</v>
      </c>
      <c r="N149" s="704">
        <v>9471</v>
      </c>
      <c r="O149" s="704">
        <v>4923</v>
      </c>
      <c r="P149" s="33">
        <v>0</v>
      </c>
    </row>
    <row r="150" spans="2:16" x14ac:dyDescent="0.25">
      <c r="B150" s="148">
        <v>40118</v>
      </c>
      <c r="C150" s="704">
        <v>234890</v>
      </c>
      <c r="D150" s="704">
        <v>43190</v>
      </c>
      <c r="E150" s="704">
        <v>135250</v>
      </c>
      <c r="F150" s="704">
        <v>7291</v>
      </c>
      <c r="G150" s="704">
        <v>18398</v>
      </c>
      <c r="H150" s="704">
        <v>0</v>
      </c>
      <c r="I150" s="704">
        <v>17934</v>
      </c>
      <c r="J150" s="704">
        <v>317</v>
      </c>
      <c r="K150" s="704">
        <v>10552</v>
      </c>
      <c r="L150" s="704">
        <v>60</v>
      </c>
      <c r="M150" s="704">
        <v>1877</v>
      </c>
      <c r="N150" s="704">
        <v>0</v>
      </c>
      <c r="O150" s="704">
        <v>0</v>
      </c>
      <c r="P150" s="33">
        <v>21</v>
      </c>
    </row>
    <row r="151" spans="2:16" x14ac:dyDescent="0.25">
      <c r="B151" s="148">
        <v>40148</v>
      </c>
      <c r="C151" s="704">
        <v>352971</v>
      </c>
      <c r="D151" s="704">
        <v>118866</v>
      </c>
      <c r="E151" s="704">
        <v>171835</v>
      </c>
      <c r="F151" s="704">
        <v>6395</v>
      </c>
      <c r="G151" s="704">
        <v>25466</v>
      </c>
      <c r="H151" s="704">
        <v>0</v>
      </c>
      <c r="I151" s="704">
        <v>11025</v>
      </c>
      <c r="J151" s="704">
        <v>3956</v>
      </c>
      <c r="K151" s="704">
        <v>2857</v>
      </c>
      <c r="L151" s="704">
        <v>7530</v>
      </c>
      <c r="M151" s="704">
        <v>4906</v>
      </c>
      <c r="N151" s="704">
        <v>0</v>
      </c>
      <c r="O151" s="704">
        <v>67</v>
      </c>
      <c r="P151" s="33">
        <v>68</v>
      </c>
    </row>
    <row r="152" spans="2:16" x14ac:dyDescent="0.25">
      <c r="B152" s="148">
        <v>40179</v>
      </c>
      <c r="C152" s="704">
        <v>409303</v>
      </c>
      <c r="D152" s="704">
        <v>3815</v>
      </c>
      <c r="E152" s="704">
        <v>226083</v>
      </c>
      <c r="F152" s="704">
        <v>1472</v>
      </c>
      <c r="G152" s="704">
        <v>133924</v>
      </c>
      <c r="H152" s="704">
        <v>82</v>
      </c>
      <c r="I152" s="704">
        <v>28505</v>
      </c>
      <c r="J152" s="704">
        <v>12059</v>
      </c>
      <c r="K152" s="704">
        <v>23</v>
      </c>
      <c r="L152" s="704">
        <v>24</v>
      </c>
      <c r="M152" s="704">
        <v>0</v>
      </c>
      <c r="N152" s="704">
        <v>3147</v>
      </c>
      <c r="O152" s="704">
        <v>169</v>
      </c>
      <c r="P152" s="33">
        <v>0</v>
      </c>
    </row>
    <row r="153" spans="2:16" x14ac:dyDescent="0.25">
      <c r="B153" s="148">
        <v>40210</v>
      </c>
      <c r="C153" s="704">
        <v>322792</v>
      </c>
      <c r="D153" s="704">
        <v>51479</v>
      </c>
      <c r="E153" s="704">
        <v>200607</v>
      </c>
      <c r="F153" s="704">
        <v>1281</v>
      </c>
      <c r="G153" s="704">
        <v>5971</v>
      </c>
      <c r="H153" s="704">
        <v>0</v>
      </c>
      <c r="I153" s="704">
        <v>12322</v>
      </c>
      <c r="J153" s="704">
        <v>0</v>
      </c>
      <c r="K153" s="704">
        <v>23434</v>
      </c>
      <c r="L153" s="704">
        <v>1223</v>
      </c>
      <c r="M153" s="704">
        <v>0</v>
      </c>
      <c r="N153" s="704">
        <v>1394</v>
      </c>
      <c r="O153" s="704">
        <v>25081</v>
      </c>
      <c r="P153" s="33">
        <v>0</v>
      </c>
    </row>
    <row r="154" spans="2:16" x14ac:dyDescent="0.25">
      <c r="B154" s="148">
        <v>40238</v>
      </c>
      <c r="C154" s="704">
        <v>286273</v>
      </c>
      <c r="D154" s="704">
        <v>99489</v>
      </c>
      <c r="E154" s="704">
        <v>144168</v>
      </c>
      <c r="F154" s="704">
        <v>5027</v>
      </c>
      <c r="G154" s="704">
        <v>17567</v>
      </c>
      <c r="H154" s="704">
        <v>0</v>
      </c>
      <c r="I154" s="704">
        <v>13487</v>
      </c>
      <c r="J154" s="704">
        <v>0</v>
      </c>
      <c r="K154" s="704">
        <v>4950</v>
      </c>
      <c r="L154" s="704">
        <v>1103</v>
      </c>
      <c r="M154" s="704">
        <v>0</v>
      </c>
      <c r="N154" s="704">
        <v>482</v>
      </c>
      <c r="O154" s="704">
        <v>0</v>
      </c>
      <c r="P154" s="33">
        <v>0</v>
      </c>
    </row>
    <row r="155" spans="2:16" x14ac:dyDescent="0.25">
      <c r="B155" s="148">
        <v>40269</v>
      </c>
      <c r="C155" s="704">
        <v>323010</v>
      </c>
      <c r="D155" s="704">
        <v>51183</v>
      </c>
      <c r="E155" s="704">
        <v>185720</v>
      </c>
      <c r="F155" s="704">
        <v>424</v>
      </c>
      <c r="G155" s="704">
        <v>4189</v>
      </c>
      <c r="H155" s="704">
        <v>3569</v>
      </c>
      <c r="I155" s="704">
        <v>16949</v>
      </c>
      <c r="J155" s="704">
        <v>21794</v>
      </c>
      <c r="K155" s="704">
        <v>8535</v>
      </c>
      <c r="L155" s="704">
        <v>2051</v>
      </c>
      <c r="M155" s="704">
        <v>26124</v>
      </c>
      <c r="N155" s="704">
        <v>794</v>
      </c>
      <c r="O155" s="704">
        <v>1678</v>
      </c>
      <c r="P155" s="33">
        <v>0</v>
      </c>
    </row>
    <row r="156" spans="2:16" x14ac:dyDescent="0.25">
      <c r="B156" s="148">
        <v>40299</v>
      </c>
      <c r="C156" s="704">
        <v>436279</v>
      </c>
      <c r="D156" s="704">
        <v>159549</v>
      </c>
      <c r="E156" s="704">
        <v>168231</v>
      </c>
      <c r="F156" s="704">
        <v>3944</v>
      </c>
      <c r="G156" s="704">
        <v>45850</v>
      </c>
      <c r="H156" s="704">
        <v>4159</v>
      </c>
      <c r="I156" s="704">
        <v>25337</v>
      </c>
      <c r="J156" s="704">
        <v>1606</v>
      </c>
      <c r="K156" s="704">
        <v>11262</v>
      </c>
      <c r="L156" s="704">
        <v>1672</v>
      </c>
      <c r="M156" s="704">
        <v>12716</v>
      </c>
      <c r="N156" s="704">
        <v>669</v>
      </c>
      <c r="O156" s="704">
        <v>1284</v>
      </c>
      <c r="P156" s="33">
        <v>0</v>
      </c>
    </row>
    <row r="157" spans="2:16" x14ac:dyDescent="0.25">
      <c r="B157" s="148">
        <v>40330</v>
      </c>
      <c r="C157" s="704">
        <v>343402</v>
      </c>
      <c r="D157" s="704">
        <v>55385</v>
      </c>
      <c r="E157" s="704">
        <v>218034</v>
      </c>
      <c r="F157" s="704">
        <v>4705</v>
      </c>
      <c r="G157" s="704">
        <v>17241</v>
      </c>
      <c r="H157" s="704">
        <v>216</v>
      </c>
      <c r="I157" s="704">
        <v>19461</v>
      </c>
      <c r="J157" s="704">
        <v>4514</v>
      </c>
      <c r="K157" s="704">
        <v>16221</v>
      </c>
      <c r="L157" s="704">
        <v>0</v>
      </c>
      <c r="M157" s="704">
        <v>2662</v>
      </c>
      <c r="N157" s="704">
        <v>4963</v>
      </c>
      <c r="O157" s="704">
        <v>0</v>
      </c>
      <c r="P157" s="33">
        <v>0</v>
      </c>
    </row>
    <row r="158" spans="2:16" x14ac:dyDescent="0.25">
      <c r="B158" s="148">
        <v>40360</v>
      </c>
      <c r="C158" s="704">
        <v>336634</v>
      </c>
      <c r="D158" s="704">
        <v>41196</v>
      </c>
      <c r="E158" s="704">
        <v>217818</v>
      </c>
      <c r="F158" s="704">
        <v>2700</v>
      </c>
      <c r="G158" s="704">
        <v>35619</v>
      </c>
      <c r="H158" s="704">
        <v>0</v>
      </c>
      <c r="I158" s="704">
        <v>12670</v>
      </c>
      <c r="J158" s="704">
        <v>4675</v>
      </c>
      <c r="K158" s="704">
        <v>9335</v>
      </c>
      <c r="L158" s="704">
        <v>11899</v>
      </c>
      <c r="M158" s="704">
        <v>0</v>
      </c>
      <c r="N158" s="704">
        <v>287</v>
      </c>
      <c r="O158" s="704">
        <v>253</v>
      </c>
      <c r="P158" s="33">
        <v>182</v>
      </c>
    </row>
    <row r="159" spans="2:16" x14ac:dyDescent="0.25">
      <c r="B159" s="148">
        <v>40391</v>
      </c>
      <c r="C159" s="704">
        <v>347417</v>
      </c>
      <c r="D159" s="704">
        <v>134187</v>
      </c>
      <c r="E159" s="704">
        <v>167057</v>
      </c>
      <c r="F159" s="704">
        <v>229</v>
      </c>
      <c r="G159" s="704">
        <v>9191</v>
      </c>
      <c r="H159" s="704">
        <v>0</v>
      </c>
      <c r="I159" s="704">
        <v>18101</v>
      </c>
      <c r="J159" s="704">
        <v>5012</v>
      </c>
      <c r="K159" s="704">
        <v>5120</v>
      </c>
      <c r="L159" s="704">
        <v>8466</v>
      </c>
      <c r="M159" s="704">
        <v>0</v>
      </c>
      <c r="N159" s="704">
        <v>54</v>
      </c>
      <c r="O159" s="704">
        <v>0</v>
      </c>
      <c r="P159" s="33">
        <v>0</v>
      </c>
    </row>
    <row r="160" spans="2:16" x14ac:dyDescent="0.25">
      <c r="B160" s="148">
        <v>40422</v>
      </c>
      <c r="C160" s="704">
        <v>507114</v>
      </c>
      <c r="D160" s="704">
        <v>147354</v>
      </c>
      <c r="E160" s="704">
        <v>237637</v>
      </c>
      <c r="F160" s="704">
        <v>2190</v>
      </c>
      <c r="G160" s="704">
        <v>27851</v>
      </c>
      <c r="H160" s="704">
        <v>322</v>
      </c>
      <c r="I160" s="704">
        <v>21547</v>
      </c>
      <c r="J160" s="704">
        <v>13488</v>
      </c>
      <c r="K160" s="704">
        <v>54004</v>
      </c>
      <c r="L160" s="704">
        <v>1440</v>
      </c>
      <c r="M160" s="704">
        <v>0</v>
      </c>
      <c r="N160" s="704">
        <v>0</v>
      </c>
      <c r="O160" s="704">
        <v>630</v>
      </c>
      <c r="P160" s="33">
        <v>651</v>
      </c>
    </row>
    <row r="161" spans="2:17" x14ac:dyDescent="0.25">
      <c r="B161" s="148">
        <v>40452</v>
      </c>
      <c r="C161" s="704">
        <v>369831</v>
      </c>
      <c r="D161" s="704">
        <v>51217</v>
      </c>
      <c r="E161" s="704">
        <v>255441</v>
      </c>
      <c r="F161" s="704">
        <v>10398</v>
      </c>
      <c r="G161" s="704">
        <v>8224</v>
      </c>
      <c r="H161" s="704">
        <v>950</v>
      </c>
      <c r="I161" s="704">
        <v>21780</v>
      </c>
      <c r="J161" s="704">
        <v>9820</v>
      </c>
      <c r="K161" s="704">
        <v>5789</v>
      </c>
      <c r="L161" s="704">
        <v>3066</v>
      </c>
      <c r="M161" s="704">
        <v>0</v>
      </c>
      <c r="N161" s="704">
        <v>322</v>
      </c>
      <c r="O161" s="704">
        <v>2824</v>
      </c>
      <c r="P161" s="33">
        <v>0</v>
      </c>
    </row>
    <row r="162" spans="2:17" x14ac:dyDescent="0.25">
      <c r="B162" s="148">
        <v>40483</v>
      </c>
      <c r="C162" s="704">
        <v>613692</v>
      </c>
      <c r="D162" s="704">
        <v>198528</v>
      </c>
      <c r="E162" s="704">
        <v>375098</v>
      </c>
      <c r="F162" s="704">
        <v>3584</v>
      </c>
      <c r="G162" s="704">
        <v>6080</v>
      </c>
      <c r="H162" s="704">
        <v>607</v>
      </c>
      <c r="I162" s="704">
        <v>10277</v>
      </c>
      <c r="J162" s="704">
        <v>14065</v>
      </c>
      <c r="K162" s="704">
        <v>4356</v>
      </c>
      <c r="L162" s="704">
        <v>212</v>
      </c>
      <c r="M162" s="704">
        <v>132</v>
      </c>
      <c r="N162" s="704">
        <v>753</v>
      </c>
      <c r="O162" s="704">
        <v>0</v>
      </c>
      <c r="P162" s="33">
        <v>0</v>
      </c>
    </row>
    <row r="163" spans="2:17" x14ac:dyDescent="0.25">
      <c r="B163" s="148">
        <v>40513</v>
      </c>
      <c r="C163" s="704">
        <v>1062696</v>
      </c>
      <c r="D163" s="704">
        <v>420287</v>
      </c>
      <c r="E163" s="704">
        <v>516390</v>
      </c>
      <c r="F163" s="704">
        <v>2709</v>
      </c>
      <c r="G163" s="704">
        <v>18732</v>
      </c>
      <c r="H163" s="704">
        <v>0</v>
      </c>
      <c r="I163" s="704">
        <v>18593</v>
      </c>
      <c r="J163" s="704">
        <v>13816</v>
      </c>
      <c r="K163" s="704">
        <v>29348</v>
      </c>
      <c r="L163" s="704">
        <v>18532</v>
      </c>
      <c r="M163" s="704">
        <v>21118</v>
      </c>
      <c r="N163" s="704">
        <v>613</v>
      </c>
      <c r="O163" s="704">
        <v>2558</v>
      </c>
      <c r="P163" s="33">
        <v>0</v>
      </c>
    </row>
    <row r="164" spans="2:17" x14ac:dyDescent="0.25">
      <c r="B164" s="148">
        <v>40544</v>
      </c>
      <c r="C164" s="704">
        <v>596520</v>
      </c>
      <c r="D164" s="704">
        <v>76954</v>
      </c>
      <c r="E164" s="704">
        <v>426044</v>
      </c>
      <c r="F164" s="704">
        <v>1758</v>
      </c>
      <c r="G164" s="704">
        <v>24173</v>
      </c>
      <c r="H164" s="704">
        <v>3452</v>
      </c>
      <c r="I164" s="704">
        <v>14810</v>
      </c>
      <c r="J164" s="704">
        <v>9852</v>
      </c>
      <c r="K164" s="704">
        <v>33208</v>
      </c>
      <c r="L164" s="704">
        <v>1418</v>
      </c>
      <c r="M164" s="704">
        <v>3338</v>
      </c>
      <c r="N164" s="704">
        <v>1240</v>
      </c>
      <c r="O164" s="704">
        <v>273</v>
      </c>
      <c r="P164" s="33">
        <v>0</v>
      </c>
    </row>
    <row r="165" spans="2:17" x14ac:dyDescent="0.25">
      <c r="B165" s="148">
        <v>40575</v>
      </c>
      <c r="C165" s="704">
        <v>457126</v>
      </c>
      <c r="D165" s="704">
        <v>68339</v>
      </c>
      <c r="E165" s="704">
        <v>245011</v>
      </c>
      <c r="F165" s="704">
        <v>9611</v>
      </c>
      <c r="G165" s="704">
        <v>48613</v>
      </c>
      <c r="H165" s="704">
        <v>28</v>
      </c>
      <c r="I165" s="704">
        <v>73226</v>
      </c>
      <c r="J165" s="704">
        <v>6354</v>
      </c>
      <c r="K165" s="704">
        <v>5776</v>
      </c>
      <c r="L165" s="704">
        <v>33</v>
      </c>
      <c r="M165" s="704">
        <v>0</v>
      </c>
      <c r="N165" s="704">
        <v>0</v>
      </c>
      <c r="O165" s="704">
        <v>135</v>
      </c>
      <c r="P165" s="33">
        <v>0</v>
      </c>
    </row>
    <row r="166" spans="2:17" x14ac:dyDescent="0.25">
      <c r="B166" s="148">
        <v>40603</v>
      </c>
      <c r="C166" s="704">
        <v>656444</v>
      </c>
      <c r="D166" s="704">
        <v>116079</v>
      </c>
      <c r="E166" s="704">
        <v>402729</v>
      </c>
      <c r="F166" s="704">
        <v>4503</v>
      </c>
      <c r="G166" s="704">
        <v>21825</v>
      </c>
      <c r="H166" s="704">
        <v>0</v>
      </c>
      <c r="I166" s="704">
        <v>24817</v>
      </c>
      <c r="J166" s="704">
        <v>68107</v>
      </c>
      <c r="K166" s="704">
        <v>8765</v>
      </c>
      <c r="L166" s="704">
        <v>5046</v>
      </c>
      <c r="M166" s="704">
        <v>2591</v>
      </c>
      <c r="N166" s="704">
        <v>0</v>
      </c>
      <c r="O166" s="704">
        <v>1682</v>
      </c>
      <c r="P166" s="33">
        <v>300</v>
      </c>
    </row>
    <row r="167" spans="2:17" x14ac:dyDescent="0.25">
      <c r="B167" s="148">
        <v>40634</v>
      </c>
      <c r="C167" s="704">
        <v>628821</v>
      </c>
      <c r="D167" s="704">
        <v>173249</v>
      </c>
      <c r="E167" s="704">
        <v>405634</v>
      </c>
      <c r="F167" s="704">
        <v>3185</v>
      </c>
      <c r="G167" s="704">
        <v>6462</v>
      </c>
      <c r="H167" s="704">
        <v>319</v>
      </c>
      <c r="I167" s="704">
        <v>20458</v>
      </c>
      <c r="J167" s="704">
        <v>5390</v>
      </c>
      <c r="K167" s="704">
        <v>5467</v>
      </c>
      <c r="L167" s="704">
        <v>3715</v>
      </c>
      <c r="M167" s="704">
        <v>0</v>
      </c>
      <c r="N167" s="704">
        <v>4072</v>
      </c>
      <c r="O167" s="704">
        <v>870</v>
      </c>
      <c r="P167" s="33">
        <v>0</v>
      </c>
    </row>
    <row r="168" spans="2:17" x14ac:dyDescent="0.25">
      <c r="B168" s="148">
        <v>40664</v>
      </c>
      <c r="C168" s="704">
        <v>1226738</v>
      </c>
      <c r="D168" s="704">
        <v>406215</v>
      </c>
      <c r="E168" s="704">
        <v>627025</v>
      </c>
      <c r="F168" s="704">
        <v>3597</v>
      </c>
      <c r="G168" s="704">
        <v>141032</v>
      </c>
      <c r="H168" s="704">
        <v>1877</v>
      </c>
      <c r="I168" s="704">
        <v>23816</v>
      </c>
      <c r="J168" s="704">
        <v>3171</v>
      </c>
      <c r="K168" s="704">
        <v>11993</v>
      </c>
      <c r="L168" s="704">
        <v>381</v>
      </c>
      <c r="M168" s="704">
        <v>7307</v>
      </c>
      <c r="N168" s="704">
        <v>0</v>
      </c>
      <c r="O168" s="704">
        <v>308</v>
      </c>
      <c r="P168" s="33">
        <v>16</v>
      </c>
    </row>
    <row r="169" spans="2:17" x14ac:dyDescent="0.25">
      <c r="B169" s="148">
        <v>40695</v>
      </c>
      <c r="C169" s="704">
        <v>733145</v>
      </c>
      <c r="D169" s="704">
        <v>192858</v>
      </c>
      <c r="E169" s="704">
        <v>453999</v>
      </c>
      <c r="F169" s="704">
        <v>3658</v>
      </c>
      <c r="G169" s="704">
        <v>39247</v>
      </c>
      <c r="H169" s="704">
        <v>0</v>
      </c>
      <c r="I169" s="704">
        <v>17005</v>
      </c>
      <c r="J169" s="704">
        <v>5567</v>
      </c>
      <c r="K169" s="704">
        <v>1779</v>
      </c>
      <c r="L169" s="704">
        <v>2317</v>
      </c>
      <c r="M169" s="704">
        <v>14275</v>
      </c>
      <c r="N169" s="704">
        <v>620</v>
      </c>
      <c r="O169" s="704">
        <v>1820</v>
      </c>
      <c r="P169" s="33">
        <v>0</v>
      </c>
    </row>
    <row r="170" spans="2:17" x14ac:dyDescent="0.25">
      <c r="B170" s="148">
        <v>40725</v>
      </c>
      <c r="C170" s="704">
        <v>567737</v>
      </c>
      <c r="D170" s="704">
        <v>172614</v>
      </c>
      <c r="E170" s="704">
        <v>358042</v>
      </c>
      <c r="F170" s="704">
        <v>2300</v>
      </c>
      <c r="G170" s="704">
        <v>7974</v>
      </c>
      <c r="H170" s="704">
        <v>0</v>
      </c>
      <c r="I170" s="704">
        <v>15939</v>
      </c>
      <c r="J170" s="704">
        <v>588</v>
      </c>
      <c r="K170" s="704">
        <v>2201</v>
      </c>
      <c r="L170" s="704">
        <v>5917</v>
      </c>
      <c r="M170" s="704">
        <v>0</v>
      </c>
      <c r="N170" s="704">
        <v>1823</v>
      </c>
      <c r="O170" s="704">
        <v>339</v>
      </c>
      <c r="P170" s="33">
        <v>0</v>
      </c>
    </row>
    <row r="171" spans="2:17" x14ac:dyDescent="0.25">
      <c r="B171" s="148">
        <v>40756</v>
      </c>
      <c r="C171" s="704">
        <v>455917</v>
      </c>
      <c r="D171" s="704">
        <v>77680</v>
      </c>
      <c r="E171" s="704">
        <v>311683</v>
      </c>
      <c r="F171" s="704">
        <v>439</v>
      </c>
      <c r="G171" s="704">
        <v>40143</v>
      </c>
      <c r="H171" s="704">
        <v>10161</v>
      </c>
      <c r="I171" s="704">
        <v>8986</v>
      </c>
      <c r="J171" s="704">
        <v>0</v>
      </c>
      <c r="K171" s="704">
        <v>482</v>
      </c>
      <c r="L171" s="704">
        <v>245</v>
      </c>
      <c r="M171" s="704">
        <v>0</v>
      </c>
      <c r="N171" s="704">
        <v>1378</v>
      </c>
      <c r="O171" s="704">
        <v>4720</v>
      </c>
      <c r="P171" s="33">
        <v>0</v>
      </c>
    </row>
    <row r="172" spans="2:17" x14ac:dyDescent="0.25">
      <c r="B172" s="148">
        <v>40787</v>
      </c>
      <c r="C172" s="704">
        <v>247330</v>
      </c>
      <c r="D172" s="704">
        <v>71330</v>
      </c>
      <c r="E172" s="704">
        <v>129037</v>
      </c>
      <c r="F172" s="704">
        <v>9484</v>
      </c>
      <c r="G172" s="704">
        <v>12829</v>
      </c>
      <c r="H172" s="704">
        <v>0</v>
      </c>
      <c r="I172" s="704">
        <v>10357</v>
      </c>
      <c r="J172" s="704">
        <v>11686</v>
      </c>
      <c r="K172" s="704">
        <v>1265</v>
      </c>
      <c r="L172" s="704">
        <v>0</v>
      </c>
      <c r="M172" s="704">
        <v>0</v>
      </c>
      <c r="N172" s="704">
        <v>585</v>
      </c>
      <c r="O172" s="704">
        <v>65</v>
      </c>
      <c r="P172" s="33">
        <v>692</v>
      </c>
    </row>
    <row r="173" spans="2:17" x14ac:dyDescent="0.25">
      <c r="B173" s="148">
        <v>40817</v>
      </c>
      <c r="C173" s="704">
        <v>235644</v>
      </c>
      <c r="D173" s="704">
        <v>24290</v>
      </c>
      <c r="E173" s="704">
        <v>128094</v>
      </c>
      <c r="F173" s="704">
        <v>4957</v>
      </c>
      <c r="G173" s="704">
        <v>41181</v>
      </c>
      <c r="H173" s="704">
        <v>0</v>
      </c>
      <c r="I173" s="704">
        <v>16477</v>
      </c>
      <c r="J173" s="704">
        <v>1844</v>
      </c>
      <c r="K173" s="704">
        <v>14171</v>
      </c>
      <c r="L173" s="704">
        <v>47</v>
      </c>
      <c r="M173" s="704">
        <v>0</v>
      </c>
      <c r="N173" s="704">
        <v>4583</v>
      </c>
      <c r="O173" s="704">
        <v>0</v>
      </c>
      <c r="P173" s="33">
        <v>0</v>
      </c>
    </row>
    <row r="174" spans="2:17" x14ac:dyDescent="0.25">
      <c r="B174" s="148">
        <v>40848</v>
      </c>
      <c r="C174" s="704">
        <v>303379</v>
      </c>
      <c r="D174" s="704">
        <v>70231</v>
      </c>
      <c r="E174" s="704">
        <v>113664</v>
      </c>
      <c r="F174" s="704">
        <v>5838</v>
      </c>
      <c r="G174" s="704">
        <v>85659</v>
      </c>
      <c r="H174" s="704">
        <v>0</v>
      </c>
      <c r="I174" s="704">
        <v>9623</v>
      </c>
      <c r="J174" s="704">
        <v>0</v>
      </c>
      <c r="K174" s="704">
        <v>17631</v>
      </c>
      <c r="L174" s="704">
        <v>465</v>
      </c>
      <c r="M174" s="704">
        <v>0</v>
      </c>
      <c r="N174" s="704">
        <v>0</v>
      </c>
      <c r="O174" s="704">
        <v>0</v>
      </c>
      <c r="P174" s="33">
        <v>268</v>
      </c>
      <c r="Q174" s="151"/>
    </row>
    <row r="175" spans="2:17" x14ac:dyDescent="0.25">
      <c r="B175" s="148">
        <v>40878</v>
      </c>
      <c r="C175" s="704">
        <v>288734</v>
      </c>
      <c r="D175" s="704">
        <v>45240</v>
      </c>
      <c r="E175" s="704">
        <v>148467</v>
      </c>
      <c r="F175" s="704">
        <v>4797</v>
      </c>
      <c r="G175" s="704">
        <v>2105</v>
      </c>
      <c r="H175" s="704">
        <v>2785</v>
      </c>
      <c r="I175" s="704">
        <v>20351</v>
      </c>
      <c r="J175" s="704">
        <v>1159</v>
      </c>
      <c r="K175" s="704">
        <v>49351</v>
      </c>
      <c r="L175" s="704">
        <v>0</v>
      </c>
      <c r="M175" s="704">
        <v>14479</v>
      </c>
      <c r="N175" s="704">
        <v>0</v>
      </c>
      <c r="O175" s="704">
        <v>0</v>
      </c>
      <c r="P175" s="33">
        <v>0</v>
      </c>
      <c r="Q175" s="151"/>
    </row>
    <row r="176" spans="2:17" x14ac:dyDescent="0.25">
      <c r="B176" s="148">
        <v>40909</v>
      </c>
      <c r="C176" s="704">
        <v>243414</v>
      </c>
      <c r="D176" s="704">
        <v>22902</v>
      </c>
      <c r="E176" s="704">
        <v>183218</v>
      </c>
      <c r="F176" s="704">
        <v>5057</v>
      </c>
      <c r="G176" s="704">
        <v>4854</v>
      </c>
      <c r="H176" s="704">
        <v>0</v>
      </c>
      <c r="I176" s="704">
        <v>19587</v>
      </c>
      <c r="J176" s="704">
        <v>1271</v>
      </c>
      <c r="K176" s="704">
        <v>689</v>
      </c>
      <c r="L176" s="704">
        <v>1205</v>
      </c>
      <c r="M176" s="704">
        <v>0</v>
      </c>
      <c r="N176" s="704">
        <v>3849</v>
      </c>
      <c r="O176" s="704">
        <v>0</v>
      </c>
      <c r="P176" s="33">
        <v>782</v>
      </c>
    </row>
    <row r="177" spans="2:19" x14ac:dyDescent="0.25">
      <c r="B177" s="148">
        <v>40940</v>
      </c>
      <c r="C177" s="704">
        <v>326838</v>
      </c>
      <c r="D177" s="704">
        <v>52103</v>
      </c>
      <c r="E177" s="704">
        <v>186166</v>
      </c>
      <c r="F177" s="704">
        <v>1135</v>
      </c>
      <c r="G177" s="704">
        <v>63869</v>
      </c>
      <c r="H177" s="704">
        <v>880</v>
      </c>
      <c r="I177" s="704">
        <v>12197</v>
      </c>
      <c r="J177" s="704">
        <v>3217</v>
      </c>
      <c r="K177" s="704">
        <v>5108</v>
      </c>
      <c r="L177" s="704">
        <v>0</v>
      </c>
      <c r="M177" s="704">
        <v>0</v>
      </c>
      <c r="N177" s="704">
        <v>1851</v>
      </c>
      <c r="O177" s="704">
        <v>0</v>
      </c>
      <c r="P177" s="33">
        <v>312</v>
      </c>
    </row>
    <row r="178" spans="2:19" x14ac:dyDescent="0.25">
      <c r="B178" s="148">
        <v>40969</v>
      </c>
      <c r="C178" s="704">
        <v>188730</v>
      </c>
      <c r="D178" s="704">
        <v>44973</v>
      </c>
      <c r="E178" s="704">
        <v>97040</v>
      </c>
      <c r="F178" s="704">
        <v>2628</v>
      </c>
      <c r="G178" s="704">
        <v>20619</v>
      </c>
      <c r="H178" s="704">
        <v>71</v>
      </c>
      <c r="I178" s="704">
        <v>11177</v>
      </c>
      <c r="J178" s="704">
        <v>923</v>
      </c>
      <c r="K178" s="704">
        <v>572</v>
      </c>
      <c r="L178" s="704">
        <v>9459</v>
      </c>
      <c r="M178" s="704">
        <v>26</v>
      </c>
      <c r="N178" s="704">
        <v>247</v>
      </c>
      <c r="O178" s="704">
        <v>654</v>
      </c>
      <c r="P178" s="33">
        <v>341</v>
      </c>
    </row>
    <row r="179" spans="2:19" x14ac:dyDescent="0.25">
      <c r="B179" s="148">
        <v>41000</v>
      </c>
      <c r="C179" s="704">
        <v>362596</v>
      </c>
      <c r="D179" s="704">
        <v>55129</v>
      </c>
      <c r="E179" s="704">
        <v>218227</v>
      </c>
      <c r="F179" s="704">
        <v>3302</v>
      </c>
      <c r="G179" s="704">
        <v>27898</v>
      </c>
      <c r="H179" s="704">
        <v>1219</v>
      </c>
      <c r="I179" s="704">
        <v>38161</v>
      </c>
      <c r="J179" s="704">
        <v>10479</v>
      </c>
      <c r="K179" s="704">
        <v>5928</v>
      </c>
      <c r="L179" s="704">
        <v>1175</v>
      </c>
      <c r="M179" s="704">
        <v>474</v>
      </c>
      <c r="N179" s="704">
        <v>0</v>
      </c>
      <c r="O179" s="704">
        <v>604</v>
      </c>
      <c r="P179" s="33">
        <v>0</v>
      </c>
    </row>
    <row r="180" spans="2:19" x14ac:dyDescent="0.25">
      <c r="B180" s="148">
        <v>41030</v>
      </c>
      <c r="C180" s="704">
        <v>470227</v>
      </c>
      <c r="D180" s="704">
        <v>83239</v>
      </c>
      <c r="E180" s="704">
        <v>300569</v>
      </c>
      <c r="F180" s="704">
        <v>5384</v>
      </c>
      <c r="G180" s="704">
        <v>9698</v>
      </c>
      <c r="H180" s="704">
        <v>617</v>
      </c>
      <c r="I180" s="704">
        <v>11694</v>
      </c>
      <c r="J180" s="704">
        <v>4108</v>
      </c>
      <c r="K180" s="704">
        <v>11750</v>
      </c>
      <c r="L180" s="704">
        <v>35210</v>
      </c>
      <c r="M180" s="704">
        <v>1168</v>
      </c>
      <c r="N180" s="704">
        <v>3908</v>
      </c>
      <c r="O180" s="704">
        <v>1070</v>
      </c>
      <c r="P180" s="33">
        <v>1812</v>
      </c>
    </row>
    <row r="181" spans="2:19" x14ac:dyDescent="0.25">
      <c r="B181" s="148">
        <v>41061</v>
      </c>
      <c r="C181" s="704">
        <v>525226</v>
      </c>
      <c r="D181" s="704">
        <v>207547</v>
      </c>
      <c r="E181" s="704">
        <v>203588</v>
      </c>
      <c r="F181" s="704">
        <v>4574</v>
      </c>
      <c r="G181" s="704">
        <v>63572</v>
      </c>
      <c r="H181" s="704">
        <v>0</v>
      </c>
      <c r="I181" s="704">
        <v>20848</v>
      </c>
      <c r="J181" s="704">
        <v>15873</v>
      </c>
      <c r="K181" s="704">
        <v>5676</v>
      </c>
      <c r="L181" s="704">
        <v>1989</v>
      </c>
      <c r="M181" s="704">
        <v>0</v>
      </c>
      <c r="N181" s="704">
        <v>1478</v>
      </c>
      <c r="O181" s="704">
        <v>81</v>
      </c>
      <c r="P181" s="33">
        <v>0</v>
      </c>
    </row>
    <row r="182" spans="2:19" x14ac:dyDescent="0.25">
      <c r="B182" s="148">
        <v>41091</v>
      </c>
      <c r="C182" s="704">
        <v>473405</v>
      </c>
      <c r="D182" s="704">
        <v>88063</v>
      </c>
      <c r="E182" s="704">
        <v>242383</v>
      </c>
      <c r="F182" s="704">
        <v>3974</v>
      </c>
      <c r="G182" s="704">
        <v>82989</v>
      </c>
      <c r="H182" s="704">
        <v>0</v>
      </c>
      <c r="I182" s="704">
        <v>28248</v>
      </c>
      <c r="J182" s="704">
        <v>5355</v>
      </c>
      <c r="K182" s="704">
        <v>14900</v>
      </c>
      <c r="L182" s="704">
        <v>1198</v>
      </c>
      <c r="M182" s="704">
        <v>0</v>
      </c>
      <c r="N182" s="704">
        <v>4576</v>
      </c>
      <c r="O182" s="704">
        <v>1719</v>
      </c>
      <c r="P182" s="33">
        <v>0</v>
      </c>
      <c r="R182" s="4"/>
      <c r="S182" s="4"/>
    </row>
    <row r="183" spans="2:19" x14ac:dyDescent="0.25">
      <c r="B183" s="148">
        <v>41122</v>
      </c>
      <c r="C183" s="704">
        <v>669779</v>
      </c>
      <c r="D183" s="704">
        <v>158014</v>
      </c>
      <c r="E183" s="704">
        <v>270946</v>
      </c>
      <c r="F183" s="704">
        <v>2737</v>
      </c>
      <c r="G183" s="704">
        <v>127586</v>
      </c>
      <c r="H183" s="704">
        <v>4100</v>
      </c>
      <c r="I183" s="704">
        <v>20789</v>
      </c>
      <c r="J183" s="704">
        <v>61</v>
      </c>
      <c r="K183" s="704">
        <v>53994</v>
      </c>
      <c r="L183" s="704">
        <v>2596</v>
      </c>
      <c r="M183" s="704">
        <v>18222</v>
      </c>
      <c r="N183" s="704">
        <v>9978</v>
      </c>
      <c r="O183" s="704">
        <v>756</v>
      </c>
      <c r="P183" s="33">
        <v>0</v>
      </c>
      <c r="R183" s="4"/>
      <c r="S183" s="4"/>
    </row>
    <row r="184" spans="2:19" x14ac:dyDescent="0.25">
      <c r="B184" s="148">
        <v>41153</v>
      </c>
      <c r="C184" s="704">
        <v>445828</v>
      </c>
      <c r="D184" s="704">
        <v>61105</v>
      </c>
      <c r="E184" s="704">
        <v>320388</v>
      </c>
      <c r="F184" s="704">
        <v>4730</v>
      </c>
      <c r="G184" s="704">
        <v>29764</v>
      </c>
      <c r="H184" s="704">
        <v>607</v>
      </c>
      <c r="I184" s="704">
        <v>17499</v>
      </c>
      <c r="J184" s="704">
        <v>0</v>
      </c>
      <c r="K184" s="704">
        <v>3067</v>
      </c>
      <c r="L184" s="704">
        <v>0</v>
      </c>
      <c r="M184" s="704">
        <v>6908</v>
      </c>
      <c r="N184" s="704">
        <v>1597</v>
      </c>
      <c r="O184" s="704">
        <v>163</v>
      </c>
      <c r="P184" s="33">
        <v>0</v>
      </c>
    </row>
    <row r="185" spans="2:19" x14ac:dyDescent="0.25">
      <c r="B185" s="148">
        <v>41183</v>
      </c>
      <c r="C185" s="704">
        <v>360311</v>
      </c>
      <c r="D185" s="704">
        <v>21402</v>
      </c>
      <c r="E185" s="704">
        <v>211558</v>
      </c>
      <c r="F185" s="704">
        <v>9529</v>
      </c>
      <c r="G185" s="704">
        <v>7770</v>
      </c>
      <c r="H185" s="704">
        <v>1642</v>
      </c>
      <c r="I185" s="704">
        <v>95957</v>
      </c>
      <c r="J185" s="704">
        <v>2235</v>
      </c>
      <c r="K185" s="704">
        <v>2493</v>
      </c>
      <c r="L185" s="704">
        <v>5759</v>
      </c>
      <c r="M185" s="704">
        <v>0</v>
      </c>
      <c r="N185" s="704">
        <v>0</v>
      </c>
      <c r="O185" s="704">
        <v>1966</v>
      </c>
      <c r="P185" s="33">
        <v>0</v>
      </c>
    </row>
    <row r="186" spans="2:19" x14ac:dyDescent="0.25">
      <c r="B186" s="148">
        <v>41214</v>
      </c>
      <c r="C186" s="704">
        <v>359783</v>
      </c>
      <c r="D186" s="704">
        <v>51847</v>
      </c>
      <c r="E186" s="704">
        <v>150003</v>
      </c>
      <c r="F186" s="704">
        <v>2243</v>
      </c>
      <c r="G186" s="704">
        <v>48074</v>
      </c>
      <c r="H186" s="704">
        <v>365</v>
      </c>
      <c r="I186" s="704">
        <v>101690</v>
      </c>
      <c r="J186" s="704">
        <v>936</v>
      </c>
      <c r="K186" s="704">
        <v>1022</v>
      </c>
      <c r="L186" s="704">
        <v>627</v>
      </c>
      <c r="M186" s="704">
        <v>0</v>
      </c>
      <c r="N186" s="704">
        <v>2976</v>
      </c>
      <c r="O186" s="704">
        <v>0</v>
      </c>
      <c r="P186" s="33">
        <v>0</v>
      </c>
    </row>
    <row r="187" spans="2:19" x14ac:dyDescent="0.25">
      <c r="B187" s="148">
        <v>41244</v>
      </c>
      <c r="C187" s="704">
        <v>375308</v>
      </c>
      <c r="D187" s="704">
        <v>69709</v>
      </c>
      <c r="E187" s="704">
        <v>179283</v>
      </c>
      <c r="F187" s="704">
        <v>2289</v>
      </c>
      <c r="G187" s="704">
        <v>63059</v>
      </c>
      <c r="H187" s="704">
        <v>1702</v>
      </c>
      <c r="I187" s="704">
        <v>23959</v>
      </c>
      <c r="J187" s="704">
        <v>15565</v>
      </c>
      <c r="K187" s="704">
        <v>19241</v>
      </c>
      <c r="L187" s="704">
        <v>28</v>
      </c>
      <c r="M187" s="704">
        <v>473</v>
      </c>
      <c r="N187" s="704">
        <v>0</v>
      </c>
      <c r="O187" s="704">
        <v>0</v>
      </c>
      <c r="P187" s="33">
        <v>0</v>
      </c>
    </row>
    <row r="188" spans="2:19" x14ac:dyDescent="0.25">
      <c r="B188" s="148">
        <v>41275</v>
      </c>
      <c r="C188" s="704">
        <v>592512</v>
      </c>
      <c r="D188" s="704">
        <v>25353</v>
      </c>
      <c r="E188" s="704">
        <v>317507</v>
      </c>
      <c r="F188" s="704">
        <v>2052</v>
      </c>
      <c r="G188" s="704">
        <v>211321</v>
      </c>
      <c r="H188" s="704">
        <v>396</v>
      </c>
      <c r="I188" s="704">
        <v>14784</v>
      </c>
      <c r="J188" s="704">
        <v>23</v>
      </c>
      <c r="K188" s="704">
        <v>9871</v>
      </c>
      <c r="L188" s="704">
        <v>438</v>
      </c>
      <c r="M188" s="704">
        <v>9492</v>
      </c>
      <c r="N188" s="704">
        <v>135</v>
      </c>
      <c r="O188" s="704">
        <v>1140</v>
      </c>
      <c r="P188" s="33">
        <v>0</v>
      </c>
    </row>
    <row r="189" spans="2:19" x14ac:dyDescent="0.25">
      <c r="B189" s="148">
        <v>41306</v>
      </c>
      <c r="C189" s="703">
        <v>551592</v>
      </c>
      <c r="D189" s="703">
        <v>124575</v>
      </c>
      <c r="E189" s="703">
        <v>312454</v>
      </c>
      <c r="F189" s="703">
        <v>4835</v>
      </c>
      <c r="G189" s="703">
        <v>41264</v>
      </c>
      <c r="H189" s="703">
        <v>1825</v>
      </c>
      <c r="I189" s="703">
        <v>53563</v>
      </c>
      <c r="J189" s="703">
        <v>10472</v>
      </c>
      <c r="K189" s="703">
        <v>2368</v>
      </c>
      <c r="L189" s="703">
        <v>0</v>
      </c>
      <c r="M189" s="703">
        <v>0</v>
      </c>
      <c r="N189" s="703">
        <v>0</v>
      </c>
      <c r="O189" s="703">
        <v>236</v>
      </c>
      <c r="P189" s="15">
        <v>0</v>
      </c>
    </row>
    <row r="190" spans="2:19" x14ac:dyDescent="0.25">
      <c r="B190" s="148">
        <v>41334</v>
      </c>
      <c r="C190" s="880">
        <v>565196</v>
      </c>
      <c r="D190" s="880">
        <v>54387</v>
      </c>
      <c r="E190" s="880">
        <v>267082</v>
      </c>
      <c r="F190" s="880">
        <v>4499</v>
      </c>
      <c r="G190" s="880">
        <v>183872</v>
      </c>
      <c r="H190" s="880">
        <v>5754</v>
      </c>
      <c r="I190" s="880">
        <v>23835</v>
      </c>
      <c r="J190" s="880">
        <v>6136</v>
      </c>
      <c r="K190" s="880">
        <v>2139</v>
      </c>
      <c r="L190" s="880">
        <v>14815</v>
      </c>
      <c r="M190" s="880">
        <v>0</v>
      </c>
      <c r="N190" s="880">
        <v>1915</v>
      </c>
      <c r="O190" s="880">
        <v>762</v>
      </c>
      <c r="P190" s="16">
        <v>0</v>
      </c>
    </row>
    <row r="191" spans="2:19" x14ac:dyDescent="0.25">
      <c r="B191" s="148">
        <v>41365</v>
      </c>
      <c r="C191" s="703">
        <v>451055</v>
      </c>
      <c r="D191" s="703">
        <v>32354</v>
      </c>
      <c r="E191" s="703">
        <v>192076</v>
      </c>
      <c r="F191" s="703">
        <v>964</v>
      </c>
      <c r="G191" s="703">
        <v>117727</v>
      </c>
      <c r="H191" s="703">
        <v>1053</v>
      </c>
      <c r="I191" s="703">
        <v>93435</v>
      </c>
      <c r="J191" s="703">
        <v>11054</v>
      </c>
      <c r="K191" s="703">
        <v>912</v>
      </c>
      <c r="L191" s="703">
        <v>147</v>
      </c>
      <c r="M191" s="703">
        <v>0</v>
      </c>
      <c r="N191" s="703">
        <v>1322</v>
      </c>
      <c r="O191" s="703">
        <v>0</v>
      </c>
      <c r="P191" s="15">
        <v>11</v>
      </c>
    </row>
    <row r="192" spans="2:19" x14ac:dyDescent="0.25">
      <c r="B192" s="148">
        <v>41395</v>
      </c>
      <c r="C192" s="703">
        <v>714020</v>
      </c>
      <c r="D192" s="703">
        <v>153160</v>
      </c>
      <c r="E192" s="703">
        <v>434266</v>
      </c>
      <c r="F192" s="703">
        <v>3753</v>
      </c>
      <c r="G192" s="703">
        <v>34544</v>
      </c>
      <c r="H192" s="703">
        <v>0</v>
      </c>
      <c r="I192" s="703">
        <v>35246</v>
      </c>
      <c r="J192" s="703">
        <v>6464</v>
      </c>
      <c r="K192" s="703">
        <v>6958</v>
      </c>
      <c r="L192" s="703">
        <v>29306</v>
      </c>
      <c r="M192" s="703">
        <v>8307</v>
      </c>
      <c r="N192" s="703">
        <v>107</v>
      </c>
      <c r="O192" s="703">
        <v>1909</v>
      </c>
      <c r="P192" s="15">
        <v>0</v>
      </c>
      <c r="Q192" s="151"/>
    </row>
    <row r="193" spans="2:16" x14ac:dyDescent="0.25">
      <c r="B193" s="148">
        <v>41426</v>
      </c>
      <c r="C193" s="703">
        <v>409861</v>
      </c>
      <c r="D193" s="703">
        <v>49827</v>
      </c>
      <c r="E193" s="703">
        <v>261784</v>
      </c>
      <c r="F193" s="703">
        <v>1179</v>
      </c>
      <c r="G193" s="703">
        <v>74810</v>
      </c>
      <c r="H193" s="703">
        <v>0</v>
      </c>
      <c r="I193" s="703">
        <v>10014</v>
      </c>
      <c r="J193" s="703">
        <v>7703</v>
      </c>
      <c r="K193" s="703">
        <v>2472</v>
      </c>
      <c r="L193" s="703">
        <v>1189</v>
      </c>
      <c r="M193" s="703">
        <v>0</v>
      </c>
      <c r="N193" s="703">
        <v>390</v>
      </c>
      <c r="O193" s="703">
        <v>493</v>
      </c>
      <c r="P193" s="15">
        <v>0</v>
      </c>
    </row>
    <row r="194" spans="2:16" x14ac:dyDescent="0.25">
      <c r="B194" s="148">
        <v>41456</v>
      </c>
      <c r="C194" s="703">
        <v>556804</v>
      </c>
      <c r="D194" s="703">
        <v>129223</v>
      </c>
      <c r="E194" s="703">
        <v>286763</v>
      </c>
      <c r="F194" s="703">
        <v>748</v>
      </c>
      <c r="G194" s="703">
        <v>86461</v>
      </c>
      <c r="H194" s="703">
        <v>842</v>
      </c>
      <c r="I194" s="703">
        <v>18701</v>
      </c>
      <c r="J194" s="703">
        <v>5972</v>
      </c>
      <c r="K194" s="703">
        <v>26585</v>
      </c>
      <c r="L194" s="703">
        <v>105</v>
      </c>
      <c r="M194" s="703">
        <v>0</v>
      </c>
      <c r="N194" s="703">
        <v>776</v>
      </c>
      <c r="O194" s="703">
        <v>628</v>
      </c>
      <c r="P194" s="15">
        <v>0</v>
      </c>
    </row>
    <row r="195" spans="2:16" x14ac:dyDescent="0.25">
      <c r="B195" s="148">
        <v>41487</v>
      </c>
      <c r="C195" s="703">
        <v>603360</v>
      </c>
      <c r="D195" s="703">
        <v>270131</v>
      </c>
      <c r="E195" s="703">
        <v>236349</v>
      </c>
      <c r="F195" s="703">
        <v>1798</v>
      </c>
      <c r="G195" s="703">
        <v>27247</v>
      </c>
      <c r="H195" s="703">
        <v>0</v>
      </c>
      <c r="I195" s="703">
        <v>42110</v>
      </c>
      <c r="J195" s="703">
        <v>756</v>
      </c>
      <c r="K195" s="703">
        <v>7504</v>
      </c>
      <c r="L195" s="703">
        <v>11848</v>
      </c>
      <c r="M195" s="703">
        <v>5617</v>
      </c>
      <c r="N195" s="703">
        <v>0</v>
      </c>
      <c r="O195" s="703">
        <v>0</v>
      </c>
      <c r="P195" s="15">
        <v>0</v>
      </c>
    </row>
    <row r="196" spans="2:16" x14ac:dyDescent="0.25">
      <c r="B196" s="148">
        <v>41518</v>
      </c>
      <c r="C196" s="703">
        <v>786204</v>
      </c>
      <c r="D196" s="703">
        <v>169124</v>
      </c>
      <c r="E196" s="703">
        <v>180539</v>
      </c>
      <c r="F196" s="703">
        <v>4262</v>
      </c>
      <c r="G196" s="703">
        <v>13469</v>
      </c>
      <c r="H196" s="703">
        <v>195</v>
      </c>
      <c r="I196" s="703">
        <v>414585</v>
      </c>
      <c r="J196" s="703">
        <v>839</v>
      </c>
      <c r="K196" s="703">
        <v>1365</v>
      </c>
      <c r="L196" s="703">
        <v>0</v>
      </c>
      <c r="M196" s="703">
        <v>0</v>
      </c>
      <c r="N196" s="703">
        <v>680</v>
      </c>
      <c r="O196" s="703">
        <v>1146</v>
      </c>
      <c r="P196" s="15">
        <v>0</v>
      </c>
    </row>
    <row r="197" spans="2:16" x14ac:dyDescent="0.25">
      <c r="B197" s="148">
        <v>41548</v>
      </c>
      <c r="C197" s="703">
        <v>256038</v>
      </c>
      <c r="D197" s="703">
        <v>59871</v>
      </c>
      <c r="E197" s="703">
        <v>155364</v>
      </c>
      <c r="F197" s="703">
        <v>3070</v>
      </c>
      <c r="G197" s="703">
        <v>16562</v>
      </c>
      <c r="H197" s="703">
        <v>3162</v>
      </c>
      <c r="I197" s="703">
        <v>11681</v>
      </c>
      <c r="J197" s="703">
        <v>881</v>
      </c>
      <c r="K197" s="703">
        <v>3767</v>
      </c>
      <c r="L197" s="703">
        <v>233</v>
      </c>
      <c r="M197" s="703">
        <v>0</v>
      </c>
      <c r="N197" s="703">
        <v>1447</v>
      </c>
      <c r="O197" s="703">
        <v>0</v>
      </c>
      <c r="P197" s="15">
        <v>0</v>
      </c>
    </row>
    <row r="198" spans="2:16" x14ac:dyDescent="0.25">
      <c r="B198" s="148">
        <v>41579</v>
      </c>
      <c r="C198" s="703">
        <v>463206</v>
      </c>
      <c r="D198" s="703">
        <v>36543</v>
      </c>
      <c r="E198" s="703">
        <v>282015</v>
      </c>
      <c r="F198" s="703">
        <v>9058</v>
      </c>
      <c r="G198" s="703">
        <v>81876</v>
      </c>
      <c r="H198" s="703">
        <v>961</v>
      </c>
      <c r="I198" s="703">
        <v>13093</v>
      </c>
      <c r="J198" s="703">
        <v>6112</v>
      </c>
      <c r="K198" s="703">
        <v>14659</v>
      </c>
      <c r="L198" s="703">
        <v>15965</v>
      </c>
      <c r="M198" s="703">
        <v>2924</v>
      </c>
      <c r="N198" s="703">
        <v>0</v>
      </c>
      <c r="O198" s="703">
        <v>0</v>
      </c>
      <c r="P198" s="15">
        <v>0</v>
      </c>
    </row>
    <row r="199" spans="2:16" x14ac:dyDescent="0.25">
      <c r="B199" s="148">
        <v>41609</v>
      </c>
      <c r="C199" s="703">
        <v>420105</v>
      </c>
      <c r="D199" s="703">
        <v>33108</v>
      </c>
      <c r="E199" s="703">
        <v>183361</v>
      </c>
      <c r="F199" s="703">
        <v>3897</v>
      </c>
      <c r="G199" s="703">
        <v>166877</v>
      </c>
      <c r="H199" s="703">
        <v>1467</v>
      </c>
      <c r="I199" s="703">
        <v>15320</v>
      </c>
      <c r="J199" s="703">
        <v>2299</v>
      </c>
      <c r="K199" s="703">
        <v>8567</v>
      </c>
      <c r="L199" s="703">
        <v>3038</v>
      </c>
      <c r="M199" s="703">
        <v>0</v>
      </c>
      <c r="N199" s="703">
        <v>1758</v>
      </c>
      <c r="O199" s="703">
        <v>413</v>
      </c>
      <c r="P199" s="15">
        <v>0</v>
      </c>
    </row>
    <row r="200" spans="2:16" x14ac:dyDescent="0.25">
      <c r="B200" s="148">
        <v>41640</v>
      </c>
      <c r="C200" s="703">
        <v>581371</v>
      </c>
      <c r="D200" s="703">
        <v>42231</v>
      </c>
      <c r="E200" s="703">
        <v>339328</v>
      </c>
      <c r="F200" s="703">
        <v>12505</v>
      </c>
      <c r="G200" s="703">
        <v>98392</v>
      </c>
      <c r="H200" s="703">
        <v>178</v>
      </c>
      <c r="I200" s="703">
        <v>51227</v>
      </c>
      <c r="J200" s="703">
        <v>17621</v>
      </c>
      <c r="K200" s="703">
        <v>2479</v>
      </c>
      <c r="L200" s="703">
        <v>10030</v>
      </c>
      <c r="M200" s="703">
        <v>6818</v>
      </c>
      <c r="N200" s="703">
        <v>562</v>
      </c>
      <c r="O200" s="703">
        <v>0</v>
      </c>
      <c r="P200" s="15">
        <v>0</v>
      </c>
    </row>
    <row r="201" spans="2:16" x14ac:dyDescent="0.25">
      <c r="B201" s="148">
        <v>41671</v>
      </c>
      <c r="C201" s="703">
        <v>654784</v>
      </c>
      <c r="D201" s="703">
        <v>124410</v>
      </c>
      <c r="E201" s="703">
        <v>393735</v>
      </c>
      <c r="F201" s="703">
        <v>13481</v>
      </c>
      <c r="G201" s="703">
        <v>58980</v>
      </c>
      <c r="H201" s="703">
        <v>902</v>
      </c>
      <c r="I201" s="703">
        <v>26439</v>
      </c>
      <c r="J201" s="703">
        <v>61</v>
      </c>
      <c r="K201" s="703">
        <v>2985</v>
      </c>
      <c r="L201" s="703">
        <v>26120</v>
      </c>
      <c r="M201" s="703">
        <v>3394</v>
      </c>
      <c r="N201" s="703">
        <v>4277</v>
      </c>
      <c r="O201" s="703">
        <v>0</v>
      </c>
      <c r="P201" s="15">
        <v>0</v>
      </c>
    </row>
    <row r="202" spans="2:16" x14ac:dyDescent="0.25">
      <c r="B202" s="148">
        <v>41699</v>
      </c>
      <c r="C202" s="703">
        <v>853658</v>
      </c>
      <c r="D202" s="703">
        <v>116764</v>
      </c>
      <c r="E202" s="703">
        <v>492046</v>
      </c>
      <c r="F202" s="703">
        <v>7066</v>
      </c>
      <c r="G202" s="703">
        <v>142808</v>
      </c>
      <c r="H202" s="703">
        <v>2225</v>
      </c>
      <c r="I202" s="703">
        <v>55077</v>
      </c>
      <c r="J202" s="703">
        <v>3529</v>
      </c>
      <c r="K202" s="703">
        <v>3268</v>
      </c>
      <c r="L202" s="703">
        <v>28266</v>
      </c>
      <c r="M202" s="703">
        <v>0</v>
      </c>
      <c r="N202" s="703">
        <v>2609</v>
      </c>
      <c r="O202" s="703">
        <v>0</v>
      </c>
      <c r="P202" s="15">
        <v>0</v>
      </c>
    </row>
    <row r="203" spans="2:16" x14ac:dyDescent="0.25">
      <c r="B203" s="148">
        <v>41730</v>
      </c>
      <c r="C203" s="703">
        <v>1117776</v>
      </c>
      <c r="D203" s="703">
        <v>56290</v>
      </c>
      <c r="E203" s="703">
        <v>427013</v>
      </c>
      <c r="F203" s="703">
        <v>3121</v>
      </c>
      <c r="G203" s="703">
        <v>582564</v>
      </c>
      <c r="H203" s="703">
        <v>604</v>
      </c>
      <c r="I203" s="703">
        <v>32807</v>
      </c>
      <c r="J203" s="703">
        <v>4431</v>
      </c>
      <c r="K203" s="703">
        <v>8139</v>
      </c>
      <c r="L203" s="703">
        <v>0</v>
      </c>
      <c r="M203" s="703">
        <v>49</v>
      </c>
      <c r="N203" s="703">
        <v>2754</v>
      </c>
      <c r="O203" s="703">
        <v>0</v>
      </c>
      <c r="P203" s="15">
        <v>4</v>
      </c>
    </row>
    <row r="204" spans="2:16" x14ac:dyDescent="0.25">
      <c r="B204" s="148">
        <v>41760</v>
      </c>
      <c r="C204" s="703">
        <v>598645</v>
      </c>
      <c r="D204" s="703">
        <v>9196</v>
      </c>
      <c r="E204" s="703">
        <v>260511</v>
      </c>
      <c r="F204" s="703">
        <v>1910</v>
      </c>
      <c r="G204" s="703">
        <v>205666</v>
      </c>
      <c r="H204" s="703">
        <v>0</v>
      </c>
      <c r="I204" s="703">
        <v>95641</v>
      </c>
      <c r="J204" s="703">
        <v>0</v>
      </c>
      <c r="K204" s="703">
        <v>18391</v>
      </c>
      <c r="L204" s="703">
        <v>3322</v>
      </c>
      <c r="M204" s="703">
        <v>4008</v>
      </c>
      <c r="N204" s="703">
        <v>0</v>
      </c>
      <c r="O204" s="703">
        <v>0</v>
      </c>
      <c r="P204" s="15">
        <v>0</v>
      </c>
    </row>
    <row r="205" spans="2:16" x14ac:dyDescent="0.25">
      <c r="B205" s="148">
        <v>41791</v>
      </c>
      <c r="C205" s="703">
        <v>568136</v>
      </c>
      <c r="D205" s="703">
        <v>22621</v>
      </c>
      <c r="E205" s="703">
        <v>146701</v>
      </c>
      <c r="F205" s="703">
        <v>573</v>
      </c>
      <c r="G205" s="703">
        <v>371245</v>
      </c>
      <c r="H205" s="703">
        <v>0</v>
      </c>
      <c r="I205" s="703">
        <v>20950</v>
      </c>
      <c r="J205" s="703">
        <v>0</v>
      </c>
      <c r="K205" s="703">
        <v>257</v>
      </c>
      <c r="L205" s="703">
        <v>0</v>
      </c>
      <c r="M205" s="703">
        <v>0</v>
      </c>
      <c r="N205" s="703">
        <v>5789</v>
      </c>
      <c r="O205" s="703">
        <v>0</v>
      </c>
      <c r="P205" s="15">
        <v>0</v>
      </c>
    </row>
    <row r="206" spans="2:16" x14ac:dyDescent="0.25">
      <c r="B206" s="148">
        <v>41821</v>
      </c>
      <c r="C206" s="703">
        <v>347484</v>
      </c>
      <c r="D206" s="703">
        <v>47836</v>
      </c>
      <c r="E206" s="703">
        <v>173973</v>
      </c>
      <c r="F206" s="703">
        <v>0</v>
      </c>
      <c r="G206" s="703">
        <v>57913</v>
      </c>
      <c r="H206" s="703">
        <v>140</v>
      </c>
      <c r="I206" s="703">
        <v>5012</v>
      </c>
      <c r="J206" s="703">
        <v>47504</v>
      </c>
      <c r="K206" s="703">
        <v>6778</v>
      </c>
      <c r="L206" s="703">
        <v>8328</v>
      </c>
      <c r="M206" s="703">
        <v>0</v>
      </c>
      <c r="N206" s="703">
        <v>0</v>
      </c>
      <c r="O206" s="703">
        <v>0</v>
      </c>
      <c r="P206" s="15">
        <v>0</v>
      </c>
    </row>
    <row r="207" spans="2:16" x14ac:dyDescent="0.25">
      <c r="B207" s="148">
        <v>41852</v>
      </c>
      <c r="C207" s="703">
        <v>393172</v>
      </c>
      <c r="D207" s="703">
        <v>161792</v>
      </c>
      <c r="E207" s="703">
        <v>126020</v>
      </c>
      <c r="F207" s="703">
        <v>0</v>
      </c>
      <c r="G207" s="703">
        <v>50195</v>
      </c>
      <c r="H207" s="703">
        <v>227</v>
      </c>
      <c r="I207" s="703">
        <v>33503</v>
      </c>
      <c r="J207" s="703">
        <v>1238</v>
      </c>
      <c r="K207" s="703">
        <v>14760</v>
      </c>
      <c r="L207" s="703">
        <v>5172</v>
      </c>
      <c r="M207" s="703">
        <v>265</v>
      </c>
      <c r="N207" s="703">
        <v>0</v>
      </c>
      <c r="O207" s="703">
        <v>0</v>
      </c>
      <c r="P207" s="15">
        <v>0</v>
      </c>
    </row>
    <row r="208" spans="2:16" x14ac:dyDescent="0.25">
      <c r="B208" s="148">
        <v>41883</v>
      </c>
      <c r="C208" s="703">
        <v>229464</v>
      </c>
      <c r="D208" s="703">
        <v>75647</v>
      </c>
      <c r="E208" s="703">
        <v>132154</v>
      </c>
      <c r="F208" s="703">
        <v>417</v>
      </c>
      <c r="G208" s="703">
        <v>6142</v>
      </c>
      <c r="H208" s="703">
        <v>0</v>
      </c>
      <c r="I208" s="703">
        <v>7061</v>
      </c>
      <c r="J208" s="703">
        <v>389</v>
      </c>
      <c r="K208" s="703">
        <v>7308</v>
      </c>
      <c r="L208" s="703">
        <v>292</v>
      </c>
      <c r="M208" s="703">
        <v>54</v>
      </c>
      <c r="N208" s="703">
        <v>0</v>
      </c>
      <c r="O208" s="703">
        <v>0</v>
      </c>
      <c r="P208" s="15">
        <v>0</v>
      </c>
    </row>
    <row r="209" spans="2:16" x14ac:dyDescent="0.25">
      <c r="B209" s="148">
        <v>41913</v>
      </c>
      <c r="C209" s="703">
        <v>310989</v>
      </c>
      <c r="D209" s="703">
        <v>152478</v>
      </c>
      <c r="E209" s="703">
        <v>51189</v>
      </c>
      <c r="F209" s="703">
        <v>0</v>
      </c>
      <c r="G209" s="703">
        <v>68154</v>
      </c>
      <c r="H209" s="703">
        <v>6712</v>
      </c>
      <c r="I209" s="703">
        <v>24744</v>
      </c>
      <c r="J209" s="703">
        <v>1649</v>
      </c>
      <c r="K209" s="703">
        <v>3253</v>
      </c>
      <c r="L209" s="703">
        <v>0</v>
      </c>
      <c r="M209" s="703">
        <v>579</v>
      </c>
      <c r="N209" s="703">
        <v>0</v>
      </c>
      <c r="O209" s="703">
        <v>0</v>
      </c>
      <c r="P209" s="15">
        <v>2231</v>
      </c>
    </row>
    <row r="210" spans="2:16" x14ac:dyDescent="0.25">
      <c r="B210" s="148">
        <v>41944</v>
      </c>
      <c r="C210" s="703">
        <v>278468</v>
      </c>
      <c r="D210" s="703">
        <v>136080</v>
      </c>
      <c r="E210" s="703">
        <v>74319</v>
      </c>
      <c r="F210" s="703">
        <v>5857</v>
      </c>
      <c r="G210" s="703">
        <v>38604</v>
      </c>
      <c r="H210" s="703">
        <v>0</v>
      </c>
      <c r="I210" s="703">
        <v>18188</v>
      </c>
      <c r="J210" s="703">
        <v>149</v>
      </c>
      <c r="K210" s="703">
        <v>2051</v>
      </c>
      <c r="L210" s="703">
        <v>738</v>
      </c>
      <c r="M210" s="703">
        <v>0</v>
      </c>
      <c r="N210" s="703">
        <v>0</v>
      </c>
      <c r="O210" s="703">
        <v>2482</v>
      </c>
      <c r="P210" s="15">
        <v>0</v>
      </c>
    </row>
    <row r="211" spans="2:16" x14ac:dyDescent="0.25">
      <c r="B211" s="148">
        <v>41974</v>
      </c>
      <c r="C211" s="703">
        <v>291172</v>
      </c>
      <c r="D211" s="703">
        <v>80068</v>
      </c>
      <c r="E211" s="703">
        <v>159330</v>
      </c>
      <c r="F211" s="703">
        <v>244</v>
      </c>
      <c r="G211" s="703">
        <v>15223</v>
      </c>
      <c r="H211" s="703">
        <v>1140</v>
      </c>
      <c r="I211" s="703">
        <v>14971</v>
      </c>
      <c r="J211" s="703">
        <v>0</v>
      </c>
      <c r="K211" s="703">
        <v>16147</v>
      </c>
      <c r="L211" s="703">
        <v>3271</v>
      </c>
      <c r="M211" s="703">
        <v>0</v>
      </c>
      <c r="N211" s="703">
        <v>339</v>
      </c>
      <c r="O211" s="703">
        <v>225</v>
      </c>
      <c r="P211" s="15">
        <v>214</v>
      </c>
    </row>
    <row r="212" spans="2:16" x14ac:dyDescent="0.25">
      <c r="B212" s="148">
        <v>42005</v>
      </c>
      <c r="C212" s="703">
        <v>417358</v>
      </c>
      <c r="D212" s="703">
        <v>79434</v>
      </c>
      <c r="E212" s="703">
        <v>109296</v>
      </c>
      <c r="F212" s="703">
        <v>8310</v>
      </c>
      <c r="G212" s="703">
        <v>7336</v>
      </c>
      <c r="H212" s="703">
        <v>0</v>
      </c>
      <c r="I212" s="703">
        <v>199588</v>
      </c>
      <c r="J212" s="703">
        <v>6728</v>
      </c>
      <c r="K212" s="703">
        <v>5003</v>
      </c>
      <c r="L212" s="703">
        <v>0</v>
      </c>
      <c r="M212" s="703">
        <v>0</v>
      </c>
      <c r="N212" s="703">
        <v>0</v>
      </c>
      <c r="O212" s="703">
        <v>1663</v>
      </c>
      <c r="P212" s="15">
        <v>0</v>
      </c>
    </row>
    <row r="213" spans="2:16" x14ac:dyDescent="0.25">
      <c r="B213" s="148">
        <v>42036</v>
      </c>
      <c r="C213" s="703">
        <v>636904</v>
      </c>
      <c r="D213" s="703">
        <v>217401</v>
      </c>
      <c r="E213" s="703">
        <v>235864</v>
      </c>
      <c r="F213" s="703">
        <v>5433</v>
      </c>
      <c r="G213" s="703">
        <v>71060</v>
      </c>
      <c r="H213" s="703">
        <v>2248</v>
      </c>
      <c r="I213" s="703">
        <v>42845</v>
      </c>
      <c r="J213" s="703">
        <v>0</v>
      </c>
      <c r="K213" s="703">
        <v>5624</v>
      </c>
      <c r="L213" s="703">
        <v>51147</v>
      </c>
      <c r="M213" s="703">
        <v>4577</v>
      </c>
      <c r="N213" s="703">
        <v>705</v>
      </c>
      <c r="O213" s="703">
        <v>0</v>
      </c>
      <c r="P213" s="15">
        <v>0</v>
      </c>
    </row>
    <row r="214" spans="2:16" x14ac:dyDescent="0.25">
      <c r="B214" s="148">
        <v>42064</v>
      </c>
      <c r="C214" s="703">
        <v>466287</v>
      </c>
      <c r="D214" s="703">
        <v>55131</v>
      </c>
      <c r="E214" s="703">
        <v>183914</v>
      </c>
      <c r="F214" s="703">
        <v>1109</v>
      </c>
      <c r="G214" s="703">
        <v>89946</v>
      </c>
      <c r="H214" s="703">
        <v>1990</v>
      </c>
      <c r="I214" s="703">
        <v>90453</v>
      </c>
      <c r="J214" s="703">
        <v>1106</v>
      </c>
      <c r="K214" s="703">
        <v>28747</v>
      </c>
      <c r="L214" s="703">
        <v>0</v>
      </c>
      <c r="M214" s="703">
        <v>0</v>
      </c>
      <c r="N214" s="703">
        <v>79</v>
      </c>
      <c r="O214" s="703">
        <v>45</v>
      </c>
      <c r="P214" s="15">
        <v>13767</v>
      </c>
    </row>
    <row r="215" spans="2:16" x14ac:dyDescent="0.25">
      <c r="B215" s="148">
        <v>42095</v>
      </c>
      <c r="C215" s="703">
        <v>271585</v>
      </c>
      <c r="D215" s="703">
        <v>65688</v>
      </c>
      <c r="E215" s="703">
        <v>129043</v>
      </c>
      <c r="F215" s="703">
        <v>15164</v>
      </c>
      <c r="G215" s="703">
        <v>34081</v>
      </c>
      <c r="H215" s="703">
        <v>321</v>
      </c>
      <c r="I215" s="703">
        <v>15270</v>
      </c>
      <c r="J215" s="703">
        <v>0</v>
      </c>
      <c r="K215" s="703">
        <v>2593</v>
      </c>
      <c r="L215" s="703">
        <v>7165</v>
      </c>
      <c r="M215" s="703">
        <v>662</v>
      </c>
      <c r="N215" s="703">
        <v>687</v>
      </c>
      <c r="O215" s="703">
        <v>0</v>
      </c>
      <c r="P215" s="15">
        <v>911</v>
      </c>
    </row>
    <row r="216" spans="2:16" x14ac:dyDescent="0.25">
      <c r="B216" s="148">
        <v>42125</v>
      </c>
      <c r="C216" s="703">
        <v>269443</v>
      </c>
      <c r="D216" s="703">
        <v>24155</v>
      </c>
      <c r="E216" s="703">
        <v>152249</v>
      </c>
      <c r="F216" s="703">
        <v>1232</v>
      </c>
      <c r="G216" s="703">
        <v>55670</v>
      </c>
      <c r="H216" s="703">
        <v>125</v>
      </c>
      <c r="I216" s="703">
        <v>7924</v>
      </c>
      <c r="J216" s="703">
        <v>1843</v>
      </c>
      <c r="K216" s="703">
        <v>16672</v>
      </c>
      <c r="L216" s="703">
        <v>5546</v>
      </c>
      <c r="M216" s="703">
        <v>50</v>
      </c>
      <c r="N216" s="703">
        <v>198</v>
      </c>
      <c r="O216" s="703">
        <v>3457</v>
      </c>
      <c r="P216" s="15">
        <v>322</v>
      </c>
    </row>
    <row r="217" spans="2:16" x14ac:dyDescent="0.25">
      <c r="B217" s="139">
        <v>42156</v>
      </c>
      <c r="C217" s="703">
        <v>258945</v>
      </c>
      <c r="D217" s="703">
        <v>46449</v>
      </c>
      <c r="E217" s="703">
        <v>163752</v>
      </c>
      <c r="F217" s="703">
        <v>2754</v>
      </c>
      <c r="G217" s="703">
        <v>13449</v>
      </c>
      <c r="H217" s="703">
        <v>1384</v>
      </c>
      <c r="I217" s="703">
        <v>12105</v>
      </c>
      <c r="J217" s="703">
        <v>2145</v>
      </c>
      <c r="K217" s="703">
        <v>5691</v>
      </c>
      <c r="L217" s="703">
        <v>8764</v>
      </c>
      <c r="M217" s="703">
        <v>27</v>
      </c>
      <c r="N217" s="703">
        <v>0</v>
      </c>
      <c r="O217" s="703">
        <v>2425</v>
      </c>
      <c r="P217" s="15">
        <v>0</v>
      </c>
    </row>
    <row r="218" spans="2:16" x14ac:dyDescent="0.25">
      <c r="B218" s="139">
        <v>42186</v>
      </c>
      <c r="C218" s="703">
        <v>405893</v>
      </c>
      <c r="D218" s="703">
        <v>81031</v>
      </c>
      <c r="E218" s="703">
        <v>201582</v>
      </c>
      <c r="F218" s="703">
        <v>2428</v>
      </c>
      <c r="G218" s="703">
        <v>37128</v>
      </c>
      <c r="H218" s="703">
        <v>603</v>
      </c>
      <c r="I218" s="703">
        <v>18799</v>
      </c>
      <c r="J218" s="703">
        <v>585</v>
      </c>
      <c r="K218" s="703">
        <v>30032</v>
      </c>
      <c r="L218" s="703">
        <v>13510</v>
      </c>
      <c r="M218" s="703">
        <v>0</v>
      </c>
      <c r="N218" s="703">
        <v>18915</v>
      </c>
      <c r="O218" s="703">
        <v>1280</v>
      </c>
      <c r="P218" s="15">
        <v>0</v>
      </c>
    </row>
    <row r="219" spans="2:16" x14ac:dyDescent="0.25">
      <c r="B219" s="139">
        <v>42217</v>
      </c>
      <c r="C219" s="703">
        <v>322263</v>
      </c>
      <c r="D219" s="703">
        <v>38003</v>
      </c>
      <c r="E219" s="703">
        <v>188803</v>
      </c>
      <c r="F219" s="703">
        <v>77</v>
      </c>
      <c r="G219" s="703">
        <v>33119</v>
      </c>
      <c r="H219" s="703">
        <v>1098</v>
      </c>
      <c r="I219" s="703">
        <v>42028</v>
      </c>
      <c r="J219" s="703">
        <v>0</v>
      </c>
      <c r="K219" s="703">
        <v>4371</v>
      </c>
      <c r="L219" s="703">
        <v>2629</v>
      </c>
      <c r="M219" s="703">
        <v>11881</v>
      </c>
      <c r="N219" s="703">
        <v>254</v>
      </c>
      <c r="O219" s="703">
        <v>0</v>
      </c>
      <c r="P219" s="15">
        <v>0</v>
      </c>
    </row>
    <row r="220" spans="2:16" x14ac:dyDescent="0.25">
      <c r="B220" s="139">
        <v>42248</v>
      </c>
      <c r="C220" s="703">
        <v>471008</v>
      </c>
      <c r="D220" s="703">
        <v>127310</v>
      </c>
      <c r="E220" s="703">
        <v>227637</v>
      </c>
      <c r="F220" s="703">
        <v>1807</v>
      </c>
      <c r="G220" s="703">
        <v>42328</v>
      </c>
      <c r="H220" s="703">
        <v>0</v>
      </c>
      <c r="I220" s="703">
        <v>51082</v>
      </c>
      <c r="J220" s="703">
        <v>328</v>
      </c>
      <c r="K220" s="703">
        <v>14248</v>
      </c>
      <c r="L220" s="703">
        <v>5001</v>
      </c>
      <c r="M220" s="703">
        <v>37</v>
      </c>
      <c r="N220" s="703">
        <v>197</v>
      </c>
      <c r="O220" s="703">
        <v>1033</v>
      </c>
      <c r="P220" s="15">
        <v>0</v>
      </c>
    </row>
    <row r="221" spans="2:16" x14ac:dyDescent="0.25">
      <c r="B221" s="139">
        <v>42278</v>
      </c>
      <c r="C221" s="703">
        <v>387319</v>
      </c>
      <c r="D221" s="703">
        <v>77991</v>
      </c>
      <c r="E221" s="703">
        <v>184392</v>
      </c>
      <c r="F221" s="703">
        <v>3684</v>
      </c>
      <c r="G221" s="703">
        <v>67390</v>
      </c>
      <c r="H221" s="703">
        <v>0</v>
      </c>
      <c r="I221" s="703">
        <v>12547</v>
      </c>
      <c r="J221" s="703">
        <v>1679</v>
      </c>
      <c r="K221" s="703">
        <v>11750</v>
      </c>
      <c r="L221" s="703">
        <v>358</v>
      </c>
      <c r="M221" s="703">
        <v>21445</v>
      </c>
      <c r="N221" s="703">
        <v>5594</v>
      </c>
      <c r="O221" s="703">
        <v>489</v>
      </c>
      <c r="P221" s="15">
        <v>0</v>
      </c>
    </row>
    <row r="222" spans="2:16" x14ac:dyDescent="0.25">
      <c r="B222" s="139">
        <v>42309</v>
      </c>
      <c r="C222" s="703">
        <v>446101</v>
      </c>
      <c r="D222" s="703">
        <v>61235</v>
      </c>
      <c r="E222" s="703">
        <v>293990</v>
      </c>
      <c r="F222" s="703">
        <v>2083</v>
      </c>
      <c r="G222" s="703">
        <v>23969</v>
      </c>
      <c r="H222" s="703">
        <v>1323</v>
      </c>
      <c r="I222" s="703">
        <v>12931</v>
      </c>
      <c r="J222" s="703">
        <v>0</v>
      </c>
      <c r="K222" s="703">
        <v>36852</v>
      </c>
      <c r="L222" s="703">
        <v>13170</v>
      </c>
      <c r="M222" s="703">
        <v>0</v>
      </c>
      <c r="N222" s="703">
        <v>541</v>
      </c>
      <c r="O222" s="703">
        <v>0</v>
      </c>
      <c r="P222" s="15">
        <v>7</v>
      </c>
    </row>
    <row r="223" spans="2:16" x14ac:dyDescent="0.25">
      <c r="B223" s="139">
        <v>42339</v>
      </c>
      <c r="C223" s="703">
        <v>578016</v>
      </c>
      <c r="D223" s="703">
        <v>96886</v>
      </c>
      <c r="E223" s="703">
        <v>343536</v>
      </c>
      <c r="F223" s="703">
        <v>1361</v>
      </c>
      <c r="G223" s="703">
        <v>74930</v>
      </c>
      <c r="H223" s="703">
        <v>4673</v>
      </c>
      <c r="I223" s="703">
        <v>25377</v>
      </c>
      <c r="J223" s="703">
        <v>57</v>
      </c>
      <c r="K223" s="703">
        <v>27105</v>
      </c>
      <c r="L223" s="703">
        <v>4091</v>
      </c>
      <c r="M223" s="703">
        <v>0</v>
      </c>
      <c r="N223" s="703">
        <v>0</v>
      </c>
      <c r="O223" s="703">
        <v>0</v>
      </c>
      <c r="P223" s="15">
        <v>0</v>
      </c>
    </row>
    <row r="224" spans="2:16" x14ac:dyDescent="0.25">
      <c r="B224" s="139">
        <v>42370</v>
      </c>
      <c r="C224" s="703">
        <v>330349</v>
      </c>
      <c r="D224" s="703">
        <v>33568</v>
      </c>
      <c r="E224" s="703">
        <v>159995</v>
      </c>
      <c r="F224" s="703">
        <v>344</v>
      </c>
      <c r="G224" s="703">
        <v>75317</v>
      </c>
      <c r="H224" s="703">
        <v>0</v>
      </c>
      <c r="I224" s="703">
        <v>26655</v>
      </c>
      <c r="J224" s="703">
        <v>10555</v>
      </c>
      <c r="K224" s="703">
        <v>10662</v>
      </c>
      <c r="L224" s="703">
        <v>12833</v>
      </c>
      <c r="M224" s="703">
        <v>230</v>
      </c>
      <c r="N224" s="703">
        <v>190</v>
      </c>
      <c r="O224" s="703">
        <v>0</v>
      </c>
      <c r="P224" s="15">
        <v>0</v>
      </c>
    </row>
    <row r="225" spans="2:16" x14ac:dyDescent="0.25">
      <c r="B225" s="139">
        <v>42401</v>
      </c>
      <c r="C225" s="703">
        <v>467710</v>
      </c>
      <c r="D225" s="703">
        <v>77666</v>
      </c>
      <c r="E225" s="703">
        <v>272590</v>
      </c>
      <c r="F225" s="703">
        <v>826</v>
      </c>
      <c r="G225" s="703">
        <v>67591</v>
      </c>
      <c r="H225" s="703">
        <v>2252</v>
      </c>
      <c r="I225" s="703">
        <v>11162</v>
      </c>
      <c r="J225" s="703">
        <v>0</v>
      </c>
      <c r="K225" s="703">
        <v>19577</v>
      </c>
      <c r="L225" s="703">
        <v>9362</v>
      </c>
      <c r="M225" s="703">
        <v>4795</v>
      </c>
      <c r="N225" s="703">
        <v>1889</v>
      </c>
      <c r="O225" s="703">
        <v>0</v>
      </c>
      <c r="P225" s="15">
        <v>0</v>
      </c>
    </row>
    <row r="226" spans="2:16" x14ac:dyDescent="0.25">
      <c r="B226" s="139">
        <v>42430</v>
      </c>
      <c r="C226" s="703">
        <v>334460</v>
      </c>
      <c r="D226" s="704">
        <v>84714</v>
      </c>
      <c r="E226" s="704">
        <v>197257</v>
      </c>
      <c r="F226" s="704">
        <v>0</v>
      </c>
      <c r="G226" s="704">
        <v>6393</v>
      </c>
      <c r="H226" s="704">
        <v>212</v>
      </c>
      <c r="I226" s="704">
        <v>21991</v>
      </c>
      <c r="J226" s="704">
        <v>123</v>
      </c>
      <c r="K226" s="704">
        <v>14871</v>
      </c>
      <c r="L226" s="704">
        <v>0</v>
      </c>
      <c r="M226" s="704">
        <v>4632</v>
      </c>
      <c r="N226" s="704">
        <v>932</v>
      </c>
      <c r="O226" s="704">
        <v>3335</v>
      </c>
      <c r="P226" s="33">
        <v>0</v>
      </c>
    </row>
    <row r="227" spans="2:16" x14ac:dyDescent="0.25">
      <c r="B227" s="139">
        <v>42461</v>
      </c>
      <c r="C227" s="703">
        <v>384036</v>
      </c>
      <c r="D227" s="704">
        <v>17928</v>
      </c>
      <c r="E227" s="704">
        <v>222917</v>
      </c>
      <c r="F227" s="704">
        <v>14572</v>
      </c>
      <c r="G227" s="704">
        <v>37236</v>
      </c>
      <c r="H227" s="704">
        <v>407</v>
      </c>
      <c r="I227" s="704">
        <v>72037</v>
      </c>
      <c r="J227" s="704">
        <v>0</v>
      </c>
      <c r="K227" s="704">
        <v>17342</v>
      </c>
      <c r="L227" s="704">
        <v>977</v>
      </c>
      <c r="M227" s="704">
        <v>0</v>
      </c>
      <c r="N227" s="704">
        <v>235</v>
      </c>
      <c r="O227" s="704">
        <v>385</v>
      </c>
      <c r="P227" s="33">
        <v>0</v>
      </c>
    </row>
    <row r="228" spans="2:16" x14ac:dyDescent="0.25">
      <c r="B228" s="139">
        <v>42491</v>
      </c>
      <c r="C228" s="703">
        <v>512348</v>
      </c>
      <c r="D228" s="704">
        <v>73799</v>
      </c>
      <c r="E228" s="704">
        <v>240743</v>
      </c>
      <c r="F228" s="704">
        <v>4325</v>
      </c>
      <c r="G228" s="704">
        <v>149675</v>
      </c>
      <c r="H228" s="704">
        <v>1597</v>
      </c>
      <c r="I228" s="704">
        <v>8708</v>
      </c>
      <c r="J228" s="704">
        <v>21202</v>
      </c>
      <c r="K228" s="704">
        <v>11846</v>
      </c>
      <c r="L228" s="704">
        <v>0</v>
      </c>
      <c r="M228" s="704">
        <v>0</v>
      </c>
      <c r="N228" s="704">
        <v>137</v>
      </c>
      <c r="O228" s="704">
        <v>316</v>
      </c>
      <c r="P228" s="33">
        <v>0</v>
      </c>
    </row>
    <row r="229" spans="2:16" x14ac:dyDescent="0.25">
      <c r="B229" s="139">
        <v>42522</v>
      </c>
      <c r="C229" s="703">
        <v>307174</v>
      </c>
      <c r="D229" s="704">
        <v>47789</v>
      </c>
      <c r="E229" s="704">
        <v>154358</v>
      </c>
      <c r="F229" s="704">
        <v>1806</v>
      </c>
      <c r="G229" s="704">
        <v>54069</v>
      </c>
      <c r="H229" s="704">
        <v>567</v>
      </c>
      <c r="I229" s="704">
        <v>14237</v>
      </c>
      <c r="J229" s="704">
        <v>225</v>
      </c>
      <c r="K229" s="704">
        <v>30708</v>
      </c>
      <c r="L229" s="704">
        <v>0</v>
      </c>
      <c r="M229" s="704">
        <v>0</v>
      </c>
      <c r="N229" s="704">
        <v>3415</v>
      </c>
      <c r="O229" s="704">
        <v>0</v>
      </c>
      <c r="P229" s="33">
        <v>0</v>
      </c>
    </row>
    <row r="230" spans="2:16" x14ac:dyDescent="0.25">
      <c r="B230" s="139">
        <v>42552</v>
      </c>
      <c r="C230" s="703">
        <v>224368</v>
      </c>
      <c r="D230" s="704">
        <v>37948</v>
      </c>
      <c r="E230" s="704">
        <v>119636</v>
      </c>
      <c r="F230" s="704">
        <v>433</v>
      </c>
      <c r="G230" s="704">
        <v>26724</v>
      </c>
      <c r="H230" s="704">
        <v>164</v>
      </c>
      <c r="I230" s="704">
        <v>13057</v>
      </c>
      <c r="J230" s="704">
        <v>0</v>
      </c>
      <c r="K230" s="704">
        <v>24984</v>
      </c>
      <c r="L230" s="704">
        <v>50</v>
      </c>
      <c r="M230" s="704">
        <v>0</v>
      </c>
      <c r="N230" s="704">
        <v>1372</v>
      </c>
      <c r="O230" s="704">
        <v>0</v>
      </c>
      <c r="P230" s="33">
        <v>0</v>
      </c>
    </row>
    <row r="231" spans="2:16" x14ac:dyDescent="0.25">
      <c r="B231" s="139">
        <v>42583</v>
      </c>
      <c r="C231" s="703">
        <v>487880</v>
      </c>
      <c r="D231" s="704">
        <v>32929</v>
      </c>
      <c r="E231" s="704">
        <v>260427</v>
      </c>
      <c r="F231" s="704">
        <v>1768</v>
      </c>
      <c r="G231" s="704">
        <v>20570</v>
      </c>
      <c r="H231" s="704">
        <v>713</v>
      </c>
      <c r="I231" s="704">
        <v>135014</v>
      </c>
      <c r="J231" s="704">
        <v>1755</v>
      </c>
      <c r="K231" s="704">
        <v>31580</v>
      </c>
      <c r="L231" s="704">
        <v>3119</v>
      </c>
      <c r="M231" s="704">
        <v>0</v>
      </c>
      <c r="N231" s="704">
        <v>5</v>
      </c>
      <c r="O231" s="704">
        <v>0</v>
      </c>
      <c r="P231" s="33">
        <v>0</v>
      </c>
    </row>
    <row r="232" spans="2:16" x14ac:dyDescent="0.25">
      <c r="B232" s="139">
        <v>42614</v>
      </c>
      <c r="C232" s="703">
        <v>350432</v>
      </c>
      <c r="D232" s="704">
        <v>157472</v>
      </c>
      <c r="E232" s="704">
        <v>94354</v>
      </c>
      <c r="F232" s="704">
        <v>10969</v>
      </c>
      <c r="G232" s="704">
        <v>23143</v>
      </c>
      <c r="H232" s="704">
        <v>323</v>
      </c>
      <c r="I232" s="704">
        <v>16625</v>
      </c>
      <c r="J232" s="704">
        <v>2736</v>
      </c>
      <c r="K232" s="704">
        <v>40145</v>
      </c>
      <c r="L232" s="704">
        <v>3636</v>
      </c>
      <c r="M232" s="704">
        <v>0</v>
      </c>
      <c r="N232" s="704">
        <v>1029</v>
      </c>
      <c r="O232" s="704">
        <v>0</v>
      </c>
      <c r="P232" s="33">
        <v>0</v>
      </c>
    </row>
    <row r="233" spans="2:16" x14ac:dyDescent="0.25">
      <c r="B233" s="139">
        <v>42644</v>
      </c>
      <c r="C233" s="703">
        <v>518018</v>
      </c>
      <c r="D233" s="704">
        <v>38964</v>
      </c>
      <c r="E233" s="704">
        <v>207264</v>
      </c>
      <c r="F233" s="704">
        <v>2154</v>
      </c>
      <c r="G233" s="704">
        <v>136828</v>
      </c>
      <c r="H233" s="704">
        <v>0</v>
      </c>
      <c r="I233" s="704">
        <v>27073</v>
      </c>
      <c r="J233" s="704">
        <v>11450</v>
      </c>
      <c r="K233" s="704">
        <v>9896</v>
      </c>
      <c r="L233" s="704">
        <v>1662</v>
      </c>
      <c r="M233" s="704">
        <v>81825</v>
      </c>
      <c r="N233" s="704">
        <v>448</v>
      </c>
      <c r="O233" s="704">
        <v>454</v>
      </c>
      <c r="P233" s="33">
        <v>0</v>
      </c>
    </row>
    <row r="234" spans="2:16" x14ac:dyDescent="0.25">
      <c r="B234" s="139">
        <v>42675</v>
      </c>
      <c r="C234" s="703">
        <v>621497</v>
      </c>
      <c r="D234" s="704">
        <v>317464</v>
      </c>
      <c r="E234" s="704">
        <v>196801</v>
      </c>
      <c r="F234" s="704">
        <v>483</v>
      </c>
      <c r="G234" s="704">
        <v>13975</v>
      </c>
      <c r="H234" s="704">
        <v>2104</v>
      </c>
      <c r="I234" s="704">
        <v>10831</v>
      </c>
      <c r="J234" s="704">
        <v>1522</v>
      </c>
      <c r="K234" s="704">
        <v>4262</v>
      </c>
      <c r="L234" s="704">
        <v>1394</v>
      </c>
      <c r="M234" s="704">
        <v>26392</v>
      </c>
      <c r="N234" s="704">
        <v>0</v>
      </c>
      <c r="O234" s="704">
        <v>46269</v>
      </c>
      <c r="P234" s="33">
        <v>0</v>
      </c>
    </row>
    <row r="235" spans="2:16" x14ac:dyDescent="0.25">
      <c r="B235" s="139">
        <v>42705</v>
      </c>
      <c r="C235" s="703">
        <v>754886</v>
      </c>
      <c r="D235" s="704">
        <v>359137</v>
      </c>
      <c r="E235" s="704">
        <v>213452</v>
      </c>
      <c r="F235" s="704">
        <v>3846</v>
      </c>
      <c r="G235" s="704">
        <v>102795</v>
      </c>
      <c r="H235" s="704">
        <v>0</v>
      </c>
      <c r="I235" s="704">
        <v>51651</v>
      </c>
      <c r="J235" s="704">
        <v>0</v>
      </c>
      <c r="K235" s="704">
        <v>13647</v>
      </c>
      <c r="L235" s="704">
        <v>615</v>
      </c>
      <c r="M235" s="704">
        <v>9111</v>
      </c>
      <c r="N235" s="704">
        <v>0</v>
      </c>
      <c r="O235" s="704">
        <v>156</v>
      </c>
      <c r="P235" s="33">
        <v>476</v>
      </c>
    </row>
    <row r="236" spans="2:16" x14ac:dyDescent="0.25">
      <c r="B236" s="139">
        <v>42736</v>
      </c>
      <c r="C236" s="703">
        <v>224069</v>
      </c>
      <c r="D236" s="704">
        <v>109207</v>
      </c>
      <c r="E236" s="704">
        <v>71836</v>
      </c>
      <c r="F236" s="704">
        <v>2069</v>
      </c>
      <c r="G236" s="704">
        <v>10463</v>
      </c>
      <c r="H236" s="704">
        <v>0</v>
      </c>
      <c r="I236" s="704">
        <v>10339</v>
      </c>
      <c r="J236" s="704">
        <v>2949</v>
      </c>
      <c r="K236" s="704">
        <v>9873</v>
      </c>
      <c r="L236" s="704">
        <v>3733</v>
      </c>
      <c r="M236" s="704">
        <v>0</v>
      </c>
      <c r="N236" s="704">
        <v>3232</v>
      </c>
      <c r="O236" s="704">
        <v>368</v>
      </c>
      <c r="P236" s="33">
        <v>0</v>
      </c>
    </row>
    <row r="237" spans="2:16" x14ac:dyDescent="0.25">
      <c r="B237" s="139">
        <v>42767</v>
      </c>
      <c r="C237" s="703">
        <v>415402</v>
      </c>
      <c r="D237" s="704">
        <v>110109</v>
      </c>
      <c r="E237" s="704">
        <v>185501</v>
      </c>
      <c r="F237" s="704">
        <v>2532</v>
      </c>
      <c r="G237" s="704">
        <v>55712</v>
      </c>
      <c r="H237" s="704">
        <v>1553</v>
      </c>
      <c r="I237" s="704">
        <v>17560</v>
      </c>
      <c r="J237" s="704">
        <v>11603</v>
      </c>
      <c r="K237" s="704">
        <v>22820</v>
      </c>
      <c r="L237" s="704">
        <v>7472</v>
      </c>
      <c r="M237" s="704">
        <v>0</v>
      </c>
      <c r="N237" s="704">
        <v>308</v>
      </c>
      <c r="O237" s="704">
        <v>232</v>
      </c>
      <c r="P237" s="33">
        <v>0</v>
      </c>
    </row>
    <row r="238" spans="2:16" x14ac:dyDescent="0.25">
      <c r="B238" s="139">
        <v>42795</v>
      </c>
      <c r="C238" s="703">
        <v>352578</v>
      </c>
      <c r="D238" s="704">
        <v>72538</v>
      </c>
      <c r="E238" s="704">
        <v>198840</v>
      </c>
      <c r="F238" s="704">
        <v>0</v>
      </c>
      <c r="G238" s="704">
        <v>12382</v>
      </c>
      <c r="H238" s="704">
        <v>0</v>
      </c>
      <c r="I238" s="704">
        <v>11041</v>
      </c>
      <c r="J238" s="704">
        <v>0</v>
      </c>
      <c r="K238" s="704">
        <v>52198</v>
      </c>
      <c r="L238" s="704">
        <v>3251</v>
      </c>
      <c r="M238" s="704">
        <v>375</v>
      </c>
      <c r="N238" s="704">
        <v>249</v>
      </c>
      <c r="O238" s="704">
        <v>1704</v>
      </c>
      <c r="P238" s="33">
        <v>0</v>
      </c>
    </row>
    <row r="239" spans="2:16" x14ac:dyDescent="0.25">
      <c r="B239" s="139">
        <v>42826</v>
      </c>
      <c r="C239" s="703">
        <v>263142</v>
      </c>
      <c r="D239" s="704">
        <v>29394</v>
      </c>
      <c r="E239" s="704">
        <v>142371</v>
      </c>
      <c r="F239" s="704">
        <v>8177</v>
      </c>
      <c r="G239" s="704">
        <v>36999</v>
      </c>
      <c r="H239" s="704">
        <v>0</v>
      </c>
      <c r="I239" s="704">
        <v>11651</v>
      </c>
      <c r="J239" s="704">
        <v>0</v>
      </c>
      <c r="K239" s="704">
        <v>29562</v>
      </c>
      <c r="L239" s="704">
        <v>562</v>
      </c>
      <c r="M239" s="704">
        <v>3163</v>
      </c>
      <c r="N239" s="704">
        <v>150</v>
      </c>
      <c r="O239" s="704">
        <v>1100</v>
      </c>
      <c r="P239" s="33">
        <v>13</v>
      </c>
    </row>
    <row r="240" spans="2:16" x14ac:dyDescent="0.25">
      <c r="B240" s="139">
        <v>42856</v>
      </c>
      <c r="C240" s="703">
        <v>282476</v>
      </c>
      <c r="D240" s="704">
        <v>91759</v>
      </c>
      <c r="E240" s="704">
        <v>117916</v>
      </c>
      <c r="F240" s="704">
        <v>552</v>
      </c>
      <c r="G240" s="704">
        <v>29731</v>
      </c>
      <c r="H240" s="704">
        <v>59</v>
      </c>
      <c r="I240" s="704">
        <v>14505</v>
      </c>
      <c r="J240" s="704">
        <v>0</v>
      </c>
      <c r="K240" s="704">
        <v>19913</v>
      </c>
      <c r="L240" s="704">
        <v>7050</v>
      </c>
      <c r="M240" s="704">
        <v>0</v>
      </c>
      <c r="N240" s="704">
        <v>951</v>
      </c>
      <c r="O240" s="704">
        <v>40</v>
      </c>
      <c r="P240" s="33">
        <v>0</v>
      </c>
    </row>
    <row r="241" spans="2:16" x14ac:dyDescent="0.25">
      <c r="B241" s="139">
        <v>42887</v>
      </c>
      <c r="C241" s="703">
        <v>232163</v>
      </c>
      <c r="D241" s="704">
        <v>42038</v>
      </c>
      <c r="E241" s="704">
        <v>133231</v>
      </c>
      <c r="F241" s="704">
        <v>1020</v>
      </c>
      <c r="G241" s="704">
        <v>8324</v>
      </c>
      <c r="H241" s="704">
        <v>853</v>
      </c>
      <c r="I241" s="704">
        <v>13459</v>
      </c>
      <c r="J241" s="704">
        <v>132</v>
      </c>
      <c r="K241" s="704">
        <v>18605</v>
      </c>
      <c r="L241" s="704">
        <v>39</v>
      </c>
      <c r="M241" s="704">
        <v>14353</v>
      </c>
      <c r="N241" s="704">
        <v>109</v>
      </c>
      <c r="O241" s="704">
        <v>0</v>
      </c>
      <c r="P241" s="33">
        <v>0</v>
      </c>
    </row>
    <row r="242" spans="2:16" x14ac:dyDescent="0.25">
      <c r="B242" s="139">
        <v>42917</v>
      </c>
      <c r="C242" s="703">
        <v>257990</v>
      </c>
      <c r="D242" s="704">
        <v>30702</v>
      </c>
      <c r="E242" s="704">
        <v>146631</v>
      </c>
      <c r="F242" s="704">
        <v>0</v>
      </c>
      <c r="G242" s="704">
        <v>5307</v>
      </c>
      <c r="H242" s="704">
        <v>1293</v>
      </c>
      <c r="I242" s="704">
        <v>49116</v>
      </c>
      <c r="J242" s="704">
        <v>0</v>
      </c>
      <c r="K242" s="704">
        <v>23018</v>
      </c>
      <c r="L242" s="704">
        <v>0</v>
      </c>
      <c r="M242" s="704">
        <v>0</v>
      </c>
      <c r="N242" s="704">
        <v>1818</v>
      </c>
      <c r="O242" s="704">
        <v>105</v>
      </c>
      <c r="P242" s="33">
        <v>0</v>
      </c>
    </row>
    <row r="243" spans="2:16" x14ac:dyDescent="0.25">
      <c r="B243" s="139">
        <v>42948</v>
      </c>
      <c r="C243" s="703">
        <v>380730</v>
      </c>
      <c r="D243" s="704">
        <v>81205</v>
      </c>
      <c r="E243" s="704">
        <v>250645</v>
      </c>
      <c r="F243" s="704">
        <v>1404</v>
      </c>
      <c r="G243" s="704">
        <v>19066</v>
      </c>
      <c r="H243" s="704">
        <v>0</v>
      </c>
      <c r="I243" s="704">
        <v>9700</v>
      </c>
      <c r="J243" s="704">
        <v>0</v>
      </c>
      <c r="K243" s="704">
        <v>18487</v>
      </c>
      <c r="L243" s="704">
        <v>92</v>
      </c>
      <c r="M243" s="704">
        <v>0</v>
      </c>
      <c r="N243" s="704">
        <v>3</v>
      </c>
      <c r="O243" s="704">
        <v>128</v>
      </c>
      <c r="P243" s="33">
        <v>0</v>
      </c>
    </row>
    <row r="244" spans="2:16" x14ac:dyDescent="0.25">
      <c r="B244" s="139">
        <v>42979</v>
      </c>
      <c r="C244" s="703">
        <v>240658</v>
      </c>
      <c r="D244" s="704">
        <v>49264</v>
      </c>
      <c r="E244" s="704">
        <v>86107</v>
      </c>
      <c r="F244" s="704">
        <v>0</v>
      </c>
      <c r="G244" s="704">
        <v>55068</v>
      </c>
      <c r="H244" s="704">
        <v>0</v>
      </c>
      <c r="I244" s="704">
        <v>30613</v>
      </c>
      <c r="J244" s="704">
        <v>1722</v>
      </c>
      <c r="K244" s="704">
        <v>7442</v>
      </c>
      <c r="L244" s="704">
        <v>9053</v>
      </c>
      <c r="M244" s="704">
        <v>0</v>
      </c>
      <c r="N244" s="704">
        <v>371</v>
      </c>
      <c r="O244" s="704">
        <v>1018</v>
      </c>
      <c r="P244" s="33">
        <v>0</v>
      </c>
    </row>
    <row r="245" spans="2:16" x14ac:dyDescent="0.25">
      <c r="B245" s="139">
        <v>43009</v>
      </c>
      <c r="C245" s="703">
        <v>233632</v>
      </c>
      <c r="D245" s="704">
        <v>36986</v>
      </c>
      <c r="E245" s="704">
        <v>140798</v>
      </c>
      <c r="F245" s="704">
        <v>231</v>
      </c>
      <c r="G245" s="704">
        <v>28390</v>
      </c>
      <c r="H245" s="704">
        <v>0</v>
      </c>
      <c r="I245" s="704">
        <v>16253</v>
      </c>
      <c r="J245" s="704">
        <v>0</v>
      </c>
      <c r="K245" s="704">
        <v>4135</v>
      </c>
      <c r="L245" s="704">
        <v>4851</v>
      </c>
      <c r="M245" s="704">
        <v>75</v>
      </c>
      <c r="N245" s="704">
        <v>352</v>
      </c>
      <c r="O245" s="704">
        <v>1561</v>
      </c>
      <c r="P245" s="33">
        <v>0</v>
      </c>
    </row>
    <row r="246" spans="2:16" x14ac:dyDescent="0.25">
      <c r="B246" s="139">
        <v>43040</v>
      </c>
      <c r="C246" s="703">
        <v>395034</v>
      </c>
      <c r="D246" s="704">
        <v>34832</v>
      </c>
      <c r="E246" s="704">
        <v>217357</v>
      </c>
      <c r="F246" s="704">
        <v>1627</v>
      </c>
      <c r="G246" s="704">
        <v>32053</v>
      </c>
      <c r="H246" s="704">
        <v>2486</v>
      </c>
      <c r="I246" s="704">
        <v>24894</v>
      </c>
      <c r="J246" s="704">
        <v>0</v>
      </c>
      <c r="K246" s="704">
        <v>80104</v>
      </c>
      <c r="L246" s="704">
        <v>0</v>
      </c>
      <c r="M246" s="704">
        <v>0</v>
      </c>
      <c r="N246" s="704">
        <v>542</v>
      </c>
      <c r="O246" s="704">
        <v>1139</v>
      </c>
      <c r="P246" s="33">
        <v>0</v>
      </c>
    </row>
    <row r="247" spans="2:16" x14ac:dyDescent="0.25">
      <c r="B247" s="139">
        <v>43070</v>
      </c>
      <c r="C247" s="703">
        <v>330874</v>
      </c>
      <c r="D247" s="704">
        <v>105162</v>
      </c>
      <c r="E247" s="704">
        <v>145105</v>
      </c>
      <c r="F247" s="704">
        <v>3570</v>
      </c>
      <c r="G247" s="704">
        <v>19632</v>
      </c>
      <c r="H247" s="704">
        <v>0</v>
      </c>
      <c r="I247" s="704">
        <v>18974</v>
      </c>
      <c r="J247" s="704">
        <v>422</v>
      </c>
      <c r="K247" s="704">
        <v>33426</v>
      </c>
      <c r="L247" s="704">
        <v>2310</v>
      </c>
      <c r="M247" s="704">
        <v>0</v>
      </c>
      <c r="N247" s="704">
        <v>1138</v>
      </c>
      <c r="O247" s="704">
        <v>1135</v>
      </c>
      <c r="P247" s="33">
        <v>0</v>
      </c>
    </row>
    <row r="248" spans="2:16" x14ac:dyDescent="0.25">
      <c r="B248" s="139">
        <v>43101</v>
      </c>
      <c r="C248" s="703">
        <v>353346</v>
      </c>
      <c r="D248" s="704">
        <v>112979</v>
      </c>
      <c r="E248" s="704">
        <v>171504</v>
      </c>
      <c r="F248" s="704">
        <v>2642</v>
      </c>
      <c r="G248" s="704">
        <v>14796</v>
      </c>
      <c r="H248" s="704">
        <v>128</v>
      </c>
      <c r="I248" s="704">
        <v>7921</v>
      </c>
      <c r="J248" s="704">
        <v>3169</v>
      </c>
      <c r="K248" s="704">
        <v>25200</v>
      </c>
      <c r="L248" s="704">
        <v>12243</v>
      </c>
      <c r="M248" s="704">
        <v>0</v>
      </c>
      <c r="N248" s="704">
        <v>2609</v>
      </c>
      <c r="O248" s="704">
        <v>155</v>
      </c>
      <c r="P248" s="33">
        <v>0</v>
      </c>
    </row>
    <row r="249" spans="2:16" x14ac:dyDescent="0.25">
      <c r="B249" s="139">
        <v>43132</v>
      </c>
      <c r="C249" s="703">
        <v>288638</v>
      </c>
      <c r="D249" s="704">
        <v>109270</v>
      </c>
      <c r="E249" s="704">
        <v>118926</v>
      </c>
      <c r="F249" s="704">
        <v>3596</v>
      </c>
      <c r="G249" s="704">
        <v>20807</v>
      </c>
      <c r="H249" s="704">
        <v>720</v>
      </c>
      <c r="I249" s="704">
        <v>11147</v>
      </c>
      <c r="J249" s="704">
        <v>16085</v>
      </c>
      <c r="K249" s="704">
        <v>2982</v>
      </c>
      <c r="L249" s="704">
        <v>3524</v>
      </c>
      <c r="M249" s="704">
        <v>0</v>
      </c>
      <c r="N249" s="704">
        <v>140</v>
      </c>
      <c r="O249" s="704">
        <v>865</v>
      </c>
      <c r="P249" s="33">
        <v>576</v>
      </c>
    </row>
    <row r="250" spans="2:16" x14ac:dyDescent="0.25">
      <c r="B250" s="139">
        <v>43160</v>
      </c>
      <c r="C250" s="703">
        <v>146571</v>
      </c>
      <c r="D250" s="704">
        <v>43034</v>
      </c>
      <c r="E250" s="704">
        <v>60106</v>
      </c>
      <c r="F250" s="704">
        <v>0</v>
      </c>
      <c r="G250" s="704">
        <v>11027</v>
      </c>
      <c r="H250" s="704">
        <v>225</v>
      </c>
      <c r="I250" s="704">
        <v>6556</v>
      </c>
      <c r="J250" s="704">
        <v>382</v>
      </c>
      <c r="K250" s="704">
        <v>16709</v>
      </c>
      <c r="L250" s="704">
        <v>0</v>
      </c>
      <c r="M250" s="704">
        <v>7667</v>
      </c>
      <c r="N250" s="704">
        <v>865</v>
      </c>
      <c r="O250" s="704">
        <v>0</v>
      </c>
      <c r="P250" s="33">
        <v>0</v>
      </c>
    </row>
    <row r="251" spans="2:16" x14ac:dyDescent="0.25">
      <c r="B251" s="139">
        <v>43191</v>
      </c>
      <c r="C251" s="703">
        <v>270319</v>
      </c>
      <c r="D251" s="704">
        <v>69649</v>
      </c>
      <c r="E251" s="704">
        <v>160487</v>
      </c>
      <c r="F251" s="704">
        <v>281</v>
      </c>
      <c r="G251" s="704">
        <v>11998</v>
      </c>
      <c r="H251" s="704">
        <v>0</v>
      </c>
      <c r="I251" s="704">
        <v>11889</v>
      </c>
      <c r="J251" s="704">
        <v>0</v>
      </c>
      <c r="K251" s="704">
        <v>15276</v>
      </c>
      <c r="L251" s="704">
        <v>112</v>
      </c>
      <c r="M251" s="704">
        <v>0</v>
      </c>
      <c r="N251" s="704">
        <v>237</v>
      </c>
      <c r="O251" s="704">
        <v>390</v>
      </c>
      <c r="P251" s="33">
        <v>0</v>
      </c>
    </row>
    <row r="252" spans="2:16" x14ac:dyDescent="0.25">
      <c r="B252" s="139">
        <v>43221</v>
      </c>
      <c r="C252" s="703">
        <v>368721</v>
      </c>
      <c r="D252" s="704">
        <v>49783</v>
      </c>
      <c r="E252" s="704">
        <v>148183</v>
      </c>
      <c r="F252" s="704">
        <v>361</v>
      </c>
      <c r="G252" s="704">
        <v>5174</v>
      </c>
      <c r="H252" s="704">
        <v>205</v>
      </c>
      <c r="I252" s="704">
        <v>154988</v>
      </c>
      <c r="J252" s="704">
        <v>0</v>
      </c>
      <c r="K252" s="704">
        <v>10027</v>
      </c>
      <c r="L252" s="704">
        <v>0</v>
      </c>
      <c r="M252" s="704">
        <v>0</v>
      </c>
      <c r="N252" s="704">
        <v>0</v>
      </c>
      <c r="O252" s="704">
        <v>0</v>
      </c>
      <c r="P252" s="33">
        <v>0</v>
      </c>
    </row>
    <row r="253" spans="2:16" x14ac:dyDescent="0.25">
      <c r="B253" s="139">
        <v>43252</v>
      </c>
      <c r="C253" s="703">
        <v>125151</v>
      </c>
      <c r="D253" s="704">
        <v>29600</v>
      </c>
      <c r="E253" s="704">
        <v>52095</v>
      </c>
      <c r="F253" s="704">
        <v>0</v>
      </c>
      <c r="G253" s="704">
        <v>8999</v>
      </c>
      <c r="H253" s="704">
        <v>0</v>
      </c>
      <c r="I253" s="704">
        <v>17080</v>
      </c>
      <c r="J253" s="704">
        <v>1366</v>
      </c>
      <c r="K253" s="704">
        <v>12529</v>
      </c>
      <c r="L253" s="704">
        <v>422</v>
      </c>
      <c r="M253" s="704">
        <v>0</v>
      </c>
      <c r="N253" s="704">
        <v>2650</v>
      </c>
      <c r="O253" s="704">
        <v>410</v>
      </c>
      <c r="P253" s="33">
        <v>0</v>
      </c>
    </row>
    <row r="254" spans="2:16" x14ac:dyDescent="0.25">
      <c r="B254" s="139">
        <v>43282</v>
      </c>
      <c r="C254" s="703">
        <v>443748</v>
      </c>
      <c r="D254" s="704">
        <v>39116</v>
      </c>
      <c r="E254" s="704">
        <v>65790</v>
      </c>
      <c r="F254" s="704">
        <v>1421</v>
      </c>
      <c r="G254" s="704">
        <v>320208</v>
      </c>
      <c r="H254" s="704">
        <v>425</v>
      </c>
      <c r="I254" s="704">
        <v>9204</v>
      </c>
      <c r="J254" s="704">
        <v>1589</v>
      </c>
      <c r="K254" s="704">
        <v>3706</v>
      </c>
      <c r="L254" s="704">
        <v>1130</v>
      </c>
      <c r="M254" s="704">
        <v>0</v>
      </c>
      <c r="N254" s="704">
        <v>0</v>
      </c>
      <c r="O254" s="704">
        <v>1159</v>
      </c>
      <c r="P254" s="33">
        <v>0</v>
      </c>
    </row>
    <row r="255" spans="2:16" x14ac:dyDescent="0.25">
      <c r="B255" s="139">
        <v>43313</v>
      </c>
      <c r="C255" s="703">
        <v>314062</v>
      </c>
      <c r="D255" s="704">
        <v>114193</v>
      </c>
      <c r="E255" s="704">
        <v>176489</v>
      </c>
      <c r="F255" s="704">
        <v>115</v>
      </c>
      <c r="G255" s="704">
        <v>6947</v>
      </c>
      <c r="H255" s="704">
        <v>0</v>
      </c>
      <c r="I255" s="704">
        <v>11106</v>
      </c>
      <c r="J255" s="704">
        <v>2959</v>
      </c>
      <c r="K255" s="704">
        <v>334</v>
      </c>
      <c r="L255" s="704">
        <v>1782</v>
      </c>
      <c r="M255" s="704">
        <v>0</v>
      </c>
      <c r="N255" s="704">
        <v>0</v>
      </c>
      <c r="O255" s="704">
        <v>137</v>
      </c>
      <c r="P255" s="33">
        <v>0</v>
      </c>
    </row>
    <row r="256" spans="2:16" x14ac:dyDescent="0.25">
      <c r="B256" s="139">
        <v>43344</v>
      </c>
      <c r="C256" s="703">
        <v>211551</v>
      </c>
      <c r="D256" s="704">
        <v>35935</v>
      </c>
      <c r="E256" s="704">
        <v>78094</v>
      </c>
      <c r="F256" s="704">
        <v>4681</v>
      </c>
      <c r="G256" s="704">
        <v>33736</v>
      </c>
      <c r="H256" s="704">
        <v>0</v>
      </c>
      <c r="I256" s="704">
        <v>12700</v>
      </c>
      <c r="J256" s="704">
        <v>3154</v>
      </c>
      <c r="K256" s="704">
        <v>40165</v>
      </c>
      <c r="L256" s="704">
        <v>0</v>
      </c>
      <c r="M256" s="704">
        <v>2361</v>
      </c>
      <c r="N256" s="704">
        <v>330</v>
      </c>
      <c r="O256" s="704">
        <v>337</v>
      </c>
      <c r="P256" s="33">
        <v>58</v>
      </c>
    </row>
    <row r="257" spans="2:16" x14ac:dyDescent="0.25">
      <c r="B257" s="139">
        <v>43374</v>
      </c>
      <c r="C257" s="703">
        <v>172356</v>
      </c>
      <c r="D257" s="704">
        <v>37820</v>
      </c>
      <c r="E257" s="704">
        <v>72618</v>
      </c>
      <c r="F257" s="704">
        <v>472</v>
      </c>
      <c r="G257" s="704">
        <v>5404</v>
      </c>
      <c r="H257" s="704">
        <v>0</v>
      </c>
      <c r="I257" s="704">
        <v>8344</v>
      </c>
      <c r="J257" s="704">
        <v>0</v>
      </c>
      <c r="K257" s="704">
        <v>21957</v>
      </c>
      <c r="L257" s="704">
        <v>13434</v>
      </c>
      <c r="M257" s="704">
        <v>491</v>
      </c>
      <c r="N257" s="704">
        <v>10026</v>
      </c>
      <c r="O257" s="704">
        <v>1790</v>
      </c>
      <c r="P257" s="33">
        <v>0</v>
      </c>
    </row>
    <row r="258" spans="2:16" x14ac:dyDescent="0.25">
      <c r="B258" s="139">
        <v>43405</v>
      </c>
      <c r="C258" s="703">
        <v>316011</v>
      </c>
      <c r="D258" s="704">
        <v>62137</v>
      </c>
      <c r="E258" s="704">
        <v>109898</v>
      </c>
      <c r="F258" s="704">
        <v>9423</v>
      </c>
      <c r="G258" s="704">
        <v>89502</v>
      </c>
      <c r="H258" s="704">
        <v>0</v>
      </c>
      <c r="I258" s="704">
        <v>13144</v>
      </c>
      <c r="J258" s="704">
        <v>3291</v>
      </c>
      <c r="K258" s="704">
        <v>5167</v>
      </c>
      <c r="L258" s="704">
        <v>2017</v>
      </c>
      <c r="M258" s="704">
        <v>2964</v>
      </c>
      <c r="N258" s="704">
        <v>1778</v>
      </c>
      <c r="O258" s="704">
        <v>16690</v>
      </c>
      <c r="P258" s="33">
        <v>0</v>
      </c>
    </row>
    <row r="259" spans="2:16" x14ac:dyDescent="0.25">
      <c r="B259" s="139">
        <v>43435</v>
      </c>
      <c r="C259" s="703">
        <v>466083</v>
      </c>
      <c r="D259" s="704">
        <v>164921</v>
      </c>
      <c r="E259" s="704">
        <v>195374</v>
      </c>
      <c r="F259" s="704">
        <v>0</v>
      </c>
      <c r="G259" s="704">
        <v>43725</v>
      </c>
      <c r="H259" s="704">
        <v>0</v>
      </c>
      <c r="I259" s="704">
        <v>13355</v>
      </c>
      <c r="J259" s="704">
        <v>556</v>
      </c>
      <c r="K259" s="704">
        <v>25168</v>
      </c>
      <c r="L259" s="704">
        <v>0</v>
      </c>
      <c r="M259" s="704">
        <v>6689</v>
      </c>
      <c r="N259" s="704">
        <v>291</v>
      </c>
      <c r="O259" s="704">
        <v>16004</v>
      </c>
      <c r="P259" s="33">
        <v>0</v>
      </c>
    </row>
    <row r="260" spans="2:16" x14ac:dyDescent="0.25">
      <c r="B260" s="139">
        <v>43466</v>
      </c>
      <c r="C260" s="703">
        <v>225856</v>
      </c>
      <c r="D260" s="704">
        <v>49370</v>
      </c>
      <c r="E260" s="704">
        <v>118306</v>
      </c>
      <c r="F260" s="704">
        <v>0</v>
      </c>
      <c r="G260" s="704">
        <v>7272</v>
      </c>
      <c r="H260" s="704">
        <v>0</v>
      </c>
      <c r="I260" s="704">
        <v>15114</v>
      </c>
      <c r="J260" s="704">
        <v>3440</v>
      </c>
      <c r="K260" s="704">
        <v>12171</v>
      </c>
      <c r="L260" s="704">
        <v>3430</v>
      </c>
      <c r="M260" s="704">
        <v>0</v>
      </c>
      <c r="N260" s="704">
        <v>1167</v>
      </c>
      <c r="O260" s="704">
        <v>15586</v>
      </c>
      <c r="P260" s="33">
        <v>0</v>
      </c>
    </row>
    <row r="261" spans="2:16" x14ac:dyDescent="0.25">
      <c r="B261" s="139">
        <v>43497</v>
      </c>
      <c r="C261" s="703">
        <v>313658</v>
      </c>
      <c r="D261" s="704">
        <v>110588</v>
      </c>
      <c r="E261" s="704">
        <v>134457</v>
      </c>
      <c r="F261" s="704">
        <v>3309</v>
      </c>
      <c r="G261" s="704">
        <v>14068</v>
      </c>
      <c r="H261" s="704">
        <v>0</v>
      </c>
      <c r="I261" s="704">
        <v>20368</v>
      </c>
      <c r="J261" s="704">
        <v>1962</v>
      </c>
      <c r="K261" s="704">
        <v>22020</v>
      </c>
      <c r="L261" s="704">
        <v>363</v>
      </c>
      <c r="M261" s="704">
        <v>0</v>
      </c>
      <c r="N261" s="704">
        <v>3651</v>
      </c>
      <c r="O261" s="704">
        <v>2872</v>
      </c>
      <c r="P261" s="33">
        <v>0</v>
      </c>
    </row>
    <row r="262" spans="2:16" x14ac:dyDescent="0.25">
      <c r="B262" s="139">
        <v>43525</v>
      </c>
      <c r="C262" s="703">
        <v>399963</v>
      </c>
      <c r="D262" s="704">
        <v>154033</v>
      </c>
      <c r="E262" s="704">
        <v>171897</v>
      </c>
      <c r="F262" s="704">
        <v>10382</v>
      </c>
      <c r="G262" s="704">
        <v>25842</v>
      </c>
      <c r="H262" s="704">
        <v>0</v>
      </c>
      <c r="I262" s="704">
        <v>18267</v>
      </c>
      <c r="J262" s="704">
        <v>1985</v>
      </c>
      <c r="K262" s="704">
        <v>11028</v>
      </c>
      <c r="L262" s="704">
        <v>112</v>
      </c>
      <c r="M262" s="704">
        <v>0</v>
      </c>
      <c r="N262" s="704">
        <v>2823</v>
      </c>
      <c r="O262" s="704">
        <v>3594</v>
      </c>
      <c r="P262" s="33">
        <v>0</v>
      </c>
    </row>
    <row r="263" spans="2:16" x14ac:dyDescent="0.25">
      <c r="B263" s="139">
        <v>43556</v>
      </c>
      <c r="C263" s="703">
        <v>236278</v>
      </c>
      <c r="D263" s="704">
        <v>69436</v>
      </c>
      <c r="E263" s="704">
        <v>122763</v>
      </c>
      <c r="F263" s="704">
        <v>0</v>
      </c>
      <c r="G263" s="704">
        <v>7421</v>
      </c>
      <c r="H263" s="704">
        <v>0</v>
      </c>
      <c r="I263" s="704">
        <v>7345</v>
      </c>
      <c r="J263" s="704">
        <v>3782</v>
      </c>
      <c r="K263" s="704">
        <v>13170</v>
      </c>
      <c r="L263" s="704">
        <v>7684</v>
      </c>
      <c r="M263" s="704">
        <v>193</v>
      </c>
      <c r="N263" s="704">
        <v>1594</v>
      </c>
      <c r="O263" s="704">
        <v>2890</v>
      </c>
      <c r="P263" s="33">
        <v>0</v>
      </c>
    </row>
    <row r="264" spans="2:16" x14ac:dyDescent="0.25">
      <c r="B264" s="139">
        <v>43586</v>
      </c>
      <c r="C264" s="703">
        <v>379212</v>
      </c>
      <c r="D264" s="704">
        <v>148884</v>
      </c>
      <c r="E264" s="704">
        <v>174721</v>
      </c>
      <c r="F264" s="704">
        <v>1966</v>
      </c>
      <c r="G264" s="704">
        <v>6999</v>
      </c>
      <c r="H264" s="704">
        <v>0</v>
      </c>
      <c r="I264" s="704">
        <v>15512</v>
      </c>
      <c r="J264" s="704">
        <v>0</v>
      </c>
      <c r="K264" s="704">
        <v>23188</v>
      </c>
      <c r="L264" s="704">
        <v>7452</v>
      </c>
      <c r="M264" s="704">
        <v>199</v>
      </c>
      <c r="N264" s="704">
        <v>32</v>
      </c>
      <c r="O264" s="704">
        <v>259</v>
      </c>
      <c r="P264" s="33">
        <v>0</v>
      </c>
    </row>
    <row r="265" spans="2:16" x14ac:dyDescent="0.25">
      <c r="B265" s="139">
        <v>43617</v>
      </c>
      <c r="C265" s="703">
        <v>357349</v>
      </c>
      <c r="D265" s="704">
        <v>141252</v>
      </c>
      <c r="E265" s="704">
        <v>123695</v>
      </c>
      <c r="F265" s="704">
        <v>954</v>
      </c>
      <c r="G265" s="704">
        <v>58333</v>
      </c>
      <c r="H265" s="704">
        <v>0</v>
      </c>
      <c r="I265" s="704">
        <v>21910</v>
      </c>
      <c r="J265" s="704">
        <v>6538</v>
      </c>
      <c r="K265" s="704">
        <v>2980</v>
      </c>
      <c r="L265" s="704">
        <v>657</v>
      </c>
      <c r="M265" s="704">
        <v>0</v>
      </c>
      <c r="N265" s="704">
        <v>12</v>
      </c>
      <c r="O265" s="704">
        <v>1018</v>
      </c>
      <c r="P265" s="33">
        <v>0</v>
      </c>
    </row>
    <row r="266" spans="2:16" x14ac:dyDescent="0.25">
      <c r="B266" s="139">
        <v>43647</v>
      </c>
      <c r="C266" s="703">
        <v>374143</v>
      </c>
      <c r="D266" s="704">
        <v>118045</v>
      </c>
      <c r="E266" s="704">
        <v>207109</v>
      </c>
      <c r="F266" s="704">
        <v>0</v>
      </c>
      <c r="G266" s="704">
        <v>18706</v>
      </c>
      <c r="H266" s="704">
        <v>0</v>
      </c>
      <c r="I266" s="704">
        <v>14982</v>
      </c>
      <c r="J266" s="704">
        <v>0</v>
      </c>
      <c r="K266" s="704">
        <v>4940</v>
      </c>
      <c r="L266" s="704">
        <v>3860</v>
      </c>
      <c r="M266" s="704">
        <v>0</v>
      </c>
      <c r="N266" s="704">
        <v>2313</v>
      </c>
      <c r="O266" s="704">
        <v>4188</v>
      </c>
      <c r="P266" s="33">
        <v>0</v>
      </c>
    </row>
    <row r="267" spans="2:16" x14ac:dyDescent="0.25">
      <c r="B267" s="139">
        <v>43678</v>
      </c>
      <c r="C267" s="703">
        <v>420710</v>
      </c>
      <c r="D267" s="704">
        <v>164471</v>
      </c>
      <c r="E267" s="704">
        <v>141197</v>
      </c>
      <c r="F267" s="704">
        <v>1288</v>
      </c>
      <c r="G267" s="704">
        <v>3004</v>
      </c>
      <c r="H267" s="704">
        <v>0</v>
      </c>
      <c r="I267" s="704">
        <v>57080</v>
      </c>
      <c r="J267" s="704">
        <v>0</v>
      </c>
      <c r="K267" s="704">
        <v>7806</v>
      </c>
      <c r="L267" s="704">
        <v>25418</v>
      </c>
      <c r="M267" s="704">
        <v>17479</v>
      </c>
      <c r="N267" s="704">
        <v>1117</v>
      </c>
      <c r="O267" s="704">
        <v>1850</v>
      </c>
      <c r="P267" s="33">
        <v>0</v>
      </c>
    </row>
    <row r="268" spans="2:16" x14ac:dyDescent="0.25">
      <c r="B268" s="139">
        <v>43709</v>
      </c>
      <c r="C268" s="703">
        <v>270096</v>
      </c>
      <c r="D268" s="704">
        <v>37065</v>
      </c>
      <c r="E268" s="704">
        <v>133572</v>
      </c>
      <c r="F268" s="704">
        <v>217</v>
      </c>
      <c r="G268" s="704">
        <v>38464</v>
      </c>
      <c r="H268" s="704">
        <v>1342</v>
      </c>
      <c r="I268" s="704">
        <v>27577</v>
      </c>
      <c r="J268" s="704">
        <v>990</v>
      </c>
      <c r="K268" s="704">
        <v>14585</v>
      </c>
      <c r="L268" s="704">
        <v>2802</v>
      </c>
      <c r="M268" s="704">
        <v>142</v>
      </c>
      <c r="N268" s="704">
        <v>1543</v>
      </c>
      <c r="O268" s="704">
        <v>11797</v>
      </c>
      <c r="P268" s="33">
        <v>0</v>
      </c>
    </row>
    <row r="269" spans="2:16" x14ac:dyDescent="0.25">
      <c r="B269" s="139">
        <v>43739</v>
      </c>
      <c r="C269" s="703">
        <v>254774</v>
      </c>
      <c r="D269" s="704">
        <v>116710</v>
      </c>
      <c r="E269" s="704">
        <v>88273</v>
      </c>
      <c r="F269" s="704">
        <v>5734</v>
      </c>
      <c r="G269" s="704">
        <v>5267</v>
      </c>
      <c r="H269" s="704">
        <v>187</v>
      </c>
      <c r="I269" s="704">
        <v>10097</v>
      </c>
      <c r="J269" s="704">
        <v>3498</v>
      </c>
      <c r="K269" s="704">
        <v>3204</v>
      </c>
      <c r="L269" s="704">
        <v>10260</v>
      </c>
      <c r="M269" s="704">
        <v>0</v>
      </c>
      <c r="N269" s="704">
        <v>175</v>
      </c>
      <c r="O269" s="704">
        <v>11369</v>
      </c>
      <c r="P269" s="33">
        <v>0</v>
      </c>
    </row>
    <row r="270" spans="2:16" x14ac:dyDescent="0.25">
      <c r="B270" s="139">
        <v>43770</v>
      </c>
      <c r="C270" s="703">
        <v>230947</v>
      </c>
      <c r="D270" s="704">
        <v>68326</v>
      </c>
      <c r="E270" s="704">
        <v>103891</v>
      </c>
      <c r="F270" s="704">
        <v>2784</v>
      </c>
      <c r="G270" s="704">
        <v>25933</v>
      </c>
      <c r="H270" s="704">
        <v>0</v>
      </c>
      <c r="I270" s="704">
        <v>5551</v>
      </c>
      <c r="J270" s="704">
        <v>4</v>
      </c>
      <c r="K270" s="704">
        <v>9921</v>
      </c>
      <c r="L270" s="704">
        <v>13132</v>
      </c>
      <c r="M270" s="704">
        <v>0</v>
      </c>
      <c r="N270" s="704">
        <v>466</v>
      </c>
      <c r="O270" s="704">
        <v>939</v>
      </c>
      <c r="P270" s="33">
        <v>0</v>
      </c>
    </row>
    <row r="271" spans="2:16" x14ac:dyDescent="0.25">
      <c r="B271" s="139">
        <v>43800</v>
      </c>
      <c r="C271" s="703">
        <v>614902</v>
      </c>
      <c r="D271" s="704">
        <v>340171</v>
      </c>
      <c r="E271" s="704">
        <v>218096</v>
      </c>
      <c r="F271" s="704">
        <v>218</v>
      </c>
      <c r="G271" s="704">
        <v>15524</v>
      </c>
      <c r="H271" s="704">
        <v>1574</v>
      </c>
      <c r="I271" s="704">
        <v>8485</v>
      </c>
      <c r="J271" s="704">
        <v>1396</v>
      </c>
      <c r="K271" s="704">
        <v>7279</v>
      </c>
      <c r="L271" s="704">
        <v>17112</v>
      </c>
      <c r="M271" s="704">
        <v>1168</v>
      </c>
      <c r="N271" s="704">
        <v>0</v>
      </c>
      <c r="O271" s="704">
        <v>3879</v>
      </c>
      <c r="P271" s="33">
        <v>0</v>
      </c>
    </row>
    <row r="272" spans="2:16" x14ac:dyDescent="0.25">
      <c r="B272" s="139">
        <v>43831</v>
      </c>
      <c r="C272" s="703">
        <v>357189</v>
      </c>
      <c r="D272" s="704">
        <v>142076</v>
      </c>
      <c r="E272" s="704">
        <v>171230</v>
      </c>
      <c r="F272" s="704">
        <v>1411</v>
      </c>
      <c r="G272" s="704">
        <v>7294</v>
      </c>
      <c r="H272" s="704">
        <v>0</v>
      </c>
      <c r="I272" s="704">
        <v>8778</v>
      </c>
      <c r="J272" s="704">
        <v>780</v>
      </c>
      <c r="K272" s="704">
        <v>4744</v>
      </c>
      <c r="L272" s="704">
        <v>5152</v>
      </c>
      <c r="M272" s="704">
        <v>10426</v>
      </c>
      <c r="N272" s="704">
        <v>696</v>
      </c>
      <c r="O272" s="704">
        <v>4602</v>
      </c>
      <c r="P272" s="33">
        <v>0</v>
      </c>
    </row>
    <row r="273" spans="2:16" x14ac:dyDescent="0.25">
      <c r="B273" s="139">
        <v>43862</v>
      </c>
      <c r="C273" s="703">
        <v>435031</v>
      </c>
      <c r="D273" s="704">
        <v>58346</v>
      </c>
      <c r="E273" s="704">
        <v>175589</v>
      </c>
      <c r="F273" s="704">
        <v>389</v>
      </c>
      <c r="G273" s="704">
        <v>12379</v>
      </c>
      <c r="H273" s="704">
        <v>0</v>
      </c>
      <c r="I273" s="704">
        <v>153665</v>
      </c>
      <c r="J273" s="704">
        <v>2468</v>
      </c>
      <c r="K273" s="704">
        <v>19672</v>
      </c>
      <c r="L273" s="704">
        <v>10751</v>
      </c>
      <c r="M273" s="704">
        <v>1493</v>
      </c>
      <c r="N273" s="704">
        <v>0</v>
      </c>
      <c r="O273" s="704">
        <v>279</v>
      </c>
      <c r="P273" s="33">
        <v>0</v>
      </c>
    </row>
    <row r="274" spans="2:16" x14ac:dyDescent="0.25">
      <c r="B274" s="139">
        <v>43891</v>
      </c>
      <c r="C274" s="703">
        <v>195214</v>
      </c>
      <c r="D274" s="704">
        <v>85173</v>
      </c>
      <c r="E274" s="704">
        <v>73564</v>
      </c>
      <c r="F274" s="704">
        <v>358</v>
      </c>
      <c r="G274" s="704">
        <v>4706</v>
      </c>
      <c r="H274" s="704">
        <v>0</v>
      </c>
      <c r="I274" s="704">
        <v>5030</v>
      </c>
      <c r="J274" s="704">
        <v>0</v>
      </c>
      <c r="K274" s="704">
        <v>19792</v>
      </c>
      <c r="L274" s="704">
        <v>3348</v>
      </c>
      <c r="M274" s="704">
        <v>0</v>
      </c>
      <c r="N274" s="704">
        <v>899</v>
      </c>
      <c r="O274" s="704">
        <v>2344</v>
      </c>
      <c r="P274" s="33">
        <v>0</v>
      </c>
    </row>
    <row r="275" spans="2:16" x14ac:dyDescent="0.25">
      <c r="B275" s="139">
        <v>43922</v>
      </c>
      <c r="C275" s="703">
        <v>60525</v>
      </c>
      <c r="D275" s="704">
        <v>29386</v>
      </c>
      <c r="E275" s="704">
        <v>23681</v>
      </c>
      <c r="F275" s="704">
        <v>0</v>
      </c>
      <c r="G275" s="704">
        <v>469</v>
      </c>
      <c r="H275" s="704">
        <v>0</v>
      </c>
      <c r="I275" s="704">
        <v>5916</v>
      </c>
      <c r="J275" s="704">
        <v>0</v>
      </c>
      <c r="K275" s="704">
        <v>323</v>
      </c>
      <c r="L275" s="704">
        <v>179</v>
      </c>
      <c r="M275" s="704">
        <v>0</v>
      </c>
      <c r="N275" s="704">
        <v>571</v>
      </c>
      <c r="O275" s="704">
        <v>0</v>
      </c>
      <c r="P275" s="33">
        <v>0</v>
      </c>
    </row>
    <row r="276" spans="2:16" x14ac:dyDescent="0.25">
      <c r="B276" s="139">
        <v>43952</v>
      </c>
      <c r="C276" s="703">
        <v>185301</v>
      </c>
      <c r="D276" s="704">
        <v>45678</v>
      </c>
      <c r="E276" s="704">
        <v>75760</v>
      </c>
      <c r="F276" s="704">
        <v>1161</v>
      </c>
      <c r="G276" s="704">
        <v>3977</v>
      </c>
      <c r="H276" s="704">
        <v>0</v>
      </c>
      <c r="I276" s="704">
        <v>6890</v>
      </c>
      <c r="J276" s="704">
        <v>2142</v>
      </c>
      <c r="K276" s="704">
        <v>29731</v>
      </c>
      <c r="L276" s="704">
        <v>2970</v>
      </c>
      <c r="M276" s="704">
        <v>14177</v>
      </c>
      <c r="N276" s="704">
        <v>1248</v>
      </c>
      <c r="O276" s="704">
        <v>1567</v>
      </c>
      <c r="P276" s="33">
        <v>0</v>
      </c>
    </row>
    <row r="277" spans="2:16" x14ac:dyDescent="0.25">
      <c r="B277" s="139">
        <v>43983</v>
      </c>
      <c r="C277" s="703">
        <v>228131</v>
      </c>
      <c r="D277" s="704">
        <v>106419</v>
      </c>
      <c r="E277" s="704">
        <v>90258</v>
      </c>
      <c r="F277" s="704">
        <v>24</v>
      </c>
      <c r="G277" s="704">
        <v>8811</v>
      </c>
      <c r="H277" s="704">
        <v>0</v>
      </c>
      <c r="I277" s="704">
        <v>12759</v>
      </c>
      <c r="J277" s="704">
        <v>1484</v>
      </c>
      <c r="K277" s="704">
        <v>4759</v>
      </c>
      <c r="L277" s="704">
        <v>1954</v>
      </c>
      <c r="M277" s="704">
        <v>0</v>
      </c>
      <c r="N277" s="704">
        <v>1491</v>
      </c>
      <c r="O277" s="704">
        <v>172</v>
      </c>
      <c r="P277" s="33">
        <v>0</v>
      </c>
    </row>
    <row r="278" spans="2:16" x14ac:dyDescent="0.25">
      <c r="B278" s="139">
        <v>44013</v>
      </c>
      <c r="C278" s="703">
        <v>313321</v>
      </c>
      <c r="D278" s="704">
        <v>102434</v>
      </c>
      <c r="E278" s="704">
        <v>146884</v>
      </c>
      <c r="F278" s="704">
        <v>133</v>
      </c>
      <c r="G278" s="704">
        <v>18197</v>
      </c>
      <c r="H278" s="704">
        <v>0</v>
      </c>
      <c r="I278" s="704">
        <v>16384</v>
      </c>
      <c r="J278" s="704">
        <v>7538</v>
      </c>
      <c r="K278" s="704">
        <v>6397</v>
      </c>
      <c r="L278" s="704">
        <v>7483</v>
      </c>
      <c r="M278" s="704">
        <v>0</v>
      </c>
      <c r="N278" s="704">
        <v>978</v>
      </c>
      <c r="O278" s="704">
        <v>6893</v>
      </c>
      <c r="P278" s="33">
        <v>0</v>
      </c>
    </row>
    <row r="279" spans="2:16" x14ac:dyDescent="0.25">
      <c r="B279" s="139">
        <v>44044</v>
      </c>
      <c r="C279" s="703">
        <v>239270</v>
      </c>
      <c r="D279" s="704">
        <v>126029</v>
      </c>
      <c r="E279" s="704">
        <v>62028</v>
      </c>
      <c r="F279" s="704">
        <v>1523</v>
      </c>
      <c r="G279" s="704">
        <v>4861</v>
      </c>
      <c r="H279" s="704">
        <v>486</v>
      </c>
      <c r="I279" s="704">
        <v>22066</v>
      </c>
      <c r="J279" s="704">
        <v>305</v>
      </c>
      <c r="K279" s="704">
        <v>4591</v>
      </c>
      <c r="L279" s="704">
        <v>8482</v>
      </c>
      <c r="M279" s="704">
        <v>960</v>
      </c>
      <c r="N279" s="704">
        <v>693</v>
      </c>
      <c r="O279" s="704">
        <v>7246</v>
      </c>
      <c r="P279" s="33">
        <v>0</v>
      </c>
    </row>
    <row r="280" spans="2:16" x14ac:dyDescent="0.25">
      <c r="B280" s="139">
        <v>44075</v>
      </c>
      <c r="C280" s="703">
        <v>414034</v>
      </c>
      <c r="D280" s="704">
        <v>83294</v>
      </c>
      <c r="E280" s="704">
        <v>162101</v>
      </c>
      <c r="F280" s="704">
        <v>2235</v>
      </c>
      <c r="G280" s="704">
        <v>64653</v>
      </c>
      <c r="H280" s="704">
        <v>0</v>
      </c>
      <c r="I280" s="704">
        <v>42106</v>
      </c>
      <c r="J280" s="704">
        <v>32196</v>
      </c>
      <c r="K280" s="704">
        <v>4395</v>
      </c>
      <c r="L280" s="704">
        <v>21143</v>
      </c>
      <c r="M280" s="704">
        <v>807</v>
      </c>
      <c r="N280" s="704">
        <v>1104</v>
      </c>
      <c r="O280" s="704">
        <v>0</v>
      </c>
      <c r="P280" s="33">
        <v>0</v>
      </c>
    </row>
    <row r="281" spans="2:16" x14ac:dyDescent="0.25">
      <c r="B281" s="139">
        <v>44105</v>
      </c>
      <c r="C281" s="703">
        <v>295232</v>
      </c>
      <c r="D281" s="704">
        <v>150427</v>
      </c>
      <c r="E281" s="704">
        <v>93022</v>
      </c>
      <c r="F281" s="704">
        <v>1124</v>
      </c>
      <c r="G281" s="704">
        <v>31558</v>
      </c>
      <c r="H281" s="704">
        <v>1282</v>
      </c>
      <c r="I281" s="704">
        <v>7794</v>
      </c>
      <c r="J281" s="704">
        <v>0</v>
      </c>
      <c r="K281" s="704">
        <v>2663</v>
      </c>
      <c r="L281" s="704">
        <v>4279</v>
      </c>
      <c r="M281" s="704">
        <v>1995</v>
      </c>
      <c r="N281" s="704">
        <v>901</v>
      </c>
      <c r="O281" s="704">
        <v>187</v>
      </c>
      <c r="P281" s="33">
        <v>0</v>
      </c>
    </row>
    <row r="282" spans="2:16" x14ac:dyDescent="0.25">
      <c r="B282" s="139">
        <v>44136</v>
      </c>
      <c r="C282" s="703">
        <v>233798</v>
      </c>
      <c r="D282" s="704">
        <v>59918</v>
      </c>
      <c r="E282" s="704">
        <v>137211</v>
      </c>
      <c r="F282" s="704">
        <v>333</v>
      </c>
      <c r="G282" s="704">
        <v>5406</v>
      </c>
      <c r="H282" s="704">
        <v>158</v>
      </c>
      <c r="I282" s="704">
        <v>11432</v>
      </c>
      <c r="J282" s="704">
        <v>4745</v>
      </c>
      <c r="K282" s="704">
        <v>6761</v>
      </c>
      <c r="L282" s="704">
        <v>7310</v>
      </c>
      <c r="M282" s="704">
        <v>0</v>
      </c>
      <c r="N282" s="704">
        <v>61</v>
      </c>
      <c r="O282" s="704">
        <v>463</v>
      </c>
      <c r="P282" s="33">
        <v>0</v>
      </c>
    </row>
    <row r="283" spans="2:16" x14ac:dyDescent="0.25">
      <c r="B283" s="139">
        <v>44166</v>
      </c>
      <c r="C283" s="703">
        <v>375560</v>
      </c>
      <c r="D283" s="704">
        <v>119646</v>
      </c>
      <c r="E283" s="704">
        <v>97999</v>
      </c>
      <c r="F283" s="704">
        <v>9347</v>
      </c>
      <c r="G283" s="704">
        <v>8707</v>
      </c>
      <c r="H283" s="704">
        <v>3377</v>
      </c>
      <c r="I283" s="704">
        <v>96384</v>
      </c>
      <c r="J283" s="704">
        <v>705</v>
      </c>
      <c r="K283" s="704">
        <v>36190</v>
      </c>
      <c r="L283" s="704">
        <v>981</v>
      </c>
      <c r="M283" s="704">
        <v>1362</v>
      </c>
      <c r="N283" s="704">
        <v>0</v>
      </c>
      <c r="O283" s="704">
        <v>862</v>
      </c>
      <c r="P283" s="33">
        <v>0</v>
      </c>
    </row>
    <row r="284" spans="2:16" x14ac:dyDescent="0.25">
      <c r="B284" s="139">
        <v>44197</v>
      </c>
      <c r="C284" s="703">
        <v>168557</v>
      </c>
      <c r="D284" s="704">
        <v>49363</v>
      </c>
      <c r="E284" s="704">
        <v>82436</v>
      </c>
      <c r="F284" s="704">
        <v>11827</v>
      </c>
      <c r="G284" s="704">
        <v>4347</v>
      </c>
      <c r="H284" s="704">
        <v>0</v>
      </c>
      <c r="I284" s="704">
        <v>6437</v>
      </c>
      <c r="J284" s="704">
        <v>120</v>
      </c>
      <c r="K284" s="704">
        <v>11542</v>
      </c>
      <c r="L284" s="704">
        <v>239</v>
      </c>
      <c r="M284" s="704">
        <v>1750</v>
      </c>
      <c r="N284" s="704">
        <v>106</v>
      </c>
      <c r="O284" s="704">
        <v>390</v>
      </c>
      <c r="P284" s="33">
        <v>0</v>
      </c>
    </row>
    <row r="285" spans="2:16" x14ac:dyDescent="0.25">
      <c r="B285" s="139">
        <v>44228</v>
      </c>
      <c r="C285" s="703">
        <v>461199</v>
      </c>
      <c r="D285" s="704">
        <v>74759</v>
      </c>
      <c r="E285" s="704">
        <v>230980</v>
      </c>
      <c r="F285" s="704">
        <v>528</v>
      </c>
      <c r="G285" s="704">
        <v>61374</v>
      </c>
      <c r="H285" s="704">
        <v>1271</v>
      </c>
      <c r="I285" s="704">
        <v>34222</v>
      </c>
      <c r="J285" s="704">
        <v>27304</v>
      </c>
      <c r="K285" s="704">
        <v>19625</v>
      </c>
      <c r="L285" s="704">
        <v>3319</v>
      </c>
      <c r="M285" s="704">
        <v>7817</v>
      </c>
      <c r="N285" s="704">
        <v>0</v>
      </c>
      <c r="O285" s="704">
        <v>0</v>
      </c>
      <c r="P285" s="33">
        <v>0</v>
      </c>
    </row>
    <row r="286" spans="2:16" x14ac:dyDescent="0.25">
      <c r="B286" s="139">
        <v>44256</v>
      </c>
      <c r="C286" s="703">
        <v>231891</v>
      </c>
      <c r="D286" s="704">
        <v>117729</v>
      </c>
      <c r="E286" s="704">
        <v>87073</v>
      </c>
      <c r="F286" s="704">
        <v>0</v>
      </c>
      <c r="G286" s="704">
        <v>2295</v>
      </c>
      <c r="H286" s="704">
        <v>0</v>
      </c>
      <c r="I286" s="704">
        <v>6436</v>
      </c>
      <c r="J286" s="704">
        <v>638</v>
      </c>
      <c r="K286" s="704">
        <v>4862</v>
      </c>
      <c r="L286" s="704">
        <v>0</v>
      </c>
      <c r="M286" s="704">
        <v>210</v>
      </c>
      <c r="N286" s="704">
        <v>0</v>
      </c>
      <c r="O286" s="704">
        <v>12648</v>
      </c>
      <c r="P286" s="33">
        <v>0</v>
      </c>
    </row>
    <row r="287" spans="2:16" x14ac:dyDescent="0.25">
      <c r="B287" s="139">
        <v>44287</v>
      </c>
      <c r="C287" s="703">
        <v>204597</v>
      </c>
      <c r="D287" s="704">
        <v>55870</v>
      </c>
      <c r="E287" s="704">
        <v>78813</v>
      </c>
      <c r="F287" s="704">
        <v>78</v>
      </c>
      <c r="G287" s="704">
        <v>3924</v>
      </c>
      <c r="H287" s="704">
        <v>0</v>
      </c>
      <c r="I287" s="704">
        <v>12371</v>
      </c>
      <c r="J287" s="704">
        <v>2769</v>
      </c>
      <c r="K287" s="704">
        <v>15656</v>
      </c>
      <c r="L287" s="704">
        <v>32575</v>
      </c>
      <c r="M287" s="704">
        <v>0</v>
      </c>
      <c r="N287" s="704">
        <v>1318</v>
      </c>
      <c r="O287" s="704">
        <v>1223</v>
      </c>
      <c r="P287" s="33">
        <v>0</v>
      </c>
    </row>
    <row r="288" spans="2:16" ht="14.25" thickBot="1" x14ac:dyDescent="0.3">
      <c r="B288" s="700">
        <v>44317</v>
      </c>
      <c r="C288" s="57">
        <v>353406</v>
      </c>
      <c r="D288" s="55">
        <v>117610</v>
      </c>
      <c r="E288" s="55">
        <v>193005</v>
      </c>
      <c r="F288" s="55">
        <v>7052</v>
      </c>
      <c r="G288" s="55">
        <v>3254</v>
      </c>
      <c r="H288" s="55">
        <v>0</v>
      </c>
      <c r="I288" s="55">
        <v>11129</v>
      </c>
      <c r="J288" s="55">
        <v>3145</v>
      </c>
      <c r="K288" s="55">
        <v>14127</v>
      </c>
      <c r="L288" s="55">
        <v>4084</v>
      </c>
      <c r="M288" s="55">
        <v>0</v>
      </c>
      <c r="N288" s="55">
        <v>0</v>
      </c>
      <c r="O288" s="55">
        <v>0</v>
      </c>
      <c r="P288" s="56">
        <v>0</v>
      </c>
    </row>
    <row r="289" spans="2:2" ht="14.25" x14ac:dyDescent="0.3">
      <c r="B289" s="17" t="s">
        <v>48</v>
      </c>
    </row>
    <row r="290" spans="2:2" ht="14.25" x14ac:dyDescent="0.3">
      <c r="B290" s="19" t="str">
        <f>'Amazonas lic destino 302M'!B87</f>
        <v>Consultado por última vez el 23 de julio de 2021</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zoomScaleNormal="100" workbookViewId="0">
      <pane xSplit="2" ySplit="6" topLeftCell="C62"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8.7109375" style="133" customWidth="1"/>
    <col min="3" max="3" width="10.28515625" style="133" bestFit="1" customWidth="1"/>
    <col min="4" max="4" width="9.140625" style="133" bestFit="1" customWidth="1"/>
    <col min="5" max="5" width="9.140625" style="133" customWidth="1"/>
    <col min="6" max="6" width="10" style="133" customWidth="1"/>
    <col min="7" max="7" width="7.5703125" style="133" bestFit="1" customWidth="1"/>
    <col min="8" max="8" width="8.7109375" style="133" customWidth="1"/>
    <col min="9" max="9" width="9.85546875" style="133" customWidth="1"/>
    <col min="10" max="10" width="6.5703125" style="133" bestFit="1" customWidth="1"/>
    <col min="11" max="11" width="10.5703125" style="133" customWidth="1"/>
    <col min="12" max="12" width="9.28515625" style="133" customWidth="1"/>
    <col min="13" max="13" width="9.7109375" style="133" customWidth="1"/>
    <col min="14" max="14" width="8.5703125" style="133" bestFit="1" customWidth="1"/>
    <col min="15" max="15" width="6.5703125" style="133" bestFit="1" customWidth="1"/>
    <col min="16" max="16" width="12.710937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920</v>
      </c>
    </row>
    <row r="4" spans="2:17" ht="14.25" thickBot="1" x14ac:dyDescent="0.3"/>
    <row r="5" spans="2:17" s="134" customFormat="1" ht="12.75" customHeight="1" thickBot="1" x14ac:dyDescent="0.2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35"/>
    </row>
    <row r="6" spans="2:17" s="134" customFormat="1" thickBot="1" x14ac:dyDescent="0.25">
      <c r="B6" s="1102"/>
      <c r="C6" s="1104"/>
      <c r="D6" s="907" t="s">
        <v>21</v>
      </c>
      <c r="E6" s="907" t="s">
        <v>22</v>
      </c>
      <c r="F6" s="1100"/>
      <c r="G6" s="1100"/>
      <c r="H6" s="1100"/>
      <c r="I6" s="1100"/>
      <c r="J6" s="1100"/>
      <c r="K6" s="1100"/>
      <c r="L6" s="1100"/>
      <c r="M6" s="1101"/>
      <c r="N6" s="1100"/>
      <c r="O6" s="1100"/>
      <c r="P6" s="1101"/>
      <c r="Q6" s="135"/>
    </row>
    <row r="7" spans="2:17" x14ac:dyDescent="0.25">
      <c r="B7" s="868">
        <v>42005</v>
      </c>
      <c r="C7" s="62">
        <v>28029</v>
      </c>
      <c r="D7" s="73">
        <v>0</v>
      </c>
      <c r="E7" s="73">
        <v>9064</v>
      </c>
      <c r="F7" s="73">
        <v>4630</v>
      </c>
      <c r="G7" s="73">
        <v>1575</v>
      </c>
      <c r="H7" s="73">
        <v>6453</v>
      </c>
      <c r="I7" s="73">
        <v>1652</v>
      </c>
      <c r="J7" s="73">
        <v>0</v>
      </c>
      <c r="K7" s="73">
        <v>3941</v>
      </c>
      <c r="L7" s="73">
        <v>0</v>
      </c>
      <c r="M7" s="73">
        <v>0</v>
      </c>
      <c r="N7" s="73">
        <v>714</v>
      </c>
      <c r="O7" s="73">
        <v>0</v>
      </c>
      <c r="P7" s="74">
        <v>0</v>
      </c>
    </row>
    <row r="8" spans="2:17" x14ac:dyDescent="0.25">
      <c r="B8" s="868">
        <v>42036</v>
      </c>
      <c r="C8" s="65">
        <v>10703</v>
      </c>
      <c r="D8" s="703">
        <v>0</v>
      </c>
      <c r="E8" s="703">
        <v>4628</v>
      </c>
      <c r="F8" s="703">
        <v>106</v>
      </c>
      <c r="G8" s="703">
        <v>0</v>
      </c>
      <c r="H8" s="703">
        <v>0</v>
      </c>
      <c r="I8" s="703">
        <v>3078</v>
      </c>
      <c r="J8" s="703">
        <v>0</v>
      </c>
      <c r="K8" s="703">
        <v>0</v>
      </c>
      <c r="L8" s="703">
        <v>2891</v>
      </c>
      <c r="M8" s="703">
        <v>0</v>
      </c>
      <c r="N8" s="703">
        <v>0</v>
      </c>
      <c r="O8" s="703">
        <v>0</v>
      </c>
      <c r="P8" s="15">
        <v>0</v>
      </c>
    </row>
    <row r="9" spans="2:17" x14ac:dyDescent="0.25">
      <c r="B9" s="868">
        <v>42064</v>
      </c>
      <c r="C9" s="65">
        <v>147891</v>
      </c>
      <c r="D9" s="703">
        <v>43424</v>
      </c>
      <c r="E9" s="703">
        <v>30972</v>
      </c>
      <c r="F9" s="703">
        <v>0</v>
      </c>
      <c r="G9" s="703">
        <v>697</v>
      </c>
      <c r="H9" s="703">
        <v>250</v>
      </c>
      <c r="I9" s="703">
        <v>62235</v>
      </c>
      <c r="J9" s="703">
        <v>0</v>
      </c>
      <c r="K9" s="703">
        <v>8317</v>
      </c>
      <c r="L9" s="703">
        <v>627</v>
      </c>
      <c r="M9" s="703">
        <v>0</v>
      </c>
      <c r="N9" s="703">
        <v>0</v>
      </c>
      <c r="O9" s="703">
        <v>1369</v>
      </c>
      <c r="P9" s="15">
        <v>0</v>
      </c>
    </row>
    <row r="10" spans="2:17" x14ac:dyDescent="0.25">
      <c r="B10" s="868">
        <v>42095</v>
      </c>
      <c r="C10" s="65">
        <v>64269</v>
      </c>
      <c r="D10" s="703">
        <v>0</v>
      </c>
      <c r="E10" s="703">
        <v>23047</v>
      </c>
      <c r="F10" s="703">
        <v>250</v>
      </c>
      <c r="G10" s="703">
        <v>0</v>
      </c>
      <c r="H10" s="703">
        <v>500</v>
      </c>
      <c r="I10" s="703">
        <v>36923</v>
      </c>
      <c r="J10" s="703">
        <v>1031</v>
      </c>
      <c r="K10" s="703">
        <v>2518</v>
      </c>
      <c r="L10" s="703">
        <v>0</v>
      </c>
      <c r="M10" s="703">
        <v>0</v>
      </c>
      <c r="N10" s="703">
        <v>0</v>
      </c>
      <c r="O10" s="703">
        <v>0</v>
      </c>
      <c r="P10" s="15">
        <v>0</v>
      </c>
    </row>
    <row r="11" spans="2:17" x14ac:dyDescent="0.25">
      <c r="B11" s="868">
        <v>42125</v>
      </c>
      <c r="C11" s="65">
        <v>53500</v>
      </c>
      <c r="D11" s="703">
        <v>0</v>
      </c>
      <c r="E11" s="703">
        <v>45698</v>
      </c>
      <c r="F11" s="703">
        <v>0</v>
      </c>
      <c r="G11" s="703">
        <v>0</v>
      </c>
      <c r="H11" s="703">
        <v>1714</v>
      </c>
      <c r="I11" s="703">
        <v>1675</v>
      </c>
      <c r="J11" s="703">
        <v>286</v>
      </c>
      <c r="K11" s="703">
        <v>1418</v>
      </c>
      <c r="L11" s="703">
        <v>1234</v>
      </c>
      <c r="M11" s="703">
        <v>1475</v>
      </c>
      <c r="N11" s="703">
        <v>0</v>
      </c>
      <c r="O11" s="703">
        <v>0</v>
      </c>
      <c r="P11" s="15">
        <v>0</v>
      </c>
    </row>
    <row r="12" spans="2:17" x14ac:dyDescent="0.25">
      <c r="B12" s="868">
        <v>42156</v>
      </c>
      <c r="C12" s="65">
        <v>36722</v>
      </c>
      <c r="D12" s="703">
        <v>0</v>
      </c>
      <c r="E12" s="703">
        <v>20428</v>
      </c>
      <c r="F12" s="703">
        <v>0</v>
      </c>
      <c r="G12" s="703">
        <v>0</v>
      </c>
      <c r="H12" s="703">
        <v>0</v>
      </c>
      <c r="I12" s="703">
        <v>956</v>
      </c>
      <c r="J12" s="703">
        <v>0</v>
      </c>
      <c r="K12" s="703">
        <v>15338</v>
      </c>
      <c r="L12" s="703">
        <v>0</v>
      </c>
      <c r="M12" s="703">
        <v>0</v>
      </c>
      <c r="N12" s="703">
        <v>0</v>
      </c>
      <c r="O12" s="703">
        <v>0</v>
      </c>
      <c r="P12" s="15">
        <v>0</v>
      </c>
    </row>
    <row r="13" spans="2:17" x14ac:dyDescent="0.25">
      <c r="B13" s="868">
        <v>42186</v>
      </c>
      <c r="C13" s="65">
        <v>79097</v>
      </c>
      <c r="D13" s="703">
        <v>39266</v>
      </c>
      <c r="E13" s="703">
        <v>21513</v>
      </c>
      <c r="F13" s="703">
        <v>3600</v>
      </c>
      <c r="G13" s="703">
        <v>1770</v>
      </c>
      <c r="H13" s="703">
        <v>0</v>
      </c>
      <c r="I13" s="703">
        <v>5713</v>
      </c>
      <c r="J13" s="703">
        <v>278</v>
      </c>
      <c r="K13" s="703">
        <v>3657</v>
      </c>
      <c r="L13" s="703">
        <v>2974</v>
      </c>
      <c r="M13" s="703">
        <v>326</v>
      </c>
      <c r="N13" s="703">
        <v>0</v>
      </c>
      <c r="O13" s="703">
        <v>0</v>
      </c>
      <c r="P13" s="15">
        <v>0</v>
      </c>
    </row>
    <row r="14" spans="2:17" x14ac:dyDescent="0.25">
      <c r="B14" s="868">
        <v>42217</v>
      </c>
      <c r="C14" s="65">
        <v>53018</v>
      </c>
      <c r="D14" s="703">
        <v>0</v>
      </c>
      <c r="E14" s="703">
        <v>42060</v>
      </c>
      <c r="F14" s="703">
        <v>0</v>
      </c>
      <c r="G14" s="703">
        <v>1875</v>
      </c>
      <c r="H14" s="703">
        <v>4513</v>
      </c>
      <c r="I14" s="703">
        <v>2594</v>
      </c>
      <c r="J14" s="703">
        <v>1960</v>
      </c>
      <c r="K14" s="703">
        <v>16</v>
      </c>
      <c r="L14" s="703">
        <v>0</v>
      </c>
      <c r="M14" s="703">
        <v>0</v>
      </c>
      <c r="N14" s="703">
        <v>0</v>
      </c>
      <c r="O14" s="703">
        <v>0</v>
      </c>
      <c r="P14" s="15">
        <v>0</v>
      </c>
    </row>
    <row r="15" spans="2:17" x14ac:dyDescent="0.25">
      <c r="B15" s="868">
        <v>42248</v>
      </c>
      <c r="C15" s="65">
        <v>99274</v>
      </c>
      <c r="D15" s="703">
        <v>12324</v>
      </c>
      <c r="E15" s="703">
        <v>61869</v>
      </c>
      <c r="F15" s="703">
        <v>172</v>
      </c>
      <c r="G15" s="703">
        <v>2361</v>
      </c>
      <c r="H15" s="703">
        <v>5701</v>
      </c>
      <c r="I15" s="703">
        <v>4822</v>
      </c>
      <c r="J15" s="703">
        <v>0</v>
      </c>
      <c r="K15" s="703">
        <v>8005</v>
      </c>
      <c r="L15" s="703">
        <v>3758</v>
      </c>
      <c r="M15" s="703">
        <v>0</v>
      </c>
      <c r="N15" s="703">
        <v>0</v>
      </c>
      <c r="O15" s="703">
        <v>262</v>
      </c>
      <c r="P15" s="15">
        <v>0</v>
      </c>
    </row>
    <row r="16" spans="2:17" x14ac:dyDescent="0.25">
      <c r="B16" s="868">
        <v>42278</v>
      </c>
      <c r="C16" s="65">
        <v>196140</v>
      </c>
      <c r="D16" s="703">
        <v>69338</v>
      </c>
      <c r="E16" s="703">
        <v>2462</v>
      </c>
      <c r="F16" s="703">
        <v>0</v>
      </c>
      <c r="G16" s="703">
        <v>0</v>
      </c>
      <c r="H16" s="703">
        <v>70152</v>
      </c>
      <c r="I16" s="703">
        <v>34312</v>
      </c>
      <c r="J16" s="703">
        <v>14490</v>
      </c>
      <c r="K16" s="703">
        <v>4634</v>
      </c>
      <c r="L16" s="703">
        <v>752</v>
      </c>
      <c r="M16" s="703">
        <v>0</v>
      </c>
      <c r="N16" s="703">
        <v>0</v>
      </c>
      <c r="O16" s="703">
        <v>0</v>
      </c>
      <c r="P16" s="15">
        <v>0</v>
      </c>
    </row>
    <row r="17" spans="2:16" x14ac:dyDescent="0.25">
      <c r="B17" s="868">
        <v>42309</v>
      </c>
      <c r="C17" s="65">
        <v>42053</v>
      </c>
      <c r="D17" s="703">
        <v>10337</v>
      </c>
      <c r="E17" s="703">
        <v>23748</v>
      </c>
      <c r="F17" s="703">
        <v>0</v>
      </c>
      <c r="G17" s="703">
        <v>0</v>
      </c>
      <c r="H17" s="703">
        <v>0</v>
      </c>
      <c r="I17" s="703">
        <v>3031</v>
      </c>
      <c r="J17" s="703">
        <v>857</v>
      </c>
      <c r="K17" s="703">
        <v>0</v>
      </c>
      <c r="L17" s="703">
        <v>835</v>
      </c>
      <c r="M17" s="703">
        <v>0</v>
      </c>
      <c r="N17" s="703">
        <v>0</v>
      </c>
      <c r="O17" s="703">
        <v>3245</v>
      </c>
      <c r="P17" s="15">
        <v>0</v>
      </c>
    </row>
    <row r="18" spans="2:16" x14ac:dyDescent="0.25">
      <c r="B18" s="868">
        <v>42339</v>
      </c>
      <c r="C18" s="65">
        <v>142646</v>
      </c>
      <c r="D18" s="703">
        <v>20603</v>
      </c>
      <c r="E18" s="703">
        <v>110785</v>
      </c>
      <c r="F18" s="703">
        <v>628</v>
      </c>
      <c r="G18" s="703">
        <v>340</v>
      </c>
      <c r="H18" s="703">
        <v>0</v>
      </c>
      <c r="I18" s="703">
        <v>4476</v>
      </c>
      <c r="J18" s="703">
        <v>0</v>
      </c>
      <c r="K18" s="703">
        <v>5514</v>
      </c>
      <c r="L18" s="703">
        <v>0</v>
      </c>
      <c r="M18" s="703">
        <v>0</v>
      </c>
      <c r="N18" s="703">
        <v>300</v>
      </c>
      <c r="O18" s="703">
        <v>0</v>
      </c>
      <c r="P18" s="15">
        <v>0</v>
      </c>
    </row>
    <row r="19" spans="2:16" x14ac:dyDescent="0.25">
      <c r="B19" s="868">
        <v>42370</v>
      </c>
      <c r="C19" s="65">
        <v>207884</v>
      </c>
      <c r="D19" s="703">
        <v>75780</v>
      </c>
      <c r="E19" s="703">
        <v>79526</v>
      </c>
      <c r="F19" s="703">
        <v>0</v>
      </c>
      <c r="G19" s="703">
        <v>485</v>
      </c>
      <c r="H19" s="703">
        <v>0</v>
      </c>
      <c r="I19" s="703">
        <v>19562</v>
      </c>
      <c r="J19" s="703">
        <v>30767</v>
      </c>
      <c r="K19" s="703">
        <v>1764</v>
      </c>
      <c r="L19" s="703">
        <v>0</v>
      </c>
      <c r="M19" s="703">
        <v>0</v>
      </c>
      <c r="N19" s="703">
        <v>0</v>
      </c>
      <c r="O19" s="703">
        <v>0</v>
      </c>
      <c r="P19" s="15">
        <v>0</v>
      </c>
    </row>
    <row r="20" spans="2:16" x14ac:dyDescent="0.25">
      <c r="B20" s="868">
        <v>42401</v>
      </c>
      <c r="C20" s="65">
        <v>97507</v>
      </c>
      <c r="D20" s="703">
        <v>34496</v>
      </c>
      <c r="E20" s="703">
        <v>45114</v>
      </c>
      <c r="F20" s="703">
        <v>0</v>
      </c>
      <c r="G20" s="703">
        <v>203</v>
      </c>
      <c r="H20" s="703">
        <v>0</v>
      </c>
      <c r="I20" s="703">
        <v>16249</v>
      </c>
      <c r="J20" s="703">
        <v>0</v>
      </c>
      <c r="K20" s="703">
        <v>0</v>
      </c>
      <c r="L20" s="703">
        <v>0</v>
      </c>
      <c r="M20" s="703">
        <v>133</v>
      </c>
      <c r="N20" s="703">
        <v>0</v>
      </c>
      <c r="O20" s="703">
        <v>1312</v>
      </c>
      <c r="P20" s="15">
        <v>0</v>
      </c>
    </row>
    <row r="21" spans="2:16" x14ac:dyDescent="0.25">
      <c r="B21" s="868">
        <v>42430</v>
      </c>
      <c r="C21" s="65">
        <v>42131</v>
      </c>
      <c r="D21" s="704">
        <v>0</v>
      </c>
      <c r="E21" s="704">
        <v>31957</v>
      </c>
      <c r="F21" s="704">
        <v>0</v>
      </c>
      <c r="G21" s="704">
        <v>0</v>
      </c>
      <c r="H21" s="704">
        <v>413</v>
      </c>
      <c r="I21" s="704">
        <v>818</v>
      </c>
      <c r="J21" s="704">
        <v>1415</v>
      </c>
      <c r="K21" s="704">
        <v>0</v>
      </c>
      <c r="L21" s="704">
        <v>7528</v>
      </c>
      <c r="M21" s="704">
        <v>0</v>
      </c>
      <c r="N21" s="704">
        <v>0</v>
      </c>
      <c r="O21" s="704">
        <v>0</v>
      </c>
      <c r="P21" s="33">
        <v>0</v>
      </c>
    </row>
    <row r="22" spans="2:16" x14ac:dyDescent="0.25">
      <c r="B22" s="868">
        <v>42461</v>
      </c>
      <c r="C22" s="65">
        <v>74042</v>
      </c>
      <c r="D22" s="704">
        <v>1356</v>
      </c>
      <c r="E22" s="704">
        <v>62929</v>
      </c>
      <c r="F22" s="704">
        <v>0</v>
      </c>
      <c r="G22" s="704">
        <v>234</v>
      </c>
      <c r="H22" s="704">
        <v>1253</v>
      </c>
      <c r="I22" s="704">
        <v>1786</v>
      </c>
      <c r="J22" s="704">
        <v>4191</v>
      </c>
      <c r="K22" s="704">
        <v>0</v>
      </c>
      <c r="L22" s="704">
        <v>1137</v>
      </c>
      <c r="M22" s="704">
        <v>0</v>
      </c>
      <c r="N22" s="704">
        <v>1156</v>
      </c>
      <c r="O22" s="704">
        <v>0</v>
      </c>
      <c r="P22" s="33">
        <v>0</v>
      </c>
    </row>
    <row r="23" spans="2:16" x14ac:dyDescent="0.25">
      <c r="B23" s="868">
        <v>42491</v>
      </c>
      <c r="C23" s="65">
        <v>123640</v>
      </c>
      <c r="D23" s="704">
        <v>27659</v>
      </c>
      <c r="E23" s="704">
        <v>92190</v>
      </c>
      <c r="F23" s="704">
        <v>0</v>
      </c>
      <c r="G23" s="704">
        <v>0</v>
      </c>
      <c r="H23" s="704">
        <v>0</v>
      </c>
      <c r="I23" s="704">
        <v>1734</v>
      </c>
      <c r="J23" s="704">
        <v>0</v>
      </c>
      <c r="K23" s="704">
        <v>1684</v>
      </c>
      <c r="L23" s="704">
        <v>0</v>
      </c>
      <c r="M23" s="704">
        <v>0</v>
      </c>
      <c r="N23" s="704">
        <v>373</v>
      </c>
      <c r="O23" s="704">
        <v>0</v>
      </c>
      <c r="P23" s="33">
        <v>0</v>
      </c>
    </row>
    <row r="24" spans="2:16" x14ac:dyDescent="0.25">
      <c r="B24" s="868">
        <v>42522</v>
      </c>
      <c r="C24" s="65">
        <v>62698</v>
      </c>
      <c r="D24" s="704">
        <v>18829</v>
      </c>
      <c r="E24" s="704">
        <v>31173</v>
      </c>
      <c r="F24" s="704">
        <v>0</v>
      </c>
      <c r="G24" s="704">
        <v>0</v>
      </c>
      <c r="H24" s="704">
        <v>8162</v>
      </c>
      <c r="I24" s="704">
        <v>476</v>
      </c>
      <c r="J24" s="704">
        <v>1569</v>
      </c>
      <c r="K24" s="704">
        <v>726</v>
      </c>
      <c r="L24" s="704">
        <v>947</v>
      </c>
      <c r="M24" s="704">
        <v>0</v>
      </c>
      <c r="N24" s="704">
        <v>816</v>
      </c>
      <c r="O24" s="704">
        <v>0</v>
      </c>
      <c r="P24" s="33">
        <v>0</v>
      </c>
    </row>
    <row r="25" spans="2:16" x14ac:dyDescent="0.25">
      <c r="B25" s="868">
        <v>42552</v>
      </c>
      <c r="C25" s="65">
        <v>80226</v>
      </c>
      <c r="D25" s="704">
        <v>51746</v>
      </c>
      <c r="E25" s="704">
        <v>17815</v>
      </c>
      <c r="F25" s="704">
        <v>0</v>
      </c>
      <c r="G25" s="704">
        <v>102</v>
      </c>
      <c r="H25" s="704">
        <v>3827</v>
      </c>
      <c r="I25" s="704">
        <v>6736</v>
      </c>
      <c r="J25" s="704">
        <v>0</v>
      </c>
      <c r="K25" s="704">
        <v>0</v>
      </c>
      <c r="L25" s="704">
        <v>0</v>
      </c>
      <c r="M25" s="704">
        <v>0</v>
      </c>
      <c r="N25" s="704">
        <v>0</v>
      </c>
      <c r="O25" s="704">
        <v>0</v>
      </c>
      <c r="P25" s="33">
        <v>0</v>
      </c>
    </row>
    <row r="26" spans="2:16" x14ac:dyDescent="0.25">
      <c r="B26" s="868">
        <v>42583</v>
      </c>
      <c r="C26" s="65">
        <v>74314</v>
      </c>
      <c r="D26" s="704">
        <v>10466</v>
      </c>
      <c r="E26" s="704">
        <v>33117</v>
      </c>
      <c r="F26" s="704">
        <v>0</v>
      </c>
      <c r="G26" s="704">
        <v>11368</v>
      </c>
      <c r="H26" s="704">
        <v>16377</v>
      </c>
      <c r="I26" s="704">
        <v>1385</v>
      </c>
      <c r="J26" s="704">
        <v>1601</v>
      </c>
      <c r="K26" s="704">
        <v>0</v>
      </c>
      <c r="L26" s="704">
        <v>0</v>
      </c>
      <c r="M26" s="704">
        <v>0</v>
      </c>
      <c r="N26" s="704">
        <v>0</v>
      </c>
      <c r="O26" s="704">
        <v>0</v>
      </c>
      <c r="P26" s="33">
        <v>0</v>
      </c>
    </row>
    <row r="27" spans="2:16" x14ac:dyDescent="0.25">
      <c r="B27" s="868">
        <v>42614</v>
      </c>
      <c r="C27" s="65">
        <v>258285</v>
      </c>
      <c r="D27" s="704">
        <v>114362</v>
      </c>
      <c r="E27" s="704">
        <v>114222</v>
      </c>
      <c r="F27" s="704">
        <v>144</v>
      </c>
      <c r="G27" s="704">
        <v>5938</v>
      </c>
      <c r="H27" s="704">
        <v>236</v>
      </c>
      <c r="I27" s="704">
        <v>3289</v>
      </c>
      <c r="J27" s="704">
        <v>0</v>
      </c>
      <c r="K27" s="704">
        <v>354</v>
      </c>
      <c r="L27" s="704">
        <v>15152</v>
      </c>
      <c r="M27" s="704">
        <v>0</v>
      </c>
      <c r="N27" s="704">
        <v>0</v>
      </c>
      <c r="O27" s="704">
        <v>4588</v>
      </c>
      <c r="P27" s="33">
        <v>0</v>
      </c>
    </row>
    <row r="28" spans="2:16" x14ac:dyDescent="0.25">
      <c r="B28" s="868">
        <v>42644</v>
      </c>
      <c r="C28" s="65">
        <v>109608</v>
      </c>
      <c r="D28" s="704">
        <v>37778</v>
      </c>
      <c r="E28" s="704">
        <v>49459</v>
      </c>
      <c r="F28" s="704">
        <v>0</v>
      </c>
      <c r="G28" s="704">
        <v>363</v>
      </c>
      <c r="H28" s="704">
        <v>203</v>
      </c>
      <c r="I28" s="704">
        <v>16715</v>
      </c>
      <c r="J28" s="704">
        <v>642</v>
      </c>
      <c r="K28" s="704">
        <v>2182</v>
      </c>
      <c r="L28" s="704">
        <v>1242</v>
      </c>
      <c r="M28" s="704">
        <v>0</v>
      </c>
      <c r="N28" s="704">
        <v>1024</v>
      </c>
      <c r="O28" s="704">
        <v>0</v>
      </c>
      <c r="P28" s="33">
        <v>0</v>
      </c>
    </row>
    <row r="29" spans="2:16" x14ac:dyDescent="0.25">
      <c r="B29" s="868">
        <v>42675</v>
      </c>
      <c r="C29" s="65">
        <v>92421</v>
      </c>
      <c r="D29" s="704">
        <v>0</v>
      </c>
      <c r="E29" s="704">
        <v>67678</v>
      </c>
      <c r="F29" s="704">
        <v>0</v>
      </c>
      <c r="G29" s="704">
        <v>9072</v>
      </c>
      <c r="H29" s="704">
        <v>9567</v>
      </c>
      <c r="I29" s="704">
        <v>1567</v>
      </c>
      <c r="J29" s="704">
        <v>0</v>
      </c>
      <c r="K29" s="704">
        <v>0</v>
      </c>
      <c r="L29" s="704">
        <v>2065</v>
      </c>
      <c r="M29" s="704">
        <v>2073</v>
      </c>
      <c r="N29" s="704">
        <v>399</v>
      </c>
      <c r="O29" s="704">
        <v>0</v>
      </c>
      <c r="P29" s="33">
        <v>0</v>
      </c>
    </row>
    <row r="30" spans="2:16" x14ac:dyDescent="0.25">
      <c r="B30" s="868">
        <v>42705</v>
      </c>
      <c r="C30" s="65">
        <v>120745</v>
      </c>
      <c r="D30" s="704">
        <v>55105</v>
      </c>
      <c r="E30" s="704">
        <v>62211</v>
      </c>
      <c r="F30" s="704">
        <v>0</v>
      </c>
      <c r="G30" s="704">
        <v>0</v>
      </c>
      <c r="H30" s="704">
        <v>0</v>
      </c>
      <c r="I30" s="704">
        <v>1844</v>
      </c>
      <c r="J30" s="704">
        <v>0</v>
      </c>
      <c r="K30" s="704">
        <v>0</v>
      </c>
      <c r="L30" s="704">
        <v>1480</v>
      </c>
      <c r="M30" s="704">
        <v>0</v>
      </c>
      <c r="N30" s="704">
        <v>105</v>
      </c>
      <c r="O30" s="704">
        <v>0</v>
      </c>
      <c r="P30" s="33">
        <v>0</v>
      </c>
    </row>
    <row r="31" spans="2:16" x14ac:dyDescent="0.25">
      <c r="B31" s="868">
        <v>42736</v>
      </c>
      <c r="C31" s="65">
        <v>39508</v>
      </c>
      <c r="D31" s="704">
        <v>442</v>
      </c>
      <c r="E31" s="704">
        <v>38239</v>
      </c>
      <c r="F31" s="704">
        <v>0</v>
      </c>
      <c r="G31" s="704">
        <v>414</v>
      </c>
      <c r="H31" s="704">
        <v>0</v>
      </c>
      <c r="I31" s="704">
        <v>109</v>
      </c>
      <c r="J31" s="704">
        <v>0</v>
      </c>
      <c r="K31" s="704">
        <v>0</v>
      </c>
      <c r="L31" s="704">
        <v>304</v>
      </c>
      <c r="M31" s="704">
        <v>0</v>
      </c>
      <c r="N31" s="704">
        <v>0</v>
      </c>
      <c r="O31" s="704">
        <v>0</v>
      </c>
      <c r="P31" s="33">
        <v>0</v>
      </c>
    </row>
    <row r="32" spans="2:16" x14ac:dyDescent="0.25">
      <c r="B32" s="868">
        <v>42767</v>
      </c>
      <c r="C32" s="65">
        <v>86646</v>
      </c>
      <c r="D32" s="704">
        <v>238</v>
      </c>
      <c r="E32" s="704">
        <v>79937</v>
      </c>
      <c r="F32" s="704">
        <v>0</v>
      </c>
      <c r="G32" s="704">
        <v>0</v>
      </c>
      <c r="H32" s="704">
        <v>3667</v>
      </c>
      <c r="I32" s="704">
        <v>2370</v>
      </c>
      <c r="J32" s="704">
        <v>0</v>
      </c>
      <c r="K32" s="704">
        <v>0</v>
      </c>
      <c r="L32" s="704">
        <v>434</v>
      </c>
      <c r="M32" s="704">
        <v>0</v>
      </c>
      <c r="N32" s="704">
        <v>0</v>
      </c>
      <c r="O32" s="704">
        <v>0</v>
      </c>
      <c r="P32" s="33">
        <v>0</v>
      </c>
    </row>
    <row r="33" spans="2:16" x14ac:dyDescent="0.25">
      <c r="B33" s="868">
        <v>42795</v>
      </c>
      <c r="C33" s="65">
        <v>82854</v>
      </c>
      <c r="D33" s="704">
        <v>27907</v>
      </c>
      <c r="E33" s="704">
        <v>39921</v>
      </c>
      <c r="F33" s="704">
        <v>0</v>
      </c>
      <c r="G33" s="704">
        <v>2302</v>
      </c>
      <c r="H33" s="704">
        <v>4202</v>
      </c>
      <c r="I33" s="704">
        <v>356</v>
      </c>
      <c r="J33" s="704">
        <v>0</v>
      </c>
      <c r="K33" s="704">
        <v>0</v>
      </c>
      <c r="L33" s="704">
        <v>0</v>
      </c>
      <c r="M33" s="704">
        <v>5931</v>
      </c>
      <c r="N33" s="704">
        <v>368</v>
      </c>
      <c r="O33" s="704">
        <v>1867</v>
      </c>
      <c r="P33" s="33">
        <v>0</v>
      </c>
    </row>
    <row r="34" spans="2:16" x14ac:dyDescent="0.25">
      <c r="B34" s="868">
        <v>42826</v>
      </c>
      <c r="C34" s="65">
        <v>35295</v>
      </c>
      <c r="D34" s="704">
        <v>0</v>
      </c>
      <c r="E34" s="704">
        <v>34980</v>
      </c>
      <c r="F34" s="704">
        <v>0</v>
      </c>
      <c r="G34" s="704">
        <v>0</v>
      </c>
      <c r="H34" s="704">
        <v>112</v>
      </c>
      <c r="I34" s="704">
        <v>10</v>
      </c>
      <c r="J34" s="704">
        <v>0</v>
      </c>
      <c r="K34" s="704">
        <v>193</v>
      </c>
      <c r="L34" s="704">
        <v>0</v>
      </c>
      <c r="M34" s="704">
        <v>0</v>
      </c>
      <c r="N34" s="704">
        <v>0</v>
      </c>
      <c r="O34" s="704">
        <v>0</v>
      </c>
      <c r="P34" s="33">
        <v>0</v>
      </c>
    </row>
    <row r="35" spans="2:16" x14ac:dyDescent="0.25">
      <c r="B35" s="868">
        <v>42856</v>
      </c>
      <c r="C35" s="65">
        <v>54158</v>
      </c>
      <c r="D35" s="704">
        <v>22632</v>
      </c>
      <c r="E35" s="704">
        <v>14678</v>
      </c>
      <c r="F35" s="704">
        <v>0</v>
      </c>
      <c r="G35" s="704">
        <v>5320</v>
      </c>
      <c r="H35" s="704">
        <v>1103</v>
      </c>
      <c r="I35" s="704">
        <v>3121</v>
      </c>
      <c r="J35" s="704">
        <v>7304</v>
      </c>
      <c r="K35" s="704">
        <v>0</v>
      </c>
      <c r="L35" s="704">
        <v>0</v>
      </c>
      <c r="M35" s="704">
        <v>0</v>
      </c>
      <c r="N35" s="704">
        <v>0</v>
      </c>
      <c r="O35" s="704">
        <v>0</v>
      </c>
      <c r="P35" s="33">
        <v>0</v>
      </c>
    </row>
    <row r="36" spans="2:16" x14ac:dyDescent="0.25">
      <c r="B36" s="868">
        <v>42887</v>
      </c>
      <c r="C36" s="65">
        <v>33666</v>
      </c>
      <c r="D36" s="704">
        <v>0</v>
      </c>
      <c r="E36" s="704">
        <v>23159</v>
      </c>
      <c r="F36" s="704">
        <v>0</v>
      </c>
      <c r="G36" s="704">
        <v>0</v>
      </c>
      <c r="H36" s="704">
        <v>4378</v>
      </c>
      <c r="I36" s="704">
        <v>1259</v>
      </c>
      <c r="J36" s="704">
        <v>4145</v>
      </c>
      <c r="K36" s="704">
        <v>725</v>
      </c>
      <c r="L36" s="704">
        <v>0</v>
      </c>
      <c r="M36" s="704">
        <v>0</v>
      </c>
      <c r="N36" s="704">
        <v>0</v>
      </c>
      <c r="O36" s="704">
        <v>0</v>
      </c>
      <c r="P36" s="33">
        <v>0</v>
      </c>
    </row>
    <row r="37" spans="2:16" x14ac:dyDescent="0.25">
      <c r="B37" s="868">
        <v>42917</v>
      </c>
      <c r="C37" s="65">
        <v>147236</v>
      </c>
      <c r="D37" s="704">
        <v>92713</v>
      </c>
      <c r="E37" s="704">
        <v>17015</v>
      </c>
      <c r="F37" s="704">
        <v>5851</v>
      </c>
      <c r="G37" s="704">
        <v>128</v>
      </c>
      <c r="H37" s="704">
        <v>22271</v>
      </c>
      <c r="I37" s="704">
        <v>5175</v>
      </c>
      <c r="J37" s="704">
        <v>2560</v>
      </c>
      <c r="K37" s="704">
        <v>0</v>
      </c>
      <c r="L37" s="704">
        <v>1207</v>
      </c>
      <c r="M37" s="704">
        <v>0</v>
      </c>
      <c r="N37" s="704">
        <v>0</v>
      </c>
      <c r="O37" s="704">
        <v>316</v>
      </c>
      <c r="P37" s="33">
        <v>0</v>
      </c>
    </row>
    <row r="38" spans="2:16" x14ac:dyDescent="0.25">
      <c r="B38" s="868">
        <v>42948</v>
      </c>
      <c r="C38" s="65">
        <v>60244</v>
      </c>
      <c r="D38" s="704">
        <v>22610</v>
      </c>
      <c r="E38" s="704">
        <v>6474</v>
      </c>
      <c r="F38" s="704">
        <v>2463</v>
      </c>
      <c r="G38" s="704">
        <v>0</v>
      </c>
      <c r="H38" s="704">
        <v>22800</v>
      </c>
      <c r="I38" s="704">
        <v>405</v>
      </c>
      <c r="J38" s="704">
        <v>3798</v>
      </c>
      <c r="K38" s="704">
        <v>1650</v>
      </c>
      <c r="L38" s="704">
        <v>0</v>
      </c>
      <c r="M38" s="704">
        <v>0</v>
      </c>
      <c r="N38" s="704">
        <v>44</v>
      </c>
      <c r="O38" s="704">
        <v>0</v>
      </c>
      <c r="P38" s="33">
        <v>0</v>
      </c>
    </row>
    <row r="39" spans="2:16" x14ac:dyDescent="0.25">
      <c r="B39" s="868">
        <v>42979</v>
      </c>
      <c r="C39" s="65">
        <v>107525</v>
      </c>
      <c r="D39" s="704">
        <v>45970</v>
      </c>
      <c r="E39" s="704">
        <v>25521</v>
      </c>
      <c r="F39" s="704">
        <v>0</v>
      </c>
      <c r="G39" s="704">
        <v>300</v>
      </c>
      <c r="H39" s="704">
        <v>0</v>
      </c>
      <c r="I39" s="704">
        <v>2361</v>
      </c>
      <c r="J39" s="704">
        <v>0</v>
      </c>
      <c r="K39" s="704">
        <v>33373</v>
      </c>
      <c r="L39" s="704">
        <v>0</v>
      </c>
      <c r="M39" s="704">
        <v>0</v>
      </c>
      <c r="N39" s="704">
        <v>0</v>
      </c>
      <c r="O39" s="704">
        <v>0</v>
      </c>
      <c r="P39" s="33">
        <v>0</v>
      </c>
    </row>
    <row r="40" spans="2:16" x14ac:dyDescent="0.25">
      <c r="B40" s="868">
        <v>43009</v>
      </c>
      <c r="C40" s="65">
        <v>84237</v>
      </c>
      <c r="D40" s="704">
        <v>19199</v>
      </c>
      <c r="E40" s="704">
        <v>61057</v>
      </c>
      <c r="F40" s="704">
        <v>0</v>
      </c>
      <c r="G40" s="704">
        <v>0</v>
      </c>
      <c r="H40" s="704">
        <v>851</v>
      </c>
      <c r="I40" s="704">
        <v>1640</v>
      </c>
      <c r="J40" s="704">
        <v>0</v>
      </c>
      <c r="K40" s="704">
        <v>0</v>
      </c>
      <c r="L40" s="704">
        <v>747</v>
      </c>
      <c r="M40" s="704">
        <v>0</v>
      </c>
      <c r="N40" s="704">
        <v>138</v>
      </c>
      <c r="O40" s="704">
        <v>605</v>
      </c>
      <c r="P40" s="33">
        <v>0</v>
      </c>
    </row>
    <row r="41" spans="2:16" x14ac:dyDescent="0.25">
      <c r="B41" s="868">
        <v>43040</v>
      </c>
      <c r="C41" s="65">
        <v>87155</v>
      </c>
      <c r="D41" s="704">
        <v>891</v>
      </c>
      <c r="E41" s="704">
        <v>27297</v>
      </c>
      <c r="F41" s="704">
        <v>0</v>
      </c>
      <c r="G41" s="704">
        <v>377</v>
      </c>
      <c r="H41" s="704">
        <v>0</v>
      </c>
      <c r="I41" s="704">
        <v>1486</v>
      </c>
      <c r="J41" s="704">
        <v>56415</v>
      </c>
      <c r="K41" s="704">
        <v>689</v>
      </c>
      <c r="L41" s="704">
        <v>0</v>
      </c>
      <c r="M41" s="704">
        <v>0</v>
      </c>
      <c r="N41" s="704">
        <v>0</v>
      </c>
      <c r="O41" s="704">
        <v>0</v>
      </c>
      <c r="P41" s="33">
        <v>0</v>
      </c>
    </row>
    <row r="42" spans="2:16" x14ac:dyDescent="0.25">
      <c r="B42" s="868">
        <v>43070</v>
      </c>
      <c r="C42" s="65">
        <v>128348</v>
      </c>
      <c r="D42" s="704">
        <v>46960</v>
      </c>
      <c r="E42" s="704">
        <v>18685</v>
      </c>
      <c r="F42" s="704">
        <v>0</v>
      </c>
      <c r="G42" s="704">
        <v>0</v>
      </c>
      <c r="H42" s="704">
        <v>1836</v>
      </c>
      <c r="I42" s="704">
        <v>1886</v>
      </c>
      <c r="J42" s="704">
        <v>56401</v>
      </c>
      <c r="K42" s="704">
        <v>2320</v>
      </c>
      <c r="L42" s="704">
        <v>35</v>
      </c>
      <c r="M42" s="704">
        <v>0</v>
      </c>
      <c r="N42" s="704">
        <v>225</v>
      </c>
      <c r="O42" s="704">
        <v>0</v>
      </c>
      <c r="P42" s="33">
        <v>0</v>
      </c>
    </row>
    <row r="43" spans="2:16" x14ac:dyDescent="0.25">
      <c r="B43" s="868">
        <v>43101</v>
      </c>
      <c r="C43" s="65">
        <v>14773</v>
      </c>
      <c r="D43" s="704">
        <v>0</v>
      </c>
      <c r="E43" s="704">
        <v>7806</v>
      </c>
      <c r="F43" s="704">
        <v>6018</v>
      </c>
      <c r="G43" s="704">
        <v>0</v>
      </c>
      <c r="H43" s="704">
        <v>0</v>
      </c>
      <c r="I43" s="704">
        <v>843</v>
      </c>
      <c r="J43" s="704">
        <v>0</v>
      </c>
      <c r="K43" s="704">
        <v>106</v>
      </c>
      <c r="L43" s="704">
        <v>0</v>
      </c>
      <c r="M43" s="704">
        <v>0</v>
      </c>
      <c r="N43" s="704">
        <v>0</v>
      </c>
      <c r="O43" s="704">
        <v>0</v>
      </c>
      <c r="P43" s="33">
        <v>0</v>
      </c>
    </row>
    <row r="44" spans="2:16" x14ac:dyDescent="0.25">
      <c r="B44" s="868">
        <v>43132</v>
      </c>
      <c r="C44" s="65">
        <v>52918</v>
      </c>
      <c r="D44" s="704">
        <v>40509</v>
      </c>
      <c r="E44" s="704">
        <v>10216</v>
      </c>
      <c r="F44" s="704">
        <v>0</v>
      </c>
      <c r="G44" s="704">
        <v>0</v>
      </c>
      <c r="H44" s="704">
        <v>563</v>
      </c>
      <c r="I44" s="704">
        <v>1155</v>
      </c>
      <c r="J44" s="704">
        <v>0</v>
      </c>
      <c r="K44" s="704">
        <v>0</v>
      </c>
      <c r="L44" s="704">
        <v>475</v>
      </c>
      <c r="M44" s="704">
        <v>0</v>
      </c>
      <c r="N44" s="704">
        <v>0</v>
      </c>
      <c r="O44" s="704">
        <v>0</v>
      </c>
      <c r="P44" s="33">
        <v>0</v>
      </c>
    </row>
    <row r="45" spans="2:16" x14ac:dyDescent="0.25">
      <c r="B45" s="868">
        <v>43160</v>
      </c>
      <c r="C45" s="65">
        <v>14587</v>
      </c>
      <c r="D45" s="704">
        <v>0</v>
      </c>
      <c r="E45" s="704">
        <v>4030</v>
      </c>
      <c r="F45" s="704">
        <v>0</v>
      </c>
      <c r="G45" s="704">
        <v>0</v>
      </c>
      <c r="H45" s="704">
        <v>5548</v>
      </c>
      <c r="I45" s="704">
        <v>4292</v>
      </c>
      <c r="J45" s="704">
        <v>717</v>
      </c>
      <c r="K45" s="704">
        <v>0</v>
      </c>
      <c r="L45" s="704">
        <v>0</v>
      </c>
      <c r="M45" s="704">
        <v>0</v>
      </c>
      <c r="N45" s="704">
        <v>0</v>
      </c>
      <c r="O45" s="704">
        <v>0</v>
      </c>
      <c r="P45" s="33">
        <v>0</v>
      </c>
    </row>
    <row r="46" spans="2:16" x14ac:dyDescent="0.25">
      <c r="B46" s="868">
        <v>43191</v>
      </c>
      <c r="C46" s="65">
        <v>144058</v>
      </c>
      <c r="D46" s="704">
        <v>54921</v>
      </c>
      <c r="E46" s="704">
        <v>62434</v>
      </c>
      <c r="F46" s="704">
        <v>0</v>
      </c>
      <c r="G46" s="704">
        <v>21047</v>
      </c>
      <c r="H46" s="704">
        <v>0</v>
      </c>
      <c r="I46" s="704">
        <v>2439</v>
      </c>
      <c r="J46" s="704">
        <v>0</v>
      </c>
      <c r="K46" s="704">
        <v>0</v>
      </c>
      <c r="L46" s="704">
        <v>3217</v>
      </c>
      <c r="M46" s="704">
        <v>0</v>
      </c>
      <c r="N46" s="704">
        <v>0</v>
      </c>
      <c r="O46" s="704">
        <v>0</v>
      </c>
      <c r="P46" s="33">
        <v>0</v>
      </c>
    </row>
    <row r="47" spans="2:16" x14ac:dyDescent="0.25">
      <c r="B47" s="868">
        <v>43221</v>
      </c>
      <c r="C47" s="65">
        <v>10762</v>
      </c>
      <c r="D47" s="704">
        <v>1120</v>
      </c>
      <c r="E47" s="704">
        <v>3869</v>
      </c>
      <c r="F47" s="704">
        <v>0</v>
      </c>
      <c r="G47" s="704">
        <v>0</v>
      </c>
      <c r="H47" s="704">
        <v>2132</v>
      </c>
      <c r="I47" s="704">
        <v>1854</v>
      </c>
      <c r="J47" s="704">
        <v>0</v>
      </c>
      <c r="K47" s="704">
        <v>0</v>
      </c>
      <c r="L47" s="704">
        <v>1787</v>
      </c>
      <c r="M47" s="704">
        <v>0</v>
      </c>
      <c r="N47" s="704">
        <v>0</v>
      </c>
      <c r="O47" s="704">
        <v>0</v>
      </c>
      <c r="P47" s="33">
        <v>0</v>
      </c>
    </row>
    <row r="48" spans="2:16" x14ac:dyDescent="0.25">
      <c r="B48" s="868">
        <v>43252</v>
      </c>
      <c r="C48" s="65">
        <v>137792</v>
      </c>
      <c r="D48" s="704">
        <v>0</v>
      </c>
      <c r="E48" s="704">
        <v>124100</v>
      </c>
      <c r="F48" s="704">
        <v>0</v>
      </c>
      <c r="G48" s="704">
        <v>0</v>
      </c>
      <c r="H48" s="704">
        <v>1042</v>
      </c>
      <c r="I48" s="704">
        <v>1442</v>
      </c>
      <c r="J48" s="704">
        <v>2532</v>
      </c>
      <c r="K48" s="704">
        <v>4776</v>
      </c>
      <c r="L48" s="704">
        <v>0</v>
      </c>
      <c r="M48" s="704">
        <v>0</v>
      </c>
      <c r="N48" s="704">
        <v>0</v>
      </c>
      <c r="O48" s="704">
        <v>3900</v>
      </c>
      <c r="P48" s="33">
        <v>0</v>
      </c>
    </row>
    <row r="49" spans="2:16" x14ac:dyDescent="0.25">
      <c r="B49" s="868">
        <v>43282</v>
      </c>
      <c r="C49" s="65">
        <v>39646</v>
      </c>
      <c r="D49" s="704">
        <v>30689</v>
      </c>
      <c r="E49" s="704">
        <v>7750</v>
      </c>
      <c r="F49" s="704">
        <v>0</v>
      </c>
      <c r="G49" s="704">
        <v>0</v>
      </c>
      <c r="H49" s="704">
        <v>0</v>
      </c>
      <c r="I49" s="704">
        <v>694</v>
      </c>
      <c r="J49" s="704">
        <v>0</v>
      </c>
      <c r="K49" s="704">
        <v>513</v>
      </c>
      <c r="L49" s="704">
        <v>0</v>
      </c>
      <c r="M49" s="704">
        <v>0</v>
      </c>
      <c r="N49" s="704">
        <v>0</v>
      </c>
      <c r="O49" s="704">
        <v>0</v>
      </c>
      <c r="P49" s="33">
        <v>0</v>
      </c>
    </row>
    <row r="50" spans="2:16" x14ac:dyDescent="0.25">
      <c r="B50" s="868">
        <v>43313</v>
      </c>
      <c r="C50" s="65">
        <v>51833</v>
      </c>
      <c r="D50" s="704">
        <v>0</v>
      </c>
      <c r="E50" s="704">
        <v>23566</v>
      </c>
      <c r="F50" s="704">
        <v>0</v>
      </c>
      <c r="G50" s="704">
        <v>0</v>
      </c>
      <c r="H50" s="704">
        <v>23265</v>
      </c>
      <c r="I50" s="704">
        <v>2310</v>
      </c>
      <c r="J50" s="704">
        <v>1962</v>
      </c>
      <c r="K50" s="704">
        <v>0</v>
      </c>
      <c r="L50" s="704">
        <v>730</v>
      </c>
      <c r="M50" s="704">
        <v>0</v>
      </c>
      <c r="N50" s="704">
        <v>0</v>
      </c>
      <c r="O50" s="704">
        <v>0</v>
      </c>
      <c r="P50" s="33">
        <v>0</v>
      </c>
    </row>
    <row r="51" spans="2:16" x14ac:dyDescent="0.25">
      <c r="B51" s="868">
        <v>43344</v>
      </c>
      <c r="C51" s="65">
        <v>87290</v>
      </c>
      <c r="D51" s="704">
        <v>47680</v>
      </c>
      <c r="E51" s="704">
        <v>27641</v>
      </c>
      <c r="F51" s="704">
        <v>0</v>
      </c>
      <c r="G51" s="704">
        <v>314</v>
      </c>
      <c r="H51" s="704">
        <v>5031</v>
      </c>
      <c r="I51" s="704">
        <v>1817</v>
      </c>
      <c r="J51" s="704">
        <v>0</v>
      </c>
      <c r="K51" s="704">
        <v>0</v>
      </c>
      <c r="L51" s="704">
        <v>4807</v>
      </c>
      <c r="M51" s="704">
        <v>0</v>
      </c>
      <c r="N51" s="704">
        <v>0</v>
      </c>
      <c r="O51" s="704">
        <v>0</v>
      </c>
      <c r="P51" s="33">
        <v>0</v>
      </c>
    </row>
    <row r="52" spans="2:16" x14ac:dyDescent="0.25">
      <c r="B52" s="868">
        <v>43374</v>
      </c>
      <c r="C52" s="65">
        <v>218338</v>
      </c>
      <c r="D52" s="704">
        <v>0</v>
      </c>
      <c r="E52" s="704">
        <v>38734</v>
      </c>
      <c r="F52" s="704">
        <v>0</v>
      </c>
      <c r="G52" s="704">
        <v>0</v>
      </c>
      <c r="H52" s="704">
        <v>917</v>
      </c>
      <c r="I52" s="704">
        <v>168993</v>
      </c>
      <c r="J52" s="704">
        <v>8266</v>
      </c>
      <c r="K52" s="704">
        <v>228</v>
      </c>
      <c r="L52" s="704">
        <v>1200</v>
      </c>
      <c r="M52" s="704">
        <v>0</v>
      </c>
      <c r="N52" s="704">
        <v>0</v>
      </c>
      <c r="O52" s="704">
        <v>0</v>
      </c>
      <c r="P52" s="33">
        <v>0</v>
      </c>
    </row>
    <row r="53" spans="2:16" x14ac:dyDescent="0.25">
      <c r="B53" s="868">
        <v>43405</v>
      </c>
      <c r="C53" s="65">
        <v>7580</v>
      </c>
      <c r="D53" s="704">
        <v>2894</v>
      </c>
      <c r="E53" s="704">
        <v>2915</v>
      </c>
      <c r="F53" s="704">
        <v>0</v>
      </c>
      <c r="G53" s="704">
        <v>106</v>
      </c>
      <c r="H53" s="704">
        <v>0</v>
      </c>
      <c r="I53" s="704">
        <v>1271</v>
      </c>
      <c r="J53" s="704">
        <v>0</v>
      </c>
      <c r="K53" s="704">
        <v>368</v>
      </c>
      <c r="L53" s="704">
        <v>26</v>
      </c>
      <c r="M53" s="704">
        <v>0</v>
      </c>
      <c r="N53" s="704">
        <v>0</v>
      </c>
      <c r="O53" s="704">
        <v>0</v>
      </c>
      <c r="P53" s="33">
        <v>0</v>
      </c>
    </row>
    <row r="54" spans="2:16" x14ac:dyDescent="0.25">
      <c r="B54" s="868">
        <v>43435</v>
      </c>
      <c r="C54" s="65">
        <v>72653</v>
      </c>
      <c r="D54" s="704">
        <v>0</v>
      </c>
      <c r="E54" s="704">
        <v>14976</v>
      </c>
      <c r="F54" s="704">
        <v>0</v>
      </c>
      <c r="G54" s="704">
        <v>15742</v>
      </c>
      <c r="H54" s="704">
        <v>79</v>
      </c>
      <c r="I54" s="704">
        <v>1521</v>
      </c>
      <c r="J54" s="704">
        <v>38887</v>
      </c>
      <c r="K54" s="704">
        <v>102</v>
      </c>
      <c r="L54" s="704">
        <v>1346</v>
      </c>
      <c r="M54" s="704">
        <v>0</v>
      </c>
      <c r="N54" s="704">
        <v>0</v>
      </c>
      <c r="O54" s="704">
        <v>0</v>
      </c>
      <c r="P54" s="33">
        <v>0</v>
      </c>
    </row>
    <row r="55" spans="2:16" x14ac:dyDescent="0.25">
      <c r="B55" s="868">
        <v>43466</v>
      </c>
      <c r="C55" s="65">
        <v>28026</v>
      </c>
      <c r="D55" s="704">
        <v>19745</v>
      </c>
      <c r="E55" s="704">
        <v>4284</v>
      </c>
      <c r="F55" s="704">
        <v>0</v>
      </c>
      <c r="G55" s="704">
        <v>0</v>
      </c>
      <c r="H55" s="704">
        <v>793</v>
      </c>
      <c r="I55" s="704">
        <v>746</v>
      </c>
      <c r="J55" s="704">
        <v>1634</v>
      </c>
      <c r="K55" s="704">
        <v>260</v>
      </c>
      <c r="L55" s="704">
        <v>564</v>
      </c>
      <c r="M55" s="704">
        <v>0</v>
      </c>
      <c r="N55" s="704">
        <v>0</v>
      </c>
      <c r="O55" s="704">
        <v>0</v>
      </c>
      <c r="P55" s="33">
        <v>0</v>
      </c>
    </row>
    <row r="56" spans="2:16" x14ac:dyDescent="0.25">
      <c r="B56" s="868">
        <v>43497</v>
      </c>
      <c r="C56" s="65">
        <v>12193</v>
      </c>
      <c r="D56" s="704">
        <v>240</v>
      </c>
      <c r="E56" s="704">
        <v>2109</v>
      </c>
      <c r="F56" s="704">
        <v>0</v>
      </c>
      <c r="G56" s="704">
        <v>0</v>
      </c>
      <c r="H56" s="704">
        <v>0</v>
      </c>
      <c r="I56" s="704">
        <v>3974</v>
      </c>
      <c r="J56" s="704">
        <v>0</v>
      </c>
      <c r="K56" s="704">
        <v>5870</v>
      </c>
      <c r="L56" s="704">
        <v>0</v>
      </c>
      <c r="M56" s="704">
        <v>0</v>
      </c>
      <c r="N56" s="704">
        <v>0</v>
      </c>
      <c r="O56" s="704">
        <v>0</v>
      </c>
      <c r="P56" s="33">
        <v>0</v>
      </c>
    </row>
    <row r="57" spans="2:16" x14ac:dyDescent="0.25">
      <c r="B57" s="868">
        <v>43525</v>
      </c>
      <c r="C57" s="65">
        <v>266022</v>
      </c>
      <c r="D57" s="704">
        <v>163924</v>
      </c>
      <c r="E57" s="704">
        <v>88851</v>
      </c>
      <c r="F57" s="704">
        <v>817</v>
      </c>
      <c r="G57" s="704">
        <v>1468</v>
      </c>
      <c r="H57" s="704">
        <v>1812</v>
      </c>
      <c r="I57" s="704">
        <v>403</v>
      </c>
      <c r="J57" s="704">
        <v>230</v>
      </c>
      <c r="K57" s="704">
        <v>8517</v>
      </c>
      <c r="L57" s="704">
        <v>0</v>
      </c>
      <c r="M57" s="704">
        <v>0</v>
      </c>
      <c r="N57" s="704">
        <v>0</v>
      </c>
      <c r="O57" s="704">
        <v>0</v>
      </c>
      <c r="P57" s="33">
        <v>0</v>
      </c>
    </row>
    <row r="58" spans="2:16" x14ac:dyDescent="0.25">
      <c r="B58" s="868">
        <v>43556</v>
      </c>
      <c r="C58" s="65">
        <v>14028</v>
      </c>
      <c r="D58" s="704">
        <v>124</v>
      </c>
      <c r="E58" s="704">
        <v>5056</v>
      </c>
      <c r="F58" s="704">
        <v>0</v>
      </c>
      <c r="G58" s="704">
        <v>868</v>
      </c>
      <c r="H58" s="704">
        <v>237</v>
      </c>
      <c r="I58" s="704">
        <v>2270</v>
      </c>
      <c r="J58" s="704">
        <v>0</v>
      </c>
      <c r="K58" s="704">
        <v>2730</v>
      </c>
      <c r="L58" s="704">
        <v>0</v>
      </c>
      <c r="M58" s="704">
        <v>2743</v>
      </c>
      <c r="N58" s="704">
        <v>0</v>
      </c>
      <c r="O58" s="704">
        <v>0</v>
      </c>
      <c r="P58" s="33">
        <v>0</v>
      </c>
    </row>
    <row r="59" spans="2:16" x14ac:dyDescent="0.25">
      <c r="B59" s="868">
        <v>43586</v>
      </c>
      <c r="C59" s="65">
        <v>41440</v>
      </c>
      <c r="D59" s="704">
        <v>2750</v>
      </c>
      <c r="E59" s="704">
        <v>5472</v>
      </c>
      <c r="F59" s="704">
        <v>0</v>
      </c>
      <c r="G59" s="704">
        <v>217</v>
      </c>
      <c r="H59" s="704">
        <v>1865</v>
      </c>
      <c r="I59" s="704">
        <v>4026</v>
      </c>
      <c r="J59" s="704">
        <v>25751</v>
      </c>
      <c r="K59" s="704">
        <v>1359</v>
      </c>
      <c r="L59" s="704">
        <v>0</v>
      </c>
      <c r="M59" s="704">
        <v>0</v>
      </c>
      <c r="N59" s="704">
        <v>0</v>
      </c>
      <c r="O59" s="704">
        <v>0</v>
      </c>
      <c r="P59" s="33">
        <v>0</v>
      </c>
    </row>
    <row r="60" spans="2:16" x14ac:dyDescent="0.25">
      <c r="B60" s="868">
        <v>43617</v>
      </c>
      <c r="C60" s="65">
        <v>25121</v>
      </c>
      <c r="D60" s="704">
        <v>0</v>
      </c>
      <c r="E60" s="704">
        <v>11098</v>
      </c>
      <c r="F60" s="704">
        <v>0</v>
      </c>
      <c r="G60" s="704">
        <v>0</v>
      </c>
      <c r="H60" s="704">
        <v>0</v>
      </c>
      <c r="I60" s="704">
        <v>8917</v>
      </c>
      <c r="J60" s="704">
        <v>2405</v>
      </c>
      <c r="K60" s="704">
        <v>0</v>
      </c>
      <c r="L60" s="704">
        <v>0</v>
      </c>
      <c r="M60" s="704">
        <v>0</v>
      </c>
      <c r="N60" s="704">
        <v>570</v>
      </c>
      <c r="O60" s="704">
        <v>0</v>
      </c>
      <c r="P60" s="33">
        <v>2131</v>
      </c>
    </row>
    <row r="61" spans="2:16" x14ac:dyDescent="0.25">
      <c r="B61" s="868">
        <v>43647</v>
      </c>
      <c r="C61" s="65">
        <v>33902</v>
      </c>
      <c r="D61" s="704">
        <v>0</v>
      </c>
      <c r="E61" s="704">
        <v>26108</v>
      </c>
      <c r="F61" s="704">
        <v>0</v>
      </c>
      <c r="G61" s="704">
        <v>1032</v>
      </c>
      <c r="H61" s="704">
        <v>0</v>
      </c>
      <c r="I61" s="704">
        <v>1565</v>
      </c>
      <c r="J61" s="704">
        <v>0</v>
      </c>
      <c r="K61" s="704">
        <v>0</v>
      </c>
      <c r="L61" s="704">
        <v>4933</v>
      </c>
      <c r="M61" s="704">
        <v>0</v>
      </c>
      <c r="N61" s="704">
        <v>264</v>
      </c>
      <c r="O61" s="704">
        <v>0</v>
      </c>
      <c r="P61" s="33">
        <v>0</v>
      </c>
    </row>
    <row r="62" spans="2:16" x14ac:dyDescent="0.25">
      <c r="B62" s="868">
        <v>43678</v>
      </c>
      <c r="C62" s="65">
        <v>12262</v>
      </c>
      <c r="D62" s="704">
        <v>0</v>
      </c>
      <c r="E62" s="704">
        <v>7484</v>
      </c>
      <c r="F62" s="704">
        <v>0</v>
      </c>
      <c r="G62" s="704">
        <v>0</v>
      </c>
      <c r="H62" s="704">
        <v>398</v>
      </c>
      <c r="I62" s="704">
        <v>2789</v>
      </c>
      <c r="J62" s="704">
        <v>810</v>
      </c>
      <c r="K62" s="704">
        <v>781</v>
      </c>
      <c r="L62" s="704">
        <v>0</v>
      </c>
      <c r="M62" s="704">
        <v>0</v>
      </c>
      <c r="N62" s="704">
        <v>0</v>
      </c>
      <c r="O62" s="704">
        <v>0</v>
      </c>
      <c r="P62" s="33">
        <v>0</v>
      </c>
    </row>
    <row r="63" spans="2:16" x14ac:dyDescent="0.25">
      <c r="B63" s="868">
        <v>43709</v>
      </c>
      <c r="C63" s="65">
        <v>70733</v>
      </c>
      <c r="D63" s="704">
        <v>46373</v>
      </c>
      <c r="E63" s="704">
        <v>10477</v>
      </c>
      <c r="F63" s="704">
        <v>0</v>
      </c>
      <c r="G63" s="704">
        <v>0</v>
      </c>
      <c r="H63" s="704">
        <v>469</v>
      </c>
      <c r="I63" s="704">
        <v>3190</v>
      </c>
      <c r="J63" s="704">
        <v>2884</v>
      </c>
      <c r="K63" s="704">
        <v>6305</v>
      </c>
      <c r="L63" s="704">
        <v>0</v>
      </c>
      <c r="M63" s="704">
        <v>1035</v>
      </c>
      <c r="N63" s="704">
        <v>0</v>
      </c>
      <c r="O63" s="704">
        <v>0</v>
      </c>
      <c r="P63" s="33">
        <v>0</v>
      </c>
    </row>
    <row r="64" spans="2:16" x14ac:dyDescent="0.25">
      <c r="B64" s="868">
        <v>43739</v>
      </c>
      <c r="C64" s="65">
        <v>41707</v>
      </c>
      <c r="D64" s="704">
        <v>390</v>
      </c>
      <c r="E64" s="704">
        <v>33710</v>
      </c>
      <c r="F64" s="704">
        <v>0</v>
      </c>
      <c r="G64" s="704">
        <v>0</v>
      </c>
      <c r="H64" s="704">
        <v>2896</v>
      </c>
      <c r="I64" s="704">
        <v>2060</v>
      </c>
      <c r="J64" s="704">
        <v>199</v>
      </c>
      <c r="K64" s="704">
        <v>1338</v>
      </c>
      <c r="L64" s="704">
        <v>0</v>
      </c>
      <c r="M64" s="704">
        <v>0</v>
      </c>
      <c r="N64" s="704">
        <v>1114</v>
      </c>
      <c r="O64" s="704">
        <v>0</v>
      </c>
      <c r="P64" s="33">
        <v>0</v>
      </c>
    </row>
    <row r="65" spans="2:16" x14ac:dyDescent="0.25">
      <c r="B65" s="868">
        <v>43770</v>
      </c>
      <c r="C65" s="65">
        <v>60617</v>
      </c>
      <c r="D65" s="704">
        <v>48688</v>
      </c>
      <c r="E65" s="704">
        <v>6183</v>
      </c>
      <c r="F65" s="704">
        <v>0</v>
      </c>
      <c r="G65" s="704">
        <v>0</v>
      </c>
      <c r="H65" s="704">
        <v>0</v>
      </c>
      <c r="I65" s="704">
        <v>1198</v>
      </c>
      <c r="J65" s="704">
        <v>0</v>
      </c>
      <c r="K65" s="704">
        <v>0</v>
      </c>
      <c r="L65" s="704">
        <v>261</v>
      </c>
      <c r="M65" s="704">
        <v>4025</v>
      </c>
      <c r="N65" s="704">
        <v>262</v>
      </c>
      <c r="O65" s="704">
        <v>0</v>
      </c>
      <c r="P65" s="33">
        <v>0</v>
      </c>
    </row>
    <row r="66" spans="2:16" x14ac:dyDescent="0.25">
      <c r="B66" s="868">
        <v>43800</v>
      </c>
      <c r="C66" s="65">
        <v>59607</v>
      </c>
      <c r="D66" s="704">
        <v>43515</v>
      </c>
      <c r="E66" s="704">
        <v>4608</v>
      </c>
      <c r="F66" s="704">
        <v>0</v>
      </c>
      <c r="G66" s="704">
        <v>213</v>
      </c>
      <c r="H66" s="704">
        <v>5504</v>
      </c>
      <c r="I66" s="704">
        <v>2090</v>
      </c>
      <c r="J66" s="704">
        <v>0</v>
      </c>
      <c r="K66" s="704">
        <v>3424</v>
      </c>
      <c r="L66" s="704">
        <v>0</v>
      </c>
      <c r="M66" s="704">
        <v>0</v>
      </c>
      <c r="N66" s="704">
        <v>253</v>
      </c>
      <c r="O66" s="704">
        <v>0</v>
      </c>
      <c r="P66" s="33">
        <v>0</v>
      </c>
    </row>
    <row r="67" spans="2:16" x14ac:dyDescent="0.25">
      <c r="B67" s="868">
        <v>43831</v>
      </c>
      <c r="C67" s="65">
        <v>99248</v>
      </c>
      <c r="D67" s="704">
        <v>6200</v>
      </c>
      <c r="E67" s="704">
        <v>77720</v>
      </c>
      <c r="F67" s="704">
        <v>619</v>
      </c>
      <c r="G67" s="704">
        <v>0</v>
      </c>
      <c r="H67" s="704">
        <v>2446</v>
      </c>
      <c r="I67" s="704">
        <v>6668</v>
      </c>
      <c r="J67" s="704">
        <v>0</v>
      </c>
      <c r="K67" s="704">
        <v>2910</v>
      </c>
      <c r="L67" s="704">
        <v>2685</v>
      </c>
      <c r="M67" s="704">
        <v>0</v>
      </c>
      <c r="N67" s="704">
        <v>0</v>
      </c>
      <c r="O67" s="704">
        <v>0</v>
      </c>
      <c r="P67" s="33">
        <v>0</v>
      </c>
    </row>
    <row r="68" spans="2:16" x14ac:dyDescent="0.25">
      <c r="B68" s="868">
        <v>43862</v>
      </c>
      <c r="C68" s="65">
        <v>77769</v>
      </c>
      <c r="D68" s="704">
        <v>48881</v>
      </c>
      <c r="E68" s="704">
        <v>15499</v>
      </c>
      <c r="F68" s="704">
        <v>0</v>
      </c>
      <c r="G68" s="704">
        <v>1184</v>
      </c>
      <c r="H68" s="704">
        <v>2501</v>
      </c>
      <c r="I68" s="704">
        <v>1046</v>
      </c>
      <c r="J68" s="704">
        <v>8098</v>
      </c>
      <c r="K68" s="704">
        <v>0</v>
      </c>
      <c r="L68" s="704">
        <v>306</v>
      </c>
      <c r="M68" s="704">
        <v>0</v>
      </c>
      <c r="N68" s="704">
        <v>0</v>
      </c>
      <c r="O68" s="704">
        <v>254</v>
      </c>
      <c r="P68" s="33">
        <v>0</v>
      </c>
    </row>
    <row r="69" spans="2:16" x14ac:dyDescent="0.25">
      <c r="B69" s="139">
        <v>43891</v>
      </c>
      <c r="C69" s="65">
        <v>29988</v>
      </c>
      <c r="D69" s="704">
        <v>10129</v>
      </c>
      <c r="E69" s="704">
        <v>10904</v>
      </c>
      <c r="F69" s="704">
        <v>0</v>
      </c>
      <c r="G69" s="704">
        <v>0</v>
      </c>
      <c r="H69" s="704">
        <v>6552</v>
      </c>
      <c r="I69" s="704">
        <v>724</v>
      </c>
      <c r="J69" s="704">
        <v>13</v>
      </c>
      <c r="K69" s="704">
        <v>1666</v>
      </c>
      <c r="L69" s="704">
        <v>0</v>
      </c>
      <c r="M69" s="704">
        <v>0</v>
      </c>
      <c r="N69" s="704">
        <v>0</v>
      </c>
      <c r="O69" s="704">
        <v>0</v>
      </c>
      <c r="P69" s="33">
        <v>0</v>
      </c>
    </row>
    <row r="70" spans="2:16" x14ac:dyDescent="0.25">
      <c r="B70" s="139">
        <v>43922</v>
      </c>
      <c r="C70" s="65">
        <v>333</v>
      </c>
      <c r="D70" s="704">
        <v>0</v>
      </c>
      <c r="E70" s="704">
        <v>110</v>
      </c>
      <c r="F70" s="704">
        <v>0</v>
      </c>
      <c r="G70" s="704">
        <v>0</v>
      </c>
      <c r="H70" s="704">
        <v>0</v>
      </c>
      <c r="I70" s="704">
        <v>0</v>
      </c>
      <c r="J70" s="704">
        <v>0</v>
      </c>
      <c r="K70" s="704">
        <v>0</v>
      </c>
      <c r="L70" s="704">
        <v>0</v>
      </c>
      <c r="M70" s="704">
        <v>0</v>
      </c>
      <c r="N70" s="704">
        <v>223</v>
      </c>
      <c r="O70" s="704">
        <v>0</v>
      </c>
      <c r="P70" s="33">
        <v>0</v>
      </c>
    </row>
    <row r="71" spans="2:16" x14ac:dyDescent="0.25">
      <c r="B71" s="139">
        <v>43952</v>
      </c>
      <c r="C71" s="65">
        <v>5432</v>
      </c>
      <c r="D71" s="704">
        <v>194</v>
      </c>
      <c r="E71" s="704">
        <v>3957</v>
      </c>
      <c r="F71" s="704">
        <v>0</v>
      </c>
      <c r="G71" s="704">
        <v>0</v>
      </c>
      <c r="H71" s="704">
        <v>560</v>
      </c>
      <c r="I71" s="704">
        <v>721</v>
      </c>
      <c r="J71" s="704">
        <v>0</v>
      </c>
      <c r="K71" s="704">
        <v>0</v>
      </c>
      <c r="L71" s="704">
        <v>0</v>
      </c>
      <c r="M71" s="704">
        <v>0</v>
      </c>
      <c r="N71" s="704">
        <v>0</v>
      </c>
      <c r="O71" s="704">
        <v>0</v>
      </c>
      <c r="P71" s="33">
        <v>0</v>
      </c>
    </row>
    <row r="72" spans="2:16" x14ac:dyDescent="0.25">
      <c r="B72" s="139">
        <v>43983</v>
      </c>
      <c r="C72" s="65">
        <v>98194</v>
      </c>
      <c r="D72" s="704">
        <v>41463</v>
      </c>
      <c r="E72" s="704">
        <v>40698</v>
      </c>
      <c r="F72" s="704">
        <v>0</v>
      </c>
      <c r="G72" s="704">
        <v>0</v>
      </c>
      <c r="H72" s="704">
        <v>8985</v>
      </c>
      <c r="I72" s="704">
        <v>3093</v>
      </c>
      <c r="J72" s="704">
        <v>0</v>
      </c>
      <c r="K72" s="704">
        <v>0</v>
      </c>
      <c r="L72" s="704">
        <v>3955</v>
      </c>
      <c r="M72" s="704">
        <v>0</v>
      </c>
      <c r="N72" s="704">
        <v>0</v>
      </c>
      <c r="O72" s="704">
        <v>0</v>
      </c>
      <c r="P72" s="33">
        <v>0</v>
      </c>
    </row>
    <row r="73" spans="2:16" x14ac:dyDescent="0.25">
      <c r="B73" s="139">
        <v>44013</v>
      </c>
      <c r="C73" s="65">
        <v>66618</v>
      </c>
      <c r="D73" s="704">
        <v>118</v>
      </c>
      <c r="E73" s="704">
        <v>26237</v>
      </c>
      <c r="F73" s="704">
        <v>0</v>
      </c>
      <c r="G73" s="704">
        <v>0</v>
      </c>
      <c r="H73" s="704">
        <v>0</v>
      </c>
      <c r="I73" s="704">
        <v>790</v>
      </c>
      <c r="J73" s="704">
        <v>38924</v>
      </c>
      <c r="K73" s="704">
        <v>273</v>
      </c>
      <c r="L73" s="704">
        <v>276</v>
      </c>
      <c r="M73" s="704">
        <v>0</v>
      </c>
      <c r="N73" s="704">
        <v>0</v>
      </c>
      <c r="O73" s="704">
        <v>0</v>
      </c>
      <c r="P73" s="33">
        <v>0</v>
      </c>
    </row>
    <row r="74" spans="2:16" x14ac:dyDescent="0.25">
      <c r="B74" s="139">
        <v>44044</v>
      </c>
      <c r="C74" s="65">
        <v>31459</v>
      </c>
      <c r="D74" s="704">
        <v>17199</v>
      </c>
      <c r="E74" s="704">
        <v>3123</v>
      </c>
      <c r="F74" s="704">
        <v>0</v>
      </c>
      <c r="G74" s="704">
        <v>0</v>
      </c>
      <c r="H74" s="704">
        <v>0</v>
      </c>
      <c r="I74" s="704">
        <v>2808</v>
      </c>
      <c r="J74" s="704">
        <v>8329</v>
      </c>
      <c r="K74" s="704">
        <v>0</v>
      </c>
      <c r="L74" s="704">
        <v>0</v>
      </c>
      <c r="M74" s="704">
        <v>0</v>
      </c>
      <c r="N74" s="704">
        <v>0</v>
      </c>
      <c r="O74" s="704">
        <v>0</v>
      </c>
      <c r="P74" s="33">
        <v>0</v>
      </c>
    </row>
    <row r="75" spans="2:16" x14ac:dyDescent="0.25">
      <c r="B75" s="139">
        <v>44075</v>
      </c>
      <c r="C75" s="65">
        <v>91955</v>
      </c>
      <c r="D75" s="704">
        <v>45282</v>
      </c>
      <c r="E75" s="704">
        <v>4653</v>
      </c>
      <c r="F75" s="704">
        <v>0</v>
      </c>
      <c r="G75" s="704">
        <v>25522</v>
      </c>
      <c r="H75" s="704">
        <v>10242</v>
      </c>
      <c r="I75" s="704">
        <v>1209</v>
      </c>
      <c r="J75" s="704">
        <v>5047</v>
      </c>
      <c r="K75" s="704">
        <v>0</v>
      </c>
      <c r="L75" s="704">
        <v>0</v>
      </c>
      <c r="M75" s="704">
        <v>0</v>
      </c>
      <c r="N75" s="704">
        <v>0</v>
      </c>
      <c r="O75" s="704">
        <v>0</v>
      </c>
      <c r="P75" s="33">
        <v>0</v>
      </c>
    </row>
    <row r="76" spans="2:16" x14ac:dyDescent="0.25">
      <c r="B76" s="139">
        <v>44105</v>
      </c>
      <c r="C76" s="65">
        <v>91933</v>
      </c>
      <c r="D76" s="704">
        <v>48223</v>
      </c>
      <c r="E76" s="704">
        <v>34746</v>
      </c>
      <c r="F76" s="704">
        <v>0</v>
      </c>
      <c r="G76" s="704">
        <v>0</v>
      </c>
      <c r="H76" s="704">
        <v>987</v>
      </c>
      <c r="I76" s="704">
        <v>583</v>
      </c>
      <c r="J76" s="704">
        <v>4279</v>
      </c>
      <c r="K76" s="704">
        <v>0</v>
      </c>
      <c r="L76" s="704">
        <v>3115</v>
      </c>
      <c r="M76" s="704">
        <v>0</v>
      </c>
      <c r="N76" s="704">
        <v>0</v>
      </c>
      <c r="O76" s="704">
        <v>0</v>
      </c>
      <c r="P76" s="33">
        <v>0</v>
      </c>
    </row>
    <row r="77" spans="2:16" x14ac:dyDescent="0.25">
      <c r="B77" s="139">
        <v>44136</v>
      </c>
      <c r="C77" s="65">
        <v>79336</v>
      </c>
      <c r="D77" s="704">
        <v>39247</v>
      </c>
      <c r="E77" s="704">
        <v>37823</v>
      </c>
      <c r="F77" s="704">
        <v>0</v>
      </c>
      <c r="G77" s="704">
        <v>1443</v>
      </c>
      <c r="H77" s="704">
        <v>437</v>
      </c>
      <c r="I77" s="704">
        <v>386</v>
      </c>
      <c r="J77" s="704">
        <v>0</v>
      </c>
      <c r="K77" s="704">
        <v>0</v>
      </c>
      <c r="L77" s="704">
        <v>0</v>
      </c>
      <c r="M77" s="704">
        <v>0</v>
      </c>
      <c r="N77" s="704">
        <v>0</v>
      </c>
      <c r="O77" s="704">
        <v>0</v>
      </c>
      <c r="P77" s="33">
        <v>0</v>
      </c>
    </row>
    <row r="78" spans="2:16" x14ac:dyDescent="0.25">
      <c r="B78" s="139">
        <v>44166</v>
      </c>
      <c r="C78" s="65">
        <v>86679</v>
      </c>
      <c r="D78" s="704">
        <v>44312</v>
      </c>
      <c r="E78" s="704">
        <v>36022</v>
      </c>
      <c r="F78" s="704">
        <v>5210</v>
      </c>
      <c r="G78" s="704">
        <v>213</v>
      </c>
      <c r="H78" s="704">
        <v>0</v>
      </c>
      <c r="I78" s="704">
        <v>796</v>
      </c>
      <c r="J78" s="704">
        <v>0</v>
      </c>
      <c r="K78" s="704">
        <v>0</v>
      </c>
      <c r="L78" s="704">
        <v>0</v>
      </c>
      <c r="M78" s="704">
        <v>0</v>
      </c>
      <c r="N78" s="704">
        <v>126</v>
      </c>
      <c r="O78" s="704">
        <v>0</v>
      </c>
      <c r="P78" s="33">
        <v>0</v>
      </c>
    </row>
    <row r="79" spans="2:16" x14ac:dyDescent="0.25">
      <c r="B79" s="139">
        <v>44197</v>
      </c>
      <c r="C79" s="65">
        <v>106911</v>
      </c>
      <c r="D79" s="704">
        <v>64210</v>
      </c>
      <c r="E79" s="704">
        <v>39967</v>
      </c>
      <c r="F79" s="704">
        <v>0</v>
      </c>
      <c r="G79" s="704">
        <v>1218</v>
      </c>
      <c r="H79" s="704">
        <v>0</v>
      </c>
      <c r="I79" s="704">
        <v>1516</v>
      </c>
      <c r="J79" s="704">
        <v>0</v>
      </c>
      <c r="K79" s="704">
        <v>0</v>
      </c>
      <c r="L79" s="704">
        <v>0</v>
      </c>
      <c r="M79" s="704">
        <v>0</v>
      </c>
      <c r="N79" s="704">
        <v>0</v>
      </c>
      <c r="O79" s="704">
        <v>0</v>
      </c>
      <c r="P79" s="33">
        <v>0</v>
      </c>
    </row>
    <row r="80" spans="2:16" x14ac:dyDescent="0.25">
      <c r="B80" s="139">
        <v>44228</v>
      </c>
      <c r="C80" s="65">
        <v>94614</v>
      </c>
      <c r="D80" s="704">
        <v>33087</v>
      </c>
      <c r="E80" s="704">
        <v>56537</v>
      </c>
      <c r="F80" s="704">
        <v>0</v>
      </c>
      <c r="G80" s="704">
        <v>104</v>
      </c>
      <c r="H80" s="704">
        <v>0</v>
      </c>
      <c r="I80" s="704">
        <v>4041</v>
      </c>
      <c r="J80" s="704">
        <v>0</v>
      </c>
      <c r="K80" s="704">
        <v>0</v>
      </c>
      <c r="L80" s="704">
        <v>608</v>
      </c>
      <c r="M80" s="704">
        <v>0</v>
      </c>
      <c r="N80" s="704">
        <v>0</v>
      </c>
      <c r="O80" s="704">
        <v>237</v>
      </c>
      <c r="P80" s="33">
        <v>0</v>
      </c>
    </row>
    <row r="81" spans="2:16" x14ac:dyDescent="0.25">
      <c r="B81" s="139">
        <v>44256</v>
      </c>
      <c r="C81" s="65">
        <v>50306</v>
      </c>
      <c r="D81" s="704">
        <v>505</v>
      </c>
      <c r="E81" s="704">
        <v>28755</v>
      </c>
      <c r="F81" s="704">
        <v>0</v>
      </c>
      <c r="G81" s="704">
        <v>0</v>
      </c>
      <c r="H81" s="704">
        <v>0</v>
      </c>
      <c r="I81" s="704">
        <v>2250</v>
      </c>
      <c r="J81" s="704">
        <v>5601</v>
      </c>
      <c r="K81" s="704">
        <v>1289</v>
      </c>
      <c r="L81" s="704">
        <v>192</v>
      </c>
      <c r="M81" s="704">
        <v>11714</v>
      </c>
      <c r="N81" s="704">
        <v>0</v>
      </c>
      <c r="O81" s="704">
        <v>0</v>
      </c>
      <c r="P81" s="33">
        <v>0</v>
      </c>
    </row>
    <row r="82" spans="2:16" x14ac:dyDescent="0.25">
      <c r="B82" s="139">
        <v>44287</v>
      </c>
      <c r="C82" s="65">
        <v>65579</v>
      </c>
      <c r="D82" s="704">
        <v>56407</v>
      </c>
      <c r="E82" s="704">
        <v>4840</v>
      </c>
      <c r="F82" s="704">
        <v>0</v>
      </c>
      <c r="G82" s="704">
        <v>1227</v>
      </c>
      <c r="H82" s="704">
        <v>176</v>
      </c>
      <c r="I82" s="704">
        <v>1620</v>
      </c>
      <c r="J82" s="704">
        <v>873</v>
      </c>
      <c r="K82" s="704">
        <v>0</v>
      </c>
      <c r="L82" s="704">
        <v>436</v>
      </c>
      <c r="M82" s="704">
        <v>0</v>
      </c>
      <c r="N82" s="704">
        <v>0</v>
      </c>
      <c r="O82" s="704">
        <v>0</v>
      </c>
      <c r="P82" s="33">
        <v>0</v>
      </c>
    </row>
    <row r="83" spans="2:16" ht="14.25" thickBot="1" x14ac:dyDescent="0.3">
      <c r="B83" s="869">
        <v>44317</v>
      </c>
      <c r="C83" s="410">
        <v>114153</v>
      </c>
      <c r="D83" s="55">
        <v>75738</v>
      </c>
      <c r="E83" s="55">
        <v>33816</v>
      </c>
      <c r="F83" s="55">
        <v>0</v>
      </c>
      <c r="G83" s="55">
        <v>0</v>
      </c>
      <c r="H83" s="55">
        <v>114</v>
      </c>
      <c r="I83" s="55">
        <v>2111</v>
      </c>
      <c r="J83" s="55">
        <v>2374</v>
      </c>
      <c r="K83" s="55">
        <v>0</v>
      </c>
      <c r="L83" s="55">
        <v>0</v>
      </c>
      <c r="M83" s="55">
        <v>0</v>
      </c>
      <c r="N83" s="55">
        <v>0</v>
      </c>
      <c r="O83" s="55">
        <v>0</v>
      </c>
      <c r="P83" s="56">
        <v>0</v>
      </c>
    </row>
    <row r="84" spans="2:16" x14ac:dyDescent="0.25">
      <c r="B84" s="926"/>
    </row>
    <row r="85" spans="2:16" ht="14.25" x14ac:dyDescent="0.3">
      <c r="B85" s="158" t="s">
        <v>48</v>
      </c>
    </row>
    <row r="86" spans="2:16" ht="14.25" x14ac:dyDescent="0.3">
      <c r="B86" s="158" t="s">
        <v>869</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zoomScaleNormal="100" workbookViewId="0">
      <pane xSplit="2" ySplit="6" topLeftCell="C60"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9.28515625" style="133" customWidth="1"/>
    <col min="3" max="3" width="10.28515625" style="133" bestFit="1" customWidth="1"/>
    <col min="4" max="4" width="9.140625" style="133" bestFit="1" customWidth="1"/>
    <col min="5" max="5" width="8" style="133" bestFit="1" customWidth="1"/>
    <col min="6" max="6" width="9.7109375" style="133" customWidth="1"/>
    <col min="7" max="7" width="7.5703125" style="133" bestFit="1" customWidth="1"/>
    <col min="8" max="8" width="9" style="133" customWidth="1"/>
    <col min="9" max="9" width="10.5703125" style="133" customWidth="1"/>
    <col min="10" max="10" width="6.5703125" style="133" bestFit="1" customWidth="1"/>
    <col min="11" max="11" width="10.5703125" style="133" customWidth="1"/>
    <col min="12" max="12" width="9.140625" style="133" customWidth="1"/>
    <col min="13" max="13" width="11.85546875" style="133" customWidth="1"/>
    <col min="14" max="14" width="9.5703125" style="133" customWidth="1"/>
    <col min="15" max="15" width="6.5703125" style="133" bestFit="1" customWidth="1"/>
    <col min="16" max="16" width="13.57031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921</v>
      </c>
    </row>
    <row r="4" spans="2:17" ht="14.25" thickBot="1" x14ac:dyDescent="0.3"/>
    <row r="5" spans="2:17" ht="12.75" customHeight="1" thickBot="1" x14ac:dyDescent="0.3">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row>
    <row r="6" spans="2:17" ht="14.25" thickBot="1" x14ac:dyDescent="0.3">
      <c r="B6" s="1102"/>
      <c r="C6" s="1104"/>
      <c r="D6" s="907" t="s">
        <v>21</v>
      </c>
      <c r="E6" s="907" t="s">
        <v>22</v>
      </c>
      <c r="F6" s="1100"/>
      <c r="G6" s="1100"/>
      <c r="H6" s="1100"/>
      <c r="I6" s="1100"/>
      <c r="J6" s="1100"/>
      <c r="K6" s="1100"/>
      <c r="L6" s="1100"/>
      <c r="M6" s="1101"/>
      <c r="N6" s="1100"/>
      <c r="O6" s="1100"/>
      <c r="P6" s="1101"/>
      <c r="Q6" s="161"/>
    </row>
    <row r="7" spans="2:17" x14ac:dyDescent="0.25">
      <c r="B7" s="868">
        <v>42005</v>
      </c>
      <c r="C7" s="62">
        <v>82853</v>
      </c>
      <c r="D7" s="73">
        <v>5800</v>
      </c>
      <c r="E7" s="73">
        <v>69812</v>
      </c>
      <c r="F7" s="73">
        <v>220</v>
      </c>
      <c r="G7" s="73">
        <v>0</v>
      </c>
      <c r="H7" s="73">
        <v>0</v>
      </c>
      <c r="I7" s="73">
        <v>2866</v>
      </c>
      <c r="J7" s="73">
        <v>510</v>
      </c>
      <c r="K7" s="73">
        <v>0</v>
      </c>
      <c r="L7" s="73">
        <v>0</v>
      </c>
      <c r="M7" s="73">
        <v>0</v>
      </c>
      <c r="N7" s="73">
        <v>1567</v>
      </c>
      <c r="O7" s="73">
        <v>2078</v>
      </c>
      <c r="P7" s="74">
        <v>0</v>
      </c>
    </row>
    <row r="8" spans="2:17" x14ac:dyDescent="0.25">
      <c r="B8" s="868">
        <v>42036</v>
      </c>
      <c r="C8" s="65">
        <v>132605</v>
      </c>
      <c r="D8" s="703">
        <v>33085</v>
      </c>
      <c r="E8" s="703">
        <v>75420</v>
      </c>
      <c r="F8" s="703">
        <v>0</v>
      </c>
      <c r="G8" s="703">
        <v>0</v>
      </c>
      <c r="H8" s="703">
        <v>200</v>
      </c>
      <c r="I8" s="703">
        <v>3704</v>
      </c>
      <c r="J8" s="703">
        <v>4907</v>
      </c>
      <c r="K8" s="703">
        <v>8792</v>
      </c>
      <c r="L8" s="703">
        <v>6024</v>
      </c>
      <c r="M8" s="703">
        <v>0</v>
      </c>
      <c r="N8" s="703">
        <v>0</v>
      </c>
      <c r="O8" s="703">
        <v>473</v>
      </c>
      <c r="P8" s="15">
        <v>0</v>
      </c>
    </row>
    <row r="9" spans="2:17" x14ac:dyDescent="0.25">
      <c r="B9" s="868">
        <v>42064</v>
      </c>
      <c r="C9" s="65">
        <v>74087</v>
      </c>
      <c r="D9" s="703">
        <v>11287</v>
      </c>
      <c r="E9" s="703">
        <v>51426</v>
      </c>
      <c r="F9" s="703">
        <v>809</v>
      </c>
      <c r="G9" s="703">
        <v>252</v>
      </c>
      <c r="H9" s="703">
        <v>243</v>
      </c>
      <c r="I9" s="703">
        <v>9476</v>
      </c>
      <c r="J9" s="703">
        <v>0</v>
      </c>
      <c r="K9" s="703">
        <v>0</v>
      </c>
      <c r="L9" s="703">
        <v>0</v>
      </c>
      <c r="M9" s="703">
        <v>0</v>
      </c>
      <c r="N9" s="703">
        <v>48</v>
      </c>
      <c r="O9" s="703">
        <v>546</v>
      </c>
      <c r="P9" s="15">
        <v>0</v>
      </c>
    </row>
    <row r="10" spans="2:17" x14ac:dyDescent="0.25">
      <c r="B10" s="868">
        <v>42095</v>
      </c>
      <c r="C10" s="65">
        <v>134175</v>
      </c>
      <c r="D10" s="703">
        <v>10688</v>
      </c>
      <c r="E10" s="703">
        <v>107598</v>
      </c>
      <c r="F10" s="703">
        <v>3551</v>
      </c>
      <c r="G10" s="703">
        <v>945</v>
      </c>
      <c r="H10" s="703">
        <v>0</v>
      </c>
      <c r="I10" s="703">
        <v>5558</v>
      </c>
      <c r="J10" s="703">
        <v>490</v>
      </c>
      <c r="K10" s="703">
        <v>0</v>
      </c>
      <c r="L10" s="703">
        <v>2950</v>
      </c>
      <c r="M10" s="703">
        <v>0</v>
      </c>
      <c r="N10" s="703">
        <v>2212</v>
      </c>
      <c r="O10" s="703">
        <v>183</v>
      </c>
      <c r="P10" s="15">
        <v>0</v>
      </c>
    </row>
    <row r="11" spans="2:17" x14ac:dyDescent="0.25">
      <c r="B11" s="868">
        <v>42125</v>
      </c>
      <c r="C11" s="65">
        <v>64015</v>
      </c>
      <c r="D11" s="703">
        <v>1556</v>
      </c>
      <c r="E11" s="703">
        <v>59317</v>
      </c>
      <c r="F11" s="703">
        <v>0</v>
      </c>
      <c r="G11" s="703">
        <v>0</v>
      </c>
      <c r="H11" s="703">
        <v>64</v>
      </c>
      <c r="I11" s="703">
        <v>3011</v>
      </c>
      <c r="J11" s="703">
        <v>0</v>
      </c>
      <c r="K11" s="703">
        <v>0</v>
      </c>
      <c r="L11" s="703">
        <v>0</v>
      </c>
      <c r="M11" s="703">
        <v>0</v>
      </c>
      <c r="N11" s="703">
        <v>0</v>
      </c>
      <c r="O11" s="703">
        <v>0</v>
      </c>
      <c r="P11" s="15">
        <v>67</v>
      </c>
    </row>
    <row r="12" spans="2:17" x14ac:dyDescent="0.25">
      <c r="B12" s="868">
        <v>42156</v>
      </c>
      <c r="C12" s="65">
        <v>48546</v>
      </c>
      <c r="D12" s="703">
        <v>0</v>
      </c>
      <c r="E12" s="703">
        <v>40182</v>
      </c>
      <c r="F12" s="703">
        <v>56</v>
      </c>
      <c r="G12" s="703">
        <v>0</v>
      </c>
      <c r="H12" s="703">
        <v>464</v>
      </c>
      <c r="I12" s="703">
        <v>6678</v>
      </c>
      <c r="J12" s="703">
        <v>0</v>
      </c>
      <c r="K12" s="703">
        <v>997</v>
      </c>
      <c r="L12" s="703">
        <v>0</v>
      </c>
      <c r="M12" s="703">
        <v>0</v>
      </c>
      <c r="N12" s="703">
        <v>0</v>
      </c>
      <c r="O12" s="703">
        <v>0</v>
      </c>
      <c r="P12" s="15">
        <v>169</v>
      </c>
    </row>
    <row r="13" spans="2:17" x14ac:dyDescent="0.25">
      <c r="B13" s="868">
        <v>42186</v>
      </c>
      <c r="C13" s="65">
        <v>101569</v>
      </c>
      <c r="D13" s="703">
        <v>33271</v>
      </c>
      <c r="E13" s="703">
        <v>58382</v>
      </c>
      <c r="F13" s="703">
        <v>1041</v>
      </c>
      <c r="G13" s="703">
        <v>0</v>
      </c>
      <c r="H13" s="703">
        <v>2122</v>
      </c>
      <c r="I13" s="703">
        <v>3514</v>
      </c>
      <c r="J13" s="703">
        <v>1579</v>
      </c>
      <c r="K13" s="703">
        <v>948</v>
      </c>
      <c r="L13" s="703">
        <v>451</v>
      </c>
      <c r="M13" s="703">
        <v>0</v>
      </c>
      <c r="N13" s="703">
        <v>261</v>
      </c>
      <c r="O13" s="703">
        <v>0</v>
      </c>
      <c r="P13" s="15">
        <v>0</v>
      </c>
    </row>
    <row r="14" spans="2:17" x14ac:dyDescent="0.25">
      <c r="B14" s="868">
        <v>42217</v>
      </c>
      <c r="C14" s="65">
        <v>78246</v>
      </c>
      <c r="D14" s="703">
        <v>2232</v>
      </c>
      <c r="E14" s="703">
        <v>56037</v>
      </c>
      <c r="F14" s="703">
        <v>2092</v>
      </c>
      <c r="G14" s="703">
        <v>0</v>
      </c>
      <c r="H14" s="703">
        <v>2497</v>
      </c>
      <c r="I14" s="703">
        <v>4975</v>
      </c>
      <c r="J14" s="703">
        <v>6555</v>
      </c>
      <c r="K14" s="703">
        <v>2440</v>
      </c>
      <c r="L14" s="703">
        <v>0</v>
      </c>
      <c r="M14" s="703">
        <v>0</v>
      </c>
      <c r="N14" s="703">
        <v>0</v>
      </c>
      <c r="O14" s="703">
        <v>1418</v>
      </c>
      <c r="P14" s="15">
        <v>0</v>
      </c>
    </row>
    <row r="15" spans="2:17" x14ac:dyDescent="0.25">
      <c r="B15" s="868">
        <v>42248</v>
      </c>
      <c r="C15" s="65">
        <v>66777</v>
      </c>
      <c r="D15" s="703">
        <v>0</v>
      </c>
      <c r="E15" s="703">
        <v>54149</v>
      </c>
      <c r="F15" s="703">
        <v>2467</v>
      </c>
      <c r="G15" s="703">
        <v>333</v>
      </c>
      <c r="H15" s="703">
        <v>501</v>
      </c>
      <c r="I15" s="703">
        <v>8024</v>
      </c>
      <c r="J15" s="703">
        <v>0</v>
      </c>
      <c r="K15" s="703">
        <v>0</v>
      </c>
      <c r="L15" s="703">
        <v>1303</v>
      </c>
      <c r="M15" s="703">
        <v>0</v>
      </c>
      <c r="N15" s="703">
        <v>0</v>
      </c>
      <c r="O15" s="703">
        <v>0</v>
      </c>
      <c r="P15" s="15">
        <v>0</v>
      </c>
    </row>
    <row r="16" spans="2:17" x14ac:dyDescent="0.25">
      <c r="B16" s="868">
        <v>42278</v>
      </c>
      <c r="C16" s="65">
        <v>56889</v>
      </c>
      <c r="D16" s="703">
        <v>42</v>
      </c>
      <c r="E16" s="703">
        <v>42204</v>
      </c>
      <c r="F16" s="703">
        <v>1719</v>
      </c>
      <c r="G16" s="703">
        <v>0</v>
      </c>
      <c r="H16" s="703">
        <v>0</v>
      </c>
      <c r="I16" s="703">
        <v>4928</v>
      </c>
      <c r="J16" s="703">
        <v>261</v>
      </c>
      <c r="K16" s="703">
        <v>7735</v>
      </c>
      <c r="L16" s="703">
        <v>0</v>
      </c>
      <c r="M16" s="703">
        <v>0</v>
      </c>
      <c r="N16" s="703">
        <v>0</v>
      </c>
      <c r="O16" s="703">
        <v>0</v>
      </c>
      <c r="P16" s="15">
        <v>0</v>
      </c>
    </row>
    <row r="17" spans="2:16" x14ac:dyDescent="0.25">
      <c r="B17" s="868">
        <v>42309</v>
      </c>
      <c r="C17" s="65">
        <v>63303</v>
      </c>
      <c r="D17" s="703">
        <v>1316</v>
      </c>
      <c r="E17" s="703">
        <v>54624</v>
      </c>
      <c r="F17" s="703">
        <v>0</v>
      </c>
      <c r="G17" s="703">
        <v>77</v>
      </c>
      <c r="H17" s="703">
        <v>0</v>
      </c>
      <c r="I17" s="703">
        <v>3537</v>
      </c>
      <c r="J17" s="703">
        <v>512</v>
      </c>
      <c r="K17" s="703">
        <v>1038</v>
      </c>
      <c r="L17" s="703">
        <v>0</v>
      </c>
      <c r="M17" s="703">
        <v>2199</v>
      </c>
      <c r="N17" s="703">
        <v>0</v>
      </c>
      <c r="O17" s="703">
        <v>0</v>
      </c>
      <c r="P17" s="15">
        <v>0</v>
      </c>
    </row>
    <row r="18" spans="2:16" x14ac:dyDescent="0.25">
      <c r="B18" s="868">
        <v>42339</v>
      </c>
      <c r="C18" s="65">
        <v>119621</v>
      </c>
      <c r="D18" s="703">
        <v>14697</v>
      </c>
      <c r="E18" s="703">
        <v>68871</v>
      </c>
      <c r="F18" s="703">
        <v>1777</v>
      </c>
      <c r="G18" s="703">
        <v>270</v>
      </c>
      <c r="H18" s="703">
        <v>394</v>
      </c>
      <c r="I18" s="703">
        <v>18977</v>
      </c>
      <c r="J18" s="703">
        <v>0</v>
      </c>
      <c r="K18" s="703">
        <v>0</v>
      </c>
      <c r="L18" s="703">
        <v>10499</v>
      </c>
      <c r="M18" s="703">
        <v>0</v>
      </c>
      <c r="N18" s="703">
        <v>0</v>
      </c>
      <c r="O18" s="703">
        <v>4136</v>
      </c>
      <c r="P18" s="15">
        <v>0</v>
      </c>
    </row>
    <row r="19" spans="2:16" x14ac:dyDescent="0.25">
      <c r="B19" s="868">
        <v>42370</v>
      </c>
      <c r="C19" s="65">
        <v>48497</v>
      </c>
      <c r="D19" s="703">
        <v>2827</v>
      </c>
      <c r="E19" s="703">
        <v>24656</v>
      </c>
      <c r="F19" s="703">
        <v>145</v>
      </c>
      <c r="G19" s="703">
        <v>314</v>
      </c>
      <c r="H19" s="703">
        <v>174</v>
      </c>
      <c r="I19" s="703">
        <v>2207</v>
      </c>
      <c r="J19" s="703">
        <v>149</v>
      </c>
      <c r="K19" s="703">
        <v>551</v>
      </c>
      <c r="L19" s="703">
        <v>16563</v>
      </c>
      <c r="M19" s="703">
        <v>0</v>
      </c>
      <c r="N19" s="703">
        <v>0</v>
      </c>
      <c r="O19" s="703">
        <v>332</v>
      </c>
      <c r="P19" s="15">
        <v>579</v>
      </c>
    </row>
    <row r="20" spans="2:16" x14ac:dyDescent="0.25">
      <c r="B20" s="868">
        <v>42401</v>
      </c>
      <c r="C20" s="65">
        <v>51184</v>
      </c>
      <c r="D20" s="703">
        <v>361</v>
      </c>
      <c r="E20" s="703">
        <v>43557</v>
      </c>
      <c r="F20" s="703">
        <v>0</v>
      </c>
      <c r="G20" s="703">
        <v>1040</v>
      </c>
      <c r="H20" s="703">
        <v>200</v>
      </c>
      <c r="I20" s="703">
        <v>4701</v>
      </c>
      <c r="J20" s="703">
        <v>0</v>
      </c>
      <c r="K20" s="703">
        <v>346</v>
      </c>
      <c r="L20" s="703">
        <v>0</v>
      </c>
      <c r="M20" s="703">
        <v>0</v>
      </c>
      <c r="N20" s="703">
        <v>55</v>
      </c>
      <c r="O20" s="703">
        <v>924</v>
      </c>
      <c r="P20" s="15">
        <v>0</v>
      </c>
    </row>
    <row r="21" spans="2:16" x14ac:dyDescent="0.25">
      <c r="B21" s="868">
        <v>42430</v>
      </c>
      <c r="C21" s="65">
        <v>33543</v>
      </c>
      <c r="D21" s="703">
        <v>2659</v>
      </c>
      <c r="E21" s="703">
        <v>28306</v>
      </c>
      <c r="F21" s="703">
        <v>850</v>
      </c>
      <c r="G21" s="703">
        <v>0</v>
      </c>
      <c r="H21" s="703">
        <v>210</v>
      </c>
      <c r="I21" s="703">
        <v>1400</v>
      </c>
      <c r="J21" s="703">
        <v>0</v>
      </c>
      <c r="K21" s="703">
        <v>118</v>
      </c>
      <c r="L21" s="703">
        <v>0</v>
      </c>
      <c r="M21" s="703">
        <v>0</v>
      </c>
      <c r="N21" s="703">
        <v>0</v>
      </c>
      <c r="O21" s="703">
        <v>0</v>
      </c>
      <c r="P21" s="15">
        <v>0</v>
      </c>
    </row>
    <row r="22" spans="2:16" x14ac:dyDescent="0.25">
      <c r="B22" s="868">
        <v>42461</v>
      </c>
      <c r="C22" s="65">
        <v>95118</v>
      </c>
      <c r="D22" s="703">
        <v>17000</v>
      </c>
      <c r="E22" s="703">
        <v>42629</v>
      </c>
      <c r="F22" s="703">
        <v>430</v>
      </c>
      <c r="G22" s="703">
        <v>118</v>
      </c>
      <c r="H22" s="703">
        <v>1107</v>
      </c>
      <c r="I22" s="703">
        <v>2051</v>
      </c>
      <c r="J22" s="703">
        <v>0</v>
      </c>
      <c r="K22" s="703">
        <v>31783</v>
      </c>
      <c r="L22" s="703">
        <v>0</v>
      </c>
      <c r="M22" s="703">
        <v>0</v>
      </c>
      <c r="N22" s="703">
        <v>0</v>
      </c>
      <c r="O22" s="703">
        <v>0</v>
      </c>
      <c r="P22" s="15">
        <v>0</v>
      </c>
    </row>
    <row r="23" spans="2:16" x14ac:dyDescent="0.25">
      <c r="B23" s="868">
        <v>42491</v>
      </c>
      <c r="C23" s="65">
        <v>72928</v>
      </c>
      <c r="D23" s="703">
        <v>14816</v>
      </c>
      <c r="E23" s="703">
        <v>55148</v>
      </c>
      <c r="F23" s="703">
        <v>0</v>
      </c>
      <c r="G23" s="703">
        <v>135</v>
      </c>
      <c r="H23" s="703">
        <v>0</v>
      </c>
      <c r="I23" s="703">
        <v>2601</v>
      </c>
      <c r="J23" s="703">
        <v>228</v>
      </c>
      <c r="K23" s="703">
        <v>0</v>
      </c>
      <c r="L23" s="703">
        <v>0</v>
      </c>
      <c r="M23" s="703">
        <v>0</v>
      </c>
      <c r="N23" s="703">
        <v>0</v>
      </c>
      <c r="O23" s="703">
        <v>0</v>
      </c>
      <c r="P23" s="15">
        <v>0</v>
      </c>
    </row>
    <row r="24" spans="2:16" x14ac:dyDescent="0.25">
      <c r="B24" s="868">
        <v>42522</v>
      </c>
      <c r="C24" s="65">
        <v>51279</v>
      </c>
      <c r="D24" s="703">
        <v>10053</v>
      </c>
      <c r="E24" s="703">
        <v>33268</v>
      </c>
      <c r="F24" s="703">
        <v>0</v>
      </c>
      <c r="G24" s="703">
        <v>0</v>
      </c>
      <c r="H24" s="703">
        <v>1506</v>
      </c>
      <c r="I24" s="703">
        <v>4306</v>
      </c>
      <c r="J24" s="703">
        <v>297</v>
      </c>
      <c r="K24" s="703">
        <v>1531</v>
      </c>
      <c r="L24" s="703">
        <v>0</v>
      </c>
      <c r="M24" s="703">
        <v>0</v>
      </c>
      <c r="N24" s="703">
        <v>241</v>
      </c>
      <c r="O24" s="703">
        <v>77</v>
      </c>
      <c r="P24" s="15">
        <v>0</v>
      </c>
    </row>
    <row r="25" spans="2:16" x14ac:dyDescent="0.25">
      <c r="B25" s="868">
        <v>42552</v>
      </c>
      <c r="C25" s="65">
        <v>49403</v>
      </c>
      <c r="D25" s="703">
        <v>8965</v>
      </c>
      <c r="E25" s="703">
        <v>32401</v>
      </c>
      <c r="F25" s="703">
        <v>0</v>
      </c>
      <c r="G25" s="703">
        <v>186</v>
      </c>
      <c r="H25" s="703">
        <v>2128</v>
      </c>
      <c r="I25" s="703">
        <v>4830</v>
      </c>
      <c r="J25" s="703">
        <v>200</v>
      </c>
      <c r="K25" s="703">
        <v>693</v>
      </c>
      <c r="L25" s="703">
        <v>0</v>
      </c>
      <c r="M25" s="703">
        <v>0</v>
      </c>
      <c r="N25" s="703">
        <v>0</v>
      </c>
      <c r="O25" s="703">
        <v>0</v>
      </c>
      <c r="P25" s="15">
        <v>0</v>
      </c>
    </row>
    <row r="26" spans="2:16" x14ac:dyDescent="0.25">
      <c r="B26" s="868">
        <v>42583</v>
      </c>
      <c r="C26" s="65">
        <v>149906</v>
      </c>
      <c r="D26" s="703">
        <v>46380</v>
      </c>
      <c r="E26" s="703">
        <v>88626</v>
      </c>
      <c r="F26" s="703">
        <v>666</v>
      </c>
      <c r="G26" s="703">
        <v>160</v>
      </c>
      <c r="H26" s="703">
        <v>171</v>
      </c>
      <c r="I26" s="703">
        <v>7715</v>
      </c>
      <c r="J26" s="703">
        <v>316</v>
      </c>
      <c r="K26" s="703">
        <v>3476</v>
      </c>
      <c r="L26" s="703">
        <v>93</v>
      </c>
      <c r="M26" s="703">
        <v>2020</v>
      </c>
      <c r="N26" s="703">
        <v>258</v>
      </c>
      <c r="O26" s="703">
        <v>25</v>
      </c>
      <c r="P26" s="15">
        <v>0</v>
      </c>
    </row>
    <row r="27" spans="2:16" x14ac:dyDescent="0.25">
      <c r="B27" s="868">
        <v>42614</v>
      </c>
      <c r="C27" s="65">
        <v>72762</v>
      </c>
      <c r="D27" s="703">
        <v>0</v>
      </c>
      <c r="E27" s="703">
        <v>54206</v>
      </c>
      <c r="F27" s="703">
        <v>813</v>
      </c>
      <c r="G27" s="703">
        <v>3689</v>
      </c>
      <c r="H27" s="703">
        <v>512</v>
      </c>
      <c r="I27" s="703">
        <v>12656</v>
      </c>
      <c r="J27" s="703">
        <v>465</v>
      </c>
      <c r="K27" s="703">
        <v>421</v>
      </c>
      <c r="L27" s="703">
        <v>0</v>
      </c>
      <c r="M27" s="703">
        <v>0</v>
      </c>
      <c r="N27" s="703">
        <v>0</v>
      </c>
      <c r="O27" s="703">
        <v>0</v>
      </c>
      <c r="P27" s="15">
        <v>0</v>
      </c>
    </row>
    <row r="28" spans="2:16" x14ac:dyDescent="0.25">
      <c r="B28" s="868">
        <v>42644</v>
      </c>
      <c r="C28" s="65">
        <v>101387</v>
      </c>
      <c r="D28" s="703">
        <v>34353</v>
      </c>
      <c r="E28" s="703">
        <v>53464</v>
      </c>
      <c r="F28" s="703">
        <v>0</v>
      </c>
      <c r="G28" s="703">
        <v>481</v>
      </c>
      <c r="H28" s="703">
        <v>1841</v>
      </c>
      <c r="I28" s="703">
        <v>9322</v>
      </c>
      <c r="J28" s="703">
        <v>1926</v>
      </c>
      <c r="K28" s="703">
        <v>0</v>
      </c>
      <c r="L28" s="703">
        <v>0</v>
      </c>
      <c r="M28" s="703">
        <v>0</v>
      </c>
      <c r="N28" s="703">
        <v>0</v>
      </c>
      <c r="O28" s="703">
        <v>0</v>
      </c>
      <c r="P28" s="15">
        <v>0</v>
      </c>
    </row>
    <row r="29" spans="2:16" x14ac:dyDescent="0.25">
      <c r="B29" s="868">
        <v>42675</v>
      </c>
      <c r="C29" s="65">
        <v>139880</v>
      </c>
      <c r="D29" s="703">
        <v>4943</v>
      </c>
      <c r="E29" s="703">
        <v>46708</v>
      </c>
      <c r="F29" s="703">
        <v>1245</v>
      </c>
      <c r="G29" s="703">
        <v>85</v>
      </c>
      <c r="H29" s="703">
        <v>1002</v>
      </c>
      <c r="I29" s="703">
        <v>73923</v>
      </c>
      <c r="J29" s="703">
        <v>3772</v>
      </c>
      <c r="K29" s="703">
        <v>7291</v>
      </c>
      <c r="L29" s="703">
        <v>0</v>
      </c>
      <c r="M29" s="703">
        <v>0</v>
      </c>
      <c r="N29" s="703">
        <v>203</v>
      </c>
      <c r="O29" s="703">
        <v>608</v>
      </c>
      <c r="P29" s="15">
        <v>100</v>
      </c>
    </row>
    <row r="30" spans="2:16" x14ac:dyDescent="0.25">
      <c r="B30" s="868">
        <v>42705</v>
      </c>
      <c r="C30" s="65">
        <v>86194</v>
      </c>
      <c r="D30" s="703">
        <v>0</v>
      </c>
      <c r="E30" s="703">
        <v>62356</v>
      </c>
      <c r="F30" s="703">
        <v>288</v>
      </c>
      <c r="G30" s="703">
        <v>977</v>
      </c>
      <c r="H30" s="703">
        <v>671</v>
      </c>
      <c r="I30" s="703">
        <v>6282</v>
      </c>
      <c r="J30" s="703">
        <v>297</v>
      </c>
      <c r="K30" s="703">
        <v>2411</v>
      </c>
      <c r="L30" s="703">
        <v>352</v>
      </c>
      <c r="M30" s="703">
        <v>809</v>
      </c>
      <c r="N30" s="703">
        <v>0</v>
      </c>
      <c r="O30" s="703">
        <v>11751</v>
      </c>
      <c r="P30" s="15">
        <v>0</v>
      </c>
    </row>
    <row r="31" spans="2:16" x14ac:dyDescent="0.25">
      <c r="B31" s="868">
        <v>42736</v>
      </c>
      <c r="C31" s="65">
        <v>32333</v>
      </c>
      <c r="D31" s="703">
        <v>2974</v>
      </c>
      <c r="E31" s="703">
        <v>22920</v>
      </c>
      <c r="F31" s="703">
        <v>0</v>
      </c>
      <c r="G31" s="703">
        <v>110</v>
      </c>
      <c r="H31" s="703">
        <v>1127</v>
      </c>
      <c r="I31" s="703">
        <v>4103</v>
      </c>
      <c r="J31" s="703">
        <v>521</v>
      </c>
      <c r="K31" s="703">
        <v>0</v>
      </c>
      <c r="L31" s="703">
        <v>0</v>
      </c>
      <c r="M31" s="703">
        <v>0</v>
      </c>
      <c r="N31" s="703">
        <v>0</v>
      </c>
      <c r="O31" s="703">
        <v>578</v>
      </c>
      <c r="P31" s="15">
        <v>0</v>
      </c>
    </row>
    <row r="32" spans="2:16" x14ac:dyDescent="0.25">
      <c r="B32" s="868">
        <v>42767</v>
      </c>
      <c r="C32" s="65">
        <v>44707</v>
      </c>
      <c r="D32" s="703">
        <v>0</v>
      </c>
      <c r="E32" s="703">
        <v>31290</v>
      </c>
      <c r="F32" s="703">
        <v>0</v>
      </c>
      <c r="G32" s="703">
        <v>0</v>
      </c>
      <c r="H32" s="703">
        <v>7249</v>
      </c>
      <c r="I32" s="703">
        <v>2470</v>
      </c>
      <c r="J32" s="703">
        <v>0</v>
      </c>
      <c r="K32" s="703">
        <v>1069</v>
      </c>
      <c r="L32" s="703">
        <v>27</v>
      </c>
      <c r="M32" s="703">
        <v>1647</v>
      </c>
      <c r="N32" s="703">
        <v>0</v>
      </c>
      <c r="O32" s="703">
        <v>955</v>
      </c>
      <c r="P32" s="15">
        <v>0</v>
      </c>
    </row>
    <row r="33" spans="2:16" ht="14.25" customHeight="1" x14ac:dyDescent="0.25">
      <c r="B33" s="868">
        <v>42795</v>
      </c>
      <c r="C33" s="65">
        <v>58383</v>
      </c>
      <c r="D33" s="703">
        <v>588</v>
      </c>
      <c r="E33" s="703">
        <v>40936</v>
      </c>
      <c r="F33" s="703">
        <v>0</v>
      </c>
      <c r="G33" s="703">
        <v>1193</v>
      </c>
      <c r="H33" s="703">
        <v>1438</v>
      </c>
      <c r="I33" s="703">
        <v>3489</v>
      </c>
      <c r="J33" s="703">
        <v>1741</v>
      </c>
      <c r="K33" s="703">
        <v>3433</v>
      </c>
      <c r="L33" s="703">
        <v>0</v>
      </c>
      <c r="M33" s="703">
        <v>1824</v>
      </c>
      <c r="N33" s="703">
        <v>0</v>
      </c>
      <c r="O33" s="703">
        <v>3741</v>
      </c>
      <c r="P33" s="15">
        <v>0</v>
      </c>
    </row>
    <row r="34" spans="2:16" ht="14.25" customHeight="1" x14ac:dyDescent="0.25">
      <c r="B34" s="868">
        <v>42826</v>
      </c>
      <c r="C34" s="65">
        <v>36019</v>
      </c>
      <c r="D34" s="703">
        <v>378</v>
      </c>
      <c r="E34" s="703">
        <v>31071</v>
      </c>
      <c r="F34" s="703">
        <v>89</v>
      </c>
      <c r="G34" s="703">
        <v>315</v>
      </c>
      <c r="H34" s="703">
        <v>367</v>
      </c>
      <c r="I34" s="703">
        <v>3799</v>
      </c>
      <c r="J34" s="703">
        <v>0</v>
      </c>
      <c r="K34" s="703">
        <v>0</v>
      </c>
      <c r="L34" s="703">
        <v>0</v>
      </c>
      <c r="M34" s="703">
        <v>0</v>
      </c>
      <c r="N34" s="703">
        <v>0</v>
      </c>
      <c r="O34" s="703">
        <v>0</v>
      </c>
      <c r="P34" s="15">
        <v>0</v>
      </c>
    </row>
    <row r="35" spans="2:16" ht="14.25" customHeight="1" x14ac:dyDescent="0.25">
      <c r="B35" s="868">
        <v>42856</v>
      </c>
      <c r="C35" s="65">
        <v>96558</v>
      </c>
      <c r="D35" s="703">
        <v>14795</v>
      </c>
      <c r="E35" s="703">
        <v>52939</v>
      </c>
      <c r="F35" s="703">
        <v>0</v>
      </c>
      <c r="G35" s="703">
        <v>501</v>
      </c>
      <c r="H35" s="703">
        <v>925</v>
      </c>
      <c r="I35" s="703">
        <v>12945</v>
      </c>
      <c r="J35" s="703">
        <v>542</v>
      </c>
      <c r="K35" s="703">
        <v>12275</v>
      </c>
      <c r="L35" s="703">
        <v>1303</v>
      </c>
      <c r="M35" s="703">
        <v>0</v>
      </c>
      <c r="N35" s="703">
        <v>333</v>
      </c>
      <c r="O35" s="703">
        <v>0</v>
      </c>
      <c r="P35" s="15">
        <v>0</v>
      </c>
    </row>
    <row r="36" spans="2:16" ht="14.25" customHeight="1" x14ac:dyDescent="0.25">
      <c r="B36" s="868">
        <v>42887</v>
      </c>
      <c r="C36" s="65">
        <v>88935</v>
      </c>
      <c r="D36" s="703">
        <v>30446</v>
      </c>
      <c r="E36" s="703">
        <v>45122</v>
      </c>
      <c r="F36" s="703">
        <v>0</v>
      </c>
      <c r="G36" s="703">
        <v>356</v>
      </c>
      <c r="H36" s="703">
        <v>1521</v>
      </c>
      <c r="I36" s="703">
        <v>8471</v>
      </c>
      <c r="J36" s="703">
        <v>930</v>
      </c>
      <c r="K36" s="703">
        <v>340</v>
      </c>
      <c r="L36" s="703">
        <v>1749</v>
      </c>
      <c r="M36" s="703">
        <v>0</v>
      </c>
      <c r="N36" s="703">
        <v>0</v>
      </c>
      <c r="O36" s="703">
        <v>0</v>
      </c>
      <c r="P36" s="15">
        <v>0</v>
      </c>
    </row>
    <row r="37" spans="2:16" x14ac:dyDescent="0.25">
      <c r="B37" s="868">
        <v>42917</v>
      </c>
      <c r="C37" s="65">
        <v>64130</v>
      </c>
      <c r="D37" s="703">
        <v>9526</v>
      </c>
      <c r="E37" s="703">
        <v>38516</v>
      </c>
      <c r="F37" s="703">
        <v>0</v>
      </c>
      <c r="G37" s="703">
        <v>43</v>
      </c>
      <c r="H37" s="703">
        <v>539</v>
      </c>
      <c r="I37" s="703">
        <v>6588</v>
      </c>
      <c r="J37" s="703">
        <v>0</v>
      </c>
      <c r="K37" s="703">
        <v>214</v>
      </c>
      <c r="L37" s="703">
        <v>0</v>
      </c>
      <c r="M37" s="703">
        <v>3311</v>
      </c>
      <c r="N37" s="703">
        <v>0</v>
      </c>
      <c r="O37" s="703">
        <v>0</v>
      </c>
      <c r="P37" s="15">
        <v>5393</v>
      </c>
    </row>
    <row r="38" spans="2:16" x14ac:dyDescent="0.25">
      <c r="B38" s="868">
        <v>42948</v>
      </c>
      <c r="C38" s="65">
        <v>139600</v>
      </c>
      <c r="D38" s="703">
        <v>1554</v>
      </c>
      <c r="E38" s="703">
        <v>80885</v>
      </c>
      <c r="F38" s="703">
        <v>2134</v>
      </c>
      <c r="G38" s="703">
        <v>4391</v>
      </c>
      <c r="H38" s="703">
        <v>1231</v>
      </c>
      <c r="I38" s="703">
        <v>10136</v>
      </c>
      <c r="J38" s="703">
        <v>2093</v>
      </c>
      <c r="K38" s="703">
        <v>3516</v>
      </c>
      <c r="L38" s="703">
        <v>33610</v>
      </c>
      <c r="M38" s="703">
        <v>0</v>
      </c>
      <c r="N38" s="703">
        <v>12</v>
      </c>
      <c r="O38" s="703">
        <v>0</v>
      </c>
      <c r="P38" s="15">
        <v>38</v>
      </c>
    </row>
    <row r="39" spans="2:16" x14ac:dyDescent="0.25">
      <c r="B39" s="868">
        <v>42979</v>
      </c>
      <c r="C39" s="65">
        <v>124892</v>
      </c>
      <c r="D39" s="703">
        <v>14440</v>
      </c>
      <c r="E39" s="703">
        <v>86664</v>
      </c>
      <c r="F39" s="703">
        <v>0</v>
      </c>
      <c r="G39" s="703">
        <v>0</v>
      </c>
      <c r="H39" s="703">
        <v>490</v>
      </c>
      <c r="I39" s="703">
        <v>9825</v>
      </c>
      <c r="J39" s="703">
        <v>0</v>
      </c>
      <c r="K39" s="703">
        <v>9104</v>
      </c>
      <c r="L39" s="703">
        <v>899</v>
      </c>
      <c r="M39" s="703">
        <v>472</v>
      </c>
      <c r="N39" s="703">
        <v>0</v>
      </c>
      <c r="O39" s="703">
        <v>2998</v>
      </c>
      <c r="P39" s="15">
        <v>0</v>
      </c>
    </row>
    <row r="40" spans="2:16" x14ac:dyDescent="0.25">
      <c r="B40" s="868">
        <v>43009</v>
      </c>
      <c r="C40" s="65">
        <v>69378</v>
      </c>
      <c r="D40" s="703">
        <v>14661</v>
      </c>
      <c r="E40" s="703">
        <v>40349</v>
      </c>
      <c r="F40" s="703">
        <v>0</v>
      </c>
      <c r="G40" s="703">
        <v>0</v>
      </c>
      <c r="H40" s="703">
        <v>992</v>
      </c>
      <c r="I40" s="703">
        <v>13101</v>
      </c>
      <c r="J40" s="703">
        <v>0</v>
      </c>
      <c r="K40" s="703">
        <v>0</v>
      </c>
      <c r="L40" s="703">
        <v>275</v>
      </c>
      <c r="M40" s="703">
        <v>0</v>
      </c>
      <c r="N40" s="703">
        <v>0</v>
      </c>
      <c r="O40" s="703">
        <v>0</v>
      </c>
      <c r="P40" s="15">
        <v>0</v>
      </c>
    </row>
    <row r="41" spans="2:16" x14ac:dyDescent="0.25">
      <c r="B41" s="868">
        <v>43040</v>
      </c>
      <c r="C41" s="65">
        <v>97315</v>
      </c>
      <c r="D41" s="703">
        <v>22529</v>
      </c>
      <c r="E41" s="703">
        <v>65410</v>
      </c>
      <c r="F41" s="703">
        <v>0</v>
      </c>
      <c r="G41" s="703">
        <v>219</v>
      </c>
      <c r="H41" s="703">
        <v>753</v>
      </c>
      <c r="I41" s="703">
        <v>7180</v>
      </c>
      <c r="J41" s="703">
        <v>786</v>
      </c>
      <c r="K41" s="703">
        <v>232</v>
      </c>
      <c r="L41" s="703">
        <v>0</v>
      </c>
      <c r="M41" s="703">
        <v>0</v>
      </c>
      <c r="N41" s="703">
        <v>0</v>
      </c>
      <c r="O41" s="703">
        <v>206</v>
      </c>
      <c r="P41" s="15">
        <v>0</v>
      </c>
    </row>
    <row r="42" spans="2:16" x14ac:dyDescent="0.25">
      <c r="B42" s="868">
        <v>43070</v>
      </c>
      <c r="C42" s="65">
        <v>126598</v>
      </c>
      <c r="D42" s="703">
        <v>8736</v>
      </c>
      <c r="E42" s="703">
        <v>79337</v>
      </c>
      <c r="F42" s="703">
        <v>15053</v>
      </c>
      <c r="G42" s="703">
        <v>26</v>
      </c>
      <c r="H42" s="703">
        <v>0</v>
      </c>
      <c r="I42" s="703">
        <v>6549</v>
      </c>
      <c r="J42" s="703">
        <v>2413</v>
      </c>
      <c r="K42" s="703">
        <v>1823</v>
      </c>
      <c r="L42" s="703">
        <v>1130</v>
      </c>
      <c r="M42" s="703">
        <v>0</v>
      </c>
      <c r="N42" s="703">
        <v>0</v>
      </c>
      <c r="O42" s="703">
        <v>11531</v>
      </c>
      <c r="P42" s="15">
        <v>0</v>
      </c>
    </row>
    <row r="43" spans="2:16" x14ac:dyDescent="0.25">
      <c r="B43" s="868">
        <v>43101</v>
      </c>
      <c r="C43" s="65">
        <v>60805</v>
      </c>
      <c r="D43" s="703">
        <v>26478</v>
      </c>
      <c r="E43" s="703">
        <v>27831</v>
      </c>
      <c r="F43" s="703">
        <v>2412</v>
      </c>
      <c r="G43" s="703">
        <v>0</v>
      </c>
      <c r="H43" s="703">
        <v>545</v>
      </c>
      <c r="I43" s="703">
        <v>3185</v>
      </c>
      <c r="J43" s="703">
        <v>354</v>
      </c>
      <c r="K43" s="703">
        <v>0</v>
      </c>
      <c r="L43" s="703">
        <v>0</v>
      </c>
      <c r="M43" s="703">
        <v>0</v>
      </c>
      <c r="N43" s="703">
        <v>0</v>
      </c>
      <c r="O43" s="703">
        <v>0</v>
      </c>
      <c r="P43" s="15">
        <v>0</v>
      </c>
    </row>
    <row r="44" spans="2:16" x14ac:dyDescent="0.25">
      <c r="B44" s="868">
        <v>43132</v>
      </c>
      <c r="C44" s="65">
        <v>76178</v>
      </c>
      <c r="D44" s="703">
        <v>18877</v>
      </c>
      <c r="E44" s="703">
        <v>49425</v>
      </c>
      <c r="F44" s="703">
        <v>700</v>
      </c>
      <c r="G44" s="703">
        <v>42</v>
      </c>
      <c r="H44" s="703">
        <v>321</v>
      </c>
      <c r="I44" s="703">
        <v>4872</v>
      </c>
      <c r="J44" s="703">
        <v>1065</v>
      </c>
      <c r="K44" s="703">
        <v>276</v>
      </c>
      <c r="L44" s="703">
        <v>0</v>
      </c>
      <c r="M44" s="703">
        <v>0</v>
      </c>
      <c r="N44" s="703">
        <v>0</v>
      </c>
      <c r="O44" s="703">
        <v>0</v>
      </c>
      <c r="P44" s="15">
        <v>600</v>
      </c>
    </row>
    <row r="45" spans="2:16" x14ac:dyDescent="0.25">
      <c r="B45" s="868">
        <v>43160</v>
      </c>
      <c r="C45" s="65">
        <v>44796</v>
      </c>
      <c r="D45" s="703">
        <v>4566</v>
      </c>
      <c r="E45" s="703">
        <v>28861</v>
      </c>
      <c r="F45" s="703">
        <v>1598</v>
      </c>
      <c r="G45" s="703">
        <v>148</v>
      </c>
      <c r="H45" s="703">
        <v>1227</v>
      </c>
      <c r="I45" s="703">
        <v>4028</v>
      </c>
      <c r="J45" s="703">
        <v>267</v>
      </c>
      <c r="K45" s="703">
        <v>4101</v>
      </c>
      <c r="L45" s="703">
        <v>0</v>
      </c>
      <c r="M45" s="703">
        <v>0</v>
      </c>
      <c r="N45" s="703">
        <v>0</v>
      </c>
      <c r="O45" s="703">
        <v>0</v>
      </c>
      <c r="P45" s="15">
        <v>0</v>
      </c>
    </row>
    <row r="46" spans="2:16" x14ac:dyDescent="0.25">
      <c r="B46" s="868">
        <v>43191</v>
      </c>
      <c r="C46" s="65">
        <v>55198</v>
      </c>
      <c r="D46" s="703">
        <v>8573</v>
      </c>
      <c r="E46" s="703">
        <v>30729</v>
      </c>
      <c r="F46" s="703">
        <v>0</v>
      </c>
      <c r="G46" s="703">
        <v>51</v>
      </c>
      <c r="H46" s="703">
        <v>3488</v>
      </c>
      <c r="I46" s="703">
        <v>6551</v>
      </c>
      <c r="J46" s="703">
        <v>0</v>
      </c>
      <c r="K46" s="703">
        <v>5550</v>
      </c>
      <c r="L46" s="703">
        <v>0</v>
      </c>
      <c r="M46" s="703">
        <v>0</v>
      </c>
      <c r="N46" s="703">
        <v>0</v>
      </c>
      <c r="O46" s="703">
        <v>0</v>
      </c>
      <c r="P46" s="15">
        <v>256</v>
      </c>
    </row>
    <row r="47" spans="2:16" x14ac:dyDescent="0.25">
      <c r="B47" s="868">
        <v>43221</v>
      </c>
      <c r="C47" s="65">
        <v>58097</v>
      </c>
      <c r="D47" s="703">
        <v>12687</v>
      </c>
      <c r="E47" s="703">
        <v>38194</v>
      </c>
      <c r="F47" s="703">
        <v>0</v>
      </c>
      <c r="G47" s="703">
        <v>0</v>
      </c>
      <c r="H47" s="703">
        <v>791</v>
      </c>
      <c r="I47" s="703">
        <v>4259</v>
      </c>
      <c r="J47" s="703">
        <v>1521</v>
      </c>
      <c r="K47" s="703">
        <v>0</v>
      </c>
      <c r="L47" s="703">
        <v>18</v>
      </c>
      <c r="M47" s="703">
        <v>0</v>
      </c>
      <c r="N47" s="703">
        <v>139</v>
      </c>
      <c r="O47" s="703">
        <v>488</v>
      </c>
      <c r="P47" s="15">
        <v>0</v>
      </c>
    </row>
    <row r="48" spans="2:16" x14ac:dyDescent="0.25">
      <c r="B48" s="868">
        <v>43252</v>
      </c>
      <c r="C48" s="65">
        <v>46948</v>
      </c>
      <c r="D48" s="703">
        <v>638</v>
      </c>
      <c r="E48" s="703">
        <v>41554</v>
      </c>
      <c r="F48" s="703">
        <v>0</v>
      </c>
      <c r="G48" s="703">
        <v>0</v>
      </c>
      <c r="H48" s="703">
        <v>440</v>
      </c>
      <c r="I48" s="703">
        <v>3867</v>
      </c>
      <c r="J48" s="703">
        <v>94</v>
      </c>
      <c r="K48" s="703">
        <v>0</v>
      </c>
      <c r="L48" s="703">
        <v>0</v>
      </c>
      <c r="M48" s="703">
        <v>0</v>
      </c>
      <c r="N48" s="703">
        <v>355</v>
      </c>
      <c r="O48" s="703">
        <v>0</v>
      </c>
      <c r="P48" s="15">
        <v>0</v>
      </c>
    </row>
    <row r="49" spans="2:16" x14ac:dyDescent="0.25">
      <c r="B49" s="868">
        <v>43282</v>
      </c>
      <c r="C49" s="65">
        <v>87180</v>
      </c>
      <c r="D49" s="703">
        <v>27475</v>
      </c>
      <c r="E49" s="703">
        <v>47323</v>
      </c>
      <c r="F49" s="703">
        <v>0</v>
      </c>
      <c r="G49" s="703">
        <v>0</v>
      </c>
      <c r="H49" s="703">
        <v>2832</v>
      </c>
      <c r="I49" s="703">
        <v>8235</v>
      </c>
      <c r="J49" s="703">
        <v>424</v>
      </c>
      <c r="K49" s="703">
        <v>882</v>
      </c>
      <c r="L49" s="703">
        <v>0</v>
      </c>
      <c r="M49" s="703">
        <v>0</v>
      </c>
      <c r="N49" s="703">
        <v>9</v>
      </c>
      <c r="O49" s="703">
        <v>0</v>
      </c>
      <c r="P49" s="15">
        <v>0</v>
      </c>
    </row>
    <row r="50" spans="2:16" x14ac:dyDescent="0.25">
      <c r="B50" s="868">
        <v>43313</v>
      </c>
      <c r="C50" s="65">
        <v>53290</v>
      </c>
      <c r="D50" s="703">
        <v>2947</v>
      </c>
      <c r="E50" s="703">
        <v>45198</v>
      </c>
      <c r="F50" s="703">
        <v>0</v>
      </c>
      <c r="G50" s="703">
        <v>0</v>
      </c>
      <c r="H50" s="703">
        <v>1072</v>
      </c>
      <c r="I50" s="703">
        <v>3675</v>
      </c>
      <c r="J50" s="703">
        <v>280</v>
      </c>
      <c r="K50" s="703">
        <v>0</v>
      </c>
      <c r="L50" s="703">
        <v>0</v>
      </c>
      <c r="M50" s="703">
        <v>0</v>
      </c>
      <c r="N50" s="703">
        <v>118</v>
      </c>
      <c r="O50" s="703">
        <v>0</v>
      </c>
      <c r="P50" s="15">
        <v>0</v>
      </c>
    </row>
    <row r="51" spans="2:16" x14ac:dyDescent="0.25">
      <c r="B51" s="868">
        <v>43344</v>
      </c>
      <c r="C51" s="65">
        <v>94060</v>
      </c>
      <c r="D51" s="703">
        <v>21600</v>
      </c>
      <c r="E51" s="703">
        <v>48343</v>
      </c>
      <c r="F51" s="703">
        <v>0</v>
      </c>
      <c r="G51" s="703">
        <v>0</v>
      </c>
      <c r="H51" s="703">
        <v>0</v>
      </c>
      <c r="I51" s="703">
        <v>5469</v>
      </c>
      <c r="J51" s="703">
        <v>9549</v>
      </c>
      <c r="K51" s="703">
        <v>9099</v>
      </c>
      <c r="L51" s="703">
        <v>0</v>
      </c>
      <c r="M51" s="703">
        <v>0</v>
      </c>
      <c r="N51" s="703">
        <v>0</v>
      </c>
      <c r="O51" s="703">
        <v>0</v>
      </c>
      <c r="P51" s="15">
        <v>0</v>
      </c>
    </row>
    <row r="52" spans="2:16" x14ac:dyDescent="0.25">
      <c r="B52" s="868">
        <v>43374</v>
      </c>
      <c r="C52" s="65">
        <v>82342</v>
      </c>
      <c r="D52" s="703">
        <v>57</v>
      </c>
      <c r="E52" s="703">
        <v>55868</v>
      </c>
      <c r="F52" s="703">
        <v>2245</v>
      </c>
      <c r="G52" s="703">
        <v>605</v>
      </c>
      <c r="H52" s="703">
        <v>432</v>
      </c>
      <c r="I52" s="703">
        <v>18483</v>
      </c>
      <c r="J52" s="703">
        <v>334</v>
      </c>
      <c r="K52" s="703">
        <v>1411</v>
      </c>
      <c r="L52" s="703">
        <v>2257</v>
      </c>
      <c r="M52" s="703">
        <v>0</v>
      </c>
      <c r="N52" s="703">
        <v>0</v>
      </c>
      <c r="O52" s="703">
        <v>650</v>
      </c>
      <c r="P52" s="15">
        <v>0</v>
      </c>
    </row>
    <row r="53" spans="2:16" x14ac:dyDescent="0.25">
      <c r="B53" s="868">
        <v>43405</v>
      </c>
      <c r="C53" s="65">
        <v>65473</v>
      </c>
      <c r="D53" s="703">
        <v>2258</v>
      </c>
      <c r="E53" s="703">
        <v>41104</v>
      </c>
      <c r="F53" s="703">
        <v>14000</v>
      </c>
      <c r="G53" s="703">
        <v>0</v>
      </c>
      <c r="H53" s="703">
        <v>0</v>
      </c>
      <c r="I53" s="703">
        <v>4625</v>
      </c>
      <c r="J53" s="703">
        <v>530</v>
      </c>
      <c r="K53" s="703">
        <v>1438</v>
      </c>
      <c r="L53" s="703">
        <v>0</v>
      </c>
      <c r="M53" s="703">
        <v>0</v>
      </c>
      <c r="N53" s="703">
        <v>466</v>
      </c>
      <c r="O53" s="703">
        <v>1052</v>
      </c>
      <c r="P53" s="15">
        <v>0</v>
      </c>
    </row>
    <row r="54" spans="2:16" x14ac:dyDescent="0.25">
      <c r="B54" s="868">
        <v>43435</v>
      </c>
      <c r="C54" s="65">
        <v>60428</v>
      </c>
      <c r="D54" s="703">
        <v>7975</v>
      </c>
      <c r="E54" s="703">
        <v>45309</v>
      </c>
      <c r="F54" s="703">
        <v>0</v>
      </c>
      <c r="G54" s="703">
        <v>1072</v>
      </c>
      <c r="H54" s="703">
        <v>1591</v>
      </c>
      <c r="I54" s="703">
        <v>2093</v>
      </c>
      <c r="J54" s="703">
        <v>340</v>
      </c>
      <c r="K54" s="703">
        <v>500</v>
      </c>
      <c r="L54" s="703">
        <v>0</v>
      </c>
      <c r="M54" s="703">
        <v>1369</v>
      </c>
      <c r="N54" s="703">
        <v>0</v>
      </c>
      <c r="O54" s="703">
        <v>13</v>
      </c>
      <c r="P54" s="15">
        <v>166</v>
      </c>
    </row>
    <row r="55" spans="2:16" x14ac:dyDescent="0.25">
      <c r="B55" s="868">
        <v>43466</v>
      </c>
      <c r="C55" s="65">
        <v>35262</v>
      </c>
      <c r="D55" s="703">
        <v>651</v>
      </c>
      <c r="E55" s="703">
        <v>28187</v>
      </c>
      <c r="F55" s="703">
        <v>0</v>
      </c>
      <c r="G55" s="703">
        <v>252</v>
      </c>
      <c r="H55" s="703">
        <v>0</v>
      </c>
      <c r="I55" s="703">
        <v>4262</v>
      </c>
      <c r="J55" s="703">
        <v>450</v>
      </c>
      <c r="K55" s="703">
        <v>212</v>
      </c>
      <c r="L55" s="703">
        <v>0</v>
      </c>
      <c r="M55" s="703">
        <v>0</v>
      </c>
      <c r="N55" s="703">
        <v>1131</v>
      </c>
      <c r="O55" s="703">
        <v>117</v>
      </c>
      <c r="P55" s="15">
        <v>0</v>
      </c>
    </row>
    <row r="56" spans="2:16" x14ac:dyDescent="0.25">
      <c r="B56" s="868">
        <v>43497</v>
      </c>
      <c r="C56" s="65">
        <v>43351</v>
      </c>
      <c r="D56" s="703">
        <v>6903</v>
      </c>
      <c r="E56" s="703">
        <v>29425</v>
      </c>
      <c r="F56" s="703">
        <v>75</v>
      </c>
      <c r="G56" s="703">
        <v>83</v>
      </c>
      <c r="H56" s="703">
        <v>1868</v>
      </c>
      <c r="I56" s="703">
        <v>1431</v>
      </c>
      <c r="J56" s="703">
        <v>0</v>
      </c>
      <c r="K56" s="703">
        <v>0</v>
      </c>
      <c r="L56" s="703">
        <v>0</v>
      </c>
      <c r="M56" s="703">
        <v>2541</v>
      </c>
      <c r="N56" s="703">
        <v>0</v>
      </c>
      <c r="O56" s="703">
        <v>1025</v>
      </c>
      <c r="P56" s="15">
        <v>0</v>
      </c>
    </row>
    <row r="57" spans="2:16" x14ac:dyDescent="0.25">
      <c r="B57" s="868">
        <v>43525</v>
      </c>
      <c r="C57" s="65">
        <v>89902</v>
      </c>
      <c r="D57" s="703">
        <v>1332</v>
      </c>
      <c r="E57" s="703">
        <v>67154</v>
      </c>
      <c r="F57" s="703">
        <v>570</v>
      </c>
      <c r="G57" s="703">
        <v>6126</v>
      </c>
      <c r="H57" s="703">
        <v>0</v>
      </c>
      <c r="I57" s="703">
        <v>3539</v>
      </c>
      <c r="J57" s="703">
        <v>1336</v>
      </c>
      <c r="K57" s="703">
        <v>0</v>
      </c>
      <c r="L57" s="703">
        <v>8033</v>
      </c>
      <c r="M57" s="703">
        <v>0</v>
      </c>
      <c r="N57" s="703">
        <v>159</v>
      </c>
      <c r="O57" s="703">
        <v>1428</v>
      </c>
      <c r="P57" s="15">
        <v>225</v>
      </c>
    </row>
    <row r="58" spans="2:16" x14ac:dyDescent="0.25">
      <c r="B58" s="868">
        <v>43556</v>
      </c>
      <c r="C58" s="65">
        <v>43858</v>
      </c>
      <c r="D58" s="703">
        <v>3280</v>
      </c>
      <c r="E58" s="703">
        <v>33174</v>
      </c>
      <c r="F58" s="703">
        <v>0</v>
      </c>
      <c r="G58" s="703">
        <v>935</v>
      </c>
      <c r="H58" s="703">
        <v>174</v>
      </c>
      <c r="I58" s="703">
        <v>6256</v>
      </c>
      <c r="J58" s="703">
        <v>0</v>
      </c>
      <c r="K58" s="703">
        <v>39</v>
      </c>
      <c r="L58" s="703">
        <v>0</v>
      </c>
      <c r="M58" s="703">
        <v>0</v>
      </c>
      <c r="N58" s="703">
        <v>0</v>
      </c>
      <c r="O58" s="703">
        <v>0</v>
      </c>
      <c r="P58" s="15">
        <v>0</v>
      </c>
    </row>
    <row r="59" spans="2:16" x14ac:dyDescent="0.25">
      <c r="B59" s="868">
        <v>43586</v>
      </c>
      <c r="C59" s="65">
        <v>175200</v>
      </c>
      <c r="D59" s="703">
        <v>3750</v>
      </c>
      <c r="E59" s="703">
        <v>124642</v>
      </c>
      <c r="F59" s="703">
        <v>1256</v>
      </c>
      <c r="G59" s="703">
        <v>5650</v>
      </c>
      <c r="H59" s="703">
        <v>2861</v>
      </c>
      <c r="I59" s="703">
        <v>29643</v>
      </c>
      <c r="J59" s="703">
        <v>1153</v>
      </c>
      <c r="K59" s="703">
        <v>6207</v>
      </c>
      <c r="L59" s="703">
        <v>0</v>
      </c>
      <c r="M59" s="703">
        <v>38</v>
      </c>
      <c r="N59" s="703">
        <v>0</v>
      </c>
      <c r="O59" s="703">
        <v>0</v>
      </c>
      <c r="P59" s="15">
        <v>0</v>
      </c>
    </row>
    <row r="60" spans="2:16" x14ac:dyDescent="0.25">
      <c r="B60" s="868">
        <v>43617</v>
      </c>
      <c r="C60" s="65">
        <v>53756</v>
      </c>
      <c r="D60" s="703">
        <v>3806</v>
      </c>
      <c r="E60" s="703">
        <v>43833</v>
      </c>
      <c r="F60" s="703">
        <v>675</v>
      </c>
      <c r="G60" s="703">
        <v>139</v>
      </c>
      <c r="H60" s="703">
        <v>0</v>
      </c>
      <c r="I60" s="703">
        <v>2409</v>
      </c>
      <c r="J60" s="703">
        <v>195</v>
      </c>
      <c r="K60" s="703">
        <v>0</v>
      </c>
      <c r="L60" s="703">
        <v>0</v>
      </c>
      <c r="M60" s="703">
        <v>0</v>
      </c>
      <c r="N60" s="703">
        <v>2409</v>
      </c>
      <c r="O60" s="703">
        <v>290</v>
      </c>
      <c r="P60" s="15">
        <v>0</v>
      </c>
    </row>
    <row r="61" spans="2:16" x14ac:dyDescent="0.25">
      <c r="B61" s="868">
        <v>43647</v>
      </c>
      <c r="C61" s="65">
        <v>97255</v>
      </c>
      <c r="D61" s="703">
        <v>62099</v>
      </c>
      <c r="E61" s="703">
        <v>25891</v>
      </c>
      <c r="F61" s="703">
        <v>105</v>
      </c>
      <c r="G61" s="703">
        <v>0</v>
      </c>
      <c r="H61" s="703">
        <v>542</v>
      </c>
      <c r="I61" s="703">
        <v>4845</v>
      </c>
      <c r="J61" s="703">
        <v>219</v>
      </c>
      <c r="K61" s="703">
        <v>2782</v>
      </c>
      <c r="L61" s="703">
        <v>772</v>
      </c>
      <c r="M61" s="703">
        <v>0</v>
      </c>
      <c r="N61" s="703">
        <v>0</v>
      </c>
      <c r="O61" s="703">
        <v>0</v>
      </c>
      <c r="P61" s="15">
        <v>0</v>
      </c>
    </row>
    <row r="62" spans="2:16" x14ac:dyDescent="0.25">
      <c r="B62" s="868">
        <v>43678</v>
      </c>
      <c r="C62" s="65">
        <v>64022</v>
      </c>
      <c r="D62" s="703">
        <v>8545</v>
      </c>
      <c r="E62" s="703">
        <v>43726</v>
      </c>
      <c r="F62" s="703">
        <v>0</v>
      </c>
      <c r="G62" s="703">
        <v>0</v>
      </c>
      <c r="H62" s="703">
        <v>206</v>
      </c>
      <c r="I62" s="703">
        <v>8806</v>
      </c>
      <c r="J62" s="703">
        <v>0</v>
      </c>
      <c r="K62" s="703">
        <v>2655</v>
      </c>
      <c r="L62" s="703">
        <v>84</v>
      </c>
      <c r="M62" s="703">
        <v>0</v>
      </c>
      <c r="N62" s="703">
        <v>0</v>
      </c>
      <c r="O62" s="703">
        <v>0</v>
      </c>
      <c r="P62" s="15">
        <v>0</v>
      </c>
    </row>
    <row r="63" spans="2:16" x14ac:dyDescent="0.25">
      <c r="B63" s="868">
        <v>43709</v>
      </c>
      <c r="C63" s="65">
        <v>58412</v>
      </c>
      <c r="D63" s="703">
        <v>375</v>
      </c>
      <c r="E63" s="703">
        <v>47189</v>
      </c>
      <c r="F63" s="703">
        <v>1949</v>
      </c>
      <c r="G63" s="703">
        <v>97</v>
      </c>
      <c r="H63" s="703">
        <v>1642</v>
      </c>
      <c r="I63" s="703">
        <v>3785</v>
      </c>
      <c r="J63" s="703">
        <v>1767</v>
      </c>
      <c r="K63" s="703">
        <v>623</v>
      </c>
      <c r="L63" s="703">
        <v>0</v>
      </c>
      <c r="M63" s="703">
        <v>0</v>
      </c>
      <c r="N63" s="703">
        <v>985</v>
      </c>
      <c r="O63" s="703">
        <v>0</v>
      </c>
      <c r="P63" s="15">
        <v>0</v>
      </c>
    </row>
    <row r="64" spans="2:16" x14ac:dyDescent="0.25">
      <c r="B64" s="868">
        <v>43739</v>
      </c>
      <c r="C64" s="65">
        <v>50279</v>
      </c>
      <c r="D64" s="703">
        <v>164</v>
      </c>
      <c r="E64" s="703">
        <v>37788</v>
      </c>
      <c r="F64" s="703">
        <v>124</v>
      </c>
      <c r="G64" s="703">
        <v>27</v>
      </c>
      <c r="H64" s="703">
        <v>0</v>
      </c>
      <c r="I64" s="703">
        <v>3939</v>
      </c>
      <c r="J64" s="703">
        <v>877</v>
      </c>
      <c r="K64" s="703">
        <v>2247</v>
      </c>
      <c r="L64" s="703">
        <v>0</v>
      </c>
      <c r="M64" s="703">
        <v>5113</v>
      </c>
      <c r="N64" s="703">
        <v>0</v>
      </c>
      <c r="O64" s="703">
        <v>0</v>
      </c>
      <c r="P64" s="15">
        <v>0</v>
      </c>
    </row>
    <row r="65" spans="2:16" x14ac:dyDescent="0.25">
      <c r="B65" s="868">
        <v>43770</v>
      </c>
      <c r="C65" s="65">
        <v>118594</v>
      </c>
      <c r="D65" s="703">
        <v>61457</v>
      </c>
      <c r="E65" s="703">
        <v>44058</v>
      </c>
      <c r="F65" s="703">
        <v>0</v>
      </c>
      <c r="G65" s="703">
        <v>297</v>
      </c>
      <c r="H65" s="703">
        <v>1044</v>
      </c>
      <c r="I65" s="703">
        <v>4767</v>
      </c>
      <c r="J65" s="703">
        <v>2070</v>
      </c>
      <c r="K65" s="703">
        <v>4630</v>
      </c>
      <c r="L65" s="703">
        <v>0</v>
      </c>
      <c r="M65" s="703">
        <v>0</v>
      </c>
      <c r="N65" s="703">
        <v>0</v>
      </c>
      <c r="O65" s="703">
        <v>271</v>
      </c>
      <c r="P65" s="15">
        <v>0</v>
      </c>
    </row>
    <row r="66" spans="2:16" x14ac:dyDescent="0.25">
      <c r="B66" s="868">
        <v>43800</v>
      </c>
      <c r="C66" s="65">
        <v>109848</v>
      </c>
      <c r="D66" s="703">
        <v>17808</v>
      </c>
      <c r="E66" s="703">
        <v>61253</v>
      </c>
      <c r="F66" s="703">
        <v>3274</v>
      </c>
      <c r="G66" s="703">
        <v>363</v>
      </c>
      <c r="H66" s="703">
        <v>116</v>
      </c>
      <c r="I66" s="703">
        <v>13290</v>
      </c>
      <c r="J66" s="703">
        <v>2852</v>
      </c>
      <c r="K66" s="703">
        <v>2991</v>
      </c>
      <c r="L66" s="703">
        <v>0</v>
      </c>
      <c r="M66" s="703">
        <v>0</v>
      </c>
      <c r="N66" s="703">
        <v>0</v>
      </c>
      <c r="O66" s="703">
        <v>7251</v>
      </c>
      <c r="P66" s="15">
        <v>650</v>
      </c>
    </row>
    <row r="67" spans="2:16" x14ac:dyDescent="0.25">
      <c r="B67" s="868">
        <v>43831</v>
      </c>
      <c r="C67" s="65">
        <v>21509</v>
      </c>
      <c r="D67" s="703">
        <v>0</v>
      </c>
      <c r="E67" s="703">
        <v>18952</v>
      </c>
      <c r="F67" s="703">
        <v>0</v>
      </c>
      <c r="G67" s="703">
        <v>0</v>
      </c>
      <c r="H67" s="703">
        <v>20</v>
      </c>
      <c r="I67" s="703">
        <v>2537</v>
      </c>
      <c r="J67" s="703">
        <v>0</v>
      </c>
      <c r="K67" s="703">
        <v>0</v>
      </c>
      <c r="L67" s="703">
        <v>0</v>
      </c>
      <c r="M67" s="703">
        <v>0</v>
      </c>
      <c r="N67" s="703">
        <v>0</v>
      </c>
      <c r="O67" s="703">
        <v>0</v>
      </c>
      <c r="P67" s="15">
        <v>0</v>
      </c>
    </row>
    <row r="68" spans="2:16" x14ac:dyDescent="0.25">
      <c r="B68" s="868">
        <v>43862</v>
      </c>
      <c r="C68" s="65">
        <v>45918</v>
      </c>
      <c r="D68" s="703">
        <v>14294</v>
      </c>
      <c r="E68" s="703">
        <v>22538</v>
      </c>
      <c r="F68" s="703">
        <v>0</v>
      </c>
      <c r="G68" s="703">
        <v>0</v>
      </c>
      <c r="H68" s="703">
        <v>0</v>
      </c>
      <c r="I68" s="703">
        <v>1449</v>
      </c>
      <c r="J68" s="703">
        <v>0</v>
      </c>
      <c r="K68" s="703">
        <v>6018</v>
      </c>
      <c r="L68" s="703">
        <v>1390</v>
      </c>
      <c r="M68" s="703">
        <v>0</v>
      </c>
      <c r="N68" s="703">
        <v>0</v>
      </c>
      <c r="O68" s="703">
        <v>229</v>
      </c>
      <c r="P68" s="15">
        <v>0</v>
      </c>
    </row>
    <row r="69" spans="2:16" x14ac:dyDescent="0.25">
      <c r="B69" s="868">
        <v>43891</v>
      </c>
      <c r="C69" s="65">
        <v>40332</v>
      </c>
      <c r="D69" s="703">
        <v>9035</v>
      </c>
      <c r="E69" s="703">
        <v>23869</v>
      </c>
      <c r="F69" s="703">
        <v>0</v>
      </c>
      <c r="G69" s="703">
        <v>0</v>
      </c>
      <c r="H69" s="703">
        <v>1375</v>
      </c>
      <c r="I69" s="703">
        <v>5105</v>
      </c>
      <c r="J69" s="703">
        <v>0</v>
      </c>
      <c r="K69" s="703">
        <v>0</v>
      </c>
      <c r="L69" s="703">
        <v>0</v>
      </c>
      <c r="M69" s="703">
        <v>0</v>
      </c>
      <c r="N69" s="703">
        <v>0</v>
      </c>
      <c r="O69" s="703">
        <v>0</v>
      </c>
      <c r="P69" s="15">
        <v>948</v>
      </c>
    </row>
    <row r="70" spans="2:16" x14ac:dyDescent="0.25">
      <c r="B70" s="868">
        <v>43922</v>
      </c>
      <c r="C70" s="65">
        <v>3233</v>
      </c>
      <c r="D70" s="703">
        <v>0</v>
      </c>
      <c r="E70" s="703">
        <v>2065</v>
      </c>
      <c r="F70" s="703">
        <v>0</v>
      </c>
      <c r="G70" s="703">
        <v>0</v>
      </c>
      <c r="H70" s="703">
        <v>0</v>
      </c>
      <c r="I70" s="703">
        <v>270</v>
      </c>
      <c r="J70" s="703">
        <v>0</v>
      </c>
      <c r="K70" s="703">
        <v>898</v>
      </c>
      <c r="L70" s="703">
        <v>0</v>
      </c>
      <c r="M70" s="703">
        <v>0</v>
      </c>
      <c r="N70" s="703">
        <v>0</v>
      </c>
      <c r="O70" s="703">
        <v>0</v>
      </c>
      <c r="P70" s="15">
        <v>0</v>
      </c>
    </row>
    <row r="71" spans="2:16" x14ac:dyDescent="0.25">
      <c r="B71" s="868">
        <v>43952</v>
      </c>
      <c r="C71" s="65">
        <v>19229</v>
      </c>
      <c r="D71" s="703">
        <v>0</v>
      </c>
      <c r="E71" s="703">
        <v>16380</v>
      </c>
      <c r="F71" s="703">
        <v>499</v>
      </c>
      <c r="G71" s="703">
        <v>0</v>
      </c>
      <c r="H71" s="703">
        <v>0</v>
      </c>
      <c r="I71" s="703">
        <v>1673</v>
      </c>
      <c r="J71" s="703">
        <v>0</v>
      </c>
      <c r="K71" s="703">
        <v>0</v>
      </c>
      <c r="L71" s="703">
        <v>677</v>
      </c>
      <c r="M71" s="703">
        <v>0</v>
      </c>
      <c r="N71" s="703">
        <v>0</v>
      </c>
      <c r="O71" s="703">
        <v>0</v>
      </c>
      <c r="P71" s="15">
        <v>0</v>
      </c>
    </row>
    <row r="72" spans="2:16" x14ac:dyDescent="0.25">
      <c r="B72" s="868">
        <v>43983</v>
      </c>
      <c r="C72" s="65">
        <v>29249</v>
      </c>
      <c r="D72" s="703">
        <v>63</v>
      </c>
      <c r="E72" s="703">
        <v>23121</v>
      </c>
      <c r="F72" s="703">
        <v>0</v>
      </c>
      <c r="G72" s="703">
        <v>0</v>
      </c>
      <c r="H72" s="703">
        <v>90</v>
      </c>
      <c r="I72" s="703">
        <v>1809</v>
      </c>
      <c r="J72" s="703">
        <v>0</v>
      </c>
      <c r="K72" s="703">
        <v>4166</v>
      </c>
      <c r="L72" s="703">
        <v>0</v>
      </c>
      <c r="M72" s="703">
        <v>0</v>
      </c>
      <c r="N72" s="703">
        <v>0</v>
      </c>
      <c r="O72" s="703">
        <v>0</v>
      </c>
      <c r="P72" s="15">
        <v>0</v>
      </c>
    </row>
    <row r="73" spans="2:16" x14ac:dyDescent="0.25">
      <c r="B73" s="868">
        <v>44013</v>
      </c>
      <c r="C73" s="65">
        <v>34731</v>
      </c>
      <c r="D73" s="703">
        <v>1605</v>
      </c>
      <c r="E73" s="703">
        <v>28397</v>
      </c>
      <c r="F73" s="703">
        <v>0</v>
      </c>
      <c r="G73" s="703">
        <v>0</v>
      </c>
      <c r="H73" s="703">
        <v>761</v>
      </c>
      <c r="I73" s="703">
        <v>3624</v>
      </c>
      <c r="J73" s="703">
        <v>0</v>
      </c>
      <c r="K73" s="703">
        <v>0</v>
      </c>
      <c r="L73" s="703">
        <v>0</v>
      </c>
      <c r="M73" s="703">
        <v>0</v>
      </c>
      <c r="N73" s="703">
        <v>0</v>
      </c>
      <c r="O73" s="703">
        <v>344</v>
      </c>
      <c r="P73" s="15">
        <v>0</v>
      </c>
    </row>
    <row r="74" spans="2:16" x14ac:dyDescent="0.25">
      <c r="B74" s="868">
        <v>44044</v>
      </c>
      <c r="C74" s="65">
        <v>34478</v>
      </c>
      <c r="D74" s="703">
        <v>2630</v>
      </c>
      <c r="E74" s="703">
        <v>26820</v>
      </c>
      <c r="F74" s="703">
        <v>0</v>
      </c>
      <c r="G74" s="703">
        <v>1968</v>
      </c>
      <c r="H74" s="703">
        <v>160</v>
      </c>
      <c r="I74" s="703">
        <v>2345</v>
      </c>
      <c r="J74" s="703">
        <v>0</v>
      </c>
      <c r="K74" s="703">
        <v>0</v>
      </c>
      <c r="L74" s="703">
        <v>0</v>
      </c>
      <c r="M74" s="703">
        <v>0</v>
      </c>
      <c r="N74" s="703">
        <v>115</v>
      </c>
      <c r="O74" s="703">
        <v>440</v>
      </c>
      <c r="P74" s="15">
        <v>0</v>
      </c>
    </row>
    <row r="75" spans="2:16" x14ac:dyDescent="0.25">
      <c r="B75" s="868">
        <v>44075</v>
      </c>
      <c r="C75" s="65">
        <v>46506</v>
      </c>
      <c r="D75" s="703">
        <v>3400</v>
      </c>
      <c r="E75" s="703">
        <v>33491</v>
      </c>
      <c r="F75" s="703">
        <v>268</v>
      </c>
      <c r="G75" s="703">
        <v>0</v>
      </c>
      <c r="H75" s="703">
        <v>2875</v>
      </c>
      <c r="I75" s="703">
        <v>5258</v>
      </c>
      <c r="J75" s="703">
        <v>0</v>
      </c>
      <c r="K75" s="703">
        <v>0</v>
      </c>
      <c r="L75" s="703">
        <v>0</v>
      </c>
      <c r="M75" s="703">
        <v>0</v>
      </c>
      <c r="N75" s="703">
        <v>0</v>
      </c>
      <c r="O75" s="703">
        <v>1214</v>
      </c>
      <c r="P75" s="15">
        <v>0</v>
      </c>
    </row>
    <row r="76" spans="2:16" x14ac:dyDescent="0.25">
      <c r="B76" s="868">
        <v>44105</v>
      </c>
      <c r="C76" s="65">
        <v>48255</v>
      </c>
      <c r="D76" s="703">
        <v>7104</v>
      </c>
      <c r="E76" s="703">
        <v>32242</v>
      </c>
      <c r="F76" s="703">
        <v>2859</v>
      </c>
      <c r="G76" s="703">
        <v>456</v>
      </c>
      <c r="H76" s="703">
        <v>297</v>
      </c>
      <c r="I76" s="703">
        <v>3428</v>
      </c>
      <c r="J76" s="703">
        <v>750</v>
      </c>
      <c r="K76" s="703">
        <v>0</v>
      </c>
      <c r="L76" s="703">
        <v>740</v>
      </c>
      <c r="M76" s="703">
        <v>0</v>
      </c>
      <c r="N76" s="703">
        <v>0</v>
      </c>
      <c r="O76" s="703">
        <v>379</v>
      </c>
      <c r="P76" s="15">
        <v>0</v>
      </c>
    </row>
    <row r="77" spans="2:16" x14ac:dyDescent="0.25">
      <c r="B77" s="868">
        <v>44136</v>
      </c>
      <c r="C77" s="65">
        <v>50976</v>
      </c>
      <c r="D77" s="703">
        <v>0</v>
      </c>
      <c r="E77" s="703">
        <v>43018</v>
      </c>
      <c r="F77" s="703">
        <v>189</v>
      </c>
      <c r="G77" s="703">
        <v>431</v>
      </c>
      <c r="H77" s="703">
        <v>751</v>
      </c>
      <c r="I77" s="703">
        <v>3272</v>
      </c>
      <c r="J77" s="703">
        <v>0</v>
      </c>
      <c r="K77" s="703">
        <v>3315</v>
      </c>
      <c r="L77" s="703">
        <v>0</v>
      </c>
      <c r="M77" s="703">
        <v>0</v>
      </c>
      <c r="N77" s="703">
        <v>0</v>
      </c>
      <c r="O77" s="703">
        <v>0</v>
      </c>
      <c r="P77" s="15">
        <v>0</v>
      </c>
    </row>
    <row r="78" spans="2:16" x14ac:dyDescent="0.25">
      <c r="B78" s="868">
        <v>44166</v>
      </c>
      <c r="C78" s="65">
        <v>71409</v>
      </c>
      <c r="D78" s="703">
        <v>4903</v>
      </c>
      <c r="E78" s="703">
        <v>57114</v>
      </c>
      <c r="F78" s="703">
        <v>0</v>
      </c>
      <c r="G78" s="703">
        <v>0</v>
      </c>
      <c r="H78" s="703">
        <v>0</v>
      </c>
      <c r="I78" s="703">
        <v>7127</v>
      </c>
      <c r="J78" s="703">
        <v>2004</v>
      </c>
      <c r="K78" s="703">
        <v>116</v>
      </c>
      <c r="L78" s="703">
        <v>145</v>
      </c>
      <c r="M78" s="703">
        <v>0</v>
      </c>
      <c r="N78" s="703">
        <v>0</v>
      </c>
      <c r="O78" s="703">
        <v>0</v>
      </c>
      <c r="P78" s="15">
        <v>0</v>
      </c>
    </row>
    <row r="79" spans="2:16" x14ac:dyDescent="0.25">
      <c r="B79" s="868">
        <v>44197</v>
      </c>
      <c r="C79" s="65">
        <v>25126</v>
      </c>
      <c r="D79" s="703">
        <v>0</v>
      </c>
      <c r="E79" s="703">
        <v>17394</v>
      </c>
      <c r="F79" s="703">
        <v>846</v>
      </c>
      <c r="G79" s="703">
        <v>0</v>
      </c>
      <c r="H79" s="703">
        <v>429</v>
      </c>
      <c r="I79" s="703">
        <v>4692</v>
      </c>
      <c r="J79" s="703">
        <v>761</v>
      </c>
      <c r="K79" s="703">
        <v>0</v>
      </c>
      <c r="L79" s="703">
        <v>0</v>
      </c>
      <c r="M79" s="703">
        <v>0</v>
      </c>
      <c r="N79" s="703">
        <v>0</v>
      </c>
      <c r="O79" s="703">
        <v>1004</v>
      </c>
      <c r="P79" s="15">
        <v>0</v>
      </c>
    </row>
    <row r="80" spans="2:16" x14ac:dyDescent="0.25">
      <c r="B80" s="868">
        <v>44228</v>
      </c>
      <c r="C80" s="65">
        <v>41499</v>
      </c>
      <c r="D80" s="703">
        <v>907</v>
      </c>
      <c r="E80" s="703">
        <v>36404</v>
      </c>
      <c r="F80" s="703">
        <v>1073</v>
      </c>
      <c r="G80" s="703">
        <v>0</v>
      </c>
      <c r="H80" s="703">
        <v>409</v>
      </c>
      <c r="I80" s="703">
        <v>893</v>
      </c>
      <c r="J80" s="703">
        <v>0</v>
      </c>
      <c r="K80" s="703">
        <v>0</v>
      </c>
      <c r="L80" s="703">
        <v>132</v>
      </c>
      <c r="M80" s="703">
        <v>1681</v>
      </c>
      <c r="N80" s="703">
        <v>0</v>
      </c>
      <c r="O80" s="703">
        <v>0</v>
      </c>
      <c r="P80" s="15">
        <v>0</v>
      </c>
    </row>
    <row r="81" spans="2:16" x14ac:dyDescent="0.25">
      <c r="B81" s="868">
        <v>44256</v>
      </c>
      <c r="C81" s="65">
        <v>48045</v>
      </c>
      <c r="D81" s="703">
        <v>7503</v>
      </c>
      <c r="E81" s="703">
        <v>33442</v>
      </c>
      <c r="F81" s="703">
        <v>0</v>
      </c>
      <c r="G81" s="703">
        <v>0</v>
      </c>
      <c r="H81" s="703">
        <v>0</v>
      </c>
      <c r="I81" s="703">
        <v>3486</v>
      </c>
      <c r="J81" s="703">
        <v>2745</v>
      </c>
      <c r="K81" s="703">
        <v>869</v>
      </c>
      <c r="L81" s="703">
        <v>0</v>
      </c>
      <c r="M81" s="703">
        <v>0</v>
      </c>
      <c r="N81" s="703">
        <v>0</v>
      </c>
      <c r="O81" s="703">
        <v>0</v>
      </c>
      <c r="P81" s="15">
        <v>0</v>
      </c>
    </row>
    <row r="82" spans="2:16" x14ac:dyDescent="0.25">
      <c r="B82" s="868">
        <v>44287</v>
      </c>
      <c r="C82" s="65">
        <v>71503</v>
      </c>
      <c r="D82" s="703">
        <v>7617</v>
      </c>
      <c r="E82" s="703">
        <v>37517</v>
      </c>
      <c r="F82" s="703">
        <v>0</v>
      </c>
      <c r="G82" s="703">
        <v>16018</v>
      </c>
      <c r="H82" s="703">
        <v>994</v>
      </c>
      <c r="I82" s="703">
        <v>2009</v>
      </c>
      <c r="J82" s="703">
        <v>0</v>
      </c>
      <c r="K82" s="703">
        <v>5723</v>
      </c>
      <c r="L82" s="703">
        <v>1230</v>
      </c>
      <c r="M82" s="703">
        <v>0</v>
      </c>
      <c r="N82" s="703">
        <v>0</v>
      </c>
      <c r="O82" s="703">
        <v>395</v>
      </c>
      <c r="P82" s="15">
        <v>0</v>
      </c>
    </row>
    <row r="83" spans="2:16" ht="14.25" thickBot="1" x14ac:dyDescent="0.3">
      <c r="B83" s="869">
        <v>44317</v>
      </c>
      <c r="C83" s="410">
        <v>38916</v>
      </c>
      <c r="D83" s="57">
        <v>0</v>
      </c>
      <c r="E83" s="57">
        <v>31272</v>
      </c>
      <c r="F83" s="57">
        <v>0</v>
      </c>
      <c r="G83" s="57">
        <v>0</v>
      </c>
      <c r="H83" s="57">
        <v>319</v>
      </c>
      <c r="I83" s="57">
        <v>3618</v>
      </c>
      <c r="J83" s="57">
        <v>0</v>
      </c>
      <c r="K83" s="57">
        <v>2477</v>
      </c>
      <c r="L83" s="57">
        <v>1230</v>
      </c>
      <c r="M83" s="57">
        <v>0</v>
      </c>
      <c r="N83" s="57">
        <v>0</v>
      </c>
      <c r="O83" s="57">
        <v>0</v>
      </c>
      <c r="P83" s="409">
        <v>0</v>
      </c>
    </row>
    <row r="84" spans="2:16" x14ac:dyDescent="0.25">
      <c r="B84" s="926"/>
    </row>
    <row r="85" spans="2:16" ht="14.25" x14ac:dyDescent="0.3">
      <c r="B85" s="158" t="s">
        <v>48</v>
      </c>
    </row>
    <row r="86" spans="2:16" ht="14.25" x14ac:dyDescent="0.3">
      <c r="B86" s="685" t="s">
        <v>870</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253"/>
  <sheetViews>
    <sheetView workbookViewId="0">
      <pane xSplit="2" ySplit="6" topLeftCell="C54"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9.28515625" style="133" customWidth="1"/>
    <col min="3" max="3" width="10.28515625" style="133" bestFit="1" customWidth="1"/>
    <col min="4" max="4" width="9.140625" style="133" bestFit="1" customWidth="1"/>
    <col min="5" max="5" width="9.140625" style="133" customWidth="1"/>
    <col min="6" max="6" width="9.7109375" style="133" customWidth="1"/>
    <col min="7" max="7" width="7.5703125" style="133" bestFit="1" customWidth="1"/>
    <col min="8" max="8" width="9.140625" style="133" customWidth="1"/>
    <col min="9" max="9" width="10.85546875" style="133" customWidth="1"/>
    <col min="10" max="10" width="9.140625" style="133" customWidth="1"/>
    <col min="11" max="11" width="10.85546875" style="133" customWidth="1"/>
    <col min="12" max="12" width="10" style="133" customWidth="1"/>
    <col min="13" max="13" width="11.7109375" style="133" customWidth="1"/>
    <col min="14" max="14" width="9.28515625" style="133" customWidth="1"/>
    <col min="15" max="15" width="8.28515625" style="133" customWidth="1"/>
    <col min="16" max="16" width="13.1406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922</v>
      </c>
    </row>
    <row r="4" spans="2:17" ht="14.25" thickBot="1" x14ac:dyDescent="0.3"/>
    <row r="5" spans="2:17" ht="12.75" customHeight="1" thickBot="1" x14ac:dyDescent="0.3">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row>
    <row r="6" spans="2:17" ht="14.25" thickBot="1" x14ac:dyDescent="0.3">
      <c r="B6" s="1102"/>
      <c r="C6" s="1104"/>
      <c r="D6" s="907" t="s">
        <v>21</v>
      </c>
      <c r="E6" s="907" t="s">
        <v>22</v>
      </c>
      <c r="F6" s="1100"/>
      <c r="G6" s="1100"/>
      <c r="H6" s="1100"/>
      <c r="I6" s="1100"/>
      <c r="J6" s="1100"/>
      <c r="K6" s="1100"/>
      <c r="L6" s="1100"/>
      <c r="M6" s="1101"/>
      <c r="N6" s="1100"/>
      <c r="O6" s="1100"/>
      <c r="P6" s="1101"/>
      <c r="Q6" s="161"/>
    </row>
    <row r="7" spans="2:17" x14ac:dyDescent="0.25">
      <c r="B7" s="868">
        <v>42005</v>
      </c>
      <c r="C7" s="62">
        <v>16231</v>
      </c>
      <c r="D7" s="73">
        <v>10430</v>
      </c>
      <c r="E7" s="73">
        <v>4244</v>
      </c>
      <c r="F7" s="73">
        <v>0</v>
      </c>
      <c r="G7" s="73">
        <v>0</v>
      </c>
      <c r="H7" s="73">
        <v>735</v>
      </c>
      <c r="I7" s="73">
        <v>822</v>
      </c>
      <c r="J7" s="73">
        <v>0</v>
      </c>
      <c r="K7" s="73">
        <v>0</v>
      </c>
      <c r="L7" s="73">
        <v>0</v>
      </c>
      <c r="M7" s="73">
        <v>0</v>
      </c>
      <c r="N7" s="73">
        <v>0</v>
      </c>
      <c r="O7" s="73">
        <v>0</v>
      </c>
      <c r="P7" s="74">
        <v>0</v>
      </c>
    </row>
    <row r="8" spans="2:17" x14ac:dyDescent="0.25">
      <c r="B8" s="868">
        <v>42036</v>
      </c>
      <c r="C8" s="65">
        <v>28321</v>
      </c>
      <c r="D8" s="703">
        <v>8383</v>
      </c>
      <c r="E8" s="703">
        <v>16789</v>
      </c>
      <c r="F8" s="703">
        <v>420</v>
      </c>
      <c r="G8" s="703">
        <v>0</v>
      </c>
      <c r="H8" s="703">
        <v>1705</v>
      </c>
      <c r="I8" s="703">
        <v>1024</v>
      </c>
      <c r="J8" s="703">
        <v>0</v>
      </c>
      <c r="K8" s="703">
        <v>0</v>
      </c>
      <c r="L8" s="703">
        <v>0</v>
      </c>
      <c r="M8" s="703">
        <v>0</v>
      </c>
      <c r="N8" s="703">
        <v>0</v>
      </c>
      <c r="O8" s="703">
        <v>0</v>
      </c>
      <c r="P8" s="15">
        <v>0</v>
      </c>
    </row>
    <row r="9" spans="2:17" x14ac:dyDescent="0.25">
      <c r="B9" s="868">
        <v>42064</v>
      </c>
      <c r="C9" s="65">
        <v>36479</v>
      </c>
      <c r="D9" s="703">
        <v>1540</v>
      </c>
      <c r="E9" s="703">
        <v>30918</v>
      </c>
      <c r="F9" s="703">
        <v>0</v>
      </c>
      <c r="G9" s="703">
        <v>0</v>
      </c>
      <c r="H9" s="703">
        <v>2655</v>
      </c>
      <c r="I9" s="703">
        <v>953</v>
      </c>
      <c r="J9" s="703">
        <v>366</v>
      </c>
      <c r="K9" s="703">
        <v>0</v>
      </c>
      <c r="L9" s="703">
        <v>47</v>
      </c>
      <c r="M9" s="703">
        <v>0</v>
      </c>
      <c r="N9" s="703">
        <v>0</v>
      </c>
      <c r="O9" s="703">
        <v>0</v>
      </c>
      <c r="P9" s="15">
        <v>0</v>
      </c>
    </row>
    <row r="10" spans="2:17" x14ac:dyDescent="0.25">
      <c r="B10" s="868">
        <v>42095</v>
      </c>
      <c r="C10" s="65">
        <v>9892</v>
      </c>
      <c r="D10" s="703">
        <v>553</v>
      </c>
      <c r="E10" s="703">
        <v>5679</v>
      </c>
      <c r="F10" s="703">
        <v>0</v>
      </c>
      <c r="G10" s="703">
        <v>0</v>
      </c>
      <c r="H10" s="703">
        <v>2961</v>
      </c>
      <c r="I10" s="703">
        <v>679</v>
      </c>
      <c r="J10" s="703">
        <v>0</v>
      </c>
      <c r="K10" s="703">
        <v>0</v>
      </c>
      <c r="L10" s="703">
        <v>20</v>
      </c>
      <c r="M10" s="703">
        <v>0</v>
      </c>
      <c r="N10" s="703">
        <v>0</v>
      </c>
      <c r="O10" s="703">
        <v>0</v>
      </c>
      <c r="P10" s="15">
        <v>0</v>
      </c>
    </row>
    <row r="11" spans="2:17" x14ac:dyDescent="0.25">
      <c r="B11" s="868">
        <v>42125</v>
      </c>
      <c r="C11" s="65">
        <v>26983</v>
      </c>
      <c r="D11" s="703">
        <v>683</v>
      </c>
      <c r="E11" s="703">
        <v>5686</v>
      </c>
      <c r="F11" s="703">
        <v>0</v>
      </c>
      <c r="G11" s="703">
        <v>10816</v>
      </c>
      <c r="H11" s="703">
        <v>0</v>
      </c>
      <c r="I11" s="703">
        <v>4902</v>
      </c>
      <c r="J11" s="703">
        <v>300</v>
      </c>
      <c r="K11" s="703">
        <v>275</v>
      </c>
      <c r="L11" s="703">
        <v>4321</v>
      </c>
      <c r="M11" s="703">
        <v>0</v>
      </c>
      <c r="N11" s="703">
        <v>0</v>
      </c>
      <c r="O11" s="703">
        <v>0</v>
      </c>
      <c r="P11" s="15">
        <v>0</v>
      </c>
    </row>
    <row r="12" spans="2:17" x14ac:dyDescent="0.25">
      <c r="B12" s="868">
        <v>42156</v>
      </c>
      <c r="C12" s="65">
        <v>37979</v>
      </c>
      <c r="D12" s="703">
        <v>9805</v>
      </c>
      <c r="E12" s="703">
        <v>12893</v>
      </c>
      <c r="F12" s="703">
        <v>0</v>
      </c>
      <c r="G12" s="703">
        <v>0</v>
      </c>
      <c r="H12" s="703">
        <v>11951</v>
      </c>
      <c r="I12" s="703">
        <v>1169</v>
      </c>
      <c r="J12" s="703">
        <v>0</v>
      </c>
      <c r="K12" s="703">
        <v>13</v>
      </c>
      <c r="L12" s="703">
        <v>2148</v>
      </c>
      <c r="M12" s="703">
        <v>0</v>
      </c>
      <c r="N12" s="703">
        <v>0</v>
      </c>
      <c r="O12" s="703">
        <v>0</v>
      </c>
      <c r="P12" s="15">
        <v>0</v>
      </c>
    </row>
    <row r="13" spans="2:17" x14ac:dyDescent="0.25">
      <c r="B13" s="868">
        <v>42186</v>
      </c>
      <c r="C13" s="65">
        <v>26022</v>
      </c>
      <c r="D13" s="703">
        <v>6621</v>
      </c>
      <c r="E13" s="703">
        <v>11522</v>
      </c>
      <c r="F13" s="703">
        <v>0</v>
      </c>
      <c r="G13" s="703">
        <v>0</v>
      </c>
      <c r="H13" s="703">
        <v>3479</v>
      </c>
      <c r="I13" s="703">
        <v>1445</v>
      </c>
      <c r="J13" s="703">
        <v>0</v>
      </c>
      <c r="K13" s="703">
        <v>0</v>
      </c>
      <c r="L13" s="703">
        <v>2955</v>
      </c>
      <c r="M13" s="703">
        <v>0</v>
      </c>
      <c r="N13" s="703">
        <v>0</v>
      </c>
      <c r="O13" s="703">
        <v>0</v>
      </c>
      <c r="P13" s="15">
        <v>0</v>
      </c>
    </row>
    <row r="14" spans="2:17" x14ac:dyDescent="0.25">
      <c r="B14" s="868">
        <v>42217</v>
      </c>
      <c r="C14" s="65">
        <v>21589</v>
      </c>
      <c r="D14" s="703">
        <v>540</v>
      </c>
      <c r="E14" s="703">
        <v>20194</v>
      </c>
      <c r="F14" s="703">
        <v>0</v>
      </c>
      <c r="G14" s="703">
        <v>0</v>
      </c>
      <c r="H14" s="703">
        <v>708</v>
      </c>
      <c r="I14" s="703">
        <v>80</v>
      </c>
      <c r="J14" s="703">
        <v>0</v>
      </c>
      <c r="K14" s="703">
        <v>0</v>
      </c>
      <c r="L14" s="703">
        <v>67</v>
      </c>
      <c r="M14" s="703">
        <v>0</v>
      </c>
      <c r="N14" s="703">
        <v>0</v>
      </c>
      <c r="O14" s="703">
        <v>0</v>
      </c>
      <c r="P14" s="15">
        <v>0</v>
      </c>
    </row>
    <row r="15" spans="2:17" x14ac:dyDescent="0.25">
      <c r="B15" s="868">
        <v>42248</v>
      </c>
      <c r="C15" s="65">
        <v>18430</v>
      </c>
      <c r="D15" s="703">
        <v>3475</v>
      </c>
      <c r="E15" s="703">
        <v>13783</v>
      </c>
      <c r="F15" s="703">
        <v>0</v>
      </c>
      <c r="G15" s="703">
        <v>0</v>
      </c>
      <c r="H15" s="703">
        <v>0</v>
      </c>
      <c r="I15" s="703">
        <v>436</v>
      </c>
      <c r="J15" s="703">
        <v>0</v>
      </c>
      <c r="K15" s="703">
        <v>0</v>
      </c>
      <c r="L15" s="703">
        <v>637</v>
      </c>
      <c r="M15" s="703">
        <v>0</v>
      </c>
      <c r="N15" s="703">
        <v>99</v>
      </c>
      <c r="O15" s="703">
        <v>0</v>
      </c>
      <c r="P15" s="15">
        <v>0</v>
      </c>
    </row>
    <row r="16" spans="2:17" x14ac:dyDescent="0.25">
      <c r="B16" s="868">
        <v>42278</v>
      </c>
      <c r="C16" s="65">
        <v>21977</v>
      </c>
      <c r="D16" s="703">
        <v>6053</v>
      </c>
      <c r="E16" s="703">
        <v>12335</v>
      </c>
      <c r="F16" s="703">
        <v>794</v>
      </c>
      <c r="G16" s="703">
        <v>0</v>
      </c>
      <c r="H16" s="703">
        <v>0</v>
      </c>
      <c r="I16" s="703">
        <v>1697</v>
      </c>
      <c r="J16" s="703">
        <v>0</v>
      </c>
      <c r="K16" s="703">
        <v>0</v>
      </c>
      <c r="L16" s="703">
        <v>1098</v>
      </c>
      <c r="M16" s="703">
        <v>0</v>
      </c>
      <c r="N16" s="703">
        <v>0</v>
      </c>
      <c r="O16" s="703">
        <v>0</v>
      </c>
      <c r="P16" s="15">
        <v>0</v>
      </c>
    </row>
    <row r="17" spans="2:16" x14ac:dyDescent="0.25">
      <c r="B17" s="868">
        <v>42309</v>
      </c>
      <c r="C17" s="65">
        <v>73816</v>
      </c>
      <c r="D17" s="703">
        <v>34829</v>
      </c>
      <c r="E17" s="703">
        <v>23190</v>
      </c>
      <c r="F17" s="703">
        <v>0</v>
      </c>
      <c r="G17" s="703">
        <v>0</v>
      </c>
      <c r="H17" s="703">
        <v>1439</v>
      </c>
      <c r="I17" s="703">
        <v>2358</v>
      </c>
      <c r="J17" s="703">
        <v>0</v>
      </c>
      <c r="K17" s="703">
        <v>11981</v>
      </c>
      <c r="L17" s="703">
        <v>19</v>
      </c>
      <c r="M17" s="703">
        <v>0</v>
      </c>
      <c r="N17" s="703">
        <v>0</v>
      </c>
      <c r="O17" s="703">
        <v>0</v>
      </c>
      <c r="P17" s="15">
        <v>0</v>
      </c>
    </row>
    <row r="18" spans="2:16" x14ac:dyDescent="0.25">
      <c r="B18" s="868">
        <v>42339</v>
      </c>
      <c r="C18" s="65">
        <v>52109</v>
      </c>
      <c r="D18" s="703">
        <v>396</v>
      </c>
      <c r="E18" s="703">
        <v>36807</v>
      </c>
      <c r="F18" s="703">
        <v>346</v>
      </c>
      <c r="G18" s="703">
        <v>3703</v>
      </c>
      <c r="H18" s="703">
        <v>463</v>
      </c>
      <c r="I18" s="703">
        <v>4260</v>
      </c>
      <c r="J18" s="703">
        <v>2609</v>
      </c>
      <c r="K18" s="703">
        <v>1500</v>
      </c>
      <c r="L18" s="703">
        <v>549</v>
      </c>
      <c r="M18" s="703">
        <v>0</v>
      </c>
      <c r="N18" s="703">
        <v>0</v>
      </c>
      <c r="O18" s="703">
        <v>1476</v>
      </c>
      <c r="P18" s="15">
        <v>0</v>
      </c>
    </row>
    <row r="19" spans="2:16" x14ac:dyDescent="0.25">
      <c r="B19" s="868">
        <v>42370</v>
      </c>
      <c r="C19" s="65">
        <v>46403</v>
      </c>
      <c r="D19" s="703">
        <v>17056</v>
      </c>
      <c r="E19" s="703">
        <v>27030</v>
      </c>
      <c r="F19" s="703">
        <v>0</v>
      </c>
      <c r="G19" s="703">
        <v>83</v>
      </c>
      <c r="H19" s="703">
        <v>466</v>
      </c>
      <c r="I19" s="703">
        <v>565</v>
      </c>
      <c r="J19" s="703">
        <v>0</v>
      </c>
      <c r="K19" s="703">
        <v>1203</v>
      </c>
      <c r="L19" s="703">
        <v>0</v>
      </c>
      <c r="M19" s="703">
        <v>0</v>
      </c>
      <c r="N19" s="703">
        <v>0</v>
      </c>
      <c r="O19" s="703">
        <v>0</v>
      </c>
      <c r="P19" s="15">
        <v>0</v>
      </c>
    </row>
    <row r="20" spans="2:16" x14ac:dyDescent="0.25">
      <c r="B20" s="868">
        <v>42401</v>
      </c>
      <c r="C20" s="65">
        <v>27594</v>
      </c>
      <c r="D20" s="703">
        <v>16678</v>
      </c>
      <c r="E20" s="703">
        <v>7327</v>
      </c>
      <c r="F20" s="703">
        <v>0</v>
      </c>
      <c r="G20" s="703">
        <v>0</v>
      </c>
      <c r="H20" s="703">
        <v>0</v>
      </c>
      <c r="I20" s="703">
        <v>2133</v>
      </c>
      <c r="J20" s="703">
        <v>263</v>
      </c>
      <c r="K20" s="703">
        <v>1042</v>
      </c>
      <c r="L20" s="703">
        <v>151</v>
      </c>
      <c r="M20" s="703">
        <v>0</v>
      </c>
      <c r="N20" s="703">
        <v>0</v>
      </c>
      <c r="O20" s="703">
        <v>0</v>
      </c>
      <c r="P20" s="15">
        <v>0</v>
      </c>
    </row>
    <row r="21" spans="2:16" x14ac:dyDescent="0.25">
      <c r="B21" s="868">
        <v>42430</v>
      </c>
      <c r="C21" s="65">
        <v>39547</v>
      </c>
      <c r="D21" s="703">
        <v>14760</v>
      </c>
      <c r="E21" s="703">
        <v>20044</v>
      </c>
      <c r="F21" s="703">
        <v>0</v>
      </c>
      <c r="G21" s="703">
        <v>0</v>
      </c>
      <c r="H21" s="703">
        <v>0</v>
      </c>
      <c r="I21" s="703">
        <v>4439</v>
      </c>
      <c r="J21" s="703">
        <v>0</v>
      </c>
      <c r="K21" s="703">
        <v>304</v>
      </c>
      <c r="L21" s="703">
        <v>0</v>
      </c>
      <c r="M21" s="703">
        <v>0</v>
      </c>
      <c r="N21" s="703">
        <v>0</v>
      </c>
      <c r="O21" s="703">
        <v>0</v>
      </c>
      <c r="P21" s="15">
        <v>0</v>
      </c>
    </row>
    <row r="22" spans="2:16" x14ac:dyDescent="0.25">
      <c r="B22" s="868">
        <v>42461</v>
      </c>
      <c r="C22" s="65">
        <v>20470</v>
      </c>
      <c r="D22" s="703">
        <v>4364</v>
      </c>
      <c r="E22" s="703">
        <v>14930</v>
      </c>
      <c r="F22" s="703">
        <v>160</v>
      </c>
      <c r="G22" s="703">
        <v>12</v>
      </c>
      <c r="H22" s="703">
        <v>0</v>
      </c>
      <c r="I22" s="703">
        <v>1004</v>
      </c>
      <c r="J22" s="703">
        <v>0</v>
      </c>
      <c r="K22" s="703">
        <v>0</v>
      </c>
      <c r="L22" s="703">
        <v>0</v>
      </c>
      <c r="M22" s="703">
        <v>0</v>
      </c>
      <c r="N22" s="703">
        <v>0</v>
      </c>
      <c r="O22" s="703">
        <v>0</v>
      </c>
      <c r="P22" s="15">
        <v>0</v>
      </c>
    </row>
    <row r="23" spans="2:16" x14ac:dyDescent="0.25">
      <c r="B23" s="868">
        <v>42491</v>
      </c>
      <c r="C23" s="65">
        <v>34398</v>
      </c>
      <c r="D23" s="703">
        <v>6690</v>
      </c>
      <c r="E23" s="703">
        <v>20706</v>
      </c>
      <c r="F23" s="703">
        <v>0</v>
      </c>
      <c r="G23" s="703">
        <v>0</v>
      </c>
      <c r="H23" s="703">
        <v>1798</v>
      </c>
      <c r="I23" s="703">
        <v>3149</v>
      </c>
      <c r="J23" s="703">
        <v>0</v>
      </c>
      <c r="K23" s="703">
        <v>2055</v>
      </c>
      <c r="L23" s="703">
        <v>0</v>
      </c>
      <c r="M23" s="703">
        <v>0</v>
      </c>
      <c r="N23" s="703">
        <v>0</v>
      </c>
      <c r="O23" s="703">
        <v>0</v>
      </c>
      <c r="P23" s="15">
        <v>0</v>
      </c>
    </row>
    <row r="24" spans="2:16" x14ac:dyDescent="0.25">
      <c r="B24" s="868">
        <v>42522</v>
      </c>
      <c r="C24" s="65">
        <v>21984</v>
      </c>
      <c r="D24" s="703">
        <v>0</v>
      </c>
      <c r="E24" s="703">
        <v>21357</v>
      </c>
      <c r="F24" s="703">
        <v>0</v>
      </c>
      <c r="G24" s="703">
        <v>0</v>
      </c>
      <c r="H24" s="703">
        <v>0</v>
      </c>
      <c r="I24" s="703">
        <v>627</v>
      </c>
      <c r="J24" s="703">
        <v>0</v>
      </c>
      <c r="K24" s="703">
        <v>0</v>
      </c>
      <c r="L24" s="703">
        <v>0</v>
      </c>
      <c r="M24" s="703">
        <v>0</v>
      </c>
      <c r="N24" s="703">
        <v>0</v>
      </c>
      <c r="O24" s="703">
        <v>0</v>
      </c>
      <c r="P24" s="15">
        <v>0</v>
      </c>
    </row>
    <row r="25" spans="2:16" x14ac:dyDescent="0.25">
      <c r="B25" s="868">
        <v>42552</v>
      </c>
      <c r="C25" s="65">
        <v>11071</v>
      </c>
      <c r="D25" s="703">
        <v>1673</v>
      </c>
      <c r="E25" s="703">
        <v>5561</v>
      </c>
      <c r="F25" s="703">
        <v>0</v>
      </c>
      <c r="G25" s="703">
        <v>314</v>
      </c>
      <c r="H25" s="703">
        <v>211</v>
      </c>
      <c r="I25" s="703">
        <v>503</v>
      </c>
      <c r="J25" s="703">
        <v>0</v>
      </c>
      <c r="K25" s="703">
        <v>2412</v>
      </c>
      <c r="L25" s="703">
        <v>397</v>
      </c>
      <c r="M25" s="703">
        <v>0</v>
      </c>
      <c r="N25" s="703">
        <v>0</v>
      </c>
      <c r="O25" s="703">
        <v>0</v>
      </c>
      <c r="P25" s="15">
        <v>0</v>
      </c>
    </row>
    <row r="26" spans="2:16" x14ac:dyDescent="0.25">
      <c r="B26" s="868">
        <v>42583</v>
      </c>
      <c r="C26" s="65">
        <v>29596</v>
      </c>
      <c r="D26" s="703">
        <v>15736</v>
      </c>
      <c r="E26" s="703">
        <v>9238</v>
      </c>
      <c r="F26" s="703">
        <v>0</v>
      </c>
      <c r="G26" s="703">
        <v>1193</v>
      </c>
      <c r="H26" s="703">
        <v>2023</v>
      </c>
      <c r="I26" s="703">
        <v>1125</v>
      </c>
      <c r="J26" s="703">
        <v>0</v>
      </c>
      <c r="K26" s="703">
        <v>188</v>
      </c>
      <c r="L26" s="703">
        <v>0</v>
      </c>
      <c r="M26" s="703">
        <v>0</v>
      </c>
      <c r="N26" s="703">
        <v>0</v>
      </c>
      <c r="O26" s="703">
        <v>93</v>
      </c>
      <c r="P26" s="15">
        <v>0</v>
      </c>
    </row>
    <row r="27" spans="2:16" x14ac:dyDescent="0.25">
      <c r="B27" s="868">
        <v>42614</v>
      </c>
      <c r="C27" s="65">
        <v>27143</v>
      </c>
      <c r="D27" s="703">
        <v>9471</v>
      </c>
      <c r="E27" s="703">
        <v>10999</v>
      </c>
      <c r="F27" s="703">
        <v>0</v>
      </c>
      <c r="G27" s="703">
        <v>70</v>
      </c>
      <c r="H27" s="703">
        <v>3551</v>
      </c>
      <c r="I27" s="703">
        <v>1049</v>
      </c>
      <c r="J27" s="703">
        <v>0</v>
      </c>
      <c r="K27" s="703">
        <v>1899</v>
      </c>
      <c r="L27" s="703">
        <v>50</v>
      </c>
      <c r="M27" s="703">
        <v>0</v>
      </c>
      <c r="N27" s="703">
        <v>54</v>
      </c>
      <c r="O27" s="703">
        <v>0</v>
      </c>
      <c r="P27" s="15">
        <v>0</v>
      </c>
    </row>
    <row r="28" spans="2:16" x14ac:dyDescent="0.25">
      <c r="B28" s="868">
        <v>42644</v>
      </c>
      <c r="C28" s="65">
        <v>57632</v>
      </c>
      <c r="D28" s="703">
        <v>160</v>
      </c>
      <c r="E28" s="703">
        <v>29763</v>
      </c>
      <c r="F28" s="703">
        <v>0</v>
      </c>
      <c r="G28" s="703">
        <v>2620</v>
      </c>
      <c r="H28" s="703">
        <v>8618</v>
      </c>
      <c r="I28" s="703">
        <v>12442</v>
      </c>
      <c r="J28" s="703">
        <v>717</v>
      </c>
      <c r="K28" s="703">
        <v>142</v>
      </c>
      <c r="L28" s="703">
        <v>3170</v>
      </c>
      <c r="M28" s="703">
        <v>0</v>
      </c>
      <c r="N28" s="703">
        <v>0</v>
      </c>
      <c r="O28" s="703">
        <v>0</v>
      </c>
      <c r="P28" s="15">
        <v>0</v>
      </c>
    </row>
    <row r="29" spans="2:16" x14ac:dyDescent="0.25">
      <c r="B29" s="868">
        <v>42675</v>
      </c>
      <c r="C29" s="65">
        <v>53671</v>
      </c>
      <c r="D29" s="703">
        <v>5025</v>
      </c>
      <c r="E29" s="703">
        <v>46662</v>
      </c>
      <c r="F29" s="703">
        <v>0</v>
      </c>
      <c r="G29" s="703">
        <v>24</v>
      </c>
      <c r="H29" s="703">
        <v>382</v>
      </c>
      <c r="I29" s="703">
        <v>452</v>
      </c>
      <c r="J29" s="703">
        <v>0</v>
      </c>
      <c r="K29" s="703">
        <v>709</v>
      </c>
      <c r="L29" s="703">
        <v>170</v>
      </c>
      <c r="M29" s="703">
        <v>0</v>
      </c>
      <c r="N29" s="703">
        <v>247</v>
      </c>
      <c r="O29" s="703">
        <v>0</v>
      </c>
      <c r="P29" s="15">
        <v>0</v>
      </c>
    </row>
    <row r="30" spans="2:16" x14ac:dyDescent="0.25">
      <c r="B30" s="868">
        <v>42705</v>
      </c>
      <c r="C30" s="65">
        <v>84990</v>
      </c>
      <c r="D30" s="703">
        <v>15015</v>
      </c>
      <c r="E30" s="703">
        <v>56091</v>
      </c>
      <c r="F30" s="703">
        <v>0</v>
      </c>
      <c r="G30" s="703">
        <v>9</v>
      </c>
      <c r="H30" s="703">
        <v>4078</v>
      </c>
      <c r="I30" s="703">
        <v>1384</v>
      </c>
      <c r="J30" s="703">
        <v>1098</v>
      </c>
      <c r="K30" s="703">
        <v>6597</v>
      </c>
      <c r="L30" s="703">
        <v>211</v>
      </c>
      <c r="M30" s="703">
        <v>0</v>
      </c>
      <c r="N30" s="703">
        <v>0</v>
      </c>
      <c r="O30" s="703">
        <v>507</v>
      </c>
      <c r="P30" s="15">
        <v>0</v>
      </c>
    </row>
    <row r="31" spans="2:16" x14ac:dyDescent="0.25">
      <c r="B31" s="868">
        <v>42736</v>
      </c>
      <c r="C31" s="65">
        <v>17134</v>
      </c>
      <c r="D31" s="703">
        <v>1487</v>
      </c>
      <c r="E31" s="703">
        <v>10882</v>
      </c>
      <c r="F31" s="703">
        <v>0</v>
      </c>
      <c r="G31" s="703">
        <v>0</v>
      </c>
      <c r="H31" s="703">
        <v>2591</v>
      </c>
      <c r="I31" s="703">
        <v>180</v>
      </c>
      <c r="J31" s="703">
        <v>0</v>
      </c>
      <c r="K31" s="703">
        <v>464</v>
      </c>
      <c r="L31" s="703">
        <v>0</v>
      </c>
      <c r="M31" s="703">
        <v>0</v>
      </c>
      <c r="N31" s="703">
        <v>0</v>
      </c>
      <c r="O31" s="703">
        <v>1530</v>
      </c>
      <c r="P31" s="15">
        <v>0</v>
      </c>
    </row>
    <row r="32" spans="2:16" x14ac:dyDescent="0.25">
      <c r="B32" s="868">
        <v>42767</v>
      </c>
      <c r="C32" s="65">
        <v>16372</v>
      </c>
      <c r="D32" s="703">
        <v>3175</v>
      </c>
      <c r="E32" s="703">
        <v>7998</v>
      </c>
      <c r="F32" s="703">
        <v>0</v>
      </c>
      <c r="G32" s="703">
        <v>538</v>
      </c>
      <c r="H32" s="703">
        <v>2162</v>
      </c>
      <c r="I32" s="703">
        <v>2499</v>
      </c>
      <c r="J32" s="703">
        <v>0</v>
      </c>
      <c r="K32" s="703">
        <v>0</v>
      </c>
      <c r="L32" s="703">
        <v>0</v>
      </c>
      <c r="M32" s="703">
        <v>0</v>
      </c>
      <c r="N32" s="703">
        <v>0</v>
      </c>
      <c r="O32" s="703">
        <v>0</v>
      </c>
      <c r="P32" s="15">
        <v>0</v>
      </c>
    </row>
    <row r="33" spans="2:16" x14ac:dyDescent="0.25">
      <c r="B33" s="868">
        <v>42795</v>
      </c>
      <c r="C33" s="65">
        <v>16272</v>
      </c>
      <c r="D33" s="703">
        <v>7933</v>
      </c>
      <c r="E33" s="703">
        <v>7311</v>
      </c>
      <c r="F33" s="703">
        <v>0</v>
      </c>
      <c r="G33" s="703">
        <v>0</v>
      </c>
      <c r="H33" s="703">
        <v>571</v>
      </c>
      <c r="I33" s="703">
        <v>306</v>
      </c>
      <c r="J33" s="703">
        <v>75</v>
      </c>
      <c r="K33" s="703">
        <v>0</v>
      </c>
      <c r="L33" s="703">
        <v>0</v>
      </c>
      <c r="M33" s="703">
        <v>0</v>
      </c>
      <c r="N33" s="703">
        <v>0</v>
      </c>
      <c r="O33" s="703">
        <v>0</v>
      </c>
      <c r="P33" s="15">
        <v>76</v>
      </c>
    </row>
    <row r="34" spans="2:16" x14ac:dyDescent="0.25">
      <c r="B34" s="868">
        <v>42826</v>
      </c>
      <c r="C34" s="65">
        <v>17571</v>
      </c>
      <c r="D34" s="703">
        <v>0</v>
      </c>
      <c r="E34" s="703">
        <v>15412</v>
      </c>
      <c r="F34" s="703">
        <v>1592</v>
      </c>
      <c r="G34" s="703">
        <v>48</v>
      </c>
      <c r="H34" s="703">
        <v>65</v>
      </c>
      <c r="I34" s="703">
        <v>450</v>
      </c>
      <c r="J34" s="703">
        <v>0</v>
      </c>
      <c r="K34" s="703">
        <v>0</v>
      </c>
      <c r="L34" s="703">
        <v>4</v>
      </c>
      <c r="M34" s="703">
        <v>0</v>
      </c>
      <c r="N34" s="703">
        <v>0</v>
      </c>
      <c r="O34" s="703">
        <v>0</v>
      </c>
      <c r="P34" s="15">
        <v>0</v>
      </c>
    </row>
    <row r="35" spans="2:16" x14ac:dyDescent="0.25">
      <c r="B35" s="868">
        <v>42856</v>
      </c>
      <c r="C35" s="65">
        <v>38363</v>
      </c>
      <c r="D35" s="703">
        <v>2720</v>
      </c>
      <c r="E35" s="703">
        <v>32737</v>
      </c>
      <c r="F35" s="703">
        <v>38</v>
      </c>
      <c r="G35" s="703">
        <v>0</v>
      </c>
      <c r="H35" s="703">
        <v>0</v>
      </c>
      <c r="I35" s="703">
        <v>1824</v>
      </c>
      <c r="J35" s="703">
        <v>0</v>
      </c>
      <c r="K35" s="703">
        <v>0</v>
      </c>
      <c r="L35" s="703">
        <v>0</v>
      </c>
      <c r="M35" s="703">
        <v>0</v>
      </c>
      <c r="N35" s="703">
        <v>0</v>
      </c>
      <c r="O35" s="703">
        <v>1044</v>
      </c>
      <c r="P35" s="15">
        <v>0</v>
      </c>
    </row>
    <row r="36" spans="2:16" x14ac:dyDescent="0.25">
      <c r="B36" s="868">
        <v>42887</v>
      </c>
      <c r="C36" s="65">
        <v>67729</v>
      </c>
      <c r="D36" s="703">
        <v>35756</v>
      </c>
      <c r="E36" s="703">
        <v>18273</v>
      </c>
      <c r="F36" s="703">
        <v>0</v>
      </c>
      <c r="G36" s="703">
        <v>210</v>
      </c>
      <c r="H36" s="703">
        <v>214</v>
      </c>
      <c r="I36" s="703">
        <v>4791</v>
      </c>
      <c r="J36" s="703">
        <v>0</v>
      </c>
      <c r="K36" s="703">
        <v>7361</v>
      </c>
      <c r="L36" s="703">
        <v>0</v>
      </c>
      <c r="M36" s="703">
        <v>0</v>
      </c>
      <c r="N36" s="703">
        <v>0</v>
      </c>
      <c r="O36" s="703">
        <v>0</v>
      </c>
      <c r="P36" s="15">
        <v>1124</v>
      </c>
    </row>
    <row r="37" spans="2:16" x14ac:dyDescent="0.25">
      <c r="B37" s="868">
        <v>42917</v>
      </c>
      <c r="C37" s="65">
        <v>20641</v>
      </c>
      <c r="D37" s="703">
        <v>0</v>
      </c>
      <c r="E37" s="703">
        <v>18727</v>
      </c>
      <c r="F37" s="703">
        <v>0</v>
      </c>
      <c r="G37" s="703">
        <v>0</v>
      </c>
      <c r="H37" s="703">
        <v>103</v>
      </c>
      <c r="I37" s="703">
        <v>1137</v>
      </c>
      <c r="J37" s="703">
        <v>0</v>
      </c>
      <c r="K37" s="703">
        <v>0</v>
      </c>
      <c r="L37" s="703">
        <v>0</v>
      </c>
      <c r="M37" s="703">
        <v>0</v>
      </c>
      <c r="N37" s="703">
        <v>0</v>
      </c>
      <c r="O37" s="703">
        <v>674</v>
      </c>
      <c r="P37" s="15">
        <v>0</v>
      </c>
    </row>
    <row r="38" spans="2:16" x14ac:dyDescent="0.25">
      <c r="B38" s="868">
        <v>42948</v>
      </c>
      <c r="C38" s="65">
        <v>71778</v>
      </c>
      <c r="D38" s="703">
        <v>8258</v>
      </c>
      <c r="E38" s="703">
        <v>54119</v>
      </c>
      <c r="F38" s="703">
        <v>0</v>
      </c>
      <c r="G38" s="703">
        <v>0</v>
      </c>
      <c r="H38" s="703">
        <v>8364</v>
      </c>
      <c r="I38" s="703">
        <v>693</v>
      </c>
      <c r="J38" s="703">
        <v>0</v>
      </c>
      <c r="K38" s="703">
        <v>0</v>
      </c>
      <c r="L38" s="703">
        <v>278</v>
      </c>
      <c r="M38" s="703">
        <v>66</v>
      </c>
      <c r="N38" s="703">
        <v>0</v>
      </c>
      <c r="O38" s="703">
        <v>0</v>
      </c>
      <c r="P38" s="15">
        <v>0</v>
      </c>
    </row>
    <row r="39" spans="2:16" x14ac:dyDescent="0.25">
      <c r="B39" s="868">
        <v>42979</v>
      </c>
      <c r="C39" s="65">
        <v>29148</v>
      </c>
      <c r="D39" s="703">
        <v>99</v>
      </c>
      <c r="E39" s="703">
        <v>19645</v>
      </c>
      <c r="F39" s="703">
        <v>0</v>
      </c>
      <c r="G39" s="703">
        <v>0</v>
      </c>
      <c r="H39" s="703">
        <v>794</v>
      </c>
      <c r="I39" s="703">
        <v>2757</v>
      </c>
      <c r="J39" s="703">
        <v>237</v>
      </c>
      <c r="K39" s="703">
        <v>5616</v>
      </c>
      <c r="L39" s="703">
        <v>0</v>
      </c>
      <c r="M39" s="703">
        <v>0</v>
      </c>
      <c r="N39" s="703">
        <v>0</v>
      </c>
      <c r="O39" s="703">
        <v>0</v>
      </c>
      <c r="P39" s="15">
        <v>0</v>
      </c>
    </row>
    <row r="40" spans="2:16" x14ac:dyDescent="0.25">
      <c r="B40" s="868">
        <v>43009</v>
      </c>
      <c r="C40" s="65">
        <v>39865</v>
      </c>
      <c r="D40" s="703">
        <v>1518</v>
      </c>
      <c r="E40" s="703">
        <v>31549</v>
      </c>
      <c r="F40" s="703">
        <v>0</v>
      </c>
      <c r="G40" s="703">
        <v>0</v>
      </c>
      <c r="H40" s="703">
        <v>2878</v>
      </c>
      <c r="I40" s="703">
        <v>2503</v>
      </c>
      <c r="J40" s="703">
        <v>0</v>
      </c>
      <c r="K40" s="703">
        <v>0</v>
      </c>
      <c r="L40" s="703">
        <v>251</v>
      </c>
      <c r="M40" s="703">
        <v>0</v>
      </c>
      <c r="N40" s="703">
        <v>0</v>
      </c>
      <c r="O40" s="703">
        <v>0</v>
      </c>
      <c r="P40" s="15">
        <v>1166</v>
      </c>
    </row>
    <row r="41" spans="2:16" x14ac:dyDescent="0.25">
      <c r="B41" s="868">
        <v>43040</v>
      </c>
      <c r="C41" s="65">
        <v>53590</v>
      </c>
      <c r="D41" s="703">
        <v>8133</v>
      </c>
      <c r="E41" s="703">
        <v>41635</v>
      </c>
      <c r="F41" s="703">
        <v>0</v>
      </c>
      <c r="G41" s="703">
        <v>0</v>
      </c>
      <c r="H41" s="703">
        <v>111</v>
      </c>
      <c r="I41" s="703">
        <v>1850</v>
      </c>
      <c r="J41" s="703">
        <v>1770</v>
      </c>
      <c r="K41" s="703">
        <v>0</v>
      </c>
      <c r="L41" s="703">
        <v>91</v>
      </c>
      <c r="M41" s="703">
        <v>0</v>
      </c>
      <c r="N41" s="703">
        <v>0</v>
      </c>
      <c r="O41" s="703">
        <v>0</v>
      </c>
      <c r="P41" s="15">
        <v>0</v>
      </c>
    </row>
    <row r="42" spans="2:16" x14ac:dyDescent="0.25">
      <c r="B42" s="868">
        <v>43070</v>
      </c>
      <c r="C42" s="65">
        <v>51686</v>
      </c>
      <c r="D42" s="703">
        <v>14406</v>
      </c>
      <c r="E42" s="703">
        <v>22151</v>
      </c>
      <c r="F42" s="703">
        <v>0</v>
      </c>
      <c r="G42" s="703">
        <v>0</v>
      </c>
      <c r="H42" s="703">
        <v>11283</v>
      </c>
      <c r="I42" s="703">
        <v>1796</v>
      </c>
      <c r="J42" s="703">
        <v>1292</v>
      </c>
      <c r="K42" s="703">
        <v>493</v>
      </c>
      <c r="L42" s="703">
        <v>0</v>
      </c>
      <c r="M42" s="703">
        <v>0</v>
      </c>
      <c r="N42" s="703">
        <v>265</v>
      </c>
      <c r="O42" s="703">
        <v>0</v>
      </c>
      <c r="P42" s="15">
        <v>0</v>
      </c>
    </row>
    <row r="43" spans="2:16" x14ac:dyDescent="0.25">
      <c r="B43" s="868">
        <v>43101</v>
      </c>
      <c r="C43" s="65">
        <v>47666</v>
      </c>
      <c r="D43" s="703">
        <v>0</v>
      </c>
      <c r="E43" s="703">
        <v>41099</v>
      </c>
      <c r="F43" s="703">
        <v>0</v>
      </c>
      <c r="G43" s="703">
        <v>0</v>
      </c>
      <c r="H43" s="703">
        <v>784</v>
      </c>
      <c r="I43" s="703">
        <v>5458</v>
      </c>
      <c r="J43" s="703">
        <v>325</v>
      </c>
      <c r="K43" s="703">
        <v>0</v>
      </c>
      <c r="L43" s="703">
        <v>0</v>
      </c>
      <c r="M43" s="703">
        <v>0</v>
      </c>
      <c r="N43" s="703">
        <v>0</v>
      </c>
      <c r="O43" s="703">
        <v>0</v>
      </c>
      <c r="P43" s="15">
        <v>0</v>
      </c>
    </row>
    <row r="44" spans="2:16" x14ac:dyDescent="0.25">
      <c r="B44" s="868">
        <v>43132</v>
      </c>
      <c r="C44" s="65">
        <v>26237</v>
      </c>
      <c r="D44" s="703">
        <v>0</v>
      </c>
      <c r="E44" s="703">
        <v>25156</v>
      </c>
      <c r="F44" s="703">
        <v>0</v>
      </c>
      <c r="G44" s="703">
        <v>0</v>
      </c>
      <c r="H44" s="703">
        <v>0</v>
      </c>
      <c r="I44" s="703">
        <v>1081</v>
      </c>
      <c r="J44" s="703">
        <v>0</v>
      </c>
      <c r="K44" s="703">
        <v>0</v>
      </c>
      <c r="L44" s="703">
        <v>0</v>
      </c>
      <c r="M44" s="703">
        <v>0</v>
      </c>
      <c r="N44" s="703">
        <v>0</v>
      </c>
      <c r="O44" s="703">
        <v>0</v>
      </c>
      <c r="P44" s="15">
        <v>0</v>
      </c>
    </row>
    <row r="45" spans="2:16" x14ac:dyDescent="0.25">
      <c r="B45" s="868">
        <v>43160</v>
      </c>
      <c r="C45" s="65">
        <v>28682</v>
      </c>
      <c r="D45" s="703">
        <v>1616</v>
      </c>
      <c r="E45" s="703">
        <v>22355</v>
      </c>
      <c r="F45" s="703">
        <v>0</v>
      </c>
      <c r="G45" s="703">
        <v>0</v>
      </c>
      <c r="H45" s="703">
        <v>2658</v>
      </c>
      <c r="I45" s="703">
        <v>1347</v>
      </c>
      <c r="J45" s="703">
        <v>0</v>
      </c>
      <c r="K45" s="703">
        <v>706</v>
      </c>
      <c r="L45" s="703">
        <v>0</v>
      </c>
      <c r="M45" s="703">
        <v>0</v>
      </c>
      <c r="N45" s="703">
        <v>0</v>
      </c>
      <c r="O45" s="703">
        <v>0</v>
      </c>
      <c r="P45" s="15">
        <v>0</v>
      </c>
    </row>
    <row r="46" spans="2:16" x14ac:dyDescent="0.25">
      <c r="B46" s="868">
        <v>43191</v>
      </c>
      <c r="C46" s="65">
        <v>47490</v>
      </c>
      <c r="D46" s="703">
        <v>98</v>
      </c>
      <c r="E46" s="703">
        <v>30756</v>
      </c>
      <c r="F46" s="703">
        <v>975</v>
      </c>
      <c r="G46" s="703">
        <v>13309</v>
      </c>
      <c r="H46" s="703">
        <v>0</v>
      </c>
      <c r="I46" s="703">
        <v>2352</v>
      </c>
      <c r="J46" s="703">
        <v>0</v>
      </c>
      <c r="K46" s="703">
        <v>0</v>
      </c>
      <c r="L46" s="703">
        <v>0</v>
      </c>
      <c r="M46" s="703">
        <v>0</v>
      </c>
      <c r="N46" s="703">
        <v>0</v>
      </c>
      <c r="O46" s="703">
        <v>0</v>
      </c>
      <c r="P46" s="15">
        <v>0</v>
      </c>
    </row>
    <row r="47" spans="2:16" x14ac:dyDescent="0.25">
      <c r="B47" s="868">
        <v>43221</v>
      </c>
      <c r="C47" s="65">
        <v>23897</v>
      </c>
      <c r="D47" s="703">
        <v>15128</v>
      </c>
      <c r="E47" s="703">
        <v>6837</v>
      </c>
      <c r="F47" s="703">
        <v>1490</v>
      </c>
      <c r="G47" s="703">
        <v>0</v>
      </c>
      <c r="H47" s="703">
        <v>0</v>
      </c>
      <c r="I47" s="703">
        <v>256</v>
      </c>
      <c r="J47" s="703">
        <v>0</v>
      </c>
      <c r="K47" s="703">
        <v>0</v>
      </c>
      <c r="L47" s="703">
        <v>186</v>
      </c>
      <c r="M47" s="703">
        <v>0</v>
      </c>
      <c r="N47" s="703">
        <v>0</v>
      </c>
      <c r="O47" s="703">
        <v>0</v>
      </c>
      <c r="P47" s="15">
        <v>0</v>
      </c>
    </row>
    <row r="48" spans="2:16" x14ac:dyDescent="0.25">
      <c r="B48" s="868">
        <v>43252</v>
      </c>
      <c r="C48" s="65">
        <v>11496</v>
      </c>
      <c r="D48" s="703">
        <v>506</v>
      </c>
      <c r="E48" s="703">
        <v>10250</v>
      </c>
      <c r="F48" s="703">
        <v>0</v>
      </c>
      <c r="G48" s="703">
        <v>0</v>
      </c>
      <c r="H48" s="703">
        <v>190</v>
      </c>
      <c r="I48" s="703">
        <v>543</v>
      </c>
      <c r="J48" s="703">
        <v>7</v>
      </c>
      <c r="K48" s="703">
        <v>0</v>
      </c>
      <c r="L48" s="703">
        <v>0</v>
      </c>
      <c r="M48" s="703">
        <v>0</v>
      </c>
      <c r="N48" s="703">
        <v>0</v>
      </c>
      <c r="O48" s="703">
        <v>0</v>
      </c>
      <c r="P48" s="15">
        <v>0</v>
      </c>
    </row>
    <row r="49" spans="2:16" x14ac:dyDescent="0.25">
      <c r="B49" s="868">
        <v>43282</v>
      </c>
      <c r="C49" s="65">
        <v>21366</v>
      </c>
      <c r="D49" s="703">
        <v>622</v>
      </c>
      <c r="E49" s="703">
        <v>16553</v>
      </c>
      <c r="F49" s="703">
        <v>0</v>
      </c>
      <c r="G49" s="703">
        <v>2399</v>
      </c>
      <c r="H49" s="703">
        <v>0</v>
      </c>
      <c r="I49" s="703">
        <v>368</v>
      </c>
      <c r="J49" s="703">
        <v>0</v>
      </c>
      <c r="K49" s="703">
        <v>0</v>
      </c>
      <c r="L49" s="703">
        <v>1191</v>
      </c>
      <c r="M49" s="703">
        <v>0</v>
      </c>
      <c r="N49" s="703">
        <v>0</v>
      </c>
      <c r="O49" s="703">
        <v>0</v>
      </c>
      <c r="P49" s="15">
        <v>233</v>
      </c>
    </row>
    <row r="50" spans="2:16" x14ac:dyDescent="0.25">
      <c r="B50" s="868">
        <v>43313</v>
      </c>
      <c r="C50" s="65">
        <v>26382</v>
      </c>
      <c r="D50" s="703">
        <v>438</v>
      </c>
      <c r="E50" s="703">
        <v>25262</v>
      </c>
      <c r="F50" s="703">
        <v>0</v>
      </c>
      <c r="G50" s="703">
        <v>0</v>
      </c>
      <c r="H50" s="703">
        <v>0</v>
      </c>
      <c r="I50" s="703">
        <v>649</v>
      </c>
      <c r="J50" s="703">
        <v>0</v>
      </c>
      <c r="K50" s="703">
        <v>0</v>
      </c>
      <c r="L50" s="703">
        <v>33</v>
      </c>
      <c r="M50" s="703">
        <v>0</v>
      </c>
      <c r="N50" s="703">
        <v>0</v>
      </c>
      <c r="O50" s="703">
        <v>0</v>
      </c>
      <c r="P50" s="15">
        <v>0</v>
      </c>
    </row>
    <row r="51" spans="2:16" x14ac:dyDescent="0.25">
      <c r="B51" s="868">
        <v>43344</v>
      </c>
      <c r="C51" s="65">
        <v>26342</v>
      </c>
      <c r="D51" s="703">
        <v>200</v>
      </c>
      <c r="E51" s="703">
        <v>25687</v>
      </c>
      <c r="F51" s="703">
        <v>0</v>
      </c>
      <c r="G51" s="703">
        <v>19</v>
      </c>
      <c r="H51" s="703">
        <v>0</v>
      </c>
      <c r="I51" s="703">
        <v>162</v>
      </c>
      <c r="J51" s="703">
        <v>136</v>
      </c>
      <c r="K51" s="703">
        <v>0</v>
      </c>
      <c r="L51" s="703">
        <v>0</v>
      </c>
      <c r="M51" s="703">
        <v>0</v>
      </c>
      <c r="N51" s="703">
        <v>0</v>
      </c>
      <c r="O51" s="703">
        <v>138</v>
      </c>
      <c r="P51" s="15">
        <v>0</v>
      </c>
    </row>
    <row r="52" spans="2:16" x14ac:dyDescent="0.25">
      <c r="B52" s="868">
        <v>43374</v>
      </c>
      <c r="C52" s="65">
        <v>19505</v>
      </c>
      <c r="D52" s="703">
        <v>4431</v>
      </c>
      <c r="E52" s="703">
        <v>6884</v>
      </c>
      <c r="F52" s="703">
        <v>328</v>
      </c>
      <c r="G52" s="703">
        <v>0</v>
      </c>
      <c r="H52" s="703">
        <v>0</v>
      </c>
      <c r="I52" s="703">
        <v>6605</v>
      </c>
      <c r="J52" s="703">
        <v>0</v>
      </c>
      <c r="K52" s="703">
        <v>0</v>
      </c>
      <c r="L52" s="703">
        <v>1225</v>
      </c>
      <c r="M52" s="703">
        <v>0</v>
      </c>
      <c r="N52" s="703">
        <v>0</v>
      </c>
      <c r="O52" s="703">
        <v>0</v>
      </c>
      <c r="P52" s="15">
        <v>32</v>
      </c>
    </row>
    <row r="53" spans="2:16" x14ac:dyDescent="0.25">
      <c r="B53" s="868">
        <v>43405</v>
      </c>
      <c r="C53" s="65">
        <v>33218</v>
      </c>
      <c r="D53" s="703">
        <v>735</v>
      </c>
      <c r="E53" s="703">
        <v>28985</v>
      </c>
      <c r="F53" s="703">
        <v>0</v>
      </c>
      <c r="G53" s="703">
        <v>0</v>
      </c>
      <c r="H53" s="703">
        <v>3056</v>
      </c>
      <c r="I53" s="703">
        <v>269</v>
      </c>
      <c r="J53" s="703">
        <v>0</v>
      </c>
      <c r="K53" s="703">
        <v>0</v>
      </c>
      <c r="L53" s="703">
        <v>0</v>
      </c>
      <c r="M53" s="703">
        <v>0</v>
      </c>
      <c r="N53" s="703">
        <v>0</v>
      </c>
      <c r="O53" s="703">
        <v>173</v>
      </c>
      <c r="P53" s="15">
        <v>0</v>
      </c>
    </row>
    <row r="54" spans="2:16" x14ac:dyDescent="0.25">
      <c r="B54" s="868">
        <v>43435</v>
      </c>
      <c r="C54" s="65">
        <v>62738</v>
      </c>
      <c r="D54" s="703">
        <v>4732</v>
      </c>
      <c r="E54" s="703">
        <v>27865</v>
      </c>
      <c r="F54" s="703">
        <v>18502</v>
      </c>
      <c r="G54" s="703">
        <v>8569</v>
      </c>
      <c r="H54" s="703">
        <v>0</v>
      </c>
      <c r="I54" s="703">
        <v>277</v>
      </c>
      <c r="J54" s="703">
        <v>0</v>
      </c>
      <c r="K54" s="703">
        <v>0</v>
      </c>
      <c r="L54" s="703">
        <v>0</v>
      </c>
      <c r="M54" s="703">
        <v>0</v>
      </c>
      <c r="N54" s="703">
        <v>0</v>
      </c>
      <c r="O54" s="703">
        <v>2339</v>
      </c>
      <c r="P54" s="15">
        <v>454</v>
      </c>
    </row>
    <row r="55" spans="2:16" x14ac:dyDescent="0.25">
      <c r="B55" s="868">
        <v>43466</v>
      </c>
      <c r="C55" s="65">
        <v>8590</v>
      </c>
      <c r="D55" s="703">
        <v>201</v>
      </c>
      <c r="E55" s="703">
        <v>6885</v>
      </c>
      <c r="F55" s="703">
        <v>170</v>
      </c>
      <c r="G55" s="703">
        <v>0</v>
      </c>
      <c r="H55" s="703">
        <v>9</v>
      </c>
      <c r="I55" s="703">
        <v>440</v>
      </c>
      <c r="J55" s="703">
        <v>610</v>
      </c>
      <c r="K55" s="703">
        <v>0</v>
      </c>
      <c r="L55" s="703">
        <v>275</v>
      </c>
      <c r="M55" s="703">
        <v>0</v>
      </c>
      <c r="N55" s="703">
        <v>0</v>
      </c>
      <c r="O55" s="703">
        <v>0</v>
      </c>
      <c r="P55" s="15">
        <v>0</v>
      </c>
    </row>
    <row r="56" spans="2:16" x14ac:dyDescent="0.25">
      <c r="B56" s="868">
        <v>43497</v>
      </c>
      <c r="C56" s="65">
        <v>31416</v>
      </c>
      <c r="D56" s="703">
        <v>804</v>
      </c>
      <c r="E56" s="703">
        <v>28386</v>
      </c>
      <c r="F56" s="703">
        <v>0</v>
      </c>
      <c r="G56" s="703">
        <v>42</v>
      </c>
      <c r="H56" s="703">
        <v>97</v>
      </c>
      <c r="I56" s="703">
        <v>318</v>
      </c>
      <c r="J56" s="703">
        <v>0</v>
      </c>
      <c r="K56" s="703">
        <v>1769</v>
      </c>
      <c r="L56" s="703">
        <v>0</v>
      </c>
      <c r="M56" s="703">
        <v>0</v>
      </c>
      <c r="N56" s="703">
        <v>0</v>
      </c>
      <c r="O56" s="703">
        <v>0</v>
      </c>
      <c r="P56" s="15">
        <v>0</v>
      </c>
    </row>
    <row r="57" spans="2:16" x14ac:dyDescent="0.25">
      <c r="B57" s="868">
        <v>43525</v>
      </c>
      <c r="C57" s="65">
        <v>23631</v>
      </c>
      <c r="D57" s="703">
        <v>3283</v>
      </c>
      <c r="E57" s="703">
        <v>14443</v>
      </c>
      <c r="F57" s="703">
        <v>1299</v>
      </c>
      <c r="G57" s="703">
        <v>0</v>
      </c>
      <c r="H57" s="703">
        <v>0</v>
      </c>
      <c r="I57" s="703">
        <v>1901</v>
      </c>
      <c r="J57" s="703">
        <v>0</v>
      </c>
      <c r="K57" s="703">
        <v>1524</v>
      </c>
      <c r="L57" s="703">
        <v>778</v>
      </c>
      <c r="M57" s="703">
        <v>0</v>
      </c>
      <c r="N57" s="703">
        <v>0</v>
      </c>
      <c r="O57" s="703">
        <v>0</v>
      </c>
      <c r="P57" s="15">
        <v>403</v>
      </c>
    </row>
    <row r="58" spans="2:16" x14ac:dyDescent="0.25">
      <c r="B58" s="868">
        <v>43556</v>
      </c>
      <c r="C58" s="65">
        <v>33148</v>
      </c>
      <c r="D58" s="703">
        <v>4802</v>
      </c>
      <c r="E58" s="703">
        <v>16230</v>
      </c>
      <c r="F58" s="703">
        <v>2475</v>
      </c>
      <c r="G58" s="703">
        <v>0</v>
      </c>
      <c r="H58" s="703">
        <v>5267</v>
      </c>
      <c r="I58" s="703">
        <v>3531</v>
      </c>
      <c r="J58" s="703">
        <v>0</v>
      </c>
      <c r="K58" s="703">
        <v>843</v>
      </c>
      <c r="L58" s="703">
        <v>0</v>
      </c>
      <c r="M58" s="703">
        <v>0</v>
      </c>
      <c r="N58" s="703">
        <v>0</v>
      </c>
      <c r="O58" s="703">
        <v>0</v>
      </c>
      <c r="P58" s="15">
        <v>0</v>
      </c>
    </row>
    <row r="59" spans="2:16" x14ac:dyDescent="0.25">
      <c r="B59" s="868">
        <v>43586</v>
      </c>
      <c r="C59" s="65">
        <v>22402</v>
      </c>
      <c r="D59" s="703">
        <v>0</v>
      </c>
      <c r="E59" s="703">
        <v>19609</v>
      </c>
      <c r="F59" s="703">
        <v>0</v>
      </c>
      <c r="G59" s="703">
        <v>88</v>
      </c>
      <c r="H59" s="703">
        <v>611</v>
      </c>
      <c r="I59" s="703">
        <v>1631</v>
      </c>
      <c r="J59" s="703">
        <v>0</v>
      </c>
      <c r="K59" s="703">
        <v>463</v>
      </c>
      <c r="L59" s="703">
        <v>0</v>
      </c>
      <c r="M59" s="703">
        <v>0</v>
      </c>
      <c r="N59" s="703">
        <v>0</v>
      </c>
      <c r="O59" s="703">
        <v>0</v>
      </c>
      <c r="P59" s="15">
        <v>0</v>
      </c>
    </row>
    <row r="60" spans="2:16" x14ac:dyDescent="0.25">
      <c r="B60" s="868">
        <v>43617</v>
      </c>
      <c r="C60" s="65">
        <v>14621</v>
      </c>
      <c r="D60" s="703">
        <v>7707</v>
      </c>
      <c r="E60" s="703">
        <v>6272</v>
      </c>
      <c r="F60" s="703">
        <v>0</v>
      </c>
      <c r="G60" s="703">
        <v>0</v>
      </c>
      <c r="H60" s="703">
        <v>0</v>
      </c>
      <c r="I60" s="703">
        <v>467</v>
      </c>
      <c r="J60" s="703">
        <v>0</v>
      </c>
      <c r="K60" s="703">
        <v>0</v>
      </c>
      <c r="L60" s="703">
        <v>0</v>
      </c>
      <c r="M60" s="703">
        <v>0</v>
      </c>
      <c r="N60" s="703">
        <v>0</v>
      </c>
      <c r="O60" s="703">
        <v>175</v>
      </c>
      <c r="P60" s="15">
        <v>0</v>
      </c>
    </row>
    <row r="61" spans="2:16" x14ac:dyDescent="0.25">
      <c r="B61" s="868">
        <v>43647</v>
      </c>
      <c r="C61" s="65">
        <v>12145</v>
      </c>
      <c r="D61" s="703">
        <v>1026</v>
      </c>
      <c r="E61" s="703">
        <v>8064</v>
      </c>
      <c r="F61" s="703">
        <v>2083</v>
      </c>
      <c r="G61" s="703">
        <v>3</v>
      </c>
      <c r="H61" s="703">
        <v>0</v>
      </c>
      <c r="I61" s="703">
        <v>493</v>
      </c>
      <c r="J61" s="703">
        <v>0</v>
      </c>
      <c r="K61" s="703">
        <v>0</v>
      </c>
      <c r="L61" s="703">
        <v>0</v>
      </c>
      <c r="M61" s="703">
        <v>0</v>
      </c>
      <c r="N61" s="703">
        <v>0</v>
      </c>
      <c r="O61" s="703">
        <v>0</v>
      </c>
      <c r="P61" s="15">
        <v>476</v>
      </c>
    </row>
    <row r="62" spans="2:16" x14ac:dyDescent="0.25">
      <c r="B62" s="868">
        <v>43678</v>
      </c>
      <c r="C62" s="65">
        <v>36735</v>
      </c>
      <c r="D62" s="703">
        <v>817</v>
      </c>
      <c r="E62" s="703">
        <v>33063</v>
      </c>
      <c r="F62" s="703">
        <v>0</v>
      </c>
      <c r="G62" s="703">
        <v>0</v>
      </c>
      <c r="H62" s="703">
        <v>26</v>
      </c>
      <c r="I62" s="703">
        <v>2726</v>
      </c>
      <c r="J62" s="703">
        <v>0</v>
      </c>
      <c r="K62" s="703">
        <v>0</v>
      </c>
      <c r="L62" s="703">
        <v>0</v>
      </c>
      <c r="M62" s="703">
        <v>0</v>
      </c>
      <c r="N62" s="703">
        <v>0</v>
      </c>
      <c r="O62" s="703">
        <v>103</v>
      </c>
      <c r="P62" s="15">
        <v>0</v>
      </c>
    </row>
    <row r="63" spans="2:16" x14ac:dyDescent="0.25">
      <c r="B63" s="868">
        <v>43709</v>
      </c>
      <c r="C63" s="65">
        <v>16927</v>
      </c>
      <c r="D63" s="703">
        <v>5574</v>
      </c>
      <c r="E63" s="703">
        <v>9229</v>
      </c>
      <c r="F63" s="703">
        <v>1350</v>
      </c>
      <c r="G63" s="703">
        <v>0</v>
      </c>
      <c r="H63" s="703">
        <v>0</v>
      </c>
      <c r="I63" s="703">
        <v>774</v>
      </c>
      <c r="J63" s="703">
        <v>0</v>
      </c>
      <c r="K63" s="703">
        <v>0</v>
      </c>
      <c r="L63" s="703">
        <v>0</v>
      </c>
      <c r="M63" s="703">
        <v>0</v>
      </c>
      <c r="N63" s="703">
        <v>0</v>
      </c>
      <c r="O63" s="703">
        <v>0</v>
      </c>
      <c r="P63" s="15">
        <v>0</v>
      </c>
    </row>
    <row r="64" spans="2:16" x14ac:dyDescent="0.25">
      <c r="B64" s="868">
        <v>43739</v>
      </c>
      <c r="C64" s="65">
        <v>34542</v>
      </c>
      <c r="D64" s="703">
        <v>9392</v>
      </c>
      <c r="E64" s="703">
        <v>14963</v>
      </c>
      <c r="F64" s="703">
        <v>8352</v>
      </c>
      <c r="G64" s="703">
        <v>0</v>
      </c>
      <c r="H64" s="703">
        <v>320</v>
      </c>
      <c r="I64" s="703">
        <v>1515</v>
      </c>
      <c r="J64" s="703">
        <v>0</v>
      </c>
      <c r="K64" s="703">
        <v>0</v>
      </c>
      <c r="L64" s="703">
        <v>0</v>
      </c>
      <c r="M64" s="703">
        <v>0</v>
      </c>
      <c r="N64" s="703">
        <v>0</v>
      </c>
      <c r="O64" s="703">
        <v>0</v>
      </c>
      <c r="P64" s="15">
        <v>0</v>
      </c>
    </row>
    <row r="65" spans="2:16" x14ac:dyDescent="0.25">
      <c r="B65" s="868">
        <v>43770</v>
      </c>
      <c r="C65" s="65">
        <v>19940</v>
      </c>
      <c r="D65" s="703">
        <v>260</v>
      </c>
      <c r="E65" s="703">
        <v>18652</v>
      </c>
      <c r="F65" s="703">
        <v>0</v>
      </c>
      <c r="G65" s="703">
        <v>0</v>
      </c>
      <c r="H65" s="703">
        <v>0</v>
      </c>
      <c r="I65" s="703">
        <v>1028</v>
      </c>
      <c r="J65" s="703">
        <v>0</v>
      </c>
      <c r="K65" s="703">
        <v>0</v>
      </c>
      <c r="L65" s="703">
        <v>0</v>
      </c>
      <c r="M65" s="703">
        <v>0</v>
      </c>
      <c r="N65" s="703">
        <v>0</v>
      </c>
      <c r="O65" s="703">
        <v>0</v>
      </c>
      <c r="P65" s="15">
        <v>0</v>
      </c>
    </row>
    <row r="66" spans="2:16" x14ac:dyDescent="0.25">
      <c r="B66" s="868">
        <v>43800</v>
      </c>
      <c r="C66" s="65">
        <v>28963</v>
      </c>
      <c r="D66" s="703">
        <v>8505</v>
      </c>
      <c r="E66" s="703">
        <v>15702</v>
      </c>
      <c r="F66" s="703">
        <v>0</v>
      </c>
      <c r="G66" s="703">
        <v>153</v>
      </c>
      <c r="H66" s="703">
        <v>70</v>
      </c>
      <c r="I66" s="703">
        <v>4325</v>
      </c>
      <c r="J66" s="703">
        <v>0</v>
      </c>
      <c r="K66" s="703">
        <v>34</v>
      </c>
      <c r="L66" s="703">
        <v>0</v>
      </c>
      <c r="M66" s="703">
        <v>0</v>
      </c>
      <c r="N66" s="703">
        <v>174</v>
      </c>
      <c r="O66" s="703">
        <v>0</v>
      </c>
      <c r="P66" s="15">
        <v>0</v>
      </c>
    </row>
    <row r="67" spans="2:16" x14ac:dyDescent="0.25">
      <c r="B67" s="868">
        <v>43831</v>
      </c>
      <c r="C67" s="65">
        <v>20504</v>
      </c>
      <c r="D67" s="703">
        <v>15443</v>
      </c>
      <c r="E67" s="703">
        <v>2470</v>
      </c>
      <c r="F67" s="703">
        <v>0</v>
      </c>
      <c r="G67" s="703">
        <v>263</v>
      </c>
      <c r="H67" s="703">
        <v>0</v>
      </c>
      <c r="I67" s="703">
        <v>339</v>
      </c>
      <c r="J67" s="703">
        <v>0</v>
      </c>
      <c r="K67" s="703">
        <v>1989</v>
      </c>
      <c r="L67" s="703">
        <v>0</v>
      </c>
      <c r="M67" s="703">
        <v>0</v>
      </c>
      <c r="N67" s="703">
        <v>0</v>
      </c>
      <c r="O67" s="703">
        <v>0</v>
      </c>
      <c r="P67" s="15">
        <v>0</v>
      </c>
    </row>
    <row r="68" spans="2:16" x14ac:dyDescent="0.25">
      <c r="B68" s="868">
        <v>43862</v>
      </c>
      <c r="C68" s="65">
        <v>21284</v>
      </c>
      <c r="D68" s="703">
        <v>7994</v>
      </c>
      <c r="E68" s="703">
        <v>11855</v>
      </c>
      <c r="F68" s="703">
        <v>0</v>
      </c>
      <c r="G68" s="703">
        <v>12</v>
      </c>
      <c r="H68" s="703">
        <v>0</v>
      </c>
      <c r="I68" s="703">
        <v>1423</v>
      </c>
      <c r="J68" s="703">
        <v>0</v>
      </c>
      <c r="K68" s="703">
        <v>0</v>
      </c>
      <c r="L68" s="703">
        <v>0</v>
      </c>
      <c r="M68" s="703">
        <v>0</v>
      </c>
      <c r="N68" s="703">
        <v>0</v>
      </c>
      <c r="O68" s="703">
        <v>0</v>
      </c>
      <c r="P68" s="15">
        <v>0</v>
      </c>
    </row>
    <row r="69" spans="2:16" x14ac:dyDescent="0.25">
      <c r="B69" s="139">
        <v>43891</v>
      </c>
      <c r="C69" s="65">
        <v>3700</v>
      </c>
      <c r="D69" s="703">
        <v>0</v>
      </c>
      <c r="E69" s="703">
        <v>2489</v>
      </c>
      <c r="F69" s="703">
        <v>0</v>
      </c>
      <c r="G69" s="703">
        <v>0</v>
      </c>
      <c r="H69" s="703">
        <v>0</v>
      </c>
      <c r="I69" s="703">
        <v>1166</v>
      </c>
      <c r="J69" s="703">
        <v>0</v>
      </c>
      <c r="K69" s="703">
        <v>28</v>
      </c>
      <c r="L69" s="703">
        <v>0</v>
      </c>
      <c r="M69" s="703">
        <v>0</v>
      </c>
      <c r="N69" s="703">
        <v>17</v>
      </c>
      <c r="O69" s="703">
        <v>0</v>
      </c>
      <c r="P69" s="15">
        <v>0</v>
      </c>
    </row>
    <row r="70" spans="2:16" x14ac:dyDescent="0.25">
      <c r="B70" s="139">
        <v>43922</v>
      </c>
      <c r="C70" s="65">
        <v>6131</v>
      </c>
      <c r="D70" s="703">
        <v>0</v>
      </c>
      <c r="E70" s="703">
        <v>3026</v>
      </c>
      <c r="F70" s="703">
        <v>0</v>
      </c>
      <c r="G70" s="703">
        <v>0</v>
      </c>
      <c r="H70" s="703">
        <v>0</v>
      </c>
      <c r="I70" s="703">
        <v>2787</v>
      </c>
      <c r="J70" s="703">
        <v>0</v>
      </c>
      <c r="K70" s="703">
        <v>0</v>
      </c>
      <c r="L70" s="703">
        <v>318</v>
      </c>
      <c r="M70" s="703">
        <v>0</v>
      </c>
      <c r="N70" s="703">
        <v>0</v>
      </c>
      <c r="O70" s="703">
        <v>0</v>
      </c>
      <c r="P70" s="15">
        <v>0</v>
      </c>
    </row>
    <row r="71" spans="2:16" x14ac:dyDescent="0.25">
      <c r="B71" s="139">
        <v>43952</v>
      </c>
      <c r="C71" s="65">
        <v>2887</v>
      </c>
      <c r="D71" s="703">
        <v>48</v>
      </c>
      <c r="E71" s="703">
        <v>2715</v>
      </c>
      <c r="F71" s="703">
        <v>0</v>
      </c>
      <c r="G71" s="703">
        <v>0</v>
      </c>
      <c r="H71" s="703">
        <v>0</v>
      </c>
      <c r="I71" s="703">
        <v>86</v>
      </c>
      <c r="J71" s="703">
        <v>0</v>
      </c>
      <c r="K71" s="703">
        <v>0</v>
      </c>
      <c r="L71" s="703">
        <v>38</v>
      </c>
      <c r="M71" s="703">
        <v>0</v>
      </c>
      <c r="N71" s="703">
        <v>0</v>
      </c>
      <c r="O71" s="703">
        <v>0</v>
      </c>
      <c r="P71" s="15">
        <v>0</v>
      </c>
    </row>
    <row r="72" spans="2:16" x14ac:dyDescent="0.25">
      <c r="B72" s="139">
        <v>43983</v>
      </c>
      <c r="C72" s="65">
        <v>41179</v>
      </c>
      <c r="D72" s="703">
        <v>9440</v>
      </c>
      <c r="E72" s="703">
        <v>26042</v>
      </c>
      <c r="F72" s="703">
        <v>3775</v>
      </c>
      <c r="G72" s="703">
        <v>0</v>
      </c>
      <c r="H72" s="703">
        <v>0</v>
      </c>
      <c r="I72" s="703">
        <v>161</v>
      </c>
      <c r="J72" s="703">
        <v>0</v>
      </c>
      <c r="K72" s="703">
        <v>0</v>
      </c>
      <c r="L72" s="703">
        <v>1761</v>
      </c>
      <c r="M72" s="703">
        <v>0</v>
      </c>
      <c r="N72" s="703">
        <v>0</v>
      </c>
      <c r="O72" s="703">
        <v>0</v>
      </c>
      <c r="P72" s="15">
        <v>0</v>
      </c>
    </row>
    <row r="73" spans="2:16" x14ac:dyDescent="0.25">
      <c r="B73" s="139">
        <v>44013</v>
      </c>
      <c r="C73" s="65">
        <v>41324</v>
      </c>
      <c r="D73" s="703">
        <v>1924</v>
      </c>
      <c r="E73" s="703">
        <v>37381</v>
      </c>
      <c r="F73" s="703">
        <v>0</v>
      </c>
      <c r="G73" s="703">
        <v>0</v>
      </c>
      <c r="H73" s="703">
        <v>0</v>
      </c>
      <c r="I73" s="703">
        <v>2019</v>
      </c>
      <c r="J73" s="703">
        <v>0</v>
      </c>
      <c r="K73" s="703">
        <v>0</v>
      </c>
      <c r="L73" s="703">
        <v>0</v>
      </c>
      <c r="M73" s="703">
        <v>0</v>
      </c>
      <c r="N73" s="703">
        <v>0</v>
      </c>
      <c r="O73" s="703">
        <v>0</v>
      </c>
      <c r="P73" s="15">
        <v>0</v>
      </c>
    </row>
    <row r="74" spans="2:16" x14ac:dyDescent="0.25">
      <c r="B74" s="139">
        <v>44044</v>
      </c>
      <c r="C74" s="65">
        <v>21458</v>
      </c>
      <c r="D74" s="703">
        <v>2308</v>
      </c>
      <c r="E74" s="703">
        <v>18281</v>
      </c>
      <c r="F74" s="703">
        <v>0</v>
      </c>
      <c r="G74" s="703">
        <v>0</v>
      </c>
      <c r="H74" s="703">
        <v>50</v>
      </c>
      <c r="I74" s="703">
        <v>630</v>
      </c>
      <c r="J74" s="703">
        <v>0</v>
      </c>
      <c r="K74" s="703">
        <v>189</v>
      </c>
      <c r="L74" s="703">
        <v>0</v>
      </c>
      <c r="M74" s="703">
        <v>0</v>
      </c>
      <c r="N74" s="703">
        <v>0</v>
      </c>
      <c r="O74" s="703">
        <v>0</v>
      </c>
      <c r="P74" s="15">
        <v>0</v>
      </c>
    </row>
    <row r="75" spans="2:16" x14ac:dyDescent="0.25">
      <c r="B75" s="139">
        <v>44075</v>
      </c>
      <c r="C75" s="65">
        <v>55540</v>
      </c>
      <c r="D75" s="703">
        <v>22429</v>
      </c>
      <c r="E75" s="703">
        <v>30491</v>
      </c>
      <c r="F75" s="703">
        <v>0</v>
      </c>
      <c r="G75" s="703">
        <v>0</v>
      </c>
      <c r="H75" s="703">
        <v>25</v>
      </c>
      <c r="I75" s="703">
        <v>475</v>
      </c>
      <c r="J75" s="703">
        <v>0</v>
      </c>
      <c r="K75" s="703">
        <v>0</v>
      </c>
      <c r="L75" s="703">
        <v>2120</v>
      </c>
      <c r="M75" s="703">
        <v>0</v>
      </c>
      <c r="N75" s="703">
        <v>0</v>
      </c>
      <c r="O75" s="703">
        <v>0</v>
      </c>
      <c r="P75" s="15">
        <v>0</v>
      </c>
    </row>
    <row r="76" spans="2:16" x14ac:dyDescent="0.25">
      <c r="B76" s="139">
        <v>44105</v>
      </c>
      <c r="C76" s="65">
        <v>17763</v>
      </c>
      <c r="D76" s="703">
        <v>5836</v>
      </c>
      <c r="E76" s="703">
        <v>9741</v>
      </c>
      <c r="F76" s="703">
        <v>0</v>
      </c>
      <c r="G76" s="703">
        <v>130</v>
      </c>
      <c r="H76" s="703">
        <v>0</v>
      </c>
      <c r="I76" s="703">
        <v>162</v>
      </c>
      <c r="J76" s="703">
        <v>0</v>
      </c>
      <c r="K76" s="703">
        <v>0</v>
      </c>
      <c r="L76" s="703">
        <v>0</v>
      </c>
      <c r="M76" s="703">
        <v>1894</v>
      </c>
      <c r="N76" s="703">
        <v>0</v>
      </c>
      <c r="O76" s="703">
        <v>0</v>
      </c>
      <c r="P76" s="15">
        <v>0</v>
      </c>
    </row>
    <row r="77" spans="2:16" x14ac:dyDescent="0.25">
      <c r="B77" s="139">
        <v>44136</v>
      </c>
      <c r="C77" s="65">
        <v>25616</v>
      </c>
      <c r="D77" s="703">
        <v>6621</v>
      </c>
      <c r="E77" s="703">
        <v>17234</v>
      </c>
      <c r="F77" s="703">
        <v>1521</v>
      </c>
      <c r="G77" s="703">
        <v>0</v>
      </c>
      <c r="H77" s="703">
        <v>0</v>
      </c>
      <c r="I77" s="703">
        <v>240</v>
      </c>
      <c r="J77" s="703">
        <v>0</v>
      </c>
      <c r="K77" s="703">
        <v>0</v>
      </c>
      <c r="L77" s="703">
        <v>0</v>
      </c>
      <c r="M77" s="703">
        <v>0</v>
      </c>
      <c r="N77" s="703">
        <v>0</v>
      </c>
      <c r="O77" s="703">
        <v>0</v>
      </c>
      <c r="P77" s="15">
        <v>0</v>
      </c>
    </row>
    <row r="78" spans="2:16" x14ac:dyDescent="0.25">
      <c r="B78" s="139">
        <v>44166</v>
      </c>
      <c r="C78" s="65">
        <v>92491</v>
      </c>
      <c r="D78" s="703">
        <v>17424</v>
      </c>
      <c r="E78" s="703">
        <v>73481</v>
      </c>
      <c r="F78" s="703">
        <v>0</v>
      </c>
      <c r="G78" s="703">
        <v>0</v>
      </c>
      <c r="H78" s="703">
        <v>0</v>
      </c>
      <c r="I78" s="703">
        <v>1226</v>
      </c>
      <c r="J78" s="703">
        <v>0</v>
      </c>
      <c r="K78" s="703">
        <v>360</v>
      </c>
      <c r="L78" s="703">
        <v>0</v>
      </c>
      <c r="M78" s="703">
        <v>0</v>
      </c>
      <c r="N78" s="703">
        <v>0</v>
      </c>
      <c r="O78" s="703">
        <v>0</v>
      </c>
      <c r="P78" s="15">
        <v>0</v>
      </c>
    </row>
    <row r="79" spans="2:16" x14ac:dyDescent="0.25">
      <c r="B79" s="139">
        <v>44197</v>
      </c>
      <c r="C79" s="65">
        <v>21302</v>
      </c>
      <c r="D79" s="703">
        <v>0</v>
      </c>
      <c r="E79" s="703">
        <v>19172</v>
      </c>
      <c r="F79" s="703">
        <v>0</v>
      </c>
      <c r="G79" s="703">
        <v>0</v>
      </c>
      <c r="H79" s="703">
        <v>0</v>
      </c>
      <c r="I79" s="703">
        <v>2130</v>
      </c>
      <c r="J79" s="703">
        <v>0</v>
      </c>
      <c r="K79" s="703">
        <v>0</v>
      </c>
      <c r="L79" s="703">
        <v>0</v>
      </c>
      <c r="M79" s="703">
        <v>0</v>
      </c>
      <c r="N79" s="703">
        <v>0</v>
      </c>
      <c r="O79" s="703">
        <v>0</v>
      </c>
      <c r="P79" s="15">
        <v>0</v>
      </c>
    </row>
    <row r="80" spans="2:16" x14ac:dyDescent="0.25">
      <c r="B80" s="139">
        <v>44228</v>
      </c>
      <c r="C80" s="65">
        <v>14899</v>
      </c>
      <c r="D80" s="703">
        <v>84</v>
      </c>
      <c r="E80" s="703">
        <v>10632</v>
      </c>
      <c r="F80" s="703">
        <v>0</v>
      </c>
      <c r="G80" s="703">
        <v>320</v>
      </c>
      <c r="H80" s="703">
        <v>1670</v>
      </c>
      <c r="I80" s="703">
        <v>2193</v>
      </c>
      <c r="J80" s="703">
        <v>0</v>
      </c>
      <c r="K80" s="703">
        <v>0</v>
      </c>
      <c r="L80" s="703">
        <v>0</v>
      </c>
      <c r="M80" s="703">
        <v>0</v>
      </c>
      <c r="N80" s="703">
        <v>0</v>
      </c>
      <c r="O80" s="703">
        <v>0</v>
      </c>
      <c r="P80" s="15">
        <v>0</v>
      </c>
    </row>
    <row r="81" spans="2:16" x14ac:dyDescent="0.25">
      <c r="B81" s="139">
        <v>44256</v>
      </c>
      <c r="C81" s="65">
        <v>76009</v>
      </c>
      <c r="D81" s="703">
        <v>61159</v>
      </c>
      <c r="E81" s="703">
        <v>13023</v>
      </c>
      <c r="F81" s="703">
        <v>0</v>
      </c>
      <c r="G81" s="703">
        <v>446</v>
      </c>
      <c r="H81" s="703">
        <v>292</v>
      </c>
      <c r="I81" s="703">
        <v>1089</v>
      </c>
      <c r="J81" s="703">
        <v>0</v>
      </c>
      <c r="K81" s="703">
        <v>0</v>
      </c>
      <c r="L81" s="703">
        <v>0</v>
      </c>
      <c r="M81" s="703">
        <v>0</v>
      </c>
      <c r="N81" s="703">
        <v>0</v>
      </c>
      <c r="O81" s="703">
        <v>0</v>
      </c>
      <c r="P81" s="15">
        <v>0</v>
      </c>
    </row>
    <row r="82" spans="2:16" x14ac:dyDescent="0.25">
      <c r="B82" s="139">
        <v>44287</v>
      </c>
      <c r="C82" s="65">
        <v>11051</v>
      </c>
      <c r="D82" s="703">
        <v>0</v>
      </c>
      <c r="E82" s="703">
        <v>10772</v>
      </c>
      <c r="F82" s="703">
        <v>0</v>
      </c>
      <c r="G82" s="703">
        <v>0</v>
      </c>
      <c r="H82" s="703">
        <v>0</v>
      </c>
      <c r="I82" s="703">
        <v>279</v>
      </c>
      <c r="J82" s="703">
        <v>0</v>
      </c>
      <c r="K82" s="703">
        <v>0</v>
      </c>
      <c r="L82" s="703">
        <v>0</v>
      </c>
      <c r="M82" s="703">
        <v>0</v>
      </c>
      <c r="N82" s="703">
        <v>0</v>
      </c>
      <c r="O82" s="703">
        <v>0</v>
      </c>
      <c r="P82" s="15">
        <v>0</v>
      </c>
    </row>
    <row r="83" spans="2:16" ht="14.25" thickBot="1" x14ac:dyDescent="0.3">
      <c r="B83" s="869">
        <v>44317</v>
      </c>
      <c r="C83" s="410">
        <v>42183</v>
      </c>
      <c r="D83" s="57">
        <v>10310</v>
      </c>
      <c r="E83" s="57">
        <v>28740</v>
      </c>
      <c r="F83" s="57">
        <v>0</v>
      </c>
      <c r="G83" s="57">
        <v>0</v>
      </c>
      <c r="H83" s="57">
        <v>0</v>
      </c>
      <c r="I83" s="57">
        <v>2676</v>
      </c>
      <c r="J83" s="57">
        <v>0</v>
      </c>
      <c r="K83" s="57">
        <v>0</v>
      </c>
      <c r="L83" s="57">
        <v>457</v>
      </c>
      <c r="M83" s="57">
        <v>0</v>
      </c>
      <c r="N83" s="57">
        <v>0</v>
      </c>
      <c r="O83" s="57">
        <v>0</v>
      </c>
      <c r="P83" s="409">
        <v>0</v>
      </c>
    </row>
    <row r="84" spans="2:16" x14ac:dyDescent="0.25">
      <c r="B84" s="926"/>
    </row>
    <row r="85" spans="2:16" ht="14.25" x14ac:dyDescent="0.3">
      <c r="B85" s="158" t="s">
        <v>48</v>
      </c>
    </row>
    <row r="86" spans="2:16" ht="14.25" x14ac:dyDescent="0.3">
      <c r="B86" s="158" t="s">
        <v>871</v>
      </c>
    </row>
    <row r="253" spans="2:2" ht="14.25" x14ac:dyDescent="0.3">
      <c r="B253" s="19" t="s">
        <v>961</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291"/>
  <sheetViews>
    <sheetView zoomScaleNormal="100" workbookViewId="0">
      <pane xSplit="2" ySplit="6" topLeftCell="C261" activePane="bottomRight" state="frozenSplit"/>
      <selection activeCell="G424" sqref="G424"/>
      <selection pane="topRight" activeCell="G424" sqref="G424"/>
      <selection pane="bottomLeft" activeCell="G424" sqref="G424"/>
      <selection pane="bottomRight" activeCell="C284" sqref="C284:P288"/>
    </sheetView>
  </sheetViews>
  <sheetFormatPr baseColWidth="10" defaultRowHeight="13.5" x14ac:dyDescent="0.25"/>
  <cols>
    <col min="1" max="1" width="5.85546875" style="133" customWidth="1"/>
    <col min="2" max="2" width="10.28515625" style="133" customWidth="1"/>
    <col min="3" max="3" width="10.28515625" style="133" bestFit="1" customWidth="1"/>
    <col min="4" max="4" width="9.140625" style="133" bestFit="1" customWidth="1"/>
    <col min="5" max="5" width="9.140625" style="133" customWidth="1"/>
    <col min="6" max="6" width="10.85546875" style="133" customWidth="1"/>
    <col min="7" max="7" width="7.5703125" style="133" bestFit="1" customWidth="1"/>
    <col min="8" max="8" width="9.5703125" style="133" customWidth="1"/>
    <col min="9" max="9" width="10.42578125" style="133" customWidth="1"/>
    <col min="10" max="10" width="9.5703125" style="133" customWidth="1"/>
    <col min="11" max="11" width="10.7109375" style="133" customWidth="1"/>
    <col min="12" max="12" width="9.140625" style="133" customWidth="1"/>
    <col min="13" max="13" width="10.85546875" style="133" customWidth="1"/>
    <col min="14" max="14" width="9.42578125" style="133" customWidth="1"/>
    <col min="15" max="15" width="9" style="133" customWidth="1"/>
    <col min="16" max="16" width="12.7109375" style="133" customWidth="1"/>
    <col min="17" max="35" width="11.42578125" style="133" customWidth="1"/>
    <col min="36" max="16384" width="11.42578125" style="133"/>
  </cols>
  <sheetData>
    <row r="1" spans="2:17" s="670" customFormat="1" ht="15.75" thickBot="1" x14ac:dyDescent="0.3"/>
    <row r="2" spans="2:17" ht="15" x14ac:dyDescent="0.25">
      <c r="B2" s="881" t="s">
        <v>1029</v>
      </c>
    </row>
    <row r="3" spans="2:17" ht="15.75" x14ac:dyDescent="0.25">
      <c r="B3" s="882" t="s">
        <v>1026</v>
      </c>
    </row>
    <row r="4" spans="2:17" ht="14.25" thickBot="1" x14ac:dyDescent="0.3">
      <c r="B4" s="883"/>
    </row>
    <row r="5" spans="2:17" ht="12.75" customHeight="1" thickBot="1" x14ac:dyDescent="0.3">
      <c r="B5" s="1097"/>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row>
    <row r="6" spans="2:17" ht="12.75" customHeight="1" thickBot="1" x14ac:dyDescent="0.3">
      <c r="B6" s="1097"/>
      <c r="C6" s="1104"/>
      <c r="D6" s="907" t="s">
        <v>21</v>
      </c>
      <c r="E6" s="907" t="s">
        <v>22</v>
      </c>
      <c r="F6" s="1100"/>
      <c r="G6" s="1100"/>
      <c r="H6" s="1100"/>
      <c r="I6" s="1100"/>
      <c r="J6" s="1100"/>
      <c r="K6" s="1100"/>
      <c r="L6" s="1100"/>
      <c r="M6" s="1101"/>
      <c r="N6" s="1100"/>
      <c r="O6" s="1100"/>
      <c r="P6" s="1101"/>
      <c r="Q6" s="161"/>
    </row>
    <row r="7" spans="2:17" x14ac:dyDescent="0.25">
      <c r="B7" s="139">
        <v>35796</v>
      </c>
      <c r="C7" s="125">
        <v>1520</v>
      </c>
      <c r="D7" s="125">
        <v>0</v>
      </c>
      <c r="E7" s="125">
        <v>960</v>
      </c>
      <c r="F7" s="125">
        <v>0</v>
      </c>
      <c r="G7" s="125">
        <v>0</v>
      </c>
      <c r="H7" s="125">
        <v>0</v>
      </c>
      <c r="I7" s="125">
        <v>560</v>
      </c>
      <c r="J7" s="125">
        <v>0</v>
      </c>
      <c r="K7" s="125">
        <v>0</v>
      </c>
      <c r="L7" s="125">
        <v>0</v>
      </c>
      <c r="M7" s="125">
        <v>0</v>
      </c>
      <c r="N7" s="125">
        <v>0</v>
      </c>
      <c r="O7" s="125">
        <v>0</v>
      </c>
      <c r="P7" s="48">
        <v>0</v>
      </c>
      <c r="Q7" s="151"/>
    </row>
    <row r="8" spans="2:17" x14ac:dyDescent="0.25">
      <c r="B8" s="139">
        <v>35827</v>
      </c>
      <c r="C8" s="704">
        <v>1485</v>
      </c>
      <c r="D8" s="704">
        <v>0</v>
      </c>
      <c r="E8" s="704">
        <v>1461</v>
      </c>
      <c r="F8" s="704">
        <v>0</v>
      </c>
      <c r="G8" s="704">
        <v>0</v>
      </c>
      <c r="H8" s="704">
        <v>0</v>
      </c>
      <c r="I8" s="704">
        <v>24</v>
      </c>
      <c r="J8" s="704">
        <v>0</v>
      </c>
      <c r="K8" s="704">
        <v>0</v>
      </c>
      <c r="L8" s="704">
        <v>0</v>
      </c>
      <c r="M8" s="704">
        <v>0</v>
      </c>
      <c r="N8" s="704">
        <v>0</v>
      </c>
      <c r="O8" s="704">
        <v>0</v>
      </c>
      <c r="P8" s="33">
        <v>0</v>
      </c>
    </row>
    <row r="9" spans="2:17" x14ac:dyDescent="0.25">
      <c r="B9" s="139">
        <v>35855</v>
      </c>
      <c r="C9" s="704">
        <v>1989</v>
      </c>
      <c r="D9" s="704">
        <v>0</v>
      </c>
      <c r="E9" s="704">
        <v>1415</v>
      </c>
      <c r="F9" s="704">
        <v>0</v>
      </c>
      <c r="G9" s="704">
        <v>0</v>
      </c>
      <c r="H9" s="704">
        <v>0</v>
      </c>
      <c r="I9" s="704">
        <v>389</v>
      </c>
      <c r="J9" s="704">
        <v>0</v>
      </c>
      <c r="K9" s="704">
        <v>0</v>
      </c>
      <c r="L9" s="704">
        <v>0</v>
      </c>
      <c r="M9" s="704">
        <v>0</v>
      </c>
      <c r="N9" s="704">
        <v>185</v>
      </c>
      <c r="O9" s="704">
        <v>0</v>
      </c>
      <c r="P9" s="33">
        <v>0</v>
      </c>
    </row>
    <row r="10" spans="2:17" x14ac:dyDescent="0.25">
      <c r="B10" s="139">
        <v>35886</v>
      </c>
      <c r="C10" s="704">
        <v>5161</v>
      </c>
      <c r="D10" s="704">
        <v>0</v>
      </c>
      <c r="E10" s="704">
        <v>658</v>
      </c>
      <c r="F10" s="704">
        <v>0</v>
      </c>
      <c r="G10" s="704">
        <v>0</v>
      </c>
      <c r="H10" s="704">
        <v>0</v>
      </c>
      <c r="I10" s="704">
        <v>3895</v>
      </c>
      <c r="J10" s="704">
        <v>0</v>
      </c>
      <c r="K10" s="704">
        <v>0</v>
      </c>
      <c r="L10" s="704">
        <v>0</v>
      </c>
      <c r="M10" s="704">
        <v>0</v>
      </c>
      <c r="N10" s="704">
        <v>608</v>
      </c>
      <c r="O10" s="704">
        <v>0</v>
      </c>
      <c r="P10" s="33">
        <v>0</v>
      </c>
    </row>
    <row r="11" spans="2:17" x14ac:dyDescent="0.25">
      <c r="B11" s="139">
        <v>35916</v>
      </c>
      <c r="C11" s="704">
        <v>2950</v>
      </c>
      <c r="D11" s="704">
        <v>250</v>
      </c>
      <c r="E11" s="704">
        <v>2670</v>
      </c>
      <c r="F11" s="704">
        <v>0</v>
      </c>
      <c r="G11" s="704">
        <v>0</v>
      </c>
      <c r="H11" s="704">
        <v>0</v>
      </c>
      <c r="I11" s="704">
        <v>30</v>
      </c>
      <c r="J11" s="704">
        <v>0</v>
      </c>
      <c r="K11" s="704">
        <v>0</v>
      </c>
      <c r="L11" s="704">
        <v>0</v>
      </c>
      <c r="M11" s="704">
        <v>0</v>
      </c>
      <c r="N11" s="704">
        <v>0</v>
      </c>
      <c r="O11" s="704">
        <v>0</v>
      </c>
      <c r="P11" s="33">
        <v>0</v>
      </c>
    </row>
    <row r="12" spans="2:17" x14ac:dyDescent="0.25">
      <c r="B12" s="139">
        <v>35947</v>
      </c>
      <c r="C12" s="704">
        <v>1196</v>
      </c>
      <c r="D12" s="704">
        <v>0</v>
      </c>
      <c r="E12" s="704">
        <v>704</v>
      </c>
      <c r="F12" s="704">
        <v>0</v>
      </c>
      <c r="G12" s="704">
        <v>0</v>
      </c>
      <c r="H12" s="704">
        <v>0</v>
      </c>
      <c r="I12" s="704">
        <v>492</v>
      </c>
      <c r="J12" s="704">
        <v>0</v>
      </c>
      <c r="K12" s="704">
        <v>0</v>
      </c>
      <c r="L12" s="704">
        <v>0</v>
      </c>
      <c r="M12" s="704">
        <v>0</v>
      </c>
      <c r="N12" s="704">
        <v>0</v>
      </c>
      <c r="O12" s="704">
        <v>0</v>
      </c>
      <c r="P12" s="33">
        <v>0</v>
      </c>
    </row>
    <row r="13" spans="2:17" x14ac:dyDescent="0.25">
      <c r="B13" s="139">
        <v>35977</v>
      </c>
      <c r="C13" s="704">
        <v>1066</v>
      </c>
      <c r="D13" s="704">
        <v>0</v>
      </c>
      <c r="E13" s="704">
        <v>916</v>
      </c>
      <c r="F13" s="704">
        <v>0</v>
      </c>
      <c r="G13" s="704">
        <v>0</v>
      </c>
      <c r="H13" s="704">
        <v>0</v>
      </c>
      <c r="I13" s="704">
        <v>150</v>
      </c>
      <c r="J13" s="704">
        <v>0</v>
      </c>
      <c r="K13" s="704">
        <v>0</v>
      </c>
      <c r="L13" s="704">
        <v>0</v>
      </c>
      <c r="M13" s="704">
        <v>0</v>
      </c>
      <c r="N13" s="704">
        <v>0</v>
      </c>
      <c r="O13" s="704">
        <v>0</v>
      </c>
      <c r="P13" s="33">
        <v>0</v>
      </c>
    </row>
    <row r="14" spans="2:17" x14ac:dyDescent="0.25">
      <c r="B14" s="139">
        <v>36008</v>
      </c>
      <c r="C14" s="704">
        <v>1761</v>
      </c>
      <c r="D14" s="704">
        <v>70</v>
      </c>
      <c r="E14" s="704">
        <v>1691</v>
      </c>
      <c r="F14" s="704">
        <v>0</v>
      </c>
      <c r="G14" s="704">
        <v>0</v>
      </c>
      <c r="H14" s="704">
        <v>0</v>
      </c>
      <c r="I14" s="704">
        <v>0</v>
      </c>
      <c r="J14" s="704">
        <v>0</v>
      </c>
      <c r="K14" s="704">
        <v>0</v>
      </c>
      <c r="L14" s="704">
        <v>0</v>
      </c>
      <c r="M14" s="704">
        <v>0</v>
      </c>
      <c r="N14" s="704">
        <v>0</v>
      </c>
      <c r="O14" s="704">
        <v>0</v>
      </c>
      <c r="P14" s="33">
        <v>0</v>
      </c>
    </row>
    <row r="15" spans="2:17" x14ac:dyDescent="0.25">
      <c r="B15" s="139">
        <v>36039</v>
      </c>
      <c r="C15" s="704">
        <v>13638</v>
      </c>
      <c r="D15" s="704">
        <v>9400</v>
      </c>
      <c r="E15" s="704">
        <v>3877</v>
      </c>
      <c r="F15" s="704">
        <v>0</v>
      </c>
      <c r="G15" s="704">
        <v>0</v>
      </c>
      <c r="H15" s="704">
        <v>361</v>
      </c>
      <c r="I15" s="704">
        <v>0</v>
      </c>
      <c r="J15" s="704">
        <v>0</v>
      </c>
      <c r="K15" s="704">
        <v>0</v>
      </c>
      <c r="L15" s="704">
        <v>0</v>
      </c>
      <c r="M15" s="704">
        <v>0</v>
      </c>
      <c r="N15" s="704">
        <v>0</v>
      </c>
      <c r="O15" s="704">
        <v>0</v>
      </c>
      <c r="P15" s="33">
        <v>0</v>
      </c>
    </row>
    <row r="16" spans="2:17" x14ac:dyDescent="0.25">
      <c r="B16" s="139">
        <v>36069</v>
      </c>
      <c r="C16" s="704">
        <v>3372</v>
      </c>
      <c r="D16" s="704">
        <v>2040</v>
      </c>
      <c r="E16" s="704">
        <v>895</v>
      </c>
      <c r="F16" s="704">
        <v>0</v>
      </c>
      <c r="G16" s="704">
        <v>0</v>
      </c>
      <c r="H16" s="704">
        <v>0</v>
      </c>
      <c r="I16" s="704">
        <v>437</v>
      </c>
      <c r="J16" s="704">
        <v>0</v>
      </c>
      <c r="K16" s="704">
        <v>0</v>
      </c>
      <c r="L16" s="704">
        <v>0</v>
      </c>
      <c r="M16" s="704">
        <v>0</v>
      </c>
      <c r="N16" s="704">
        <v>0</v>
      </c>
      <c r="O16" s="704">
        <v>0</v>
      </c>
      <c r="P16" s="33">
        <v>0</v>
      </c>
    </row>
    <row r="17" spans="2:16" x14ac:dyDescent="0.25">
      <c r="B17" s="139">
        <v>36100</v>
      </c>
      <c r="C17" s="704">
        <v>1441</v>
      </c>
      <c r="D17" s="704">
        <v>0</v>
      </c>
      <c r="E17" s="704">
        <v>1004</v>
      </c>
      <c r="F17" s="704">
        <v>0</v>
      </c>
      <c r="G17" s="704">
        <v>0</v>
      </c>
      <c r="H17" s="704">
        <v>0</v>
      </c>
      <c r="I17" s="704">
        <v>437</v>
      </c>
      <c r="J17" s="704">
        <v>0</v>
      </c>
      <c r="K17" s="704">
        <v>0</v>
      </c>
      <c r="L17" s="704">
        <v>0</v>
      </c>
      <c r="M17" s="704">
        <v>0</v>
      </c>
      <c r="N17" s="704">
        <v>0</v>
      </c>
      <c r="O17" s="704">
        <v>0</v>
      </c>
      <c r="P17" s="33">
        <v>0</v>
      </c>
    </row>
    <row r="18" spans="2:16" x14ac:dyDescent="0.25">
      <c r="B18" s="139">
        <v>36130</v>
      </c>
      <c r="C18" s="704">
        <v>963</v>
      </c>
      <c r="D18" s="704">
        <v>0</v>
      </c>
      <c r="E18" s="704">
        <v>549</v>
      </c>
      <c r="F18" s="704">
        <v>0</v>
      </c>
      <c r="G18" s="704">
        <v>0</v>
      </c>
      <c r="H18" s="704">
        <v>0</v>
      </c>
      <c r="I18" s="704">
        <v>414</v>
      </c>
      <c r="J18" s="704">
        <v>0</v>
      </c>
      <c r="K18" s="704">
        <v>0</v>
      </c>
      <c r="L18" s="704">
        <v>0</v>
      </c>
      <c r="M18" s="704">
        <v>0</v>
      </c>
      <c r="N18" s="704">
        <v>0</v>
      </c>
      <c r="O18" s="704">
        <v>0</v>
      </c>
      <c r="P18" s="33">
        <v>0</v>
      </c>
    </row>
    <row r="19" spans="2:16" x14ac:dyDescent="0.25">
      <c r="B19" s="139">
        <v>36161</v>
      </c>
      <c r="C19" s="704">
        <v>2206</v>
      </c>
      <c r="D19" s="704">
        <v>0</v>
      </c>
      <c r="E19" s="704">
        <v>347</v>
      </c>
      <c r="F19" s="704">
        <v>0</v>
      </c>
      <c r="G19" s="704">
        <v>0</v>
      </c>
      <c r="H19" s="704">
        <v>0</v>
      </c>
      <c r="I19" s="704">
        <v>1859</v>
      </c>
      <c r="J19" s="704">
        <v>0</v>
      </c>
      <c r="K19" s="704">
        <v>0</v>
      </c>
      <c r="L19" s="704">
        <v>0</v>
      </c>
      <c r="M19" s="704">
        <v>0</v>
      </c>
      <c r="N19" s="704">
        <v>0</v>
      </c>
      <c r="O19" s="704">
        <v>0</v>
      </c>
      <c r="P19" s="33">
        <v>0</v>
      </c>
    </row>
    <row r="20" spans="2:16" x14ac:dyDescent="0.25">
      <c r="B20" s="139">
        <v>36192</v>
      </c>
      <c r="C20" s="704">
        <v>881</v>
      </c>
      <c r="D20" s="704">
        <v>0</v>
      </c>
      <c r="E20" s="704">
        <v>881</v>
      </c>
      <c r="F20" s="704">
        <v>0</v>
      </c>
      <c r="G20" s="704">
        <v>0</v>
      </c>
      <c r="H20" s="704">
        <v>0</v>
      </c>
      <c r="I20" s="704">
        <v>0</v>
      </c>
      <c r="J20" s="704">
        <v>0</v>
      </c>
      <c r="K20" s="704">
        <v>0</v>
      </c>
      <c r="L20" s="704">
        <v>0</v>
      </c>
      <c r="M20" s="704">
        <v>0</v>
      </c>
      <c r="N20" s="704">
        <v>0</v>
      </c>
      <c r="O20" s="704">
        <v>0</v>
      </c>
      <c r="P20" s="33">
        <v>0</v>
      </c>
    </row>
    <row r="21" spans="2:16" x14ac:dyDescent="0.25">
      <c r="B21" s="139">
        <v>36220</v>
      </c>
      <c r="C21" s="704">
        <v>880</v>
      </c>
      <c r="D21" s="704">
        <v>0</v>
      </c>
      <c r="E21" s="704">
        <v>702</v>
      </c>
      <c r="F21" s="704">
        <v>0</v>
      </c>
      <c r="G21" s="704">
        <v>0</v>
      </c>
      <c r="H21" s="704">
        <v>0</v>
      </c>
      <c r="I21" s="704">
        <v>178</v>
      </c>
      <c r="J21" s="704">
        <v>0</v>
      </c>
      <c r="K21" s="704">
        <v>0</v>
      </c>
      <c r="L21" s="704">
        <v>0</v>
      </c>
      <c r="M21" s="704">
        <v>0</v>
      </c>
      <c r="N21" s="704">
        <v>0</v>
      </c>
      <c r="O21" s="704">
        <v>0</v>
      </c>
      <c r="P21" s="33">
        <v>0</v>
      </c>
    </row>
    <row r="22" spans="2:16" x14ac:dyDescent="0.25">
      <c r="B22" s="139">
        <v>36251</v>
      </c>
      <c r="C22" s="704">
        <v>1072</v>
      </c>
      <c r="D22" s="704">
        <v>0</v>
      </c>
      <c r="E22" s="704">
        <v>663</v>
      </c>
      <c r="F22" s="704">
        <v>0</v>
      </c>
      <c r="G22" s="704">
        <v>0</v>
      </c>
      <c r="H22" s="704">
        <v>0</v>
      </c>
      <c r="I22" s="704">
        <v>0</v>
      </c>
      <c r="J22" s="704">
        <v>0</v>
      </c>
      <c r="K22" s="704">
        <v>409</v>
      </c>
      <c r="L22" s="704">
        <v>0</v>
      </c>
      <c r="M22" s="704">
        <v>0</v>
      </c>
      <c r="N22" s="704">
        <v>0</v>
      </c>
      <c r="O22" s="704">
        <v>0</v>
      </c>
      <c r="P22" s="33">
        <v>0</v>
      </c>
    </row>
    <row r="23" spans="2:16" x14ac:dyDescent="0.25">
      <c r="B23" s="139">
        <v>36281</v>
      </c>
      <c r="C23" s="704">
        <v>235</v>
      </c>
      <c r="D23" s="704">
        <v>0</v>
      </c>
      <c r="E23" s="704">
        <v>235</v>
      </c>
      <c r="F23" s="704">
        <v>0</v>
      </c>
      <c r="G23" s="704">
        <v>0</v>
      </c>
      <c r="H23" s="704">
        <v>0</v>
      </c>
      <c r="I23" s="704">
        <v>0</v>
      </c>
      <c r="J23" s="704">
        <v>0</v>
      </c>
      <c r="K23" s="704">
        <v>0</v>
      </c>
      <c r="L23" s="704">
        <v>0</v>
      </c>
      <c r="M23" s="704">
        <v>0</v>
      </c>
      <c r="N23" s="704">
        <v>0</v>
      </c>
      <c r="O23" s="704">
        <v>0</v>
      </c>
      <c r="P23" s="33">
        <v>0</v>
      </c>
    </row>
    <row r="24" spans="2:16" x14ac:dyDescent="0.25">
      <c r="B24" s="139">
        <v>36312</v>
      </c>
      <c r="C24" s="704">
        <v>892</v>
      </c>
      <c r="D24" s="704">
        <v>0</v>
      </c>
      <c r="E24" s="704">
        <v>832</v>
      </c>
      <c r="F24" s="704">
        <v>0</v>
      </c>
      <c r="G24" s="704">
        <v>0</v>
      </c>
      <c r="H24" s="704">
        <v>0</v>
      </c>
      <c r="I24" s="704">
        <v>0</v>
      </c>
      <c r="J24" s="704">
        <v>0</v>
      </c>
      <c r="K24" s="704">
        <v>0</v>
      </c>
      <c r="L24" s="704">
        <v>0</v>
      </c>
      <c r="M24" s="704">
        <v>0</v>
      </c>
      <c r="N24" s="704">
        <v>60</v>
      </c>
      <c r="O24" s="704">
        <v>0</v>
      </c>
      <c r="P24" s="33">
        <v>0</v>
      </c>
    </row>
    <row r="25" spans="2:16" x14ac:dyDescent="0.25">
      <c r="B25" s="139">
        <v>36342</v>
      </c>
      <c r="C25" s="704">
        <v>536</v>
      </c>
      <c r="D25" s="704">
        <v>0</v>
      </c>
      <c r="E25" s="704">
        <v>476</v>
      </c>
      <c r="F25" s="704">
        <v>0</v>
      </c>
      <c r="G25" s="704">
        <v>0</v>
      </c>
      <c r="H25" s="704">
        <v>0</v>
      </c>
      <c r="I25" s="704">
        <v>60</v>
      </c>
      <c r="J25" s="704">
        <v>0</v>
      </c>
      <c r="K25" s="704">
        <v>0</v>
      </c>
      <c r="L25" s="704">
        <v>0</v>
      </c>
      <c r="M25" s="704">
        <v>0</v>
      </c>
      <c r="N25" s="704">
        <v>0</v>
      </c>
      <c r="O25" s="704">
        <v>0</v>
      </c>
      <c r="P25" s="33">
        <v>0</v>
      </c>
    </row>
    <row r="26" spans="2:16" x14ac:dyDescent="0.25">
      <c r="B26" s="139">
        <v>36373</v>
      </c>
      <c r="C26" s="704">
        <v>2581</v>
      </c>
      <c r="D26" s="704">
        <v>0</v>
      </c>
      <c r="E26" s="704">
        <v>1217</v>
      </c>
      <c r="F26" s="704">
        <v>0</v>
      </c>
      <c r="G26" s="704">
        <v>0</v>
      </c>
      <c r="H26" s="704">
        <v>0</v>
      </c>
      <c r="I26" s="704">
        <v>1364</v>
      </c>
      <c r="J26" s="704">
        <v>0</v>
      </c>
      <c r="K26" s="704">
        <v>0</v>
      </c>
      <c r="L26" s="704">
        <v>0</v>
      </c>
      <c r="M26" s="704">
        <v>0</v>
      </c>
      <c r="N26" s="704">
        <v>0</v>
      </c>
      <c r="O26" s="704">
        <v>0</v>
      </c>
      <c r="P26" s="33">
        <v>0</v>
      </c>
    </row>
    <row r="27" spans="2:16" x14ac:dyDescent="0.25">
      <c r="B27" s="139">
        <v>36404</v>
      </c>
      <c r="C27" s="704">
        <v>9110</v>
      </c>
      <c r="D27" s="704">
        <v>5227</v>
      </c>
      <c r="E27" s="704">
        <v>3823</v>
      </c>
      <c r="F27" s="704">
        <v>0</v>
      </c>
      <c r="G27" s="704">
        <v>0</v>
      </c>
      <c r="H27" s="704">
        <v>0</v>
      </c>
      <c r="I27" s="704">
        <v>60</v>
      </c>
      <c r="J27" s="704">
        <v>0</v>
      </c>
      <c r="K27" s="704">
        <v>0</v>
      </c>
      <c r="L27" s="704">
        <v>0</v>
      </c>
      <c r="M27" s="704">
        <v>0</v>
      </c>
      <c r="N27" s="704">
        <v>0</v>
      </c>
      <c r="O27" s="704">
        <v>0</v>
      </c>
      <c r="P27" s="33">
        <v>0</v>
      </c>
    </row>
    <row r="28" spans="2:16" x14ac:dyDescent="0.25">
      <c r="B28" s="139">
        <v>36434</v>
      </c>
      <c r="C28" s="704">
        <v>1717</v>
      </c>
      <c r="D28" s="704">
        <v>0</v>
      </c>
      <c r="E28" s="704">
        <v>391</v>
      </c>
      <c r="F28" s="704">
        <v>0</v>
      </c>
      <c r="G28" s="704">
        <v>0</v>
      </c>
      <c r="H28" s="704">
        <v>0</v>
      </c>
      <c r="I28" s="704">
        <v>45</v>
      </c>
      <c r="J28" s="704">
        <v>0</v>
      </c>
      <c r="K28" s="704">
        <v>0</v>
      </c>
      <c r="L28" s="704">
        <v>0</v>
      </c>
      <c r="M28" s="704">
        <v>0</v>
      </c>
      <c r="N28" s="704">
        <v>1281</v>
      </c>
      <c r="O28" s="704">
        <v>0</v>
      </c>
      <c r="P28" s="33">
        <v>0</v>
      </c>
    </row>
    <row r="29" spans="2:16" x14ac:dyDescent="0.25">
      <c r="B29" s="139">
        <v>36465</v>
      </c>
      <c r="C29" s="704">
        <v>791</v>
      </c>
      <c r="D29" s="704">
        <v>0</v>
      </c>
      <c r="E29" s="704">
        <v>594</v>
      </c>
      <c r="F29" s="704">
        <v>0</v>
      </c>
      <c r="G29" s="704">
        <v>0</v>
      </c>
      <c r="H29" s="704">
        <v>0</v>
      </c>
      <c r="I29" s="704">
        <v>197</v>
      </c>
      <c r="J29" s="704">
        <v>0</v>
      </c>
      <c r="K29" s="704">
        <v>0</v>
      </c>
      <c r="L29" s="704">
        <v>0</v>
      </c>
      <c r="M29" s="704">
        <v>0</v>
      </c>
      <c r="N29" s="704">
        <v>0</v>
      </c>
      <c r="O29" s="704">
        <v>0</v>
      </c>
      <c r="P29" s="33">
        <v>0</v>
      </c>
    </row>
    <row r="30" spans="2:16" x14ac:dyDescent="0.25">
      <c r="B30" s="139">
        <v>36495</v>
      </c>
      <c r="C30" s="704">
        <v>1717</v>
      </c>
      <c r="D30" s="704">
        <v>0</v>
      </c>
      <c r="E30" s="704">
        <v>782</v>
      </c>
      <c r="F30" s="704">
        <v>0</v>
      </c>
      <c r="G30" s="704">
        <v>0</v>
      </c>
      <c r="H30" s="704">
        <v>0</v>
      </c>
      <c r="I30" s="704">
        <v>935</v>
      </c>
      <c r="J30" s="704">
        <v>0</v>
      </c>
      <c r="K30" s="704">
        <v>0</v>
      </c>
      <c r="L30" s="704">
        <v>0</v>
      </c>
      <c r="M30" s="704">
        <v>0</v>
      </c>
      <c r="N30" s="704">
        <v>0</v>
      </c>
      <c r="O30" s="704">
        <v>0</v>
      </c>
      <c r="P30" s="33">
        <v>0</v>
      </c>
    </row>
    <row r="31" spans="2:16" x14ac:dyDescent="0.25">
      <c r="B31" s="139">
        <v>36526</v>
      </c>
      <c r="C31" s="704">
        <v>593</v>
      </c>
      <c r="D31" s="704">
        <v>0</v>
      </c>
      <c r="E31" s="704">
        <v>543</v>
      </c>
      <c r="F31" s="704">
        <v>0</v>
      </c>
      <c r="G31" s="704">
        <v>0</v>
      </c>
      <c r="H31" s="704">
        <v>0</v>
      </c>
      <c r="I31" s="704">
        <v>50</v>
      </c>
      <c r="J31" s="704">
        <v>0</v>
      </c>
      <c r="K31" s="704">
        <v>0</v>
      </c>
      <c r="L31" s="704">
        <v>0</v>
      </c>
      <c r="M31" s="704">
        <v>0</v>
      </c>
      <c r="N31" s="704">
        <v>0</v>
      </c>
      <c r="O31" s="704">
        <v>0</v>
      </c>
      <c r="P31" s="33">
        <v>0</v>
      </c>
    </row>
    <row r="32" spans="2:16" x14ac:dyDescent="0.25">
      <c r="B32" s="139">
        <v>36557</v>
      </c>
      <c r="C32" s="704">
        <v>587</v>
      </c>
      <c r="D32" s="704">
        <v>50</v>
      </c>
      <c r="E32" s="704">
        <v>495</v>
      </c>
      <c r="F32" s="704">
        <v>0</v>
      </c>
      <c r="G32" s="704">
        <v>0</v>
      </c>
      <c r="H32" s="704">
        <v>0</v>
      </c>
      <c r="I32" s="704">
        <v>42</v>
      </c>
      <c r="J32" s="704">
        <v>0</v>
      </c>
      <c r="K32" s="704">
        <v>0</v>
      </c>
      <c r="L32" s="704">
        <v>0</v>
      </c>
      <c r="M32" s="704">
        <v>0</v>
      </c>
      <c r="N32" s="704">
        <v>0</v>
      </c>
      <c r="O32" s="704">
        <v>0</v>
      </c>
      <c r="P32" s="33">
        <v>0</v>
      </c>
    </row>
    <row r="33" spans="2:16" x14ac:dyDescent="0.25">
      <c r="B33" s="139">
        <v>36586</v>
      </c>
      <c r="C33" s="704">
        <v>1109</v>
      </c>
      <c r="D33" s="704">
        <v>0</v>
      </c>
      <c r="E33" s="704">
        <v>1049</v>
      </c>
      <c r="F33" s="704">
        <v>0</v>
      </c>
      <c r="G33" s="704">
        <v>0</v>
      </c>
      <c r="H33" s="704">
        <v>0</v>
      </c>
      <c r="I33" s="704">
        <v>60</v>
      </c>
      <c r="J33" s="704">
        <v>0</v>
      </c>
      <c r="K33" s="704">
        <v>0</v>
      </c>
      <c r="L33" s="704">
        <v>0</v>
      </c>
      <c r="M33" s="704">
        <v>0</v>
      </c>
      <c r="N33" s="704">
        <v>0</v>
      </c>
      <c r="O33" s="704">
        <v>0</v>
      </c>
      <c r="P33" s="33">
        <v>0</v>
      </c>
    </row>
    <row r="34" spans="2:16" x14ac:dyDescent="0.25">
      <c r="B34" s="139">
        <v>36617</v>
      </c>
      <c r="C34" s="704">
        <v>1652</v>
      </c>
      <c r="D34" s="704">
        <v>0</v>
      </c>
      <c r="E34" s="704">
        <v>959</v>
      </c>
      <c r="F34" s="704">
        <v>0</v>
      </c>
      <c r="G34" s="704">
        <v>0</v>
      </c>
      <c r="H34" s="704">
        <v>0</v>
      </c>
      <c r="I34" s="704">
        <v>693</v>
      </c>
      <c r="J34" s="704">
        <v>0</v>
      </c>
      <c r="K34" s="704">
        <v>0</v>
      </c>
      <c r="L34" s="704">
        <v>0</v>
      </c>
      <c r="M34" s="704">
        <v>0</v>
      </c>
      <c r="N34" s="704">
        <v>0</v>
      </c>
      <c r="O34" s="704">
        <v>0</v>
      </c>
      <c r="P34" s="33">
        <v>0</v>
      </c>
    </row>
    <row r="35" spans="2:16" x14ac:dyDescent="0.25">
      <c r="B35" s="139">
        <v>36647</v>
      </c>
      <c r="C35" s="704">
        <v>1676</v>
      </c>
      <c r="D35" s="704">
        <v>0</v>
      </c>
      <c r="E35" s="704">
        <v>680</v>
      </c>
      <c r="F35" s="704">
        <v>0</v>
      </c>
      <c r="G35" s="704">
        <v>0</v>
      </c>
      <c r="H35" s="704">
        <v>0</v>
      </c>
      <c r="I35" s="704">
        <v>996</v>
      </c>
      <c r="J35" s="704">
        <v>0</v>
      </c>
      <c r="K35" s="704">
        <v>0</v>
      </c>
      <c r="L35" s="704">
        <v>0</v>
      </c>
      <c r="M35" s="704">
        <v>0</v>
      </c>
      <c r="N35" s="704">
        <v>0</v>
      </c>
      <c r="O35" s="704">
        <v>0</v>
      </c>
      <c r="P35" s="33">
        <v>0</v>
      </c>
    </row>
    <row r="36" spans="2:16" x14ac:dyDescent="0.25">
      <c r="B36" s="139">
        <v>36678</v>
      </c>
      <c r="C36" s="704">
        <v>1013</v>
      </c>
      <c r="D36" s="704">
        <v>0</v>
      </c>
      <c r="E36" s="704">
        <v>683</v>
      </c>
      <c r="F36" s="704">
        <v>0</v>
      </c>
      <c r="G36" s="704">
        <v>0</v>
      </c>
      <c r="H36" s="704">
        <v>0</v>
      </c>
      <c r="I36" s="704">
        <v>0</v>
      </c>
      <c r="J36" s="704">
        <v>0</v>
      </c>
      <c r="K36" s="704">
        <v>0</v>
      </c>
      <c r="L36" s="704">
        <v>330</v>
      </c>
      <c r="M36" s="704">
        <v>0</v>
      </c>
      <c r="N36" s="704">
        <v>0</v>
      </c>
      <c r="O36" s="704">
        <v>0</v>
      </c>
      <c r="P36" s="33">
        <v>0</v>
      </c>
    </row>
    <row r="37" spans="2:16" x14ac:dyDescent="0.25">
      <c r="B37" s="139">
        <v>36708</v>
      </c>
      <c r="C37" s="704">
        <v>689</v>
      </c>
      <c r="D37" s="704">
        <v>352</v>
      </c>
      <c r="E37" s="704">
        <v>337</v>
      </c>
      <c r="F37" s="704">
        <v>0</v>
      </c>
      <c r="G37" s="704">
        <v>0</v>
      </c>
      <c r="H37" s="704">
        <v>0</v>
      </c>
      <c r="I37" s="704">
        <v>0</v>
      </c>
      <c r="J37" s="704">
        <v>0</v>
      </c>
      <c r="K37" s="704">
        <v>0</v>
      </c>
      <c r="L37" s="704">
        <v>0</v>
      </c>
      <c r="M37" s="704">
        <v>0</v>
      </c>
      <c r="N37" s="704">
        <v>0</v>
      </c>
      <c r="O37" s="704">
        <v>0</v>
      </c>
      <c r="P37" s="33">
        <v>0</v>
      </c>
    </row>
    <row r="38" spans="2:16" x14ac:dyDescent="0.25">
      <c r="B38" s="139">
        <v>36739</v>
      </c>
      <c r="C38" s="704">
        <v>1158</v>
      </c>
      <c r="D38" s="704">
        <v>220</v>
      </c>
      <c r="E38" s="704">
        <v>938</v>
      </c>
      <c r="F38" s="704">
        <v>0</v>
      </c>
      <c r="G38" s="704">
        <v>0</v>
      </c>
      <c r="H38" s="704">
        <v>0</v>
      </c>
      <c r="I38" s="704">
        <v>0</v>
      </c>
      <c r="J38" s="704">
        <v>0</v>
      </c>
      <c r="K38" s="704">
        <v>0</v>
      </c>
      <c r="L38" s="704">
        <v>0</v>
      </c>
      <c r="M38" s="704">
        <v>0</v>
      </c>
      <c r="N38" s="704">
        <v>0</v>
      </c>
      <c r="O38" s="704">
        <v>0</v>
      </c>
      <c r="P38" s="33">
        <v>0</v>
      </c>
    </row>
    <row r="39" spans="2:16" x14ac:dyDescent="0.25">
      <c r="B39" s="139">
        <v>36770</v>
      </c>
      <c r="C39" s="704">
        <v>9899</v>
      </c>
      <c r="D39" s="704">
        <v>9079</v>
      </c>
      <c r="E39" s="704">
        <v>446</v>
      </c>
      <c r="F39" s="704">
        <v>0</v>
      </c>
      <c r="G39" s="704">
        <v>0</v>
      </c>
      <c r="H39" s="704">
        <v>0</v>
      </c>
      <c r="I39" s="704">
        <v>374</v>
      </c>
      <c r="J39" s="704">
        <v>0</v>
      </c>
      <c r="K39" s="704">
        <v>0</v>
      </c>
      <c r="L39" s="704">
        <v>0</v>
      </c>
      <c r="M39" s="704">
        <v>0</v>
      </c>
      <c r="N39" s="704">
        <v>0</v>
      </c>
      <c r="O39" s="704">
        <v>0</v>
      </c>
      <c r="P39" s="33">
        <v>0</v>
      </c>
    </row>
    <row r="40" spans="2:16" x14ac:dyDescent="0.25">
      <c r="B40" s="139">
        <v>36800</v>
      </c>
      <c r="C40" s="704">
        <v>2596</v>
      </c>
      <c r="D40" s="704">
        <v>0</v>
      </c>
      <c r="E40" s="704">
        <v>1143</v>
      </c>
      <c r="F40" s="704">
        <v>0</v>
      </c>
      <c r="G40" s="704">
        <v>0</v>
      </c>
      <c r="H40" s="704">
        <v>0</v>
      </c>
      <c r="I40" s="704">
        <v>1269</v>
      </c>
      <c r="J40" s="704">
        <v>0</v>
      </c>
      <c r="K40" s="704">
        <v>0</v>
      </c>
      <c r="L40" s="704">
        <v>0</v>
      </c>
      <c r="M40" s="704">
        <v>0</v>
      </c>
      <c r="N40" s="704">
        <v>184</v>
      </c>
      <c r="O40" s="704">
        <v>0</v>
      </c>
      <c r="P40" s="33">
        <v>0</v>
      </c>
    </row>
    <row r="41" spans="2:16" x14ac:dyDescent="0.25">
      <c r="B41" s="139">
        <v>36831</v>
      </c>
      <c r="C41" s="704">
        <v>614</v>
      </c>
      <c r="D41" s="704">
        <v>0</v>
      </c>
      <c r="E41" s="704">
        <v>614</v>
      </c>
      <c r="F41" s="704">
        <v>0</v>
      </c>
      <c r="G41" s="704">
        <v>0</v>
      </c>
      <c r="H41" s="704">
        <v>0</v>
      </c>
      <c r="I41" s="704">
        <v>0</v>
      </c>
      <c r="J41" s="704">
        <v>0</v>
      </c>
      <c r="K41" s="704">
        <v>0</v>
      </c>
      <c r="L41" s="704">
        <v>0</v>
      </c>
      <c r="M41" s="704">
        <v>0</v>
      </c>
      <c r="N41" s="704">
        <v>0</v>
      </c>
      <c r="O41" s="704">
        <v>0</v>
      </c>
      <c r="P41" s="33">
        <v>0</v>
      </c>
    </row>
    <row r="42" spans="2:16" x14ac:dyDescent="0.25">
      <c r="B42" s="139">
        <v>36861</v>
      </c>
      <c r="C42" s="704">
        <v>1116</v>
      </c>
      <c r="D42" s="704">
        <v>92</v>
      </c>
      <c r="E42" s="704">
        <v>1024</v>
      </c>
      <c r="F42" s="704">
        <v>0</v>
      </c>
      <c r="G42" s="704">
        <v>0</v>
      </c>
      <c r="H42" s="704">
        <v>0</v>
      </c>
      <c r="I42" s="704">
        <v>0</v>
      </c>
      <c r="J42" s="704">
        <v>0</v>
      </c>
      <c r="K42" s="704">
        <v>0</v>
      </c>
      <c r="L42" s="704">
        <v>0</v>
      </c>
      <c r="M42" s="704">
        <v>0</v>
      </c>
      <c r="N42" s="704">
        <v>0</v>
      </c>
      <c r="O42" s="704">
        <v>0</v>
      </c>
      <c r="P42" s="33">
        <v>0</v>
      </c>
    </row>
    <row r="43" spans="2:16" x14ac:dyDescent="0.25">
      <c r="B43" s="139">
        <v>36892</v>
      </c>
      <c r="C43" s="704">
        <v>298</v>
      </c>
      <c r="D43" s="704">
        <v>50</v>
      </c>
      <c r="E43" s="704">
        <v>180</v>
      </c>
      <c r="F43" s="704">
        <v>0</v>
      </c>
      <c r="G43" s="704">
        <v>0</v>
      </c>
      <c r="H43" s="704">
        <v>0</v>
      </c>
      <c r="I43" s="704">
        <v>68</v>
      </c>
      <c r="J43" s="704">
        <v>0</v>
      </c>
      <c r="K43" s="704">
        <v>0</v>
      </c>
      <c r="L43" s="704">
        <v>0</v>
      </c>
      <c r="M43" s="704">
        <v>0</v>
      </c>
      <c r="N43" s="704">
        <v>0</v>
      </c>
      <c r="O43" s="704">
        <v>0</v>
      </c>
      <c r="P43" s="33">
        <v>0</v>
      </c>
    </row>
    <row r="44" spans="2:16" x14ac:dyDescent="0.25">
      <c r="B44" s="139">
        <v>36923</v>
      </c>
      <c r="C44" s="704">
        <v>795</v>
      </c>
      <c r="D44" s="704">
        <v>60</v>
      </c>
      <c r="E44" s="704">
        <v>562</v>
      </c>
      <c r="F44" s="704">
        <v>0</v>
      </c>
      <c r="G44" s="704">
        <v>0</v>
      </c>
      <c r="H44" s="704">
        <v>0</v>
      </c>
      <c r="I44" s="704">
        <v>120</v>
      </c>
      <c r="J44" s="704">
        <v>0</v>
      </c>
      <c r="K44" s="704">
        <v>0</v>
      </c>
      <c r="L44" s="704">
        <v>0</v>
      </c>
      <c r="M44" s="704">
        <v>0</v>
      </c>
      <c r="N44" s="704">
        <v>0</v>
      </c>
      <c r="O44" s="704">
        <v>53</v>
      </c>
      <c r="P44" s="33">
        <v>0</v>
      </c>
    </row>
    <row r="45" spans="2:16" x14ac:dyDescent="0.25">
      <c r="B45" s="139">
        <v>36951</v>
      </c>
      <c r="C45" s="704">
        <v>1735</v>
      </c>
      <c r="D45" s="704">
        <v>0</v>
      </c>
      <c r="E45" s="704">
        <v>659</v>
      </c>
      <c r="F45" s="704">
        <v>0</v>
      </c>
      <c r="G45" s="704">
        <v>0</v>
      </c>
      <c r="H45" s="704">
        <v>0</v>
      </c>
      <c r="I45" s="704">
        <v>1076</v>
      </c>
      <c r="J45" s="704">
        <v>0</v>
      </c>
      <c r="K45" s="704">
        <v>0</v>
      </c>
      <c r="L45" s="704">
        <v>0</v>
      </c>
      <c r="M45" s="704">
        <v>0</v>
      </c>
      <c r="N45" s="704">
        <v>0</v>
      </c>
      <c r="O45" s="704">
        <v>0</v>
      </c>
      <c r="P45" s="33">
        <v>0</v>
      </c>
    </row>
    <row r="46" spans="2:16" x14ac:dyDescent="0.25">
      <c r="B46" s="139">
        <v>36982</v>
      </c>
      <c r="C46" s="704">
        <v>625</v>
      </c>
      <c r="D46" s="704">
        <v>0</v>
      </c>
      <c r="E46" s="704">
        <v>515</v>
      </c>
      <c r="F46" s="704">
        <v>0</v>
      </c>
      <c r="G46" s="704">
        <v>0</v>
      </c>
      <c r="H46" s="704">
        <v>0</v>
      </c>
      <c r="I46" s="704">
        <v>110</v>
      </c>
      <c r="J46" s="704">
        <v>0</v>
      </c>
      <c r="K46" s="704">
        <v>0</v>
      </c>
      <c r="L46" s="704">
        <v>0</v>
      </c>
      <c r="M46" s="704">
        <v>0</v>
      </c>
      <c r="N46" s="704">
        <v>0</v>
      </c>
      <c r="O46" s="704">
        <v>0</v>
      </c>
      <c r="P46" s="33">
        <v>0</v>
      </c>
    </row>
    <row r="47" spans="2:16" x14ac:dyDescent="0.25">
      <c r="B47" s="139">
        <v>37012</v>
      </c>
      <c r="C47" s="704">
        <v>897</v>
      </c>
      <c r="D47" s="704">
        <v>78</v>
      </c>
      <c r="E47" s="704">
        <v>617</v>
      </c>
      <c r="F47" s="704">
        <v>0</v>
      </c>
      <c r="G47" s="704">
        <v>0</v>
      </c>
      <c r="H47" s="704">
        <v>0</v>
      </c>
      <c r="I47" s="704">
        <v>202</v>
      </c>
      <c r="J47" s="704">
        <v>0</v>
      </c>
      <c r="K47" s="704">
        <v>0</v>
      </c>
      <c r="L47" s="704">
        <v>0</v>
      </c>
      <c r="M47" s="704">
        <v>0</v>
      </c>
      <c r="N47" s="704">
        <v>0</v>
      </c>
      <c r="O47" s="704">
        <v>0</v>
      </c>
      <c r="P47" s="33">
        <v>0</v>
      </c>
    </row>
    <row r="48" spans="2:16" x14ac:dyDescent="0.25">
      <c r="B48" s="139">
        <v>37043</v>
      </c>
      <c r="C48" s="704">
        <v>2271</v>
      </c>
      <c r="D48" s="704">
        <v>50</v>
      </c>
      <c r="E48" s="704">
        <v>321</v>
      </c>
      <c r="F48" s="704">
        <v>0</v>
      </c>
      <c r="G48" s="704">
        <v>0</v>
      </c>
      <c r="H48" s="704">
        <v>0</v>
      </c>
      <c r="I48" s="704">
        <v>572</v>
      </c>
      <c r="J48" s="704">
        <v>0</v>
      </c>
      <c r="K48" s="704">
        <v>1328</v>
      </c>
      <c r="L48" s="704">
        <v>0</v>
      </c>
      <c r="M48" s="704">
        <v>0</v>
      </c>
      <c r="N48" s="704">
        <v>0</v>
      </c>
      <c r="O48" s="704">
        <v>0</v>
      </c>
      <c r="P48" s="33">
        <v>0</v>
      </c>
    </row>
    <row r="49" spans="2:16" x14ac:dyDescent="0.25">
      <c r="B49" s="139">
        <v>37073</v>
      </c>
      <c r="C49" s="704">
        <v>542</v>
      </c>
      <c r="D49" s="704">
        <v>0</v>
      </c>
      <c r="E49" s="704">
        <v>542</v>
      </c>
      <c r="F49" s="704">
        <v>0</v>
      </c>
      <c r="G49" s="704">
        <v>0</v>
      </c>
      <c r="H49" s="704">
        <v>0</v>
      </c>
      <c r="I49" s="704">
        <v>0</v>
      </c>
      <c r="J49" s="704">
        <v>0</v>
      </c>
      <c r="K49" s="704">
        <v>0</v>
      </c>
      <c r="L49" s="704">
        <v>0</v>
      </c>
      <c r="M49" s="704">
        <v>0</v>
      </c>
      <c r="N49" s="704">
        <v>0</v>
      </c>
      <c r="O49" s="704">
        <v>0</v>
      </c>
      <c r="P49" s="33">
        <v>0</v>
      </c>
    </row>
    <row r="50" spans="2:16" x14ac:dyDescent="0.25">
      <c r="B50" s="139">
        <v>37104</v>
      </c>
      <c r="C50" s="704">
        <v>5531</v>
      </c>
      <c r="D50" s="704">
        <v>50</v>
      </c>
      <c r="E50" s="704">
        <v>5481</v>
      </c>
      <c r="F50" s="704">
        <v>0</v>
      </c>
      <c r="G50" s="704">
        <v>0</v>
      </c>
      <c r="H50" s="704">
        <v>0</v>
      </c>
      <c r="I50" s="704">
        <v>0</v>
      </c>
      <c r="J50" s="704">
        <v>0</v>
      </c>
      <c r="K50" s="704">
        <v>0</v>
      </c>
      <c r="L50" s="704">
        <v>0</v>
      </c>
      <c r="M50" s="704">
        <v>0</v>
      </c>
      <c r="N50" s="704">
        <v>0</v>
      </c>
      <c r="O50" s="704">
        <v>0</v>
      </c>
      <c r="P50" s="33">
        <v>0</v>
      </c>
    </row>
    <row r="51" spans="2:16" x14ac:dyDescent="0.25">
      <c r="B51" s="139">
        <v>37135</v>
      </c>
      <c r="C51" s="704">
        <v>1200</v>
      </c>
      <c r="D51" s="704">
        <v>619</v>
      </c>
      <c r="E51" s="704">
        <v>536</v>
      </c>
      <c r="F51" s="704">
        <v>0</v>
      </c>
      <c r="G51" s="704">
        <v>0</v>
      </c>
      <c r="H51" s="704">
        <v>0</v>
      </c>
      <c r="I51" s="704">
        <v>0</v>
      </c>
      <c r="J51" s="704">
        <v>0</v>
      </c>
      <c r="K51" s="704">
        <v>0</v>
      </c>
      <c r="L51" s="704">
        <v>0</v>
      </c>
      <c r="M51" s="704">
        <v>0</v>
      </c>
      <c r="N51" s="704">
        <v>0</v>
      </c>
      <c r="O51" s="704">
        <v>45</v>
      </c>
      <c r="P51" s="33">
        <v>0</v>
      </c>
    </row>
    <row r="52" spans="2:16" x14ac:dyDescent="0.25">
      <c r="B52" s="139">
        <v>37165</v>
      </c>
      <c r="C52" s="704">
        <v>1255</v>
      </c>
      <c r="D52" s="704">
        <v>624</v>
      </c>
      <c r="E52" s="704">
        <v>560</v>
      </c>
      <c r="F52" s="704">
        <v>0</v>
      </c>
      <c r="G52" s="704">
        <v>0</v>
      </c>
      <c r="H52" s="704">
        <v>0</v>
      </c>
      <c r="I52" s="704">
        <v>0</v>
      </c>
      <c r="J52" s="704">
        <v>0</v>
      </c>
      <c r="K52" s="704">
        <v>0</v>
      </c>
      <c r="L52" s="704">
        <v>0</v>
      </c>
      <c r="M52" s="704">
        <v>0</v>
      </c>
      <c r="N52" s="704">
        <v>71</v>
      </c>
      <c r="O52" s="704">
        <v>0</v>
      </c>
      <c r="P52" s="33">
        <v>0</v>
      </c>
    </row>
    <row r="53" spans="2:16" x14ac:dyDescent="0.25">
      <c r="B53" s="139">
        <v>37196</v>
      </c>
      <c r="C53" s="704">
        <v>1427</v>
      </c>
      <c r="D53" s="704">
        <v>0</v>
      </c>
      <c r="E53" s="704">
        <v>1031</v>
      </c>
      <c r="F53" s="704">
        <v>0</v>
      </c>
      <c r="G53" s="704">
        <v>0</v>
      </c>
      <c r="H53" s="704">
        <v>0</v>
      </c>
      <c r="I53" s="704">
        <v>396</v>
      </c>
      <c r="J53" s="704">
        <v>0</v>
      </c>
      <c r="K53" s="704">
        <v>0</v>
      </c>
      <c r="L53" s="704">
        <v>0</v>
      </c>
      <c r="M53" s="704">
        <v>0</v>
      </c>
      <c r="N53" s="704">
        <v>0</v>
      </c>
      <c r="O53" s="704">
        <v>0</v>
      </c>
      <c r="P53" s="33">
        <v>0</v>
      </c>
    </row>
    <row r="54" spans="2:16" x14ac:dyDescent="0.25">
      <c r="B54" s="139">
        <v>37226</v>
      </c>
      <c r="C54" s="704">
        <v>1775</v>
      </c>
      <c r="D54" s="704">
        <v>1192</v>
      </c>
      <c r="E54" s="704">
        <v>246</v>
      </c>
      <c r="F54" s="704">
        <v>0</v>
      </c>
      <c r="G54" s="704">
        <v>0</v>
      </c>
      <c r="H54" s="704">
        <v>0</v>
      </c>
      <c r="I54" s="704">
        <v>337</v>
      </c>
      <c r="J54" s="704">
        <v>0</v>
      </c>
      <c r="K54" s="704">
        <v>0</v>
      </c>
      <c r="L54" s="704">
        <v>0</v>
      </c>
      <c r="M54" s="704">
        <v>0</v>
      </c>
      <c r="N54" s="704">
        <v>0</v>
      </c>
      <c r="O54" s="704">
        <v>0</v>
      </c>
      <c r="P54" s="33">
        <v>0</v>
      </c>
    </row>
    <row r="55" spans="2:16" x14ac:dyDescent="0.25">
      <c r="B55" s="139">
        <v>37257</v>
      </c>
      <c r="C55" s="704">
        <v>641</v>
      </c>
      <c r="D55" s="704">
        <v>0</v>
      </c>
      <c r="E55" s="704">
        <v>641</v>
      </c>
      <c r="F55" s="704">
        <v>0</v>
      </c>
      <c r="G55" s="704">
        <v>0</v>
      </c>
      <c r="H55" s="704">
        <v>0</v>
      </c>
      <c r="I55" s="704">
        <v>0</v>
      </c>
      <c r="J55" s="704">
        <v>0</v>
      </c>
      <c r="K55" s="704">
        <v>0</v>
      </c>
      <c r="L55" s="704">
        <v>0</v>
      </c>
      <c r="M55" s="704">
        <v>0</v>
      </c>
      <c r="N55" s="704">
        <v>0</v>
      </c>
      <c r="O55" s="704">
        <v>0</v>
      </c>
      <c r="P55" s="33">
        <v>0</v>
      </c>
    </row>
    <row r="56" spans="2:16" x14ac:dyDescent="0.25">
      <c r="B56" s="139">
        <v>37288</v>
      </c>
      <c r="C56" s="704">
        <v>159</v>
      </c>
      <c r="D56" s="704">
        <v>0</v>
      </c>
      <c r="E56" s="704">
        <v>159</v>
      </c>
      <c r="F56" s="704">
        <v>0</v>
      </c>
      <c r="G56" s="704">
        <v>0</v>
      </c>
      <c r="H56" s="704">
        <v>0</v>
      </c>
      <c r="I56" s="704">
        <v>0</v>
      </c>
      <c r="J56" s="704">
        <v>0</v>
      </c>
      <c r="K56" s="704">
        <v>0</v>
      </c>
      <c r="L56" s="704">
        <v>0</v>
      </c>
      <c r="M56" s="704">
        <v>0</v>
      </c>
      <c r="N56" s="704">
        <v>0</v>
      </c>
      <c r="O56" s="704">
        <v>0</v>
      </c>
      <c r="P56" s="33">
        <v>0</v>
      </c>
    </row>
    <row r="57" spans="2:16" x14ac:dyDescent="0.25">
      <c r="B57" s="139">
        <v>37316</v>
      </c>
      <c r="C57" s="704">
        <v>602</v>
      </c>
      <c r="D57" s="704">
        <v>204</v>
      </c>
      <c r="E57" s="704">
        <v>398</v>
      </c>
      <c r="F57" s="704">
        <v>0</v>
      </c>
      <c r="G57" s="704">
        <v>0</v>
      </c>
      <c r="H57" s="704">
        <v>0</v>
      </c>
      <c r="I57" s="704">
        <v>0</v>
      </c>
      <c r="J57" s="704">
        <v>0</v>
      </c>
      <c r="K57" s="704">
        <v>0</v>
      </c>
      <c r="L57" s="704">
        <v>0</v>
      </c>
      <c r="M57" s="704">
        <v>0</v>
      </c>
      <c r="N57" s="704">
        <v>0</v>
      </c>
      <c r="O57" s="704">
        <v>0</v>
      </c>
      <c r="P57" s="33">
        <v>0</v>
      </c>
    </row>
    <row r="58" spans="2:16" x14ac:dyDescent="0.25">
      <c r="B58" s="139">
        <v>37347</v>
      </c>
      <c r="C58" s="704">
        <v>193</v>
      </c>
      <c r="D58" s="704">
        <v>0</v>
      </c>
      <c r="E58" s="704">
        <v>193</v>
      </c>
      <c r="F58" s="704">
        <v>0</v>
      </c>
      <c r="G58" s="704">
        <v>0</v>
      </c>
      <c r="H58" s="704">
        <v>0</v>
      </c>
      <c r="I58" s="704">
        <v>0</v>
      </c>
      <c r="J58" s="704">
        <v>0</v>
      </c>
      <c r="K58" s="704">
        <v>0</v>
      </c>
      <c r="L58" s="704">
        <v>0</v>
      </c>
      <c r="M58" s="704">
        <v>0</v>
      </c>
      <c r="N58" s="704">
        <v>0</v>
      </c>
      <c r="O58" s="704">
        <v>0</v>
      </c>
      <c r="P58" s="33">
        <v>0</v>
      </c>
    </row>
    <row r="59" spans="2:16" x14ac:dyDescent="0.25">
      <c r="B59" s="139">
        <v>37377</v>
      </c>
      <c r="C59" s="704">
        <v>3896</v>
      </c>
      <c r="D59" s="704">
        <v>0</v>
      </c>
      <c r="E59" s="704">
        <v>94</v>
      </c>
      <c r="F59" s="704">
        <v>0</v>
      </c>
      <c r="G59" s="704">
        <v>0</v>
      </c>
      <c r="H59" s="704">
        <v>0</v>
      </c>
      <c r="I59" s="704">
        <v>1381</v>
      </c>
      <c r="J59" s="704">
        <v>0</v>
      </c>
      <c r="K59" s="704">
        <v>0</v>
      </c>
      <c r="L59" s="704">
        <v>2421</v>
      </c>
      <c r="M59" s="704">
        <v>0</v>
      </c>
      <c r="N59" s="704">
        <v>0</v>
      </c>
      <c r="O59" s="704">
        <v>0</v>
      </c>
      <c r="P59" s="33">
        <v>0</v>
      </c>
    </row>
    <row r="60" spans="2:16" x14ac:dyDescent="0.25">
      <c r="B60" s="139">
        <v>37408</v>
      </c>
      <c r="C60" s="704">
        <v>171</v>
      </c>
      <c r="D60" s="704">
        <v>0</v>
      </c>
      <c r="E60" s="704">
        <v>171</v>
      </c>
      <c r="F60" s="704">
        <v>0</v>
      </c>
      <c r="G60" s="704">
        <v>0</v>
      </c>
      <c r="H60" s="704">
        <v>0</v>
      </c>
      <c r="I60" s="704">
        <v>0</v>
      </c>
      <c r="J60" s="704">
        <v>0</v>
      </c>
      <c r="K60" s="704">
        <v>0</v>
      </c>
      <c r="L60" s="704">
        <v>0</v>
      </c>
      <c r="M60" s="704">
        <v>0</v>
      </c>
      <c r="N60" s="704">
        <v>0</v>
      </c>
      <c r="O60" s="704">
        <v>0</v>
      </c>
      <c r="P60" s="33">
        <v>0</v>
      </c>
    </row>
    <row r="61" spans="2:16" x14ac:dyDescent="0.25">
      <c r="B61" s="139">
        <v>37438</v>
      </c>
      <c r="C61" s="704">
        <v>4277</v>
      </c>
      <c r="D61" s="704">
        <v>3645</v>
      </c>
      <c r="E61" s="704">
        <v>632</v>
      </c>
      <c r="F61" s="704">
        <v>0</v>
      </c>
      <c r="G61" s="704">
        <v>0</v>
      </c>
      <c r="H61" s="704">
        <v>0</v>
      </c>
      <c r="I61" s="704">
        <v>0</v>
      </c>
      <c r="J61" s="704">
        <v>0</v>
      </c>
      <c r="K61" s="704">
        <v>0</v>
      </c>
      <c r="L61" s="704">
        <v>0</v>
      </c>
      <c r="M61" s="704">
        <v>0</v>
      </c>
      <c r="N61" s="704">
        <v>0</v>
      </c>
      <c r="O61" s="704">
        <v>0</v>
      </c>
      <c r="P61" s="33">
        <v>0</v>
      </c>
    </row>
    <row r="62" spans="2:16" x14ac:dyDescent="0.25">
      <c r="B62" s="139">
        <v>37469</v>
      </c>
      <c r="C62" s="704">
        <v>1971</v>
      </c>
      <c r="D62" s="704">
        <v>1867</v>
      </c>
      <c r="E62" s="704">
        <v>104</v>
      </c>
      <c r="F62" s="704">
        <v>0</v>
      </c>
      <c r="G62" s="704">
        <v>0</v>
      </c>
      <c r="H62" s="704">
        <v>0</v>
      </c>
      <c r="I62" s="704">
        <v>0</v>
      </c>
      <c r="J62" s="704">
        <v>0</v>
      </c>
      <c r="K62" s="704">
        <v>0</v>
      </c>
      <c r="L62" s="704">
        <v>0</v>
      </c>
      <c r="M62" s="704">
        <v>0</v>
      </c>
      <c r="N62" s="704">
        <v>0</v>
      </c>
      <c r="O62" s="704">
        <v>0</v>
      </c>
      <c r="P62" s="33">
        <v>0</v>
      </c>
    </row>
    <row r="63" spans="2:16" x14ac:dyDescent="0.25">
      <c r="B63" s="139">
        <v>37500</v>
      </c>
      <c r="C63" s="704">
        <v>5366</v>
      </c>
      <c r="D63" s="704">
        <v>5273</v>
      </c>
      <c r="E63" s="704">
        <v>93</v>
      </c>
      <c r="F63" s="704">
        <v>0</v>
      </c>
      <c r="G63" s="704">
        <v>0</v>
      </c>
      <c r="H63" s="704">
        <v>0</v>
      </c>
      <c r="I63" s="704">
        <v>0</v>
      </c>
      <c r="J63" s="704">
        <v>0</v>
      </c>
      <c r="K63" s="704">
        <v>0</v>
      </c>
      <c r="L63" s="704">
        <v>0</v>
      </c>
      <c r="M63" s="704">
        <v>0</v>
      </c>
      <c r="N63" s="704">
        <v>0</v>
      </c>
      <c r="O63" s="704">
        <v>0</v>
      </c>
      <c r="P63" s="33">
        <v>0</v>
      </c>
    </row>
    <row r="64" spans="2:16" x14ac:dyDescent="0.25">
      <c r="B64" s="139">
        <v>37530</v>
      </c>
      <c r="C64" s="704">
        <v>963</v>
      </c>
      <c r="D64" s="704">
        <v>618</v>
      </c>
      <c r="E64" s="704">
        <v>0</v>
      </c>
      <c r="F64" s="704">
        <v>0</v>
      </c>
      <c r="G64" s="704">
        <v>0</v>
      </c>
      <c r="H64" s="704">
        <v>0</v>
      </c>
      <c r="I64" s="704">
        <v>230</v>
      </c>
      <c r="J64" s="704">
        <v>0</v>
      </c>
      <c r="K64" s="704">
        <v>0</v>
      </c>
      <c r="L64" s="704">
        <v>0</v>
      </c>
      <c r="M64" s="704">
        <v>0</v>
      </c>
      <c r="N64" s="704">
        <v>115</v>
      </c>
      <c r="O64" s="704">
        <v>0</v>
      </c>
      <c r="P64" s="33">
        <v>0</v>
      </c>
    </row>
    <row r="65" spans="1:71" x14ac:dyDescent="0.25">
      <c r="B65" s="139">
        <v>37561</v>
      </c>
      <c r="C65" s="704">
        <v>883</v>
      </c>
      <c r="D65" s="704">
        <v>0</v>
      </c>
      <c r="E65" s="704">
        <v>647</v>
      </c>
      <c r="F65" s="704">
        <v>0</v>
      </c>
      <c r="G65" s="704">
        <v>0</v>
      </c>
      <c r="H65" s="704">
        <v>0</v>
      </c>
      <c r="I65" s="704">
        <v>236</v>
      </c>
      <c r="J65" s="704">
        <v>0</v>
      </c>
      <c r="K65" s="704">
        <v>0</v>
      </c>
      <c r="L65" s="704">
        <v>0</v>
      </c>
      <c r="M65" s="704">
        <v>0</v>
      </c>
      <c r="N65" s="704">
        <v>0</v>
      </c>
      <c r="O65" s="704">
        <v>0</v>
      </c>
      <c r="P65" s="33">
        <v>0</v>
      </c>
    </row>
    <row r="66" spans="1:71" x14ac:dyDescent="0.25">
      <c r="B66" s="139">
        <v>37591</v>
      </c>
      <c r="C66" s="704">
        <v>1388</v>
      </c>
      <c r="D66" s="704">
        <v>0</v>
      </c>
      <c r="E66" s="704">
        <v>1106</v>
      </c>
      <c r="F66" s="704">
        <v>0</v>
      </c>
      <c r="G66" s="704">
        <v>0</v>
      </c>
      <c r="H66" s="704">
        <v>0</v>
      </c>
      <c r="I66" s="704">
        <v>282</v>
      </c>
      <c r="J66" s="704">
        <v>0</v>
      </c>
      <c r="K66" s="704">
        <v>0</v>
      </c>
      <c r="L66" s="704">
        <v>0</v>
      </c>
      <c r="M66" s="704">
        <v>0</v>
      </c>
      <c r="N66" s="704">
        <v>0</v>
      </c>
      <c r="O66" s="704">
        <v>0</v>
      </c>
      <c r="P66" s="33">
        <v>0</v>
      </c>
    </row>
    <row r="67" spans="1:71" x14ac:dyDescent="0.25">
      <c r="B67" s="139">
        <v>37622</v>
      </c>
      <c r="C67" s="704">
        <v>1440</v>
      </c>
      <c r="D67" s="704">
        <v>0</v>
      </c>
      <c r="E67" s="704">
        <v>1384</v>
      </c>
      <c r="F67" s="704">
        <v>0</v>
      </c>
      <c r="G67" s="704">
        <v>0</v>
      </c>
      <c r="H67" s="704">
        <v>0</v>
      </c>
      <c r="I67" s="704">
        <v>56</v>
      </c>
      <c r="J67" s="704">
        <v>0</v>
      </c>
      <c r="K67" s="704">
        <v>0</v>
      </c>
      <c r="L67" s="704">
        <v>0</v>
      </c>
      <c r="M67" s="704">
        <v>0</v>
      </c>
      <c r="N67" s="704">
        <v>0</v>
      </c>
      <c r="O67" s="704">
        <v>0</v>
      </c>
      <c r="P67" s="33">
        <v>0</v>
      </c>
    </row>
    <row r="68" spans="1:71" x14ac:dyDescent="0.25">
      <c r="B68" s="139">
        <v>37653</v>
      </c>
      <c r="C68" s="704">
        <v>1761</v>
      </c>
      <c r="D68" s="704">
        <v>40</v>
      </c>
      <c r="E68" s="704">
        <v>926</v>
      </c>
      <c r="F68" s="704">
        <v>0</v>
      </c>
      <c r="G68" s="704">
        <v>0</v>
      </c>
      <c r="H68" s="704">
        <v>0</v>
      </c>
      <c r="I68" s="704">
        <v>745</v>
      </c>
      <c r="J68" s="704">
        <v>0</v>
      </c>
      <c r="K68" s="704">
        <v>0</v>
      </c>
      <c r="L68" s="704">
        <v>0</v>
      </c>
      <c r="M68" s="704">
        <v>0</v>
      </c>
      <c r="N68" s="704">
        <v>0</v>
      </c>
      <c r="O68" s="704">
        <v>50</v>
      </c>
      <c r="P68" s="33">
        <v>0</v>
      </c>
    </row>
    <row r="69" spans="1:71" x14ac:dyDescent="0.25">
      <c r="B69" s="139">
        <v>37681</v>
      </c>
      <c r="C69" s="704">
        <v>619</v>
      </c>
      <c r="D69" s="704">
        <v>186</v>
      </c>
      <c r="E69" s="704">
        <v>183</v>
      </c>
      <c r="F69" s="704">
        <v>0</v>
      </c>
      <c r="G69" s="704">
        <v>0</v>
      </c>
      <c r="H69" s="704">
        <v>0</v>
      </c>
      <c r="I69" s="704">
        <v>0</v>
      </c>
      <c r="J69" s="704">
        <v>0</v>
      </c>
      <c r="K69" s="704">
        <v>0</v>
      </c>
      <c r="L69" s="704">
        <v>0</v>
      </c>
      <c r="M69" s="704">
        <v>250</v>
      </c>
      <c r="N69" s="704">
        <v>0</v>
      </c>
      <c r="O69" s="704">
        <v>0</v>
      </c>
      <c r="P69" s="33">
        <v>0</v>
      </c>
    </row>
    <row r="70" spans="1:71" x14ac:dyDescent="0.25">
      <c r="B70" s="139">
        <v>37712</v>
      </c>
      <c r="C70" s="704">
        <v>227</v>
      </c>
      <c r="D70" s="704">
        <v>0</v>
      </c>
      <c r="E70" s="704">
        <v>227</v>
      </c>
      <c r="F70" s="704">
        <v>0</v>
      </c>
      <c r="G70" s="704">
        <v>0</v>
      </c>
      <c r="H70" s="704">
        <v>0</v>
      </c>
      <c r="I70" s="704">
        <v>0</v>
      </c>
      <c r="J70" s="704">
        <v>0</v>
      </c>
      <c r="K70" s="704">
        <v>0</v>
      </c>
      <c r="L70" s="704">
        <v>0</v>
      </c>
      <c r="M70" s="704">
        <v>0</v>
      </c>
      <c r="N70" s="704">
        <v>0</v>
      </c>
      <c r="O70" s="704">
        <v>0</v>
      </c>
      <c r="P70" s="33">
        <v>0</v>
      </c>
    </row>
    <row r="71" spans="1:71" s="142" customFormat="1" x14ac:dyDescent="0.25">
      <c r="A71" s="133"/>
      <c r="B71" s="139">
        <v>37742</v>
      </c>
      <c r="C71" s="704">
        <v>1127</v>
      </c>
      <c r="D71" s="704">
        <v>0</v>
      </c>
      <c r="E71" s="704">
        <v>984</v>
      </c>
      <c r="F71" s="704">
        <v>0</v>
      </c>
      <c r="G71" s="704">
        <v>0</v>
      </c>
      <c r="H71" s="704">
        <v>0</v>
      </c>
      <c r="I71" s="704">
        <v>96</v>
      </c>
      <c r="J71" s="704">
        <v>0</v>
      </c>
      <c r="K71" s="704">
        <v>0</v>
      </c>
      <c r="L71" s="704">
        <v>0</v>
      </c>
      <c r="M71" s="704">
        <v>0</v>
      </c>
      <c r="N71" s="704">
        <v>0</v>
      </c>
      <c r="O71" s="704">
        <v>47</v>
      </c>
      <c r="P71" s="33">
        <v>0</v>
      </c>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row>
    <row r="72" spans="1:71" s="142" customFormat="1" x14ac:dyDescent="0.25">
      <c r="A72" s="133"/>
      <c r="B72" s="139">
        <v>37773</v>
      </c>
      <c r="C72" s="704">
        <v>480</v>
      </c>
      <c r="D72" s="704">
        <v>0</v>
      </c>
      <c r="E72" s="704">
        <v>480</v>
      </c>
      <c r="F72" s="704">
        <v>0</v>
      </c>
      <c r="G72" s="704">
        <v>0</v>
      </c>
      <c r="H72" s="704">
        <v>0</v>
      </c>
      <c r="I72" s="704">
        <v>0</v>
      </c>
      <c r="J72" s="704">
        <v>0</v>
      </c>
      <c r="K72" s="704">
        <v>0</v>
      </c>
      <c r="L72" s="704">
        <v>0</v>
      </c>
      <c r="M72" s="704">
        <v>0</v>
      </c>
      <c r="N72" s="704">
        <v>0</v>
      </c>
      <c r="O72" s="704">
        <v>0</v>
      </c>
      <c r="P72" s="33">
        <v>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x14ac:dyDescent="0.25">
      <c r="A73" s="133"/>
      <c r="B73" s="139">
        <v>37803</v>
      </c>
      <c r="C73" s="704">
        <v>2647</v>
      </c>
      <c r="D73" s="704">
        <v>0</v>
      </c>
      <c r="E73" s="704">
        <v>581</v>
      </c>
      <c r="F73" s="704">
        <v>0</v>
      </c>
      <c r="G73" s="704">
        <v>0</v>
      </c>
      <c r="H73" s="704">
        <v>0</v>
      </c>
      <c r="I73" s="704">
        <v>556</v>
      </c>
      <c r="J73" s="704">
        <v>0</v>
      </c>
      <c r="K73" s="704">
        <v>0</v>
      </c>
      <c r="L73" s="704">
        <v>0</v>
      </c>
      <c r="M73" s="704">
        <v>0</v>
      </c>
      <c r="N73" s="704">
        <v>1510</v>
      </c>
      <c r="O73" s="704">
        <v>0</v>
      </c>
      <c r="P73" s="33">
        <v>0</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x14ac:dyDescent="0.25">
      <c r="B74" s="139">
        <v>37834</v>
      </c>
      <c r="C74" s="704">
        <v>1368</v>
      </c>
      <c r="D74" s="704">
        <v>0</v>
      </c>
      <c r="E74" s="704">
        <v>883</v>
      </c>
      <c r="F74" s="704">
        <v>0</v>
      </c>
      <c r="G74" s="704">
        <v>0</v>
      </c>
      <c r="H74" s="704">
        <v>0</v>
      </c>
      <c r="I74" s="704">
        <v>485</v>
      </c>
      <c r="J74" s="704">
        <v>0</v>
      </c>
      <c r="K74" s="704">
        <v>0</v>
      </c>
      <c r="L74" s="704">
        <v>0</v>
      </c>
      <c r="M74" s="704">
        <v>0</v>
      </c>
      <c r="N74" s="704">
        <v>0</v>
      </c>
      <c r="O74" s="704">
        <v>0</v>
      </c>
      <c r="P74" s="33">
        <v>0</v>
      </c>
    </row>
    <row r="75" spans="1:71" x14ac:dyDescent="0.25">
      <c r="B75" s="139">
        <v>37865</v>
      </c>
      <c r="C75" s="704">
        <v>679</v>
      </c>
      <c r="D75" s="704">
        <v>0</v>
      </c>
      <c r="E75" s="704">
        <v>679</v>
      </c>
      <c r="F75" s="704">
        <v>0</v>
      </c>
      <c r="G75" s="704">
        <v>0</v>
      </c>
      <c r="H75" s="704">
        <v>0</v>
      </c>
      <c r="I75" s="704">
        <v>0</v>
      </c>
      <c r="J75" s="704">
        <v>0</v>
      </c>
      <c r="K75" s="704">
        <v>0</v>
      </c>
      <c r="L75" s="704">
        <v>0</v>
      </c>
      <c r="M75" s="704">
        <v>0</v>
      </c>
      <c r="N75" s="704">
        <v>0</v>
      </c>
      <c r="O75" s="704">
        <v>0</v>
      </c>
      <c r="P75" s="33">
        <v>0</v>
      </c>
    </row>
    <row r="76" spans="1:71" x14ac:dyDescent="0.25">
      <c r="B76" s="139">
        <v>37895</v>
      </c>
      <c r="C76" s="704">
        <v>834</v>
      </c>
      <c r="D76" s="704">
        <v>0</v>
      </c>
      <c r="E76" s="704">
        <v>751</v>
      </c>
      <c r="F76" s="704">
        <v>0</v>
      </c>
      <c r="G76" s="704">
        <v>0</v>
      </c>
      <c r="H76" s="704">
        <v>0</v>
      </c>
      <c r="I76" s="704">
        <v>83</v>
      </c>
      <c r="J76" s="704">
        <v>0</v>
      </c>
      <c r="K76" s="704">
        <v>0</v>
      </c>
      <c r="L76" s="704">
        <v>0</v>
      </c>
      <c r="M76" s="704">
        <v>0</v>
      </c>
      <c r="N76" s="704">
        <v>0</v>
      </c>
      <c r="O76" s="704">
        <v>0</v>
      </c>
      <c r="P76" s="33">
        <v>0</v>
      </c>
    </row>
    <row r="77" spans="1:71" x14ac:dyDescent="0.25">
      <c r="B77" s="139">
        <v>37926</v>
      </c>
      <c r="C77" s="704">
        <v>1286</v>
      </c>
      <c r="D77" s="704">
        <v>946</v>
      </c>
      <c r="E77" s="704">
        <v>340</v>
      </c>
      <c r="F77" s="704">
        <v>0</v>
      </c>
      <c r="G77" s="704">
        <v>0</v>
      </c>
      <c r="H77" s="704">
        <v>0</v>
      </c>
      <c r="I77" s="704">
        <v>0</v>
      </c>
      <c r="J77" s="704">
        <v>0</v>
      </c>
      <c r="K77" s="704">
        <v>0</v>
      </c>
      <c r="L77" s="704">
        <v>0</v>
      </c>
      <c r="M77" s="704">
        <v>0</v>
      </c>
      <c r="N77" s="704">
        <v>0</v>
      </c>
      <c r="O77" s="704">
        <v>0</v>
      </c>
      <c r="P77" s="33">
        <v>0</v>
      </c>
    </row>
    <row r="78" spans="1:71" x14ac:dyDescent="0.25">
      <c r="B78" s="139">
        <v>37956</v>
      </c>
      <c r="C78" s="704">
        <v>2716</v>
      </c>
      <c r="D78" s="704">
        <v>244</v>
      </c>
      <c r="E78" s="704">
        <v>544</v>
      </c>
      <c r="F78" s="704">
        <v>0</v>
      </c>
      <c r="G78" s="704">
        <v>40</v>
      </c>
      <c r="H78" s="704">
        <v>1888</v>
      </c>
      <c r="I78" s="704">
        <v>0</v>
      </c>
      <c r="J78" s="704">
        <v>0</v>
      </c>
      <c r="K78" s="704">
        <v>0</v>
      </c>
      <c r="L78" s="704">
        <v>0</v>
      </c>
      <c r="M78" s="704">
        <v>0</v>
      </c>
      <c r="N78" s="704">
        <v>0</v>
      </c>
      <c r="O78" s="704">
        <v>0</v>
      </c>
      <c r="P78" s="33">
        <v>0</v>
      </c>
    </row>
    <row r="79" spans="1:71" x14ac:dyDescent="0.25">
      <c r="B79" s="139">
        <v>37987</v>
      </c>
      <c r="C79" s="704">
        <v>929</v>
      </c>
      <c r="D79" s="704">
        <v>207</v>
      </c>
      <c r="E79" s="704">
        <v>722</v>
      </c>
      <c r="F79" s="704">
        <v>0</v>
      </c>
      <c r="G79" s="704">
        <v>0</v>
      </c>
      <c r="H79" s="704">
        <v>0</v>
      </c>
      <c r="I79" s="704">
        <v>0</v>
      </c>
      <c r="J79" s="704">
        <v>0</v>
      </c>
      <c r="K79" s="704">
        <v>0</v>
      </c>
      <c r="L79" s="704">
        <v>0</v>
      </c>
      <c r="M79" s="704">
        <v>0</v>
      </c>
      <c r="N79" s="704">
        <v>0</v>
      </c>
      <c r="O79" s="704">
        <v>0</v>
      </c>
      <c r="P79" s="33">
        <v>0</v>
      </c>
    </row>
    <row r="80" spans="1:71" x14ac:dyDescent="0.25">
      <c r="B80" s="139">
        <v>38018</v>
      </c>
      <c r="C80" s="704">
        <v>541</v>
      </c>
      <c r="D80" s="704">
        <v>0</v>
      </c>
      <c r="E80" s="704">
        <v>511</v>
      </c>
      <c r="F80" s="704">
        <v>0</v>
      </c>
      <c r="G80" s="704">
        <v>0</v>
      </c>
      <c r="H80" s="704">
        <v>0</v>
      </c>
      <c r="I80" s="704">
        <v>30</v>
      </c>
      <c r="J80" s="704">
        <v>0</v>
      </c>
      <c r="K80" s="704">
        <v>0</v>
      </c>
      <c r="L80" s="704">
        <v>0</v>
      </c>
      <c r="M80" s="704">
        <v>0</v>
      </c>
      <c r="N80" s="704">
        <v>0</v>
      </c>
      <c r="O80" s="704">
        <v>0</v>
      </c>
      <c r="P80" s="33">
        <v>0</v>
      </c>
    </row>
    <row r="81" spans="1:71" x14ac:dyDescent="0.25">
      <c r="B81" s="139">
        <v>38047</v>
      </c>
      <c r="C81" s="704">
        <v>4225</v>
      </c>
      <c r="D81" s="704">
        <v>809</v>
      </c>
      <c r="E81" s="704">
        <v>669</v>
      </c>
      <c r="F81" s="704">
        <v>0</v>
      </c>
      <c r="G81" s="704">
        <v>0</v>
      </c>
      <c r="H81" s="704">
        <v>0</v>
      </c>
      <c r="I81" s="704">
        <v>0</v>
      </c>
      <c r="J81" s="704">
        <v>0</v>
      </c>
      <c r="K81" s="704">
        <v>2494</v>
      </c>
      <c r="L81" s="704">
        <v>0</v>
      </c>
      <c r="M81" s="704">
        <v>0</v>
      </c>
      <c r="N81" s="704">
        <v>253</v>
      </c>
      <c r="O81" s="704">
        <v>0</v>
      </c>
      <c r="P81" s="33">
        <v>0</v>
      </c>
    </row>
    <row r="82" spans="1:71" x14ac:dyDescent="0.25">
      <c r="B82" s="139">
        <v>38078</v>
      </c>
      <c r="C82" s="704">
        <v>541</v>
      </c>
      <c r="D82" s="704">
        <v>0</v>
      </c>
      <c r="E82" s="704">
        <v>541</v>
      </c>
      <c r="F82" s="704">
        <v>0</v>
      </c>
      <c r="G82" s="704">
        <v>0</v>
      </c>
      <c r="H82" s="704">
        <v>0</v>
      </c>
      <c r="I82" s="704">
        <v>0</v>
      </c>
      <c r="J82" s="704">
        <v>0</v>
      </c>
      <c r="K82" s="704">
        <v>0</v>
      </c>
      <c r="L82" s="704">
        <v>0</v>
      </c>
      <c r="M82" s="704">
        <v>0</v>
      </c>
      <c r="N82" s="704">
        <v>0</v>
      </c>
      <c r="O82" s="704">
        <v>0</v>
      </c>
      <c r="P82" s="33">
        <v>0</v>
      </c>
    </row>
    <row r="83" spans="1:71" x14ac:dyDescent="0.25">
      <c r="B83" s="139">
        <v>38108</v>
      </c>
      <c r="C83" s="704">
        <v>450</v>
      </c>
      <c r="D83" s="704">
        <v>0</v>
      </c>
      <c r="E83" s="704">
        <v>450</v>
      </c>
      <c r="F83" s="704">
        <v>0</v>
      </c>
      <c r="G83" s="704">
        <v>0</v>
      </c>
      <c r="H83" s="704">
        <v>0</v>
      </c>
      <c r="I83" s="704">
        <v>0</v>
      </c>
      <c r="J83" s="704">
        <v>0</v>
      </c>
      <c r="K83" s="704">
        <v>0</v>
      </c>
      <c r="L83" s="704">
        <v>0</v>
      </c>
      <c r="M83" s="704">
        <v>0</v>
      </c>
      <c r="N83" s="704">
        <v>0</v>
      </c>
      <c r="O83" s="704">
        <v>0</v>
      </c>
      <c r="P83" s="33">
        <v>0</v>
      </c>
    </row>
    <row r="84" spans="1:71" x14ac:dyDescent="0.25">
      <c r="B84" s="139">
        <v>38139</v>
      </c>
      <c r="C84" s="704">
        <v>2744</v>
      </c>
      <c r="D84" s="704">
        <v>0</v>
      </c>
      <c r="E84" s="704">
        <v>1244</v>
      </c>
      <c r="F84" s="704">
        <v>0</v>
      </c>
      <c r="G84" s="704">
        <v>250</v>
      </c>
      <c r="H84" s="704">
        <v>0</v>
      </c>
      <c r="I84" s="704">
        <v>795</v>
      </c>
      <c r="J84" s="704">
        <v>0</v>
      </c>
      <c r="K84" s="704">
        <v>0</v>
      </c>
      <c r="L84" s="704">
        <v>455</v>
      </c>
      <c r="M84" s="704">
        <v>0</v>
      </c>
      <c r="N84" s="704">
        <v>0</v>
      </c>
      <c r="O84" s="704">
        <v>0</v>
      </c>
      <c r="P84" s="33">
        <v>0</v>
      </c>
    </row>
    <row r="85" spans="1:71" s="143" customFormat="1" x14ac:dyDescent="0.25">
      <c r="A85" s="133"/>
      <c r="B85" s="139">
        <v>38169</v>
      </c>
      <c r="C85" s="704">
        <v>1236</v>
      </c>
      <c r="D85" s="704">
        <v>60</v>
      </c>
      <c r="E85" s="704">
        <v>1026</v>
      </c>
      <c r="F85" s="704">
        <v>0</v>
      </c>
      <c r="G85" s="704">
        <v>0</v>
      </c>
      <c r="H85" s="704">
        <v>0</v>
      </c>
      <c r="I85" s="704">
        <v>150</v>
      </c>
      <c r="J85" s="704">
        <v>0</v>
      </c>
      <c r="K85" s="704">
        <v>0</v>
      </c>
      <c r="L85" s="704">
        <v>0</v>
      </c>
      <c r="M85" s="704">
        <v>0</v>
      </c>
      <c r="N85" s="704">
        <v>0</v>
      </c>
      <c r="O85" s="704">
        <v>0</v>
      </c>
      <c r="P85" s="33">
        <v>0</v>
      </c>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row>
    <row r="86" spans="1:71" s="143" customFormat="1" x14ac:dyDescent="0.25">
      <c r="A86" s="133"/>
      <c r="B86" s="139">
        <v>38200</v>
      </c>
      <c r="C86" s="704">
        <v>2363</v>
      </c>
      <c r="D86" s="704">
        <v>364</v>
      </c>
      <c r="E86" s="704">
        <v>776</v>
      </c>
      <c r="F86" s="704">
        <v>0</v>
      </c>
      <c r="G86" s="704">
        <v>0</v>
      </c>
      <c r="H86" s="704">
        <v>0</v>
      </c>
      <c r="I86" s="704">
        <v>245</v>
      </c>
      <c r="J86" s="704">
        <v>0</v>
      </c>
      <c r="K86" s="704">
        <v>0</v>
      </c>
      <c r="L86" s="704">
        <v>0</v>
      </c>
      <c r="M86" s="704">
        <v>664</v>
      </c>
      <c r="N86" s="704">
        <v>314</v>
      </c>
      <c r="O86" s="704">
        <v>0</v>
      </c>
      <c r="P86" s="33">
        <v>0</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row>
    <row r="87" spans="1:71" s="143" customFormat="1" x14ac:dyDescent="0.25">
      <c r="A87" s="133"/>
      <c r="B87" s="139">
        <v>38231</v>
      </c>
      <c r="C87" s="704">
        <v>826</v>
      </c>
      <c r="D87" s="704">
        <v>124</v>
      </c>
      <c r="E87" s="704">
        <v>558</v>
      </c>
      <c r="F87" s="704">
        <v>0</v>
      </c>
      <c r="G87" s="704">
        <v>0</v>
      </c>
      <c r="H87" s="704">
        <v>0</v>
      </c>
      <c r="I87" s="704">
        <v>144</v>
      </c>
      <c r="J87" s="704">
        <v>0</v>
      </c>
      <c r="K87" s="704">
        <v>0</v>
      </c>
      <c r="L87" s="704">
        <v>0</v>
      </c>
      <c r="M87" s="704">
        <v>0</v>
      </c>
      <c r="N87" s="704">
        <v>0</v>
      </c>
      <c r="O87" s="704">
        <v>0</v>
      </c>
      <c r="P87" s="33">
        <v>0</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x14ac:dyDescent="0.25">
      <c r="A88" s="133"/>
      <c r="B88" s="139">
        <v>38261</v>
      </c>
      <c r="C88" s="704">
        <v>493</v>
      </c>
      <c r="D88" s="704">
        <v>142</v>
      </c>
      <c r="E88" s="704">
        <v>351</v>
      </c>
      <c r="F88" s="704">
        <v>0</v>
      </c>
      <c r="G88" s="704">
        <v>0</v>
      </c>
      <c r="H88" s="704">
        <v>0</v>
      </c>
      <c r="I88" s="704">
        <v>0</v>
      </c>
      <c r="J88" s="704">
        <v>0</v>
      </c>
      <c r="K88" s="704">
        <v>0</v>
      </c>
      <c r="L88" s="704">
        <v>0</v>
      </c>
      <c r="M88" s="704">
        <v>0</v>
      </c>
      <c r="N88" s="704">
        <v>0</v>
      </c>
      <c r="O88" s="704">
        <v>0</v>
      </c>
      <c r="P88" s="33">
        <v>0</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x14ac:dyDescent="0.25">
      <c r="B89" s="139">
        <v>38292</v>
      </c>
      <c r="C89" s="704">
        <v>1310</v>
      </c>
      <c r="D89" s="704">
        <v>36</v>
      </c>
      <c r="E89" s="704">
        <v>1023</v>
      </c>
      <c r="F89" s="704">
        <v>0</v>
      </c>
      <c r="G89" s="704">
        <v>0</v>
      </c>
      <c r="H89" s="704">
        <v>0</v>
      </c>
      <c r="I89" s="704">
        <v>251</v>
      </c>
      <c r="J89" s="704">
        <v>0</v>
      </c>
      <c r="K89" s="704">
        <v>0</v>
      </c>
      <c r="L89" s="704">
        <v>0</v>
      </c>
      <c r="M89" s="704">
        <v>0</v>
      </c>
      <c r="N89" s="704">
        <v>0</v>
      </c>
      <c r="O89" s="704">
        <v>0</v>
      </c>
      <c r="P89" s="33">
        <v>0</v>
      </c>
    </row>
    <row r="90" spans="1:71" s="144" customFormat="1" x14ac:dyDescent="0.25">
      <c r="A90" s="133"/>
      <c r="B90" s="139">
        <v>38322</v>
      </c>
      <c r="C90" s="704">
        <v>296</v>
      </c>
      <c r="D90" s="704">
        <v>100</v>
      </c>
      <c r="E90" s="704">
        <v>58</v>
      </c>
      <c r="F90" s="704">
        <v>0</v>
      </c>
      <c r="G90" s="704">
        <v>0</v>
      </c>
      <c r="H90" s="704">
        <v>0</v>
      </c>
      <c r="I90" s="704">
        <v>138</v>
      </c>
      <c r="J90" s="704">
        <v>0</v>
      </c>
      <c r="K90" s="704">
        <v>0</v>
      </c>
      <c r="L90" s="704">
        <v>0</v>
      </c>
      <c r="M90" s="704">
        <v>0</v>
      </c>
      <c r="N90" s="704">
        <v>0</v>
      </c>
      <c r="O90" s="704">
        <v>0</v>
      </c>
      <c r="P90" s="33">
        <v>0</v>
      </c>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row>
    <row r="91" spans="1:71" s="145" customFormat="1" x14ac:dyDescent="0.25">
      <c r="A91" s="133"/>
      <c r="B91" s="139">
        <v>38353</v>
      </c>
      <c r="C91" s="704">
        <v>742</v>
      </c>
      <c r="D91" s="704">
        <v>0</v>
      </c>
      <c r="E91" s="704">
        <v>575</v>
      </c>
      <c r="F91" s="704">
        <v>0</v>
      </c>
      <c r="G91" s="704">
        <v>147</v>
      </c>
      <c r="H91" s="704">
        <v>0</v>
      </c>
      <c r="I91" s="704">
        <v>20</v>
      </c>
      <c r="J91" s="704">
        <v>0</v>
      </c>
      <c r="K91" s="704">
        <v>0</v>
      </c>
      <c r="L91" s="704">
        <v>0</v>
      </c>
      <c r="M91" s="704">
        <v>0</v>
      </c>
      <c r="N91" s="704">
        <v>0</v>
      </c>
      <c r="O91" s="704">
        <v>0</v>
      </c>
      <c r="P91" s="33">
        <v>0</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x14ac:dyDescent="0.25">
      <c r="B92" s="139">
        <v>38384</v>
      </c>
      <c r="C92" s="704">
        <v>2633</v>
      </c>
      <c r="D92" s="704">
        <v>0</v>
      </c>
      <c r="E92" s="704">
        <v>1976</v>
      </c>
      <c r="F92" s="704">
        <v>0</v>
      </c>
      <c r="G92" s="704">
        <v>395</v>
      </c>
      <c r="H92" s="704">
        <v>0</v>
      </c>
      <c r="I92" s="704">
        <v>0</v>
      </c>
      <c r="J92" s="704">
        <v>0</v>
      </c>
      <c r="K92" s="704">
        <v>0</v>
      </c>
      <c r="L92" s="704">
        <v>0</v>
      </c>
      <c r="M92" s="704">
        <v>0</v>
      </c>
      <c r="N92" s="704">
        <v>0</v>
      </c>
      <c r="O92" s="704">
        <v>262</v>
      </c>
      <c r="P92" s="33">
        <v>0</v>
      </c>
    </row>
    <row r="93" spans="1:71" x14ac:dyDescent="0.25">
      <c r="B93" s="139">
        <v>38412</v>
      </c>
      <c r="C93" s="704">
        <v>1155</v>
      </c>
      <c r="D93" s="704">
        <v>0</v>
      </c>
      <c r="E93" s="704">
        <v>1155</v>
      </c>
      <c r="F93" s="704">
        <v>0</v>
      </c>
      <c r="G93" s="704">
        <v>0</v>
      </c>
      <c r="H93" s="704">
        <v>0</v>
      </c>
      <c r="I93" s="704">
        <v>0</v>
      </c>
      <c r="J93" s="704">
        <v>0</v>
      </c>
      <c r="K93" s="704">
        <v>0</v>
      </c>
      <c r="L93" s="704">
        <v>0</v>
      </c>
      <c r="M93" s="704">
        <v>0</v>
      </c>
      <c r="N93" s="704">
        <v>0</v>
      </c>
      <c r="O93" s="704">
        <v>0</v>
      </c>
      <c r="P93" s="33">
        <v>0</v>
      </c>
    </row>
    <row r="94" spans="1:71" x14ac:dyDescent="0.25">
      <c r="B94" s="139">
        <v>38443</v>
      </c>
      <c r="C94" s="704">
        <v>1425</v>
      </c>
      <c r="D94" s="704">
        <v>68</v>
      </c>
      <c r="E94" s="704">
        <v>957</v>
      </c>
      <c r="F94" s="704">
        <v>0</v>
      </c>
      <c r="G94" s="704">
        <v>0</v>
      </c>
      <c r="H94" s="704">
        <v>0</v>
      </c>
      <c r="I94" s="704">
        <v>0</v>
      </c>
      <c r="J94" s="704">
        <v>0</v>
      </c>
      <c r="K94" s="704">
        <v>0</v>
      </c>
      <c r="L94" s="704">
        <v>0</v>
      </c>
      <c r="M94" s="704">
        <v>0</v>
      </c>
      <c r="N94" s="704">
        <v>400</v>
      </c>
      <c r="O94" s="704">
        <v>0</v>
      </c>
      <c r="P94" s="33">
        <v>0</v>
      </c>
    </row>
    <row r="95" spans="1:71" x14ac:dyDescent="0.25">
      <c r="B95" s="139">
        <v>38473</v>
      </c>
      <c r="C95" s="704">
        <v>1683</v>
      </c>
      <c r="D95" s="704">
        <v>31</v>
      </c>
      <c r="E95" s="704">
        <v>1632</v>
      </c>
      <c r="F95" s="704">
        <v>0</v>
      </c>
      <c r="G95" s="704">
        <v>0</v>
      </c>
      <c r="H95" s="704">
        <v>0</v>
      </c>
      <c r="I95" s="704">
        <v>20</v>
      </c>
      <c r="J95" s="704">
        <v>0</v>
      </c>
      <c r="K95" s="704">
        <v>0</v>
      </c>
      <c r="L95" s="704">
        <v>0</v>
      </c>
      <c r="M95" s="704">
        <v>0</v>
      </c>
      <c r="N95" s="704">
        <v>0</v>
      </c>
      <c r="O95" s="704">
        <v>0</v>
      </c>
      <c r="P95" s="33">
        <v>0</v>
      </c>
    </row>
    <row r="96" spans="1:71" x14ac:dyDescent="0.25">
      <c r="B96" s="139">
        <v>38504</v>
      </c>
      <c r="C96" s="704">
        <v>1504</v>
      </c>
      <c r="D96" s="704">
        <v>87</v>
      </c>
      <c r="E96" s="704">
        <v>1197</v>
      </c>
      <c r="F96" s="704">
        <v>0</v>
      </c>
      <c r="G96" s="704">
        <v>0</v>
      </c>
      <c r="H96" s="704">
        <v>0</v>
      </c>
      <c r="I96" s="704">
        <v>20</v>
      </c>
      <c r="J96" s="704">
        <v>200</v>
      </c>
      <c r="K96" s="704">
        <v>0</v>
      </c>
      <c r="L96" s="704">
        <v>0</v>
      </c>
      <c r="M96" s="704">
        <v>0</v>
      </c>
      <c r="N96" s="704">
        <v>0</v>
      </c>
      <c r="O96" s="704">
        <v>0</v>
      </c>
      <c r="P96" s="33">
        <v>0</v>
      </c>
    </row>
    <row r="97" spans="1:71" s="146" customFormat="1" x14ac:dyDescent="0.25">
      <c r="A97" s="133"/>
      <c r="B97" s="139">
        <v>38534</v>
      </c>
      <c r="C97" s="704">
        <v>984</v>
      </c>
      <c r="D97" s="704">
        <v>0</v>
      </c>
      <c r="E97" s="704">
        <v>807</v>
      </c>
      <c r="F97" s="704">
        <v>0</v>
      </c>
      <c r="G97" s="704">
        <v>177</v>
      </c>
      <c r="H97" s="704">
        <v>0</v>
      </c>
      <c r="I97" s="704">
        <v>0</v>
      </c>
      <c r="J97" s="704">
        <v>0</v>
      </c>
      <c r="K97" s="704">
        <v>0</v>
      </c>
      <c r="L97" s="704">
        <v>0</v>
      </c>
      <c r="M97" s="704">
        <v>0</v>
      </c>
      <c r="N97" s="704">
        <v>0</v>
      </c>
      <c r="O97" s="704">
        <v>0</v>
      </c>
      <c r="P97" s="33">
        <v>0</v>
      </c>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row>
    <row r="98" spans="1:71" x14ac:dyDescent="0.25">
      <c r="B98" s="139">
        <v>38565</v>
      </c>
      <c r="C98" s="704">
        <v>1669</v>
      </c>
      <c r="D98" s="704">
        <v>120</v>
      </c>
      <c r="E98" s="704">
        <v>1462</v>
      </c>
      <c r="F98" s="704">
        <v>0</v>
      </c>
      <c r="G98" s="704">
        <v>0</v>
      </c>
      <c r="H98" s="704">
        <v>0</v>
      </c>
      <c r="I98" s="704">
        <v>0</v>
      </c>
      <c r="J98" s="704">
        <v>0</v>
      </c>
      <c r="K98" s="704">
        <v>0</v>
      </c>
      <c r="L98" s="704">
        <v>0</v>
      </c>
      <c r="M98" s="704">
        <v>0</v>
      </c>
      <c r="N98" s="704">
        <v>0</v>
      </c>
      <c r="O98" s="704">
        <v>0</v>
      </c>
      <c r="P98" s="33">
        <v>87</v>
      </c>
    </row>
    <row r="99" spans="1:71" s="146" customFormat="1" x14ac:dyDescent="0.25">
      <c r="A99" s="133"/>
      <c r="B99" s="139">
        <v>38596</v>
      </c>
      <c r="C99" s="704">
        <v>563</v>
      </c>
      <c r="D99" s="704">
        <v>0</v>
      </c>
      <c r="E99" s="704">
        <v>563</v>
      </c>
      <c r="F99" s="704">
        <v>0</v>
      </c>
      <c r="G99" s="704">
        <v>0</v>
      </c>
      <c r="H99" s="704">
        <v>0</v>
      </c>
      <c r="I99" s="704">
        <v>0</v>
      </c>
      <c r="J99" s="704">
        <v>0</v>
      </c>
      <c r="K99" s="704">
        <v>0</v>
      </c>
      <c r="L99" s="704">
        <v>0</v>
      </c>
      <c r="M99" s="704">
        <v>0</v>
      </c>
      <c r="N99" s="704">
        <v>0</v>
      </c>
      <c r="O99" s="704">
        <v>0</v>
      </c>
      <c r="P99" s="33">
        <v>0</v>
      </c>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row>
    <row r="100" spans="1:71" x14ac:dyDescent="0.25">
      <c r="B100" s="139">
        <v>38626</v>
      </c>
      <c r="C100" s="704">
        <v>921</v>
      </c>
      <c r="D100" s="704">
        <v>68</v>
      </c>
      <c r="E100" s="704">
        <v>757</v>
      </c>
      <c r="F100" s="704">
        <v>0</v>
      </c>
      <c r="G100" s="704">
        <v>0</v>
      </c>
      <c r="H100" s="704">
        <v>0</v>
      </c>
      <c r="I100" s="704">
        <v>65</v>
      </c>
      <c r="J100" s="704">
        <v>0</v>
      </c>
      <c r="K100" s="704">
        <v>0</v>
      </c>
      <c r="L100" s="704">
        <v>0</v>
      </c>
      <c r="M100" s="704">
        <v>0</v>
      </c>
      <c r="N100" s="704">
        <v>0</v>
      </c>
      <c r="O100" s="704">
        <v>0</v>
      </c>
      <c r="P100" s="33">
        <v>31</v>
      </c>
    </row>
    <row r="101" spans="1:71" x14ac:dyDescent="0.25">
      <c r="B101" s="139">
        <v>38657</v>
      </c>
      <c r="C101" s="704">
        <v>1871</v>
      </c>
      <c r="D101" s="704">
        <v>0</v>
      </c>
      <c r="E101" s="704">
        <v>945</v>
      </c>
      <c r="F101" s="704">
        <v>0</v>
      </c>
      <c r="G101" s="704">
        <v>0</v>
      </c>
      <c r="H101" s="704">
        <v>0</v>
      </c>
      <c r="I101" s="704">
        <v>926</v>
      </c>
      <c r="J101" s="704">
        <v>0</v>
      </c>
      <c r="K101" s="704">
        <v>0</v>
      </c>
      <c r="L101" s="704">
        <v>0</v>
      </c>
      <c r="M101" s="704">
        <v>0</v>
      </c>
      <c r="N101" s="704">
        <v>0</v>
      </c>
      <c r="O101" s="704">
        <v>0</v>
      </c>
      <c r="P101" s="33">
        <v>0</v>
      </c>
    </row>
    <row r="102" spans="1:71" x14ac:dyDescent="0.25">
      <c r="B102" s="139">
        <v>38687</v>
      </c>
      <c r="C102" s="704">
        <v>2663</v>
      </c>
      <c r="D102" s="704">
        <v>144</v>
      </c>
      <c r="E102" s="704">
        <v>2184</v>
      </c>
      <c r="F102" s="704">
        <v>0</v>
      </c>
      <c r="G102" s="704">
        <v>0</v>
      </c>
      <c r="H102" s="704">
        <v>0</v>
      </c>
      <c r="I102" s="704">
        <v>335</v>
      </c>
      <c r="J102" s="704">
        <v>0</v>
      </c>
      <c r="K102" s="704">
        <v>0</v>
      </c>
      <c r="L102" s="704">
        <v>0</v>
      </c>
      <c r="M102" s="704">
        <v>0</v>
      </c>
      <c r="N102" s="704">
        <v>0</v>
      </c>
      <c r="O102" s="704">
        <v>0</v>
      </c>
      <c r="P102" s="33">
        <v>0</v>
      </c>
    </row>
    <row r="103" spans="1:71" x14ac:dyDescent="0.25">
      <c r="B103" s="139"/>
      <c r="C103" s="704"/>
      <c r="D103" s="704"/>
      <c r="E103" s="704"/>
      <c r="F103" s="704"/>
      <c r="G103" s="704"/>
      <c r="H103" s="704"/>
      <c r="I103" s="704"/>
      <c r="J103" s="704"/>
      <c r="K103" s="704"/>
      <c r="L103" s="704"/>
      <c r="M103" s="704"/>
      <c r="N103" s="704"/>
      <c r="O103" s="704"/>
      <c r="P103" s="33"/>
    </row>
    <row r="104" spans="1:71" x14ac:dyDescent="0.25">
      <c r="B104" s="139">
        <v>38718</v>
      </c>
      <c r="C104" s="704">
        <v>1879</v>
      </c>
      <c r="D104" s="704">
        <v>41</v>
      </c>
      <c r="E104" s="704">
        <v>1379</v>
      </c>
      <c r="F104" s="704">
        <v>0</v>
      </c>
      <c r="G104" s="704">
        <v>154</v>
      </c>
      <c r="H104" s="704">
        <v>0</v>
      </c>
      <c r="I104" s="704">
        <v>25</v>
      </c>
      <c r="J104" s="704">
        <v>280</v>
      </c>
      <c r="K104" s="704">
        <v>0</v>
      </c>
      <c r="L104" s="704">
        <v>0</v>
      </c>
      <c r="M104" s="704">
        <v>0</v>
      </c>
      <c r="N104" s="704">
        <v>0</v>
      </c>
      <c r="O104" s="704">
        <v>0</v>
      </c>
      <c r="P104" s="33">
        <v>0</v>
      </c>
    </row>
    <row r="105" spans="1:71" x14ac:dyDescent="0.25">
      <c r="B105" s="139">
        <v>38749</v>
      </c>
      <c r="C105" s="704">
        <v>1000</v>
      </c>
      <c r="D105" s="704">
        <v>0</v>
      </c>
      <c r="E105" s="704">
        <v>688</v>
      </c>
      <c r="F105" s="704">
        <v>0</v>
      </c>
      <c r="G105" s="704">
        <v>0</v>
      </c>
      <c r="H105" s="704">
        <v>0</v>
      </c>
      <c r="I105" s="704">
        <v>50</v>
      </c>
      <c r="J105" s="704">
        <v>0</v>
      </c>
      <c r="K105" s="704">
        <v>0</v>
      </c>
      <c r="L105" s="704">
        <v>0</v>
      </c>
      <c r="M105" s="704">
        <v>0</v>
      </c>
      <c r="N105" s="704">
        <v>262</v>
      </c>
      <c r="O105" s="704">
        <v>0</v>
      </c>
      <c r="P105" s="33">
        <v>0</v>
      </c>
    </row>
    <row r="106" spans="1:71" x14ac:dyDescent="0.25">
      <c r="B106" s="139">
        <v>38777</v>
      </c>
      <c r="C106" s="704">
        <v>31102</v>
      </c>
      <c r="D106" s="704">
        <v>1260</v>
      </c>
      <c r="E106" s="704">
        <v>832</v>
      </c>
      <c r="F106" s="704">
        <v>0</v>
      </c>
      <c r="G106" s="704">
        <v>0</v>
      </c>
      <c r="H106" s="704">
        <v>0</v>
      </c>
      <c r="I106" s="704">
        <v>160</v>
      </c>
      <c r="J106" s="704">
        <v>0</v>
      </c>
      <c r="K106" s="704">
        <v>0</v>
      </c>
      <c r="L106" s="704">
        <v>0</v>
      </c>
      <c r="M106" s="704">
        <v>28462</v>
      </c>
      <c r="N106" s="704">
        <v>214</v>
      </c>
      <c r="O106" s="704">
        <v>0</v>
      </c>
      <c r="P106" s="33">
        <v>174</v>
      </c>
    </row>
    <row r="107" spans="1:71" x14ac:dyDescent="0.25">
      <c r="B107" s="139">
        <v>38808</v>
      </c>
      <c r="C107" s="704">
        <v>841</v>
      </c>
      <c r="D107" s="704">
        <v>0</v>
      </c>
      <c r="E107" s="704">
        <v>657</v>
      </c>
      <c r="F107" s="704">
        <v>0</v>
      </c>
      <c r="G107" s="704">
        <v>0</v>
      </c>
      <c r="H107" s="704">
        <v>0</v>
      </c>
      <c r="I107" s="704">
        <v>0</v>
      </c>
      <c r="J107" s="704">
        <v>0</v>
      </c>
      <c r="K107" s="704">
        <v>0</v>
      </c>
      <c r="L107" s="704">
        <v>0</v>
      </c>
      <c r="M107" s="704">
        <v>0</v>
      </c>
      <c r="N107" s="704">
        <v>0</v>
      </c>
      <c r="O107" s="704">
        <v>0</v>
      </c>
      <c r="P107" s="33">
        <v>184</v>
      </c>
    </row>
    <row r="108" spans="1:71" x14ac:dyDescent="0.25">
      <c r="B108" s="139">
        <v>38838</v>
      </c>
      <c r="C108" s="704">
        <v>714</v>
      </c>
      <c r="D108" s="704">
        <v>28</v>
      </c>
      <c r="E108" s="704">
        <v>686</v>
      </c>
      <c r="F108" s="704">
        <v>0</v>
      </c>
      <c r="G108" s="704">
        <v>0</v>
      </c>
      <c r="H108" s="704">
        <v>0</v>
      </c>
      <c r="I108" s="704">
        <v>0</v>
      </c>
      <c r="J108" s="704">
        <v>0</v>
      </c>
      <c r="K108" s="704">
        <v>0</v>
      </c>
      <c r="L108" s="704">
        <v>0</v>
      </c>
      <c r="M108" s="704">
        <v>0</v>
      </c>
      <c r="N108" s="704">
        <v>0</v>
      </c>
      <c r="O108" s="704">
        <v>0</v>
      </c>
      <c r="P108" s="33">
        <v>0</v>
      </c>
    </row>
    <row r="109" spans="1:71" x14ac:dyDescent="0.25">
      <c r="B109" s="139">
        <v>38869</v>
      </c>
      <c r="C109" s="704">
        <v>862</v>
      </c>
      <c r="D109" s="704">
        <v>0</v>
      </c>
      <c r="E109" s="704">
        <v>862</v>
      </c>
      <c r="F109" s="704">
        <v>0</v>
      </c>
      <c r="G109" s="704">
        <v>0</v>
      </c>
      <c r="H109" s="704">
        <v>0</v>
      </c>
      <c r="I109" s="704">
        <v>0</v>
      </c>
      <c r="J109" s="704">
        <v>0</v>
      </c>
      <c r="K109" s="704">
        <v>0</v>
      </c>
      <c r="L109" s="704">
        <v>0</v>
      </c>
      <c r="M109" s="704">
        <v>0</v>
      </c>
      <c r="N109" s="704">
        <v>0</v>
      </c>
      <c r="O109" s="704">
        <v>0</v>
      </c>
      <c r="P109" s="33">
        <v>0</v>
      </c>
    </row>
    <row r="110" spans="1:71" x14ac:dyDescent="0.25">
      <c r="B110" s="139">
        <v>38899</v>
      </c>
      <c r="C110" s="704">
        <v>1001</v>
      </c>
      <c r="D110" s="704">
        <v>0</v>
      </c>
      <c r="E110" s="704">
        <v>1001</v>
      </c>
      <c r="F110" s="704">
        <v>0</v>
      </c>
      <c r="G110" s="704">
        <v>0</v>
      </c>
      <c r="H110" s="704">
        <v>0</v>
      </c>
      <c r="I110" s="704">
        <v>0</v>
      </c>
      <c r="J110" s="704">
        <v>0</v>
      </c>
      <c r="K110" s="704">
        <v>0</v>
      </c>
      <c r="L110" s="704">
        <v>0</v>
      </c>
      <c r="M110" s="704">
        <v>0</v>
      </c>
      <c r="N110" s="704">
        <v>0</v>
      </c>
      <c r="O110" s="704">
        <v>0</v>
      </c>
      <c r="P110" s="33">
        <v>0</v>
      </c>
    </row>
    <row r="111" spans="1:71" x14ac:dyDescent="0.25">
      <c r="B111" s="139">
        <v>38930</v>
      </c>
      <c r="C111" s="704">
        <v>1583</v>
      </c>
      <c r="D111" s="704">
        <v>324</v>
      </c>
      <c r="E111" s="704">
        <v>1239</v>
      </c>
      <c r="F111" s="704">
        <v>0</v>
      </c>
      <c r="G111" s="704">
        <v>0</v>
      </c>
      <c r="H111" s="704">
        <v>0</v>
      </c>
      <c r="I111" s="704">
        <v>20</v>
      </c>
      <c r="J111" s="704">
        <v>0</v>
      </c>
      <c r="K111" s="704">
        <v>0</v>
      </c>
      <c r="L111" s="704">
        <v>0</v>
      </c>
      <c r="M111" s="704">
        <v>0</v>
      </c>
      <c r="N111" s="704">
        <v>0</v>
      </c>
      <c r="O111" s="704">
        <v>0</v>
      </c>
      <c r="P111" s="33">
        <v>0</v>
      </c>
    </row>
    <row r="112" spans="1:71" x14ac:dyDescent="0.25">
      <c r="B112" s="139">
        <v>38961</v>
      </c>
      <c r="C112" s="704">
        <v>1449</v>
      </c>
      <c r="D112" s="704">
        <v>36</v>
      </c>
      <c r="E112" s="704">
        <v>573</v>
      </c>
      <c r="F112" s="704">
        <v>0</v>
      </c>
      <c r="G112" s="704">
        <v>0</v>
      </c>
      <c r="H112" s="704">
        <v>0</v>
      </c>
      <c r="I112" s="704">
        <v>840</v>
      </c>
      <c r="J112" s="704">
        <v>0</v>
      </c>
      <c r="K112" s="704">
        <v>0</v>
      </c>
      <c r="L112" s="704">
        <v>0</v>
      </c>
      <c r="M112" s="704">
        <v>0</v>
      </c>
      <c r="N112" s="704">
        <v>0</v>
      </c>
      <c r="O112" s="704">
        <v>0</v>
      </c>
      <c r="P112" s="33">
        <v>0</v>
      </c>
      <c r="AJ112" s="147"/>
    </row>
    <row r="113" spans="2:16" x14ac:dyDescent="0.25">
      <c r="B113" s="139">
        <v>38991</v>
      </c>
      <c r="C113" s="704">
        <v>1865</v>
      </c>
      <c r="D113" s="704">
        <v>0</v>
      </c>
      <c r="E113" s="704">
        <v>1586</v>
      </c>
      <c r="F113" s="704">
        <v>0</v>
      </c>
      <c r="G113" s="704">
        <v>0</v>
      </c>
      <c r="H113" s="704">
        <v>0</v>
      </c>
      <c r="I113" s="704">
        <v>100</v>
      </c>
      <c r="J113" s="704">
        <v>0</v>
      </c>
      <c r="K113" s="704">
        <v>0</v>
      </c>
      <c r="L113" s="704">
        <v>0</v>
      </c>
      <c r="M113" s="704">
        <v>0</v>
      </c>
      <c r="N113" s="704">
        <v>0</v>
      </c>
      <c r="O113" s="704">
        <v>0</v>
      </c>
      <c r="P113" s="33">
        <v>179</v>
      </c>
    </row>
    <row r="114" spans="2:16" x14ac:dyDescent="0.25">
      <c r="B114" s="139">
        <v>39022</v>
      </c>
      <c r="C114" s="704">
        <v>1112</v>
      </c>
      <c r="D114" s="704">
        <v>360</v>
      </c>
      <c r="E114" s="704">
        <v>652</v>
      </c>
      <c r="F114" s="704">
        <v>0</v>
      </c>
      <c r="G114" s="704">
        <v>0</v>
      </c>
      <c r="H114" s="704">
        <v>0</v>
      </c>
      <c r="I114" s="704">
        <v>100</v>
      </c>
      <c r="J114" s="704">
        <v>0</v>
      </c>
      <c r="K114" s="704">
        <v>0</v>
      </c>
      <c r="L114" s="704">
        <v>0</v>
      </c>
      <c r="M114" s="704">
        <v>0</v>
      </c>
      <c r="N114" s="704">
        <v>0</v>
      </c>
      <c r="O114" s="704">
        <v>0</v>
      </c>
      <c r="P114" s="33">
        <v>0</v>
      </c>
    </row>
    <row r="115" spans="2:16" x14ac:dyDescent="0.25">
      <c r="B115" s="139">
        <v>39052</v>
      </c>
      <c r="C115" s="704">
        <v>3051</v>
      </c>
      <c r="D115" s="704">
        <v>36</v>
      </c>
      <c r="E115" s="704">
        <v>1778</v>
      </c>
      <c r="F115" s="704">
        <v>0</v>
      </c>
      <c r="G115" s="704">
        <v>0</v>
      </c>
      <c r="H115" s="704">
        <v>0</v>
      </c>
      <c r="I115" s="704">
        <v>90</v>
      </c>
      <c r="J115" s="704">
        <v>0</v>
      </c>
      <c r="K115" s="704">
        <v>60</v>
      </c>
      <c r="L115" s="704">
        <v>1087</v>
      </c>
      <c r="M115" s="704">
        <v>0</v>
      </c>
      <c r="N115" s="704">
        <v>0</v>
      </c>
      <c r="O115" s="704">
        <v>0</v>
      </c>
      <c r="P115" s="33">
        <v>0</v>
      </c>
    </row>
    <row r="116" spans="2:16" x14ac:dyDescent="0.25">
      <c r="B116" s="139">
        <v>39083</v>
      </c>
      <c r="C116" s="704">
        <v>1409</v>
      </c>
      <c r="D116" s="704">
        <v>102</v>
      </c>
      <c r="E116" s="704">
        <v>407</v>
      </c>
      <c r="F116" s="704">
        <v>0</v>
      </c>
      <c r="G116" s="704">
        <v>0</v>
      </c>
      <c r="H116" s="704">
        <v>0</v>
      </c>
      <c r="I116" s="704">
        <v>900</v>
      </c>
      <c r="J116" s="704">
        <v>0</v>
      </c>
      <c r="K116" s="704">
        <v>0</v>
      </c>
      <c r="L116" s="704">
        <v>0</v>
      </c>
      <c r="M116" s="704">
        <v>0</v>
      </c>
      <c r="N116" s="704">
        <v>0</v>
      </c>
      <c r="O116" s="704">
        <v>0</v>
      </c>
      <c r="P116" s="33">
        <v>0</v>
      </c>
    </row>
    <row r="117" spans="2:16" x14ac:dyDescent="0.25">
      <c r="B117" s="139">
        <v>39114</v>
      </c>
      <c r="C117" s="704">
        <v>991</v>
      </c>
      <c r="D117" s="704">
        <v>0</v>
      </c>
      <c r="E117" s="704">
        <v>991</v>
      </c>
      <c r="F117" s="704">
        <v>0</v>
      </c>
      <c r="G117" s="704">
        <v>0</v>
      </c>
      <c r="H117" s="704">
        <v>0</v>
      </c>
      <c r="I117" s="704">
        <v>0</v>
      </c>
      <c r="J117" s="704">
        <v>0</v>
      </c>
      <c r="K117" s="704">
        <v>0</v>
      </c>
      <c r="L117" s="704">
        <v>0</v>
      </c>
      <c r="M117" s="704">
        <v>0</v>
      </c>
      <c r="N117" s="704">
        <v>0</v>
      </c>
      <c r="O117" s="704">
        <v>0</v>
      </c>
      <c r="P117" s="33">
        <v>0</v>
      </c>
    </row>
    <row r="118" spans="2:16" x14ac:dyDescent="0.25">
      <c r="B118" s="139">
        <v>39142</v>
      </c>
      <c r="C118" s="704">
        <v>1243</v>
      </c>
      <c r="D118" s="704">
        <v>0</v>
      </c>
      <c r="E118" s="704">
        <v>991</v>
      </c>
      <c r="F118" s="704">
        <v>0</v>
      </c>
      <c r="G118" s="704">
        <v>0</v>
      </c>
      <c r="H118" s="704">
        <v>0</v>
      </c>
      <c r="I118" s="704">
        <v>252</v>
      </c>
      <c r="J118" s="704">
        <v>0</v>
      </c>
      <c r="K118" s="704">
        <v>0</v>
      </c>
      <c r="L118" s="704">
        <v>0</v>
      </c>
      <c r="M118" s="704">
        <v>0</v>
      </c>
      <c r="N118" s="704">
        <v>0</v>
      </c>
      <c r="O118" s="704">
        <v>0</v>
      </c>
      <c r="P118" s="33">
        <v>0</v>
      </c>
    </row>
    <row r="119" spans="2:16" x14ac:dyDescent="0.25">
      <c r="B119" s="139">
        <v>39173</v>
      </c>
      <c r="C119" s="704">
        <v>1177</v>
      </c>
      <c r="D119" s="704">
        <v>276</v>
      </c>
      <c r="E119" s="704">
        <v>686</v>
      </c>
      <c r="F119" s="704">
        <v>0</v>
      </c>
      <c r="G119" s="704">
        <v>0</v>
      </c>
      <c r="H119" s="704">
        <v>0</v>
      </c>
      <c r="I119" s="704">
        <v>215</v>
      </c>
      <c r="J119" s="704">
        <v>0</v>
      </c>
      <c r="K119" s="704">
        <v>0</v>
      </c>
      <c r="L119" s="704">
        <v>0</v>
      </c>
      <c r="M119" s="704">
        <v>0</v>
      </c>
      <c r="N119" s="704">
        <v>0</v>
      </c>
      <c r="O119" s="704">
        <v>0</v>
      </c>
      <c r="P119" s="33">
        <v>0</v>
      </c>
    </row>
    <row r="120" spans="2:16" x14ac:dyDescent="0.25">
      <c r="B120" s="139">
        <v>39203</v>
      </c>
      <c r="C120" s="704">
        <v>2373</v>
      </c>
      <c r="D120" s="704">
        <v>0</v>
      </c>
      <c r="E120" s="704">
        <v>719</v>
      </c>
      <c r="F120" s="704">
        <v>0</v>
      </c>
      <c r="G120" s="704">
        <v>0</v>
      </c>
      <c r="H120" s="704">
        <v>0</v>
      </c>
      <c r="I120" s="704">
        <v>1654</v>
      </c>
      <c r="J120" s="704">
        <v>0</v>
      </c>
      <c r="K120" s="704">
        <v>0</v>
      </c>
      <c r="L120" s="704">
        <v>0</v>
      </c>
      <c r="M120" s="704">
        <v>0</v>
      </c>
      <c r="N120" s="704">
        <v>0</v>
      </c>
      <c r="O120" s="704">
        <v>0</v>
      </c>
      <c r="P120" s="33">
        <v>0</v>
      </c>
    </row>
    <row r="121" spans="2:16" x14ac:dyDescent="0.25">
      <c r="B121" s="139">
        <v>39234</v>
      </c>
      <c r="C121" s="704">
        <v>618</v>
      </c>
      <c r="D121" s="704">
        <v>72</v>
      </c>
      <c r="E121" s="704">
        <v>546</v>
      </c>
      <c r="F121" s="704">
        <v>0</v>
      </c>
      <c r="G121" s="704">
        <v>0</v>
      </c>
      <c r="H121" s="704">
        <v>0</v>
      </c>
      <c r="I121" s="704">
        <v>0</v>
      </c>
      <c r="J121" s="704">
        <v>0</v>
      </c>
      <c r="K121" s="704">
        <v>0</v>
      </c>
      <c r="L121" s="704">
        <v>0</v>
      </c>
      <c r="M121" s="704">
        <v>0</v>
      </c>
      <c r="N121" s="704">
        <v>0</v>
      </c>
      <c r="O121" s="704">
        <v>0</v>
      </c>
      <c r="P121" s="33">
        <v>0</v>
      </c>
    </row>
    <row r="122" spans="2:16" x14ac:dyDescent="0.25">
      <c r="B122" s="139">
        <v>39264</v>
      </c>
      <c r="C122" s="704">
        <v>1182</v>
      </c>
      <c r="D122" s="704">
        <v>36</v>
      </c>
      <c r="E122" s="704">
        <v>1116</v>
      </c>
      <c r="F122" s="704">
        <v>0</v>
      </c>
      <c r="G122" s="704">
        <v>0</v>
      </c>
      <c r="H122" s="704">
        <v>0</v>
      </c>
      <c r="I122" s="704">
        <v>30</v>
      </c>
      <c r="J122" s="704">
        <v>0</v>
      </c>
      <c r="K122" s="704">
        <v>0</v>
      </c>
      <c r="L122" s="704">
        <v>0</v>
      </c>
      <c r="M122" s="704">
        <v>0</v>
      </c>
      <c r="N122" s="704">
        <v>0</v>
      </c>
      <c r="O122" s="704">
        <v>0</v>
      </c>
      <c r="P122" s="33">
        <v>0</v>
      </c>
    </row>
    <row r="123" spans="2:16" x14ac:dyDescent="0.25">
      <c r="B123" s="139">
        <v>39295</v>
      </c>
      <c r="C123" s="704">
        <v>2250</v>
      </c>
      <c r="D123" s="704">
        <v>468</v>
      </c>
      <c r="E123" s="704">
        <v>289</v>
      </c>
      <c r="F123" s="704">
        <v>0</v>
      </c>
      <c r="G123" s="704">
        <v>0</v>
      </c>
      <c r="H123" s="704">
        <v>0</v>
      </c>
      <c r="I123" s="704">
        <v>0</v>
      </c>
      <c r="J123" s="704">
        <v>0</v>
      </c>
      <c r="K123" s="704">
        <v>1493</v>
      </c>
      <c r="L123" s="704">
        <v>0</v>
      </c>
      <c r="M123" s="704">
        <v>0</v>
      </c>
      <c r="N123" s="704">
        <v>0</v>
      </c>
      <c r="O123" s="704">
        <v>0</v>
      </c>
      <c r="P123" s="33">
        <v>0</v>
      </c>
    </row>
    <row r="124" spans="2:16" x14ac:dyDescent="0.25">
      <c r="B124" s="139">
        <v>39326</v>
      </c>
      <c r="C124" s="704">
        <v>1653</v>
      </c>
      <c r="D124" s="704">
        <v>0</v>
      </c>
      <c r="E124" s="704">
        <v>750</v>
      </c>
      <c r="F124" s="704">
        <v>0</v>
      </c>
      <c r="G124" s="704">
        <v>0</v>
      </c>
      <c r="H124" s="704">
        <v>0</v>
      </c>
      <c r="I124" s="704">
        <v>903</v>
      </c>
      <c r="J124" s="704">
        <v>0</v>
      </c>
      <c r="K124" s="704">
        <v>0</v>
      </c>
      <c r="L124" s="704">
        <v>0</v>
      </c>
      <c r="M124" s="704">
        <v>0</v>
      </c>
      <c r="N124" s="704">
        <v>0</v>
      </c>
      <c r="O124" s="704">
        <v>0</v>
      </c>
      <c r="P124" s="33">
        <v>0</v>
      </c>
    </row>
    <row r="125" spans="2:16" x14ac:dyDescent="0.25">
      <c r="B125" s="148">
        <v>39356</v>
      </c>
      <c r="C125" s="704">
        <v>990</v>
      </c>
      <c r="D125" s="704">
        <v>0</v>
      </c>
      <c r="E125" s="704">
        <v>932</v>
      </c>
      <c r="F125" s="704">
        <v>0</v>
      </c>
      <c r="G125" s="704">
        <v>0</v>
      </c>
      <c r="H125" s="704">
        <v>0</v>
      </c>
      <c r="I125" s="704">
        <v>0</v>
      </c>
      <c r="J125" s="704">
        <v>0</v>
      </c>
      <c r="K125" s="704">
        <v>0</v>
      </c>
      <c r="L125" s="704">
        <v>0</v>
      </c>
      <c r="M125" s="704">
        <v>0</v>
      </c>
      <c r="N125" s="704">
        <v>0</v>
      </c>
      <c r="O125" s="704">
        <v>0</v>
      </c>
      <c r="P125" s="33">
        <v>58</v>
      </c>
    </row>
    <row r="126" spans="2:16" x14ac:dyDescent="0.25">
      <c r="B126" s="148">
        <v>39387</v>
      </c>
      <c r="C126" s="704">
        <v>2499</v>
      </c>
      <c r="D126" s="704">
        <v>238</v>
      </c>
      <c r="E126" s="704">
        <v>1109</v>
      </c>
      <c r="F126" s="704">
        <v>0</v>
      </c>
      <c r="G126" s="704">
        <v>0</v>
      </c>
      <c r="H126" s="704">
        <v>0</v>
      </c>
      <c r="I126" s="704">
        <v>407</v>
      </c>
      <c r="J126" s="704">
        <v>0</v>
      </c>
      <c r="K126" s="704">
        <v>0</v>
      </c>
      <c r="L126" s="704">
        <v>745</v>
      </c>
      <c r="M126" s="704">
        <v>0</v>
      </c>
      <c r="N126" s="704">
        <v>0</v>
      </c>
      <c r="O126" s="704">
        <v>0</v>
      </c>
      <c r="P126" s="33">
        <v>0</v>
      </c>
    </row>
    <row r="127" spans="2:16" x14ac:dyDescent="0.25">
      <c r="B127" s="148">
        <v>39417</v>
      </c>
      <c r="C127" s="704">
        <v>2176</v>
      </c>
      <c r="D127" s="704">
        <v>141</v>
      </c>
      <c r="E127" s="704">
        <v>1975</v>
      </c>
      <c r="F127" s="704">
        <v>0</v>
      </c>
      <c r="G127" s="704">
        <v>0</v>
      </c>
      <c r="H127" s="704">
        <v>0</v>
      </c>
      <c r="I127" s="704">
        <v>60</v>
      </c>
      <c r="J127" s="704">
        <v>0</v>
      </c>
      <c r="K127" s="704">
        <v>0</v>
      </c>
      <c r="L127" s="704">
        <v>0</v>
      </c>
      <c r="M127" s="704">
        <v>0</v>
      </c>
      <c r="N127" s="704">
        <v>0</v>
      </c>
      <c r="O127" s="704">
        <v>0</v>
      </c>
      <c r="P127" s="33">
        <v>0</v>
      </c>
    </row>
    <row r="128" spans="2:16" x14ac:dyDescent="0.25">
      <c r="B128" s="148">
        <v>39448</v>
      </c>
      <c r="C128" s="704">
        <v>2561</v>
      </c>
      <c r="D128" s="704">
        <v>68</v>
      </c>
      <c r="E128" s="704">
        <v>1556</v>
      </c>
      <c r="F128" s="704">
        <v>0</v>
      </c>
      <c r="G128" s="704">
        <v>0</v>
      </c>
      <c r="H128" s="704">
        <v>0</v>
      </c>
      <c r="I128" s="704">
        <v>937</v>
      </c>
      <c r="J128" s="704">
        <v>0</v>
      </c>
      <c r="K128" s="704">
        <v>0</v>
      </c>
      <c r="L128" s="704">
        <v>0</v>
      </c>
      <c r="M128" s="704">
        <v>0</v>
      </c>
      <c r="N128" s="704">
        <v>0</v>
      </c>
      <c r="O128" s="704">
        <v>0</v>
      </c>
      <c r="P128" s="33">
        <v>0</v>
      </c>
    </row>
    <row r="129" spans="2:16" x14ac:dyDescent="0.25">
      <c r="B129" s="139">
        <v>39479</v>
      </c>
      <c r="C129" s="704">
        <v>1618</v>
      </c>
      <c r="D129" s="704">
        <v>62</v>
      </c>
      <c r="E129" s="704">
        <v>1514</v>
      </c>
      <c r="F129" s="704">
        <v>0</v>
      </c>
      <c r="G129" s="704">
        <v>0</v>
      </c>
      <c r="H129" s="704">
        <v>0</v>
      </c>
      <c r="I129" s="704">
        <v>42</v>
      </c>
      <c r="J129" s="704">
        <v>0</v>
      </c>
      <c r="K129" s="704">
        <v>0</v>
      </c>
      <c r="L129" s="704">
        <v>0</v>
      </c>
      <c r="M129" s="704">
        <v>0</v>
      </c>
      <c r="N129" s="704">
        <v>0</v>
      </c>
      <c r="O129" s="704">
        <v>0</v>
      </c>
      <c r="P129" s="33">
        <v>0</v>
      </c>
    </row>
    <row r="130" spans="2:16" x14ac:dyDescent="0.25">
      <c r="B130" s="148">
        <v>39508</v>
      </c>
      <c r="C130" s="704">
        <v>1057</v>
      </c>
      <c r="D130" s="704">
        <v>72</v>
      </c>
      <c r="E130" s="704">
        <v>465</v>
      </c>
      <c r="F130" s="704">
        <v>0</v>
      </c>
      <c r="G130" s="704">
        <v>0</v>
      </c>
      <c r="H130" s="704">
        <v>0</v>
      </c>
      <c r="I130" s="704">
        <v>520</v>
      </c>
      <c r="J130" s="704">
        <v>0</v>
      </c>
      <c r="K130" s="704">
        <v>0</v>
      </c>
      <c r="L130" s="704">
        <v>0</v>
      </c>
      <c r="M130" s="704">
        <v>0</v>
      </c>
      <c r="N130" s="704">
        <v>0</v>
      </c>
      <c r="O130" s="704">
        <v>0</v>
      </c>
      <c r="P130" s="33">
        <v>0</v>
      </c>
    </row>
    <row r="131" spans="2:16" x14ac:dyDescent="0.25">
      <c r="B131" s="148">
        <v>39539</v>
      </c>
      <c r="C131" s="704">
        <v>5176</v>
      </c>
      <c r="D131" s="704">
        <v>180</v>
      </c>
      <c r="E131" s="704">
        <v>4608</v>
      </c>
      <c r="F131" s="704">
        <v>0</v>
      </c>
      <c r="G131" s="704">
        <v>0</v>
      </c>
      <c r="H131" s="704">
        <v>0</v>
      </c>
      <c r="I131" s="704">
        <v>221</v>
      </c>
      <c r="J131" s="704">
        <v>167</v>
      </c>
      <c r="K131" s="704">
        <v>0</v>
      </c>
      <c r="L131" s="704">
        <v>0</v>
      </c>
      <c r="M131" s="704">
        <v>0</v>
      </c>
      <c r="N131" s="704">
        <v>0</v>
      </c>
      <c r="O131" s="704">
        <v>0</v>
      </c>
      <c r="P131" s="33">
        <v>0</v>
      </c>
    </row>
    <row r="132" spans="2:16" x14ac:dyDescent="0.25">
      <c r="B132" s="139">
        <v>39569</v>
      </c>
      <c r="C132" s="704">
        <v>1607</v>
      </c>
      <c r="D132" s="704">
        <v>662</v>
      </c>
      <c r="E132" s="704">
        <v>344</v>
      </c>
      <c r="F132" s="704">
        <v>0</v>
      </c>
      <c r="G132" s="704">
        <v>0</v>
      </c>
      <c r="H132" s="704">
        <v>0</v>
      </c>
      <c r="I132" s="704">
        <v>601</v>
      </c>
      <c r="J132" s="704">
        <v>0</v>
      </c>
      <c r="K132" s="704">
        <v>0</v>
      </c>
      <c r="L132" s="704">
        <v>0</v>
      </c>
      <c r="M132" s="704">
        <v>0</v>
      </c>
      <c r="N132" s="704">
        <v>0</v>
      </c>
      <c r="O132" s="704">
        <v>0</v>
      </c>
      <c r="P132" s="33">
        <v>0</v>
      </c>
    </row>
    <row r="133" spans="2:16" x14ac:dyDescent="0.25">
      <c r="B133" s="139">
        <v>39600</v>
      </c>
      <c r="C133" s="704">
        <v>802</v>
      </c>
      <c r="D133" s="704">
        <v>296</v>
      </c>
      <c r="E133" s="704">
        <v>506</v>
      </c>
      <c r="F133" s="704">
        <v>0</v>
      </c>
      <c r="G133" s="704">
        <v>0</v>
      </c>
      <c r="H133" s="704">
        <v>0</v>
      </c>
      <c r="I133" s="704">
        <v>0</v>
      </c>
      <c r="J133" s="704">
        <v>0</v>
      </c>
      <c r="K133" s="704">
        <v>0</v>
      </c>
      <c r="L133" s="704">
        <v>0</v>
      </c>
      <c r="M133" s="704">
        <v>0</v>
      </c>
      <c r="N133" s="704">
        <v>0</v>
      </c>
      <c r="O133" s="704">
        <v>0</v>
      </c>
      <c r="P133" s="33">
        <v>0</v>
      </c>
    </row>
    <row r="134" spans="2:16" x14ac:dyDescent="0.25">
      <c r="B134" s="139">
        <v>39630</v>
      </c>
      <c r="C134" s="704">
        <v>1024</v>
      </c>
      <c r="D134" s="704">
        <v>207</v>
      </c>
      <c r="E134" s="704">
        <v>817</v>
      </c>
      <c r="F134" s="704">
        <v>0</v>
      </c>
      <c r="G134" s="704">
        <v>0</v>
      </c>
      <c r="H134" s="704">
        <v>0</v>
      </c>
      <c r="I134" s="704">
        <v>0</v>
      </c>
      <c r="J134" s="704">
        <v>0</v>
      </c>
      <c r="K134" s="704">
        <v>0</v>
      </c>
      <c r="L134" s="704">
        <v>0</v>
      </c>
      <c r="M134" s="704">
        <v>0</v>
      </c>
      <c r="N134" s="704">
        <v>0</v>
      </c>
      <c r="O134" s="704">
        <v>0</v>
      </c>
      <c r="P134" s="33">
        <v>0</v>
      </c>
    </row>
    <row r="135" spans="2:16" x14ac:dyDescent="0.25">
      <c r="B135" s="148">
        <v>39661</v>
      </c>
      <c r="C135" s="704">
        <v>770</v>
      </c>
      <c r="D135" s="704">
        <v>36</v>
      </c>
      <c r="E135" s="704">
        <v>385</v>
      </c>
      <c r="F135" s="704">
        <v>0</v>
      </c>
      <c r="G135" s="704">
        <v>0</v>
      </c>
      <c r="H135" s="704">
        <v>0</v>
      </c>
      <c r="I135" s="704">
        <v>349</v>
      </c>
      <c r="J135" s="704">
        <v>0</v>
      </c>
      <c r="K135" s="704">
        <v>0</v>
      </c>
      <c r="L135" s="704">
        <v>0</v>
      </c>
      <c r="M135" s="704">
        <v>0</v>
      </c>
      <c r="N135" s="704">
        <v>0</v>
      </c>
      <c r="O135" s="704">
        <v>0</v>
      </c>
      <c r="P135" s="33">
        <v>0</v>
      </c>
    </row>
    <row r="136" spans="2:16" x14ac:dyDescent="0.25">
      <c r="B136" s="148">
        <v>39692</v>
      </c>
      <c r="C136" s="704">
        <v>1320</v>
      </c>
      <c r="D136" s="704">
        <v>188</v>
      </c>
      <c r="E136" s="704">
        <v>1017</v>
      </c>
      <c r="F136" s="704">
        <v>0</v>
      </c>
      <c r="G136" s="704">
        <v>0</v>
      </c>
      <c r="H136" s="704">
        <v>0</v>
      </c>
      <c r="I136" s="704">
        <v>115</v>
      </c>
      <c r="J136" s="704">
        <v>0</v>
      </c>
      <c r="K136" s="704">
        <v>0</v>
      </c>
      <c r="L136" s="704">
        <v>0</v>
      </c>
      <c r="M136" s="704">
        <v>0</v>
      </c>
      <c r="N136" s="704">
        <v>0</v>
      </c>
      <c r="O136" s="704">
        <v>0</v>
      </c>
      <c r="P136" s="33">
        <v>0</v>
      </c>
    </row>
    <row r="137" spans="2:16" x14ac:dyDescent="0.25">
      <c r="B137" s="148">
        <v>39722</v>
      </c>
      <c r="C137" s="704">
        <v>401</v>
      </c>
      <c r="D137" s="704">
        <v>36</v>
      </c>
      <c r="E137" s="704">
        <v>365</v>
      </c>
      <c r="F137" s="704">
        <v>0</v>
      </c>
      <c r="G137" s="704">
        <v>0</v>
      </c>
      <c r="H137" s="704">
        <v>0</v>
      </c>
      <c r="I137" s="704">
        <v>0</v>
      </c>
      <c r="J137" s="704">
        <v>0</v>
      </c>
      <c r="K137" s="704">
        <v>0</v>
      </c>
      <c r="L137" s="704">
        <v>0</v>
      </c>
      <c r="M137" s="704">
        <v>0</v>
      </c>
      <c r="N137" s="704">
        <v>0</v>
      </c>
      <c r="O137" s="704">
        <v>0</v>
      </c>
      <c r="P137" s="33">
        <v>0</v>
      </c>
    </row>
    <row r="138" spans="2:16" x14ac:dyDescent="0.25">
      <c r="B138" s="148">
        <v>39753</v>
      </c>
      <c r="C138" s="704">
        <v>864</v>
      </c>
      <c r="D138" s="704">
        <v>0</v>
      </c>
      <c r="E138" s="704">
        <v>864</v>
      </c>
      <c r="F138" s="704">
        <v>0</v>
      </c>
      <c r="G138" s="704">
        <v>0</v>
      </c>
      <c r="H138" s="704">
        <v>0</v>
      </c>
      <c r="I138" s="704">
        <v>0</v>
      </c>
      <c r="J138" s="704">
        <v>0</v>
      </c>
      <c r="K138" s="704">
        <v>0</v>
      </c>
      <c r="L138" s="704">
        <v>0</v>
      </c>
      <c r="M138" s="704">
        <v>0</v>
      </c>
      <c r="N138" s="704">
        <v>0</v>
      </c>
      <c r="O138" s="704">
        <v>0</v>
      </c>
      <c r="P138" s="33">
        <v>0</v>
      </c>
    </row>
    <row r="139" spans="2:16" x14ac:dyDescent="0.25">
      <c r="B139" s="148">
        <v>39783</v>
      </c>
      <c r="C139" s="704">
        <v>1846</v>
      </c>
      <c r="D139" s="704">
        <v>36</v>
      </c>
      <c r="E139" s="704">
        <v>1523</v>
      </c>
      <c r="F139" s="704">
        <v>0</v>
      </c>
      <c r="G139" s="704">
        <v>0</v>
      </c>
      <c r="H139" s="704">
        <v>0</v>
      </c>
      <c r="I139" s="704">
        <v>162</v>
      </c>
      <c r="J139" s="704">
        <v>0</v>
      </c>
      <c r="K139" s="704">
        <v>0</v>
      </c>
      <c r="L139" s="704">
        <v>0</v>
      </c>
      <c r="M139" s="704">
        <v>0</v>
      </c>
      <c r="N139" s="704">
        <v>125</v>
      </c>
      <c r="O139" s="704">
        <v>0</v>
      </c>
      <c r="P139" s="33">
        <v>0</v>
      </c>
    </row>
    <row r="140" spans="2:16" x14ac:dyDescent="0.25">
      <c r="B140" s="148">
        <v>39814</v>
      </c>
      <c r="C140" s="704">
        <v>463</v>
      </c>
      <c r="D140" s="704">
        <v>0</v>
      </c>
      <c r="E140" s="704">
        <v>463</v>
      </c>
      <c r="F140" s="704">
        <v>0</v>
      </c>
      <c r="G140" s="704">
        <v>0</v>
      </c>
      <c r="H140" s="704">
        <v>0</v>
      </c>
      <c r="I140" s="704">
        <v>0</v>
      </c>
      <c r="J140" s="704">
        <v>0</v>
      </c>
      <c r="K140" s="704">
        <v>0</v>
      </c>
      <c r="L140" s="704">
        <v>0</v>
      </c>
      <c r="M140" s="704">
        <v>0</v>
      </c>
      <c r="N140" s="704">
        <v>0</v>
      </c>
      <c r="O140" s="704">
        <v>0</v>
      </c>
      <c r="P140" s="33">
        <v>0</v>
      </c>
    </row>
    <row r="141" spans="2:16" x14ac:dyDescent="0.25">
      <c r="B141" s="148">
        <v>39845</v>
      </c>
      <c r="C141" s="704">
        <v>825</v>
      </c>
      <c r="D141" s="704">
        <v>0</v>
      </c>
      <c r="E141" s="704">
        <v>825</v>
      </c>
      <c r="F141" s="704">
        <v>0</v>
      </c>
      <c r="G141" s="704">
        <v>0</v>
      </c>
      <c r="H141" s="704">
        <v>0</v>
      </c>
      <c r="I141" s="704">
        <v>0</v>
      </c>
      <c r="J141" s="704">
        <v>0</v>
      </c>
      <c r="K141" s="704">
        <v>0</v>
      </c>
      <c r="L141" s="704">
        <v>0</v>
      </c>
      <c r="M141" s="704">
        <v>0</v>
      </c>
      <c r="N141" s="704">
        <v>0</v>
      </c>
      <c r="O141" s="704">
        <v>0</v>
      </c>
      <c r="P141" s="33">
        <v>0</v>
      </c>
    </row>
    <row r="142" spans="2:16" x14ac:dyDescent="0.25">
      <c r="B142" s="148">
        <v>39873</v>
      </c>
      <c r="C142" s="704">
        <v>1703</v>
      </c>
      <c r="D142" s="704">
        <v>72</v>
      </c>
      <c r="E142" s="704">
        <v>416</v>
      </c>
      <c r="F142" s="704">
        <v>0</v>
      </c>
      <c r="G142" s="704">
        <v>0</v>
      </c>
      <c r="H142" s="704">
        <v>0</v>
      </c>
      <c r="I142" s="704">
        <v>94</v>
      </c>
      <c r="J142" s="704">
        <v>0</v>
      </c>
      <c r="K142" s="704">
        <v>283</v>
      </c>
      <c r="L142" s="704">
        <v>723</v>
      </c>
      <c r="M142" s="704">
        <v>0</v>
      </c>
      <c r="N142" s="704">
        <v>115</v>
      </c>
      <c r="O142" s="704">
        <v>0</v>
      </c>
      <c r="P142" s="33">
        <v>0</v>
      </c>
    </row>
    <row r="143" spans="2:16" x14ac:dyDescent="0.25">
      <c r="B143" s="148">
        <v>39904</v>
      </c>
      <c r="C143" s="704">
        <v>915</v>
      </c>
      <c r="D143" s="704">
        <v>0</v>
      </c>
      <c r="E143" s="704">
        <v>487</v>
      </c>
      <c r="F143" s="704">
        <v>0</v>
      </c>
      <c r="G143" s="704">
        <v>0</v>
      </c>
      <c r="H143" s="704">
        <v>0</v>
      </c>
      <c r="I143" s="704">
        <v>0</v>
      </c>
      <c r="J143" s="704">
        <v>0</v>
      </c>
      <c r="K143" s="704">
        <v>194</v>
      </c>
      <c r="L143" s="704">
        <v>0</v>
      </c>
      <c r="M143" s="704">
        <v>234</v>
      </c>
      <c r="N143" s="704">
        <v>0</v>
      </c>
      <c r="O143" s="704">
        <v>0</v>
      </c>
      <c r="P143" s="33">
        <v>0</v>
      </c>
    </row>
    <row r="144" spans="2:16" x14ac:dyDescent="0.25">
      <c r="B144" s="148">
        <v>39934</v>
      </c>
      <c r="C144" s="704">
        <v>569</v>
      </c>
      <c r="D144" s="704">
        <v>0</v>
      </c>
      <c r="E144" s="704">
        <v>128</v>
      </c>
      <c r="F144" s="704">
        <v>0</v>
      </c>
      <c r="G144" s="704">
        <v>0</v>
      </c>
      <c r="H144" s="704">
        <v>0</v>
      </c>
      <c r="I144" s="704">
        <v>290</v>
      </c>
      <c r="J144" s="704">
        <v>0</v>
      </c>
      <c r="K144" s="704">
        <v>151</v>
      </c>
      <c r="L144" s="704">
        <v>0</v>
      </c>
      <c r="M144" s="704">
        <v>0</v>
      </c>
      <c r="N144" s="704">
        <v>0</v>
      </c>
      <c r="O144" s="704">
        <v>0</v>
      </c>
      <c r="P144" s="33">
        <v>0</v>
      </c>
    </row>
    <row r="145" spans="2:16" x14ac:dyDescent="0.25">
      <c r="B145" s="148">
        <v>39965</v>
      </c>
      <c r="C145" s="704">
        <v>1842</v>
      </c>
      <c r="D145" s="704">
        <v>243</v>
      </c>
      <c r="E145" s="704">
        <v>238</v>
      </c>
      <c r="F145" s="704">
        <v>0</v>
      </c>
      <c r="G145" s="704">
        <v>0</v>
      </c>
      <c r="H145" s="704">
        <v>0</v>
      </c>
      <c r="I145" s="704">
        <v>473</v>
      </c>
      <c r="J145" s="704">
        <v>0</v>
      </c>
      <c r="K145" s="704">
        <v>776</v>
      </c>
      <c r="L145" s="704">
        <v>112</v>
      </c>
      <c r="M145" s="704">
        <v>0</v>
      </c>
      <c r="N145" s="704">
        <v>0</v>
      </c>
      <c r="O145" s="704">
        <v>0</v>
      </c>
      <c r="P145" s="33">
        <v>0</v>
      </c>
    </row>
    <row r="146" spans="2:16" x14ac:dyDescent="0.25">
      <c r="B146" s="148">
        <v>39995</v>
      </c>
      <c r="C146" s="704">
        <v>17418</v>
      </c>
      <c r="D146" s="704">
        <v>36</v>
      </c>
      <c r="E146" s="704">
        <v>1188</v>
      </c>
      <c r="F146" s="704">
        <v>0</v>
      </c>
      <c r="G146" s="704">
        <v>0</v>
      </c>
      <c r="H146" s="704">
        <v>0</v>
      </c>
      <c r="I146" s="704">
        <v>199</v>
      </c>
      <c r="J146" s="704">
        <v>0</v>
      </c>
      <c r="K146" s="704">
        <v>0</v>
      </c>
      <c r="L146" s="704">
        <v>0</v>
      </c>
      <c r="M146" s="704">
        <v>15995</v>
      </c>
      <c r="N146" s="704">
        <v>0</v>
      </c>
      <c r="O146" s="704">
        <v>0</v>
      </c>
      <c r="P146" s="33">
        <v>0</v>
      </c>
    </row>
    <row r="147" spans="2:16" x14ac:dyDescent="0.25">
      <c r="B147" s="148">
        <v>40026</v>
      </c>
      <c r="C147" s="704">
        <v>1320</v>
      </c>
      <c r="D147" s="704">
        <v>396</v>
      </c>
      <c r="E147" s="704">
        <v>924</v>
      </c>
      <c r="F147" s="704">
        <v>0</v>
      </c>
      <c r="G147" s="704">
        <v>0</v>
      </c>
      <c r="H147" s="704">
        <v>0</v>
      </c>
      <c r="I147" s="704">
        <v>0</v>
      </c>
      <c r="J147" s="704">
        <v>0</v>
      </c>
      <c r="K147" s="704">
        <v>0</v>
      </c>
      <c r="L147" s="704">
        <v>0</v>
      </c>
      <c r="M147" s="704">
        <v>0</v>
      </c>
      <c r="N147" s="704">
        <v>0</v>
      </c>
      <c r="O147" s="704">
        <v>0</v>
      </c>
      <c r="P147" s="33">
        <v>0</v>
      </c>
    </row>
    <row r="148" spans="2:16" x14ac:dyDescent="0.25">
      <c r="B148" s="148">
        <v>40057</v>
      </c>
      <c r="C148" s="704">
        <v>1400</v>
      </c>
      <c r="D148" s="704">
        <v>90</v>
      </c>
      <c r="E148" s="704">
        <v>1250</v>
      </c>
      <c r="F148" s="704">
        <v>0</v>
      </c>
      <c r="G148" s="704">
        <v>0</v>
      </c>
      <c r="H148" s="704">
        <v>0</v>
      </c>
      <c r="I148" s="704">
        <v>60</v>
      </c>
      <c r="J148" s="704">
        <v>0</v>
      </c>
      <c r="K148" s="704">
        <v>0</v>
      </c>
      <c r="L148" s="704">
        <v>0</v>
      </c>
      <c r="M148" s="704">
        <v>0</v>
      </c>
      <c r="N148" s="704">
        <v>0</v>
      </c>
      <c r="O148" s="704">
        <v>0</v>
      </c>
      <c r="P148" s="33">
        <v>0</v>
      </c>
    </row>
    <row r="149" spans="2:16" x14ac:dyDescent="0.25">
      <c r="B149" s="148">
        <v>40087</v>
      </c>
      <c r="C149" s="704">
        <v>1160</v>
      </c>
      <c r="D149" s="704">
        <v>72</v>
      </c>
      <c r="E149" s="704">
        <v>921</v>
      </c>
      <c r="F149" s="704">
        <v>0</v>
      </c>
      <c r="G149" s="704">
        <v>0</v>
      </c>
      <c r="H149" s="704">
        <v>0</v>
      </c>
      <c r="I149" s="704">
        <v>167</v>
      </c>
      <c r="J149" s="704">
        <v>0</v>
      </c>
      <c r="K149" s="704">
        <v>0</v>
      </c>
      <c r="L149" s="704">
        <v>0</v>
      </c>
      <c r="M149" s="704">
        <v>0</v>
      </c>
      <c r="N149" s="704">
        <v>0</v>
      </c>
      <c r="O149" s="704">
        <v>0</v>
      </c>
      <c r="P149" s="33">
        <v>0</v>
      </c>
    </row>
    <row r="150" spans="2:16" x14ac:dyDescent="0.25">
      <c r="B150" s="148">
        <v>40118</v>
      </c>
      <c r="C150" s="704">
        <v>1086</v>
      </c>
      <c r="D150" s="704">
        <v>162</v>
      </c>
      <c r="E150" s="704">
        <v>712</v>
      </c>
      <c r="F150" s="704">
        <v>0</v>
      </c>
      <c r="G150" s="704">
        <v>0</v>
      </c>
      <c r="H150" s="704">
        <v>0</v>
      </c>
      <c r="I150" s="704">
        <v>212</v>
      </c>
      <c r="J150" s="704">
        <v>0</v>
      </c>
      <c r="K150" s="704">
        <v>0</v>
      </c>
      <c r="L150" s="704">
        <v>0</v>
      </c>
      <c r="M150" s="704">
        <v>0</v>
      </c>
      <c r="N150" s="704">
        <v>0</v>
      </c>
      <c r="O150" s="704">
        <v>0</v>
      </c>
      <c r="P150" s="33">
        <v>0</v>
      </c>
    </row>
    <row r="151" spans="2:16" x14ac:dyDescent="0.25">
      <c r="B151" s="148">
        <v>40148</v>
      </c>
      <c r="C151" s="704">
        <v>6474</v>
      </c>
      <c r="D151" s="704">
        <v>0</v>
      </c>
      <c r="E151" s="704">
        <v>956</v>
      </c>
      <c r="F151" s="704">
        <v>0</v>
      </c>
      <c r="G151" s="704">
        <v>0</v>
      </c>
      <c r="H151" s="704">
        <v>0</v>
      </c>
      <c r="I151" s="704">
        <v>0</v>
      </c>
      <c r="J151" s="704">
        <v>0</v>
      </c>
      <c r="K151" s="704">
        <v>5518</v>
      </c>
      <c r="L151" s="704">
        <v>0</v>
      </c>
      <c r="M151" s="704">
        <v>0</v>
      </c>
      <c r="N151" s="704">
        <v>0</v>
      </c>
      <c r="O151" s="704">
        <v>0</v>
      </c>
      <c r="P151" s="33">
        <v>0</v>
      </c>
    </row>
    <row r="152" spans="2:16" x14ac:dyDescent="0.25">
      <c r="B152" s="148">
        <v>40179</v>
      </c>
      <c r="C152" s="704">
        <v>1181</v>
      </c>
      <c r="D152" s="704">
        <v>0</v>
      </c>
      <c r="E152" s="704">
        <v>1181</v>
      </c>
      <c r="F152" s="704">
        <v>0</v>
      </c>
      <c r="G152" s="704">
        <v>0</v>
      </c>
      <c r="H152" s="704">
        <v>0</v>
      </c>
      <c r="I152" s="704">
        <v>0</v>
      </c>
      <c r="J152" s="704">
        <v>0</v>
      </c>
      <c r="K152" s="704">
        <v>0</v>
      </c>
      <c r="L152" s="704">
        <v>0</v>
      </c>
      <c r="M152" s="704">
        <v>0</v>
      </c>
      <c r="N152" s="704">
        <v>0</v>
      </c>
      <c r="O152" s="704">
        <v>0</v>
      </c>
      <c r="P152" s="33">
        <v>0</v>
      </c>
    </row>
    <row r="153" spans="2:16" x14ac:dyDescent="0.25">
      <c r="B153" s="148">
        <v>40210</v>
      </c>
      <c r="C153" s="704">
        <v>1873</v>
      </c>
      <c r="D153" s="704">
        <v>42</v>
      </c>
      <c r="E153" s="704">
        <v>1403</v>
      </c>
      <c r="F153" s="704">
        <v>0</v>
      </c>
      <c r="G153" s="704">
        <v>0</v>
      </c>
      <c r="H153" s="704">
        <v>0</v>
      </c>
      <c r="I153" s="704">
        <v>428</v>
      </c>
      <c r="J153" s="704">
        <v>0</v>
      </c>
      <c r="K153" s="704">
        <v>0</v>
      </c>
      <c r="L153" s="704">
        <v>0</v>
      </c>
      <c r="M153" s="704">
        <v>0</v>
      </c>
      <c r="N153" s="704">
        <v>0</v>
      </c>
      <c r="O153" s="704">
        <v>0</v>
      </c>
      <c r="P153" s="33">
        <v>0</v>
      </c>
    </row>
    <row r="154" spans="2:16" x14ac:dyDescent="0.25">
      <c r="B154" s="148">
        <v>40238</v>
      </c>
      <c r="C154" s="704">
        <v>4026</v>
      </c>
      <c r="D154" s="704">
        <v>84</v>
      </c>
      <c r="E154" s="704">
        <v>1468</v>
      </c>
      <c r="F154" s="704">
        <v>0</v>
      </c>
      <c r="G154" s="704">
        <v>0</v>
      </c>
      <c r="H154" s="704">
        <v>0</v>
      </c>
      <c r="I154" s="704">
        <v>216</v>
      </c>
      <c r="J154" s="704">
        <v>0</v>
      </c>
      <c r="K154" s="704">
        <v>2258</v>
      </c>
      <c r="L154" s="704">
        <v>0</v>
      </c>
      <c r="M154" s="704">
        <v>0</v>
      </c>
      <c r="N154" s="704">
        <v>0</v>
      </c>
      <c r="O154" s="704">
        <v>0</v>
      </c>
      <c r="P154" s="33">
        <v>0</v>
      </c>
    </row>
    <row r="155" spans="2:16" x14ac:dyDescent="0.25">
      <c r="B155" s="148">
        <v>40269</v>
      </c>
      <c r="C155" s="704">
        <v>5898</v>
      </c>
      <c r="D155" s="704">
        <v>4744</v>
      </c>
      <c r="E155" s="704">
        <v>1154</v>
      </c>
      <c r="F155" s="704">
        <v>0</v>
      </c>
      <c r="G155" s="704">
        <v>0</v>
      </c>
      <c r="H155" s="704">
        <v>0</v>
      </c>
      <c r="I155" s="704">
        <v>0</v>
      </c>
      <c r="J155" s="704">
        <v>0</v>
      </c>
      <c r="K155" s="704">
        <v>0</v>
      </c>
      <c r="L155" s="704">
        <v>0</v>
      </c>
      <c r="M155" s="704">
        <v>0</v>
      </c>
      <c r="N155" s="704">
        <v>0</v>
      </c>
      <c r="O155" s="704">
        <v>0</v>
      </c>
      <c r="P155" s="33">
        <v>0</v>
      </c>
    </row>
    <row r="156" spans="2:16" x14ac:dyDescent="0.25">
      <c r="B156" s="148">
        <v>40299</v>
      </c>
      <c r="C156" s="704">
        <v>1516</v>
      </c>
      <c r="D156" s="704">
        <v>36</v>
      </c>
      <c r="E156" s="704">
        <v>1480</v>
      </c>
      <c r="F156" s="704">
        <v>0</v>
      </c>
      <c r="G156" s="704">
        <v>0</v>
      </c>
      <c r="H156" s="704">
        <v>0</v>
      </c>
      <c r="I156" s="704">
        <v>0</v>
      </c>
      <c r="J156" s="704">
        <v>0</v>
      </c>
      <c r="K156" s="704">
        <v>0</v>
      </c>
      <c r="L156" s="704">
        <v>0</v>
      </c>
      <c r="M156" s="704">
        <v>0</v>
      </c>
      <c r="N156" s="704">
        <v>0</v>
      </c>
      <c r="O156" s="704">
        <v>0</v>
      </c>
      <c r="P156" s="33">
        <v>0</v>
      </c>
    </row>
    <row r="157" spans="2:16" x14ac:dyDescent="0.25">
      <c r="B157" s="148">
        <v>40330</v>
      </c>
      <c r="C157" s="704">
        <v>5402</v>
      </c>
      <c r="D157" s="704">
        <v>84</v>
      </c>
      <c r="E157" s="704">
        <v>988</v>
      </c>
      <c r="F157" s="704">
        <v>580</v>
      </c>
      <c r="G157" s="704">
        <v>0</v>
      </c>
      <c r="H157" s="704">
        <v>0</v>
      </c>
      <c r="I157" s="704">
        <v>181</v>
      </c>
      <c r="J157" s="704">
        <v>909</v>
      </c>
      <c r="K157" s="704">
        <v>0</v>
      </c>
      <c r="L157" s="704">
        <v>0</v>
      </c>
      <c r="M157" s="704">
        <v>2660</v>
      </c>
      <c r="N157" s="704">
        <v>0</v>
      </c>
      <c r="O157" s="704">
        <v>0</v>
      </c>
      <c r="P157" s="33">
        <v>0</v>
      </c>
    </row>
    <row r="158" spans="2:16" x14ac:dyDescent="0.25">
      <c r="B158" s="148">
        <v>40360</v>
      </c>
      <c r="C158" s="704">
        <v>610</v>
      </c>
      <c r="D158" s="704">
        <v>72</v>
      </c>
      <c r="E158" s="704">
        <v>538</v>
      </c>
      <c r="F158" s="704">
        <v>0</v>
      </c>
      <c r="G158" s="704">
        <v>0</v>
      </c>
      <c r="H158" s="704">
        <v>0</v>
      </c>
      <c r="I158" s="704">
        <v>0</v>
      </c>
      <c r="J158" s="704">
        <v>0</v>
      </c>
      <c r="K158" s="704">
        <v>0</v>
      </c>
      <c r="L158" s="704">
        <v>0</v>
      </c>
      <c r="M158" s="704">
        <v>0</v>
      </c>
      <c r="N158" s="704">
        <v>0</v>
      </c>
      <c r="O158" s="704">
        <v>0</v>
      </c>
      <c r="P158" s="33">
        <v>0</v>
      </c>
    </row>
    <row r="159" spans="2:16" x14ac:dyDescent="0.25">
      <c r="B159" s="148">
        <v>40391</v>
      </c>
      <c r="C159" s="704">
        <v>2127</v>
      </c>
      <c r="D159" s="704">
        <v>70</v>
      </c>
      <c r="E159" s="704">
        <v>1872</v>
      </c>
      <c r="F159" s="704">
        <v>0</v>
      </c>
      <c r="G159" s="704">
        <v>0</v>
      </c>
      <c r="H159" s="704">
        <v>0</v>
      </c>
      <c r="I159" s="704">
        <v>0</v>
      </c>
      <c r="J159" s="704">
        <v>0</v>
      </c>
      <c r="K159" s="704">
        <v>185</v>
      </c>
      <c r="L159" s="704">
        <v>0</v>
      </c>
      <c r="M159" s="704">
        <v>0</v>
      </c>
      <c r="N159" s="704">
        <v>0</v>
      </c>
      <c r="O159" s="704">
        <v>0</v>
      </c>
      <c r="P159" s="33">
        <v>0</v>
      </c>
    </row>
    <row r="160" spans="2:16" x14ac:dyDescent="0.25">
      <c r="B160" s="148">
        <v>40422</v>
      </c>
      <c r="C160" s="704">
        <v>2688</v>
      </c>
      <c r="D160" s="704">
        <v>74</v>
      </c>
      <c r="E160" s="704">
        <v>2614</v>
      </c>
      <c r="F160" s="704">
        <v>0</v>
      </c>
      <c r="G160" s="704">
        <v>0</v>
      </c>
      <c r="H160" s="704">
        <v>0</v>
      </c>
      <c r="I160" s="704">
        <v>0</v>
      </c>
      <c r="J160" s="704">
        <v>0</v>
      </c>
      <c r="K160" s="704">
        <v>0</v>
      </c>
      <c r="L160" s="704">
        <v>0</v>
      </c>
      <c r="M160" s="704">
        <v>0</v>
      </c>
      <c r="N160" s="704">
        <v>0</v>
      </c>
      <c r="O160" s="704">
        <v>0</v>
      </c>
      <c r="P160" s="33">
        <v>0</v>
      </c>
    </row>
    <row r="161" spans="2:17" x14ac:dyDescent="0.25">
      <c r="B161" s="148">
        <v>40452</v>
      </c>
      <c r="C161" s="704">
        <v>4316</v>
      </c>
      <c r="D161" s="704">
        <v>600</v>
      </c>
      <c r="E161" s="704">
        <v>1991</v>
      </c>
      <c r="F161" s="704">
        <v>0</v>
      </c>
      <c r="G161" s="704">
        <v>0</v>
      </c>
      <c r="H161" s="704">
        <v>0</v>
      </c>
      <c r="I161" s="704">
        <v>0</v>
      </c>
      <c r="J161" s="704">
        <v>0</v>
      </c>
      <c r="K161" s="704">
        <v>0</v>
      </c>
      <c r="L161" s="704">
        <v>1156</v>
      </c>
      <c r="M161" s="704">
        <v>569</v>
      </c>
      <c r="N161" s="704">
        <v>0</v>
      </c>
      <c r="O161" s="704">
        <v>0</v>
      </c>
      <c r="P161" s="33">
        <v>0</v>
      </c>
    </row>
    <row r="162" spans="2:17" x14ac:dyDescent="0.25">
      <c r="B162" s="148">
        <v>40483</v>
      </c>
      <c r="C162" s="704">
        <v>3331</v>
      </c>
      <c r="D162" s="704">
        <v>190</v>
      </c>
      <c r="E162" s="704">
        <v>2970</v>
      </c>
      <c r="F162" s="704">
        <v>0</v>
      </c>
      <c r="G162" s="704">
        <v>0</v>
      </c>
      <c r="H162" s="704">
        <v>0</v>
      </c>
      <c r="I162" s="704">
        <v>0</v>
      </c>
      <c r="J162" s="704">
        <v>171</v>
      </c>
      <c r="K162" s="704">
        <v>0</v>
      </c>
      <c r="L162" s="704">
        <v>0</v>
      </c>
      <c r="M162" s="704">
        <v>0</v>
      </c>
      <c r="N162" s="704">
        <v>0</v>
      </c>
      <c r="O162" s="704">
        <v>0</v>
      </c>
      <c r="P162" s="33">
        <v>0</v>
      </c>
    </row>
    <row r="163" spans="2:17" x14ac:dyDescent="0.25">
      <c r="B163" s="148">
        <v>40513</v>
      </c>
      <c r="C163" s="704">
        <v>4618</v>
      </c>
      <c r="D163" s="704">
        <v>0</v>
      </c>
      <c r="E163" s="704">
        <v>2201</v>
      </c>
      <c r="F163" s="704">
        <v>0</v>
      </c>
      <c r="G163" s="704">
        <v>0</v>
      </c>
      <c r="H163" s="704">
        <v>103</v>
      </c>
      <c r="I163" s="704">
        <v>0</v>
      </c>
      <c r="J163" s="704">
        <v>0</v>
      </c>
      <c r="K163" s="704">
        <v>2314</v>
      </c>
      <c r="L163" s="704">
        <v>0</v>
      </c>
      <c r="M163" s="704">
        <v>0</v>
      </c>
      <c r="N163" s="704">
        <v>0</v>
      </c>
      <c r="O163" s="704">
        <v>0</v>
      </c>
      <c r="P163" s="33">
        <v>0</v>
      </c>
    </row>
    <row r="164" spans="2:17" x14ac:dyDescent="0.25">
      <c r="B164" s="148">
        <v>40544</v>
      </c>
      <c r="C164" s="704">
        <v>2525</v>
      </c>
      <c r="D164" s="704">
        <v>60</v>
      </c>
      <c r="E164" s="704">
        <v>2105</v>
      </c>
      <c r="F164" s="704">
        <v>128</v>
      </c>
      <c r="G164" s="704">
        <v>0</v>
      </c>
      <c r="H164" s="704">
        <v>0</v>
      </c>
      <c r="I164" s="704">
        <v>0</v>
      </c>
      <c r="J164" s="704">
        <v>0</v>
      </c>
      <c r="K164" s="704">
        <v>0</v>
      </c>
      <c r="L164" s="704">
        <v>0</v>
      </c>
      <c r="M164" s="704">
        <v>232</v>
      </c>
      <c r="N164" s="704">
        <v>0</v>
      </c>
      <c r="O164" s="704">
        <v>0</v>
      </c>
      <c r="P164" s="33">
        <v>0</v>
      </c>
    </row>
    <row r="165" spans="2:17" x14ac:dyDescent="0.25">
      <c r="B165" s="148">
        <v>40575</v>
      </c>
      <c r="C165" s="704">
        <v>1607</v>
      </c>
      <c r="D165" s="704">
        <v>0</v>
      </c>
      <c r="E165" s="704">
        <v>1607</v>
      </c>
      <c r="F165" s="704">
        <v>0</v>
      </c>
      <c r="G165" s="704">
        <v>0</v>
      </c>
      <c r="H165" s="704">
        <v>0</v>
      </c>
      <c r="I165" s="704">
        <v>0</v>
      </c>
      <c r="J165" s="704">
        <v>0</v>
      </c>
      <c r="K165" s="704">
        <v>0</v>
      </c>
      <c r="L165" s="704">
        <v>0</v>
      </c>
      <c r="M165" s="704">
        <v>0</v>
      </c>
      <c r="N165" s="704">
        <v>0</v>
      </c>
      <c r="O165" s="704">
        <v>0</v>
      </c>
      <c r="P165" s="33">
        <v>0</v>
      </c>
    </row>
    <row r="166" spans="2:17" x14ac:dyDescent="0.25">
      <c r="B166" s="148">
        <v>40603</v>
      </c>
      <c r="C166" s="704">
        <v>2546</v>
      </c>
      <c r="D166" s="704">
        <v>0</v>
      </c>
      <c r="E166" s="704">
        <v>2458</v>
      </c>
      <c r="F166" s="704">
        <v>0</v>
      </c>
      <c r="G166" s="704">
        <v>0</v>
      </c>
      <c r="H166" s="704">
        <v>0</v>
      </c>
      <c r="I166" s="704">
        <v>88</v>
      </c>
      <c r="J166" s="704">
        <v>0</v>
      </c>
      <c r="K166" s="704">
        <v>0</v>
      </c>
      <c r="L166" s="704">
        <v>0</v>
      </c>
      <c r="M166" s="704">
        <v>0</v>
      </c>
      <c r="N166" s="704">
        <v>0</v>
      </c>
      <c r="O166" s="704">
        <v>0</v>
      </c>
      <c r="P166" s="33">
        <v>0</v>
      </c>
    </row>
    <row r="167" spans="2:17" x14ac:dyDescent="0.25">
      <c r="B167" s="148">
        <v>40634</v>
      </c>
      <c r="C167" s="704">
        <v>3754</v>
      </c>
      <c r="D167" s="704">
        <v>0</v>
      </c>
      <c r="E167" s="704">
        <v>3667</v>
      </c>
      <c r="F167" s="704">
        <v>0</v>
      </c>
      <c r="G167" s="704">
        <v>0</v>
      </c>
      <c r="H167" s="704">
        <v>0</v>
      </c>
      <c r="I167" s="704">
        <v>0</v>
      </c>
      <c r="J167" s="704">
        <v>0</v>
      </c>
      <c r="K167" s="704">
        <v>0</v>
      </c>
      <c r="L167" s="704">
        <v>0</v>
      </c>
      <c r="M167" s="704">
        <v>87</v>
      </c>
      <c r="N167" s="704">
        <v>0</v>
      </c>
      <c r="O167" s="704">
        <v>0</v>
      </c>
      <c r="P167" s="33">
        <v>0</v>
      </c>
    </row>
    <row r="168" spans="2:17" x14ac:dyDescent="0.25">
      <c r="B168" s="148">
        <v>40664</v>
      </c>
      <c r="C168" s="704">
        <v>3134</v>
      </c>
      <c r="D168" s="704">
        <v>193</v>
      </c>
      <c r="E168" s="704">
        <v>2941</v>
      </c>
      <c r="F168" s="704">
        <v>0</v>
      </c>
      <c r="G168" s="704">
        <v>0</v>
      </c>
      <c r="H168" s="704">
        <v>0</v>
      </c>
      <c r="I168" s="704">
        <v>0</v>
      </c>
      <c r="J168" s="704">
        <v>0</v>
      </c>
      <c r="K168" s="704">
        <v>0</v>
      </c>
      <c r="L168" s="704">
        <v>0</v>
      </c>
      <c r="M168" s="704">
        <v>0</v>
      </c>
      <c r="N168" s="704">
        <v>0</v>
      </c>
      <c r="O168" s="704">
        <v>0</v>
      </c>
      <c r="P168" s="33">
        <v>0</v>
      </c>
    </row>
    <row r="169" spans="2:17" x14ac:dyDescent="0.25">
      <c r="B169" s="148">
        <v>40695</v>
      </c>
      <c r="C169" s="704">
        <v>5761</v>
      </c>
      <c r="D169" s="704">
        <v>2979</v>
      </c>
      <c r="E169" s="704">
        <v>2078</v>
      </c>
      <c r="F169" s="704">
        <v>0</v>
      </c>
      <c r="G169" s="704">
        <v>0</v>
      </c>
      <c r="H169" s="704">
        <v>114</v>
      </c>
      <c r="I169" s="704">
        <v>590</v>
      </c>
      <c r="J169" s="704">
        <v>0</v>
      </c>
      <c r="K169" s="704">
        <v>0</v>
      </c>
      <c r="L169" s="704">
        <v>0</v>
      </c>
      <c r="M169" s="704">
        <v>0</v>
      </c>
      <c r="N169" s="704">
        <v>0</v>
      </c>
      <c r="O169" s="704">
        <v>0</v>
      </c>
      <c r="P169" s="33">
        <v>0</v>
      </c>
    </row>
    <row r="170" spans="2:17" x14ac:dyDescent="0.25">
      <c r="B170" s="148">
        <v>40725</v>
      </c>
      <c r="C170" s="704">
        <v>3457</v>
      </c>
      <c r="D170" s="704">
        <v>68</v>
      </c>
      <c r="E170" s="704">
        <v>2686</v>
      </c>
      <c r="F170" s="704">
        <v>0</v>
      </c>
      <c r="G170" s="704">
        <v>0</v>
      </c>
      <c r="H170" s="704">
        <v>0</v>
      </c>
      <c r="I170" s="704">
        <v>0</v>
      </c>
      <c r="J170" s="704">
        <v>0</v>
      </c>
      <c r="K170" s="704">
        <v>703</v>
      </c>
      <c r="L170" s="704">
        <v>0</v>
      </c>
      <c r="M170" s="704">
        <v>0</v>
      </c>
      <c r="N170" s="704">
        <v>0</v>
      </c>
      <c r="O170" s="704">
        <v>0</v>
      </c>
      <c r="P170" s="33">
        <v>0</v>
      </c>
    </row>
    <row r="171" spans="2:17" x14ac:dyDescent="0.25">
      <c r="B171" s="148">
        <v>40756</v>
      </c>
      <c r="C171" s="704">
        <v>2847</v>
      </c>
      <c r="D171" s="704">
        <v>0</v>
      </c>
      <c r="E171" s="704">
        <v>2198</v>
      </c>
      <c r="F171" s="704">
        <v>0</v>
      </c>
      <c r="G171" s="704">
        <v>0</v>
      </c>
      <c r="H171" s="704">
        <v>0</v>
      </c>
      <c r="I171" s="704">
        <v>649</v>
      </c>
      <c r="J171" s="704">
        <v>0</v>
      </c>
      <c r="K171" s="704">
        <v>0</v>
      </c>
      <c r="L171" s="704">
        <v>0</v>
      </c>
      <c r="M171" s="704">
        <v>0</v>
      </c>
      <c r="N171" s="704">
        <v>0</v>
      </c>
      <c r="O171" s="704">
        <v>0</v>
      </c>
      <c r="P171" s="33">
        <v>0</v>
      </c>
    </row>
    <row r="172" spans="2:17" x14ac:dyDescent="0.25">
      <c r="B172" s="148">
        <v>40787</v>
      </c>
      <c r="C172" s="704">
        <v>2772</v>
      </c>
      <c r="D172" s="704">
        <v>106</v>
      </c>
      <c r="E172" s="704">
        <v>2105</v>
      </c>
      <c r="F172" s="704">
        <v>0</v>
      </c>
      <c r="G172" s="704">
        <v>0</v>
      </c>
      <c r="H172" s="704">
        <v>0</v>
      </c>
      <c r="I172" s="704">
        <v>241</v>
      </c>
      <c r="J172" s="704">
        <v>0</v>
      </c>
      <c r="K172" s="704">
        <v>0</v>
      </c>
      <c r="L172" s="704">
        <v>0</v>
      </c>
      <c r="M172" s="704">
        <v>0</v>
      </c>
      <c r="N172" s="704">
        <v>320</v>
      </c>
      <c r="O172" s="704">
        <v>0</v>
      </c>
      <c r="P172" s="33">
        <v>0</v>
      </c>
    </row>
    <row r="173" spans="2:17" x14ac:dyDescent="0.25">
      <c r="B173" s="148">
        <v>40817</v>
      </c>
      <c r="C173" s="704">
        <v>1450</v>
      </c>
      <c r="D173" s="704">
        <v>0</v>
      </c>
      <c r="E173" s="704">
        <v>500</v>
      </c>
      <c r="F173" s="704">
        <v>0</v>
      </c>
      <c r="G173" s="704">
        <v>0</v>
      </c>
      <c r="H173" s="704">
        <v>0</v>
      </c>
      <c r="I173" s="704">
        <v>0</v>
      </c>
      <c r="J173" s="704">
        <v>0</v>
      </c>
      <c r="K173" s="704">
        <v>950</v>
      </c>
      <c r="L173" s="704">
        <v>0</v>
      </c>
      <c r="M173" s="704">
        <v>0</v>
      </c>
      <c r="N173" s="704">
        <v>0</v>
      </c>
      <c r="O173" s="704">
        <v>0</v>
      </c>
      <c r="P173" s="33">
        <v>0</v>
      </c>
    </row>
    <row r="174" spans="2:17" x14ac:dyDescent="0.25">
      <c r="B174" s="148">
        <v>40848</v>
      </c>
      <c r="C174" s="704">
        <v>3369</v>
      </c>
      <c r="D174" s="704">
        <v>166</v>
      </c>
      <c r="E174" s="704">
        <v>3074</v>
      </c>
      <c r="F174" s="704">
        <v>0</v>
      </c>
      <c r="G174" s="704">
        <v>0</v>
      </c>
      <c r="H174" s="704">
        <v>0</v>
      </c>
      <c r="I174" s="704">
        <v>129</v>
      </c>
      <c r="J174" s="704">
        <v>0</v>
      </c>
      <c r="K174" s="704">
        <v>0</v>
      </c>
      <c r="L174" s="704">
        <v>0</v>
      </c>
      <c r="M174" s="704">
        <v>0</v>
      </c>
      <c r="N174" s="704">
        <v>0</v>
      </c>
      <c r="O174" s="704">
        <v>0</v>
      </c>
      <c r="P174" s="33">
        <v>0</v>
      </c>
      <c r="Q174" s="151"/>
    </row>
    <row r="175" spans="2:17" x14ac:dyDescent="0.25">
      <c r="B175" s="148">
        <v>40878</v>
      </c>
      <c r="C175" s="704">
        <v>36891</v>
      </c>
      <c r="D175" s="704">
        <v>0</v>
      </c>
      <c r="E175" s="704">
        <v>1265</v>
      </c>
      <c r="F175" s="704">
        <v>0</v>
      </c>
      <c r="G175" s="704">
        <v>0</v>
      </c>
      <c r="H175" s="704">
        <v>0</v>
      </c>
      <c r="I175" s="704">
        <v>35446</v>
      </c>
      <c r="J175" s="704">
        <v>0</v>
      </c>
      <c r="K175" s="704">
        <v>0</v>
      </c>
      <c r="L175" s="704">
        <v>0</v>
      </c>
      <c r="M175" s="704">
        <v>0</v>
      </c>
      <c r="N175" s="704">
        <v>180</v>
      </c>
      <c r="O175" s="704">
        <v>0</v>
      </c>
      <c r="P175" s="33">
        <v>0</v>
      </c>
      <c r="Q175" s="151"/>
    </row>
    <row r="176" spans="2:17" x14ac:dyDescent="0.25">
      <c r="B176" s="148">
        <v>40909</v>
      </c>
      <c r="C176" s="704">
        <v>3529</v>
      </c>
      <c r="D176" s="704">
        <v>110</v>
      </c>
      <c r="E176" s="704">
        <v>1877</v>
      </c>
      <c r="F176" s="704">
        <v>0</v>
      </c>
      <c r="G176" s="704">
        <v>652</v>
      </c>
      <c r="H176" s="704">
        <v>0</v>
      </c>
      <c r="I176" s="704">
        <v>143</v>
      </c>
      <c r="J176" s="704">
        <v>0</v>
      </c>
      <c r="K176" s="704">
        <v>747</v>
      </c>
      <c r="L176" s="704">
        <v>0</v>
      </c>
      <c r="M176" s="704">
        <v>0</v>
      </c>
      <c r="N176" s="704">
        <v>0</v>
      </c>
      <c r="O176" s="704">
        <v>0</v>
      </c>
      <c r="P176" s="33">
        <v>0</v>
      </c>
    </row>
    <row r="177" spans="2:17" x14ac:dyDescent="0.25">
      <c r="B177" s="148">
        <v>40940</v>
      </c>
      <c r="C177" s="704">
        <v>5425</v>
      </c>
      <c r="D177" s="704">
        <v>0</v>
      </c>
      <c r="E177" s="704">
        <v>2195</v>
      </c>
      <c r="F177" s="704">
        <v>0</v>
      </c>
      <c r="G177" s="704">
        <v>0</v>
      </c>
      <c r="H177" s="704">
        <v>0</v>
      </c>
      <c r="I177" s="704">
        <v>1049</v>
      </c>
      <c r="J177" s="704">
        <v>0</v>
      </c>
      <c r="K177" s="704">
        <v>2181</v>
      </c>
      <c r="L177" s="704">
        <v>0</v>
      </c>
      <c r="M177" s="704">
        <v>0</v>
      </c>
      <c r="N177" s="704">
        <v>0</v>
      </c>
      <c r="O177" s="704">
        <v>0</v>
      </c>
      <c r="P177" s="33">
        <v>0</v>
      </c>
    </row>
    <row r="178" spans="2:17" x14ac:dyDescent="0.25">
      <c r="B178" s="148">
        <v>40969</v>
      </c>
      <c r="C178" s="704">
        <v>7569</v>
      </c>
      <c r="D178" s="704">
        <v>78</v>
      </c>
      <c r="E178" s="704">
        <v>7155</v>
      </c>
      <c r="F178" s="704">
        <v>0</v>
      </c>
      <c r="G178" s="704">
        <v>0</v>
      </c>
      <c r="H178" s="704">
        <v>0</v>
      </c>
      <c r="I178" s="704">
        <v>336</v>
      </c>
      <c r="J178" s="704">
        <v>0</v>
      </c>
      <c r="K178" s="704">
        <v>0</v>
      </c>
      <c r="L178" s="704">
        <v>0</v>
      </c>
      <c r="M178" s="704">
        <v>0</v>
      </c>
      <c r="N178" s="704">
        <v>0</v>
      </c>
      <c r="O178" s="704">
        <v>0</v>
      </c>
      <c r="P178" s="33">
        <v>0</v>
      </c>
    </row>
    <row r="179" spans="2:17" x14ac:dyDescent="0.25">
      <c r="B179" s="148">
        <v>41000</v>
      </c>
      <c r="C179" s="704">
        <v>7474</v>
      </c>
      <c r="D179" s="704">
        <v>0</v>
      </c>
      <c r="E179" s="704">
        <v>4251</v>
      </c>
      <c r="F179" s="704">
        <v>0</v>
      </c>
      <c r="G179" s="704">
        <v>514</v>
      </c>
      <c r="H179" s="704">
        <v>0</v>
      </c>
      <c r="I179" s="704">
        <v>486</v>
      </c>
      <c r="J179" s="704">
        <v>0</v>
      </c>
      <c r="K179" s="704">
        <v>888</v>
      </c>
      <c r="L179" s="704">
        <v>1335</v>
      </c>
      <c r="M179" s="704">
        <v>0</v>
      </c>
      <c r="N179" s="704">
        <v>0</v>
      </c>
      <c r="O179" s="704">
        <v>0</v>
      </c>
      <c r="P179" s="33">
        <v>0</v>
      </c>
    </row>
    <row r="180" spans="2:17" x14ac:dyDescent="0.25">
      <c r="B180" s="148">
        <v>41030</v>
      </c>
      <c r="C180" s="704">
        <v>8194</v>
      </c>
      <c r="D180" s="704">
        <v>793</v>
      </c>
      <c r="E180" s="704">
        <v>5844</v>
      </c>
      <c r="F180" s="704">
        <v>0</v>
      </c>
      <c r="G180" s="704">
        <v>0</v>
      </c>
      <c r="H180" s="704">
        <v>0</v>
      </c>
      <c r="I180" s="704">
        <v>0</v>
      </c>
      <c r="J180" s="704">
        <v>0</v>
      </c>
      <c r="K180" s="704">
        <v>616</v>
      </c>
      <c r="L180" s="704">
        <v>0</v>
      </c>
      <c r="M180" s="704">
        <v>941</v>
      </c>
      <c r="N180" s="704">
        <v>0</v>
      </c>
      <c r="O180" s="704">
        <v>0</v>
      </c>
      <c r="P180" s="33">
        <v>0</v>
      </c>
    </row>
    <row r="181" spans="2:17" x14ac:dyDescent="0.25">
      <c r="B181" s="148">
        <v>41061</v>
      </c>
      <c r="C181" s="704">
        <v>13420</v>
      </c>
      <c r="D181" s="704">
        <v>0</v>
      </c>
      <c r="E181" s="704">
        <v>2777</v>
      </c>
      <c r="F181" s="704">
        <v>0</v>
      </c>
      <c r="G181" s="704">
        <v>228</v>
      </c>
      <c r="H181" s="704">
        <v>0</v>
      </c>
      <c r="I181" s="704">
        <v>0</v>
      </c>
      <c r="J181" s="704">
        <v>0</v>
      </c>
      <c r="K181" s="704">
        <v>10415</v>
      </c>
      <c r="L181" s="704">
        <v>0</v>
      </c>
      <c r="M181" s="704">
        <v>0</v>
      </c>
      <c r="N181" s="704">
        <v>0</v>
      </c>
      <c r="O181" s="704">
        <v>0</v>
      </c>
      <c r="P181" s="33">
        <v>0</v>
      </c>
    </row>
    <row r="182" spans="2:17" x14ac:dyDescent="0.25">
      <c r="B182" s="148">
        <v>41091</v>
      </c>
      <c r="C182" s="704">
        <v>4864</v>
      </c>
      <c r="D182" s="704">
        <v>294</v>
      </c>
      <c r="E182" s="704">
        <v>4094</v>
      </c>
      <c r="F182" s="704">
        <v>0</v>
      </c>
      <c r="G182" s="704">
        <v>0</v>
      </c>
      <c r="H182" s="704">
        <v>0</v>
      </c>
      <c r="I182" s="704">
        <v>147</v>
      </c>
      <c r="J182" s="704">
        <v>0</v>
      </c>
      <c r="K182" s="704">
        <v>329</v>
      </c>
      <c r="L182" s="704">
        <v>0</v>
      </c>
      <c r="M182" s="704">
        <v>0</v>
      </c>
      <c r="N182" s="704">
        <v>0</v>
      </c>
      <c r="O182" s="704">
        <v>0</v>
      </c>
      <c r="P182" s="33">
        <v>0</v>
      </c>
    </row>
    <row r="183" spans="2:17" x14ac:dyDescent="0.25">
      <c r="B183" s="148">
        <v>41122</v>
      </c>
      <c r="C183" s="704">
        <v>5851</v>
      </c>
      <c r="D183" s="704">
        <v>2816</v>
      </c>
      <c r="E183" s="704">
        <v>435</v>
      </c>
      <c r="F183" s="704">
        <v>0</v>
      </c>
      <c r="G183" s="704">
        <v>0</v>
      </c>
      <c r="H183" s="704">
        <v>0</v>
      </c>
      <c r="I183" s="704">
        <v>1871</v>
      </c>
      <c r="J183" s="704">
        <v>0</v>
      </c>
      <c r="K183" s="704">
        <v>0</v>
      </c>
      <c r="L183" s="704">
        <v>616</v>
      </c>
      <c r="M183" s="704">
        <v>0</v>
      </c>
      <c r="N183" s="704">
        <v>0</v>
      </c>
      <c r="O183" s="704">
        <v>113</v>
      </c>
      <c r="P183" s="33">
        <v>0</v>
      </c>
    </row>
    <row r="184" spans="2:17" x14ac:dyDescent="0.25">
      <c r="B184" s="148">
        <v>41153</v>
      </c>
      <c r="C184" s="704">
        <v>4140</v>
      </c>
      <c r="D184" s="704">
        <v>0</v>
      </c>
      <c r="E184" s="704">
        <v>2989</v>
      </c>
      <c r="F184" s="704">
        <v>0</v>
      </c>
      <c r="G184" s="704">
        <v>0</v>
      </c>
      <c r="H184" s="704">
        <v>0</v>
      </c>
      <c r="I184" s="704">
        <v>433</v>
      </c>
      <c r="J184" s="704">
        <v>0</v>
      </c>
      <c r="K184" s="704">
        <v>718</v>
      </c>
      <c r="L184" s="704">
        <v>0</v>
      </c>
      <c r="M184" s="704">
        <v>0</v>
      </c>
      <c r="N184" s="704">
        <v>0</v>
      </c>
      <c r="O184" s="704">
        <v>0</v>
      </c>
      <c r="P184" s="33">
        <v>0</v>
      </c>
    </row>
    <row r="185" spans="2:17" x14ac:dyDescent="0.25">
      <c r="B185" s="148">
        <v>41183</v>
      </c>
      <c r="C185" s="704">
        <v>8820</v>
      </c>
      <c r="D185" s="704">
        <v>105</v>
      </c>
      <c r="E185" s="704">
        <v>2586</v>
      </c>
      <c r="F185" s="704">
        <v>0</v>
      </c>
      <c r="G185" s="704">
        <v>0</v>
      </c>
      <c r="H185" s="704">
        <v>0</v>
      </c>
      <c r="I185" s="704">
        <v>6129</v>
      </c>
      <c r="J185" s="704">
        <v>0</v>
      </c>
      <c r="K185" s="704">
        <v>0</v>
      </c>
      <c r="L185" s="704">
        <v>0</v>
      </c>
      <c r="M185" s="704">
        <v>0</v>
      </c>
      <c r="N185" s="704">
        <v>0</v>
      </c>
      <c r="O185" s="704">
        <v>0</v>
      </c>
      <c r="P185" s="33">
        <v>0</v>
      </c>
    </row>
    <row r="186" spans="2:17" x14ac:dyDescent="0.25">
      <c r="B186" s="148">
        <v>41214</v>
      </c>
      <c r="C186" s="704">
        <v>5233</v>
      </c>
      <c r="D186" s="704">
        <v>0</v>
      </c>
      <c r="E186" s="704">
        <v>3934</v>
      </c>
      <c r="F186" s="704">
        <v>0</v>
      </c>
      <c r="G186" s="704">
        <v>0</v>
      </c>
      <c r="H186" s="704">
        <v>290</v>
      </c>
      <c r="I186" s="704">
        <v>474</v>
      </c>
      <c r="J186" s="704">
        <v>535</v>
      </c>
      <c r="K186" s="704">
        <v>0</v>
      </c>
      <c r="L186" s="704">
        <v>0</v>
      </c>
      <c r="M186" s="704">
        <v>0</v>
      </c>
      <c r="N186" s="704">
        <v>0</v>
      </c>
      <c r="O186" s="704">
        <v>0</v>
      </c>
      <c r="P186" s="33">
        <v>0</v>
      </c>
      <c r="Q186" s="162"/>
    </row>
    <row r="187" spans="2:17" x14ac:dyDescent="0.25">
      <c r="B187" s="148">
        <v>41244</v>
      </c>
      <c r="C187" s="704">
        <v>13440</v>
      </c>
      <c r="D187" s="704">
        <v>9048</v>
      </c>
      <c r="E187" s="704">
        <v>2469</v>
      </c>
      <c r="F187" s="704">
        <v>0</v>
      </c>
      <c r="G187" s="704">
        <v>0</v>
      </c>
      <c r="H187" s="704">
        <v>72</v>
      </c>
      <c r="I187" s="704">
        <v>250</v>
      </c>
      <c r="J187" s="704">
        <v>803</v>
      </c>
      <c r="K187" s="704">
        <v>0</v>
      </c>
      <c r="L187" s="704">
        <v>0</v>
      </c>
      <c r="M187" s="704">
        <v>0</v>
      </c>
      <c r="N187" s="704">
        <v>0</v>
      </c>
      <c r="O187" s="704">
        <v>798</v>
      </c>
      <c r="P187" s="33">
        <v>0</v>
      </c>
      <c r="Q187" s="162"/>
    </row>
    <row r="188" spans="2:17" x14ac:dyDescent="0.25">
      <c r="B188" s="148">
        <v>41275</v>
      </c>
      <c r="C188" s="704">
        <v>5146</v>
      </c>
      <c r="D188" s="704">
        <v>0</v>
      </c>
      <c r="E188" s="704">
        <v>4176</v>
      </c>
      <c r="F188" s="704">
        <v>0</v>
      </c>
      <c r="G188" s="704">
        <v>120</v>
      </c>
      <c r="H188" s="704">
        <v>0</v>
      </c>
      <c r="I188" s="704">
        <v>284</v>
      </c>
      <c r="J188" s="704">
        <v>0</v>
      </c>
      <c r="K188" s="704">
        <v>0</v>
      </c>
      <c r="L188" s="704">
        <v>566</v>
      </c>
      <c r="M188" s="704">
        <v>0</v>
      </c>
      <c r="N188" s="704">
        <v>0</v>
      </c>
      <c r="O188" s="704">
        <v>0</v>
      </c>
      <c r="P188" s="33">
        <v>0</v>
      </c>
    </row>
    <row r="189" spans="2:17" x14ac:dyDescent="0.25">
      <c r="B189" s="139">
        <v>41306</v>
      </c>
      <c r="C189" s="703">
        <v>3297</v>
      </c>
      <c r="D189" s="703">
        <v>0</v>
      </c>
      <c r="E189" s="703">
        <v>2616</v>
      </c>
      <c r="F189" s="703">
        <v>0</v>
      </c>
      <c r="G189" s="703">
        <v>48</v>
      </c>
      <c r="H189" s="703">
        <v>0</v>
      </c>
      <c r="I189" s="703">
        <v>348</v>
      </c>
      <c r="J189" s="703">
        <v>0</v>
      </c>
      <c r="K189" s="703">
        <v>125</v>
      </c>
      <c r="L189" s="703">
        <v>0</v>
      </c>
      <c r="M189" s="703">
        <v>0</v>
      </c>
      <c r="N189" s="703">
        <v>160</v>
      </c>
      <c r="O189" s="703">
        <v>0</v>
      </c>
      <c r="P189" s="15">
        <v>0</v>
      </c>
    </row>
    <row r="190" spans="2:17" x14ac:dyDescent="0.25">
      <c r="B190" s="139">
        <v>41334</v>
      </c>
      <c r="C190" s="880">
        <v>3780</v>
      </c>
      <c r="D190" s="880">
        <v>0</v>
      </c>
      <c r="E190" s="880">
        <v>3780</v>
      </c>
      <c r="F190" s="880">
        <v>0</v>
      </c>
      <c r="G190" s="880">
        <v>0</v>
      </c>
      <c r="H190" s="880">
        <v>0</v>
      </c>
      <c r="I190" s="880">
        <v>0</v>
      </c>
      <c r="J190" s="880">
        <v>0</v>
      </c>
      <c r="K190" s="880">
        <v>0</v>
      </c>
      <c r="L190" s="880">
        <v>0</v>
      </c>
      <c r="M190" s="880">
        <v>0</v>
      </c>
      <c r="N190" s="880">
        <v>0</v>
      </c>
      <c r="O190" s="880">
        <v>0</v>
      </c>
      <c r="P190" s="16">
        <v>0</v>
      </c>
    </row>
    <row r="191" spans="2:17" x14ac:dyDescent="0.25">
      <c r="B191" s="139">
        <v>41365</v>
      </c>
      <c r="C191" s="703">
        <v>4248</v>
      </c>
      <c r="D191" s="703">
        <v>0</v>
      </c>
      <c r="E191" s="703">
        <v>4248</v>
      </c>
      <c r="F191" s="703">
        <v>0</v>
      </c>
      <c r="G191" s="703">
        <v>0</v>
      </c>
      <c r="H191" s="703">
        <v>0</v>
      </c>
      <c r="I191" s="703">
        <v>0</v>
      </c>
      <c r="J191" s="703">
        <v>0</v>
      </c>
      <c r="K191" s="703">
        <v>0</v>
      </c>
      <c r="L191" s="703">
        <v>0</v>
      </c>
      <c r="M191" s="703">
        <v>0</v>
      </c>
      <c r="N191" s="703">
        <v>0</v>
      </c>
      <c r="O191" s="703">
        <v>0</v>
      </c>
      <c r="P191" s="15">
        <v>0</v>
      </c>
    </row>
    <row r="192" spans="2:17" x14ac:dyDescent="0.25">
      <c r="B192" s="139">
        <v>41395</v>
      </c>
      <c r="C192" s="703">
        <v>13514</v>
      </c>
      <c r="D192" s="703">
        <v>0</v>
      </c>
      <c r="E192" s="703">
        <v>13034</v>
      </c>
      <c r="F192" s="703">
        <v>0</v>
      </c>
      <c r="G192" s="703">
        <v>0</v>
      </c>
      <c r="H192" s="703">
        <v>0</v>
      </c>
      <c r="I192" s="703">
        <v>480</v>
      </c>
      <c r="J192" s="703">
        <v>0</v>
      </c>
      <c r="K192" s="703">
        <v>0</v>
      </c>
      <c r="L192" s="703">
        <v>0</v>
      </c>
      <c r="M192" s="703">
        <v>0</v>
      </c>
      <c r="N192" s="703">
        <v>0</v>
      </c>
      <c r="O192" s="703">
        <v>0</v>
      </c>
      <c r="P192" s="15">
        <v>0</v>
      </c>
      <c r="Q192" s="151"/>
    </row>
    <row r="193" spans="2:16" x14ac:dyDescent="0.25">
      <c r="B193" s="139">
        <v>41426</v>
      </c>
      <c r="C193" s="703">
        <v>4808</v>
      </c>
      <c r="D193" s="703">
        <v>0</v>
      </c>
      <c r="E193" s="703">
        <v>1825</v>
      </c>
      <c r="F193" s="703">
        <v>0</v>
      </c>
      <c r="G193" s="703">
        <v>0</v>
      </c>
      <c r="H193" s="703">
        <v>295</v>
      </c>
      <c r="I193" s="703">
        <v>0</v>
      </c>
      <c r="J193" s="703">
        <v>0</v>
      </c>
      <c r="K193" s="703">
        <v>2688</v>
      </c>
      <c r="L193" s="703">
        <v>0</v>
      </c>
      <c r="M193" s="703">
        <v>0</v>
      </c>
      <c r="N193" s="703">
        <v>0</v>
      </c>
      <c r="O193" s="703">
        <v>0</v>
      </c>
      <c r="P193" s="15">
        <v>0</v>
      </c>
    </row>
    <row r="194" spans="2:16" x14ac:dyDescent="0.25">
      <c r="B194" s="139">
        <v>41456</v>
      </c>
      <c r="C194" s="703">
        <v>2856</v>
      </c>
      <c r="D194" s="703">
        <v>0</v>
      </c>
      <c r="E194" s="703">
        <v>2393</v>
      </c>
      <c r="F194" s="703">
        <v>0</v>
      </c>
      <c r="G194" s="703">
        <v>0</v>
      </c>
      <c r="H194" s="703">
        <v>295</v>
      </c>
      <c r="I194" s="703">
        <v>0</v>
      </c>
      <c r="J194" s="703">
        <v>0</v>
      </c>
      <c r="K194" s="703">
        <v>0</v>
      </c>
      <c r="L194" s="703">
        <v>0</v>
      </c>
      <c r="M194" s="703">
        <v>0</v>
      </c>
      <c r="N194" s="703">
        <v>0</v>
      </c>
      <c r="O194" s="703">
        <v>168</v>
      </c>
      <c r="P194" s="15">
        <v>0</v>
      </c>
    </row>
    <row r="195" spans="2:16" x14ac:dyDescent="0.25">
      <c r="B195" s="139">
        <v>41487</v>
      </c>
      <c r="C195" s="703">
        <v>6273</v>
      </c>
      <c r="D195" s="703">
        <v>0</v>
      </c>
      <c r="E195" s="703">
        <v>5166</v>
      </c>
      <c r="F195" s="703">
        <v>0</v>
      </c>
      <c r="G195" s="703">
        <v>219</v>
      </c>
      <c r="H195" s="703">
        <v>0</v>
      </c>
      <c r="I195" s="703">
        <v>888</v>
      </c>
      <c r="J195" s="703">
        <v>0</v>
      </c>
      <c r="K195" s="703">
        <v>0</v>
      </c>
      <c r="L195" s="703">
        <v>0</v>
      </c>
      <c r="M195" s="703">
        <v>0</v>
      </c>
      <c r="N195" s="703">
        <v>0</v>
      </c>
      <c r="O195" s="703">
        <v>0</v>
      </c>
      <c r="P195" s="15">
        <v>0</v>
      </c>
    </row>
    <row r="196" spans="2:16" x14ac:dyDescent="0.25">
      <c r="B196" s="139">
        <v>41518</v>
      </c>
      <c r="C196" s="703">
        <v>4625</v>
      </c>
      <c r="D196" s="703">
        <v>0</v>
      </c>
      <c r="E196" s="703">
        <v>1488</v>
      </c>
      <c r="F196" s="703">
        <v>0</v>
      </c>
      <c r="G196" s="703">
        <v>0</v>
      </c>
      <c r="H196" s="703">
        <v>0</v>
      </c>
      <c r="I196" s="703">
        <v>1872</v>
      </c>
      <c r="J196" s="703">
        <v>0</v>
      </c>
      <c r="K196" s="703">
        <v>0</v>
      </c>
      <c r="L196" s="703">
        <v>0</v>
      </c>
      <c r="M196" s="703">
        <v>1265</v>
      </c>
      <c r="N196" s="703">
        <v>0</v>
      </c>
      <c r="O196" s="703">
        <v>0</v>
      </c>
      <c r="P196" s="15">
        <v>0</v>
      </c>
    </row>
    <row r="197" spans="2:16" x14ac:dyDescent="0.25">
      <c r="B197" s="139">
        <v>41548</v>
      </c>
      <c r="C197" s="703">
        <v>3384</v>
      </c>
      <c r="D197" s="703">
        <v>36</v>
      </c>
      <c r="E197" s="703">
        <v>3201</v>
      </c>
      <c r="F197" s="703">
        <v>0</v>
      </c>
      <c r="G197" s="703">
        <v>0</v>
      </c>
      <c r="H197" s="703">
        <v>0</v>
      </c>
      <c r="I197" s="703">
        <v>147</v>
      </c>
      <c r="J197" s="703">
        <v>0</v>
      </c>
      <c r="K197" s="703">
        <v>0</v>
      </c>
      <c r="L197" s="703">
        <v>0</v>
      </c>
      <c r="M197" s="703">
        <v>0</v>
      </c>
      <c r="N197" s="703">
        <v>0</v>
      </c>
      <c r="O197" s="703">
        <v>0</v>
      </c>
      <c r="P197" s="15">
        <v>0</v>
      </c>
    </row>
    <row r="198" spans="2:16" x14ac:dyDescent="0.25">
      <c r="B198" s="139">
        <v>41579</v>
      </c>
      <c r="C198" s="703">
        <v>3322</v>
      </c>
      <c r="D198" s="703">
        <v>33</v>
      </c>
      <c r="E198" s="703">
        <v>3289</v>
      </c>
      <c r="F198" s="703">
        <v>0</v>
      </c>
      <c r="G198" s="703">
        <v>0</v>
      </c>
      <c r="H198" s="703">
        <v>0</v>
      </c>
      <c r="I198" s="703">
        <v>0</v>
      </c>
      <c r="J198" s="703">
        <v>0</v>
      </c>
      <c r="K198" s="703">
        <v>0</v>
      </c>
      <c r="L198" s="703">
        <v>0</v>
      </c>
      <c r="M198" s="703">
        <v>0</v>
      </c>
      <c r="N198" s="703">
        <v>0</v>
      </c>
      <c r="O198" s="703">
        <v>0</v>
      </c>
      <c r="P198" s="15">
        <v>0</v>
      </c>
    </row>
    <row r="199" spans="2:16" x14ac:dyDescent="0.25">
      <c r="B199" s="139">
        <v>41609</v>
      </c>
      <c r="C199" s="703">
        <v>2674</v>
      </c>
      <c r="D199" s="703">
        <v>0</v>
      </c>
      <c r="E199" s="703">
        <v>2602</v>
      </c>
      <c r="F199" s="703">
        <v>0</v>
      </c>
      <c r="G199" s="703">
        <v>0</v>
      </c>
      <c r="H199" s="703">
        <v>0</v>
      </c>
      <c r="I199" s="703">
        <v>72</v>
      </c>
      <c r="J199" s="703">
        <v>0</v>
      </c>
      <c r="K199" s="703">
        <v>0</v>
      </c>
      <c r="L199" s="703">
        <v>0</v>
      </c>
      <c r="M199" s="703">
        <v>0</v>
      </c>
      <c r="N199" s="703">
        <v>0</v>
      </c>
      <c r="O199" s="703">
        <v>0</v>
      </c>
      <c r="P199" s="15">
        <v>0</v>
      </c>
    </row>
    <row r="200" spans="2:16" x14ac:dyDescent="0.25">
      <c r="B200" s="139">
        <v>41640</v>
      </c>
      <c r="C200" s="703">
        <v>2441</v>
      </c>
      <c r="D200" s="703">
        <v>0</v>
      </c>
      <c r="E200" s="703">
        <v>2441</v>
      </c>
      <c r="F200" s="703">
        <v>0</v>
      </c>
      <c r="G200" s="703">
        <v>0</v>
      </c>
      <c r="H200" s="703">
        <v>0</v>
      </c>
      <c r="I200" s="703">
        <v>0</v>
      </c>
      <c r="J200" s="703">
        <v>0</v>
      </c>
      <c r="K200" s="703">
        <v>0</v>
      </c>
      <c r="L200" s="703">
        <v>0</v>
      </c>
      <c r="M200" s="703">
        <v>0</v>
      </c>
      <c r="N200" s="703">
        <v>0</v>
      </c>
      <c r="O200" s="703">
        <v>0</v>
      </c>
      <c r="P200" s="15">
        <v>0</v>
      </c>
    </row>
    <row r="201" spans="2:16" x14ac:dyDescent="0.25">
      <c r="B201" s="139">
        <v>41671</v>
      </c>
      <c r="C201" s="703">
        <v>3602</v>
      </c>
      <c r="D201" s="703">
        <v>78</v>
      </c>
      <c r="E201" s="703">
        <v>3442</v>
      </c>
      <c r="F201" s="703">
        <v>0</v>
      </c>
      <c r="G201" s="703">
        <v>0</v>
      </c>
      <c r="H201" s="703">
        <v>82</v>
      </c>
      <c r="I201" s="703">
        <v>0</v>
      </c>
      <c r="J201" s="703">
        <v>0</v>
      </c>
      <c r="K201" s="703">
        <v>0</v>
      </c>
      <c r="L201" s="703">
        <v>0</v>
      </c>
      <c r="M201" s="703">
        <v>0</v>
      </c>
      <c r="N201" s="703">
        <v>0</v>
      </c>
      <c r="O201" s="703">
        <v>0</v>
      </c>
      <c r="P201" s="15">
        <v>0</v>
      </c>
    </row>
    <row r="202" spans="2:16" x14ac:dyDescent="0.25">
      <c r="B202" s="139">
        <v>41699</v>
      </c>
      <c r="C202" s="703">
        <v>4137</v>
      </c>
      <c r="D202" s="703">
        <v>70</v>
      </c>
      <c r="E202" s="703">
        <v>3903</v>
      </c>
      <c r="F202" s="703">
        <v>0</v>
      </c>
      <c r="G202" s="703">
        <v>0</v>
      </c>
      <c r="H202" s="703">
        <v>164</v>
      </c>
      <c r="I202" s="703">
        <v>0</v>
      </c>
      <c r="J202" s="703">
        <v>0</v>
      </c>
      <c r="K202" s="703">
        <v>0</v>
      </c>
      <c r="L202" s="703">
        <v>0</v>
      </c>
      <c r="M202" s="703">
        <v>0</v>
      </c>
      <c r="N202" s="703">
        <v>0</v>
      </c>
      <c r="O202" s="703">
        <v>0</v>
      </c>
      <c r="P202" s="15">
        <v>0</v>
      </c>
    </row>
    <row r="203" spans="2:16" x14ac:dyDescent="0.25">
      <c r="B203" s="139">
        <v>41730</v>
      </c>
      <c r="C203" s="703">
        <v>2790</v>
      </c>
      <c r="D203" s="703">
        <v>0</v>
      </c>
      <c r="E203" s="703">
        <v>2040</v>
      </c>
      <c r="F203" s="703">
        <v>0</v>
      </c>
      <c r="G203" s="703">
        <v>0</v>
      </c>
      <c r="H203" s="703">
        <v>0</v>
      </c>
      <c r="I203" s="703">
        <v>750</v>
      </c>
      <c r="J203" s="703">
        <v>0</v>
      </c>
      <c r="K203" s="703">
        <v>0</v>
      </c>
      <c r="L203" s="703">
        <v>0</v>
      </c>
      <c r="M203" s="703">
        <v>0</v>
      </c>
      <c r="N203" s="703">
        <v>0</v>
      </c>
      <c r="O203" s="703">
        <v>0</v>
      </c>
      <c r="P203" s="15">
        <v>0</v>
      </c>
    </row>
    <row r="204" spans="2:16" x14ac:dyDescent="0.25">
      <c r="B204" s="139">
        <v>41760</v>
      </c>
      <c r="C204" s="703">
        <v>3683</v>
      </c>
      <c r="D204" s="703">
        <v>378</v>
      </c>
      <c r="E204" s="703">
        <v>3305</v>
      </c>
      <c r="F204" s="703">
        <v>0</v>
      </c>
      <c r="G204" s="703">
        <v>0</v>
      </c>
      <c r="H204" s="703">
        <v>0</v>
      </c>
      <c r="I204" s="703">
        <v>0</v>
      </c>
      <c r="J204" s="703">
        <v>0</v>
      </c>
      <c r="K204" s="703">
        <v>0</v>
      </c>
      <c r="L204" s="703">
        <v>0</v>
      </c>
      <c r="M204" s="703">
        <v>0</v>
      </c>
      <c r="N204" s="703">
        <v>0</v>
      </c>
      <c r="O204" s="703">
        <v>0</v>
      </c>
      <c r="P204" s="15">
        <v>0</v>
      </c>
    </row>
    <row r="205" spans="2:16" x14ac:dyDescent="0.25">
      <c r="B205" s="139">
        <v>41791</v>
      </c>
      <c r="C205" s="703">
        <v>16110</v>
      </c>
      <c r="D205" s="703">
        <v>0</v>
      </c>
      <c r="E205" s="703">
        <v>14502</v>
      </c>
      <c r="F205" s="703">
        <v>0</v>
      </c>
      <c r="G205" s="703">
        <v>0</v>
      </c>
      <c r="H205" s="703">
        <v>80</v>
      </c>
      <c r="I205" s="703">
        <v>1409</v>
      </c>
      <c r="J205" s="703">
        <v>0</v>
      </c>
      <c r="K205" s="703">
        <v>119</v>
      </c>
      <c r="L205" s="703">
        <v>0</v>
      </c>
      <c r="M205" s="703">
        <v>0</v>
      </c>
      <c r="N205" s="703">
        <v>0</v>
      </c>
      <c r="O205" s="703">
        <v>0</v>
      </c>
      <c r="P205" s="15">
        <v>0</v>
      </c>
    </row>
    <row r="206" spans="2:16" x14ac:dyDescent="0.25">
      <c r="B206" s="139">
        <v>41821</v>
      </c>
      <c r="C206" s="703">
        <v>3296</v>
      </c>
      <c r="D206" s="703">
        <v>0</v>
      </c>
      <c r="E206" s="703">
        <v>2446</v>
      </c>
      <c r="F206" s="703">
        <v>0</v>
      </c>
      <c r="G206" s="703">
        <v>567</v>
      </c>
      <c r="H206" s="703">
        <v>0</v>
      </c>
      <c r="I206" s="703">
        <v>283</v>
      </c>
      <c r="J206" s="703">
        <v>0</v>
      </c>
      <c r="K206" s="703">
        <v>0</v>
      </c>
      <c r="L206" s="703">
        <v>0</v>
      </c>
      <c r="M206" s="703">
        <v>0</v>
      </c>
      <c r="N206" s="703">
        <v>0</v>
      </c>
      <c r="O206" s="703">
        <v>0</v>
      </c>
      <c r="P206" s="15">
        <v>0</v>
      </c>
    </row>
    <row r="207" spans="2:16" x14ac:dyDescent="0.25">
      <c r="B207" s="139">
        <v>41852</v>
      </c>
      <c r="C207" s="703">
        <v>1544</v>
      </c>
      <c r="D207" s="703">
        <v>0</v>
      </c>
      <c r="E207" s="703">
        <v>1460</v>
      </c>
      <c r="F207" s="703">
        <v>0</v>
      </c>
      <c r="G207" s="703">
        <v>0</v>
      </c>
      <c r="H207" s="703">
        <v>0</v>
      </c>
      <c r="I207" s="703">
        <v>84</v>
      </c>
      <c r="J207" s="703">
        <v>0</v>
      </c>
      <c r="K207" s="703">
        <v>0</v>
      </c>
      <c r="L207" s="703">
        <v>0</v>
      </c>
      <c r="M207" s="703">
        <v>0</v>
      </c>
      <c r="N207" s="703">
        <v>0</v>
      </c>
      <c r="O207" s="703">
        <v>0</v>
      </c>
      <c r="P207" s="15">
        <v>0</v>
      </c>
    </row>
    <row r="208" spans="2:16" x14ac:dyDescent="0.25">
      <c r="B208" s="139">
        <v>41883</v>
      </c>
      <c r="C208" s="703">
        <v>2819</v>
      </c>
      <c r="D208" s="703">
        <v>0</v>
      </c>
      <c r="E208" s="703">
        <v>2638</v>
      </c>
      <c r="F208" s="703">
        <v>0</v>
      </c>
      <c r="G208" s="703">
        <v>181</v>
      </c>
      <c r="H208" s="703">
        <v>0</v>
      </c>
      <c r="I208" s="703">
        <v>0</v>
      </c>
      <c r="J208" s="703">
        <v>0</v>
      </c>
      <c r="K208" s="703">
        <v>0</v>
      </c>
      <c r="L208" s="703">
        <v>0</v>
      </c>
      <c r="M208" s="703">
        <v>0</v>
      </c>
      <c r="N208" s="703">
        <v>0</v>
      </c>
      <c r="O208" s="703">
        <v>0</v>
      </c>
      <c r="P208" s="15">
        <v>0</v>
      </c>
    </row>
    <row r="209" spans="2:16" x14ac:dyDescent="0.25">
      <c r="B209" s="139">
        <v>41913</v>
      </c>
      <c r="C209" s="703">
        <v>6258</v>
      </c>
      <c r="D209" s="703">
        <v>0</v>
      </c>
      <c r="E209" s="703">
        <v>1458</v>
      </c>
      <c r="F209" s="703">
        <v>0</v>
      </c>
      <c r="G209" s="703">
        <v>0</v>
      </c>
      <c r="H209" s="703">
        <v>4800</v>
      </c>
      <c r="I209" s="703">
        <v>0</v>
      </c>
      <c r="J209" s="703">
        <v>0</v>
      </c>
      <c r="K209" s="703">
        <v>0</v>
      </c>
      <c r="L209" s="703">
        <v>0</v>
      </c>
      <c r="M209" s="703">
        <v>0</v>
      </c>
      <c r="N209" s="703">
        <v>0</v>
      </c>
      <c r="O209" s="703">
        <v>0</v>
      </c>
      <c r="P209" s="15">
        <v>0</v>
      </c>
    </row>
    <row r="210" spans="2:16" x14ac:dyDescent="0.25">
      <c r="B210" s="139">
        <v>41944</v>
      </c>
      <c r="C210" s="703">
        <v>2841</v>
      </c>
      <c r="D210" s="703">
        <v>0</v>
      </c>
      <c r="E210" s="703">
        <v>2319</v>
      </c>
      <c r="F210" s="703">
        <v>0</v>
      </c>
      <c r="G210" s="703">
        <v>522</v>
      </c>
      <c r="H210" s="703">
        <v>0</v>
      </c>
      <c r="I210" s="703">
        <v>0</v>
      </c>
      <c r="J210" s="703">
        <v>0</v>
      </c>
      <c r="K210" s="703">
        <v>0</v>
      </c>
      <c r="L210" s="703">
        <v>0</v>
      </c>
      <c r="M210" s="703">
        <v>0</v>
      </c>
      <c r="N210" s="703">
        <v>0</v>
      </c>
      <c r="O210" s="703">
        <v>0</v>
      </c>
      <c r="P210" s="15">
        <v>0</v>
      </c>
    </row>
    <row r="211" spans="2:16" x14ac:dyDescent="0.25">
      <c r="B211" s="139">
        <v>41974</v>
      </c>
      <c r="C211" s="703">
        <v>4766</v>
      </c>
      <c r="D211" s="703">
        <v>111</v>
      </c>
      <c r="E211" s="703">
        <v>3879</v>
      </c>
      <c r="F211" s="703">
        <v>0</v>
      </c>
      <c r="G211" s="703">
        <v>0</v>
      </c>
      <c r="H211" s="703">
        <v>0</v>
      </c>
      <c r="I211" s="703">
        <v>776</v>
      </c>
      <c r="J211" s="703">
        <v>0</v>
      </c>
      <c r="K211" s="703">
        <v>0</v>
      </c>
      <c r="L211" s="703">
        <v>0</v>
      </c>
      <c r="M211" s="703">
        <v>0</v>
      </c>
      <c r="N211" s="703">
        <v>0</v>
      </c>
      <c r="O211" s="703">
        <v>0</v>
      </c>
      <c r="P211" s="15">
        <v>0</v>
      </c>
    </row>
    <row r="212" spans="2:16" x14ac:dyDescent="0.25">
      <c r="B212" s="139">
        <v>42005</v>
      </c>
      <c r="C212" s="703">
        <v>1352</v>
      </c>
      <c r="D212" s="703">
        <v>1182</v>
      </c>
      <c r="E212" s="703">
        <v>0</v>
      </c>
      <c r="F212" s="703">
        <v>0</v>
      </c>
      <c r="G212" s="703">
        <v>0</v>
      </c>
      <c r="H212" s="703">
        <v>72</v>
      </c>
      <c r="I212" s="703">
        <v>98</v>
      </c>
      <c r="J212" s="703">
        <v>0</v>
      </c>
      <c r="K212" s="703">
        <v>0</v>
      </c>
      <c r="L212" s="703">
        <v>0</v>
      </c>
      <c r="M212" s="703">
        <v>0</v>
      </c>
      <c r="N212" s="703">
        <v>0</v>
      </c>
      <c r="O212" s="703">
        <v>0</v>
      </c>
      <c r="P212" s="15">
        <v>0</v>
      </c>
    </row>
    <row r="213" spans="2:16" x14ac:dyDescent="0.25">
      <c r="B213" s="139">
        <v>42036</v>
      </c>
      <c r="C213" s="703">
        <v>2579</v>
      </c>
      <c r="D213" s="703">
        <v>1309</v>
      </c>
      <c r="E213" s="703">
        <v>1103</v>
      </c>
      <c r="F213" s="703">
        <v>0</v>
      </c>
      <c r="G213" s="703">
        <v>0</v>
      </c>
      <c r="H213" s="703">
        <v>167</v>
      </c>
      <c r="I213" s="703">
        <v>0</v>
      </c>
      <c r="J213" s="703">
        <v>0</v>
      </c>
      <c r="K213" s="703">
        <v>0</v>
      </c>
      <c r="L213" s="703">
        <v>0</v>
      </c>
      <c r="M213" s="703">
        <v>0</v>
      </c>
      <c r="N213" s="703">
        <v>0</v>
      </c>
      <c r="O213" s="703">
        <v>0</v>
      </c>
      <c r="P213" s="15">
        <v>0</v>
      </c>
    </row>
    <row r="214" spans="2:16" x14ac:dyDescent="0.25">
      <c r="B214" s="139">
        <v>42064</v>
      </c>
      <c r="C214" s="703">
        <v>1959</v>
      </c>
      <c r="D214" s="703">
        <v>1012</v>
      </c>
      <c r="E214" s="703">
        <v>489</v>
      </c>
      <c r="F214" s="703">
        <v>0</v>
      </c>
      <c r="G214" s="703">
        <v>0</v>
      </c>
      <c r="H214" s="703">
        <v>0</v>
      </c>
      <c r="I214" s="703">
        <v>0</v>
      </c>
      <c r="J214" s="703">
        <v>0</v>
      </c>
      <c r="K214" s="703">
        <v>0</v>
      </c>
      <c r="L214" s="703">
        <v>0</v>
      </c>
      <c r="M214" s="703">
        <v>458</v>
      </c>
      <c r="N214" s="703">
        <v>0</v>
      </c>
      <c r="O214" s="703">
        <v>0</v>
      </c>
      <c r="P214" s="15">
        <v>0</v>
      </c>
    </row>
    <row r="215" spans="2:16" x14ac:dyDescent="0.25">
      <c r="B215" s="139">
        <v>42095</v>
      </c>
      <c r="C215" s="703">
        <v>12810</v>
      </c>
      <c r="D215" s="703">
        <v>896</v>
      </c>
      <c r="E215" s="703">
        <v>764</v>
      </c>
      <c r="F215" s="703">
        <v>0</v>
      </c>
      <c r="G215" s="703">
        <v>0</v>
      </c>
      <c r="H215" s="703">
        <v>0</v>
      </c>
      <c r="I215" s="703">
        <v>0</v>
      </c>
      <c r="J215" s="703">
        <v>0</v>
      </c>
      <c r="K215" s="703">
        <v>0</v>
      </c>
      <c r="L215" s="703">
        <v>0</v>
      </c>
      <c r="M215" s="703">
        <v>0</v>
      </c>
      <c r="N215" s="703">
        <v>0</v>
      </c>
      <c r="O215" s="703">
        <v>11150</v>
      </c>
      <c r="P215" s="15">
        <v>0</v>
      </c>
    </row>
    <row r="216" spans="2:16" x14ac:dyDescent="0.25">
      <c r="B216" s="139">
        <v>42125</v>
      </c>
      <c r="C216" s="703">
        <v>3608</v>
      </c>
      <c r="D216" s="703">
        <v>2196</v>
      </c>
      <c r="E216" s="703">
        <v>162</v>
      </c>
      <c r="F216" s="703">
        <v>0</v>
      </c>
      <c r="G216" s="703">
        <v>0</v>
      </c>
      <c r="H216" s="703">
        <v>1250</v>
      </c>
      <c r="I216" s="703">
        <v>0</v>
      </c>
      <c r="J216" s="703">
        <v>0</v>
      </c>
      <c r="K216" s="703">
        <v>0</v>
      </c>
      <c r="L216" s="703">
        <v>0</v>
      </c>
      <c r="M216" s="703">
        <v>0</v>
      </c>
      <c r="N216" s="703">
        <v>0</v>
      </c>
      <c r="O216" s="703">
        <v>0</v>
      </c>
      <c r="P216" s="15">
        <v>0</v>
      </c>
    </row>
    <row r="217" spans="2:16" x14ac:dyDescent="0.25">
      <c r="B217" s="139">
        <v>42156</v>
      </c>
      <c r="C217" s="703">
        <v>9340</v>
      </c>
      <c r="D217" s="703">
        <v>711</v>
      </c>
      <c r="E217" s="703">
        <v>0</v>
      </c>
      <c r="F217" s="703">
        <v>0</v>
      </c>
      <c r="G217" s="703">
        <v>7379</v>
      </c>
      <c r="H217" s="703">
        <v>0</v>
      </c>
      <c r="I217" s="703">
        <v>1250</v>
      </c>
      <c r="J217" s="703">
        <v>0</v>
      </c>
      <c r="K217" s="703">
        <v>0</v>
      </c>
      <c r="L217" s="703">
        <v>0</v>
      </c>
      <c r="M217" s="703">
        <v>0</v>
      </c>
      <c r="N217" s="703">
        <v>0</v>
      </c>
      <c r="O217" s="703">
        <v>0</v>
      </c>
      <c r="P217" s="15">
        <v>0</v>
      </c>
    </row>
    <row r="218" spans="2:16" x14ac:dyDescent="0.25">
      <c r="B218" s="139">
        <v>42186</v>
      </c>
      <c r="C218" s="703">
        <v>12887</v>
      </c>
      <c r="D218" s="703">
        <v>2878</v>
      </c>
      <c r="E218" s="703">
        <v>9846</v>
      </c>
      <c r="F218" s="703">
        <v>0</v>
      </c>
      <c r="G218" s="703">
        <v>0</v>
      </c>
      <c r="H218" s="703">
        <v>109</v>
      </c>
      <c r="I218" s="703">
        <v>54</v>
      </c>
      <c r="J218" s="703">
        <v>0</v>
      </c>
      <c r="K218" s="703">
        <v>0</v>
      </c>
      <c r="L218" s="703">
        <v>0</v>
      </c>
      <c r="M218" s="703">
        <v>0</v>
      </c>
      <c r="N218" s="703">
        <v>0</v>
      </c>
      <c r="O218" s="703">
        <v>0</v>
      </c>
      <c r="P218" s="15">
        <v>0</v>
      </c>
    </row>
    <row r="219" spans="2:16" x14ac:dyDescent="0.25">
      <c r="B219" s="139">
        <v>42217</v>
      </c>
      <c r="C219" s="703">
        <v>3795</v>
      </c>
      <c r="D219" s="703">
        <v>2774</v>
      </c>
      <c r="E219" s="703">
        <v>39</v>
      </c>
      <c r="F219" s="703">
        <v>0</v>
      </c>
      <c r="G219" s="703">
        <v>0</v>
      </c>
      <c r="H219" s="703">
        <v>552</v>
      </c>
      <c r="I219" s="703">
        <v>0</v>
      </c>
      <c r="J219" s="703">
        <v>430</v>
      </c>
      <c r="K219" s="703">
        <v>0</v>
      </c>
      <c r="L219" s="703">
        <v>0</v>
      </c>
      <c r="M219" s="703">
        <v>0</v>
      </c>
      <c r="N219" s="703">
        <v>0</v>
      </c>
      <c r="O219" s="703">
        <v>0</v>
      </c>
      <c r="P219" s="15">
        <v>0</v>
      </c>
    </row>
    <row r="220" spans="2:16" x14ac:dyDescent="0.25">
      <c r="B220" s="139">
        <v>42248</v>
      </c>
      <c r="C220" s="703">
        <v>6172</v>
      </c>
      <c r="D220" s="703">
        <v>2155</v>
      </c>
      <c r="E220" s="703">
        <v>3328</v>
      </c>
      <c r="F220" s="703">
        <v>0</v>
      </c>
      <c r="G220" s="703">
        <v>0</v>
      </c>
      <c r="H220" s="703">
        <v>93</v>
      </c>
      <c r="I220" s="703">
        <v>490</v>
      </c>
      <c r="J220" s="703">
        <v>0</v>
      </c>
      <c r="K220" s="703">
        <v>0</v>
      </c>
      <c r="L220" s="703">
        <v>0</v>
      </c>
      <c r="M220" s="703">
        <v>0</v>
      </c>
      <c r="N220" s="703">
        <v>0</v>
      </c>
      <c r="O220" s="703">
        <v>106</v>
      </c>
      <c r="P220" s="15">
        <v>0</v>
      </c>
    </row>
    <row r="221" spans="2:16" x14ac:dyDescent="0.25">
      <c r="B221" s="139">
        <v>42278</v>
      </c>
      <c r="C221" s="703">
        <v>10566</v>
      </c>
      <c r="D221" s="703">
        <v>174</v>
      </c>
      <c r="E221" s="703">
        <v>10392</v>
      </c>
      <c r="F221" s="703">
        <v>0</v>
      </c>
      <c r="G221" s="703">
        <v>0</v>
      </c>
      <c r="H221" s="703">
        <v>0</v>
      </c>
      <c r="I221" s="703">
        <v>0</v>
      </c>
      <c r="J221" s="703">
        <v>0</v>
      </c>
      <c r="K221" s="703">
        <v>0</v>
      </c>
      <c r="L221" s="703">
        <v>0</v>
      </c>
      <c r="M221" s="703">
        <v>0</v>
      </c>
      <c r="N221" s="703">
        <v>0</v>
      </c>
      <c r="O221" s="703">
        <v>0</v>
      </c>
      <c r="P221" s="15">
        <v>0</v>
      </c>
    </row>
    <row r="222" spans="2:16" x14ac:dyDescent="0.25">
      <c r="B222" s="139">
        <v>42309</v>
      </c>
      <c r="C222" s="703">
        <v>5357</v>
      </c>
      <c r="D222" s="703">
        <v>0</v>
      </c>
      <c r="E222" s="703">
        <v>4864</v>
      </c>
      <c r="F222" s="703">
        <v>0</v>
      </c>
      <c r="G222" s="703">
        <v>0</v>
      </c>
      <c r="H222" s="703">
        <v>0</v>
      </c>
      <c r="I222" s="703">
        <v>360</v>
      </c>
      <c r="J222" s="703">
        <v>133</v>
      </c>
      <c r="K222" s="703">
        <v>0</v>
      </c>
      <c r="L222" s="703">
        <v>0</v>
      </c>
      <c r="M222" s="703">
        <v>0</v>
      </c>
      <c r="N222" s="703">
        <v>0</v>
      </c>
      <c r="O222" s="703">
        <v>0</v>
      </c>
      <c r="P222" s="15">
        <v>0</v>
      </c>
    </row>
    <row r="223" spans="2:16" x14ac:dyDescent="0.25">
      <c r="B223" s="139">
        <v>42339</v>
      </c>
      <c r="C223" s="703">
        <v>19155</v>
      </c>
      <c r="D223" s="703">
        <v>0</v>
      </c>
      <c r="E223" s="703">
        <v>6182</v>
      </c>
      <c r="F223" s="703">
        <v>0</v>
      </c>
      <c r="G223" s="703">
        <v>0</v>
      </c>
      <c r="H223" s="703">
        <v>559</v>
      </c>
      <c r="I223" s="703">
        <v>60</v>
      </c>
      <c r="J223" s="703">
        <v>0</v>
      </c>
      <c r="K223" s="703">
        <v>11970</v>
      </c>
      <c r="L223" s="703">
        <v>384</v>
      </c>
      <c r="M223" s="703">
        <v>0</v>
      </c>
      <c r="N223" s="703">
        <v>0</v>
      </c>
      <c r="O223" s="703">
        <v>0</v>
      </c>
      <c r="P223" s="15">
        <v>0</v>
      </c>
    </row>
    <row r="224" spans="2:16" x14ac:dyDescent="0.25">
      <c r="B224" s="139">
        <v>42370</v>
      </c>
      <c r="C224" s="703">
        <v>1240</v>
      </c>
      <c r="D224" s="703">
        <v>0</v>
      </c>
      <c r="E224" s="703">
        <v>1240</v>
      </c>
      <c r="F224" s="703">
        <v>0</v>
      </c>
      <c r="G224" s="703">
        <v>0</v>
      </c>
      <c r="H224" s="703">
        <v>0</v>
      </c>
      <c r="I224" s="703">
        <v>0</v>
      </c>
      <c r="J224" s="703">
        <v>0</v>
      </c>
      <c r="K224" s="703">
        <v>0</v>
      </c>
      <c r="L224" s="703">
        <v>0</v>
      </c>
      <c r="M224" s="703">
        <v>0</v>
      </c>
      <c r="N224" s="703">
        <v>0</v>
      </c>
      <c r="O224" s="703">
        <v>0</v>
      </c>
      <c r="P224" s="15">
        <v>0</v>
      </c>
    </row>
    <row r="225" spans="2:16" x14ac:dyDescent="0.25">
      <c r="B225" s="139">
        <v>42401</v>
      </c>
      <c r="C225" s="703">
        <v>824</v>
      </c>
      <c r="D225" s="703">
        <v>0</v>
      </c>
      <c r="E225" s="703">
        <v>824</v>
      </c>
      <c r="F225" s="703">
        <v>0</v>
      </c>
      <c r="G225" s="703">
        <v>0</v>
      </c>
      <c r="H225" s="703">
        <v>0</v>
      </c>
      <c r="I225" s="703">
        <v>0</v>
      </c>
      <c r="J225" s="703">
        <v>0</v>
      </c>
      <c r="K225" s="703">
        <v>0</v>
      </c>
      <c r="L225" s="703">
        <v>0</v>
      </c>
      <c r="M225" s="703">
        <v>0</v>
      </c>
      <c r="N225" s="703">
        <v>0</v>
      </c>
      <c r="O225" s="703">
        <v>0</v>
      </c>
      <c r="P225" s="15">
        <v>0</v>
      </c>
    </row>
    <row r="226" spans="2:16" x14ac:dyDescent="0.25">
      <c r="B226" s="139">
        <v>42430</v>
      </c>
      <c r="C226" s="703">
        <v>1304</v>
      </c>
      <c r="D226" s="703">
        <v>0</v>
      </c>
      <c r="E226" s="703">
        <v>1304</v>
      </c>
      <c r="F226" s="703">
        <v>0</v>
      </c>
      <c r="G226" s="703">
        <v>0</v>
      </c>
      <c r="H226" s="703">
        <v>0</v>
      </c>
      <c r="I226" s="703">
        <v>0</v>
      </c>
      <c r="J226" s="703">
        <v>0</v>
      </c>
      <c r="K226" s="703">
        <v>0</v>
      </c>
      <c r="L226" s="703">
        <v>0</v>
      </c>
      <c r="M226" s="703">
        <v>0</v>
      </c>
      <c r="N226" s="703">
        <v>0</v>
      </c>
      <c r="O226" s="703">
        <v>0</v>
      </c>
      <c r="P226" s="15">
        <v>0</v>
      </c>
    </row>
    <row r="227" spans="2:16" x14ac:dyDescent="0.25">
      <c r="B227" s="139">
        <v>42461</v>
      </c>
      <c r="C227" s="703">
        <v>2370</v>
      </c>
      <c r="D227" s="703">
        <v>0</v>
      </c>
      <c r="E227" s="703">
        <v>2156</v>
      </c>
      <c r="F227" s="703">
        <v>0</v>
      </c>
      <c r="G227" s="703">
        <v>0</v>
      </c>
      <c r="H227" s="703">
        <v>0</v>
      </c>
      <c r="I227" s="703">
        <v>214</v>
      </c>
      <c r="J227" s="703">
        <v>0</v>
      </c>
      <c r="K227" s="703">
        <v>0</v>
      </c>
      <c r="L227" s="703">
        <v>0</v>
      </c>
      <c r="M227" s="703">
        <v>0</v>
      </c>
      <c r="N227" s="703">
        <v>0</v>
      </c>
      <c r="O227" s="703">
        <v>0</v>
      </c>
      <c r="P227" s="15">
        <v>0</v>
      </c>
    </row>
    <row r="228" spans="2:16" x14ac:dyDescent="0.25">
      <c r="B228" s="139">
        <v>42491</v>
      </c>
      <c r="C228" s="703">
        <v>3888</v>
      </c>
      <c r="D228" s="703">
        <v>0</v>
      </c>
      <c r="E228" s="703">
        <v>2450</v>
      </c>
      <c r="F228" s="703">
        <v>0</v>
      </c>
      <c r="G228" s="703">
        <v>438</v>
      </c>
      <c r="H228" s="703">
        <v>0</v>
      </c>
      <c r="I228" s="703">
        <v>1000</v>
      </c>
      <c r="J228" s="703">
        <v>0</v>
      </c>
      <c r="K228" s="703">
        <v>0</v>
      </c>
      <c r="L228" s="703">
        <v>0</v>
      </c>
      <c r="M228" s="703">
        <v>0</v>
      </c>
      <c r="N228" s="703">
        <v>0</v>
      </c>
      <c r="O228" s="703">
        <v>0</v>
      </c>
      <c r="P228" s="15">
        <v>0</v>
      </c>
    </row>
    <row r="229" spans="2:16" x14ac:dyDescent="0.25">
      <c r="B229" s="139">
        <v>42522</v>
      </c>
      <c r="C229" s="703">
        <v>3662</v>
      </c>
      <c r="D229" s="703">
        <v>0</v>
      </c>
      <c r="E229" s="703">
        <v>3662</v>
      </c>
      <c r="F229" s="703">
        <v>0</v>
      </c>
      <c r="G229" s="703">
        <v>0</v>
      </c>
      <c r="H229" s="703">
        <v>0</v>
      </c>
      <c r="I229" s="703">
        <v>0</v>
      </c>
      <c r="J229" s="703">
        <v>0</v>
      </c>
      <c r="K229" s="703">
        <v>0</v>
      </c>
      <c r="L229" s="703">
        <v>0</v>
      </c>
      <c r="M229" s="703">
        <v>0</v>
      </c>
      <c r="N229" s="703">
        <v>0</v>
      </c>
      <c r="O229" s="703">
        <v>0</v>
      </c>
      <c r="P229" s="15">
        <v>0</v>
      </c>
    </row>
    <row r="230" spans="2:16" x14ac:dyDescent="0.25">
      <c r="B230" s="139">
        <v>42552</v>
      </c>
      <c r="C230" s="703">
        <v>3680</v>
      </c>
      <c r="D230" s="703">
        <v>0</v>
      </c>
      <c r="E230" s="703">
        <v>2152</v>
      </c>
      <c r="F230" s="703">
        <v>0</v>
      </c>
      <c r="G230" s="703">
        <v>0</v>
      </c>
      <c r="H230" s="703">
        <v>153</v>
      </c>
      <c r="I230" s="703">
        <v>0</v>
      </c>
      <c r="J230" s="703">
        <v>0</v>
      </c>
      <c r="K230" s="703">
        <v>0</v>
      </c>
      <c r="L230" s="703">
        <v>0</v>
      </c>
      <c r="M230" s="703">
        <v>1375</v>
      </c>
      <c r="N230" s="703">
        <v>0</v>
      </c>
      <c r="O230" s="703">
        <v>0</v>
      </c>
      <c r="P230" s="15">
        <v>0</v>
      </c>
    </row>
    <row r="231" spans="2:16" x14ac:dyDescent="0.25">
      <c r="B231" s="139">
        <v>42583</v>
      </c>
      <c r="C231" s="703">
        <v>8736</v>
      </c>
      <c r="D231" s="703">
        <v>0</v>
      </c>
      <c r="E231" s="703">
        <v>4733</v>
      </c>
      <c r="F231" s="703">
        <v>0</v>
      </c>
      <c r="G231" s="703">
        <v>614</v>
      </c>
      <c r="H231" s="703">
        <v>1524</v>
      </c>
      <c r="I231" s="703">
        <v>1253</v>
      </c>
      <c r="J231" s="703">
        <v>612</v>
      </c>
      <c r="K231" s="703">
        <v>0</v>
      </c>
      <c r="L231" s="703">
        <v>0</v>
      </c>
      <c r="M231" s="703">
        <v>0</v>
      </c>
      <c r="N231" s="703">
        <v>0</v>
      </c>
      <c r="O231" s="703">
        <v>0</v>
      </c>
      <c r="P231" s="15">
        <v>0</v>
      </c>
    </row>
    <row r="232" spans="2:16" x14ac:dyDescent="0.25">
      <c r="B232" s="139">
        <v>42614</v>
      </c>
      <c r="C232" s="703">
        <v>4206</v>
      </c>
      <c r="D232" s="703">
        <v>0</v>
      </c>
      <c r="E232" s="703">
        <v>4054</v>
      </c>
      <c r="F232" s="703">
        <v>0</v>
      </c>
      <c r="G232" s="703">
        <v>0</v>
      </c>
      <c r="H232" s="703">
        <v>0</v>
      </c>
      <c r="I232" s="703">
        <v>152</v>
      </c>
      <c r="J232" s="703">
        <v>0</v>
      </c>
      <c r="K232" s="703">
        <v>0</v>
      </c>
      <c r="L232" s="703">
        <v>0</v>
      </c>
      <c r="M232" s="703">
        <v>0</v>
      </c>
      <c r="N232" s="703">
        <v>0</v>
      </c>
      <c r="O232" s="703">
        <v>0</v>
      </c>
      <c r="P232" s="15">
        <v>0</v>
      </c>
    </row>
    <row r="233" spans="2:16" x14ac:dyDescent="0.25">
      <c r="B233" s="139">
        <v>42644</v>
      </c>
      <c r="C233" s="703">
        <v>4963</v>
      </c>
      <c r="D233" s="703">
        <v>0</v>
      </c>
      <c r="E233" s="703">
        <v>3891</v>
      </c>
      <c r="F233" s="703">
        <v>0</v>
      </c>
      <c r="G233" s="703">
        <v>0</v>
      </c>
      <c r="H233" s="703">
        <v>0</v>
      </c>
      <c r="I233" s="703">
        <v>1072</v>
      </c>
      <c r="J233" s="703">
        <v>0</v>
      </c>
      <c r="K233" s="703">
        <v>0</v>
      </c>
      <c r="L233" s="703">
        <v>0</v>
      </c>
      <c r="M233" s="703">
        <v>0</v>
      </c>
      <c r="N233" s="703">
        <v>0</v>
      </c>
      <c r="O233" s="703">
        <v>0</v>
      </c>
      <c r="P233" s="15">
        <v>0</v>
      </c>
    </row>
    <row r="234" spans="2:16" x14ac:dyDescent="0.25">
      <c r="B234" s="139">
        <v>42675</v>
      </c>
      <c r="C234" s="703">
        <v>8883</v>
      </c>
      <c r="D234" s="703">
        <v>545</v>
      </c>
      <c r="E234" s="703">
        <v>7692</v>
      </c>
      <c r="F234" s="703">
        <v>0</v>
      </c>
      <c r="G234" s="703">
        <v>0</v>
      </c>
      <c r="H234" s="703">
        <v>0</v>
      </c>
      <c r="I234" s="703">
        <v>646</v>
      </c>
      <c r="J234" s="703">
        <v>0</v>
      </c>
      <c r="K234" s="703">
        <v>0</v>
      </c>
      <c r="L234" s="703">
        <v>0</v>
      </c>
      <c r="M234" s="703">
        <v>0</v>
      </c>
      <c r="N234" s="703">
        <v>0</v>
      </c>
      <c r="O234" s="703">
        <v>0</v>
      </c>
      <c r="P234" s="15">
        <v>0</v>
      </c>
    </row>
    <row r="235" spans="2:16" x14ac:dyDescent="0.25">
      <c r="B235" s="139">
        <v>42705</v>
      </c>
      <c r="C235" s="703">
        <v>11000</v>
      </c>
      <c r="D235" s="703">
        <v>0</v>
      </c>
      <c r="E235" s="703">
        <v>3079</v>
      </c>
      <c r="F235" s="703">
        <v>0</v>
      </c>
      <c r="G235" s="703">
        <v>0</v>
      </c>
      <c r="H235" s="703">
        <v>0</v>
      </c>
      <c r="I235" s="703">
        <v>0</v>
      </c>
      <c r="J235" s="703">
        <v>0</v>
      </c>
      <c r="K235" s="703">
        <v>7921</v>
      </c>
      <c r="L235" s="703">
        <v>0</v>
      </c>
      <c r="M235" s="703">
        <v>0</v>
      </c>
      <c r="N235" s="703">
        <v>0</v>
      </c>
      <c r="O235" s="703">
        <v>0</v>
      </c>
      <c r="P235" s="15">
        <v>0</v>
      </c>
    </row>
    <row r="236" spans="2:16" x14ac:dyDescent="0.25">
      <c r="B236" s="139">
        <v>42736</v>
      </c>
      <c r="C236" s="703">
        <v>7048</v>
      </c>
      <c r="D236" s="703">
        <v>157</v>
      </c>
      <c r="E236" s="703">
        <v>6519</v>
      </c>
      <c r="F236" s="703">
        <v>0</v>
      </c>
      <c r="G236" s="703">
        <v>0</v>
      </c>
      <c r="H236" s="703">
        <v>0</v>
      </c>
      <c r="I236" s="703">
        <v>372</v>
      </c>
      <c r="J236" s="703">
        <v>0</v>
      </c>
      <c r="K236" s="703">
        <v>0</v>
      </c>
      <c r="L236" s="703">
        <v>0</v>
      </c>
      <c r="M236" s="703">
        <v>0</v>
      </c>
      <c r="N236" s="703">
        <v>0</v>
      </c>
      <c r="O236" s="703">
        <v>0</v>
      </c>
      <c r="P236" s="15">
        <v>0</v>
      </c>
    </row>
    <row r="237" spans="2:16" x14ac:dyDescent="0.25">
      <c r="B237" s="139">
        <v>42767</v>
      </c>
      <c r="C237" s="703">
        <v>2442</v>
      </c>
      <c r="D237" s="703">
        <v>0</v>
      </c>
      <c r="E237" s="703">
        <v>2158</v>
      </c>
      <c r="F237" s="703">
        <v>0</v>
      </c>
      <c r="G237" s="703">
        <v>0</v>
      </c>
      <c r="H237" s="703">
        <v>0</v>
      </c>
      <c r="I237" s="703">
        <v>284</v>
      </c>
      <c r="J237" s="703">
        <v>0</v>
      </c>
      <c r="K237" s="703">
        <v>0</v>
      </c>
      <c r="L237" s="703">
        <v>0</v>
      </c>
      <c r="M237" s="703">
        <v>0</v>
      </c>
      <c r="N237" s="703">
        <v>0</v>
      </c>
      <c r="O237" s="703">
        <v>0</v>
      </c>
      <c r="P237" s="15">
        <v>0</v>
      </c>
    </row>
    <row r="238" spans="2:16" x14ac:dyDescent="0.25">
      <c r="B238" s="139">
        <v>42795</v>
      </c>
      <c r="C238" s="703">
        <v>5287</v>
      </c>
      <c r="D238" s="703">
        <v>0</v>
      </c>
      <c r="E238" s="703">
        <v>4689</v>
      </c>
      <c r="F238" s="703">
        <v>0</v>
      </c>
      <c r="G238" s="703">
        <v>0</v>
      </c>
      <c r="H238" s="703">
        <v>0</v>
      </c>
      <c r="I238" s="703">
        <v>598</v>
      </c>
      <c r="J238" s="703">
        <v>0</v>
      </c>
      <c r="K238" s="703">
        <v>0</v>
      </c>
      <c r="L238" s="703">
        <v>0</v>
      </c>
      <c r="M238" s="703">
        <v>0</v>
      </c>
      <c r="N238" s="703">
        <v>0</v>
      </c>
      <c r="O238" s="703">
        <v>0</v>
      </c>
      <c r="P238" s="15">
        <v>0</v>
      </c>
    </row>
    <row r="239" spans="2:16" x14ac:dyDescent="0.25">
      <c r="B239" s="139">
        <v>42826</v>
      </c>
      <c r="C239" s="703">
        <v>2470</v>
      </c>
      <c r="D239" s="703">
        <v>0</v>
      </c>
      <c r="E239" s="703">
        <v>2470</v>
      </c>
      <c r="F239" s="703">
        <v>0</v>
      </c>
      <c r="G239" s="703">
        <v>0</v>
      </c>
      <c r="H239" s="703">
        <v>0</v>
      </c>
      <c r="I239" s="703">
        <v>0</v>
      </c>
      <c r="J239" s="703">
        <v>0</v>
      </c>
      <c r="K239" s="703">
        <v>0</v>
      </c>
      <c r="L239" s="703">
        <v>0</v>
      </c>
      <c r="M239" s="703">
        <v>0</v>
      </c>
      <c r="N239" s="703">
        <v>0</v>
      </c>
      <c r="O239" s="703">
        <v>0</v>
      </c>
      <c r="P239" s="15">
        <v>0</v>
      </c>
    </row>
    <row r="240" spans="2:16" x14ac:dyDescent="0.25">
      <c r="B240" s="139">
        <v>42856</v>
      </c>
      <c r="C240" s="703">
        <v>2633</v>
      </c>
      <c r="D240" s="703">
        <v>0</v>
      </c>
      <c r="E240" s="703">
        <v>2633</v>
      </c>
      <c r="F240" s="703">
        <v>0</v>
      </c>
      <c r="G240" s="703">
        <v>0</v>
      </c>
      <c r="H240" s="703">
        <v>0</v>
      </c>
      <c r="I240" s="703">
        <v>0</v>
      </c>
      <c r="J240" s="703">
        <v>0</v>
      </c>
      <c r="K240" s="703">
        <v>0</v>
      </c>
      <c r="L240" s="703">
        <v>0</v>
      </c>
      <c r="M240" s="703">
        <v>0</v>
      </c>
      <c r="N240" s="703">
        <v>0</v>
      </c>
      <c r="O240" s="703">
        <v>0</v>
      </c>
      <c r="P240" s="15">
        <v>0</v>
      </c>
    </row>
    <row r="241" spans="2:16" x14ac:dyDescent="0.25">
      <c r="B241" s="139">
        <v>42887</v>
      </c>
      <c r="C241" s="703">
        <v>4661</v>
      </c>
      <c r="D241" s="703">
        <v>0</v>
      </c>
      <c r="E241" s="703">
        <v>4661</v>
      </c>
      <c r="F241" s="703">
        <v>0</v>
      </c>
      <c r="G241" s="703">
        <v>0</v>
      </c>
      <c r="H241" s="703">
        <v>0</v>
      </c>
      <c r="I241" s="703">
        <v>0</v>
      </c>
      <c r="J241" s="703">
        <v>0</v>
      </c>
      <c r="K241" s="703">
        <v>0</v>
      </c>
      <c r="L241" s="703">
        <v>0</v>
      </c>
      <c r="M241" s="703">
        <v>0</v>
      </c>
      <c r="N241" s="703">
        <v>0</v>
      </c>
      <c r="O241" s="703">
        <v>0</v>
      </c>
      <c r="P241" s="15">
        <v>0</v>
      </c>
    </row>
    <row r="242" spans="2:16" x14ac:dyDescent="0.25">
      <c r="B242" s="139">
        <v>42917</v>
      </c>
      <c r="C242" s="703">
        <v>4200</v>
      </c>
      <c r="D242" s="703">
        <v>0</v>
      </c>
      <c r="E242" s="703">
        <v>4200</v>
      </c>
      <c r="F242" s="703">
        <v>0</v>
      </c>
      <c r="G242" s="703">
        <v>0</v>
      </c>
      <c r="H242" s="703">
        <v>0</v>
      </c>
      <c r="I242" s="703">
        <v>0</v>
      </c>
      <c r="J242" s="703">
        <v>0</v>
      </c>
      <c r="K242" s="703">
        <v>0</v>
      </c>
      <c r="L242" s="703">
        <v>0</v>
      </c>
      <c r="M242" s="703">
        <v>0</v>
      </c>
      <c r="N242" s="703">
        <v>0</v>
      </c>
      <c r="O242" s="703">
        <v>0</v>
      </c>
      <c r="P242" s="15">
        <v>0</v>
      </c>
    </row>
    <row r="243" spans="2:16" x14ac:dyDescent="0.25">
      <c r="B243" s="139">
        <v>42948</v>
      </c>
      <c r="C243" s="703">
        <v>6119</v>
      </c>
      <c r="D243" s="703">
        <v>0</v>
      </c>
      <c r="E243" s="703">
        <v>4233</v>
      </c>
      <c r="F243" s="703">
        <v>0</v>
      </c>
      <c r="G243" s="703">
        <v>0</v>
      </c>
      <c r="H243" s="703">
        <v>0</v>
      </c>
      <c r="I243" s="703">
        <v>1051</v>
      </c>
      <c r="J243" s="703">
        <v>0</v>
      </c>
      <c r="K243" s="703">
        <v>0</v>
      </c>
      <c r="L243" s="703">
        <v>835</v>
      </c>
      <c r="M243" s="703">
        <v>0</v>
      </c>
      <c r="N243" s="703">
        <v>0</v>
      </c>
      <c r="O243" s="703">
        <v>0</v>
      </c>
      <c r="P243" s="15">
        <v>0</v>
      </c>
    </row>
    <row r="244" spans="2:16" x14ac:dyDescent="0.25">
      <c r="B244" s="139">
        <v>42979</v>
      </c>
      <c r="C244" s="703">
        <v>8819</v>
      </c>
      <c r="D244" s="703">
        <v>0</v>
      </c>
      <c r="E244" s="703">
        <v>7172</v>
      </c>
      <c r="F244" s="703">
        <v>0</v>
      </c>
      <c r="G244" s="703">
        <v>0</v>
      </c>
      <c r="H244" s="703">
        <v>170</v>
      </c>
      <c r="I244" s="703">
        <v>161</v>
      </c>
      <c r="J244" s="703">
        <v>0</v>
      </c>
      <c r="K244" s="703">
        <v>137</v>
      </c>
      <c r="L244" s="703">
        <v>599</v>
      </c>
      <c r="M244" s="703">
        <v>0</v>
      </c>
      <c r="N244" s="703">
        <v>0</v>
      </c>
      <c r="O244" s="703">
        <v>0</v>
      </c>
      <c r="P244" s="15">
        <v>580</v>
      </c>
    </row>
    <row r="245" spans="2:16" x14ac:dyDescent="0.25">
      <c r="B245" s="139">
        <v>43009</v>
      </c>
      <c r="C245" s="703">
        <v>2660</v>
      </c>
      <c r="D245" s="703">
        <v>0</v>
      </c>
      <c r="E245" s="703">
        <v>2512</v>
      </c>
      <c r="F245" s="703">
        <v>0</v>
      </c>
      <c r="G245" s="703">
        <v>0</v>
      </c>
      <c r="H245" s="703">
        <v>0</v>
      </c>
      <c r="I245" s="703">
        <v>148</v>
      </c>
      <c r="J245" s="703">
        <v>0</v>
      </c>
      <c r="K245" s="703">
        <v>0</v>
      </c>
      <c r="L245" s="703">
        <v>0</v>
      </c>
      <c r="M245" s="703">
        <v>0</v>
      </c>
      <c r="N245" s="703">
        <v>0</v>
      </c>
      <c r="O245" s="703">
        <v>0</v>
      </c>
      <c r="P245" s="15">
        <v>0</v>
      </c>
    </row>
    <row r="246" spans="2:16" x14ac:dyDescent="0.25">
      <c r="B246" s="139">
        <v>43040</v>
      </c>
      <c r="C246" s="703">
        <v>9321</v>
      </c>
      <c r="D246" s="703">
        <v>0</v>
      </c>
      <c r="E246" s="703">
        <v>4724</v>
      </c>
      <c r="F246" s="703">
        <v>0</v>
      </c>
      <c r="G246" s="703">
        <v>0</v>
      </c>
      <c r="H246" s="703">
        <v>0</v>
      </c>
      <c r="I246" s="703">
        <v>4597</v>
      </c>
      <c r="J246" s="703">
        <v>0</v>
      </c>
      <c r="K246" s="703">
        <v>0</v>
      </c>
      <c r="L246" s="703">
        <v>0</v>
      </c>
      <c r="M246" s="703">
        <v>0</v>
      </c>
      <c r="N246" s="703">
        <v>0</v>
      </c>
      <c r="O246" s="703">
        <v>0</v>
      </c>
      <c r="P246" s="15">
        <v>0</v>
      </c>
    </row>
    <row r="247" spans="2:16" x14ac:dyDescent="0.25">
      <c r="B247" s="139">
        <v>43070</v>
      </c>
      <c r="C247" s="703"/>
      <c r="D247" s="703">
        <v>0</v>
      </c>
      <c r="E247" s="703"/>
      <c r="F247" s="703"/>
      <c r="G247" s="703"/>
      <c r="H247" s="703"/>
      <c r="I247" s="703"/>
      <c r="J247" s="703"/>
      <c r="K247" s="703"/>
      <c r="L247" s="703"/>
      <c r="M247" s="703"/>
      <c r="N247" s="703"/>
      <c r="O247" s="703"/>
      <c r="P247" s="15"/>
    </row>
    <row r="248" spans="2:16" x14ac:dyDescent="0.25">
      <c r="B248" s="139">
        <v>43101</v>
      </c>
      <c r="C248" s="703">
        <v>3671</v>
      </c>
      <c r="D248" s="703">
        <v>0</v>
      </c>
      <c r="E248" s="703">
        <v>3221</v>
      </c>
      <c r="F248" s="703">
        <v>0</v>
      </c>
      <c r="G248" s="703">
        <v>0</v>
      </c>
      <c r="H248" s="703">
        <v>450</v>
      </c>
      <c r="I248" s="703">
        <v>0</v>
      </c>
      <c r="J248" s="703">
        <v>0</v>
      </c>
      <c r="K248" s="703">
        <v>0</v>
      </c>
      <c r="L248" s="703">
        <v>0</v>
      </c>
      <c r="M248" s="703">
        <v>0</v>
      </c>
      <c r="N248" s="703">
        <v>0</v>
      </c>
      <c r="O248" s="703">
        <v>0</v>
      </c>
      <c r="P248" s="15">
        <v>0</v>
      </c>
    </row>
    <row r="249" spans="2:16" x14ac:dyDescent="0.25">
      <c r="B249" s="139">
        <v>43132</v>
      </c>
      <c r="C249" s="703">
        <v>2085</v>
      </c>
      <c r="D249" s="703">
        <v>0</v>
      </c>
      <c r="E249" s="703">
        <v>2085</v>
      </c>
      <c r="F249" s="703">
        <v>0</v>
      </c>
      <c r="G249" s="703">
        <v>0</v>
      </c>
      <c r="H249" s="703">
        <v>0</v>
      </c>
      <c r="I249" s="703">
        <v>0</v>
      </c>
      <c r="J249" s="703">
        <v>0</v>
      </c>
      <c r="K249" s="703">
        <v>0</v>
      </c>
      <c r="L249" s="703">
        <v>0</v>
      </c>
      <c r="M249" s="703">
        <v>0</v>
      </c>
      <c r="N249" s="703">
        <v>0</v>
      </c>
      <c r="O249" s="703">
        <v>0</v>
      </c>
      <c r="P249" s="15">
        <v>0</v>
      </c>
    </row>
    <row r="250" spans="2:16" x14ac:dyDescent="0.25">
      <c r="B250" s="139">
        <v>43160</v>
      </c>
      <c r="C250" s="703">
        <v>6487</v>
      </c>
      <c r="D250" s="703">
        <v>0</v>
      </c>
      <c r="E250" s="703">
        <v>3738</v>
      </c>
      <c r="F250" s="703">
        <v>0</v>
      </c>
      <c r="G250" s="703">
        <v>0</v>
      </c>
      <c r="H250" s="703">
        <v>1460</v>
      </c>
      <c r="I250" s="703">
        <v>0</v>
      </c>
      <c r="J250" s="703">
        <v>0</v>
      </c>
      <c r="K250" s="703">
        <v>1289</v>
      </c>
      <c r="L250" s="703">
        <v>0</v>
      </c>
      <c r="M250" s="703">
        <v>0</v>
      </c>
      <c r="N250" s="703">
        <v>0</v>
      </c>
      <c r="O250" s="703">
        <v>0</v>
      </c>
      <c r="P250" s="15">
        <v>0</v>
      </c>
    </row>
    <row r="251" spans="2:16" x14ac:dyDescent="0.25">
      <c r="B251" s="139">
        <v>43191</v>
      </c>
      <c r="C251" s="703">
        <v>7050</v>
      </c>
      <c r="D251" s="703">
        <v>0</v>
      </c>
      <c r="E251" s="703">
        <v>6280</v>
      </c>
      <c r="F251" s="703">
        <v>0</v>
      </c>
      <c r="G251" s="703">
        <v>0</v>
      </c>
      <c r="H251" s="703">
        <v>0</v>
      </c>
      <c r="I251" s="703">
        <v>450</v>
      </c>
      <c r="J251" s="703">
        <v>0</v>
      </c>
      <c r="K251" s="703">
        <v>320</v>
      </c>
      <c r="L251" s="703">
        <v>0</v>
      </c>
      <c r="M251" s="703">
        <v>0</v>
      </c>
      <c r="N251" s="703">
        <v>0</v>
      </c>
      <c r="O251" s="703">
        <v>0</v>
      </c>
      <c r="P251" s="15">
        <v>0</v>
      </c>
    </row>
    <row r="252" spans="2:16" x14ac:dyDescent="0.25">
      <c r="B252" s="139">
        <v>43221</v>
      </c>
      <c r="C252" s="703">
        <v>14010</v>
      </c>
      <c r="D252" s="703">
        <v>246</v>
      </c>
      <c r="E252" s="703">
        <v>2139</v>
      </c>
      <c r="F252" s="703">
        <v>0</v>
      </c>
      <c r="G252" s="703">
        <v>0</v>
      </c>
      <c r="H252" s="703">
        <v>0</v>
      </c>
      <c r="I252" s="703">
        <v>72</v>
      </c>
      <c r="J252" s="703">
        <v>0</v>
      </c>
      <c r="K252" s="703">
        <v>11469</v>
      </c>
      <c r="L252" s="703">
        <v>0</v>
      </c>
      <c r="M252" s="703">
        <v>0</v>
      </c>
      <c r="N252" s="703">
        <v>0</v>
      </c>
      <c r="O252" s="703">
        <v>0</v>
      </c>
      <c r="P252" s="15">
        <v>84</v>
      </c>
    </row>
    <row r="253" spans="2:16" x14ac:dyDescent="0.25">
      <c r="B253" s="139">
        <v>43252</v>
      </c>
      <c r="C253" s="703">
        <v>4109</v>
      </c>
      <c r="D253" s="703">
        <v>0</v>
      </c>
      <c r="E253" s="703">
        <v>4109</v>
      </c>
      <c r="F253" s="703">
        <v>0</v>
      </c>
      <c r="G253" s="703">
        <v>0</v>
      </c>
      <c r="H253" s="703">
        <v>0</v>
      </c>
      <c r="I253" s="703">
        <v>0</v>
      </c>
      <c r="J253" s="703">
        <v>0</v>
      </c>
      <c r="K253" s="703">
        <v>0</v>
      </c>
      <c r="L253" s="703">
        <v>0</v>
      </c>
      <c r="M253" s="703">
        <v>0</v>
      </c>
      <c r="N253" s="703">
        <v>0</v>
      </c>
      <c r="O253" s="703">
        <v>0</v>
      </c>
      <c r="P253" s="15">
        <v>0</v>
      </c>
    </row>
    <row r="254" spans="2:16" x14ac:dyDescent="0.25">
      <c r="B254" s="139">
        <v>43282</v>
      </c>
      <c r="C254" s="703">
        <v>3340</v>
      </c>
      <c r="D254" s="703">
        <v>0</v>
      </c>
      <c r="E254" s="703">
        <v>3340</v>
      </c>
      <c r="F254" s="703">
        <v>0</v>
      </c>
      <c r="G254" s="703">
        <v>0</v>
      </c>
      <c r="H254" s="703">
        <v>0</v>
      </c>
      <c r="I254" s="703">
        <v>0</v>
      </c>
      <c r="J254" s="703">
        <v>0</v>
      </c>
      <c r="K254" s="703">
        <v>0</v>
      </c>
      <c r="L254" s="703">
        <v>0</v>
      </c>
      <c r="M254" s="703">
        <v>0</v>
      </c>
      <c r="N254" s="703">
        <v>0</v>
      </c>
      <c r="O254" s="703">
        <v>0</v>
      </c>
      <c r="P254" s="15">
        <v>0</v>
      </c>
    </row>
    <row r="255" spans="2:16" x14ac:dyDescent="0.25">
      <c r="B255" s="139">
        <v>43313</v>
      </c>
      <c r="C255" s="703">
        <v>1433</v>
      </c>
      <c r="D255" s="703">
        <v>0</v>
      </c>
      <c r="E255" s="703">
        <v>1433</v>
      </c>
      <c r="F255" s="703">
        <v>0</v>
      </c>
      <c r="G255" s="703">
        <v>0</v>
      </c>
      <c r="H255" s="703">
        <v>0</v>
      </c>
      <c r="I255" s="703">
        <v>0</v>
      </c>
      <c r="J255" s="703">
        <v>0</v>
      </c>
      <c r="K255" s="703">
        <v>0</v>
      </c>
      <c r="L255" s="703">
        <v>0</v>
      </c>
      <c r="M255" s="703">
        <v>0</v>
      </c>
      <c r="N255" s="703">
        <v>0</v>
      </c>
      <c r="O255" s="703">
        <v>0</v>
      </c>
      <c r="P255" s="15">
        <v>0</v>
      </c>
    </row>
    <row r="256" spans="2:16" x14ac:dyDescent="0.25">
      <c r="B256" s="139">
        <v>43344</v>
      </c>
      <c r="C256" s="703">
        <v>12389</v>
      </c>
      <c r="D256" s="703">
        <v>6743</v>
      </c>
      <c r="E256" s="703">
        <v>5331</v>
      </c>
      <c r="F256" s="703">
        <v>0</v>
      </c>
      <c r="G256" s="703">
        <v>0</v>
      </c>
      <c r="H256" s="703">
        <v>0</v>
      </c>
      <c r="I256" s="703">
        <v>315</v>
      </c>
      <c r="J256" s="703">
        <v>0</v>
      </c>
      <c r="K256" s="703">
        <v>0</v>
      </c>
      <c r="L256" s="703">
        <v>0</v>
      </c>
      <c r="M256" s="703">
        <v>0</v>
      </c>
      <c r="N256" s="703">
        <v>0</v>
      </c>
      <c r="O256" s="703">
        <v>0</v>
      </c>
      <c r="P256" s="15">
        <v>0</v>
      </c>
    </row>
    <row r="257" spans="2:16" x14ac:dyDescent="0.25">
      <c r="B257" s="139">
        <v>43374</v>
      </c>
      <c r="C257" s="703">
        <v>3903</v>
      </c>
      <c r="D257" s="703">
        <v>0</v>
      </c>
      <c r="E257" s="703">
        <v>3228</v>
      </c>
      <c r="F257" s="703">
        <v>0</v>
      </c>
      <c r="G257" s="703">
        <v>0</v>
      </c>
      <c r="H257" s="703">
        <v>675</v>
      </c>
      <c r="I257" s="703">
        <v>0</v>
      </c>
      <c r="J257" s="703">
        <v>0</v>
      </c>
      <c r="K257" s="703">
        <v>0</v>
      </c>
      <c r="L257" s="703">
        <v>0</v>
      </c>
      <c r="M257" s="703">
        <v>0</v>
      </c>
      <c r="N257" s="703">
        <v>0</v>
      </c>
      <c r="O257" s="703">
        <v>0</v>
      </c>
      <c r="P257" s="15">
        <v>0</v>
      </c>
    </row>
    <row r="258" spans="2:16" x14ac:dyDescent="0.25">
      <c r="B258" s="139">
        <v>43405</v>
      </c>
      <c r="C258" s="703">
        <v>1973</v>
      </c>
      <c r="D258" s="703">
        <v>0</v>
      </c>
      <c r="E258" s="703">
        <v>1276</v>
      </c>
      <c r="F258" s="703">
        <v>0</v>
      </c>
      <c r="G258" s="703">
        <v>0</v>
      </c>
      <c r="H258" s="703">
        <v>225</v>
      </c>
      <c r="I258" s="703">
        <v>0</v>
      </c>
      <c r="J258" s="703">
        <v>472</v>
      </c>
      <c r="K258" s="703">
        <v>0</v>
      </c>
      <c r="L258" s="703">
        <v>0</v>
      </c>
      <c r="M258" s="703">
        <v>0</v>
      </c>
      <c r="N258" s="703">
        <v>0</v>
      </c>
      <c r="O258" s="703">
        <v>0</v>
      </c>
      <c r="P258" s="15">
        <v>0</v>
      </c>
    </row>
    <row r="259" spans="2:16" x14ac:dyDescent="0.25">
      <c r="B259" s="139">
        <v>43435</v>
      </c>
      <c r="C259" s="703">
        <v>828</v>
      </c>
      <c r="D259" s="703">
        <v>0</v>
      </c>
      <c r="E259" s="703">
        <v>828</v>
      </c>
      <c r="F259" s="703">
        <v>0</v>
      </c>
      <c r="G259" s="703">
        <v>0</v>
      </c>
      <c r="H259" s="703">
        <v>0</v>
      </c>
      <c r="I259" s="703">
        <v>0</v>
      </c>
      <c r="J259" s="703">
        <v>0</v>
      </c>
      <c r="K259" s="703">
        <v>0</v>
      </c>
      <c r="L259" s="703">
        <v>0</v>
      </c>
      <c r="M259" s="703">
        <v>0</v>
      </c>
      <c r="N259" s="703">
        <v>0</v>
      </c>
      <c r="O259" s="703">
        <v>0</v>
      </c>
      <c r="P259" s="15">
        <v>0</v>
      </c>
    </row>
    <row r="260" spans="2:16" x14ac:dyDescent="0.25">
      <c r="B260" s="139">
        <v>43466</v>
      </c>
      <c r="C260" s="703">
        <v>0</v>
      </c>
      <c r="D260" s="703">
        <v>0</v>
      </c>
      <c r="E260" s="703">
        <v>0</v>
      </c>
      <c r="F260" s="703">
        <v>0</v>
      </c>
      <c r="G260" s="703">
        <v>0</v>
      </c>
      <c r="H260" s="703">
        <v>0</v>
      </c>
      <c r="I260" s="703">
        <v>0</v>
      </c>
      <c r="J260" s="703">
        <v>0</v>
      </c>
      <c r="K260" s="703">
        <v>0</v>
      </c>
      <c r="L260" s="703">
        <v>0</v>
      </c>
      <c r="M260" s="703">
        <v>0</v>
      </c>
      <c r="N260" s="703">
        <v>0</v>
      </c>
      <c r="O260" s="703">
        <v>0</v>
      </c>
      <c r="P260" s="15">
        <v>0</v>
      </c>
    </row>
    <row r="261" spans="2:16" x14ac:dyDescent="0.25">
      <c r="B261" s="139">
        <v>43497</v>
      </c>
      <c r="C261" s="703">
        <v>2107</v>
      </c>
      <c r="D261" s="703">
        <v>498</v>
      </c>
      <c r="E261" s="703">
        <v>1609</v>
      </c>
      <c r="F261" s="703">
        <v>0</v>
      </c>
      <c r="G261" s="703">
        <v>0</v>
      </c>
      <c r="H261" s="703">
        <v>0</v>
      </c>
      <c r="I261" s="703">
        <v>0</v>
      </c>
      <c r="J261" s="703">
        <v>0</v>
      </c>
      <c r="K261" s="703">
        <v>0</v>
      </c>
      <c r="L261" s="703">
        <v>0</v>
      </c>
      <c r="M261" s="703">
        <v>0</v>
      </c>
      <c r="N261" s="703">
        <v>0</v>
      </c>
      <c r="O261" s="703">
        <v>0</v>
      </c>
      <c r="P261" s="15">
        <v>0</v>
      </c>
    </row>
    <row r="262" spans="2:16" x14ac:dyDescent="0.25">
      <c r="B262" s="139">
        <v>43525</v>
      </c>
      <c r="C262" s="703">
        <v>4591</v>
      </c>
      <c r="D262" s="703">
        <v>119</v>
      </c>
      <c r="E262" s="703">
        <v>3575</v>
      </c>
      <c r="F262" s="703">
        <v>0</v>
      </c>
      <c r="G262" s="703">
        <v>0</v>
      </c>
      <c r="H262" s="703">
        <v>0</v>
      </c>
      <c r="I262" s="703">
        <v>0</v>
      </c>
      <c r="J262" s="703">
        <v>0</v>
      </c>
      <c r="K262" s="703">
        <v>897</v>
      </c>
      <c r="L262" s="703">
        <v>0</v>
      </c>
      <c r="M262" s="703">
        <v>0</v>
      </c>
      <c r="N262" s="703">
        <v>0</v>
      </c>
      <c r="O262" s="703">
        <v>0</v>
      </c>
      <c r="P262" s="15">
        <v>0</v>
      </c>
    </row>
    <row r="263" spans="2:16" x14ac:dyDescent="0.25">
      <c r="B263" s="139">
        <v>43556</v>
      </c>
      <c r="C263" s="703">
        <v>6073</v>
      </c>
      <c r="D263" s="703">
        <v>64</v>
      </c>
      <c r="E263" s="703">
        <v>5544</v>
      </c>
      <c r="F263" s="703">
        <v>0</v>
      </c>
      <c r="G263" s="703">
        <v>0</v>
      </c>
      <c r="H263" s="703">
        <v>0</v>
      </c>
      <c r="I263" s="703">
        <v>64</v>
      </c>
      <c r="J263" s="703">
        <v>0</v>
      </c>
      <c r="K263" s="703">
        <v>401</v>
      </c>
      <c r="L263" s="703">
        <v>0</v>
      </c>
      <c r="M263" s="703">
        <v>0</v>
      </c>
      <c r="N263" s="703">
        <v>0</v>
      </c>
      <c r="O263" s="703">
        <v>0</v>
      </c>
      <c r="P263" s="15">
        <v>0</v>
      </c>
    </row>
    <row r="264" spans="2:16" x14ac:dyDescent="0.25">
      <c r="B264" s="139">
        <v>43586</v>
      </c>
      <c r="C264" s="703">
        <v>1855</v>
      </c>
      <c r="D264" s="703">
        <v>316</v>
      </c>
      <c r="E264" s="703">
        <v>1539</v>
      </c>
      <c r="F264" s="703">
        <v>0</v>
      </c>
      <c r="G264" s="703">
        <v>0</v>
      </c>
      <c r="H264" s="703">
        <v>0</v>
      </c>
      <c r="I264" s="703">
        <v>0</v>
      </c>
      <c r="J264" s="703">
        <v>0</v>
      </c>
      <c r="K264" s="703">
        <v>0</v>
      </c>
      <c r="L264" s="703">
        <v>0</v>
      </c>
      <c r="M264" s="703">
        <v>0</v>
      </c>
      <c r="N264" s="703">
        <v>0</v>
      </c>
      <c r="O264" s="703">
        <v>0</v>
      </c>
      <c r="P264" s="15">
        <v>0</v>
      </c>
    </row>
    <row r="265" spans="2:16" x14ac:dyDescent="0.25">
      <c r="B265" s="139">
        <v>43617</v>
      </c>
      <c r="C265" s="703">
        <v>3178</v>
      </c>
      <c r="D265" s="703">
        <v>0</v>
      </c>
      <c r="E265" s="703">
        <v>2338</v>
      </c>
      <c r="F265" s="703">
        <v>0</v>
      </c>
      <c r="G265" s="703">
        <v>0</v>
      </c>
      <c r="H265" s="703">
        <v>525</v>
      </c>
      <c r="I265" s="703">
        <v>315</v>
      </c>
      <c r="J265" s="703">
        <v>0</v>
      </c>
      <c r="K265" s="703">
        <v>0</v>
      </c>
      <c r="L265" s="703">
        <v>0</v>
      </c>
      <c r="M265" s="703">
        <v>0</v>
      </c>
      <c r="N265" s="703">
        <v>0</v>
      </c>
      <c r="O265" s="703">
        <v>0</v>
      </c>
      <c r="P265" s="15">
        <v>0</v>
      </c>
    </row>
    <row r="266" spans="2:16" x14ac:dyDescent="0.25">
      <c r="B266" s="139">
        <v>43647</v>
      </c>
      <c r="C266" s="703">
        <v>4517</v>
      </c>
      <c r="D266" s="703">
        <v>0</v>
      </c>
      <c r="E266" s="703">
        <v>4403</v>
      </c>
      <c r="F266" s="703">
        <v>0</v>
      </c>
      <c r="G266" s="703">
        <v>0</v>
      </c>
      <c r="H266" s="703">
        <v>0</v>
      </c>
      <c r="I266" s="703">
        <v>0</v>
      </c>
      <c r="J266" s="703">
        <v>0</v>
      </c>
      <c r="K266" s="703">
        <v>114</v>
      </c>
      <c r="L266" s="703">
        <v>0</v>
      </c>
      <c r="M266" s="703">
        <v>0</v>
      </c>
      <c r="N266" s="703">
        <v>0</v>
      </c>
      <c r="O266" s="703">
        <v>0</v>
      </c>
      <c r="P266" s="15">
        <v>0</v>
      </c>
    </row>
    <row r="267" spans="2:16" x14ac:dyDescent="0.25">
      <c r="B267" s="139">
        <v>43678</v>
      </c>
      <c r="C267" s="703">
        <v>3698</v>
      </c>
      <c r="D267" s="703">
        <v>0</v>
      </c>
      <c r="E267" s="703">
        <v>3698</v>
      </c>
      <c r="F267" s="703">
        <v>0</v>
      </c>
      <c r="G267" s="703">
        <v>0</v>
      </c>
      <c r="H267" s="703">
        <v>0</v>
      </c>
      <c r="I267" s="703">
        <v>0</v>
      </c>
      <c r="J267" s="703">
        <v>0</v>
      </c>
      <c r="K267" s="703">
        <v>0</v>
      </c>
      <c r="L267" s="703">
        <v>0</v>
      </c>
      <c r="M267" s="703">
        <v>0</v>
      </c>
      <c r="N267" s="703">
        <v>0</v>
      </c>
      <c r="O267" s="703">
        <v>0</v>
      </c>
      <c r="P267" s="15">
        <v>0</v>
      </c>
    </row>
    <row r="268" spans="2:16" x14ac:dyDescent="0.25">
      <c r="B268" s="139">
        <v>43709</v>
      </c>
      <c r="C268" s="703">
        <v>5213</v>
      </c>
      <c r="D268" s="703">
        <v>0</v>
      </c>
      <c r="E268" s="703">
        <v>3996</v>
      </c>
      <c r="F268" s="703">
        <v>0</v>
      </c>
      <c r="G268" s="703">
        <v>0</v>
      </c>
      <c r="H268" s="703">
        <v>1217</v>
      </c>
      <c r="I268" s="703">
        <v>0</v>
      </c>
      <c r="J268" s="703">
        <v>0</v>
      </c>
      <c r="K268" s="703">
        <v>0</v>
      </c>
      <c r="L268" s="703">
        <v>0</v>
      </c>
      <c r="M268" s="703">
        <v>0</v>
      </c>
      <c r="N268" s="703">
        <v>0</v>
      </c>
      <c r="O268" s="703">
        <v>0</v>
      </c>
      <c r="P268" s="15">
        <v>0</v>
      </c>
    </row>
    <row r="269" spans="2:16" x14ac:dyDescent="0.25">
      <c r="B269" s="139">
        <v>43739</v>
      </c>
      <c r="C269" s="703">
        <v>7368</v>
      </c>
      <c r="D269" s="703">
        <v>0</v>
      </c>
      <c r="E269" s="703">
        <v>7368</v>
      </c>
      <c r="F269" s="703">
        <v>0</v>
      </c>
      <c r="G269" s="703">
        <v>0</v>
      </c>
      <c r="H269" s="703">
        <v>0</v>
      </c>
      <c r="I269" s="703">
        <v>0</v>
      </c>
      <c r="J269" s="703">
        <v>0</v>
      </c>
      <c r="K269" s="703">
        <v>0</v>
      </c>
      <c r="L269" s="703">
        <v>0</v>
      </c>
      <c r="M269" s="703">
        <v>0</v>
      </c>
      <c r="N269" s="703">
        <v>0</v>
      </c>
      <c r="O269" s="703">
        <v>0</v>
      </c>
      <c r="P269" s="15">
        <v>0</v>
      </c>
    </row>
    <row r="270" spans="2:16" x14ac:dyDescent="0.25">
      <c r="B270" s="139">
        <v>43770</v>
      </c>
      <c r="C270" s="703">
        <v>14019</v>
      </c>
      <c r="D270" s="703">
        <v>0</v>
      </c>
      <c r="E270" s="703">
        <v>12813</v>
      </c>
      <c r="F270" s="703">
        <v>0</v>
      </c>
      <c r="G270" s="703">
        <v>0</v>
      </c>
      <c r="H270" s="703">
        <v>122</v>
      </c>
      <c r="I270" s="703">
        <v>174</v>
      </c>
      <c r="J270" s="703">
        <v>0</v>
      </c>
      <c r="K270" s="703">
        <v>0</v>
      </c>
      <c r="L270" s="703">
        <v>0</v>
      </c>
      <c r="M270" s="703">
        <v>0</v>
      </c>
      <c r="N270" s="703">
        <v>910</v>
      </c>
      <c r="O270" s="703">
        <v>0</v>
      </c>
      <c r="P270" s="15">
        <v>0</v>
      </c>
    </row>
    <row r="271" spans="2:16" x14ac:dyDescent="0.25">
      <c r="B271" s="139">
        <v>43800</v>
      </c>
      <c r="C271" s="703">
        <v>10125</v>
      </c>
      <c r="D271" s="703">
        <v>0</v>
      </c>
      <c r="E271" s="703">
        <v>5833</v>
      </c>
      <c r="F271" s="703">
        <v>0</v>
      </c>
      <c r="G271" s="703">
        <v>407</v>
      </c>
      <c r="H271" s="703">
        <v>624</v>
      </c>
      <c r="I271" s="703">
        <v>0</v>
      </c>
      <c r="J271" s="703">
        <v>363</v>
      </c>
      <c r="K271" s="703">
        <v>2898</v>
      </c>
      <c r="L271" s="703">
        <v>0</v>
      </c>
      <c r="M271" s="703">
        <v>0</v>
      </c>
      <c r="N271" s="703">
        <v>0</v>
      </c>
      <c r="O271" s="703">
        <v>0</v>
      </c>
      <c r="P271" s="15">
        <v>0</v>
      </c>
    </row>
    <row r="272" spans="2:16" x14ac:dyDescent="0.25">
      <c r="B272" s="139">
        <v>43831</v>
      </c>
      <c r="C272" s="703">
        <v>4111</v>
      </c>
      <c r="D272" s="703">
        <v>0</v>
      </c>
      <c r="E272" s="703">
        <v>3071</v>
      </c>
      <c r="F272" s="703">
        <v>0</v>
      </c>
      <c r="G272" s="703">
        <v>0</v>
      </c>
      <c r="H272" s="703">
        <v>190</v>
      </c>
      <c r="I272" s="703">
        <v>850</v>
      </c>
      <c r="J272" s="703">
        <v>0</v>
      </c>
      <c r="K272" s="703">
        <v>0</v>
      </c>
      <c r="L272" s="703">
        <v>0</v>
      </c>
      <c r="M272" s="703">
        <v>0</v>
      </c>
      <c r="N272" s="703">
        <v>0</v>
      </c>
      <c r="O272" s="703">
        <v>0</v>
      </c>
      <c r="P272" s="15">
        <v>0</v>
      </c>
    </row>
    <row r="273" spans="2:16" x14ac:dyDescent="0.25">
      <c r="B273" s="139">
        <v>43862</v>
      </c>
      <c r="C273" s="703">
        <v>3232</v>
      </c>
      <c r="D273" s="703">
        <v>0</v>
      </c>
      <c r="E273" s="703">
        <v>3232</v>
      </c>
      <c r="F273" s="703">
        <v>0</v>
      </c>
      <c r="G273" s="703">
        <v>0</v>
      </c>
      <c r="H273" s="703">
        <v>0</v>
      </c>
      <c r="I273" s="703">
        <v>0</v>
      </c>
      <c r="J273" s="703">
        <v>0</v>
      </c>
      <c r="K273" s="703">
        <v>0</v>
      </c>
      <c r="L273" s="703">
        <v>0</v>
      </c>
      <c r="M273" s="703">
        <v>0</v>
      </c>
      <c r="N273" s="703">
        <v>0</v>
      </c>
      <c r="O273" s="703">
        <v>0</v>
      </c>
      <c r="P273" s="15">
        <v>0</v>
      </c>
    </row>
    <row r="274" spans="2:16" x14ac:dyDescent="0.25">
      <c r="B274" s="139">
        <v>43891</v>
      </c>
      <c r="C274" s="703">
        <v>1280</v>
      </c>
      <c r="D274" s="703">
        <v>0</v>
      </c>
      <c r="E274" s="703">
        <v>573</v>
      </c>
      <c r="F274" s="703">
        <v>0</v>
      </c>
      <c r="G274" s="703">
        <v>0</v>
      </c>
      <c r="H274" s="703">
        <v>0</v>
      </c>
      <c r="I274" s="703">
        <v>707</v>
      </c>
      <c r="J274" s="703">
        <v>0</v>
      </c>
      <c r="K274" s="703">
        <v>0</v>
      </c>
      <c r="L274" s="703">
        <v>0</v>
      </c>
      <c r="M274" s="703">
        <v>0</v>
      </c>
      <c r="N274" s="703">
        <v>0</v>
      </c>
      <c r="O274" s="703">
        <v>0</v>
      </c>
      <c r="P274" s="15">
        <v>0</v>
      </c>
    </row>
    <row r="275" spans="2:16" x14ac:dyDescent="0.25">
      <c r="B275" s="139">
        <v>43922</v>
      </c>
      <c r="C275" s="703">
        <v>1479</v>
      </c>
      <c r="D275" s="703">
        <v>0</v>
      </c>
      <c r="E275" s="703">
        <v>1479</v>
      </c>
      <c r="F275" s="703">
        <v>0</v>
      </c>
      <c r="G275" s="703">
        <v>0</v>
      </c>
      <c r="H275" s="703">
        <v>0</v>
      </c>
      <c r="I275" s="703">
        <v>0</v>
      </c>
      <c r="J275" s="703">
        <v>0</v>
      </c>
      <c r="K275" s="703">
        <v>0</v>
      </c>
      <c r="L275" s="703">
        <v>0</v>
      </c>
      <c r="M275" s="703">
        <v>0</v>
      </c>
      <c r="N275" s="703">
        <v>0</v>
      </c>
      <c r="O275" s="703">
        <v>0</v>
      </c>
      <c r="P275" s="15">
        <v>0</v>
      </c>
    </row>
    <row r="276" spans="2:16" x14ac:dyDescent="0.25">
      <c r="B276" s="139">
        <v>43952</v>
      </c>
      <c r="C276" s="703">
        <v>1250</v>
      </c>
      <c r="D276" s="703">
        <v>0</v>
      </c>
      <c r="E276" s="703">
        <v>1250</v>
      </c>
      <c r="F276" s="703">
        <v>0</v>
      </c>
      <c r="G276" s="703">
        <v>0</v>
      </c>
      <c r="H276" s="703">
        <v>0</v>
      </c>
      <c r="I276" s="703">
        <v>0</v>
      </c>
      <c r="J276" s="703">
        <v>0</v>
      </c>
      <c r="K276" s="703">
        <v>0</v>
      </c>
      <c r="L276" s="703">
        <v>0</v>
      </c>
      <c r="M276" s="703">
        <v>0</v>
      </c>
      <c r="N276" s="703">
        <v>0</v>
      </c>
      <c r="O276" s="703">
        <v>0</v>
      </c>
      <c r="P276" s="15">
        <v>0</v>
      </c>
    </row>
    <row r="277" spans="2:16" x14ac:dyDescent="0.25">
      <c r="B277" s="139">
        <v>43983</v>
      </c>
      <c r="C277" s="703">
        <v>5332</v>
      </c>
      <c r="D277" s="703">
        <v>0</v>
      </c>
      <c r="E277" s="703">
        <v>5332</v>
      </c>
      <c r="F277" s="703">
        <v>0</v>
      </c>
      <c r="G277" s="703">
        <v>0</v>
      </c>
      <c r="H277" s="703">
        <v>0</v>
      </c>
      <c r="I277" s="703">
        <v>0</v>
      </c>
      <c r="J277" s="703">
        <v>0</v>
      </c>
      <c r="K277" s="703">
        <v>0</v>
      </c>
      <c r="L277" s="703">
        <v>0</v>
      </c>
      <c r="M277" s="703">
        <v>0</v>
      </c>
      <c r="N277" s="703">
        <v>0</v>
      </c>
      <c r="O277" s="703">
        <v>0</v>
      </c>
      <c r="P277" s="15">
        <v>0</v>
      </c>
    </row>
    <row r="278" spans="2:16" x14ac:dyDescent="0.25">
      <c r="B278" s="139">
        <v>44013</v>
      </c>
      <c r="C278" s="703">
        <v>1438</v>
      </c>
      <c r="D278" s="703">
        <v>0</v>
      </c>
      <c r="E278" s="703">
        <v>1438</v>
      </c>
      <c r="F278" s="703">
        <v>0</v>
      </c>
      <c r="G278" s="703">
        <v>0</v>
      </c>
      <c r="H278" s="703">
        <v>0</v>
      </c>
      <c r="I278" s="703">
        <v>0</v>
      </c>
      <c r="J278" s="703">
        <v>0</v>
      </c>
      <c r="K278" s="703">
        <v>0</v>
      </c>
      <c r="L278" s="703">
        <v>0</v>
      </c>
      <c r="M278" s="703">
        <v>0</v>
      </c>
      <c r="N278" s="703">
        <v>0</v>
      </c>
      <c r="O278" s="703">
        <v>0</v>
      </c>
      <c r="P278" s="15">
        <v>0</v>
      </c>
    </row>
    <row r="279" spans="2:16" x14ac:dyDescent="0.25">
      <c r="B279" s="139">
        <v>44044</v>
      </c>
      <c r="C279" s="703">
        <v>5229</v>
      </c>
      <c r="D279" s="703">
        <v>0</v>
      </c>
      <c r="E279" s="703">
        <v>5229</v>
      </c>
      <c r="F279" s="703">
        <v>0</v>
      </c>
      <c r="G279" s="703">
        <v>0</v>
      </c>
      <c r="H279" s="703">
        <v>0</v>
      </c>
      <c r="I279" s="703">
        <v>0</v>
      </c>
      <c r="J279" s="703">
        <v>0</v>
      </c>
      <c r="K279" s="703">
        <v>0</v>
      </c>
      <c r="L279" s="703">
        <v>0</v>
      </c>
      <c r="M279" s="703">
        <v>0</v>
      </c>
      <c r="N279" s="703">
        <v>0</v>
      </c>
      <c r="O279" s="703">
        <v>0</v>
      </c>
      <c r="P279" s="15">
        <v>0</v>
      </c>
    </row>
    <row r="280" spans="2:16" x14ac:dyDescent="0.25">
      <c r="B280" s="139">
        <v>44075</v>
      </c>
      <c r="C280" s="703">
        <v>3168</v>
      </c>
      <c r="D280" s="703">
        <v>0</v>
      </c>
      <c r="E280" s="703">
        <v>3168</v>
      </c>
      <c r="F280" s="703">
        <v>0</v>
      </c>
      <c r="G280" s="703">
        <v>0</v>
      </c>
      <c r="H280" s="703">
        <v>0</v>
      </c>
      <c r="I280" s="703">
        <v>0</v>
      </c>
      <c r="J280" s="703">
        <v>0</v>
      </c>
      <c r="K280" s="703">
        <v>0</v>
      </c>
      <c r="L280" s="703">
        <v>0</v>
      </c>
      <c r="M280" s="703">
        <v>0</v>
      </c>
      <c r="N280" s="703">
        <v>0</v>
      </c>
      <c r="O280" s="703">
        <v>0</v>
      </c>
      <c r="P280" s="15">
        <v>0</v>
      </c>
    </row>
    <row r="281" spans="2:16" x14ac:dyDescent="0.25">
      <c r="B281" s="139">
        <v>44105</v>
      </c>
      <c r="C281" s="703">
        <v>1761</v>
      </c>
      <c r="D281" s="703">
        <v>0</v>
      </c>
      <c r="E281" s="703">
        <v>1761</v>
      </c>
      <c r="F281" s="703">
        <v>0</v>
      </c>
      <c r="G281" s="703">
        <v>0</v>
      </c>
      <c r="H281" s="703">
        <v>0</v>
      </c>
      <c r="I281" s="703">
        <v>0</v>
      </c>
      <c r="J281" s="703">
        <v>0</v>
      </c>
      <c r="K281" s="703">
        <v>0</v>
      </c>
      <c r="L281" s="703">
        <v>0</v>
      </c>
      <c r="M281" s="703">
        <v>0</v>
      </c>
      <c r="N281" s="703">
        <v>0</v>
      </c>
      <c r="O281" s="703">
        <v>0</v>
      </c>
      <c r="P281" s="15">
        <v>0</v>
      </c>
    </row>
    <row r="282" spans="2:16" x14ac:dyDescent="0.25">
      <c r="B282" s="139">
        <v>44136</v>
      </c>
      <c r="C282" s="703">
        <v>6850</v>
      </c>
      <c r="D282" s="703">
        <v>0</v>
      </c>
      <c r="E282" s="703">
        <v>6850</v>
      </c>
      <c r="F282" s="703">
        <v>0</v>
      </c>
      <c r="G282" s="703">
        <v>0</v>
      </c>
      <c r="H282" s="703">
        <v>0</v>
      </c>
      <c r="I282" s="703">
        <v>0</v>
      </c>
      <c r="J282" s="703">
        <v>0</v>
      </c>
      <c r="K282" s="703">
        <v>0</v>
      </c>
      <c r="L282" s="703">
        <v>0</v>
      </c>
      <c r="M282" s="703">
        <v>0</v>
      </c>
      <c r="N282" s="703">
        <v>0</v>
      </c>
      <c r="O282" s="703">
        <v>0</v>
      </c>
      <c r="P282" s="15">
        <v>0</v>
      </c>
    </row>
    <row r="283" spans="2:16" x14ac:dyDescent="0.25">
      <c r="B283" s="139">
        <v>44166</v>
      </c>
      <c r="C283" s="703">
        <v>12939</v>
      </c>
      <c r="D283" s="703">
        <v>0</v>
      </c>
      <c r="E283" s="703">
        <v>12939</v>
      </c>
      <c r="F283" s="703">
        <v>0</v>
      </c>
      <c r="G283" s="703">
        <v>0</v>
      </c>
      <c r="H283" s="703">
        <v>0</v>
      </c>
      <c r="I283" s="703">
        <v>0</v>
      </c>
      <c r="J283" s="703">
        <v>0</v>
      </c>
      <c r="K283" s="703">
        <v>0</v>
      </c>
      <c r="L283" s="703">
        <v>0</v>
      </c>
      <c r="M283" s="703">
        <v>0</v>
      </c>
      <c r="N283" s="703">
        <v>0</v>
      </c>
      <c r="O283" s="703">
        <v>0</v>
      </c>
      <c r="P283" s="15">
        <v>0</v>
      </c>
    </row>
    <row r="284" spans="2:16" x14ac:dyDescent="0.25">
      <c r="B284" s="139">
        <v>44197</v>
      </c>
      <c r="C284" s="703">
        <v>4365</v>
      </c>
      <c r="D284" s="703">
        <v>0</v>
      </c>
      <c r="E284" s="703">
        <v>4365</v>
      </c>
      <c r="F284" s="703">
        <v>0</v>
      </c>
      <c r="G284" s="703">
        <v>0</v>
      </c>
      <c r="H284" s="703">
        <v>0</v>
      </c>
      <c r="I284" s="703">
        <v>0</v>
      </c>
      <c r="J284" s="703">
        <v>0</v>
      </c>
      <c r="K284" s="703">
        <v>0</v>
      </c>
      <c r="L284" s="703">
        <v>0</v>
      </c>
      <c r="M284" s="703">
        <v>0</v>
      </c>
      <c r="N284" s="703">
        <v>0</v>
      </c>
      <c r="O284" s="703">
        <v>0</v>
      </c>
      <c r="P284" s="15">
        <v>0</v>
      </c>
    </row>
    <row r="285" spans="2:16" x14ac:dyDescent="0.25">
      <c r="B285" s="139">
        <v>44228</v>
      </c>
      <c r="C285" s="703">
        <v>3478</v>
      </c>
      <c r="D285" s="703">
        <v>0</v>
      </c>
      <c r="E285" s="703">
        <v>3478</v>
      </c>
      <c r="F285" s="703">
        <v>0</v>
      </c>
      <c r="G285" s="703">
        <v>0</v>
      </c>
      <c r="H285" s="703">
        <v>0</v>
      </c>
      <c r="I285" s="703">
        <v>0</v>
      </c>
      <c r="J285" s="703">
        <v>0</v>
      </c>
      <c r="K285" s="703">
        <v>0</v>
      </c>
      <c r="L285" s="703">
        <v>0</v>
      </c>
      <c r="M285" s="703">
        <v>0</v>
      </c>
      <c r="N285" s="703">
        <v>0</v>
      </c>
      <c r="O285" s="703">
        <v>0</v>
      </c>
      <c r="P285" s="15">
        <v>0</v>
      </c>
    </row>
    <row r="286" spans="2:16" x14ac:dyDescent="0.25">
      <c r="B286" s="139">
        <v>44256</v>
      </c>
      <c r="C286" s="703">
        <v>5491</v>
      </c>
      <c r="D286" s="703">
        <v>0</v>
      </c>
      <c r="E286" s="703">
        <v>5491</v>
      </c>
      <c r="F286" s="703">
        <v>0</v>
      </c>
      <c r="G286" s="703">
        <v>0</v>
      </c>
      <c r="H286" s="703">
        <v>0</v>
      </c>
      <c r="I286" s="703">
        <v>0</v>
      </c>
      <c r="J286" s="703">
        <v>0</v>
      </c>
      <c r="K286" s="703">
        <v>0</v>
      </c>
      <c r="L286" s="703">
        <v>0</v>
      </c>
      <c r="M286" s="703">
        <v>0</v>
      </c>
      <c r="N286" s="703">
        <v>0</v>
      </c>
      <c r="O286" s="703">
        <v>0</v>
      </c>
      <c r="P286" s="15">
        <v>0</v>
      </c>
    </row>
    <row r="287" spans="2:16" x14ac:dyDescent="0.25">
      <c r="B287" s="139">
        <v>44287</v>
      </c>
      <c r="C287" s="703">
        <v>4553</v>
      </c>
      <c r="D287" s="703">
        <v>0</v>
      </c>
      <c r="E287" s="703">
        <v>4553</v>
      </c>
      <c r="F287" s="703">
        <v>0</v>
      </c>
      <c r="G287" s="703">
        <v>0</v>
      </c>
      <c r="H287" s="703">
        <v>0</v>
      </c>
      <c r="I287" s="703">
        <v>0</v>
      </c>
      <c r="J287" s="703">
        <v>0</v>
      </c>
      <c r="K287" s="703">
        <v>0</v>
      </c>
      <c r="L287" s="703">
        <v>0</v>
      </c>
      <c r="M287" s="703">
        <v>0</v>
      </c>
      <c r="N287" s="703">
        <v>0</v>
      </c>
      <c r="O287" s="703">
        <v>0</v>
      </c>
      <c r="P287" s="15">
        <v>0</v>
      </c>
    </row>
    <row r="288" spans="2:16" ht="14.25" thickBot="1" x14ac:dyDescent="0.3">
      <c r="B288" s="700">
        <v>44317</v>
      </c>
      <c r="C288" s="57">
        <v>2455</v>
      </c>
      <c r="D288" s="57">
        <v>0</v>
      </c>
      <c r="E288" s="57">
        <v>2455</v>
      </c>
      <c r="F288" s="57">
        <v>0</v>
      </c>
      <c r="G288" s="57">
        <v>0</v>
      </c>
      <c r="H288" s="57">
        <v>0</v>
      </c>
      <c r="I288" s="57">
        <v>0</v>
      </c>
      <c r="J288" s="57">
        <v>0</v>
      </c>
      <c r="K288" s="57">
        <v>0</v>
      </c>
      <c r="L288" s="57">
        <v>0</v>
      </c>
      <c r="M288" s="57">
        <v>0</v>
      </c>
      <c r="N288" s="57">
        <v>0</v>
      </c>
      <c r="O288" s="57">
        <v>0</v>
      </c>
      <c r="P288" s="409">
        <v>0</v>
      </c>
    </row>
    <row r="289" spans="2:2" ht="14.25" x14ac:dyDescent="0.3">
      <c r="B289" s="158" t="s">
        <v>48</v>
      </c>
    </row>
    <row r="290" spans="2:2" ht="14.25" x14ac:dyDescent="0.3">
      <c r="B290" s="158" t="s">
        <v>210</v>
      </c>
    </row>
    <row r="291" spans="2:2" ht="14.25" x14ac:dyDescent="0.3">
      <c r="B291" s="19" t="str">
        <f>'Amazonas lic destino 302M'!B87</f>
        <v>Consultado por última vez el 23 de julio de 2021</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zoomScaleNormal="100" workbookViewId="0">
      <pane xSplit="2" ySplit="6" topLeftCell="C55"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9.140625" style="133" customWidth="1"/>
    <col min="3" max="3" width="10.28515625" style="133" bestFit="1" customWidth="1"/>
    <col min="4" max="4" width="9.140625" style="133" bestFit="1" customWidth="1"/>
    <col min="5" max="5" width="9.140625" style="133" customWidth="1"/>
    <col min="6" max="6" width="10.5703125" style="133" customWidth="1"/>
    <col min="7" max="7" width="9.28515625" style="133" customWidth="1"/>
    <col min="8" max="8" width="10" style="133" customWidth="1"/>
    <col min="9" max="9" width="12.28515625" style="133" customWidth="1"/>
    <col min="10" max="10" width="9.28515625" style="133" customWidth="1"/>
    <col min="11" max="11" width="10.85546875" style="133" customWidth="1"/>
    <col min="12" max="12" width="9.7109375" style="133" customWidth="1"/>
    <col min="13" max="13" width="10.42578125" style="133" customWidth="1"/>
    <col min="14" max="14" width="9.85546875" style="133" customWidth="1"/>
    <col min="15" max="15" width="9.140625" style="133" customWidth="1"/>
    <col min="16" max="16" width="11.710937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923</v>
      </c>
    </row>
    <row r="4" spans="2:17" ht="14.25" thickBot="1" x14ac:dyDescent="0.3"/>
    <row r="5" spans="2:17" ht="12.75" customHeight="1" thickBot="1" x14ac:dyDescent="0.3">
      <c r="B5" s="1110"/>
      <c r="C5" s="1112" t="s">
        <v>36</v>
      </c>
      <c r="D5" s="1114" t="s">
        <v>18</v>
      </c>
      <c r="E5" s="1114"/>
      <c r="F5" s="1106" t="s">
        <v>37</v>
      </c>
      <c r="G5" s="1106" t="s">
        <v>38</v>
      </c>
      <c r="H5" s="1106" t="s">
        <v>39</v>
      </c>
      <c r="I5" s="1106" t="s">
        <v>40</v>
      </c>
      <c r="J5" s="1106" t="s">
        <v>41</v>
      </c>
      <c r="K5" s="1106" t="s">
        <v>42</v>
      </c>
      <c r="L5" s="1106" t="s">
        <v>43</v>
      </c>
      <c r="M5" s="1108" t="s">
        <v>44</v>
      </c>
      <c r="N5" s="1106" t="s">
        <v>45</v>
      </c>
      <c r="O5" s="1106" t="s">
        <v>46</v>
      </c>
      <c r="P5" s="1108" t="s">
        <v>47</v>
      </c>
      <c r="Q5" s="161"/>
    </row>
    <row r="6" spans="2:17" ht="12.75" customHeight="1" thickBot="1" x14ac:dyDescent="0.3">
      <c r="B6" s="1111"/>
      <c r="C6" s="1113"/>
      <c r="D6" s="909" t="s">
        <v>21</v>
      </c>
      <c r="E6" s="909" t="s">
        <v>22</v>
      </c>
      <c r="F6" s="1107"/>
      <c r="G6" s="1107"/>
      <c r="H6" s="1107"/>
      <c r="I6" s="1107"/>
      <c r="J6" s="1107"/>
      <c r="K6" s="1107"/>
      <c r="L6" s="1107"/>
      <c r="M6" s="1109"/>
      <c r="N6" s="1107"/>
      <c r="O6" s="1107"/>
      <c r="P6" s="1109"/>
      <c r="Q6" s="161"/>
    </row>
    <row r="7" spans="2:17" x14ac:dyDescent="0.25">
      <c r="B7" s="877">
        <v>42005</v>
      </c>
      <c r="C7" s="62">
        <v>55281</v>
      </c>
      <c r="D7" s="73">
        <v>8021</v>
      </c>
      <c r="E7" s="73">
        <v>3190</v>
      </c>
      <c r="F7" s="73">
        <v>0</v>
      </c>
      <c r="G7" s="73">
        <v>0</v>
      </c>
      <c r="H7" s="73">
        <v>0</v>
      </c>
      <c r="I7" s="73">
        <v>32138</v>
      </c>
      <c r="J7" s="73">
        <v>0</v>
      </c>
      <c r="K7" s="73">
        <v>0</v>
      </c>
      <c r="L7" s="73">
        <v>0</v>
      </c>
      <c r="M7" s="73">
        <v>0</v>
      </c>
      <c r="N7" s="73">
        <v>2267</v>
      </c>
      <c r="O7" s="73">
        <v>9665</v>
      </c>
      <c r="P7" s="74">
        <v>0</v>
      </c>
    </row>
    <row r="8" spans="2:17" x14ac:dyDescent="0.25">
      <c r="B8" s="877">
        <v>42036</v>
      </c>
      <c r="C8" s="65">
        <v>21463</v>
      </c>
      <c r="D8" s="703">
        <v>749</v>
      </c>
      <c r="E8" s="703">
        <v>15972</v>
      </c>
      <c r="F8" s="703">
        <v>0</v>
      </c>
      <c r="G8" s="703">
        <v>131</v>
      </c>
      <c r="H8" s="703">
        <v>0</v>
      </c>
      <c r="I8" s="703">
        <v>980</v>
      </c>
      <c r="J8" s="703">
        <v>299</v>
      </c>
      <c r="K8" s="703">
        <v>2199</v>
      </c>
      <c r="L8" s="703">
        <v>0</v>
      </c>
      <c r="M8" s="703">
        <v>1133</v>
      </c>
      <c r="N8" s="703">
        <v>0</v>
      </c>
      <c r="O8" s="703">
        <v>0</v>
      </c>
      <c r="P8" s="15">
        <v>0</v>
      </c>
    </row>
    <row r="9" spans="2:17" x14ac:dyDescent="0.25">
      <c r="B9" s="877">
        <v>42064</v>
      </c>
      <c r="C9" s="65">
        <v>13575</v>
      </c>
      <c r="D9" s="703">
        <v>2504</v>
      </c>
      <c r="E9" s="703">
        <v>7800</v>
      </c>
      <c r="F9" s="703">
        <v>0</v>
      </c>
      <c r="G9" s="703">
        <v>0</v>
      </c>
      <c r="H9" s="703">
        <v>0</v>
      </c>
      <c r="I9" s="703">
        <v>2703</v>
      </c>
      <c r="J9" s="703">
        <v>227</v>
      </c>
      <c r="K9" s="703">
        <v>341</v>
      </c>
      <c r="L9" s="703">
        <v>0</v>
      </c>
      <c r="M9" s="703">
        <v>0</v>
      </c>
      <c r="N9" s="703">
        <v>0</v>
      </c>
      <c r="O9" s="703">
        <v>0</v>
      </c>
      <c r="P9" s="15">
        <v>0</v>
      </c>
    </row>
    <row r="10" spans="2:17" x14ac:dyDescent="0.25">
      <c r="B10" s="877">
        <v>42095</v>
      </c>
      <c r="C10" s="65">
        <v>13749</v>
      </c>
      <c r="D10" s="703">
        <v>682</v>
      </c>
      <c r="E10" s="703">
        <v>8716</v>
      </c>
      <c r="F10" s="703">
        <v>0</v>
      </c>
      <c r="G10" s="703">
        <v>0</v>
      </c>
      <c r="H10" s="703">
        <v>0</v>
      </c>
      <c r="I10" s="703">
        <v>2087</v>
      </c>
      <c r="J10" s="703">
        <v>719</v>
      </c>
      <c r="K10" s="703">
        <v>55</v>
      </c>
      <c r="L10" s="703">
        <v>0</v>
      </c>
      <c r="M10" s="703">
        <v>0</v>
      </c>
      <c r="N10" s="703">
        <v>269</v>
      </c>
      <c r="O10" s="703">
        <v>809</v>
      </c>
      <c r="P10" s="15">
        <v>412</v>
      </c>
    </row>
    <row r="11" spans="2:17" x14ac:dyDescent="0.25">
      <c r="B11" s="877">
        <v>42125</v>
      </c>
      <c r="C11" s="65">
        <v>12167</v>
      </c>
      <c r="D11" s="703">
        <v>728</v>
      </c>
      <c r="E11" s="703">
        <v>9977</v>
      </c>
      <c r="F11" s="703">
        <v>0</v>
      </c>
      <c r="G11" s="703">
        <v>0</v>
      </c>
      <c r="H11" s="703">
        <v>28</v>
      </c>
      <c r="I11" s="703">
        <v>1284</v>
      </c>
      <c r="J11" s="703">
        <v>119</v>
      </c>
      <c r="K11" s="703">
        <v>0</v>
      </c>
      <c r="L11" s="703">
        <v>0</v>
      </c>
      <c r="M11" s="703">
        <v>0</v>
      </c>
      <c r="N11" s="703">
        <v>0</v>
      </c>
      <c r="O11" s="703">
        <v>0</v>
      </c>
      <c r="P11" s="15">
        <v>31</v>
      </c>
    </row>
    <row r="12" spans="2:17" x14ac:dyDescent="0.25">
      <c r="B12" s="868">
        <v>42156</v>
      </c>
      <c r="C12" s="65">
        <v>21327</v>
      </c>
      <c r="D12" s="703">
        <v>13235</v>
      </c>
      <c r="E12" s="703">
        <v>6816</v>
      </c>
      <c r="F12" s="703">
        <v>0</v>
      </c>
      <c r="G12" s="703">
        <v>0</v>
      </c>
      <c r="H12" s="703">
        <v>0</v>
      </c>
      <c r="I12" s="703">
        <v>494</v>
      </c>
      <c r="J12" s="703">
        <v>0</v>
      </c>
      <c r="K12" s="703">
        <v>782</v>
      </c>
      <c r="L12" s="703">
        <v>0</v>
      </c>
      <c r="M12" s="703">
        <v>0</v>
      </c>
      <c r="N12" s="703">
        <v>0</v>
      </c>
      <c r="O12" s="703">
        <v>0</v>
      </c>
      <c r="P12" s="15">
        <v>0</v>
      </c>
    </row>
    <row r="13" spans="2:17" x14ac:dyDescent="0.25">
      <c r="B13" s="868">
        <v>42186</v>
      </c>
      <c r="C13" s="65">
        <v>6373</v>
      </c>
      <c r="D13" s="703">
        <v>928</v>
      </c>
      <c r="E13" s="703">
        <v>4266</v>
      </c>
      <c r="F13" s="703">
        <v>0</v>
      </c>
      <c r="G13" s="703">
        <v>0</v>
      </c>
      <c r="H13" s="703">
        <v>60</v>
      </c>
      <c r="I13" s="703">
        <v>830</v>
      </c>
      <c r="J13" s="703">
        <v>0</v>
      </c>
      <c r="K13" s="703">
        <v>0</v>
      </c>
      <c r="L13" s="703">
        <v>0</v>
      </c>
      <c r="M13" s="703">
        <v>289</v>
      </c>
      <c r="N13" s="703">
        <v>0</v>
      </c>
      <c r="O13" s="703">
        <v>0</v>
      </c>
      <c r="P13" s="15">
        <v>0</v>
      </c>
    </row>
    <row r="14" spans="2:17" x14ac:dyDescent="0.25">
      <c r="B14" s="868">
        <v>42217</v>
      </c>
      <c r="C14" s="65">
        <v>8106</v>
      </c>
      <c r="D14" s="703">
        <v>1018</v>
      </c>
      <c r="E14" s="703">
        <v>6187</v>
      </c>
      <c r="F14" s="703">
        <v>0</v>
      </c>
      <c r="G14" s="703">
        <v>0</v>
      </c>
      <c r="H14" s="703">
        <v>0</v>
      </c>
      <c r="I14" s="703">
        <v>901</v>
      </c>
      <c r="J14" s="703">
        <v>0</v>
      </c>
      <c r="K14" s="703">
        <v>0</v>
      </c>
      <c r="L14" s="703">
        <v>0</v>
      </c>
      <c r="M14" s="703">
        <v>0</v>
      </c>
      <c r="N14" s="703">
        <v>0</v>
      </c>
      <c r="O14" s="703">
        <v>0</v>
      </c>
      <c r="P14" s="15">
        <v>0</v>
      </c>
    </row>
    <row r="15" spans="2:17" x14ac:dyDescent="0.25">
      <c r="B15" s="868">
        <v>42248</v>
      </c>
      <c r="C15" s="65">
        <v>8524</v>
      </c>
      <c r="D15" s="703">
        <v>505</v>
      </c>
      <c r="E15" s="703">
        <v>5699</v>
      </c>
      <c r="F15" s="703">
        <v>0</v>
      </c>
      <c r="G15" s="703">
        <v>0</v>
      </c>
      <c r="H15" s="703">
        <v>0</v>
      </c>
      <c r="I15" s="703">
        <v>1364</v>
      </c>
      <c r="J15" s="703">
        <v>0</v>
      </c>
      <c r="K15" s="703">
        <v>0</v>
      </c>
      <c r="L15" s="703">
        <v>0</v>
      </c>
      <c r="M15" s="703">
        <v>956</v>
      </c>
      <c r="N15" s="703">
        <v>0</v>
      </c>
      <c r="O15" s="703">
        <v>0</v>
      </c>
      <c r="P15" s="15">
        <v>0</v>
      </c>
    </row>
    <row r="16" spans="2:17" x14ac:dyDescent="0.25">
      <c r="B16" s="868">
        <v>42278</v>
      </c>
      <c r="C16" s="65">
        <v>7891</v>
      </c>
      <c r="D16" s="703">
        <v>837</v>
      </c>
      <c r="E16" s="703">
        <v>6278</v>
      </c>
      <c r="F16" s="703">
        <v>0</v>
      </c>
      <c r="G16" s="703">
        <v>0</v>
      </c>
      <c r="H16" s="703">
        <v>0</v>
      </c>
      <c r="I16" s="703">
        <v>638</v>
      </c>
      <c r="J16" s="703">
        <v>0</v>
      </c>
      <c r="K16" s="703">
        <v>138</v>
      </c>
      <c r="L16" s="703">
        <v>0</v>
      </c>
      <c r="M16" s="703">
        <v>0</v>
      </c>
      <c r="N16" s="703">
        <v>0</v>
      </c>
      <c r="O16" s="703">
        <v>0</v>
      </c>
      <c r="P16" s="15">
        <v>0</v>
      </c>
    </row>
    <row r="17" spans="2:16" x14ac:dyDescent="0.25">
      <c r="B17" s="868">
        <v>42309</v>
      </c>
      <c r="C17" s="65">
        <v>7955</v>
      </c>
      <c r="D17" s="703">
        <v>166</v>
      </c>
      <c r="E17" s="703">
        <v>4105</v>
      </c>
      <c r="F17" s="703">
        <v>0</v>
      </c>
      <c r="G17" s="703">
        <v>0</v>
      </c>
      <c r="H17" s="703">
        <v>0</v>
      </c>
      <c r="I17" s="703">
        <v>3345</v>
      </c>
      <c r="J17" s="703">
        <v>339</v>
      </c>
      <c r="K17" s="703">
        <v>0</v>
      </c>
      <c r="L17" s="703">
        <v>0</v>
      </c>
      <c r="M17" s="703">
        <v>0</v>
      </c>
      <c r="N17" s="703">
        <v>0</v>
      </c>
      <c r="O17" s="703">
        <v>0</v>
      </c>
      <c r="P17" s="15">
        <v>0</v>
      </c>
    </row>
    <row r="18" spans="2:16" x14ac:dyDescent="0.25">
      <c r="B18" s="868">
        <v>42339</v>
      </c>
      <c r="C18" s="65">
        <v>11302</v>
      </c>
      <c r="D18" s="703">
        <v>74</v>
      </c>
      <c r="E18" s="703">
        <v>7640</v>
      </c>
      <c r="F18" s="703">
        <v>0</v>
      </c>
      <c r="G18" s="703">
        <v>0</v>
      </c>
      <c r="H18" s="703">
        <v>0</v>
      </c>
      <c r="I18" s="703">
        <v>1752</v>
      </c>
      <c r="J18" s="703">
        <v>1836</v>
      </c>
      <c r="K18" s="703">
        <v>0</v>
      </c>
      <c r="L18" s="703">
        <v>0</v>
      </c>
      <c r="M18" s="703">
        <v>0</v>
      </c>
      <c r="N18" s="703">
        <v>0</v>
      </c>
      <c r="O18" s="703">
        <v>0</v>
      </c>
      <c r="P18" s="15">
        <v>0</v>
      </c>
    </row>
    <row r="19" spans="2:16" x14ac:dyDescent="0.25">
      <c r="B19" s="868">
        <v>42370</v>
      </c>
      <c r="C19" s="65">
        <v>350</v>
      </c>
      <c r="D19" s="703">
        <v>0</v>
      </c>
      <c r="E19" s="703">
        <v>350</v>
      </c>
      <c r="F19" s="703">
        <v>0</v>
      </c>
      <c r="G19" s="703">
        <v>0</v>
      </c>
      <c r="H19" s="703">
        <v>0</v>
      </c>
      <c r="I19" s="703">
        <v>0</v>
      </c>
      <c r="J19" s="703">
        <v>0</v>
      </c>
      <c r="K19" s="703">
        <v>0</v>
      </c>
      <c r="L19" s="703">
        <v>0</v>
      </c>
      <c r="M19" s="703">
        <v>0</v>
      </c>
      <c r="N19" s="703">
        <v>0</v>
      </c>
      <c r="O19" s="703">
        <v>0</v>
      </c>
      <c r="P19" s="15">
        <v>0</v>
      </c>
    </row>
    <row r="20" spans="2:16" x14ac:dyDescent="0.25">
      <c r="B20" s="868">
        <v>42401</v>
      </c>
      <c r="C20" s="65">
        <v>2116</v>
      </c>
      <c r="D20" s="703">
        <v>45</v>
      </c>
      <c r="E20" s="703">
        <v>2071</v>
      </c>
      <c r="F20" s="703">
        <v>0</v>
      </c>
      <c r="G20" s="703">
        <v>0</v>
      </c>
      <c r="H20" s="703">
        <v>0</v>
      </c>
      <c r="I20" s="703">
        <v>0</v>
      </c>
      <c r="J20" s="703">
        <v>0</v>
      </c>
      <c r="K20" s="703">
        <v>0</v>
      </c>
      <c r="L20" s="703">
        <v>0</v>
      </c>
      <c r="M20" s="703">
        <v>0</v>
      </c>
      <c r="N20" s="703">
        <v>0</v>
      </c>
      <c r="O20" s="703">
        <v>0</v>
      </c>
      <c r="P20" s="15">
        <v>0</v>
      </c>
    </row>
    <row r="21" spans="2:16" x14ac:dyDescent="0.25">
      <c r="B21" s="868">
        <v>42430</v>
      </c>
      <c r="C21" s="65">
        <v>10864</v>
      </c>
      <c r="D21" s="703">
        <v>457</v>
      </c>
      <c r="E21" s="703">
        <v>4550</v>
      </c>
      <c r="F21" s="703">
        <v>2419</v>
      </c>
      <c r="G21" s="703">
        <v>404</v>
      </c>
      <c r="H21" s="703">
        <v>0</v>
      </c>
      <c r="I21" s="703">
        <v>71</v>
      </c>
      <c r="J21" s="703">
        <v>742</v>
      </c>
      <c r="K21" s="703">
        <v>0</v>
      </c>
      <c r="L21" s="703">
        <v>0</v>
      </c>
      <c r="M21" s="703">
        <v>0</v>
      </c>
      <c r="N21" s="703">
        <v>2221</v>
      </c>
      <c r="O21" s="703">
        <v>0</v>
      </c>
      <c r="P21" s="15">
        <v>0</v>
      </c>
    </row>
    <row r="22" spans="2:16" x14ac:dyDescent="0.25">
      <c r="B22" s="868">
        <v>42461</v>
      </c>
      <c r="C22" s="65">
        <v>8654</v>
      </c>
      <c r="D22" s="703">
        <v>597</v>
      </c>
      <c r="E22" s="703">
        <v>4375</v>
      </c>
      <c r="F22" s="703">
        <v>0</v>
      </c>
      <c r="G22" s="703">
        <v>0</v>
      </c>
      <c r="H22" s="703">
        <v>3632</v>
      </c>
      <c r="I22" s="703">
        <v>50</v>
      </c>
      <c r="J22" s="703">
        <v>0</v>
      </c>
      <c r="K22" s="703">
        <v>0</v>
      </c>
      <c r="L22" s="703">
        <v>0</v>
      </c>
      <c r="M22" s="703">
        <v>0</v>
      </c>
      <c r="N22" s="703">
        <v>0</v>
      </c>
      <c r="O22" s="703">
        <v>0</v>
      </c>
      <c r="P22" s="15">
        <v>0</v>
      </c>
    </row>
    <row r="23" spans="2:16" x14ac:dyDescent="0.25">
      <c r="B23" s="868">
        <v>42491</v>
      </c>
      <c r="C23" s="65">
        <v>10411</v>
      </c>
      <c r="D23" s="703">
        <v>50</v>
      </c>
      <c r="E23" s="703">
        <v>7913</v>
      </c>
      <c r="F23" s="703">
        <v>0</v>
      </c>
      <c r="G23" s="703">
        <v>2438</v>
      </c>
      <c r="H23" s="703">
        <v>0</v>
      </c>
      <c r="I23" s="703">
        <v>10</v>
      </c>
      <c r="J23" s="703">
        <v>0</v>
      </c>
      <c r="K23" s="703">
        <v>0</v>
      </c>
      <c r="L23" s="703">
        <v>0</v>
      </c>
      <c r="M23" s="703">
        <v>0</v>
      </c>
      <c r="N23" s="703">
        <v>0</v>
      </c>
      <c r="O23" s="703">
        <v>0</v>
      </c>
      <c r="P23" s="15">
        <v>0</v>
      </c>
    </row>
    <row r="24" spans="2:16" x14ac:dyDescent="0.25">
      <c r="B24" s="868">
        <v>42522</v>
      </c>
      <c r="C24" s="65">
        <v>5234</v>
      </c>
      <c r="D24" s="703">
        <v>0</v>
      </c>
      <c r="E24" s="703">
        <v>4142</v>
      </c>
      <c r="F24" s="703">
        <v>0</v>
      </c>
      <c r="G24" s="703">
        <v>393</v>
      </c>
      <c r="H24" s="703">
        <v>239</v>
      </c>
      <c r="I24" s="703">
        <v>460</v>
      </c>
      <c r="J24" s="703">
        <v>0</v>
      </c>
      <c r="K24" s="703">
        <v>0</v>
      </c>
      <c r="L24" s="703">
        <v>0</v>
      </c>
      <c r="M24" s="703">
        <v>0</v>
      </c>
      <c r="N24" s="703">
        <v>0</v>
      </c>
      <c r="O24" s="703">
        <v>0</v>
      </c>
      <c r="P24" s="15">
        <v>0</v>
      </c>
    </row>
    <row r="25" spans="2:16" x14ac:dyDescent="0.25">
      <c r="B25" s="868">
        <v>42552</v>
      </c>
      <c r="C25" s="65">
        <v>5726</v>
      </c>
      <c r="D25" s="703">
        <v>0</v>
      </c>
      <c r="E25" s="703">
        <v>1772</v>
      </c>
      <c r="F25" s="703">
        <v>2584</v>
      </c>
      <c r="G25" s="703">
        <v>0</v>
      </c>
      <c r="H25" s="703">
        <v>0</v>
      </c>
      <c r="I25" s="703">
        <v>1370</v>
      </c>
      <c r="J25" s="703">
        <v>0</v>
      </c>
      <c r="K25" s="703">
        <v>0</v>
      </c>
      <c r="L25" s="703">
        <v>0</v>
      </c>
      <c r="M25" s="703">
        <v>0</v>
      </c>
      <c r="N25" s="703">
        <v>0</v>
      </c>
      <c r="O25" s="703">
        <v>0</v>
      </c>
      <c r="P25" s="15">
        <v>0</v>
      </c>
    </row>
    <row r="26" spans="2:16" x14ac:dyDescent="0.25">
      <c r="B26" s="868">
        <v>42583</v>
      </c>
      <c r="C26" s="65">
        <v>4120</v>
      </c>
      <c r="D26" s="703">
        <v>0</v>
      </c>
      <c r="E26" s="703">
        <v>2567</v>
      </c>
      <c r="F26" s="703">
        <v>0</v>
      </c>
      <c r="G26" s="703">
        <v>0</v>
      </c>
      <c r="H26" s="703">
        <v>0</v>
      </c>
      <c r="I26" s="703">
        <v>831</v>
      </c>
      <c r="J26" s="703">
        <v>0</v>
      </c>
      <c r="K26" s="703">
        <v>239</v>
      </c>
      <c r="L26" s="703">
        <v>0</v>
      </c>
      <c r="M26" s="703">
        <v>0</v>
      </c>
      <c r="N26" s="703">
        <v>0</v>
      </c>
      <c r="O26" s="703">
        <v>483</v>
      </c>
      <c r="P26" s="15">
        <v>0</v>
      </c>
    </row>
    <row r="27" spans="2:16" x14ac:dyDescent="0.25">
      <c r="B27" s="868">
        <v>42614</v>
      </c>
      <c r="C27" s="65">
        <v>8840</v>
      </c>
      <c r="D27" s="703">
        <v>0</v>
      </c>
      <c r="E27" s="703">
        <v>7779</v>
      </c>
      <c r="F27" s="703">
        <v>0</v>
      </c>
      <c r="G27" s="703">
        <v>140</v>
      </c>
      <c r="H27" s="703">
        <v>0</v>
      </c>
      <c r="I27" s="703">
        <v>921</v>
      </c>
      <c r="J27" s="703">
        <v>0</v>
      </c>
      <c r="K27" s="703">
        <v>0</v>
      </c>
      <c r="L27" s="703">
        <v>0</v>
      </c>
      <c r="M27" s="703">
        <v>0</v>
      </c>
      <c r="N27" s="703">
        <v>0</v>
      </c>
      <c r="O27" s="703">
        <v>0</v>
      </c>
      <c r="P27" s="15">
        <v>0</v>
      </c>
    </row>
    <row r="28" spans="2:16" x14ac:dyDescent="0.25">
      <c r="B28" s="868">
        <v>42644</v>
      </c>
      <c r="C28" s="65">
        <v>1578</v>
      </c>
      <c r="D28" s="703">
        <v>0</v>
      </c>
      <c r="E28" s="703">
        <v>1451</v>
      </c>
      <c r="F28" s="703">
        <v>0</v>
      </c>
      <c r="G28" s="703">
        <v>0</v>
      </c>
      <c r="H28" s="703">
        <v>0</v>
      </c>
      <c r="I28" s="703">
        <v>127</v>
      </c>
      <c r="J28" s="703">
        <v>0</v>
      </c>
      <c r="K28" s="703">
        <v>0</v>
      </c>
      <c r="L28" s="703">
        <v>0</v>
      </c>
      <c r="M28" s="703">
        <v>0</v>
      </c>
      <c r="N28" s="703">
        <v>0</v>
      </c>
      <c r="O28" s="703">
        <v>0</v>
      </c>
      <c r="P28" s="15">
        <v>0</v>
      </c>
    </row>
    <row r="29" spans="2:16" x14ac:dyDescent="0.25">
      <c r="B29" s="868">
        <v>42675</v>
      </c>
      <c r="C29" s="65">
        <v>4842</v>
      </c>
      <c r="D29" s="703">
        <v>0</v>
      </c>
      <c r="E29" s="703">
        <v>4701</v>
      </c>
      <c r="F29" s="703">
        <v>0</v>
      </c>
      <c r="G29" s="703">
        <v>0</v>
      </c>
      <c r="H29" s="703">
        <v>0</v>
      </c>
      <c r="I29" s="703">
        <v>141</v>
      </c>
      <c r="J29" s="703">
        <v>0</v>
      </c>
      <c r="K29" s="703">
        <v>0</v>
      </c>
      <c r="L29" s="703">
        <v>0</v>
      </c>
      <c r="M29" s="703">
        <v>0</v>
      </c>
      <c r="N29" s="703">
        <v>0</v>
      </c>
      <c r="O29" s="703">
        <v>0</v>
      </c>
      <c r="P29" s="15">
        <v>0</v>
      </c>
    </row>
    <row r="30" spans="2:16" x14ac:dyDescent="0.25">
      <c r="B30" s="868">
        <v>42705</v>
      </c>
      <c r="C30" s="65">
        <v>13499</v>
      </c>
      <c r="D30" s="703">
        <v>476</v>
      </c>
      <c r="E30" s="703">
        <v>8014</v>
      </c>
      <c r="F30" s="703">
        <v>0</v>
      </c>
      <c r="G30" s="703">
        <v>0</v>
      </c>
      <c r="H30" s="703">
        <v>4175</v>
      </c>
      <c r="I30" s="703">
        <v>267</v>
      </c>
      <c r="J30" s="703">
        <v>0</v>
      </c>
      <c r="K30" s="703">
        <v>567</v>
      </c>
      <c r="L30" s="703">
        <v>0</v>
      </c>
      <c r="M30" s="703">
        <v>0</v>
      </c>
      <c r="N30" s="703">
        <v>0</v>
      </c>
      <c r="O30" s="703">
        <v>0</v>
      </c>
      <c r="P30" s="15">
        <v>0</v>
      </c>
    </row>
    <row r="31" spans="2:16" x14ac:dyDescent="0.25">
      <c r="B31" s="868">
        <v>42736</v>
      </c>
      <c r="C31" s="65">
        <v>4508</v>
      </c>
      <c r="D31" s="703">
        <v>0</v>
      </c>
      <c r="E31" s="703">
        <v>4216</v>
      </c>
      <c r="F31" s="703">
        <v>0</v>
      </c>
      <c r="G31" s="703">
        <v>0</v>
      </c>
      <c r="H31" s="703">
        <v>0</v>
      </c>
      <c r="I31" s="703">
        <v>292</v>
      </c>
      <c r="J31" s="703">
        <v>0</v>
      </c>
      <c r="K31" s="703">
        <v>0</v>
      </c>
      <c r="L31" s="703">
        <v>0</v>
      </c>
      <c r="M31" s="703">
        <v>0</v>
      </c>
      <c r="N31" s="703">
        <v>0</v>
      </c>
      <c r="O31" s="703">
        <v>0</v>
      </c>
      <c r="P31" s="15">
        <v>0</v>
      </c>
    </row>
    <row r="32" spans="2:16" x14ac:dyDescent="0.25">
      <c r="B32" s="868">
        <v>42767</v>
      </c>
      <c r="C32" s="65">
        <v>3890</v>
      </c>
      <c r="D32" s="703">
        <v>0</v>
      </c>
      <c r="E32" s="703">
        <v>2661</v>
      </c>
      <c r="F32" s="703">
        <v>0</v>
      </c>
      <c r="G32" s="703">
        <v>100</v>
      </c>
      <c r="H32" s="703">
        <v>0</v>
      </c>
      <c r="I32" s="703">
        <v>1129</v>
      </c>
      <c r="J32" s="703">
        <v>0</v>
      </c>
      <c r="K32" s="703">
        <v>0</v>
      </c>
      <c r="L32" s="703">
        <v>0</v>
      </c>
      <c r="M32" s="703">
        <v>0</v>
      </c>
      <c r="N32" s="703">
        <v>0</v>
      </c>
      <c r="O32" s="703">
        <v>0</v>
      </c>
      <c r="P32" s="15">
        <v>0</v>
      </c>
    </row>
    <row r="33" spans="2:16" x14ac:dyDescent="0.25">
      <c r="B33" s="868">
        <v>42795</v>
      </c>
      <c r="C33" s="65">
        <v>4505</v>
      </c>
      <c r="D33" s="703">
        <v>0</v>
      </c>
      <c r="E33" s="703">
        <v>4383</v>
      </c>
      <c r="F33" s="703">
        <v>0</v>
      </c>
      <c r="G33" s="703">
        <v>0</v>
      </c>
      <c r="H33" s="703">
        <v>0</v>
      </c>
      <c r="I33" s="703">
        <v>122</v>
      </c>
      <c r="J33" s="703">
        <v>0</v>
      </c>
      <c r="K33" s="703">
        <v>0</v>
      </c>
      <c r="L33" s="703">
        <v>0</v>
      </c>
      <c r="M33" s="703">
        <v>0</v>
      </c>
      <c r="N33" s="703">
        <v>0</v>
      </c>
      <c r="O33" s="703">
        <v>0</v>
      </c>
      <c r="P33" s="15">
        <v>0</v>
      </c>
    </row>
    <row r="34" spans="2:16" x14ac:dyDescent="0.25">
      <c r="B34" s="868">
        <v>42826</v>
      </c>
      <c r="C34" s="65">
        <v>6608</v>
      </c>
      <c r="D34" s="703">
        <v>47</v>
      </c>
      <c r="E34" s="703">
        <v>4924</v>
      </c>
      <c r="F34" s="703">
        <v>0</v>
      </c>
      <c r="G34" s="703">
        <v>0</v>
      </c>
      <c r="H34" s="703">
        <v>0</v>
      </c>
      <c r="I34" s="703">
        <v>1233</v>
      </c>
      <c r="J34" s="703">
        <v>0</v>
      </c>
      <c r="K34" s="703">
        <v>404</v>
      </c>
      <c r="L34" s="703">
        <v>0</v>
      </c>
      <c r="M34" s="703">
        <v>0</v>
      </c>
      <c r="N34" s="703">
        <v>0</v>
      </c>
      <c r="O34" s="703">
        <v>0</v>
      </c>
      <c r="P34" s="15">
        <v>0</v>
      </c>
    </row>
    <row r="35" spans="2:16" x14ac:dyDescent="0.25">
      <c r="B35" s="868">
        <v>42856</v>
      </c>
      <c r="C35" s="65">
        <v>4421</v>
      </c>
      <c r="D35" s="703">
        <v>141</v>
      </c>
      <c r="E35" s="703">
        <v>3931</v>
      </c>
      <c r="F35" s="703">
        <v>0</v>
      </c>
      <c r="G35" s="703">
        <v>0</v>
      </c>
      <c r="H35" s="703">
        <v>0</v>
      </c>
      <c r="I35" s="703">
        <v>349</v>
      </c>
      <c r="J35" s="703">
        <v>0</v>
      </c>
      <c r="K35" s="703">
        <v>0</v>
      </c>
      <c r="L35" s="703">
        <v>0</v>
      </c>
      <c r="M35" s="703">
        <v>0</v>
      </c>
      <c r="N35" s="703">
        <v>0</v>
      </c>
      <c r="O35" s="703">
        <v>0</v>
      </c>
      <c r="P35" s="15">
        <v>0</v>
      </c>
    </row>
    <row r="36" spans="2:16" x14ac:dyDescent="0.25">
      <c r="B36" s="868">
        <v>42887</v>
      </c>
      <c r="C36" s="65">
        <v>3587</v>
      </c>
      <c r="D36" s="703">
        <v>0</v>
      </c>
      <c r="E36" s="703">
        <v>3449</v>
      </c>
      <c r="F36" s="703">
        <v>0</v>
      </c>
      <c r="G36" s="703">
        <v>0</v>
      </c>
      <c r="H36" s="703">
        <v>0</v>
      </c>
      <c r="I36" s="703">
        <v>138</v>
      </c>
      <c r="J36" s="703">
        <v>0</v>
      </c>
      <c r="K36" s="703">
        <v>0</v>
      </c>
      <c r="L36" s="703">
        <v>0</v>
      </c>
      <c r="M36" s="703">
        <v>0</v>
      </c>
      <c r="N36" s="703">
        <v>0</v>
      </c>
      <c r="O36" s="703">
        <v>0</v>
      </c>
      <c r="P36" s="15">
        <v>0</v>
      </c>
    </row>
    <row r="37" spans="2:16" x14ac:dyDescent="0.25">
      <c r="B37" s="868">
        <v>42917</v>
      </c>
      <c r="C37" s="65">
        <v>4890</v>
      </c>
      <c r="D37" s="703">
        <v>188</v>
      </c>
      <c r="E37" s="703">
        <v>4243</v>
      </c>
      <c r="F37" s="703">
        <v>0</v>
      </c>
      <c r="G37" s="703">
        <v>0</v>
      </c>
      <c r="H37" s="703">
        <v>459</v>
      </c>
      <c r="I37" s="703">
        <v>0</v>
      </c>
      <c r="J37" s="703">
        <v>0</v>
      </c>
      <c r="K37" s="703">
        <v>0</v>
      </c>
      <c r="L37" s="703">
        <v>0</v>
      </c>
      <c r="M37" s="703">
        <v>0</v>
      </c>
      <c r="N37" s="703">
        <v>0</v>
      </c>
      <c r="O37" s="703">
        <v>0</v>
      </c>
      <c r="P37" s="15">
        <v>0</v>
      </c>
    </row>
    <row r="38" spans="2:16" x14ac:dyDescent="0.25">
      <c r="B38" s="868">
        <v>42948</v>
      </c>
      <c r="C38" s="65">
        <v>8842</v>
      </c>
      <c r="D38" s="703">
        <v>482</v>
      </c>
      <c r="E38" s="703">
        <v>5072</v>
      </c>
      <c r="F38" s="703">
        <v>0</v>
      </c>
      <c r="G38" s="703">
        <v>0</v>
      </c>
      <c r="H38" s="703">
        <v>0</v>
      </c>
      <c r="I38" s="703">
        <v>2072</v>
      </c>
      <c r="J38" s="703">
        <v>1216</v>
      </c>
      <c r="K38" s="703">
        <v>0</v>
      </c>
      <c r="L38" s="703">
        <v>0</v>
      </c>
      <c r="M38" s="703">
        <v>0</v>
      </c>
      <c r="N38" s="703">
        <v>0</v>
      </c>
      <c r="O38" s="703">
        <v>0</v>
      </c>
      <c r="P38" s="15">
        <v>0</v>
      </c>
    </row>
    <row r="39" spans="2:16" x14ac:dyDescent="0.25">
      <c r="B39" s="868">
        <v>42979</v>
      </c>
      <c r="C39" s="65">
        <v>13935</v>
      </c>
      <c r="D39" s="703">
        <v>187</v>
      </c>
      <c r="E39" s="703">
        <v>13557</v>
      </c>
      <c r="F39" s="703">
        <v>0</v>
      </c>
      <c r="G39" s="703">
        <v>69</v>
      </c>
      <c r="H39" s="703">
        <v>0</v>
      </c>
      <c r="I39" s="703">
        <v>122</v>
      </c>
      <c r="J39" s="703">
        <v>0</v>
      </c>
      <c r="K39" s="703">
        <v>0</v>
      </c>
      <c r="L39" s="703">
        <v>0</v>
      </c>
      <c r="M39" s="703">
        <v>0</v>
      </c>
      <c r="N39" s="703">
        <v>0</v>
      </c>
      <c r="O39" s="703">
        <v>0</v>
      </c>
      <c r="P39" s="15">
        <v>0</v>
      </c>
    </row>
    <row r="40" spans="2:16" x14ac:dyDescent="0.25">
      <c r="B40" s="868">
        <v>43009</v>
      </c>
      <c r="C40" s="65">
        <v>3891</v>
      </c>
      <c r="D40" s="703">
        <v>186</v>
      </c>
      <c r="E40" s="703">
        <v>3447</v>
      </c>
      <c r="F40" s="703">
        <v>0</v>
      </c>
      <c r="G40" s="703">
        <v>0</v>
      </c>
      <c r="H40" s="703">
        <v>182</v>
      </c>
      <c r="I40" s="703">
        <v>76</v>
      </c>
      <c r="J40" s="703">
        <v>0</v>
      </c>
      <c r="K40" s="703">
        <v>0</v>
      </c>
      <c r="L40" s="703">
        <v>0</v>
      </c>
      <c r="M40" s="703">
        <v>0</v>
      </c>
      <c r="N40" s="703">
        <v>0</v>
      </c>
      <c r="O40" s="703">
        <v>0</v>
      </c>
      <c r="P40" s="15">
        <v>0</v>
      </c>
    </row>
    <row r="41" spans="2:16" x14ac:dyDescent="0.25">
      <c r="B41" s="868">
        <v>43040</v>
      </c>
      <c r="C41" s="65">
        <v>3715</v>
      </c>
      <c r="D41" s="703">
        <v>94</v>
      </c>
      <c r="E41" s="703">
        <v>2623</v>
      </c>
      <c r="F41" s="703">
        <v>0</v>
      </c>
      <c r="G41" s="703">
        <v>0</v>
      </c>
      <c r="H41" s="703">
        <v>0</v>
      </c>
      <c r="I41" s="703">
        <v>795</v>
      </c>
      <c r="J41" s="703">
        <v>0</v>
      </c>
      <c r="K41" s="703">
        <v>203</v>
      </c>
      <c r="L41" s="703">
        <v>0</v>
      </c>
      <c r="M41" s="703">
        <v>0</v>
      </c>
      <c r="N41" s="703">
        <v>0</v>
      </c>
      <c r="O41" s="703">
        <v>0</v>
      </c>
      <c r="P41" s="15">
        <v>0</v>
      </c>
    </row>
    <row r="42" spans="2:16" x14ac:dyDescent="0.25">
      <c r="B42" s="868">
        <v>43070</v>
      </c>
      <c r="C42" s="65">
        <v>2647</v>
      </c>
      <c r="D42" s="703">
        <v>374</v>
      </c>
      <c r="E42" s="703">
        <v>2093</v>
      </c>
      <c r="F42" s="703">
        <v>0</v>
      </c>
      <c r="G42" s="703">
        <v>0</v>
      </c>
      <c r="H42" s="703">
        <v>0</v>
      </c>
      <c r="I42" s="703">
        <v>180</v>
      </c>
      <c r="J42" s="703">
        <v>0</v>
      </c>
      <c r="K42" s="703">
        <v>0</v>
      </c>
      <c r="L42" s="703">
        <v>0</v>
      </c>
      <c r="M42" s="703">
        <v>0</v>
      </c>
      <c r="N42" s="703">
        <v>0</v>
      </c>
      <c r="O42" s="703">
        <v>0</v>
      </c>
      <c r="P42" s="15">
        <v>0</v>
      </c>
    </row>
    <row r="43" spans="2:16" x14ac:dyDescent="0.25">
      <c r="B43" s="868">
        <v>43101</v>
      </c>
      <c r="C43" s="65">
        <v>4255</v>
      </c>
      <c r="D43" s="703">
        <v>46</v>
      </c>
      <c r="E43" s="703">
        <v>3320</v>
      </c>
      <c r="F43" s="703">
        <v>0</v>
      </c>
      <c r="G43" s="703">
        <v>0</v>
      </c>
      <c r="H43" s="703">
        <v>41</v>
      </c>
      <c r="I43" s="703">
        <v>409</v>
      </c>
      <c r="J43" s="703">
        <v>0</v>
      </c>
      <c r="K43" s="703">
        <v>0</v>
      </c>
      <c r="L43" s="703">
        <v>0</v>
      </c>
      <c r="M43" s="703">
        <v>0</v>
      </c>
      <c r="N43" s="703">
        <v>439</v>
      </c>
      <c r="O43" s="703">
        <v>0</v>
      </c>
      <c r="P43" s="15">
        <v>0</v>
      </c>
    </row>
    <row r="44" spans="2:16" x14ac:dyDescent="0.25">
      <c r="B44" s="868">
        <v>43132</v>
      </c>
      <c r="C44" s="65">
        <v>6586</v>
      </c>
      <c r="D44" s="703">
        <v>816</v>
      </c>
      <c r="E44" s="703">
        <v>4178</v>
      </c>
      <c r="F44" s="703">
        <v>0</v>
      </c>
      <c r="G44" s="703">
        <v>811</v>
      </c>
      <c r="H44" s="703">
        <v>0</v>
      </c>
      <c r="I44" s="703">
        <v>0</v>
      </c>
      <c r="J44" s="703">
        <v>0</v>
      </c>
      <c r="K44" s="703">
        <v>781</v>
      </c>
      <c r="L44" s="703">
        <v>0</v>
      </c>
      <c r="M44" s="703">
        <v>0</v>
      </c>
      <c r="N44" s="703">
        <v>0</v>
      </c>
      <c r="O44" s="703">
        <v>0</v>
      </c>
      <c r="P44" s="15">
        <v>0</v>
      </c>
    </row>
    <row r="45" spans="2:16" x14ac:dyDescent="0.25">
      <c r="B45" s="868">
        <v>43160</v>
      </c>
      <c r="C45" s="65">
        <v>5599</v>
      </c>
      <c r="D45" s="703">
        <v>301</v>
      </c>
      <c r="E45" s="703">
        <v>2738</v>
      </c>
      <c r="F45" s="703">
        <v>0</v>
      </c>
      <c r="G45" s="703">
        <v>320</v>
      </c>
      <c r="H45" s="703">
        <v>0</v>
      </c>
      <c r="I45" s="703">
        <v>254</v>
      </c>
      <c r="J45" s="703">
        <v>0</v>
      </c>
      <c r="K45" s="703">
        <v>0</v>
      </c>
      <c r="L45" s="703">
        <v>0</v>
      </c>
      <c r="M45" s="703">
        <v>0</v>
      </c>
      <c r="N45" s="703">
        <v>0</v>
      </c>
      <c r="O45" s="703">
        <v>1986</v>
      </c>
      <c r="P45" s="15">
        <v>0</v>
      </c>
    </row>
    <row r="46" spans="2:16" x14ac:dyDescent="0.25">
      <c r="B46" s="868">
        <v>43191</v>
      </c>
      <c r="C46" s="65">
        <v>6452</v>
      </c>
      <c r="D46" s="703">
        <v>238</v>
      </c>
      <c r="E46" s="703">
        <v>4787</v>
      </c>
      <c r="F46" s="703">
        <v>0</v>
      </c>
      <c r="G46" s="703">
        <v>0</v>
      </c>
      <c r="H46" s="703">
        <v>0</v>
      </c>
      <c r="I46" s="703">
        <v>1019</v>
      </c>
      <c r="J46" s="703">
        <v>0</v>
      </c>
      <c r="K46" s="703">
        <v>0</v>
      </c>
      <c r="L46" s="703">
        <v>0</v>
      </c>
      <c r="M46" s="703">
        <v>0</v>
      </c>
      <c r="N46" s="703">
        <v>408</v>
      </c>
      <c r="O46" s="703">
        <v>0</v>
      </c>
      <c r="P46" s="15">
        <v>0</v>
      </c>
    </row>
    <row r="47" spans="2:16" x14ac:dyDescent="0.25">
      <c r="B47" s="868">
        <v>43221</v>
      </c>
      <c r="C47" s="65">
        <v>5428</v>
      </c>
      <c r="D47" s="703">
        <v>97</v>
      </c>
      <c r="E47" s="703">
        <v>4565</v>
      </c>
      <c r="F47" s="703">
        <v>0</v>
      </c>
      <c r="G47" s="703">
        <v>0</v>
      </c>
      <c r="H47" s="703">
        <v>0</v>
      </c>
      <c r="I47" s="703">
        <v>233</v>
      </c>
      <c r="J47" s="703">
        <v>0</v>
      </c>
      <c r="K47" s="703">
        <v>360</v>
      </c>
      <c r="L47" s="703">
        <v>0</v>
      </c>
      <c r="M47" s="703">
        <v>0</v>
      </c>
      <c r="N47" s="703">
        <v>173</v>
      </c>
      <c r="O47" s="703">
        <v>0</v>
      </c>
      <c r="P47" s="15">
        <v>0</v>
      </c>
    </row>
    <row r="48" spans="2:16" x14ac:dyDescent="0.25">
      <c r="B48" s="868">
        <v>43252</v>
      </c>
      <c r="C48" s="65">
        <v>100775</v>
      </c>
      <c r="D48" s="703">
        <v>0</v>
      </c>
      <c r="E48" s="703">
        <v>23422</v>
      </c>
      <c r="F48" s="703">
        <v>76985</v>
      </c>
      <c r="G48" s="703">
        <v>40</v>
      </c>
      <c r="H48" s="703">
        <v>0</v>
      </c>
      <c r="I48" s="703">
        <v>208</v>
      </c>
      <c r="J48" s="703">
        <v>0</v>
      </c>
      <c r="K48" s="703">
        <v>120</v>
      </c>
      <c r="L48" s="703">
        <v>0</v>
      </c>
      <c r="M48" s="703">
        <v>0</v>
      </c>
      <c r="N48" s="703">
        <v>0</v>
      </c>
      <c r="O48" s="703">
        <v>0</v>
      </c>
      <c r="P48" s="15">
        <v>0</v>
      </c>
    </row>
    <row r="49" spans="2:16" x14ac:dyDescent="0.25">
      <c r="B49" s="868">
        <v>43282</v>
      </c>
      <c r="C49" s="65">
        <v>6502</v>
      </c>
      <c r="D49" s="703">
        <v>0</v>
      </c>
      <c r="E49" s="703">
        <v>3659</v>
      </c>
      <c r="F49" s="703">
        <v>2297</v>
      </c>
      <c r="G49" s="703">
        <v>0</v>
      </c>
      <c r="H49" s="703">
        <v>0</v>
      </c>
      <c r="I49" s="703">
        <v>290</v>
      </c>
      <c r="J49" s="703">
        <v>0</v>
      </c>
      <c r="K49" s="703">
        <v>0</v>
      </c>
      <c r="L49" s="703">
        <v>0</v>
      </c>
      <c r="M49" s="703">
        <v>0</v>
      </c>
      <c r="N49" s="703">
        <v>256</v>
      </c>
      <c r="O49" s="703">
        <v>0</v>
      </c>
      <c r="P49" s="15">
        <v>0</v>
      </c>
    </row>
    <row r="50" spans="2:16" x14ac:dyDescent="0.25">
      <c r="B50" s="868">
        <v>43313</v>
      </c>
      <c r="C50" s="65">
        <v>2260</v>
      </c>
      <c r="D50" s="703">
        <v>47</v>
      </c>
      <c r="E50" s="703">
        <v>2186</v>
      </c>
      <c r="F50" s="703">
        <v>0</v>
      </c>
      <c r="G50" s="703">
        <v>0</v>
      </c>
      <c r="H50" s="703">
        <v>0</v>
      </c>
      <c r="I50" s="703">
        <v>27</v>
      </c>
      <c r="J50" s="703">
        <v>0</v>
      </c>
      <c r="K50" s="703">
        <v>0</v>
      </c>
      <c r="L50" s="703">
        <v>0</v>
      </c>
      <c r="M50" s="703">
        <v>0</v>
      </c>
      <c r="N50" s="703">
        <v>0</v>
      </c>
      <c r="O50" s="703">
        <v>0</v>
      </c>
      <c r="P50" s="15">
        <v>0</v>
      </c>
    </row>
    <row r="51" spans="2:16" x14ac:dyDescent="0.25">
      <c r="B51" s="868">
        <v>43344</v>
      </c>
      <c r="C51" s="65">
        <v>12542</v>
      </c>
      <c r="D51" s="703">
        <v>8868</v>
      </c>
      <c r="E51" s="703">
        <v>3440</v>
      </c>
      <c r="F51" s="703">
        <v>0</v>
      </c>
      <c r="G51" s="703">
        <v>0</v>
      </c>
      <c r="H51" s="703">
        <v>0</v>
      </c>
      <c r="I51" s="703">
        <v>234</v>
      </c>
      <c r="J51" s="703">
        <v>0</v>
      </c>
      <c r="K51" s="703">
        <v>0</v>
      </c>
      <c r="L51" s="703">
        <v>0</v>
      </c>
      <c r="M51" s="703">
        <v>0</v>
      </c>
      <c r="N51" s="703">
        <v>0</v>
      </c>
      <c r="O51" s="703">
        <v>0</v>
      </c>
      <c r="P51" s="15">
        <v>0</v>
      </c>
    </row>
    <row r="52" spans="2:16" x14ac:dyDescent="0.25">
      <c r="B52" s="868">
        <v>43374</v>
      </c>
      <c r="C52" s="65">
        <v>4310</v>
      </c>
      <c r="D52" s="703">
        <v>50</v>
      </c>
      <c r="E52" s="703">
        <v>3559</v>
      </c>
      <c r="F52" s="703">
        <v>0</v>
      </c>
      <c r="G52" s="703">
        <v>0</v>
      </c>
      <c r="H52" s="703">
        <v>125</v>
      </c>
      <c r="I52" s="703">
        <v>82</v>
      </c>
      <c r="J52" s="703">
        <v>87</v>
      </c>
      <c r="K52" s="703">
        <v>407</v>
      </c>
      <c r="L52" s="703">
        <v>0</v>
      </c>
      <c r="M52" s="703">
        <v>0</v>
      </c>
      <c r="N52" s="703">
        <v>0</v>
      </c>
      <c r="O52" s="703">
        <v>0</v>
      </c>
      <c r="P52" s="15">
        <v>0</v>
      </c>
    </row>
    <row r="53" spans="2:16" x14ac:dyDescent="0.25">
      <c r="B53" s="868">
        <v>43405</v>
      </c>
      <c r="C53" s="65">
        <v>7213</v>
      </c>
      <c r="D53" s="703">
        <v>722</v>
      </c>
      <c r="E53" s="703">
        <v>3907</v>
      </c>
      <c r="F53" s="703">
        <v>0</v>
      </c>
      <c r="G53" s="703">
        <v>0</v>
      </c>
      <c r="H53" s="703">
        <v>133</v>
      </c>
      <c r="I53" s="703">
        <v>694</v>
      </c>
      <c r="J53" s="703">
        <v>0</v>
      </c>
      <c r="K53" s="703">
        <v>0</v>
      </c>
      <c r="L53" s="703">
        <v>0</v>
      </c>
      <c r="M53" s="703">
        <v>1349</v>
      </c>
      <c r="N53" s="703">
        <v>408</v>
      </c>
      <c r="O53" s="703">
        <v>0</v>
      </c>
      <c r="P53" s="15">
        <v>0</v>
      </c>
    </row>
    <row r="54" spans="2:16" x14ac:dyDescent="0.25">
      <c r="B54" s="868">
        <v>43435</v>
      </c>
      <c r="C54" s="65">
        <v>2256</v>
      </c>
      <c r="D54" s="703">
        <v>0</v>
      </c>
      <c r="E54" s="703">
        <v>2256</v>
      </c>
      <c r="F54" s="703">
        <v>0</v>
      </c>
      <c r="G54" s="703">
        <v>0</v>
      </c>
      <c r="H54" s="703">
        <v>0</v>
      </c>
      <c r="I54" s="703">
        <v>0</v>
      </c>
      <c r="J54" s="703">
        <v>0</v>
      </c>
      <c r="K54" s="703">
        <v>0</v>
      </c>
      <c r="L54" s="703">
        <v>0</v>
      </c>
      <c r="M54" s="703">
        <v>0</v>
      </c>
      <c r="N54" s="703">
        <v>0</v>
      </c>
      <c r="O54" s="703">
        <v>0</v>
      </c>
      <c r="P54" s="15">
        <v>0</v>
      </c>
    </row>
    <row r="55" spans="2:16" x14ac:dyDescent="0.25">
      <c r="B55" s="868">
        <v>43466</v>
      </c>
      <c r="C55" s="65">
        <v>5549</v>
      </c>
      <c r="D55" s="703">
        <v>0</v>
      </c>
      <c r="E55" s="703">
        <v>4601</v>
      </c>
      <c r="F55" s="703">
        <v>0</v>
      </c>
      <c r="G55" s="703">
        <v>0</v>
      </c>
      <c r="H55" s="703">
        <v>0</v>
      </c>
      <c r="I55" s="703">
        <v>432</v>
      </c>
      <c r="J55" s="703">
        <v>0</v>
      </c>
      <c r="K55" s="703">
        <v>516</v>
      </c>
      <c r="L55" s="703">
        <v>0</v>
      </c>
      <c r="M55" s="703">
        <v>0</v>
      </c>
      <c r="N55" s="703">
        <v>0</v>
      </c>
      <c r="O55" s="703">
        <v>0</v>
      </c>
      <c r="P55" s="15">
        <v>0</v>
      </c>
    </row>
    <row r="56" spans="2:16" x14ac:dyDescent="0.25">
      <c r="B56" s="868">
        <v>43497</v>
      </c>
      <c r="C56" s="65">
        <v>3699</v>
      </c>
      <c r="D56" s="703">
        <v>362</v>
      </c>
      <c r="E56" s="703">
        <v>1794</v>
      </c>
      <c r="F56" s="703">
        <v>0</v>
      </c>
      <c r="G56" s="703">
        <v>0</v>
      </c>
      <c r="H56" s="703">
        <v>0</v>
      </c>
      <c r="I56" s="703">
        <v>397</v>
      </c>
      <c r="J56" s="703">
        <v>0</v>
      </c>
      <c r="K56" s="703">
        <v>0</v>
      </c>
      <c r="L56" s="703">
        <v>0</v>
      </c>
      <c r="M56" s="703">
        <v>0</v>
      </c>
      <c r="N56" s="703">
        <v>1146</v>
      </c>
      <c r="O56" s="703">
        <v>0</v>
      </c>
      <c r="P56" s="15">
        <v>0</v>
      </c>
    </row>
    <row r="57" spans="2:16" x14ac:dyDescent="0.25">
      <c r="B57" s="868">
        <v>43525</v>
      </c>
      <c r="C57" s="65">
        <v>4510</v>
      </c>
      <c r="D57" s="703">
        <v>824</v>
      </c>
      <c r="E57" s="703">
        <v>3262</v>
      </c>
      <c r="F57" s="703">
        <v>0</v>
      </c>
      <c r="G57" s="703">
        <v>0</v>
      </c>
      <c r="H57" s="703">
        <v>0</v>
      </c>
      <c r="I57" s="703">
        <v>0</v>
      </c>
      <c r="J57" s="703">
        <v>424</v>
      </c>
      <c r="K57" s="703">
        <v>0</v>
      </c>
      <c r="L57" s="703">
        <v>0</v>
      </c>
      <c r="M57" s="703">
        <v>0</v>
      </c>
      <c r="N57" s="703">
        <v>0</v>
      </c>
      <c r="O57" s="703">
        <v>0</v>
      </c>
      <c r="P57" s="15">
        <v>0</v>
      </c>
    </row>
    <row r="58" spans="2:16" x14ac:dyDescent="0.25">
      <c r="B58" s="868">
        <v>43556</v>
      </c>
      <c r="C58" s="65">
        <v>2644</v>
      </c>
      <c r="D58" s="703">
        <v>97</v>
      </c>
      <c r="E58" s="703">
        <v>1650</v>
      </c>
      <c r="F58" s="703">
        <v>0</v>
      </c>
      <c r="G58" s="703">
        <v>0</v>
      </c>
      <c r="H58" s="703">
        <v>0</v>
      </c>
      <c r="I58" s="703">
        <v>897</v>
      </c>
      <c r="J58" s="703">
        <v>0</v>
      </c>
      <c r="K58" s="703">
        <v>0</v>
      </c>
      <c r="L58" s="703">
        <v>0</v>
      </c>
      <c r="M58" s="703">
        <v>0</v>
      </c>
      <c r="N58" s="703">
        <v>0</v>
      </c>
      <c r="O58" s="703">
        <v>0</v>
      </c>
      <c r="P58" s="15">
        <v>0</v>
      </c>
    </row>
    <row r="59" spans="2:16" x14ac:dyDescent="0.25">
      <c r="B59" s="868">
        <v>43586</v>
      </c>
      <c r="C59" s="65">
        <v>6486</v>
      </c>
      <c r="D59" s="703">
        <v>0</v>
      </c>
      <c r="E59" s="703">
        <v>4054</v>
      </c>
      <c r="F59" s="703">
        <v>0</v>
      </c>
      <c r="G59" s="703">
        <v>0</v>
      </c>
      <c r="H59" s="703">
        <v>0</v>
      </c>
      <c r="I59" s="703">
        <v>2432</v>
      </c>
      <c r="J59" s="703">
        <v>0</v>
      </c>
      <c r="K59" s="703">
        <v>0</v>
      </c>
      <c r="L59" s="703">
        <v>0</v>
      </c>
      <c r="M59" s="703">
        <v>0</v>
      </c>
      <c r="N59" s="703">
        <v>0</v>
      </c>
      <c r="O59" s="703">
        <v>0</v>
      </c>
      <c r="P59" s="15">
        <v>0</v>
      </c>
    </row>
    <row r="60" spans="2:16" x14ac:dyDescent="0.25">
      <c r="B60" s="868">
        <v>43617</v>
      </c>
      <c r="C60" s="65">
        <v>9500</v>
      </c>
      <c r="D60" s="703">
        <v>0</v>
      </c>
      <c r="E60" s="703">
        <v>7661</v>
      </c>
      <c r="F60" s="703">
        <v>0</v>
      </c>
      <c r="G60" s="703">
        <v>0</v>
      </c>
      <c r="H60" s="703">
        <v>0</v>
      </c>
      <c r="I60" s="703">
        <v>733</v>
      </c>
      <c r="J60" s="703">
        <v>1106</v>
      </c>
      <c r="K60" s="703">
        <v>0</v>
      </c>
      <c r="L60" s="703">
        <v>0</v>
      </c>
      <c r="M60" s="703">
        <v>0</v>
      </c>
      <c r="N60" s="703">
        <v>0</v>
      </c>
      <c r="O60" s="703">
        <v>0</v>
      </c>
      <c r="P60" s="15">
        <v>0</v>
      </c>
    </row>
    <row r="61" spans="2:16" x14ac:dyDescent="0.25">
      <c r="B61" s="868">
        <v>43647</v>
      </c>
      <c r="C61" s="65">
        <v>9436</v>
      </c>
      <c r="D61" s="703">
        <v>628</v>
      </c>
      <c r="E61" s="703">
        <v>4395</v>
      </c>
      <c r="F61" s="703">
        <v>0</v>
      </c>
      <c r="G61" s="703">
        <v>0</v>
      </c>
      <c r="H61" s="703">
        <v>0</v>
      </c>
      <c r="I61" s="703">
        <v>347</v>
      </c>
      <c r="J61" s="703">
        <v>0</v>
      </c>
      <c r="K61" s="703">
        <v>0</v>
      </c>
      <c r="L61" s="703">
        <v>0</v>
      </c>
      <c r="M61" s="703">
        <v>4066</v>
      </c>
      <c r="N61" s="703">
        <v>0</v>
      </c>
      <c r="O61" s="703">
        <v>0</v>
      </c>
      <c r="P61" s="15">
        <v>0</v>
      </c>
    </row>
    <row r="62" spans="2:16" x14ac:dyDescent="0.25">
      <c r="B62" s="868">
        <v>43678</v>
      </c>
      <c r="C62" s="65">
        <v>5935</v>
      </c>
      <c r="D62" s="703">
        <v>0</v>
      </c>
      <c r="E62" s="703">
        <v>2364</v>
      </c>
      <c r="F62" s="703">
        <v>0</v>
      </c>
      <c r="G62" s="703">
        <v>0</v>
      </c>
      <c r="H62" s="703">
        <v>748</v>
      </c>
      <c r="I62" s="703">
        <v>1192</v>
      </c>
      <c r="J62" s="703">
        <v>0</v>
      </c>
      <c r="K62" s="703">
        <v>1631</v>
      </c>
      <c r="L62" s="703">
        <v>0</v>
      </c>
      <c r="M62" s="703">
        <v>0</v>
      </c>
      <c r="N62" s="703">
        <v>0</v>
      </c>
      <c r="O62" s="703">
        <v>0</v>
      </c>
      <c r="P62" s="15">
        <v>0</v>
      </c>
    </row>
    <row r="63" spans="2:16" x14ac:dyDescent="0.25">
      <c r="B63" s="868">
        <v>43709</v>
      </c>
      <c r="C63" s="65">
        <v>14446</v>
      </c>
      <c r="D63" s="703">
        <v>703</v>
      </c>
      <c r="E63" s="703">
        <v>3917</v>
      </c>
      <c r="F63" s="703">
        <v>0</v>
      </c>
      <c r="G63" s="703">
        <v>0</v>
      </c>
      <c r="H63" s="703">
        <v>0</v>
      </c>
      <c r="I63" s="703">
        <v>1086</v>
      </c>
      <c r="J63" s="703">
        <v>0</v>
      </c>
      <c r="K63" s="703">
        <v>7760</v>
      </c>
      <c r="L63" s="703">
        <v>0</v>
      </c>
      <c r="M63" s="703">
        <v>980</v>
      </c>
      <c r="N63" s="703">
        <v>0</v>
      </c>
      <c r="O63" s="703">
        <v>0</v>
      </c>
      <c r="P63" s="15">
        <v>0</v>
      </c>
    </row>
    <row r="64" spans="2:16" x14ac:dyDescent="0.25">
      <c r="B64" s="868">
        <v>43739</v>
      </c>
      <c r="C64" s="65">
        <v>8114</v>
      </c>
      <c r="D64" s="703">
        <v>81</v>
      </c>
      <c r="E64" s="703">
        <v>6916</v>
      </c>
      <c r="F64" s="703">
        <v>0</v>
      </c>
      <c r="G64" s="703">
        <v>0</v>
      </c>
      <c r="H64" s="703">
        <v>0</v>
      </c>
      <c r="I64" s="703">
        <v>288</v>
      </c>
      <c r="J64" s="703">
        <v>0</v>
      </c>
      <c r="K64" s="703">
        <v>829</v>
      </c>
      <c r="L64" s="703">
        <v>0</v>
      </c>
      <c r="M64" s="703">
        <v>0</v>
      </c>
      <c r="N64" s="703">
        <v>0</v>
      </c>
      <c r="O64" s="703">
        <v>0</v>
      </c>
      <c r="P64" s="15">
        <v>0</v>
      </c>
    </row>
    <row r="65" spans="2:16" x14ac:dyDescent="0.25">
      <c r="B65" s="868">
        <v>43770</v>
      </c>
      <c r="C65" s="65">
        <v>7137</v>
      </c>
      <c r="D65" s="703">
        <v>0</v>
      </c>
      <c r="E65" s="703">
        <v>5493</v>
      </c>
      <c r="F65" s="703">
        <v>0</v>
      </c>
      <c r="G65" s="703">
        <v>0</v>
      </c>
      <c r="H65" s="703">
        <v>358</v>
      </c>
      <c r="I65" s="703">
        <v>1286</v>
      </c>
      <c r="J65" s="703">
        <v>0</v>
      </c>
      <c r="K65" s="703">
        <v>0</v>
      </c>
      <c r="L65" s="703">
        <v>0</v>
      </c>
      <c r="M65" s="703">
        <v>0</v>
      </c>
      <c r="N65" s="703">
        <v>0</v>
      </c>
      <c r="O65" s="703">
        <v>0</v>
      </c>
      <c r="P65" s="15">
        <v>0</v>
      </c>
    </row>
    <row r="66" spans="2:16" x14ac:dyDescent="0.25">
      <c r="B66" s="868">
        <v>43800</v>
      </c>
      <c r="C66" s="65">
        <v>13636</v>
      </c>
      <c r="D66" s="703">
        <v>507</v>
      </c>
      <c r="E66" s="703">
        <v>9000</v>
      </c>
      <c r="F66" s="703">
        <v>986</v>
      </c>
      <c r="G66" s="703">
        <v>0</v>
      </c>
      <c r="H66" s="703">
        <v>0</v>
      </c>
      <c r="I66" s="703">
        <v>130</v>
      </c>
      <c r="J66" s="703">
        <v>0</v>
      </c>
      <c r="K66" s="703">
        <v>600</v>
      </c>
      <c r="L66" s="703">
        <v>0</v>
      </c>
      <c r="M66" s="703">
        <v>0</v>
      </c>
      <c r="N66" s="703">
        <v>0</v>
      </c>
      <c r="O66" s="703">
        <v>2413</v>
      </c>
      <c r="P66" s="15">
        <v>0</v>
      </c>
    </row>
    <row r="67" spans="2:16" x14ac:dyDescent="0.25">
      <c r="B67" s="868">
        <v>43831</v>
      </c>
      <c r="C67" s="65">
        <v>15031</v>
      </c>
      <c r="D67" s="703">
        <v>0</v>
      </c>
      <c r="E67" s="703">
        <v>4311</v>
      </c>
      <c r="F67" s="703">
        <v>396</v>
      </c>
      <c r="G67" s="703">
        <v>0</v>
      </c>
      <c r="H67" s="703">
        <v>0</v>
      </c>
      <c r="I67" s="703">
        <v>165</v>
      </c>
      <c r="J67" s="703">
        <v>0</v>
      </c>
      <c r="K67" s="703">
        <v>8323</v>
      </c>
      <c r="L67" s="703">
        <v>1836</v>
      </c>
      <c r="M67" s="703">
        <v>0</v>
      </c>
      <c r="N67" s="703">
        <v>0</v>
      </c>
      <c r="O67" s="703">
        <v>0</v>
      </c>
      <c r="P67" s="15">
        <v>0</v>
      </c>
    </row>
    <row r="68" spans="2:16" x14ac:dyDescent="0.25">
      <c r="B68" s="868">
        <v>43862</v>
      </c>
      <c r="C68" s="65">
        <v>6625</v>
      </c>
      <c r="D68" s="703">
        <v>0</v>
      </c>
      <c r="E68" s="703">
        <v>3035</v>
      </c>
      <c r="F68" s="703">
        <v>0</v>
      </c>
      <c r="G68" s="703">
        <v>0</v>
      </c>
      <c r="H68" s="703">
        <v>0</v>
      </c>
      <c r="I68" s="703">
        <v>222</v>
      </c>
      <c r="J68" s="703">
        <v>0</v>
      </c>
      <c r="K68" s="703">
        <v>0</v>
      </c>
      <c r="L68" s="703">
        <v>3368</v>
      </c>
      <c r="M68" s="703">
        <v>0</v>
      </c>
      <c r="N68" s="703">
        <v>0</v>
      </c>
      <c r="O68" s="703">
        <v>0</v>
      </c>
      <c r="P68" s="15">
        <v>0</v>
      </c>
    </row>
    <row r="69" spans="2:16" x14ac:dyDescent="0.25">
      <c r="B69" s="139">
        <v>43891</v>
      </c>
      <c r="C69" s="65">
        <v>3624</v>
      </c>
      <c r="D69" s="703">
        <v>337</v>
      </c>
      <c r="E69" s="703">
        <v>3260</v>
      </c>
      <c r="F69" s="703">
        <v>0</v>
      </c>
      <c r="G69" s="703">
        <v>0</v>
      </c>
      <c r="H69" s="703">
        <v>0</v>
      </c>
      <c r="I69" s="703">
        <v>27</v>
      </c>
      <c r="J69" s="703">
        <v>0</v>
      </c>
      <c r="K69" s="703">
        <v>0</v>
      </c>
      <c r="L69" s="703">
        <v>0</v>
      </c>
      <c r="M69" s="703">
        <v>0</v>
      </c>
      <c r="N69" s="703">
        <v>0</v>
      </c>
      <c r="O69" s="703">
        <v>0</v>
      </c>
      <c r="P69" s="15">
        <v>0</v>
      </c>
    </row>
    <row r="70" spans="2:16" x14ac:dyDescent="0.25">
      <c r="B70" s="139">
        <v>43922</v>
      </c>
      <c r="C70" s="65">
        <v>411</v>
      </c>
      <c r="D70" s="703">
        <v>0</v>
      </c>
      <c r="E70" s="703">
        <v>411</v>
      </c>
      <c r="F70" s="703">
        <v>0</v>
      </c>
      <c r="G70" s="703">
        <v>0</v>
      </c>
      <c r="H70" s="703">
        <v>0</v>
      </c>
      <c r="I70" s="703">
        <v>0</v>
      </c>
      <c r="J70" s="703">
        <v>0</v>
      </c>
      <c r="K70" s="703">
        <v>0</v>
      </c>
      <c r="L70" s="703">
        <v>0</v>
      </c>
      <c r="M70" s="703">
        <v>0</v>
      </c>
      <c r="N70" s="703">
        <v>0</v>
      </c>
      <c r="O70" s="703">
        <v>0</v>
      </c>
      <c r="P70" s="15">
        <v>0</v>
      </c>
    </row>
    <row r="71" spans="2:16" x14ac:dyDescent="0.25">
      <c r="B71" s="139">
        <v>43952</v>
      </c>
      <c r="C71" s="65">
        <v>1056</v>
      </c>
      <c r="D71" s="703">
        <v>57</v>
      </c>
      <c r="E71" s="703">
        <v>836</v>
      </c>
      <c r="F71" s="703">
        <v>0</v>
      </c>
      <c r="G71" s="703">
        <v>0</v>
      </c>
      <c r="H71" s="703">
        <v>0</v>
      </c>
      <c r="I71" s="703">
        <v>163</v>
      </c>
      <c r="J71" s="703">
        <v>0</v>
      </c>
      <c r="K71" s="703">
        <v>0</v>
      </c>
      <c r="L71" s="703">
        <v>0</v>
      </c>
      <c r="M71" s="703">
        <v>0</v>
      </c>
      <c r="N71" s="703">
        <v>0</v>
      </c>
      <c r="O71" s="703">
        <v>0</v>
      </c>
      <c r="P71" s="15">
        <v>0</v>
      </c>
    </row>
    <row r="72" spans="2:16" x14ac:dyDescent="0.25">
      <c r="B72" s="139">
        <v>43983</v>
      </c>
      <c r="C72" s="65">
        <v>6552</v>
      </c>
      <c r="D72" s="703">
        <v>47</v>
      </c>
      <c r="E72" s="703">
        <v>6217</v>
      </c>
      <c r="F72" s="703">
        <v>0</v>
      </c>
      <c r="G72" s="703">
        <v>0</v>
      </c>
      <c r="H72" s="703">
        <v>0</v>
      </c>
      <c r="I72" s="703">
        <v>0</v>
      </c>
      <c r="J72" s="703">
        <v>0</v>
      </c>
      <c r="K72" s="703">
        <v>0</v>
      </c>
      <c r="L72" s="703">
        <v>288</v>
      </c>
      <c r="M72" s="703">
        <v>0</v>
      </c>
      <c r="N72" s="703">
        <v>0</v>
      </c>
      <c r="O72" s="703">
        <v>0</v>
      </c>
      <c r="P72" s="15">
        <v>0</v>
      </c>
    </row>
    <row r="73" spans="2:16" x14ac:dyDescent="0.25">
      <c r="B73" s="139">
        <v>44013</v>
      </c>
      <c r="C73" s="65">
        <v>3094</v>
      </c>
      <c r="D73" s="703">
        <v>68</v>
      </c>
      <c r="E73" s="703">
        <v>2732</v>
      </c>
      <c r="F73" s="703">
        <v>0</v>
      </c>
      <c r="G73" s="703">
        <v>0</v>
      </c>
      <c r="H73" s="703">
        <v>0</v>
      </c>
      <c r="I73" s="703">
        <v>294</v>
      </c>
      <c r="J73" s="703">
        <v>0</v>
      </c>
      <c r="K73" s="703">
        <v>0</v>
      </c>
      <c r="L73" s="703">
        <v>0</v>
      </c>
      <c r="M73" s="703">
        <v>0</v>
      </c>
      <c r="N73" s="703">
        <v>0</v>
      </c>
      <c r="O73" s="703">
        <v>0</v>
      </c>
      <c r="P73" s="15">
        <v>0</v>
      </c>
    </row>
    <row r="74" spans="2:16" x14ac:dyDescent="0.25">
      <c r="B74" s="139">
        <v>44044</v>
      </c>
      <c r="C74" s="65">
        <v>2607</v>
      </c>
      <c r="D74" s="703">
        <v>0</v>
      </c>
      <c r="E74" s="703">
        <v>2607</v>
      </c>
      <c r="F74" s="703">
        <v>0</v>
      </c>
      <c r="G74" s="703">
        <v>0</v>
      </c>
      <c r="H74" s="703">
        <v>0</v>
      </c>
      <c r="I74" s="703">
        <v>0</v>
      </c>
      <c r="J74" s="703">
        <v>0</v>
      </c>
      <c r="K74" s="703">
        <v>0</v>
      </c>
      <c r="L74" s="703">
        <v>0</v>
      </c>
      <c r="M74" s="703">
        <v>0</v>
      </c>
      <c r="N74" s="703">
        <v>0</v>
      </c>
      <c r="O74" s="703">
        <v>0</v>
      </c>
      <c r="P74" s="15">
        <v>0</v>
      </c>
    </row>
    <row r="75" spans="2:16" x14ac:dyDescent="0.25">
      <c r="B75" s="139">
        <v>44075</v>
      </c>
      <c r="C75" s="65">
        <v>4182</v>
      </c>
      <c r="D75" s="703">
        <v>50</v>
      </c>
      <c r="E75" s="703">
        <v>3868</v>
      </c>
      <c r="F75" s="703">
        <v>0</v>
      </c>
      <c r="G75" s="703">
        <v>0</v>
      </c>
      <c r="H75" s="703">
        <v>211</v>
      </c>
      <c r="I75" s="703">
        <v>53</v>
      </c>
      <c r="J75" s="703">
        <v>0</v>
      </c>
      <c r="K75" s="703">
        <v>0</v>
      </c>
      <c r="L75" s="703">
        <v>0</v>
      </c>
      <c r="M75" s="703">
        <v>0</v>
      </c>
      <c r="N75" s="703">
        <v>0</v>
      </c>
      <c r="O75" s="703">
        <v>0</v>
      </c>
      <c r="P75" s="15">
        <v>0</v>
      </c>
    </row>
    <row r="76" spans="2:16" x14ac:dyDescent="0.25">
      <c r="B76" s="139">
        <v>44105</v>
      </c>
      <c r="C76" s="65">
        <v>5261</v>
      </c>
      <c r="D76" s="703">
        <v>0</v>
      </c>
      <c r="E76" s="703">
        <v>5024</v>
      </c>
      <c r="F76" s="703">
        <v>0</v>
      </c>
      <c r="G76" s="703">
        <v>0</v>
      </c>
      <c r="H76" s="703">
        <v>237</v>
      </c>
      <c r="I76" s="703">
        <v>0</v>
      </c>
      <c r="J76" s="703">
        <v>0</v>
      </c>
      <c r="K76" s="703">
        <v>0</v>
      </c>
      <c r="L76" s="703">
        <v>0</v>
      </c>
      <c r="M76" s="703">
        <v>0</v>
      </c>
      <c r="N76" s="703">
        <v>0</v>
      </c>
      <c r="O76" s="703">
        <v>0</v>
      </c>
      <c r="P76" s="15">
        <v>0</v>
      </c>
    </row>
    <row r="77" spans="2:16" x14ac:dyDescent="0.25">
      <c r="B77" s="139">
        <v>44136</v>
      </c>
      <c r="C77" s="65">
        <v>9443</v>
      </c>
      <c r="D77" s="703">
        <v>153</v>
      </c>
      <c r="E77" s="703">
        <v>7669</v>
      </c>
      <c r="F77" s="703">
        <v>424</v>
      </c>
      <c r="G77" s="703">
        <v>0</v>
      </c>
      <c r="H77" s="703">
        <v>0</v>
      </c>
      <c r="I77" s="703">
        <v>807</v>
      </c>
      <c r="J77" s="703">
        <v>0</v>
      </c>
      <c r="K77" s="703">
        <v>114</v>
      </c>
      <c r="L77" s="703">
        <v>276</v>
      </c>
      <c r="M77" s="703">
        <v>0</v>
      </c>
      <c r="N77" s="703">
        <v>0</v>
      </c>
      <c r="O77" s="703">
        <v>0</v>
      </c>
      <c r="P77" s="15">
        <v>0</v>
      </c>
    </row>
    <row r="78" spans="2:16" x14ac:dyDescent="0.25">
      <c r="B78" s="139">
        <v>44166</v>
      </c>
      <c r="C78" s="65">
        <v>5731</v>
      </c>
      <c r="D78" s="703">
        <v>0</v>
      </c>
      <c r="E78" s="703">
        <v>4839</v>
      </c>
      <c r="F78" s="703">
        <v>0</v>
      </c>
      <c r="G78" s="703">
        <v>0</v>
      </c>
      <c r="H78" s="703">
        <v>0</v>
      </c>
      <c r="I78" s="703">
        <v>538</v>
      </c>
      <c r="J78" s="703">
        <v>0</v>
      </c>
      <c r="K78" s="703">
        <v>0</v>
      </c>
      <c r="L78" s="703">
        <v>0</v>
      </c>
      <c r="M78" s="703">
        <v>0</v>
      </c>
      <c r="N78" s="703">
        <v>0</v>
      </c>
      <c r="O78" s="703">
        <v>354</v>
      </c>
      <c r="P78" s="15">
        <v>0</v>
      </c>
    </row>
    <row r="79" spans="2:16" x14ac:dyDescent="0.25">
      <c r="B79" s="139">
        <v>44197</v>
      </c>
      <c r="C79" s="65">
        <v>7816</v>
      </c>
      <c r="D79" s="703">
        <v>0</v>
      </c>
      <c r="E79" s="703">
        <v>7532</v>
      </c>
      <c r="F79" s="703">
        <v>0</v>
      </c>
      <c r="G79" s="703">
        <v>0</v>
      </c>
      <c r="H79" s="703">
        <v>0</v>
      </c>
      <c r="I79" s="703">
        <v>50</v>
      </c>
      <c r="J79" s="703">
        <v>0</v>
      </c>
      <c r="K79" s="703">
        <v>234</v>
      </c>
      <c r="L79" s="703">
        <v>0</v>
      </c>
      <c r="M79" s="703">
        <v>0</v>
      </c>
      <c r="N79" s="703">
        <v>0</v>
      </c>
      <c r="O79" s="703">
        <v>0</v>
      </c>
      <c r="P79" s="15">
        <v>0</v>
      </c>
    </row>
    <row r="80" spans="2:16" x14ac:dyDescent="0.25">
      <c r="B80" s="139">
        <v>44228</v>
      </c>
      <c r="C80" s="65">
        <v>8135</v>
      </c>
      <c r="D80" s="703">
        <v>67</v>
      </c>
      <c r="E80" s="703">
        <v>7018</v>
      </c>
      <c r="F80" s="703">
        <v>0</v>
      </c>
      <c r="G80" s="703">
        <v>0</v>
      </c>
      <c r="H80" s="703">
        <v>0</v>
      </c>
      <c r="I80" s="703">
        <v>1050</v>
      </c>
      <c r="J80" s="703">
        <v>0</v>
      </c>
      <c r="K80" s="703">
        <v>0</v>
      </c>
      <c r="L80" s="703">
        <v>0</v>
      </c>
      <c r="M80" s="703">
        <v>0</v>
      </c>
      <c r="N80" s="703">
        <v>0</v>
      </c>
      <c r="O80" s="703">
        <v>0</v>
      </c>
      <c r="P80" s="15">
        <v>0</v>
      </c>
    </row>
    <row r="81" spans="2:16" x14ac:dyDescent="0.25">
      <c r="B81" s="139">
        <v>44256</v>
      </c>
      <c r="C81" s="65">
        <v>7424</v>
      </c>
      <c r="D81" s="703">
        <v>0</v>
      </c>
      <c r="E81" s="703">
        <v>6449</v>
      </c>
      <c r="F81" s="703">
        <v>0</v>
      </c>
      <c r="G81" s="703">
        <v>0</v>
      </c>
      <c r="H81" s="703">
        <v>0</v>
      </c>
      <c r="I81" s="703">
        <v>120</v>
      </c>
      <c r="J81" s="703">
        <v>0</v>
      </c>
      <c r="K81" s="703">
        <v>0</v>
      </c>
      <c r="L81" s="703">
        <v>855</v>
      </c>
      <c r="M81" s="703">
        <v>0</v>
      </c>
      <c r="N81" s="703">
        <v>0</v>
      </c>
      <c r="O81" s="703">
        <v>0</v>
      </c>
      <c r="P81" s="15">
        <v>0</v>
      </c>
    </row>
    <row r="82" spans="2:16" x14ac:dyDescent="0.25">
      <c r="B82" s="139">
        <v>44287</v>
      </c>
      <c r="C82" s="65">
        <v>4830</v>
      </c>
      <c r="D82" s="703">
        <v>0</v>
      </c>
      <c r="E82" s="703">
        <v>4498</v>
      </c>
      <c r="F82" s="703">
        <v>0</v>
      </c>
      <c r="G82" s="703">
        <v>0</v>
      </c>
      <c r="H82" s="703">
        <v>0</v>
      </c>
      <c r="I82" s="703">
        <v>332</v>
      </c>
      <c r="J82" s="703">
        <v>0</v>
      </c>
      <c r="K82" s="703">
        <v>0</v>
      </c>
      <c r="L82" s="703">
        <v>0</v>
      </c>
      <c r="M82" s="703">
        <v>0</v>
      </c>
      <c r="N82" s="703">
        <v>0</v>
      </c>
      <c r="O82" s="703">
        <v>0</v>
      </c>
      <c r="P82" s="15">
        <v>0</v>
      </c>
    </row>
    <row r="83" spans="2:16" ht="14.25" thickBot="1" x14ac:dyDescent="0.3">
      <c r="B83" s="869">
        <v>44317</v>
      </c>
      <c r="C83" s="410">
        <v>8209</v>
      </c>
      <c r="D83" s="57">
        <v>0</v>
      </c>
      <c r="E83" s="57">
        <v>6789</v>
      </c>
      <c r="F83" s="57">
        <v>0</v>
      </c>
      <c r="G83" s="57">
        <v>0</v>
      </c>
      <c r="H83" s="57">
        <v>0</v>
      </c>
      <c r="I83" s="57">
        <v>1420</v>
      </c>
      <c r="J83" s="57">
        <v>0</v>
      </c>
      <c r="K83" s="57">
        <v>0</v>
      </c>
      <c r="L83" s="57">
        <v>0</v>
      </c>
      <c r="M83" s="57">
        <v>0</v>
      </c>
      <c r="N83" s="57">
        <v>0</v>
      </c>
      <c r="O83" s="57">
        <v>0</v>
      </c>
      <c r="P83" s="409">
        <v>0</v>
      </c>
    </row>
    <row r="84" spans="2:16" x14ac:dyDescent="0.25">
      <c r="B84" s="926"/>
    </row>
    <row r="85" spans="2:16" ht="14.25" x14ac:dyDescent="0.3">
      <c r="B85" s="158" t="s">
        <v>48</v>
      </c>
    </row>
    <row r="86" spans="2:16" ht="14.25" x14ac:dyDescent="0.3">
      <c r="B86" s="158" t="s">
        <v>872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workbookViewId="0">
      <pane xSplit="2" ySplit="6" topLeftCell="C56"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9" style="133" customWidth="1"/>
    <col min="3" max="3" width="10.28515625" style="133" bestFit="1" customWidth="1"/>
    <col min="4" max="4" width="9.140625" style="133" bestFit="1" customWidth="1"/>
    <col min="5" max="5" width="9.140625" style="133" customWidth="1"/>
    <col min="6" max="6" width="10" style="133" customWidth="1"/>
    <col min="7" max="7" width="9.5703125" style="133" customWidth="1"/>
    <col min="8" max="8" width="10" style="133" customWidth="1"/>
    <col min="9" max="9" width="11.42578125" style="133" customWidth="1"/>
    <col min="10" max="10" width="9.85546875" style="133" customWidth="1"/>
    <col min="11" max="11" width="11.5703125" style="133" customWidth="1"/>
    <col min="12" max="12" width="11" style="133" customWidth="1"/>
    <col min="13" max="13" width="11.28515625" style="133" customWidth="1"/>
    <col min="14" max="14" width="9.28515625" style="133" customWidth="1"/>
    <col min="15" max="15" width="9" style="133" customWidth="1"/>
    <col min="16" max="16" width="12.1406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924</v>
      </c>
    </row>
    <row r="4" spans="2:17" ht="14.25" thickBot="1" x14ac:dyDescent="0.3"/>
    <row r="5" spans="2:17" ht="12.75" customHeight="1" thickBot="1" x14ac:dyDescent="0.3">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row>
    <row r="6" spans="2:17" ht="12.75" customHeight="1" thickBot="1" x14ac:dyDescent="0.3">
      <c r="B6" s="1102"/>
      <c r="C6" s="1104"/>
      <c r="D6" s="907" t="s">
        <v>21</v>
      </c>
      <c r="E6" s="907" t="s">
        <v>22</v>
      </c>
      <c r="F6" s="1100"/>
      <c r="G6" s="1100"/>
      <c r="H6" s="1100"/>
      <c r="I6" s="1100"/>
      <c r="J6" s="1100"/>
      <c r="K6" s="1100"/>
      <c r="L6" s="1100"/>
      <c r="M6" s="1101"/>
      <c r="N6" s="1100"/>
      <c r="O6" s="1100"/>
      <c r="P6" s="1101"/>
      <c r="Q6" s="161"/>
    </row>
    <row r="7" spans="2:17" x14ac:dyDescent="0.25">
      <c r="B7" s="877">
        <v>42005</v>
      </c>
      <c r="C7" s="62">
        <v>14938</v>
      </c>
      <c r="D7" s="73">
        <v>179</v>
      </c>
      <c r="E7" s="73">
        <v>7956</v>
      </c>
      <c r="F7" s="73">
        <v>0</v>
      </c>
      <c r="G7" s="73">
        <v>623</v>
      </c>
      <c r="H7" s="73">
        <v>72</v>
      </c>
      <c r="I7" s="73">
        <v>1632</v>
      </c>
      <c r="J7" s="73">
        <v>0</v>
      </c>
      <c r="K7" s="73">
        <v>799</v>
      </c>
      <c r="L7" s="73">
        <v>0</v>
      </c>
      <c r="M7" s="73">
        <v>0</v>
      </c>
      <c r="N7" s="73">
        <v>741</v>
      </c>
      <c r="O7" s="73">
        <v>2936</v>
      </c>
      <c r="P7" s="74">
        <v>0</v>
      </c>
    </row>
    <row r="8" spans="2:17" x14ac:dyDescent="0.25">
      <c r="B8" s="877">
        <v>42036</v>
      </c>
      <c r="C8" s="65">
        <v>19281</v>
      </c>
      <c r="D8" s="703">
        <v>0</v>
      </c>
      <c r="E8" s="703">
        <v>11010</v>
      </c>
      <c r="F8" s="703">
        <v>0</v>
      </c>
      <c r="G8" s="703">
        <v>50</v>
      </c>
      <c r="H8" s="703">
        <v>0</v>
      </c>
      <c r="I8" s="703">
        <v>5269</v>
      </c>
      <c r="J8" s="703">
        <v>0</v>
      </c>
      <c r="K8" s="703">
        <v>1682</v>
      </c>
      <c r="L8" s="703">
        <v>0</v>
      </c>
      <c r="M8" s="703">
        <v>270</v>
      </c>
      <c r="N8" s="703">
        <v>0</v>
      </c>
      <c r="O8" s="703">
        <v>1000</v>
      </c>
      <c r="P8" s="15">
        <v>0</v>
      </c>
    </row>
    <row r="9" spans="2:17" x14ac:dyDescent="0.25">
      <c r="B9" s="877">
        <v>42064</v>
      </c>
      <c r="C9" s="65">
        <v>34002</v>
      </c>
      <c r="D9" s="703">
        <v>3299</v>
      </c>
      <c r="E9" s="703">
        <v>12562</v>
      </c>
      <c r="F9" s="703">
        <v>0</v>
      </c>
      <c r="G9" s="703">
        <v>0</v>
      </c>
      <c r="H9" s="703">
        <v>12937</v>
      </c>
      <c r="I9" s="703">
        <v>3404</v>
      </c>
      <c r="J9" s="703">
        <v>0</v>
      </c>
      <c r="K9" s="703">
        <v>0</v>
      </c>
      <c r="L9" s="703">
        <v>0</v>
      </c>
      <c r="M9" s="703">
        <v>0</v>
      </c>
      <c r="N9" s="703">
        <v>0</v>
      </c>
      <c r="O9" s="703">
        <v>1800</v>
      </c>
      <c r="P9" s="15">
        <v>0</v>
      </c>
    </row>
    <row r="10" spans="2:17" x14ac:dyDescent="0.25">
      <c r="B10" s="877">
        <v>42095</v>
      </c>
      <c r="C10" s="65">
        <v>71091</v>
      </c>
      <c r="D10" s="703">
        <v>49742</v>
      </c>
      <c r="E10" s="703">
        <v>18761</v>
      </c>
      <c r="F10" s="703">
        <v>0</v>
      </c>
      <c r="G10" s="703">
        <v>865</v>
      </c>
      <c r="H10" s="703">
        <v>0</v>
      </c>
      <c r="I10" s="703">
        <v>1476</v>
      </c>
      <c r="J10" s="703">
        <v>0</v>
      </c>
      <c r="K10" s="703">
        <v>0</v>
      </c>
      <c r="L10" s="703">
        <v>0</v>
      </c>
      <c r="M10" s="703">
        <v>0</v>
      </c>
      <c r="N10" s="703">
        <v>247</v>
      </c>
      <c r="O10" s="703">
        <v>0</v>
      </c>
      <c r="P10" s="15">
        <v>0</v>
      </c>
    </row>
    <row r="11" spans="2:17" x14ac:dyDescent="0.25">
      <c r="B11" s="877">
        <v>42125</v>
      </c>
      <c r="C11" s="65">
        <v>32053</v>
      </c>
      <c r="D11" s="703">
        <v>1020</v>
      </c>
      <c r="E11" s="703">
        <v>25300</v>
      </c>
      <c r="F11" s="703">
        <v>0</v>
      </c>
      <c r="G11" s="703">
        <v>330</v>
      </c>
      <c r="H11" s="703">
        <v>310</v>
      </c>
      <c r="I11" s="703">
        <v>1027</v>
      </c>
      <c r="J11" s="703">
        <v>476</v>
      </c>
      <c r="K11" s="703">
        <v>2188</v>
      </c>
      <c r="L11" s="703">
        <v>0</v>
      </c>
      <c r="M11" s="703">
        <v>1402</v>
      </c>
      <c r="N11" s="703">
        <v>0</v>
      </c>
      <c r="O11" s="703">
        <v>0</v>
      </c>
      <c r="P11" s="15">
        <v>0</v>
      </c>
    </row>
    <row r="12" spans="2:17" x14ac:dyDescent="0.25">
      <c r="B12" s="868">
        <v>42156</v>
      </c>
      <c r="C12" s="65">
        <v>110275</v>
      </c>
      <c r="D12" s="703">
        <v>97865</v>
      </c>
      <c r="E12" s="703">
        <v>10025</v>
      </c>
      <c r="F12" s="703">
        <v>0</v>
      </c>
      <c r="G12" s="703">
        <v>313</v>
      </c>
      <c r="H12" s="703">
        <v>0</v>
      </c>
      <c r="I12" s="703">
        <v>1425</v>
      </c>
      <c r="J12" s="703">
        <v>0</v>
      </c>
      <c r="K12" s="703">
        <v>192</v>
      </c>
      <c r="L12" s="703">
        <v>0</v>
      </c>
      <c r="M12" s="703">
        <v>0</v>
      </c>
      <c r="N12" s="703">
        <v>455</v>
      </c>
      <c r="O12" s="703">
        <v>0</v>
      </c>
      <c r="P12" s="15">
        <v>0</v>
      </c>
    </row>
    <row r="13" spans="2:17" x14ac:dyDescent="0.25">
      <c r="B13" s="868">
        <v>42186</v>
      </c>
      <c r="C13" s="65">
        <v>62913</v>
      </c>
      <c r="D13" s="703">
        <v>87</v>
      </c>
      <c r="E13" s="703">
        <v>32111</v>
      </c>
      <c r="F13" s="703">
        <v>0</v>
      </c>
      <c r="G13" s="703">
        <v>410</v>
      </c>
      <c r="H13" s="703">
        <v>61</v>
      </c>
      <c r="I13" s="703">
        <v>6049</v>
      </c>
      <c r="J13" s="703">
        <v>0</v>
      </c>
      <c r="K13" s="703">
        <v>19658</v>
      </c>
      <c r="L13" s="703">
        <v>3917</v>
      </c>
      <c r="M13" s="703">
        <v>0</v>
      </c>
      <c r="N13" s="703">
        <v>0</v>
      </c>
      <c r="O13" s="703">
        <v>620</v>
      </c>
      <c r="P13" s="15">
        <v>0</v>
      </c>
    </row>
    <row r="14" spans="2:17" x14ac:dyDescent="0.25">
      <c r="B14" s="868">
        <v>42217</v>
      </c>
      <c r="C14" s="65">
        <v>18415</v>
      </c>
      <c r="D14" s="703">
        <v>0</v>
      </c>
      <c r="E14" s="703">
        <v>15718</v>
      </c>
      <c r="F14" s="703">
        <v>0</v>
      </c>
      <c r="G14" s="703">
        <v>0</v>
      </c>
      <c r="H14" s="703">
        <v>171</v>
      </c>
      <c r="I14" s="703">
        <v>1872</v>
      </c>
      <c r="J14" s="703">
        <v>654</v>
      </c>
      <c r="K14" s="703">
        <v>0</v>
      </c>
      <c r="L14" s="703">
        <v>0</v>
      </c>
      <c r="M14" s="703">
        <v>0</v>
      </c>
      <c r="N14" s="703">
        <v>0</v>
      </c>
      <c r="O14" s="703">
        <v>0</v>
      </c>
      <c r="P14" s="15">
        <v>0</v>
      </c>
    </row>
    <row r="15" spans="2:17" x14ac:dyDescent="0.25">
      <c r="B15" s="868">
        <v>42248</v>
      </c>
      <c r="C15" s="65">
        <v>22017</v>
      </c>
      <c r="D15" s="703">
        <v>73</v>
      </c>
      <c r="E15" s="703">
        <v>17567</v>
      </c>
      <c r="F15" s="703">
        <v>0</v>
      </c>
      <c r="G15" s="703">
        <v>0</v>
      </c>
      <c r="H15" s="703">
        <v>0</v>
      </c>
      <c r="I15" s="703">
        <v>3307</v>
      </c>
      <c r="J15" s="703">
        <v>0</v>
      </c>
      <c r="K15" s="703">
        <v>0</v>
      </c>
      <c r="L15" s="703">
        <v>116</v>
      </c>
      <c r="M15" s="703">
        <v>0</v>
      </c>
      <c r="N15" s="703">
        <v>954</v>
      </c>
      <c r="O15" s="703">
        <v>0</v>
      </c>
      <c r="P15" s="15">
        <v>0</v>
      </c>
    </row>
    <row r="16" spans="2:17" x14ac:dyDescent="0.25">
      <c r="B16" s="868">
        <v>42278</v>
      </c>
      <c r="C16" s="65">
        <v>27231</v>
      </c>
      <c r="D16" s="703">
        <v>0</v>
      </c>
      <c r="E16" s="703">
        <v>20734</v>
      </c>
      <c r="F16" s="703">
        <v>0</v>
      </c>
      <c r="G16" s="703">
        <v>4886</v>
      </c>
      <c r="H16" s="703">
        <v>0</v>
      </c>
      <c r="I16" s="703">
        <v>1222</v>
      </c>
      <c r="J16" s="703">
        <v>0</v>
      </c>
      <c r="K16" s="703">
        <v>0</v>
      </c>
      <c r="L16" s="703">
        <v>389</v>
      </c>
      <c r="M16" s="703">
        <v>0</v>
      </c>
      <c r="N16" s="703">
        <v>0</v>
      </c>
      <c r="O16" s="703">
        <v>0</v>
      </c>
      <c r="P16" s="15">
        <v>0</v>
      </c>
    </row>
    <row r="17" spans="2:16" x14ac:dyDescent="0.25">
      <c r="B17" s="868">
        <v>42309</v>
      </c>
      <c r="C17" s="65">
        <v>36027</v>
      </c>
      <c r="D17" s="703">
        <v>110</v>
      </c>
      <c r="E17" s="703">
        <v>26286</v>
      </c>
      <c r="F17" s="703">
        <v>0</v>
      </c>
      <c r="G17" s="703">
        <v>61</v>
      </c>
      <c r="H17" s="703">
        <v>0</v>
      </c>
      <c r="I17" s="703">
        <v>2064</v>
      </c>
      <c r="J17" s="703">
        <v>0</v>
      </c>
      <c r="K17" s="703">
        <v>3080</v>
      </c>
      <c r="L17" s="703">
        <v>1621</v>
      </c>
      <c r="M17" s="703">
        <v>0</v>
      </c>
      <c r="N17" s="703">
        <v>492</v>
      </c>
      <c r="O17" s="703">
        <v>2313</v>
      </c>
      <c r="P17" s="15">
        <v>0</v>
      </c>
    </row>
    <row r="18" spans="2:16" x14ac:dyDescent="0.25">
      <c r="B18" s="868">
        <v>42339</v>
      </c>
      <c r="C18" s="65">
        <v>63400</v>
      </c>
      <c r="D18" s="703">
        <v>41474</v>
      </c>
      <c r="E18" s="703">
        <v>12730</v>
      </c>
      <c r="F18" s="703">
        <v>4142</v>
      </c>
      <c r="G18" s="703">
        <v>0</v>
      </c>
      <c r="H18" s="703">
        <v>0</v>
      </c>
      <c r="I18" s="703">
        <v>3654</v>
      </c>
      <c r="J18" s="703">
        <v>0</v>
      </c>
      <c r="K18" s="703">
        <v>0</v>
      </c>
      <c r="L18" s="703">
        <v>0</v>
      </c>
      <c r="M18" s="703">
        <v>1400</v>
      </c>
      <c r="N18" s="703">
        <v>0</v>
      </c>
      <c r="O18" s="703">
        <v>0</v>
      </c>
      <c r="P18" s="15">
        <v>0</v>
      </c>
    </row>
    <row r="19" spans="2:16" x14ac:dyDescent="0.25">
      <c r="B19" s="868">
        <v>42370</v>
      </c>
      <c r="C19" s="65">
        <v>22253</v>
      </c>
      <c r="D19" s="703">
        <v>0</v>
      </c>
      <c r="E19" s="703">
        <v>18775</v>
      </c>
      <c r="F19" s="703">
        <v>157</v>
      </c>
      <c r="G19" s="703">
        <v>0</v>
      </c>
      <c r="H19" s="703">
        <v>0</v>
      </c>
      <c r="I19" s="703">
        <v>84</v>
      </c>
      <c r="J19" s="703">
        <v>0</v>
      </c>
      <c r="K19" s="703">
        <v>2564</v>
      </c>
      <c r="L19" s="703">
        <v>156</v>
      </c>
      <c r="M19" s="703">
        <v>0</v>
      </c>
      <c r="N19" s="703">
        <v>517</v>
      </c>
      <c r="O19" s="703">
        <v>0</v>
      </c>
      <c r="P19" s="15">
        <v>0</v>
      </c>
    </row>
    <row r="20" spans="2:16" x14ac:dyDescent="0.25">
      <c r="B20" s="868">
        <v>42401</v>
      </c>
      <c r="C20" s="65">
        <v>49401</v>
      </c>
      <c r="D20" s="703">
        <v>8482</v>
      </c>
      <c r="E20" s="703">
        <v>25368</v>
      </c>
      <c r="F20" s="703">
        <v>0</v>
      </c>
      <c r="G20" s="703">
        <v>0</v>
      </c>
      <c r="H20" s="703">
        <v>0</v>
      </c>
      <c r="I20" s="703">
        <v>1961</v>
      </c>
      <c r="J20" s="703">
        <v>0</v>
      </c>
      <c r="K20" s="703">
        <v>0</v>
      </c>
      <c r="L20" s="703">
        <v>13590</v>
      </c>
      <c r="M20" s="703">
        <v>0</v>
      </c>
      <c r="N20" s="703">
        <v>0</v>
      </c>
      <c r="O20" s="703">
        <v>0</v>
      </c>
      <c r="P20" s="15">
        <v>0</v>
      </c>
    </row>
    <row r="21" spans="2:16" x14ac:dyDescent="0.25">
      <c r="B21" s="868">
        <v>42430</v>
      </c>
      <c r="C21" s="65">
        <v>22037</v>
      </c>
      <c r="D21" s="703">
        <v>54</v>
      </c>
      <c r="E21" s="703">
        <v>20695</v>
      </c>
      <c r="F21" s="703">
        <v>0</v>
      </c>
      <c r="G21" s="703">
        <v>95</v>
      </c>
      <c r="H21" s="703">
        <v>0</v>
      </c>
      <c r="I21" s="703">
        <v>1193</v>
      </c>
      <c r="J21" s="703">
        <v>0</v>
      </c>
      <c r="K21" s="703">
        <v>0</v>
      </c>
      <c r="L21" s="703">
        <v>0</v>
      </c>
      <c r="M21" s="703">
        <v>0</v>
      </c>
      <c r="N21" s="703">
        <v>0</v>
      </c>
      <c r="O21" s="703">
        <v>0</v>
      </c>
      <c r="P21" s="15">
        <v>0</v>
      </c>
    </row>
    <row r="22" spans="2:16" x14ac:dyDescent="0.25">
      <c r="B22" s="868">
        <v>42461</v>
      </c>
      <c r="C22" s="65">
        <v>22934</v>
      </c>
      <c r="D22" s="703">
        <v>72</v>
      </c>
      <c r="E22" s="703">
        <v>19532</v>
      </c>
      <c r="F22" s="703">
        <v>0</v>
      </c>
      <c r="G22" s="703">
        <v>0</v>
      </c>
      <c r="H22" s="703">
        <v>737</v>
      </c>
      <c r="I22" s="703">
        <v>2593</v>
      </c>
      <c r="J22" s="703">
        <v>0</v>
      </c>
      <c r="K22" s="703">
        <v>0</v>
      </c>
      <c r="L22" s="703">
        <v>0</v>
      </c>
      <c r="M22" s="703">
        <v>0</v>
      </c>
      <c r="N22" s="703">
        <v>0</v>
      </c>
      <c r="O22" s="703">
        <v>0</v>
      </c>
      <c r="P22" s="15">
        <v>0</v>
      </c>
    </row>
    <row r="23" spans="2:16" x14ac:dyDescent="0.25">
      <c r="B23" s="868">
        <v>42491</v>
      </c>
      <c r="C23" s="65">
        <v>12619</v>
      </c>
      <c r="D23" s="703">
        <v>0</v>
      </c>
      <c r="E23" s="703">
        <v>10093</v>
      </c>
      <c r="F23" s="703">
        <v>0</v>
      </c>
      <c r="G23" s="703">
        <v>0</v>
      </c>
      <c r="H23" s="703">
        <v>1386</v>
      </c>
      <c r="I23" s="703">
        <v>198</v>
      </c>
      <c r="J23" s="703">
        <v>942</v>
      </c>
      <c r="K23" s="703">
        <v>0</v>
      </c>
      <c r="L23" s="703">
        <v>0</v>
      </c>
      <c r="M23" s="703">
        <v>0</v>
      </c>
      <c r="N23" s="703">
        <v>0</v>
      </c>
      <c r="O23" s="703">
        <v>0</v>
      </c>
      <c r="P23" s="15">
        <v>0</v>
      </c>
    </row>
    <row r="24" spans="2:16" x14ac:dyDescent="0.25">
      <c r="B24" s="868">
        <v>42522</v>
      </c>
      <c r="C24" s="65">
        <v>17639</v>
      </c>
      <c r="D24" s="703">
        <v>1025</v>
      </c>
      <c r="E24" s="703">
        <v>13138</v>
      </c>
      <c r="F24" s="703">
        <v>0</v>
      </c>
      <c r="G24" s="703">
        <v>0</v>
      </c>
      <c r="H24" s="703">
        <v>282</v>
      </c>
      <c r="I24" s="703">
        <v>2809</v>
      </c>
      <c r="J24" s="703">
        <v>385</v>
      </c>
      <c r="K24" s="703">
        <v>0</v>
      </c>
      <c r="L24" s="703">
        <v>0</v>
      </c>
      <c r="M24" s="703">
        <v>0</v>
      </c>
      <c r="N24" s="703">
        <v>0</v>
      </c>
      <c r="O24" s="703">
        <v>0</v>
      </c>
      <c r="P24" s="15">
        <v>0</v>
      </c>
    </row>
    <row r="25" spans="2:16" x14ac:dyDescent="0.25">
      <c r="B25" s="868">
        <v>42552</v>
      </c>
      <c r="C25" s="65">
        <v>75205</v>
      </c>
      <c r="D25" s="703">
        <v>1030</v>
      </c>
      <c r="E25" s="703">
        <v>38497</v>
      </c>
      <c r="F25" s="703">
        <v>0</v>
      </c>
      <c r="G25" s="703">
        <v>0</v>
      </c>
      <c r="H25" s="703">
        <v>0</v>
      </c>
      <c r="I25" s="703">
        <v>3979</v>
      </c>
      <c r="J25" s="703">
        <v>0</v>
      </c>
      <c r="K25" s="703">
        <v>744</v>
      </c>
      <c r="L25" s="703">
        <v>0</v>
      </c>
      <c r="M25" s="703">
        <v>22914</v>
      </c>
      <c r="N25" s="703">
        <v>4411</v>
      </c>
      <c r="O25" s="703">
        <v>3630</v>
      </c>
      <c r="P25" s="15">
        <v>0</v>
      </c>
    </row>
    <row r="26" spans="2:16" x14ac:dyDescent="0.25">
      <c r="B26" s="868">
        <v>42583</v>
      </c>
      <c r="C26" s="65">
        <v>22367</v>
      </c>
      <c r="D26" s="703">
        <v>552</v>
      </c>
      <c r="E26" s="703">
        <v>17849</v>
      </c>
      <c r="F26" s="703">
        <v>0</v>
      </c>
      <c r="G26" s="703">
        <v>0</v>
      </c>
      <c r="H26" s="703">
        <v>2369</v>
      </c>
      <c r="I26" s="703">
        <v>1597</v>
      </c>
      <c r="J26" s="703">
        <v>0</v>
      </c>
      <c r="K26" s="703">
        <v>0</v>
      </c>
      <c r="L26" s="703">
        <v>0</v>
      </c>
      <c r="M26" s="703">
        <v>0</v>
      </c>
      <c r="N26" s="703">
        <v>0</v>
      </c>
      <c r="O26" s="703">
        <v>0</v>
      </c>
      <c r="P26" s="15">
        <v>0</v>
      </c>
    </row>
    <row r="27" spans="2:16" x14ac:dyDescent="0.25">
      <c r="B27" s="868">
        <v>42614</v>
      </c>
      <c r="C27" s="65">
        <v>47341</v>
      </c>
      <c r="D27" s="703">
        <v>0</v>
      </c>
      <c r="E27" s="703">
        <v>39053</v>
      </c>
      <c r="F27" s="703">
        <v>0</v>
      </c>
      <c r="G27" s="703">
        <v>0</v>
      </c>
      <c r="H27" s="703">
        <v>0</v>
      </c>
      <c r="I27" s="703">
        <v>1526</v>
      </c>
      <c r="J27" s="703">
        <v>0</v>
      </c>
      <c r="K27" s="703">
        <v>3981</v>
      </c>
      <c r="L27" s="703">
        <v>0</v>
      </c>
      <c r="M27" s="703">
        <v>0</v>
      </c>
      <c r="N27" s="703">
        <v>1237</v>
      </c>
      <c r="O27" s="703">
        <v>1544</v>
      </c>
      <c r="P27" s="15">
        <v>0</v>
      </c>
    </row>
    <row r="28" spans="2:16" x14ac:dyDescent="0.25">
      <c r="B28" s="868">
        <v>42644</v>
      </c>
      <c r="C28" s="65">
        <v>18357</v>
      </c>
      <c r="D28" s="703">
        <v>0</v>
      </c>
      <c r="E28" s="703">
        <v>15342</v>
      </c>
      <c r="F28" s="703">
        <v>0</v>
      </c>
      <c r="G28" s="703">
        <v>0</v>
      </c>
      <c r="H28" s="703">
        <v>0</v>
      </c>
      <c r="I28" s="703">
        <v>1399</v>
      </c>
      <c r="J28" s="703">
        <v>0</v>
      </c>
      <c r="K28" s="703">
        <v>0</v>
      </c>
      <c r="L28" s="703">
        <v>1481</v>
      </c>
      <c r="M28" s="703">
        <v>0</v>
      </c>
      <c r="N28" s="703">
        <v>135</v>
      </c>
      <c r="O28" s="703">
        <v>0</v>
      </c>
      <c r="P28" s="15">
        <v>0</v>
      </c>
    </row>
    <row r="29" spans="2:16" x14ac:dyDescent="0.25">
      <c r="B29" s="868">
        <v>42675</v>
      </c>
      <c r="C29" s="65">
        <v>43932</v>
      </c>
      <c r="D29" s="703">
        <v>19743</v>
      </c>
      <c r="E29" s="703">
        <v>19129</v>
      </c>
      <c r="F29" s="703">
        <v>0</v>
      </c>
      <c r="G29" s="703">
        <v>442</v>
      </c>
      <c r="H29" s="703">
        <v>1887</v>
      </c>
      <c r="I29" s="703">
        <v>2731</v>
      </c>
      <c r="J29" s="703">
        <v>0</v>
      </c>
      <c r="K29" s="703">
        <v>0</v>
      </c>
      <c r="L29" s="703">
        <v>0</v>
      </c>
      <c r="M29" s="703">
        <v>0</v>
      </c>
      <c r="N29" s="703">
        <v>0</v>
      </c>
      <c r="O29" s="703">
        <v>0</v>
      </c>
      <c r="P29" s="15">
        <v>0</v>
      </c>
    </row>
    <row r="30" spans="2:16" x14ac:dyDescent="0.25">
      <c r="B30" s="868">
        <v>42705</v>
      </c>
      <c r="C30" s="65">
        <v>35226</v>
      </c>
      <c r="D30" s="703">
        <v>198</v>
      </c>
      <c r="E30" s="703">
        <v>33529</v>
      </c>
      <c r="F30" s="703">
        <v>0</v>
      </c>
      <c r="G30" s="703">
        <v>136</v>
      </c>
      <c r="H30" s="703">
        <v>0</v>
      </c>
      <c r="I30" s="703">
        <v>1363</v>
      </c>
      <c r="J30" s="703">
        <v>0</v>
      </c>
      <c r="K30" s="703">
        <v>0</v>
      </c>
      <c r="L30" s="703">
        <v>0</v>
      </c>
      <c r="M30" s="703">
        <v>0</v>
      </c>
      <c r="N30" s="703">
        <v>0</v>
      </c>
      <c r="O30" s="703">
        <v>0</v>
      </c>
      <c r="P30" s="15">
        <v>0</v>
      </c>
    </row>
    <row r="31" spans="2:16" x14ac:dyDescent="0.25">
      <c r="B31" s="868">
        <v>42736</v>
      </c>
      <c r="C31" s="65">
        <v>12840</v>
      </c>
      <c r="D31" s="703">
        <v>138</v>
      </c>
      <c r="E31" s="703">
        <v>12452</v>
      </c>
      <c r="F31" s="703">
        <v>0</v>
      </c>
      <c r="G31" s="703">
        <v>0</v>
      </c>
      <c r="H31" s="703">
        <v>0</v>
      </c>
      <c r="I31" s="703">
        <v>250</v>
      </c>
      <c r="J31" s="703">
        <v>0</v>
      </c>
      <c r="K31" s="703">
        <v>0</v>
      </c>
      <c r="L31" s="703">
        <v>0</v>
      </c>
      <c r="M31" s="703">
        <v>0</v>
      </c>
      <c r="N31" s="703">
        <v>0</v>
      </c>
      <c r="O31" s="703">
        <v>0</v>
      </c>
      <c r="P31" s="15">
        <v>0</v>
      </c>
    </row>
    <row r="32" spans="2:16" x14ac:dyDescent="0.25">
      <c r="B32" s="868">
        <v>42767</v>
      </c>
      <c r="C32" s="65">
        <v>41106</v>
      </c>
      <c r="D32" s="703">
        <v>16530</v>
      </c>
      <c r="E32" s="703">
        <v>22288</v>
      </c>
      <c r="F32" s="703">
        <v>0</v>
      </c>
      <c r="G32" s="703">
        <v>0</v>
      </c>
      <c r="H32" s="703">
        <v>0</v>
      </c>
      <c r="I32" s="703">
        <v>165</v>
      </c>
      <c r="J32" s="703">
        <v>0</v>
      </c>
      <c r="K32" s="703">
        <v>2123</v>
      </c>
      <c r="L32" s="703">
        <v>0</v>
      </c>
      <c r="M32" s="703">
        <v>0</v>
      </c>
      <c r="N32" s="703">
        <v>0</v>
      </c>
      <c r="O32" s="703">
        <v>0</v>
      </c>
      <c r="P32" s="15">
        <v>0</v>
      </c>
    </row>
    <row r="33" spans="2:16" x14ac:dyDescent="0.25">
      <c r="B33" s="868">
        <v>42795</v>
      </c>
      <c r="C33" s="65">
        <v>25319</v>
      </c>
      <c r="D33" s="703">
        <v>292</v>
      </c>
      <c r="E33" s="703">
        <v>23482</v>
      </c>
      <c r="F33" s="703">
        <v>0</v>
      </c>
      <c r="G33" s="703">
        <v>0</v>
      </c>
      <c r="H33" s="703">
        <v>0</v>
      </c>
      <c r="I33" s="703">
        <v>1545</v>
      </c>
      <c r="J33" s="703">
        <v>0</v>
      </c>
      <c r="K33" s="703">
        <v>0</v>
      </c>
      <c r="L33" s="703">
        <v>0</v>
      </c>
      <c r="M33" s="703">
        <v>0</v>
      </c>
      <c r="N33" s="703">
        <v>0</v>
      </c>
      <c r="O33" s="703">
        <v>0</v>
      </c>
      <c r="P33" s="15">
        <v>0</v>
      </c>
    </row>
    <row r="34" spans="2:16" x14ac:dyDescent="0.25">
      <c r="B34" s="868">
        <v>42826</v>
      </c>
      <c r="C34" s="65">
        <v>25569</v>
      </c>
      <c r="D34" s="703">
        <v>0</v>
      </c>
      <c r="E34" s="703">
        <v>16679</v>
      </c>
      <c r="F34" s="703">
        <v>286</v>
      </c>
      <c r="G34" s="703">
        <v>0</v>
      </c>
      <c r="H34" s="703">
        <v>0</v>
      </c>
      <c r="I34" s="703">
        <v>1253</v>
      </c>
      <c r="J34" s="703">
        <v>0</v>
      </c>
      <c r="K34" s="703">
        <v>7351</v>
      </c>
      <c r="L34" s="703">
        <v>0</v>
      </c>
      <c r="M34" s="703">
        <v>0</v>
      </c>
      <c r="N34" s="703">
        <v>0</v>
      </c>
      <c r="O34" s="703">
        <v>0</v>
      </c>
      <c r="P34" s="15">
        <v>0</v>
      </c>
    </row>
    <row r="35" spans="2:16" x14ac:dyDescent="0.25">
      <c r="B35" s="868">
        <v>42856</v>
      </c>
      <c r="C35" s="65">
        <v>17942</v>
      </c>
      <c r="D35" s="703">
        <v>11000</v>
      </c>
      <c r="E35" s="703">
        <v>2738</v>
      </c>
      <c r="F35" s="703">
        <v>0</v>
      </c>
      <c r="G35" s="703">
        <v>0</v>
      </c>
      <c r="H35" s="703">
        <v>0</v>
      </c>
      <c r="I35" s="703">
        <v>2316</v>
      </c>
      <c r="J35" s="703">
        <v>257</v>
      </c>
      <c r="K35" s="703">
        <v>1631</v>
      </c>
      <c r="L35" s="703">
        <v>0</v>
      </c>
      <c r="M35" s="703">
        <v>0</v>
      </c>
      <c r="N35" s="703">
        <v>0</v>
      </c>
      <c r="O35" s="703">
        <v>0</v>
      </c>
      <c r="P35" s="15">
        <v>0</v>
      </c>
    </row>
    <row r="36" spans="2:16" x14ac:dyDescent="0.25">
      <c r="B36" s="868">
        <v>42887</v>
      </c>
      <c r="C36" s="65">
        <v>19421</v>
      </c>
      <c r="D36" s="703">
        <v>7530</v>
      </c>
      <c r="E36" s="703">
        <v>10670</v>
      </c>
      <c r="F36" s="703">
        <v>0</v>
      </c>
      <c r="G36" s="703">
        <v>0</v>
      </c>
      <c r="H36" s="703">
        <v>535</v>
      </c>
      <c r="I36" s="703">
        <v>686</v>
      </c>
      <c r="J36" s="703">
        <v>0</v>
      </c>
      <c r="K36" s="703">
        <v>0</v>
      </c>
      <c r="L36" s="703">
        <v>0</v>
      </c>
      <c r="M36" s="703">
        <v>0</v>
      </c>
      <c r="N36" s="703">
        <v>0</v>
      </c>
      <c r="O36" s="703">
        <v>0</v>
      </c>
      <c r="P36" s="15">
        <v>0</v>
      </c>
    </row>
    <row r="37" spans="2:16" x14ac:dyDescent="0.25">
      <c r="B37" s="868">
        <v>42917</v>
      </c>
      <c r="C37" s="65">
        <v>22492</v>
      </c>
      <c r="D37" s="703">
        <v>8807</v>
      </c>
      <c r="E37" s="703">
        <v>10401</v>
      </c>
      <c r="F37" s="703">
        <v>0</v>
      </c>
      <c r="G37" s="703">
        <v>562</v>
      </c>
      <c r="H37" s="703">
        <v>0</v>
      </c>
      <c r="I37" s="703">
        <v>1148</v>
      </c>
      <c r="J37" s="703">
        <v>0</v>
      </c>
      <c r="K37" s="703">
        <v>0</v>
      </c>
      <c r="L37" s="703">
        <v>0</v>
      </c>
      <c r="M37" s="703">
        <v>0</v>
      </c>
      <c r="N37" s="703">
        <v>0</v>
      </c>
      <c r="O37" s="703">
        <v>1574</v>
      </c>
      <c r="P37" s="15">
        <v>0</v>
      </c>
    </row>
    <row r="38" spans="2:16" x14ac:dyDescent="0.25">
      <c r="B38" s="868">
        <v>42948</v>
      </c>
      <c r="C38" s="65">
        <v>21161</v>
      </c>
      <c r="D38" s="703">
        <v>6272</v>
      </c>
      <c r="E38" s="703">
        <v>12959</v>
      </c>
      <c r="F38" s="703">
        <v>0</v>
      </c>
      <c r="G38" s="703">
        <v>553</v>
      </c>
      <c r="H38" s="703">
        <v>90</v>
      </c>
      <c r="I38" s="703">
        <v>1287</v>
      </c>
      <c r="J38" s="703">
        <v>0</v>
      </c>
      <c r="K38" s="703">
        <v>0</v>
      </c>
      <c r="L38" s="703">
        <v>0</v>
      </c>
      <c r="M38" s="703">
        <v>0</v>
      </c>
      <c r="N38" s="703">
        <v>0</v>
      </c>
      <c r="O38" s="703">
        <v>0</v>
      </c>
      <c r="P38" s="15">
        <v>0</v>
      </c>
    </row>
    <row r="39" spans="2:16" x14ac:dyDescent="0.25">
      <c r="B39" s="868">
        <v>42979</v>
      </c>
      <c r="C39" s="65">
        <v>18922</v>
      </c>
      <c r="D39" s="703">
        <v>0</v>
      </c>
      <c r="E39" s="703">
        <v>10534</v>
      </c>
      <c r="F39" s="703">
        <v>0</v>
      </c>
      <c r="G39" s="703">
        <v>1398</v>
      </c>
      <c r="H39" s="703">
        <v>538</v>
      </c>
      <c r="I39" s="703">
        <v>5306</v>
      </c>
      <c r="J39" s="703">
        <v>0</v>
      </c>
      <c r="K39" s="703">
        <v>687</v>
      </c>
      <c r="L39" s="703">
        <v>0</v>
      </c>
      <c r="M39" s="703">
        <v>0</v>
      </c>
      <c r="N39" s="703">
        <v>459</v>
      </c>
      <c r="O39" s="703">
        <v>0</v>
      </c>
      <c r="P39" s="15">
        <v>0</v>
      </c>
    </row>
    <row r="40" spans="2:16" x14ac:dyDescent="0.25">
      <c r="B40" s="868">
        <v>43009</v>
      </c>
      <c r="C40" s="65">
        <v>55301</v>
      </c>
      <c r="D40" s="703">
        <v>202</v>
      </c>
      <c r="E40" s="703">
        <v>24118</v>
      </c>
      <c r="F40" s="703">
        <v>0</v>
      </c>
      <c r="G40" s="703">
        <v>0</v>
      </c>
      <c r="H40" s="703">
        <v>8469</v>
      </c>
      <c r="I40" s="703">
        <v>8528</v>
      </c>
      <c r="J40" s="703">
        <v>2579</v>
      </c>
      <c r="K40" s="703">
        <v>7905</v>
      </c>
      <c r="L40" s="703">
        <v>0</v>
      </c>
      <c r="M40" s="703">
        <v>3500</v>
      </c>
      <c r="N40" s="703">
        <v>0</v>
      </c>
      <c r="O40" s="703">
        <v>0</v>
      </c>
      <c r="P40" s="15">
        <v>0</v>
      </c>
    </row>
    <row r="41" spans="2:16" x14ac:dyDescent="0.25">
      <c r="B41" s="868">
        <v>43040</v>
      </c>
      <c r="C41" s="65">
        <v>29941</v>
      </c>
      <c r="D41" s="703">
        <v>6055</v>
      </c>
      <c r="E41" s="703">
        <v>12972</v>
      </c>
      <c r="F41" s="703">
        <v>0</v>
      </c>
      <c r="G41" s="703">
        <v>0</v>
      </c>
      <c r="H41" s="703">
        <v>1292</v>
      </c>
      <c r="I41" s="703">
        <v>786</v>
      </c>
      <c r="J41" s="703">
        <v>227</v>
      </c>
      <c r="K41" s="703">
        <v>1659</v>
      </c>
      <c r="L41" s="703">
        <v>2648</v>
      </c>
      <c r="M41" s="703">
        <v>0</v>
      </c>
      <c r="N41" s="703">
        <v>204</v>
      </c>
      <c r="O41" s="703">
        <v>4098</v>
      </c>
      <c r="P41" s="15">
        <v>0</v>
      </c>
    </row>
    <row r="42" spans="2:16" x14ac:dyDescent="0.25">
      <c r="B42" s="868">
        <v>43070</v>
      </c>
      <c r="C42" s="65">
        <v>30477</v>
      </c>
      <c r="D42" s="703">
        <v>380</v>
      </c>
      <c r="E42" s="703">
        <v>24951</v>
      </c>
      <c r="F42" s="703">
        <v>325</v>
      </c>
      <c r="G42" s="703">
        <v>0</v>
      </c>
      <c r="H42" s="703">
        <v>0</v>
      </c>
      <c r="I42" s="703">
        <v>2268</v>
      </c>
      <c r="J42" s="703">
        <v>0</v>
      </c>
      <c r="K42" s="703">
        <v>0</v>
      </c>
      <c r="L42" s="703">
        <v>1803</v>
      </c>
      <c r="M42" s="703">
        <v>0</v>
      </c>
      <c r="N42" s="703">
        <v>0</v>
      </c>
      <c r="O42" s="703">
        <v>750</v>
      </c>
      <c r="P42" s="15">
        <v>0</v>
      </c>
    </row>
    <row r="43" spans="2:16" x14ac:dyDescent="0.25">
      <c r="B43" s="868">
        <v>43101</v>
      </c>
      <c r="C43" s="65">
        <v>31789</v>
      </c>
      <c r="D43" s="703">
        <v>147</v>
      </c>
      <c r="E43" s="703">
        <v>24674</v>
      </c>
      <c r="F43" s="703">
        <v>0</v>
      </c>
      <c r="G43" s="703">
        <v>0</v>
      </c>
      <c r="H43" s="703">
        <v>0</v>
      </c>
      <c r="I43" s="703">
        <v>5946</v>
      </c>
      <c r="J43" s="703">
        <v>0</v>
      </c>
      <c r="K43" s="703">
        <v>344</v>
      </c>
      <c r="L43" s="703">
        <v>678</v>
      </c>
      <c r="M43" s="703">
        <v>0</v>
      </c>
      <c r="N43" s="703">
        <v>0</v>
      </c>
      <c r="O43" s="703">
        <v>0</v>
      </c>
      <c r="P43" s="15">
        <v>0</v>
      </c>
    </row>
    <row r="44" spans="2:16" x14ac:dyDescent="0.25">
      <c r="B44" s="868">
        <v>43132</v>
      </c>
      <c r="C44" s="65">
        <v>11645</v>
      </c>
      <c r="D44" s="703">
        <v>759</v>
      </c>
      <c r="E44" s="703">
        <v>8615</v>
      </c>
      <c r="F44" s="703">
        <v>0</v>
      </c>
      <c r="G44" s="703">
        <v>46</v>
      </c>
      <c r="H44" s="703">
        <v>150</v>
      </c>
      <c r="I44" s="703">
        <v>682</v>
      </c>
      <c r="J44" s="703">
        <v>0</v>
      </c>
      <c r="K44" s="703">
        <v>0</v>
      </c>
      <c r="L44" s="703">
        <v>1393</v>
      </c>
      <c r="M44" s="703">
        <v>0</v>
      </c>
      <c r="N44" s="703">
        <v>0</v>
      </c>
      <c r="O44" s="703">
        <v>0</v>
      </c>
      <c r="P44" s="15">
        <v>0</v>
      </c>
    </row>
    <row r="45" spans="2:16" x14ac:dyDescent="0.25">
      <c r="B45" s="868">
        <v>43160</v>
      </c>
      <c r="C45" s="65">
        <v>34672</v>
      </c>
      <c r="D45" s="703">
        <v>364</v>
      </c>
      <c r="E45" s="703">
        <v>29651</v>
      </c>
      <c r="F45" s="703">
        <v>0</v>
      </c>
      <c r="G45" s="703">
        <v>224</v>
      </c>
      <c r="H45" s="703">
        <v>140</v>
      </c>
      <c r="I45" s="703">
        <v>4293</v>
      </c>
      <c r="J45" s="703">
        <v>0</v>
      </c>
      <c r="K45" s="703">
        <v>0</v>
      </c>
      <c r="L45" s="703">
        <v>0</v>
      </c>
      <c r="M45" s="703">
        <v>0</v>
      </c>
      <c r="N45" s="703">
        <v>0</v>
      </c>
      <c r="O45" s="703">
        <v>0</v>
      </c>
      <c r="P45" s="15">
        <v>0</v>
      </c>
    </row>
    <row r="46" spans="2:16" x14ac:dyDescent="0.25">
      <c r="B46" s="868">
        <v>43191</v>
      </c>
      <c r="C46" s="65">
        <v>33189</v>
      </c>
      <c r="D46" s="703">
        <v>0</v>
      </c>
      <c r="E46" s="703">
        <v>27525</v>
      </c>
      <c r="F46" s="703">
        <v>0</v>
      </c>
      <c r="G46" s="703">
        <v>245</v>
      </c>
      <c r="H46" s="703">
        <v>2451</v>
      </c>
      <c r="I46" s="703">
        <v>2194</v>
      </c>
      <c r="J46" s="703">
        <v>0</v>
      </c>
      <c r="K46" s="703">
        <v>135</v>
      </c>
      <c r="L46" s="703">
        <v>0</v>
      </c>
      <c r="M46" s="703">
        <v>0</v>
      </c>
      <c r="N46" s="703">
        <v>232</v>
      </c>
      <c r="O46" s="703">
        <v>407</v>
      </c>
      <c r="P46" s="15">
        <v>0</v>
      </c>
    </row>
    <row r="47" spans="2:16" x14ac:dyDescent="0.25">
      <c r="B47" s="868">
        <v>43221</v>
      </c>
      <c r="C47" s="65">
        <v>16469</v>
      </c>
      <c r="D47" s="703">
        <v>204</v>
      </c>
      <c r="E47" s="703">
        <v>11369</v>
      </c>
      <c r="F47" s="703">
        <v>0</v>
      </c>
      <c r="G47" s="703">
        <v>33</v>
      </c>
      <c r="H47" s="703">
        <v>222</v>
      </c>
      <c r="I47" s="703">
        <v>2286</v>
      </c>
      <c r="J47" s="703">
        <v>0</v>
      </c>
      <c r="K47" s="703">
        <v>0</v>
      </c>
      <c r="L47" s="703">
        <v>2355</v>
      </c>
      <c r="M47" s="703">
        <v>0</v>
      </c>
      <c r="N47" s="703">
        <v>0</v>
      </c>
      <c r="O47" s="703">
        <v>0</v>
      </c>
      <c r="P47" s="15">
        <v>0</v>
      </c>
    </row>
    <row r="48" spans="2:16" x14ac:dyDescent="0.25">
      <c r="B48" s="868">
        <v>43252</v>
      </c>
      <c r="C48" s="65">
        <v>21817</v>
      </c>
      <c r="D48" s="703">
        <v>6302</v>
      </c>
      <c r="E48" s="703">
        <v>12885</v>
      </c>
      <c r="F48" s="703">
        <v>0</v>
      </c>
      <c r="G48" s="703">
        <v>0</v>
      </c>
      <c r="H48" s="703">
        <v>1238</v>
      </c>
      <c r="I48" s="703">
        <v>833</v>
      </c>
      <c r="J48" s="703">
        <v>559</v>
      </c>
      <c r="K48" s="703">
        <v>0</v>
      </c>
      <c r="L48" s="703">
        <v>0</v>
      </c>
      <c r="M48" s="703">
        <v>0</v>
      </c>
      <c r="N48" s="703">
        <v>0</v>
      </c>
      <c r="O48" s="703">
        <v>0</v>
      </c>
      <c r="P48" s="15">
        <v>0</v>
      </c>
    </row>
    <row r="49" spans="2:16" x14ac:dyDescent="0.25">
      <c r="B49" s="868">
        <v>43282</v>
      </c>
      <c r="C49" s="65">
        <v>42377</v>
      </c>
      <c r="D49" s="703">
        <v>0</v>
      </c>
      <c r="E49" s="703">
        <v>31896</v>
      </c>
      <c r="F49" s="703">
        <v>0</v>
      </c>
      <c r="G49" s="703">
        <v>3209</v>
      </c>
      <c r="H49" s="703">
        <v>116</v>
      </c>
      <c r="I49" s="703">
        <v>2189</v>
      </c>
      <c r="J49" s="703">
        <v>1440</v>
      </c>
      <c r="K49" s="703">
        <v>0</v>
      </c>
      <c r="L49" s="703">
        <v>0</v>
      </c>
      <c r="M49" s="703">
        <v>0</v>
      </c>
      <c r="N49" s="703">
        <v>0</v>
      </c>
      <c r="O49" s="703">
        <v>3527</v>
      </c>
      <c r="P49" s="15">
        <v>0</v>
      </c>
    </row>
    <row r="50" spans="2:16" x14ac:dyDescent="0.25">
      <c r="B50" s="868">
        <v>43313</v>
      </c>
      <c r="C50" s="65">
        <v>45053</v>
      </c>
      <c r="D50" s="703">
        <v>220</v>
      </c>
      <c r="E50" s="703">
        <v>37494</v>
      </c>
      <c r="F50" s="703">
        <v>0</v>
      </c>
      <c r="G50" s="703">
        <v>140</v>
      </c>
      <c r="H50" s="703">
        <v>0</v>
      </c>
      <c r="I50" s="703">
        <v>7199</v>
      </c>
      <c r="J50" s="703">
        <v>0</v>
      </c>
      <c r="K50" s="703">
        <v>0</v>
      </c>
      <c r="L50" s="703">
        <v>0</v>
      </c>
      <c r="M50" s="703">
        <v>0</v>
      </c>
      <c r="N50" s="703">
        <v>0</v>
      </c>
      <c r="O50" s="703">
        <v>0</v>
      </c>
      <c r="P50" s="15">
        <v>0</v>
      </c>
    </row>
    <row r="51" spans="2:16" x14ac:dyDescent="0.25">
      <c r="B51" s="868">
        <v>43344</v>
      </c>
      <c r="C51" s="65">
        <v>28628</v>
      </c>
      <c r="D51" s="703">
        <v>10778</v>
      </c>
      <c r="E51" s="703">
        <v>10067</v>
      </c>
      <c r="F51" s="703">
        <v>673</v>
      </c>
      <c r="G51" s="703">
        <v>155</v>
      </c>
      <c r="H51" s="703">
        <v>0</v>
      </c>
      <c r="I51" s="703">
        <v>4576</v>
      </c>
      <c r="J51" s="703">
        <v>229</v>
      </c>
      <c r="K51" s="703">
        <v>0</v>
      </c>
      <c r="L51" s="703">
        <v>0</v>
      </c>
      <c r="M51" s="703">
        <v>0</v>
      </c>
      <c r="N51" s="703">
        <v>2150</v>
      </c>
      <c r="O51" s="703">
        <v>0</v>
      </c>
      <c r="P51" s="15">
        <v>0</v>
      </c>
    </row>
    <row r="52" spans="2:16" x14ac:dyDescent="0.25">
      <c r="B52" s="868">
        <v>43374</v>
      </c>
      <c r="C52" s="65">
        <v>24975</v>
      </c>
      <c r="D52" s="703">
        <v>0</v>
      </c>
      <c r="E52" s="703">
        <v>20740</v>
      </c>
      <c r="F52" s="703">
        <v>27</v>
      </c>
      <c r="G52" s="703">
        <v>0</v>
      </c>
      <c r="H52" s="703">
        <v>158</v>
      </c>
      <c r="I52" s="703">
        <v>3235</v>
      </c>
      <c r="J52" s="703">
        <v>0</v>
      </c>
      <c r="K52" s="703">
        <v>0</v>
      </c>
      <c r="L52" s="703">
        <v>0</v>
      </c>
      <c r="M52" s="703">
        <v>815</v>
      </c>
      <c r="N52" s="703">
        <v>0</v>
      </c>
      <c r="O52" s="703">
        <v>0</v>
      </c>
      <c r="P52" s="15">
        <v>0</v>
      </c>
    </row>
    <row r="53" spans="2:16" x14ac:dyDescent="0.25">
      <c r="B53" s="868">
        <v>43405</v>
      </c>
      <c r="C53" s="65">
        <v>23277</v>
      </c>
      <c r="D53" s="703">
        <v>226</v>
      </c>
      <c r="E53" s="703">
        <v>11585</v>
      </c>
      <c r="F53" s="703">
        <v>10772</v>
      </c>
      <c r="G53" s="703">
        <v>55</v>
      </c>
      <c r="H53" s="703">
        <v>0</v>
      </c>
      <c r="I53" s="703">
        <v>639</v>
      </c>
      <c r="J53" s="703">
        <v>0</v>
      </c>
      <c r="K53" s="703">
        <v>0</v>
      </c>
      <c r="L53" s="703">
        <v>0</v>
      </c>
      <c r="M53" s="703">
        <v>0</v>
      </c>
      <c r="N53" s="703">
        <v>0</v>
      </c>
      <c r="O53" s="703">
        <v>0</v>
      </c>
      <c r="P53" s="15">
        <v>0</v>
      </c>
    </row>
    <row r="54" spans="2:16" x14ac:dyDescent="0.25">
      <c r="B54" s="868">
        <v>43435</v>
      </c>
      <c r="C54" s="65">
        <v>36508</v>
      </c>
      <c r="D54" s="703">
        <v>396</v>
      </c>
      <c r="E54" s="703">
        <v>12651</v>
      </c>
      <c r="F54" s="703">
        <v>0</v>
      </c>
      <c r="G54" s="703">
        <v>0</v>
      </c>
      <c r="H54" s="703">
        <v>0</v>
      </c>
      <c r="I54" s="703">
        <v>21330</v>
      </c>
      <c r="J54" s="703">
        <v>0</v>
      </c>
      <c r="K54" s="703">
        <v>1431</v>
      </c>
      <c r="L54" s="703">
        <v>0</v>
      </c>
      <c r="M54" s="703">
        <v>0</v>
      </c>
      <c r="N54" s="703">
        <v>0</v>
      </c>
      <c r="O54" s="703">
        <v>0</v>
      </c>
      <c r="P54" s="15">
        <v>700</v>
      </c>
    </row>
    <row r="55" spans="2:16" x14ac:dyDescent="0.25">
      <c r="B55" s="868">
        <v>43466</v>
      </c>
      <c r="C55" s="65">
        <v>19622</v>
      </c>
      <c r="D55" s="703">
        <v>0</v>
      </c>
      <c r="E55" s="703">
        <v>11847</v>
      </c>
      <c r="F55" s="703">
        <v>0</v>
      </c>
      <c r="G55" s="703">
        <v>0</v>
      </c>
      <c r="H55" s="703">
        <v>0</v>
      </c>
      <c r="I55" s="703">
        <v>7455</v>
      </c>
      <c r="J55" s="703">
        <v>0</v>
      </c>
      <c r="K55" s="703">
        <v>320</v>
      </c>
      <c r="L55" s="703">
        <v>0</v>
      </c>
      <c r="M55" s="703">
        <v>0</v>
      </c>
      <c r="N55" s="703">
        <v>0</v>
      </c>
      <c r="O55" s="703">
        <v>0</v>
      </c>
      <c r="P55" s="15">
        <v>0</v>
      </c>
    </row>
    <row r="56" spans="2:16" x14ac:dyDescent="0.25">
      <c r="B56" s="868">
        <v>43497</v>
      </c>
      <c r="C56" s="65">
        <v>19215</v>
      </c>
      <c r="D56" s="703">
        <v>747</v>
      </c>
      <c r="E56" s="703">
        <v>15163</v>
      </c>
      <c r="F56" s="703">
        <v>0</v>
      </c>
      <c r="G56" s="703">
        <v>0</v>
      </c>
      <c r="H56" s="703">
        <v>679</v>
      </c>
      <c r="I56" s="703">
        <v>2626</v>
      </c>
      <c r="J56" s="703">
        <v>0</v>
      </c>
      <c r="K56" s="703">
        <v>0</v>
      </c>
      <c r="L56" s="703">
        <v>0</v>
      </c>
      <c r="M56" s="703">
        <v>0</v>
      </c>
      <c r="N56" s="703">
        <v>0</v>
      </c>
      <c r="O56" s="703">
        <v>0</v>
      </c>
      <c r="P56" s="15">
        <v>0</v>
      </c>
    </row>
    <row r="57" spans="2:16" x14ac:dyDescent="0.25">
      <c r="B57" s="868">
        <v>43525</v>
      </c>
      <c r="C57" s="65">
        <v>13838</v>
      </c>
      <c r="D57" s="703">
        <v>572</v>
      </c>
      <c r="E57" s="703">
        <v>10063</v>
      </c>
      <c r="F57" s="703">
        <v>0</v>
      </c>
      <c r="G57" s="703">
        <v>0</v>
      </c>
      <c r="H57" s="703">
        <v>1400</v>
      </c>
      <c r="I57" s="703">
        <v>1603</v>
      </c>
      <c r="J57" s="703">
        <v>0</v>
      </c>
      <c r="K57" s="703">
        <v>0</v>
      </c>
      <c r="L57" s="703">
        <v>0</v>
      </c>
      <c r="M57" s="703">
        <v>200</v>
      </c>
      <c r="N57" s="703">
        <v>0</v>
      </c>
      <c r="O57" s="703">
        <v>0</v>
      </c>
      <c r="P57" s="15">
        <v>0</v>
      </c>
    </row>
    <row r="58" spans="2:16" x14ac:dyDescent="0.25">
      <c r="B58" s="868">
        <v>43556</v>
      </c>
      <c r="C58" s="65">
        <v>32253</v>
      </c>
      <c r="D58" s="703">
        <v>1188</v>
      </c>
      <c r="E58" s="703">
        <v>18023</v>
      </c>
      <c r="F58" s="703">
        <v>0</v>
      </c>
      <c r="G58" s="703">
        <v>0</v>
      </c>
      <c r="H58" s="703">
        <v>208</v>
      </c>
      <c r="I58" s="703">
        <v>1404</v>
      </c>
      <c r="J58" s="703">
        <v>0</v>
      </c>
      <c r="K58" s="703">
        <v>392</v>
      </c>
      <c r="L58" s="703">
        <v>2193</v>
      </c>
      <c r="M58" s="703">
        <v>0</v>
      </c>
      <c r="N58" s="703">
        <v>0</v>
      </c>
      <c r="O58" s="703">
        <v>8845</v>
      </c>
      <c r="P58" s="15">
        <v>0</v>
      </c>
    </row>
    <row r="59" spans="2:16" x14ac:dyDescent="0.25">
      <c r="B59" s="868">
        <v>43586</v>
      </c>
      <c r="C59" s="65">
        <v>43267</v>
      </c>
      <c r="D59" s="703">
        <v>25019</v>
      </c>
      <c r="E59" s="703">
        <v>6153</v>
      </c>
      <c r="F59" s="703">
        <v>0</v>
      </c>
      <c r="G59" s="703">
        <v>345</v>
      </c>
      <c r="H59" s="703">
        <v>11083</v>
      </c>
      <c r="I59" s="703">
        <v>544</v>
      </c>
      <c r="J59" s="703">
        <v>0</v>
      </c>
      <c r="K59" s="703">
        <v>0</v>
      </c>
      <c r="L59" s="703">
        <v>0</v>
      </c>
      <c r="M59" s="703">
        <v>0</v>
      </c>
      <c r="N59" s="703">
        <v>123</v>
      </c>
      <c r="O59" s="703">
        <v>0</v>
      </c>
      <c r="P59" s="15">
        <v>0</v>
      </c>
    </row>
    <row r="60" spans="2:16" x14ac:dyDescent="0.25">
      <c r="B60" s="868">
        <v>43617</v>
      </c>
      <c r="C60" s="65">
        <v>52179</v>
      </c>
      <c r="D60" s="703">
        <v>8996</v>
      </c>
      <c r="E60" s="703">
        <v>39765</v>
      </c>
      <c r="F60" s="703">
        <v>0</v>
      </c>
      <c r="G60" s="703">
        <v>0</v>
      </c>
      <c r="H60" s="703">
        <v>0</v>
      </c>
      <c r="I60" s="703">
        <v>2349</v>
      </c>
      <c r="J60" s="703">
        <v>0</v>
      </c>
      <c r="K60" s="703">
        <v>1069</v>
      </c>
      <c r="L60" s="703">
        <v>0</v>
      </c>
      <c r="M60" s="703">
        <v>0</v>
      </c>
      <c r="N60" s="703">
        <v>0</v>
      </c>
      <c r="O60" s="703">
        <v>0</v>
      </c>
      <c r="P60" s="15">
        <v>0</v>
      </c>
    </row>
    <row r="61" spans="2:16" x14ac:dyDescent="0.25">
      <c r="B61" s="868">
        <v>43647</v>
      </c>
      <c r="C61" s="65">
        <v>26977</v>
      </c>
      <c r="D61" s="703">
        <v>2020</v>
      </c>
      <c r="E61" s="703">
        <v>11497</v>
      </c>
      <c r="F61" s="703">
        <v>0</v>
      </c>
      <c r="G61" s="703">
        <v>155</v>
      </c>
      <c r="H61" s="703">
        <v>0</v>
      </c>
      <c r="I61" s="703">
        <v>9619</v>
      </c>
      <c r="J61" s="703">
        <v>0</v>
      </c>
      <c r="K61" s="703">
        <v>2552</v>
      </c>
      <c r="L61" s="703">
        <v>0</v>
      </c>
      <c r="M61" s="703">
        <v>0</v>
      </c>
      <c r="N61" s="703">
        <v>0</v>
      </c>
      <c r="O61" s="703">
        <v>1134</v>
      </c>
      <c r="P61" s="15">
        <v>0</v>
      </c>
    </row>
    <row r="62" spans="2:16" x14ac:dyDescent="0.25">
      <c r="B62" s="868">
        <v>43678</v>
      </c>
      <c r="C62" s="65">
        <v>22471</v>
      </c>
      <c r="D62" s="703">
        <v>6223</v>
      </c>
      <c r="E62" s="703">
        <v>8371</v>
      </c>
      <c r="F62" s="703">
        <v>5305</v>
      </c>
      <c r="G62" s="703">
        <v>101</v>
      </c>
      <c r="H62" s="703">
        <v>0</v>
      </c>
      <c r="I62" s="703">
        <v>930</v>
      </c>
      <c r="J62" s="703">
        <v>0</v>
      </c>
      <c r="K62" s="703">
        <v>1541</v>
      </c>
      <c r="L62" s="703">
        <v>0</v>
      </c>
      <c r="M62" s="703">
        <v>0</v>
      </c>
      <c r="N62" s="703">
        <v>0</v>
      </c>
      <c r="O62" s="703">
        <v>0</v>
      </c>
      <c r="P62" s="15">
        <v>0</v>
      </c>
    </row>
    <row r="63" spans="2:16" x14ac:dyDescent="0.25">
      <c r="B63" s="868">
        <v>43709</v>
      </c>
      <c r="C63" s="65">
        <v>26053</v>
      </c>
      <c r="D63" s="703">
        <v>478</v>
      </c>
      <c r="E63" s="703">
        <v>17971</v>
      </c>
      <c r="F63" s="703">
        <v>1084</v>
      </c>
      <c r="G63" s="703">
        <v>0</v>
      </c>
      <c r="H63" s="703">
        <v>0</v>
      </c>
      <c r="I63" s="703">
        <v>1295</v>
      </c>
      <c r="J63" s="703">
        <v>0</v>
      </c>
      <c r="K63" s="703">
        <v>1691</v>
      </c>
      <c r="L63" s="703">
        <v>757</v>
      </c>
      <c r="M63" s="703">
        <v>0</v>
      </c>
      <c r="N63" s="703">
        <v>0</v>
      </c>
      <c r="O63" s="703">
        <v>2777</v>
      </c>
      <c r="P63" s="15">
        <v>0</v>
      </c>
    </row>
    <row r="64" spans="2:16" x14ac:dyDescent="0.25">
      <c r="B64" s="868">
        <v>43739</v>
      </c>
      <c r="C64" s="65">
        <v>20119</v>
      </c>
      <c r="D64" s="703">
        <v>634</v>
      </c>
      <c r="E64" s="703">
        <v>10756</v>
      </c>
      <c r="F64" s="703">
        <v>0</v>
      </c>
      <c r="G64" s="703">
        <v>5490</v>
      </c>
      <c r="H64" s="703">
        <v>1100</v>
      </c>
      <c r="I64" s="703">
        <v>903</v>
      </c>
      <c r="J64" s="703">
        <v>0</v>
      </c>
      <c r="K64" s="703">
        <v>1236</v>
      </c>
      <c r="L64" s="703">
        <v>0</v>
      </c>
      <c r="M64" s="703">
        <v>0</v>
      </c>
      <c r="N64" s="703">
        <v>0</v>
      </c>
      <c r="O64" s="703">
        <v>0</v>
      </c>
      <c r="P64" s="15">
        <v>0</v>
      </c>
    </row>
    <row r="65" spans="2:16" x14ac:dyDescent="0.25">
      <c r="B65" s="868">
        <v>43770</v>
      </c>
      <c r="C65" s="65">
        <v>32080</v>
      </c>
      <c r="D65" s="703">
        <v>90</v>
      </c>
      <c r="E65" s="703">
        <v>27385</v>
      </c>
      <c r="F65" s="703">
        <v>0</v>
      </c>
      <c r="G65" s="703">
        <v>0</v>
      </c>
      <c r="H65" s="703">
        <v>0</v>
      </c>
      <c r="I65" s="703">
        <v>170</v>
      </c>
      <c r="J65" s="703">
        <v>678</v>
      </c>
      <c r="K65" s="703">
        <v>3757</v>
      </c>
      <c r="L65" s="703">
        <v>0</v>
      </c>
      <c r="M65" s="703">
        <v>0</v>
      </c>
      <c r="N65" s="703">
        <v>0</v>
      </c>
      <c r="O65" s="703">
        <v>0</v>
      </c>
      <c r="P65" s="15">
        <v>0</v>
      </c>
    </row>
    <row r="66" spans="2:16" x14ac:dyDescent="0.25">
      <c r="B66" s="868">
        <v>43800</v>
      </c>
      <c r="C66" s="65">
        <v>36835</v>
      </c>
      <c r="D66" s="703">
        <v>356</v>
      </c>
      <c r="E66" s="703">
        <v>25339</v>
      </c>
      <c r="F66" s="703">
        <v>0</v>
      </c>
      <c r="G66" s="703">
        <v>0</v>
      </c>
      <c r="H66" s="703">
        <v>8893</v>
      </c>
      <c r="I66" s="703">
        <v>2247</v>
      </c>
      <c r="J66" s="703">
        <v>0</v>
      </c>
      <c r="K66" s="703">
        <v>0</v>
      </c>
      <c r="L66" s="703">
        <v>0</v>
      </c>
      <c r="M66" s="703">
        <v>0</v>
      </c>
      <c r="N66" s="703">
        <v>0</v>
      </c>
      <c r="O66" s="703">
        <v>0</v>
      </c>
      <c r="P66" s="15">
        <v>0</v>
      </c>
    </row>
    <row r="67" spans="2:16" x14ac:dyDescent="0.25">
      <c r="B67" s="868">
        <v>43831</v>
      </c>
      <c r="C67" s="65">
        <v>35560</v>
      </c>
      <c r="D67" s="703">
        <v>7311</v>
      </c>
      <c r="E67" s="703">
        <v>19291</v>
      </c>
      <c r="F67" s="703">
        <v>0</v>
      </c>
      <c r="G67" s="703">
        <v>838</v>
      </c>
      <c r="H67" s="703">
        <v>6195</v>
      </c>
      <c r="I67" s="703">
        <v>1925</v>
      </c>
      <c r="J67" s="703">
        <v>0</v>
      </c>
      <c r="K67" s="703">
        <v>0</v>
      </c>
      <c r="L67" s="703">
        <v>0</v>
      </c>
      <c r="M67" s="703">
        <v>0</v>
      </c>
      <c r="N67" s="703">
        <v>0</v>
      </c>
      <c r="O67" s="703">
        <v>0</v>
      </c>
      <c r="P67" s="15">
        <v>0</v>
      </c>
    </row>
    <row r="68" spans="2:16" x14ac:dyDescent="0.25">
      <c r="B68" s="868">
        <v>43862</v>
      </c>
      <c r="C68" s="65">
        <v>23780</v>
      </c>
      <c r="D68" s="703">
        <v>4817</v>
      </c>
      <c r="E68" s="703">
        <v>12989</v>
      </c>
      <c r="F68" s="703">
        <v>0</v>
      </c>
      <c r="G68" s="703">
        <v>218</v>
      </c>
      <c r="H68" s="703">
        <v>0</v>
      </c>
      <c r="I68" s="703">
        <v>4411</v>
      </c>
      <c r="J68" s="703">
        <v>0</v>
      </c>
      <c r="K68" s="703">
        <v>1345</v>
      </c>
      <c r="L68" s="703">
        <v>0</v>
      </c>
      <c r="M68" s="703">
        <v>0</v>
      </c>
      <c r="N68" s="703">
        <v>0</v>
      </c>
      <c r="O68" s="703">
        <v>0</v>
      </c>
      <c r="P68" s="15">
        <v>0</v>
      </c>
    </row>
    <row r="69" spans="2:16" x14ac:dyDescent="0.25">
      <c r="B69" s="139">
        <v>43891</v>
      </c>
      <c r="C69" s="65">
        <v>13276</v>
      </c>
      <c r="D69" s="703">
        <v>0</v>
      </c>
      <c r="E69" s="703">
        <v>12766</v>
      </c>
      <c r="F69" s="703">
        <v>0</v>
      </c>
      <c r="G69" s="703">
        <v>0</v>
      </c>
      <c r="H69" s="703">
        <v>0</v>
      </c>
      <c r="I69" s="703">
        <v>510</v>
      </c>
      <c r="J69" s="703">
        <v>0</v>
      </c>
      <c r="K69" s="703">
        <v>0</v>
      </c>
      <c r="L69" s="703">
        <v>0</v>
      </c>
      <c r="M69" s="703">
        <v>0</v>
      </c>
      <c r="N69" s="703">
        <v>0</v>
      </c>
      <c r="O69" s="703">
        <v>0</v>
      </c>
      <c r="P69" s="15">
        <v>0</v>
      </c>
    </row>
    <row r="70" spans="2:16" x14ac:dyDescent="0.25">
      <c r="B70" s="139">
        <v>43922</v>
      </c>
      <c r="C70" s="65">
        <v>4006</v>
      </c>
      <c r="D70" s="703">
        <v>67</v>
      </c>
      <c r="E70" s="703">
        <v>2464</v>
      </c>
      <c r="F70" s="703">
        <v>0</v>
      </c>
      <c r="G70" s="703">
        <v>0</v>
      </c>
      <c r="H70" s="703">
        <v>0</v>
      </c>
      <c r="I70" s="703">
        <v>0</v>
      </c>
      <c r="J70" s="703">
        <v>0</v>
      </c>
      <c r="K70" s="703">
        <v>1475</v>
      </c>
      <c r="L70" s="703">
        <v>0</v>
      </c>
      <c r="M70" s="703">
        <v>0</v>
      </c>
      <c r="N70" s="703">
        <v>0</v>
      </c>
      <c r="O70" s="703">
        <v>0</v>
      </c>
      <c r="P70" s="15">
        <v>0</v>
      </c>
    </row>
    <row r="71" spans="2:16" x14ac:dyDescent="0.25">
      <c r="B71" s="139">
        <v>43952</v>
      </c>
      <c r="C71" s="65">
        <v>15087</v>
      </c>
      <c r="D71" s="703">
        <v>10150</v>
      </c>
      <c r="E71" s="703">
        <v>3877</v>
      </c>
      <c r="F71" s="703">
        <v>600</v>
      </c>
      <c r="G71" s="703">
        <v>0</v>
      </c>
      <c r="H71" s="703">
        <v>0</v>
      </c>
      <c r="I71" s="703">
        <v>460</v>
      </c>
      <c r="J71" s="703">
        <v>0</v>
      </c>
      <c r="K71" s="703">
        <v>0</v>
      </c>
      <c r="L71" s="703">
        <v>0</v>
      </c>
      <c r="M71" s="703">
        <v>0</v>
      </c>
      <c r="N71" s="703">
        <v>0</v>
      </c>
      <c r="O71" s="703">
        <v>0</v>
      </c>
      <c r="P71" s="15">
        <v>0</v>
      </c>
    </row>
    <row r="72" spans="2:16" x14ac:dyDescent="0.25">
      <c r="B72" s="139">
        <v>43983</v>
      </c>
      <c r="C72" s="65">
        <v>15431</v>
      </c>
      <c r="D72" s="703">
        <v>1073</v>
      </c>
      <c r="E72" s="703">
        <v>10632</v>
      </c>
      <c r="F72" s="703">
        <v>0</v>
      </c>
      <c r="G72" s="703">
        <v>195</v>
      </c>
      <c r="H72" s="703">
        <v>1508</v>
      </c>
      <c r="I72" s="703">
        <v>940</v>
      </c>
      <c r="J72" s="703">
        <v>0</v>
      </c>
      <c r="K72" s="703">
        <v>1083</v>
      </c>
      <c r="L72" s="703">
        <v>0</v>
      </c>
      <c r="M72" s="703">
        <v>0</v>
      </c>
      <c r="N72" s="703">
        <v>0</v>
      </c>
      <c r="O72" s="703">
        <v>0</v>
      </c>
      <c r="P72" s="15">
        <v>0</v>
      </c>
    </row>
    <row r="73" spans="2:16" x14ac:dyDescent="0.25">
      <c r="B73" s="139">
        <v>44013</v>
      </c>
      <c r="C73" s="65">
        <v>18174</v>
      </c>
      <c r="D73" s="703">
        <v>281</v>
      </c>
      <c r="E73" s="703">
        <v>11363</v>
      </c>
      <c r="F73" s="703">
        <v>0</v>
      </c>
      <c r="G73" s="703">
        <v>0</v>
      </c>
      <c r="H73" s="703">
        <v>0</v>
      </c>
      <c r="I73" s="703">
        <v>2381</v>
      </c>
      <c r="J73" s="703">
        <v>1678</v>
      </c>
      <c r="K73" s="703">
        <v>0</v>
      </c>
      <c r="L73" s="703">
        <v>2471</v>
      </c>
      <c r="M73" s="703">
        <v>0</v>
      </c>
      <c r="N73" s="703">
        <v>0</v>
      </c>
      <c r="O73" s="703">
        <v>0</v>
      </c>
      <c r="P73" s="15">
        <v>0</v>
      </c>
    </row>
    <row r="74" spans="2:16" x14ac:dyDescent="0.25">
      <c r="B74" s="139">
        <v>44044</v>
      </c>
      <c r="C74" s="65">
        <v>37444</v>
      </c>
      <c r="D74" s="703">
        <v>22443</v>
      </c>
      <c r="E74" s="703">
        <v>10982</v>
      </c>
      <c r="F74" s="703">
        <v>0</v>
      </c>
      <c r="G74" s="703">
        <v>0</v>
      </c>
      <c r="H74" s="703">
        <v>571</v>
      </c>
      <c r="I74" s="703">
        <v>481</v>
      </c>
      <c r="J74" s="703">
        <v>0</v>
      </c>
      <c r="K74" s="703">
        <v>2891</v>
      </c>
      <c r="L74" s="703">
        <v>0</v>
      </c>
      <c r="M74" s="703">
        <v>0</v>
      </c>
      <c r="N74" s="703">
        <v>0</v>
      </c>
      <c r="O74" s="703">
        <v>76</v>
      </c>
      <c r="P74" s="15">
        <v>0</v>
      </c>
    </row>
    <row r="75" spans="2:16" x14ac:dyDescent="0.25">
      <c r="B75" s="139">
        <v>44075</v>
      </c>
      <c r="C75" s="65">
        <v>29105</v>
      </c>
      <c r="D75" s="703">
        <v>2177</v>
      </c>
      <c r="E75" s="703">
        <v>22116</v>
      </c>
      <c r="F75" s="703">
        <v>0</v>
      </c>
      <c r="G75" s="703">
        <v>0</v>
      </c>
      <c r="H75" s="703">
        <v>0</v>
      </c>
      <c r="I75" s="703">
        <v>1774</v>
      </c>
      <c r="J75" s="703">
        <v>0</v>
      </c>
      <c r="K75" s="703">
        <v>2585</v>
      </c>
      <c r="L75" s="703">
        <v>0</v>
      </c>
      <c r="M75" s="703">
        <v>0</v>
      </c>
      <c r="N75" s="703">
        <v>268</v>
      </c>
      <c r="O75" s="703">
        <v>185</v>
      </c>
      <c r="P75" s="15">
        <v>0</v>
      </c>
    </row>
    <row r="76" spans="2:16" x14ac:dyDescent="0.25">
      <c r="B76" s="139">
        <v>44105</v>
      </c>
      <c r="C76" s="65">
        <v>27523</v>
      </c>
      <c r="D76" s="703">
        <v>224</v>
      </c>
      <c r="E76" s="703">
        <v>24696</v>
      </c>
      <c r="F76" s="703">
        <v>0</v>
      </c>
      <c r="G76" s="703">
        <v>0</v>
      </c>
      <c r="H76" s="703">
        <v>0</v>
      </c>
      <c r="I76" s="703">
        <v>1716</v>
      </c>
      <c r="J76" s="703">
        <v>0</v>
      </c>
      <c r="K76" s="703">
        <v>0</v>
      </c>
      <c r="L76" s="703">
        <v>562</v>
      </c>
      <c r="M76" s="703">
        <v>0</v>
      </c>
      <c r="N76" s="703">
        <v>325</v>
      </c>
      <c r="O76" s="703">
        <v>0</v>
      </c>
      <c r="P76" s="15">
        <v>0</v>
      </c>
    </row>
    <row r="77" spans="2:16" x14ac:dyDescent="0.25">
      <c r="B77" s="139">
        <v>44136</v>
      </c>
      <c r="C77" s="65">
        <v>12997</v>
      </c>
      <c r="D77" s="703">
        <v>50</v>
      </c>
      <c r="E77" s="703">
        <v>9376</v>
      </c>
      <c r="F77" s="703">
        <v>0</v>
      </c>
      <c r="G77" s="703">
        <v>0</v>
      </c>
      <c r="H77" s="703">
        <v>559</v>
      </c>
      <c r="I77" s="703">
        <v>1396</v>
      </c>
      <c r="J77" s="703">
        <v>0</v>
      </c>
      <c r="K77" s="703">
        <v>0</v>
      </c>
      <c r="L77" s="703">
        <v>0</v>
      </c>
      <c r="M77" s="703">
        <v>0</v>
      </c>
      <c r="N77" s="703">
        <v>1616</v>
      </c>
      <c r="O77" s="703">
        <v>0</v>
      </c>
      <c r="P77" s="15">
        <v>0</v>
      </c>
    </row>
    <row r="78" spans="2:16" x14ac:dyDescent="0.25">
      <c r="B78" s="139">
        <v>44166</v>
      </c>
      <c r="C78" s="65">
        <v>37147</v>
      </c>
      <c r="D78" s="703">
        <v>13127</v>
      </c>
      <c r="E78" s="703">
        <v>20742</v>
      </c>
      <c r="F78" s="703">
        <v>0</v>
      </c>
      <c r="G78" s="703">
        <v>0</v>
      </c>
      <c r="H78" s="703">
        <v>0</v>
      </c>
      <c r="I78" s="703">
        <v>2200</v>
      </c>
      <c r="J78" s="703">
        <v>330</v>
      </c>
      <c r="K78" s="703">
        <v>0</v>
      </c>
      <c r="L78" s="703">
        <v>524</v>
      </c>
      <c r="M78" s="703">
        <v>0</v>
      </c>
      <c r="N78" s="703">
        <v>224</v>
      </c>
      <c r="O78" s="703">
        <v>0</v>
      </c>
      <c r="P78" s="15">
        <v>0</v>
      </c>
    </row>
    <row r="79" spans="2:16" x14ac:dyDescent="0.25">
      <c r="B79" s="139">
        <v>44197</v>
      </c>
      <c r="C79" s="65">
        <v>10395</v>
      </c>
      <c r="D79" s="703">
        <v>0</v>
      </c>
      <c r="E79" s="703">
        <v>9899</v>
      </c>
      <c r="F79" s="703">
        <v>0</v>
      </c>
      <c r="G79" s="703">
        <v>0</v>
      </c>
      <c r="H79" s="703">
        <v>0</v>
      </c>
      <c r="I79" s="703">
        <v>496</v>
      </c>
      <c r="J79" s="703">
        <v>0</v>
      </c>
      <c r="K79" s="703">
        <v>0</v>
      </c>
      <c r="L79" s="703">
        <v>0</v>
      </c>
      <c r="M79" s="703">
        <v>0</v>
      </c>
      <c r="N79" s="703">
        <v>0</v>
      </c>
      <c r="O79" s="703">
        <v>0</v>
      </c>
      <c r="P79" s="15">
        <v>0</v>
      </c>
    </row>
    <row r="80" spans="2:16" x14ac:dyDescent="0.25">
      <c r="B80" s="139">
        <v>44228</v>
      </c>
      <c r="C80" s="65">
        <v>51421</v>
      </c>
      <c r="D80" s="703">
        <v>79</v>
      </c>
      <c r="E80" s="703">
        <v>48580</v>
      </c>
      <c r="F80" s="703">
        <v>0</v>
      </c>
      <c r="G80" s="703">
        <v>695</v>
      </c>
      <c r="H80" s="703">
        <v>0</v>
      </c>
      <c r="I80" s="703">
        <v>1767</v>
      </c>
      <c r="J80" s="703">
        <v>0</v>
      </c>
      <c r="K80" s="703">
        <v>0</v>
      </c>
      <c r="L80" s="703">
        <v>0</v>
      </c>
      <c r="M80" s="703">
        <v>0</v>
      </c>
      <c r="N80" s="703">
        <v>300</v>
      </c>
      <c r="O80" s="703">
        <v>0</v>
      </c>
      <c r="P80" s="15">
        <v>0</v>
      </c>
    </row>
    <row r="81" spans="2:16" x14ac:dyDescent="0.25">
      <c r="B81" s="139">
        <v>44256</v>
      </c>
      <c r="C81" s="65">
        <v>39982</v>
      </c>
      <c r="D81" s="703">
        <v>17065</v>
      </c>
      <c r="E81" s="703">
        <v>20087</v>
      </c>
      <c r="F81" s="703">
        <v>0</v>
      </c>
      <c r="G81" s="703">
        <v>0</v>
      </c>
      <c r="H81" s="703">
        <v>0</v>
      </c>
      <c r="I81" s="703">
        <v>1437</v>
      </c>
      <c r="J81" s="703">
        <v>998</v>
      </c>
      <c r="K81" s="703">
        <v>0</v>
      </c>
      <c r="L81" s="703">
        <v>0</v>
      </c>
      <c r="M81" s="703">
        <v>0</v>
      </c>
      <c r="N81" s="703">
        <v>395</v>
      </c>
      <c r="O81" s="703">
        <v>0</v>
      </c>
      <c r="P81" s="15">
        <v>0</v>
      </c>
    </row>
    <row r="82" spans="2:16" x14ac:dyDescent="0.25">
      <c r="B82" s="139">
        <v>44287</v>
      </c>
      <c r="C82" s="65">
        <v>46399</v>
      </c>
      <c r="D82" s="703">
        <v>19874</v>
      </c>
      <c r="E82" s="703">
        <v>8380</v>
      </c>
      <c r="F82" s="703">
        <v>236</v>
      </c>
      <c r="G82" s="703">
        <v>0</v>
      </c>
      <c r="H82" s="703">
        <v>0</v>
      </c>
      <c r="I82" s="703">
        <v>2389</v>
      </c>
      <c r="J82" s="703">
        <v>1567</v>
      </c>
      <c r="K82" s="703">
        <v>375</v>
      </c>
      <c r="L82" s="703">
        <v>139</v>
      </c>
      <c r="M82" s="703">
        <v>13439</v>
      </c>
      <c r="N82" s="703">
        <v>0</v>
      </c>
      <c r="O82" s="703">
        <v>0</v>
      </c>
      <c r="P82" s="15">
        <v>0</v>
      </c>
    </row>
    <row r="83" spans="2:16" ht="14.25" thickBot="1" x14ac:dyDescent="0.3">
      <c r="B83" s="869">
        <v>44317</v>
      </c>
      <c r="C83" s="410">
        <v>60590</v>
      </c>
      <c r="D83" s="57">
        <v>38135</v>
      </c>
      <c r="E83" s="57">
        <v>14786</v>
      </c>
      <c r="F83" s="57">
        <v>0</v>
      </c>
      <c r="G83" s="57">
        <v>0</v>
      </c>
      <c r="H83" s="57">
        <v>111</v>
      </c>
      <c r="I83" s="57">
        <v>518</v>
      </c>
      <c r="J83" s="57">
        <v>3442</v>
      </c>
      <c r="K83" s="57">
        <v>3598</v>
      </c>
      <c r="L83" s="57">
        <v>0</v>
      </c>
      <c r="M83" s="57">
        <v>0</v>
      </c>
      <c r="N83" s="57">
        <v>0</v>
      </c>
      <c r="O83" s="57">
        <v>0</v>
      </c>
      <c r="P83" s="409">
        <v>0</v>
      </c>
    </row>
    <row r="84" spans="2:16" x14ac:dyDescent="0.25">
      <c r="B84" s="926"/>
    </row>
    <row r="85" spans="2:16" ht="14.25" x14ac:dyDescent="0.3">
      <c r="B85" s="158" t="s">
        <v>48</v>
      </c>
    </row>
    <row r="86" spans="2:16" ht="14.25" x14ac:dyDescent="0.3">
      <c r="B86" s="158" t="s">
        <v>873</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workbookViewId="0">
      <pane xSplit="2" ySplit="6" topLeftCell="C59"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10.5703125" style="133" customWidth="1"/>
    <col min="3" max="3" width="10.28515625" style="133" bestFit="1" customWidth="1"/>
    <col min="4" max="4" width="9.140625" style="133" bestFit="1" customWidth="1"/>
    <col min="5" max="5" width="9.140625" style="133" customWidth="1"/>
    <col min="6" max="6" width="11.7109375" style="133" customWidth="1"/>
    <col min="7" max="7" width="10.28515625" style="133" customWidth="1"/>
    <col min="8" max="9" width="10.5703125" style="133" customWidth="1"/>
    <col min="10" max="11" width="10.7109375" style="133" customWidth="1"/>
    <col min="12" max="12" width="11" style="133" customWidth="1"/>
    <col min="13" max="13" width="11.28515625" style="133" customWidth="1"/>
    <col min="14" max="14" width="10" style="133" customWidth="1"/>
    <col min="15" max="15" width="10.7109375" style="133" customWidth="1"/>
    <col min="16" max="16" width="12.425781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925</v>
      </c>
    </row>
    <row r="4" spans="2:17" ht="14.25" thickBot="1" x14ac:dyDescent="0.3"/>
    <row r="5" spans="2:17" ht="12.75" customHeight="1" thickBot="1" x14ac:dyDescent="0.3">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row>
    <row r="6" spans="2:17" ht="12.75" customHeight="1" thickBot="1" x14ac:dyDescent="0.3">
      <c r="B6" s="1102"/>
      <c r="C6" s="1104"/>
      <c r="D6" s="907" t="s">
        <v>21</v>
      </c>
      <c r="E6" s="907" t="s">
        <v>22</v>
      </c>
      <c r="F6" s="1100"/>
      <c r="G6" s="1100"/>
      <c r="H6" s="1100"/>
      <c r="I6" s="1100"/>
      <c r="J6" s="1100"/>
      <c r="K6" s="1100"/>
      <c r="L6" s="1100"/>
      <c r="M6" s="1101"/>
      <c r="N6" s="1100"/>
      <c r="O6" s="1100"/>
      <c r="P6" s="1101"/>
      <c r="Q6" s="161"/>
    </row>
    <row r="7" spans="2:17" x14ac:dyDescent="0.25">
      <c r="B7" s="877">
        <v>42005</v>
      </c>
      <c r="C7" s="62">
        <v>10177</v>
      </c>
      <c r="D7" s="73">
        <v>0</v>
      </c>
      <c r="E7" s="73">
        <v>9700</v>
      </c>
      <c r="F7" s="73">
        <v>0</v>
      </c>
      <c r="G7" s="73">
        <v>0</v>
      </c>
      <c r="H7" s="73">
        <v>0</v>
      </c>
      <c r="I7" s="73">
        <v>406</v>
      </c>
      <c r="J7" s="73">
        <v>0</v>
      </c>
      <c r="K7" s="73">
        <v>71</v>
      </c>
      <c r="L7" s="73">
        <v>0</v>
      </c>
      <c r="M7" s="73">
        <v>0</v>
      </c>
      <c r="N7" s="73">
        <v>0</v>
      </c>
      <c r="O7" s="73">
        <v>0</v>
      </c>
      <c r="P7" s="74">
        <v>0</v>
      </c>
    </row>
    <row r="8" spans="2:17" x14ac:dyDescent="0.25">
      <c r="B8" s="877">
        <v>42036</v>
      </c>
      <c r="C8" s="65">
        <v>36681</v>
      </c>
      <c r="D8" s="703">
        <v>23818</v>
      </c>
      <c r="E8" s="703">
        <v>7833</v>
      </c>
      <c r="F8" s="703">
        <v>0</v>
      </c>
      <c r="G8" s="703">
        <v>0</v>
      </c>
      <c r="H8" s="703">
        <v>542</v>
      </c>
      <c r="I8" s="703">
        <v>1218</v>
      </c>
      <c r="J8" s="703">
        <v>0</v>
      </c>
      <c r="K8" s="703">
        <v>408</v>
      </c>
      <c r="L8" s="703">
        <v>2783</v>
      </c>
      <c r="M8" s="703">
        <v>79</v>
      </c>
      <c r="N8" s="703">
        <v>0</v>
      </c>
      <c r="O8" s="703">
        <v>0</v>
      </c>
      <c r="P8" s="15">
        <v>0</v>
      </c>
    </row>
    <row r="9" spans="2:17" x14ac:dyDescent="0.25">
      <c r="B9" s="877">
        <v>42064</v>
      </c>
      <c r="C9" s="65">
        <v>23953</v>
      </c>
      <c r="D9" s="703">
        <v>1885</v>
      </c>
      <c r="E9" s="703">
        <v>21453</v>
      </c>
      <c r="F9" s="703">
        <v>0</v>
      </c>
      <c r="G9" s="703">
        <v>240</v>
      </c>
      <c r="H9" s="703">
        <v>0</v>
      </c>
      <c r="I9" s="703">
        <v>375</v>
      </c>
      <c r="J9" s="703">
        <v>0</v>
      </c>
      <c r="K9" s="703">
        <v>0</v>
      </c>
      <c r="L9" s="703">
        <v>0</v>
      </c>
      <c r="M9" s="703">
        <v>0</v>
      </c>
      <c r="N9" s="703">
        <v>0</v>
      </c>
      <c r="O9" s="703">
        <v>0</v>
      </c>
      <c r="P9" s="15">
        <v>0</v>
      </c>
    </row>
    <row r="10" spans="2:17" x14ac:dyDescent="0.25">
      <c r="B10" s="877">
        <v>42095</v>
      </c>
      <c r="C10" s="65">
        <v>70167</v>
      </c>
      <c r="D10" s="703">
        <v>0</v>
      </c>
      <c r="E10" s="703">
        <v>8245</v>
      </c>
      <c r="F10" s="703">
        <v>0</v>
      </c>
      <c r="G10" s="703">
        <v>608</v>
      </c>
      <c r="H10" s="703">
        <v>61</v>
      </c>
      <c r="I10" s="703">
        <v>48733</v>
      </c>
      <c r="J10" s="703">
        <v>0</v>
      </c>
      <c r="K10" s="703">
        <v>0</v>
      </c>
      <c r="L10" s="703">
        <v>11988</v>
      </c>
      <c r="M10" s="703">
        <v>0</v>
      </c>
      <c r="N10" s="703">
        <v>0</v>
      </c>
      <c r="O10" s="703">
        <v>532</v>
      </c>
      <c r="P10" s="15">
        <v>0</v>
      </c>
    </row>
    <row r="11" spans="2:17" x14ac:dyDescent="0.25">
      <c r="B11" s="877">
        <v>42125</v>
      </c>
      <c r="C11" s="65">
        <v>24307</v>
      </c>
      <c r="D11" s="703">
        <v>67</v>
      </c>
      <c r="E11" s="703">
        <v>22647</v>
      </c>
      <c r="F11" s="703">
        <v>0</v>
      </c>
      <c r="G11" s="703">
        <v>0</v>
      </c>
      <c r="H11" s="703">
        <v>0</v>
      </c>
      <c r="I11" s="703">
        <v>845</v>
      </c>
      <c r="J11" s="703">
        <v>245</v>
      </c>
      <c r="K11" s="703">
        <v>0</v>
      </c>
      <c r="L11" s="703">
        <v>503</v>
      </c>
      <c r="M11" s="703">
        <v>0</v>
      </c>
      <c r="N11" s="703">
        <v>0</v>
      </c>
      <c r="O11" s="703">
        <v>0</v>
      </c>
      <c r="P11" s="15">
        <v>0</v>
      </c>
    </row>
    <row r="12" spans="2:17" x14ac:dyDescent="0.25">
      <c r="B12" s="868">
        <v>42156</v>
      </c>
      <c r="C12" s="65">
        <v>36310</v>
      </c>
      <c r="D12" s="703">
        <v>0</v>
      </c>
      <c r="E12" s="703">
        <v>18514</v>
      </c>
      <c r="F12" s="703">
        <v>0</v>
      </c>
      <c r="G12" s="703">
        <v>761</v>
      </c>
      <c r="H12" s="703">
        <v>14864</v>
      </c>
      <c r="I12" s="703">
        <v>1613</v>
      </c>
      <c r="J12" s="703">
        <v>245</v>
      </c>
      <c r="K12" s="703">
        <v>64</v>
      </c>
      <c r="L12" s="703">
        <v>249</v>
      </c>
      <c r="M12" s="703">
        <v>0</v>
      </c>
      <c r="N12" s="703">
        <v>0</v>
      </c>
      <c r="O12" s="703">
        <v>0</v>
      </c>
      <c r="P12" s="15">
        <v>0</v>
      </c>
    </row>
    <row r="13" spans="2:17" x14ac:dyDescent="0.25">
      <c r="B13" s="868">
        <v>42186</v>
      </c>
      <c r="C13" s="65">
        <v>33812</v>
      </c>
      <c r="D13" s="703">
        <v>9765</v>
      </c>
      <c r="E13" s="703">
        <v>12984</v>
      </c>
      <c r="F13" s="703">
        <v>0</v>
      </c>
      <c r="G13" s="703">
        <v>0</v>
      </c>
      <c r="H13" s="703">
        <v>0</v>
      </c>
      <c r="I13" s="703">
        <v>147</v>
      </c>
      <c r="J13" s="703">
        <v>0</v>
      </c>
      <c r="K13" s="703">
        <v>0</v>
      </c>
      <c r="L13" s="703">
        <v>10872</v>
      </c>
      <c r="M13" s="703">
        <v>0</v>
      </c>
      <c r="N13" s="703">
        <v>44</v>
      </c>
      <c r="O13" s="703">
        <v>0</v>
      </c>
      <c r="P13" s="15">
        <v>0</v>
      </c>
    </row>
    <row r="14" spans="2:17" x14ac:dyDescent="0.25">
      <c r="B14" s="868">
        <v>42217</v>
      </c>
      <c r="C14" s="65">
        <v>4531</v>
      </c>
      <c r="D14" s="703">
        <v>0</v>
      </c>
      <c r="E14" s="703">
        <v>3657</v>
      </c>
      <c r="F14" s="703">
        <v>0</v>
      </c>
      <c r="G14" s="703">
        <v>0</v>
      </c>
      <c r="H14" s="703">
        <v>0</v>
      </c>
      <c r="I14" s="703">
        <v>240</v>
      </c>
      <c r="J14" s="703">
        <v>634</v>
      </c>
      <c r="K14" s="703">
        <v>0</v>
      </c>
      <c r="L14" s="703">
        <v>0</v>
      </c>
      <c r="M14" s="703">
        <v>0</v>
      </c>
      <c r="N14" s="703">
        <v>0</v>
      </c>
      <c r="O14" s="703">
        <v>0</v>
      </c>
      <c r="P14" s="15">
        <v>0</v>
      </c>
    </row>
    <row r="15" spans="2:17" x14ac:dyDescent="0.25">
      <c r="B15" s="868">
        <v>42248</v>
      </c>
      <c r="C15" s="65">
        <v>5172</v>
      </c>
      <c r="D15" s="703">
        <v>0</v>
      </c>
      <c r="E15" s="703">
        <v>1231</v>
      </c>
      <c r="F15" s="703">
        <v>0</v>
      </c>
      <c r="G15" s="703">
        <v>0</v>
      </c>
      <c r="H15" s="703">
        <v>0</v>
      </c>
      <c r="I15" s="703">
        <v>42</v>
      </c>
      <c r="J15" s="703">
        <v>332</v>
      </c>
      <c r="K15" s="703">
        <v>0</v>
      </c>
      <c r="L15" s="703">
        <v>1293</v>
      </c>
      <c r="M15" s="703">
        <v>1029</v>
      </c>
      <c r="N15" s="703">
        <v>1245</v>
      </c>
      <c r="O15" s="703">
        <v>0</v>
      </c>
      <c r="P15" s="15">
        <v>0</v>
      </c>
    </row>
    <row r="16" spans="2:17" x14ac:dyDescent="0.25">
      <c r="B16" s="868">
        <v>42278</v>
      </c>
      <c r="C16" s="65">
        <v>25661</v>
      </c>
      <c r="D16" s="703">
        <v>0</v>
      </c>
      <c r="E16" s="703">
        <v>16980</v>
      </c>
      <c r="F16" s="703">
        <v>0</v>
      </c>
      <c r="G16" s="703">
        <v>0</v>
      </c>
      <c r="H16" s="703">
        <v>0</v>
      </c>
      <c r="I16" s="703">
        <v>5211</v>
      </c>
      <c r="J16" s="703">
        <v>2056</v>
      </c>
      <c r="K16" s="703">
        <v>0</v>
      </c>
      <c r="L16" s="703">
        <v>0</v>
      </c>
      <c r="M16" s="703">
        <v>0</v>
      </c>
      <c r="N16" s="703">
        <v>1245</v>
      </c>
      <c r="O16" s="703">
        <v>169</v>
      </c>
      <c r="P16" s="15">
        <v>0</v>
      </c>
    </row>
    <row r="17" spans="2:16" x14ac:dyDescent="0.25">
      <c r="B17" s="868">
        <v>42309</v>
      </c>
      <c r="C17" s="65">
        <v>21247</v>
      </c>
      <c r="D17" s="703">
        <v>0</v>
      </c>
      <c r="E17" s="703">
        <v>15821</v>
      </c>
      <c r="F17" s="703">
        <v>0</v>
      </c>
      <c r="G17" s="703">
        <v>0</v>
      </c>
      <c r="H17" s="703">
        <v>400</v>
      </c>
      <c r="I17" s="703">
        <v>421</v>
      </c>
      <c r="J17" s="703">
        <v>710</v>
      </c>
      <c r="K17" s="703">
        <v>0</v>
      </c>
      <c r="L17" s="703">
        <v>3895</v>
      </c>
      <c r="M17" s="703">
        <v>0</v>
      </c>
      <c r="N17" s="703">
        <v>0</v>
      </c>
      <c r="O17" s="703">
        <v>0</v>
      </c>
      <c r="P17" s="15">
        <v>0</v>
      </c>
    </row>
    <row r="18" spans="2:16" x14ac:dyDescent="0.25">
      <c r="B18" s="868">
        <v>42339</v>
      </c>
      <c r="C18" s="65">
        <v>29122</v>
      </c>
      <c r="D18" s="703">
        <v>43</v>
      </c>
      <c r="E18" s="703">
        <v>16713</v>
      </c>
      <c r="F18" s="703">
        <v>1792</v>
      </c>
      <c r="G18" s="703">
        <v>257</v>
      </c>
      <c r="H18" s="703">
        <v>106</v>
      </c>
      <c r="I18" s="703">
        <v>5148</v>
      </c>
      <c r="J18" s="703">
        <v>1252</v>
      </c>
      <c r="K18" s="703">
        <v>386</v>
      </c>
      <c r="L18" s="703">
        <v>0</v>
      </c>
      <c r="M18" s="703">
        <v>0</v>
      </c>
      <c r="N18" s="703">
        <v>0</v>
      </c>
      <c r="O18" s="703">
        <v>3425</v>
      </c>
      <c r="P18" s="15">
        <v>0</v>
      </c>
    </row>
    <row r="19" spans="2:16" x14ac:dyDescent="0.25">
      <c r="B19" s="868">
        <v>42370</v>
      </c>
      <c r="C19" s="65">
        <v>1791</v>
      </c>
      <c r="D19" s="703">
        <v>0</v>
      </c>
      <c r="E19" s="703">
        <v>1656</v>
      </c>
      <c r="F19" s="703">
        <v>0</v>
      </c>
      <c r="G19" s="703">
        <v>135</v>
      </c>
      <c r="H19" s="703">
        <v>0</v>
      </c>
      <c r="I19" s="703">
        <v>0</v>
      </c>
      <c r="J19" s="703">
        <v>0</v>
      </c>
      <c r="K19" s="703">
        <v>0</v>
      </c>
      <c r="L19" s="703">
        <v>0</v>
      </c>
      <c r="M19" s="703">
        <v>0</v>
      </c>
      <c r="N19" s="703">
        <v>0</v>
      </c>
      <c r="O19" s="703">
        <v>0</v>
      </c>
      <c r="P19" s="15">
        <v>0</v>
      </c>
    </row>
    <row r="20" spans="2:16" x14ac:dyDescent="0.25">
      <c r="B20" s="868">
        <v>42401</v>
      </c>
      <c r="C20" s="65">
        <v>10865</v>
      </c>
      <c r="D20" s="703">
        <v>0</v>
      </c>
      <c r="E20" s="703">
        <v>3370</v>
      </c>
      <c r="F20" s="703">
        <v>0</v>
      </c>
      <c r="G20" s="703">
        <v>0</v>
      </c>
      <c r="H20" s="703">
        <v>0</v>
      </c>
      <c r="I20" s="703">
        <v>5935</v>
      </c>
      <c r="J20" s="703">
        <v>0</v>
      </c>
      <c r="K20" s="703">
        <v>0</v>
      </c>
      <c r="L20" s="703">
        <v>1560</v>
      </c>
      <c r="M20" s="703">
        <v>0</v>
      </c>
      <c r="N20" s="703">
        <v>0</v>
      </c>
      <c r="O20" s="703">
        <v>0</v>
      </c>
      <c r="P20" s="15">
        <v>0</v>
      </c>
    </row>
    <row r="21" spans="2:16" x14ac:dyDescent="0.25">
      <c r="B21" s="868">
        <v>42430</v>
      </c>
      <c r="C21" s="65">
        <v>6726</v>
      </c>
      <c r="D21" s="703">
        <v>0</v>
      </c>
      <c r="E21" s="703">
        <v>4031</v>
      </c>
      <c r="F21" s="703">
        <v>0</v>
      </c>
      <c r="G21" s="703">
        <v>0</v>
      </c>
      <c r="H21" s="703">
        <v>0</v>
      </c>
      <c r="I21" s="703">
        <v>2442</v>
      </c>
      <c r="J21" s="703">
        <v>253</v>
      </c>
      <c r="K21" s="703">
        <v>0</v>
      </c>
      <c r="L21" s="703">
        <v>0</v>
      </c>
      <c r="M21" s="703">
        <v>0</v>
      </c>
      <c r="N21" s="703">
        <v>0</v>
      </c>
      <c r="O21" s="703">
        <v>0</v>
      </c>
      <c r="P21" s="15">
        <v>0</v>
      </c>
    </row>
    <row r="22" spans="2:16" x14ac:dyDescent="0.25">
      <c r="B22" s="868">
        <v>42461</v>
      </c>
      <c r="C22" s="65">
        <v>3096</v>
      </c>
      <c r="D22" s="703">
        <v>0</v>
      </c>
      <c r="E22" s="703">
        <v>1454</v>
      </c>
      <c r="F22" s="703">
        <v>0</v>
      </c>
      <c r="G22" s="703">
        <v>0</v>
      </c>
      <c r="H22" s="703">
        <v>0</v>
      </c>
      <c r="I22" s="703">
        <v>527</v>
      </c>
      <c r="J22" s="703">
        <v>680</v>
      </c>
      <c r="K22" s="703">
        <v>435</v>
      </c>
      <c r="L22" s="703">
        <v>0</v>
      </c>
      <c r="M22" s="703">
        <v>0</v>
      </c>
      <c r="N22" s="703">
        <v>0</v>
      </c>
      <c r="O22" s="703">
        <v>0</v>
      </c>
      <c r="P22" s="15">
        <v>0</v>
      </c>
    </row>
    <row r="23" spans="2:16" x14ac:dyDescent="0.25">
      <c r="B23" s="868">
        <v>42491</v>
      </c>
      <c r="C23" s="65">
        <v>34732</v>
      </c>
      <c r="D23" s="703">
        <v>0</v>
      </c>
      <c r="E23" s="703">
        <v>31104</v>
      </c>
      <c r="F23" s="703">
        <v>0</v>
      </c>
      <c r="G23" s="703">
        <v>0</v>
      </c>
      <c r="H23" s="703">
        <v>299</v>
      </c>
      <c r="I23" s="703">
        <v>2842</v>
      </c>
      <c r="J23" s="703">
        <v>0</v>
      </c>
      <c r="K23" s="703">
        <v>0</v>
      </c>
      <c r="L23" s="703">
        <v>487</v>
      </c>
      <c r="M23" s="703">
        <v>0</v>
      </c>
      <c r="N23" s="703">
        <v>0</v>
      </c>
      <c r="O23" s="703">
        <v>0</v>
      </c>
      <c r="P23" s="15">
        <v>0</v>
      </c>
    </row>
    <row r="24" spans="2:16" x14ac:dyDescent="0.25">
      <c r="B24" s="868">
        <v>42522</v>
      </c>
      <c r="C24" s="65">
        <v>7478</v>
      </c>
      <c r="D24" s="703">
        <v>631</v>
      </c>
      <c r="E24" s="703">
        <v>1896</v>
      </c>
      <c r="F24" s="703">
        <v>0</v>
      </c>
      <c r="G24" s="703">
        <v>270</v>
      </c>
      <c r="H24" s="703">
        <v>0</v>
      </c>
      <c r="I24" s="703">
        <v>954</v>
      </c>
      <c r="J24" s="703">
        <v>3517</v>
      </c>
      <c r="K24" s="703">
        <v>0</v>
      </c>
      <c r="L24" s="703">
        <v>0</v>
      </c>
      <c r="M24" s="703">
        <v>0</v>
      </c>
      <c r="N24" s="703">
        <v>210</v>
      </c>
      <c r="O24" s="703">
        <v>0</v>
      </c>
      <c r="P24" s="15">
        <v>0</v>
      </c>
    </row>
    <row r="25" spans="2:16" x14ac:dyDescent="0.25">
      <c r="B25" s="868">
        <v>42552</v>
      </c>
      <c r="C25" s="65">
        <v>15566</v>
      </c>
      <c r="D25" s="703">
        <v>0</v>
      </c>
      <c r="E25" s="703">
        <v>6803</v>
      </c>
      <c r="F25" s="703">
        <v>0</v>
      </c>
      <c r="G25" s="703">
        <v>94</v>
      </c>
      <c r="H25" s="703">
        <v>0</v>
      </c>
      <c r="I25" s="703">
        <v>1451</v>
      </c>
      <c r="J25" s="703">
        <v>0</v>
      </c>
      <c r="K25" s="703">
        <v>1247</v>
      </c>
      <c r="L25" s="703">
        <v>0</v>
      </c>
      <c r="M25" s="703">
        <v>0</v>
      </c>
      <c r="N25" s="703">
        <v>655</v>
      </c>
      <c r="O25" s="703">
        <v>0</v>
      </c>
      <c r="P25" s="15">
        <v>5316</v>
      </c>
    </row>
    <row r="26" spans="2:16" x14ac:dyDescent="0.25">
      <c r="B26" s="868">
        <v>42583</v>
      </c>
      <c r="C26" s="65">
        <v>45035</v>
      </c>
      <c r="D26" s="703">
        <v>38695</v>
      </c>
      <c r="E26" s="703">
        <v>2646</v>
      </c>
      <c r="F26" s="703">
        <v>0</v>
      </c>
      <c r="G26" s="703">
        <v>458</v>
      </c>
      <c r="H26" s="703">
        <v>1081</v>
      </c>
      <c r="I26" s="703">
        <v>2155</v>
      </c>
      <c r="J26" s="703">
        <v>0</v>
      </c>
      <c r="K26" s="703">
        <v>0</v>
      </c>
      <c r="L26" s="703">
        <v>0</v>
      </c>
      <c r="M26" s="703">
        <v>0</v>
      </c>
      <c r="N26" s="703">
        <v>0</v>
      </c>
      <c r="O26" s="703">
        <v>0</v>
      </c>
      <c r="P26" s="15">
        <v>0</v>
      </c>
    </row>
    <row r="27" spans="2:16" x14ac:dyDescent="0.25">
      <c r="B27" s="868">
        <v>42614</v>
      </c>
      <c r="C27" s="65">
        <v>18166</v>
      </c>
      <c r="D27" s="703">
        <v>10400</v>
      </c>
      <c r="E27" s="703">
        <v>2662</v>
      </c>
      <c r="F27" s="703">
        <v>0</v>
      </c>
      <c r="G27" s="703">
        <v>0</v>
      </c>
      <c r="H27" s="703">
        <v>0</v>
      </c>
      <c r="I27" s="703">
        <v>3846</v>
      </c>
      <c r="J27" s="703">
        <v>0</v>
      </c>
      <c r="K27" s="703">
        <v>0</v>
      </c>
      <c r="L27" s="703">
        <v>0</v>
      </c>
      <c r="M27" s="703">
        <v>0</v>
      </c>
      <c r="N27" s="703">
        <v>0</v>
      </c>
      <c r="O27" s="703">
        <v>1258</v>
      </c>
      <c r="P27" s="15">
        <v>0</v>
      </c>
    </row>
    <row r="28" spans="2:16" x14ac:dyDescent="0.25">
      <c r="B28" s="868">
        <v>42644</v>
      </c>
      <c r="C28" s="65">
        <v>10772</v>
      </c>
      <c r="D28" s="703">
        <v>0</v>
      </c>
      <c r="E28" s="703">
        <v>2953</v>
      </c>
      <c r="F28" s="703">
        <v>0</v>
      </c>
      <c r="G28" s="703">
        <v>1159</v>
      </c>
      <c r="H28" s="703">
        <v>1264</v>
      </c>
      <c r="I28" s="703">
        <v>176</v>
      </c>
      <c r="J28" s="703">
        <v>0</v>
      </c>
      <c r="K28" s="703">
        <v>1138</v>
      </c>
      <c r="L28" s="703">
        <v>0</v>
      </c>
      <c r="M28" s="703">
        <v>3988</v>
      </c>
      <c r="N28" s="703">
        <v>0</v>
      </c>
      <c r="O28" s="703">
        <v>94</v>
      </c>
      <c r="P28" s="15">
        <v>0</v>
      </c>
    </row>
    <row r="29" spans="2:16" x14ac:dyDescent="0.25">
      <c r="B29" s="868">
        <v>42675</v>
      </c>
      <c r="C29" s="65">
        <v>13141</v>
      </c>
      <c r="D29" s="703">
        <v>0</v>
      </c>
      <c r="E29" s="703">
        <v>10700</v>
      </c>
      <c r="F29" s="703">
        <v>0</v>
      </c>
      <c r="G29" s="703">
        <v>1159</v>
      </c>
      <c r="H29" s="703">
        <v>0</v>
      </c>
      <c r="I29" s="703">
        <v>886</v>
      </c>
      <c r="J29" s="703">
        <v>0</v>
      </c>
      <c r="K29" s="703">
        <v>0</v>
      </c>
      <c r="L29" s="703">
        <v>0</v>
      </c>
      <c r="M29" s="703">
        <v>0</v>
      </c>
      <c r="N29" s="703">
        <v>396</v>
      </c>
      <c r="O29" s="703">
        <v>0</v>
      </c>
      <c r="P29" s="15">
        <v>0</v>
      </c>
    </row>
    <row r="30" spans="2:16" x14ac:dyDescent="0.25">
      <c r="B30" s="868">
        <v>42705</v>
      </c>
      <c r="C30" s="65">
        <v>7976</v>
      </c>
      <c r="D30" s="703">
        <v>0</v>
      </c>
      <c r="E30" s="703">
        <v>4767</v>
      </c>
      <c r="F30" s="703">
        <v>0</v>
      </c>
      <c r="G30" s="703">
        <v>280</v>
      </c>
      <c r="H30" s="703">
        <v>0</v>
      </c>
      <c r="I30" s="703">
        <v>1740</v>
      </c>
      <c r="J30" s="703">
        <v>0</v>
      </c>
      <c r="K30" s="703">
        <v>0</v>
      </c>
      <c r="L30" s="703">
        <v>1189</v>
      </c>
      <c r="M30" s="703">
        <v>0</v>
      </c>
      <c r="N30" s="703">
        <v>0</v>
      </c>
      <c r="O30" s="703">
        <v>0</v>
      </c>
      <c r="P30" s="15">
        <v>0</v>
      </c>
    </row>
    <row r="31" spans="2:16" x14ac:dyDescent="0.25">
      <c r="B31" s="868">
        <v>42736</v>
      </c>
      <c r="C31" s="65">
        <v>19135</v>
      </c>
      <c r="D31" s="703">
        <v>6031</v>
      </c>
      <c r="E31" s="703">
        <v>12140</v>
      </c>
      <c r="F31" s="703">
        <v>0</v>
      </c>
      <c r="G31" s="703">
        <v>0</v>
      </c>
      <c r="H31" s="703">
        <v>626</v>
      </c>
      <c r="I31" s="703">
        <v>338</v>
      </c>
      <c r="J31" s="703">
        <v>0</v>
      </c>
      <c r="K31" s="703">
        <v>0</v>
      </c>
      <c r="L31" s="703">
        <v>0</v>
      </c>
      <c r="M31" s="703">
        <v>0</v>
      </c>
      <c r="N31" s="703">
        <v>0</v>
      </c>
      <c r="O31" s="703">
        <v>0</v>
      </c>
      <c r="P31" s="15">
        <v>0</v>
      </c>
    </row>
    <row r="32" spans="2:16" x14ac:dyDescent="0.25">
      <c r="B32" s="868">
        <v>42767</v>
      </c>
      <c r="C32" s="65">
        <v>32035</v>
      </c>
      <c r="D32" s="703">
        <v>126</v>
      </c>
      <c r="E32" s="703">
        <v>23383</v>
      </c>
      <c r="F32" s="703">
        <v>0</v>
      </c>
      <c r="G32" s="703">
        <v>0</v>
      </c>
      <c r="H32" s="703">
        <v>0</v>
      </c>
      <c r="I32" s="703">
        <v>960</v>
      </c>
      <c r="J32" s="703">
        <v>0</v>
      </c>
      <c r="K32" s="703">
        <v>7426</v>
      </c>
      <c r="L32" s="703">
        <v>0</v>
      </c>
      <c r="M32" s="703">
        <v>0</v>
      </c>
      <c r="N32" s="703">
        <v>140</v>
      </c>
      <c r="O32" s="703">
        <v>0</v>
      </c>
      <c r="P32" s="15">
        <v>0</v>
      </c>
    </row>
    <row r="33" spans="2:16" x14ac:dyDescent="0.25">
      <c r="B33" s="868">
        <v>42795</v>
      </c>
      <c r="C33" s="65">
        <v>11878</v>
      </c>
      <c r="D33" s="703">
        <v>5898</v>
      </c>
      <c r="E33" s="703">
        <v>3747</v>
      </c>
      <c r="F33" s="703">
        <v>0</v>
      </c>
      <c r="G33" s="703">
        <v>0</v>
      </c>
      <c r="H33" s="703">
        <v>0</v>
      </c>
      <c r="I33" s="703">
        <v>767</v>
      </c>
      <c r="J33" s="703">
        <v>671</v>
      </c>
      <c r="K33" s="703">
        <v>0</v>
      </c>
      <c r="L33" s="703">
        <v>0</v>
      </c>
      <c r="M33" s="703">
        <v>165</v>
      </c>
      <c r="N33" s="703">
        <v>630</v>
      </c>
      <c r="O33" s="703">
        <v>0</v>
      </c>
      <c r="P33" s="15">
        <v>0</v>
      </c>
    </row>
    <row r="34" spans="2:16" x14ac:dyDescent="0.25">
      <c r="B34" s="868">
        <v>42826</v>
      </c>
      <c r="C34" s="65">
        <v>8091</v>
      </c>
      <c r="D34" s="703">
        <v>0</v>
      </c>
      <c r="E34" s="703">
        <v>1033</v>
      </c>
      <c r="F34" s="703">
        <v>257</v>
      </c>
      <c r="G34" s="703">
        <v>0</v>
      </c>
      <c r="H34" s="703">
        <v>0</v>
      </c>
      <c r="I34" s="703">
        <v>24</v>
      </c>
      <c r="J34" s="703">
        <v>0</v>
      </c>
      <c r="K34" s="703">
        <v>6677</v>
      </c>
      <c r="L34" s="703">
        <v>0</v>
      </c>
      <c r="M34" s="703">
        <v>0</v>
      </c>
      <c r="N34" s="703">
        <v>0</v>
      </c>
      <c r="O34" s="703">
        <v>100</v>
      </c>
      <c r="P34" s="15">
        <v>0</v>
      </c>
    </row>
    <row r="35" spans="2:16" x14ac:dyDescent="0.25">
      <c r="B35" s="868">
        <v>42856</v>
      </c>
      <c r="C35" s="65">
        <v>37388</v>
      </c>
      <c r="D35" s="703">
        <v>9425</v>
      </c>
      <c r="E35" s="703">
        <v>8601</v>
      </c>
      <c r="F35" s="703">
        <v>0</v>
      </c>
      <c r="G35" s="703">
        <v>0</v>
      </c>
      <c r="H35" s="703">
        <v>149</v>
      </c>
      <c r="I35" s="703">
        <v>562</v>
      </c>
      <c r="J35" s="703">
        <v>768</v>
      </c>
      <c r="K35" s="703">
        <v>0</v>
      </c>
      <c r="L35" s="703">
        <v>14647</v>
      </c>
      <c r="M35" s="703">
        <v>0</v>
      </c>
      <c r="N35" s="703">
        <v>0</v>
      </c>
      <c r="O35" s="703">
        <v>3236</v>
      </c>
      <c r="P35" s="15">
        <v>0</v>
      </c>
    </row>
    <row r="36" spans="2:16" x14ac:dyDescent="0.25">
      <c r="B36" s="868">
        <v>42887</v>
      </c>
      <c r="C36" s="65">
        <v>3811</v>
      </c>
      <c r="D36" s="703">
        <v>0</v>
      </c>
      <c r="E36" s="703">
        <v>3267</v>
      </c>
      <c r="F36" s="703">
        <v>0</v>
      </c>
      <c r="G36" s="703">
        <v>180</v>
      </c>
      <c r="H36" s="703">
        <v>0</v>
      </c>
      <c r="I36" s="703">
        <v>364</v>
      </c>
      <c r="J36" s="703">
        <v>0</v>
      </c>
      <c r="K36" s="703">
        <v>0</v>
      </c>
      <c r="L36" s="703">
        <v>0</v>
      </c>
      <c r="M36" s="703">
        <v>0</v>
      </c>
      <c r="N36" s="703">
        <v>0</v>
      </c>
      <c r="O36" s="703">
        <v>0</v>
      </c>
      <c r="P36" s="15">
        <v>0</v>
      </c>
    </row>
    <row r="37" spans="2:16" x14ac:dyDescent="0.25">
      <c r="B37" s="868">
        <v>42917</v>
      </c>
      <c r="C37" s="65">
        <v>17258</v>
      </c>
      <c r="D37" s="703">
        <v>4900</v>
      </c>
      <c r="E37" s="703">
        <v>8397</v>
      </c>
      <c r="F37" s="703">
        <v>0</v>
      </c>
      <c r="G37" s="703">
        <v>0</v>
      </c>
      <c r="H37" s="703">
        <v>0</v>
      </c>
      <c r="I37" s="703">
        <v>1860</v>
      </c>
      <c r="J37" s="703">
        <v>0</v>
      </c>
      <c r="K37" s="703">
        <v>2101</v>
      </c>
      <c r="L37" s="703">
        <v>0</v>
      </c>
      <c r="M37" s="703">
        <v>0</v>
      </c>
      <c r="N37" s="703">
        <v>0</v>
      </c>
      <c r="O37" s="703">
        <v>0</v>
      </c>
      <c r="P37" s="15">
        <v>0</v>
      </c>
    </row>
    <row r="38" spans="2:16" x14ac:dyDescent="0.25">
      <c r="B38" s="868">
        <v>42948</v>
      </c>
      <c r="C38" s="65">
        <v>18015</v>
      </c>
      <c r="D38" s="703">
        <v>0</v>
      </c>
      <c r="E38" s="703">
        <v>7176</v>
      </c>
      <c r="F38" s="703">
        <v>459</v>
      </c>
      <c r="G38" s="703">
        <v>200</v>
      </c>
      <c r="H38" s="703">
        <v>1150</v>
      </c>
      <c r="I38" s="703">
        <v>384</v>
      </c>
      <c r="J38" s="703">
        <v>0</v>
      </c>
      <c r="K38" s="703">
        <v>8533</v>
      </c>
      <c r="L38" s="703">
        <v>0</v>
      </c>
      <c r="M38" s="703">
        <v>0</v>
      </c>
      <c r="N38" s="703">
        <v>0</v>
      </c>
      <c r="O38" s="703">
        <v>0</v>
      </c>
      <c r="P38" s="15">
        <v>113</v>
      </c>
    </row>
    <row r="39" spans="2:16" x14ac:dyDescent="0.25">
      <c r="B39" s="868">
        <v>42979</v>
      </c>
      <c r="C39" s="65">
        <v>8238</v>
      </c>
      <c r="D39" s="703">
        <v>0</v>
      </c>
      <c r="E39" s="703">
        <v>5900</v>
      </c>
      <c r="F39" s="703">
        <v>956</v>
      </c>
      <c r="G39" s="703">
        <v>0</v>
      </c>
      <c r="H39" s="703">
        <v>0</v>
      </c>
      <c r="I39" s="703">
        <v>942</v>
      </c>
      <c r="J39" s="703">
        <v>0</v>
      </c>
      <c r="K39" s="703">
        <v>0</v>
      </c>
      <c r="L39" s="703">
        <v>0</v>
      </c>
      <c r="M39" s="703">
        <v>0</v>
      </c>
      <c r="N39" s="703">
        <v>440</v>
      </c>
      <c r="O39" s="703">
        <v>0</v>
      </c>
      <c r="P39" s="15">
        <v>0</v>
      </c>
    </row>
    <row r="40" spans="2:16" x14ac:dyDescent="0.25">
      <c r="B40" s="868">
        <v>43009</v>
      </c>
      <c r="C40" s="65">
        <v>19751</v>
      </c>
      <c r="D40" s="703">
        <v>7588</v>
      </c>
      <c r="E40" s="703">
        <v>10677</v>
      </c>
      <c r="F40" s="703">
        <v>0</v>
      </c>
      <c r="G40" s="703">
        <v>0</v>
      </c>
      <c r="H40" s="703">
        <v>0</v>
      </c>
      <c r="I40" s="703">
        <v>1486</v>
      </c>
      <c r="J40" s="703">
        <v>0</v>
      </c>
      <c r="K40" s="703">
        <v>0</v>
      </c>
      <c r="L40" s="703">
        <v>0</v>
      </c>
      <c r="M40" s="703">
        <v>0</v>
      </c>
      <c r="N40" s="703">
        <v>0</v>
      </c>
      <c r="O40" s="703">
        <v>0</v>
      </c>
      <c r="P40" s="15">
        <v>0</v>
      </c>
    </row>
    <row r="41" spans="2:16" x14ac:dyDescent="0.25">
      <c r="B41" s="868">
        <v>43040</v>
      </c>
      <c r="C41" s="65">
        <v>14884</v>
      </c>
      <c r="D41" s="703">
        <v>0</v>
      </c>
      <c r="E41" s="703">
        <v>11928</v>
      </c>
      <c r="F41" s="703">
        <v>0</v>
      </c>
      <c r="G41" s="703">
        <v>518</v>
      </c>
      <c r="H41" s="703">
        <v>0</v>
      </c>
      <c r="I41" s="703">
        <v>1217</v>
      </c>
      <c r="J41" s="703">
        <v>655</v>
      </c>
      <c r="K41" s="703">
        <v>566</v>
      </c>
      <c r="L41" s="703">
        <v>0</v>
      </c>
      <c r="M41" s="703">
        <v>0</v>
      </c>
      <c r="N41" s="703">
        <v>0</v>
      </c>
      <c r="O41" s="703">
        <v>0</v>
      </c>
      <c r="P41" s="15">
        <v>0</v>
      </c>
    </row>
    <row r="42" spans="2:16" x14ac:dyDescent="0.25">
      <c r="B42" s="868">
        <v>43070</v>
      </c>
      <c r="C42" s="65">
        <v>20317</v>
      </c>
      <c r="D42" s="703">
        <v>1037</v>
      </c>
      <c r="E42" s="703">
        <v>2968</v>
      </c>
      <c r="F42" s="703">
        <v>0</v>
      </c>
      <c r="G42" s="703">
        <v>0</v>
      </c>
      <c r="H42" s="703">
        <v>0</v>
      </c>
      <c r="I42" s="703">
        <v>2062</v>
      </c>
      <c r="J42" s="703">
        <v>0</v>
      </c>
      <c r="K42" s="703">
        <v>12201</v>
      </c>
      <c r="L42" s="703">
        <v>1528</v>
      </c>
      <c r="M42" s="703">
        <v>0</v>
      </c>
      <c r="N42" s="703">
        <v>0</v>
      </c>
      <c r="O42" s="703">
        <v>521</v>
      </c>
      <c r="P42" s="15">
        <v>0</v>
      </c>
    </row>
    <row r="43" spans="2:16" x14ac:dyDescent="0.25">
      <c r="B43" s="868">
        <v>43101</v>
      </c>
      <c r="C43" s="65">
        <v>17749</v>
      </c>
      <c r="D43" s="703">
        <v>0</v>
      </c>
      <c r="E43" s="703">
        <v>1957</v>
      </c>
      <c r="F43" s="703">
        <v>0</v>
      </c>
      <c r="G43" s="703">
        <v>0</v>
      </c>
      <c r="H43" s="703">
        <v>0</v>
      </c>
      <c r="I43" s="703">
        <v>1785</v>
      </c>
      <c r="J43" s="703">
        <v>1228</v>
      </c>
      <c r="K43" s="703">
        <v>0</v>
      </c>
      <c r="L43" s="703">
        <v>11761</v>
      </c>
      <c r="M43" s="703">
        <v>0</v>
      </c>
      <c r="N43" s="703">
        <v>489</v>
      </c>
      <c r="O43" s="703">
        <v>529</v>
      </c>
      <c r="P43" s="15">
        <v>0</v>
      </c>
    </row>
    <row r="44" spans="2:16" x14ac:dyDescent="0.25">
      <c r="B44" s="868">
        <v>43132</v>
      </c>
      <c r="C44" s="65">
        <v>11345</v>
      </c>
      <c r="D44" s="703">
        <v>7455</v>
      </c>
      <c r="E44" s="703">
        <v>2383</v>
      </c>
      <c r="F44" s="703">
        <v>0</v>
      </c>
      <c r="G44" s="703">
        <v>0</v>
      </c>
      <c r="H44" s="703">
        <v>0</v>
      </c>
      <c r="I44" s="703">
        <v>484</v>
      </c>
      <c r="J44" s="703">
        <v>976</v>
      </c>
      <c r="K44" s="703">
        <v>28</v>
      </c>
      <c r="L44" s="703">
        <v>19</v>
      </c>
      <c r="M44" s="703">
        <v>0</v>
      </c>
      <c r="N44" s="703">
        <v>0</v>
      </c>
      <c r="O44" s="703">
        <v>0</v>
      </c>
      <c r="P44" s="15">
        <v>0</v>
      </c>
    </row>
    <row r="45" spans="2:16" x14ac:dyDescent="0.25">
      <c r="B45" s="868">
        <v>43160</v>
      </c>
      <c r="C45" s="65">
        <v>11177</v>
      </c>
      <c r="D45" s="703">
        <v>179</v>
      </c>
      <c r="E45" s="703">
        <v>2264</v>
      </c>
      <c r="F45" s="703">
        <v>0</v>
      </c>
      <c r="G45" s="703">
        <v>0</v>
      </c>
      <c r="H45" s="703">
        <v>0</v>
      </c>
      <c r="I45" s="703">
        <v>201</v>
      </c>
      <c r="J45" s="703">
        <v>0</v>
      </c>
      <c r="K45" s="703">
        <v>8533</v>
      </c>
      <c r="L45" s="703">
        <v>0</v>
      </c>
      <c r="M45" s="703">
        <v>0</v>
      </c>
      <c r="N45" s="703">
        <v>0</v>
      </c>
      <c r="O45" s="703">
        <v>0</v>
      </c>
      <c r="P45" s="15">
        <v>0</v>
      </c>
    </row>
    <row r="46" spans="2:16" x14ac:dyDescent="0.25">
      <c r="B46" s="868">
        <v>43191</v>
      </c>
      <c r="C46" s="65">
        <v>21191</v>
      </c>
      <c r="D46" s="703">
        <v>11385</v>
      </c>
      <c r="E46" s="703">
        <v>2636</v>
      </c>
      <c r="F46" s="703">
        <v>0</v>
      </c>
      <c r="G46" s="703">
        <v>0</v>
      </c>
      <c r="H46" s="703">
        <v>79</v>
      </c>
      <c r="I46" s="703">
        <v>1093</v>
      </c>
      <c r="J46" s="703">
        <v>686</v>
      </c>
      <c r="K46" s="703">
        <v>2997</v>
      </c>
      <c r="L46" s="703">
        <v>0</v>
      </c>
      <c r="M46" s="703">
        <v>0</v>
      </c>
      <c r="N46" s="703">
        <v>0</v>
      </c>
      <c r="O46" s="703">
        <v>2315</v>
      </c>
      <c r="P46" s="15">
        <v>0</v>
      </c>
    </row>
    <row r="47" spans="2:16" x14ac:dyDescent="0.25">
      <c r="B47" s="868">
        <v>43221</v>
      </c>
      <c r="C47" s="65">
        <v>15203</v>
      </c>
      <c r="D47" s="703">
        <v>58</v>
      </c>
      <c r="E47" s="703">
        <v>14585</v>
      </c>
      <c r="F47" s="703">
        <v>0</v>
      </c>
      <c r="G47" s="703">
        <v>0</v>
      </c>
      <c r="H47" s="703">
        <v>0</v>
      </c>
      <c r="I47" s="703">
        <v>317</v>
      </c>
      <c r="J47" s="703">
        <v>0</v>
      </c>
      <c r="K47" s="703">
        <v>0</v>
      </c>
      <c r="L47" s="703">
        <v>243</v>
      </c>
      <c r="M47" s="703">
        <v>0</v>
      </c>
      <c r="N47" s="703">
        <v>0</v>
      </c>
      <c r="O47" s="703">
        <v>0</v>
      </c>
      <c r="P47" s="15">
        <v>0</v>
      </c>
    </row>
    <row r="48" spans="2:16" x14ac:dyDescent="0.25">
      <c r="B48" s="868">
        <v>43252</v>
      </c>
      <c r="C48" s="65">
        <v>7805</v>
      </c>
      <c r="D48" s="703">
        <v>4923</v>
      </c>
      <c r="E48" s="703">
        <v>1679</v>
      </c>
      <c r="F48" s="703">
        <v>0</v>
      </c>
      <c r="G48" s="703">
        <v>0</v>
      </c>
      <c r="H48" s="703">
        <v>0</v>
      </c>
      <c r="I48" s="703">
        <v>795</v>
      </c>
      <c r="J48" s="703">
        <v>0</v>
      </c>
      <c r="K48" s="703">
        <v>0</v>
      </c>
      <c r="L48" s="703">
        <v>408</v>
      </c>
      <c r="M48" s="703">
        <v>0</v>
      </c>
      <c r="N48" s="703">
        <v>0</v>
      </c>
      <c r="O48" s="703">
        <v>0</v>
      </c>
      <c r="P48" s="15">
        <v>0</v>
      </c>
    </row>
    <row r="49" spans="2:16" x14ac:dyDescent="0.25">
      <c r="B49" s="868">
        <v>43282</v>
      </c>
      <c r="C49" s="65">
        <v>3330</v>
      </c>
      <c r="D49" s="703">
        <v>585</v>
      </c>
      <c r="E49" s="703">
        <v>2597</v>
      </c>
      <c r="F49" s="703">
        <v>0</v>
      </c>
      <c r="G49" s="703">
        <v>0</v>
      </c>
      <c r="H49" s="703">
        <v>0</v>
      </c>
      <c r="I49" s="703">
        <v>0</v>
      </c>
      <c r="J49" s="703">
        <v>0</v>
      </c>
      <c r="K49" s="703">
        <v>0</v>
      </c>
      <c r="L49" s="703">
        <v>0</v>
      </c>
      <c r="M49" s="703">
        <v>148</v>
      </c>
      <c r="N49" s="703">
        <v>0</v>
      </c>
      <c r="O49" s="703">
        <v>0</v>
      </c>
      <c r="P49" s="15">
        <v>0</v>
      </c>
    </row>
    <row r="50" spans="2:16" x14ac:dyDescent="0.25">
      <c r="B50" s="868">
        <v>43313</v>
      </c>
      <c r="C50" s="65">
        <v>26365</v>
      </c>
      <c r="D50" s="703">
        <v>0</v>
      </c>
      <c r="E50" s="703">
        <v>25618</v>
      </c>
      <c r="F50" s="703">
        <v>0</v>
      </c>
      <c r="G50" s="703">
        <v>0</v>
      </c>
      <c r="H50" s="703">
        <v>220</v>
      </c>
      <c r="I50" s="703">
        <v>272</v>
      </c>
      <c r="J50" s="703">
        <v>0</v>
      </c>
      <c r="K50" s="703">
        <v>0</v>
      </c>
      <c r="L50" s="703">
        <v>0</v>
      </c>
      <c r="M50" s="703">
        <v>0</v>
      </c>
      <c r="N50" s="703">
        <v>0</v>
      </c>
      <c r="O50" s="703">
        <v>255</v>
      </c>
      <c r="P50" s="15">
        <v>0</v>
      </c>
    </row>
    <row r="51" spans="2:16" x14ac:dyDescent="0.25">
      <c r="B51" s="868">
        <v>43344</v>
      </c>
      <c r="C51" s="65">
        <v>10412</v>
      </c>
      <c r="D51" s="703">
        <v>0</v>
      </c>
      <c r="E51" s="703">
        <v>2342</v>
      </c>
      <c r="F51" s="703">
        <v>0</v>
      </c>
      <c r="G51" s="703">
        <v>4675</v>
      </c>
      <c r="H51" s="703">
        <v>0</v>
      </c>
      <c r="I51" s="703">
        <v>1994</v>
      </c>
      <c r="J51" s="703">
        <v>1280</v>
      </c>
      <c r="K51" s="703">
        <v>0</v>
      </c>
      <c r="L51" s="703">
        <v>0</v>
      </c>
      <c r="M51" s="703">
        <v>121</v>
      </c>
      <c r="N51" s="703">
        <v>0</v>
      </c>
      <c r="O51" s="703">
        <v>0</v>
      </c>
      <c r="P51" s="15">
        <v>0</v>
      </c>
    </row>
    <row r="52" spans="2:16" x14ac:dyDescent="0.25">
      <c r="B52" s="868">
        <v>43374</v>
      </c>
      <c r="C52" s="65">
        <v>5103</v>
      </c>
      <c r="D52" s="703">
        <v>0</v>
      </c>
      <c r="E52" s="703">
        <v>1610</v>
      </c>
      <c r="F52" s="703">
        <v>0</v>
      </c>
      <c r="G52" s="703">
        <v>0</v>
      </c>
      <c r="H52" s="703">
        <v>0</v>
      </c>
      <c r="I52" s="703">
        <v>974</v>
      </c>
      <c r="J52" s="703">
        <v>0</v>
      </c>
      <c r="K52" s="703">
        <v>2153</v>
      </c>
      <c r="L52" s="703">
        <v>0</v>
      </c>
      <c r="M52" s="703">
        <v>0</v>
      </c>
      <c r="N52" s="703">
        <v>366</v>
      </c>
      <c r="O52" s="703">
        <v>0</v>
      </c>
      <c r="P52" s="15">
        <v>0</v>
      </c>
    </row>
    <row r="53" spans="2:16" x14ac:dyDescent="0.25">
      <c r="B53" s="868">
        <v>43405</v>
      </c>
      <c r="C53" s="65">
        <v>21261</v>
      </c>
      <c r="D53" s="703">
        <v>441</v>
      </c>
      <c r="E53" s="703">
        <v>10881</v>
      </c>
      <c r="F53" s="703">
        <v>0</v>
      </c>
      <c r="G53" s="703">
        <v>0</v>
      </c>
      <c r="H53" s="703">
        <v>138</v>
      </c>
      <c r="I53" s="703">
        <v>680</v>
      </c>
      <c r="J53" s="703">
        <v>0</v>
      </c>
      <c r="K53" s="703">
        <v>799</v>
      </c>
      <c r="L53" s="703">
        <v>8322</v>
      </c>
      <c r="M53" s="703">
        <v>0</v>
      </c>
      <c r="N53" s="703">
        <v>0</v>
      </c>
      <c r="O53" s="703">
        <v>0</v>
      </c>
      <c r="P53" s="15">
        <v>0</v>
      </c>
    </row>
    <row r="54" spans="2:16" x14ac:dyDescent="0.25">
      <c r="B54" s="868">
        <v>43435</v>
      </c>
      <c r="C54" s="65">
        <v>4514</v>
      </c>
      <c r="D54" s="703">
        <v>558</v>
      </c>
      <c r="E54" s="703">
        <v>2326</v>
      </c>
      <c r="F54" s="703">
        <v>0</v>
      </c>
      <c r="G54" s="703">
        <v>0</v>
      </c>
      <c r="H54" s="703">
        <v>873</v>
      </c>
      <c r="I54" s="703">
        <v>757</v>
      </c>
      <c r="J54" s="703">
        <v>0</v>
      </c>
      <c r="K54" s="703">
        <v>0</v>
      </c>
      <c r="L54" s="703">
        <v>0</v>
      </c>
      <c r="M54" s="703">
        <v>0</v>
      </c>
      <c r="N54" s="703">
        <v>0</v>
      </c>
      <c r="O54" s="703">
        <v>0</v>
      </c>
      <c r="P54" s="15">
        <v>0</v>
      </c>
    </row>
    <row r="55" spans="2:16" x14ac:dyDescent="0.25">
      <c r="B55" s="868">
        <v>43466</v>
      </c>
      <c r="C55" s="65">
        <v>18034</v>
      </c>
      <c r="D55" s="703">
        <v>10498</v>
      </c>
      <c r="E55" s="703">
        <v>2704</v>
      </c>
      <c r="F55" s="703">
        <v>0</v>
      </c>
      <c r="G55" s="703">
        <v>0</v>
      </c>
      <c r="H55" s="703">
        <v>3315</v>
      </c>
      <c r="I55" s="703">
        <v>944</v>
      </c>
      <c r="J55" s="703">
        <v>0</v>
      </c>
      <c r="K55" s="703">
        <v>0</v>
      </c>
      <c r="L55" s="703">
        <v>0</v>
      </c>
      <c r="M55" s="703">
        <v>0</v>
      </c>
      <c r="N55" s="703">
        <v>0</v>
      </c>
      <c r="O55" s="703">
        <v>573</v>
      </c>
      <c r="P55" s="15">
        <v>0</v>
      </c>
    </row>
    <row r="56" spans="2:16" x14ac:dyDescent="0.25">
      <c r="B56" s="868">
        <v>43497</v>
      </c>
      <c r="C56" s="65">
        <v>5510</v>
      </c>
      <c r="D56" s="703">
        <v>546</v>
      </c>
      <c r="E56" s="703">
        <v>1825</v>
      </c>
      <c r="F56" s="703">
        <v>0</v>
      </c>
      <c r="G56" s="703">
        <v>0</v>
      </c>
      <c r="H56" s="703">
        <v>0</v>
      </c>
      <c r="I56" s="703">
        <v>312</v>
      </c>
      <c r="J56" s="703">
        <v>0</v>
      </c>
      <c r="K56" s="703">
        <v>0</v>
      </c>
      <c r="L56" s="703">
        <v>0</v>
      </c>
      <c r="M56" s="703">
        <v>2827</v>
      </c>
      <c r="N56" s="703">
        <v>0</v>
      </c>
      <c r="O56" s="703">
        <v>0</v>
      </c>
      <c r="P56" s="15">
        <v>0</v>
      </c>
    </row>
    <row r="57" spans="2:16" x14ac:dyDescent="0.25">
      <c r="B57" s="868">
        <v>43525</v>
      </c>
      <c r="C57" s="65">
        <v>3988</v>
      </c>
      <c r="D57" s="703">
        <v>1448</v>
      </c>
      <c r="E57" s="703">
        <v>1041</v>
      </c>
      <c r="F57" s="703">
        <v>0</v>
      </c>
      <c r="G57" s="703">
        <v>0</v>
      </c>
      <c r="H57" s="703">
        <v>125</v>
      </c>
      <c r="I57" s="703">
        <v>262</v>
      </c>
      <c r="J57" s="703">
        <v>0</v>
      </c>
      <c r="K57" s="703">
        <v>0</v>
      </c>
      <c r="L57" s="703">
        <v>0</v>
      </c>
      <c r="M57" s="703">
        <v>0</v>
      </c>
      <c r="N57" s="703">
        <v>0</v>
      </c>
      <c r="O57" s="703">
        <v>1112</v>
      </c>
      <c r="P57" s="15">
        <v>0</v>
      </c>
    </row>
    <row r="58" spans="2:16" x14ac:dyDescent="0.25">
      <c r="B58" s="868">
        <v>43556</v>
      </c>
      <c r="C58" s="65">
        <v>8660</v>
      </c>
      <c r="D58" s="703">
        <v>0</v>
      </c>
      <c r="E58" s="703">
        <v>4721</v>
      </c>
      <c r="F58" s="703">
        <v>0</v>
      </c>
      <c r="G58" s="703">
        <v>0</v>
      </c>
      <c r="H58" s="703">
        <v>1248</v>
      </c>
      <c r="I58" s="703">
        <v>741</v>
      </c>
      <c r="J58" s="703">
        <v>655</v>
      </c>
      <c r="K58" s="703">
        <v>341</v>
      </c>
      <c r="L58" s="703">
        <v>503</v>
      </c>
      <c r="M58" s="703">
        <v>0</v>
      </c>
      <c r="N58" s="703">
        <v>0</v>
      </c>
      <c r="O58" s="703">
        <v>451</v>
      </c>
      <c r="P58" s="15">
        <v>0</v>
      </c>
    </row>
    <row r="59" spans="2:16" x14ac:dyDescent="0.25">
      <c r="B59" s="868">
        <v>43586</v>
      </c>
      <c r="C59" s="65">
        <v>21873</v>
      </c>
      <c r="D59" s="703">
        <v>16228</v>
      </c>
      <c r="E59" s="703">
        <v>4202</v>
      </c>
      <c r="F59" s="703">
        <v>0</v>
      </c>
      <c r="G59" s="703">
        <v>144</v>
      </c>
      <c r="H59" s="703">
        <v>0</v>
      </c>
      <c r="I59" s="703">
        <v>1207</v>
      </c>
      <c r="J59" s="703">
        <v>92</v>
      </c>
      <c r="K59" s="703">
        <v>0</v>
      </c>
      <c r="L59" s="703">
        <v>0</v>
      </c>
      <c r="M59" s="703">
        <v>0</v>
      </c>
      <c r="N59" s="703">
        <v>0</v>
      </c>
      <c r="O59" s="703">
        <v>0</v>
      </c>
      <c r="P59" s="15">
        <v>0</v>
      </c>
    </row>
    <row r="60" spans="2:16" x14ac:dyDescent="0.25">
      <c r="B60" s="868">
        <v>43617</v>
      </c>
      <c r="C60" s="65">
        <v>16342</v>
      </c>
      <c r="D60" s="703">
        <v>0</v>
      </c>
      <c r="E60" s="703">
        <v>14964</v>
      </c>
      <c r="F60" s="703">
        <v>0</v>
      </c>
      <c r="G60" s="703">
        <v>0</v>
      </c>
      <c r="H60" s="703">
        <v>0</v>
      </c>
      <c r="I60" s="703">
        <v>707</v>
      </c>
      <c r="J60" s="703">
        <v>0</v>
      </c>
      <c r="K60" s="703">
        <v>671</v>
      </c>
      <c r="L60" s="703">
        <v>0</v>
      </c>
      <c r="M60" s="703">
        <v>0</v>
      </c>
      <c r="N60" s="703">
        <v>0</v>
      </c>
      <c r="O60" s="703">
        <v>0</v>
      </c>
      <c r="P60" s="15">
        <v>0</v>
      </c>
    </row>
    <row r="61" spans="2:16" x14ac:dyDescent="0.25">
      <c r="B61" s="868">
        <v>43647</v>
      </c>
      <c r="C61" s="65">
        <v>4088</v>
      </c>
      <c r="D61" s="703">
        <v>0</v>
      </c>
      <c r="E61" s="703">
        <v>2464</v>
      </c>
      <c r="F61" s="703">
        <v>0</v>
      </c>
      <c r="G61" s="703">
        <v>0</v>
      </c>
      <c r="H61" s="703">
        <v>1046</v>
      </c>
      <c r="I61" s="703">
        <v>578</v>
      </c>
      <c r="J61" s="703">
        <v>0</v>
      </c>
      <c r="K61" s="703">
        <v>0</v>
      </c>
      <c r="L61" s="703">
        <v>0</v>
      </c>
      <c r="M61" s="703">
        <v>0</v>
      </c>
      <c r="N61" s="703">
        <v>0</v>
      </c>
      <c r="O61" s="703">
        <v>0</v>
      </c>
      <c r="P61" s="15">
        <v>0</v>
      </c>
    </row>
    <row r="62" spans="2:16" x14ac:dyDescent="0.25">
      <c r="B62" s="868">
        <v>43678</v>
      </c>
      <c r="C62" s="65">
        <v>16812</v>
      </c>
      <c r="D62" s="703">
        <v>9227</v>
      </c>
      <c r="E62" s="703">
        <v>3872</v>
      </c>
      <c r="F62" s="703">
        <v>0</v>
      </c>
      <c r="G62" s="703">
        <v>0</v>
      </c>
      <c r="H62" s="703">
        <v>0</v>
      </c>
      <c r="I62" s="703">
        <v>2819</v>
      </c>
      <c r="J62" s="703">
        <v>894</v>
      </c>
      <c r="K62" s="703">
        <v>0</v>
      </c>
      <c r="L62" s="703">
        <v>0</v>
      </c>
      <c r="M62" s="703">
        <v>0</v>
      </c>
      <c r="N62" s="703">
        <v>0</v>
      </c>
      <c r="O62" s="703">
        <v>0</v>
      </c>
      <c r="P62" s="15">
        <v>0</v>
      </c>
    </row>
    <row r="63" spans="2:16" x14ac:dyDescent="0.25">
      <c r="B63" s="868">
        <v>43709</v>
      </c>
      <c r="C63" s="65">
        <v>22419</v>
      </c>
      <c r="D63" s="703">
        <v>11155</v>
      </c>
      <c r="E63" s="703">
        <v>6200</v>
      </c>
      <c r="F63" s="703">
        <v>0</v>
      </c>
      <c r="G63" s="703">
        <v>190</v>
      </c>
      <c r="H63" s="703">
        <v>127</v>
      </c>
      <c r="I63" s="703">
        <v>387</v>
      </c>
      <c r="J63" s="703">
        <v>0</v>
      </c>
      <c r="K63" s="703">
        <v>0</v>
      </c>
      <c r="L63" s="703">
        <v>3376</v>
      </c>
      <c r="M63" s="703">
        <v>0</v>
      </c>
      <c r="N63" s="703">
        <v>0</v>
      </c>
      <c r="O63" s="703">
        <v>984</v>
      </c>
      <c r="P63" s="15">
        <v>0</v>
      </c>
    </row>
    <row r="64" spans="2:16" x14ac:dyDescent="0.25">
      <c r="B64" s="868">
        <v>43739</v>
      </c>
      <c r="C64" s="65">
        <v>15407</v>
      </c>
      <c r="D64" s="703">
        <v>1793</v>
      </c>
      <c r="E64" s="703">
        <v>2063</v>
      </c>
      <c r="F64" s="703">
        <v>0</v>
      </c>
      <c r="G64" s="703">
        <v>9543</v>
      </c>
      <c r="H64" s="703">
        <v>0</v>
      </c>
      <c r="I64" s="703">
        <v>727</v>
      </c>
      <c r="J64" s="703">
        <v>0</v>
      </c>
      <c r="K64" s="703">
        <v>1140</v>
      </c>
      <c r="L64" s="703">
        <v>21</v>
      </c>
      <c r="M64" s="703">
        <v>0</v>
      </c>
      <c r="N64" s="703">
        <v>0</v>
      </c>
      <c r="O64" s="703">
        <v>120</v>
      </c>
      <c r="P64" s="15">
        <v>0</v>
      </c>
    </row>
    <row r="65" spans="2:16" x14ac:dyDescent="0.25">
      <c r="B65" s="868">
        <v>43770</v>
      </c>
      <c r="C65" s="65">
        <v>16171</v>
      </c>
      <c r="D65" s="703">
        <v>710</v>
      </c>
      <c r="E65" s="703">
        <v>3800</v>
      </c>
      <c r="F65" s="703">
        <v>0</v>
      </c>
      <c r="G65" s="703">
        <v>325</v>
      </c>
      <c r="H65" s="703">
        <v>4320</v>
      </c>
      <c r="I65" s="703">
        <v>2907</v>
      </c>
      <c r="J65" s="703">
        <v>2161</v>
      </c>
      <c r="K65" s="703">
        <v>0</v>
      </c>
      <c r="L65" s="703">
        <v>125</v>
      </c>
      <c r="M65" s="703">
        <v>0</v>
      </c>
      <c r="N65" s="703">
        <v>1823</v>
      </c>
      <c r="O65" s="703">
        <v>0</v>
      </c>
      <c r="P65" s="15">
        <v>0</v>
      </c>
    </row>
    <row r="66" spans="2:16" x14ac:dyDescent="0.25">
      <c r="B66" s="868">
        <v>43800</v>
      </c>
      <c r="C66" s="65">
        <v>28003</v>
      </c>
      <c r="D66" s="703">
        <v>602</v>
      </c>
      <c r="E66" s="703">
        <v>11144</v>
      </c>
      <c r="F66" s="703">
        <v>0</v>
      </c>
      <c r="G66" s="703">
        <v>0</v>
      </c>
      <c r="H66" s="703">
        <v>0</v>
      </c>
      <c r="I66" s="703">
        <v>4253</v>
      </c>
      <c r="J66" s="703">
        <v>415</v>
      </c>
      <c r="K66" s="703">
        <v>114</v>
      </c>
      <c r="L66" s="703">
        <v>11475</v>
      </c>
      <c r="M66" s="703">
        <v>0</v>
      </c>
      <c r="N66" s="703">
        <v>0</v>
      </c>
      <c r="O66" s="703">
        <v>0</v>
      </c>
      <c r="P66" s="15">
        <v>0</v>
      </c>
    </row>
    <row r="67" spans="2:16" x14ac:dyDescent="0.25">
      <c r="B67" s="868">
        <v>43831</v>
      </c>
      <c r="C67" s="65">
        <v>7618</v>
      </c>
      <c r="D67" s="703">
        <v>0</v>
      </c>
      <c r="E67" s="703">
        <v>2720</v>
      </c>
      <c r="F67" s="703">
        <v>0</v>
      </c>
      <c r="G67" s="703">
        <v>0</v>
      </c>
      <c r="H67" s="703">
        <v>0</v>
      </c>
      <c r="I67" s="703">
        <v>466</v>
      </c>
      <c r="J67" s="703">
        <v>0</v>
      </c>
      <c r="K67" s="703">
        <v>4432</v>
      </c>
      <c r="L67" s="703">
        <v>0</v>
      </c>
      <c r="M67" s="703">
        <v>0</v>
      </c>
      <c r="N67" s="703">
        <v>0</v>
      </c>
      <c r="O67" s="703">
        <v>0</v>
      </c>
      <c r="P67" s="15">
        <v>0</v>
      </c>
    </row>
    <row r="68" spans="2:16" x14ac:dyDescent="0.25">
      <c r="B68" s="868">
        <v>43862</v>
      </c>
      <c r="C68" s="65">
        <v>2926</v>
      </c>
      <c r="D68" s="703">
        <v>0</v>
      </c>
      <c r="E68" s="703">
        <v>1951</v>
      </c>
      <c r="F68" s="703">
        <v>0</v>
      </c>
      <c r="G68" s="703">
        <v>51</v>
      </c>
      <c r="H68" s="703">
        <v>0</v>
      </c>
      <c r="I68" s="703">
        <v>924</v>
      </c>
      <c r="J68" s="703">
        <v>0</v>
      </c>
      <c r="K68" s="703">
        <v>0</v>
      </c>
      <c r="L68" s="703">
        <v>0</v>
      </c>
      <c r="M68" s="703">
        <v>0</v>
      </c>
      <c r="N68" s="703">
        <v>0</v>
      </c>
      <c r="O68" s="703">
        <v>0</v>
      </c>
      <c r="P68" s="15">
        <v>0</v>
      </c>
    </row>
    <row r="69" spans="2:16" x14ac:dyDescent="0.25">
      <c r="B69" s="139">
        <v>43891</v>
      </c>
      <c r="C69" s="65">
        <v>3060</v>
      </c>
      <c r="D69" s="703">
        <v>0</v>
      </c>
      <c r="E69" s="703">
        <v>1324</v>
      </c>
      <c r="F69" s="703">
        <v>263</v>
      </c>
      <c r="G69" s="703">
        <v>0</v>
      </c>
      <c r="H69" s="703">
        <v>298</v>
      </c>
      <c r="I69" s="703">
        <v>533</v>
      </c>
      <c r="J69" s="703">
        <v>0</v>
      </c>
      <c r="K69" s="703">
        <v>642</v>
      </c>
      <c r="L69" s="703">
        <v>0</v>
      </c>
      <c r="M69" s="703">
        <v>0</v>
      </c>
      <c r="N69" s="703">
        <v>0</v>
      </c>
      <c r="O69" s="703">
        <v>0</v>
      </c>
      <c r="P69" s="15">
        <v>0</v>
      </c>
    </row>
    <row r="70" spans="2:16" x14ac:dyDescent="0.25">
      <c r="B70" s="139">
        <v>43922</v>
      </c>
      <c r="C70" s="65">
        <v>2839</v>
      </c>
      <c r="D70" s="703">
        <v>0</v>
      </c>
      <c r="E70" s="703">
        <v>1228</v>
      </c>
      <c r="F70" s="703">
        <v>0</v>
      </c>
      <c r="G70" s="703">
        <v>0</v>
      </c>
      <c r="H70" s="703">
        <v>206</v>
      </c>
      <c r="I70" s="703">
        <v>1405</v>
      </c>
      <c r="J70" s="703">
        <v>0</v>
      </c>
      <c r="K70" s="703">
        <v>0</v>
      </c>
      <c r="L70" s="703">
        <v>0</v>
      </c>
      <c r="M70" s="703">
        <v>0</v>
      </c>
      <c r="N70" s="703">
        <v>0</v>
      </c>
      <c r="O70" s="703">
        <v>0</v>
      </c>
      <c r="P70" s="15">
        <v>0</v>
      </c>
    </row>
    <row r="71" spans="2:16" x14ac:dyDescent="0.25">
      <c r="B71" s="139">
        <v>43952</v>
      </c>
      <c r="C71" s="65">
        <v>2162</v>
      </c>
      <c r="D71" s="703">
        <v>0</v>
      </c>
      <c r="E71" s="703">
        <v>2140</v>
      </c>
      <c r="F71" s="703">
        <v>0</v>
      </c>
      <c r="G71" s="703">
        <v>0</v>
      </c>
      <c r="H71" s="703">
        <v>0</v>
      </c>
      <c r="I71" s="703">
        <v>22</v>
      </c>
      <c r="J71" s="703">
        <v>0</v>
      </c>
      <c r="K71" s="703">
        <v>0</v>
      </c>
      <c r="L71" s="703">
        <v>0</v>
      </c>
      <c r="M71" s="703">
        <v>0</v>
      </c>
      <c r="N71" s="703">
        <v>0</v>
      </c>
      <c r="O71" s="703">
        <v>0</v>
      </c>
      <c r="P71" s="15">
        <v>0</v>
      </c>
    </row>
    <row r="72" spans="2:16" x14ac:dyDescent="0.25">
      <c r="B72" s="139">
        <v>43983</v>
      </c>
      <c r="C72" s="65">
        <v>5406</v>
      </c>
      <c r="D72" s="703">
        <v>0</v>
      </c>
      <c r="E72" s="703">
        <v>2538</v>
      </c>
      <c r="F72" s="703">
        <v>0</v>
      </c>
      <c r="G72" s="703">
        <v>911</v>
      </c>
      <c r="H72" s="703">
        <v>0</v>
      </c>
      <c r="I72" s="703">
        <v>1449</v>
      </c>
      <c r="J72" s="703">
        <v>0</v>
      </c>
      <c r="K72" s="703">
        <v>0</v>
      </c>
      <c r="L72" s="703">
        <v>0</v>
      </c>
      <c r="M72" s="703">
        <v>0</v>
      </c>
      <c r="N72" s="703">
        <v>508</v>
      </c>
      <c r="O72" s="703">
        <v>0</v>
      </c>
      <c r="P72" s="15">
        <v>0</v>
      </c>
    </row>
    <row r="73" spans="2:16" x14ac:dyDescent="0.25">
      <c r="B73" s="139">
        <v>44013</v>
      </c>
      <c r="C73" s="65">
        <v>34048</v>
      </c>
      <c r="D73" s="703">
        <v>0</v>
      </c>
      <c r="E73" s="703">
        <v>11338</v>
      </c>
      <c r="F73" s="703">
        <v>0</v>
      </c>
      <c r="G73" s="703">
        <v>0</v>
      </c>
      <c r="H73" s="703">
        <v>150</v>
      </c>
      <c r="I73" s="703">
        <v>2871</v>
      </c>
      <c r="J73" s="703">
        <v>287</v>
      </c>
      <c r="K73" s="703">
        <v>0</v>
      </c>
      <c r="L73" s="703">
        <v>0</v>
      </c>
      <c r="M73" s="703">
        <v>18487</v>
      </c>
      <c r="N73" s="703">
        <v>811</v>
      </c>
      <c r="O73" s="703">
        <v>104</v>
      </c>
      <c r="P73" s="15">
        <v>0</v>
      </c>
    </row>
    <row r="74" spans="2:16" x14ac:dyDescent="0.25">
      <c r="B74" s="139">
        <v>44044</v>
      </c>
      <c r="C74" s="65">
        <v>10548</v>
      </c>
      <c r="D74" s="703">
        <v>830</v>
      </c>
      <c r="E74" s="703">
        <v>3758</v>
      </c>
      <c r="F74" s="703">
        <v>0</v>
      </c>
      <c r="G74" s="703">
        <v>525</v>
      </c>
      <c r="H74" s="703">
        <v>44</v>
      </c>
      <c r="I74" s="703">
        <v>4795</v>
      </c>
      <c r="J74" s="703">
        <v>0</v>
      </c>
      <c r="K74" s="703">
        <v>0</v>
      </c>
      <c r="L74" s="703">
        <v>596</v>
      </c>
      <c r="M74" s="703">
        <v>0</v>
      </c>
      <c r="N74" s="703">
        <v>0</v>
      </c>
      <c r="O74" s="703">
        <v>0</v>
      </c>
      <c r="P74" s="15">
        <v>0</v>
      </c>
    </row>
    <row r="75" spans="2:16" x14ac:dyDescent="0.25">
      <c r="B75" s="139">
        <v>44075</v>
      </c>
      <c r="C75" s="65">
        <v>26176</v>
      </c>
      <c r="D75" s="703">
        <v>6132</v>
      </c>
      <c r="E75" s="703">
        <v>17047</v>
      </c>
      <c r="F75" s="703">
        <v>0</v>
      </c>
      <c r="G75" s="703">
        <v>0</v>
      </c>
      <c r="H75" s="703">
        <v>779</v>
      </c>
      <c r="I75" s="703">
        <v>2062</v>
      </c>
      <c r="J75" s="703">
        <v>0</v>
      </c>
      <c r="K75" s="703">
        <v>156</v>
      </c>
      <c r="L75" s="703">
        <v>0</v>
      </c>
      <c r="M75" s="703">
        <v>0</v>
      </c>
      <c r="N75" s="703">
        <v>0</v>
      </c>
      <c r="O75" s="703">
        <v>0</v>
      </c>
      <c r="P75" s="15">
        <v>0</v>
      </c>
    </row>
    <row r="76" spans="2:16" x14ac:dyDescent="0.25">
      <c r="B76" s="139">
        <v>44105</v>
      </c>
      <c r="C76" s="65">
        <v>12427</v>
      </c>
      <c r="D76" s="703">
        <v>5439</v>
      </c>
      <c r="E76" s="703">
        <v>4003</v>
      </c>
      <c r="F76" s="703">
        <v>0</v>
      </c>
      <c r="G76" s="703">
        <v>0</v>
      </c>
      <c r="H76" s="703">
        <v>0</v>
      </c>
      <c r="I76" s="703">
        <v>1840</v>
      </c>
      <c r="J76" s="703">
        <v>96</v>
      </c>
      <c r="K76" s="703">
        <v>1049</v>
      </c>
      <c r="L76" s="703">
        <v>0</v>
      </c>
      <c r="M76" s="703">
        <v>0</v>
      </c>
      <c r="N76" s="703">
        <v>0</v>
      </c>
      <c r="O76" s="703">
        <v>0</v>
      </c>
      <c r="P76" s="15">
        <v>0</v>
      </c>
    </row>
    <row r="77" spans="2:16" x14ac:dyDescent="0.25">
      <c r="B77" s="139">
        <v>44136</v>
      </c>
      <c r="C77" s="65">
        <v>11796</v>
      </c>
      <c r="D77" s="703">
        <v>7083</v>
      </c>
      <c r="E77" s="703">
        <v>2064</v>
      </c>
      <c r="F77" s="703">
        <v>0</v>
      </c>
      <c r="G77" s="703">
        <v>0</v>
      </c>
      <c r="H77" s="703">
        <v>1200</v>
      </c>
      <c r="I77" s="703">
        <v>976</v>
      </c>
      <c r="J77" s="703">
        <v>0</v>
      </c>
      <c r="K77" s="703">
        <v>301</v>
      </c>
      <c r="L77" s="703">
        <v>0</v>
      </c>
      <c r="M77" s="703">
        <v>0</v>
      </c>
      <c r="N77" s="703">
        <v>172</v>
      </c>
      <c r="O77" s="703">
        <v>0</v>
      </c>
      <c r="P77" s="15">
        <v>0</v>
      </c>
    </row>
    <row r="78" spans="2:16" x14ac:dyDescent="0.25">
      <c r="B78" s="139">
        <v>44166</v>
      </c>
      <c r="C78" s="65">
        <v>13510</v>
      </c>
      <c r="D78" s="703">
        <v>432</v>
      </c>
      <c r="E78" s="703">
        <v>3472</v>
      </c>
      <c r="F78" s="703">
        <v>0</v>
      </c>
      <c r="G78" s="703">
        <v>0</v>
      </c>
      <c r="H78" s="703">
        <v>428</v>
      </c>
      <c r="I78" s="703">
        <v>2127</v>
      </c>
      <c r="J78" s="703">
        <v>1357</v>
      </c>
      <c r="K78" s="703">
        <v>296</v>
      </c>
      <c r="L78" s="703">
        <v>5398</v>
      </c>
      <c r="M78" s="703">
        <v>0</v>
      </c>
      <c r="N78" s="703">
        <v>0</v>
      </c>
      <c r="O78" s="703">
        <v>0</v>
      </c>
      <c r="P78" s="15">
        <v>0</v>
      </c>
    </row>
    <row r="79" spans="2:16" x14ac:dyDescent="0.25">
      <c r="B79" s="139">
        <v>44197</v>
      </c>
      <c r="C79" s="65">
        <v>15128</v>
      </c>
      <c r="D79" s="703">
        <v>10687</v>
      </c>
      <c r="E79" s="703">
        <v>3440</v>
      </c>
      <c r="F79" s="703">
        <v>0</v>
      </c>
      <c r="G79" s="703">
        <v>0</v>
      </c>
      <c r="H79" s="703">
        <v>376</v>
      </c>
      <c r="I79" s="703">
        <v>466</v>
      </c>
      <c r="J79" s="703">
        <v>0</v>
      </c>
      <c r="K79" s="703">
        <v>0</v>
      </c>
      <c r="L79" s="703">
        <v>159</v>
      </c>
      <c r="M79" s="703">
        <v>0</v>
      </c>
      <c r="N79" s="703">
        <v>0</v>
      </c>
      <c r="O79" s="703">
        <v>0</v>
      </c>
      <c r="P79" s="15">
        <v>0</v>
      </c>
    </row>
    <row r="80" spans="2:16" x14ac:dyDescent="0.25">
      <c r="B80" s="139">
        <v>44228</v>
      </c>
      <c r="C80" s="65">
        <v>6593</v>
      </c>
      <c r="D80" s="703">
        <v>568</v>
      </c>
      <c r="E80" s="703">
        <v>2834</v>
      </c>
      <c r="F80" s="703">
        <v>0</v>
      </c>
      <c r="G80" s="703">
        <v>0</v>
      </c>
      <c r="H80" s="703">
        <v>0</v>
      </c>
      <c r="I80" s="703">
        <v>1634</v>
      </c>
      <c r="J80" s="703">
        <v>0</v>
      </c>
      <c r="K80" s="703">
        <v>0</v>
      </c>
      <c r="L80" s="703">
        <v>0</v>
      </c>
      <c r="M80" s="703">
        <v>0</v>
      </c>
      <c r="N80" s="703">
        <v>0</v>
      </c>
      <c r="O80" s="703">
        <v>1557</v>
      </c>
      <c r="P80" s="15">
        <v>0</v>
      </c>
    </row>
    <row r="81" spans="2:16" x14ac:dyDescent="0.25">
      <c r="B81" s="139">
        <v>44256</v>
      </c>
      <c r="C81" s="65">
        <v>5604</v>
      </c>
      <c r="D81" s="703">
        <v>1326</v>
      </c>
      <c r="E81" s="703">
        <v>3009</v>
      </c>
      <c r="F81" s="703">
        <v>0</v>
      </c>
      <c r="G81" s="703">
        <v>0</v>
      </c>
      <c r="H81" s="703">
        <v>0</v>
      </c>
      <c r="I81" s="703">
        <v>1269</v>
      </c>
      <c r="J81" s="703">
        <v>0</v>
      </c>
      <c r="K81" s="703">
        <v>0</v>
      </c>
      <c r="L81" s="703">
        <v>0</v>
      </c>
      <c r="M81" s="703">
        <v>0</v>
      </c>
      <c r="N81" s="703">
        <v>0</v>
      </c>
      <c r="O81" s="703">
        <v>0</v>
      </c>
      <c r="P81" s="15">
        <v>0</v>
      </c>
    </row>
    <row r="82" spans="2:16" x14ac:dyDescent="0.25">
      <c r="B82" s="139">
        <v>44287</v>
      </c>
      <c r="C82" s="65">
        <v>9906</v>
      </c>
      <c r="D82" s="703">
        <v>0</v>
      </c>
      <c r="E82" s="703">
        <v>5784</v>
      </c>
      <c r="F82" s="703">
        <v>0</v>
      </c>
      <c r="G82" s="703">
        <v>156</v>
      </c>
      <c r="H82" s="703">
        <v>100</v>
      </c>
      <c r="I82" s="703">
        <v>1246</v>
      </c>
      <c r="J82" s="703">
        <v>0</v>
      </c>
      <c r="K82" s="703">
        <v>0</v>
      </c>
      <c r="L82" s="703">
        <v>0</v>
      </c>
      <c r="M82" s="703">
        <v>0</v>
      </c>
      <c r="N82" s="703">
        <v>1532</v>
      </c>
      <c r="O82" s="703">
        <v>1088</v>
      </c>
      <c r="P82" s="15">
        <v>0</v>
      </c>
    </row>
    <row r="83" spans="2:16" ht="14.25" thickBot="1" x14ac:dyDescent="0.3">
      <c r="B83" s="869">
        <v>44317</v>
      </c>
      <c r="C83" s="410">
        <v>22987</v>
      </c>
      <c r="D83" s="57">
        <v>2390</v>
      </c>
      <c r="E83" s="57">
        <v>2508</v>
      </c>
      <c r="F83" s="57">
        <v>0</v>
      </c>
      <c r="G83" s="57">
        <v>0</v>
      </c>
      <c r="H83" s="57">
        <v>400</v>
      </c>
      <c r="I83" s="57">
        <v>1751</v>
      </c>
      <c r="J83" s="57">
        <v>0</v>
      </c>
      <c r="K83" s="57">
        <v>15938</v>
      </c>
      <c r="L83" s="57">
        <v>0</v>
      </c>
      <c r="M83" s="57">
        <v>0</v>
      </c>
      <c r="N83" s="57">
        <v>0</v>
      </c>
      <c r="O83" s="57">
        <v>0</v>
      </c>
      <c r="P83" s="409">
        <v>0</v>
      </c>
    </row>
    <row r="84" spans="2:16" x14ac:dyDescent="0.25">
      <c r="B84" s="926"/>
    </row>
    <row r="85" spans="2:16" ht="14.25" x14ac:dyDescent="0.3">
      <c r="B85" s="158" t="s">
        <v>48</v>
      </c>
    </row>
    <row r="86" spans="2:16" ht="14.25" x14ac:dyDescent="0.3">
      <c r="B86" s="158" t="s">
        <v>874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291"/>
  <sheetViews>
    <sheetView workbookViewId="0">
      <pane xSplit="2" ySplit="6" topLeftCell="C261" activePane="bottomRight" state="frozenSplit"/>
      <selection activeCell="G424" sqref="G424"/>
      <selection pane="topRight" activeCell="G424" sqref="G424"/>
      <selection pane="bottomLeft" activeCell="G424" sqref="G424"/>
      <selection pane="bottomRight" activeCell="C284" sqref="C284:P288"/>
    </sheetView>
  </sheetViews>
  <sheetFormatPr baseColWidth="10" defaultRowHeight="13.5" x14ac:dyDescent="0.25"/>
  <cols>
    <col min="1" max="1" width="5.85546875" style="133" customWidth="1"/>
    <col min="2" max="2" width="11.7109375" style="133" customWidth="1"/>
    <col min="3" max="3" width="10.28515625" style="133" bestFit="1" customWidth="1"/>
    <col min="4" max="4" width="9.140625" style="133" bestFit="1" customWidth="1"/>
    <col min="5" max="5" width="9.140625" style="133" customWidth="1"/>
    <col min="6" max="6" width="11.28515625" style="133" customWidth="1"/>
    <col min="7" max="7" width="10.42578125" style="133" customWidth="1"/>
    <col min="8" max="8" width="10.140625" style="133" customWidth="1"/>
    <col min="9" max="9" width="11.42578125" style="133" customWidth="1"/>
    <col min="10" max="10" width="11" style="133" customWidth="1"/>
    <col min="11" max="11" width="13" style="133" customWidth="1"/>
    <col min="12" max="12" width="11.140625" style="133" customWidth="1"/>
    <col min="13" max="13" width="12.5703125" style="133" customWidth="1"/>
    <col min="14" max="14" width="10.85546875" style="133" customWidth="1"/>
    <col min="15" max="15" width="11" style="133" customWidth="1"/>
    <col min="16" max="16" width="13.7109375" style="133" customWidth="1"/>
    <col min="17" max="35" width="11.42578125" style="133" customWidth="1"/>
    <col min="36" max="16384" width="11.42578125" style="133"/>
  </cols>
  <sheetData>
    <row r="1" spans="2:17" s="670" customFormat="1" ht="15.75" thickBot="1" x14ac:dyDescent="0.3"/>
    <row r="2" spans="2:17" ht="15" x14ac:dyDescent="0.25">
      <c r="B2" s="881" t="s">
        <v>1029</v>
      </c>
    </row>
    <row r="3" spans="2:17" ht="15.75" x14ac:dyDescent="0.25">
      <c r="B3" s="882" t="s">
        <v>1027</v>
      </c>
    </row>
    <row r="4" spans="2:17" ht="14.25" thickBot="1" x14ac:dyDescent="0.3">
      <c r="B4" s="883"/>
    </row>
    <row r="5" spans="2:17" ht="12.75" customHeight="1" thickBot="1" x14ac:dyDescent="0.3">
      <c r="B5" s="1097"/>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row>
    <row r="6" spans="2:17" ht="12.75" customHeight="1" thickBot="1" x14ac:dyDescent="0.3">
      <c r="B6" s="1097"/>
      <c r="C6" s="1104"/>
      <c r="D6" s="907" t="s">
        <v>21</v>
      </c>
      <c r="E6" s="907" t="s">
        <v>22</v>
      </c>
      <c r="F6" s="1100"/>
      <c r="G6" s="1100"/>
      <c r="H6" s="1100"/>
      <c r="I6" s="1100"/>
      <c r="J6" s="1100"/>
      <c r="K6" s="1100"/>
      <c r="L6" s="1100"/>
      <c r="M6" s="1101"/>
      <c r="N6" s="1100"/>
      <c r="O6" s="1100"/>
      <c r="P6" s="1101"/>
      <c r="Q6" s="161"/>
    </row>
    <row r="7" spans="2:17" x14ac:dyDescent="0.25">
      <c r="B7" s="139">
        <v>35796</v>
      </c>
      <c r="C7" s="125">
        <v>6456</v>
      </c>
      <c r="D7" s="125">
        <v>5794</v>
      </c>
      <c r="E7" s="125">
        <v>410</v>
      </c>
      <c r="F7" s="125">
        <v>0</v>
      </c>
      <c r="G7" s="125">
        <v>0</v>
      </c>
      <c r="H7" s="125">
        <v>0</v>
      </c>
      <c r="I7" s="125">
        <v>0</v>
      </c>
      <c r="J7" s="125">
        <v>0</v>
      </c>
      <c r="K7" s="125">
        <v>0</v>
      </c>
      <c r="L7" s="125">
        <v>0</v>
      </c>
      <c r="M7" s="125">
        <v>0</v>
      </c>
      <c r="N7" s="125">
        <v>252</v>
      </c>
      <c r="O7" s="125">
        <v>0</v>
      </c>
      <c r="P7" s="48">
        <v>0</v>
      </c>
      <c r="Q7" s="151"/>
    </row>
    <row r="8" spans="2:17" x14ac:dyDescent="0.25">
      <c r="B8" s="139">
        <v>35827</v>
      </c>
      <c r="C8" s="704">
        <v>2489</v>
      </c>
      <c r="D8" s="704">
        <v>0</v>
      </c>
      <c r="E8" s="704">
        <v>1834</v>
      </c>
      <c r="F8" s="704">
        <v>0</v>
      </c>
      <c r="G8" s="704">
        <v>96</v>
      </c>
      <c r="H8" s="704">
        <v>234</v>
      </c>
      <c r="I8" s="704">
        <v>84</v>
      </c>
      <c r="J8" s="704">
        <v>241</v>
      </c>
      <c r="K8" s="704">
        <v>0</v>
      </c>
      <c r="L8" s="704">
        <v>0</v>
      </c>
      <c r="M8" s="704">
        <v>0</v>
      </c>
      <c r="N8" s="704">
        <v>0</v>
      </c>
      <c r="O8" s="704">
        <v>0</v>
      </c>
      <c r="P8" s="33">
        <v>0</v>
      </c>
    </row>
    <row r="9" spans="2:17" x14ac:dyDescent="0.25">
      <c r="B9" s="139">
        <v>35855</v>
      </c>
      <c r="C9" s="704">
        <v>6456</v>
      </c>
      <c r="D9" s="704">
        <v>5794</v>
      </c>
      <c r="E9" s="704">
        <v>410</v>
      </c>
      <c r="F9" s="704">
        <v>0</v>
      </c>
      <c r="G9" s="704">
        <v>0</v>
      </c>
      <c r="H9" s="704">
        <v>0</v>
      </c>
      <c r="I9" s="704">
        <v>0</v>
      </c>
      <c r="J9" s="704">
        <v>0</v>
      </c>
      <c r="K9" s="704">
        <v>0</v>
      </c>
      <c r="L9" s="704">
        <v>0</v>
      </c>
      <c r="M9" s="704">
        <v>0</v>
      </c>
      <c r="N9" s="704">
        <v>252</v>
      </c>
      <c r="O9" s="704">
        <v>0</v>
      </c>
      <c r="P9" s="33">
        <v>0</v>
      </c>
    </row>
    <row r="10" spans="2:17" x14ac:dyDescent="0.25">
      <c r="B10" s="139">
        <v>35886</v>
      </c>
      <c r="C10" s="704">
        <v>0</v>
      </c>
      <c r="D10" s="704">
        <v>0</v>
      </c>
      <c r="E10" s="704">
        <v>0</v>
      </c>
      <c r="F10" s="704">
        <v>0</v>
      </c>
      <c r="G10" s="704">
        <v>0</v>
      </c>
      <c r="H10" s="704">
        <v>0</v>
      </c>
      <c r="I10" s="704">
        <v>0</v>
      </c>
      <c r="J10" s="704">
        <v>0</v>
      </c>
      <c r="K10" s="704">
        <v>0</v>
      </c>
      <c r="L10" s="704">
        <v>0</v>
      </c>
      <c r="M10" s="704">
        <v>0</v>
      </c>
      <c r="N10" s="704">
        <v>0</v>
      </c>
      <c r="O10" s="704">
        <v>0</v>
      </c>
      <c r="P10" s="33">
        <v>0</v>
      </c>
    </row>
    <row r="11" spans="2:17" x14ac:dyDescent="0.25">
      <c r="B11" s="139">
        <v>35916</v>
      </c>
      <c r="C11" s="704">
        <v>645</v>
      </c>
      <c r="D11" s="704">
        <v>0</v>
      </c>
      <c r="E11" s="704">
        <v>526</v>
      </c>
      <c r="F11" s="704">
        <v>0</v>
      </c>
      <c r="G11" s="704">
        <v>0</v>
      </c>
      <c r="H11" s="704">
        <v>0</v>
      </c>
      <c r="I11" s="704">
        <v>119</v>
      </c>
      <c r="J11" s="704">
        <v>0</v>
      </c>
      <c r="K11" s="704">
        <v>0</v>
      </c>
      <c r="L11" s="704">
        <v>0</v>
      </c>
      <c r="M11" s="704">
        <v>0</v>
      </c>
      <c r="N11" s="704">
        <v>0</v>
      </c>
      <c r="O11" s="704">
        <v>0</v>
      </c>
      <c r="P11" s="33">
        <v>0</v>
      </c>
    </row>
    <row r="12" spans="2:17" x14ac:dyDescent="0.25">
      <c r="B12" s="139">
        <v>35947</v>
      </c>
      <c r="C12" s="704">
        <v>1062</v>
      </c>
      <c r="D12" s="704">
        <v>0</v>
      </c>
      <c r="E12" s="704">
        <v>862</v>
      </c>
      <c r="F12" s="704">
        <v>0</v>
      </c>
      <c r="G12" s="704">
        <v>0</v>
      </c>
      <c r="H12" s="704">
        <v>0</v>
      </c>
      <c r="I12" s="704">
        <v>200</v>
      </c>
      <c r="J12" s="704">
        <v>0</v>
      </c>
      <c r="K12" s="704">
        <v>0</v>
      </c>
      <c r="L12" s="704">
        <v>0</v>
      </c>
      <c r="M12" s="704">
        <v>0</v>
      </c>
      <c r="N12" s="704">
        <v>0</v>
      </c>
      <c r="O12" s="704">
        <v>0</v>
      </c>
      <c r="P12" s="33">
        <v>0</v>
      </c>
    </row>
    <row r="13" spans="2:17" x14ac:dyDescent="0.25">
      <c r="B13" s="139">
        <v>35977</v>
      </c>
      <c r="C13" s="704">
        <v>576</v>
      </c>
      <c r="D13" s="704">
        <v>0</v>
      </c>
      <c r="E13" s="704">
        <v>576</v>
      </c>
      <c r="F13" s="704">
        <v>0</v>
      </c>
      <c r="G13" s="704">
        <v>0</v>
      </c>
      <c r="H13" s="704">
        <v>0</v>
      </c>
      <c r="I13" s="704">
        <v>0</v>
      </c>
      <c r="J13" s="704">
        <v>0</v>
      </c>
      <c r="K13" s="704">
        <v>0</v>
      </c>
      <c r="L13" s="704">
        <v>0</v>
      </c>
      <c r="M13" s="704">
        <v>0</v>
      </c>
      <c r="N13" s="704">
        <v>0</v>
      </c>
      <c r="O13" s="704">
        <v>0</v>
      </c>
      <c r="P13" s="33">
        <v>0</v>
      </c>
    </row>
    <row r="14" spans="2:17" x14ac:dyDescent="0.25">
      <c r="B14" s="139">
        <v>36008</v>
      </c>
      <c r="C14" s="704">
        <v>357</v>
      </c>
      <c r="D14" s="704">
        <v>0</v>
      </c>
      <c r="E14" s="704">
        <v>357</v>
      </c>
      <c r="F14" s="704">
        <v>0</v>
      </c>
      <c r="G14" s="704">
        <v>0</v>
      </c>
      <c r="H14" s="704">
        <v>0</v>
      </c>
      <c r="I14" s="704">
        <v>0</v>
      </c>
      <c r="J14" s="704">
        <v>0</v>
      </c>
      <c r="K14" s="704">
        <v>0</v>
      </c>
      <c r="L14" s="704">
        <v>0</v>
      </c>
      <c r="M14" s="704">
        <v>0</v>
      </c>
      <c r="N14" s="704">
        <v>0</v>
      </c>
      <c r="O14" s="704">
        <v>0</v>
      </c>
      <c r="P14" s="33">
        <v>0</v>
      </c>
    </row>
    <row r="15" spans="2:17" x14ac:dyDescent="0.25">
      <c r="B15" s="139">
        <v>36039</v>
      </c>
      <c r="C15" s="704">
        <v>898</v>
      </c>
      <c r="D15" s="704">
        <v>0</v>
      </c>
      <c r="E15" s="704">
        <v>748</v>
      </c>
      <c r="F15" s="704">
        <v>0</v>
      </c>
      <c r="G15" s="704">
        <v>30</v>
      </c>
      <c r="H15" s="704">
        <v>0</v>
      </c>
      <c r="I15" s="704">
        <v>120</v>
      </c>
      <c r="J15" s="704">
        <v>0</v>
      </c>
      <c r="K15" s="704">
        <v>0</v>
      </c>
      <c r="L15" s="704">
        <v>0</v>
      </c>
      <c r="M15" s="704">
        <v>0</v>
      </c>
      <c r="N15" s="704">
        <v>0</v>
      </c>
      <c r="O15" s="704">
        <v>0</v>
      </c>
      <c r="P15" s="33">
        <v>0</v>
      </c>
    </row>
    <row r="16" spans="2:17" x14ac:dyDescent="0.25">
      <c r="B16" s="139">
        <v>36069</v>
      </c>
      <c r="C16" s="704">
        <v>229</v>
      </c>
      <c r="D16" s="704">
        <v>0</v>
      </c>
      <c r="E16" s="704">
        <v>229</v>
      </c>
      <c r="F16" s="704">
        <v>0</v>
      </c>
      <c r="G16" s="704">
        <v>0</v>
      </c>
      <c r="H16" s="704">
        <v>0</v>
      </c>
      <c r="I16" s="704">
        <v>0</v>
      </c>
      <c r="J16" s="704">
        <v>0</v>
      </c>
      <c r="K16" s="704">
        <v>0</v>
      </c>
      <c r="L16" s="704">
        <v>0</v>
      </c>
      <c r="M16" s="704">
        <v>0</v>
      </c>
      <c r="N16" s="704">
        <v>0</v>
      </c>
      <c r="O16" s="704">
        <v>0</v>
      </c>
      <c r="P16" s="33">
        <v>0</v>
      </c>
    </row>
    <row r="17" spans="2:16" x14ac:dyDescent="0.25">
      <c r="B17" s="139">
        <v>36100</v>
      </c>
      <c r="C17" s="704">
        <v>1332</v>
      </c>
      <c r="D17" s="704">
        <v>0</v>
      </c>
      <c r="E17" s="704">
        <v>916</v>
      </c>
      <c r="F17" s="704">
        <v>0</v>
      </c>
      <c r="G17" s="704">
        <v>0</v>
      </c>
      <c r="H17" s="704">
        <v>0</v>
      </c>
      <c r="I17" s="704">
        <v>416</v>
      </c>
      <c r="J17" s="704">
        <v>0</v>
      </c>
      <c r="K17" s="704">
        <v>0</v>
      </c>
      <c r="L17" s="704">
        <v>0</v>
      </c>
      <c r="M17" s="704">
        <v>0</v>
      </c>
      <c r="N17" s="704">
        <v>0</v>
      </c>
      <c r="O17" s="704">
        <v>0</v>
      </c>
      <c r="P17" s="33">
        <v>0</v>
      </c>
    </row>
    <row r="18" spans="2:16" x14ac:dyDescent="0.25">
      <c r="B18" s="139">
        <v>36130</v>
      </c>
      <c r="C18" s="704">
        <v>714</v>
      </c>
      <c r="D18" s="704">
        <v>0</v>
      </c>
      <c r="E18" s="704">
        <v>714</v>
      </c>
      <c r="F18" s="704">
        <v>0</v>
      </c>
      <c r="G18" s="704">
        <v>0</v>
      </c>
      <c r="H18" s="704">
        <v>0</v>
      </c>
      <c r="I18" s="704">
        <v>0</v>
      </c>
      <c r="J18" s="704">
        <v>0</v>
      </c>
      <c r="K18" s="704">
        <v>0</v>
      </c>
      <c r="L18" s="704">
        <v>0</v>
      </c>
      <c r="M18" s="704">
        <v>0</v>
      </c>
      <c r="N18" s="704">
        <v>0</v>
      </c>
      <c r="O18" s="704">
        <v>0</v>
      </c>
      <c r="P18" s="33">
        <v>0</v>
      </c>
    </row>
    <row r="19" spans="2:16" x14ac:dyDescent="0.25">
      <c r="B19" s="139">
        <v>36161</v>
      </c>
      <c r="C19" s="704">
        <v>865</v>
      </c>
      <c r="D19" s="704">
        <v>0</v>
      </c>
      <c r="E19" s="704">
        <v>615</v>
      </c>
      <c r="F19" s="704">
        <v>0</v>
      </c>
      <c r="G19" s="704">
        <v>0</v>
      </c>
      <c r="H19" s="704">
        <v>0</v>
      </c>
      <c r="I19" s="704">
        <v>250</v>
      </c>
      <c r="J19" s="704">
        <v>0</v>
      </c>
      <c r="K19" s="704">
        <v>0</v>
      </c>
      <c r="L19" s="704">
        <v>0</v>
      </c>
      <c r="M19" s="704">
        <v>0</v>
      </c>
      <c r="N19" s="704">
        <v>0</v>
      </c>
      <c r="O19" s="704">
        <v>0</v>
      </c>
      <c r="P19" s="33">
        <v>0</v>
      </c>
    </row>
    <row r="20" spans="2:16" x14ac:dyDescent="0.25">
      <c r="B20" s="139">
        <v>36192</v>
      </c>
      <c r="C20" s="704">
        <v>30413</v>
      </c>
      <c r="D20" s="704">
        <v>30000</v>
      </c>
      <c r="E20" s="704">
        <v>413</v>
      </c>
      <c r="F20" s="704">
        <v>0</v>
      </c>
      <c r="G20" s="704">
        <v>0</v>
      </c>
      <c r="H20" s="704">
        <v>0</v>
      </c>
      <c r="I20" s="704">
        <v>0</v>
      </c>
      <c r="J20" s="704">
        <v>0</v>
      </c>
      <c r="K20" s="704">
        <v>0</v>
      </c>
      <c r="L20" s="704">
        <v>0</v>
      </c>
      <c r="M20" s="704">
        <v>0</v>
      </c>
      <c r="N20" s="704">
        <v>0</v>
      </c>
      <c r="O20" s="704">
        <v>0</v>
      </c>
      <c r="P20" s="33">
        <v>0</v>
      </c>
    </row>
    <row r="21" spans="2:16" x14ac:dyDescent="0.25">
      <c r="B21" s="139">
        <v>36220</v>
      </c>
      <c r="C21" s="704">
        <v>0</v>
      </c>
      <c r="D21" s="704">
        <v>0</v>
      </c>
      <c r="E21" s="704">
        <v>0</v>
      </c>
      <c r="F21" s="704">
        <v>0</v>
      </c>
      <c r="G21" s="704">
        <v>0</v>
      </c>
      <c r="H21" s="704">
        <v>0</v>
      </c>
      <c r="I21" s="704">
        <v>0</v>
      </c>
      <c r="J21" s="704">
        <v>0</v>
      </c>
      <c r="K21" s="704">
        <v>0</v>
      </c>
      <c r="L21" s="704">
        <v>0</v>
      </c>
      <c r="M21" s="704">
        <v>0</v>
      </c>
      <c r="N21" s="704">
        <v>0</v>
      </c>
      <c r="O21" s="704">
        <v>0</v>
      </c>
      <c r="P21" s="33">
        <v>0</v>
      </c>
    </row>
    <row r="22" spans="2:16" x14ac:dyDescent="0.25">
      <c r="B22" s="139">
        <v>36251</v>
      </c>
      <c r="C22" s="704">
        <v>409</v>
      </c>
      <c r="D22" s="704">
        <v>0</v>
      </c>
      <c r="E22" s="704">
        <v>409</v>
      </c>
      <c r="F22" s="704">
        <v>0</v>
      </c>
      <c r="G22" s="704">
        <v>0</v>
      </c>
      <c r="H22" s="704">
        <v>0</v>
      </c>
      <c r="I22" s="704">
        <v>0</v>
      </c>
      <c r="J22" s="704">
        <v>0</v>
      </c>
      <c r="K22" s="704">
        <v>0</v>
      </c>
      <c r="L22" s="704">
        <v>0</v>
      </c>
      <c r="M22" s="704">
        <v>0</v>
      </c>
      <c r="N22" s="704">
        <v>0</v>
      </c>
      <c r="O22" s="704">
        <v>0</v>
      </c>
      <c r="P22" s="33">
        <v>0</v>
      </c>
    </row>
    <row r="23" spans="2:16" x14ac:dyDescent="0.25">
      <c r="B23" s="139">
        <v>36281</v>
      </c>
      <c r="C23" s="704">
        <v>288</v>
      </c>
      <c r="D23" s="704">
        <v>0</v>
      </c>
      <c r="E23" s="704">
        <v>288</v>
      </c>
      <c r="F23" s="704">
        <v>0</v>
      </c>
      <c r="G23" s="704">
        <v>0</v>
      </c>
      <c r="H23" s="704">
        <v>0</v>
      </c>
      <c r="I23" s="704">
        <v>0</v>
      </c>
      <c r="J23" s="704">
        <v>0</v>
      </c>
      <c r="K23" s="704">
        <v>0</v>
      </c>
      <c r="L23" s="704">
        <v>0</v>
      </c>
      <c r="M23" s="704">
        <v>0</v>
      </c>
      <c r="N23" s="704">
        <v>0</v>
      </c>
      <c r="O23" s="704">
        <v>0</v>
      </c>
      <c r="P23" s="33">
        <v>0</v>
      </c>
    </row>
    <row r="24" spans="2:16" x14ac:dyDescent="0.25">
      <c r="B24" s="139">
        <v>36312</v>
      </c>
      <c r="C24" s="704">
        <v>472</v>
      </c>
      <c r="D24" s="704">
        <v>0</v>
      </c>
      <c r="E24" s="704">
        <v>472</v>
      </c>
      <c r="F24" s="704">
        <v>0</v>
      </c>
      <c r="G24" s="704">
        <v>0</v>
      </c>
      <c r="H24" s="704">
        <v>0</v>
      </c>
      <c r="I24" s="704">
        <v>0</v>
      </c>
      <c r="J24" s="704">
        <v>0</v>
      </c>
      <c r="K24" s="704">
        <v>0</v>
      </c>
      <c r="L24" s="704">
        <v>0</v>
      </c>
      <c r="M24" s="704">
        <v>0</v>
      </c>
      <c r="N24" s="704">
        <v>0</v>
      </c>
      <c r="O24" s="704">
        <v>0</v>
      </c>
      <c r="P24" s="33">
        <v>0</v>
      </c>
    </row>
    <row r="25" spans="2:16" x14ac:dyDescent="0.25">
      <c r="B25" s="139">
        <v>36342</v>
      </c>
      <c r="C25" s="704">
        <v>144</v>
      </c>
      <c r="D25" s="704">
        <v>0</v>
      </c>
      <c r="E25" s="704">
        <v>144</v>
      </c>
      <c r="F25" s="704">
        <v>0</v>
      </c>
      <c r="G25" s="704">
        <v>0</v>
      </c>
      <c r="H25" s="704">
        <v>0</v>
      </c>
      <c r="I25" s="704">
        <v>0</v>
      </c>
      <c r="J25" s="704">
        <v>0</v>
      </c>
      <c r="K25" s="704">
        <v>0</v>
      </c>
      <c r="L25" s="704">
        <v>0</v>
      </c>
      <c r="M25" s="704">
        <v>0</v>
      </c>
      <c r="N25" s="704">
        <v>0</v>
      </c>
      <c r="O25" s="704">
        <v>0</v>
      </c>
      <c r="P25" s="33">
        <v>0</v>
      </c>
    </row>
    <row r="26" spans="2:16" x14ac:dyDescent="0.25">
      <c r="B26" s="139">
        <v>36373</v>
      </c>
      <c r="C26" s="704">
        <v>0</v>
      </c>
      <c r="D26" s="704">
        <v>0</v>
      </c>
      <c r="E26" s="704">
        <v>0</v>
      </c>
      <c r="F26" s="704">
        <v>0</v>
      </c>
      <c r="G26" s="704">
        <v>0</v>
      </c>
      <c r="H26" s="704">
        <v>0</v>
      </c>
      <c r="I26" s="704">
        <v>0</v>
      </c>
      <c r="J26" s="704">
        <v>0</v>
      </c>
      <c r="K26" s="704">
        <v>0</v>
      </c>
      <c r="L26" s="704">
        <v>0</v>
      </c>
      <c r="M26" s="704">
        <v>0</v>
      </c>
      <c r="N26" s="704">
        <v>0</v>
      </c>
      <c r="O26" s="704">
        <v>0</v>
      </c>
      <c r="P26" s="33">
        <v>0</v>
      </c>
    </row>
    <row r="27" spans="2:16" x14ac:dyDescent="0.25">
      <c r="B27" s="139">
        <v>36404</v>
      </c>
      <c r="C27" s="704">
        <v>0</v>
      </c>
      <c r="D27" s="704">
        <v>0</v>
      </c>
      <c r="E27" s="704">
        <v>0</v>
      </c>
      <c r="F27" s="704">
        <v>0</v>
      </c>
      <c r="G27" s="704">
        <v>0</v>
      </c>
      <c r="H27" s="704">
        <v>0</v>
      </c>
      <c r="I27" s="704">
        <v>0</v>
      </c>
      <c r="J27" s="704">
        <v>0</v>
      </c>
      <c r="K27" s="704">
        <v>0</v>
      </c>
      <c r="L27" s="704">
        <v>0</v>
      </c>
      <c r="M27" s="704">
        <v>0</v>
      </c>
      <c r="N27" s="704">
        <v>0</v>
      </c>
      <c r="O27" s="704">
        <v>0</v>
      </c>
      <c r="P27" s="33">
        <v>0</v>
      </c>
    </row>
    <row r="28" spans="2:16" x14ac:dyDescent="0.25">
      <c r="B28" s="139">
        <v>36434</v>
      </c>
      <c r="C28" s="704">
        <v>506</v>
      </c>
      <c r="D28" s="704">
        <v>0</v>
      </c>
      <c r="E28" s="704">
        <v>506</v>
      </c>
      <c r="F28" s="704">
        <v>0</v>
      </c>
      <c r="G28" s="704">
        <v>0</v>
      </c>
      <c r="H28" s="704">
        <v>0</v>
      </c>
      <c r="I28" s="704">
        <v>0</v>
      </c>
      <c r="J28" s="704">
        <v>0</v>
      </c>
      <c r="K28" s="704">
        <v>0</v>
      </c>
      <c r="L28" s="704">
        <v>0</v>
      </c>
      <c r="M28" s="704">
        <v>0</v>
      </c>
      <c r="N28" s="704">
        <v>0</v>
      </c>
      <c r="O28" s="704">
        <v>0</v>
      </c>
      <c r="P28" s="33">
        <v>0</v>
      </c>
    </row>
    <row r="29" spans="2:16" x14ac:dyDescent="0.25">
      <c r="B29" s="139">
        <v>36465</v>
      </c>
      <c r="C29" s="704">
        <v>1051</v>
      </c>
      <c r="D29" s="704">
        <v>0</v>
      </c>
      <c r="E29" s="704">
        <v>1051</v>
      </c>
      <c r="F29" s="704">
        <v>0</v>
      </c>
      <c r="G29" s="704">
        <v>0</v>
      </c>
      <c r="H29" s="704">
        <v>0</v>
      </c>
      <c r="I29" s="704">
        <v>0</v>
      </c>
      <c r="J29" s="704">
        <v>0</v>
      </c>
      <c r="K29" s="704">
        <v>0</v>
      </c>
      <c r="L29" s="704">
        <v>0</v>
      </c>
      <c r="M29" s="704">
        <v>0</v>
      </c>
      <c r="N29" s="704">
        <v>0</v>
      </c>
      <c r="O29" s="704">
        <v>0</v>
      </c>
      <c r="P29" s="33">
        <v>0</v>
      </c>
    </row>
    <row r="30" spans="2:16" x14ac:dyDescent="0.25">
      <c r="B30" s="139">
        <v>36495</v>
      </c>
      <c r="C30" s="704">
        <v>323</v>
      </c>
      <c r="D30" s="704">
        <v>0</v>
      </c>
      <c r="E30" s="704">
        <v>253</v>
      </c>
      <c r="F30" s="704">
        <v>0</v>
      </c>
      <c r="G30" s="704">
        <v>0</v>
      </c>
      <c r="H30" s="704">
        <v>0</v>
      </c>
      <c r="I30" s="704">
        <v>70</v>
      </c>
      <c r="J30" s="704">
        <v>0</v>
      </c>
      <c r="K30" s="704">
        <v>0</v>
      </c>
      <c r="L30" s="704">
        <v>0</v>
      </c>
      <c r="M30" s="704">
        <v>0</v>
      </c>
      <c r="N30" s="704">
        <v>0</v>
      </c>
      <c r="O30" s="704">
        <v>0</v>
      </c>
      <c r="P30" s="33">
        <v>0</v>
      </c>
    </row>
    <row r="31" spans="2:16" x14ac:dyDescent="0.25">
      <c r="B31" s="139">
        <v>36526</v>
      </c>
      <c r="C31" s="704">
        <v>0</v>
      </c>
      <c r="D31" s="704">
        <v>0</v>
      </c>
      <c r="E31" s="704">
        <v>0</v>
      </c>
      <c r="F31" s="704">
        <v>0</v>
      </c>
      <c r="G31" s="704">
        <v>0</v>
      </c>
      <c r="H31" s="704">
        <v>0</v>
      </c>
      <c r="I31" s="704">
        <v>0</v>
      </c>
      <c r="J31" s="704">
        <v>0</v>
      </c>
      <c r="K31" s="704">
        <v>0</v>
      </c>
      <c r="L31" s="704">
        <v>0</v>
      </c>
      <c r="M31" s="704">
        <v>0</v>
      </c>
      <c r="N31" s="704">
        <v>0</v>
      </c>
      <c r="O31" s="704">
        <v>0</v>
      </c>
      <c r="P31" s="33">
        <v>0</v>
      </c>
    </row>
    <row r="32" spans="2:16" x14ac:dyDescent="0.25">
      <c r="B32" s="139">
        <v>36557</v>
      </c>
      <c r="C32" s="704">
        <v>542</v>
      </c>
      <c r="D32" s="704">
        <v>0</v>
      </c>
      <c r="E32" s="704">
        <v>402</v>
      </c>
      <c r="F32" s="704">
        <v>0</v>
      </c>
      <c r="G32" s="704">
        <v>0</v>
      </c>
      <c r="H32" s="704">
        <v>0</v>
      </c>
      <c r="I32" s="704">
        <v>140</v>
      </c>
      <c r="J32" s="704">
        <v>0</v>
      </c>
      <c r="K32" s="704">
        <v>0</v>
      </c>
      <c r="L32" s="704">
        <v>0</v>
      </c>
      <c r="M32" s="704">
        <v>0</v>
      </c>
      <c r="N32" s="704">
        <v>0</v>
      </c>
      <c r="O32" s="704">
        <v>0</v>
      </c>
      <c r="P32" s="33">
        <v>0</v>
      </c>
    </row>
    <row r="33" spans="2:16" x14ac:dyDescent="0.25">
      <c r="B33" s="139">
        <v>36586</v>
      </c>
      <c r="C33" s="704">
        <v>1582</v>
      </c>
      <c r="D33" s="704">
        <v>0</v>
      </c>
      <c r="E33" s="704">
        <v>1077</v>
      </c>
      <c r="F33" s="704">
        <v>0</v>
      </c>
      <c r="G33" s="704">
        <v>0</v>
      </c>
      <c r="H33" s="704">
        <v>140</v>
      </c>
      <c r="I33" s="704">
        <v>365</v>
      </c>
      <c r="J33" s="704">
        <v>0</v>
      </c>
      <c r="K33" s="704">
        <v>0</v>
      </c>
      <c r="L33" s="704">
        <v>0</v>
      </c>
      <c r="M33" s="704">
        <v>0</v>
      </c>
      <c r="N33" s="704">
        <v>0</v>
      </c>
      <c r="O33" s="704">
        <v>0</v>
      </c>
      <c r="P33" s="33">
        <v>0</v>
      </c>
    </row>
    <row r="34" spans="2:16" x14ac:dyDescent="0.25">
      <c r="B34" s="139">
        <v>36617</v>
      </c>
      <c r="C34" s="704">
        <v>1102</v>
      </c>
      <c r="D34" s="704">
        <v>0</v>
      </c>
      <c r="E34" s="704">
        <v>1102</v>
      </c>
      <c r="F34" s="704">
        <v>0</v>
      </c>
      <c r="G34" s="704">
        <v>0</v>
      </c>
      <c r="H34" s="704">
        <v>0</v>
      </c>
      <c r="I34" s="704">
        <v>0</v>
      </c>
      <c r="J34" s="704">
        <v>0</v>
      </c>
      <c r="K34" s="704">
        <v>0</v>
      </c>
      <c r="L34" s="704">
        <v>0</v>
      </c>
      <c r="M34" s="704">
        <v>0</v>
      </c>
      <c r="N34" s="704">
        <v>0</v>
      </c>
      <c r="O34" s="704">
        <v>0</v>
      </c>
      <c r="P34" s="33">
        <v>0</v>
      </c>
    </row>
    <row r="35" spans="2:16" x14ac:dyDescent="0.25">
      <c r="B35" s="139">
        <v>36647</v>
      </c>
      <c r="C35" s="704">
        <v>0</v>
      </c>
      <c r="D35" s="704">
        <v>0</v>
      </c>
      <c r="E35" s="704">
        <v>0</v>
      </c>
      <c r="F35" s="704">
        <v>0</v>
      </c>
      <c r="G35" s="704">
        <v>0</v>
      </c>
      <c r="H35" s="704">
        <v>0</v>
      </c>
      <c r="I35" s="704">
        <v>0</v>
      </c>
      <c r="J35" s="704">
        <v>0</v>
      </c>
      <c r="K35" s="704">
        <v>0</v>
      </c>
      <c r="L35" s="704">
        <v>0</v>
      </c>
      <c r="M35" s="704">
        <v>0</v>
      </c>
      <c r="N35" s="704">
        <v>0</v>
      </c>
      <c r="O35" s="704">
        <v>0</v>
      </c>
      <c r="P35" s="33">
        <v>0</v>
      </c>
    </row>
    <row r="36" spans="2:16" x14ac:dyDescent="0.25">
      <c r="B36" s="139">
        <v>36678</v>
      </c>
      <c r="C36" s="704">
        <v>217</v>
      </c>
      <c r="D36" s="704">
        <v>0</v>
      </c>
      <c r="E36" s="704">
        <v>217</v>
      </c>
      <c r="F36" s="704">
        <v>0</v>
      </c>
      <c r="G36" s="704">
        <v>0</v>
      </c>
      <c r="H36" s="704">
        <v>0</v>
      </c>
      <c r="I36" s="704">
        <v>0</v>
      </c>
      <c r="J36" s="704">
        <v>0</v>
      </c>
      <c r="K36" s="704">
        <v>0</v>
      </c>
      <c r="L36" s="704">
        <v>0</v>
      </c>
      <c r="M36" s="704">
        <v>0</v>
      </c>
      <c r="N36" s="704">
        <v>0</v>
      </c>
      <c r="O36" s="704">
        <v>0</v>
      </c>
      <c r="P36" s="33">
        <v>0</v>
      </c>
    </row>
    <row r="37" spans="2:16" x14ac:dyDescent="0.25">
      <c r="B37" s="139">
        <v>36708</v>
      </c>
      <c r="C37" s="704">
        <v>0</v>
      </c>
      <c r="D37" s="704">
        <v>0</v>
      </c>
      <c r="E37" s="704">
        <v>0</v>
      </c>
      <c r="F37" s="704">
        <v>0</v>
      </c>
      <c r="G37" s="704">
        <v>0</v>
      </c>
      <c r="H37" s="704">
        <v>0</v>
      </c>
      <c r="I37" s="704">
        <v>0</v>
      </c>
      <c r="J37" s="704">
        <v>0</v>
      </c>
      <c r="K37" s="704">
        <v>0</v>
      </c>
      <c r="L37" s="704">
        <v>0</v>
      </c>
      <c r="M37" s="704">
        <v>0</v>
      </c>
      <c r="N37" s="704">
        <v>0</v>
      </c>
      <c r="O37" s="704">
        <v>0</v>
      </c>
      <c r="P37" s="33">
        <v>0</v>
      </c>
    </row>
    <row r="38" spans="2:16" x14ac:dyDescent="0.25">
      <c r="B38" s="139">
        <v>36739</v>
      </c>
      <c r="C38" s="704">
        <v>133</v>
      </c>
      <c r="D38" s="704">
        <v>0</v>
      </c>
      <c r="E38" s="704">
        <v>133</v>
      </c>
      <c r="F38" s="704">
        <v>0</v>
      </c>
      <c r="G38" s="704">
        <v>0</v>
      </c>
      <c r="H38" s="704">
        <v>0</v>
      </c>
      <c r="I38" s="704">
        <v>0</v>
      </c>
      <c r="J38" s="704">
        <v>0</v>
      </c>
      <c r="K38" s="704">
        <v>0</v>
      </c>
      <c r="L38" s="704">
        <v>0</v>
      </c>
      <c r="M38" s="704">
        <v>0</v>
      </c>
      <c r="N38" s="704">
        <v>0</v>
      </c>
      <c r="O38" s="704">
        <v>0</v>
      </c>
      <c r="P38" s="33">
        <v>0</v>
      </c>
    </row>
    <row r="39" spans="2:16" x14ac:dyDescent="0.25">
      <c r="B39" s="139">
        <v>36770</v>
      </c>
      <c r="C39" s="704">
        <v>0</v>
      </c>
      <c r="D39" s="704">
        <v>0</v>
      </c>
      <c r="E39" s="704">
        <v>0</v>
      </c>
      <c r="F39" s="704">
        <v>0</v>
      </c>
      <c r="G39" s="704">
        <v>0</v>
      </c>
      <c r="H39" s="704">
        <v>0</v>
      </c>
      <c r="I39" s="704">
        <v>0</v>
      </c>
      <c r="J39" s="704">
        <v>0</v>
      </c>
      <c r="K39" s="704">
        <v>0</v>
      </c>
      <c r="L39" s="704">
        <v>0</v>
      </c>
      <c r="M39" s="704">
        <v>0</v>
      </c>
      <c r="N39" s="704">
        <v>0</v>
      </c>
      <c r="O39" s="704">
        <v>0</v>
      </c>
      <c r="P39" s="33">
        <v>0</v>
      </c>
    </row>
    <row r="40" spans="2:16" x14ac:dyDescent="0.25">
      <c r="B40" s="139">
        <v>36800</v>
      </c>
      <c r="C40" s="704">
        <v>181</v>
      </c>
      <c r="D40" s="704">
        <v>0</v>
      </c>
      <c r="E40" s="704">
        <v>181</v>
      </c>
      <c r="F40" s="704">
        <v>0</v>
      </c>
      <c r="G40" s="704">
        <v>0</v>
      </c>
      <c r="H40" s="704">
        <v>0</v>
      </c>
      <c r="I40" s="704">
        <v>0</v>
      </c>
      <c r="J40" s="704">
        <v>0</v>
      </c>
      <c r="K40" s="704">
        <v>0</v>
      </c>
      <c r="L40" s="704">
        <v>0</v>
      </c>
      <c r="M40" s="704">
        <v>0</v>
      </c>
      <c r="N40" s="704">
        <v>0</v>
      </c>
      <c r="O40" s="704">
        <v>0</v>
      </c>
      <c r="P40" s="33">
        <v>0</v>
      </c>
    </row>
    <row r="41" spans="2:16" x14ac:dyDescent="0.25">
      <c r="B41" s="139">
        <v>36831</v>
      </c>
      <c r="C41" s="704">
        <v>26</v>
      </c>
      <c r="D41" s="704">
        <v>0</v>
      </c>
      <c r="E41" s="704">
        <v>26</v>
      </c>
      <c r="F41" s="704">
        <v>0</v>
      </c>
      <c r="G41" s="704">
        <v>0</v>
      </c>
      <c r="H41" s="704">
        <v>0</v>
      </c>
      <c r="I41" s="704">
        <v>0</v>
      </c>
      <c r="J41" s="704">
        <v>0</v>
      </c>
      <c r="K41" s="704">
        <v>0</v>
      </c>
      <c r="L41" s="704">
        <v>0</v>
      </c>
      <c r="M41" s="704">
        <v>0</v>
      </c>
      <c r="N41" s="704">
        <v>0</v>
      </c>
      <c r="O41" s="704">
        <v>0</v>
      </c>
      <c r="P41" s="33">
        <v>0</v>
      </c>
    </row>
    <row r="42" spans="2:16" x14ac:dyDescent="0.25">
      <c r="B42" s="139">
        <v>36861</v>
      </c>
      <c r="C42" s="704">
        <v>0</v>
      </c>
      <c r="D42" s="704">
        <v>0</v>
      </c>
      <c r="E42" s="704">
        <v>0</v>
      </c>
      <c r="F42" s="704">
        <v>0</v>
      </c>
      <c r="G42" s="704">
        <v>0</v>
      </c>
      <c r="H42" s="704">
        <v>0</v>
      </c>
      <c r="I42" s="704">
        <v>0</v>
      </c>
      <c r="J42" s="704">
        <v>0</v>
      </c>
      <c r="K42" s="704">
        <v>0</v>
      </c>
      <c r="L42" s="704">
        <v>0</v>
      </c>
      <c r="M42" s="704">
        <v>0</v>
      </c>
      <c r="N42" s="704">
        <v>0</v>
      </c>
      <c r="O42" s="704">
        <v>0</v>
      </c>
      <c r="P42" s="33">
        <v>0</v>
      </c>
    </row>
    <row r="43" spans="2:16" x14ac:dyDescent="0.25">
      <c r="B43" s="139">
        <v>36892</v>
      </c>
      <c r="C43" s="704">
        <v>5416</v>
      </c>
      <c r="D43" s="704">
        <v>0</v>
      </c>
      <c r="E43" s="704">
        <v>389</v>
      </c>
      <c r="F43" s="704">
        <v>0</v>
      </c>
      <c r="G43" s="704">
        <v>0</v>
      </c>
      <c r="H43" s="704">
        <v>0</v>
      </c>
      <c r="I43" s="704">
        <v>0</v>
      </c>
      <c r="J43" s="704">
        <v>0</v>
      </c>
      <c r="K43" s="704">
        <v>0</v>
      </c>
      <c r="L43" s="704">
        <v>0</v>
      </c>
      <c r="M43" s="704">
        <v>5027</v>
      </c>
      <c r="N43" s="704">
        <v>0</v>
      </c>
      <c r="O43" s="704">
        <v>0</v>
      </c>
      <c r="P43" s="33">
        <v>0</v>
      </c>
    </row>
    <row r="44" spans="2:16" x14ac:dyDescent="0.25">
      <c r="B44" s="139">
        <v>36923</v>
      </c>
      <c r="C44" s="704">
        <v>1571</v>
      </c>
      <c r="D44" s="704">
        <v>0</v>
      </c>
      <c r="E44" s="704">
        <v>1092</v>
      </c>
      <c r="F44" s="704">
        <v>0</v>
      </c>
      <c r="G44" s="704">
        <v>0</v>
      </c>
      <c r="H44" s="704">
        <v>0</v>
      </c>
      <c r="I44" s="704">
        <v>479</v>
      </c>
      <c r="J44" s="704">
        <v>0</v>
      </c>
      <c r="K44" s="704">
        <v>0</v>
      </c>
      <c r="L44" s="704">
        <v>0</v>
      </c>
      <c r="M44" s="704">
        <v>0</v>
      </c>
      <c r="N44" s="704">
        <v>0</v>
      </c>
      <c r="O44" s="704">
        <v>0</v>
      </c>
      <c r="P44" s="33">
        <v>0</v>
      </c>
    </row>
    <row r="45" spans="2:16" x14ac:dyDescent="0.25">
      <c r="B45" s="139">
        <v>36951</v>
      </c>
      <c r="C45" s="704">
        <v>1249</v>
      </c>
      <c r="D45" s="704">
        <v>0</v>
      </c>
      <c r="E45" s="704">
        <v>1179</v>
      </c>
      <c r="F45" s="704">
        <v>0</v>
      </c>
      <c r="G45" s="704">
        <v>0</v>
      </c>
      <c r="H45" s="704">
        <v>0</v>
      </c>
      <c r="I45" s="704">
        <v>70</v>
      </c>
      <c r="J45" s="704">
        <v>0</v>
      </c>
      <c r="K45" s="704">
        <v>0</v>
      </c>
      <c r="L45" s="704">
        <v>0</v>
      </c>
      <c r="M45" s="704">
        <v>0</v>
      </c>
      <c r="N45" s="704">
        <v>0</v>
      </c>
      <c r="O45" s="704">
        <v>0</v>
      </c>
      <c r="P45" s="33">
        <v>0</v>
      </c>
    </row>
    <row r="46" spans="2:16" x14ac:dyDescent="0.25">
      <c r="B46" s="139">
        <v>36982</v>
      </c>
      <c r="C46" s="704">
        <v>1480</v>
      </c>
      <c r="D46" s="704">
        <v>0</v>
      </c>
      <c r="E46" s="704">
        <v>1424</v>
      </c>
      <c r="F46" s="704">
        <v>0</v>
      </c>
      <c r="G46" s="704">
        <v>0</v>
      </c>
      <c r="H46" s="704">
        <v>0</v>
      </c>
      <c r="I46" s="704">
        <v>56</v>
      </c>
      <c r="J46" s="704">
        <v>0</v>
      </c>
      <c r="K46" s="704">
        <v>0</v>
      </c>
      <c r="L46" s="704">
        <v>0</v>
      </c>
      <c r="M46" s="704">
        <v>0</v>
      </c>
      <c r="N46" s="704">
        <v>0</v>
      </c>
      <c r="O46" s="704">
        <v>0</v>
      </c>
      <c r="P46" s="33">
        <v>0</v>
      </c>
    </row>
    <row r="47" spans="2:16" x14ac:dyDescent="0.25">
      <c r="B47" s="139">
        <v>37012</v>
      </c>
      <c r="C47" s="704">
        <v>2242</v>
      </c>
      <c r="D47" s="704">
        <v>0</v>
      </c>
      <c r="E47" s="704">
        <v>1685</v>
      </c>
      <c r="F47" s="704">
        <v>0</v>
      </c>
      <c r="G47" s="704">
        <v>217</v>
      </c>
      <c r="H47" s="704">
        <v>0</v>
      </c>
      <c r="I47" s="704">
        <v>0</v>
      </c>
      <c r="J47" s="704">
        <v>0</v>
      </c>
      <c r="K47" s="704">
        <v>0</v>
      </c>
      <c r="L47" s="704">
        <v>0</v>
      </c>
      <c r="M47" s="704">
        <v>0</v>
      </c>
      <c r="N47" s="704">
        <v>0</v>
      </c>
      <c r="O47" s="704">
        <v>0</v>
      </c>
      <c r="P47" s="33">
        <v>340</v>
      </c>
    </row>
    <row r="48" spans="2:16" x14ac:dyDescent="0.25">
      <c r="B48" s="139">
        <v>37043</v>
      </c>
      <c r="C48" s="704">
        <v>1232</v>
      </c>
      <c r="D48" s="704">
        <v>0</v>
      </c>
      <c r="E48" s="704">
        <v>856</v>
      </c>
      <c r="F48" s="704">
        <v>0</v>
      </c>
      <c r="G48" s="704">
        <v>0</v>
      </c>
      <c r="H48" s="704">
        <v>0</v>
      </c>
      <c r="I48" s="704">
        <v>0</v>
      </c>
      <c r="J48" s="704">
        <v>0</v>
      </c>
      <c r="K48" s="704">
        <v>0</v>
      </c>
      <c r="L48" s="704">
        <v>0</v>
      </c>
      <c r="M48" s="704">
        <v>376</v>
      </c>
      <c r="N48" s="704">
        <v>0</v>
      </c>
      <c r="O48" s="704">
        <v>0</v>
      </c>
      <c r="P48" s="33">
        <v>0</v>
      </c>
    </row>
    <row r="49" spans="2:16" x14ac:dyDescent="0.25">
      <c r="B49" s="139">
        <v>37073</v>
      </c>
      <c r="C49" s="704">
        <v>2323</v>
      </c>
      <c r="D49" s="704">
        <v>0</v>
      </c>
      <c r="E49" s="704">
        <v>1935</v>
      </c>
      <c r="F49" s="704">
        <v>0</v>
      </c>
      <c r="G49" s="704">
        <v>0</v>
      </c>
      <c r="H49" s="704">
        <v>0</v>
      </c>
      <c r="I49" s="704">
        <v>181</v>
      </c>
      <c r="J49" s="704">
        <v>0</v>
      </c>
      <c r="K49" s="704">
        <v>0</v>
      </c>
      <c r="L49" s="704">
        <v>0</v>
      </c>
      <c r="M49" s="704">
        <v>0</v>
      </c>
      <c r="N49" s="704">
        <v>0</v>
      </c>
      <c r="O49" s="704">
        <v>0</v>
      </c>
      <c r="P49" s="33">
        <v>207</v>
      </c>
    </row>
    <row r="50" spans="2:16" x14ac:dyDescent="0.25">
      <c r="B50" s="139">
        <v>37104</v>
      </c>
      <c r="C50" s="704">
        <v>1489</v>
      </c>
      <c r="D50" s="704">
        <v>60</v>
      </c>
      <c r="E50" s="704">
        <v>1019</v>
      </c>
      <c r="F50" s="704">
        <v>0</v>
      </c>
      <c r="G50" s="704">
        <v>0</v>
      </c>
      <c r="H50" s="704">
        <v>0</v>
      </c>
      <c r="I50" s="704">
        <v>385</v>
      </c>
      <c r="J50" s="704">
        <v>0</v>
      </c>
      <c r="K50" s="704">
        <v>0</v>
      </c>
      <c r="L50" s="704">
        <v>20</v>
      </c>
      <c r="M50" s="704">
        <v>0</v>
      </c>
      <c r="N50" s="704">
        <v>0</v>
      </c>
      <c r="O50" s="704">
        <v>0</v>
      </c>
      <c r="P50" s="33">
        <v>5</v>
      </c>
    </row>
    <row r="51" spans="2:16" x14ac:dyDescent="0.25">
      <c r="B51" s="139">
        <v>37135</v>
      </c>
      <c r="C51" s="704">
        <v>1316</v>
      </c>
      <c r="D51" s="704">
        <v>0</v>
      </c>
      <c r="E51" s="704">
        <v>1278</v>
      </c>
      <c r="F51" s="704">
        <v>0</v>
      </c>
      <c r="G51" s="704">
        <v>0</v>
      </c>
      <c r="H51" s="704">
        <v>8</v>
      </c>
      <c r="I51" s="704">
        <v>30</v>
      </c>
      <c r="J51" s="704">
        <v>0</v>
      </c>
      <c r="K51" s="704">
        <v>0</v>
      </c>
      <c r="L51" s="704">
        <v>0</v>
      </c>
      <c r="M51" s="704">
        <v>0</v>
      </c>
      <c r="N51" s="704">
        <v>0</v>
      </c>
      <c r="O51" s="704">
        <v>0</v>
      </c>
      <c r="P51" s="33">
        <v>0</v>
      </c>
    </row>
    <row r="52" spans="2:16" x14ac:dyDescent="0.25">
      <c r="B52" s="139">
        <v>37165</v>
      </c>
      <c r="C52" s="704">
        <v>1085</v>
      </c>
      <c r="D52" s="704">
        <v>0</v>
      </c>
      <c r="E52" s="704">
        <v>1085</v>
      </c>
      <c r="F52" s="704">
        <v>0</v>
      </c>
      <c r="G52" s="704">
        <v>0</v>
      </c>
      <c r="H52" s="704">
        <v>0</v>
      </c>
      <c r="I52" s="704">
        <v>0</v>
      </c>
      <c r="J52" s="704">
        <v>0</v>
      </c>
      <c r="K52" s="704">
        <v>0</v>
      </c>
      <c r="L52" s="704">
        <v>0</v>
      </c>
      <c r="M52" s="704">
        <v>0</v>
      </c>
      <c r="N52" s="704">
        <v>0</v>
      </c>
      <c r="O52" s="704">
        <v>0</v>
      </c>
      <c r="P52" s="33">
        <v>0</v>
      </c>
    </row>
    <row r="53" spans="2:16" x14ac:dyDescent="0.25">
      <c r="B53" s="139">
        <v>37196</v>
      </c>
      <c r="C53" s="704">
        <v>2294</v>
      </c>
      <c r="D53" s="704">
        <v>0</v>
      </c>
      <c r="E53" s="704">
        <v>2196</v>
      </c>
      <c r="F53" s="704">
        <v>0</v>
      </c>
      <c r="G53" s="704">
        <v>0</v>
      </c>
      <c r="H53" s="704">
        <v>0</v>
      </c>
      <c r="I53" s="704">
        <v>98</v>
      </c>
      <c r="J53" s="704">
        <v>0</v>
      </c>
      <c r="K53" s="704">
        <v>0</v>
      </c>
      <c r="L53" s="704">
        <v>0</v>
      </c>
      <c r="M53" s="704">
        <v>0</v>
      </c>
      <c r="N53" s="704">
        <v>0</v>
      </c>
      <c r="O53" s="704">
        <v>0</v>
      </c>
      <c r="P53" s="33">
        <v>0</v>
      </c>
    </row>
    <row r="54" spans="2:16" x14ac:dyDescent="0.25">
      <c r="B54" s="139">
        <v>37226</v>
      </c>
      <c r="C54" s="704">
        <v>491</v>
      </c>
      <c r="D54" s="704">
        <v>0</v>
      </c>
      <c r="E54" s="704">
        <v>180</v>
      </c>
      <c r="F54" s="704">
        <v>0</v>
      </c>
      <c r="G54" s="704">
        <v>0</v>
      </c>
      <c r="H54" s="704">
        <v>0</v>
      </c>
      <c r="I54" s="704">
        <v>311</v>
      </c>
      <c r="J54" s="704">
        <v>0</v>
      </c>
      <c r="K54" s="704">
        <v>0</v>
      </c>
      <c r="L54" s="704">
        <v>0</v>
      </c>
      <c r="M54" s="704">
        <v>0</v>
      </c>
      <c r="N54" s="704">
        <v>0</v>
      </c>
      <c r="O54" s="704">
        <v>0</v>
      </c>
      <c r="P54" s="33">
        <v>0</v>
      </c>
    </row>
    <row r="55" spans="2:16" x14ac:dyDescent="0.25">
      <c r="B55" s="139">
        <v>37257</v>
      </c>
      <c r="C55" s="704">
        <v>1059</v>
      </c>
      <c r="D55" s="704">
        <v>0</v>
      </c>
      <c r="E55" s="704">
        <v>1059</v>
      </c>
      <c r="F55" s="704">
        <v>0</v>
      </c>
      <c r="G55" s="704">
        <v>0</v>
      </c>
      <c r="H55" s="704">
        <v>0</v>
      </c>
      <c r="I55" s="704">
        <v>0</v>
      </c>
      <c r="J55" s="704">
        <v>0</v>
      </c>
      <c r="K55" s="704">
        <v>0</v>
      </c>
      <c r="L55" s="704">
        <v>0</v>
      </c>
      <c r="M55" s="704">
        <v>0</v>
      </c>
      <c r="N55" s="704">
        <v>0</v>
      </c>
      <c r="O55" s="704">
        <v>0</v>
      </c>
      <c r="P55" s="33">
        <v>0</v>
      </c>
    </row>
    <row r="56" spans="2:16" x14ac:dyDescent="0.25">
      <c r="B56" s="139">
        <v>37288</v>
      </c>
      <c r="C56" s="704">
        <v>1422</v>
      </c>
      <c r="D56" s="704">
        <v>0</v>
      </c>
      <c r="E56" s="704">
        <v>1232</v>
      </c>
      <c r="F56" s="704">
        <v>0</v>
      </c>
      <c r="G56" s="704">
        <v>0</v>
      </c>
      <c r="H56" s="704">
        <v>0</v>
      </c>
      <c r="I56" s="704">
        <v>0</v>
      </c>
      <c r="J56" s="704">
        <v>0</v>
      </c>
      <c r="K56" s="704">
        <v>0</v>
      </c>
      <c r="L56" s="704">
        <v>0</v>
      </c>
      <c r="M56" s="704">
        <v>190</v>
      </c>
      <c r="N56" s="704">
        <v>0</v>
      </c>
      <c r="O56" s="704">
        <v>0</v>
      </c>
      <c r="P56" s="33">
        <v>0</v>
      </c>
    </row>
    <row r="57" spans="2:16" x14ac:dyDescent="0.25">
      <c r="B57" s="139">
        <v>37316</v>
      </c>
      <c r="C57" s="704">
        <v>916</v>
      </c>
      <c r="D57" s="704">
        <v>0</v>
      </c>
      <c r="E57" s="704">
        <v>758</v>
      </c>
      <c r="F57" s="704">
        <v>0</v>
      </c>
      <c r="G57" s="704">
        <v>0</v>
      </c>
      <c r="H57" s="704">
        <v>158</v>
      </c>
      <c r="I57" s="704">
        <v>0</v>
      </c>
      <c r="J57" s="704">
        <v>0</v>
      </c>
      <c r="K57" s="704">
        <v>0</v>
      </c>
      <c r="L57" s="704">
        <v>0</v>
      </c>
      <c r="M57" s="704">
        <v>0</v>
      </c>
      <c r="N57" s="704">
        <v>0</v>
      </c>
      <c r="O57" s="704">
        <v>0</v>
      </c>
      <c r="P57" s="33">
        <v>0</v>
      </c>
    </row>
    <row r="58" spans="2:16" x14ac:dyDescent="0.25">
      <c r="B58" s="139">
        <v>37347</v>
      </c>
      <c r="C58" s="704">
        <v>1502</v>
      </c>
      <c r="D58" s="704">
        <v>0</v>
      </c>
      <c r="E58" s="704">
        <v>1485</v>
      </c>
      <c r="F58" s="704">
        <v>0</v>
      </c>
      <c r="G58" s="704">
        <v>0</v>
      </c>
      <c r="H58" s="704">
        <v>0</v>
      </c>
      <c r="I58" s="704">
        <v>17</v>
      </c>
      <c r="J58" s="704">
        <v>0</v>
      </c>
      <c r="K58" s="704">
        <v>0</v>
      </c>
      <c r="L58" s="704">
        <v>0</v>
      </c>
      <c r="M58" s="704">
        <v>0</v>
      </c>
      <c r="N58" s="704">
        <v>0</v>
      </c>
      <c r="O58" s="704">
        <v>0</v>
      </c>
      <c r="P58" s="33">
        <v>0</v>
      </c>
    </row>
    <row r="59" spans="2:16" x14ac:dyDescent="0.25">
      <c r="B59" s="139">
        <v>37377</v>
      </c>
      <c r="C59" s="704">
        <v>1857</v>
      </c>
      <c r="D59" s="704">
        <v>0</v>
      </c>
      <c r="E59" s="704">
        <v>1083</v>
      </c>
      <c r="F59" s="704">
        <v>0</v>
      </c>
      <c r="G59" s="704">
        <v>0</v>
      </c>
      <c r="H59" s="704">
        <v>0</v>
      </c>
      <c r="I59" s="704">
        <v>267</v>
      </c>
      <c r="J59" s="704">
        <v>0</v>
      </c>
      <c r="K59" s="704">
        <v>0</v>
      </c>
      <c r="L59" s="704">
        <v>507</v>
      </c>
      <c r="M59" s="704">
        <v>0</v>
      </c>
      <c r="N59" s="704">
        <v>0</v>
      </c>
      <c r="O59" s="704">
        <v>0</v>
      </c>
      <c r="P59" s="33">
        <v>0</v>
      </c>
    </row>
    <row r="60" spans="2:16" x14ac:dyDescent="0.25">
      <c r="B60" s="139">
        <v>37408</v>
      </c>
      <c r="C60" s="704">
        <v>25526</v>
      </c>
      <c r="D60" s="704">
        <v>20160</v>
      </c>
      <c r="E60" s="704">
        <v>1935</v>
      </c>
      <c r="F60" s="704">
        <v>0</v>
      </c>
      <c r="G60" s="704">
        <v>0</v>
      </c>
      <c r="H60" s="704">
        <v>48</v>
      </c>
      <c r="I60" s="704">
        <v>541</v>
      </c>
      <c r="J60" s="704">
        <v>0</v>
      </c>
      <c r="K60" s="704">
        <v>2842</v>
      </c>
      <c r="L60" s="704">
        <v>0</v>
      </c>
      <c r="M60" s="704">
        <v>0</v>
      </c>
      <c r="N60" s="704">
        <v>0</v>
      </c>
      <c r="O60" s="704">
        <v>0</v>
      </c>
      <c r="P60" s="33">
        <v>0</v>
      </c>
    </row>
    <row r="61" spans="2:16" x14ac:dyDescent="0.25">
      <c r="B61" s="139">
        <v>37438</v>
      </c>
      <c r="C61" s="704">
        <v>1128</v>
      </c>
      <c r="D61" s="704">
        <v>0</v>
      </c>
      <c r="E61" s="704">
        <v>1128</v>
      </c>
      <c r="F61" s="704">
        <v>0</v>
      </c>
      <c r="G61" s="704">
        <v>0</v>
      </c>
      <c r="H61" s="704">
        <v>0</v>
      </c>
      <c r="I61" s="704">
        <v>0</v>
      </c>
      <c r="J61" s="704">
        <v>0</v>
      </c>
      <c r="K61" s="704">
        <v>0</v>
      </c>
      <c r="L61" s="704">
        <v>0</v>
      </c>
      <c r="M61" s="704">
        <v>0</v>
      </c>
      <c r="N61" s="704">
        <v>0</v>
      </c>
      <c r="O61" s="704">
        <v>0</v>
      </c>
      <c r="P61" s="33">
        <v>0</v>
      </c>
    </row>
    <row r="62" spans="2:16" x14ac:dyDescent="0.25">
      <c r="B62" s="139">
        <v>37469</v>
      </c>
      <c r="C62" s="704">
        <v>8110</v>
      </c>
      <c r="D62" s="704">
        <v>0</v>
      </c>
      <c r="E62" s="704">
        <v>1126</v>
      </c>
      <c r="F62" s="704">
        <v>0</v>
      </c>
      <c r="G62" s="704">
        <v>0</v>
      </c>
      <c r="H62" s="704">
        <v>0</v>
      </c>
      <c r="I62" s="704">
        <v>6984</v>
      </c>
      <c r="J62" s="704">
        <v>0</v>
      </c>
      <c r="K62" s="704">
        <v>0</v>
      </c>
      <c r="L62" s="704">
        <v>0</v>
      </c>
      <c r="M62" s="704">
        <v>0</v>
      </c>
      <c r="N62" s="704">
        <v>0</v>
      </c>
      <c r="O62" s="704">
        <v>0</v>
      </c>
      <c r="P62" s="33">
        <v>0</v>
      </c>
    </row>
    <row r="63" spans="2:16" x14ac:dyDescent="0.25">
      <c r="B63" s="139">
        <v>37500</v>
      </c>
      <c r="C63" s="704">
        <v>2194</v>
      </c>
      <c r="D63" s="704">
        <v>0</v>
      </c>
      <c r="E63" s="704">
        <v>889</v>
      </c>
      <c r="F63" s="704">
        <v>0</v>
      </c>
      <c r="G63" s="704">
        <v>467</v>
      </c>
      <c r="H63" s="704">
        <v>0</v>
      </c>
      <c r="I63" s="704">
        <v>140</v>
      </c>
      <c r="J63" s="704">
        <v>698</v>
      </c>
      <c r="K63" s="704">
        <v>0</v>
      </c>
      <c r="L63" s="704">
        <v>0</v>
      </c>
      <c r="M63" s="704">
        <v>0</v>
      </c>
      <c r="N63" s="704">
        <v>0</v>
      </c>
      <c r="O63" s="704">
        <v>0</v>
      </c>
      <c r="P63" s="33">
        <v>0</v>
      </c>
    </row>
    <row r="64" spans="2:16" x14ac:dyDescent="0.25">
      <c r="B64" s="139">
        <v>37530</v>
      </c>
      <c r="C64" s="704">
        <v>1118</v>
      </c>
      <c r="D64" s="704">
        <v>0</v>
      </c>
      <c r="E64" s="704">
        <v>1118</v>
      </c>
      <c r="F64" s="704">
        <v>0</v>
      </c>
      <c r="G64" s="704">
        <v>0</v>
      </c>
      <c r="H64" s="704">
        <v>0</v>
      </c>
      <c r="I64" s="704">
        <v>0</v>
      </c>
      <c r="J64" s="704">
        <v>0</v>
      </c>
      <c r="K64" s="704">
        <v>0</v>
      </c>
      <c r="L64" s="704">
        <v>0</v>
      </c>
      <c r="M64" s="704">
        <v>0</v>
      </c>
      <c r="N64" s="704">
        <v>0</v>
      </c>
      <c r="O64" s="704">
        <v>0</v>
      </c>
      <c r="P64" s="33">
        <v>0</v>
      </c>
    </row>
    <row r="65" spans="1:71" x14ac:dyDescent="0.25">
      <c r="B65" s="139">
        <v>37561</v>
      </c>
      <c r="C65" s="704">
        <v>938</v>
      </c>
      <c r="D65" s="704">
        <v>0</v>
      </c>
      <c r="E65" s="704">
        <v>798</v>
      </c>
      <c r="F65" s="704">
        <v>0</v>
      </c>
      <c r="G65" s="704">
        <v>0</v>
      </c>
      <c r="H65" s="704">
        <v>0</v>
      </c>
      <c r="I65" s="704">
        <v>140</v>
      </c>
      <c r="J65" s="704">
        <v>0</v>
      </c>
      <c r="K65" s="704">
        <v>0</v>
      </c>
      <c r="L65" s="704">
        <v>0</v>
      </c>
      <c r="M65" s="704">
        <v>0</v>
      </c>
      <c r="N65" s="704">
        <v>0</v>
      </c>
      <c r="O65" s="704">
        <v>0</v>
      </c>
      <c r="P65" s="33">
        <v>0</v>
      </c>
    </row>
    <row r="66" spans="1:71" x14ac:dyDescent="0.25">
      <c r="B66" s="139">
        <v>37591</v>
      </c>
      <c r="C66" s="704">
        <v>698</v>
      </c>
      <c r="D66" s="704">
        <v>0</v>
      </c>
      <c r="E66" s="704">
        <v>698</v>
      </c>
      <c r="F66" s="704">
        <v>0</v>
      </c>
      <c r="G66" s="704">
        <v>0</v>
      </c>
      <c r="H66" s="704">
        <v>0</v>
      </c>
      <c r="I66" s="704">
        <v>0</v>
      </c>
      <c r="J66" s="704">
        <v>0</v>
      </c>
      <c r="K66" s="704">
        <v>0</v>
      </c>
      <c r="L66" s="704">
        <v>0</v>
      </c>
      <c r="M66" s="704">
        <v>0</v>
      </c>
      <c r="N66" s="704">
        <v>0</v>
      </c>
      <c r="O66" s="704">
        <v>0</v>
      </c>
      <c r="P66" s="33">
        <v>0</v>
      </c>
    </row>
    <row r="67" spans="1:71" x14ac:dyDescent="0.25">
      <c r="B67" s="139">
        <v>37622</v>
      </c>
      <c r="C67" s="704">
        <v>1110</v>
      </c>
      <c r="D67" s="704">
        <v>0</v>
      </c>
      <c r="E67" s="704">
        <v>1110</v>
      </c>
      <c r="F67" s="704">
        <v>0</v>
      </c>
      <c r="G67" s="704">
        <v>0</v>
      </c>
      <c r="H67" s="704">
        <v>0</v>
      </c>
      <c r="I67" s="704">
        <v>0</v>
      </c>
      <c r="J67" s="704">
        <v>0</v>
      </c>
      <c r="K67" s="704">
        <v>0</v>
      </c>
      <c r="L67" s="704">
        <v>0</v>
      </c>
      <c r="M67" s="704">
        <v>0</v>
      </c>
      <c r="N67" s="704">
        <v>0</v>
      </c>
      <c r="O67" s="704">
        <v>0</v>
      </c>
      <c r="P67" s="33">
        <v>0</v>
      </c>
    </row>
    <row r="68" spans="1:71" x14ac:dyDescent="0.25">
      <c r="B68" s="139">
        <v>37653</v>
      </c>
      <c r="C68" s="704">
        <v>2323</v>
      </c>
      <c r="D68" s="704">
        <v>0</v>
      </c>
      <c r="E68" s="704">
        <v>1248</v>
      </c>
      <c r="F68" s="704">
        <v>0</v>
      </c>
      <c r="G68" s="704">
        <v>0</v>
      </c>
      <c r="H68" s="704">
        <v>0</v>
      </c>
      <c r="I68" s="704">
        <v>550</v>
      </c>
      <c r="J68" s="704">
        <v>525</v>
      </c>
      <c r="K68" s="704">
        <v>0</v>
      </c>
      <c r="L68" s="704">
        <v>0</v>
      </c>
      <c r="M68" s="704">
        <v>0</v>
      </c>
      <c r="N68" s="704">
        <v>0</v>
      </c>
      <c r="O68" s="704">
        <v>0</v>
      </c>
      <c r="P68" s="33">
        <v>0</v>
      </c>
    </row>
    <row r="69" spans="1:71" x14ac:dyDescent="0.25">
      <c r="B69" s="139">
        <v>37681</v>
      </c>
      <c r="C69" s="704">
        <v>1460</v>
      </c>
      <c r="D69" s="704">
        <v>0</v>
      </c>
      <c r="E69" s="704">
        <v>956</v>
      </c>
      <c r="F69" s="704">
        <v>0</v>
      </c>
      <c r="G69" s="704">
        <v>0</v>
      </c>
      <c r="H69" s="704">
        <v>0</v>
      </c>
      <c r="I69" s="704">
        <v>0</v>
      </c>
      <c r="J69" s="704">
        <v>0</v>
      </c>
      <c r="K69" s="704">
        <v>0</v>
      </c>
      <c r="L69" s="704">
        <v>0</v>
      </c>
      <c r="M69" s="704">
        <v>0</v>
      </c>
      <c r="N69" s="704">
        <v>504</v>
      </c>
      <c r="O69" s="704">
        <v>0</v>
      </c>
      <c r="P69" s="33">
        <v>0</v>
      </c>
    </row>
    <row r="70" spans="1:71" x14ac:dyDescent="0.25">
      <c r="B70" s="139">
        <v>37712</v>
      </c>
      <c r="C70" s="704">
        <v>2040</v>
      </c>
      <c r="D70" s="704">
        <v>0</v>
      </c>
      <c r="E70" s="704">
        <v>1215</v>
      </c>
      <c r="F70" s="704">
        <v>0</v>
      </c>
      <c r="G70" s="704">
        <v>0</v>
      </c>
      <c r="H70" s="704">
        <v>0</v>
      </c>
      <c r="I70" s="704">
        <v>825</v>
      </c>
      <c r="J70" s="704">
        <v>0</v>
      </c>
      <c r="K70" s="704">
        <v>0</v>
      </c>
      <c r="L70" s="704">
        <v>0</v>
      </c>
      <c r="M70" s="704">
        <v>0</v>
      </c>
      <c r="N70" s="704">
        <v>0</v>
      </c>
      <c r="O70" s="704">
        <v>0</v>
      </c>
      <c r="P70" s="33">
        <v>0</v>
      </c>
    </row>
    <row r="71" spans="1:71" s="142" customFormat="1" x14ac:dyDescent="0.25">
      <c r="A71" s="133"/>
      <c r="B71" s="139">
        <v>37742</v>
      </c>
      <c r="C71" s="704">
        <v>1895</v>
      </c>
      <c r="D71" s="704">
        <v>0</v>
      </c>
      <c r="E71" s="704">
        <v>1847</v>
      </c>
      <c r="F71" s="704">
        <v>0</v>
      </c>
      <c r="G71" s="704">
        <v>0</v>
      </c>
      <c r="H71" s="704">
        <v>0</v>
      </c>
      <c r="I71" s="704">
        <v>48</v>
      </c>
      <c r="J71" s="704">
        <v>0</v>
      </c>
      <c r="K71" s="704">
        <v>0</v>
      </c>
      <c r="L71" s="704">
        <v>0</v>
      </c>
      <c r="M71" s="704">
        <v>0</v>
      </c>
      <c r="N71" s="704">
        <v>0</v>
      </c>
      <c r="O71" s="704">
        <v>0</v>
      </c>
      <c r="P71" s="33">
        <v>0</v>
      </c>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row>
    <row r="72" spans="1:71" s="142" customFormat="1" x14ac:dyDescent="0.25">
      <c r="A72" s="133"/>
      <c r="B72" s="139">
        <v>37773</v>
      </c>
      <c r="C72" s="704">
        <v>846</v>
      </c>
      <c r="D72" s="704">
        <v>0</v>
      </c>
      <c r="E72" s="704">
        <v>846</v>
      </c>
      <c r="F72" s="704">
        <v>0</v>
      </c>
      <c r="G72" s="704">
        <v>0</v>
      </c>
      <c r="H72" s="704">
        <v>0</v>
      </c>
      <c r="I72" s="704">
        <v>0</v>
      </c>
      <c r="J72" s="704">
        <v>0</v>
      </c>
      <c r="K72" s="704">
        <v>0</v>
      </c>
      <c r="L72" s="704">
        <v>0</v>
      </c>
      <c r="M72" s="704">
        <v>0</v>
      </c>
      <c r="N72" s="704">
        <v>0</v>
      </c>
      <c r="O72" s="704">
        <v>0</v>
      </c>
      <c r="P72" s="33">
        <v>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x14ac:dyDescent="0.25">
      <c r="A73" s="133"/>
      <c r="B73" s="139">
        <v>37803</v>
      </c>
      <c r="C73" s="704">
        <v>596</v>
      </c>
      <c r="D73" s="704">
        <v>0</v>
      </c>
      <c r="E73" s="704">
        <v>406</v>
      </c>
      <c r="F73" s="704">
        <v>0</v>
      </c>
      <c r="G73" s="704">
        <v>0</v>
      </c>
      <c r="H73" s="704">
        <v>0</v>
      </c>
      <c r="I73" s="704">
        <v>190</v>
      </c>
      <c r="J73" s="704">
        <v>0</v>
      </c>
      <c r="K73" s="704">
        <v>0</v>
      </c>
      <c r="L73" s="704">
        <v>0</v>
      </c>
      <c r="M73" s="704">
        <v>0</v>
      </c>
      <c r="N73" s="704">
        <v>0</v>
      </c>
      <c r="O73" s="704">
        <v>0</v>
      </c>
      <c r="P73" s="33">
        <v>0</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x14ac:dyDescent="0.25">
      <c r="B74" s="139">
        <v>37834</v>
      </c>
      <c r="C74" s="704">
        <v>3894</v>
      </c>
      <c r="D74" s="704">
        <v>2856</v>
      </c>
      <c r="E74" s="704">
        <v>1038</v>
      </c>
      <c r="F74" s="704">
        <v>0</v>
      </c>
      <c r="G74" s="704">
        <v>0</v>
      </c>
      <c r="H74" s="704">
        <v>0</v>
      </c>
      <c r="I74" s="704">
        <v>0</v>
      </c>
      <c r="J74" s="704">
        <v>0</v>
      </c>
      <c r="K74" s="704">
        <v>0</v>
      </c>
      <c r="L74" s="704">
        <v>0</v>
      </c>
      <c r="M74" s="704">
        <v>0</v>
      </c>
      <c r="N74" s="704">
        <v>0</v>
      </c>
      <c r="O74" s="704">
        <v>0</v>
      </c>
      <c r="P74" s="33">
        <v>0</v>
      </c>
    </row>
    <row r="75" spans="1:71" x14ac:dyDescent="0.25">
      <c r="B75" s="139">
        <v>37865</v>
      </c>
      <c r="C75" s="704">
        <v>406</v>
      </c>
      <c r="D75" s="704">
        <v>96</v>
      </c>
      <c r="E75" s="704">
        <v>140</v>
      </c>
      <c r="F75" s="704">
        <v>0</v>
      </c>
      <c r="G75" s="704">
        <v>0</v>
      </c>
      <c r="H75" s="704">
        <v>170</v>
      </c>
      <c r="I75" s="704">
        <v>0</v>
      </c>
      <c r="J75" s="704">
        <v>0</v>
      </c>
      <c r="K75" s="704">
        <v>0</v>
      </c>
      <c r="L75" s="704">
        <v>0</v>
      </c>
      <c r="M75" s="704">
        <v>0</v>
      </c>
      <c r="N75" s="704">
        <v>0</v>
      </c>
      <c r="O75" s="704">
        <v>0</v>
      </c>
      <c r="P75" s="33">
        <v>0</v>
      </c>
    </row>
    <row r="76" spans="1:71" x14ac:dyDescent="0.25">
      <c r="B76" s="139">
        <v>37895</v>
      </c>
      <c r="C76" s="704">
        <v>0</v>
      </c>
      <c r="D76" s="704">
        <v>0</v>
      </c>
      <c r="E76" s="704">
        <v>0</v>
      </c>
      <c r="F76" s="704">
        <v>0</v>
      </c>
      <c r="G76" s="704">
        <v>0</v>
      </c>
      <c r="H76" s="704">
        <v>0</v>
      </c>
      <c r="I76" s="704">
        <v>0</v>
      </c>
      <c r="J76" s="704">
        <v>0</v>
      </c>
      <c r="K76" s="704">
        <v>0</v>
      </c>
      <c r="L76" s="704">
        <v>0</v>
      </c>
      <c r="M76" s="704">
        <v>0</v>
      </c>
      <c r="N76" s="704">
        <v>0</v>
      </c>
      <c r="O76" s="704">
        <v>0</v>
      </c>
      <c r="P76" s="33">
        <v>0</v>
      </c>
    </row>
    <row r="77" spans="1:71" x14ac:dyDescent="0.25">
      <c r="B77" s="139">
        <v>37926</v>
      </c>
      <c r="C77" s="704">
        <v>0</v>
      </c>
      <c r="D77" s="704">
        <v>0</v>
      </c>
      <c r="E77" s="704">
        <v>0</v>
      </c>
      <c r="F77" s="704">
        <v>0</v>
      </c>
      <c r="G77" s="704">
        <v>0</v>
      </c>
      <c r="H77" s="704">
        <v>0</v>
      </c>
      <c r="I77" s="704">
        <v>0</v>
      </c>
      <c r="J77" s="704">
        <v>0</v>
      </c>
      <c r="K77" s="704">
        <v>0</v>
      </c>
      <c r="L77" s="704">
        <v>0</v>
      </c>
      <c r="M77" s="704">
        <v>0</v>
      </c>
      <c r="N77" s="704">
        <v>0</v>
      </c>
      <c r="O77" s="704">
        <v>0</v>
      </c>
      <c r="P77" s="33">
        <v>0</v>
      </c>
    </row>
    <row r="78" spans="1:71" x14ac:dyDescent="0.25">
      <c r="B78" s="139">
        <v>37956</v>
      </c>
      <c r="C78" s="704">
        <v>974</v>
      </c>
      <c r="D78" s="704">
        <v>0</v>
      </c>
      <c r="E78" s="704">
        <v>674</v>
      </c>
      <c r="F78" s="704">
        <v>0</v>
      </c>
      <c r="G78" s="704">
        <v>0</v>
      </c>
      <c r="H78" s="704">
        <v>100</v>
      </c>
      <c r="I78" s="704">
        <v>200</v>
      </c>
      <c r="J78" s="704">
        <v>0</v>
      </c>
      <c r="K78" s="704">
        <v>0</v>
      </c>
      <c r="L78" s="704">
        <v>0</v>
      </c>
      <c r="M78" s="704">
        <v>0</v>
      </c>
      <c r="N78" s="704">
        <v>0</v>
      </c>
      <c r="O78" s="704">
        <v>0</v>
      </c>
      <c r="P78" s="33">
        <v>0</v>
      </c>
    </row>
    <row r="79" spans="1:71" x14ac:dyDescent="0.25">
      <c r="B79" s="139">
        <v>37987</v>
      </c>
      <c r="C79" s="704">
        <v>1243</v>
      </c>
      <c r="D79" s="704">
        <v>0</v>
      </c>
      <c r="E79" s="704">
        <v>1243</v>
      </c>
      <c r="F79" s="704">
        <v>0</v>
      </c>
      <c r="G79" s="704">
        <v>0</v>
      </c>
      <c r="H79" s="704">
        <v>0</v>
      </c>
      <c r="I79" s="704">
        <v>0</v>
      </c>
      <c r="J79" s="704">
        <v>0</v>
      </c>
      <c r="K79" s="704">
        <v>0</v>
      </c>
      <c r="L79" s="704">
        <v>0</v>
      </c>
      <c r="M79" s="704">
        <v>0</v>
      </c>
      <c r="N79" s="704">
        <v>0</v>
      </c>
      <c r="O79" s="704">
        <v>0</v>
      </c>
      <c r="P79" s="33">
        <v>0</v>
      </c>
    </row>
    <row r="80" spans="1:71" x14ac:dyDescent="0.25">
      <c r="B80" s="139">
        <v>38018</v>
      </c>
      <c r="C80" s="704">
        <v>754</v>
      </c>
      <c r="D80" s="704">
        <v>0</v>
      </c>
      <c r="E80" s="704">
        <v>754</v>
      </c>
      <c r="F80" s="704">
        <v>0</v>
      </c>
      <c r="G80" s="704">
        <v>0</v>
      </c>
      <c r="H80" s="704">
        <v>0</v>
      </c>
      <c r="I80" s="704">
        <v>0</v>
      </c>
      <c r="J80" s="704">
        <v>0</v>
      </c>
      <c r="K80" s="704">
        <v>0</v>
      </c>
      <c r="L80" s="704">
        <v>0</v>
      </c>
      <c r="M80" s="704">
        <v>0</v>
      </c>
      <c r="N80" s="704">
        <v>0</v>
      </c>
      <c r="O80" s="704">
        <v>0</v>
      </c>
      <c r="P80" s="33">
        <v>0</v>
      </c>
    </row>
    <row r="81" spans="1:71" x14ac:dyDescent="0.25">
      <c r="B81" s="139">
        <v>38047</v>
      </c>
      <c r="C81" s="704">
        <v>865</v>
      </c>
      <c r="D81" s="704">
        <v>0</v>
      </c>
      <c r="E81" s="704">
        <v>785</v>
      </c>
      <c r="F81" s="704">
        <v>0</v>
      </c>
      <c r="G81" s="704">
        <v>0</v>
      </c>
      <c r="H81" s="704">
        <v>0</v>
      </c>
      <c r="I81" s="704">
        <v>80</v>
      </c>
      <c r="J81" s="704">
        <v>0</v>
      </c>
      <c r="K81" s="704">
        <v>0</v>
      </c>
      <c r="L81" s="704">
        <v>0</v>
      </c>
      <c r="M81" s="704">
        <v>0</v>
      </c>
      <c r="N81" s="704">
        <v>0</v>
      </c>
      <c r="O81" s="704">
        <v>0</v>
      </c>
      <c r="P81" s="33">
        <v>0</v>
      </c>
    </row>
    <row r="82" spans="1:71" x14ac:dyDescent="0.25">
      <c r="B82" s="139">
        <v>38078</v>
      </c>
      <c r="C82" s="704">
        <v>1056</v>
      </c>
      <c r="D82" s="704">
        <v>0</v>
      </c>
      <c r="E82" s="704">
        <v>1056</v>
      </c>
      <c r="F82" s="704">
        <v>0</v>
      </c>
      <c r="G82" s="704">
        <v>0</v>
      </c>
      <c r="H82" s="704">
        <v>0</v>
      </c>
      <c r="I82" s="704">
        <v>0</v>
      </c>
      <c r="J82" s="704">
        <v>0</v>
      </c>
      <c r="K82" s="704">
        <v>0</v>
      </c>
      <c r="L82" s="704">
        <v>0</v>
      </c>
      <c r="M82" s="704">
        <v>0</v>
      </c>
      <c r="N82" s="704">
        <v>0</v>
      </c>
      <c r="O82" s="704">
        <v>0</v>
      </c>
      <c r="P82" s="33">
        <v>0</v>
      </c>
    </row>
    <row r="83" spans="1:71" x14ac:dyDescent="0.25">
      <c r="B83" s="139">
        <v>38108</v>
      </c>
      <c r="C83" s="704">
        <v>1730</v>
      </c>
      <c r="D83" s="704">
        <v>0</v>
      </c>
      <c r="E83" s="704">
        <v>1610</v>
      </c>
      <c r="F83" s="704">
        <v>0</v>
      </c>
      <c r="G83" s="704">
        <v>0</v>
      </c>
      <c r="H83" s="704">
        <v>0</v>
      </c>
      <c r="I83" s="704">
        <v>0</v>
      </c>
      <c r="J83" s="704">
        <v>0</v>
      </c>
      <c r="K83" s="704">
        <v>0</v>
      </c>
      <c r="L83" s="704">
        <v>0</v>
      </c>
      <c r="M83" s="704">
        <v>0</v>
      </c>
      <c r="N83" s="704">
        <v>120</v>
      </c>
      <c r="O83" s="704">
        <v>0</v>
      </c>
      <c r="P83" s="33">
        <v>0</v>
      </c>
    </row>
    <row r="84" spans="1:71" x14ac:dyDescent="0.25">
      <c r="B84" s="139">
        <v>38139</v>
      </c>
      <c r="C84" s="704">
        <v>3891</v>
      </c>
      <c r="D84" s="704">
        <v>0</v>
      </c>
      <c r="E84" s="704">
        <v>1414</v>
      </c>
      <c r="F84" s="704">
        <v>0</v>
      </c>
      <c r="G84" s="704">
        <v>0</v>
      </c>
      <c r="H84" s="704">
        <v>0</v>
      </c>
      <c r="I84" s="704">
        <v>100</v>
      </c>
      <c r="J84" s="704">
        <v>0</v>
      </c>
      <c r="K84" s="704">
        <v>0</v>
      </c>
      <c r="L84" s="704">
        <v>0</v>
      </c>
      <c r="M84" s="704">
        <v>0</v>
      </c>
      <c r="N84" s="704">
        <v>2377</v>
      </c>
      <c r="O84" s="704">
        <v>0</v>
      </c>
      <c r="P84" s="33">
        <v>0</v>
      </c>
    </row>
    <row r="85" spans="1:71" s="143" customFormat="1" x14ac:dyDescent="0.25">
      <c r="A85" s="133"/>
      <c r="B85" s="139">
        <v>38169</v>
      </c>
      <c r="C85" s="704">
        <v>2794</v>
      </c>
      <c r="D85" s="704">
        <v>0</v>
      </c>
      <c r="E85" s="704">
        <v>2110</v>
      </c>
      <c r="F85" s="704">
        <v>0</v>
      </c>
      <c r="G85" s="704">
        <v>430</v>
      </c>
      <c r="H85" s="704">
        <v>0</v>
      </c>
      <c r="I85" s="704">
        <v>0</v>
      </c>
      <c r="J85" s="704">
        <v>0</v>
      </c>
      <c r="K85" s="704">
        <v>0</v>
      </c>
      <c r="L85" s="704">
        <v>0</v>
      </c>
      <c r="M85" s="704">
        <v>254</v>
      </c>
      <c r="N85" s="704">
        <v>0</v>
      </c>
      <c r="O85" s="704">
        <v>0</v>
      </c>
      <c r="P85" s="33">
        <v>0</v>
      </c>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row>
    <row r="86" spans="1:71" s="143" customFormat="1" x14ac:dyDescent="0.25">
      <c r="A86" s="133"/>
      <c r="B86" s="139">
        <v>38200</v>
      </c>
      <c r="C86" s="704">
        <v>2867</v>
      </c>
      <c r="D86" s="704">
        <v>0</v>
      </c>
      <c r="E86" s="704">
        <v>2679</v>
      </c>
      <c r="F86" s="704">
        <v>0</v>
      </c>
      <c r="G86" s="704">
        <v>0</v>
      </c>
      <c r="H86" s="704">
        <v>0</v>
      </c>
      <c r="I86" s="704">
        <v>0</v>
      </c>
      <c r="J86" s="704">
        <v>0</v>
      </c>
      <c r="K86" s="704">
        <v>0</v>
      </c>
      <c r="L86" s="704">
        <v>0</v>
      </c>
      <c r="M86" s="704">
        <v>18</v>
      </c>
      <c r="N86" s="704">
        <v>170</v>
      </c>
      <c r="O86" s="704">
        <v>0</v>
      </c>
      <c r="P86" s="33">
        <v>0</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row>
    <row r="87" spans="1:71" s="143" customFormat="1" x14ac:dyDescent="0.25">
      <c r="A87" s="133"/>
      <c r="B87" s="139">
        <v>38231</v>
      </c>
      <c r="C87" s="704">
        <v>1941</v>
      </c>
      <c r="D87" s="704">
        <v>265</v>
      </c>
      <c r="E87" s="704">
        <v>1676</v>
      </c>
      <c r="F87" s="704">
        <v>0</v>
      </c>
      <c r="G87" s="704">
        <v>0</v>
      </c>
      <c r="H87" s="704">
        <v>0</v>
      </c>
      <c r="I87" s="704">
        <v>0</v>
      </c>
      <c r="J87" s="704">
        <v>0</v>
      </c>
      <c r="K87" s="704">
        <v>0</v>
      </c>
      <c r="L87" s="704">
        <v>0</v>
      </c>
      <c r="M87" s="704">
        <v>0</v>
      </c>
      <c r="N87" s="704">
        <v>0</v>
      </c>
      <c r="O87" s="704">
        <v>0</v>
      </c>
      <c r="P87" s="33">
        <v>0</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x14ac:dyDescent="0.25">
      <c r="A88" s="133"/>
      <c r="B88" s="139">
        <v>38261</v>
      </c>
      <c r="C88" s="704">
        <v>1179</v>
      </c>
      <c r="D88" s="704">
        <v>336</v>
      </c>
      <c r="E88" s="704">
        <v>843</v>
      </c>
      <c r="F88" s="704">
        <v>0</v>
      </c>
      <c r="G88" s="704">
        <v>0</v>
      </c>
      <c r="H88" s="704">
        <v>0</v>
      </c>
      <c r="I88" s="704">
        <v>0</v>
      </c>
      <c r="J88" s="704">
        <v>0</v>
      </c>
      <c r="K88" s="704">
        <v>0</v>
      </c>
      <c r="L88" s="704">
        <v>0</v>
      </c>
      <c r="M88" s="704">
        <v>0</v>
      </c>
      <c r="N88" s="704">
        <v>0</v>
      </c>
      <c r="O88" s="704">
        <v>0</v>
      </c>
      <c r="P88" s="33">
        <v>0</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x14ac:dyDescent="0.25">
      <c r="B89" s="139">
        <v>38292</v>
      </c>
      <c r="C89" s="704">
        <v>3484</v>
      </c>
      <c r="D89" s="704">
        <v>0</v>
      </c>
      <c r="E89" s="704">
        <v>2116</v>
      </c>
      <c r="F89" s="704">
        <v>0</v>
      </c>
      <c r="G89" s="704">
        <v>0</v>
      </c>
      <c r="H89" s="704">
        <v>0</v>
      </c>
      <c r="I89" s="704">
        <v>0</v>
      </c>
      <c r="J89" s="704">
        <v>0</v>
      </c>
      <c r="K89" s="704">
        <v>0</v>
      </c>
      <c r="L89" s="704">
        <v>0</v>
      </c>
      <c r="M89" s="704">
        <v>0</v>
      </c>
      <c r="N89" s="704">
        <v>1368</v>
      </c>
      <c r="O89" s="704">
        <v>0</v>
      </c>
      <c r="P89" s="33">
        <v>0</v>
      </c>
    </row>
    <row r="90" spans="1:71" s="144" customFormat="1" x14ac:dyDescent="0.25">
      <c r="A90" s="133"/>
      <c r="B90" s="139">
        <v>38322</v>
      </c>
      <c r="C90" s="704">
        <v>2716</v>
      </c>
      <c r="D90" s="704">
        <v>0</v>
      </c>
      <c r="E90" s="704">
        <v>1546</v>
      </c>
      <c r="F90" s="704">
        <v>0</v>
      </c>
      <c r="G90" s="704">
        <v>0</v>
      </c>
      <c r="H90" s="704">
        <v>0</v>
      </c>
      <c r="I90" s="704">
        <v>1170</v>
      </c>
      <c r="J90" s="704">
        <v>0</v>
      </c>
      <c r="K90" s="704">
        <v>0</v>
      </c>
      <c r="L90" s="704">
        <v>0</v>
      </c>
      <c r="M90" s="704">
        <v>0</v>
      </c>
      <c r="N90" s="704">
        <v>0</v>
      </c>
      <c r="O90" s="704">
        <v>0</v>
      </c>
      <c r="P90" s="33">
        <v>0</v>
      </c>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row>
    <row r="91" spans="1:71" s="145" customFormat="1" x14ac:dyDescent="0.25">
      <c r="A91" s="133"/>
      <c r="B91" s="139">
        <v>38353</v>
      </c>
      <c r="C91" s="704">
        <v>1087</v>
      </c>
      <c r="D91" s="704">
        <v>0</v>
      </c>
      <c r="E91" s="704">
        <v>1087</v>
      </c>
      <c r="F91" s="704">
        <v>0</v>
      </c>
      <c r="G91" s="704">
        <v>0</v>
      </c>
      <c r="H91" s="704">
        <v>0</v>
      </c>
      <c r="I91" s="704">
        <v>0</v>
      </c>
      <c r="J91" s="704">
        <v>0</v>
      </c>
      <c r="K91" s="704">
        <v>0</v>
      </c>
      <c r="L91" s="704">
        <v>0</v>
      </c>
      <c r="M91" s="704">
        <v>0</v>
      </c>
      <c r="N91" s="704">
        <v>0</v>
      </c>
      <c r="O91" s="704">
        <v>0</v>
      </c>
      <c r="P91" s="33">
        <v>0</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x14ac:dyDescent="0.25">
      <c r="B92" s="139">
        <v>38384</v>
      </c>
      <c r="C92" s="704">
        <v>949</v>
      </c>
      <c r="D92" s="704">
        <v>0</v>
      </c>
      <c r="E92" s="704">
        <v>949</v>
      </c>
      <c r="F92" s="704">
        <v>0</v>
      </c>
      <c r="G92" s="704">
        <v>0</v>
      </c>
      <c r="H92" s="704">
        <v>0</v>
      </c>
      <c r="I92" s="704">
        <v>0</v>
      </c>
      <c r="J92" s="704">
        <v>0</v>
      </c>
      <c r="K92" s="704">
        <v>0</v>
      </c>
      <c r="L92" s="704">
        <v>0</v>
      </c>
      <c r="M92" s="704">
        <v>0</v>
      </c>
      <c r="N92" s="704">
        <v>0</v>
      </c>
      <c r="O92" s="704">
        <v>0</v>
      </c>
      <c r="P92" s="33">
        <v>0</v>
      </c>
    </row>
    <row r="93" spans="1:71" x14ac:dyDescent="0.25">
      <c r="B93" s="139">
        <v>38412</v>
      </c>
      <c r="C93" s="704">
        <v>942</v>
      </c>
      <c r="D93" s="704">
        <v>0</v>
      </c>
      <c r="E93" s="704">
        <v>942</v>
      </c>
      <c r="F93" s="704">
        <v>0</v>
      </c>
      <c r="G93" s="704">
        <v>0</v>
      </c>
      <c r="H93" s="704">
        <v>0</v>
      </c>
      <c r="I93" s="704">
        <v>0</v>
      </c>
      <c r="J93" s="704">
        <v>0</v>
      </c>
      <c r="K93" s="704">
        <v>0</v>
      </c>
      <c r="L93" s="704">
        <v>0</v>
      </c>
      <c r="M93" s="704">
        <v>0</v>
      </c>
      <c r="N93" s="704">
        <v>0</v>
      </c>
      <c r="O93" s="704">
        <v>0</v>
      </c>
      <c r="P93" s="33">
        <v>0</v>
      </c>
    </row>
    <row r="94" spans="1:71" x14ac:dyDescent="0.25">
      <c r="B94" s="139">
        <v>38443</v>
      </c>
      <c r="C94" s="704">
        <v>1884</v>
      </c>
      <c r="D94" s="704">
        <v>0</v>
      </c>
      <c r="E94" s="704">
        <v>1884</v>
      </c>
      <c r="F94" s="704">
        <v>0</v>
      </c>
      <c r="G94" s="704">
        <v>0</v>
      </c>
      <c r="H94" s="704">
        <v>0</v>
      </c>
      <c r="I94" s="704">
        <v>0</v>
      </c>
      <c r="J94" s="704">
        <v>0</v>
      </c>
      <c r="K94" s="704">
        <v>0</v>
      </c>
      <c r="L94" s="704">
        <v>0</v>
      </c>
      <c r="M94" s="704">
        <v>0</v>
      </c>
      <c r="N94" s="704">
        <v>0</v>
      </c>
      <c r="O94" s="704">
        <v>0</v>
      </c>
      <c r="P94" s="33">
        <v>0</v>
      </c>
    </row>
    <row r="95" spans="1:71" x14ac:dyDescent="0.25">
      <c r="B95" s="139">
        <v>38473</v>
      </c>
      <c r="C95" s="704">
        <v>1751</v>
      </c>
      <c r="D95" s="704">
        <v>0</v>
      </c>
      <c r="E95" s="704">
        <v>1751</v>
      </c>
      <c r="F95" s="704">
        <v>0</v>
      </c>
      <c r="G95" s="704">
        <v>0</v>
      </c>
      <c r="H95" s="704">
        <v>0</v>
      </c>
      <c r="I95" s="704">
        <v>0</v>
      </c>
      <c r="J95" s="704">
        <v>0</v>
      </c>
      <c r="K95" s="704">
        <v>0</v>
      </c>
      <c r="L95" s="704">
        <v>0</v>
      </c>
      <c r="M95" s="704">
        <v>0</v>
      </c>
      <c r="N95" s="704">
        <v>0</v>
      </c>
      <c r="O95" s="704">
        <v>0</v>
      </c>
      <c r="P95" s="33">
        <v>0</v>
      </c>
    </row>
    <row r="96" spans="1:71" x14ac:dyDescent="0.25">
      <c r="B96" s="139">
        <v>38504</v>
      </c>
      <c r="C96" s="704">
        <v>1949</v>
      </c>
      <c r="D96" s="704">
        <v>0</v>
      </c>
      <c r="E96" s="704">
        <v>1949</v>
      </c>
      <c r="F96" s="704">
        <v>0</v>
      </c>
      <c r="G96" s="704">
        <v>0</v>
      </c>
      <c r="H96" s="704">
        <v>0</v>
      </c>
      <c r="I96" s="704">
        <v>0</v>
      </c>
      <c r="J96" s="704">
        <v>0</v>
      </c>
      <c r="K96" s="704">
        <v>0</v>
      </c>
      <c r="L96" s="704">
        <v>0</v>
      </c>
      <c r="M96" s="704">
        <v>0</v>
      </c>
      <c r="N96" s="704">
        <v>0</v>
      </c>
      <c r="O96" s="704">
        <v>0</v>
      </c>
      <c r="P96" s="33">
        <v>0</v>
      </c>
    </row>
    <row r="97" spans="1:71" s="146" customFormat="1" x14ac:dyDescent="0.25">
      <c r="A97" s="133"/>
      <c r="B97" s="139">
        <v>38534</v>
      </c>
      <c r="C97" s="704">
        <v>1396</v>
      </c>
      <c r="D97" s="704">
        <v>168</v>
      </c>
      <c r="E97" s="704">
        <v>1038</v>
      </c>
      <c r="F97" s="704">
        <v>0</v>
      </c>
      <c r="G97" s="704">
        <v>0</v>
      </c>
      <c r="H97" s="704">
        <v>0</v>
      </c>
      <c r="I97" s="704">
        <v>190</v>
      </c>
      <c r="J97" s="704">
        <v>0</v>
      </c>
      <c r="K97" s="704">
        <v>0</v>
      </c>
      <c r="L97" s="704">
        <v>0</v>
      </c>
      <c r="M97" s="704">
        <v>0</v>
      </c>
      <c r="N97" s="704">
        <v>0</v>
      </c>
      <c r="O97" s="704">
        <v>0</v>
      </c>
      <c r="P97" s="33">
        <v>0</v>
      </c>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row>
    <row r="98" spans="1:71" x14ac:dyDescent="0.25">
      <c r="B98" s="139">
        <v>38565</v>
      </c>
      <c r="C98" s="704">
        <v>4089</v>
      </c>
      <c r="D98" s="704">
        <v>2856</v>
      </c>
      <c r="E98" s="704">
        <v>1153</v>
      </c>
      <c r="F98" s="704">
        <v>0</v>
      </c>
      <c r="G98" s="704">
        <v>60</v>
      </c>
      <c r="H98" s="704">
        <v>20</v>
      </c>
      <c r="I98" s="704">
        <v>0</v>
      </c>
      <c r="J98" s="704">
        <v>0</v>
      </c>
      <c r="K98" s="704">
        <v>0</v>
      </c>
      <c r="L98" s="704">
        <v>0</v>
      </c>
      <c r="M98" s="704">
        <v>0</v>
      </c>
      <c r="N98" s="704">
        <v>0</v>
      </c>
      <c r="O98" s="704">
        <v>0</v>
      </c>
      <c r="P98" s="33">
        <v>0</v>
      </c>
    </row>
    <row r="99" spans="1:71" s="146" customFormat="1" x14ac:dyDescent="0.25">
      <c r="A99" s="133"/>
      <c r="B99" s="139">
        <v>38596</v>
      </c>
      <c r="C99" s="704">
        <v>1578</v>
      </c>
      <c r="D99" s="704">
        <v>0</v>
      </c>
      <c r="E99" s="704">
        <v>1226</v>
      </c>
      <c r="F99" s="704">
        <v>0</v>
      </c>
      <c r="G99" s="704">
        <v>54</v>
      </c>
      <c r="H99" s="704">
        <v>0</v>
      </c>
      <c r="I99" s="704">
        <v>100</v>
      </c>
      <c r="J99" s="704">
        <v>0</v>
      </c>
      <c r="K99" s="704">
        <v>0</v>
      </c>
      <c r="L99" s="704">
        <v>0</v>
      </c>
      <c r="M99" s="704">
        <v>0</v>
      </c>
      <c r="N99" s="704">
        <v>198</v>
      </c>
      <c r="O99" s="704">
        <v>0</v>
      </c>
      <c r="P99" s="33">
        <v>0</v>
      </c>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row>
    <row r="100" spans="1:71" x14ac:dyDescent="0.25">
      <c r="B100" s="139">
        <v>38626</v>
      </c>
      <c r="C100" s="704">
        <v>1376</v>
      </c>
      <c r="D100" s="704">
        <v>0</v>
      </c>
      <c r="E100" s="704">
        <v>961</v>
      </c>
      <c r="F100" s="704">
        <v>0</v>
      </c>
      <c r="G100" s="704">
        <v>167</v>
      </c>
      <c r="H100" s="704">
        <v>0</v>
      </c>
      <c r="I100" s="704">
        <v>248</v>
      </c>
      <c r="J100" s="704">
        <v>0</v>
      </c>
      <c r="K100" s="704">
        <v>0</v>
      </c>
      <c r="L100" s="704">
        <v>0</v>
      </c>
      <c r="M100" s="704">
        <v>0</v>
      </c>
      <c r="N100" s="704">
        <v>0</v>
      </c>
      <c r="O100" s="704">
        <v>0</v>
      </c>
      <c r="P100" s="33">
        <v>0</v>
      </c>
    </row>
    <row r="101" spans="1:71" x14ac:dyDescent="0.25">
      <c r="B101" s="139">
        <v>38657</v>
      </c>
      <c r="C101" s="704">
        <v>1603</v>
      </c>
      <c r="D101" s="704">
        <v>0</v>
      </c>
      <c r="E101" s="704">
        <v>1350</v>
      </c>
      <c r="F101" s="704">
        <v>0</v>
      </c>
      <c r="G101" s="704">
        <v>0</v>
      </c>
      <c r="H101" s="704">
        <v>0</v>
      </c>
      <c r="I101" s="704">
        <v>0</v>
      </c>
      <c r="J101" s="704">
        <v>0</v>
      </c>
      <c r="K101" s="704">
        <v>0</v>
      </c>
      <c r="L101" s="704">
        <v>0</v>
      </c>
      <c r="M101" s="704">
        <v>0</v>
      </c>
      <c r="N101" s="704">
        <v>0</v>
      </c>
      <c r="O101" s="704">
        <v>0</v>
      </c>
      <c r="P101" s="33">
        <v>253</v>
      </c>
    </row>
    <row r="102" spans="1:71" x14ac:dyDescent="0.25">
      <c r="B102" s="139">
        <v>38687</v>
      </c>
      <c r="C102" s="704">
        <v>666</v>
      </c>
      <c r="D102" s="704">
        <v>0</v>
      </c>
      <c r="E102" s="704">
        <v>579</v>
      </c>
      <c r="F102" s="704">
        <v>0</v>
      </c>
      <c r="G102" s="704">
        <v>0</v>
      </c>
      <c r="H102" s="704">
        <v>0</v>
      </c>
      <c r="I102" s="704">
        <v>87</v>
      </c>
      <c r="J102" s="704">
        <v>0</v>
      </c>
      <c r="K102" s="704">
        <v>0</v>
      </c>
      <c r="L102" s="704">
        <v>0</v>
      </c>
      <c r="M102" s="704">
        <v>0</v>
      </c>
      <c r="N102" s="704">
        <v>0</v>
      </c>
      <c r="O102" s="704">
        <v>0</v>
      </c>
      <c r="P102" s="33">
        <v>0</v>
      </c>
    </row>
    <row r="103" spans="1:71" x14ac:dyDescent="0.25">
      <c r="B103" s="139"/>
      <c r="C103" s="704"/>
      <c r="D103" s="704"/>
      <c r="E103" s="704"/>
      <c r="F103" s="704"/>
      <c r="G103" s="704"/>
      <c r="H103" s="704"/>
      <c r="I103" s="704"/>
      <c r="J103" s="704"/>
      <c r="K103" s="704"/>
      <c r="L103" s="704"/>
      <c r="M103" s="704"/>
      <c r="N103" s="704"/>
      <c r="O103" s="704"/>
      <c r="P103" s="33"/>
    </row>
    <row r="104" spans="1:71" x14ac:dyDescent="0.25">
      <c r="B104" s="139">
        <v>38718</v>
      </c>
      <c r="C104" s="704">
        <v>2861</v>
      </c>
      <c r="D104" s="704">
        <v>0</v>
      </c>
      <c r="E104" s="704">
        <v>2356</v>
      </c>
      <c r="F104" s="704">
        <v>0</v>
      </c>
      <c r="G104" s="704">
        <v>450</v>
      </c>
      <c r="H104" s="704">
        <v>0</v>
      </c>
      <c r="I104" s="704">
        <v>55</v>
      </c>
      <c r="J104" s="704">
        <v>0</v>
      </c>
      <c r="K104" s="704">
        <v>0</v>
      </c>
      <c r="L104" s="704">
        <v>0</v>
      </c>
      <c r="M104" s="704">
        <v>0</v>
      </c>
      <c r="N104" s="704">
        <v>0</v>
      </c>
      <c r="O104" s="704">
        <v>0</v>
      </c>
      <c r="P104" s="33">
        <v>0</v>
      </c>
    </row>
    <row r="105" spans="1:71" x14ac:dyDescent="0.25">
      <c r="B105" s="139">
        <v>38749</v>
      </c>
      <c r="C105" s="704">
        <v>2176</v>
      </c>
      <c r="D105" s="704">
        <v>0</v>
      </c>
      <c r="E105" s="704">
        <v>1580</v>
      </c>
      <c r="F105" s="704">
        <v>0</v>
      </c>
      <c r="G105" s="704">
        <v>180</v>
      </c>
      <c r="H105" s="704">
        <v>0</v>
      </c>
      <c r="I105" s="704">
        <v>416</v>
      </c>
      <c r="J105" s="704">
        <v>0</v>
      </c>
      <c r="K105" s="704">
        <v>0</v>
      </c>
      <c r="L105" s="704">
        <v>0</v>
      </c>
      <c r="M105" s="704">
        <v>0</v>
      </c>
      <c r="N105" s="704">
        <v>0</v>
      </c>
      <c r="O105" s="704">
        <v>0</v>
      </c>
      <c r="P105" s="33">
        <v>0</v>
      </c>
    </row>
    <row r="106" spans="1:71" x14ac:dyDescent="0.25">
      <c r="B106" s="139">
        <v>38777</v>
      </c>
      <c r="C106" s="704">
        <v>1845</v>
      </c>
      <c r="D106" s="704">
        <v>0</v>
      </c>
      <c r="E106" s="704">
        <v>764</v>
      </c>
      <c r="F106" s="704">
        <v>0</v>
      </c>
      <c r="G106" s="704">
        <v>346</v>
      </c>
      <c r="H106" s="704">
        <v>0</v>
      </c>
      <c r="I106" s="704">
        <v>735</v>
      </c>
      <c r="J106" s="704">
        <v>0</v>
      </c>
      <c r="K106" s="704">
        <v>0</v>
      </c>
      <c r="L106" s="704">
        <v>0</v>
      </c>
      <c r="M106" s="704">
        <v>0</v>
      </c>
      <c r="N106" s="704">
        <v>0</v>
      </c>
      <c r="O106" s="704">
        <v>0</v>
      </c>
      <c r="P106" s="33">
        <v>0</v>
      </c>
    </row>
    <row r="107" spans="1:71" x14ac:dyDescent="0.25">
      <c r="B107" s="139">
        <v>38808</v>
      </c>
      <c r="C107" s="704">
        <v>628</v>
      </c>
      <c r="D107" s="704">
        <v>0</v>
      </c>
      <c r="E107" s="704">
        <v>628</v>
      </c>
      <c r="F107" s="704">
        <v>0</v>
      </c>
      <c r="G107" s="704">
        <v>0</v>
      </c>
      <c r="H107" s="704">
        <v>0</v>
      </c>
      <c r="I107" s="704">
        <v>0</v>
      </c>
      <c r="J107" s="704">
        <v>0</v>
      </c>
      <c r="K107" s="704">
        <v>0</v>
      </c>
      <c r="L107" s="704">
        <v>0</v>
      </c>
      <c r="M107" s="704">
        <v>0</v>
      </c>
      <c r="N107" s="704">
        <v>0</v>
      </c>
      <c r="O107" s="704">
        <v>0</v>
      </c>
      <c r="P107" s="33">
        <v>0</v>
      </c>
    </row>
    <row r="108" spans="1:71" x14ac:dyDescent="0.25">
      <c r="B108" s="139">
        <v>38838</v>
      </c>
      <c r="C108" s="704">
        <v>973</v>
      </c>
      <c r="D108" s="704">
        <v>0</v>
      </c>
      <c r="E108" s="704">
        <v>896</v>
      </c>
      <c r="F108" s="704">
        <v>0</v>
      </c>
      <c r="G108" s="704">
        <v>0</v>
      </c>
      <c r="H108" s="704">
        <v>0</v>
      </c>
      <c r="I108" s="704">
        <v>77</v>
      </c>
      <c r="J108" s="704">
        <v>0</v>
      </c>
      <c r="K108" s="704">
        <v>0</v>
      </c>
      <c r="L108" s="704">
        <v>0</v>
      </c>
      <c r="M108" s="704">
        <v>0</v>
      </c>
      <c r="N108" s="704">
        <v>0</v>
      </c>
      <c r="O108" s="704">
        <v>0</v>
      </c>
      <c r="P108" s="33">
        <v>0</v>
      </c>
    </row>
    <row r="109" spans="1:71" x14ac:dyDescent="0.25">
      <c r="B109" s="139">
        <v>38869</v>
      </c>
      <c r="C109" s="704">
        <v>1403</v>
      </c>
      <c r="D109" s="704">
        <v>0</v>
      </c>
      <c r="E109" s="704">
        <v>1153</v>
      </c>
      <c r="F109" s="704">
        <v>0</v>
      </c>
      <c r="G109" s="704">
        <v>0</v>
      </c>
      <c r="H109" s="704">
        <v>0</v>
      </c>
      <c r="I109" s="704">
        <v>0</v>
      </c>
      <c r="J109" s="704">
        <v>0</v>
      </c>
      <c r="K109" s="704">
        <v>0</v>
      </c>
      <c r="L109" s="704">
        <v>0</v>
      </c>
      <c r="M109" s="704">
        <v>0</v>
      </c>
      <c r="N109" s="704">
        <v>250</v>
      </c>
      <c r="O109" s="704">
        <v>0</v>
      </c>
      <c r="P109" s="33">
        <v>0</v>
      </c>
    </row>
    <row r="110" spans="1:71" x14ac:dyDescent="0.25">
      <c r="B110" s="139">
        <v>38899</v>
      </c>
      <c r="C110" s="704">
        <v>1155</v>
      </c>
      <c r="D110" s="704">
        <v>0</v>
      </c>
      <c r="E110" s="704">
        <v>811</v>
      </c>
      <c r="F110" s="704">
        <v>0</v>
      </c>
      <c r="G110" s="704">
        <v>0</v>
      </c>
      <c r="H110" s="704">
        <v>30</v>
      </c>
      <c r="I110" s="704">
        <v>0</v>
      </c>
      <c r="J110" s="704">
        <v>0</v>
      </c>
      <c r="K110" s="704">
        <v>0</v>
      </c>
      <c r="L110" s="704">
        <v>314</v>
      </c>
      <c r="M110" s="704">
        <v>0</v>
      </c>
      <c r="N110" s="704">
        <v>0</v>
      </c>
      <c r="O110" s="704">
        <v>0</v>
      </c>
      <c r="P110" s="33">
        <v>0</v>
      </c>
    </row>
    <row r="111" spans="1:71" x14ac:dyDescent="0.25">
      <c r="B111" s="139">
        <v>38930</v>
      </c>
      <c r="C111" s="704">
        <v>1624</v>
      </c>
      <c r="D111" s="704">
        <v>0</v>
      </c>
      <c r="E111" s="704">
        <v>604</v>
      </c>
      <c r="F111" s="704">
        <v>0</v>
      </c>
      <c r="G111" s="704">
        <v>0</v>
      </c>
      <c r="H111" s="704">
        <v>0</v>
      </c>
      <c r="I111" s="704">
        <v>372</v>
      </c>
      <c r="J111" s="704">
        <v>0</v>
      </c>
      <c r="K111" s="704">
        <v>0</v>
      </c>
      <c r="L111" s="704">
        <v>0</v>
      </c>
      <c r="M111" s="704">
        <v>0</v>
      </c>
      <c r="N111" s="704">
        <v>648</v>
      </c>
      <c r="O111" s="704">
        <v>0</v>
      </c>
      <c r="P111" s="33">
        <v>0</v>
      </c>
    </row>
    <row r="112" spans="1:71" x14ac:dyDescent="0.25">
      <c r="B112" s="139">
        <v>38961</v>
      </c>
      <c r="C112" s="704">
        <v>681</v>
      </c>
      <c r="D112" s="704">
        <v>0</v>
      </c>
      <c r="E112" s="704">
        <v>681</v>
      </c>
      <c r="F112" s="704">
        <v>0</v>
      </c>
      <c r="G112" s="704">
        <v>0</v>
      </c>
      <c r="H112" s="704">
        <v>0</v>
      </c>
      <c r="I112" s="704">
        <v>0</v>
      </c>
      <c r="J112" s="704">
        <v>0</v>
      </c>
      <c r="K112" s="704">
        <v>0</v>
      </c>
      <c r="L112" s="704">
        <v>0</v>
      </c>
      <c r="M112" s="704">
        <v>0</v>
      </c>
      <c r="N112" s="704">
        <v>0</v>
      </c>
      <c r="O112" s="704">
        <v>0</v>
      </c>
      <c r="P112" s="33">
        <v>0</v>
      </c>
      <c r="AJ112" s="147"/>
    </row>
    <row r="113" spans="2:16" x14ac:dyDescent="0.25">
      <c r="B113" s="139">
        <v>38991</v>
      </c>
      <c r="C113" s="704">
        <v>1055</v>
      </c>
      <c r="D113" s="704">
        <v>0</v>
      </c>
      <c r="E113" s="704">
        <v>1055</v>
      </c>
      <c r="F113" s="704">
        <v>0</v>
      </c>
      <c r="G113" s="704">
        <v>0</v>
      </c>
      <c r="H113" s="704">
        <v>0</v>
      </c>
      <c r="I113" s="704">
        <v>0</v>
      </c>
      <c r="J113" s="704">
        <v>0</v>
      </c>
      <c r="K113" s="704">
        <v>0</v>
      </c>
      <c r="L113" s="704">
        <v>0</v>
      </c>
      <c r="M113" s="704">
        <v>0</v>
      </c>
      <c r="N113" s="704">
        <v>0</v>
      </c>
      <c r="O113" s="704">
        <v>0</v>
      </c>
      <c r="P113" s="33">
        <v>0</v>
      </c>
    </row>
    <row r="114" spans="2:16" x14ac:dyDescent="0.25">
      <c r="B114" s="139">
        <v>39022</v>
      </c>
      <c r="C114" s="704">
        <v>2066</v>
      </c>
      <c r="D114" s="704">
        <v>0</v>
      </c>
      <c r="E114" s="704">
        <v>1716</v>
      </c>
      <c r="F114" s="704">
        <v>0</v>
      </c>
      <c r="G114" s="704">
        <v>0</v>
      </c>
      <c r="H114" s="704">
        <v>0</v>
      </c>
      <c r="I114" s="704">
        <v>350</v>
      </c>
      <c r="J114" s="704">
        <v>0</v>
      </c>
      <c r="K114" s="704">
        <v>0</v>
      </c>
      <c r="L114" s="704">
        <v>0</v>
      </c>
      <c r="M114" s="704">
        <v>0</v>
      </c>
      <c r="N114" s="704">
        <v>0</v>
      </c>
      <c r="O114" s="704">
        <v>0</v>
      </c>
      <c r="P114" s="33">
        <v>0</v>
      </c>
    </row>
    <row r="115" spans="2:16" x14ac:dyDescent="0.25">
      <c r="B115" s="139">
        <v>39052</v>
      </c>
      <c r="C115" s="704">
        <v>1098</v>
      </c>
      <c r="D115" s="704">
        <v>0</v>
      </c>
      <c r="E115" s="704">
        <v>788</v>
      </c>
      <c r="F115" s="704">
        <v>0</v>
      </c>
      <c r="G115" s="704">
        <v>0</v>
      </c>
      <c r="H115" s="704">
        <v>0</v>
      </c>
      <c r="I115" s="704">
        <v>310</v>
      </c>
      <c r="J115" s="704">
        <v>0</v>
      </c>
      <c r="K115" s="704">
        <v>0</v>
      </c>
      <c r="L115" s="704">
        <v>0</v>
      </c>
      <c r="M115" s="704">
        <v>0</v>
      </c>
      <c r="N115" s="704">
        <v>0</v>
      </c>
      <c r="O115" s="704">
        <v>0</v>
      </c>
      <c r="P115" s="33">
        <v>0</v>
      </c>
    </row>
    <row r="116" spans="2:16" x14ac:dyDescent="0.25">
      <c r="B116" s="139">
        <v>39083</v>
      </c>
      <c r="C116" s="704">
        <v>619</v>
      </c>
      <c r="D116" s="704">
        <v>0</v>
      </c>
      <c r="E116" s="704">
        <v>547</v>
      </c>
      <c r="F116" s="704">
        <v>0</v>
      </c>
      <c r="G116" s="704">
        <v>0</v>
      </c>
      <c r="H116" s="704">
        <v>0</v>
      </c>
      <c r="I116" s="704">
        <v>72</v>
      </c>
      <c r="J116" s="704">
        <v>0</v>
      </c>
      <c r="K116" s="704">
        <v>0</v>
      </c>
      <c r="L116" s="704">
        <v>0</v>
      </c>
      <c r="M116" s="704">
        <v>0</v>
      </c>
      <c r="N116" s="704">
        <v>0</v>
      </c>
      <c r="O116" s="704">
        <v>0</v>
      </c>
      <c r="P116" s="33">
        <v>0</v>
      </c>
    </row>
    <row r="117" spans="2:16" x14ac:dyDescent="0.25">
      <c r="B117" s="139">
        <v>39114</v>
      </c>
      <c r="C117" s="704">
        <v>1741</v>
      </c>
      <c r="D117" s="704">
        <v>0</v>
      </c>
      <c r="E117" s="704">
        <v>1469</v>
      </c>
      <c r="F117" s="704">
        <v>0</v>
      </c>
      <c r="G117" s="704">
        <v>0</v>
      </c>
      <c r="H117" s="704">
        <v>0</v>
      </c>
      <c r="I117" s="704">
        <v>272</v>
      </c>
      <c r="J117" s="704">
        <v>0</v>
      </c>
      <c r="K117" s="704">
        <v>0</v>
      </c>
      <c r="L117" s="704">
        <v>0</v>
      </c>
      <c r="M117" s="704">
        <v>0</v>
      </c>
      <c r="N117" s="704">
        <v>0</v>
      </c>
      <c r="O117" s="704">
        <v>0</v>
      </c>
      <c r="P117" s="33">
        <v>0</v>
      </c>
    </row>
    <row r="118" spans="2:16" x14ac:dyDescent="0.25">
      <c r="B118" s="139">
        <v>39142</v>
      </c>
      <c r="C118" s="704">
        <v>831</v>
      </c>
      <c r="D118" s="704">
        <v>0</v>
      </c>
      <c r="E118" s="704">
        <v>424</v>
      </c>
      <c r="F118" s="704">
        <v>376</v>
      </c>
      <c r="G118" s="704">
        <v>0</v>
      </c>
      <c r="H118" s="704">
        <v>0</v>
      </c>
      <c r="I118" s="704">
        <v>31</v>
      </c>
      <c r="J118" s="704">
        <v>0</v>
      </c>
      <c r="K118" s="704">
        <v>0</v>
      </c>
      <c r="L118" s="704">
        <v>0</v>
      </c>
      <c r="M118" s="704">
        <v>0</v>
      </c>
      <c r="N118" s="704">
        <v>0</v>
      </c>
      <c r="O118" s="704">
        <v>0</v>
      </c>
      <c r="P118" s="33">
        <v>0</v>
      </c>
    </row>
    <row r="119" spans="2:16" x14ac:dyDescent="0.25">
      <c r="B119" s="139">
        <v>39173</v>
      </c>
      <c r="C119" s="704">
        <v>959</v>
      </c>
      <c r="D119" s="704">
        <v>0</v>
      </c>
      <c r="E119" s="704">
        <v>943</v>
      </c>
      <c r="F119" s="704">
        <v>0</v>
      </c>
      <c r="G119" s="704">
        <v>0</v>
      </c>
      <c r="H119" s="704">
        <v>0</v>
      </c>
      <c r="I119" s="704">
        <v>16</v>
      </c>
      <c r="J119" s="704">
        <v>0</v>
      </c>
      <c r="K119" s="704">
        <v>0</v>
      </c>
      <c r="L119" s="704">
        <v>0</v>
      </c>
      <c r="M119" s="704">
        <v>0</v>
      </c>
      <c r="N119" s="704">
        <v>0</v>
      </c>
      <c r="O119" s="704">
        <v>0</v>
      </c>
      <c r="P119" s="33">
        <v>0</v>
      </c>
    </row>
    <row r="120" spans="2:16" x14ac:dyDescent="0.25">
      <c r="B120" s="139">
        <v>39203</v>
      </c>
      <c r="C120" s="704">
        <v>1173</v>
      </c>
      <c r="D120" s="704">
        <v>0</v>
      </c>
      <c r="E120" s="704">
        <v>1173</v>
      </c>
      <c r="F120" s="704">
        <v>0</v>
      </c>
      <c r="G120" s="704">
        <v>0</v>
      </c>
      <c r="H120" s="704">
        <v>0</v>
      </c>
      <c r="I120" s="704">
        <v>0</v>
      </c>
      <c r="J120" s="704">
        <v>0</v>
      </c>
      <c r="K120" s="704">
        <v>0</v>
      </c>
      <c r="L120" s="704">
        <v>0</v>
      </c>
      <c r="M120" s="704">
        <v>0</v>
      </c>
      <c r="N120" s="704">
        <v>0</v>
      </c>
      <c r="O120" s="704">
        <v>0</v>
      </c>
      <c r="P120" s="33">
        <v>0</v>
      </c>
    </row>
    <row r="121" spans="2:16" x14ac:dyDescent="0.25">
      <c r="B121" s="139">
        <v>39234</v>
      </c>
      <c r="C121" s="704">
        <v>190</v>
      </c>
      <c r="D121" s="704">
        <v>0</v>
      </c>
      <c r="E121" s="704">
        <v>190</v>
      </c>
      <c r="F121" s="704">
        <v>0</v>
      </c>
      <c r="G121" s="704">
        <v>0</v>
      </c>
      <c r="H121" s="704">
        <v>0</v>
      </c>
      <c r="I121" s="704">
        <v>0</v>
      </c>
      <c r="J121" s="704">
        <v>0</v>
      </c>
      <c r="K121" s="704">
        <v>0</v>
      </c>
      <c r="L121" s="704">
        <v>0</v>
      </c>
      <c r="M121" s="704">
        <v>0</v>
      </c>
      <c r="N121" s="704">
        <v>0</v>
      </c>
      <c r="O121" s="704">
        <v>0</v>
      </c>
      <c r="P121" s="33">
        <v>0</v>
      </c>
    </row>
    <row r="122" spans="2:16" x14ac:dyDescent="0.25">
      <c r="B122" s="139">
        <v>39264</v>
      </c>
      <c r="C122" s="704">
        <v>190</v>
      </c>
      <c r="D122" s="704">
        <v>0</v>
      </c>
      <c r="E122" s="704">
        <v>190</v>
      </c>
      <c r="F122" s="704">
        <v>0</v>
      </c>
      <c r="G122" s="704">
        <v>0</v>
      </c>
      <c r="H122" s="704">
        <v>0</v>
      </c>
      <c r="I122" s="704">
        <v>0</v>
      </c>
      <c r="J122" s="704">
        <v>0</v>
      </c>
      <c r="K122" s="704">
        <v>0</v>
      </c>
      <c r="L122" s="704">
        <v>0</v>
      </c>
      <c r="M122" s="704">
        <v>0</v>
      </c>
      <c r="N122" s="704">
        <v>0</v>
      </c>
      <c r="O122" s="704">
        <v>0</v>
      </c>
      <c r="P122" s="33">
        <v>0</v>
      </c>
    </row>
    <row r="123" spans="2:16" x14ac:dyDescent="0.25">
      <c r="B123" s="139">
        <v>39295</v>
      </c>
      <c r="C123" s="704">
        <v>1047</v>
      </c>
      <c r="D123" s="704">
        <v>0</v>
      </c>
      <c r="E123" s="704">
        <v>770</v>
      </c>
      <c r="F123" s="704">
        <v>0</v>
      </c>
      <c r="G123" s="704">
        <v>0</v>
      </c>
      <c r="H123" s="704">
        <v>0</v>
      </c>
      <c r="I123" s="704">
        <v>277</v>
      </c>
      <c r="J123" s="704">
        <v>0</v>
      </c>
      <c r="K123" s="704">
        <v>0</v>
      </c>
      <c r="L123" s="704">
        <v>0</v>
      </c>
      <c r="M123" s="704">
        <v>0</v>
      </c>
      <c r="N123" s="704">
        <v>0</v>
      </c>
      <c r="O123" s="704">
        <v>0</v>
      </c>
      <c r="P123" s="33">
        <v>0</v>
      </c>
    </row>
    <row r="124" spans="2:16" x14ac:dyDescent="0.25">
      <c r="B124" s="139">
        <v>39326</v>
      </c>
      <c r="C124" s="704">
        <v>984</v>
      </c>
      <c r="D124" s="704">
        <v>0</v>
      </c>
      <c r="E124" s="704">
        <v>684</v>
      </c>
      <c r="F124" s="704">
        <v>0</v>
      </c>
      <c r="G124" s="704">
        <v>0</v>
      </c>
      <c r="H124" s="704">
        <v>0</v>
      </c>
      <c r="I124" s="704">
        <v>300</v>
      </c>
      <c r="J124" s="704">
        <v>0</v>
      </c>
      <c r="K124" s="704">
        <v>0</v>
      </c>
      <c r="L124" s="704">
        <v>0</v>
      </c>
      <c r="M124" s="704">
        <v>0</v>
      </c>
      <c r="N124" s="704">
        <v>0</v>
      </c>
      <c r="O124" s="704">
        <v>0</v>
      </c>
      <c r="P124" s="33">
        <v>0</v>
      </c>
    </row>
    <row r="125" spans="2:16" x14ac:dyDescent="0.25">
      <c r="B125" s="148">
        <v>39356</v>
      </c>
      <c r="C125" s="704">
        <v>1864</v>
      </c>
      <c r="D125" s="704">
        <v>0</v>
      </c>
      <c r="E125" s="704">
        <v>1455</v>
      </c>
      <c r="F125" s="704">
        <v>0</v>
      </c>
      <c r="G125" s="704">
        <v>0</v>
      </c>
      <c r="H125" s="704">
        <v>109</v>
      </c>
      <c r="I125" s="704">
        <v>300</v>
      </c>
      <c r="J125" s="704">
        <v>0</v>
      </c>
      <c r="K125" s="704">
        <v>0</v>
      </c>
      <c r="L125" s="704">
        <v>0</v>
      </c>
      <c r="M125" s="704">
        <v>0</v>
      </c>
      <c r="N125" s="704">
        <v>0</v>
      </c>
      <c r="O125" s="704">
        <v>0</v>
      </c>
      <c r="P125" s="33">
        <v>0</v>
      </c>
    </row>
    <row r="126" spans="2:16" x14ac:dyDescent="0.25">
      <c r="B126" s="148">
        <v>39387</v>
      </c>
      <c r="C126" s="704">
        <v>1078</v>
      </c>
      <c r="D126" s="704">
        <v>0</v>
      </c>
      <c r="E126" s="704">
        <v>980</v>
      </c>
      <c r="F126" s="704">
        <v>0</v>
      </c>
      <c r="G126" s="704">
        <v>0</v>
      </c>
      <c r="H126" s="704">
        <v>0</v>
      </c>
      <c r="I126" s="704">
        <v>98</v>
      </c>
      <c r="J126" s="704">
        <v>0</v>
      </c>
      <c r="K126" s="704">
        <v>0</v>
      </c>
      <c r="L126" s="704">
        <v>0</v>
      </c>
      <c r="M126" s="704">
        <v>0</v>
      </c>
      <c r="N126" s="704">
        <v>0</v>
      </c>
      <c r="O126" s="704">
        <v>0</v>
      </c>
      <c r="P126" s="33">
        <v>0</v>
      </c>
    </row>
    <row r="127" spans="2:16" x14ac:dyDescent="0.25">
      <c r="B127" s="148">
        <v>39417</v>
      </c>
      <c r="C127" s="704">
        <v>1046</v>
      </c>
      <c r="D127" s="704">
        <v>0</v>
      </c>
      <c r="E127" s="704">
        <v>970</v>
      </c>
      <c r="F127" s="704">
        <v>0</v>
      </c>
      <c r="G127" s="704">
        <v>0</v>
      </c>
      <c r="H127" s="704">
        <v>0</v>
      </c>
      <c r="I127" s="704">
        <v>76</v>
      </c>
      <c r="J127" s="704">
        <v>0</v>
      </c>
      <c r="K127" s="704">
        <v>0</v>
      </c>
      <c r="L127" s="704">
        <v>0</v>
      </c>
      <c r="M127" s="704">
        <v>0</v>
      </c>
      <c r="N127" s="704">
        <v>0</v>
      </c>
      <c r="O127" s="704">
        <v>0</v>
      </c>
      <c r="P127" s="33">
        <v>0</v>
      </c>
    </row>
    <row r="128" spans="2:16" x14ac:dyDescent="0.25">
      <c r="B128" s="148">
        <v>39448</v>
      </c>
      <c r="C128" s="704">
        <v>1621</v>
      </c>
      <c r="D128" s="704">
        <v>0</v>
      </c>
      <c r="E128" s="704">
        <v>1621</v>
      </c>
      <c r="F128" s="704">
        <v>0</v>
      </c>
      <c r="G128" s="704">
        <v>0</v>
      </c>
      <c r="H128" s="704">
        <v>0</v>
      </c>
      <c r="I128" s="704">
        <v>0</v>
      </c>
      <c r="J128" s="704">
        <v>0</v>
      </c>
      <c r="K128" s="704">
        <v>0</v>
      </c>
      <c r="L128" s="704">
        <v>0</v>
      </c>
      <c r="M128" s="704">
        <v>0</v>
      </c>
      <c r="N128" s="704">
        <v>0</v>
      </c>
      <c r="O128" s="704">
        <v>0</v>
      </c>
      <c r="P128" s="33">
        <v>0</v>
      </c>
    </row>
    <row r="129" spans="2:16" x14ac:dyDescent="0.25">
      <c r="B129" s="139">
        <v>39479</v>
      </c>
      <c r="C129" s="704">
        <v>477</v>
      </c>
      <c r="D129" s="704">
        <v>57</v>
      </c>
      <c r="E129" s="704">
        <v>420</v>
      </c>
      <c r="F129" s="704">
        <v>0</v>
      </c>
      <c r="G129" s="704">
        <v>0</v>
      </c>
      <c r="H129" s="704">
        <v>0</v>
      </c>
      <c r="I129" s="704">
        <v>0</v>
      </c>
      <c r="J129" s="704">
        <v>0</v>
      </c>
      <c r="K129" s="704">
        <v>0</v>
      </c>
      <c r="L129" s="704">
        <v>0</v>
      </c>
      <c r="M129" s="704">
        <v>0</v>
      </c>
      <c r="N129" s="704">
        <v>0</v>
      </c>
      <c r="O129" s="704">
        <v>0</v>
      </c>
      <c r="P129" s="33">
        <v>0</v>
      </c>
    </row>
    <row r="130" spans="2:16" x14ac:dyDescent="0.25">
      <c r="B130" s="148">
        <v>39508</v>
      </c>
      <c r="C130" s="704">
        <v>1126</v>
      </c>
      <c r="D130" s="704">
        <v>0</v>
      </c>
      <c r="E130" s="704">
        <v>440</v>
      </c>
      <c r="F130" s="704">
        <v>0</v>
      </c>
      <c r="G130" s="704">
        <v>0</v>
      </c>
      <c r="H130" s="704">
        <v>0</v>
      </c>
      <c r="I130" s="704">
        <v>62</v>
      </c>
      <c r="J130" s="704">
        <v>424</v>
      </c>
      <c r="K130" s="704">
        <v>0</v>
      </c>
      <c r="L130" s="704">
        <v>0</v>
      </c>
      <c r="M130" s="704">
        <v>0</v>
      </c>
      <c r="N130" s="704">
        <v>0</v>
      </c>
      <c r="O130" s="704">
        <v>0</v>
      </c>
      <c r="P130" s="33">
        <v>200</v>
      </c>
    </row>
    <row r="131" spans="2:16" x14ac:dyDescent="0.25">
      <c r="B131" s="148">
        <v>39539</v>
      </c>
      <c r="C131" s="704">
        <v>1844</v>
      </c>
      <c r="D131" s="704">
        <v>0</v>
      </c>
      <c r="E131" s="704">
        <v>1368</v>
      </c>
      <c r="F131" s="704">
        <v>0</v>
      </c>
      <c r="G131" s="704">
        <v>423</v>
      </c>
      <c r="H131" s="704">
        <v>39</v>
      </c>
      <c r="I131" s="704">
        <v>14</v>
      </c>
      <c r="J131" s="704">
        <v>0</v>
      </c>
      <c r="K131" s="704">
        <v>0</v>
      </c>
      <c r="L131" s="704">
        <v>0</v>
      </c>
      <c r="M131" s="704">
        <v>0</v>
      </c>
      <c r="N131" s="704">
        <v>0</v>
      </c>
      <c r="O131" s="704">
        <v>0</v>
      </c>
      <c r="P131" s="33">
        <v>0</v>
      </c>
    </row>
    <row r="132" spans="2:16" x14ac:dyDescent="0.25">
      <c r="B132" s="139">
        <v>39569</v>
      </c>
      <c r="C132" s="704">
        <v>761</v>
      </c>
      <c r="D132" s="704">
        <v>0</v>
      </c>
      <c r="E132" s="704">
        <v>761</v>
      </c>
      <c r="F132" s="704">
        <v>0</v>
      </c>
      <c r="G132" s="704">
        <v>0</v>
      </c>
      <c r="H132" s="704">
        <v>0</v>
      </c>
      <c r="I132" s="704">
        <v>0</v>
      </c>
      <c r="J132" s="704">
        <v>0</v>
      </c>
      <c r="K132" s="704">
        <v>0</v>
      </c>
      <c r="L132" s="704">
        <v>0</v>
      </c>
      <c r="M132" s="704">
        <v>0</v>
      </c>
      <c r="N132" s="704">
        <v>0</v>
      </c>
      <c r="O132" s="704">
        <v>0</v>
      </c>
      <c r="P132" s="33">
        <v>0</v>
      </c>
    </row>
    <row r="133" spans="2:16" x14ac:dyDescent="0.25">
      <c r="B133" s="139">
        <v>39600</v>
      </c>
      <c r="C133" s="704">
        <v>1548</v>
      </c>
      <c r="D133" s="704">
        <v>0</v>
      </c>
      <c r="E133" s="704">
        <v>976</v>
      </c>
      <c r="F133" s="704">
        <v>0</v>
      </c>
      <c r="G133" s="704">
        <v>0</v>
      </c>
      <c r="H133" s="704">
        <v>0</v>
      </c>
      <c r="I133" s="704">
        <v>572</v>
      </c>
      <c r="J133" s="704">
        <v>0</v>
      </c>
      <c r="K133" s="704">
        <v>0</v>
      </c>
      <c r="L133" s="704">
        <v>0</v>
      </c>
      <c r="M133" s="704">
        <v>0</v>
      </c>
      <c r="N133" s="704">
        <v>0</v>
      </c>
      <c r="O133" s="704">
        <v>0</v>
      </c>
      <c r="P133" s="33">
        <v>0</v>
      </c>
    </row>
    <row r="134" spans="2:16" x14ac:dyDescent="0.25">
      <c r="B134" s="139">
        <v>39630</v>
      </c>
      <c r="C134" s="704">
        <v>1193</v>
      </c>
      <c r="D134" s="704">
        <v>0</v>
      </c>
      <c r="E134" s="704">
        <v>832</v>
      </c>
      <c r="F134" s="704">
        <v>0</v>
      </c>
      <c r="G134" s="704">
        <v>0</v>
      </c>
      <c r="H134" s="704">
        <v>0</v>
      </c>
      <c r="I134" s="704">
        <v>361</v>
      </c>
      <c r="J134" s="704">
        <v>0</v>
      </c>
      <c r="K134" s="704">
        <v>0</v>
      </c>
      <c r="L134" s="704">
        <v>0</v>
      </c>
      <c r="M134" s="704">
        <v>0</v>
      </c>
      <c r="N134" s="704">
        <v>0</v>
      </c>
      <c r="O134" s="704">
        <v>0</v>
      </c>
      <c r="P134" s="33">
        <v>0</v>
      </c>
    </row>
    <row r="135" spans="2:16" x14ac:dyDescent="0.25">
      <c r="B135" s="148">
        <v>39661</v>
      </c>
      <c r="C135" s="704">
        <v>827</v>
      </c>
      <c r="D135" s="704">
        <v>0</v>
      </c>
      <c r="E135" s="704">
        <v>761</v>
      </c>
      <c r="F135" s="704">
        <v>0</v>
      </c>
      <c r="G135" s="704">
        <v>0</v>
      </c>
      <c r="H135" s="704">
        <v>0</v>
      </c>
      <c r="I135" s="704">
        <v>66</v>
      </c>
      <c r="J135" s="704">
        <v>0</v>
      </c>
      <c r="K135" s="704">
        <v>0</v>
      </c>
      <c r="L135" s="704">
        <v>0</v>
      </c>
      <c r="M135" s="704">
        <v>0</v>
      </c>
      <c r="N135" s="704">
        <v>0</v>
      </c>
      <c r="O135" s="704">
        <v>0</v>
      </c>
      <c r="P135" s="33">
        <v>0</v>
      </c>
    </row>
    <row r="136" spans="2:16" x14ac:dyDescent="0.25">
      <c r="B136" s="148">
        <v>39692</v>
      </c>
      <c r="C136" s="704">
        <v>2284</v>
      </c>
      <c r="D136" s="704">
        <v>77</v>
      </c>
      <c r="E136" s="704">
        <v>2146</v>
      </c>
      <c r="F136" s="704">
        <v>0</v>
      </c>
      <c r="G136" s="704">
        <v>0</v>
      </c>
      <c r="H136" s="704">
        <v>0</v>
      </c>
      <c r="I136" s="704">
        <v>61</v>
      </c>
      <c r="J136" s="704">
        <v>0</v>
      </c>
      <c r="K136" s="704">
        <v>0</v>
      </c>
      <c r="L136" s="704">
        <v>0</v>
      </c>
      <c r="M136" s="704">
        <v>0</v>
      </c>
      <c r="N136" s="704">
        <v>0</v>
      </c>
      <c r="O136" s="704">
        <v>0</v>
      </c>
      <c r="P136" s="33">
        <v>0</v>
      </c>
    </row>
    <row r="137" spans="2:16" x14ac:dyDescent="0.25">
      <c r="B137" s="148">
        <v>39722</v>
      </c>
      <c r="C137" s="704">
        <v>5016</v>
      </c>
      <c r="D137" s="704">
        <v>4374</v>
      </c>
      <c r="E137" s="704">
        <v>642</v>
      </c>
      <c r="F137" s="704">
        <v>0</v>
      </c>
      <c r="G137" s="704">
        <v>0</v>
      </c>
      <c r="H137" s="704">
        <v>0</v>
      </c>
      <c r="I137" s="704">
        <v>0</v>
      </c>
      <c r="J137" s="704">
        <v>0</v>
      </c>
      <c r="K137" s="704">
        <v>0</v>
      </c>
      <c r="L137" s="704">
        <v>0</v>
      </c>
      <c r="M137" s="704">
        <v>0</v>
      </c>
      <c r="N137" s="704">
        <v>0</v>
      </c>
      <c r="O137" s="704">
        <v>0</v>
      </c>
      <c r="P137" s="33">
        <v>0</v>
      </c>
    </row>
    <row r="138" spans="2:16" x14ac:dyDescent="0.25">
      <c r="B138" s="148">
        <v>39753</v>
      </c>
      <c r="C138" s="704">
        <v>2871</v>
      </c>
      <c r="D138" s="704">
        <v>0</v>
      </c>
      <c r="E138" s="704">
        <v>705</v>
      </c>
      <c r="F138" s="704">
        <v>0</v>
      </c>
      <c r="G138" s="704">
        <v>1280</v>
      </c>
      <c r="H138" s="704">
        <v>322</v>
      </c>
      <c r="I138" s="704">
        <v>564</v>
      </c>
      <c r="J138" s="704">
        <v>0</v>
      </c>
      <c r="K138" s="704">
        <v>0</v>
      </c>
      <c r="L138" s="704">
        <v>0</v>
      </c>
      <c r="M138" s="704">
        <v>0</v>
      </c>
      <c r="N138" s="704">
        <v>0</v>
      </c>
      <c r="O138" s="704">
        <v>0</v>
      </c>
      <c r="P138" s="33">
        <v>0</v>
      </c>
    </row>
    <row r="139" spans="2:16" x14ac:dyDescent="0.25">
      <c r="B139" s="148">
        <v>39783</v>
      </c>
      <c r="C139" s="704">
        <v>3355</v>
      </c>
      <c r="D139" s="704">
        <v>0</v>
      </c>
      <c r="E139" s="704">
        <v>948</v>
      </c>
      <c r="F139" s="704">
        <v>0</v>
      </c>
      <c r="G139" s="704">
        <v>0</v>
      </c>
      <c r="H139" s="704">
        <v>0</v>
      </c>
      <c r="I139" s="704">
        <v>101</v>
      </c>
      <c r="J139" s="704">
        <v>0</v>
      </c>
      <c r="K139" s="704">
        <v>0</v>
      </c>
      <c r="L139" s="704">
        <v>2306</v>
      </c>
      <c r="M139" s="704">
        <v>0</v>
      </c>
      <c r="N139" s="704">
        <v>0</v>
      </c>
      <c r="O139" s="704">
        <v>0</v>
      </c>
      <c r="P139" s="33">
        <v>0</v>
      </c>
    </row>
    <row r="140" spans="2:16" x14ac:dyDescent="0.25">
      <c r="B140" s="148">
        <v>39814</v>
      </c>
      <c r="C140" s="704">
        <v>1070</v>
      </c>
      <c r="D140" s="704">
        <v>0</v>
      </c>
      <c r="E140" s="704">
        <v>755</v>
      </c>
      <c r="F140" s="704">
        <v>0</v>
      </c>
      <c r="G140" s="704">
        <v>0</v>
      </c>
      <c r="H140" s="704">
        <v>0</v>
      </c>
      <c r="I140" s="704">
        <v>128</v>
      </c>
      <c r="J140" s="704">
        <v>0</v>
      </c>
      <c r="K140" s="704">
        <v>0</v>
      </c>
      <c r="L140" s="704">
        <v>0</v>
      </c>
      <c r="M140" s="704">
        <v>0</v>
      </c>
      <c r="N140" s="704">
        <v>187</v>
      </c>
      <c r="O140" s="704">
        <v>0</v>
      </c>
      <c r="P140" s="33">
        <v>0</v>
      </c>
    </row>
    <row r="141" spans="2:16" x14ac:dyDescent="0.25">
      <c r="B141" s="148">
        <v>39845</v>
      </c>
      <c r="C141" s="704">
        <v>1546</v>
      </c>
      <c r="D141" s="704">
        <v>0</v>
      </c>
      <c r="E141" s="704">
        <v>626</v>
      </c>
      <c r="F141" s="704">
        <v>0</v>
      </c>
      <c r="G141" s="704">
        <v>79</v>
      </c>
      <c r="H141" s="704">
        <v>46</v>
      </c>
      <c r="I141" s="704">
        <v>254</v>
      </c>
      <c r="J141" s="704">
        <v>0</v>
      </c>
      <c r="K141" s="704">
        <v>541</v>
      </c>
      <c r="L141" s="704">
        <v>0</v>
      </c>
      <c r="M141" s="704">
        <v>0</v>
      </c>
      <c r="N141" s="704">
        <v>0</v>
      </c>
      <c r="O141" s="704">
        <v>0</v>
      </c>
      <c r="P141" s="33">
        <v>0</v>
      </c>
    </row>
    <row r="142" spans="2:16" x14ac:dyDescent="0.25">
      <c r="B142" s="148">
        <v>39873</v>
      </c>
      <c r="C142" s="704">
        <v>425</v>
      </c>
      <c r="D142" s="704">
        <v>0</v>
      </c>
      <c r="E142" s="704">
        <v>425</v>
      </c>
      <c r="F142" s="704">
        <v>0</v>
      </c>
      <c r="G142" s="704">
        <v>0</v>
      </c>
      <c r="H142" s="704">
        <v>0</v>
      </c>
      <c r="I142" s="704">
        <v>0</v>
      </c>
      <c r="J142" s="704">
        <v>0</v>
      </c>
      <c r="K142" s="704">
        <v>0</v>
      </c>
      <c r="L142" s="704">
        <v>0</v>
      </c>
      <c r="M142" s="704">
        <v>0</v>
      </c>
      <c r="N142" s="704">
        <v>0</v>
      </c>
      <c r="O142" s="704">
        <v>0</v>
      </c>
      <c r="P142" s="33">
        <v>0</v>
      </c>
    </row>
    <row r="143" spans="2:16" x14ac:dyDescent="0.25">
      <c r="B143" s="148">
        <v>39904</v>
      </c>
      <c r="C143" s="704">
        <v>811</v>
      </c>
      <c r="D143" s="704">
        <v>0</v>
      </c>
      <c r="E143" s="704">
        <v>486</v>
      </c>
      <c r="F143" s="704">
        <v>0</v>
      </c>
      <c r="G143" s="704">
        <v>0</v>
      </c>
      <c r="H143" s="704">
        <v>0</v>
      </c>
      <c r="I143" s="704">
        <v>325</v>
      </c>
      <c r="J143" s="704">
        <v>0</v>
      </c>
      <c r="K143" s="704">
        <v>0</v>
      </c>
      <c r="L143" s="704">
        <v>0</v>
      </c>
      <c r="M143" s="704">
        <v>0</v>
      </c>
      <c r="N143" s="704">
        <v>0</v>
      </c>
      <c r="O143" s="704">
        <v>0</v>
      </c>
      <c r="P143" s="33">
        <v>0</v>
      </c>
    </row>
    <row r="144" spans="2:16" x14ac:dyDescent="0.25">
      <c r="B144" s="148">
        <v>39934</v>
      </c>
      <c r="C144" s="704">
        <v>1161</v>
      </c>
      <c r="D144" s="704">
        <v>0</v>
      </c>
      <c r="E144" s="704">
        <v>917</v>
      </c>
      <c r="F144" s="704">
        <v>0</v>
      </c>
      <c r="G144" s="704">
        <v>0</v>
      </c>
      <c r="H144" s="704">
        <v>0</v>
      </c>
      <c r="I144" s="704">
        <v>244</v>
      </c>
      <c r="J144" s="704">
        <v>0</v>
      </c>
      <c r="K144" s="704">
        <v>0</v>
      </c>
      <c r="L144" s="704">
        <v>0</v>
      </c>
      <c r="M144" s="704">
        <v>0</v>
      </c>
      <c r="N144" s="704">
        <v>0</v>
      </c>
      <c r="O144" s="704">
        <v>0</v>
      </c>
      <c r="P144" s="33">
        <v>0</v>
      </c>
    </row>
    <row r="145" spans="2:16" x14ac:dyDescent="0.25">
      <c r="B145" s="148">
        <v>39965</v>
      </c>
      <c r="C145" s="704">
        <v>314</v>
      </c>
      <c r="D145" s="704">
        <v>0</v>
      </c>
      <c r="E145" s="704">
        <v>314</v>
      </c>
      <c r="F145" s="704">
        <v>0</v>
      </c>
      <c r="G145" s="704">
        <v>0</v>
      </c>
      <c r="H145" s="704">
        <v>0</v>
      </c>
      <c r="I145" s="704">
        <v>0</v>
      </c>
      <c r="J145" s="704">
        <v>0</v>
      </c>
      <c r="K145" s="704">
        <v>0</v>
      </c>
      <c r="L145" s="704">
        <v>0</v>
      </c>
      <c r="M145" s="704">
        <v>0</v>
      </c>
      <c r="N145" s="704">
        <v>0</v>
      </c>
      <c r="O145" s="704">
        <v>0</v>
      </c>
      <c r="P145" s="33">
        <v>0</v>
      </c>
    </row>
    <row r="146" spans="2:16" x14ac:dyDescent="0.25">
      <c r="B146" s="148">
        <v>39995</v>
      </c>
      <c r="C146" s="704">
        <v>3506</v>
      </c>
      <c r="D146" s="704">
        <v>0</v>
      </c>
      <c r="E146" s="704">
        <v>2846</v>
      </c>
      <c r="F146" s="704">
        <v>0</v>
      </c>
      <c r="G146" s="704">
        <v>0</v>
      </c>
      <c r="H146" s="704">
        <v>0</v>
      </c>
      <c r="I146" s="704">
        <v>660</v>
      </c>
      <c r="J146" s="704">
        <v>0</v>
      </c>
      <c r="K146" s="704">
        <v>0</v>
      </c>
      <c r="L146" s="704">
        <v>0</v>
      </c>
      <c r="M146" s="704">
        <v>0</v>
      </c>
      <c r="N146" s="704">
        <v>0</v>
      </c>
      <c r="O146" s="704">
        <v>0</v>
      </c>
      <c r="P146" s="33">
        <v>0</v>
      </c>
    </row>
    <row r="147" spans="2:16" x14ac:dyDescent="0.25">
      <c r="B147" s="148">
        <v>40026</v>
      </c>
      <c r="C147" s="704">
        <v>299</v>
      </c>
      <c r="D147" s="704">
        <v>0</v>
      </c>
      <c r="E147" s="704">
        <v>299</v>
      </c>
      <c r="F147" s="704">
        <v>0</v>
      </c>
      <c r="G147" s="704">
        <v>0</v>
      </c>
      <c r="H147" s="704">
        <v>0</v>
      </c>
      <c r="I147" s="704">
        <v>0</v>
      </c>
      <c r="J147" s="704">
        <v>0</v>
      </c>
      <c r="K147" s="704">
        <v>0</v>
      </c>
      <c r="L147" s="704">
        <v>0</v>
      </c>
      <c r="M147" s="704">
        <v>0</v>
      </c>
      <c r="N147" s="704">
        <v>0</v>
      </c>
      <c r="O147" s="704">
        <v>0</v>
      </c>
      <c r="P147" s="33">
        <v>0</v>
      </c>
    </row>
    <row r="148" spans="2:16" x14ac:dyDescent="0.25">
      <c r="B148" s="148">
        <v>40057</v>
      </c>
      <c r="C148" s="704">
        <v>1560</v>
      </c>
      <c r="D148" s="704">
        <v>0</v>
      </c>
      <c r="E148" s="704">
        <v>832</v>
      </c>
      <c r="F148" s="704">
        <v>0</v>
      </c>
      <c r="G148" s="704">
        <v>0</v>
      </c>
      <c r="H148" s="704">
        <v>0</v>
      </c>
      <c r="I148" s="704">
        <v>0</v>
      </c>
      <c r="J148" s="704">
        <v>0</v>
      </c>
      <c r="K148" s="704">
        <v>0</v>
      </c>
      <c r="L148" s="704">
        <v>728</v>
      </c>
      <c r="M148" s="704">
        <v>0</v>
      </c>
      <c r="N148" s="704">
        <v>0</v>
      </c>
      <c r="O148" s="704">
        <v>0</v>
      </c>
      <c r="P148" s="33">
        <v>0</v>
      </c>
    </row>
    <row r="149" spans="2:16" x14ac:dyDescent="0.25">
      <c r="B149" s="148">
        <v>40087</v>
      </c>
      <c r="C149" s="704">
        <v>1458</v>
      </c>
      <c r="D149" s="704">
        <v>0</v>
      </c>
      <c r="E149" s="704">
        <v>664</v>
      </c>
      <c r="F149" s="704">
        <v>0</v>
      </c>
      <c r="G149" s="704">
        <v>0</v>
      </c>
      <c r="H149" s="704">
        <v>0</v>
      </c>
      <c r="I149" s="704">
        <v>66</v>
      </c>
      <c r="J149" s="704">
        <v>0</v>
      </c>
      <c r="K149" s="704">
        <v>0</v>
      </c>
      <c r="L149" s="704">
        <v>728</v>
      </c>
      <c r="M149" s="704">
        <v>0</v>
      </c>
      <c r="N149" s="704">
        <v>0</v>
      </c>
      <c r="O149" s="704">
        <v>0</v>
      </c>
      <c r="P149" s="33">
        <v>0</v>
      </c>
    </row>
    <row r="150" spans="2:16" x14ac:dyDescent="0.25">
      <c r="B150" s="148">
        <v>40118</v>
      </c>
      <c r="C150" s="704">
        <v>468</v>
      </c>
      <c r="D150" s="704">
        <v>0</v>
      </c>
      <c r="E150" s="704">
        <v>468</v>
      </c>
      <c r="F150" s="704">
        <v>0</v>
      </c>
      <c r="G150" s="704">
        <v>0</v>
      </c>
      <c r="H150" s="704">
        <v>0</v>
      </c>
      <c r="I150" s="704">
        <v>0</v>
      </c>
      <c r="J150" s="704">
        <v>0</v>
      </c>
      <c r="K150" s="704">
        <v>0</v>
      </c>
      <c r="L150" s="704">
        <v>0</v>
      </c>
      <c r="M150" s="704">
        <v>0</v>
      </c>
      <c r="N150" s="704">
        <v>0</v>
      </c>
      <c r="O150" s="704">
        <v>0</v>
      </c>
      <c r="P150" s="33">
        <v>0</v>
      </c>
    </row>
    <row r="151" spans="2:16" x14ac:dyDescent="0.25">
      <c r="B151" s="148">
        <v>40148</v>
      </c>
      <c r="C151" s="704">
        <v>814</v>
      </c>
      <c r="D151" s="704">
        <v>0</v>
      </c>
      <c r="E151" s="704">
        <v>814</v>
      </c>
      <c r="F151" s="704">
        <v>0</v>
      </c>
      <c r="G151" s="704">
        <v>0</v>
      </c>
      <c r="H151" s="704">
        <v>0</v>
      </c>
      <c r="I151" s="704">
        <v>0</v>
      </c>
      <c r="J151" s="704">
        <v>0</v>
      </c>
      <c r="K151" s="704">
        <v>0</v>
      </c>
      <c r="L151" s="704">
        <v>0</v>
      </c>
      <c r="M151" s="704">
        <v>0</v>
      </c>
      <c r="N151" s="704">
        <v>0</v>
      </c>
      <c r="O151" s="704">
        <v>0</v>
      </c>
      <c r="P151" s="33">
        <v>0</v>
      </c>
    </row>
    <row r="152" spans="2:16" x14ac:dyDescent="0.25">
      <c r="B152" s="148">
        <v>40179</v>
      </c>
      <c r="C152" s="704">
        <v>1642</v>
      </c>
      <c r="D152" s="704">
        <v>0</v>
      </c>
      <c r="E152" s="704">
        <v>971</v>
      </c>
      <c r="F152" s="704">
        <v>0</v>
      </c>
      <c r="G152" s="704">
        <v>0</v>
      </c>
      <c r="H152" s="704">
        <v>671</v>
      </c>
      <c r="I152" s="704">
        <v>0</v>
      </c>
      <c r="J152" s="704">
        <v>0</v>
      </c>
      <c r="K152" s="704">
        <v>0</v>
      </c>
      <c r="L152" s="704">
        <v>0</v>
      </c>
      <c r="M152" s="704">
        <v>0</v>
      </c>
      <c r="N152" s="704">
        <v>0</v>
      </c>
      <c r="O152" s="704">
        <v>0</v>
      </c>
      <c r="P152" s="33">
        <v>0</v>
      </c>
    </row>
    <row r="153" spans="2:16" x14ac:dyDescent="0.25">
      <c r="B153" s="148">
        <v>40210</v>
      </c>
      <c r="C153" s="704">
        <v>1270</v>
      </c>
      <c r="D153" s="704">
        <v>0</v>
      </c>
      <c r="E153" s="704">
        <v>913</v>
      </c>
      <c r="F153" s="704">
        <v>0</v>
      </c>
      <c r="G153" s="704">
        <v>0</v>
      </c>
      <c r="H153" s="704">
        <v>0</v>
      </c>
      <c r="I153" s="704">
        <v>0</v>
      </c>
      <c r="J153" s="704">
        <v>0</v>
      </c>
      <c r="K153" s="704">
        <v>0</v>
      </c>
      <c r="L153" s="704">
        <v>0</v>
      </c>
      <c r="M153" s="704">
        <v>0</v>
      </c>
      <c r="N153" s="704">
        <v>357</v>
      </c>
      <c r="O153" s="704">
        <v>0</v>
      </c>
      <c r="P153" s="33">
        <v>0</v>
      </c>
    </row>
    <row r="154" spans="2:16" x14ac:dyDescent="0.25">
      <c r="B154" s="148">
        <v>40238</v>
      </c>
      <c r="C154" s="704">
        <v>1722</v>
      </c>
      <c r="D154" s="704">
        <v>0</v>
      </c>
      <c r="E154" s="704">
        <v>694</v>
      </c>
      <c r="F154" s="704">
        <v>0</v>
      </c>
      <c r="G154" s="704">
        <v>0</v>
      </c>
      <c r="H154" s="704">
        <v>0</v>
      </c>
      <c r="I154" s="704">
        <v>671</v>
      </c>
      <c r="J154" s="704">
        <v>0</v>
      </c>
      <c r="K154" s="704">
        <v>0</v>
      </c>
      <c r="L154" s="704">
        <v>0</v>
      </c>
      <c r="M154" s="704">
        <v>0</v>
      </c>
      <c r="N154" s="704">
        <v>357</v>
      </c>
      <c r="O154" s="704">
        <v>0</v>
      </c>
      <c r="P154" s="33">
        <v>0</v>
      </c>
    </row>
    <row r="155" spans="2:16" x14ac:dyDescent="0.25">
      <c r="B155" s="148">
        <v>40269</v>
      </c>
      <c r="C155" s="704">
        <v>1907</v>
      </c>
      <c r="D155" s="704">
        <v>0</v>
      </c>
      <c r="E155" s="704">
        <v>839</v>
      </c>
      <c r="F155" s="704">
        <v>0</v>
      </c>
      <c r="G155" s="704">
        <v>0</v>
      </c>
      <c r="H155" s="704">
        <v>0</v>
      </c>
      <c r="I155" s="704">
        <v>1068</v>
      </c>
      <c r="J155" s="704">
        <v>0</v>
      </c>
      <c r="K155" s="704">
        <v>0</v>
      </c>
      <c r="L155" s="704">
        <v>0</v>
      </c>
      <c r="M155" s="704">
        <v>0</v>
      </c>
      <c r="N155" s="704">
        <v>0</v>
      </c>
      <c r="O155" s="704">
        <v>0</v>
      </c>
      <c r="P155" s="33">
        <v>0</v>
      </c>
    </row>
    <row r="156" spans="2:16" x14ac:dyDescent="0.25">
      <c r="B156" s="148">
        <v>40299</v>
      </c>
      <c r="C156" s="704">
        <v>1887</v>
      </c>
      <c r="D156" s="704">
        <v>0</v>
      </c>
      <c r="E156" s="704">
        <v>897</v>
      </c>
      <c r="F156" s="704">
        <v>0</v>
      </c>
      <c r="G156" s="704">
        <v>0</v>
      </c>
      <c r="H156" s="704">
        <v>0</v>
      </c>
      <c r="I156" s="704">
        <v>990</v>
      </c>
      <c r="J156" s="704">
        <v>0</v>
      </c>
      <c r="K156" s="704">
        <v>0</v>
      </c>
      <c r="L156" s="704">
        <v>0</v>
      </c>
      <c r="M156" s="704">
        <v>0</v>
      </c>
      <c r="N156" s="704">
        <v>0</v>
      </c>
      <c r="O156" s="704">
        <v>0</v>
      </c>
      <c r="P156" s="33">
        <v>0</v>
      </c>
    </row>
    <row r="157" spans="2:16" x14ac:dyDescent="0.25">
      <c r="B157" s="148">
        <v>40330</v>
      </c>
      <c r="C157" s="704">
        <v>681</v>
      </c>
      <c r="D157" s="704">
        <v>0</v>
      </c>
      <c r="E157" s="704">
        <v>565</v>
      </c>
      <c r="F157" s="704">
        <v>0</v>
      </c>
      <c r="G157" s="704">
        <v>0</v>
      </c>
      <c r="H157" s="704">
        <v>0</v>
      </c>
      <c r="I157" s="704">
        <v>116</v>
      </c>
      <c r="J157" s="704">
        <v>0</v>
      </c>
      <c r="K157" s="704">
        <v>0</v>
      </c>
      <c r="L157" s="704">
        <v>0</v>
      </c>
      <c r="M157" s="704">
        <v>0</v>
      </c>
      <c r="N157" s="704">
        <v>0</v>
      </c>
      <c r="O157" s="704">
        <v>0</v>
      </c>
      <c r="P157" s="33">
        <v>0</v>
      </c>
    </row>
    <row r="158" spans="2:16" x14ac:dyDescent="0.25">
      <c r="B158" s="148">
        <v>40360</v>
      </c>
      <c r="C158" s="704">
        <v>4404</v>
      </c>
      <c r="D158" s="704">
        <v>0</v>
      </c>
      <c r="E158" s="704">
        <v>1183</v>
      </c>
      <c r="F158" s="704">
        <v>0</v>
      </c>
      <c r="G158" s="704">
        <v>0</v>
      </c>
      <c r="H158" s="704">
        <v>0</v>
      </c>
      <c r="I158" s="704">
        <v>287</v>
      </c>
      <c r="J158" s="704">
        <v>0</v>
      </c>
      <c r="K158" s="704">
        <v>2934</v>
      </c>
      <c r="L158" s="704">
        <v>0</v>
      </c>
      <c r="M158" s="704">
        <v>0</v>
      </c>
      <c r="N158" s="704">
        <v>0</v>
      </c>
      <c r="O158" s="704">
        <v>0</v>
      </c>
      <c r="P158" s="33">
        <v>0</v>
      </c>
    </row>
    <row r="159" spans="2:16" x14ac:dyDescent="0.25">
      <c r="B159" s="148">
        <v>40391</v>
      </c>
      <c r="C159" s="704">
        <v>1709</v>
      </c>
      <c r="D159" s="704">
        <v>0</v>
      </c>
      <c r="E159" s="704">
        <v>1555</v>
      </c>
      <c r="F159" s="704">
        <v>0</v>
      </c>
      <c r="G159" s="704">
        <v>0</v>
      </c>
      <c r="H159" s="704">
        <v>0</v>
      </c>
      <c r="I159" s="704">
        <v>0</v>
      </c>
      <c r="J159" s="704">
        <v>0</v>
      </c>
      <c r="K159" s="704">
        <v>0</v>
      </c>
      <c r="L159" s="704">
        <v>0</v>
      </c>
      <c r="M159" s="704">
        <v>0</v>
      </c>
      <c r="N159" s="704">
        <v>0</v>
      </c>
      <c r="O159" s="704">
        <v>154</v>
      </c>
      <c r="P159" s="33">
        <v>0</v>
      </c>
    </row>
    <row r="160" spans="2:16" x14ac:dyDescent="0.25">
      <c r="B160" s="148">
        <v>40422</v>
      </c>
      <c r="C160" s="704">
        <v>1714</v>
      </c>
      <c r="D160" s="704">
        <v>0</v>
      </c>
      <c r="E160" s="704">
        <v>1038</v>
      </c>
      <c r="F160" s="704">
        <v>0</v>
      </c>
      <c r="G160" s="704">
        <v>0</v>
      </c>
      <c r="H160" s="704">
        <v>0</v>
      </c>
      <c r="I160" s="704">
        <v>101</v>
      </c>
      <c r="J160" s="704">
        <v>0</v>
      </c>
      <c r="K160" s="704">
        <v>0</v>
      </c>
      <c r="L160" s="704">
        <v>0</v>
      </c>
      <c r="M160" s="704">
        <v>0</v>
      </c>
      <c r="N160" s="704">
        <v>402</v>
      </c>
      <c r="O160" s="704">
        <v>173</v>
      </c>
      <c r="P160" s="33">
        <v>0</v>
      </c>
    </row>
    <row r="161" spans="2:17" x14ac:dyDescent="0.25">
      <c r="B161" s="148">
        <v>40452</v>
      </c>
      <c r="C161" s="704">
        <v>2857</v>
      </c>
      <c r="D161" s="704">
        <v>0</v>
      </c>
      <c r="E161" s="704">
        <v>1596</v>
      </c>
      <c r="F161" s="704">
        <v>0</v>
      </c>
      <c r="G161" s="704">
        <v>0</v>
      </c>
      <c r="H161" s="704">
        <v>0</v>
      </c>
      <c r="I161" s="704">
        <v>205</v>
      </c>
      <c r="J161" s="704">
        <v>378</v>
      </c>
      <c r="K161" s="704">
        <v>678</v>
      </c>
      <c r="L161" s="704">
        <v>0</v>
      </c>
      <c r="M161" s="704">
        <v>0</v>
      </c>
      <c r="N161" s="704">
        <v>0</v>
      </c>
      <c r="O161" s="704">
        <v>0</v>
      </c>
      <c r="P161" s="33">
        <v>0</v>
      </c>
    </row>
    <row r="162" spans="2:17" x14ac:dyDescent="0.25">
      <c r="B162" s="148">
        <v>40483</v>
      </c>
      <c r="C162" s="704">
        <v>1697</v>
      </c>
      <c r="D162" s="704">
        <v>0</v>
      </c>
      <c r="E162" s="704">
        <v>1697</v>
      </c>
      <c r="F162" s="704">
        <v>0</v>
      </c>
      <c r="G162" s="704">
        <v>0</v>
      </c>
      <c r="H162" s="704">
        <v>0</v>
      </c>
      <c r="I162" s="704">
        <v>0</v>
      </c>
      <c r="J162" s="704">
        <v>0</v>
      </c>
      <c r="K162" s="704">
        <v>0</v>
      </c>
      <c r="L162" s="704">
        <v>0</v>
      </c>
      <c r="M162" s="704">
        <v>0</v>
      </c>
      <c r="N162" s="704">
        <v>0</v>
      </c>
      <c r="O162" s="704">
        <v>0</v>
      </c>
      <c r="P162" s="33">
        <v>0</v>
      </c>
    </row>
    <row r="163" spans="2:17" x14ac:dyDescent="0.25">
      <c r="B163" s="148">
        <v>40513</v>
      </c>
      <c r="C163" s="704">
        <v>898</v>
      </c>
      <c r="D163" s="704">
        <v>0</v>
      </c>
      <c r="E163" s="704">
        <v>898</v>
      </c>
      <c r="F163" s="704">
        <v>0</v>
      </c>
      <c r="G163" s="704">
        <v>0</v>
      </c>
      <c r="H163" s="704">
        <v>0</v>
      </c>
      <c r="I163" s="704">
        <v>0</v>
      </c>
      <c r="J163" s="704">
        <v>0</v>
      </c>
      <c r="K163" s="704">
        <v>0</v>
      </c>
      <c r="L163" s="704">
        <v>0</v>
      </c>
      <c r="M163" s="704">
        <v>0</v>
      </c>
      <c r="N163" s="704">
        <v>0</v>
      </c>
      <c r="O163" s="704">
        <v>0</v>
      </c>
      <c r="P163" s="33">
        <v>0</v>
      </c>
    </row>
    <row r="164" spans="2:17" x14ac:dyDescent="0.25">
      <c r="B164" s="148">
        <v>40544</v>
      </c>
      <c r="C164" s="704">
        <v>2561</v>
      </c>
      <c r="D164" s="704">
        <v>0</v>
      </c>
      <c r="E164" s="704">
        <v>2198</v>
      </c>
      <c r="F164" s="704">
        <v>0</v>
      </c>
      <c r="G164" s="704">
        <v>0</v>
      </c>
      <c r="H164" s="704">
        <v>0</v>
      </c>
      <c r="I164" s="704">
        <v>363</v>
      </c>
      <c r="J164" s="704">
        <v>0</v>
      </c>
      <c r="K164" s="704">
        <v>0</v>
      </c>
      <c r="L164" s="704">
        <v>0</v>
      </c>
      <c r="M164" s="704">
        <v>0</v>
      </c>
      <c r="N164" s="704">
        <v>0</v>
      </c>
      <c r="O164" s="704">
        <v>0</v>
      </c>
      <c r="P164" s="33">
        <v>0</v>
      </c>
    </row>
    <row r="165" spans="2:17" x14ac:dyDescent="0.25">
      <c r="B165" s="148">
        <v>40575</v>
      </c>
      <c r="C165" s="704">
        <v>290</v>
      </c>
      <c r="D165" s="704">
        <v>0</v>
      </c>
      <c r="E165" s="704">
        <v>290</v>
      </c>
      <c r="F165" s="704">
        <v>0</v>
      </c>
      <c r="G165" s="704">
        <v>0</v>
      </c>
      <c r="H165" s="704">
        <v>0</v>
      </c>
      <c r="I165" s="704">
        <v>0</v>
      </c>
      <c r="J165" s="704">
        <v>0</v>
      </c>
      <c r="K165" s="704">
        <v>0</v>
      </c>
      <c r="L165" s="704">
        <v>0</v>
      </c>
      <c r="M165" s="704">
        <v>0</v>
      </c>
      <c r="N165" s="704">
        <v>0</v>
      </c>
      <c r="O165" s="704">
        <v>0</v>
      </c>
      <c r="P165" s="33">
        <v>0</v>
      </c>
    </row>
    <row r="166" spans="2:17" x14ac:dyDescent="0.25">
      <c r="B166" s="148">
        <v>40603</v>
      </c>
      <c r="C166" s="704">
        <v>3389</v>
      </c>
      <c r="D166" s="704">
        <v>0</v>
      </c>
      <c r="E166" s="704">
        <v>3184</v>
      </c>
      <c r="F166" s="704">
        <v>0</v>
      </c>
      <c r="G166" s="704">
        <v>0</v>
      </c>
      <c r="H166" s="704">
        <v>0</v>
      </c>
      <c r="I166" s="704">
        <v>205</v>
      </c>
      <c r="J166" s="704">
        <v>0</v>
      </c>
      <c r="K166" s="704">
        <v>0</v>
      </c>
      <c r="L166" s="704">
        <v>0</v>
      </c>
      <c r="M166" s="704">
        <v>0</v>
      </c>
      <c r="N166" s="704">
        <v>0</v>
      </c>
      <c r="O166" s="704">
        <v>0</v>
      </c>
      <c r="P166" s="33">
        <v>0</v>
      </c>
    </row>
    <row r="167" spans="2:17" x14ac:dyDescent="0.25">
      <c r="B167" s="148">
        <v>40634</v>
      </c>
      <c r="C167" s="704">
        <v>2826</v>
      </c>
      <c r="D167" s="704">
        <v>0</v>
      </c>
      <c r="E167" s="704">
        <v>2826</v>
      </c>
      <c r="F167" s="704">
        <v>0</v>
      </c>
      <c r="G167" s="704">
        <v>0</v>
      </c>
      <c r="H167" s="704">
        <v>0</v>
      </c>
      <c r="I167" s="704">
        <v>0</v>
      </c>
      <c r="J167" s="704">
        <v>0</v>
      </c>
      <c r="K167" s="704">
        <v>0</v>
      </c>
      <c r="L167" s="704">
        <v>0</v>
      </c>
      <c r="M167" s="704">
        <v>0</v>
      </c>
      <c r="N167" s="704">
        <v>0</v>
      </c>
      <c r="O167" s="704">
        <v>0</v>
      </c>
      <c r="P167" s="33">
        <v>0</v>
      </c>
    </row>
    <row r="168" spans="2:17" x14ac:dyDescent="0.25">
      <c r="B168" s="148">
        <v>40664</v>
      </c>
      <c r="C168" s="704">
        <v>2536</v>
      </c>
      <c r="D168" s="704">
        <v>0</v>
      </c>
      <c r="E168" s="704">
        <v>2536</v>
      </c>
      <c r="F168" s="704">
        <v>0</v>
      </c>
      <c r="G168" s="704">
        <v>0</v>
      </c>
      <c r="H168" s="704">
        <v>0</v>
      </c>
      <c r="I168" s="704">
        <v>0</v>
      </c>
      <c r="J168" s="704">
        <v>0</v>
      </c>
      <c r="K168" s="704">
        <v>0</v>
      </c>
      <c r="L168" s="704">
        <v>0</v>
      </c>
      <c r="M168" s="704">
        <v>0</v>
      </c>
      <c r="N168" s="704">
        <v>0</v>
      </c>
      <c r="O168" s="704">
        <v>0</v>
      </c>
      <c r="P168" s="33">
        <v>0</v>
      </c>
    </row>
    <row r="169" spans="2:17" x14ac:dyDescent="0.25">
      <c r="B169" s="148">
        <v>40695</v>
      </c>
      <c r="C169" s="704">
        <v>1145</v>
      </c>
      <c r="D169" s="704">
        <v>0</v>
      </c>
      <c r="E169" s="704">
        <v>1145</v>
      </c>
      <c r="F169" s="704">
        <v>0</v>
      </c>
      <c r="G169" s="704">
        <v>0</v>
      </c>
      <c r="H169" s="704">
        <v>0</v>
      </c>
      <c r="I169" s="704">
        <v>0</v>
      </c>
      <c r="J169" s="704">
        <v>0</v>
      </c>
      <c r="K169" s="704">
        <v>0</v>
      </c>
      <c r="L169" s="704">
        <v>0</v>
      </c>
      <c r="M169" s="704">
        <v>0</v>
      </c>
      <c r="N169" s="704">
        <v>0</v>
      </c>
      <c r="O169" s="704">
        <v>0</v>
      </c>
      <c r="P169" s="33">
        <v>0</v>
      </c>
    </row>
    <row r="170" spans="2:17" x14ac:dyDescent="0.25">
      <c r="B170" s="148">
        <v>40725</v>
      </c>
      <c r="C170" s="704">
        <v>2098</v>
      </c>
      <c r="D170" s="704">
        <v>0</v>
      </c>
      <c r="E170" s="704">
        <v>2016</v>
      </c>
      <c r="F170" s="704">
        <v>0</v>
      </c>
      <c r="G170" s="704">
        <v>0</v>
      </c>
      <c r="H170" s="704">
        <v>0</v>
      </c>
      <c r="I170" s="704">
        <v>0</v>
      </c>
      <c r="J170" s="704">
        <v>0</v>
      </c>
      <c r="K170" s="704">
        <v>0</v>
      </c>
      <c r="L170" s="704">
        <v>0</v>
      </c>
      <c r="M170" s="704">
        <v>0</v>
      </c>
      <c r="N170" s="704">
        <v>0</v>
      </c>
      <c r="O170" s="704">
        <v>82</v>
      </c>
      <c r="P170" s="33">
        <v>0</v>
      </c>
    </row>
    <row r="171" spans="2:17" x14ac:dyDescent="0.25">
      <c r="B171" s="148">
        <v>40756</v>
      </c>
      <c r="C171" s="704">
        <v>2632</v>
      </c>
      <c r="D171" s="704">
        <v>0</v>
      </c>
      <c r="E171" s="704">
        <v>2034</v>
      </c>
      <c r="F171" s="704">
        <v>0</v>
      </c>
      <c r="G171" s="704">
        <v>0</v>
      </c>
      <c r="H171" s="704">
        <v>0</v>
      </c>
      <c r="I171" s="704">
        <v>598</v>
      </c>
      <c r="J171" s="704">
        <v>0</v>
      </c>
      <c r="K171" s="704">
        <v>0</v>
      </c>
      <c r="L171" s="704">
        <v>0</v>
      </c>
      <c r="M171" s="704">
        <v>0</v>
      </c>
      <c r="N171" s="704">
        <v>0</v>
      </c>
      <c r="O171" s="704">
        <v>0</v>
      </c>
      <c r="P171" s="33">
        <v>0</v>
      </c>
    </row>
    <row r="172" spans="2:17" x14ac:dyDescent="0.25">
      <c r="B172" s="148">
        <v>40787</v>
      </c>
      <c r="C172" s="704">
        <v>4764</v>
      </c>
      <c r="D172" s="704">
        <v>0</v>
      </c>
      <c r="E172" s="704">
        <v>1003</v>
      </c>
      <c r="F172" s="704">
        <v>0</v>
      </c>
      <c r="G172" s="704">
        <v>0</v>
      </c>
      <c r="H172" s="704">
        <v>0</v>
      </c>
      <c r="I172" s="704">
        <v>3761</v>
      </c>
      <c r="J172" s="704">
        <v>0</v>
      </c>
      <c r="K172" s="704">
        <v>0</v>
      </c>
      <c r="L172" s="704">
        <v>0</v>
      </c>
      <c r="M172" s="704">
        <v>0</v>
      </c>
      <c r="N172" s="704">
        <v>0</v>
      </c>
      <c r="O172" s="704">
        <v>0</v>
      </c>
      <c r="P172" s="33">
        <v>0</v>
      </c>
    </row>
    <row r="173" spans="2:17" x14ac:dyDescent="0.25">
      <c r="B173" s="148">
        <v>40817</v>
      </c>
      <c r="C173" s="704">
        <v>1274</v>
      </c>
      <c r="D173" s="704">
        <v>0</v>
      </c>
      <c r="E173" s="704">
        <v>1274</v>
      </c>
      <c r="F173" s="704">
        <v>0</v>
      </c>
      <c r="G173" s="704">
        <v>0</v>
      </c>
      <c r="H173" s="704">
        <v>0</v>
      </c>
      <c r="I173" s="704">
        <v>0</v>
      </c>
      <c r="J173" s="704">
        <v>0</v>
      </c>
      <c r="K173" s="704">
        <v>0</v>
      </c>
      <c r="L173" s="704">
        <v>0</v>
      </c>
      <c r="M173" s="704">
        <v>0</v>
      </c>
      <c r="N173" s="704">
        <v>0</v>
      </c>
      <c r="O173" s="704">
        <v>0</v>
      </c>
      <c r="P173" s="33">
        <v>0</v>
      </c>
    </row>
    <row r="174" spans="2:17" x14ac:dyDescent="0.25">
      <c r="B174" s="148">
        <v>40848</v>
      </c>
      <c r="C174" s="704">
        <v>995</v>
      </c>
      <c r="D174" s="704">
        <v>0</v>
      </c>
      <c r="E174" s="704">
        <v>995</v>
      </c>
      <c r="F174" s="704">
        <v>0</v>
      </c>
      <c r="G174" s="704">
        <v>0</v>
      </c>
      <c r="H174" s="704">
        <v>0</v>
      </c>
      <c r="I174" s="704">
        <v>0</v>
      </c>
      <c r="J174" s="704">
        <v>0</v>
      </c>
      <c r="K174" s="704">
        <v>0</v>
      </c>
      <c r="L174" s="704">
        <v>0</v>
      </c>
      <c r="M174" s="704">
        <v>0</v>
      </c>
      <c r="N174" s="704">
        <v>0</v>
      </c>
      <c r="O174" s="704">
        <v>0</v>
      </c>
      <c r="P174" s="33">
        <v>0</v>
      </c>
      <c r="Q174" s="151"/>
    </row>
    <row r="175" spans="2:17" x14ac:dyDescent="0.25">
      <c r="B175" s="148">
        <v>40878</v>
      </c>
      <c r="C175" s="704">
        <v>1163</v>
      </c>
      <c r="D175" s="704">
        <v>0</v>
      </c>
      <c r="E175" s="704">
        <v>1118</v>
      </c>
      <c r="F175" s="704">
        <v>0</v>
      </c>
      <c r="G175" s="704">
        <v>0</v>
      </c>
      <c r="H175" s="704">
        <v>0</v>
      </c>
      <c r="I175" s="704">
        <v>45</v>
      </c>
      <c r="J175" s="704">
        <v>0</v>
      </c>
      <c r="K175" s="704">
        <v>0</v>
      </c>
      <c r="L175" s="704">
        <v>0</v>
      </c>
      <c r="M175" s="704">
        <v>0</v>
      </c>
      <c r="N175" s="704">
        <v>0</v>
      </c>
      <c r="O175" s="704">
        <v>0</v>
      </c>
      <c r="P175" s="33">
        <v>0</v>
      </c>
      <c r="Q175" s="151"/>
    </row>
    <row r="176" spans="2:17" x14ac:dyDescent="0.25">
      <c r="B176" s="148">
        <v>40909</v>
      </c>
      <c r="C176" s="704">
        <v>2132</v>
      </c>
      <c r="D176" s="704">
        <v>0</v>
      </c>
      <c r="E176" s="704">
        <v>1770</v>
      </c>
      <c r="F176" s="704">
        <v>0</v>
      </c>
      <c r="G176" s="704">
        <v>0</v>
      </c>
      <c r="H176" s="704">
        <v>0</v>
      </c>
      <c r="I176" s="704">
        <v>362</v>
      </c>
      <c r="J176" s="704">
        <v>0</v>
      </c>
      <c r="K176" s="704">
        <v>0</v>
      </c>
      <c r="L176" s="704">
        <v>0</v>
      </c>
      <c r="M176" s="704">
        <v>0</v>
      </c>
      <c r="N176" s="704">
        <v>0</v>
      </c>
      <c r="O176" s="704">
        <v>0</v>
      </c>
      <c r="P176" s="33">
        <v>0</v>
      </c>
      <c r="Q176" s="151"/>
    </row>
    <row r="177" spans="2:17" x14ac:dyDescent="0.25">
      <c r="B177" s="148">
        <v>40940</v>
      </c>
      <c r="C177" s="704">
        <v>5176</v>
      </c>
      <c r="D177" s="704">
        <v>0</v>
      </c>
      <c r="E177" s="704">
        <v>4269</v>
      </c>
      <c r="F177" s="704">
        <v>0</v>
      </c>
      <c r="G177" s="704">
        <v>0</v>
      </c>
      <c r="H177" s="704">
        <v>0</v>
      </c>
      <c r="I177" s="704">
        <v>907</v>
      </c>
      <c r="J177" s="704">
        <v>0</v>
      </c>
      <c r="K177" s="704">
        <v>0</v>
      </c>
      <c r="L177" s="704">
        <v>0</v>
      </c>
      <c r="M177" s="704">
        <v>0</v>
      </c>
      <c r="N177" s="704">
        <v>0</v>
      </c>
      <c r="O177" s="704">
        <v>0</v>
      </c>
      <c r="P177" s="33">
        <v>0</v>
      </c>
    </row>
    <row r="178" spans="2:17" x14ac:dyDescent="0.25">
      <c r="B178" s="148">
        <v>40969</v>
      </c>
      <c r="C178" s="704">
        <v>1675</v>
      </c>
      <c r="D178" s="704">
        <v>0</v>
      </c>
      <c r="E178" s="704">
        <v>1675</v>
      </c>
      <c r="F178" s="704">
        <v>0</v>
      </c>
      <c r="G178" s="704">
        <v>0</v>
      </c>
      <c r="H178" s="704">
        <v>0</v>
      </c>
      <c r="I178" s="704">
        <v>0</v>
      </c>
      <c r="J178" s="704">
        <v>0</v>
      </c>
      <c r="K178" s="704">
        <v>0</v>
      </c>
      <c r="L178" s="704">
        <v>0</v>
      </c>
      <c r="M178" s="704">
        <v>0</v>
      </c>
      <c r="N178" s="704">
        <v>0</v>
      </c>
      <c r="O178" s="704">
        <v>0</v>
      </c>
      <c r="P178" s="33">
        <v>0</v>
      </c>
    </row>
    <row r="179" spans="2:17" x14ac:dyDescent="0.25">
      <c r="B179" s="148">
        <v>41000</v>
      </c>
      <c r="C179" s="704">
        <v>2424</v>
      </c>
      <c r="D179" s="704">
        <v>0</v>
      </c>
      <c r="E179" s="704">
        <v>2424</v>
      </c>
      <c r="F179" s="704">
        <v>0</v>
      </c>
      <c r="G179" s="704">
        <v>0</v>
      </c>
      <c r="H179" s="704">
        <v>0</v>
      </c>
      <c r="I179" s="704">
        <v>0</v>
      </c>
      <c r="J179" s="704">
        <v>0</v>
      </c>
      <c r="K179" s="704">
        <v>0</v>
      </c>
      <c r="L179" s="704">
        <v>0</v>
      </c>
      <c r="M179" s="704">
        <v>0</v>
      </c>
      <c r="N179" s="704">
        <v>0</v>
      </c>
      <c r="O179" s="704">
        <v>0</v>
      </c>
      <c r="P179" s="33">
        <v>0</v>
      </c>
    </row>
    <row r="180" spans="2:17" x14ac:dyDescent="0.25">
      <c r="B180" s="148">
        <v>41030</v>
      </c>
      <c r="C180" s="704">
        <v>1343</v>
      </c>
      <c r="D180" s="704">
        <v>240</v>
      </c>
      <c r="E180" s="704">
        <v>1044</v>
      </c>
      <c r="F180" s="704">
        <v>0</v>
      </c>
      <c r="G180" s="704">
        <v>0</v>
      </c>
      <c r="H180" s="704">
        <v>0</v>
      </c>
      <c r="I180" s="704">
        <v>59</v>
      </c>
      <c r="J180" s="704">
        <v>0</v>
      </c>
      <c r="K180" s="704">
        <v>0</v>
      </c>
      <c r="L180" s="704">
        <v>0</v>
      </c>
      <c r="M180" s="704">
        <v>0</v>
      </c>
      <c r="N180" s="704">
        <v>0</v>
      </c>
      <c r="O180" s="704">
        <v>0</v>
      </c>
      <c r="P180" s="33">
        <v>0</v>
      </c>
    </row>
    <row r="181" spans="2:17" x14ac:dyDescent="0.25">
      <c r="B181" s="148">
        <v>41061</v>
      </c>
      <c r="C181" s="704">
        <v>709</v>
      </c>
      <c r="D181" s="704">
        <v>0</v>
      </c>
      <c r="E181" s="704">
        <v>692</v>
      </c>
      <c r="F181" s="704">
        <v>0</v>
      </c>
      <c r="G181" s="704">
        <v>0</v>
      </c>
      <c r="H181" s="704">
        <v>0</v>
      </c>
      <c r="I181" s="704">
        <v>17</v>
      </c>
      <c r="J181" s="704">
        <v>0</v>
      </c>
      <c r="K181" s="704">
        <v>0</v>
      </c>
      <c r="L181" s="704">
        <v>0</v>
      </c>
      <c r="M181" s="704">
        <v>0</v>
      </c>
      <c r="N181" s="704">
        <v>0</v>
      </c>
      <c r="O181" s="704">
        <v>0</v>
      </c>
      <c r="P181" s="33">
        <v>0</v>
      </c>
    </row>
    <row r="182" spans="2:17" x14ac:dyDescent="0.25">
      <c r="B182" s="148">
        <v>41091</v>
      </c>
      <c r="C182" s="704">
        <v>6130</v>
      </c>
      <c r="D182" s="704">
        <v>0</v>
      </c>
      <c r="E182" s="704">
        <v>2854</v>
      </c>
      <c r="F182" s="704">
        <v>0</v>
      </c>
      <c r="G182" s="704">
        <v>0</v>
      </c>
      <c r="H182" s="704">
        <v>0</v>
      </c>
      <c r="I182" s="704">
        <v>0</v>
      </c>
      <c r="J182" s="704">
        <v>0</v>
      </c>
      <c r="K182" s="704">
        <v>0</v>
      </c>
      <c r="L182" s="704">
        <v>0</v>
      </c>
      <c r="M182" s="704">
        <v>3276</v>
      </c>
      <c r="N182" s="704">
        <v>0</v>
      </c>
      <c r="O182" s="704">
        <v>0</v>
      </c>
      <c r="P182" s="33">
        <v>0</v>
      </c>
    </row>
    <row r="183" spans="2:17" x14ac:dyDescent="0.25">
      <c r="B183" s="148">
        <v>41122</v>
      </c>
      <c r="C183" s="704">
        <v>3303</v>
      </c>
      <c r="D183" s="704">
        <v>144</v>
      </c>
      <c r="E183" s="704">
        <v>2283</v>
      </c>
      <c r="F183" s="704">
        <v>0</v>
      </c>
      <c r="G183" s="704">
        <v>0</v>
      </c>
      <c r="H183" s="704">
        <v>0</v>
      </c>
      <c r="I183" s="704">
        <v>876</v>
      </c>
      <c r="J183" s="704">
        <v>0</v>
      </c>
      <c r="K183" s="704">
        <v>0</v>
      </c>
      <c r="L183" s="704">
        <v>0</v>
      </c>
      <c r="M183" s="704">
        <v>0</v>
      </c>
      <c r="N183" s="704">
        <v>0</v>
      </c>
      <c r="O183" s="704">
        <v>0</v>
      </c>
      <c r="P183" s="33">
        <v>0</v>
      </c>
    </row>
    <row r="184" spans="2:17" x14ac:dyDescent="0.25">
      <c r="B184" s="148">
        <v>41153</v>
      </c>
      <c r="C184" s="704">
        <v>3059</v>
      </c>
      <c r="D184" s="704">
        <v>0</v>
      </c>
      <c r="E184" s="704">
        <v>1929</v>
      </c>
      <c r="F184" s="704">
        <v>0</v>
      </c>
      <c r="G184" s="704">
        <v>0</v>
      </c>
      <c r="H184" s="704">
        <v>0</v>
      </c>
      <c r="I184" s="704">
        <v>0</v>
      </c>
      <c r="J184" s="704">
        <v>0</v>
      </c>
      <c r="K184" s="704">
        <v>0</v>
      </c>
      <c r="L184" s="704">
        <v>0</v>
      </c>
      <c r="M184" s="704">
        <v>1130</v>
      </c>
      <c r="N184" s="704">
        <v>0</v>
      </c>
      <c r="O184" s="704">
        <v>0</v>
      </c>
      <c r="P184" s="33">
        <v>0</v>
      </c>
    </row>
    <row r="185" spans="2:17" x14ac:dyDescent="0.25">
      <c r="B185" s="148">
        <v>41183</v>
      </c>
      <c r="C185" s="704">
        <v>2016</v>
      </c>
      <c r="D185" s="704">
        <v>0</v>
      </c>
      <c r="E185" s="704">
        <v>1650</v>
      </c>
      <c r="F185" s="704">
        <v>0</v>
      </c>
      <c r="G185" s="704">
        <v>0</v>
      </c>
      <c r="H185" s="704">
        <v>0</v>
      </c>
      <c r="I185" s="704">
        <v>366</v>
      </c>
      <c r="J185" s="704">
        <v>0</v>
      </c>
      <c r="K185" s="704">
        <v>0</v>
      </c>
      <c r="L185" s="704">
        <v>0</v>
      </c>
      <c r="M185" s="704">
        <v>0</v>
      </c>
      <c r="N185" s="704">
        <v>0</v>
      </c>
      <c r="O185" s="704">
        <v>0</v>
      </c>
      <c r="P185" s="33">
        <v>0</v>
      </c>
    </row>
    <row r="186" spans="2:17" x14ac:dyDescent="0.25">
      <c r="B186" s="148">
        <v>41214</v>
      </c>
      <c r="C186" s="704">
        <v>2931</v>
      </c>
      <c r="D186" s="704">
        <v>711</v>
      </c>
      <c r="E186" s="704">
        <v>965</v>
      </c>
      <c r="F186" s="704">
        <v>0</v>
      </c>
      <c r="G186" s="704">
        <v>0</v>
      </c>
      <c r="H186" s="704">
        <v>0</v>
      </c>
      <c r="I186" s="704">
        <v>1255</v>
      </c>
      <c r="J186" s="704">
        <v>0</v>
      </c>
      <c r="K186" s="704">
        <v>0</v>
      </c>
      <c r="L186" s="704">
        <v>0</v>
      </c>
      <c r="M186" s="704">
        <v>0</v>
      </c>
      <c r="N186" s="704">
        <v>0</v>
      </c>
      <c r="O186" s="704">
        <v>0</v>
      </c>
      <c r="P186" s="33">
        <v>0</v>
      </c>
    </row>
    <row r="187" spans="2:17" x14ac:dyDescent="0.25">
      <c r="B187" s="148">
        <v>41244</v>
      </c>
      <c r="C187" s="704">
        <v>3344</v>
      </c>
      <c r="D187" s="704">
        <v>0</v>
      </c>
      <c r="E187" s="704">
        <v>1002</v>
      </c>
      <c r="F187" s="704">
        <v>0</v>
      </c>
      <c r="G187" s="704">
        <v>25</v>
      </c>
      <c r="H187" s="704">
        <v>0</v>
      </c>
      <c r="I187" s="704">
        <v>821</v>
      </c>
      <c r="J187" s="704">
        <v>1496</v>
      </c>
      <c r="K187" s="704">
        <v>0</v>
      </c>
      <c r="L187" s="704">
        <v>0</v>
      </c>
      <c r="M187" s="704">
        <v>0</v>
      </c>
      <c r="N187" s="704">
        <v>0</v>
      </c>
      <c r="O187" s="704">
        <v>0</v>
      </c>
      <c r="P187" s="33">
        <v>0</v>
      </c>
    </row>
    <row r="188" spans="2:17" x14ac:dyDescent="0.25">
      <c r="B188" s="148">
        <v>41275</v>
      </c>
      <c r="C188" s="704">
        <v>1045</v>
      </c>
      <c r="D188" s="704">
        <v>0</v>
      </c>
      <c r="E188" s="704">
        <v>573</v>
      </c>
      <c r="F188" s="704">
        <v>0</v>
      </c>
      <c r="G188" s="704">
        <v>0</v>
      </c>
      <c r="H188" s="704">
        <v>0</v>
      </c>
      <c r="I188" s="704">
        <v>472</v>
      </c>
      <c r="J188" s="704">
        <v>0</v>
      </c>
      <c r="K188" s="704">
        <v>0</v>
      </c>
      <c r="L188" s="704">
        <v>0</v>
      </c>
      <c r="M188" s="704">
        <v>0</v>
      </c>
      <c r="N188" s="704">
        <v>0</v>
      </c>
      <c r="O188" s="704">
        <v>0</v>
      </c>
      <c r="P188" s="33">
        <v>0</v>
      </c>
    </row>
    <row r="189" spans="2:17" x14ac:dyDescent="0.25">
      <c r="B189" s="148">
        <v>41306</v>
      </c>
      <c r="C189" s="703">
        <v>1061</v>
      </c>
      <c r="D189" s="703">
        <v>0</v>
      </c>
      <c r="E189" s="703">
        <v>296</v>
      </c>
      <c r="F189" s="703">
        <v>0</v>
      </c>
      <c r="G189" s="703">
        <v>0</v>
      </c>
      <c r="H189" s="703">
        <v>0</v>
      </c>
      <c r="I189" s="703">
        <v>164</v>
      </c>
      <c r="J189" s="703">
        <v>0</v>
      </c>
      <c r="K189" s="703">
        <v>0</v>
      </c>
      <c r="L189" s="703">
        <v>601</v>
      </c>
      <c r="M189" s="703">
        <v>0</v>
      </c>
      <c r="N189" s="703">
        <v>0</v>
      </c>
      <c r="O189" s="703">
        <v>0</v>
      </c>
      <c r="P189" s="15">
        <v>0</v>
      </c>
    </row>
    <row r="190" spans="2:17" x14ac:dyDescent="0.25">
      <c r="B190" s="148">
        <v>41334</v>
      </c>
      <c r="C190" s="880">
        <v>815</v>
      </c>
      <c r="D190" s="880">
        <v>0</v>
      </c>
      <c r="E190" s="880">
        <v>815</v>
      </c>
      <c r="F190" s="880">
        <v>0</v>
      </c>
      <c r="G190" s="880">
        <v>0</v>
      </c>
      <c r="H190" s="880">
        <v>0</v>
      </c>
      <c r="I190" s="880">
        <v>0</v>
      </c>
      <c r="J190" s="880">
        <v>0</v>
      </c>
      <c r="K190" s="880">
        <v>0</v>
      </c>
      <c r="L190" s="880">
        <v>0</v>
      </c>
      <c r="M190" s="880">
        <v>0</v>
      </c>
      <c r="N190" s="880">
        <v>0</v>
      </c>
      <c r="O190" s="880">
        <v>0</v>
      </c>
      <c r="P190" s="16">
        <v>0</v>
      </c>
    </row>
    <row r="191" spans="2:17" x14ac:dyDescent="0.25">
      <c r="B191" s="148">
        <v>41365</v>
      </c>
      <c r="C191" s="703">
        <v>2547</v>
      </c>
      <c r="D191" s="703">
        <v>0</v>
      </c>
      <c r="E191" s="703">
        <v>2318</v>
      </c>
      <c r="F191" s="703">
        <v>0</v>
      </c>
      <c r="G191" s="703">
        <v>0</v>
      </c>
      <c r="H191" s="703">
        <v>0</v>
      </c>
      <c r="I191" s="703">
        <v>229</v>
      </c>
      <c r="J191" s="703">
        <v>0</v>
      </c>
      <c r="K191" s="703">
        <v>0</v>
      </c>
      <c r="L191" s="703">
        <v>0</v>
      </c>
      <c r="M191" s="703">
        <v>0</v>
      </c>
      <c r="N191" s="703">
        <v>0</v>
      </c>
      <c r="O191" s="703">
        <v>0</v>
      </c>
      <c r="P191" s="15">
        <v>0</v>
      </c>
    </row>
    <row r="192" spans="2:17" x14ac:dyDescent="0.25">
      <c r="B192" s="148">
        <v>41395</v>
      </c>
      <c r="C192" s="703">
        <v>3739</v>
      </c>
      <c r="D192" s="703">
        <v>1133</v>
      </c>
      <c r="E192" s="703">
        <v>2086</v>
      </c>
      <c r="F192" s="703">
        <v>0</v>
      </c>
      <c r="G192" s="703">
        <v>0</v>
      </c>
      <c r="H192" s="703">
        <v>0</v>
      </c>
      <c r="I192" s="703">
        <v>0</v>
      </c>
      <c r="J192" s="703">
        <v>0</v>
      </c>
      <c r="K192" s="703">
        <v>0</v>
      </c>
      <c r="L192" s="703">
        <v>300</v>
      </c>
      <c r="M192" s="703">
        <v>0</v>
      </c>
      <c r="N192" s="703">
        <v>220</v>
      </c>
      <c r="O192" s="703">
        <v>0</v>
      </c>
      <c r="P192" s="15">
        <v>0</v>
      </c>
      <c r="Q192" s="151"/>
    </row>
    <row r="193" spans="2:16" x14ac:dyDescent="0.25">
      <c r="B193" s="148">
        <v>41426</v>
      </c>
      <c r="C193" s="703">
        <v>2964</v>
      </c>
      <c r="D193" s="703">
        <v>158</v>
      </c>
      <c r="E193" s="703">
        <v>2195</v>
      </c>
      <c r="F193" s="703">
        <v>0</v>
      </c>
      <c r="G193" s="703">
        <v>307</v>
      </c>
      <c r="H193" s="703">
        <v>0</v>
      </c>
      <c r="I193" s="703">
        <v>304</v>
      </c>
      <c r="J193" s="703">
        <v>0</v>
      </c>
      <c r="K193" s="703">
        <v>0</v>
      </c>
      <c r="L193" s="703">
        <v>0</v>
      </c>
      <c r="M193" s="703">
        <v>0</v>
      </c>
      <c r="N193" s="703">
        <v>0</v>
      </c>
      <c r="O193" s="703">
        <v>0</v>
      </c>
      <c r="P193" s="15">
        <v>0</v>
      </c>
    </row>
    <row r="194" spans="2:16" x14ac:dyDescent="0.25">
      <c r="B194" s="148">
        <v>41456</v>
      </c>
      <c r="C194" s="703">
        <v>2822</v>
      </c>
      <c r="D194" s="703">
        <v>0</v>
      </c>
      <c r="E194" s="703">
        <v>589</v>
      </c>
      <c r="F194" s="703">
        <v>0</v>
      </c>
      <c r="G194" s="703">
        <v>0</v>
      </c>
      <c r="H194" s="703">
        <v>0</v>
      </c>
      <c r="I194" s="703">
        <v>438</v>
      </c>
      <c r="J194" s="703">
        <v>0</v>
      </c>
      <c r="K194" s="703">
        <v>1795</v>
      </c>
      <c r="L194" s="703">
        <v>0</v>
      </c>
      <c r="M194" s="703">
        <v>0</v>
      </c>
      <c r="N194" s="703">
        <v>0</v>
      </c>
      <c r="O194" s="703">
        <v>0</v>
      </c>
      <c r="P194" s="15">
        <v>0</v>
      </c>
    </row>
    <row r="195" spans="2:16" x14ac:dyDescent="0.25">
      <c r="B195" s="148">
        <v>41487</v>
      </c>
      <c r="C195" s="703">
        <v>3142</v>
      </c>
      <c r="D195" s="703">
        <v>0</v>
      </c>
      <c r="E195" s="703">
        <v>2369</v>
      </c>
      <c r="F195" s="703">
        <v>0</v>
      </c>
      <c r="G195" s="703">
        <v>0</v>
      </c>
      <c r="H195" s="703">
        <v>0</v>
      </c>
      <c r="I195" s="703">
        <v>773</v>
      </c>
      <c r="J195" s="703">
        <v>0</v>
      </c>
      <c r="K195" s="703">
        <v>0</v>
      </c>
      <c r="L195" s="703">
        <v>0</v>
      </c>
      <c r="M195" s="703">
        <v>0</v>
      </c>
      <c r="N195" s="703">
        <v>0</v>
      </c>
      <c r="O195" s="703">
        <v>0</v>
      </c>
      <c r="P195" s="15">
        <v>0</v>
      </c>
    </row>
    <row r="196" spans="2:16" x14ac:dyDescent="0.25">
      <c r="B196" s="148">
        <v>41518</v>
      </c>
      <c r="C196" s="703">
        <v>2578</v>
      </c>
      <c r="D196" s="703">
        <v>0</v>
      </c>
      <c r="E196" s="703">
        <v>2578</v>
      </c>
      <c r="F196" s="703">
        <v>0</v>
      </c>
      <c r="G196" s="703">
        <v>0</v>
      </c>
      <c r="H196" s="703">
        <v>0</v>
      </c>
      <c r="I196" s="703">
        <v>0</v>
      </c>
      <c r="J196" s="703">
        <v>0</v>
      </c>
      <c r="K196" s="703">
        <v>0</v>
      </c>
      <c r="L196" s="703">
        <v>0</v>
      </c>
      <c r="M196" s="703">
        <v>0</v>
      </c>
      <c r="N196" s="703">
        <v>0</v>
      </c>
      <c r="O196" s="703">
        <v>0</v>
      </c>
      <c r="P196" s="15">
        <v>0</v>
      </c>
    </row>
    <row r="197" spans="2:16" x14ac:dyDescent="0.25">
      <c r="B197" s="148">
        <v>41548</v>
      </c>
      <c r="C197" s="703">
        <v>2875</v>
      </c>
      <c r="D197" s="703">
        <v>0</v>
      </c>
      <c r="E197" s="703">
        <v>2771</v>
      </c>
      <c r="F197" s="703">
        <v>0</v>
      </c>
      <c r="G197" s="703">
        <v>0</v>
      </c>
      <c r="H197" s="703">
        <v>0</v>
      </c>
      <c r="I197" s="703">
        <v>104</v>
      </c>
      <c r="J197" s="703">
        <v>0</v>
      </c>
      <c r="K197" s="703">
        <v>0</v>
      </c>
      <c r="L197" s="703">
        <v>0</v>
      </c>
      <c r="M197" s="703">
        <v>0</v>
      </c>
      <c r="N197" s="703">
        <v>0</v>
      </c>
      <c r="O197" s="703">
        <v>0</v>
      </c>
      <c r="P197" s="15">
        <v>0</v>
      </c>
    </row>
    <row r="198" spans="2:16" x14ac:dyDescent="0.25">
      <c r="B198" s="148">
        <v>41579</v>
      </c>
      <c r="C198" s="703">
        <v>3486</v>
      </c>
      <c r="D198" s="703">
        <v>0</v>
      </c>
      <c r="E198" s="703">
        <v>2316</v>
      </c>
      <c r="F198" s="703">
        <v>0</v>
      </c>
      <c r="G198" s="703">
        <v>0</v>
      </c>
      <c r="H198" s="703">
        <v>0</v>
      </c>
      <c r="I198" s="703">
        <v>1170</v>
      </c>
      <c r="J198" s="703">
        <v>0</v>
      </c>
      <c r="K198" s="703">
        <v>0</v>
      </c>
      <c r="L198" s="703">
        <v>0</v>
      </c>
      <c r="M198" s="703">
        <v>0</v>
      </c>
      <c r="N198" s="703">
        <v>0</v>
      </c>
      <c r="O198" s="703">
        <v>0</v>
      </c>
      <c r="P198" s="15">
        <v>0</v>
      </c>
    </row>
    <row r="199" spans="2:16" x14ac:dyDescent="0.25">
      <c r="B199" s="148">
        <v>41609</v>
      </c>
      <c r="C199" s="703">
        <v>3156</v>
      </c>
      <c r="D199" s="703">
        <v>0</v>
      </c>
      <c r="E199" s="703">
        <v>1221</v>
      </c>
      <c r="F199" s="703">
        <v>0</v>
      </c>
      <c r="G199" s="703">
        <v>0</v>
      </c>
      <c r="H199" s="703">
        <v>0</v>
      </c>
      <c r="I199" s="703">
        <v>0</v>
      </c>
      <c r="J199" s="703">
        <v>0</v>
      </c>
      <c r="K199" s="703">
        <v>0</v>
      </c>
      <c r="L199" s="703">
        <v>1935</v>
      </c>
      <c r="M199" s="703">
        <v>0</v>
      </c>
      <c r="N199" s="703">
        <v>0</v>
      </c>
      <c r="O199" s="703">
        <v>0</v>
      </c>
      <c r="P199" s="15">
        <v>0</v>
      </c>
    </row>
    <row r="200" spans="2:16" x14ac:dyDescent="0.25">
      <c r="B200" s="148">
        <v>41640</v>
      </c>
      <c r="C200" s="885">
        <v>1895</v>
      </c>
      <c r="D200" s="885">
        <v>0</v>
      </c>
      <c r="E200" s="885">
        <v>1895</v>
      </c>
      <c r="F200" s="885">
        <v>0</v>
      </c>
      <c r="G200" s="885">
        <v>0</v>
      </c>
      <c r="H200" s="885">
        <v>0</v>
      </c>
      <c r="I200" s="885">
        <v>0</v>
      </c>
      <c r="J200" s="885">
        <v>0</v>
      </c>
      <c r="K200" s="885">
        <v>0</v>
      </c>
      <c r="L200" s="885">
        <v>0</v>
      </c>
      <c r="M200" s="885">
        <v>0</v>
      </c>
      <c r="N200" s="885">
        <v>0</v>
      </c>
      <c r="O200" s="885">
        <v>0</v>
      </c>
      <c r="P200" s="884">
        <v>0</v>
      </c>
    </row>
    <row r="201" spans="2:16" x14ac:dyDescent="0.25">
      <c r="B201" s="148">
        <v>41671</v>
      </c>
      <c r="C201" s="885">
        <v>5788</v>
      </c>
      <c r="D201" s="885">
        <v>484</v>
      </c>
      <c r="E201" s="885">
        <v>841</v>
      </c>
      <c r="F201" s="885">
        <v>0</v>
      </c>
      <c r="G201" s="885">
        <v>74</v>
      </c>
      <c r="H201" s="885">
        <v>0</v>
      </c>
      <c r="I201" s="885">
        <v>4389</v>
      </c>
      <c r="J201" s="885">
        <v>0</v>
      </c>
      <c r="K201" s="885">
        <v>0</v>
      </c>
      <c r="L201" s="885">
        <v>0</v>
      </c>
      <c r="M201" s="885">
        <v>0</v>
      </c>
      <c r="N201" s="885">
        <v>0</v>
      </c>
      <c r="O201" s="885">
        <v>0</v>
      </c>
      <c r="P201" s="884">
        <v>0</v>
      </c>
    </row>
    <row r="202" spans="2:16" x14ac:dyDescent="0.25">
      <c r="B202" s="148">
        <v>41699</v>
      </c>
      <c r="C202" s="885">
        <v>1553</v>
      </c>
      <c r="D202" s="885">
        <v>0</v>
      </c>
      <c r="E202" s="885">
        <v>1277</v>
      </c>
      <c r="F202" s="885">
        <v>0</v>
      </c>
      <c r="G202" s="885">
        <v>0</v>
      </c>
      <c r="H202" s="885">
        <v>0</v>
      </c>
      <c r="I202" s="885">
        <v>176</v>
      </c>
      <c r="J202" s="885">
        <v>0</v>
      </c>
      <c r="K202" s="885">
        <v>0</v>
      </c>
      <c r="L202" s="885">
        <v>0</v>
      </c>
      <c r="M202" s="885">
        <v>100</v>
      </c>
      <c r="N202" s="885">
        <v>0</v>
      </c>
      <c r="O202" s="885">
        <v>0</v>
      </c>
      <c r="P202" s="884">
        <v>0</v>
      </c>
    </row>
    <row r="203" spans="2:16" x14ac:dyDescent="0.25">
      <c r="B203" s="148">
        <v>41730</v>
      </c>
      <c r="C203" s="885">
        <v>1246</v>
      </c>
      <c r="D203" s="885">
        <v>1246</v>
      </c>
      <c r="E203" s="885">
        <v>0</v>
      </c>
      <c r="F203" s="885">
        <v>0</v>
      </c>
      <c r="G203" s="885">
        <v>0</v>
      </c>
      <c r="H203" s="885">
        <v>0</v>
      </c>
      <c r="I203" s="885">
        <v>0</v>
      </c>
      <c r="J203" s="885">
        <v>0</v>
      </c>
      <c r="K203" s="885">
        <v>0</v>
      </c>
      <c r="L203" s="885">
        <v>0</v>
      </c>
      <c r="M203" s="885">
        <v>0</v>
      </c>
      <c r="N203" s="885">
        <v>0</v>
      </c>
      <c r="O203" s="885">
        <v>0</v>
      </c>
      <c r="P203" s="884">
        <v>0</v>
      </c>
    </row>
    <row r="204" spans="2:16" x14ac:dyDescent="0.25">
      <c r="B204" s="148">
        <v>41760</v>
      </c>
      <c r="C204" s="885">
        <v>1292</v>
      </c>
      <c r="D204" s="885">
        <v>0</v>
      </c>
      <c r="E204" s="885">
        <v>1292</v>
      </c>
      <c r="F204" s="885">
        <v>0</v>
      </c>
      <c r="G204" s="885">
        <v>0</v>
      </c>
      <c r="H204" s="885">
        <v>0</v>
      </c>
      <c r="I204" s="885">
        <v>0</v>
      </c>
      <c r="J204" s="885">
        <v>0</v>
      </c>
      <c r="K204" s="885">
        <v>0</v>
      </c>
      <c r="L204" s="885">
        <v>0</v>
      </c>
      <c r="M204" s="885">
        <v>0</v>
      </c>
      <c r="N204" s="885">
        <v>0</v>
      </c>
      <c r="O204" s="885">
        <v>0</v>
      </c>
      <c r="P204" s="884">
        <v>0</v>
      </c>
    </row>
    <row r="205" spans="2:16" x14ac:dyDescent="0.25">
      <c r="B205" s="148">
        <v>41791</v>
      </c>
      <c r="C205" s="885">
        <v>1278</v>
      </c>
      <c r="D205" s="885">
        <v>0</v>
      </c>
      <c r="E205" s="885">
        <v>1139</v>
      </c>
      <c r="F205" s="885">
        <v>0</v>
      </c>
      <c r="G205" s="885">
        <v>0</v>
      </c>
      <c r="H205" s="885">
        <v>0</v>
      </c>
      <c r="I205" s="885">
        <v>0</v>
      </c>
      <c r="J205" s="885">
        <v>0</v>
      </c>
      <c r="K205" s="885">
        <v>0</v>
      </c>
      <c r="L205" s="885">
        <v>0</v>
      </c>
      <c r="M205" s="885">
        <v>139</v>
      </c>
      <c r="N205" s="885">
        <v>0</v>
      </c>
      <c r="O205" s="885">
        <v>0</v>
      </c>
      <c r="P205" s="884">
        <v>0</v>
      </c>
    </row>
    <row r="206" spans="2:16" x14ac:dyDescent="0.25">
      <c r="B206" s="148">
        <v>41821</v>
      </c>
      <c r="C206" s="885">
        <v>3476</v>
      </c>
      <c r="D206" s="885">
        <v>0</v>
      </c>
      <c r="E206" s="885">
        <v>3349</v>
      </c>
      <c r="F206" s="885">
        <v>0</v>
      </c>
      <c r="G206" s="885">
        <v>0</v>
      </c>
      <c r="H206" s="885">
        <v>0</v>
      </c>
      <c r="I206" s="885">
        <v>127</v>
      </c>
      <c r="J206" s="885">
        <v>0</v>
      </c>
      <c r="K206" s="885">
        <v>0</v>
      </c>
      <c r="L206" s="885">
        <v>0</v>
      </c>
      <c r="M206" s="885">
        <v>0</v>
      </c>
      <c r="N206" s="885">
        <v>0</v>
      </c>
      <c r="O206" s="885">
        <v>0</v>
      </c>
      <c r="P206" s="884">
        <v>0</v>
      </c>
    </row>
    <row r="207" spans="2:16" x14ac:dyDescent="0.25">
      <c r="B207" s="148">
        <v>41852</v>
      </c>
      <c r="C207" s="885">
        <v>3205</v>
      </c>
      <c r="D207" s="885">
        <v>0</v>
      </c>
      <c r="E207" s="885">
        <v>451</v>
      </c>
      <c r="F207" s="885">
        <v>0</v>
      </c>
      <c r="G207" s="885">
        <v>0</v>
      </c>
      <c r="H207" s="885">
        <v>1332</v>
      </c>
      <c r="I207" s="885">
        <v>1422</v>
      </c>
      <c r="J207" s="885">
        <v>0</v>
      </c>
      <c r="K207" s="885">
        <v>0</v>
      </c>
      <c r="L207" s="885">
        <v>0</v>
      </c>
      <c r="M207" s="885">
        <v>0</v>
      </c>
      <c r="N207" s="885">
        <v>0</v>
      </c>
      <c r="O207" s="885">
        <v>0</v>
      </c>
      <c r="P207" s="884">
        <v>0</v>
      </c>
    </row>
    <row r="208" spans="2:16" x14ac:dyDescent="0.25">
      <c r="B208" s="148">
        <v>41883</v>
      </c>
      <c r="C208" s="885">
        <v>649</v>
      </c>
      <c r="D208" s="885">
        <v>0</v>
      </c>
      <c r="E208" s="885">
        <v>649</v>
      </c>
      <c r="F208" s="885">
        <v>0</v>
      </c>
      <c r="G208" s="885">
        <v>0</v>
      </c>
      <c r="H208" s="885">
        <v>0</v>
      </c>
      <c r="I208" s="885">
        <v>0</v>
      </c>
      <c r="J208" s="885">
        <v>0</v>
      </c>
      <c r="K208" s="885">
        <v>0</v>
      </c>
      <c r="L208" s="885">
        <v>0</v>
      </c>
      <c r="M208" s="885">
        <v>0</v>
      </c>
      <c r="N208" s="885">
        <v>0</v>
      </c>
      <c r="O208" s="885">
        <v>0</v>
      </c>
      <c r="P208" s="884">
        <v>0</v>
      </c>
    </row>
    <row r="209" spans="2:16" x14ac:dyDescent="0.25">
      <c r="B209" s="148">
        <v>41913</v>
      </c>
      <c r="C209" s="885">
        <v>540</v>
      </c>
      <c r="D209" s="885">
        <v>318</v>
      </c>
      <c r="E209" s="885">
        <v>187</v>
      </c>
      <c r="F209" s="885">
        <v>0</v>
      </c>
      <c r="G209" s="885">
        <v>0</v>
      </c>
      <c r="H209" s="885">
        <v>0</v>
      </c>
      <c r="I209" s="885">
        <v>35</v>
      </c>
      <c r="J209" s="885">
        <v>0</v>
      </c>
      <c r="K209" s="885">
        <v>0</v>
      </c>
      <c r="L209" s="885">
        <v>0</v>
      </c>
      <c r="M209" s="885">
        <v>0</v>
      </c>
      <c r="N209" s="885">
        <v>0</v>
      </c>
      <c r="O209" s="885">
        <v>0</v>
      </c>
      <c r="P209" s="884">
        <v>0</v>
      </c>
    </row>
    <row r="210" spans="2:16" x14ac:dyDescent="0.25">
      <c r="B210" s="148">
        <v>41944</v>
      </c>
      <c r="C210" s="885">
        <v>1210</v>
      </c>
      <c r="D210" s="885">
        <v>0</v>
      </c>
      <c r="E210" s="885">
        <v>1210</v>
      </c>
      <c r="F210" s="885">
        <v>0</v>
      </c>
      <c r="G210" s="885">
        <v>0</v>
      </c>
      <c r="H210" s="885">
        <v>0</v>
      </c>
      <c r="I210" s="885">
        <v>0</v>
      </c>
      <c r="J210" s="885">
        <v>0</v>
      </c>
      <c r="K210" s="885">
        <v>0</v>
      </c>
      <c r="L210" s="885">
        <v>0</v>
      </c>
      <c r="M210" s="885">
        <v>0</v>
      </c>
      <c r="N210" s="885">
        <v>0</v>
      </c>
      <c r="O210" s="885">
        <v>0</v>
      </c>
      <c r="P210" s="884">
        <v>0</v>
      </c>
    </row>
    <row r="211" spans="2:16" x14ac:dyDescent="0.25">
      <c r="B211" s="148">
        <v>41974</v>
      </c>
      <c r="C211" s="885">
        <v>434</v>
      </c>
      <c r="D211" s="885">
        <v>0</v>
      </c>
      <c r="E211" s="885">
        <v>434</v>
      </c>
      <c r="F211" s="885">
        <v>0</v>
      </c>
      <c r="G211" s="885">
        <v>0</v>
      </c>
      <c r="H211" s="885">
        <v>0</v>
      </c>
      <c r="I211" s="885">
        <v>0</v>
      </c>
      <c r="J211" s="885">
        <v>0</v>
      </c>
      <c r="K211" s="885">
        <v>0</v>
      </c>
      <c r="L211" s="885">
        <v>0</v>
      </c>
      <c r="M211" s="885">
        <v>0</v>
      </c>
      <c r="N211" s="885">
        <v>0</v>
      </c>
      <c r="O211" s="885">
        <v>0</v>
      </c>
      <c r="P211" s="884">
        <v>0</v>
      </c>
    </row>
    <row r="212" spans="2:16" x14ac:dyDescent="0.25">
      <c r="B212" s="148">
        <v>42005</v>
      </c>
      <c r="C212" s="885">
        <v>875</v>
      </c>
      <c r="D212" s="885">
        <v>0</v>
      </c>
      <c r="E212" s="885">
        <v>875</v>
      </c>
      <c r="F212" s="885">
        <v>0</v>
      </c>
      <c r="G212" s="885">
        <v>0</v>
      </c>
      <c r="H212" s="885">
        <v>0</v>
      </c>
      <c r="I212" s="885">
        <v>0</v>
      </c>
      <c r="J212" s="885">
        <v>0</v>
      </c>
      <c r="K212" s="885">
        <v>0</v>
      </c>
      <c r="L212" s="885">
        <v>0</v>
      </c>
      <c r="M212" s="885">
        <v>0</v>
      </c>
      <c r="N212" s="885">
        <v>0</v>
      </c>
      <c r="O212" s="885">
        <v>0</v>
      </c>
      <c r="P212" s="884">
        <v>0</v>
      </c>
    </row>
    <row r="213" spans="2:16" x14ac:dyDescent="0.25">
      <c r="B213" s="148">
        <v>42036</v>
      </c>
      <c r="C213" s="885">
        <v>1183</v>
      </c>
      <c r="D213" s="885">
        <v>0</v>
      </c>
      <c r="E213" s="885">
        <v>1183</v>
      </c>
      <c r="F213" s="885">
        <v>0</v>
      </c>
      <c r="G213" s="885">
        <v>0</v>
      </c>
      <c r="H213" s="885">
        <v>0</v>
      </c>
      <c r="I213" s="885">
        <v>0</v>
      </c>
      <c r="J213" s="885">
        <v>0</v>
      </c>
      <c r="K213" s="885">
        <v>0</v>
      </c>
      <c r="L213" s="885">
        <v>0</v>
      </c>
      <c r="M213" s="885">
        <v>0</v>
      </c>
      <c r="N213" s="885">
        <v>0</v>
      </c>
      <c r="O213" s="885">
        <v>0</v>
      </c>
      <c r="P213" s="884">
        <v>0</v>
      </c>
    </row>
    <row r="214" spans="2:16" ht="14.25" x14ac:dyDescent="0.3">
      <c r="B214" s="148">
        <v>42064</v>
      </c>
      <c r="C214" s="885"/>
      <c r="D214" s="886">
        <v>0</v>
      </c>
      <c r="E214" s="886"/>
      <c r="F214" s="886"/>
      <c r="G214" s="886"/>
      <c r="H214" s="886"/>
      <c r="I214" s="886"/>
      <c r="J214" s="886"/>
      <c r="K214" s="886"/>
      <c r="L214" s="886"/>
      <c r="M214" s="886"/>
      <c r="N214" s="886"/>
      <c r="O214" s="886"/>
      <c r="P214" s="887"/>
    </row>
    <row r="215" spans="2:16" ht="14.25" x14ac:dyDescent="0.3">
      <c r="B215" s="148">
        <v>42095</v>
      </c>
      <c r="C215" s="885">
        <v>2106</v>
      </c>
      <c r="D215" s="886">
        <v>0</v>
      </c>
      <c r="E215" s="886">
        <v>1838</v>
      </c>
      <c r="F215" s="886">
        <v>0</v>
      </c>
      <c r="G215" s="886">
        <v>0</v>
      </c>
      <c r="H215" s="886">
        <v>0</v>
      </c>
      <c r="I215" s="886">
        <v>268</v>
      </c>
      <c r="J215" s="886">
        <v>0</v>
      </c>
      <c r="K215" s="886">
        <v>0</v>
      </c>
      <c r="L215" s="886">
        <v>0</v>
      </c>
      <c r="M215" s="886">
        <v>0</v>
      </c>
      <c r="N215" s="886">
        <v>0</v>
      </c>
      <c r="O215" s="886">
        <v>0</v>
      </c>
      <c r="P215" s="887">
        <v>0</v>
      </c>
    </row>
    <row r="216" spans="2:16" ht="14.25" x14ac:dyDescent="0.3">
      <c r="B216" s="148">
        <v>42125</v>
      </c>
      <c r="C216" s="885">
        <v>1978</v>
      </c>
      <c r="D216" s="886">
        <v>0</v>
      </c>
      <c r="E216" s="886">
        <v>1653</v>
      </c>
      <c r="F216" s="886">
        <v>0</v>
      </c>
      <c r="G216" s="886">
        <v>0</v>
      </c>
      <c r="H216" s="886">
        <v>0</v>
      </c>
      <c r="I216" s="886">
        <v>325</v>
      </c>
      <c r="J216" s="886">
        <v>0</v>
      </c>
      <c r="K216" s="886">
        <v>0</v>
      </c>
      <c r="L216" s="886">
        <v>0</v>
      </c>
      <c r="M216" s="886">
        <v>0</v>
      </c>
      <c r="N216" s="886">
        <v>0</v>
      </c>
      <c r="O216" s="886">
        <v>0</v>
      </c>
      <c r="P216" s="887">
        <v>0</v>
      </c>
    </row>
    <row r="217" spans="2:16" x14ac:dyDescent="0.25">
      <c r="B217" s="139">
        <v>42156</v>
      </c>
      <c r="C217" s="703">
        <v>1288</v>
      </c>
      <c r="D217" s="703">
        <v>0</v>
      </c>
      <c r="E217" s="703">
        <v>1027</v>
      </c>
      <c r="F217" s="703">
        <v>0</v>
      </c>
      <c r="G217" s="703">
        <v>0</v>
      </c>
      <c r="H217" s="703">
        <v>0</v>
      </c>
      <c r="I217" s="703">
        <v>261</v>
      </c>
      <c r="J217" s="703">
        <v>0</v>
      </c>
      <c r="K217" s="703">
        <v>0</v>
      </c>
      <c r="L217" s="703">
        <v>0</v>
      </c>
      <c r="M217" s="703">
        <v>0</v>
      </c>
      <c r="N217" s="703">
        <v>0</v>
      </c>
      <c r="O217" s="703">
        <v>0</v>
      </c>
      <c r="P217" s="15">
        <v>0</v>
      </c>
    </row>
    <row r="218" spans="2:16" x14ac:dyDescent="0.25">
      <c r="B218" s="139">
        <v>42186</v>
      </c>
      <c r="C218" s="703">
        <v>2049</v>
      </c>
      <c r="D218" s="703">
        <v>0</v>
      </c>
      <c r="E218" s="703">
        <v>1685</v>
      </c>
      <c r="F218" s="703">
        <v>0</v>
      </c>
      <c r="G218" s="703">
        <v>0</v>
      </c>
      <c r="H218" s="703">
        <v>0</v>
      </c>
      <c r="I218" s="703">
        <v>364</v>
      </c>
      <c r="J218" s="703">
        <v>0</v>
      </c>
      <c r="K218" s="703">
        <v>0</v>
      </c>
      <c r="L218" s="703">
        <v>0</v>
      </c>
      <c r="M218" s="703">
        <v>0</v>
      </c>
      <c r="N218" s="703">
        <v>0</v>
      </c>
      <c r="O218" s="703">
        <v>0</v>
      </c>
      <c r="P218" s="15">
        <v>0</v>
      </c>
    </row>
    <row r="219" spans="2:16" x14ac:dyDescent="0.25">
      <c r="B219" s="139">
        <v>42217</v>
      </c>
      <c r="C219" s="703">
        <v>921</v>
      </c>
      <c r="D219" s="703">
        <v>0</v>
      </c>
      <c r="E219" s="703">
        <v>744</v>
      </c>
      <c r="F219" s="703">
        <v>0</v>
      </c>
      <c r="G219" s="703">
        <v>0</v>
      </c>
      <c r="H219" s="703">
        <v>0</v>
      </c>
      <c r="I219" s="703">
        <v>177</v>
      </c>
      <c r="J219" s="703">
        <v>0</v>
      </c>
      <c r="K219" s="703">
        <v>0</v>
      </c>
      <c r="L219" s="703">
        <v>0</v>
      </c>
      <c r="M219" s="703">
        <v>0</v>
      </c>
      <c r="N219" s="703">
        <v>0</v>
      </c>
      <c r="O219" s="703">
        <v>0</v>
      </c>
      <c r="P219" s="15">
        <v>0</v>
      </c>
    </row>
    <row r="220" spans="2:16" x14ac:dyDescent="0.25">
      <c r="B220" s="139">
        <v>42248</v>
      </c>
      <c r="C220" s="703">
        <v>3274</v>
      </c>
      <c r="D220" s="703">
        <v>0</v>
      </c>
      <c r="E220" s="703">
        <v>2850</v>
      </c>
      <c r="F220" s="703">
        <v>0</v>
      </c>
      <c r="G220" s="703">
        <v>0</v>
      </c>
      <c r="H220" s="703">
        <v>0</v>
      </c>
      <c r="I220" s="703">
        <v>424</v>
      </c>
      <c r="J220" s="703">
        <v>0</v>
      </c>
      <c r="K220" s="703">
        <v>0</v>
      </c>
      <c r="L220" s="703">
        <v>0</v>
      </c>
      <c r="M220" s="703">
        <v>0</v>
      </c>
      <c r="N220" s="703">
        <v>0</v>
      </c>
      <c r="O220" s="703">
        <v>0</v>
      </c>
      <c r="P220" s="15">
        <v>0</v>
      </c>
    </row>
    <row r="221" spans="2:16" x14ac:dyDescent="0.25">
      <c r="B221" s="139">
        <v>42278</v>
      </c>
      <c r="C221" s="703">
        <v>1776</v>
      </c>
      <c r="D221" s="703">
        <v>0</v>
      </c>
      <c r="E221" s="703">
        <v>1545</v>
      </c>
      <c r="F221" s="703">
        <v>0</v>
      </c>
      <c r="G221" s="703">
        <v>0</v>
      </c>
      <c r="H221" s="703">
        <v>0</v>
      </c>
      <c r="I221" s="703">
        <v>231</v>
      </c>
      <c r="J221" s="703">
        <v>0</v>
      </c>
      <c r="K221" s="703">
        <v>0</v>
      </c>
      <c r="L221" s="703">
        <v>0</v>
      </c>
      <c r="M221" s="703">
        <v>0</v>
      </c>
      <c r="N221" s="703">
        <v>0</v>
      </c>
      <c r="O221" s="703">
        <v>0</v>
      </c>
      <c r="P221" s="15">
        <v>0</v>
      </c>
    </row>
    <row r="222" spans="2:16" x14ac:dyDescent="0.25">
      <c r="B222" s="139">
        <v>42309</v>
      </c>
      <c r="C222" s="703">
        <v>948</v>
      </c>
      <c r="D222" s="703">
        <v>0</v>
      </c>
      <c r="E222" s="703">
        <v>439</v>
      </c>
      <c r="F222" s="703">
        <v>0</v>
      </c>
      <c r="G222" s="703">
        <v>0</v>
      </c>
      <c r="H222" s="703">
        <v>0</v>
      </c>
      <c r="I222" s="703">
        <v>509</v>
      </c>
      <c r="J222" s="703">
        <v>0</v>
      </c>
      <c r="K222" s="703">
        <v>0</v>
      </c>
      <c r="L222" s="703">
        <v>0</v>
      </c>
      <c r="M222" s="703">
        <v>0</v>
      </c>
      <c r="N222" s="703">
        <v>0</v>
      </c>
      <c r="O222" s="703">
        <v>0</v>
      </c>
      <c r="P222" s="15">
        <v>0</v>
      </c>
    </row>
    <row r="223" spans="2:16" x14ac:dyDescent="0.25">
      <c r="B223" s="139">
        <v>42339</v>
      </c>
      <c r="C223" s="703">
        <v>1920</v>
      </c>
      <c r="D223" s="703">
        <v>0</v>
      </c>
      <c r="E223" s="703">
        <v>1920</v>
      </c>
      <c r="F223" s="703">
        <v>0</v>
      </c>
      <c r="G223" s="703">
        <v>0</v>
      </c>
      <c r="H223" s="703">
        <v>0</v>
      </c>
      <c r="I223" s="703">
        <v>0</v>
      </c>
      <c r="J223" s="703">
        <v>0</v>
      </c>
      <c r="K223" s="703">
        <v>0</v>
      </c>
      <c r="L223" s="703">
        <v>0</v>
      </c>
      <c r="M223" s="703">
        <v>0</v>
      </c>
      <c r="N223" s="703">
        <v>0</v>
      </c>
      <c r="O223" s="703">
        <v>0</v>
      </c>
      <c r="P223" s="15">
        <v>0</v>
      </c>
    </row>
    <row r="224" spans="2:16" x14ac:dyDescent="0.25">
      <c r="B224" s="139">
        <v>42370</v>
      </c>
      <c r="C224" s="703">
        <v>530</v>
      </c>
      <c r="D224" s="703">
        <v>0</v>
      </c>
      <c r="E224" s="703">
        <v>530</v>
      </c>
      <c r="F224" s="703">
        <v>0</v>
      </c>
      <c r="G224" s="703">
        <v>0</v>
      </c>
      <c r="H224" s="703">
        <v>0</v>
      </c>
      <c r="I224" s="703">
        <v>0</v>
      </c>
      <c r="J224" s="703">
        <v>0</v>
      </c>
      <c r="K224" s="703">
        <v>0</v>
      </c>
      <c r="L224" s="703">
        <v>0</v>
      </c>
      <c r="M224" s="703">
        <v>0</v>
      </c>
      <c r="N224" s="703">
        <v>0</v>
      </c>
      <c r="O224" s="703">
        <v>0</v>
      </c>
      <c r="P224" s="15">
        <v>0</v>
      </c>
    </row>
    <row r="225" spans="2:16" x14ac:dyDescent="0.25">
      <c r="B225" s="139">
        <v>42401</v>
      </c>
      <c r="C225" s="703">
        <v>1934</v>
      </c>
      <c r="D225" s="703">
        <v>0</v>
      </c>
      <c r="E225" s="703">
        <v>1135</v>
      </c>
      <c r="F225" s="703">
        <v>0</v>
      </c>
      <c r="G225" s="703">
        <v>0</v>
      </c>
      <c r="H225" s="703">
        <v>0</v>
      </c>
      <c r="I225" s="703">
        <v>609</v>
      </c>
      <c r="J225" s="703">
        <v>0</v>
      </c>
      <c r="K225" s="703">
        <v>0</v>
      </c>
      <c r="L225" s="703">
        <v>0</v>
      </c>
      <c r="M225" s="703">
        <v>0</v>
      </c>
      <c r="N225" s="703">
        <v>0</v>
      </c>
      <c r="O225" s="703">
        <v>190</v>
      </c>
      <c r="P225" s="15">
        <v>0</v>
      </c>
    </row>
    <row r="226" spans="2:16" x14ac:dyDescent="0.25">
      <c r="B226" s="139">
        <v>42430</v>
      </c>
      <c r="C226" s="703">
        <v>1445</v>
      </c>
      <c r="D226" s="703">
        <v>0</v>
      </c>
      <c r="E226" s="703">
        <v>1219</v>
      </c>
      <c r="F226" s="703">
        <v>0</v>
      </c>
      <c r="G226" s="703">
        <v>0</v>
      </c>
      <c r="H226" s="703">
        <v>0</v>
      </c>
      <c r="I226" s="703">
        <v>226</v>
      </c>
      <c r="J226" s="703">
        <v>0</v>
      </c>
      <c r="K226" s="703">
        <v>0</v>
      </c>
      <c r="L226" s="703">
        <v>0</v>
      </c>
      <c r="M226" s="703">
        <v>0</v>
      </c>
      <c r="N226" s="703">
        <v>0</v>
      </c>
      <c r="O226" s="703">
        <v>0</v>
      </c>
      <c r="P226" s="15">
        <v>0</v>
      </c>
    </row>
    <row r="227" spans="2:16" x14ac:dyDescent="0.25">
      <c r="B227" s="139">
        <v>42461</v>
      </c>
      <c r="C227" s="703">
        <v>918</v>
      </c>
      <c r="D227" s="703">
        <v>0</v>
      </c>
      <c r="E227" s="703">
        <v>918</v>
      </c>
      <c r="F227" s="703">
        <v>0</v>
      </c>
      <c r="G227" s="703">
        <v>0</v>
      </c>
      <c r="H227" s="703">
        <v>0</v>
      </c>
      <c r="I227" s="703">
        <v>0</v>
      </c>
      <c r="J227" s="703">
        <v>0</v>
      </c>
      <c r="K227" s="703">
        <v>0</v>
      </c>
      <c r="L227" s="703">
        <v>0</v>
      </c>
      <c r="M227" s="703">
        <v>0</v>
      </c>
      <c r="N227" s="703">
        <v>0</v>
      </c>
      <c r="O227" s="703">
        <v>0</v>
      </c>
      <c r="P227" s="15">
        <v>0</v>
      </c>
    </row>
    <row r="228" spans="2:16" x14ac:dyDescent="0.25">
      <c r="B228" s="139">
        <v>42491</v>
      </c>
      <c r="C228" s="703">
        <v>2891</v>
      </c>
      <c r="D228" s="703">
        <v>0</v>
      </c>
      <c r="E228" s="703">
        <v>2679</v>
      </c>
      <c r="F228" s="703">
        <v>0</v>
      </c>
      <c r="G228" s="703">
        <v>0</v>
      </c>
      <c r="H228" s="703">
        <v>0</v>
      </c>
      <c r="I228" s="703">
        <v>212</v>
      </c>
      <c r="J228" s="703">
        <v>0</v>
      </c>
      <c r="K228" s="703">
        <v>0</v>
      </c>
      <c r="L228" s="703">
        <v>0</v>
      </c>
      <c r="M228" s="703">
        <v>0</v>
      </c>
      <c r="N228" s="703">
        <v>0</v>
      </c>
      <c r="O228" s="703">
        <v>0</v>
      </c>
      <c r="P228" s="15">
        <v>0</v>
      </c>
    </row>
    <row r="229" spans="2:16" x14ac:dyDescent="0.25">
      <c r="B229" s="139">
        <v>42522</v>
      </c>
      <c r="C229" s="703">
        <v>1574</v>
      </c>
      <c r="D229" s="703">
        <v>0</v>
      </c>
      <c r="E229" s="703">
        <v>1574</v>
      </c>
      <c r="F229" s="703">
        <v>0</v>
      </c>
      <c r="G229" s="703">
        <v>0</v>
      </c>
      <c r="H229" s="703">
        <v>0</v>
      </c>
      <c r="I229" s="703">
        <v>0</v>
      </c>
      <c r="J229" s="703">
        <v>0</v>
      </c>
      <c r="K229" s="703">
        <v>0</v>
      </c>
      <c r="L229" s="703">
        <v>0</v>
      </c>
      <c r="M229" s="703">
        <v>0</v>
      </c>
      <c r="N229" s="703">
        <v>0</v>
      </c>
      <c r="O229" s="703">
        <v>0</v>
      </c>
      <c r="P229" s="15">
        <v>0</v>
      </c>
    </row>
    <row r="230" spans="2:16" x14ac:dyDescent="0.25">
      <c r="B230" s="139">
        <v>42552</v>
      </c>
      <c r="C230" s="703">
        <v>4833</v>
      </c>
      <c r="D230" s="703">
        <v>0</v>
      </c>
      <c r="E230" s="703">
        <v>1422</v>
      </c>
      <c r="F230" s="703">
        <v>0</v>
      </c>
      <c r="G230" s="703">
        <v>0</v>
      </c>
      <c r="H230" s="703">
        <v>0</v>
      </c>
      <c r="I230" s="703">
        <v>0</v>
      </c>
      <c r="J230" s="703">
        <v>0</v>
      </c>
      <c r="K230" s="703">
        <v>3411</v>
      </c>
      <c r="L230" s="703">
        <v>0</v>
      </c>
      <c r="M230" s="703">
        <v>0</v>
      </c>
      <c r="N230" s="703">
        <v>0</v>
      </c>
      <c r="O230" s="703">
        <v>0</v>
      </c>
      <c r="P230" s="15">
        <v>0</v>
      </c>
    </row>
    <row r="231" spans="2:16" x14ac:dyDescent="0.25">
      <c r="B231" s="139">
        <v>42583</v>
      </c>
      <c r="C231" s="703">
        <v>544</v>
      </c>
      <c r="D231" s="703">
        <v>0</v>
      </c>
      <c r="E231" s="703">
        <v>544</v>
      </c>
      <c r="F231" s="703">
        <v>0</v>
      </c>
      <c r="G231" s="703">
        <v>0</v>
      </c>
      <c r="H231" s="703">
        <v>0</v>
      </c>
      <c r="I231" s="703">
        <v>0</v>
      </c>
      <c r="J231" s="703">
        <v>0</v>
      </c>
      <c r="K231" s="703">
        <v>0</v>
      </c>
      <c r="L231" s="703">
        <v>0</v>
      </c>
      <c r="M231" s="703">
        <v>0</v>
      </c>
      <c r="N231" s="703">
        <v>0</v>
      </c>
      <c r="O231" s="703">
        <v>0</v>
      </c>
      <c r="P231" s="15">
        <v>0</v>
      </c>
    </row>
    <row r="232" spans="2:16" x14ac:dyDescent="0.25">
      <c r="B232" s="139">
        <v>42614</v>
      </c>
      <c r="C232" s="703">
        <v>4221</v>
      </c>
      <c r="D232" s="703">
        <v>1199</v>
      </c>
      <c r="E232" s="703">
        <v>3022</v>
      </c>
      <c r="F232" s="703">
        <v>0</v>
      </c>
      <c r="G232" s="703">
        <v>0</v>
      </c>
      <c r="H232" s="703">
        <v>0</v>
      </c>
      <c r="I232" s="703">
        <v>0</v>
      </c>
      <c r="J232" s="703">
        <v>0</v>
      </c>
      <c r="K232" s="703">
        <v>0</v>
      </c>
      <c r="L232" s="703">
        <v>0</v>
      </c>
      <c r="M232" s="703">
        <v>0</v>
      </c>
      <c r="N232" s="703">
        <v>0</v>
      </c>
      <c r="O232" s="703">
        <v>0</v>
      </c>
      <c r="P232" s="15">
        <v>0</v>
      </c>
    </row>
    <row r="233" spans="2:16" x14ac:dyDescent="0.25">
      <c r="B233" s="139">
        <v>42644</v>
      </c>
      <c r="C233" s="703">
        <v>1644</v>
      </c>
      <c r="D233" s="703">
        <v>0</v>
      </c>
      <c r="E233" s="703">
        <v>1644</v>
      </c>
      <c r="F233" s="703">
        <v>0</v>
      </c>
      <c r="G233" s="703">
        <v>0</v>
      </c>
      <c r="H233" s="703">
        <v>0</v>
      </c>
      <c r="I233" s="703">
        <v>0</v>
      </c>
      <c r="J233" s="703">
        <v>0</v>
      </c>
      <c r="K233" s="703">
        <v>0</v>
      </c>
      <c r="L233" s="703">
        <v>0</v>
      </c>
      <c r="M233" s="703">
        <v>0</v>
      </c>
      <c r="N233" s="703">
        <v>0</v>
      </c>
      <c r="O233" s="703">
        <v>0</v>
      </c>
      <c r="P233" s="15">
        <v>0</v>
      </c>
    </row>
    <row r="234" spans="2:16" x14ac:dyDescent="0.25">
      <c r="B234" s="139">
        <v>42675</v>
      </c>
      <c r="C234" s="703">
        <v>1357</v>
      </c>
      <c r="D234" s="703">
        <v>266</v>
      </c>
      <c r="E234" s="703">
        <v>1091</v>
      </c>
      <c r="F234" s="703">
        <v>0</v>
      </c>
      <c r="G234" s="703">
        <v>0</v>
      </c>
      <c r="H234" s="703">
        <v>0</v>
      </c>
      <c r="I234" s="703">
        <v>0</v>
      </c>
      <c r="J234" s="703">
        <v>0</v>
      </c>
      <c r="K234" s="703">
        <v>0</v>
      </c>
      <c r="L234" s="703">
        <v>0</v>
      </c>
      <c r="M234" s="703">
        <v>0</v>
      </c>
      <c r="N234" s="703">
        <v>0</v>
      </c>
      <c r="O234" s="703">
        <v>0</v>
      </c>
      <c r="P234" s="15">
        <v>0</v>
      </c>
    </row>
    <row r="235" spans="2:16" x14ac:dyDescent="0.25">
      <c r="B235" s="139">
        <v>42705</v>
      </c>
      <c r="C235" s="703">
        <v>2050</v>
      </c>
      <c r="D235" s="703">
        <v>0</v>
      </c>
      <c r="E235" s="703">
        <v>1752</v>
      </c>
      <c r="F235" s="703">
        <v>0</v>
      </c>
      <c r="G235" s="703">
        <v>0</v>
      </c>
      <c r="H235" s="703">
        <v>0</v>
      </c>
      <c r="I235" s="703">
        <v>298</v>
      </c>
      <c r="J235" s="703">
        <v>0</v>
      </c>
      <c r="K235" s="703">
        <v>0</v>
      </c>
      <c r="L235" s="703">
        <v>0</v>
      </c>
      <c r="M235" s="703">
        <v>0</v>
      </c>
      <c r="N235" s="703">
        <v>0</v>
      </c>
      <c r="O235" s="703">
        <v>0</v>
      </c>
      <c r="P235" s="15">
        <v>0</v>
      </c>
    </row>
    <row r="236" spans="2:16" x14ac:dyDescent="0.25">
      <c r="B236" s="139">
        <v>42736</v>
      </c>
      <c r="C236" s="703">
        <v>2036</v>
      </c>
      <c r="D236" s="703">
        <v>0</v>
      </c>
      <c r="E236" s="703">
        <v>601</v>
      </c>
      <c r="F236" s="703">
        <v>0</v>
      </c>
      <c r="G236" s="703">
        <v>0</v>
      </c>
      <c r="H236" s="703">
        <v>0</v>
      </c>
      <c r="I236" s="703">
        <v>1435</v>
      </c>
      <c r="J236" s="703">
        <v>0</v>
      </c>
      <c r="K236" s="703">
        <v>0</v>
      </c>
      <c r="L236" s="703">
        <v>0</v>
      </c>
      <c r="M236" s="703">
        <v>0</v>
      </c>
      <c r="N236" s="703">
        <v>0</v>
      </c>
      <c r="O236" s="703">
        <v>0</v>
      </c>
      <c r="P236" s="15">
        <v>0</v>
      </c>
    </row>
    <row r="237" spans="2:16" x14ac:dyDescent="0.25">
      <c r="B237" s="139">
        <v>42767</v>
      </c>
      <c r="C237" s="703"/>
      <c r="D237" s="703">
        <v>0</v>
      </c>
      <c r="E237" s="703"/>
      <c r="F237" s="703"/>
      <c r="G237" s="703"/>
      <c r="H237" s="703"/>
      <c r="I237" s="703"/>
      <c r="J237" s="703"/>
      <c r="K237" s="703"/>
      <c r="L237" s="703"/>
      <c r="M237" s="703"/>
      <c r="N237" s="703"/>
      <c r="O237" s="703"/>
      <c r="P237" s="15"/>
    </row>
    <row r="238" spans="2:16" x14ac:dyDescent="0.25">
      <c r="B238" s="139">
        <v>42795</v>
      </c>
      <c r="C238" s="703">
        <v>1046</v>
      </c>
      <c r="D238" s="703">
        <v>0</v>
      </c>
      <c r="E238" s="703">
        <v>1046</v>
      </c>
      <c r="F238" s="703">
        <v>0</v>
      </c>
      <c r="G238" s="703">
        <v>0</v>
      </c>
      <c r="H238" s="703">
        <v>0</v>
      </c>
      <c r="I238" s="703">
        <v>0</v>
      </c>
      <c r="J238" s="703">
        <v>0</v>
      </c>
      <c r="K238" s="703">
        <v>0</v>
      </c>
      <c r="L238" s="703">
        <v>0</v>
      </c>
      <c r="M238" s="703">
        <v>0</v>
      </c>
      <c r="N238" s="703">
        <v>0</v>
      </c>
      <c r="O238" s="703">
        <v>0</v>
      </c>
      <c r="P238" s="15">
        <v>0</v>
      </c>
    </row>
    <row r="239" spans="2:16" x14ac:dyDescent="0.25">
      <c r="B239" s="139">
        <v>42826</v>
      </c>
      <c r="C239" s="703">
        <v>1343</v>
      </c>
      <c r="D239" s="703">
        <v>0</v>
      </c>
      <c r="E239" s="703">
        <v>1325</v>
      </c>
      <c r="F239" s="703">
        <v>0</v>
      </c>
      <c r="G239" s="703">
        <v>0</v>
      </c>
      <c r="H239" s="703">
        <v>0</v>
      </c>
      <c r="I239" s="703">
        <v>18</v>
      </c>
      <c r="J239" s="703">
        <v>0</v>
      </c>
      <c r="K239" s="703">
        <v>0</v>
      </c>
      <c r="L239" s="703">
        <v>0</v>
      </c>
      <c r="M239" s="703">
        <v>0</v>
      </c>
      <c r="N239" s="703">
        <v>0</v>
      </c>
      <c r="O239" s="703">
        <v>0</v>
      </c>
      <c r="P239" s="15">
        <v>0</v>
      </c>
    </row>
    <row r="240" spans="2:16" x14ac:dyDescent="0.25">
      <c r="B240" s="139">
        <v>42856</v>
      </c>
      <c r="C240" s="703"/>
      <c r="D240" s="703">
        <v>0</v>
      </c>
      <c r="E240" s="703"/>
      <c r="F240" s="703"/>
      <c r="G240" s="703"/>
      <c r="H240" s="703"/>
      <c r="I240" s="703"/>
      <c r="J240" s="703"/>
      <c r="K240" s="703"/>
      <c r="L240" s="703"/>
      <c r="M240" s="703"/>
      <c r="N240" s="703"/>
      <c r="O240" s="703"/>
      <c r="P240" s="15"/>
    </row>
    <row r="241" spans="2:16" x14ac:dyDescent="0.25">
      <c r="B241" s="139">
        <v>42887</v>
      </c>
      <c r="C241" s="703">
        <v>660</v>
      </c>
      <c r="D241" s="703">
        <v>0</v>
      </c>
      <c r="E241" s="703">
        <v>660</v>
      </c>
      <c r="F241" s="703">
        <v>0</v>
      </c>
      <c r="G241" s="703">
        <v>0</v>
      </c>
      <c r="H241" s="703">
        <v>0</v>
      </c>
      <c r="I241" s="703">
        <v>0</v>
      </c>
      <c r="J241" s="703">
        <v>0</v>
      </c>
      <c r="K241" s="703">
        <v>0</v>
      </c>
      <c r="L241" s="703">
        <v>0</v>
      </c>
      <c r="M241" s="703">
        <v>0</v>
      </c>
      <c r="N241" s="703">
        <v>0</v>
      </c>
      <c r="O241" s="703">
        <v>0</v>
      </c>
      <c r="P241" s="15">
        <v>0</v>
      </c>
    </row>
    <row r="242" spans="2:16" x14ac:dyDescent="0.25">
      <c r="B242" s="139">
        <v>42917</v>
      </c>
      <c r="C242" s="703">
        <v>1381</v>
      </c>
      <c r="D242" s="703">
        <v>0</v>
      </c>
      <c r="E242" s="703">
        <v>1381</v>
      </c>
      <c r="F242" s="703">
        <v>0</v>
      </c>
      <c r="G242" s="703">
        <v>0</v>
      </c>
      <c r="H242" s="703">
        <v>0</v>
      </c>
      <c r="I242" s="703">
        <v>0</v>
      </c>
      <c r="J242" s="703">
        <v>0</v>
      </c>
      <c r="K242" s="703">
        <v>0</v>
      </c>
      <c r="L242" s="703">
        <v>0</v>
      </c>
      <c r="M242" s="703">
        <v>0</v>
      </c>
      <c r="N242" s="703">
        <v>0</v>
      </c>
      <c r="O242" s="703">
        <v>0</v>
      </c>
      <c r="P242" s="15">
        <v>0</v>
      </c>
    </row>
    <row r="243" spans="2:16" x14ac:dyDescent="0.25">
      <c r="B243" s="139">
        <v>42948</v>
      </c>
      <c r="C243" s="703">
        <v>2585</v>
      </c>
      <c r="D243" s="703">
        <v>0</v>
      </c>
      <c r="E243" s="703">
        <v>2585</v>
      </c>
      <c r="F243" s="703">
        <v>0</v>
      </c>
      <c r="G243" s="703">
        <v>0</v>
      </c>
      <c r="H243" s="703">
        <v>0</v>
      </c>
      <c r="I243" s="703">
        <v>0</v>
      </c>
      <c r="J243" s="703">
        <v>0</v>
      </c>
      <c r="K243" s="703">
        <v>0</v>
      </c>
      <c r="L243" s="703">
        <v>0</v>
      </c>
      <c r="M243" s="703">
        <v>0</v>
      </c>
      <c r="N243" s="703">
        <v>0</v>
      </c>
      <c r="O243" s="703">
        <v>0</v>
      </c>
      <c r="P243" s="15">
        <v>0</v>
      </c>
    </row>
    <row r="244" spans="2:16" x14ac:dyDescent="0.25">
      <c r="B244" s="139">
        <v>42979</v>
      </c>
      <c r="C244" s="703">
        <v>1386</v>
      </c>
      <c r="D244" s="703">
        <v>0</v>
      </c>
      <c r="E244" s="703">
        <v>1386</v>
      </c>
      <c r="F244" s="703">
        <v>0</v>
      </c>
      <c r="G244" s="703">
        <v>0</v>
      </c>
      <c r="H244" s="703">
        <v>0</v>
      </c>
      <c r="I244" s="703">
        <v>0</v>
      </c>
      <c r="J244" s="703">
        <v>0</v>
      </c>
      <c r="K244" s="703">
        <v>0</v>
      </c>
      <c r="L244" s="703">
        <v>0</v>
      </c>
      <c r="M244" s="703">
        <v>0</v>
      </c>
      <c r="N244" s="703">
        <v>0</v>
      </c>
      <c r="O244" s="703">
        <v>0</v>
      </c>
      <c r="P244" s="15">
        <v>0</v>
      </c>
    </row>
    <row r="245" spans="2:16" x14ac:dyDescent="0.25">
      <c r="B245" s="139">
        <v>43009</v>
      </c>
      <c r="C245" s="703">
        <v>875</v>
      </c>
      <c r="D245" s="703">
        <v>0</v>
      </c>
      <c r="E245" s="703">
        <v>875</v>
      </c>
      <c r="F245" s="703">
        <v>0</v>
      </c>
      <c r="G245" s="703">
        <v>0</v>
      </c>
      <c r="H245" s="703">
        <v>0</v>
      </c>
      <c r="I245" s="703">
        <v>0</v>
      </c>
      <c r="J245" s="703">
        <v>0</v>
      </c>
      <c r="K245" s="703">
        <v>0</v>
      </c>
      <c r="L245" s="703">
        <v>0</v>
      </c>
      <c r="M245" s="703">
        <v>0</v>
      </c>
      <c r="N245" s="703">
        <v>0</v>
      </c>
      <c r="O245" s="703">
        <v>0</v>
      </c>
      <c r="P245" s="15">
        <v>0</v>
      </c>
    </row>
    <row r="246" spans="2:16" x14ac:dyDescent="0.25">
      <c r="B246" s="139">
        <v>43040</v>
      </c>
      <c r="C246" s="703">
        <v>1605</v>
      </c>
      <c r="D246" s="703">
        <v>0</v>
      </c>
      <c r="E246" s="703">
        <v>1605</v>
      </c>
      <c r="F246" s="703">
        <v>0</v>
      </c>
      <c r="G246" s="703">
        <v>0</v>
      </c>
      <c r="H246" s="703">
        <v>0</v>
      </c>
      <c r="I246" s="703">
        <v>0</v>
      </c>
      <c r="J246" s="703">
        <v>0</v>
      </c>
      <c r="K246" s="703">
        <v>0</v>
      </c>
      <c r="L246" s="703">
        <v>0</v>
      </c>
      <c r="M246" s="703">
        <v>0</v>
      </c>
      <c r="N246" s="703">
        <v>0</v>
      </c>
      <c r="O246" s="703">
        <v>0</v>
      </c>
      <c r="P246" s="15">
        <v>0</v>
      </c>
    </row>
    <row r="247" spans="2:16" x14ac:dyDescent="0.25">
      <c r="B247" s="139">
        <v>43070</v>
      </c>
      <c r="C247" s="703">
        <v>2814</v>
      </c>
      <c r="D247" s="703">
        <v>0</v>
      </c>
      <c r="E247" s="703">
        <v>2814</v>
      </c>
      <c r="F247" s="703">
        <v>0</v>
      </c>
      <c r="G247" s="703">
        <v>0</v>
      </c>
      <c r="H247" s="703">
        <v>0</v>
      </c>
      <c r="I247" s="703">
        <v>0</v>
      </c>
      <c r="J247" s="703">
        <v>0</v>
      </c>
      <c r="K247" s="703">
        <v>0</v>
      </c>
      <c r="L247" s="703">
        <v>0</v>
      </c>
      <c r="M247" s="703">
        <v>0</v>
      </c>
      <c r="N247" s="703">
        <v>0</v>
      </c>
      <c r="O247" s="703">
        <v>0</v>
      </c>
      <c r="P247" s="15">
        <v>0</v>
      </c>
    </row>
    <row r="248" spans="2:16" x14ac:dyDescent="0.25">
      <c r="B248" s="139">
        <v>43101</v>
      </c>
      <c r="C248" s="703">
        <v>6347</v>
      </c>
      <c r="D248" s="703">
        <v>0</v>
      </c>
      <c r="E248" s="703">
        <v>223</v>
      </c>
      <c r="F248" s="703">
        <v>0</v>
      </c>
      <c r="G248" s="703">
        <v>0</v>
      </c>
      <c r="H248" s="703">
        <v>0</v>
      </c>
      <c r="I248" s="703">
        <v>0</v>
      </c>
      <c r="J248" s="703">
        <v>0</v>
      </c>
      <c r="K248" s="703">
        <v>6124</v>
      </c>
      <c r="L248" s="703">
        <v>0</v>
      </c>
      <c r="M248" s="703">
        <v>0</v>
      </c>
      <c r="N248" s="703">
        <v>0</v>
      </c>
      <c r="O248" s="703">
        <v>0</v>
      </c>
      <c r="P248" s="15">
        <v>0</v>
      </c>
    </row>
    <row r="249" spans="2:16" x14ac:dyDescent="0.25">
      <c r="B249" s="139">
        <v>43132</v>
      </c>
      <c r="C249" s="703">
        <v>2296</v>
      </c>
      <c r="D249" s="703">
        <v>0</v>
      </c>
      <c r="E249" s="703">
        <v>2296</v>
      </c>
      <c r="F249" s="703">
        <v>0</v>
      </c>
      <c r="G249" s="703">
        <v>0</v>
      </c>
      <c r="H249" s="703">
        <v>0</v>
      </c>
      <c r="I249" s="703">
        <v>0</v>
      </c>
      <c r="J249" s="703">
        <v>0</v>
      </c>
      <c r="K249" s="703">
        <v>0</v>
      </c>
      <c r="L249" s="703">
        <v>0</v>
      </c>
      <c r="M249" s="703">
        <v>0</v>
      </c>
      <c r="N249" s="703">
        <v>0</v>
      </c>
      <c r="O249" s="703">
        <v>0</v>
      </c>
      <c r="P249" s="15">
        <v>0</v>
      </c>
    </row>
    <row r="250" spans="2:16" x14ac:dyDescent="0.25">
      <c r="B250" s="139">
        <v>43160</v>
      </c>
      <c r="C250" s="703">
        <v>1140</v>
      </c>
      <c r="D250" s="703">
        <v>0</v>
      </c>
      <c r="E250" s="703">
        <v>1140</v>
      </c>
      <c r="F250" s="703">
        <v>0</v>
      </c>
      <c r="G250" s="703">
        <v>0</v>
      </c>
      <c r="H250" s="703">
        <v>0</v>
      </c>
      <c r="I250" s="703">
        <v>0</v>
      </c>
      <c r="J250" s="703">
        <v>0</v>
      </c>
      <c r="K250" s="703">
        <v>0</v>
      </c>
      <c r="L250" s="703">
        <v>0</v>
      </c>
      <c r="M250" s="703">
        <v>0</v>
      </c>
      <c r="N250" s="703">
        <v>0</v>
      </c>
      <c r="O250" s="703">
        <v>0</v>
      </c>
      <c r="P250" s="15">
        <v>0</v>
      </c>
    </row>
    <row r="251" spans="2:16" x14ac:dyDescent="0.25">
      <c r="B251" s="139">
        <v>43191</v>
      </c>
      <c r="C251" s="703">
        <v>3123</v>
      </c>
      <c r="D251" s="703">
        <v>0</v>
      </c>
      <c r="E251" s="703">
        <v>3123</v>
      </c>
      <c r="F251" s="703">
        <v>0</v>
      </c>
      <c r="G251" s="703">
        <v>0</v>
      </c>
      <c r="H251" s="703">
        <v>0</v>
      </c>
      <c r="I251" s="703">
        <v>0</v>
      </c>
      <c r="J251" s="703">
        <v>0</v>
      </c>
      <c r="K251" s="703">
        <v>0</v>
      </c>
      <c r="L251" s="703">
        <v>0</v>
      </c>
      <c r="M251" s="703">
        <v>0</v>
      </c>
      <c r="N251" s="703">
        <v>0</v>
      </c>
      <c r="O251" s="703">
        <v>0</v>
      </c>
      <c r="P251" s="15">
        <v>0</v>
      </c>
    </row>
    <row r="252" spans="2:16" x14ac:dyDescent="0.25">
      <c r="B252" s="139">
        <v>43221</v>
      </c>
      <c r="C252" s="703">
        <v>8256</v>
      </c>
      <c r="D252" s="703">
        <v>0</v>
      </c>
      <c r="E252" s="703">
        <v>5012</v>
      </c>
      <c r="F252" s="703">
        <v>0</v>
      </c>
      <c r="G252" s="703">
        <v>0</v>
      </c>
      <c r="H252" s="703">
        <v>0</v>
      </c>
      <c r="I252" s="703">
        <v>813</v>
      </c>
      <c r="J252" s="703">
        <v>0</v>
      </c>
      <c r="K252" s="703">
        <v>0</v>
      </c>
      <c r="L252" s="703">
        <v>0</v>
      </c>
      <c r="M252" s="703">
        <v>2431</v>
      </c>
      <c r="N252" s="703">
        <v>0</v>
      </c>
      <c r="O252" s="703">
        <v>0</v>
      </c>
      <c r="P252" s="15">
        <v>0</v>
      </c>
    </row>
    <row r="253" spans="2:16" x14ac:dyDescent="0.25">
      <c r="B253" s="139">
        <v>43252</v>
      </c>
      <c r="C253" s="703">
        <v>1207</v>
      </c>
      <c r="D253" s="703">
        <v>0</v>
      </c>
      <c r="E253" s="703">
        <v>1207</v>
      </c>
      <c r="F253" s="703">
        <v>0</v>
      </c>
      <c r="G253" s="703">
        <v>0</v>
      </c>
      <c r="H253" s="703">
        <v>0</v>
      </c>
      <c r="I253" s="703">
        <v>0</v>
      </c>
      <c r="J253" s="703">
        <v>0</v>
      </c>
      <c r="K253" s="703">
        <v>0</v>
      </c>
      <c r="L253" s="703">
        <v>0</v>
      </c>
      <c r="M253" s="703">
        <v>0</v>
      </c>
      <c r="N253" s="703">
        <v>0</v>
      </c>
      <c r="O253" s="703">
        <v>0</v>
      </c>
      <c r="P253" s="15">
        <v>0</v>
      </c>
    </row>
    <row r="254" spans="2:16" x14ac:dyDescent="0.25">
      <c r="B254" s="139">
        <v>43282</v>
      </c>
      <c r="C254" s="703">
        <v>1960</v>
      </c>
      <c r="D254" s="703">
        <v>0</v>
      </c>
      <c r="E254" s="703">
        <v>1960</v>
      </c>
      <c r="F254" s="703">
        <v>0</v>
      </c>
      <c r="G254" s="703">
        <v>0</v>
      </c>
      <c r="H254" s="703">
        <v>0</v>
      </c>
      <c r="I254" s="703">
        <v>0</v>
      </c>
      <c r="J254" s="703">
        <v>0</v>
      </c>
      <c r="K254" s="703">
        <v>0</v>
      </c>
      <c r="L254" s="703">
        <v>0</v>
      </c>
      <c r="M254" s="703">
        <v>0</v>
      </c>
      <c r="N254" s="703">
        <v>0</v>
      </c>
      <c r="O254" s="703">
        <v>0</v>
      </c>
      <c r="P254" s="15">
        <v>0</v>
      </c>
    </row>
    <row r="255" spans="2:16" x14ac:dyDescent="0.25">
      <c r="B255" s="139">
        <v>43313</v>
      </c>
      <c r="C255" s="703">
        <v>679</v>
      </c>
      <c r="D255" s="703">
        <v>0</v>
      </c>
      <c r="E255" s="703">
        <v>679</v>
      </c>
      <c r="F255" s="703">
        <v>0</v>
      </c>
      <c r="G255" s="703">
        <v>0</v>
      </c>
      <c r="H255" s="703">
        <v>0</v>
      </c>
      <c r="I255" s="703">
        <v>0</v>
      </c>
      <c r="J255" s="703">
        <v>0</v>
      </c>
      <c r="K255" s="703">
        <v>0</v>
      </c>
      <c r="L255" s="703">
        <v>0</v>
      </c>
      <c r="M255" s="703">
        <v>0</v>
      </c>
      <c r="N255" s="703">
        <v>0</v>
      </c>
      <c r="O255" s="703">
        <v>0</v>
      </c>
      <c r="P255" s="15">
        <v>0</v>
      </c>
    </row>
    <row r="256" spans="2:16" x14ac:dyDescent="0.25">
      <c r="B256" s="139">
        <v>43344</v>
      </c>
      <c r="C256" s="703">
        <v>1641</v>
      </c>
      <c r="D256" s="703">
        <v>0</v>
      </c>
      <c r="E256" s="703">
        <v>1641</v>
      </c>
      <c r="F256" s="703">
        <v>0</v>
      </c>
      <c r="G256" s="703">
        <v>0</v>
      </c>
      <c r="H256" s="703">
        <v>0</v>
      </c>
      <c r="I256" s="703">
        <v>0</v>
      </c>
      <c r="J256" s="703">
        <v>0</v>
      </c>
      <c r="K256" s="703">
        <v>0</v>
      </c>
      <c r="L256" s="703">
        <v>0</v>
      </c>
      <c r="M256" s="703">
        <v>0</v>
      </c>
      <c r="N256" s="703">
        <v>0</v>
      </c>
      <c r="O256" s="703">
        <v>0</v>
      </c>
      <c r="P256" s="15">
        <v>0</v>
      </c>
    </row>
    <row r="257" spans="2:16" x14ac:dyDescent="0.25">
      <c r="B257" s="139">
        <v>43374</v>
      </c>
      <c r="C257" s="703">
        <v>2896</v>
      </c>
      <c r="D257" s="703">
        <v>0</v>
      </c>
      <c r="E257" s="703">
        <v>2896</v>
      </c>
      <c r="F257" s="703">
        <v>0</v>
      </c>
      <c r="G257" s="703">
        <v>0</v>
      </c>
      <c r="H257" s="703">
        <v>0</v>
      </c>
      <c r="I257" s="703">
        <v>0</v>
      </c>
      <c r="J257" s="703">
        <v>0</v>
      </c>
      <c r="K257" s="703">
        <v>0</v>
      </c>
      <c r="L257" s="703">
        <v>0</v>
      </c>
      <c r="M257" s="703">
        <v>0</v>
      </c>
      <c r="N257" s="703">
        <v>0</v>
      </c>
      <c r="O257" s="703">
        <v>0</v>
      </c>
      <c r="P257" s="15">
        <v>0</v>
      </c>
    </row>
    <row r="258" spans="2:16" x14ac:dyDescent="0.25">
      <c r="B258" s="139">
        <v>43405</v>
      </c>
      <c r="C258" s="703">
        <v>1397</v>
      </c>
      <c r="D258" s="703">
        <v>0</v>
      </c>
      <c r="E258" s="703">
        <v>1397</v>
      </c>
      <c r="F258" s="703">
        <v>0</v>
      </c>
      <c r="G258" s="703">
        <v>0</v>
      </c>
      <c r="H258" s="703">
        <v>0</v>
      </c>
      <c r="I258" s="703">
        <v>0</v>
      </c>
      <c r="J258" s="703">
        <v>0</v>
      </c>
      <c r="K258" s="703">
        <v>0</v>
      </c>
      <c r="L258" s="703">
        <v>0</v>
      </c>
      <c r="M258" s="703">
        <v>0</v>
      </c>
      <c r="N258" s="703">
        <v>0</v>
      </c>
      <c r="O258" s="703">
        <v>0</v>
      </c>
      <c r="P258" s="15">
        <v>0</v>
      </c>
    </row>
    <row r="259" spans="2:16" x14ac:dyDescent="0.25">
      <c r="B259" s="139">
        <v>43435</v>
      </c>
      <c r="C259" s="703">
        <v>2005</v>
      </c>
      <c r="D259" s="703">
        <v>0</v>
      </c>
      <c r="E259" s="703">
        <v>2005</v>
      </c>
      <c r="F259" s="703">
        <v>0</v>
      </c>
      <c r="G259" s="703">
        <v>0</v>
      </c>
      <c r="H259" s="703">
        <v>0</v>
      </c>
      <c r="I259" s="703">
        <v>0</v>
      </c>
      <c r="J259" s="703">
        <v>0</v>
      </c>
      <c r="K259" s="703">
        <v>0</v>
      </c>
      <c r="L259" s="703">
        <v>0</v>
      </c>
      <c r="M259" s="703">
        <v>0</v>
      </c>
      <c r="N259" s="703">
        <v>0</v>
      </c>
      <c r="O259" s="703">
        <v>0</v>
      </c>
      <c r="P259" s="15">
        <v>0</v>
      </c>
    </row>
    <row r="260" spans="2:16" x14ac:dyDescent="0.25">
      <c r="B260" s="139">
        <v>43466</v>
      </c>
      <c r="C260" s="703">
        <v>834</v>
      </c>
      <c r="D260" s="703">
        <v>0</v>
      </c>
      <c r="E260" s="703">
        <v>834</v>
      </c>
      <c r="F260" s="703">
        <v>0</v>
      </c>
      <c r="G260" s="703">
        <v>0</v>
      </c>
      <c r="H260" s="703">
        <v>0</v>
      </c>
      <c r="I260" s="703">
        <v>0</v>
      </c>
      <c r="J260" s="703">
        <v>0</v>
      </c>
      <c r="K260" s="703">
        <v>0</v>
      </c>
      <c r="L260" s="703">
        <v>0</v>
      </c>
      <c r="M260" s="703">
        <v>0</v>
      </c>
      <c r="N260" s="703">
        <v>0</v>
      </c>
      <c r="O260" s="703">
        <v>0</v>
      </c>
      <c r="P260" s="15">
        <v>0</v>
      </c>
    </row>
    <row r="261" spans="2:16" x14ac:dyDescent="0.25">
      <c r="B261" s="139">
        <v>43497</v>
      </c>
      <c r="C261" s="703">
        <v>1888</v>
      </c>
      <c r="D261" s="703">
        <v>0</v>
      </c>
      <c r="E261" s="703">
        <v>1888</v>
      </c>
      <c r="F261" s="703">
        <v>0</v>
      </c>
      <c r="G261" s="703">
        <v>0</v>
      </c>
      <c r="H261" s="703">
        <v>0</v>
      </c>
      <c r="I261" s="703">
        <v>0</v>
      </c>
      <c r="J261" s="703">
        <v>0</v>
      </c>
      <c r="K261" s="703">
        <v>0</v>
      </c>
      <c r="L261" s="703">
        <v>0</v>
      </c>
      <c r="M261" s="703">
        <v>0</v>
      </c>
      <c r="N261" s="703">
        <v>0</v>
      </c>
      <c r="O261" s="703">
        <v>0</v>
      </c>
      <c r="P261" s="15">
        <v>0</v>
      </c>
    </row>
    <row r="262" spans="2:16" x14ac:dyDescent="0.25">
      <c r="B262" s="139">
        <v>43525</v>
      </c>
      <c r="C262" s="703">
        <v>2575</v>
      </c>
      <c r="D262" s="703">
        <v>0</v>
      </c>
      <c r="E262" s="703">
        <v>2575</v>
      </c>
      <c r="F262" s="703">
        <v>0</v>
      </c>
      <c r="G262" s="703">
        <v>0</v>
      </c>
      <c r="H262" s="703">
        <v>0</v>
      </c>
      <c r="I262" s="703">
        <v>0</v>
      </c>
      <c r="J262" s="703">
        <v>0</v>
      </c>
      <c r="K262" s="703">
        <v>0</v>
      </c>
      <c r="L262" s="703">
        <v>0</v>
      </c>
      <c r="M262" s="703">
        <v>0</v>
      </c>
      <c r="N262" s="703">
        <v>0</v>
      </c>
      <c r="O262" s="703">
        <v>0</v>
      </c>
      <c r="P262" s="15">
        <v>0</v>
      </c>
    </row>
    <row r="263" spans="2:16" x14ac:dyDescent="0.25">
      <c r="B263" s="139">
        <v>43556</v>
      </c>
      <c r="C263" s="703">
        <v>1362</v>
      </c>
      <c r="D263" s="703">
        <v>0</v>
      </c>
      <c r="E263" s="703">
        <v>1362</v>
      </c>
      <c r="F263" s="703">
        <v>0</v>
      </c>
      <c r="G263" s="703">
        <v>0</v>
      </c>
      <c r="H263" s="703">
        <v>0</v>
      </c>
      <c r="I263" s="703">
        <v>0</v>
      </c>
      <c r="J263" s="703">
        <v>0</v>
      </c>
      <c r="K263" s="703">
        <v>0</v>
      </c>
      <c r="L263" s="703">
        <v>0</v>
      </c>
      <c r="M263" s="703">
        <v>0</v>
      </c>
      <c r="N263" s="703">
        <v>0</v>
      </c>
      <c r="O263" s="703">
        <v>0</v>
      </c>
      <c r="P263" s="15">
        <v>0</v>
      </c>
    </row>
    <row r="264" spans="2:16" x14ac:dyDescent="0.25">
      <c r="B264" s="139">
        <v>43586</v>
      </c>
      <c r="C264" s="703">
        <v>2839</v>
      </c>
      <c r="D264" s="703">
        <v>0</v>
      </c>
      <c r="E264" s="703">
        <v>2839</v>
      </c>
      <c r="F264" s="703">
        <v>0</v>
      </c>
      <c r="G264" s="703">
        <v>0</v>
      </c>
      <c r="H264" s="703">
        <v>0</v>
      </c>
      <c r="I264" s="703">
        <v>0</v>
      </c>
      <c r="J264" s="703">
        <v>0</v>
      </c>
      <c r="K264" s="703">
        <v>0</v>
      </c>
      <c r="L264" s="703">
        <v>0</v>
      </c>
      <c r="M264" s="703">
        <v>0</v>
      </c>
      <c r="N264" s="703">
        <v>0</v>
      </c>
      <c r="O264" s="703">
        <v>0</v>
      </c>
      <c r="P264" s="15">
        <v>0</v>
      </c>
    </row>
    <row r="265" spans="2:16" x14ac:dyDescent="0.25">
      <c r="B265" s="139">
        <v>43617</v>
      </c>
      <c r="C265" s="703">
        <v>0</v>
      </c>
      <c r="D265" s="703">
        <v>0</v>
      </c>
      <c r="E265" s="703">
        <v>0</v>
      </c>
      <c r="F265" s="703">
        <v>0</v>
      </c>
      <c r="G265" s="703">
        <v>0</v>
      </c>
      <c r="H265" s="703">
        <v>0</v>
      </c>
      <c r="I265" s="703">
        <v>0</v>
      </c>
      <c r="J265" s="703">
        <v>0</v>
      </c>
      <c r="K265" s="703">
        <v>0</v>
      </c>
      <c r="L265" s="703">
        <v>0</v>
      </c>
      <c r="M265" s="703">
        <v>0</v>
      </c>
      <c r="N265" s="703">
        <v>0</v>
      </c>
      <c r="O265" s="703">
        <v>0</v>
      </c>
      <c r="P265" s="15">
        <v>0</v>
      </c>
    </row>
    <row r="266" spans="2:16" x14ac:dyDescent="0.25">
      <c r="B266" s="139">
        <v>43647</v>
      </c>
      <c r="C266" s="703">
        <v>1734</v>
      </c>
      <c r="D266" s="703">
        <v>0</v>
      </c>
      <c r="E266" s="703">
        <v>1734</v>
      </c>
      <c r="F266" s="703">
        <v>0</v>
      </c>
      <c r="G266" s="703">
        <v>0</v>
      </c>
      <c r="H266" s="703">
        <v>0</v>
      </c>
      <c r="I266" s="703">
        <v>0</v>
      </c>
      <c r="J266" s="703">
        <v>0</v>
      </c>
      <c r="K266" s="703">
        <v>0</v>
      </c>
      <c r="L266" s="703">
        <v>0</v>
      </c>
      <c r="M266" s="703">
        <v>0</v>
      </c>
      <c r="N266" s="703">
        <v>0</v>
      </c>
      <c r="O266" s="703">
        <v>0</v>
      </c>
      <c r="P266" s="15">
        <v>0</v>
      </c>
    </row>
    <row r="267" spans="2:16" x14ac:dyDescent="0.25">
      <c r="B267" s="139">
        <v>43678</v>
      </c>
      <c r="C267" s="703">
        <v>694</v>
      </c>
      <c r="D267" s="703">
        <v>0</v>
      </c>
      <c r="E267" s="703">
        <v>694</v>
      </c>
      <c r="F267" s="703">
        <v>0</v>
      </c>
      <c r="G267" s="703">
        <v>0</v>
      </c>
      <c r="H267" s="703">
        <v>0</v>
      </c>
      <c r="I267" s="703">
        <v>0</v>
      </c>
      <c r="J267" s="703">
        <v>0</v>
      </c>
      <c r="K267" s="703">
        <v>0</v>
      </c>
      <c r="L267" s="703">
        <v>0</v>
      </c>
      <c r="M267" s="703">
        <v>0</v>
      </c>
      <c r="N267" s="703">
        <v>0</v>
      </c>
      <c r="O267" s="703">
        <v>0</v>
      </c>
      <c r="P267" s="15">
        <v>0</v>
      </c>
    </row>
    <row r="268" spans="2:16" x14ac:dyDescent="0.25">
      <c r="B268" s="139">
        <v>43709</v>
      </c>
      <c r="C268" s="703">
        <v>278</v>
      </c>
      <c r="D268" s="703">
        <v>0</v>
      </c>
      <c r="E268" s="703">
        <v>278</v>
      </c>
      <c r="F268" s="703">
        <v>0</v>
      </c>
      <c r="G268" s="703">
        <v>0</v>
      </c>
      <c r="H268" s="703">
        <v>0</v>
      </c>
      <c r="I268" s="703">
        <v>0</v>
      </c>
      <c r="J268" s="703">
        <v>0</v>
      </c>
      <c r="K268" s="703">
        <v>0</v>
      </c>
      <c r="L268" s="703">
        <v>0</v>
      </c>
      <c r="M268" s="703">
        <v>0</v>
      </c>
      <c r="N268" s="703">
        <v>0</v>
      </c>
      <c r="O268" s="703">
        <v>0</v>
      </c>
      <c r="P268" s="15">
        <v>0</v>
      </c>
    </row>
    <row r="269" spans="2:16" x14ac:dyDescent="0.25">
      <c r="B269" s="139">
        <v>43739</v>
      </c>
      <c r="C269" s="703">
        <v>694</v>
      </c>
      <c r="D269" s="703">
        <v>0</v>
      </c>
      <c r="E269" s="703">
        <v>694</v>
      </c>
      <c r="F269" s="703">
        <v>0</v>
      </c>
      <c r="G269" s="703">
        <v>0</v>
      </c>
      <c r="H269" s="703">
        <v>0</v>
      </c>
      <c r="I269" s="703">
        <v>0</v>
      </c>
      <c r="J269" s="703">
        <v>0</v>
      </c>
      <c r="K269" s="703">
        <v>0</v>
      </c>
      <c r="L269" s="703">
        <v>0</v>
      </c>
      <c r="M269" s="703">
        <v>0</v>
      </c>
      <c r="N269" s="703">
        <v>0</v>
      </c>
      <c r="O269" s="703">
        <v>0</v>
      </c>
      <c r="P269" s="15">
        <v>0</v>
      </c>
    </row>
    <row r="270" spans="2:16" x14ac:dyDescent="0.25">
      <c r="B270" s="139">
        <v>43770</v>
      </c>
      <c r="C270" s="703">
        <v>1062</v>
      </c>
      <c r="D270" s="703">
        <v>0</v>
      </c>
      <c r="E270" s="703">
        <v>729</v>
      </c>
      <c r="F270" s="703">
        <v>0</v>
      </c>
      <c r="G270" s="703">
        <v>0</v>
      </c>
      <c r="H270" s="703">
        <v>0</v>
      </c>
      <c r="I270" s="703">
        <v>0</v>
      </c>
      <c r="J270" s="703">
        <v>0</v>
      </c>
      <c r="K270" s="703">
        <v>0</v>
      </c>
      <c r="L270" s="703">
        <v>0</v>
      </c>
      <c r="M270" s="703">
        <v>333</v>
      </c>
      <c r="N270" s="703">
        <v>0</v>
      </c>
      <c r="O270" s="703">
        <v>0</v>
      </c>
      <c r="P270" s="15">
        <v>0</v>
      </c>
    </row>
    <row r="271" spans="2:16" x14ac:dyDescent="0.25">
      <c r="B271" s="139">
        <v>43800</v>
      </c>
      <c r="C271" s="703">
        <v>3942</v>
      </c>
      <c r="D271" s="703">
        <v>0</v>
      </c>
      <c r="E271" s="703">
        <v>3942</v>
      </c>
      <c r="F271" s="703">
        <v>0</v>
      </c>
      <c r="G271" s="703">
        <v>0</v>
      </c>
      <c r="H271" s="703">
        <v>0</v>
      </c>
      <c r="I271" s="703">
        <v>0</v>
      </c>
      <c r="J271" s="703">
        <v>0</v>
      </c>
      <c r="K271" s="703">
        <v>0</v>
      </c>
      <c r="L271" s="703">
        <v>0</v>
      </c>
      <c r="M271" s="703">
        <v>0</v>
      </c>
      <c r="N271" s="703">
        <v>0</v>
      </c>
      <c r="O271" s="703">
        <v>0</v>
      </c>
      <c r="P271" s="15">
        <v>0</v>
      </c>
    </row>
    <row r="272" spans="2:16" x14ac:dyDescent="0.25">
      <c r="B272" s="139">
        <v>43831</v>
      </c>
      <c r="C272" s="703">
        <v>541</v>
      </c>
      <c r="D272" s="703">
        <v>0</v>
      </c>
      <c r="E272" s="703">
        <v>541</v>
      </c>
      <c r="F272" s="703">
        <v>0</v>
      </c>
      <c r="G272" s="703">
        <v>0</v>
      </c>
      <c r="H272" s="703">
        <v>0</v>
      </c>
      <c r="I272" s="703">
        <v>0</v>
      </c>
      <c r="J272" s="703">
        <v>0</v>
      </c>
      <c r="K272" s="703">
        <v>0</v>
      </c>
      <c r="L272" s="703">
        <v>0</v>
      </c>
      <c r="M272" s="703">
        <v>0</v>
      </c>
      <c r="N272" s="703">
        <v>0</v>
      </c>
      <c r="O272" s="703">
        <v>0</v>
      </c>
      <c r="P272" s="15">
        <v>0</v>
      </c>
    </row>
    <row r="273" spans="2:16" x14ac:dyDescent="0.25">
      <c r="B273" s="139">
        <v>43862</v>
      </c>
      <c r="C273" s="703">
        <v>1729</v>
      </c>
      <c r="D273" s="703">
        <v>0</v>
      </c>
      <c r="E273" s="703">
        <v>1729</v>
      </c>
      <c r="F273" s="703">
        <v>0</v>
      </c>
      <c r="G273" s="703">
        <v>0</v>
      </c>
      <c r="H273" s="703">
        <v>0</v>
      </c>
      <c r="I273" s="703">
        <v>0</v>
      </c>
      <c r="J273" s="703">
        <v>0</v>
      </c>
      <c r="K273" s="703">
        <v>0</v>
      </c>
      <c r="L273" s="703">
        <v>0</v>
      </c>
      <c r="M273" s="703">
        <v>0</v>
      </c>
      <c r="N273" s="703">
        <v>0</v>
      </c>
      <c r="O273" s="703">
        <v>0</v>
      </c>
      <c r="P273" s="15">
        <v>0</v>
      </c>
    </row>
    <row r="274" spans="2:16" x14ac:dyDescent="0.25">
      <c r="B274" s="139">
        <v>43891</v>
      </c>
      <c r="C274" s="703">
        <v>858</v>
      </c>
      <c r="D274" s="703">
        <v>0</v>
      </c>
      <c r="E274" s="703">
        <v>858</v>
      </c>
      <c r="F274" s="703">
        <v>0</v>
      </c>
      <c r="G274" s="703">
        <v>0</v>
      </c>
      <c r="H274" s="703">
        <v>0</v>
      </c>
      <c r="I274" s="703">
        <v>0</v>
      </c>
      <c r="J274" s="703">
        <v>0</v>
      </c>
      <c r="K274" s="703">
        <v>0</v>
      </c>
      <c r="L274" s="703">
        <v>0</v>
      </c>
      <c r="M274" s="703">
        <v>0</v>
      </c>
      <c r="N274" s="703">
        <v>0</v>
      </c>
      <c r="O274" s="703">
        <v>0</v>
      </c>
      <c r="P274" s="15">
        <v>0</v>
      </c>
    </row>
    <row r="275" spans="2:16" x14ac:dyDescent="0.25">
      <c r="B275" s="139">
        <v>43922</v>
      </c>
      <c r="C275" s="703">
        <v>0</v>
      </c>
      <c r="D275" s="703">
        <v>0</v>
      </c>
      <c r="E275" s="703">
        <v>0</v>
      </c>
      <c r="F275" s="703">
        <v>0</v>
      </c>
      <c r="G275" s="703">
        <v>0</v>
      </c>
      <c r="H275" s="703">
        <v>0</v>
      </c>
      <c r="I275" s="703">
        <v>0</v>
      </c>
      <c r="J275" s="703">
        <v>0</v>
      </c>
      <c r="K275" s="703">
        <v>0</v>
      </c>
      <c r="L275" s="703">
        <v>0</v>
      </c>
      <c r="M275" s="703">
        <v>0</v>
      </c>
      <c r="N275" s="703">
        <v>0</v>
      </c>
      <c r="O275" s="703">
        <v>0</v>
      </c>
      <c r="P275" s="15">
        <v>0</v>
      </c>
    </row>
    <row r="276" spans="2:16" x14ac:dyDescent="0.25">
      <c r="B276" s="139">
        <v>43952</v>
      </c>
      <c r="C276" s="703">
        <v>0</v>
      </c>
      <c r="D276" s="703">
        <v>0</v>
      </c>
      <c r="E276" s="703">
        <v>0</v>
      </c>
      <c r="F276" s="703">
        <v>0</v>
      </c>
      <c r="G276" s="703">
        <v>0</v>
      </c>
      <c r="H276" s="703">
        <v>0</v>
      </c>
      <c r="I276" s="703">
        <v>0</v>
      </c>
      <c r="J276" s="703">
        <v>0</v>
      </c>
      <c r="K276" s="703">
        <v>0</v>
      </c>
      <c r="L276" s="703">
        <v>0</v>
      </c>
      <c r="M276" s="703">
        <v>0</v>
      </c>
      <c r="N276" s="703">
        <v>0</v>
      </c>
      <c r="O276" s="703">
        <v>0</v>
      </c>
      <c r="P276" s="15">
        <v>0</v>
      </c>
    </row>
    <row r="277" spans="2:16" x14ac:dyDescent="0.25">
      <c r="B277" s="139">
        <v>43983</v>
      </c>
      <c r="C277" s="703">
        <v>0</v>
      </c>
      <c r="D277" s="703">
        <v>0</v>
      </c>
      <c r="E277" s="703">
        <v>0</v>
      </c>
      <c r="F277" s="703">
        <v>0</v>
      </c>
      <c r="G277" s="703">
        <v>0</v>
      </c>
      <c r="H277" s="703">
        <v>0</v>
      </c>
      <c r="I277" s="703">
        <v>0</v>
      </c>
      <c r="J277" s="703">
        <v>0</v>
      </c>
      <c r="K277" s="703">
        <v>0</v>
      </c>
      <c r="L277" s="703">
        <v>0</v>
      </c>
      <c r="M277" s="703">
        <v>0</v>
      </c>
      <c r="N277" s="703">
        <v>0</v>
      </c>
      <c r="O277" s="703">
        <v>0</v>
      </c>
      <c r="P277" s="15">
        <v>0</v>
      </c>
    </row>
    <row r="278" spans="2:16" x14ac:dyDescent="0.25">
      <c r="B278" s="139">
        <v>44013</v>
      </c>
      <c r="C278" s="703">
        <v>1000</v>
      </c>
      <c r="D278" s="703">
        <v>0</v>
      </c>
      <c r="E278" s="703">
        <v>1000</v>
      </c>
      <c r="F278" s="703">
        <v>0</v>
      </c>
      <c r="G278" s="703">
        <v>0</v>
      </c>
      <c r="H278" s="703">
        <v>0</v>
      </c>
      <c r="I278" s="703">
        <v>0</v>
      </c>
      <c r="J278" s="703">
        <v>0</v>
      </c>
      <c r="K278" s="703">
        <v>0</v>
      </c>
      <c r="L278" s="703">
        <v>0</v>
      </c>
      <c r="M278" s="703">
        <v>0</v>
      </c>
      <c r="N278" s="703">
        <v>0</v>
      </c>
      <c r="O278" s="703">
        <v>0</v>
      </c>
      <c r="P278" s="15">
        <v>0</v>
      </c>
    </row>
    <row r="279" spans="2:16" x14ac:dyDescent="0.25">
      <c r="B279" s="139">
        <v>44044</v>
      </c>
      <c r="C279" s="703">
        <v>1495</v>
      </c>
      <c r="D279" s="703">
        <v>0</v>
      </c>
      <c r="E279" s="703">
        <v>1495</v>
      </c>
      <c r="F279" s="703">
        <v>0</v>
      </c>
      <c r="G279" s="703">
        <v>0</v>
      </c>
      <c r="H279" s="703">
        <v>0</v>
      </c>
      <c r="I279" s="703">
        <v>0</v>
      </c>
      <c r="J279" s="703">
        <v>0</v>
      </c>
      <c r="K279" s="703">
        <v>0</v>
      </c>
      <c r="L279" s="703">
        <v>0</v>
      </c>
      <c r="M279" s="703">
        <v>0</v>
      </c>
      <c r="N279" s="703">
        <v>0</v>
      </c>
      <c r="O279" s="703">
        <v>0</v>
      </c>
      <c r="P279" s="15">
        <v>0</v>
      </c>
    </row>
    <row r="280" spans="2:16" x14ac:dyDescent="0.25">
      <c r="B280" s="139">
        <v>44075</v>
      </c>
      <c r="C280" s="703">
        <v>3907</v>
      </c>
      <c r="D280" s="703">
        <v>0</v>
      </c>
      <c r="E280" s="703">
        <v>3819</v>
      </c>
      <c r="F280" s="703">
        <v>0</v>
      </c>
      <c r="G280" s="703">
        <v>0</v>
      </c>
      <c r="H280" s="703">
        <v>0</v>
      </c>
      <c r="I280" s="703">
        <v>88</v>
      </c>
      <c r="J280" s="703">
        <v>0</v>
      </c>
      <c r="K280" s="703">
        <v>0</v>
      </c>
      <c r="L280" s="703">
        <v>0</v>
      </c>
      <c r="M280" s="703">
        <v>0</v>
      </c>
      <c r="N280" s="703">
        <v>0</v>
      </c>
      <c r="O280" s="703">
        <v>0</v>
      </c>
      <c r="P280" s="15">
        <v>0</v>
      </c>
    </row>
    <row r="281" spans="2:16" x14ac:dyDescent="0.25">
      <c r="B281" s="139">
        <v>44105</v>
      </c>
      <c r="C281" s="703">
        <v>1526</v>
      </c>
      <c r="D281" s="703">
        <v>0</v>
      </c>
      <c r="E281" s="703">
        <v>1100</v>
      </c>
      <c r="F281" s="703">
        <v>0</v>
      </c>
      <c r="G281" s="703">
        <v>0</v>
      </c>
      <c r="H281" s="703">
        <v>0</v>
      </c>
      <c r="I281" s="703">
        <v>426</v>
      </c>
      <c r="J281" s="703">
        <v>0</v>
      </c>
      <c r="K281" s="703">
        <v>0</v>
      </c>
      <c r="L281" s="703">
        <v>0</v>
      </c>
      <c r="M281" s="703">
        <v>0</v>
      </c>
      <c r="N281" s="703">
        <v>0</v>
      </c>
      <c r="O281" s="703">
        <v>0</v>
      </c>
      <c r="P281" s="15">
        <v>0</v>
      </c>
    </row>
    <row r="282" spans="2:16" x14ac:dyDescent="0.25">
      <c r="B282" s="139">
        <v>44136</v>
      </c>
      <c r="C282" s="703">
        <v>8200</v>
      </c>
      <c r="D282" s="703">
        <v>0</v>
      </c>
      <c r="E282" s="703">
        <v>1235</v>
      </c>
      <c r="F282" s="703">
        <v>0</v>
      </c>
      <c r="G282" s="703">
        <v>0</v>
      </c>
      <c r="H282" s="703">
        <v>0</v>
      </c>
      <c r="I282" s="703">
        <v>0</v>
      </c>
      <c r="J282" s="703">
        <v>0</v>
      </c>
      <c r="K282" s="703">
        <v>6965</v>
      </c>
      <c r="L282" s="703">
        <v>0</v>
      </c>
      <c r="M282" s="703">
        <v>0</v>
      </c>
      <c r="N282" s="703">
        <v>0</v>
      </c>
      <c r="O282" s="703">
        <v>0</v>
      </c>
      <c r="P282" s="15">
        <v>0</v>
      </c>
    </row>
    <row r="283" spans="2:16" x14ac:dyDescent="0.25">
      <c r="B283" s="139">
        <v>44166</v>
      </c>
      <c r="C283" s="703">
        <v>1363</v>
      </c>
      <c r="D283" s="703">
        <v>0</v>
      </c>
      <c r="E283" s="703">
        <v>1363</v>
      </c>
      <c r="F283" s="703">
        <v>0</v>
      </c>
      <c r="G283" s="703">
        <v>0</v>
      </c>
      <c r="H283" s="703">
        <v>0</v>
      </c>
      <c r="I283" s="703">
        <v>0</v>
      </c>
      <c r="J283" s="703">
        <v>0</v>
      </c>
      <c r="K283" s="703">
        <v>0</v>
      </c>
      <c r="L283" s="703">
        <v>0</v>
      </c>
      <c r="M283" s="703">
        <v>0</v>
      </c>
      <c r="N283" s="703">
        <v>0</v>
      </c>
      <c r="O283" s="703">
        <v>0</v>
      </c>
      <c r="P283" s="15">
        <v>0</v>
      </c>
    </row>
    <row r="284" spans="2:16" x14ac:dyDescent="0.25">
      <c r="B284" s="139">
        <v>44197</v>
      </c>
      <c r="C284" s="703">
        <v>523</v>
      </c>
      <c r="D284" s="703">
        <v>0</v>
      </c>
      <c r="E284" s="703">
        <v>523</v>
      </c>
      <c r="F284" s="703">
        <v>0</v>
      </c>
      <c r="G284" s="703">
        <v>0</v>
      </c>
      <c r="H284" s="703">
        <v>0</v>
      </c>
      <c r="I284" s="703">
        <v>0</v>
      </c>
      <c r="J284" s="703">
        <v>0</v>
      </c>
      <c r="K284" s="703">
        <v>0</v>
      </c>
      <c r="L284" s="703">
        <v>0</v>
      </c>
      <c r="M284" s="703">
        <v>0</v>
      </c>
      <c r="N284" s="703">
        <v>0</v>
      </c>
      <c r="O284" s="703">
        <v>0</v>
      </c>
      <c r="P284" s="15">
        <v>0</v>
      </c>
    </row>
    <row r="285" spans="2:16" x14ac:dyDescent="0.25">
      <c r="B285" s="139">
        <v>44228</v>
      </c>
      <c r="C285" s="703">
        <v>2022</v>
      </c>
      <c r="D285" s="703">
        <v>0</v>
      </c>
      <c r="E285" s="703">
        <v>2022</v>
      </c>
      <c r="F285" s="703">
        <v>0</v>
      </c>
      <c r="G285" s="703">
        <v>0</v>
      </c>
      <c r="H285" s="703">
        <v>0</v>
      </c>
      <c r="I285" s="703">
        <v>0</v>
      </c>
      <c r="J285" s="703">
        <v>0</v>
      </c>
      <c r="K285" s="703">
        <v>0</v>
      </c>
      <c r="L285" s="703">
        <v>0</v>
      </c>
      <c r="M285" s="703">
        <v>0</v>
      </c>
      <c r="N285" s="703">
        <v>0</v>
      </c>
      <c r="O285" s="703">
        <v>0</v>
      </c>
      <c r="P285" s="15">
        <v>0</v>
      </c>
    </row>
    <row r="286" spans="2:16" x14ac:dyDescent="0.25">
      <c r="B286" s="139">
        <v>44256</v>
      </c>
      <c r="C286" s="703">
        <v>6026</v>
      </c>
      <c r="D286" s="703">
        <v>0</v>
      </c>
      <c r="E286" s="703">
        <v>6026</v>
      </c>
      <c r="F286" s="703">
        <v>0</v>
      </c>
      <c r="G286" s="703">
        <v>0</v>
      </c>
      <c r="H286" s="703">
        <v>0</v>
      </c>
      <c r="I286" s="703">
        <v>0</v>
      </c>
      <c r="J286" s="703">
        <v>0</v>
      </c>
      <c r="K286" s="703">
        <v>0</v>
      </c>
      <c r="L286" s="703">
        <v>0</v>
      </c>
      <c r="M286" s="703">
        <v>0</v>
      </c>
      <c r="N286" s="703">
        <v>0</v>
      </c>
      <c r="O286" s="703">
        <v>0</v>
      </c>
      <c r="P286" s="15">
        <v>0</v>
      </c>
    </row>
    <row r="287" spans="2:16" x14ac:dyDescent="0.25">
      <c r="B287" s="139">
        <v>44287</v>
      </c>
      <c r="C287" s="703">
        <v>4274</v>
      </c>
      <c r="D287" s="703">
        <v>0</v>
      </c>
      <c r="E287" s="703">
        <v>4274</v>
      </c>
      <c r="F287" s="703">
        <v>0</v>
      </c>
      <c r="G287" s="703">
        <v>0</v>
      </c>
      <c r="H287" s="703">
        <v>0</v>
      </c>
      <c r="I287" s="703">
        <v>0</v>
      </c>
      <c r="J287" s="703">
        <v>0</v>
      </c>
      <c r="K287" s="703">
        <v>0</v>
      </c>
      <c r="L287" s="703">
        <v>0</v>
      </c>
      <c r="M287" s="703">
        <v>0</v>
      </c>
      <c r="N287" s="703">
        <v>0</v>
      </c>
      <c r="O287" s="703">
        <v>0</v>
      </c>
      <c r="P287" s="15">
        <v>0</v>
      </c>
    </row>
    <row r="288" spans="2:16" ht="14.25" thickBot="1" x14ac:dyDescent="0.3">
      <c r="B288" s="700">
        <v>44317</v>
      </c>
      <c r="C288" s="57">
        <v>2679</v>
      </c>
      <c r="D288" s="57">
        <v>0</v>
      </c>
      <c r="E288" s="57">
        <v>1992</v>
      </c>
      <c r="F288" s="57">
        <v>0</v>
      </c>
      <c r="G288" s="57">
        <v>360</v>
      </c>
      <c r="H288" s="57">
        <v>0</v>
      </c>
      <c r="I288" s="57">
        <v>327</v>
      </c>
      <c r="J288" s="57">
        <v>0</v>
      </c>
      <c r="K288" s="57">
        <v>0</v>
      </c>
      <c r="L288" s="57">
        <v>0</v>
      </c>
      <c r="M288" s="57">
        <v>0</v>
      </c>
      <c r="N288" s="57">
        <v>0</v>
      </c>
      <c r="O288" s="57">
        <v>0</v>
      </c>
      <c r="P288" s="409">
        <v>0</v>
      </c>
    </row>
    <row r="289" spans="2:2" ht="14.25" x14ac:dyDescent="0.3">
      <c r="B289" s="158" t="s">
        <v>48</v>
      </c>
    </row>
    <row r="290" spans="2:2" ht="14.25" x14ac:dyDescent="0.3">
      <c r="B290" s="158" t="s">
        <v>211</v>
      </c>
    </row>
    <row r="291" spans="2:2" ht="14.25" x14ac:dyDescent="0.3">
      <c r="B291" s="19" t="str">
        <f>'Amazonas lic destino 302M'!B87</f>
        <v>Consultado por última vez el 23 de julio de 2021</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workbookViewId="0">
      <pane xSplit="2" ySplit="6" topLeftCell="C55"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9.140625" style="133" customWidth="1"/>
    <col min="3" max="3" width="10.28515625" style="133" bestFit="1" customWidth="1"/>
    <col min="4" max="4" width="9.140625" style="133" bestFit="1" customWidth="1"/>
    <col min="5" max="5" width="9.140625" style="133" customWidth="1"/>
    <col min="6" max="6" width="10.28515625" style="133" customWidth="1"/>
    <col min="7" max="7" width="8.42578125" style="133" customWidth="1"/>
    <col min="8" max="8" width="9.5703125" style="133" customWidth="1"/>
    <col min="9" max="9" width="11.42578125" style="133" customWidth="1"/>
    <col min="10" max="10" width="10.5703125" style="133" customWidth="1"/>
    <col min="11" max="11" width="11.140625" style="133" customWidth="1"/>
    <col min="12" max="12" width="10.85546875" style="133" customWidth="1"/>
    <col min="13" max="13" width="11.7109375" style="133" customWidth="1"/>
    <col min="14" max="14" width="10.28515625" style="133" customWidth="1"/>
    <col min="15" max="15" width="8.5703125" style="133" customWidth="1"/>
    <col min="16" max="16" width="12.57031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926</v>
      </c>
    </row>
    <row r="4" spans="2:17" ht="14.25" thickBot="1" x14ac:dyDescent="0.3"/>
    <row r="5" spans="2:17" ht="12.75" customHeight="1" thickBot="1" x14ac:dyDescent="0.3">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row>
    <row r="6" spans="2:17" ht="12.75" customHeight="1" thickBot="1" x14ac:dyDescent="0.3">
      <c r="B6" s="1102"/>
      <c r="C6" s="1104"/>
      <c r="D6" s="907" t="s">
        <v>21</v>
      </c>
      <c r="E6" s="907" t="s">
        <v>22</v>
      </c>
      <c r="F6" s="1100"/>
      <c r="G6" s="1100"/>
      <c r="H6" s="1100"/>
      <c r="I6" s="1100"/>
      <c r="J6" s="1100"/>
      <c r="K6" s="1100"/>
      <c r="L6" s="1100"/>
      <c r="M6" s="1101"/>
      <c r="N6" s="1100"/>
      <c r="O6" s="1100"/>
      <c r="P6" s="1101"/>
      <c r="Q6" s="161"/>
    </row>
    <row r="7" spans="2:17" x14ac:dyDescent="0.25">
      <c r="B7" s="877">
        <v>42005</v>
      </c>
      <c r="C7" s="62">
        <v>15156</v>
      </c>
      <c r="D7" s="73">
        <v>141</v>
      </c>
      <c r="E7" s="73">
        <v>6736</v>
      </c>
      <c r="F7" s="73">
        <v>0</v>
      </c>
      <c r="G7" s="73">
        <v>306</v>
      </c>
      <c r="H7" s="73">
        <v>0</v>
      </c>
      <c r="I7" s="73">
        <v>7193</v>
      </c>
      <c r="J7" s="73">
        <v>0</v>
      </c>
      <c r="K7" s="73">
        <v>780</v>
      </c>
      <c r="L7" s="73">
        <v>0</v>
      </c>
      <c r="M7" s="73">
        <v>0</v>
      </c>
      <c r="N7" s="73">
        <v>0</v>
      </c>
      <c r="O7" s="73">
        <v>0</v>
      </c>
      <c r="P7" s="74">
        <v>0</v>
      </c>
    </row>
    <row r="8" spans="2:17" x14ac:dyDescent="0.25">
      <c r="B8" s="877">
        <v>42036</v>
      </c>
      <c r="C8" s="65">
        <v>34402</v>
      </c>
      <c r="D8" s="703">
        <v>18124</v>
      </c>
      <c r="E8" s="703">
        <v>10848</v>
      </c>
      <c r="F8" s="703">
        <v>0</v>
      </c>
      <c r="G8" s="703">
        <v>104</v>
      </c>
      <c r="H8" s="703">
        <v>0</v>
      </c>
      <c r="I8" s="703">
        <v>2824</v>
      </c>
      <c r="J8" s="703">
        <v>0</v>
      </c>
      <c r="K8" s="703">
        <v>1825</v>
      </c>
      <c r="L8" s="703">
        <v>507</v>
      </c>
      <c r="M8" s="703">
        <v>0</v>
      </c>
      <c r="N8" s="703">
        <v>170</v>
      </c>
      <c r="O8" s="703">
        <v>0</v>
      </c>
      <c r="P8" s="15">
        <v>0</v>
      </c>
    </row>
    <row r="9" spans="2:17" x14ac:dyDescent="0.25">
      <c r="B9" s="877">
        <v>42064</v>
      </c>
      <c r="C9" s="65">
        <v>44386</v>
      </c>
      <c r="D9" s="703">
        <v>10541</v>
      </c>
      <c r="E9" s="703">
        <v>26954</v>
      </c>
      <c r="F9" s="703">
        <v>0</v>
      </c>
      <c r="G9" s="703">
        <v>0</v>
      </c>
      <c r="H9" s="703">
        <v>0</v>
      </c>
      <c r="I9" s="703">
        <v>4372</v>
      </c>
      <c r="J9" s="703">
        <v>788</v>
      </c>
      <c r="K9" s="703">
        <v>713</v>
      </c>
      <c r="L9" s="703">
        <v>775</v>
      </c>
      <c r="M9" s="703">
        <v>243</v>
      </c>
      <c r="N9" s="703">
        <v>0</v>
      </c>
      <c r="O9" s="703">
        <v>0</v>
      </c>
      <c r="P9" s="15">
        <v>0</v>
      </c>
    </row>
    <row r="10" spans="2:17" x14ac:dyDescent="0.25">
      <c r="B10" s="877">
        <v>42095</v>
      </c>
      <c r="C10" s="65">
        <v>39853</v>
      </c>
      <c r="D10" s="703">
        <v>12160</v>
      </c>
      <c r="E10" s="703">
        <v>22940</v>
      </c>
      <c r="F10" s="703">
        <v>0</v>
      </c>
      <c r="G10" s="703">
        <v>0</v>
      </c>
      <c r="H10" s="703">
        <v>0</v>
      </c>
      <c r="I10" s="703">
        <v>4193</v>
      </c>
      <c r="J10" s="703">
        <v>0</v>
      </c>
      <c r="K10" s="703">
        <v>359</v>
      </c>
      <c r="L10" s="703">
        <v>0</v>
      </c>
      <c r="M10" s="703">
        <v>201</v>
      </c>
      <c r="N10" s="703">
        <v>0</v>
      </c>
      <c r="O10" s="703">
        <v>0</v>
      </c>
      <c r="P10" s="15">
        <v>0</v>
      </c>
    </row>
    <row r="11" spans="2:17" x14ac:dyDescent="0.25">
      <c r="B11" s="877">
        <v>42125</v>
      </c>
      <c r="C11" s="65">
        <v>11729</v>
      </c>
      <c r="D11" s="703">
        <v>0</v>
      </c>
      <c r="E11" s="703">
        <v>6416</v>
      </c>
      <c r="F11" s="703">
        <v>0</v>
      </c>
      <c r="G11" s="703">
        <v>0</v>
      </c>
      <c r="H11" s="703">
        <v>0</v>
      </c>
      <c r="I11" s="703">
        <v>3226</v>
      </c>
      <c r="J11" s="703">
        <v>0</v>
      </c>
      <c r="K11" s="703">
        <v>1420</v>
      </c>
      <c r="L11" s="703">
        <v>497</v>
      </c>
      <c r="M11" s="703">
        <v>0</v>
      </c>
      <c r="N11" s="703">
        <v>170</v>
      </c>
      <c r="O11" s="703">
        <v>0</v>
      </c>
      <c r="P11" s="15">
        <v>0</v>
      </c>
    </row>
    <row r="12" spans="2:17" x14ac:dyDescent="0.25">
      <c r="B12" s="868">
        <v>42156</v>
      </c>
      <c r="C12" s="65">
        <v>21626</v>
      </c>
      <c r="D12" s="703">
        <v>420</v>
      </c>
      <c r="E12" s="703">
        <v>18901</v>
      </c>
      <c r="F12" s="703">
        <v>0</v>
      </c>
      <c r="G12" s="703">
        <v>0</v>
      </c>
      <c r="H12" s="703">
        <v>0</v>
      </c>
      <c r="I12" s="703">
        <v>1871</v>
      </c>
      <c r="J12" s="703">
        <v>0</v>
      </c>
      <c r="K12" s="703">
        <v>0</v>
      </c>
      <c r="L12" s="703">
        <v>11</v>
      </c>
      <c r="M12" s="703">
        <v>0</v>
      </c>
      <c r="N12" s="703">
        <v>0</v>
      </c>
      <c r="O12" s="703">
        <v>423</v>
      </c>
      <c r="P12" s="15">
        <v>0</v>
      </c>
    </row>
    <row r="13" spans="2:17" x14ac:dyDescent="0.25">
      <c r="B13" s="868">
        <v>42186</v>
      </c>
      <c r="C13" s="65">
        <v>43583</v>
      </c>
      <c r="D13" s="703">
        <v>619</v>
      </c>
      <c r="E13" s="703">
        <v>35002</v>
      </c>
      <c r="F13" s="703">
        <v>0</v>
      </c>
      <c r="G13" s="703">
        <v>0</v>
      </c>
      <c r="H13" s="703">
        <v>282</v>
      </c>
      <c r="I13" s="703">
        <v>2672</v>
      </c>
      <c r="J13" s="703">
        <v>0</v>
      </c>
      <c r="K13" s="703">
        <v>2442</v>
      </c>
      <c r="L13" s="703">
        <v>0</v>
      </c>
      <c r="M13" s="703">
        <v>788</v>
      </c>
      <c r="N13" s="703">
        <v>1309</v>
      </c>
      <c r="O13" s="703">
        <v>210</v>
      </c>
      <c r="P13" s="15">
        <v>259</v>
      </c>
    </row>
    <row r="14" spans="2:17" x14ac:dyDescent="0.25">
      <c r="B14" s="868">
        <v>42217</v>
      </c>
      <c r="C14" s="65">
        <v>31391</v>
      </c>
      <c r="D14" s="703">
        <v>341</v>
      </c>
      <c r="E14" s="703">
        <v>24767</v>
      </c>
      <c r="F14" s="703">
        <v>0</v>
      </c>
      <c r="G14" s="703">
        <v>0</v>
      </c>
      <c r="H14" s="703">
        <v>432</v>
      </c>
      <c r="I14" s="703">
        <v>5251</v>
      </c>
      <c r="J14" s="703">
        <v>600</v>
      </c>
      <c r="K14" s="703">
        <v>0</v>
      </c>
      <c r="L14" s="703">
        <v>0</v>
      </c>
      <c r="M14" s="703">
        <v>0</v>
      </c>
      <c r="N14" s="703">
        <v>0</v>
      </c>
      <c r="O14" s="703">
        <v>0</v>
      </c>
      <c r="P14" s="15">
        <v>0</v>
      </c>
    </row>
    <row r="15" spans="2:17" x14ac:dyDescent="0.25">
      <c r="B15" s="868">
        <v>42248</v>
      </c>
      <c r="C15" s="65">
        <v>59495</v>
      </c>
      <c r="D15" s="703">
        <v>0</v>
      </c>
      <c r="E15" s="703">
        <v>20665</v>
      </c>
      <c r="F15" s="703">
        <v>0</v>
      </c>
      <c r="G15" s="703">
        <v>0</v>
      </c>
      <c r="H15" s="703">
        <v>0</v>
      </c>
      <c r="I15" s="703">
        <v>5061</v>
      </c>
      <c r="J15" s="703">
        <v>0</v>
      </c>
      <c r="K15" s="703">
        <v>4573</v>
      </c>
      <c r="L15" s="703">
        <v>29196</v>
      </c>
      <c r="M15" s="703">
        <v>0</v>
      </c>
      <c r="N15" s="703">
        <v>0</v>
      </c>
      <c r="O15" s="703">
        <v>0</v>
      </c>
      <c r="P15" s="15">
        <v>0</v>
      </c>
    </row>
    <row r="16" spans="2:17" x14ac:dyDescent="0.25">
      <c r="B16" s="868">
        <v>42278</v>
      </c>
      <c r="C16" s="65">
        <v>35909</v>
      </c>
      <c r="D16" s="703">
        <v>1557</v>
      </c>
      <c r="E16" s="703">
        <v>27451</v>
      </c>
      <c r="F16" s="703">
        <v>0</v>
      </c>
      <c r="G16" s="703">
        <v>25</v>
      </c>
      <c r="H16" s="703">
        <v>0</v>
      </c>
      <c r="I16" s="703">
        <v>3837</v>
      </c>
      <c r="J16" s="703">
        <v>0</v>
      </c>
      <c r="K16" s="703">
        <v>388</v>
      </c>
      <c r="L16" s="703">
        <v>1949</v>
      </c>
      <c r="M16" s="703">
        <v>0</v>
      </c>
      <c r="N16" s="703">
        <v>702</v>
      </c>
      <c r="O16" s="703">
        <v>0</v>
      </c>
      <c r="P16" s="15">
        <v>0</v>
      </c>
    </row>
    <row r="17" spans="2:16" x14ac:dyDescent="0.25">
      <c r="B17" s="868">
        <v>42309</v>
      </c>
      <c r="C17" s="65">
        <v>49129</v>
      </c>
      <c r="D17" s="703">
        <v>25000</v>
      </c>
      <c r="E17" s="703">
        <v>12863</v>
      </c>
      <c r="F17" s="703">
        <v>0</v>
      </c>
      <c r="G17" s="703">
        <v>0</v>
      </c>
      <c r="H17" s="703">
        <v>0</v>
      </c>
      <c r="I17" s="703">
        <v>6731</v>
      </c>
      <c r="J17" s="703">
        <v>0</v>
      </c>
      <c r="K17" s="703">
        <v>4535</v>
      </c>
      <c r="L17" s="703">
        <v>0</v>
      </c>
      <c r="M17" s="703">
        <v>0</v>
      </c>
      <c r="N17" s="703">
        <v>0</v>
      </c>
      <c r="O17" s="703">
        <v>0</v>
      </c>
      <c r="P17" s="15">
        <v>0</v>
      </c>
    </row>
    <row r="18" spans="2:16" x14ac:dyDescent="0.25">
      <c r="B18" s="868">
        <v>42339</v>
      </c>
      <c r="C18" s="65">
        <v>55033</v>
      </c>
      <c r="D18" s="703">
        <v>25756</v>
      </c>
      <c r="E18" s="703">
        <v>26580</v>
      </c>
      <c r="F18" s="703">
        <v>0</v>
      </c>
      <c r="G18" s="703">
        <v>0</v>
      </c>
      <c r="H18" s="703">
        <v>180</v>
      </c>
      <c r="I18" s="703">
        <v>2117</v>
      </c>
      <c r="J18" s="703">
        <v>400</v>
      </c>
      <c r="K18" s="703">
        <v>0</v>
      </c>
      <c r="L18" s="703">
        <v>0</v>
      </c>
      <c r="M18" s="703">
        <v>0</v>
      </c>
      <c r="N18" s="703">
        <v>0</v>
      </c>
      <c r="O18" s="703">
        <v>0</v>
      </c>
      <c r="P18" s="15">
        <v>0</v>
      </c>
    </row>
    <row r="19" spans="2:16" x14ac:dyDescent="0.25">
      <c r="B19" s="868">
        <v>42370</v>
      </c>
      <c r="C19" s="65">
        <v>50946</v>
      </c>
      <c r="D19" s="703">
        <v>2196</v>
      </c>
      <c r="E19" s="703">
        <v>48531</v>
      </c>
      <c r="F19" s="703">
        <v>0</v>
      </c>
      <c r="G19" s="703">
        <v>0</v>
      </c>
      <c r="H19" s="703">
        <v>0</v>
      </c>
      <c r="I19" s="703">
        <v>219</v>
      </c>
      <c r="J19" s="703">
        <v>0</v>
      </c>
      <c r="K19" s="703">
        <v>0</v>
      </c>
      <c r="L19" s="703">
        <v>0</v>
      </c>
      <c r="M19" s="703">
        <v>0</v>
      </c>
      <c r="N19" s="703">
        <v>0</v>
      </c>
      <c r="O19" s="703">
        <v>0</v>
      </c>
      <c r="P19" s="15">
        <v>0</v>
      </c>
    </row>
    <row r="20" spans="2:16" x14ac:dyDescent="0.25">
      <c r="B20" s="868">
        <v>42401</v>
      </c>
      <c r="C20" s="65">
        <v>42767</v>
      </c>
      <c r="D20" s="703">
        <v>26050</v>
      </c>
      <c r="E20" s="703">
        <v>15798</v>
      </c>
      <c r="F20" s="703">
        <v>0</v>
      </c>
      <c r="G20" s="703">
        <v>0</v>
      </c>
      <c r="H20" s="703">
        <v>0</v>
      </c>
      <c r="I20" s="703">
        <v>462</v>
      </c>
      <c r="J20" s="703">
        <v>0</v>
      </c>
      <c r="K20" s="703">
        <v>319</v>
      </c>
      <c r="L20" s="703">
        <v>138</v>
      </c>
      <c r="M20" s="703">
        <v>0</v>
      </c>
      <c r="N20" s="703">
        <v>0</v>
      </c>
      <c r="O20" s="703">
        <v>0</v>
      </c>
      <c r="P20" s="15">
        <v>0</v>
      </c>
    </row>
    <row r="21" spans="2:16" x14ac:dyDescent="0.25">
      <c r="B21" s="868">
        <v>42430</v>
      </c>
      <c r="C21" s="65">
        <v>96428</v>
      </c>
      <c r="D21" s="703">
        <v>30778</v>
      </c>
      <c r="E21" s="703">
        <v>62103</v>
      </c>
      <c r="F21" s="703">
        <v>0</v>
      </c>
      <c r="G21" s="703">
        <v>0</v>
      </c>
      <c r="H21" s="703">
        <v>878</v>
      </c>
      <c r="I21" s="703">
        <v>1835</v>
      </c>
      <c r="J21" s="703">
        <v>550</v>
      </c>
      <c r="K21" s="703">
        <v>57</v>
      </c>
      <c r="L21" s="703">
        <v>0</v>
      </c>
      <c r="M21" s="703">
        <v>0</v>
      </c>
      <c r="N21" s="703">
        <v>170</v>
      </c>
      <c r="O21" s="703">
        <v>57</v>
      </c>
      <c r="P21" s="15">
        <v>0</v>
      </c>
    </row>
    <row r="22" spans="2:16" x14ac:dyDescent="0.25">
      <c r="B22" s="868">
        <v>42461</v>
      </c>
      <c r="C22" s="65">
        <v>53221</v>
      </c>
      <c r="D22" s="703">
        <v>974</v>
      </c>
      <c r="E22" s="703">
        <v>35942</v>
      </c>
      <c r="F22" s="703">
        <v>0</v>
      </c>
      <c r="G22" s="703">
        <v>817</v>
      </c>
      <c r="H22" s="703">
        <v>0</v>
      </c>
      <c r="I22" s="703">
        <v>14767</v>
      </c>
      <c r="J22" s="703">
        <v>0</v>
      </c>
      <c r="K22" s="703">
        <v>421</v>
      </c>
      <c r="L22" s="703">
        <v>0</v>
      </c>
      <c r="M22" s="703">
        <v>189</v>
      </c>
      <c r="N22" s="703">
        <v>0</v>
      </c>
      <c r="O22" s="703">
        <v>0</v>
      </c>
      <c r="P22" s="15">
        <v>111</v>
      </c>
    </row>
    <row r="23" spans="2:16" x14ac:dyDescent="0.25">
      <c r="B23" s="868">
        <v>42491</v>
      </c>
      <c r="C23" s="65">
        <v>22206</v>
      </c>
      <c r="D23" s="703">
        <v>2433</v>
      </c>
      <c r="E23" s="703">
        <v>10970</v>
      </c>
      <c r="F23" s="703">
        <v>0</v>
      </c>
      <c r="G23" s="703">
        <v>180</v>
      </c>
      <c r="H23" s="703">
        <v>3087</v>
      </c>
      <c r="I23" s="703">
        <v>3326</v>
      </c>
      <c r="J23" s="703">
        <v>0</v>
      </c>
      <c r="K23" s="703">
        <v>0</v>
      </c>
      <c r="L23" s="703">
        <v>0</v>
      </c>
      <c r="M23" s="703">
        <v>2060</v>
      </c>
      <c r="N23" s="703">
        <v>150</v>
      </c>
      <c r="O23" s="703">
        <v>0</v>
      </c>
      <c r="P23" s="15">
        <v>0</v>
      </c>
    </row>
    <row r="24" spans="2:16" x14ac:dyDescent="0.25">
      <c r="B24" s="868">
        <v>42522</v>
      </c>
      <c r="C24" s="65">
        <v>27043</v>
      </c>
      <c r="D24" s="703">
        <v>341</v>
      </c>
      <c r="E24" s="703">
        <v>21155</v>
      </c>
      <c r="F24" s="703">
        <v>0</v>
      </c>
      <c r="G24" s="703">
        <v>0</v>
      </c>
      <c r="H24" s="703">
        <v>399</v>
      </c>
      <c r="I24" s="703">
        <v>1150</v>
      </c>
      <c r="J24" s="703">
        <v>0</v>
      </c>
      <c r="K24" s="703">
        <v>118</v>
      </c>
      <c r="L24" s="703">
        <v>3880</v>
      </c>
      <c r="M24" s="703">
        <v>0</v>
      </c>
      <c r="N24" s="703">
        <v>0</v>
      </c>
      <c r="O24" s="703">
        <v>0</v>
      </c>
      <c r="P24" s="15">
        <v>0</v>
      </c>
    </row>
    <row r="25" spans="2:16" x14ac:dyDescent="0.25">
      <c r="B25" s="868">
        <v>42552</v>
      </c>
      <c r="C25" s="65">
        <v>25828</v>
      </c>
      <c r="D25" s="703">
        <v>1454</v>
      </c>
      <c r="E25" s="703">
        <v>21161</v>
      </c>
      <c r="F25" s="703">
        <v>0</v>
      </c>
      <c r="G25" s="703">
        <v>0</v>
      </c>
      <c r="H25" s="703">
        <v>0</v>
      </c>
      <c r="I25" s="703">
        <v>1102</v>
      </c>
      <c r="J25" s="703">
        <v>621</v>
      </c>
      <c r="K25" s="703">
        <v>802</v>
      </c>
      <c r="L25" s="703">
        <v>0</v>
      </c>
      <c r="M25" s="703">
        <v>0</v>
      </c>
      <c r="N25" s="703">
        <v>438</v>
      </c>
      <c r="O25" s="703">
        <v>250</v>
      </c>
      <c r="P25" s="15">
        <v>0</v>
      </c>
    </row>
    <row r="26" spans="2:16" x14ac:dyDescent="0.25">
      <c r="B26" s="868">
        <v>42583</v>
      </c>
      <c r="C26" s="65">
        <v>35692</v>
      </c>
      <c r="D26" s="703">
        <v>6550</v>
      </c>
      <c r="E26" s="703">
        <v>25819</v>
      </c>
      <c r="F26" s="703">
        <v>0</v>
      </c>
      <c r="G26" s="703">
        <v>0</v>
      </c>
      <c r="H26" s="703">
        <v>770</v>
      </c>
      <c r="I26" s="703">
        <v>2553</v>
      </c>
      <c r="J26" s="703">
        <v>0</v>
      </c>
      <c r="K26" s="703">
        <v>0</v>
      </c>
      <c r="L26" s="703">
        <v>0</v>
      </c>
      <c r="M26" s="703">
        <v>0</v>
      </c>
      <c r="N26" s="703">
        <v>0</v>
      </c>
      <c r="O26" s="703">
        <v>0</v>
      </c>
      <c r="P26" s="15">
        <v>0</v>
      </c>
    </row>
    <row r="27" spans="2:16" x14ac:dyDescent="0.25">
      <c r="B27" s="868">
        <v>42614</v>
      </c>
      <c r="C27" s="65">
        <v>41264</v>
      </c>
      <c r="D27" s="703">
        <v>1292</v>
      </c>
      <c r="E27" s="703">
        <v>26370</v>
      </c>
      <c r="F27" s="703">
        <v>0</v>
      </c>
      <c r="G27" s="703">
        <v>135</v>
      </c>
      <c r="H27" s="703">
        <v>0</v>
      </c>
      <c r="I27" s="703">
        <v>2918</v>
      </c>
      <c r="J27" s="703">
        <v>0</v>
      </c>
      <c r="K27" s="703">
        <v>0</v>
      </c>
      <c r="L27" s="703">
        <v>0</v>
      </c>
      <c r="M27" s="703">
        <v>0</v>
      </c>
      <c r="N27" s="703">
        <v>0</v>
      </c>
      <c r="O27" s="703">
        <v>10549</v>
      </c>
      <c r="P27" s="15">
        <v>0</v>
      </c>
    </row>
    <row r="28" spans="2:16" x14ac:dyDescent="0.25">
      <c r="B28" s="868">
        <v>42644</v>
      </c>
      <c r="C28" s="65">
        <v>19385</v>
      </c>
      <c r="D28" s="703">
        <v>8808</v>
      </c>
      <c r="E28" s="703">
        <v>8689</v>
      </c>
      <c r="F28" s="703">
        <v>0</v>
      </c>
      <c r="G28" s="703">
        <v>782</v>
      </c>
      <c r="H28" s="703">
        <v>0</v>
      </c>
      <c r="I28" s="703">
        <v>826</v>
      </c>
      <c r="J28" s="703">
        <v>0</v>
      </c>
      <c r="K28" s="703">
        <v>280</v>
      </c>
      <c r="L28" s="703">
        <v>0</v>
      </c>
      <c r="M28" s="703">
        <v>0</v>
      </c>
      <c r="N28" s="703">
        <v>0</v>
      </c>
      <c r="O28" s="703">
        <v>0</v>
      </c>
      <c r="P28" s="15">
        <v>0</v>
      </c>
    </row>
    <row r="29" spans="2:16" x14ac:dyDescent="0.25">
      <c r="B29" s="868">
        <v>42675</v>
      </c>
      <c r="C29" s="65">
        <v>24127</v>
      </c>
      <c r="D29" s="703">
        <v>30</v>
      </c>
      <c r="E29" s="703">
        <v>18551</v>
      </c>
      <c r="F29" s="703">
        <v>134</v>
      </c>
      <c r="G29" s="703">
        <v>187</v>
      </c>
      <c r="H29" s="703">
        <v>0</v>
      </c>
      <c r="I29" s="703">
        <v>4374</v>
      </c>
      <c r="J29" s="703">
        <v>0</v>
      </c>
      <c r="K29" s="703">
        <v>0</v>
      </c>
      <c r="L29" s="703">
        <v>570</v>
      </c>
      <c r="M29" s="703">
        <v>0</v>
      </c>
      <c r="N29" s="703">
        <v>24</v>
      </c>
      <c r="O29" s="703">
        <v>0</v>
      </c>
      <c r="P29" s="15">
        <v>257</v>
      </c>
    </row>
    <row r="30" spans="2:16" x14ac:dyDescent="0.25">
      <c r="B30" s="868">
        <v>42705</v>
      </c>
      <c r="C30" s="65">
        <v>40348</v>
      </c>
      <c r="D30" s="703">
        <v>2731</v>
      </c>
      <c r="E30" s="703">
        <v>32941</v>
      </c>
      <c r="F30" s="703">
        <v>0</v>
      </c>
      <c r="G30" s="703">
        <v>0</v>
      </c>
      <c r="H30" s="703">
        <v>1495</v>
      </c>
      <c r="I30" s="703">
        <v>2652</v>
      </c>
      <c r="J30" s="703">
        <v>0</v>
      </c>
      <c r="K30" s="703">
        <v>231</v>
      </c>
      <c r="L30" s="703">
        <v>0</v>
      </c>
      <c r="M30" s="703">
        <v>0</v>
      </c>
      <c r="N30" s="703">
        <v>298</v>
      </c>
      <c r="O30" s="703">
        <v>0</v>
      </c>
      <c r="P30" s="15">
        <v>0</v>
      </c>
    </row>
    <row r="31" spans="2:16" x14ac:dyDescent="0.25">
      <c r="B31" s="868">
        <v>42736</v>
      </c>
      <c r="C31" s="65">
        <v>26324</v>
      </c>
      <c r="D31" s="703">
        <v>0</v>
      </c>
      <c r="E31" s="703">
        <v>15584</v>
      </c>
      <c r="F31" s="703">
        <v>0</v>
      </c>
      <c r="G31" s="703">
        <v>120</v>
      </c>
      <c r="H31" s="703">
        <v>9255</v>
      </c>
      <c r="I31" s="703">
        <v>267</v>
      </c>
      <c r="J31" s="703">
        <v>0</v>
      </c>
      <c r="K31" s="703">
        <v>0</v>
      </c>
      <c r="L31" s="703">
        <v>1038</v>
      </c>
      <c r="M31" s="703">
        <v>0</v>
      </c>
      <c r="N31" s="703">
        <v>0</v>
      </c>
      <c r="O31" s="703">
        <v>60</v>
      </c>
      <c r="P31" s="15">
        <v>0</v>
      </c>
    </row>
    <row r="32" spans="2:16" x14ac:dyDescent="0.25">
      <c r="B32" s="868">
        <v>42767</v>
      </c>
      <c r="C32" s="65">
        <v>29050</v>
      </c>
      <c r="D32" s="703">
        <v>1425</v>
      </c>
      <c r="E32" s="703">
        <v>6586</v>
      </c>
      <c r="F32" s="703">
        <v>0</v>
      </c>
      <c r="G32" s="703">
        <v>0</v>
      </c>
      <c r="H32" s="703">
        <v>0</v>
      </c>
      <c r="I32" s="703">
        <v>3796</v>
      </c>
      <c r="J32" s="703">
        <v>1936</v>
      </c>
      <c r="K32" s="703">
        <v>6918</v>
      </c>
      <c r="L32" s="703">
        <v>8329</v>
      </c>
      <c r="M32" s="703">
        <v>0</v>
      </c>
      <c r="N32" s="703">
        <v>0</v>
      </c>
      <c r="O32" s="703">
        <v>60</v>
      </c>
      <c r="P32" s="15">
        <v>0</v>
      </c>
    </row>
    <row r="33" spans="2:16" ht="14.25" customHeight="1" x14ac:dyDescent="0.25">
      <c r="B33" s="868">
        <v>42795</v>
      </c>
      <c r="C33" s="65">
        <v>58534</v>
      </c>
      <c r="D33" s="703">
        <v>0</v>
      </c>
      <c r="E33" s="703">
        <v>29819</v>
      </c>
      <c r="F33" s="703">
        <v>0</v>
      </c>
      <c r="G33" s="703">
        <v>0</v>
      </c>
      <c r="H33" s="703">
        <v>0</v>
      </c>
      <c r="I33" s="703">
        <v>21771</v>
      </c>
      <c r="J33" s="703">
        <v>0</v>
      </c>
      <c r="K33" s="703">
        <v>6892</v>
      </c>
      <c r="L33" s="703">
        <v>52</v>
      </c>
      <c r="M33" s="703">
        <v>0</v>
      </c>
      <c r="N33" s="703">
        <v>0</v>
      </c>
      <c r="O33" s="703">
        <v>0</v>
      </c>
      <c r="P33" s="15">
        <v>0</v>
      </c>
    </row>
    <row r="34" spans="2:16" ht="14.25" customHeight="1" x14ac:dyDescent="0.25">
      <c r="B34" s="868">
        <v>42826</v>
      </c>
      <c r="C34" s="65">
        <v>42742</v>
      </c>
      <c r="D34" s="703">
        <v>7414</v>
      </c>
      <c r="E34" s="703">
        <v>19134</v>
      </c>
      <c r="F34" s="703">
        <v>0</v>
      </c>
      <c r="G34" s="703">
        <v>0</v>
      </c>
      <c r="H34" s="703">
        <v>0</v>
      </c>
      <c r="I34" s="703">
        <v>1117</v>
      </c>
      <c r="J34" s="703">
        <v>0</v>
      </c>
      <c r="K34" s="703">
        <v>15077</v>
      </c>
      <c r="L34" s="703">
        <v>0</v>
      </c>
      <c r="M34" s="703">
        <v>0</v>
      </c>
      <c r="N34" s="703">
        <v>0</v>
      </c>
      <c r="O34" s="703">
        <v>0</v>
      </c>
      <c r="P34" s="15">
        <v>0</v>
      </c>
    </row>
    <row r="35" spans="2:16" ht="14.25" customHeight="1" x14ac:dyDescent="0.25">
      <c r="B35" s="868">
        <v>42856</v>
      </c>
      <c r="C35" s="65">
        <v>7119</v>
      </c>
      <c r="D35" s="703">
        <v>0</v>
      </c>
      <c r="E35" s="703">
        <v>4523</v>
      </c>
      <c r="F35" s="703">
        <v>0</v>
      </c>
      <c r="G35" s="703">
        <v>0</v>
      </c>
      <c r="H35" s="703">
        <v>120</v>
      </c>
      <c r="I35" s="703">
        <v>1636</v>
      </c>
      <c r="J35" s="703">
        <v>0</v>
      </c>
      <c r="K35" s="703">
        <v>840</v>
      </c>
      <c r="L35" s="703">
        <v>0</v>
      </c>
      <c r="M35" s="703">
        <v>0</v>
      </c>
      <c r="N35" s="703">
        <v>0</v>
      </c>
      <c r="O35" s="703">
        <v>0</v>
      </c>
      <c r="P35" s="15">
        <v>0</v>
      </c>
    </row>
    <row r="36" spans="2:16" ht="14.25" customHeight="1" x14ac:dyDescent="0.25">
      <c r="B36" s="868">
        <v>42887</v>
      </c>
      <c r="C36" s="65">
        <v>24129</v>
      </c>
      <c r="D36" s="703">
        <v>16382</v>
      </c>
      <c r="E36" s="703">
        <v>6374</v>
      </c>
      <c r="F36" s="703">
        <v>0</v>
      </c>
      <c r="G36" s="703">
        <v>0</v>
      </c>
      <c r="H36" s="703">
        <v>0</v>
      </c>
      <c r="I36" s="703">
        <v>1373</v>
      </c>
      <c r="J36" s="703">
        <v>0</v>
      </c>
      <c r="K36" s="703">
        <v>0</v>
      </c>
      <c r="L36" s="703">
        <v>0</v>
      </c>
      <c r="M36" s="703">
        <v>0</v>
      </c>
      <c r="N36" s="703">
        <v>0</v>
      </c>
      <c r="O36" s="703">
        <v>0</v>
      </c>
      <c r="P36" s="15">
        <v>0</v>
      </c>
    </row>
    <row r="37" spans="2:16" x14ac:dyDescent="0.25">
      <c r="B37" s="868">
        <v>42917</v>
      </c>
      <c r="C37" s="65">
        <v>87861</v>
      </c>
      <c r="D37" s="703">
        <v>0</v>
      </c>
      <c r="E37" s="703">
        <v>7129</v>
      </c>
      <c r="F37" s="703">
        <v>0</v>
      </c>
      <c r="G37" s="703">
        <v>0</v>
      </c>
      <c r="H37" s="703">
        <v>0</v>
      </c>
      <c r="I37" s="703">
        <v>1466</v>
      </c>
      <c r="J37" s="703">
        <v>0</v>
      </c>
      <c r="K37" s="703">
        <v>78950</v>
      </c>
      <c r="L37" s="703">
        <v>0</v>
      </c>
      <c r="M37" s="703">
        <v>0</v>
      </c>
      <c r="N37" s="703">
        <v>316</v>
      </c>
      <c r="O37" s="703">
        <v>0</v>
      </c>
      <c r="P37" s="15">
        <v>0</v>
      </c>
    </row>
    <row r="38" spans="2:16" x14ac:dyDescent="0.25">
      <c r="B38" s="868">
        <v>42948</v>
      </c>
      <c r="C38" s="65">
        <v>36449</v>
      </c>
      <c r="D38" s="703">
        <v>9397</v>
      </c>
      <c r="E38" s="703">
        <v>18864</v>
      </c>
      <c r="F38" s="703">
        <v>0</v>
      </c>
      <c r="G38" s="703">
        <v>0</v>
      </c>
      <c r="H38" s="703">
        <v>0</v>
      </c>
      <c r="I38" s="703">
        <v>1469</v>
      </c>
      <c r="J38" s="703">
        <v>5751</v>
      </c>
      <c r="K38" s="703">
        <v>968</v>
      </c>
      <c r="L38" s="703">
        <v>0</v>
      </c>
      <c r="M38" s="703">
        <v>0</v>
      </c>
      <c r="N38" s="703">
        <v>0</v>
      </c>
      <c r="O38" s="703">
        <v>0</v>
      </c>
      <c r="P38" s="15">
        <v>0</v>
      </c>
    </row>
    <row r="39" spans="2:16" x14ac:dyDescent="0.25">
      <c r="B39" s="868">
        <v>42979</v>
      </c>
      <c r="C39" s="65">
        <v>9842</v>
      </c>
      <c r="D39" s="703">
        <v>180</v>
      </c>
      <c r="E39" s="703">
        <v>5539</v>
      </c>
      <c r="F39" s="703">
        <v>0</v>
      </c>
      <c r="G39" s="703">
        <v>0</v>
      </c>
      <c r="H39" s="703">
        <v>0</v>
      </c>
      <c r="I39" s="703">
        <v>2135</v>
      </c>
      <c r="J39" s="703">
        <v>0</v>
      </c>
      <c r="K39" s="703">
        <v>1988</v>
      </c>
      <c r="L39" s="703">
        <v>0</v>
      </c>
      <c r="M39" s="703">
        <v>0</v>
      </c>
      <c r="N39" s="703">
        <v>0</v>
      </c>
      <c r="O39" s="703">
        <v>0</v>
      </c>
      <c r="P39" s="15">
        <v>0</v>
      </c>
    </row>
    <row r="40" spans="2:16" x14ac:dyDescent="0.25">
      <c r="B40" s="868">
        <v>43009</v>
      </c>
      <c r="C40" s="65">
        <v>16640</v>
      </c>
      <c r="D40" s="703">
        <v>0</v>
      </c>
      <c r="E40" s="703">
        <v>12698</v>
      </c>
      <c r="F40" s="703">
        <v>0</v>
      </c>
      <c r="G40" s="703">
        <v>0</v>
      </c>
      <c r="H40" s="703">
        <v>55</v>
      </c>
      <c r="I40" s="703">
        <v>3271</v>
      </c>
      <c r="J40" s="703">
        <v>0</v>
      </c>
      <c r="K40" s="703">
        <v>0</v>
      </c>
      <c r="L40" s="703">
        <v>0</v>
      </c>
      <c r="M40" s="703">
        <v>0</v>
      </c>
      <c r="N40" s="703">
        <v>0</v>
      </c>
      <c r="O40" s="703">
        <v>0</v>
      </c>
      <c r="P40" s="15">
        <v>616</v>
      </c>
    </row>
    <row r="41" spans="2:16" x14ac:dyDescent="0.25">
      <c r="B41" s="868">
        <v>43040</v>
      </c>
      <c r="C41" s="65">
        <v>52051</v>
      </c>
      <c r="D41" s="703">
        <v>10847</v>
      </c>
      <c r="E41" s="703">
        <v>30706</v>
      </c>
      <c r="F41" s="703">
        <v>0</v>
      </c>
      <c r="G41" s="703">
        <v>0</v>
      </c>
      <c r="H41" s="703">
        <v>0</v>
      </c>
      <c r="I41" s="703">
        <v>1564</v>
      </c>
      <c r="J41" s="703">
        <v>0</v>
      </c>
      <c r="K41" s="703">
        <v>2725</v>
      </c>
      <c r="L41" s="703">
        <v>4624</v>
      </c>
      <c r="M41" s="703">
        <v>0</v>
      </c>
      <c r="N41" s="703">
        <v>0</v>
      </c>
      <c r="O41" s="703">
        <v>1585</v>
      </c>
      <c r="P41" s="15">
        <v>0</v>
      </c>
    </row>
    <row r="42" spans="2:16" x14ac:dyDescent="0.25">
      <c r="B42" s="868">
        <v>43070</v>
      </c>
      <c r="C42" s="65">
        <v>20937</v>
      </c>
      <c r="D42" s="703">
        <v>13481</v>
      </c>
      <c r="E42" s="703">
        <v>6792</v>
      </c>
      <c r="F42" s="703">
        <v>0</v>
      </c>
      <c r="G42" s="703">
        <v>0</v>
      </c>
      <c r="H42" s="703">
        <v>0</v>
      </c>
      <c r="I42" s="703">
        <v>664</v>
      </c>
      <c r="J42" s="703">
        <v>0</v>
      </c>
      <c r="K42" s="703">
        <v>0</v>
      </c>
      <c r="L42" s="703">
        <v>0</v>
      </c>
      <c r="M42" s="703">
        <v>0</v>
      </c>
      <c r="N42" s="703">
        <v>0</v>
      </c>
      <c r="O42" s="703">
        <v>0</v>
      </c>
      <c r="P42" s="15">
        <v>0</v>
      </c>
    </row>
    <row r="43" spans="2:16" x14ac:dyDescent="0.25">
      <c r="B43" s="868">
        <v>43101</v>
      </c>
      <c r="C43" s="65">
        <v>12460</v>
      </c>
      <c r="D43" s="703">
        <v>0</v>
      </c>
      <c r="E43" s="703">
        <v>7188</v>
      </c>
      <c r="F43" s="703">
        <v>0</v>
      </c>
      <c r="G43" s="703">
        <v>0</v>
      </c>
      <c r="H43" s="703">
        <v>0</v>
      </c>
      <c r="I43" s="703">
        <v>3707</v>
      </c>
      <c r="J43" s="703">
        <v>0</v>
      </c>
      <c r="K43" s="703">
        <v>784</v>
      </c>
      <c r="L43" s="703">
        <v>0</v>
      </c>
      <c r="M43" s="703">
        <v>0</v>
      </c>
      <c r="N43" s="703">
        <v>781</v>
      </c>
      <c r="O43" s="703">
        <v>0</v>
      </c>
      <c r="P43" s="15">
        <v>0</v>
      </c>
    </row>
    <row r="44" spans="2:16" x14ac:dyDescent="0.25">
      <c r="B44" s="868">
        <v>43132</v>
      </c>
      <c r="C44" s="65">
        <v>17383</v>
      </c>
      <c r="D44" s="703">
        <v>1263</v>
      </c>
      <c r="E44" s="703">
        <v>8013</v>
      </c>
      <c r="F44" s="703">
        <v>0</v>
      </c>
      <c r="G44" s="703">
        <v>0</v>
      </c>
      <c r="H44" s="703">
        <v>0</v>
      </c>
      <c r="I44" s="703">
        <v>1384</v>
      </c>
      <c r="J44" s="703">
        <v>310</v>
      </c>
      <c r="K44" s="703">
        <v>5702</v>
      </c>
      <c r="L44" s="703">
        <v>0</v>
      </c>
      <c r="M44" s="703">
        <v>0</v>
      </c>
      <c r="N44" s="703">
        <v>0</v>
      </c>
      <c r="O44" s="703">
        <v>0</v>
      </c>
      <c r="P44" s="15">
        <v>711</v>
      </c>
    </row>
    <row r="45" spans="2:16" x14ac:dyDescent="0.25">
      <c r="B45" s="868">
        <v>43160</v>
      </c>
      <c r="C45" s="65">
        <v>11997</v>
      </c>
      <c r="D45" s="703">
        <v>4437</v>
      </c>
      <c r="E45" s="703">
        <v>5646</v>
      </c>
      <c r="F45" s="703">
        <v>0</v>
      </c>
      <c r="G45" s="703">
        <v>0</v>
      </c>
      <c r="H45" s="703">
        <v>0</v>
      </c>
      <c r="I45" s="703">
        <v>542</v>
      </c>
      <c r="J45" s="703">
        <v>703</v>
      </c>
      <c r="K45" s="703">
        <v>553</v>
      </c>
      <c r="L45" s="703">
        <v>0</v>
      </c>
      <c r="M45" s="703">
        <v>0</v>
      </c>
      <c r="N45" s="703">
        <v>0</v>
      </c>
      <c r="O45" s="703">
        <v>116</v>
      </c>
      <c r="P45" s="15">
        <v>0</v>
      </c>
    </row>
    <row r="46" spans="2:16" x14ac:dyDescent="0.25">
      <c r="B46" s="868">
        <v>43191</v>
      </c>
      <c r="C46" s="65">
        <v>29815</v>
      </c>
      <c r="D46" s="703">
        <v>12896</v>
      </c>
      <c r="E46" s="703">
        <v>9805</v>
      </c>
      <c r="F46" s="703">
        <v>0</v>
      </c>
      <c r="G46" s="703">
        <v>0</v>
      </c>
      <c r="H46" s="703">
        <v>0</v>
      </c>
      <c r="I46" s="703">
        <v>3801</v>
      </c>
      <c r="J46" s="703">
        <v>0</v>
      </c>
      <c r="K46" s="703">
        <v>0</v>
      </c>
      <c r="L46" s="703">
        <v>0</v>
      </c>
      <c r="M46" s="703">
        <v>0</v>
      </c>
      <c r="N46" s="703">
        <v>156</v>
      </c>
      <c r="O46" s="703">
        <v>1404</v>
      </c>
      <c r="P46" s="15">
        <v>1753</v>
      </c>
    </row>
    <row r="47" spans="2:16" x14ac:dyDescent="0.25">
      <c r="B47" s="868">
        <v>43221</v>
      </c>
      <c r="C47" s="65">
        <v>38080</v>
      </c>
      <c r="D47" s="703">
        <v>360</v>
      </c>
      <c r="E47" s="703">
        <v>36194</v>
      </c>
      <c r="F47" s="703">
        <v>0</v>
      </c>
      <c r="G47" s="703">
        <v>0</v>
      </c>
      <c r="H47" s="703">
        <v>0</v>
      </c>
      <c r="I47" s="703">
        <v>733</v>
      </c>
      <c r="J47" s="703">
        <v>0</v>
      </c>
      <c r="K47" s="703">
        <v>423</v>
      </c>
      <c r="L47" s="703">
        <v>0</v>
      </c>
      <c r="M47" s="703">
        <v>278</v>
      </c>
      <c r="N47" s="703">
        <v>0</v>
      </c>
      <c r="O47" s="703">
        <v>92</v>
      </c>
      <c r="P47" s="15">
        <v>0</v>
      </c>
    </row>
    <row r="48" spans="2:16" x14ac:dyDescent="0.25">
      <c r="B48" s="868">
        <v>43252</v>
      </c>
      <c r="C48" s="65">
        <v>28577</v>
      </c>
      <c r="D48" s="703">
        <v>10512</v>
      </c>
      <c r="E48" s="703">
        <v>16062</v>
      </c>
      <c r="F48" s="703">
        <v>0</v>
      </c>
      <c r="G48" s="703">
        <v>0</v>
      </c>
      <c r="H48" s="703">
        <v>0</v>
      </c>
      <c r="I48" s="703">
        <v>2003</v>
      </c>
      <c r="J48" s="703">
        <v>0</v>
      </c>
      <c r="K48" s="703">
        <v>0</v>
      </c>
      <c r="L48" s="703">
        <v>0</v>
      </c>
      <c r="M48" s="703">
        <v>0</v>
      </c>
      <c r="N48" s="703">
        <v>0</v>
      </c>
      <c r="O48" s="703">
        <v>0</v>
      </c>
      <c r="P48" s="15">
        <v>0</v>
      </c>
    </row>
    <row r="49" spans="2:16" x14ac:dyDescent="0.25">
      <c r="B49" s="868">
        <v>43282</v>
      </c>
      <c r="C49" s="65">
        <v>21539</v>
      </c>
      <c r="D49" s="703">
        <v>9936</v>
      </c>
      <c r="E49" s="703">
        <v>8330</v>
      </c>
      <c r="F49" s="703">
        <v>0</v>
      </c>
      <c r="G49" s="703">
        <v>0</v>
      </c>
      <c r="H49" s="703">
        <v>0</v>
      </c>
      <c r="I49" s="703">
        <v>1834</v>
      </c>
      <c r="J49" s="703">
        <v>345</v>
      </c>
      <c r="K49" s="703">
        <v>1094</v>
      </c>
      <c r="L49" s="703">
        <v>0</v>
      </c>
      <c r="M49" s="703">
        <v>0</v>
      </c>
      <c r="N49" s="703">
        <v>0</v>
      </c>
      <c r="O49" s="703">
        <v>0</v>
      </c>
      <c r="P49" s="15">
        <v>0</v>
      </c>
    </row>
    <row r="50" spans="2:16" x14ac:dyDescent="0.25">
      <c r="B50" s="868">
        <v>43313</v>
      </c>
      <c r="C50" s="65">
        <v>34591</v>
      </c>
      <c r="D50" s="703">
        <v>238</v>
      </c>
      <c r="E50" s="703">
        <v>16500</v>
      </c>
      <c r="F50" s="703">
        <v>0</v>
      </c>
      <c r="G50" s="703">
        <v>0</v>
      </c>
      <c r="H50" s="703">
        <v>0</v>
      </c>
      <c r="I50" s="703">
        <v>14404</v>
      </c>
      <c r="J50" s="703">
        <v>128</v>
      </c>
      <c r="K50" s="703">
        <v>3208</v>
      </c>
      <c r="L50" s="703">
        <v>0</v>
      </c>
      <c r="M50" s="703">
        <v>0</v>
      </c>
      <c r="N50" s="703">
        <v>113</v>
      </c>
      <c r="O50" s="703">
        <v>0</v>
      </c>
      <c r="P50" s="15">
        <v>0</v>
      </c>
    </row>
    <row r="51" spans="2:16" x14ac:dyDescent="0.25">
      <c r="B51" s="868">
        <v>43344</v>
      </c>
      <c r="C51" s="65">
        <v>14178</v>
      </c>
      <c r="D51" s="703">
        <v>4539</v>
      </c>
      <c r="E51" s="703">
        <v>5726</v>
      </c>
      <c r="F51" s="703">
        <v>0</v>
      </c>
      <c r="G51" s="703">
        <v>0</v>
      </c>
      <c r="H51" s="703">
        <v>0</v>
      </c>
      <c r="I51" s="703">
        <v>3453</v>
      </c>
      <c r="J51" s="703">
        <v>0</v>
      </c>
      <c r="K51" s="703">
        <v>0</v>
      </c>
      <c r="L51" s="703">
        <v>0</v>
      </c>
      <c r="M51" s="703">
        <v>0</v>
      </c>
      <c r="N51" s="703">
        <v>0</v>
      </c>
      <c r="O51" s="703">
        <v>0</v>
      </c>
      <c r="P51" s="15">
        <v>460</v>
      </c>
    </row>
    <row r="52" spans="2:16" x14ac:dyDescent="0.25">
      <c r="B52" s="868">
        <v>43374</v>
      </c>
      <c r="C52" s="65">
        <v>9580</v>
      </c>
      <c r="D52" s="703">
        <v>165</v>
      </c>
      <c r="E52" s="703">
        <v>8216</v>
      </c>
      <c r="F52" s="703">
        <v>0</v>
      </c>
      <c r="G52" s="703">
        <v>0</v>
      </c>
      <c r="H52" s="703">
        <v>0</v>
      </c>
      <c r="I52" s="703">
        <v>608</v>
      </c>
      <c r="J52" s="703">
        <v>0</v>
      </c>
      <c r="K52" s="703">
        <v>591</v>
      </c>
      <c r="L52" s="703">
        <v>0</v>
      </c>
      <c r="M52" s="703">
        <v>0</v>
      </c>
      <c r="N52" s="703">
        <v>0</v>
      </c>
      <c r="O52" s="703">
        <v>0</v>
      </c>
      <c r="P52" s="15">
        <v>0</v>
      </c>
    </row>
    <row r="53" spans="2:16" x14ac:dyDescent="0.25">
      <c r="B53" s="868">
        <v>43405</v>
      </c>
      <c r="C53" s="65">
        <v>39101</v>
      </c>
      <c r="D53" s="703">
        <v>2900</v>
      </c>
      <c r="E53" s="703">
        <v>27897</v>
      </c>
      <c r="F53" s="703">
        <v>0</v>
      </c>
      <c r="G53" s="703">
        <v>805</v>
      </c>
      <c r="H53" s="703">
        <v>0</v>
      </c>
      <c r="I53" s="703">
        <v>6033</v>
      </c>
      <c r="J53" s="703">
        <v>329</v>
      </c>
      <c r="K53" s="703">
        <v>1003</v>
      </c>
      <c r="L53" s="703">
        <v>0</v>
      </c>
      <c r="M53" s="703">
        <v>0</v>
      </c>
      <c r="N53" s="703">
        <v>0</v>
      </c>
      <c r="O53" s="703">
        <v>0</v>
      </c>
      <c r="P53" s="15">
        <v>134</v>
      </c>
    </row>
    <row r="54" spans="2:16" x14ac:dyDescent="0.25">
      <c r="B54" s="868">
        <v>43435</v>
      </c>
      <c r="C54" s="65">
        <v>22714</v>
      </c>
      <c r="D54" s="703">
        <v>3982</v>
      </c>
      <c r="E54" s="703">
        <v>11939</v>
      </c>
      <c r="F54" s="703">
        <v>0</v>
      </c>
      <c r="G54" s="703">
        <v>0</v>
      </c>
      <c r="H54" s="703">
        <v>0</v>
      </c>
      <c r="I54" s="703">
        <v>919</v>
      </c>
      <c r="J54" s="703">
        <v>613</v>
      </c>
      <c r="K54" s="703">
        <v>5261</v>
      </c>
      <c r="L54" s="703">
        <v>0</v>
      </c>
      <c r="M54" s="703">
        <v>0</v>
      </c>
      <c r="N54" s="703">
        <v>0</v>
      </c>
      <c r="O54" s="703">
        <v>0</v>
      </c>
      <c r="P54" s="15">
        <v>0</v>
      </c>
    </row>
    <row r="55" spans="2:16" x14ac:dyDescent="0.25">
      <c r="B55" s="868">
        <v>43466</v>
      </c>
      <c r="C55" s="65">
        <v>71241</v>
      </c>
      <c r="D55" s="703">
        <v>57450</v>
      </c>
      <c r="E55" s="703">
        <v>4764</v>
      </c>
      <c r="F55" s="703">
        <v>0</v>
      </c>
      <c r="G55" s="703">
        <v>0</v>
      </c>
      <c r="H55" s="703">
        <v>1111</v>
      </c>
      <c r="I55" s="703">
        <v>1010</v>
      </c>
      <c r="J55" s="703">
        <v>0</v>
      </c>
      <c r="K55" s="703">
        <v>5903</v>
      </c>
      <c r="L55" s="703">
        <v>0</v>
      </c>
      <c r="M55" s="703">
        <v>0</v>
      </c>
      <c r="N55" s="703">
        <v>0</v>
      </c>
      <c r="O55" s="703">
        <v>0</v>
      </c>
      <c r="P55" s="15">
        <v>1003</v>
      </c>
    </row>
    <row r="56" spans="2:16" x14ac:dyDescent="0.25">
      <c r="B56" s="868">
        <v>43497</v>
      </c>
      <c r="C56" s="65">
        <v>9559</v>
      </c>
      <c r="D56" s="703">
        <v>1398</v>
      </c>
      <c r="E56" s="703">
        <v>6432</v>
      </c>
      <c r="F56" s="703">
        <v>0</v>
      </c>
      <c r="G56" s="703">
        <v>0</v>
      </c>
      <c r="H56" s="703">
        <v>0</v>
      </c>
      <c r="I56" s="703">
        <v>704</v>
      </c>
      <c r="J56" s="703">
        <v>0</v>
      </c>
      <c r="K56" s="703">
        <v>264</v>
      </c>
      <c r="L56" s="703">
        <v>761</v>
      </c>
      <c r="M56" s="703">
        <v>0</v>
      </c>
      <c r="N56" s="703">
        <v>0</v>
      </c>
      <c r="O56" s="703">
        <v>0</v>
      </c>
      <c r="P56" s="15">
        <v>0</v>
      </c>
    </row>
    <row r="57" spans="2:16" x14ac:dyDescent="0.25">
      <c r="B57" s="868">
        <v>43525</v>
      </c>
      <c r="C57" s="65">
        <v>9938</v>
      </c>
      <c r="D57" s="703">
        <v>0</v>
      </c>
      <c r="E57" s="703">
        <v>6366</v>
      </c>
      <c r="F57" s="703">
        <v>0</v>
      </c>
      <c r="G57" s="703">
        <v>427</v>
      </c>
      <c r="H57" s="703">
        <v>689</v>
      </c>
      <c r="I57" s="703">
        <v>571</v>
      </c>
      <c r="J57" s="703">
        <v>0</v>
      </c>
      <c r="K57" s="703">
        <v>1885</v>
      </c>
      <c r="L57" s="703">
        <v>0</v>
      </c>
      <c r="M57" s="703">
        <v>0</v>
      </c>
      <c r="N57" s="703">
        <v>0</v>
      </c>
      <c r="O57" s="703">
        <v>0</v>
      </c>
      <c r="P57" s="15">
        <v>0</v>
      </c>
    </row>
    <row r="58" spans="2:16" x14ac:dyDescent="0.25">
      <c r="B58" s="868">
        <v>43556</v>
      </c>
      <c r="C58" s="65">
        <v>24481</v>
      </c>
      <c r="D58" s="703">
        <v>337</v>
      </c>
      <c r="E58" s="703">
        <v>17671</v>
      </c>
      <c r="F58" s="703">
        <v>823</v>
      </c>
      <c r="G58" s="703">
        <v>0</v>
      </c>
      <c r="H58" s="703">
        <v>0</v>
      </c>
      <c r="I58" s="703">
        <v>4076</v>
      </c>
      <c r="J58" s="703">
        <v>0</v>
      </c>
      <c r="K58" s="703">
        <v>235</v>
      </c>
      <c r="L58" s="703">
        <v>15</v>
      </c>
      <c r="M58" s="703">
        <v>1220</v>
      </c>
      <c r="N58" s="703">
        <v>104</v>
      </c>
      <c r="O58" s="703">
        <v>0</v>
      </c>
      <c r="P58" s="15">
        <v>0</v>
      </c>
    </row>
    <row r="59" spans="2:16" x14ac:dyDescent="0.25">
      <c r="B59" s="868">
        <v>43586</v>
      </c>
      <c r="C59" s="65">
        <v>18443</v>
      </c>
      <c r="D59" s="703">
        <v>799</v>
      </c>
      <c r="E59" s="703">
        <v>12181</v>
      </c>
      <c r="F59" s="703">
        <v>0</v>
      </c>
      <c r="G59" s="703">
        <v>0</v>
      </c>
      <c r="H59" s="703">
        <v>0</v>
      </c>
      <c r="I59" s="703">
        <v>4658</v>
      </c>
      <c r="J59" s="703">
        <v>236</v>
      </c>
      <c r="K59" s="703">
        <v>69</v>
      </c>
      <c r="L59" s="703">
        <v>0</v>
      </c>
      <c r="M59" s="703">
        <v>420</v>
      </c>
      <c r="N59" s="703">
        <v>80</v>
      </c>
      <c r="O59" s="703">
        <v>0</v>
      </c>
      <c r="P59" s="15">
        <v>0</v>
      </c>
    </row>
    <row r="60" spans="2:16" x14ac:dyDescent="0.25">
      <c r="B60" s="868">
        <v>43617</v>
      </c>
      <c r="C60" s="65">
        <v>9948</v>
      </c>
      <c r="D60" s="703">
        <v>768</v>
      </c>
      <c r="E60" s="703">
        <v>5982</v>
      </c>
      <c r="F60" s="703">
        <v>0</v>
      </c>
      <c r="G60" s="703">
        <v>0</v>
      </c>
      <c r="H60" s="703">
        <v>39</v>
      </c>
      <c r="I60" s="703">
        <v>1092</v>
      </c>
      <c r="J60" s="703">
        <v>0</v>
      </c>
      <c r="K60" s="703">
        <v>899</v>
      </c>
      <c r="L60" s="703">
        <v>215</v>
      </c>
      <c r="M60" s="703">
        <v>0</v>
      </c>
      <c r="N60" s="703">
        <v>0</v>
      </c>
      <c r="O60" s="703">
        <v>953</v>
      </c>
      <c r="P60" s="15">
        <v>0</v>
      </c>
    </row>
    <row r="61" spans="2:16" x14ac:dyDescent="0.25">
      <c r="B61" s="868">
        <v>43647</v>
      </c>
      <c r="C61" s="65">
        <v>12163</v>
      </c>
      <c r="D61" s="703">
        <v>2428</v>
      </c>
      <c r="E61" s="703">
        <v>6793</v>
      </c>
      <c r="F61" s="703">
        <v>0</v>
      </c>
      <c r="G61" s="703">
        <v>0</v>
      </c>
      <c r="H61" s="703">
        <v>0</v>
      </c>
      <c r="I61" s="703">
        <v>1113</v>
      </c>
      <c r="J61" s="703">
        <v>709</v>
      </c>
      <c r="K61" s="703">
        <v>1120</v>
      </c>
      <c r="L61" s="703">
        <v>0</v>
      </c>
      <c r="M61" s="703">
        <v>0</v>
      </c>
      <c r="N61" s="703">
        <v>0</v>
      </c>
      <c r="O61" s="703">
        <v>0</v>
      </c>
      <c r="P61" s="15">
        <v>0</v>
      </c>
    </row>
    <row r="62" spans="2:16" x14ac:dyDescent="0.25">
      <c r="B62" s="868">
        <v>43678</v>
      </c>
      <c r="C62" s="65">
        <v>31123</v>
      </c>
      <c r="D62" s="703">
        <v>5233</v>
      </c>
      <c r="E62" s="703">
        <v>21089</v>
      </c>
      <c r="F62" s="703">
        <v>0</v>
      </c>
      <c r="G62" s="703">
        <v>0</v>
      </c>
      <c r="H62" s="703">
        <v>0</v>
      </c>
      <c r="I62" s="703">
        <v>2224</v>
      </c>
      <c r="J62" s="703">
        <v>0</v>
      </c>
      <c r="K62" s="703">
        <v>2025</v>
      </c>
      <c r="L62" s="703">
        <v>0</v>
      </c>
      <c r="M62" s="703">
        <v>376</v>
      </c>
      <c r="N62" s="703">
        <v>0</v>
      </c>
      <c r="O62" s="703">
        <v>176</v>
      </c>
      <c r="P62" s="15">
        <v>0</v>
      </c>
    </row>
    <row r="63" spans="2:16" x14ac:dyDescent="0.25">
      <c r="B63" s="868">
        <v>43709</v>
      </c>
      <c r="C63" s="65">
        <v>31443</v>
      </c>
      <c r="D63" s="703">
        <v>18462</v>
      </c>
      <c r="E63" s="703">
        <v>8103</v>
      </c>
      <c r="F63" s="703">
        <v>0</v>
      </c>
      <c r="G63" s="703">
        <v>0</v>
      </c>
      <c r="H63" s="703">
        <v>0</v>
      </c>
      <c r="I63" s="703">
        <v>4101</v>
      </c>
      <c r="J63" s="703">
        <v>0</v>
      </c>
      <c r="K63" s="703">
        <v>0</v>
      </c>
      <c r="L63" s="703">
        <v>534</v>
      </c>
      <c r="M63" s="703">
        <v>0</v>
      </c>
      <c r="N63" s="703">
        <v>188</v>
      </c>
      <c r="O63" s="703">
        <v>55</v>
      </c>
      <c r="P63" s="15">
        <v>0</v>
      </c>
    </row>
    <row r="64" spans="2:16" x14ac:dyDescent="0.25">
      <c r="B64" s="868">
        <v>43739</v>
      </c>
      <c r="C64" s="65">
        <v>12442</v>
      </c>
      <c r="D64" s="703">
        <v>1647</v>
      </c>
      <c r="E64" s="703">
        <v>6593</v>
      </c>
      <c r="F64" s="703">
        <v>0</v>
      </c>
      <c r="G64" s="703">
        <v>0</v>
      </c>
      <c r="H64" s="703">
        <v>0</v>
      </c>
      <c r="I64" s="703">
        <v>3153</v>
      </c>
      <c r="J64" s="703">
        <v>104</v>
      </c>
      <c r="K64" s="703">
        <v>652</v>
      </c>
      <c r="L64" s="703">
        <v>0</v>
      </c>
      <c r="M64" s="703">
        <v>0</v>
      </c>
      <c r="N64" s="703">
        <v>0</v>
      </c>
      <c r="O64" s="703">
        <v>293</v>
      </c>
      <c r="P64" s="15">
        <v>0</v>
      </c>
    </row>
    <row r="65" spans="2:16" x14ac:dyDescent="0.25">
      <c r="B65" s="868">
        <v>43770</v>
      </c>
      <c r="C65" s="65">
        <v>36935</v>
      </c>
      <c r="D65" s="703">
        <v>230</v>
      </c>
      <c r="E65" s="703">
        <v>8387</v>
      </c>
      <c r="F65" s="703">
        <v>0</v>
      </c>
      <c r="G65" s="703">
        <v>0</v>
      </c>
      <c r="H65" s="703">
        <v>0</v>
      </c>
      <c r="I65" s="703">
        <v>26689</v>
      </c>
      <c r="J65" s="703">
        <v>0</v>
      </c>
      <c r="K65" s="703">
        <v>1461</v>
      </c>
      <c r="L65" s="703">
        <v>0</v>
      </c>
      <c r="M65" s="703">
        <v>168</v>
      </c>
      <c r="N65" s="703">
        <v>0</v>
      </c>
      <c r="O65" s="703">
        <v>0</v>
      </c>
      <c r="P65" s="15">
        <v>0</v>
      </c>
    </row>
    <row r="66" spans="2:16" x14ac:dyDescent="0.25">
      <c r="B66" s="868">
        <v>43800</v>
      </c>
      <c r="C66" s="65">
        <v>51972</v>
      </c>
      <c r="D66" s="703">
        <v>1771</v>
      </c>
      <c r="E66" s="703">
        <v>25175</v>
      </c>
      <c r="F66" s="703">
        <v>0</v>
      </c>
      <c r="G66" s="703">
        <v>0</v>
      </c>
      <c r="H66" s="703">
        <v>0</v>
      </c>
      <c r="I66" s="703">
        <v>13009</v>
      </c>
      <c r="J66" s="703">
        <v>1875</v>
      </c>
      <c r="K66" s="703">
        <v>3259</v>
      </c>
      <c r="L66" s="703">
        <v>3409</v>
      </c>
      <c r="M66" s="703">
        <v>1849</v>
      </c>
      <c r="N66" s="703">
        <v>133</v>
      </c>
      <c r="O66" s="703">
        <v>1492</v>
      </c>
      <c r="P66" s="15">
        <v>0</v>
      </c>
    </row>
    <row r="67" spans="2:16" x14ac:dyDescent="0.25">
      <c r="B67" s="868">
        <v>43831</v>
      </c>
      <c r="C67" s="65">
        <v>11416</v>
      </c>
      <c r="D67" s="703">
        <v>5282</v>
      </c>
      <c r="E67" s="703">
        <v>3893</v>
      </c>
      <c r="F67" s="703">
        <v>0</v>
      </c>
      <c r="G67" s="703">
        <v>0</v>
      </c>
      <c r="H67" s="703">
        <v>118</v>
      </c>
      <c r="I67" s="703">
        <v>1186</v>
      </c>
      <c r="J67" s="703">
        <v>758</v>
      </c>
      <c r="K67" s="703">
        <v>179</v>
      </c>
      <c r="L67" s="703">
        <v>0</v>
      </c>
      <c r="M67" s="703">
        <v>0</v>
      </c>
      <c r="N67" s="703">
        <v>0</v>
      </c>
      <c r="O67" s="703">
        <v>0</v>
      </c>
      <c r="P67" s="15">
        <v>0</v>
      </c>
    </row>
    <row r="68" spans="2:16" x14ac:dyDescent="0.25">
      <c r="B68" s="868">
        <v>43862</v>
      </c>
      <c r="C68" s="65">
        <v>14872</v>
      </c>
      <c r="D68" s="703">
        <v>1184</v>
      </c>
      <c r="E68" s="703">
        <v>9784</v>
      </c>
      <c r="F68" s="703">
        <v>0</v>
      </c>
      <c r="G68" s="703">
        <v>0</v>
      </c>
      <c r="H68" s="703">
        <v>0</v>
      </c>
      <c r="I68" s="703">
        <v>2462</v>
      </c>
      <c r="J68" s="703">
        <v>0</v>
      </c>
      <c r="K68" s="703">
        <v>719</v>
      </c>
      <c r="L68" s="703">
        <v>428</v>
      </c>
      <c r="M68" s="703">
        <v>0</v>
      </c>
      <c r="N68" s="703">
        <v>295</v>
      </c>
      <c r="O68" s="703">
        <v>0</v>
      </c>
      <c r="P68" s="15">
        <v>0</v>
      </c>
    </row>
    <row r="69" spans="2:16" x14ac:dyDescent="0.25">
      <c r="B69" s="139">
        <v>43891</v>
      </c>
      <c r="C69" s="65">
        <v>28823</v>
      </c>
      <c r="D69" s="703">
        <v>7201</v>
      </c>
      <c r="E69" s="703">
        <v>18205</v>
      </c>
      <c r="F69" s="703">
        <v>0</v>
      </c>
      <c r="G69" s="703">
        <v>0</v>
      </c>
      <c r="H69" s="703">
        <v>0</v>
      </c>
      <c r="I69" s="703">
        <v>1870</v>
      </c>
      <c r="J69" s="703">
        <v>0</v>
      </c>
      <c r="K69" s="703">
        <v>1497</v>
      </c>
      <c r="L69" s="703">
        <v>50</v>
      </c>
      <c r="M69" s="703">
        <v>0</v>
      </c>
      <c r="N69" s="703">
        <v>0</v>
      </c>
      <c r="O69" s="703">
        <v>0</v>
      </c>
      <c r="P69" s="15">
        <v>0</v>
      </c>
    </row>
    <row r="70" spans="2:16" x14ac:dyDescent="0.25">
      <c r="B70" s="139">
        <v>43922</v>
      </c>
      <c r="C70" s="65">
        <v>1698</v>
      </c>
      <c r="D70" s="703">
        <v>0</v>
      </c>
      <c r="E70" s="703">
        <v>935</v>
      </c>
      <c r="F70" s="703">
        <v>0</v>
      </c>
      <c r="G70" s="703">
        <v>0</v>
      </c>
      <c r="H70" s="703">
        <v>0</v>
      </c>
      <c r="I70" s="703">
        <v>0</v>
      </c>
      <c r="J70" s="703">
        <v>0</v>
      </c>
      <c r="K70" s="703">
        <v>763</v>
      </c>
      <c r="L70" s="703">
        <v>0</v>
      </c>
      <c r="M70" s="703">
        <v>0</v>
      </c>
      <c r="N70" s="703">
        <v>0</v>
      </c>
      <c r="O70" s="703">
        <v>0</v>
      </c>
      <c r="P70" s="15">
        <v>0</v>
      </c>
    </row>
    <row r="71" spans="2:16" x14ac:dyDescent="0.25">
      <c r="B71" s="139">
        <v>43952</v>
      </c>
      <c r="C71" s="65">
        <v>9681</v>
      </c>
      <c r="D71" s="703">
        <v>0</v>
      </c>
      <c r="E71" s="703">
        <v>4971</v>
      </c>
      <c r="F71" s="703">
        <v>0</v>
      </c>
      <c r="G71" s="703">
        <v>0</v>
      </c>
      <c r="H71" s="703">
        <v>351</v>
      </c>
      <c r="I71" s="703">
        <v>708</v>
      </c>
      <c r="J71" s="703">
        <v>0</v>
      </c>
      <c r="K71" s="703">
        <v>3651</v>
      </c>
      <c r="L71" s="703">
        <v>0</v>
      </c>
      <c r="M71" s="703">
        <v>0</v>
      </c>
      <c r="N71" s="703">
        <v>0</v>
      </c>
      <c r="O71" s="703">
        <v>0</v>
      </c>
      <c r="P71" s="15">
        <v>0</v>
      </c>
    </row>
    <row r="72" spans="2:16" x14ac:dyDescent="0.25">
      <c r="B72" s="139">
        <v>43983</v>
      </c>
      <c r="C72" s="65">
        <v>12973</v>
      </c>
      <c r="D72" s="703">
        <v>305</v>
      </c>
      <c r="E72" s="703">
        <v>5024</v>
      </c>
      <c r="F72" s="703">
        <v>0</v>
      </c>
      <c r="G72" s="703">
        <v>0</v>
      </c>
      <c r="H72" s="703">
        <v>0</v>
      </c>
      <c r="I72" s="703">
        <v>398</v>
      </c>
      <c r="J72" s="703">
        <v>315</v>
      </c>
      <c r="K72" s="703">
        <v>5717</v>
      </c>
      <c r="L72" s="703">
        <v>1214</v>
      </c>
      <c r="M72" s="703">
        <v>0</v>
      </c>
      <c r="N72" s="703">
        <v>0</v>
      </c>
      <c r="O72" s="703">
        <v>0</v>
      </c>
      <c r="P72" s="15">
        <v>0</v>
      </c>
    </row>
    <row r="73" spans="2:16" x14ac:dyDescent="0.25">
      <c r="B73" s="139">
        <v>44013</v>
      </c>
      <c r="C73" s="65">
        <v>6217</v>
      </c>
      <c r="D73" s="703">
        <v>168</v>
      </c>
      <c r="E73" s="703">
        <v>2432</v>
      </c>
      <c r="F73" s="703">
        <v>1009</v>
      </c>
      <c r="G73" s="703">
        <v>0</v>
      </c>
      <c r="H73" s="703">
        <v>196</v>
      </c>
      <c r="I73" s="703">
        <v>1527</v>
      </c>
      <c r="J73" s="703">
        <v>0</v>
      </c>
      <c r="K73" s="703">
        <v>323</v>
      </c>
      <c r="L73" s="703">
        <v>562</v>
      </c>
      <c r="M73" s="703">
        <v>0</v>
      </c>
      <c r="N73" s="703">
        <v>0</v>
      </c>
      <c r="O73" s="703">
        <v>0</v>
      </c>
      <c r="P73" s="15">
        <v>0</v>
      </c>
    </row>
    <row r="74" spans="2:16" x14ac:dyDescent="0.25">
      <c r="B74" s="139">
        <v>44044</v>
      </c>
      <c r="C74" s="65">
        <v>4968</v>
      </c>
      <c r="D74" s="703">
        <v>169</v>
      </c>
      <c r="E74" s="703">
        <v>3707</v>
      </c>
      <c r="F74" s="703">
        <v>0</v>
      </c>
      <c r="G74" s="703">
        <v>0</v>
      </c>
      <c r="H74" s="703">
        <v>0</v>
      </c>
      <c r="I74" s="703">
        <v>908</v>
      </c>
      <c r="J74" s="703">
        <v>0</v>
      </c>
      <c r="K74" s="703">
        <v>184</v>
      </c>
      <c r="L74" s="703">
        <v>0</v>
      </c>
      <c r="M74" s="703">
        <v>0</v>
      </c>
      <c r="N74" s="703">
        <v>0</v>
      </c>
      <c r="O74" s="703">
        <v>0</v>
      </c>
      <c r="P74" s="15">
        <v>0</v>
      </c>
    </row>
    <row r="75" spans="2:16" x14ac:dyDescent="0.25">
      <c r="B75" s="139">
        <v>44075</v>
      </c>
      <c r="C75" s="65">
        <v>35787</v>
      </c>
      <c r="D75" s="703">
        <v>14776</v>
      </c>
      <c r="E75" s="703">
        <v>13961</v>
      </c>
      <c r="F75" s="703">
        <v>0</v>
      </c>
      <c r="G75" s="703">
        <v>0</v>
      </c>
      <c r="H75" s="703">
        <v>2540</v>
      </c>
      <c r="I75" s="703">
        <v>1414</v>
      </c>
      <c r="J75" s="703">
        <v>0</v>
      </c>
      <c r="K75" s="703">
        <v>3058</v>
      </c>
      <c r="L75" s="703">
        <v>0</v>
      </c>
      <c r="M75" s="703">
        <v>38</v>
      </c>
      <c r="N75" s="703">
        <v>0</v>
      </c>
      <c r="O75" s="703">
        <v>0</v>
      </c>
      <c r="P75" s="15">
        <v>0</v>
      </c>
    </row>
    <row r="76" spans="2:16" x14ac:dyDescent="0.25">
      <c r="B76" s="139">
        <v>44105</v>
      </c>
      <c r="C76" s="65">
        <v>11036</v>
      </c>
      <c r="D76" s="703">
        <v>204</v>
      </c>
      <c r="E76" s="703">
        <v>6302</v>
      </c>
      <c r="F76" s="703">
        <v>0</v>
      </c>
      <c r="G76" s="703">
        <v>0</v>
      </c>
      <c r="H76" s="703">
        <v>0</v>
      </c>
      <c r="I76" s="703">
        <v>2058</v>
      </c>
      <c r="J76" s="703">
        <v>1341</v>
      </c>
      <c r="K76" s="703">
        <v>192</v>
      </c>
      <c r="L76" s="703">
        <v>638</v>
      </c>
      <c r="M76" s="703">
        <v>301</v>
      </c>
      <c r="N76" s="703">
        <v>0</v>
      </c>
      <c r="O76" s="703">
        <v>0</v>
      </c>
      <c r="P76" s="15">
        <v>0</v>
      </c>
    </row>
    <row r="77" spans="2:16" x14ac:dyDescent="0.25">
      <c r="B77" s="139">
        <v>44136</v>
      </c>
      <c r="C77" s="65">
        <v>13066</v>
      </c>
      <c r="D77" s="703">
        <v>230</v>
      </c>
      <c r="E77" s="703">
        <v>6970</v>
      </c>
      <c r="F77" s="703">
        <v>0</v>
      </c>
      <c r="G77" s="703">
        <v>0</v>
      </c>
      <c r="H77" s="703">
        <v>0</v>
      </c>
      <c r="I77" s="703">
        <v>1369</v>
      </c>
      <c r="J77" s="703">
        <v>555</v>
      </c>
      <c r="K77" s="703">
        <v>3077</v>
      </c>
      <c r="L77" s="703">
        <v>0</v>
      </c>
      <c r="M77" s="703">
        <v>865</v>
      </c>
      <c r="N77" s="703">
        <v>0</v>
      </c>
      <c r="O77" s="703">
        <v>0</v>
      </c>
      <c r="P77" s="15">
        <v>0</v>
      </c>
    </row>
    <row r="78" spans="2:16" x14ac:dyDescent="0.25">
      <c r="B78" s="139">
        <v>44166</v>
      </c>
      <c r="C78" s="65">
        <v>31019</v>
      </c>
      <c r="D78" s="703">
        <v>4605</v>
      </c>
      <c r="E78" s="703">
        <v>16136</v>
      </c>
      <c r="F78" s="703">
        <v>0</v>
      </c>
      <c r="G78" s="703">
        <v>0</v>
      </c>
      <c r="H78" s="703">
        <v>0</v>
      </c>
      <c r="I78" s="703">
        <v>5648</v>
      </c>
      <c r="J78" s="703">
        <v>0</v>
      </c>
      <c r="K78" s="703">
        <v>4630</v>
      </c>
      <c r="L78" s="703">
        <v>0</v>
      </c>
      <c r="M78" s="703">
        <v>0</v>
      </c>
      <c r="N78" s="703">
        <v>0</v>
      </c>
      <c r="O78" s="703">
        <v>0</v>
      </c>
      <c r="P78" s="15">
        <v>0</v>
      </c>
    </row>
    <row r="79" spans="2:16" x14ac:dyDescent="0.25">
      <c r="B79" s="139">
        <v>44197</v>
      </c>
      <c r="C79" s="65">
        <v>31746</v>
      </c>
      <c r="D79" s="703">
        <v>705</v>
      </c>
      <c r="E79" s="703">
        <v>23330</v>
      </c>
      <c r="F79" s="703">
        <v>0</v>
      </c>
      <c r="G79" s="703">
        <v>0</v>
      </c>
      <c r="H79" s="703">
        <v>0</v>
      </c>
      <c r="I79" s="703">
        <v>6062</v>
      </c>
      <c r="J79" s="703">
        <v>0</v>
      </c>
      <c r="K79" s="703">
        <v>199</v>
      </c>
      <c r="L79" s="703">
        <v>192</v>
      </c>
      <c r="M79" s="703">
        <v>0</v>
      </c>
      <c r="N79" s="703">
        <v>0</v>
      </c>
      <c r="O79" s="703">
        <v>1258</v>
      </c>
      <c r="P79" s="15">
        <v>0</v>
      </c>
    </row>
    <row r="80" spans="2:16" x14ac:dyDescent="0.25">
      <c r="B80" s="139">
        <v>44228</v>
      </c>
      <c r="C80" s="65">
        <v>16269</v>
      </c>
      <c r="D80" s="703">
        <v>2593</v>
      </c>
      <c r="E80" s="703">
        <v>8451</v>
      </c>
      <c r="F80" s="703">
        <v>144</v>
      </c>
      <c r="G80" s="703">
        <v>0</v>
      </c>
      <c r="H80" s="703">
        <v>969</v>
      </c>
      <c r="I80" s="703">
        <v>2111</v>
      </c>
      <c r="J80" s="703">
        <v>1282</v>
      </c>
      <c r="K80" s="703">
        <v>719</v>
      </c>
      <c r="L80" s="703">
        <v>0</v>
      </c>
      <c r="M80" s="703">
        <v>0</v>
      </c>
      <c r="N80" s="703">
        <v>0</v>
      </c>
      <c r="O80" s="703">
        <v>0</v>
      </c>
      <c r="P80" s="15">
        <v>0</v>
      </c>
    </row>
    <row r="81" spans="2:16" x14ac:dyDescent="0.25">
      <c r="B81" s="139">
        <v>44256</v>
      </c>
      <c r="C81" s="65">
        <v>13571</v>
      </c>
      <c r="D81" s="703">
        <v>774</v>
      </c>
      <c r="E81" s="703">
        <v>9021</v>
      </c>
      <c r="F81" s="703">
        <v>0</v>
      </c>
      <c r="G81" s="703">
        <v>0</v>
      </c>
      <c r="H81" s="703">
        <v>1212</v>
      </c>
      <c r="I81" s="703">
        <v>1077</v>
      </c>
      <c r="J81" s="703">
        <v>1202</v>
      </c>
      <c r="K81" s="703">
        <v>0</v>
      </c>
      <c r="L81" s="703">
        <v>285</v>
      </c>
      <c r="M81" s="703">
        <v>0</v>
      </c>
      <c r="N81" s="703">
        <v>0</v>
      </c>
      <c r="O81" s="703">
        <v>0</v>
      </c>
      <c r="P81" s="15">
        <v>0</v>
      </c>
    </row>
    <row r="82" spans="2:16" x14ac:dyDescent="0.25">
      <c r="B82" s="139">
        <v>44287</v>
      </c>
      <c r="C82" s="65">
        <v>22149</v>
      </c>
      <c r="D82" s="703">
        <v>3027</v>
      </c>
      <c r="E82" s="703">
        <v>9171</v>
      </c>
      <c r="F82" s="703">
        <v>0</v>
      </c>
      <c r="G82" s="703">
        <v>0</v>
      </c>
      <c r="H82" s="703">
        <v>385</v>
      </c>
      <c r="I82" s="703">
        <v>1627</v>
      </c>
      <c r="J82" s="703">
        <v>0</v>
      </c>
      <c r="K82" s="703">
        <v>7873</v>
      </c>
      <c r="L82" s="703">
        <v>0</v>
      </c>
      <c r="M82" s="703">
        <v>60</v>
      </c>
      <c r="N82" s="703">
        <v>0</v>
      </c>
      <c r="O82" s="703">
        <v>6</v>
      </c>
      <c r="P82" s="15">
        <v>0</v>
      </c>
    </row>
    <row r="83" spans="2:16" ht="14.25" thickBot="1" x14ac:dyDescent="0.3">
      <c r="B83" s="869">
        <v>44317</v>
      </c>
      <c r="C83" s="410">
        <v>30136</v>
      </c>
      <c r="D83" s="57">
        <v>6690</v>
      </c>
      <c r="E83" s="57">
        <v>8646</v>
      </c>
      <c r="F83" s="57">
        <v>0</v>
      </c>
      <c r="G83" s="57">
        <v>19</v>
      </c>
      <c r="H83" s="57">
        <v>700</v>
      </c>
      <c r="I83" s="57">
        <v>2938</v>
      </c>
      <c r="J83" s="57">
        <v>0</v>
      </c>
      <c r="K83" s="57">
        <v>11143</v>
      </c>
      <c r="L83" s="57">
        <v>0</v>
      </c>
      <c r="M83" s="57">
        <v>0</v>
      </c>
      <c r="N83" s="57">
        <v>0</v>
      </c>
      <c r="O83" s="57">
        <v>0</v>
      </c>
      <c r="P83" s="409">
        <v>0</v>
      </c>
    </row>
    <row r="84" spans="2:16" x14ac:dyDescent="0.25">
      <c r="B84" s="926"/>
    </row>
    <row r="85" spans="2:16" ht="14.25" x14ac:dyDescent="0.3">
      <c r="B85" s="158" t="s">
        <v>48</v>
      </c>
    </row>
    <row r="86" spans="2:16" ht="14.25" x14ac:dyDescent="0.3">
      <c r="B86" s="158" t="s">
        <v>875</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F0"/>
  </sheetPr>
  <dimension ref="A2:R256"/>
  <sheetViews>
    <sheetView zoomScaleNormal="100" workbookViewId="0">
      <pane xSplit="3" ySplit="10" topLeftCell="H250" activePane="bottomRight" state="frozen"/>
      <selection pane="topRight" activeCell="D1" sqref="D1"/>
      <selection pane="bottomLeft" activeCell="A11" sqref="A11"/>
      <selection pane="bottomRight" activeCell="N253" sqref="N253"/>
    </sheetView>
  </sheetViews>
  <sheetFormatPr baseColWidth="10" defaultRowHeight="13.5" x14ac:dyDescent="0.25"/>
  <cols>
    <col min="1" max="1" width="3.7109375" style="4" customWidth="1"/>
    <col min="2" max="2" width="8.140625" style="67" customWidth="1"/>
    <col min="3" max="3" width="19.7109375" style="67" customWidth="1"/>
    <col min="4" max="4" width="14.42578125" style="30" customWidth="1"/>
    <col min="5" max="5" width="21.5703125" style="30" bestFit="1" customWidth="1"/>
    <col min="6" max="6" width="17.140625" style="245" bestFit="1" customWidth="1"/>
    <col min="7" max="7" width="18.140625" style="245" bestFit="1" customWidth="1"/>
    <col min="8" max="8" width="13" style="30" bestFit="1" customWidth="1"/>
    <col min="9" max="9" width="21.5703125" style="30" bestFit="1" customWidth="1"/>
    <col min="10" max="10" width="17.140625" style="245" bestFit="1" customWidth="1"/>
    <col min="11" max="11" width="18.140625" style="245" bestFit="1" customWidth="1"/>
    <col min="12" max="12" width="13" style="30" bestFit="1" customWidth="1"/>
    <col min="13" max="13" width="21.5703125" style="30" bestFit="1" customWidth="1"/>
    <col min="14" max="14" width="17.140625" style="245" bestFit="1" customWidth="1"/>
    <col min="15" max="15" width="18.140625" style="245" bestFit="1" customWidth="1"/>
    <col min="16" max="16384" width="11.42578125" style="4"/>
  </cols>
  <sheetData>
    <row r="2" spans="2:15" ht="15" x14ac:dyDescent="0.25">
      <c r="B2" s="670" t="s">
        <v>1029</v>
      </c>
      <c r="C2" s="4"/>
      <c r="D2" s="4"/>
      <c r="E2" s="4"/>
      <c r="F2" s="4"/>
      <c r="G2" s="4"/>
      <c r="H2" s="4"/>
      <c r="I2" s="4"/>
      <c r="J2" s="4"/>
      <c r="K2" s="4"/>
      <c r="L2" s="4"/>
      <c r="M2" s="4"/>
      <c r="N2" s="4"/>
      <c r="O2" s="4"/>
    </row>
    <row r="3" spans="2:15" x14ac:dyDescent="0.25">
      <c r="B3" s="20" t="s">
        <v>238</v>
      </c>
      <c r="D3" s="4"/>
      <c r="E3" s="4"/>
      <c r="F3" s="4"/>
      <c r="G3" s="4"/>
      <c r="H3" s="4"/>
      <c r="I3" s="4"/>
      <c r="J3" s="4"/>
      <c r="K3" s="4"/>
      <c r="L3" s="4"/>
      <c r="M3" s="4"/>
      <c r="N3" s="4"/>
      <c r="O3" s="4"/>
    </row>
    <row r="4" spans="2:15" x14ac:dyDescent="0.25">
      <c r="B4" s="20" t="s">
        <v>243</v>
      </c>
      <c r="D4" s="4"/>
      <c r="E4" s="4"/>
      <c r="F4" s="4"/>
      <c r="G4" s="4"/>
      <c r="H4" s="4"/>
      <c r="I4" s="4"/>
      <c r="J4" s="4"/>
      <c r="K4" s="4"/>
      <c r="L4" s="4"/>
      <c r="M4" s="4"/>
      <c r="N4" s="4"/>
      <c r="O4" s="4"/>
    </row>
    <row r="5" spans="2:15" x14ac:dyDescent="0.25">
      <c r="B5" s="20" t="s">
        <v>571</v>
      </c>
      <c r="D5" s="4"/>
      <c r="E5" s="4"/>
      <c r="F5" s="4"/>
      <c r="G5" s="4"/>
      <c r="H5" s="4"/>
      <c r="I5" s="4"/>
      <c r="J5" s="4"/>
      <c r="K5" s="4"/>
      <c r="L5" s="4"/>
      <c r="M5" s="4"/>
      <c r="N5" s="4"/>
      <c r="O5" s="4"/>
    </row>
    <row r="6" spans="2:15" x14ac:dyDescent="0.25">
      <c r="B6" s="20" t="s">
        <v>160</v>
      </c>
      <c r="D6" s="4"/>
      <c r="E6" s="4"/>
      <c r="F6" s="4"/>
      <c r="G6" s="4"/>
      <c r="H6" s="4"/>
      <c r="I6" s="4"/>
      <c r="J6" s="4"/>
      <c r="K6" s="4"/>
      <c r="L6" s="4"/>
      <c r="M6" s="4"/>
      <c r="N6" s="4"/>
      <c r="O6" s="4"/>
    </row>
    <row r="7" spans="2:15" ht="15" customHeight="1" x14ac:dyDescent="0.25">
      <c r="B7" s="20" t="s">
        <v>163</v>
      </c>
      <c r="E7" s="4"/>
      <c r="F7" s="4"/>
      <c r="G7" s="4"/>
      <c r="H7" s="4"/>
      <c r="I7" s="4"/>
      <c r="J7" s="4"/>
      <c r="K7" s="4"/>
      <c r="L7" s="4"/>
      <c r="M7" s="4"/>
      <c r="N7" s="4"/>
      <c r="O7" s="4"/>
    </row>
    <row r="8" spans="2:15" ht="14.25" thickBot="1" x14ac:dyDescent="0.3">
      <c r="B8" s="4"/>
      <c r="D8" s="4"/>
      <c r="E8" s="4" t="s">
        <v>508</v>
      </c>
      <c r="F8" s="4"/>
      <c r="G8" s="4"/>
      <c r="H8" s="4"/>
      <c r="I8" s="4"/>
      <c r="J8" s="4"/>
      <c r="K8" s="4"/>
      <c r="L8" s="4"/>
      <c r="M8" s="4"/>
      <c r="N8" s="4"/>
      <c r="O8" s="4"/>
    </row>
    <row r="9" spans="2:15" ht="14.25" thickBot="1" x14ac:dyDescent="0.3">
      <c r="B9" s="983"/>
      <c r="C9" s="984"/>
      <c r="D9" s="980" t="s">
        <v>109</v>
      </c>
      <c r="E9" s="980"/>
      <c r="F9" s="981"/>
      <c r="G9" s="982"/>
      <c r="H9" s="980" t="s">
        <v>161</v>
      </c>
      <c r="I9" s="980"/>
      <c r="J9" s="981"/>
      <c r="K9" s="982"/>
      <c r="L9" s="979" t="s">
        <v>162</v>
      </c>
      <c r="M9" s="980"/>
      <c r="N9" s="981"/>
      <c r="O9" s="982"/>
    </row>
    <row r="10" spans="2:15" s="61" customFormat="1" ht="26.25" thickBot="1" x14ac:dyDescent="0.3">
      <c r="B10" s="985"/>
      <c r="C10" s="986"/>
      <c r="D10" s="434" t="s">
        <v>239</v>
      </c>
      <c r="E10" s="434" t="s">
        <v>240</v>
      </c>
      <c r="F10" s="434" t="s">
        <v>241</v>
      </c>
      <c r="G10" s="902" t="s">
        <v>242</v>
      </c>
      <c r="H10" s="902" t="s">
        <v>239</v>
      </c>
      <c r="I10" s="434" t="s">
        <v>240</v>
      </c>
      <c r="J10" s="434" t="s">
        <v>241</v>
      </c>
      <c r="K10" s="518" t="s">
        <v>242</v>
      </c>
      <c r="L10" s="60" t="s">
        <v>239</v>
      </c>
      <c r="M10" s="59" t="s">
        <v>240</v>
      </c>
      <c r="N10" s="59" t="s">
        <v>241</v>
      </c>
      <c r="O10" s="518" t="s">
        <v>242</v>
      </c>
    </row>
    <row r="11" spans="2:15" x14ac:dyDescent="0.25">
      <c r="B11" s="757">
        <v>2001</v>
      </c>
      <c r="C11" s="714" t="s">
        <v>603</v>
      </c>
      <c r="D11" s="703">
        <v>15615.998999999998</v>
      </c>
      <c r="E11" s="703"/>
      <c r="F11" s="715">
        <v>0.52913457655796092</v>
      </c>
      <c r="G11" s="716">
        <v>0.16572208773577707</v>
      </c>
      <c r="H11" s="62">
        <v>11248.803999999998</v>
      </c>
      <c r="I11" s="73"/>
      <c r="J11" s="504">
        <v>0.5174078334276826</v>
      </c>
      <c r="K11" s="446">
        <v>0.19284210881817748</v>
      </c>
      <c r="L11" s="62">
        <v>4367.1953333333331</v>
      </c>
      <c r="M11" s="73"/>
      <c r="N11" s="504">
        <v>0.56193943944019076</v>
      </c>
      <c r="O11" s="446">
        <v>8.6680031127198146E-2</v>
      </c>
    </row>
    <row r="12" spans="2:15" ht="15" customHeight="1" x14ac:dyDescent="0.25">
      <c r="B12" s="758">
        <f t="shared" ref="B12:B20" si="0">B11</f>
        <v>2001</v>
      </c>
      <c r="C12" s="714" t="s">
        <v>604</v>
      </c>
      <c r="D12" s="703">
        <v>15486.366333333333</v>
      </c>
      <c r="E12" s="703"/>
      <c r="F12" s="715">
        <v>0.52394740381789584</v>
      </c>
      <c r="G12" s="716">
        <v>0.15890624045016011</v>
      </c>
      <c r="H12" s="65">
        <v>11241.162000000002</v>
      </c>
      <c r="I12" s="703"/>
      <c r="J12" s="715">
        <v>0.51604792102234753</v>
      </c>
      <c r="K12" s="447">
        <v>0.18212817021423144</v>
      </c>
      <c r="L12" s="65">
        <v>4245.2046666666674</v>
      </c>
      <c r="M12" s="703"/>
      <c r="N12" s="715">
        <v>0.54608244079493251</v>
      </c>
      <c r="O12" s="447">
        <v>9.0528505647199345E-2</v>
      </c>
    </row>
    <row r="13" spans="2:15" ht="15" customHeight="1" x14ac:dyDescent="0.25">
      <c r="B13" s="758">
        <f t="shared" si="0"/>
        <v>2001</v>
      </c>
      <c r="C13" s="714" t="s">
        <v>605</v>
      </c>
      <c r="D13" s="703">
        <v>15363.673666666664</v>
      </c>
      <c r="E13" s="703"/>
      <c r="F13" s="715">
        <v>0.51900908912409283</v>
      </c>
      <c r="G13" s="716">
        <v>0.14853914518881609</v>
      </c>
      <c r="H13" s="65">
        <v>11195.303</v>
      </c>
      <c r="I13" s="703"/>
      <c r="J13" s="715">
        <v>0.51294098978666447</v>
      </c>
      <c r="K13" s="447">
        <v>0.17254596858849255</v>
      </c>
      <c r="L13" s="65">
        <v>4168.3706666666667</v>
      </c>
      <c r="M13" s="703"/>
      <c r="N13" s="715">
        <v>0.53604057188522614</v>
      </c>
      <c r="O13" s="447">
        <v>7.6584739556769102E-2</v>
      </c>
    </row>
    <row r="14" spans="2:15" ht="15" customHeight="1" x14ac:dyDescent="0.25">
      <c r="B14" s="758">
        <f t="shared" si="0"/>
        <v>2001</v>
      </c>
      <c r="C14" s="714" t="s">
        <v>606</v>
      </c>
      <c r="D14" s="703">
        <v>15263.053666666667</v>
      </c>
      <c r="E14" s="703"/>
      <c r="F14" s="715">
        <v>0.5148288838889945</v>
      </c>
      <c r="G14" s="716">
        <v>0.14686839347717046</v>
      </c>
      <c r="H14" s="65">
        <v>11195.503333333334</v>
      </c>
      <c r="I14" s="703"/>
      <c r="J14" s="715">
        <v>0.51195117901849663</v>
      </c>
      <c r="K14" s="447">
        <v>0.17277967341771394</v>
      </c>
      <c r="L14" s="65">
        <v>4067.5499999999997</v>
      </c>
      <c r="M14" s="703"/>
      <c r="N14" s="715">
        <v>0.52291910963986588</v>
      </c>
      <c r="O14" s="447">
        <v>6.6376898305383E-2</v>
      </c>
    </row>
    <row r="15" spans="2:15" ht="15" customHeight="1" x14ac:dyDescent="0.25">
      <c r="B15" s="758">
        <f t="shared" si="0"/>
        <v>2001</v>
      </c>
      <c r="C15" s="714" t="s">
        <v>975</v>
      </c>
      <c r="D15" s="703">
        <v>15349.774333333335</v>
      </c>
      <c r="E15" s="703"/>
      <c r="F15" s="715">
        <v>0.51696967522443493</v>
      </c>
      <c r="G15" s="716">
        <v>0.14831798837482277</v>
      </c>
      <c r="H15" s="65">
        <v>11278.392</v>
      </c>
      <c r="I15" s="703"/>
      <c r="J15" s="715">
        <v>0.51473786408919053</v>
      </c>
      <c r="K15" s="447">
        <v>0.17447198689585133</v>
      </c>
      <c r="L15" s="65">
        <v>4071.3819999999996</v>
      </c>
      <c r="M15" s="703"/>
      <c r="N15" s="715">
        <v>0.52325440471569362</v>
      </c>
      <c r="O15" s="447">
        <v>6.6380724043839073E-2</v>
      </c>
    </row>
    <row r="16" spans="2:15" ht="15" customHeight="1" x14ac:dyDescent="0.25">
      <c r="B16" s="758">
        <f t="shared" si="0"/>
        <v>2001</v>
      </c>
      <c r="C16" s="714" t="s">
        <v>976</v>
      </c>
      <c r="D16" s="703">
        <v>15542.101999999999</v>
      </c>
      <c r="E16" s="703"/>
      <c r="F16" s="715">
        <v>0.52265416764753814</v>
      </c>
      <c r="G16" s="716">
        <v>0.14985453666748272</v>
      </c>
      <c r="H16" s="65">
        <v>11379.32</v>
      </c>
      <c r="I16" s="703"/>
      <c r="J16" s="715">
        <v>0.5183344278880464</v>
      </c>
      <c r="K16" s="447">
        <v>0.17382241546886554</v>
      </c>
      <c r="L16" s="65">
        <v>4162.7816666666668</v>
      </c>
      <c r="M16" s="703"/>
      <c r="N16" s="715">
        <v>0.53483848863478201</v>
      </c>
      <c r="O16" s="447">
        <v>7.6628539461723655E-2</v>
      </c>
    </row>
    <row r="17" spans="2:15" ht="15" customHeight="1" x14ac:dyDescent="0.25">
      <c r="B17" s="758">
        <f t="shared" si="0"/>
        <v>2001</v>
      </c>
      <c r="C17" s="717" t="s">
        <v>977</v>
      </c>
      <c r="D17" s="703">
        <v>15775.927000000001</v>
      </c>
      <c r="E17" s="703">
        <v>635.29266666666661</v>
      </c>
      <c r="F17" s="715">
        <v>0.529713621017318</v>
      </c>
      <c r="G17" s="716">
        <v>0.14666558148261552</v>
      </c>
      <c r="H17" s="65">
        <v>11545.066000000001</v>
      </c>
      <c r="I17" s="703">
        <v>571.79933333333327</v>
      </c>
      <c r="J17" s="715">
        <v>0.52486262384683002</v>
      </c>
      <c r="K17" s="447">
        <v>0.16783209155174064</v>
      </c>
      <c r="L17" s="65">
        <v>4230.8609999999999</v>
      </c>
      <c r="M17" s="703">
        <v>63.492999999999995</v>
      </c>
      <c r="N17" s="715">
        <v>0.54341889661403742</v>
      </c>
      <c r="O17" s="447">
        <v>8.3020402796471271E-2</v>
      </c>
    </row>
    <row r="18" spans="2:15" ht="15" customHeight="1" x14ac:dyDescent="0.25">
      <c r="B18" s="758">
        <f t="shared" si="0"/>
        <v>2001</v>
      </c>
      <c r="C18" s="714" t="s">
        <v>607</v>
      </c>
      <c r="D18" s="703">
        <v>15970.424666666666</v>
      </c>
      <c r="E18" s="703">
        <v>696.14599999999984</v>
      </c>
      <c r="F18" s="715">
        <v>0.53543204148896795</v>
      </c>
      <c r="G18" s="716">
        <v>0.14523763482509211</v>
      </c>
      <c r="H18" s="65">
        <v>11712.938333333334</v>
      </c>
      <c r="I18" s="703">
        <v>591.98399999999992</v>
      </c>
      <c r="J18" s="715">
        <v>0.53146118079804405</v>
      </c>
      <c r="K18" s="447">
        <v>0.16374976683443482</v>
      </c>
      <c r="L18" s="65">
        <v>4257.4863333333333</v>
      </c>
      <c r="M18" s="703">
        <v>104.16199999999999</v>
      </c>
      <c r="N18" s="715">
        <v>0.54666903610843498</v>
      </c>
      <c r="O18" s="447">
        <v>8.9804790382207678E-2</v>
      </c>
    </row>
    <row r="19" spans="2:15" ht="15" customHeight="1" x14ac:dyDescent="0.25">
      <c r="B19" s="758">
        <f t="shared" si="0"/>
        <v>2001</v>
      </c>
      <c r="C19" s="714" t="s">
        <v>978</v>
      </c>
      <c r="D19" s="703">
        <v>16292.398999999999</v>
      </c>
      <c r="E19" s="703">
        <v>724.65200000000004</v>
      </c>
      <c r="F19" s="715">
        <v>0.54539898497079631</v>
      </c>
      <c r="G19" s="716">
        <v>0.14133509109730913</v>
      </c>
      <c r="H19" s="65">
        <v>11885.109333333334</v>
      </c>
      <c r="I19" s="703">
        <v>602.85</v>
      </c>
      <c r="J19" s="715">
        <v>0.53822762180180561</v>
      </c>
      <c r="K19" s="447">
        <v>0.16168085122691125</v>
      </c>
      <c r="L19" s="65">
        <v>4407.2896666666666</v>
      </c>
      <c r="M19" s="703">
        <v>121.80200000000001</v>
      </c>
      <c r="N19" s="715">
        <v>0.56572599276546442</v>
      </c>
      <c r="O19" s="447">
        <v>8.1201610074277356E-2</v>
      </c>
    </row>
    <row r="20" spans="2:15" ht="15" customHeight="1" x14ac:dyDescent="0.25">
      <c r="B20" s="758">
        <f t="shared" si="0"/>
        <v>2001</v>
      </c>
      <c r="C20" s="714" t="s">
        <v>979</v>
      </c>
      <c r="D20" s="703">
        <v>16452.208999999999</v>
      </c>
      <c r="E20" s="703">
        <v>773.4083333333333</v>
      </c>
      <c r="F20" s="715">
        <v>0.54991428783979424</v>
      </c>
      <c r="G20" s="716">
        <v>0.1398700808350829</v>
      </c>
      <c r="H20" s="65">
        <v>12001.547333333334</v>
      </c>
      <c r="I20" s="703">
        <v>588.68566666666663</v>
      </c>
      <c r="J20" s="715">
        <v>0.54244815395321333</v>
      </c>
      <c r="K20" s="447">
        <v>0.15865304075340009</v>
      </c>
      <c r="L20" s="65">
        <v>4450.6616666666669</v>
      </c>
      <c r="M20" s="703">
        <v>184.72233333333335</v>
      </c>
      <c r="N20" s="715">
        <v>0.57111111263194658</v>
      </c>
      <c r="O20" s="447">
        <v>8.4772745499773455E-2</v>
      </c>
    </row>
    <row r="21" spans="2:15" ht="15" customHeight="1" x14ac:dyDescent="0.25">
      <c r="B21" s="757">
        <v>2002</v>
      </c>
      <c r="C21" s="714" t="s">
        <v>608</v>
      </c>
      <c r="D21" s="703">
        <v>16314.549666666668</v>
      </c>
      <c r="E21" s="703">
        <v>775.43600000000004</v>
      </c>
      <c r="F21" s="715">
        <v>0.54448641310094614</v>
      </c>
      <c r="G21" s="716">
        <v>0.15077343262054285</v>
      </c>
      <c r="H21" s="65">
        <v>11853.644333333335</v>
      </c>
      <c r="I21" s="703">
        <v>609.86799999999994</v>
      </c>
      <c r="J21" s="715">
        <v>0.53472671700664831</v>
      </c>
      <c r="K21" s="447">
        <v>0.17100792860225023</v>
      </c>
      <c r="L21" s="65">
        <v>4460.9053333333331</v>
      </c>
      <c r="M21" s="703">
        <v>165.56766666666667</v>
      </c>
      <c r="N21" s="715">
        <v>0.57223948878341047</v>
      </c>
      <c r="O21" s="447">
        <v>9.1873133687756639E-2</v>
      </c>
    </row>
    <row r="22" spans="2:15" ht="15" customHeight="1" x14ac:dyDescent="0.25">
      <c r="B22" s="758">
        <f t="shared" ref="B22:B32" si="1">B21</f>
        <v>2002</v>
      </c>
      <c r="C22" s="714" t="s">
        <v>609</v>
      </c>
      <c r="D22" s="703">
        <v>16018.974666666667</v>
      </c>
      <c r="E22" s="703">
        <v>754.31700000000001</v>
      </c>
      <c r="F22" s="715">
        <v>0.53381135500979426</v>
      </c>
      <c r="G22" s="716">
        <v>0.15850574811869084</v>
      </c>
      <c r="H22" s="65">
        <v>11740.656333333332</v>
      </c>
      <c r="I22" s="703">
        <v>613.37</v>
      </c>
      <c r="J22" s="715">
        <v>0.52860648779715158</v>
      </c>
      <c r="K22" s="447">
        <v>0.17531586774023517</v>
      </c>
      <c r="L22" s="65">
        <v>4278.3180000000002</v>
      </c>
      <c r="M22" s="703">
        <v>140.947</v>
      </c>
      <c r="N22" s="715">
        <v>0.54863583252419768</v>
      </c>
      <c r="O22" s="447">
        <v>0.10864568174265778</v>
      </c>
    </row>
    <row r="23" spans="2:15" ht="15" customHeight="1" x14ac:dyDescent="0.25">
      <c r="B23" s="758">
        <f t="shared" si="1"/>
        <v>2002</v>
      </c>
      <c r="C23" s="714" t="s">
        <v>610</v>
      </c>
      <c r="D23" s="703">
        <v>15774.941666666668</v>
      </c>
      <c r="E23" s="703">
        <v>714.27066666666667</v>
      </c>
      <c r="F23" s="715">
        <v>0.52488198235919759</v>
      </c>
      <c r="G23" s="716">
        <v>0.1623916209045245</v>
      </c>
      <c r="H23" s="65">
        <v>11547.422333333334</v>
      </c>
      <c r="I23" s="703">
        <v>626.82333333333327</v>
      </c>
      <c r="J23" s="715">
        <v>0.51890315066840953</v>
      </c>
      <c r="K23" s="447">
        <v>0.18047772561682168</v>
      </c>
      <c r="L23" s="65">
        <v>4227.5190000000002</v>
      </c>
      <c r="M23" s="703">
        <v>87.447666666666677</v>
      </c>
      <c r="N23" s="715">
        <v>0.54193801547442411</v>
      </c>
      <c r="O23" s="447">
        <v>0.10866036665327351</v>
      </c>
    </row>
    <row r="24" spans="2:15" ht="15" customHeight="1" x14ac:dyDescent="0.25">
      <c r="B24" s="758">
        <f t="shared" si="1"/>
        <v>2002</v>
      </c>
      <c r="C24" s="714" t="s">
        <v>611</v>
      </c>
      <c r="D24" s="703">
        <v>15839.859000000002</v>
      </c>
      <c r="E24" s="703">
        <v>695.51699999999994</v>
      </c>
      <c r="F24" s="715">
        <v>0.52624255561429456</v>
      </c>
      <c r="G24" s="716">
        <v>0.15702828175836031</v>
      </c>
      <c r="H24" s="65">
        <v>11626.775666666666</v>
      </c>
      <c r="I24" s="703">
        <v>602.93966666666665</v>
      </c>
      <c r="J24" s="715">
        <v>0.52146230053525178</v>
      </c>
      <c r="K24" s="447">
        <v>0.1744209462211769</v>
      </c>
      <c r="L24" s="65">
        <v>4213.0829999999996</v>
      </c>
      <c r="M24" s="703">
        <v>92.577666666666673</v>
      </c>
      <c r="N24" s="715">
        <v>0.539900966710821</v>
      </c>
      <c r="O24" s="447">
        <v>0.10499354055852289</v>
      </c>
    </row>
    <row r="25" spans="2:15" ht="15" customHeight="1" x14ac:dyDescent="0.25">
      <c r="B25" s="758">
        <f t="shared" si="1"/>
        <v>2002</v>
      </c>
      <c r="C25" s="714" t="s">
        <v>612</v>
      </c>
      <c r="D25" s="703">
        <v>15893.785333333333</v>
      </c>
      <c r="E25" s="703">
        <v>735.44999999999993</v>
      </c>
      <c r="F25" s="715">
        <v>0.52723291190583343</v>
      </c>
      <c r="G25" s="716">
        <v>0.15227311020817097</v>
      </c>
      <c r="H25" s="65">
        <v>11696.079333333333</v>
      </c>
      <c r="I25" s="703">
        <v>623.83466666666664</v>
      </c>
      <c r="J25" s="715">
        <v>0.52356122953927708</v>
      </c>
      <c r="K25" s="447">
        <v>0.1692418817727559</v>
      </c>
      <c r="L25" s="65">
        <v>4197.7059999999992</v>
      </c>
      <c r="M25" s="703">
        <v>111.61533333333334</v>
      </c>
      <c r="N25" s="715">
        <v>0.53774039189305345</v>
      </c>
      <c r="O25" s="447">
        <v>0.1011157181502758</v>
      </c>
    </row>
    <row r="26" spans="2:15" ht="15" customHeight="1" x14ac:dyDescent="0.25">
      <c r="B26" s="758">
        <f t="shared" si="1"/>
        <v>2002</v>
      </c>
      <c r="C26" s="714" t="s">
        <v>613</v>
      </c>
      <c r="D26" s="703">
        <v>15794.428666666667</v>
      </c>
      <c r="E26" s="703">
        <v>738.00466666666671</v>
      </c>
      <c r="F26" s="715">
        <v>0.52314164362863025</v>
      </c>
      <c r="G26" s="716">
        <v>0.15656004459490738</v>
      </c>
      <c r="H26" s="65">
        <v>11703.109666666665</v>
      </c>
      <c r="I26" s="703">
        <v>627.17866666666669</v>
      </c>
      <c r="J26" s="715">
        <v>0.52286920360822098</v>
      </c>
      <c r="K26" s="447">
        <v>0.17318953542678556</v>
      </c>
      <c r="L26" s="65">
        <v>4091.3193333333329</v>
      </c>
      <c r="M26" s="703">
        <v>110.82600000000001</v>
      </c>
      <c r="N26" s="715">
        <v>0.52392256368984802</v>
      </c>
      <c r="O26" s="447">
        <v>0.10507285580584695</v>
      </c>
    </row>
    <row r="27" spans="2:15" ht="15" customHeight="1" x14ac:dyDescent="0.25">
      <c r="B27" s="758">
        <f t="shared" si="1"/>
        <v>2002</v>
      </c>
      <c r="C27" s="714" t="s">
        <v>614</v>
      </c>
      <c r="D27" s="703">
        <v>15837.911666666667</v>
      </c>
      <c r="E27" s="703">
        <v>823.28966666666668</v>
      </c>
      <c r="F27" s="715">
        <v>0.52378518783140371</v>
      </c>
      <c r="G27" s="716">
        <v>0.15359459677029891</v>
      </c>
      <c r="H27" s="65">
        <v>11752.635666666667</v>
      </c>
      <c r="I27" s="703">
        <v>698.60533333333331</v>
      </c>
      <c r="J27" s="715">
        <v>0.52407425838793043</v>
      </c>
      <c r="K27" s="447">
        <v>0.17025013500708938</v>
      </c>
      <c r="L27" s="65">
        <v>4085.2763333333332</v>
      </c>
      <c r="M27" s="703">
        <v>124.68400000000001</v>
      </c>
      <c r="N27" s="715">
        <v>0.52295539976478633</v>
      </c>
      <c r="O27" s="447">
        <v>0.10172221661930901</v>
      </c>
    </row>
    <row r="28" spans="2:15" ht="15" customHeight="1" x14ac:dyDescent="0.25">
      <c r="B28" s="758">
        <f t="shared" si="1"/>
        <v>2002</v>
      </c>
      <c r="C28" s="714" t="s">
        <v>615</v>
      </c>
      <c r="D28" s="703">
        <v>15719.061</v>
      </c>
      <c r="E28" s="703">
        <v>836.37566666666669</v>
      </c>
      <c r="F28" s="715">
        <v>0.51906470356321788</v>
      </c>
      <c r="G28" s="716">
        <v>0.15812298197870303</v>
      </c>
      <c r="H28" s="65">
        <v>11728.129000000001</v>
      </c>
      <c r="I28" s="703">
        <v>691.70133333333331</v>
      </c>
      <c r="J28" s="715">
        <v>0.52197907709405533</v>
      </c>
      <c r="K28" s="447">
        <v>0.17507873932211326</v>
      </c>
      <c r="L28" s="65">
        <v>3990.9323333333336</v>
      </c>
      <c r="M28" s="703">
        <v>144.67400000000001</v>
      </c>
      <c r="N28" s="715">
        <v>0.51068559370456834</v>
      </c>
      <c r="O28" s="447">
        <v>0.10400183378529385</v>
      </c>
    </row>
    <row r="29" spans="2:15" ht="15" customHeight="1" x14ac:dyDescent="0.25">
      <c r="B29" s="758">
        <f t="shared" si="1"/>
        <v>2002</v>
      </c>
      <c r="C29" s="714" t="s">
        <v>616</v>
      </c>
      <c r="D29" s="703">
        <v>15829.766666666668</v>
      </c>
      <c r="E29" s="703">
        <v>835.93433333333326</v>
      </c>
      <c r="F29" s="715">
        <v>0.52192596134266356</v>
      </c>
      <c r="G29" s="716">
        <v>0.152505985191247</v>
      </c>
      <c r="H29" s="65">
        <v>11843.431666666665</v>
      </c>
      <c r="I29" s="703">
        <v>676.39233333333334</v>
      </c>
      <c r="J29" s="715">
        <v>0.5261023522221413</v>
      </c>
      <c r="K29" s="447">
        <v>0.16871974950714949</v>
      </c>
      <c r="L29" s="65">
        <v>3986.3353333333339</v>
      </c>
      <c r="M29" s="703">
        <v>159.54166666666666</v>
      </c>
      <c r="N29" s="715">
        <v>0.50990004616769746</v>
      </c>
      <c r="O29" s="447">
        <v>0.10037409794851695</v>
      </c>
    </row>
    <row r="30" spans="2:15" ht="15" customHeight="1" x14ac:dyDescent="0.25">
      <c r="B30" s="758">
        <f t="shared" si="1"/>
        <v>2002</v>
      </c>
      <c r="C30" s="714" t="s">
        <v>617</v>
      </c>
      <c r="D30" s="703">
        <v>15962.960000000001</v>
      </c>
      <c r="E30" s="703">
        <v>760.87433333333331</v>
      </c>
      <c r="F30" s="715">
        <v>0.52551762117486323</v>
      </c>
      <c r="G30" s="716">
        <v>0.15046959782620145</v>
      </c>
      <c r="H30" s="65">
        <v>11911.726666666667</v>
      </c>
      <c r="I30" s="703">
        <v>632.47500000000002</v>
      </c>
      <c r="J30" s="715">
        <v>0.52812536803989962</v>
      </c>
      <c r="K30" s="447">
        <v>0.16590479664063115</v>
      </c>
      <c r="L30" s="65">
        <v>4051.233666666667</v>
      </c>
      <c r="M30" s="703">
        <v>128.39966666666666</v>
      </c>
      <c r="N30" s="715">
        <v>0.51799722361319078</v>
      </c>
      <c r="O30" s="447">
        <v>0.10158623383948275</v>
      </c>
    </row>
    <row r="31" spans="2:15" ht="15" customHeight="1" x14ac:dyDescent="0.25">
      <c r="B31" s="758">
        <f t="shared" si="1"/>
        <v>2002</v>
      </c>
      <c r="C31" s="714" t="s">
        <v>618</v>
      </c>
      <c r="D31" s="703">
        <v>16196.877</v>
      </c>
      <c r="E31" s="703">
        <v>730.9140000000001</v>
      </c>
      <c r="F31" s="715">
        <v>0.53240790229890722</v>
      </c>
      <c r="G31" s="716">
        <v>0.14692215036240236</v>
      </c>
      <c r="H31" s="65">
        <v>12028.770999999999</v>
      </c>
      <c r="I31" s="703">
        <v>635.23333333333335</v>
      </c>
      <c r="J31" s="715">
        <v>0.53229795989423523</v>
      </c>
      <c r="K31" s="447">
        <v>0.16113960637689251</v>
      </c>
      <c r="L31" s="65">
        <v>4168.1063333333332</v>
      </c>
      <c r="M31" s="703">
        <v>95.681333333333328</v>
      </c>
      <c r="N31" s="715">
        <v>0.53272548338790116</v>
      </c>
      <c r="O31" s="447">
        <v>0.10305070467614709</v>
      </c>
    </row>
    <row r="32" spans="2:15" ht="15" customHeight="1" x14ac:dyDescent="0.25">
      <c r="B32" s="758">
        <f t="shared" si="1"/>
        <v>2002</v>
      </c>
      <c r="C32" s="714" t="s">
        <v>619</v>
      </c>
      <c r="D32" s="703">
        <v>16226.602666666668</v>
      </c>
      <c r="E32" s="703">
        <v>719.05900000000008</v>
      </c>
      <c r="F32" s="715">
        <v>0.53257427706421767</v>
      </c>
      <c r="G32" s="716">
        <v>0.15093230548990721</v>
      </c>
      <c r="H32" s="65">
        <v>12048.325333333334</v>
      </c>
      <c r="I32" s="703">
        <v>631.06533333333334</v>
      </c>
      <c r="J32" s="715">
        <v>0.5321483086616533</v>
      </c>
      <c r="K32" s="447">
        <v>0.16100439994248072</v>
      </c>
      <c r="L32" s="65">
        <v>4178.2773333333334</v>
      </c>
      <c r="M32" s="703">
        <v>87.99433333333333</v>
      </c>
      <c r="N32" s="715">
        <v>0.53380641096677495</v>
      </c>
      <c r="O32" s="447">
        <v>0.12048630080181016</v>
      </c>
    </row>
    <row r="33" spans="2:15" ht="15" customHeight="1" x14ac:dyDescent="0.25">
      <c r="B33" s="757">
        <v>2003</v>
      </c>
      <c r="C33" s="714" t="s">
        <v>620</v>
      </c>
      <c r="D33" s="703">
        <v>16056.806666666665</v>
      </c>
      <c r="E33" s="703">
        <v>678.39466666666669</v>
      </c>
      <c r="F33" s="715">
        <v>0.5262004004462647</v>
      </c>
      <c r="G33" s="716">
        <v>0.15528355544634917</v>
      </c>
      <c r="H33" s="65">
        <v>11876.706333333334</v>
      </c>
      <c r="I33" s="703">
        <v>582.96400000000006</v>
      </c>
      <c r="J33" s="715">
        <v>0.5235712441643785</v>
      </c>
      <c r="K33" s="447">
        <v>0.1679246072619599</v>
      </c>
      <c r="L33" s="65">
        <v>4180.1003333333338</v>
      </c>
      <c r="M33" s="703">
        <v>95.430999999999997</v>
      </c>
      <c r="N33" s="715">
        <v>0.53381666562020125</v>
      </c>
      <c r="O33" s="447">
        <v>0.11717671136902762</v>
      </c>
    </row>
    <row r="34" spans="2:15" ht="15" customHeight="1" x14ac:dyDescent="0.25">
      <c r="B34" s="758">
        <f t="shared" ref="B34:B44" si="2">B33</f>
        <v>2003</v>
      </c>
      <c r="C34" s="714" t="s">
        <v>621</v>
      </c>
      <c r="D34" s="703">
        <v>15969.433333333334</v>
      </c>
      <c r="E34" s="703">
        <v>727.0963333333334</v>
      </c>
      <c r="F34" s="715">
        <v>0.52254188925566891</v>
      </c>
      <c r="G34" s="716">
        <v>0.16057828346405401</v>
      </c>
      <c r="H34" s="65">
        <v>11814.158666666668</v>
      </c>
      <c r="I34" s="703">
        <v>621.76533333333327</v>
      </c>
      <c r="J34" s="715">
        <v>0.51982536906452859</v>
      </c>
      <c r="K34" s="447">
        <v>0.17442406939235844</v>
      </c>
      <c r="L34" s="65">
        <v>4155.2746666666671</v>
      </c>
      <c r="M34" s="703">
        <v>105.33066666666666</v>
      </c>
      <c r="N34" s="715">
        <v>0.53042287929228527</v>
      </c>
      <c r="O34" s="447">
        <v>0.11854799756731067</v>
      </c>
    </row>
    <row r="35" spans="2:15" ht="15" customHeight="1" x14ac:dyDescent="0.25">
      <c r="B35" s="758">
        <f t="shared" si="2"/>
        <v>2003</v>
      </c>
      <c r="C35" s="714" t="s">
        <v>622</v>
      </c>
      <c r="D35" s="703">
        <v>16221.201333333333</v>
      </c>
      <c r="E35" s="703">
        <v>749.24299999999994</v>
      </c>
      <c r="F35" s="715">
        <v>0.52997395533190594</v>
      </c>
      <c r="G35" s="716">
        <v>0.15123025611849916</v>
      </c>
      <c r="H35" s="65">
        <v>11890.282333333334</v>
      </c>
      <c r="I35" s="703">
        <v>640.596</v>
      </c>
      <c r="J35" s="715">
        <v>0.52218351848181277</v>
      </c>
      <c r="K35" s="447">
        <v>0.1718682876954665</v>
      </c>
      <c r="L35" s="65">
        <v>4330.9193333333342</v>
      </c>
      <c r="M35" s="703">
        <v>108.64666666666666</v>
      </c>
      <c r="N35" s="715">
        <v>0.55260835534046837</v>
      </c>
      <c r="O35" s="447">
        <v>8.889252132531196E-2</v>
      </c>
    </row>
    <row r="36" spans="2:15" ht="15" customHeight="1" x14ac:dyDescent="0.25">
      <c r="B36" s="758">
        <f t="shared" si="2"/>
        <v>2003</v>
      </c>
      <c r="C36" s="714" t="s">
        <v>623</v>
      </c>
      <c r="D36" s="703">
        <v>16388.033666666666</v>
      </c>
      <c r="E36" s="703">
        <v>786.58233333333339</v>
      </c>
      <c r="F36" s="715">
        <v>0.53461211031825018</v>
      </c>
      <c r="G36" s="716">
        <v>0.1468983143172535</v>
      </c>
      <c r="H36" s="65">
        <v>12121.277666666667</v>
      </c>
      <c r="I36" s="703">
        <v>646.67366666666669</v>
      </c>
      <c r="J36" s="715">
        <v>0.53132135042624562</v>
      </c>
      <c r="K36" s="447">
        <v>0.16564301975845569</v>
      </c>
      <c r="L36" s="65">
        <v>4266.7563333333337</v>
      </c>
      <c r="M36" s="703">
        <v>139.90833333333333</v>
      </c>
      <c r="N36" s="715">
        <v>0.54418713011729747</v>
      </c>
      <c r="O36" s="447">
        <v>8.8738813970080793E-2</v>
      </c>
    </row>
    <row r="37" spans="2:15" ht="15" customHeight="1" x14ac:dyDescent="0.25">
      <c r="B37" s="758">
        <f t="shared" si="2"/>
        <v>2003</v>
      </c>
      <c r="C37" s="714" t="s">
        <v>624</v>
      </c>
      <c r="D37" s="703">
        <v>16650.883333333335</v>
      </c>
      <c r="E37" s="703">
        <v>711.51733333333334</v>
      </c>
      <c r="F37" s="715">
        <v>0.54236313790559676</v>
      </c>
      <c r="G37" s="716">
        <v>0.13557825225371961</v>
      </c>
      <c r="H37" s="65">
        <v>12245.580666666667</v>
      </c>
      <c r="I37" s="703">
        <v>585.6013333333334</v>
      </c>
      <c r="J37" s="715">
        <v>0.53575645647429848</v>
      </c>
      <c r="K37" s="447">
        <v>0.15543525839443983</v>
      </c>
      <c r="L37" s="65">
        <v>4405.3029999999999</v>
      </c>
      <c r="M37" s="703">
        <v>125.916</v>
      </c>
      <c r="N37" s="715">
        <v>0.56161437878694453</v>
      </c>
      <c r="O37" s="447">
        <v>7.513269516858441E-2</v>
      </c>
    </row>
    <row r="38" spans="2:15" ht="15" customHeight="1" x14ac:dyDescent="0.25">
      <c r="B38" s="758">
        <f t="shared" si="2"/>
        <v>2003</v>
      </c>
      <c r="C38" s="714" t="s">
        <v>625</v>
      </c>
      <c r="D38" s="703">
        <v>16478.037666666667</v>
      </c>
      <c r="E38" s="703">
        <v>703.13099999999997</v>
      </c>
      <c r="F38" s="715">
        <v>0.53591997189554241</v>
      </c>
      <c r="G38" s="716">
        <v>0.13939199716104805</v>
      </c>
      <c r="H38" s="65">
        <v>12265.364333333331</v>
      </c>
      <c r="I38" s="703">
        <v>590.44633333333331</v>
      </c>
      <c r="J38" s="715">
        <v>0.53561048144966494</v>
      </c>
      <c r="K38" s="447">
        <v>0.15441440034466791</v>
      </c>
      <c r="L38" s="65">
        <v>4212.6736666666666</v>
      </c>
      <c r="M38" s="703">
        <v>112.68466666666666</v>
      </c>
      <c r="N38" s="715">
        <v>0.5368231480747182</v>
      </c>
      <c r="O38" s="447">
        <v>9.2448533981281111E-2</v>
      </c>
    </row>
    <row r="39" spans="2:15" ht="15" customHeight="1" x14ac:dyDescent="0.25">
      <c r="B39" s="758">
        <f t="shared" si="2"/>
        <v>2003</v>
      </c>
      <c r="C39" s="714" t="s">
        <v>626</v>
      </c>
      <c r="D39" s="703">
        <v>16463.844999999998</v>
      </c>
      <c r="E39" s="703">
        <v>675.26900000000001</v>
      </c>
      <c r="F39" s="715">
        <v>0.53464792449988396</v>
      </c>
      <c r="G39" s="716">
        <v>0.1381804394148673</v>
      </c>
      <c r="H39" s="65">
        <v>12177.879000000001</v>
      </c>
      <c r="I39" s="703">
        <v>601.7446666666666</v>
      </c>
      <c r="J39" s="715">
        <v>0.53078953497658699</v>
      </c>
      <c r="K39" s="447">
        <v>0.15507398460893673</v>
      </c>
      <c r="L39" s="65">
        <v>4285.9663333333328</v>
      </c>
      <c r="M39" s="703">
        <v>73.524333333333331</v>
      </c>
      <c r="N39" s="715">
        <v>0.54592353511914882</v>
      </c>
      <c r="O39" s="447">
        <v>8.6271635490355172E-2</v>
      </c>
    </row>
    <row r="40" spans="2:15" ht="15" customHeight="1" x14ac:dyDescent="0.25">
      <c r="B40" s="758">
        <f t="shared" si="2"/>
        <v>2003</v>
      </c>
      <c r="C40" s="714" t="s">
        <v>627</v>
      </c>
      <c r="D40" s="703">
        <v>16412.078666666668</v>
      </c>
      <c r="E40" s="703">
        <v>717.33399999999995</v>
      </c>
      <c r="F40" s="715">
        <v>0.53216135613553184</v>
      </c>
      <c r="G40" s="716">
        <v>0.14339182572571516</v>
      </c>
      <c r="H40" s="65">
        <v>12270.300666666668</v>
      </c>
      <c r="I40" s="703">
        <v>636.95100000000002</v>
      </c>
      <c r="J40" s="715">
        <v>0.5338136639491996</v>
      </c>
      <c r="K40" s="447">
        <v>0.15876431836715515</v>
      </c>
      <c r="L40" s="65">
        <v>4141.7783333333327</v>
      </c>
      <c r="M40" s="703">
        <v>80.382666666666651</v>
      </c>
      <c r="N40" s="715">
        <v>0.52732581762581354</v>
      </c>
      <c r="O40" s="447">
        <v>9.4363417956517329E-2</v>
      </c>
    </row>
    <row r="41" spans="2:15" ht="15" customHeight="1" x14ac:dyDescent="0.25">
      <c r="B41" s="758">
        <f t="shared" si="2"/>
        <v>2003</v>
      </c>
      <c r="C41" s="714" t="s">
        <v>628</v>
      </c>
      <c r="D41" s="703">
        <v>16617.002</v>
      </c>
      <c r="E41" s="703">
        <v>752.95100000000002</v>
      </c>
      <c r="F41" s="715">
        <v>0.53799247792694327</v>
      </c>
      <c r="G41" s="716">
        <v>0.1437799255538125</v>
      </c>
      <c r="H41" s="65">
        <v>12328.809333333333</v>
      </c>
      <c r="I41" s="703">
        <v>638.77499999999998</v>
      </c>
      <c r="J41" s="715">
        <v>0.53535349719395708</v>
      </c>
      <c r="K41" s="447">
        <v>0.16206597073744292</v>
      </c>
      <c r="L41" s="65">
        <v>4288.1926666666659</v>
      </c>
      <c r="M41" s="703">
        <v>114.17566666666666</v>
      </c>
      <c r="N41" s="715">
        <v>0.54572671781974313</v>
      </c>
      <c r="O41" s="447">
        <v>8.6463060648917303E-2</v>
      </c>
    </row>
    <row r="42" spans="2:15" ht="15" customHeight="1" x14ac:dyDescent="0.25">
      <c r="B42" s="758">
        <f t="shared" si="2"/>
        <v>2003</v>
      </c>
      <c r="C42" s="714" t="s">
        <v>629</v>
      </c>
      <c r="D42" s="703">
        <v>16902.929333333333</v>
      </c>
      <c r="E42" s="703">
        <v>780.87033333333329</v>
      </c>
      <c r="F42" s="715">
        <v>0.54642452825685239</v>
      </c>
      <c r="G42" s="716">
        <v>0.14128407328071646</v>
      </c>
      <c r="H42" s="65">
        <v>12602.840333333334</v>
      </c>
      <c r="I42" s="703">
        <v>658.3223333333334</v>
      </c>
      <c r="J42" s="715">
        <v>0.54622838241175198</v>
      </c>
      <c r="K42" s="447">
        <v>0.15730517815757514</v>
      </c>
      <c r="L42" s="65">
        <v>4300.0889999999999</v>
      </c>
      <c r="M42" s="703">
        <v>122.54766666666666</v>
      </c>
      <c r="N42" s="715">
        <v>0.54700021116315278</v>
      </c>
      <c r="O42" s="447">
        <v>9.0612780362154213E-2</v>
      </c>
    </row>
    <row r="43" spans="2:15" ht="15" customHeight="1" x14ac:dyDescent="0.25">
      <c r="B43" s="758">
        <f t="shared" si="2"/>
        <v>2003</v>
      </c>
      <c r="C43" s="714" t="s">
        <v>630</v>
      </c>
      <c r="D43" s="703">
        <v>17076.407000000003</v>
      </c>
      <c r="E43" s="703">
        <v>801.72066666666672</v>
      </c>
      <c r="F43" s="715">
        <v>0.55120129440343357</v>
      </c>
      <c r="G43" s="716">
        <v>0.13621632048193216</v>
      </c>
      <c r="H43" s="65">
        <v>12693.125333333335</v>
      </c>
      <c r="I43" s="703">
        <v>668.70466666666664</v>
      </c>
      <c r="J43" s="715">
        <v>0.54911364928121975</v>
      </c>
      <c r="K43" s="447">
        <v>0.15236071631501302</v>
      </c>
      <c r="L43" s="65">
        <v>4383.2816666666658</v>
      </c>
      <c r="M43" s="703">
        <v>133.01599999999999</v>
      </c>
      <c r="N43" s="715">
        <v>0.55733724267987161</v>
      </c>
      <c r="O43" s="447">
        <v>8.5793868767812864E-2</v>
      </c>
    </row>
    <row r="44" spans="2:15" ht="15" customHeight="1" x14ac:dyDescent="0.25">
      <c r="B44" s="758">
        <f t="shared" si="2"/>
        <v>2003</v>
      </c>
      <c r="C44" s="714" t="s">
        <v>631</v>
      </c>
      <c r="D44" s="703">
        <v>17199.192333333336</v>
      </c>
      <c r="E44" s="703">
        <v>796.02266666666674</v>
      </c>
      <c r="F44" s="715">
        <v>0.55432982271732034</v>
      </c>
      <c r="G44" s="716">
        <v>0.12937550683354193</v>
      </c>
      <c r="H44" s="65">
        <v>12823.716999999999</v>
      </c>
      <c r="I44" s="703">
        <v>681.91666666666663</v>
      </c>
      <c r="J44" s="715">
        <v>0.55372849490533205</v>
      </c>
      <c r="K44" s="447">
        <v>0.14391932316330125</v>
      </c>
      <c r="L44" s="65">
        <v>4375.4756666666663</v>
      </c>
      <c r="M44" s="703">
        <v>114.10599999999999</v>
      </c>
      <c r="N44" s="715">
        <v>0.556099793915934</v>
      </c>
      <c r="O44" s="447">
        <v>8.375458011865014E-2</v>
      </c>
    </row>
    <row r="45" spans="2:15" ht="15" customHeight="1" x14ac:dyDescent="0.25">
      <c r="B45" s="757">
        <v>2004</v>
      </c>
      <c r="C45" s="714" t="s">
        <v>632</v>
      </c>
      <c r="D45" s="703">
        <v>16875.778333333335</v>
      </c>
      <c r="E45" s="703">
        <v>754.72888888888883</v>
      </c>
      <c r="F45" s="715">
        <v>0.54308919257619903</v>
      </c>
      <c r="G45" s="716">
        <v>0.14028754658535078</v>
      </c>
      <c r="H45" s="65">
        <v>12566.646333333332</v>
      </c>
      <c r="I45" s="703">
        <v>647.19322222222218</v>
      </c>
      <c r="J45" s="715">
        <v>0.54161783837471167</v>
      </c>
      <c r="K45" s="447">
        <v>0.15565557258257359</v>
      </c>
      <c r="L45" s="65">
        <v>4309.1323333333339</v>
      </c>
      <c r="M45" s="703">
        <v>107.53544444444444</v>
      </c>
      <c r="N45" s="715">
        <v>0.54742613446527555</v>
      </c>
      <c r="O45" s="447">
        <v>9.2096339203261865E-2</v>
      </c>
    </row>
    <row r="46" spans="2:15" ht="15" customHeight="1" x14ac:dyDescent="0.25">
      <c r="B46" s="758">
        <f t="shared" ref="B46:B56" si="3">B45</f>
        <v>2004</v>
      </c>
      <c r="C46" s="714" t="s">
        <v>633</v>
      </c>
      <c r="D46" s="703">
        <v>16585.194666666666</v>
      </c>
      <c r="E46" s="703">
        <v>780.39666666666665</v>
      </c>
      <c r="F46" s="715">
        <v>0.53293703976812945</v>
      </c>
      <c r="G46" s="716">
        <v>0.14957366289913399</v>
      </c>
      <c r="H46" s="65">
        <v>12352.733333333335</v>
      </c>
      <c r="I46" s="703">
        <v>670.62533333333329</v>
      </c>
      <c r="J46" s="715">
        <v>0.53140855244234031</v>
      </c>
      <c r="K46" s="447">
        <v>0.16550790632968002</v>
      </c>
      <c r="L46" s="65">
        <v>4232.461666666667</v>
      </c>
      <c r="M46" s="703">
        <v>109.771</v>
      </c>
      <c r="N46" s="715">
        <v>0.53744878423306752</v>
      </c>
      <c r="O46" s="447">
        <v>9.938343996607879E-2</v>
      </c>
    </row>
    <row r="47" spans="2:15" ht="15" customHeight="1" x14ac:dyDescent="0.25">
      <c r="B47" s="758">
        <f t="shared" si="3"/>
        <v>2004</v>
      </c>
      <c r="C47" s="714" t="s">
        <v>634</v>
      </c>
      <c r="D47" s="703">
        <v>16452.805666666667</v>
      </c>
      <c r="E47" s="703">
        <v>749.88833333333332</v>
      </c>
      <c r="F47" s="715">
        <v>0.52789081199462007</v>
      </c>
      <c r="G47" s="716">
        <v>0.15441944021902335</v>
      </c>
      <c r="H47" s="65">
        <v>12242.965000000002</v>
      </c>
      <c r="I47" s="703">
        <v>644.57133333333331</v>
      </c>
      <c r="J47" s="715">
        <v>0.5257088749069373</v>
      </c>
      <c r="K47" s="447">
        <v>0.17063438102694042</v>
      </c>
      <c r="L47" s="65">
        <v>4209.8403333333335</v>
      </c>
      <c r="M47" s="703">
        <v>105.31666666666666</v>
      </c>
      <c r="N47" s="715">
        <v>0.53434041635539709</v>
      </c>
      <c r="O47" s="447">
        <v>0.10344315731165576</v>
      </c>
    </row>
    <row r="48" spans="2:15" ht="15" customHeight="1" x14ac:dyDescent="0.25">
      <c r="B48" s="758">
        <f t="shared" si="3"/>
        <v>2004</v>
      </c>
      <c r="C48" s="714" t="s">
        <v>635</v>
      </c>
      <c r="D48" s="703">
        <v>16535.964333333333</v>
      </c>
      <c r="E48" s="703">
        <v>742.99200000000008</v>
      </c>
      <c r="F48" s="715">
        <v>0.52976517153416347</v>
      </c>
      <c r="G48" s="716">
        <v>0.1466300743906627</v>
      </c>
      <c r="H48" s="65">
        <v>12308.823333333334</v>
      </c>
      <c r="I48" s="703">
        <v>625.52633333333335</v>
      </c>
      <c r="J48" s="715">
        <v>0.5275574994424258</v>
      </c>
      <c r="K48" s="447">
        <v>0.16242460987666754</v>
      </c>
      <c r="L48" s="65">
        <v>4227.1406666666662</v>
      </c>
      <c r="M48" s="703">
        <v>117.46566666666666</v>
      </c>
      <c r="N48" s="715">
        <v>0.53630008224178394</v>
      </c>
      <c r="O48" s="447">
        <v>9.7048884264829202E-2</v>
      </c>
    </row>
    <row r="49" spans="2:15" ht="15" customHeight="1" x14ac:dyDescent="0.25">
      <c r="B49" s="758">
        <f t="shared" si="3"/>
        <v>2004</v>
      </c>
      <c r="C49" s="714" t="s">
        <v>636</v>
      </c>
      <c r="D49" s="703">
        <v>16621.753999999997</v>
      </c>
      <c r="E49" s="703">
        <v>756.23566666666659</v>
      </c>
      <c r="F49" s="715">
        <v>0.53171775441731806</v>
      </c>
      <c r="G49" s="716">
        <v>0.14017184161291568</v>
      </c>
      <c r="H49" s="65">
        <v>12385.326333333333</v>
      </c>
      <c r="I49" s="703">
        <v>607.779</v>
      </c>
      <c r="J49" s="715">
        <v>0.5298541978918988</v>
      </c>
      <c r="K49" s="447">
        <v>0.15346973240370793</v>
      </c>
      <c r="L49" s="65">
        <v>4236.4273333333331</v>
      </c>
      <c r="M49" s="703">
        <v>148.45666666666668</v>
      </c>
      <c r="N49" s="715">
        <v>0.53724183986684781</v>
      </c>
      <c r="O49" s="447">
        <v>9.8783586835766449E-2</v>
      </c>
    </row>
    <row r="50" spans="2:15" ht="15" customHeight="1" x14ac:dyDescent="0.25">
      <c r="B50" s="758">
        <f t="shared" si="3"/>
        <v>2004</v>
      </c>
      <c r="C50" s="714" t="s">
        <v>637</v>
      </c>
      <c r="D50" s="703">
        <v>16426.163</v>
      </c>
      <c r="E50" s="703">
        <v>736.13166666666666</v>
      </c>
      <c r="F50" s="715">
        <v>0.52467659052738491</v>
      </c>
      <c r="G50" s="716">
        <v>0.14143143379318687</v>
      </c>
      <c r="H50" s="65">
        <v>12253.253999999999</v>
      </c>
      <c r="I50" s="703">
        <v>598.33733333333328</v>
      </c>
      <c r="J50" s="715">
        <v>0.52323560459717533</v>
      </c>
      <c r="K50" s="447">
        <v>0.15351317564351491</v>
      </c>
      <c r="L50" s="65">
        <v>4172.9089999999997</v>
      </c>
      <c r="M50" s="703">
        <v>137.79433333333333</v>
      </c>
      <c r="N50" s="715">
        <v>0.52895411967654626</v>
      </c>
      <c r="O50" s="447">
        <v>0.10387445521010089</v>
      </c>
    </row>
    <row r="51" spans="2:15" ht="15" customHeight="1" x14ac:dyDescent="0.25">
      <c r="B51" s="758">
        <f t="shared" si="3"/>
        <v>2004</v>
      </c>
      <c r="C51" s="714" t="s">
        <v>638</v>
      </c>
      <c r="D51" s="703">
        <v>16537.308000000001</v>
      </c>
      <c r="E51" s="703">
        <v>735.41066666666666</v>
      </c>
      <c r="F51" s="715">
        <v>0.52743920220520368</v>
      </c>
      <c r="G51" s="716">
        <v>0.13558881368112088</v>
      </c>
      <c r="H51" s="65">
        <v>12383.805999999999</v>
      </c>
      <c r="I51" s="703">
        <v>626.72799999999995</v>
      </c>
      <c r="J51" s="715">
        <v>0.52783488943254353</v>
      </c>
      <c r="K51" s="447">
        <v>0.14783086159429693</v>
      </c>
      <c r="L51" s="65">
        <v>4153.5020000000004</v>
      </c>
      <c r="M51" s="703">
        <v>108.68300000000001</v>
      </c>
      <c r="N51" s="715">
        <v>0.52626296081088175</v>
      </c>
      <c r="O51" s="447">
        <v>9.6907599200063602E-2</v>
      </c>
    </row>
    <row r="52" spans="2:15" ht="15" customHeight="1" x14ac:dyDescent="0.25">
      <c r="B52" s="758">
        <f t="shared" si="3"/>
        <v>2004</v>
      </c>
      <c r="C52" s="714" t="s">
        <v>639</v>
      </c>
      <c r="D52" s="703">
        <v>16525.535</v>
      </c>
      <c r="E52" s="703">
        <v>732.06166666666661</v>
      </c>
      <c r="F52" s="715">
        <v>0.52627905714737389</v>
      </c>
      <c r="G52" s="716">
        <v>0.13335557371900336</v>
      </c>
      <c r="H52" s="65">
        <v>12429.897666666666</v>
      </c>
      <c r="I52" s="703">
        <v>641.72166666666669</v>
      </c>
      <c r="J52" s="715">
        <v>0.52882368053647355</v>
      </c>
      <c r="K52" s="447">
        <v>0.14563971024276928</v>
      </c>
      <c r="L52" s="65">
        <v>4095.637666666667</v>
      </c>
      <c r="M52" s="703">
        <v>90.340333333333334</v>
      </c>
      <c r="N52" s="715">
        <v>0.51870417348947406</v>
      </c>
      <c r="O52" s="447">
        <v>9.3812763147957584E-2</v>
      </c>
    </row>
    <row r="53" spans="2:15" ht="15" customHeight="1" x14ac:dyDescent="0.25">
      <c r="B53" s="758">
        <f t="shared" si="3"/>
        <v>2004</v>
      </c>
      <c r="C53" s="714" t="s">
        <v>640</v>
      </c>
      <c r="D53" s="703">
        <v>16704.050666666666</v>
      </c>
      <c r="E53" s="703">
        <v>781.29333333333341</v>
      </c>
      <c r="F53" s="715">
        <v>0.53117333673965006</v>
      </c>
      <c r="G53" s="716">
        <v>0.12846889831077535</v>
      </c>
      <c r="H53" s="65">
        <v>12589.609000000002</v>
      </c>
      <c r="I53" s="703">
        <v>676.82933333333324</v>
      </c>
      <c r="J53" s="715">
        <v>0.53463384802793767</v>
      </c>
      <c r="K53" s="447">
        <v>0.14148859635504332</v>
      </c>
      <c r="L53" s="65">
        <v>4114.442</v>
      </c>
      <c r="M53" s="703">
        <v>104.464</v>
      </c>
      <c r="N53" s="715">
        <v>0.52085755118430677</v>
      </c>
      <c r="O53" s="447">
        <v>8.6058265930398919E-2</v>
      </c>
    </row>
    <row r="54" spans="2:15" ht="15" customHeight="1" x14ac:dyDescent="0.25">
      <c r="B54" s="758">
        <f t="shared" si="3"/>
        <v>2004</v>
      </c>
      <c r="C54" s="714" t="s">
        <v>641</v>
      </c>
      <c r="D54" s="703">
        <v>16758.233333333334</v>
      </c>
      <c r="E54" s="703">
        <v>764.59133333333341</v>
      </c>
      <c r="F54" s="715">
        <v>0.53210509514598614</v>
      </c>
      <c r="G54" s="716">
        <v>0.12730516057958599</v>
      </c>
      <c r="H54" s="65">
        <v>12624.281333333332</v>
      </c>
      <c r="I54" s="703">
        <v>645.56299999999999</v>
      </c>
      <c r="J54" s="715">
        <v>0.53512257802273477</v>
      </c>
      <c r="K54" s="447">
        <v>0.13946030967286677</v>
      </c>
      <c r="L54" s="65">
        <v>4133.9523333333336</v>
      </c>
      <c r="M54" s="703">
        <v>119.02800000000001</v>
      </c>
      <c r="N54" s="715">
        <v>0.52309740842357666</v>
      </c>
      <c r="O54" s="447">
        <v>8.7964425937143528E-2</v>
      </c>
    </row>
    <row r="55" spans="2:15" ht="15" customHeight="1" x14ac:dyDescent="0.25">
      <c r="B55" s="758">
        <f t="shared" si="3"/>
        <v>2004</v>
      </c>
      <c r="C55" s="714" t="s">
        <v>642</v>
      </c>
      <c r="D55" s="703">
        <v>16954.416000000001</v>
      </c>
      <c r="E55" s="703">
        <v>768.12933333333331</v>
      </c>
      <c r="F55" s="715">
        <v>0.53753615944244715</v>
      </c>
      <c r="G55" s="716">
        <v>0.12293539571176244</v>
      </c>
      <c r="H55" s="65">
        <v>12697.288</v>
      </c>
      <c r="I55" s="703">
        <v>669.98033333333331</v>
      </c>
      <c r="J55" s="715">
        <v>0.53723192588982382</v>
      </c>
      <c r="K55" s="447">
        <v>0.13873659496899818</v>
      </c>
      <c r="L55" s="65">
        <v>4257.1279999999997</v>
      </c>
      <c r="M55" s="703">
        <v>98.148666666666671</v>
      </c>
      <c r="N55" s="715">
        <v>0.53844561483361886</v>
      </c>
      <c r="O55" s="447">
        <v>7.2164018987992407E-2</v>
      </c>
    </row>
    <row r="56" spans="2:15" ht="15" customHeight="1" x14ac:dyDescent="0.25">
      <c r="B56" s="758">
        <f t="shared" si="3"/>
        <v>2004</v>
      </c>
      <c r="C56" s="714" t="s">
        <v>643</v>
      </c>
      <c r="D56" s="703">
        <v>17031.028333333335</v>
      </c>
      <c r="E56" s="703">
        <v>823.82633333333342</v>
      </c>
      <c r="F56" s="715">
        <v>0.53916605428917108</v>
      </c>
      <c r="G56" s="716">
        <v>0.12147093235640061</v>
      </c>
      <c r="H56" s="65">
        <v>12764.478666666668</v>
      </c>
      <c r="I56" s="703">
        <v>706.01833333333332</v>
      </c>
      <c r="J56" s="715">
        <v>0.53908871689026683</v>
      </c>
      <c r="K56" s="447">
        <v>0.1368346226606181</v>
      </c>
      <c r="L56" s="65">
        <v>4266.5496666666668</v>
      </c>
      <c r="M56" s="703">
        <v>117.80799999999999</v>
      </c>
      <c r="N56" s="715">
        <v>0.53939756152745899</v>
      </c>
      <c r="O56" s="447">
        <v>7.2057114719812965E-2</v>
      </c>
    </row>
    <row r="57" spans="2:15" ht="15" customHeight="1" x14ac:dyDescent="0.25">
      <c r="B57" s="757">
        <v>2005</v>
      </c>
      <c r="C57" s="714" t="s">
        <v>644</v>
      </c>
      <c r="D57" s="703">
        <v>16907.090333333334</v>
      </c>
      <c r="E57" s="703">
        <v>848.47966666666662</v>
      </c>
      <c r="F57" s="715">
        <v>0.53445208674917843</v>
      </c>
      <c r="G57" s="716">
        <v>0.12351125931479237</v>
      </c>
      <c r="H57" s="65">
        <v>12670.062</v>
      </c>
      <c r="I57" s="703">
        <v>744.88400000000001</v>
      </c>
      <c r="J57" s="715">
        <v>0.5341272402899101</v>
      </c>
      <c r="K57" s="447">
        <v>0.13987319923853922</v>
      </c>
      <c r="L57" s="65">
        <v>4237.0280000000002</v>
      </c>
      <c r="M57" s="703">
        <v>103.59566666666667</v>
      </c>
      <c r="N57" s="715">
        <v>0.53542580054600353</v>
      </c>
      <c r="O57" s="447">
        <v>7.0646087994354456E-2</v>
      </c>
    </row>
    <row r="58" spans="2:15" ht="15" customHeight="1" x14ac:dyDescent="0.25">
      <c r="B58" s="758">
        <f t="shared" ref="B58:B68" si="4">B57</f>
        <v>2005</v>
      </c>
      <c r="C58" s="714" t="s">
        <v>645</v>
      </c>
      <c r="D58" s="703">
        <v>16646.14433333333</v>
      </c>
      <c r="E58" s="703">
        <v>839.34666666666669</v>
      </c>
      <c r="F58" s="715">
        <v>0.52542800447219118</v>
      </c>
      <c r="G58" s="716">
        <v>0.13169934795077745</v>
      </c>
      <c r="H58" s="65">
        <v>12502.879000000001</v>
      </c>
      <c r="I58" s="703">
        <v>719.35199999999998</v>
      </c>
      <c r="J58" s="715">
        <v>0.5261232490810287</v>
      </c>
      <c r="K58" s="447">
        <v>0.14806376657579848</v>
      </c>
      <c r="L58" s="65">
        <v>4143.2653333333337</v>
      </c>
      <c r="M58" s="703">
        <v>119.99466666666666</v>
      </c>
      <c r="N58" s="715">
        <v>0.52334110147636825</v>
      </c>
      <c r="O58" s="447">
        <v>7.8272014052616329E-2</v>
      </c>
    </row>
    <row r="59" spans="2:15" ht="15" customHeight="1" x14ac:dyDescent="0.25">
      <c r="B59" s="758">
        <f t="shared" si="4"/>
        <v>2005</v>
      </c>
      <c r="C59" s="714" t="s">
        <v>646</v>
      </c>
      <c r="D59" s="703">
        <v>16527.128333333334</v>
      </c>
      <c r="E59" s="703">
        <v>813.11266666666654</v>
      </c>
      <c r="F59" s="715">
        <v>0.5209043815733384</v>
      </c>
      <c r="G59" s="716">
        <v>0.13465895991286095</v>
      </c>
      <c r="H59" s="65">
        <v>12403.456333333334</v>
      </c>
      <c r="I59" s="703">
        <v>710.62066666666669</v>
      </c>
      <c r="J59" s="715">
        <v>0.52099602980039739</v>
      </c>
      <c r="K59" s="447">
        <v>0.15022234562386774</v>
      </c>
      <c r="L59" s="65">
        <v>4123.6716666666662</v>
      </c>
      <c r="M59" s="703">
        <v>102.492</v>
      </c>
      <c r="N59" s="715">
        <v>0.52062886807189568</v>
      </c>
      <c r="O59" s="447">
        <v>8.4209875656712715E-2</v>
      </c>
    </row>
    <row r="60" spans="2:15" ht="15" customHeight="1" x14ac:dyDescent="0.25">
      <c r="B60" s="758">
        <f t="shared" si="4"/>
        <v>2005</v>
      </c>
      <c r="C60" s="714" t="s">
        <v>647</v>
      </c>
      <c r="D60" s="703">
        <v>16599.337</v>
      </c>
      <c r="E60" s="703">
        <v>803.38033333333317</v>
      </c>
      <c r="F60" s="715">
        <v>0.52241270987313326</v>
      </c>
      <c r="G60" s="716">
        <v>0.13079750890579772</v>
      </c>
      <c r="H60" s="65">
        <v>12432.753666666666</v>
      </c>
      <c r="I60" s="703">
        <v>700.91</v>
      </c>
      <c r="J60" s="715">
        <v>0.52128619795644038</v>
      </c>
      <c r="K60" s="447">
        <v>0.14804200079119295</v>
      </c>
      <c r="L60" s="65">
        <v>4166.5833333333339</v>
      </c>
      <c r="M60" s="703">
        <v>102.47033333333331</v>
      </c>
      <c r="N60" s="715">
        <v>0.52580325941443273</v>
      </c>
      <c r="O60" s="447">
        <v>7.4925091486187728E-2</v>
      </c>
    </row>
    <row r="61" spans="2:15" ht="15" customHeight="1" x14ac:dyDescent="0.25">
      <c r="B61" s="758">
        <f t="shared" si="4"/>
        <v>2005</v>
      </c>
      <c r="C61" s="714" t="s">
        <v>648</v>
      </c>
      <c r="D61" s="703">
        <v>16746.426333333333</v>
      </c>
      <c r="E61" s="703">
        <v>810.8746666666666</v>
      </c>
      <c r="F61" s="715">
        <v>0.52627057540332101</v>
      </c>
      <c r="G61" s="716">
        <v>0.12437508433500927</v>
      </c>
      <c r="H61" s="65">
        <v>12564.699666666667</v>
      </c>
      <c r="I61" s="703">
        <v>711.4086666666667</v>
      </c>
      <c r="J61" s="715">
        <v>0.52587384897909262</v>
      </c>
      <c r="K61" s="447">
        <v>0.13906012676297611</v>
      </c>
      <c r="L61" s="65">
        <v>4181.7263333333331</v>
      </c>
      <c r="M61" s="703">
        <v>99.465666666666664</v>
      </c>
      <c r="N61" s="715">
        <v>0.5274661740075357</v>
      </c>
      <c r="O61" s="447">
        <v>7.7074542400665164E-2</v>
      </c>
    </row>
    <row r="62" spans="2:15" ht="15" customHeight="1" x14ac:dyDescent="0.25">
      <c r="B62" s="758">
        <f t="shared" si="4"/>
        <v>2005</v>
      </c>
      <c r="C62" s="714" t="s">
        <v>649</v>
      </c>
      <c r="D62" s="703">
        <v>16805.314333333332</v>
      </c>
      <c r="E62" s="703">
        <v>775.84233333333339</v>
      </c>
      <c r="F62" s="715">
        <v>0.52735047945371549</v>
      </c>
      <c r="G62" s="716">
        <v>0.11965128750184373</v>
      </c>
      <c r="H62" s="65">
        <v>12593.158666666668</v>
      </c>
      <c r="I62" s="703">
        <v>675.15099999999995</v>
      </c>
      <c r="J62" s="715">
        <v>0.52612451239327995</v>
      </c>
      <c r="K62" s="447">
        <v>0.13514900835723631</v>
      </c>
      <c r="L62" s="65">
        <v>4212.1556666666665</v>
      </c>
      <c r="M62" s="703">
        <v>100.69099999999999</v>
      </c>
      <c r="N62" s="715">
        <v>0.53105009004950354</v>
      </c>
      <c r="O62" s="447">
        <v>6.9817290188466191E-2</v>
      </c>
    </row>
    <row r="63" spans="2:15" ht="15" customHeight="1" x14ac:dyDescent="0.25">
      <c r="B63" s="758">
        <f t="shared" si="4"/>
        <v>2005</v>
      </c>
      <c r="C63" s="714" t="s">
        <v>650</v>
      </c>
      <c r="D63" s="703">
        <v>16959.402333333335</v>
      </c>
      <c r="E63" s="703">
        <v>803.60399999999993</v>
      </c>
      <c r="F63" s="715">
        <v>0.53141281063977752</v>
      </c>
      <c r="G63" s="716">
        <v>0.11943872555586175</v>
      </c>
      <c r="H63" s="65">
        <v>12718.595000000001</v>
      </c>
      <c r="I63" s="703">
        <v>693.49600000000009</v>
      </c>
      <c r="J63" s="715">
        <v>0.53042433602123407</v>
      </c>
      <c r="K63" s="447">
        <v>0.1329364594670156</v>
      </c>
      <c r="L63" s="65">
        <v>4240.8073333333332</v>
      </c>
      <c r="M63" s="703">
        <v>110.10766666666666</v>
      </c>
      <c r="N63" s="715">
        <v>0.53439955992677257</v>
      </c>
      <c r="O63" s="447">
        <v>7.6314228318517113E-2</v>
      </c>
    </row>
    <row r="64" spans="2:15" ht="15" customHeight="1" x14ac:dyDescent="0.25">
      <c r="B64" s="758">
        <f t="shared" si="4"/>
        <v>2005</v>
      </c>
      <c r="C64" s="714" t="s">
        <v>651</v>
      </c>
      <c r="D64" s="703">
        <v>17006.046666666665</v>
      </c>
      <c r="E64" s="703">
        <v>815.68100000000004</v>
      </c>
      <c r="F64" s="715">
        <v>0.53210561461247408</v>
      </c>
      <c r="G64" s="716">
        <v>0.11760726556372197</v>
      </c>
      <c r="H64" s="65">
        <v>12765.132333333333</v>
      </c>
      <c r="I64" s="703">
        <v>718.52633333333335</v>
      </c>
      <c r="J64" s="715">
        <v>0.53143328325695682</v>
      </c>
      <c r="K64" s="447">
        <v>0.13291564881443091</v>
      </c>
      <c r="L64" s="65">
        <v>4240.9143333333341</v>
      </c>
      <c r="M64" s="703">
        <v>97.154666666666671</v>
      </c>
      <c r="N64" s="715">
        <v>0.53413963472138137</v>
      </c>
      <c r="O64" s="447">
        <v>6.808384059437568E-2</v>
      </c>
    </row>
    <row r="65" spans="2:15" ht="15" customHeight="1" x14ac:dyDescent="0.25">
      <c r="B65" s="758">
        <f t="shared" si="4"/>
        <v>2005</v>
      </c>
      <c r="C65" s="714" t="s">
        <v>652</v>
      </c>
      <c r="D65" s="703">
        <v>17153.879666666668</v>
      </c>
      <c r="E65" s="703">
        <v>845.92666666666673</v>
      </c>
      <c r="F65" s="715">
        <v>0.53596223846570956</v>
      </c>
      <c r="G65" s="716">
        <v>0.11642089120419157</v>
      </c>
      <c r="H65" s="65">
        <v>12919.290666666666</v>
      </c>
      <c r="I65" s="703">
        <v>763.72000000000014</v>
      </c>
      <c r="J65" s="715">
        <v>0.53692093046413225</v>
      </c>
      <c r="K65" s="447">
        <v>0.13141960098326194</v>
      </c>
      <c r="L65" s="65">
        <v>4234.5890000000009</v>
      </c>
      <c r="M65" s="703">
        <v>82.206666666666663</v>
      </c>
      <c r="N65" s="715">
        <v>0.53305840990593778</v>
      </c>
      <c r="O65" s="447">
        <v>6.7282439876283448E-2</v>
      </c>
    </row>
    <row r="66" spans="2:15" ht="15" customHeight="1" x14ac:dyDescent="0.25">
      <c r="B66" s="758">
        <f t="shared" si="4"/>
        <v>2005</v>
      </c>
      <c r="C66" s="714" t="s">
        <v>653</v>
      </c>
      <c r="D66" s="703">
        <v>17324.932000000001</v>
      </c>
      <c r="E66" s="703">
        <v>862.38166666666666</v>
      </c>
      <c r="F66" s="715">
        <v>0.54053595668656684</v>
      </c>
      <c r="G66" s="716">
        <v>0.10952008931458784</v>
      </c>
      <c r="H66" s="65">
        <v>13066.842333333334</v>
      </c>
      <c r="I66" s="703">
        <v>779.33500000000004</v>
      </c>
      <c r="J66" s="715">
        <v>0.54212349407171034</v>
      </c>
      <c r="K66" s="447">
        <v>0.12464116073522634</v>
      </c>
      <c r="L66" s="65">
        <v>4258.0896666666667</v>
      </c>
      <c r="M66" s="703">
        <v>83.046666666666667</v>
      </c>
      <c r="N66" s="715">
        <v>0.53572179253920571</v>
      </c>
      <c r="O66" s="447">
        <v>5.9674034557539724E-2</v>
      </c>
    </row>
    <row r="67" spans="2:15" ht="15" customHeight="1" x14ac:dyDescent="0.25">
      <c r="B67" s="758">
        <f t="shared" si="4"/>
        <v>2005</v>
      </c>
      <c r="C67" s="714" t="s">
        <v>654</v>
      </c>
      <c r="D67" s="703">
        <v>17524.449000000004</v>
      </c>
      <c r="E67" s="703">
        <v>876.92299999999989</v>
      </c>
      <c r="F67" s="715">
        <v>0.54598531566436426</v>
      </c>
      <c r="G67" s="716">
        <v>0.10440653504819113</v>
      </c>
      <c r="H67" s="65">
        <v>13241.043333333333</v>
      </c>
      <c r="I67" s="703">
        <v>768.92866666666669</v>
      </c>
      <c r="J67" s="715">
        <v>0.548416910574691</v>
      </c>
      <c r="K67" s="447">
        <v>0.11726460166414956</v>
      </c>
      <c r="L67" s="65">
        <v>4283.4056666666665</v>
      </c>
      <c r="M67" s="703">
        <v>107.99433333333333</v>
      </c>
      <c r="N67" s="715">
        <v>0.53860317532436042</v>
      </c>
      <c r="O67" s="447">
        <v>6.2178833578804805E-2</v>
      </c>
    </row>
    <row r="68" spans="2:15" ht="15" customHeight="1" x14ac:dyDescent="0.25">
      <c r="B68" s="758">
        <f t="shared" si="4"/>
        <v>2005</v>
      </c>
      <c r="C68" s="714" t="s">
        <v>655</v>
      </c>
      <c r="D68" s="703">
        <v>17707.792333333335</v>
      </c>
      <c r="E68" s="703">
        <v>855.07466666666676</v>
      </c>
      <c r="F68" s="715">
        <v>0.55091783849304266</v>
      </c>
      <c r="G68" s="716">
        <v>0.1016560388272317</v>
      </c>
      <c r="H68" s="65">
        <v>13439.686333333333</v>
      </c>
      <c r="I68" s="703">
        <v>750.16800000000001</v>
      </c>
      <c r="J68" s="715">
        <v>0.55570382786606043</v>
      </c>
      <c r="K68" s="447">
        <v>0.1131375833556319</v>
      </c>
      <c r="L68" s="65">
        <v>4268.1063333333332</v>
      </c>
      <c r="M68" s="703">
        <v>104.90666666666665</v>
      </c>
      <c r="N68" s="715">
        <v>0.53637172835115998</v>
      </c>
      <c r="O68" s="447">
        <v>6.3477860183437915E-2</v>
      </c>
    </row>
    <row r="69" spans="2:15" ht="15" customHeight="1" x14ac:dyDescent="0.25">
      <c r="B69" s="757">
        <v>2006</v>
      </c>
      <c r="C69" s="714" t="s">
        <v>656</v>
      </c>
      <c r="D69" s="703">
        <v>17371.156999999999</v>
      </c>
      <c r="E69" s="703">
        <v>830.6823333333333</v>
      </c>
      <c r="F69" s="715">
        <v>0.53968271441807025</v>
      </c>
      <c r="G69" s="716">
        <v>0.11305857419680557</v>
      </c>
      <c r="H69" s="65">
        <v>13196.457666666667</v>
      </c>
      <c r="I69" s="703">
        <v>734.83399999999995</v>
      </c>
      <c r="J69" s="715">
        <v>0.54472931436439975</v>
      </c>
      <c r="K69" s="447">
        <v>0.12564088293340542</v>
      </c>
      <c r="L69" s="65">
        <v>4174.6996666666664</v>
      </c>
      <c r="M69" s="703">
        <v>95.848333333333343</v>
      </c>
      <c r="N69" s="715">
        <v>0.52432764323997583</v>
      </c>
      <c r="O69" s="447">
        <v>7.0790118252235482E-2</v>
      </c>
    </row>
    <row r="70" spans="2:15" ht="15" customHeight="1" x14ac:dyDescent="0.25">
      <c r="B70" s="758">
        <f t="shared" ref="B70:B80" si="5">B69</f>
        <v>2006</v>
      </c>
      <c r="C70" s="714" t="s">
        <v>657</v>
      </c>
      <c r="D70" s="703">
        <v>17166.338666666667</v>
      </c>
      <c r="E70" s="703">
        <v>849.35399999999993</v>
      </c>
      <c r="F70" s="715">
        <v>0.53256928690764049</v>
      </c>
      <c r="G70" s="716">
        <v>0.1223521540752302</v>
      </c>
      <c r="H70" s="65">
        <v>13058.134666666667</v>
      </c>
      <c r="I70" s="703">
        <v>752.87066666666669</v>
      </c>
      <c r="J70" s="715">
        <v>0.53811662716251318</v>
      </c>
      <c r="K70" s="447">
        <v>0.13558707109819182</v>
      </c>
      <c r="L70" s="65">
        <v>4108.204333333334</v>
      </c>
      <c r="M70" s="703">
        <v>96.483333333333334</v>
      </c>
      <c r="N70" s="715">
        <v>0.51567226381458253</v>
      </c>
      <c r="O70" s="447">
        <v>7.7455253299838739E-2</v>
      </c>
    </row>
    <row r="71" spans="2:15" ht="15" customHeight="1" x14ac:dyDescent="0.25">
      <c r="B71" s="758">
        <f t="shared" si="5"/>
        <v>2006</v>
      </c>
      <c r="C71" s="714" t="s">
        <v>658</v>
      </c>
      <c r="D71" s="703">
        <v>17061.582666666665</v>
      </c>
      <c r="E71" s="703">
        <v>914.3653333333333</v>
      </c>
      <c r="F71" s="715">
        <v>0.5285759194124342</v>
      </c>
      <c r="G71" s="716">
        <v>0.12578665496238106</v>
      </c>
      <c r="H71" s="65">
        <v>12957.155666666667</v>
      </c>
      <c r="I71" s="703">
        <v>792.28733333333332</v>
      </c>
      <c r="J71" s="715">
        <v>0.53306336139812183</v>
      </c>
      <c r="K71" s="447">
        <v>0.13881031503663485</v>
      </c>
      <c r="L71" s="65">
        <v>4104.4266666666672</v>
      </c>
      <c r="M71" s="703">
        <v>122.07800000000002</v>
      </c>
      <c r="N71" s="715">
        <v>0.51489248638700058</v>
      </c>
      <c r="O71" s="447">
        <v>8.195845816355142E-2</v>
      </c>
    </row>
    <row r="72" spans="2:15" ht="15" customHeight="1" x14ac:dyDescent="0.25">
      <c r="B72" s="758">
        <f t="shared" si="5"/>
        <v>2006</v>
      </c>
      <c r="C72" s="714" t="s">
        <v>659</v>
      </c>
      <c r="D72" s="703">
        <v>17085.975999999999</v>
      </c>
      <c r="E72" s="703">
        <v>900.70733333333328</v>
      </c>
      <c r="F72" s="715">
        <v>0.52858885685729085</v>
      </c>
      <c r="G72" s="716">
        <v>0.12116215587118945</v>
      </c>
      <c r="H72" s="65">
        <v>12984.231</v>
      </c>
      <c r="I72" s="703">
        <v>779.44233333333341</v>
      </c>
      <c r="J72" s="715">
        <v>0.53328644479167198</v>
      </c>
      <c r="K72" s="447">
        <v>0.1329450739216152</v>
      </c>
      <c r="L72" s="65">
        <v>4101.7446666666665</v>
      </c>
      <c r="M72" s="703">
        <v>121.26499999999999</v>
      </c>
      <c r="N72" s="715">
        <v>0.51424926050649133</v>
      </c>
      <c r="O72" s="447">
        <v>8.1656539332416872E-2</v>
      </c>
    </row>
    <row r="73" spans="2:15" ht="15" customHeight="1" x14ac:dyDescent="0.25">
      <c r="B73" s="758">
        <f t="shared" si="5"/>
        <v>2006</v>
      </c>
      <c r="C73" s="714" t="s">
        <v>660</v>
      </c>
      <c r="D73" s="703">
        <v>17122.097666666665</v>
      </c>
      <c r="E73" s="703">
        <v>890.7893333333335</v>
      </c>
      <c r="F73" s="715">
        <v>0.52896331011706421</v>
      </c>
      <c r="G73" s="716">
        <v>0.11742827835404041</v>
      </c>
      <c r="H73" s="65">
        <v>12930.066333333334</v>
      </c>
      <c r="I73" s="703">
        <v>770.88633333333337</v>
      </c>
      <c r="J73" s="715">
        <v>0.53017667749862585</v>
      </c>
      <c r="K73" s="447">
        <v>0.12952849569861621</v>
      </c>
      <c r="L73" s="65">
        <v>4192.0306666666665</v>
      </c>
      <c r="M73" s="703">
        <v>119.90333333333335</v>
      </c>
      <c r="N73" s="715">
        <v>0.52525540754129429</v>
      </c>
      <c r="O73" s="447">
        <v>7.7891833895923232E-2</v>
      </c>
    </row>
    <row r="74" spans="2:15" ht="15" customHeight="1" x14ac:dyDescent="0.25">
      <c r="B74" s="758">
        <f t="shared" si="5"/>
        <v>2006</v>
      </c>
      <c r="C74" s="714" t="s">
        <v>661</v>
      </c>
      <c r="D74" s="703">
        <v>17176.706999999999</v>
      </c>
      <c r="E74" s="703">
        <v>864.70666666666659</v>
      </c>
      <c r="F74" s="715">
        <v>0.52990566446744158</v>
      </c>
      <c r="G74" s="716">
        <v>0.11493390376823959</v>
      </c>
      <c r="H74" s="65">
        <v>12896.512333333334</v>
      </c>
      <c r="I74" s="703">
        <v>747.20233333333329</v>
      </c>
      <c r="J74" s="715">
        <v>0.5279190657775652</v>
      </c>
      <c r="K74" s="447">
        <v>0.13020258428463455</v>
      </c>
      <c r="L74" s="65">
        <v>4280.1943333333338</v>
      </c>
      <c r="M74" s="703">
        <v>117.50466666666667</v>
      </c>
      <c r="N74" s="715">
        <v>0.53598280758756911</v>
      </c>
      <c r="O74" s="447">
        <v>6.5506341204969051E-2</v>
      </c>
    </row>
    <row r="75" spans="2:15" ht="15" customHeight="1" x14ac:dyDescent="0.25">
      <c r="B75" s="758">
        <f t="shared" si="5"/>
        <v>2006</v>
      </c>
      <c r="C75" s="714" t="s">
        <v>662</v>
      </c>
      <c r="D75" s="703">
        <v>17286.59</v>
      </c>
      <c r="E75" s="703">
        <v>820.33133333333319</v>
      </c>
      <c r="F75" s="715">
        <v>0.53254645497471242</v>
      </c>
      <c r="G75" s="716">
        <v>0.11624176951748529</v>
      </c>
      <c r="H75" s="65">
        <v>13030.929000000002</v>
      </c>
      <c r="I75" s="703">
        <v>694.65133333333324</v>
      </c>
      <c r="J75" s="715">
        <v>0.53253061485369257</v>
      </c>
      <c r="K75" s="447">
        <v>0.12991549609252195</v>
      </c>
      <c r="L75" s="65">
        <v>4255.6610000000001</v>
      </c>
      <c r="M75" s="703">
        <v>125.68033333333335</v>
      </c>
      <c r="N75" s="715">
        <v>0.53259496363982239</v>
      </c>
      <c r="O75" s="447">
        <v>7.1564529659942144E-2</v>
      </c>
    </row>
    <row r="76" spans="2:15" ht="15" customHeight="1" x14ac:dyDescent="0.25">
      <c r="B76" s="758">
        <f t="shared" si="5"/>
        <v>2006</v>
      </c>
      <c r="C76" s="714" t="s">
        <v>663</v>
      </c>
      <c r="D76" s="703">
        <v>17115.401333333331</v>
      </c>
      <c r="E76" s="703">
        <v>805.58666666666659</v>
      </c>
      <c r="F76" s="715">
        <v>0.52653091104918759</v>
      </c>
      <c r="G76" s="716">
        <v>0.11918403410497086</v>
      </c>
      <c r="H76" s="65">
        <v>13006.084000000001</v>
      </c>
      <c r="I76" s="703">
        <v>695.22200000000009</v>
      </c>
      <c r="J76" s="715">
        <v>0.53062571720807494</v>
      </c>
      <c r="K76" s="447">
        <v>0.13030044538991792</v>
      </c>
      <c r="L76" s="65">
        <v>4109.3173333333334</v>
      </c>
      <c r="M76" s="703">
        <v>110.36500000000001</v>
      </c>
      <c r="N76" s="715">
        <v>0.51397737907038266</v>
      </c>
      <c r="O76" s="447">
        <v>8.2048291391554951E-2</v>
      </c>
    </row>
    <row r="77" spans="2:15" ht="15" customHeight="1" x14ac:dyDescent="0.25">
      <c r="B77" s="758">
        <f t="shared" si="5"/>
        <v>2006</v>
      </c>
      <c r="C77" s="714" t="s">
        <v>664</v>
      </c>
      <c r="D77" s="703">
        <v>16678.540333333334</v>
      </c>
      <c r="E77" s="703">
        <v>788.90466666666669</v>
      </c>
      <c r="F77" s="715">
        <v>0.5123684684237535</v>
      </c>
      <c r="G77" s="716">
        <v>0.12686245505321439</v>
      </c>
      <c r="H77" s="65">
        <v>12804.470000000001</v>
      </c>
      <c r="I77" s="703">
        <v>682.33899999999994</v>
      </c>
      <c r="J77" s="715">
        <v>0.52152348563010609</v>
      </c>
      <c r="K77" s="447">
        <v>0.13464106945532148</v>
      </c>
      <c r="L77" s="65">
        <v>3874.0703333333331</v>
      </c>
      <c r="M77" s="703">
        <v>106.56633333333333</v>
      </c>
      <c r="N77" s="715">
        <v>0.48427095897451089</v>
      </c>
      <c r="O77" s="447">
        <v>0.10012739833916048</v>
      </c>
    </row>
    <row r="78" spans="2:15" ht="15" customHeight="1" x14ac:dyDescent="0.25">
      <c r="B78" s="758">
        <f t="shared" si="5"/>
        <v>2006</v>
      </c>
      <c r="C78" s="714" t="s">
        <v>665</v>
      </c>
      <c r="D78" s="703">
        <v>16522.993666666665</v>
      </c>
      <c r="E78" s="703">
        <v>871.48266666666677</v>
      </c>
      <c r="F78" s="715">
        <v>0.50687367866425637</v>
      </c>
      <c r="G78" s="716">
        <v>0.12345300959220613</v>
      </c>
      <c r="H78" s="65">
        <v>12743.107666666669</v>
      </c>
      <c r="I78" s="703">
        <v>765.03600000000006</v>
      </c>
      <c r="J78" s="715">
        <v>0.51815086288487822</v>
      </c>
      <c r="K78" s="447">
        <v>0.13200703570347735</v>
      </c>
      <c r="L78" s="65">
        <v>3779.886</v>
      </c>
      <c r="M78" s="703">
        <v>106.44733333333333</v>
      </c>
      <c r="N78" s="715">
        <v>0.47222474744687992</v>
      </c>
      <c r="O78" s="447">
        <v>9.3329865389017566E-2</v>
      </c>
    </row>
    <row r="79" spans="2:15" ht="15" customHeight="1" x14ac:dyDescent="0.25">
      <c r="B79" s="758">
        <f t="shared" si="5"/>
        <v>2006</v>
      </c>
      <c r="C79" s="714" t="s">
        <v>666</v>
      </c>
      <c r="D79" s="703">
        <v>16541.090666666667</v>
      </c>
      <c r="E79" s="703">
        <v>865.84499999999991</v>
      </c>
      <c r="F79" s="715">
        <v>0.50671185042958666</v>
      </c>
      <c r="G79" s="716">
        <v>0.11727388328594018</v>
      </c>
      <c r="H79" s="65">
        <v>12803.056333333332</v>
      </c>
      <c r="I79" s="703">
        <v>759.29566666666676</v>
      </c>
      <c r="J79" s="715">
        <v>0.51971053999837569</v>
      </c>
      <c r="K79" s="447">
        <v>0.12690148819349101</v>
      </c>
      <c r="L79" s="65">
        <v>3738.0346666666665</v>
      </c>
      <c r="M79" s="703">
        <v>106.55</v>
      </c>
      <c r="N79" s="715">
        <v>0.46672908808582875</v>
      </c>
      <c r="O79" s="447">
        <v>8.262641255312643E-2</v>
      </c>
    </row>
    <row r="80" spans="2:15" ht="15" customHeight="1" x14ac:dyDescent="0.25">
      <c r="B80" s="758">
        <f t="shared" si="5"/>
        <v>2006</v>
      </c>
      <c r="C80" s="714" t="s">
        <v>667</v>
      </c>
      <c r="D80" s="703">
        <v>16661.901666666668</v>
      </c>
      <c r="E80" s="703">
        <v>841.98666666666668</v>
      </c>
      <c r="F80" s="715">
        <v>0.50969092996139853</v>
      </c>
      <c r="G80" s="716">
        <v>0.11360230333527661</v>
      </c>
      <c r="H80" s="65">
        <v>12887.904999999999</v>
      </c>
      <c r="I80" s="703">
        <v>753.3413333333333</v>
      </c>
      <c r="J80" s="715">
        <v>0.52227098834596586</v>
      </c>
      <c r="K80" s="447">
        <v>0.12313584482165986</v>
      </c>
      <c r="L80" s="65">
        <v>3773.9969999999998</v>
      </c>
      <c r="M80" s="703">
        <v>88.645333333333326</v>
      </c>
      <c r="N80" s="715">
        <v>0.47095232234128959</v>
      </c>
      <c r="O80" s="447">
        <v>7.9423039599232428E-2</v>
      </c>
    </row>
    <row r="81" spans="2:15" ht="15" customHeight="1" x14ac:dyDescent="0.25">
      <c r="B81" s="757">
        <v>2007</v>
      </c>
      <c r="C81" s="714" t="s">
        <v>602</v>
      </c>
      <c r="D81" s="703">
        <v>16441.142666666663</v>
      </c>
      <c r="E81" s="703">
        <v>821.83766666666668</v>
      </c>
      <c r="F81" s="715">
        <v>0.50222430601182</v>
      </c>
      <c r="G81" s="716">
        <v>0.12203350458897845</v>
      </c>
      <c r="H81" s="65">
        <v>12673.478333333334</v>
      </c>
      <c r="I81" s="703">
        <v>731.87766666666664</v>
      </c>
      <c r="J81" s="715">
        <v>0.51271136088490221</v>
      </c>
      <c r="K81" s="447">
        <v>0.13255877024064419</v>
      </c>
      <c r="L81" s="65">
        <v>3767.6643333333336</v>
      </c>
      <c r="M81" s="703">
        <v>89.959666666666678</v>
      </c>
      <c r="N81" s="715">
        <v>0.46989439654222698</v>
      </c>
      <c r="O81" s="447">
        <v>8.4674874338083364E-2</v>
      </c>
    </row>
    <row r="82" spans="2:15" ht="15" customHeight="1" x14ac:dyDescent="0.25">
      <c r="B82" s="758">
        <f t="shared" ref="B82:B92" si="6">B81</f>
        <v>2007</v>
      </c>
      <c r="C82" s="714" t="s">
        <v>601</v>
      </c>
      <c r="D82" s="703">
        <v>16507.537666666667</v>
      </c>
      <c r="E82" s="703">
        <v>831.95333333333338</v>
      </c>
      <c r="F82" s="715">
        <v>0.50353683936658866</v>
      </c>
      <c r="G82" s="716">
        <v>0.12830236397301972</v>
      </c>
      <c r="H82" s="65">
        <v>12686.439333333334</v>
      </c>
      <c r="I82" s="703">
        <v>741.63866666666672</v>
      </c>
      <c r="J82" s="715">
        <v>0.51236508812581649</v>
      </c>
      <c r="K82" s="447">
        <v>0.13921939911324435</v>
      </c>
      <c r="L82" s="65">
        <v>3821.0983333333334</v>
      </c>
      <c r="M82" s="703">
        <v>90.314000000000007</v>
      </c>
      <c r="N82" s="715">
        <v>0.47628988742056583</v>
      </c>
      <c r="O82" s="447">
        <v>8.9983639497043744E-2</v>
      </c>
    </row>
    <row r="83" spans="2:15" ht="15" customHeight="1" x14ac:dyDescent="0.25">
      <c r="B83" s="758">
        <f t="shared" si="6"/>
        <v>2007</v>
      </c>
      <c r="C83" s="718" t="s">
        <v>668</v>
      </c>
      <c r="D83" s="703">
        <v>16481.358</v>
      </c>
      <c r="E83" s="703">
        <v>863.97866666666675</v>
      </c>
      <c r="F83" s="715">
        <v>0.50202473734258168</v>
      </c>
      <c r="G83" s="716">
        <v>0.12879297098196463</v>
      </c>
      <c r="H83" s="65">
        <v>12709.109333333334</v>
      </c>
      <c r="I83" s="703">
        <v>764.61433333333332</v>
      </c>
      <c r="J83" s="715">
        <v>0.51240926374006224</v>
      </c>
      <c r="K83" s="447">
        <v>0.14152661364007876</v>
      </c>
      <c r="L83" s="65">
        <v>3772.2486666666664</v>
      </c>
      <c r="M83" s="703">
        <v>99.36399999999999</v>
      </c>
      <c r="N83" s="715">
        <v>0.4699380325644425</v>
      </c>
      <c r="O83" s="447">
        <v>8.2965637545235893E-2</v>
      </c>
    </row>
    <row r="84" spans="2:15" ht="15" customHeight="1" x14ac:dyDescent="0.25">
      <c r="B84" s="758">
        <f t="shared" si="6"/>
        <v>2007</v>
      </c>
      <c r="C84" s="718" t="s">
        <v>669</v>
      </c>
      <c r="D84" s="703">
        <v>16869.697</v>
      </c>
      <c r="E84" s="703">
        <v>909.8073333333333</v>
      </c>
      <c r="F84" s="715">
        <v>0.51312643790272805</v>
      </c>
      <c r="G84" s="716">
        <v>0.11884810749431131</v>
      </c>
      <c r="H84" s="65">
        <v>12989.83</v>
      </c>
      <c r="I84" s="703">
        <v>811.649</v>
      </c>
      <c r="J84" s="715">
        <v>0.52283920187209199</v>
      </c>
      <c r="K84" s="447">
        <v>0.13019755889216564</v>
      </c>
      <c r="L84" s="65">
        <v>3879.8669999999997</v>
      </c>
      <c r="M84" s="703">
        <v>98.158333333333346</v>
      </c>
      <c r="N84" s="715">
        <v>0.48308082156935173</v>
      </c>
      <c r="O84" s="447">
        <v>7.8595782499670072E-2</v>
      </c>
    </row>
    <row r="85" spans="2:15" ht="15" customHeight="1" x14ac:dyDescent="0.25">
      <c r="B85" s="758">
        <f t="shared" si="6"/>
        <v>2007</v>
      </c>
      <c r="C85" s="718" t="s">
        <v>670</v>
      </c>
      <c r="D85" s="703">
        <v>16878.386333333332</v>
      </c>
      <c r="E85" s="703">
        <v>882.60533333333331</v>
      </c>
      <c r="F85" s="715">
        <v>0.51266488892773165</v>
      </c>
      <c r="G85" s="716">
        <v>0.11448814733821676</v>
      </c>
      <c r="H85" s="65">
        <v>13064.951666666666</v>
      </c>
      <c r="I85" s="703">
        <v>792.23933333333332</v>
      </c>
      <c r="J85" s="715">
        <v>0.52497107592212144</v>
      </c>
      <c r="K85" s="447">
        <v>0.12517438266310849</v>
      </c>
      <c r="L85" s="65">
        <v>3813.4346666666665</v>
      </c>
      <c r="M85" s="703">
        <v>90.365999999999985</v>
      </c>
      <c r="N85" s="715">
        <v>0.47455268479550788</v>
      </c>
      <c r="O85" s="447">
        <v>7.5810817055165833E-2</v>
      </c>
    </row>
    <row r="86" spans="2:15" ht="15" customHeight="1" x14ac:dyDescent="0.25">
      <c r="B86" s="758">
        <f t="shared" si="6"/>
        <v>2007</v>
      </c>
      <c r="C86" s="714" t="s">
        <v>671</v>
      </c>
      <c r="D86" s="703">
        <v>17023.900333333335</v>
      </c>
      <c r="E86" s="703">
        <v>875.8123333333333</v>
      </c>
      <c r="F86" s="715">
        <v>0.51635443345227938</v>
      </c>
      <c r="G86" s="716">
        <v>0.11197588911303878</v>
      </c>
      <c r="H86" s="65">
        <v>13154.869333333334</v>
      </c>
      <c r="I86" s="703">
        <v>788.65666666666675</v>
      </c>
      <c r="J86" s="715">
        <v>0.52768808840848236</v>
      </c>
      <c r="K86" s="447">
        <v>0.12166941311376948</v>
      </c>
      <c r="L86" s="65">
        <v>3869.0310000000004</v>
      </c>
      <c r="M86" s="703">
        <v>87.155999999999992</v>
      </c>
      <c r="N86" s="715">
        <v>0.48121338431630895</v>
      </c>
      <c r="O86" s="447">
        <v>7.7354541422967521E-2</v>
      </c>
    </row>
    <row r="87" spans="2:15" ht="15" customHeight="1" x14ac:dyDescent="0.25">
      <c r="B87" s="758">
        <f t="shared" si="6"/>
        <v>2007</v>
      </c>
      <c r="C87" s="714" t="s">
        <v>672</v>
      </c>
      <c r="D87" s="703">
        <v>16942.719666666668</v>
      </c>
      <c r="E87" s="703">
        <v>867.33966666666674</v>
      </c>
      <c r="F87" s="715">
        <v>0.51316740555151541</v>
      </c>
      <c r="G87" s="716">
        <v>0.1128399577687432</v>
      </c>
      <c r="H87" s="65">
        <v>13213.451666666668</v>
      </c>
      <c r="I87" s="703">
        <v>778.06433333333337</v>
      </c>
      <c r="J87" s="715">
        <v>0.52914021411992951</v>
      </c>
      <c r="K87" s="447">
        <v>0.11973941322942502</v>
      </c>
      <c r="L87" s="65">
        <v>3729.2676666666666</v>
      </c>
      <c r="M87" s="703">
        <v>89.275666666666666</v>
      </c>
      <c r="N87" s="715">
        <v>0.46358444433818263</v>
      </c>
      <c r="O87" s="447">
        <v>8.7498502314774976E-2</v>
      </c>
    </row>
    <row r="88" spans="2:15" ht="15" customHeight="1" x14ac:dyDescent="0.25">
      <c r="B88" s="758">
        <f t="shared" si="6"/>
        <v>2007</v>
      </c>
      <c r="C88" s="714" t="s">
        <v>673</v>
      </c>
      <c r="D88" s="703">
        <v>16987.098000000002</v>
      </c>
      <c r="E88" s="703">
        <v>907.93</v>
      </c>
      <c r="F88" s="715">
        <v>0.5137869555022393</v>
      </c>
      <c r="G88" s="716">
        <v>0.11019165804177425</v>
      </c>
      <c r="H88" s="65">
        <v>13232.354333333335</v>
      </c>
      <c r="I88" s="703">
        <v>811.12600000000009</v>
      </c>
      <c r="J88" s="715">
        <v>0.52900052866654079</v>
      </c>
      <c r="K88" s="447">
        <v>0.11792854395028324</v>
      </c>
      <c r="L88" s="65">
        <v>3754.7433333333333</v>
      </c>
      <c r="M88" s="703">
        <v>96.804333333333332</v>
      </c>
      <c r="N88" s="715">
        <v>0.46650566806894372</v>
      </c>
      <c r="O88" s="447">
        <v>8.1808955929523114E-2</v>
      </c>
    </row>
    <row r="89" spans="2:15" ht="15" customHeight="1" x14ac:dyDescent="0.25">
      <c r="B89" s="758">
        <f t="shared" si="6"/>
        <v>2007</v>
      </c>
      <c r="C89" s="714" t="s">
        <v>674</v>
      </c>
      <c r="D89" s="703">
        <v>17070.014333333336</v>
      </c>
      <c r="E89" s="703">
        <v>905.30166666666662</v>
      </c>
      <c r="F89" s="715">
        <v>0.5155689043368592</v>
      </c>
      <c r="G89" s="716">
        <v>0.10909025400841217</v>
      </c>
      <c r="H89" s="65">
        <v>13281.154666666667</v>
      </c>
      <c r="I89" s="703">
        <v>799.21966666666651</v>
      </c>
      <c r="J89" s="715">
        <v>0.53005409500699596</v>
      </c>
      <c r="K89" s="447">
        <v>0.11691060481311029</v>
      </c>
      <c r="L89" s="65">
        <v>3788.8593333333338</v>
      </c>
      <c r="M89" s="703">
        <v>106.08199999999999</v>
      </c>
      <c r="N89" s="715">
        <v>0.47049863613661375</v>
      </c>
      <c r="O89" s="447">
        <v>8.0548607712013304E-2</v>
      </c>
    </row>
    <row r="90" spans="2:15" ht="15" customHeight="1" x14ac:dyDescent="0.25">
      <c r="B90" s="758">
        <f t="shared" si="6"/>
        <v>2007</v>
      </c>
      <c r="C90" s="714" t="s">
        <v>675</v>
      </c>
      <c r="D90" s="703">
        <v>17449.978333333333</v>
      </c>
      <c r="E90" s="703">
        <v>931.87033333333329</v>
      </c>
      <c r="F90" s="715">
        <v>0.52630521996700119</v>
      </c>
      <c r="G90" s="716">
        <v>0.1053084857503918</v>
      </c>
      <c r="H90" s="65">
        <v>13506.034999999998</v>
      </c>
      <c r="I90" s="703">
        <v>819.12233333333324</v>
      </c>
      <c r="J90" s="715">
        <v>0.53811944435745407</v>
      </c>
      <c r="K90" s="447">
        <v>0.11498118427917231</v>
      </c>
      <c r="L90" s="65">
        <v>3943.9433333333332</v>
      </c>
      <c r="M90" s="703">
        <v>112.74766666666666</v>
      </c>
      <c r="N90" s="715">
        <v>0.48950259996140844</v>
      </c>
      <c r="O90" s="447">
        <v>7.0520260820538472E-2</v>
      </c>
    </row>
    <row r="91" spans="2:15" ht="15" customHeight="1" x14ac:dyDescent="0.25">
      <c r="B91" s="758">
        <f t="shared" si="6"/>
        <v>2007</v>
      </c>
      <c r="C91" s="714" t="s">
        <v>676</v>
      </c>
      <c r="D91" s="703">
        <v>17783.433666666668</v>
      </c>
      <c r="E91" s="703">
        <v>928.28433333333339</v>
      </c>
      <c r="F91" s="715">
        <v>0.5356108798370548</v>
      </c>
      <c r="G91" s="716">
        <v>0.10093747679681817</v>
      </c>
      <c r="H91" s="65">
        <v>13712.060333333333</v>
      </c>
      <c r="I91" s="703">
        <v>811.3993333333334</v>
      </c>
      <c r="J91" s="715">
        <v>0.54540764501013006</v>
      </c>
      <c r="K91" s="447">
        <v>0.1099581924952298</v>
      </c>
      <c r="L91" s="65">
        <v>4071.373</v>
      </c>
      <c r="M91" s="703">
        <v>116.88499999999999</v>
      </c>
      <c r="N91" s="715">
        <v>0.50505713821882381</v>
      </c>
      <c r="O91" s="447">
        <v>6.9163936131580867E-2</v>
      </c>
    </row>
    <row r="92" spans="2:15" ht="15" customHeight="1" x14ac:dyDescent="0.25">
      <c r="B92" s="758">
        <f t="shared" si="6"/>
        <v>2007</v>
      </c>
      <c r="C92" s="714" t="s">
        <v>677</v>
      </c>
      <c r="D92" s="703">
        <v>17847.896000000001</v>
      </c>
      <c r="E92" s="703">
        <v>960.48733333333337</v>
      </c>
      <c r="F92" s="715">
        <v>0.53680031522464855</v>
      </c>
      <c r="G92" s="716">
        <v>9.7862809986365082E-2</v>
      </c>
      <c r="H92" s="65">
        <v>13766.714666666667</v>
      </c>
      <c r="I92" s="703">
        <v>839.78300000000002</v>
      </c>
      <c r="J92" s="715">
        <v>0.54666095688126803</v>
      </c>
      <c r="K92" s="447">
        <v>0.10625062959877613</v>
      </c>
      <c r="L92" s="65">
        <v>4081.1810000000005</v>
      </c>
      <c r="M92" s="703">
        <v>120.70433333333334</v>
      </c>
      <c r="N92" s="715">
        <v>0.50601152893015244</v>
      </c>
      <c r="O92" s="447">
        <v>6.8369565473786822E-2</v>
      </c>
    </row>
    <row r="93" spans="2:15" ht="15" customHeight="1" x14ac:dyDescent="0.25">
      <c r="B93" s="757">
        <v>2008</v>
      </c>
      <c r="C93" s="714" t="s">
        <v>316</v>
      </c>
      <c r="D93" s="703">
        <v>17381.275666666665</v>
      </c>
      <c r="E93" s="703">
        <v>893.13266666666675</v>
      </c>
      <c r="F93" s="715">
        <v>0.52203587056282685</v>
      </c>
      <c r="G93" s="716">
        <v>0.10779538818138773</v>
      </c>
      <c r="H93" s="65">
        <v>13452.484333333334</v>
      </c>
      <c r="I93" s="703">
        <v>786.90666666666675</v>
      </c>
      <c r="J93" s="715">
        <v>0.53328717474135456</v>
      </c>
      <c r="K93" s="447">
        <v>0.11649773800608845</v>
      </c>
      <c r="L93" s="65">
        <v>3928.7909999999997</v>
      </c>
      <c r="M93" s="703">
        <v>106.22633333333333</v>
      </c>
      <c r="N93" s="715">
        <v>0.48686415090146534</v>
      </c>
      <c r="O93" s="447">
        <v>7.6654081065726423E-2</v>
      </c>
    </row>
    <row r="94" spans="2:15" ht="15" customHeight="1" x14ac:dyDescent="0.25">
      <c r="B94" s="758">
        <f t="shared" ref="B94:B104" si="7">B93</f>
        <v>2008</v>
      </c>
      <c r="C94" s="714" t="s">
        <v>317</v>
      </c>
      <c r="D94" s="703">
        <v>17166.398000000001</v>
      </c>
      <c r="E94" s="703">
        <v>914.86</v>
      </c>
      <c r="F94" s="715">
        <v>0.51486314698378199</v>
      </c>
      <c r="G94" s="716">
        <v>0.11651063457332517</v>
      </c>
      <c r="H94" s="65">
        <v>13298.589</v>
      </c>
      <c r="I94" s="703">
        <v>806.05766666666659</v>
      </c>
      <c r="J94" s="715">
        <v>0.52630443950466088</v>
      </c>
      <c r="K94" s="447">
        <v>0.12605681404438615</v>
      </c>
      <c r="L94" s="65">
        <v>3867.8089999999997</v>
      </c>
      <c r="M94" s="703">
        <v>108.80233333333335</v>
      </c>
      <c r="N94" s="715">
        <v>0.47905637088291625</v>
      </c>
      <c r="O94" s="447">
        <v>8.2034948155439297E-2</v>
      </c>
    </row>
    <row r="95" spans="2:15" ht="15" customHeight="1" x14ac:dyDescent="0.25">
      <c r="B95" s="758">
        <f t="shared" si="7"/>
        <v>2008</v>
      </c>
      <c r="C95" s="714" t="s">
        <v>678</v>
      </c>
      <c r="D95" s="703">
        <v>17254.575000000001</v>
      </c>
      <c r="E95" s="703">
        <v>887.24333333333334</v>
      </c>
      <c r="F95" s="715">
        <v>0.51678712484388922</v>
      </c>
      <c r="G95" s="716">
        <v>0.12084632762876814</v>
      </c>
      <c r="H95" s="65">
        <v>13332.396000000001</v>
      </c>
      <c r="I95" s="703">
        <v>785.36200000000008</v>
      </c>
      <c r="J95" s="715">
        <v>0.52676191332113331</v>
      </c>
      <c r="K95" s="447">
        <v>0.13128201410276089</v>
      </c>
      <c r="L95" s="65">
        <v>3922.1790000000001</v>
      </c>
      <c r="M95" s="703">
        <v>101.88133333333333</v>
      </c>
      <c r="N95" s="715">
        <v>0.48553424857410227</v>
      </c>
      <c r="O95" s="447">
        <v>8.3418721739838941E-2</v>
      </c>
    </row>
    <row r="96" spans="2:15" ht="15" customHeight="1" x14ac:dyDescent="0.25">
      <c r="B96" s="758">
        <f t="shared" si="7"/>
        <v>2008</v>
      </c>
      <c r="C96" s="714" t="s">
        <v>679</v>
      </c>
      <c r="D96" s="703">
        <v>17590.602333333336</v>
      </c>
      <c r="E96" s="703">
        <v>904.67533333333324</v>
      </c>
      <c r="F96" s="715">
        <v>0.52611866924549378</v>
      </c>
      <c r="G96" s="716">
        <v>0.11444047752795554</v>
      </c>
      <c r="H96" s="65">
        <v>13575.863666666666</v>
      </c>
      <c r="I96" s="703">
        <v>800.6776666666666</v>
      </c>
      <c r="J96" s="715">
        <v>0.53548880963355194</v>
      </c>
      <c r="K96" s="447">
        <v>0.12475026076378043</v>
      </c>
      <c r="L96" s="65">
        <v>4014.7383333333332</v>
      </c>
      <c r="M96" s="703">
        <v>103.99766666666666</v>
      </c>
      <c r="N96" s="715">
        <v>0.49672699705103507</v>
      </c>
      <c r="O96" s="447">
        <v>7.7704032690532748E-2</v>
      </c>
    </row>
    <row r="97" spans="2:15" ht="15" customHeight="1" x14ac:dyDescent="0.25">
      <c r="B97" s="758">
        <f t="shared" si="7"/>
        <v>2008</v>
      </c>
      <c r="C97" s="714" t="s">
        <v>680</v>
      </c>
      <c r="D97" s="703">
        <v>17709.062666666669</v>
      </c>
      <c r="E97" s="703">
        <v>865.60699999999997</v>
      </c>
      <c r="F97" s="715">
        <v>0.52892604538537191</v>
      </c>
      <c r="G97" s="716">
        <v>0.11064456957571768</v>
      </c>
      <c r="H97" s="65">
        <v>13686.710333333334</v>
      </c>
      <c r="I97" s="703">
        <v>767.70133333333342</v>
      </c>
      <c r="J97" s="715">
        <v>0.53896549958431139</v>
      </c>
      <c r="K97" s="447">
        <v>0.12182859431680748</v>
      </c>
      <c r="L97" s="65">
        <v>4022.3520000000003</v>
      </c>
      <c r="M97" s="703">
        <v>97.905666666666662</v>
      </c>
      <c r="N97" s="715">
        <v>0.49739965924551088</v>
      </c>
      <c r="O97" s="447">
        <v>7.0358727974473997E-2</v>
      </c>
    </row>
    <row r="98" spans="2:15" ht="15" customHeight="1" x14ac:dyDescent="0.25">
      <c r="B98" s="758">
        <f t="shared" si="7"/>
        <v>2008</v>
      </c>
      <c r="C98" s="714" t="s">
        <v>681</v>
      </c>
      <c r="D98" s="703">
        <v>17484.737666666668</v>
      </c>
      <c r="E98" s="703">
        <v>880.4086666666667</v>
      </c>
      <c r="F98" s="715">
        <v>0.52150162947967726</v>
      </c>
      <c r="G98" s="716">
        <v>0.11045439445437528</v>
      </c>
      <c r="H98" s="65">
        <v>13632.845333333333</v>
      </c>
      <c r="I98" s="703">
        <v>782.74600000000009</v>
      </c>
      <c r="J98" s="715">
        <v>0.5359568359246617</v>
      </c>
      <c r="K98" s="447">
        <v>0.1198569804629447</v>
      </c>
      <c r="L98" s="65">
        <v>3851.8919999999998</v>
      </c>
      <c r="M98" s="703">
        <v>97.662333333333322</v>
      </c>
      <c r="N98" s="715">
        <v>0.47605855964600946</v>
      </c>
      <c r="O98" s="447">
        <v>7.5499023270538423E-2</v>
      </c>
    </row>
    <row r="99" spans="2:15" ht="15" customHeight="1" x14ac:dyDescent="0.25">
      <c r="B99" s="758">
        <f t="shared" si="7"/>
        <v>2008</v>
      </c>
      <c r="C99" s="714" t="s">
        <v>682</v>
      </c>
      <c r="D99" s="703">
        <v>17361.55633333333</v>
      </c>
      <c r="E99" s="703">
        <v>887.8653333333333</v>
      </c>
      <c r="F99" s="715">
        <v>0.51711036079908224</v>
      </c>
      <c r="G99" s="716">
        <v>0.11359005863957698</v>
      </c>
      <c r="H99" s="65">
        <v>13593.004666666668</v>
      </c>
      <c r="I99" s="703">
        <v>777.65066666666678</v>
      </c>
      <c r="J99" s="715">
        <v>0.53351020273969474</v>
      </c>
      <c r="K99" s="447">
        <v>0.12114345492507769</v>
      </c>
      <c r="L99" s="65">
        <v>3768.5513333333329</v>
      </c>
      <c r="M99" s="703">
        <v>110.21433333333334</v>
      </c>
      <c r="N99" s="715">
        <v>0.46549774270329713</v>
      </c>
      <c r="O99" s="447">
        <v>8.5232098509908635E-2</v>
      </c>
    </row>
    <row r="100" spans="2:15" ht="15" customHeight="1" x14ac:dyDescent="0.25">
      <c r="B100" s="758">
        <f t="shared" si="7"/>
        <v>2008</v>
      </c>
      <c r="C100" s="714" t="s">
        <v>683</v>
      </c>
      <c r="D100" s="703">
        <v>17244.252</v>
      </c>
      <c r="E100" s="703">
        <v>892.89233333333323</v>
      </c>
      <c r="F100" s="715">
        <v>0.51290587029897439</v>
      </c>
      <c r="G100" s="716">
        <v>0.11487946063803438</v>
      </c>
      <c r="H100" s="65">
        <v>13564.169333333333</v>
      </c>
      <c r="I100" s="703">
        <v>787.32666666666671</v>
      </c>
      <c r="J100" s="715">
        <v>0.53150462428197909</v>
      </c>
      <c r="K100" s="447">
        <v>0.1201535997348645</v>
      </c>
      <c r="L100" s="65">
        <v>3680.0826666666667</v>
      </c>
      <c r="M100" s="703">
        <v>105.56533333333334</v>
      </c>
      <c r="N100" s="715">
        <v>0.45431027270801816</v>
      </c>
      <c r="O100" s="447">
        <v>9.4881580130735846E-2</v>
      </c>
    </row>
    <row r="101" spans="2:15" ht="15" customHeight="1" x14ac:dyDescent="0.25">
      <c r="B101" s="758">
        <f t="shared" si="7"/>
        <v>2008</v>
      </c>
      <c r="C101" s="714" t="s">
        <v>684</v>
      </c>
      <c r="D101" s="703">
        <v>17417.865000000002</v>
      </c>
      <c r="E101" s="703">
        <v>879.41966666666667</v>
      </c>
      <c r="F101" s="715">
        <v>0.51735407980130221</v>
      </c>
      <c r="G101" s="716">
        <v>0.11410129436917611</v>
      </c>
      <c r="H101" s="65">
        <v>13652.710333333334</v>
      </c>
      <c r="I101" s="703">
        <v>793.755</v>
      </c>
      <c r="J101" s="715">
        <v>0.53409931137947642</v>
      </c>
      <c r="K101" s="447">
        <v>0.11978898986729032</v>
      </c>
      <c r="L101" s="65">
        <v>3765.1546666666668</v>
      </c>
      <c r="M101" s="703">
        <v>85.664666666666662</v>
      </c>
      <c r="N101" s="715">
        <v>0.46454233745963236</v>
      </c>
      <c r="O101" s="447">
        <v>9.2846098326303542E-2</v>
      </c>
    </row>
    <row r="102" spans="2:15" ht="15" customHeight="1" x14ac:dyDescent="0.25">
      <c r="B102" s="758">
        <f t="shared" si="7"/>
        <v>2008</v>
      </c>
      <c r="C102" s="714" t="s">
        <v>685</v>
      </c>
      <c r="D102" s="703">
        <v>17566.047333333332</v>
      </c>
      <c r="E102" s="703">
        <v>882.22299999999996</v>
      </c>
      <c r="F102" s="715">
        <v>0.52103550866505677</v>
      </c>
      <c r="G102" s="716">
        <v>0.1076014697559963</v>
      </c>
      <c r="H102" s="65">
        <v>13704.610999999999</v>
      </c>
      <c r="I102" s="703">
        <v>802.69166666666661</v>
      </c>
      <c r="J102" s="715">
        <v>0.53525637841855322</v>
      </c>
      <c r="K102" s="447">
        <v>0.11623281669980681</v>
      </c>
      <c r="L102" s="65">
        <v>3861.436666666667</v>
      </c>
      <c r="M102" s="703">
        <v>79.531666666666666</v>
      </c>
      <c r="N102" s="715">
        <v>0.47613872676989993</v>
      </c>
      <c r="O102" s="447">
        <v>7.5558095716598481E-2</v>
      </c>
    </row>
    <row r="103" spans="2:15" ht="15" customHeight="1" x14ac:dyDescent="0.25">
      <c r="B103" s="758">
        <f t="shared" si="7"/>
        <v>2008</v>
      </c>
      <c r="C103" s="714" t="s">
        <v>686</v>
      </c>
      <c r="D103" s="703">
        <v>17572.937000000002</v>
      </c>
      <c r="E103" s="703">
        <v>917.34700000000009</v>
      </c>
      <c r="F103" s="715">
        <v>0.52052170009815391</v>
      </c>
      <c r="G103" s="716">
        <v>0.10622919418368572</v>
      </c>
      <c r="H103" s="65">
        <v>13677.234333333332</v>
      </c>
      <c r="I103" s="703">
        <v>833.34699999999987</v>
      </c>
      <c r="J103" s="715">
        <v>0.53331996904299006</v>
      </c>
      <c r="K103" s="447">
        <v>0.11467436601187937</v>
      </c>
      <c r="L103" s="65">
        <v>3895.703</v>
      </c>
      <c r="M103" s="703">
        <v>84.00033333333333</v>
      </c>
      <c r="N103" s="715">
        <v>0.48007488063142051</v>
      </c>
      <c r="O103" s="447">
        <v>7.5259428574683998E-2</v>
      </c>
    </row>
    <row r="104" spans="2:15" ht="15" customHeight="1" x14ac:dyDescent="0.25">
      <c r="B104" s="758">
        <f t="shared" si="7"/>
        <v>2008</v>
      </c>
      <c r="C104" s="714" t="s">
        <v>687</v>
      </c>
      <c r="D104" s="703">
        <v>17609.234666666667</v>
      </c>
      <c r="E104" s="703">
        <v>910.34700000000009</v>
      </c>
      <c r="F104" s="715">
        <v>0.52087923700998862</v>
      </c>
      <c r="G104" s="716">
        <v>0.10508733629484432</v>
      </c>
      <c r="H104" s="65">
        <v>13666.312</v>
      </c>
      <c r="I104" s="703">
        <v>815.11866666666663</v>
      </c>
      <c r="J104" s="715">
        <v>0.53203189590632227</v>
      </c>
      <c r="K104" s="447">
        <v>0.11374454709062337</v>
      </c>
      <c r="L104" s="65">
        <v>3942.9226666666668</v>
      </c>
      <c r="M104" s="703">
        <v>95.228666666666655</v>
      </c>
      <c r="N104" s="715">
        <v>0.48559747683052373</v>
      </c>
      <c r="O104" s="447">
        <v>7.3726301700832858E-2</v>
      </c>
    </row>
    <row r="105" spans="2:15" ht="15" customHeight="1" x14ac:dyDescent="0.25">
      <c r="B105" s="757">
        <v>2009</v>
      </c>
      <c r="C105" s="714" t="s">
        <v>691</v>
      </c>
      <c r="D105" s="703">
        <v>17363.497333333333</v>
      </c>
      <c r="E105" s="703">
        <v>947.65599999999995</v>
      </c>
      <c r="F105" s="715">
        <v>0.51290493149248972</v>
      </c>
      <c r="G105" s="716">
        <v>0.11896282760163093</v>
      </c>
      <c r="H105" s="65">
        <v>13476.087</v>
      </c>
      <c r="I105" s="703">
        <v>838.19166666666661</v>
      </c>
      <c r="J105" s="715">
        <v>0.52378028504667729</v>
      </c>
      <c r="K105" s="447">
        <v>0.12782880236032673</v>
      </c>
      <c r="L105" s="65">
        <v>3887.4106666666667</v>
      </c>
      <c r="M105" s="703">
        <v>109.46433333333334</v>
      </c>
      <c r="N105" s="715">
        <v>0.47846610968717868</v>
      </c>
      <c r="O105" s="447">
        <v>8.6781665269433234E-2</v>
      </c>
    </row>
    <row r="106" spans="2:15" ht="15" customHeight="1" x14ac:dyDescent="0.25">
      <c r="B106" s="758">
        <f t="shared" ref="B106:B116" si="8">B105</f>
        <v>2009</v>
      </c>
      <c r="C106" s="714" t="s">
        <v>318</v>
      </c>
      <c r="D106" s="703">
        <v>17485.982</v>
      </c>
      <c r="E106" s="703">
        <v>934.25599999999997</v>
      </c>
      <c r="F106" s="715">
        <v>0.51581487294886863</v>
      </c>
      <c r="G106" s="716">
        <v>0.12451901526195339</v>
      </c>
      <c r="H106" s="65">
        <v>13540.619333333334</v>
      </c>
      <c r="I106" s="703">
        <v>833.08199999999999</v>
      </c>
      <c r="J106" s="715">
        <v>0.52544218393482134</v>
      </c>
      <c r="K106" s="447">
        <v>0.13545883116312632</v>
      </c>
      <c r="L106" s="65">
        <v>3945.3629999999998</v>
      </c>
      <c r="M106" s="703">
        <v>101.17399999999999</v>
      </c>
      <c r="N106" s="715">
        <v>0.48529803208945554</v>
      </c>
      <c r="O106" s="447">
        <v>8.4772013965242157E-2</v>
      </c>
    </row>
    <row r="107" spans="2:15" ht="15" customHeight="1" x14ac:dyDescent="0.25">
      <c r="B107" s="758">
        <f t="shared" si="8"/>
        <v>2009</v>
      </c>
      <c r="C107" s="714" t="s">
        <v>688</v>
      </c>
      <c r="D107" s="703">
        <v>17641.536333333333</v>
      </c>
      <c r="E107" s="703">
        <v>966.38200000000006</v>
      </c>
      <c r="F107" s="715">
        <v>0.51969125957487283</v>
      </c>
      <c r="G107" s="716">
        <v>0.1289632116931278</v>
      </c>
      <c r="H107" s="65">
        <v>13640.028333333334</v>
      </c>
      <c r="I107" s="703">
        <v>864.99766666666676</v>
      </c>
      <c r="J107" s="715">
        <v>0.52845090736782374</v>
      </c>
      <c r="K107" s="447">
        <v>0.141872332210325</v>
      </c>
      <c r="L107" s="65">
        <v>4001.509</v>
      </c>
      <c r="M107" s="703">
        <v>101.38400000000001</v>
      </c>
      <c r="N107" s="715">
        <v>0.49189756850839883</v>
      </c>
      <c r="O107" s="447">
        <v>8.1883479099498918E-2</v>
      </c>
    </row>
    <row r="108" spans="2:15" ht="15" customHeight="1" x14ac:dyDescent="0.25">
      <c r="B108" s="758">
        <f t="shared" si="8"/>
        <v>2009</v>
      </c>
      <c r="C108" s="714" t="s">
        <v>689</v>
      </c>
      <c r="D108" s="703">
        <v>18091.627666666667</v>
      </c>
      <c r="E108" s="703">
        <v>926.68499999999995</v>
      </c>
      <c r="F108" s="715">
        <v>0.53222216219830665</v>
      </c>
      <c r="G108" s="716">
        <v>0.12205055462988508</v>
      </c>
      <c r="H108" s="65">
        <v>13982.050999999999</v>
      </c>
      <c r="I108" s="703">
        <v>843.5383333333333</v>
      </c>
      <c r="J108" s="715">
        <v>0.54083519704355854</v>
      </c>
      <c r="K108" s="447">
        <v>0.13382782708402802</v>
      </c>
      <c r="L108" s="65">
        <v>4109.5773333333336</v>
      </c>
      <c r="M108" s="703">
        <v>83.146333333333345</v>
      </c>
      <c r="N108" s="715">
        <v>0.50486691805318695</v>
      </c>
      <c r="O108" s="447">
        <v>7.9465808229332635E-2</v>
      </c>
    </row>
    <row r="109" spans="2:15" ht="15" customHeight="1" x14ac:dyDescent="0.25">
      <c r="B109" s="758">
        <f t="shared" si="8"/>
        <v>2009</v>
      </c>
      <c r="C109" s="714" t="s">
        <v>690</v>
      </c>
      <c r="D109" s="703">
        <v>18366.364000000001</v>
      </c>
      <c r="E109" s="703">
        <v>938.93899999999996</v>
      </c>
      <c r="F109" s="715">
        <v>0.53956759945993393</v>
      </c>
      <c r="G109" s="716">
        <v>0.11931712226773024</v>
      </c>
      <c r="H109" s="65">
        <v>14180.610999999999</v>
      </c>
      <c r="I109" s="703">
        <v>848.72533333333342</v>
      </c>
      <c r="J109" s="715">
        <v>0.54764019853946755</v>
      </c>
      <c r="K109" s="447">
        <v>0.13019388010404595</v>
      </c>
      <c r="L109" s="65">
        <v>4185.7533333333331</v>
      </c>
      <c r="M109" s="703">
        <v>90.213333333333324</v>
      </c>
      <c r="N109" s="715">
        <v>0.51390382474936913</v>
      </c>
      <c r="O109" s="447">
        <v>8.0357262519446901E-2</v>
      </c>
    </row>
    <row r="110" spans="2:15" ht="15" customHeight="1" x14ac:dyDescent="0.25">
      <c r="B110" s="758">
        <f t="shared" si="8"/>
        <v>2009</v>
      </c>
      <c r="C110" s="714" t="s">
        <v>692</v>
      </c>
      <c r="D110" s="703">
        <v>18484.914000000001</v>
      </c>
      <c r="E110" s="703">
        <v>948.09766666666656</v>
      </c>
      <c r="F110" s="715">
        <v>0.54231132018317862</v>
      </c>
      <c r="G110" s="716">
        <v>0.1171482042905157</v>
      </c>
      <c r="H110" s="65">
        <v>14277.137333333332</v>
      </c>
      <c r="I110" s="703">
        <v>858.40200000000004</v>
      </c>
      <c r="J110" s="715">
        <v>0.55048985491439684</v>
      </c>
      <c r="K110" s="447">
        <v>0.12886867791641207</v>
      </c>
      <c r="L110" s="65">
        <v>4207.7766666666676</v>
      </c>
      <c r="M110" s="703">
        <v>89.695666666666668</v>
      </c>
      <c r="N110" s="715">
        <v>0.51628549191032103</v>
      </c>
      <c r="O110" s="447">
        <v>7.4917282999830775E-2</v>
      </c>
    </row>
    <row r="111" spans="2:15" ht="15" customHeight="1" x14ac:dyDescent="0.25">
      <c r="B111" s="758">
        <f t="shared" si="8"/>
        <v>2009</v>
      </c>
      <c r="C111" s="714" t="s">
        <v>693</v>
      </c>
      <c r="D111" s="703">
        <v>18486.616666666669</v>
      </c>
      <c r="E111" s="703">
        <v>944.08899999999994</v>
      </c>
      <c r="F111" s="715">
        <v>0.54162484102545227</v>
      </c>
      <c r="G111" s="716">
        <v>0.11880178006973972</v>
      </c>
      <c r="H111" s="65">
        <v>14287.724666666667</v>
      </c>
      <c r="I111" s="703">
        <v>849.20400000000006</v>
      </c>
      <c r="J111" s="715">
        <v>0.55002257479146788</v>
      </c>
      <c r="K111" s="447">
        <v>0.13019877017265374</v>
      </c>
      <c r="L111" s="65">
        <v>4198.8919999999998</v>
      </c>
      <c r="M111" s="703">
        <v>94.884999999999991</v>
      </c>
      <c r="N111" s="715">
        <v>0.51487555300883769</v>
      </c>
      <c r="O111" s="447">
        <v>7.7679174050231156E-2</v>
      </c>
    </row>
    <row r="112" spans="2:15" ht="15" customHeight="1" x14ac:dyDescent="0.25">
      <c r="B112" s="758">
        <f t="shared" si="8"/>
        <v>2009</v>
      </c>
      <c r="C112" s="714" t="s">
        <v>694</v>
      </c>
      <c r="D112" s="703">
        <v>18390.24866666667</v>
      </c>
      <c r="E112" s="703">
        <v>943.33733333333339</v>
      </c>
      <c r="F112" s="715">
        <v>0.53807144887544789</v>
      </c>
      <c r="G112" s="716">
        <v>0.11907515988522041</v>
      </c>
      <c r="H112" s="65">
        <v>14186.714</v>
      </c>
      <c r="I112" s="703">
        <v>839.26400000000001</v>
      </c>
      <c r="J112" s="715">
        <v>0.54526786264845728</v>
      </c>
      <c r="K112" s="447">
        <v>0.13162196234989823</v>
      </c>
      <c r="L112" s="65">
        <v>4203.5346666666674</v>
      </c>
      <c r="M112" s="703">
        <v>104.07333333333334</v>
      </c>
      <c r="N112" s="715">
        <v>0.51512648976656905</v>
      </c>
      <c r="O112" s="447">
        <v>7.3916508422403729E-2</v>
      </c>
    </row>
    <row r="113" spans="2:15" ht="15" customHeight="1" x14ac:dyDescent="0.25">
      <c r="B113" s="758">
        <f t="shared" si="8"/>
        <v>2009</v>
      </c>
      <c r="C113" s="714" t="s">
        <v>695</v>
      </c>
      <c r="D113" s="703">
        <v>18313.634666666665</v>
      </c>
      <c r="E113" s="703">
        <v>949.02066666666667</v>
      </c>
      <c r="F113" s="715">
        <v>0.5351056499243525</v>
      </c>
      <c r="G113" s="716">
        <v>0.12179987912878545</v>
      </c>
      <c r="H113" s="65">
        <v>14123.875</v>
      </c>
      <c r="I113" s="703">
        <v>829.90166666666664</v>
      </c>
      <c r="J113" s="715">
        <v>0.54199328813680903</v>
      </c>
      <c r="K113" s="447">
        <v>0.13274240772421994</v>
      </c>
      <c r="L113" s="65">
        <v>4189.7596666666668</v>
      </c>
      <c r="M113" s="703">
        <v>119.11899999999999</v>
      </c>
      <c r="N113" s="715">
        <v>0.51312384405284128</v>
      </c>
      <c r="O113" s="447">
        <v>8.2787388995939667E-2</v>
      </c>
    </row>
    <row r="114" spans="2:15" ht="15" customHeight="1" x14ac:dyDescent="0.25">
      <c r="B114" s="758">
        <f t="shared" si="8"/>
        <v>2009</v>
      </c>
      <c r="C114" s="714" t="s">
        <v>696</v>
      </c>
      <c r="D114" s="703">
        <v>18644.196666666667</v>
      </c>
      <c r="E114" s="703">
        <v>1003.2979999999999</v>
      </c>
      <c r="F114" s="715">
        <v>0.54402955166298439</v>
      </c>
      <c r="G114" s="716">
        <v>0.11810254855615571</v>
      </c>
      <c r="H114" s="65">
        <v>14299.029666666667</v>
      </c>
      <c r="I114" s="703">
        <v>877.31900000000007</v>
      </c>
      <c r="J114" s="715">
        <v>0.54784757345611546</v>
      </c>
      <c r="K114" s="447">
        <v>0.12981268301925178</v>
      </c>
      <c r="L114" s="65">
        <v>4345.1670000000004</v>
      </c>
      <c r="M114" s="703">
        <v>125.97933333333333</v>
      </c>
      <c r="N114" s="715">
        <v>0.53183253390164409</v>
      </c>
      <c r="O114" s="447">
        <v>7.7238836398562036E-2</v>
      </c>
    </row>
    <row r="115" spans="2:15" ht="15" customHeight="1" x14ac:dyDescent="0.25">
      <c r="B115" s="758">
        <f t="shared" si="8"/>
        <v>2009</v>
      </c>
      <c r="C115" s="714" t="s">
        <v>697</v>
      </c>
      <c r="D115" s="703">
        <v>18965.002666666667</v>
      </c>
      <c r="E115" s="703">
        <v>996.73599999999988</v>
      </c>
      <c r="F115" s="715">
        <v>0.55264609184513425</v>
      </c>
      <c r="G115" s="716">
        <v>0.11585933371373884</v>
      </c>
      <c r="H115" s="65">
        <v>14539.591333333336</v>
      </c>
      <c r="I115" s="703">
        <v>876.19766666666658</v>
      </c>
      <c r="J115" s="715">
        <v>0.55618583504558894</v>
      </c>
      <c r="K115" s="447">
        <v>0.12680520132039891</v>
      </c>
      <c r="L115" s="65">
        <v>4425.4113333333335</v>
      </c>
      <c r="M115" s="703">
        <v>120.53866666666666</v>
      </c>
      <c r="N115" s="715">
        <v>0.54132703845833308</v>
      </c>
      <c r="O115" s="447">
        <v>7.7882033213442517E-2</v>
      </c>
    </row>
    <row r="116" spans="2:15" ht="15" customHeight="1" x14ac:dyDescent="0.25">
      <c r="B116" s="758">
        <f t="shared" si="8"/>
        <v>2009</v>
      </c>
      <c r="C116" s="714" t="s">
        <v>698</v>
      </c>
      <c r="D116" s="703">
        <v>19240.521666666667</v>
      </c>
      <c r="E116" s="703">
        <v>1012.9623333333333</v>
      </c>
      <c r="F116" s="715">
        <v>0.55992229319638753</v>
      </c>
      <c r="G116" s="716">
        <v>0.11312972939527918</v>
      </c>
      <c r="H116" s="65">
        <v>14769.903666666667</v>
      </c>
      <c r="I116" s="703">
        <v>901.99199999999985</v>
      </c>
      <c r="J116" s="715">
        <v>0.56410688121692865</v>
      </c>
      <c r="K116" s="447">
        <v>0.12340021721853013</v>
      </c>
      <c r="L116" s="65">
        <v>4470.6179999999995</v>
      </c>
      <c r="M116" s="703">
        <v>110.97066666666667</v>
      </c>
      <c r="N116" s="715">
        <v>0.54652817984086122</v>
      </c>
      <c r="O116" s="447">
        <v>7.7418449493063021E-2</v>
      </c>
    </row>
    <row r="117" spans="2:15" ht="15" customHeight="1" x14ac:dyDescent="0.25">
      <c r="B117" s="757">
        <v>2010</v>
      </c>
      <c r="C117" s="714" t="s">
        <v>319</v>
      </c>
      <c r="D117" s="703">
        <v>18860.579999999998</v>
      </c>
      <c r="E117" s="703">
        <v>975.25933333333342</v>
      </c>
      <c r="F117" s="715">
        <v>0.54813093052187156</v>
      </c>
      <c r="G117" s="716">
        <v>0.1233127582084485</v>
      </c>
      <c r="H117" s="65">
        <v>14509.554333333333</v>
      </c>
      <c r="I117" s="703">
        <v>875.10566666666671</v>
      </c>
      <c r="J117" s="715">
        <v>0.55329348497946995</v>
      </c>
      <c r="K117" s="447">
        <v>0.13459504225624069</v>
      </c>
      <c r="L117" s="65">
        <v>4351.0256666666673</v>
      </c>
      <c r="M117" s="703">
        <v>100.154</v>
      </c>
      <c r="N117" s="715">
        <v>0.53159042911552445</v>
      </c>
      <c r="O117" s="447">
        <v>8.3466345658283925E-2</v>
      </c>
    </row>
    <row r="118" spans="2:15" ht="15" customHeight="1" x14ac:dyDescent="0.25">
      <c r="B118" s="758">
        <f t="shared" ref="B118:B128" si="9">B117</f>
        <v>2010</v>
      </c>
      <c r="C118" s="714" t="s">
        <v>320</v>
      </c>
      <c r="D118" s="703">
        <v>18732.254333333334</v>
      </c>
      <c r="E118" s="703">
        <v>980.27199999999993</v>
      </c>
      <c r="F118" s="715">
        <v>0.54367475239823959</v>
      </c>
      <c r="G118" s="716">
        <v>0.12839233500671998</v>
      </c>
      <c r="H118" s="65">
        <v>14412.653666666665</v>
      </c>
      <c r="I118" s="703">
        <v>885.87566666666669</v>
      </c>
      <c r="J118" s="715">
        <v>0.54873784597496778</v>
      </c>
      <c r="K118" s="447">
        <v>0.13944745343547327</v>
      </c>
      <c r="L118" s="65">
        <v>4319.6006666666663</v>
      </c>
      <c r="M118" s="703">
        <v>94.396666666666661</v>
      </c>
      <c r="N118" s="715">
        <v>0.52743714258607366</v>
      </c>
      <c r="O118" s="447">
        <v>8.9359191175075472E-2</v>
      </c>
    </row>
    <row r="119" spans="2:15" ht="15" customHeight="1" x14ac:dyDescent="0.25">
      <c r="B119" s="758">
        <f t="shared" si="9"/>
        <v>2010</v>
      </c>
      <c r="C119" s="714" t="s">
        <v>699</v>
      </c>
      <c r="D119" s="703">
        <v>18614.944333333333</v>
      </c>
      <c r="E119" s="703">
        <v>952.6823333333333</v>
      </c>
      <c r="F119" s="715">
        <v>0.53955071720412628</v>
      </c>
      <c r="G119" s="716">
        <v>0.13009923689794634</v>
      </c>
      <c r="H119" s="65">
        <v>14260.347</v>
      </c>
      <c r="I119" s="703">
        <v>857.00200000000007</v>
      </c>
      <c r="J119" s="715">
        <v>0.54209110165424357</v>
      </c>
      <c r="K119" s="447">
        <v>0.14184114084770272</v>
      </c>
      <c r="L119" s="65">
        <v>4354.5973333333341</v>
      </c>
      <c r="M119" s="703">
        <v>95.680333333333337</v>
      </c>
      <c r="N119" s="715">
        <v>0.53139565538085121</v>
      </c>
      <c r="O119" s="447">
        <v>8.9292569746313347E-2</v>
      </c>
    </row>
    <row r="120" spans="2:15" ht="15" customHeight="1" x14ac:dyDescent="0.25">
      <c r="B120" s="758">
        <f t="shared" si="9"/>
        <v>2010</v>
      </c>
      <c r="C120" s="714" t="s">
        <v>700</v>
      </c>
      <c r="D120" s="703">
        <v>18914.010000000002</v>
      </c>
      <c r="E120" s="703">
        <v>978.03000000000009</v>
      </c>
      <c r="F120" s="715">
        <v>0.54749115125203585</v>
      </c>
      <c r="G120" s="716">
        <v>0.12214863032627196</v>
      </c>
      <c r="H120" s="65">
        <v>14504.169333333333</v>
      </c>
      <c r="I120" s="703">
        <v>874.42266666666671</v>
      </c>
      <c r="J120" s="715">
        <v>0.55050091050714722</v>
      </c>
      <c r="K120" s="447">
        <v>0.13223051527060622</v>
      </c>
      <c r="L120" s="65">
        <v>4409.8406666666669</v>
      </c>
      <c r="M120" s="703">
        <v>103.60699999999999</v>
      </c>
      <c r="N120" s="715">
        <v>0.53781994633639507</v>
      </c>
      <c r="O120" s="447">
        <v>8.7270881552879334E-2</v>
      </c>
    </row>
    <row r="121" spans="2:15" ht="15" customHeight="1" x14ac:dyDescent="0.25">
      <c r="B121" s="758">
        <f t="shared" si="9"/>
        <v>2010</v>
      </c>
      <c r="C121" s="714" t="s">
        <v>701</v>
      </c>
      <c r="D121" s="703">
        <v>18974.548666666666</v>
      </c>
      <c r="E121" s="703">
        <v>958.6633333333333</v>
      </c>
      <c r="F121" s="715">
        <v>0.54851629533968405</v>
      </c>
      <c r="G121" s="716">
        <v>0.12030150831271859</v>
      </c>
      <c r="H121" s="65">
        <v>14572.050333333333</v>
      </c>
      <c r="I121" s="703">
        <v>854.33500000000004</v>
      </c>
      <c r="J121" s="715">
        <v>0.55221828892755376</v>
      </c>
      <c r="K121" s="447">
        <v>0.1303961954945943</v>
      </c>
      <c r="L121" s="65">
        <v>4402.4980000000005</v>
      </c>
      <c r="M121" s="703">
        <v>104.32800000000002</v>
      </c>
      <c r="N121" s="715">
        <v>0.53660919633396731</v>
      </c>
      <c r="O121" s="447">
        <v>8.515002886029574E-2</v>
      </c>
    </row>
    <row r="122" spans="2:15" ht="15" customHeight="1" x14ac:dyDescent="0.25">
      <c r="B122" s="758">
        <f t="shared" si="9"/>
        <v>2010</v>
      </c>
      <c r="C122" s="714" t="s">
        <v>702</v>
      </c>
      <c r="D122" s="703">
        <v>19102.521333333334</v>
      </c>
      <c r="E122" s="703">
        <v>970.21233333333328</v>
      </c>
      <c r="F122" s="715">
        <v>0.5514866951282853</v>
      </c>
      <c r="G122" s="716">
        <v>0.1197179875016455</v>
      </c>
      <c r="H122" s="65">
        <v>14722.480666666668</v>
      </c>
      <c r="I122" s="703">
        <v>872.83666666666659</v>
      </c>
      <c r="J122" s="715">
        <v>0.55705504855046828</v>
      </c>
      <c r="K122" s="447">
        <v>0.13006966148551818</v>
      </c>
      <c r="L122" s="65">
        <v>4380.0403333333343</v>
      </c>
      <c r="M122" s="703">
        <v>97.375666666666675</v>
      </c>
      <c r="N122" s="715">
        <v>0.53355937797294717</v>
      </c>
      <c r="O122" s="447">
        <v>8.3042303175197993E-2</v>
      </c>
    </row>
    <row r="123" spans="2:15" ht="15" customHeight="1" x14ac:dyDescent="0.25">
      <c r="B123" s="758">
        <f t="shared" si="9"/>
        <v>2010</v>
      </c>
      <c r="C123" s="714" t="s">
        <v>703</v>
      </c>
      <c r="D123" s="703">
        <v>19038.705666666665</v>
      </c>
      <c r="E123" s="703">
        <v>1000.3336666666668</v>
      </c>
      <c r="F123" s="715">
        <v>0.54892099897804558</v>
      </c>
      <c r="G123" s="716">
        <v>0.12120903514518076</v>
      </c>
      <c r="H123" s="65">
        <v>14691.063</v>
      </c>
      <c r="I123" s="703">
        <v>888.67</v>
      </c>
      <c r="J123" s="715">
        <v>0.55500839630298215</v>
      </c>
      <c r="K123" s="447">
        <v>0.1321718312489932</v>
      </c>
      <c r="L123" s="65">
        <v>4347.6423333333332</v>
      </c>
      <c r="M123" s="703">
        <v>111.66366666666666</v>
      </c>
      <c r="N123" s="715">
        <v>0.52930378165177638</v>
      </c>
      <c r="O123" s="447">
        <v>8.2024256427097361E-2</v>
      </c>
    </row>
    <row r="124" spans="2:15" ht="15" customHeight="1" x14ac:dyDescent="0.25">
      <c r="B124" s="758">
        <f t="shared" si="9"/>
        <v>2010</v>
      </c>
      <c r="C124" s="714" t="s">
        <v>704</v>
      </c>
      <c r="D124" s="703">
        <v>19140.154666666669</v>
      </c>
      <c r="E124" s="703">
        <v>1077.1083333333333</v>
      </c>
      <c r="F124" s="715">
        <v>0.55112183869345077</v>
      </c>
      <c r="G124" s="716">
        <v>0.11827378446034778</v>
      </c>
      <c r="H124" s="65">
        <v>14824.216999999999</v>
      </c>
      <c r="I124" s="703">
        <v>961.66100000000006</v>
      </c>
      <c r="J124" s="715">
        <v>0.55917716408811924</v>
      </c>
      <c r="K124" s="447">
        <v>0.12844454808505476</v>
      </c>
      <c r="L124" s="65">
        <v>4315.9376666666676</v>
      </c>
      <c r="M124" s="703">
        <v>115.44733333333333</v>
      </c>
      <c r="N124" s="715">
        <v>0.52513797745386415</v>
      </c>
      <c r="O124" s="447">
        <v>8.1456373797320444E-2</v>
      </c>
    </row>
    <row r="125" spans="2:15" ht="15" customHeight="1" x14ac:dyDescent="0.25">
      <c r="B125" s="758">
        <f t="shared" si="9"/>
        <v>2010</v>
      </c>
      <c r="C125" s="714" t="s">
        <v>705</v>
      </c>
      <c r="D125" s="703">
        <v>19339.399000000001</v>
      </c>
      <c r="E125" s="703">
        <v>1129.5783333333334</v>
      </c>
      <c r="F125" s="715">
        <v>0.55613045669286099</v>
      </c>
      <c r="G125" s="716">
        <v>0.1146875231320246</v>
      </c>
      <c r="H125" s="65">
        <v>14959.352333333334</v>
      </c>
      <c r="I125" s="703">
        <v>998.14933333333329</v>
      </c>
      <c r="J125" s="715">
        <v>0.5634092814223276</v>
      </c>
      <c r="K125" s="447">
        <v>0.12413362957945902</v>
      </c>
      <c r="L125" s="65">
        <v>4380.0463333333337</v>
      </c>
      <c r="M125" s="703">
        <v>131.429</v>
      </c>
      <c r="N125" s="715">
        <v>0.53262888976101119</v>
      </c>
      <c r="O125" s="447">
        <v>8.0830903285337236E-2</v>
      </c>
    </row>
    <row r="126" spans="2:15" ht="15" customHeight="1" x14ac:dyDescent="0.25">
      <c r="B126" s="758">
        <f t="shared" si="9"/>
        <v>2010</v>
      </c>
      <c r="C126" s="714" t="s">
        <v>706</v>
      </c>
      <c r="D126" s="703">
        <v>19682.672000000002</v>
      </c>
      <c r="E126" s="703">
        <v>1133.095</v>
      </c>
      <c r="F126" s="715">
        <v>0.56526359826043082</v>
      </c>
      <c r="G126" s="716">
        <v>0.10625469127993274</v>
      </c>
      <c r="H126" s="65">
        <v>15232.475666666665</v>
      </c>
      <c r="I126" s="703">
        <v>1026.0346666666667</v>
      </c>
      <c r="J126" s="715">
        <v>0.57281913908282744</v>
      </c>
      <c r="K126" s="447">
        <v>0.11418373971649029</v>
      </c>
      <c r="L126" s="65">
        <v>4450.1959999999999</v>
      </c>
      <c r="M126" s="703">
        <v>107.06033333333333</v>
      </c>
      <c r="N126" s="715">
        <v>0.5408454196157817</v>
      </c>
      <c r="O126" s="447">
        <v>7.8006089173533438E-2</v>
      </c>
    </row>
    <row r="127" spans="2:15" ht="15" customHeight="1" x14ac:dyDescent="0.25">
      <c r="B127" s="758">
        <f t="shared" si="9"/>
        <v>2010</v>
      </c>
      <c r="C127" s="714" t="s">
        <v>707</v>
      </c>
      <c r="D127" s="703">
        <v>19855.465333333334</v>
      </c>
      <c r="E127" s="703">
        <v>1142.8253333333332</v>
      </c>
      <c r="F127" s="715">
        <v>0.56948461010243845</v>
      </c>
      <c r="G127" s="716">
        <v>0.10505989963474108</v>
      </c>
      <c r="H127" s="65">
        <v>15371.398999999999</v>
      </c>
      <c r="I127" s="703">
        <v>1021.7729999999998</v>
      </c>
      <c r="J127" s="715">
        <v>0.57716292678853354</v>
      </c>
      <c r="K127" s="447">
        <v>0.11198277538250638</v>
      </c>
      <c r="L127" s="65">
        <v>4484.0663333333332</v>
      </c>
      <c r="M127" s="703">
        <v>121.05233333333332</v>
      </c>
      <c r="N127" s="715">
        <v>0.54464621941476343</v>
      </c>
      <c r="O127" s="447">
        <v>8.0486525655258212E-2</v>
      </c>
    </row>
    <row r="128" spans="2:15" ht="15" customHeight="1" x14ac:dyDescent="0.25">
      <c r="B128" s="758">
        <f t="shared" si="9"/>
        <v>2010</v>
      </c>
      <c r="C128" s="714" t="s">
        <v>708</v>
      </c>
      <c r="D128" s="703">
        <v>19796.425333333336</v>
      </c>
      <c r="E128" s="703">
        <v>1133.8936666666666</v>
      </c>
      <c r="F128" s="715">
        <v>0.56705523233989319</v>
      </c>
      <c r="G128" s="716">
        <v>0.10686617144531675</v>
      </c>
      <c r="H128" s="65">
        <v>15390.734666666665</v>
      </c>
      <c r="I128" s="703">
        <v>1016.877</v>
      </c>
      <c r="J128" s="715">
        <v>0.57701153559334506</v>
      </c>
      <c r="K128" s="447">
        <v>0.11278800538981008</v>
      </c>
      <c r="L128" s="65">
        <v>4405.6909999999998</v>
      </c>
      <c r="M128" s="703">
        <v>117.01666666666667</v>
      </c>
      <c r="N128" s="715">
        <v>0.53481753382539354</v>
      </c>
      <c r="O128" s="447">
        <v>8.5543649537567962E-2</v>
      </c>
    </row>
    <row r="129" spans="2:15" ht="15" customHeight="1" x14ac:dyDescent="0.25">
      <c r="B129" s="757">
        <v>2011</v>
      </c>
      <c r="C129" s="714" t="s">
        <v>321</v>
      </c>
      <c r="D129" s="703">
        <v>19437.705333333335</v>
      </c>
      <c r="E129" s="703">
        <v>1107.299</v>
      </c>
      <c r="F129" s="715">
        <v>0.55606009175063842</v>
      </c>
      <c r="G129" s="716">
        <v>0.11816469740525927</v>
      </c>
      <c r="H129" s="65">
        <v>15096.672333333334</v>
      </c>
      <c r="I129" s="703">
        <v>979.96566666666661</v>
      </c>
      <c r="J129" s="715">
        <v>0.56513012431298315</v>
      </c>
      <c r="K129" s="447">
        <v>0.12581796742002571</v>
      </c>
      <c r="L129" s="65">
        <v>4341.0333333333328</v>
      </c>
      <c r="M129" s="703">
        <v>127.33333333333333</v>
      </c>
      <c r="N129" s="715">
        <v>0.52666451683400661</v>
      </c>
      <c r="O129" s="447">
        <v>9.0472987502426036E-2</v>
      </c>
    </row>
    <row r="130" spans="2:15" ht="15" customHeight="1" x14ac:dyDescent="0.25">
      <c r="B130" s="758">
        <f t="shared" ref="B130:B140" si="10">B129</f>
        <v>2011</v>
      </c>
      <c r="C130" s="714" t="s">
        <v>322</v>
      </c>
      <c r="D130" s="703">
        <v>19182.778333333332</v>
      </c>
      <c r="E130" s="703">
        <v>1080.8936666666668</v>
      </c>
      <c r="F130" s="715">
        <v>0.54805980738783133</v>
      </c>
      <c r="G130" s="716">
        <v>0.12510732758026996</v>
      </c>
      <c r="H130" s="65">
        <v>14884.195333333331</v>
      </c>
      <c r="I130" s="703">
        <v>973.4473333333334</v>
      </c>
      <c r="J130" s="715">
        <v>0.55633538225664769</v>
      </c>
      <c r="K130" s="447">
        <v>0.13489745922183488</v>
      </c>
      <c r="L130" s="65">
        <v>4298.583333333333</v>
      </c>
      <c r="M130" s="703">
        <v>107.44600000000001</v>
      </c>
      <c r="N130" s="715">
        <v>0.52121397355838661</v>
      </c>
      <c r="O130" s="447">
        <v>8.9426279375329751E-2</v>
      </c>
    </row>
    <row r="131" spans="2:15" ht="15" customHeight="1" x14ac:dyDescent="0.25">
      <c r="B131" s="758">
        <f t="shared" si="10"/>
        <v>2011</v>
      </c>
      <c r="C131" s="714" t="s">
        <v>709</v>
      </c>
      <c r="D131" s="703">
        <v>19194.487666666668</v>
      </c>
      <c r="E131" s="703">
        <v>1082.9753333333333</v>
      </c>
      <c r="F131" s="715">
        <v>0.54768936117285827</v>
      </c>
      <c r="G131" s="716">
        <v>0.12427022853620859</v>
      </c>
      <c r="H131" s="65">
        <v>14846.925000000001</v>
      </c>
      <c r="I131" s="703">
        <v>973.25433333333331</v>
      </c>
      <c r="J131" s="715">
        <v>0.5541073625666284</v>
      </c>
      <c r="K131" s="447">
        <v>0.13672790410272131</v>
      </c>
      <c r="L131" s="65">
        <v>4347.5633333333326</v>
      </c>
      <c r="M131" s="703">
        <v>109.72066666666667</v>
      </c>
      <c r="N131" s="715">
        <v>0.5268501208071843</v>
      </c>
      <c r="O131" s="447">
        <v>7.8876220555187546E-2</v>
      </c>
    </row>
    <row r="132" spans="2:15" ht="15" customHeight="1" x14ac:dyDescent="0.25">
      <c r="B132" s="758">
        <f t="shared" si="10"/>
        <v>2011</v>
      </c>
      <c r="C132" s="714" t="s">
        <v>710</v>
      </c>
      <c r="D132" s="703">
        <v>19415.049333333332</v>
      </c>
      <c r="E132" s="703">
        <v>1096.357</v>
      </c>
      <c r="F132" s="715">
        <v>0.55327253389143061</v>
      </c>
      <c r="G132" s="716">
        <v>0.11637882363917643</v>
      </c>
      <c r="H132" s="65">
        <v>15056.330666666667</v>
      </c>
      <c r="I132" s="703">
        <v>988.66133333333335</v>
      </c>
      <c r="J132" s="715">
        <v>0.56107973677481504</v>
      </c>
      <c r="K132" s="447">
        <v>0.12744698677848887</v>
      </c>
      <c r="L132" s="65">
        <v>4358.7196666666669</v>
      </c>
      <c r="M132" s="703">
        <v>107.69533333333334</v>
      </c>
      <c r="N132" s="715">
        <v>0.52789906156545929</v>
      </c>
      <c r="O132" s="447">
        <v>7.5886759191833325E-2</v>
      </c>
    </row>
    <row r="133" spans="2:15" ht="15" customHeight="1" x14ac:dyDescent="0.25">
      <c r="B133" s="758">
        <f t="shared" si="10"/>
        <v>2011</v>
      </c>
      <c r="C133" s="714" t="s">
        <v>711</v>
      </c>
      <c r="D133" s="703">
        <v>19670.920999999998</v>
      </c>
      <c r="E133" s="703">
        <v>1084.8463333333332</v>
      </c>
      <c r="F133" s="715">
        <v>0.55984748916362548</v>
      </c>
      <c r="G133" s="716">
        <v>0.11101567057883804</v>
      </c>
      <c r="H133" s="65">
        <v>15229.317666666668</v>
      </c>
      <c r="I133" s="703">
        <v>971.4763333333334</v>
      </c>
      <c r="J133" s="715">
        <v>0.56667734583180163</v>
      </c>
      <c r="K133" s="447">
        <v>0.12112412126268172</v>
      </c>
      <c r="L133" s="65">
        <v>4441.6040000000003</v>
      </c>
      <c r="M133" s="703">
        <v>113.37033333333333</v>
      </c>
      <c r="N133" s="715">
        <v>0.53762983842916112</v>
      </c>
      <c r="O133" s="447">
        <v>7.4517954189621136E-2</v>
      </c>
    </row>
    <row r="134" spans="2:15" ht="15" customHeight="1" x14ac:dyDescent="0.25">
      <c r="B134" s="758">
        <f t="shared" si="10"/>
        <v>2011</v>
      </c>
      <c r="C134" s="714" t="s">
        <v>712</v>
      </c>
      <c r="D134" s="703">
        <v>19723.507666666668</v>
      </c>
      <c r="E134" s="703">
        <v>1064.4423333333334</v>
      </c>
      <c r="F134" s="715">
        <v>0.56062822816724811</v>
      </c>
      <c r="G134" s="716">
        <v>0.11113508803560546</v>
      </c>
      <c r="H134" s="65">
        <v>15357.791333333334</v>
      </c>
      <c r="I134" s="703">
        <v>954.02566666666655</v>
      </c>
      <c r="J134" s="715">
        <v>0.57060563538247877</v>
      </c>
      <c r="K134" s="447">
        <v>0.11902808551536222</v>
      </c>
      <c r="L134" s="65">
        <v>4365.7166666666662</v>
      </c>
      <c r="M134" s="703">
        <v>110.41700000000002</v>
      </c>
      <c r="N134" s="715">
        <v>0.52814159597505628</v>
      </c>
      <c r="O134" s="447">
        <v>8.2208502028830829E-2</v>
      </c>
    </row>
    <row r="135" spans="2:15" ht="15" customHeight="1" x14ac:dyDescent="0.25">
      <c r="B135" s="758">
        <f t="shared" si="10"/>
        <v>2011</v>
      </c>
      <c r="C135" s="714" t="s">
        <v>713</v>
      </c>
      <c r="D135" s="703">
        <v>19778.308999999997</v>
      </c>
      <c r="E135" s="703">
        <v>1077.9369999999999</v>
      </c>
      <c r="F135" s="715">
        <v>0.5614708474391602</v>
      </c>
      <c r="G135" s="716">
        <v>0.1123100936323629</v>
      </c>
      <c r="H135" s="65">
        <v>15410.165000000001</v>
      </c>
      <c r="I135" s="703">
        <v>965.80033333333324</v>
      </c>
      <c r="J135" s="715">
        <v>0.57170000987077796</v>
      </c>
      <c r="K135" s="447">
        <v>0.11998342624645408</v>
      </c>
      <c r="L135" s="65">
        <v>4368.1440000000002</v>
      </c>
      <c r="M135" s="703">
        <v>112.137</v>
      </c>
      <c r="N135" s="715">
        <v>0.5281338688169841</v>
      </c>
      <c r="O135" s="447">
        <v>8.4137034134549551E-2</v>
      </c>
    </row>
    <row r="136" spans="2:15" ht="15" customHeight="1" x14ac:dyDescent="0.25">
      <c r="B136" s="758">
        <f t="shared" si="10"/>
        <v>2011</v>
      </c>
      <c r="C136" s="714" t="s">
        <v>714</v>
      </c>
      <c r="D136" s="703">
        <v>19808.107333333333</v>
      </c>
      <c r="E136" s="703">
        <v>1132.5869999999998</v>
      </c>
      <c r="F136" s="715">
        <v>0.56160337120481252</v>
      </c>
      <c r="G136" s="716">
        <v>0.10843627104770803</v>
      </c>
      <c r="H136" s="65">
        <v>15435.969666666666</v>
      </c>
      <c r="I136" s="703">
        <v>1000.4653333333332</v>
      </c>
      <c r="J136" s="715">
        <v>0.57180820239906538</v>
      </c>
      <c r="K136" s="447">
        <v>0.11592544839790765</v>
      </c>
      <c r="L136" s="65">
        <v>4372.1376666666665</v>
      </c>
      <c r="M136" s="703">
        <v>132.12166666666667</v>
      </c>
      <c r="N136" s="715">
        <v>0.52831529360169738</v>
      </c>
      <c r="O136" s="447">
        <v>8.0949437064220586E-2</v>
      </c>
    </row>
    <row r="137" spans="2:15" ht="15" customHeight="1" x14ac:dyDescent="0.25">
      <c r="B137" s="758">
        <f t="shared" si="10"/>
        <v>2011</v>
      </c>
      <c r="C137" s="714" t="s">
        <v>715</v>
      </c>
      <c r="D137" s="703">
        <v>20023.652000000002</v>
      </c>
      <c r="E137" s="703">
        <v>1184.2639999999999</v>
      </c>
      <c r="F137" s="715">
        <v>0.56699609682209917</v>
      </c>
      <c r="G137" s="716">
        <v>0.10449866362675107</v>
      </c>
      <c r="H137" s="65">
        <v>15590.685333333333</v>
      </c>
      <c r="I137" s="703">
        <v>1041.79</v>
      </c>
      <c r="J137" s="715">
        <v>0.57668525652001446</v>
      </c>
      <c r="K137" s="447">
        <v>0.11200255653036059</v>
      </c>
      <c r="L137" s="65">
        <v>4432.9663333333338</v>
      </c>
      <c r="M137" s="703">
        <v>142.47400000000002</v>
      </c>
      <c r="N137" s="715">
        <v>0.53536126451688859</v>
      </c>
      <c r="O137" s="447">
        <v>7.7069284657041132E-2</v>
      </c>
    </row>
    <row r="138" spans="2:15" ht="15" customHeight="1" x14ac:dyDescent="0.25">
      <c r="B138" s="758">
        <f t="shared" si="10"/>
        <v>2011</v>
      </c>
      <c r="C138" s="714" t="s">
        <v>716</v>
      </c>
      <c r="D138" s="703">
        <v>20622.387666666666</v>
      </c>
      <c r="E138" s="703">
        <v>1203.5586666666666</v>
      </c>
      <c r="F138" s="715">
        <v>0.58321286517791904</v>
      </c>
      <c r="G138" s="716">
        <v>9.5915834919547485E-2</v>
      </c>
      <c r="H138" s="65">
        <v>15961.557000000001</v>
      </c>
      <c r="I138" s="703">
        <v>1053.1446666666668</v>
      </c>
      <c r="J138" s="715">
        <v>0.58953269354592264</v>
      </c>
      <c r="K138" s="447">
        <v>0.10541518668086479</v>
      </c>
      <c r="L138" s="65">
        <v>4660.8300000000008</v>
      </c>
      <c r="M138" s="703">
        <v>150.41400000000002</v>
      </c>
      <c r="N138" s="715">
        <v>0.5625600178442195</v>
      </c>
      <c r="O138" s="447">
        <v>6.1797979360146152E-2</v>
      </c>
    </row>
    <row r="139" spans="2:15" ht="15" customHeight="1" x14ac:dyDescent="0.25">
      <c r="B139" s="758">
        <f t="shared" si="10"/>
        <v>2011</v>
      </c>
      <c r="C139" s="714" t="s">
        <v>717</v>
      </c>
      <c r="D139" s="703">
        <v>21009.371999999999</v>
      </c>
      <c r="E139" s="703">
        <v>1221.3746666666666</v>
      </c>
      <c r="F139" s="715">
        <v>0.5934089138388563</v>
      </c>
      <c r="G139" s="716">
        <v>9.3118755427619229E-2</v>
      </c>
      <c r="H139" s="65">
        <v>16203.087333333335</v>
      </c>
      <c r="I139" s="703">
        <v>1075.6526666666668</v>
      </c>
      <c r="J139" s="715">
        <v>0.59757325027287356</v>
      </c>
      <c r="K139" s="447">
        <v>0.1041450056055828</v>
      </c>
      <c r="L139" s="65">
        <v>4806.2840000000006</v>
      </c>
      <c r="M139" s="703">
        <v>145.72200000000001</v>
      </c>
      <c r="N139" s="715">
        <v>0.57978773816968965</v>
      </c>
      <c r="O139" s="447">
        <v>5.3860114885742556E-2</v>
      </c>
    </row>
    <row r="140" spans="2:15" ht="15" customHeight="1" x14ac:dyDescent="0.25">
      <c r="B140" s="758">
        <f t="shared" si="10"/>
        <v>2011</v>
      </c>
      <c r="C140" s="714" t="s">
        <v>718</v>
      </c>
      <c r="D140" s="703">
        <v>21136.396666666667</v>
      </c>
      <c r="E140" s="703">
        <v>1247.144</v>
      </c>
      <c r="F140" s="715">
        <v>0.59624675877776523</v>
      </c>
      <c r="G140" s="716">
        <v>9.3416223304458992E-2</v>
      </c>
      <c r="H140" s="65">
        <v>16253.498</v>
      </c>
      <c r="I140" s="703">
        <v>1101.6803333333335</v>
      </c>
      <c r="J140" s="715">
        <v>0.59855308745064151</v>
      </c>
      <c r="K140" s="447">
        <v>0.10438001482864205</v>
      </c>
      <c r="L140" s="65">
        <v>4882.8980000000001</v>
      </c>
      <c r="M140" s="703">
        <v>145.46366666666668</v>
      </c>
      <c r="N140" s="715">
        <v>0.58869612317279962</v>
      </c>
      <c r="O140" s="447">
        <v>5.4905529224603761E-2</v>
      </c>
    </row>
    <row r="141" spans="2:15" ht="15" customHeight="1" x14ac:dyDescent="0.25">
      <c r="B141" s="757">
        <v>2012</v>
      </c>
      <c r="C141" s="714" t="s">
        <v>310</v>
      </c>
      <c r="D141" s="703">
        <v>20581.298000000003</v>
      </c>
      <c r="E141" s="703">
        <v>1269.9433333333334</v>
      </c>
      <c r="F141" s="715">
        <v>0.57986013554930127</v>
      </c>
      <c r="G141" s="716">
        <v>0.104921334882579</v>
      </c>
      <c r="H141" s="65">
        <v>15884.568333333335</v>
      </c>
      <c r="I141" s="703">
        <v>1113.7090000000001</v>
      </c>
      <c r="J141" s="715">
        <v>0.58411109676993911</v>
      </c>
      <c r="K141" s="447">
        <v>0.11554437324310472</v>
      </c>
      <c r="L141" s="65">
        <v>4696.7293333333337</v>
      </c>
      <c r="M141" s="703">
        <v>156.23433333333332</v>
      </c>
      <c r="N141" s="715">
        <v>0.56593061992032334</v>
      </c>
      <c r="O141" s="447">
        <v>6.7022636814437972E-2</v>
      </c>
    </row>
    <row r="142" spans="2:15" ht="15" customHeight="1" x14ac:dyDescent="0.25">
      <c r="B142" s="758">
        <f t="shared" ref="B142:B152" si="11">B141</f>
        <v>2012</v>
      </c>
      <c r="C142" s="714" t="s">
        <v>311</v>
      </c>
      <c r="D142" s="703">
        <v>20280.397000000001</v>
      </c>
      <c r="E142" s="703">
        <v>1270.0766666666668</v>
      </c>
      <c r="F142" s="715">
        <v>0.57066816843378365</v>
      </c>
      <c r="G142" s="716">
        <v>0.11382243027081369</v>
      </c>
      <c r="H142" s="65">
        <v>15692.39</v>
      </c>
      <c r="I142" s="703">
        <v>1123.9293333333333</v>
      </c>
      <c r="J142" s="715">
        <v>0.5762023899149219</v>
      </c>
      <c r="K142" s="447">
        <v>0.12378707103234547</v>
      </c>
      <c r="L142" s="65">
        <v>4588.0066666666671</v>
      </c>
      <c r="M142" s="703">
        <v>146.14700000000002</v>
      </c>
      <c r="N142" s="715">
        <v>0.55251746324363249</v>
      </c>
      <c r="O142" s="447">
        <v>7.7957680569875454E-2</v>
      </c>
    </row>
    <row r="143" spans="2:15" ht="15" customHeight="1" x14ac:dyDescent="0.25">
      <c r="B143" s="758">
        <f t="shared" si="11"/>
        <v>2012</v>
      </c>
      <c r="C143" s="714" t="s">
        <v>583</v>
      </c>
      <c r="D143" s="703">
        <v>20188.314333333332</v>
      </c>
      <c r="E143" s="703">
        <v>1261.1413333333333</v>
      </c>
      <c r="F143" s="715">
        <v>0.56736867407572567</v>
      </c>
      <c r="G143" s="716">
        <v>0.11568397428941311</v>
      </c>
      <c r="H143" s="65">
        <v>15600.906333333332</v>
      </c>
      <c r="I143" s="703">
        <v>1113.8393333333333</v>
      </c>
      <c r="J143" s="715">
        <v>0.57200984528191456</v>
      </c>
      <c r="K143" s="447">
        <v>0.12717330778014332</v>
      </c>
      <c r="L143" s="65">
        <v>4587.4079999999994</v>
      </c>
      <c r="M143" s="703">
        <v>147.30166666666668</v>
      </c>
      <c r="N143" s="715">
        <v>0.55213338991785998</v>
      </c>
      <c r="O143" s="447">
        <v>7.424131503219418E-2</v>
      </c>
    </row>
    <row r="144" spans="2:15" ht="15" customHeight="1" x14ac:dyDescent="0.25">
      <c r="B144" s="758">
        <f t="shared" si="11"/>
        <v>2012</v>
      </c>
      <c r="C144" s="714" t="s">
        <v>584</v>
      </c>
      <c r="D144" s="703">
        <v>20395.126</v>
      </c>
      <c r="E144" s="703">
        <v>1283.6883333333333</v>
      </c>
      <c r="F144" s="715">
        <v>0.57246795064738309</v>
      </c>
      <c r="G144" s="716">
        <v>0.11032809677511242</v>
      </c>
      <c r="H144" s="65">
        <v>15774.621666666668</v>
      </c>
      <c r="I144" s="703">
        <v>1145.9366666666667</v>
      </c>
      <c r="J144" s="715">
        <v>0.57754008495858067</v>
      </c>
      <c r="K144" s="447">
        <v>0.1210571689457416</v>
      </c>
      <c r="L144" s="65">
        <v>4620.5046666666667</v>
      </c>
      <c r="M144" s="703">
        <v>137.75166666666667</v>
      </c>
      <c r="N144" s="715">
        <v>0.55580322496661638</v>
      </c>
      <c r="O144" s="447">
        <v>7.1639065903011348E-2</v>
      </c>
    </row>
    <row r="145" spans="2:18" ht="15" customHeight="1" x14ac:dyDescent="0.25">
      <c r="B145" s="758">
        <f t="shared" si="11"/>
        <v>2012</v>
      </c>
      <c r="C145" s="714" t="s">
        <v>585</v>
      </c>
      <c r="D145" s="703">
        <v>20601.717333333334</v>
      </c>
      <c r="E145" s="703">
        <v>1264.0516666666665</v>
      </c>
      <c r="F145" s="715">
        <v>0.57754906664637262</v>
      </c>
      <c r="G145" s="716">
        <v>0.10646637992894135</v>
      </c>
      <c r="H145" s="65">
        <v>15947.366999999998</v>
      </c>
      <c r="I145" s="703">
        <v>1123.8686666666665</v>
      </c>
      <c r="J145" s="715">
        <v>0.58301977796769222</v>
      </c>
      <c r="K145" s="447">
        <v>0.11751301518910325</v>
      </c>
      <c r="L145" s="65">
        <v>4654.3506666666663</v>
      </c>
      <c r="M145" s="703">
        <v>140.18333333333331</v>
      </c>
      <c r="N145" s="715">
        <v>0.55955889787304702</v>
      </c>
      <c r="O145" s="447">
        <v>6.642580011584219E-2</v>
      </c>
    </row>
    <row r="146" spans="2:18" ht="15" customHeight="1" x14ac:dyDescent="0.25">
      <c r="B146" s="758">
        <f t="shared" si="11"/>
        <v>2012</v>
      </c>
      <c r="C146" s="714" t="s">
        <v>586</v>
      </c>
      <c r="D146" s="703">
        <v>20777.804666666667</v>
      </c>
      <c r="E146" s="703">
        <v>1221.3436666666666</v>
      </c>
      <c r="F146" s="715">
        <v>0.58176454427133639</v>
      </c>
      <c r="G146" s="716">
        <v>0.10531394869873155</v>
      </c>
      <c r="H146" s="65">
        <v>16091.569666666668</v>
      </c>
      <c r="I146" s="703">
        <v>1098.9350000000002</v>
      </c>
      <c r="J146" s="715">
        <v>0.58744296734046886</v>
      </c>
      <c r="K146" s="447">
        <v>0.11665936141232294</v>
      </c>
      <c r="L146" s="65">
        <v>4686.2353333333331</v>
      </c>
      <c r="M146" s="703">
        <v>122.40899999999999</v>
      </c>
      <c r="N146" s="715">
        <v>0.56307487686709945</v>
      </c>
      <c r="O146" s="447">
        <v>6.4035329726896864E-2</v>
      </c>
    </row>
    <row r="147" spans="2:18" ht="15" customHeight="1" x14ac:dyDescent="0.25">
      <c r="B147" s="758">
        <f t="shared" si="11"/>
        <v>2012</v>
      </c>
      <c r="C147" s="714" t="s">
        <v>587</v>
      </c>
      <c r="D147" s="703">
        <v>20771.407999999999</v>
      </c>
      <c r="E147" s="703">
        <v>1162.8993333333335</v>
      </c>
      <c r="F147" s="715">
        <v>0.58086738549019112</v>
      </c>
      <c r="G147" s="716">
        <v>0.10530921975691875</v>
      </c>
      <c r="H147" s="65">
        <v>16164.879000000001</v>
      </c>
      <c r="I147" s="703">
        <v>1045.8296666666668</v>
      </c>
      <c r="J147" s="715">
        <v>0.58927014333509653</v>
      </c>
      <c r="K147" s="447">
        <v>0.11619091855177716</v>
      </c>
      <c r="L147" s="65">
        <v>4606.5289999999995</v>
      </c>
      <c r="M147" s="703">
        <v>117.06966666666665</v>
      </c>
      <c r="N147" s="715">
        <v>0.55318664242499926</v>
      </c>
      <c r="O147" s="447">
        <v>6.4908389415692408E-2</v>
      </c>
    </row>
    <row r="148" spans="2:18" ht="15" customHeight="1" x14ac:dyDescent="0.25">
      <c r="B148" s="758">
        <f t="shared" si="11"/>
        <v>2012</v>
      </c>
      <c r="C148" s="714" t="s">
        <v>588</v>
      </c>
      <c r="D148" s="703">
        <v>20783.003000000001</v>
      </c>
      <c r="E148" s="703">
        <v>1157.3296666666668</v>
      </c>
      <c r="F148" s="715">
        <v>0.58047573512345518</v>
      </c>
      <c r="G148" s="716">
        <v>0.10210726023824217</v>
      </c>
      <c r="H148" s="65">
        <v>16207.146333333332</v>
      </c>
      <c r="I148" s="703">
        <v>1028.4776666666667</v>
      </c>
      <c r="J148" s="715">
        <v>0.58996317899057449</v>
      </c>
      <c r="K148" s="447">
        <v>0.1126421160994427</v>
      </c>
      <c r="L148" s="65">
        <v>4575.8566666666666</v>
      </c>
      <c r="M148" s="703">
        <v>128.852</v>
      </c>
      <c r="N148" s="715">
        <v>0.54919444956974417</v>
      </c>
      <c r="O148" s="447">
        <v>6.2693865689966072E-2</v>
      </c>
    </row>
    <row r="149" spans="2:18" ht="15" customHeight="1" x14ac:dyDescent="0.25">
      <c r="B149" s="758">
        <f t="shared" si="11"/>
        <v>2012</v>
      </c>
      <c r="C149" s="714" t="s">
        <v>589</v>
      </c>
      <c r="D149" s="703">
        <v>20627.382999999998</v>
      </c>
      <c r="E149" s="703">
        <v>1201.279</v>
      </c>
      <c r="F149" s="715">
        <v>0.5754212245339968</v>
      </c>
      <c r="G149" s="716">
        <v>0.10184355590133669</v>
      </c>
      <c r="H149" s="65">
        <v>16135.956333333334</v>
      </c>
      <c r="I149" s="703">
        <v>1056.9376666666667</v>
      </c>
      <c r="J149" s="715">
        <v>0.58653121823522847</v>
      </c>
      <c r="K149" s="447">
        <v>0.11103302695401931</v>
      </c>
      <c r="L149" s="65">
        <v>4491.4266666666672</v>
      </c>
      <c r="M149" s="703">
        <v>144.34099999999998</v>
      </c>
      <c r="N149" s="715">
        <v>0.53875830426848526</v>
      </c>
      <c r="O149" s="447">
        <v>6.7201619604390694E-2</v>
      </c>
    </row>
    <row r="150" spans="2:18" ht="15" customHeight="1" x14ac:dyDescent="0.25">
      <c r="B150" s="758">
        <f t="shared" si="11"/>
        <v>2012</v>
      </c>
      <c r="C150" s="714" t="s">
        <v>590</v>
      </c>
      <c r="D150" s="703">
        <v>20978.467666666667</v>
      </c>
      <c r="E150" s="703">
        <v>1236.1146666666666</v>
      </c>
      <c r="F150" s="715">
        <v>0.58449770626402842</v>
      </c>
      <c r="G150" s="716">
        <v>9.5078742311435788E-2</v>
      </c>
      <c r="H150" s="65">
        <v>16252.757000000003</v>
      </c>
      <c r="I150" s="703">
        <v>1084.9216666666666</v>
      </c>
      <c r="J150" s="715">
        <v>0.58993389953105746</v>
      </c>
      <c r="K150" s="447">
        <v>0.10594723328250413</v>
      </c>
      <c r="L150" s="65">
        <v>4725.7106666666668</v>
      </c>
      <c r="M150" s="703">
        <v>151.19266666666667</v>
      </c>
      <c r="N150" s="715">
        <v>0.56654275865431269</v>
      </c>
      <c r="O150" s="447">
        <v>5.559450295436226E-2</v>
      </c>
    </row>
    <row r="151" spans="2:18" ht="15" customHeight="1" x14ac:dyDescent="0.25">
      <c r="B151" s="758">
        <f t="shared" si="11"/>
        <v>2012</v>
      </c>
      <c r="C151" s="714" t="s">
        <v>591</v>
      </c>
      <c r="D151" s="703">
        <v>21030.506999999998</v>
      </c>
      <c r="E151" s="703">
        <v>1262.6603333333333</v>
      </c>
      <c r="F151" s="715">
        <v>0.58523108264796986</v>
      </c>
      <c r="G151" s="716">
        <v>9.3416330846752174E-2</v>
      </c>
      <c r="H151" s="65">
        <v>16307.711333333333</v>
      </c>
      <c r="I151" s="703">
        <v>1114.357</v>
      </c>
      <c r="J151" s="715">
        <v>0.5910863104348093</v>
      </c>
      <c r="K151" s="447">
        <v>0.10460715810469777</v>
      </c>
      <c r="L151" s="65">
        <v>4722.795666666666</v>
      </c>
      <c r="M151" s="703">
        <v>148.30266666666668</v>
      </c>
      <c r="N151" s="715">
        <v>0.5658754398714656</v>
      </c>
      <c r="O151" s="447">
        <v>5.2527071587488712E-2</v>
      </c>
    </row>
    <row r="152" spans="2:18" ht="15" customHeight="1" x14ac:dyDescent="0.25">
      <c r="B152" s="758">
        <f t="shared" si="11"/>
        <v>2012</v>
      </c>
      <c r="C152" s="714" t="s">
        <v>592</v>
      </c>
      <c r="D152" s="703">
        <v>21192.167666666664</v>
      </c>
      <c r="E152" s="703">
        <v>1283.6886666666667</v>
      </c>
      <c r="F152" s="715">
        <v>0.58901040318330666</v>
      </c>
      <c r="G152" s="716">
        <v>9.2153890407380021E-2</v>
      </c>
      <c r="H152" s="65">
        <v>16401.361666666668</v>
      </c>
      <c r="I152" s="703">
        <v>1130.4399999999998</v>
      </c>
      <c r="J152" s="715">
        <v>0.59363718889026407</v>
      </c>
      <c r="K152" s="447">
        <v>0.10303290985235636</v>
      </c>
      <c r="L152" s="65">
        <v>4790.8059999999996</v>
      </c>
      <c r="M152" s="703">
        <v>153.24800000000002</v>
      </c>
      <c r="N152" s="715">
        <v>0.57370247797375062</v>
      </c>
      <c r="O152" s="447">
        <v>5.2824707349337967E-2</v>
      </c>
    </row>
    <row r="153" spans="2:18" ht="15.75" customHeight="1" x14ac:dyDescent="0.25">
      <c r="B153" s="757">
        <v>2013</v>
      </c>
      <c r="C153" s="714" t="s">
        <v>478</v>
      </c>
      <c r="D153" s="703">
        <v>20764.292666666664</v>
      </c>
      <c r="E153" s="703">
        <v>1253.1866666666667</v>
      </c>
      <c r="F153" s="715">
        <v>0.57641574709130072</v>
      </c>
      <c r="G153" s="716">
        <v>0.10285513060336418</v>
      </c>
      <c r="H153" s="65">
        <v>16138</v>
      </c>
      <c r="I153" s="703">
        <v>1113</v>
      </c>
      <c r="J153" s="715">
        <v>0.58299999999999996</v>
      </c>
      <c r="K153" s="447">
        <v>0.114</v>
      </c>
      <c r="L153" s="65">
        <v>4627</v>
      </c>
      <c r="M153" s="703">
        <v>140</v>
      </c>
      <c r="N153" s="715">
        <v>0.55400000000000005</v>
      </c>
      <c r="O153" s="447">
        <v>6.2E-2</v>
      </c>
    </row>
    <row r="154" spans="2:18" ht="15.75" customHeight="1" x14ac:dyDescent="0.25">
      <c r="B154" s="758">
        <f t="shared" ref="B154:B164" si="12">B153</f>
        <v>2013</v>
      </c>
      <c r="C154" s="714" t="s">
        <v>488</v>
      </c>
      <c r="D154" s="703">
        <v>20529.428666666667</v>
      </c>
      <c r="E154" s="703">
        <v>1165.5366666666666</v>
      </c>
      <c r="F154" s="715">
        <v>0.56920409430222951</v>
      </c>
      <c r="G154" s="716">
        <v>0.1113116507353895</v>
      </c>
      <c r="H154" s="65">
        <v>15944.888000000001</v>
      </c>
      <c r="I154" s="703">
        <v>1051.3163333333332</v>
      </c>
      <c r="J154" s="715">
        <v>0.57499999999999996</v>
      </c>
      <c r="K154" s="447">
        <v>0.123</v>
      </c>
      <c r="L154" s="65">
        <v>4584.5406666666668</v>
      </c>
      <c r="M154" s="703">
        <v>114.21999999999998</v>
      </c>
      <c r="N154" s="715">
        <v>0.54800000000000004</v>
      </c>
      <c r="O154" s="447">
        <v>6.8000000000000005E-2</v>
      </c>
    </row>
    <row r="155" spans="2:18" ht="15" customHeight="1" x14ac:dyDescent="0.25">
      <c r="B155" s="758">
        <f t="shared" si="12"/>
        <v>2013</v>
      </c>
      <c r="C155" s="714" t="s">
        <v>593</v>
      </c>
      <c r="D155" s="703">
        <v>20321.441333333332</v>
      </c>
      <c r="E155" s="703">
        <v>1112.2120000000002</v>
      </c>
      <c r="F155" s="715">
        <v>0.56275490118891913</v>
      </c>
      <c r="G155" s="716">
        <v>0.11359888730818452</v>
      </c>
      <c r="H155" s="65">
        <v>15799</v>
      </c>
      <c r="I155" s="703">
        <v>1000</v>
      </c>
      <c r="J155" s="715">
        <v>0.56899999999999995</v>
      </c>
      <c r="K155" s="447">
        <v>0.127</v>
      </c>
      <c r="L155" s="65">
        <v>4522</v>
      </c>
      <c r="M155" s="703">
        <v>113</v>
      </c>
      <c r="N155" s="715">
        <v>0.54100000000000004</v>
      </c>
      <c r="O155" s="447">
        <v>6.4000000000000001E-2</v>
      </c>
    </row>
    <row r="156" spans="2:18" ht="15" customHeight="1" x14ac:dyDescent="0.25">
      <c r="B156" s="758">
        <f t="shared" si="12"/>
        <v>2013</v>
      </c>
      <c r="C156" s="714" t="s">
        <v>594</v>
      </c>
      <c r="D156" s="703">
        <v>20447.58566666667</v>
      </c>
      <c r="E156" s="703">
        <v>1121.9803333333332</v>
      </c>
      <c r="F156" s="715">
        <v>0.56556386086548405</v>
      </c>
      <c r="G156" s="716">
        <v>0.10725361120725661</v>
      </c>
      <c r="H156" s="65">
        <v>15952.305999999999</v>
      </c>
      <c r="I156" s="703">
        <v>1001.7126666666667</v>
      </c>
      <c r="J156" s="715">
        <v>0.57399999999999995</v>
      </c>
      <c r="K156" s="447">
        <v>0.11799999999999999</v>
      </c>
      <c r="L156" s="65">
        <v>4495.2793333333329</v>
      </c>
      <c r="M156" s="703">
        <v>120.26733333333334</v>
      </c>
      <c r="N156" s="715">
        <v>0.53700000000000003</v>
      </c>
      <c r="O156" s="447">
        <v>6.5000000000000002E-2</v>
      </c>
      <c r="P156" s="66"/>
      <c r="Q156" s="63"/>
      <c r="R156" s="63"/>
    </row>
    <row r="157" spans="2:18" ht="15" customHeight="1" x14ac:dyDescent="0.25">
      <c r="B157" s="758">
        <f t="shared" si="12"/>
        <v>2013</v>
      </c>
      <c r="C157" s="714" t="s">
        <v>595</v>
      </c>
      <c r="D157" s="703">
        <v>20777.945333333337</v>
      </c>
      <c r="E157" s="703">
        <v>1156.8063333333332</v>
      </c>
      <c r="F157" s="715">
        <v>0.5740083572978355</v>
      </c>
      <c r="G157" s="716">
        <v>9.9288407914688626E-2</v>
      </c>
      <c r="H157" s="65">
        <v>16221.542333333333</v>
      </c>
      <c r="I157" s="703">
        <v>1015.913</v>
      </c>
      <c r="J157" s="715">
        <v>0.58300790345061138</v>
      </c>
      <c r="K157" s="447">
        <v>0.109676559013757</v>
      </c>
      <c r="L157" s="65">
        <v>4556.4026666666668</v>
      </c>
      <c r="M157" s="703">
        <v>140.89333333333335</v>
      </c>
      <c r="N157" s="715">
        <v>0.5441063341707032</v>
      </c>
      <c r="O157" s="447">
        <v>6.0251799735824021E-2</v>
      </c>
    </row>
    <row r="158" spans="2:18" ht="15" customHeight="1" x14ac:dyDescent="0.25">
      <c r="B158" s="758">
        <f t="shared" si="12"/>
        <v>2013</v>
      </c>
      <c r="C158" s="714" t="s">
        <v>596</v>
      </c>
      <c r="D158" s="703">
        <v>20968.562666666665</v>
      </c>
      <c r="E158" s="703">
        <v>1145.9973333333335</v>
      </c>
      <c r="F158" s="715">
        <v>0.57857756681237738</v>
      </c>
      <c r="G158" s="716">
        <v>9.6082317988344504E-2</v>
      </c>
      <c r="H158" s="65">
        <v>16372.232666666669</v>
      </c>
      <c r="I158" s="703">
        <v>1018.473</v>
      </c>
      <c r="J158" s="715">
        <v>0.58760218170110601</v>
      </c>
      <c r="K158" s="447">
        <v>0.10638696081465432</v>
      </c>
      <c r="L158" s="65">
        <v>4596.3293333333331</v>
      </c>
      <c r="M158" s="703">
        <v>127.52466666666668</v>
      </c>
      <c r="N158" s="715">
        <v>0.54856708654290842</v>
      </c>
      <c r="O158" s="447">
        <v>5.7363342688612103E-2</v>
      </c>
    </row>
    <row r="159" spans="2:18" ht="15" customHeight="1" x14ac:dyDescent="0.25">
      <c r="B159" s="758">
        <f t="shared" si="12"/>
        <v>2013</v>
      </c>
      <c r="C159" s="714" t="s">
        <v>597</v>
      </c>
      <c r="D159" s="703">
        <v>21091.124333333333</v>
      </c>
      <c r="E159" s="703">
        <v>1151.1536666666666</v>
      </c>
      <c r="F159" s="715">
        <v>0.58126093515204513</v>
      </c>
      <c r="G159" s="716">
        <v>9.5136317375679985E-2</v>
      </c>
      <c r="H159" s="65">
        <v>16478.195</v>
      </c>
      <c r="I159" s="703">
        <v>1019.8036666666667</v>
      </c>
      <c r="J159" s="715">
        <v>0.59058151544262105</v>
      </c>
      <c r="K159" s="447">
        <v>0.105476534282964</v>
      </c>
      <c r="L159" s="65">
        <v>4612.9290000000001</v>
      </c>
      <c r="M159" s="703">
        <v>131.35033333333334</v>
      </c>
      <c r="N159" s="715">
        <v>0.55024041928178002</v>
      </c>
      <c r="O159" s="447">
        <v>5.6163018207829297E-2</v>
      </c>
    </row>
    <row r="160" spans="2:18" ht="15" customHeight="1" x14ac:dyDescent="0.25">
      <c r="B160" s="758">
        <f t="shared" si="12"/>
        <v>2013</v>
      </c>
      <c r="C160" s="714" t="s">
        <v>598</v>
      </c>
      <c r="D160" s="703">
        <v>21099.854333333333</v>
      </c>
      <c r="E160" s="703">
        <v>1210.46</v>
      </c>
      <c r="F160" s="715">
        <v>0.58080528594081182</v>
      </c>
      <c r="G160" s="716">
        <v>9.4624765859480209E-2</v>
      </c>
      <c r="H160" s="65">
        <v>16495.581000000002</v>
      </c>
      <c r="I160" s="703">
        <v>1086.1706666666666</v>
      </c>
      <c r="J160" s="715">
        <v>0.59038340642627296</v>
      </c>
      <c r="K160" s="447">
        <v>0.10426137001784599</v>
      </c>
      <c r="L160" s="65">
        <v>4604.2730000000001</v>
      </c>
      <c r="M160" s="703">
        <v>124.28933333333333</v>
      </c>
      <c r="N160" s="715">
        <v>0.54890112235119903</v>
      </c>
      <c r="O160" s="447">
        <v>5.8329651387882701E-2</v>
      </c>
    </row>
    <row r="161" spans="2:18" ht="15" customHeight="1" x14ac:dyDescent="0.25">
      <c r="B161" s="758">
        <f t="shared" si="12"/>
        <v>2013</v>
      </c>
      <c r="C161" s="714" t="s">
        <v>599</v>
      </c>
      <c r="D161" s="703">
        <v>21144.823999999997</v>
      </c>
      <c r="E161" s="703">
        <v>1234.7569999999998</v>
      </c>
      <c r="F161" s="715">
        <v>0.58134753254844695</v>
      </c>
      <c r="G161" s="716">
        <v>9.3765914765885514E-2</v>
      </c>
      <c r="H161" s="65">
        <v>16554.728666666666</v>
      </c>
      <c r="I161" s="703">
        <v>1101.7969999999998</v>
      </c>
      <c r="J161" s="715">
        <v>0.59167914526701504</v>
      </c>
      <c r="K161" s="447">
        <v>0.101590481352067</v>
      </c>
      <c r="L161" s="65">
        <v>4590.0956666666671</v>
      </c>
      <c r="M161" s="703">
        <v>132.96</v>
      </c>
      <c r="N161" s="715">
        <v>0.54690511179607604</v>
      </c>
      <c r="O161" s="447">
        <v>6.4376745169512098E-2</v>
      </c>
    </row>
    <row r="162" spans="2:18" ht="15" customHeight="1" x14ac:dyDescent="0.25">
      <c r="B162" s="758">
        <f t="shared" si="12"/>
        <v>2013</v>
      </c>
      <c r="C162" s="714" t="s">
        <v>600</v>
      </c>
      <c r="D162" s="703">
        <v>21548.393666666667</v>
      </c>
      <c r="E162" s="703">
        <v>1261.6376666666667</v>
      </c>
      <c r="F162" s="715">
        <v>0.59173664989057462</v>
      </c>
      <c r="G162" s="716">
        <v>8.6712922890685343E-2</v>
      </c>
      <c r="H162" s="65">
        <v>16761.884666666669</v>
      </c>
      <c r="I162" s="703">
        <v>1121.0236666666667</v>
      </c>
      <c r="J162" s="715">
        <v>0.59825499312756303</v>
      </c>
      <c r="K162" s="447">
        <v>9.5346424209103997E-2</v>
      </c>
      <c r="L162" s="65">
        <v>4786.5093333333334</v>
      </c>
      <c r="M162" s="703">
        <v>140.614</v>
      </c>
      <c r="N162" s="715">
        <v>0.56998860541035401</v>
      </c>
      <c r="O162" s="447">
        <v>5.5135389872139E-2</v>
      </c>
    </row>
    <row r="163" spans="2:18" ht="15" customHeight="1" x14ac:dyDescent="0.25">
      <c r="B163" s="758">
        <f t="shared" si="12"/>
        <v>2013</v>
      </c>
      <c r="C163" s="714" t="s">
        <v>566</v>
      </c>
      <c r="D163" s="703">
        <v>21604.436000000002</v>
      </c>
      <c r="E163" s="703">
        <v>1290.0876666666666</v>
      </c>
      <c r="F163" s="715">
        <v>0.5925695841044909</v>
      </c>
      <c r="G163" s="716">
        <v>8.40933503327259E-2</v>
      </c>
      <c r="H163" s="65">
        <v>16785.666000000001</v>
      </c>
      <c r="I163" s="703">
        <v>1130.3166666666666</v>
      </c>
      <c r="J163" s="715">
        <v>0.59827757782981905</v>
      </c>
      <c r="K163" s="447">
        <v>9.3447530229053402E-2</v>
      </c>
      <c r="L163" s="65">
        <v>4818.7706666666663</v>
      </c>
      <c r="M163" s="703">
        <v>159.77066666666667</v>
      </c>
      <c r="N163" s="715">
        <v>0.57350962422878304</v>
      </c>
      <c r="O163" s="447">
        <v>4.9945403923885502E-2</v>
      </c>
    </row>
    <row r="164" spans="2:18" ht="15.75" customHeight="1" x14ac:dyDescent="0.25">
      <c r="B164" s="758">
        <f t="shared" si="12"/>
        <v>2013</v>
      </c>
      <c r="C164" s="714" t="s">
        <v>567</v>
      </c>
      <c r="D164" s="703">
        <v>21757.945666666667</v>
      </c>
      <c r="E164" s="703">
        <v>1386.5796666666665</v>
      </c>
      <c r="F164" s="715">
        <v>0.59607137266163146</v>
      </c>
      <c r="G164" s="716">
        <v>8.2345441195724581E-2</v>
      </c>
      <c r="H164" s="65">
        <v>16902.69566666667</v>
      </c>
      <c r="I164" s="703">
        <v>1206.7846666666667</v>
      </c>
      <c r="J164" s="715">
        <v>0.60162016692641196</v>
      </c>
      <c r="K164" s="447">
        <v>9.1807179181364801E-2</v>
      </c>
      <c r="L164" s="65">
        <v>4855.2506666666659</v>
      </c>
      <c r="M164" s="703">
        <v>179.79466666666667</v>
      </c>
      <c r="N164" s="715">
        <v>0.57752787533369199</v>
      </c>
      <c r="O164" s="447">
        <v>4.78102072875203E-2</v>
      </c>
    </row>
    <row r="165" spans="2:18" ht="16.5" x14ac:dyDescent="0.3">
      <c r="B165" s="756">
        <v>2014</v>
      </c>
      <c r="C165" s="714" t="s">
        <v>568</v>
      </c>
      <c r="D165" s="703">
        <v>21252.651333333335</v>
      </c>
      <c r="E165" s="703">
        <v>1366.3483333333334</v>
      </c>
      <c r="F165" s="715">
        <v>0.58153844237025853</v>
      </c>
      <c r="G165" s="716">
        <v>9.3348756000020405E-2</v>
      </c>
      <c r="H165" s="65">
        <v>16609.782333333336</v>
      </c>
      <c r="I165" s="703">
        <v>1176.5706666666667</v>
      </c>
      <c r="J165" s="715">
        <v>0.59038314508082801</v>
      </c>
      <c r="K165" s="447">
        <v>0.10287079341179201</v>
      </c>
      <c r="L165" s="65">
        <v>4642.8696666666665</v>
      </c>
      <c r="M165" s="703">
        <v>189.77733333333333</v>
      </c>
      <c r="N165" s="715">
        <v>0.55195625819026595</v>
      </c>
      <c r="O165" s="447">
        <v>5.7563258160469498E-2</v>
      </c>
      <c r="P165" s="35"/>
      <c r="Q165" s="35"/>
      <c r="R165" s="35"/>
    </row>
    <row r="166" spans="2:18" ht="16.5" x14ac:dyDescent="0.3">
      <c r="B166" s="758">
        <f t="shared" ref="B166:B176" si="13">B165</f>
        <v>2014</v>
      </c>
      <c r="C166" s="714" t="s">
        <v>570</v>
      </c>
      <c r="D166" s="703">
        <v>20966.735000000001</v>
      </c>
      <c r="E166" s="703">
        <v>1299.0796666666665</v>
      </c>
      <c r="F166" s="715">
        <v>0.57303606966973508</v>
      </c>
      <c r="G166" s="716">
        <v>0.10065634429405197</v>
      </c>
      <c r="H166" s="65">
        <v>16436.450999999997</v>
      </c>
      <c r="I166" s="703">
        <v>1125.7070000000001</v>
      </c>
      <c r="J166" s="715">
        <v>0.58342227455015105</v>
      </c>
      <c r="K166" s="447">
        <v>0.109518217571229</v>
      </c>
      <c r="L166" s="65">
        <v>4530.2843333333331</v>
      </c>
      <c r="M166" s="703">
        <v>173.37266666666667</v>
      </c>
      <c r="N166" s="715">
        <v>0.53826995843303804</v>
      </c>
      <c r="O166" s="447">
        <v>6.6967858961875806E-2</v>
      </c>
      <c r="P166" s="35"/>
      <c r="Q166" s="35"/>
      <c r="R166" s="35"/>
    </row>
    <row r="167" spans="2:18" ht="16.5" x14ac:dyDescent="0.3">
      <c r="B167" s="758">
        <f t="shared" si="13"/>
        <v>2014</v>
      </c>
      <c r="C167" s="714" t="s">
        <v>573</v>
      </c>
      <c r="D167" s="703">
        <v>20706.616999999998</v>
      </c>
      <c r="E167" s="703">
        <v>1224.8489999999999</v>
      </c>
      <c r="F167" s="715">
        <v>0.56525845845295319</v>
      </c>
      <c r="G167" s="716">
        <v>0.10507000380504632</v>
      </c>
      <c r="H167" s="65">
        <v>16256.681000000002</v>
      </c>
      <c r="I167" s="703">
        <v>1067.8683333333333</v>
      </c>
      <c r="J167" s="715">
        <v>0.57625285466160803</v>
      </c>
      <c r="K167" s="447">
        <v>0.114408015056176</v>
      </c>
      <c r="L167" s="65">
        <v>4449.9356666666672</v>
      </c>
      <c r="M167" s="703">
        <v>156.98099999999999</v>
      </c>
      <c r="N167" s="715">
        <v>0.52842676251477205</v>
      </c>
      <c r="O167" s="447">
        <v>6.9215129354104898E-2</v>
      </c>
      <c r="P167" s="35"/>
      <c r="Q167" s="35"/>
      <c r="R167" s="35"/>
    </row>
    <row r="168" spans="2:18" ht="16.5" x14ac:dyDescent="0.3">
      <c r="B168" s="758">
        <f t="shared" si="13"/>
        <v>2014</v>
      </c>
      <c r="C168" s="714" t="s">
        <v>574</v>
      </c>
      <c r="D168" s="703">
        <v>20922.30366666667</v>
      </c>
      <c r="E168" s="703">
        <v>1251.7560000000001</v>
      </c>
      <c r="F168" s="715">
        <v>0.5704729034120849</v>
      </c>
      <c r="G168" s="716">
        <v>9.788593241756606E-2</v>
      </c>
      <c r="H168" s="65">
        <v>16448.344666666668</v>
      </c>
      <c r="I168" s="703">
        <v>1108.1496666666669</v>
      </c>
      <c r="J168" s="715">
        <v>0.58225190740613997</v>
      </c>
      <c r="K168" s="447">
        <v>0.106703147018714</v>
      </c>
      <c r="L168" s="65">
        <v>4473.9586666666664</v>
      </c>
      <c r="M168" s="703">
        <v>143.607</v>
      </c>
      <c r="N168" s="715">
        <v>0.53098106521909705</v>
      </c>
      <c r="O168" s="447">
        <v>6.3917213870723202E-2</v>
      </c>
      <c r="P168" s="35"/>
      <c r="Q168" s="35"/>
      <c r="R168" s="35"/>
    </row>
    <row r="169" spans="2:18" ht="16.5" x14ac:dyDescent="0.3">
      <c r="B169" s="758">
        <f t="shared" si="13"/>
        <v>2014</v>
      </c>
      <c r="C169" s="714" t="s">
        <v>576</v>
      </c>
      <c r="D169" s="703">
        <v>21195.530000000002</v>
      </c>
      <c r="E169" s="703">
        <v>1294.3689999999999</v>
      </c>
      <c r="F169" s="715">
        <v>0.57724256510467897</v>
      </c>
      <c r="G169" s="716">
        <v>9.1622958825970477E-2</v>
      </c>
      <c r="H169" s="65">
        <v>16630.995666666666</v>
      </c>
      <c r="I169" s="703">
        <v>1145.1926666666666</v>
      </c>
      <c r="J169" s="715">
        <v>0.58791677699020395</v>
      </c>
      <c r="K169" s="447">
        <v>0.10132492511534399</v>
      </c>
      <c r="L169" s="65">
        <v>4564.5339999999997</v>
      </c>
      <c r="M169" s="703">
        <v>149.17699999999999</v>
      </c>
      <c r="N169" s="715">
        <v>0.54142619933698499</v>
      </c>
      <c r="O169" s="447">
        <v>5.4429017761148203E-2</v>
      </c>
      <c r="P169" s="35"/>
      <c r="Q169" s="35"/>
      <c r="R169" s="35"/>
    </row>
    <row r="170" spans="2:18" ht="16.5" x14ac:dyDescent="0.3">
      <c r="B170" s="758">
        <f t="shared" si="13"/>
        <v>2014</v>
      </c>
      <c r="C170" s="714" t="s">
        <v>577</v>
      </c>
      <c r="D170" s="703">
        <v>21419.453333333335</v>
      </c>
      <c r="E170" s="703">
        <v>1266.2813333333334</v>
      </c>
      <c r="F170" s="715">
        <v>0.58265518901554691</v>
      </c>
      <c r="G170" s="716">
        <v>8.9863861347574084E-2</v>
      </c>
      <c r="H170" s="65">
        <v>16786.472999999998</v>
      </c>
      <c r="I170" s="703">
        <v>1127.4369999999999</v>
      </c>
      <c r="J170" s="715">
        <v>0.59260724058374703</v>
      </c>
      <c r="K170" s="447">
        <v>0.100067388503389</v>
      </c>
      <c r="L170" s="65">
        <v>4632.980333333333</v>
      </c>
      <c r="M170" s="703">
        <v>138.84500000000003</v>
      </c>
      <c r="N170" s="715">
        <v>0.54923543763173799</v>
      </c>
      <c r="O170" s="447">
        <v>5.0872922004490603E-2</v>
      </c>
      <c r="P170" s="35"/>
      <c r="Q170" s="35"/>
      <c r="R170" s="35"/>
    </row>
    <row r="171" spans="2:18" ht="16.5" x14ac:dyDescent="0.3">
      <c r="B171" s="758">
        <f t="shared" si="13"/>
        <v>2014</v>
      </c>
      <c r="C171" s="714" t="s">
        <v>579</v>
      </c>
      <c r="D171" s="703">
        <v>21385.446</v>
      </c>
      <c r="E171" s="703">
        <v>1227.5283333333334</v>
      </c>
      <c r="F171" s="715">
        <v>0.5810473507170778</v>
      </c>
      <c r="G171" s="716">
        <v>9.0941437134701542E-2</v>
      </c>
      <c r="H171" s="65">
        <v>16776.570333333333</v>
      </c>
      <c r="I171" s="703">
        <v>1093.8813333333335</v>
      </c>
      <c r="J171" s="715">
        <v>0.59145519896805798</v>
      </c>
      <c r="K171" s="447">
        <v>0.101463540946317</v>
      </c>
      <c r="L171" s="65">
        <v>4608.8760000000002</v>
      </c>
      <c r="M171" s="703">
        <v>133.64733333333334</v>
      </c>
      <c r="N171" s="715">
        <v>0.54606938146845696</v>
      </c>
      <c r="O171" s="447">
        <v>5.0466583209130202E-2</v>
      </c>
      <c r="P171" s="35"/>
      <c r="Q171" s="35"/>
      <c r="R171" s="35"/>
    </row>
    <row r="172" spans="2:18" ht="16.5" x14ac:dyDescent="0.3">
      <c r="B172" s="758">
        <f t="shared" si="13"/>
        <v>2014</v>
      </c>
      <c r="C172" s="714" t="s">
        <v>580</v>
      </c>
      <c r="D172" s="703">
        <v>21490.275999999998</v>
      </c>
      <c r="E172" s="703">
        <v>1219.8206666666667</v>
      </c>
      <c r="F172" s="715">
        <v>0.58321104859466077</v>
      </c>
      <c r="G172" s="716">
        <v>9.1271927804251959E-2</v>
      </c>
      <c r="H172" s="65">
        <v>16885.852999999999</v>
      </c>
      <c r="I172" s="703">
        <v>1089.8399999999999</v>
      </c>
      <c r="J172" s="715">
        <v>0.594502685865123</v>
      </c>
      <c r="K172" s="447">
        <v>0.10026342274154899</v>
      </c>
      <c r="L172" s="65">
        <v>4604.4233333333332</v>
      </c>
      <c r="M172" s="703">
        <v>129.98099999999999</v>
      </c>
      <c r="N172" s="715">
        <v>0.54523300884189396</v>
      </c>
      <c r="O172" s="447">
        <v>5.6700783114939403E-2</v>
      </c>
      <c r="P172" s="35"/>
      <c r="Q172" s="35"/>
      <c r="R172" s="35"/>
    </row>
    <row r="173" spans="2:18" ht="16.5" x14ac:dyDescent="0.3">
      <c r="B173" s="758">
        <f t="shared" si="13"/>
        <v>2014</v>
      </c>
      <c r="C173" s="714" t="s">
        <v>581</v>
      </c>
      <c r="D173" s="703">
        <v>21614.920999999998</v>
      </c>
      <c r="E173" s="703">
        <v>1273.3226666666667</v>
      </c>
      <c r="F173" s="715">
        <v>0.58590723546984502</v>
      </c>
      <c r="G173" s="716">
        <v>8.8444370570690878E-2</v>
      </c>
      <c r="H173" s="65">
        <v>17016.573333333334</v>
      </c>
      <c r="I173" s="703">
        <v>1117.6379999999999</v>
      </c>
      <c r="J173" s="715">
        <v>0.59829633101230195</v>
      </c>
      <c r="K173" s="447">
        <v>9.6475031539035E-2</v>
      </c>
      <c r="L173" s="65">
        <v>4598.3480000000009</v>
      </c>
      <c r="M173" s="703">
        <v>155.68466666666666</v>
      </c>
      <c r="N173" s="715">
        <v>0.54420532842972802</v>
      </c>
      <c r="O173" s="447">
        <v>5.74424638614549E-2</v>
      </c>
      <c r="P173" s="35"/>
      <c r="Q173" s="35"/>
      <c r="R173" s="35"/>
    </row>
    <row r="174" spans="2:18" ht="16.5" x14ac:dyDescent="0.3">
      <c r="B174" s="758">
        <f t="shared" si="13"/>
        <v>2014</v>
      </c>
      <c r="C174" s="714" t="s">
        <v>582</v>
      </c>
      <c r="D174" s="703">
        <v>22087.382666666668</v>
      </c>
      <c r="E174" s="703">
        <v>1308.327</v>
      </c>
      <c r="F174" s="715">
        <v>0.59801442902655311</v>
      </c>
      <c r="G174" s="716">
        <v>8.3655465618901831E-2</v>
      </c>
      <c r="H174" s="65">
        <v>17298.592000000001</v>
      </c>
      <c r="I174" s="703">
        <v>1130.4556666666665</v>
      </c>
      <c r="J174" s="715">
        <v>0.60739276117100249</v>
      </c>
      <c r="K174" s="447">
        <v>9.1721999999999998E-2</v>
      </c>
      <c r="L174" s="65">
        <v>4788.7906666666668</v>
      </c>
      <c r="M174" s="703">
        <v>177.87133333333335</v>
      </c>
      <c r="N174" s="715">
        <v>0.56642213813418929</v>
      </c>
      <c r="O174" s="447">
        <v>5.3282673472100334E-2</v>
      </c>
      <c r="P174" s="35"/>
      <c r="Q174" s="35"/>
      <c r="R174" s="35"/>
    </row>
    <row r="175" spans="2:18" ht="16.5" x14ac:dyDescent="0.3">
      <c r="B175" s="760">
        <f t="shared" si="13"/>
        <v>2014</v>
      </c>
      <c r="C175" s="714" t="s">
        <v>722</v>
      </c>
      <c r="D175" s="703">
        <v>22281.003333333338</v>
      </c>
      <c r="E175" s="703">
        <v>1423.4106666666667</v>
      </c>
      <c r="F175" s="715">
        <v>0.6025530964962188</v>
      </c>
      <c r="G175" s="716">
        <v>7.9710576222700016E-2</v>
      </c>
      <c r="H175" s="65">
        <v>17439</v>
      </c>
      <c r="I175" s="703">
        <v>1221</v>
      </c>
      <c r="J175" s="715">
        <v>0.61199999999999999</v>
      </c>
      <c r="K175" s="447">
        <v>8.8000000000000009E-2</v>
      </c>
      <c r="L175" s="65">
        <v>4842</v>
      </c>
      <c r="M175" s="703">
        <v>203</v>
      </c>
      <c r="N175" s="715">
        <v>0.57200000000000006</v>
      </c>
      <c r="O175" s="447">
        <v>4.8000000000000001E-2</v>
      </c>
      <c r="P175" s="35"/>
      <c r="Q175" s="35"/>
      <c r="R175" s="35"/>
    </row>
    <row r="176" spans="2:18" ht="16.5" x14ac:dyDescent="0.3">
      <c r="B176" s="760">
        <f t="shared" si="13"/>
        <v>2014</v>
      </c>
      <c r="C176" s="714" t="s">
        <v>723</v>
      </c>
      <c r="D176" s="703">
        <v>22272.3</v>
      </c>
      <c r="E176" s="703">
        <v>1445.3346666666666</v>
      </c>
      <c r="F176" s="715">
        <v>0.6016162004877712</v>
      </c>
      <c r="G176" s="716">
        <v>8.0939368673702883E-2</v>
      </c>
      <c r="H176" s="65">
        <v>17435.420666666669</v>
      </c>
      <c r="I176" s="703">
        <v>1250.3810000000001</v>
      </c>
      <c r="J176" s="715">
        <v>0.61055470647122001</v>
      </c>
      <c r="K176" s="447">
        <v>8.9124885462024697E-2</v>
      </c>
      <c r="L176" s="65">
        <v>4836.8796666666667</v>
      </c>
      <c r="M176" s="703">
        <v>194.95333333333335</v>
      </c>
      <c r="N176" s="715">
        <v>0.57145893500104306</v>
      </c>
      <c r="O176" s="447">
        <v>5.0171266020126455E-2</v>
      </c>
      <c r="P176" s="35"/>
      <c r="Q176" s="35"/>
      <c r="R176" s="35"/>
    </row>
    <row r="177" spans="2:18" ht="16.5" x14ac:dyDescent="0.3">
      <c r="B177" s="756">
        <v>2015</v>
      </c>
      <c r="C177" s="714" t="s">
        <v>739</v>
      </c>
      <c r="D177" s="703">
        <v>21761.941333333332</v>
      </c>
      <c r="E177" s="703">
        <v>1491.3166666666666</v>
      </c>
      <c r="F177" s="715">
        <v>0.58714721866292485</v>
      </c>
      <c r="G177" s="716">
        <v>9.0616975398661953E-2</v>
      </c>
      <c r="H177" s="65">
        <v>17103.663333333334</v>
      </c>
      <c r="I177" s="703">
        <v>1286.7203333333334</v>
      </c>
      <c r="J177" s="715">
        <v>0.5981359408184409</v>
      </c>
      <c r="K177" s="447">
        <v>9.8923885456557378E-2</v>
      </c>
      <c r="L177" s="65">
        <v>4658.2783333333327</v>
      </c>
      <c r="M177" s="703">
        <v>204.59566666666669</v>
      </c>
      <c r="N177" s="715">
        <v>0.55004428941999439</v>
      </c>
      <c r="O177" s="447">
        <v>5.8757147384206398E-2</v>
      </c>
      <c r="P177" s="35"/>
      <c r="Q177" s="35"/>
      <c r="R177" s="35"/>
    </row>
    <row r="178" spans="2:18" ht="16.5" x14ac:dyDescent="0.3">
      <c r="B178" s="758">
        <f t="shared" ref="B178:B188" si="14">B177</f>
        <v>2015</v>
      </c>
      <c r="C178" s="714" t="s">
        <v>741</v>
      </c>
      <c r="D178" s="703">
        <v>21423.387333333332</v>
      </c>
      <c r="E178" s="703">
        <v>1349.9573333333335</v>
      </c>
      <c r="F178" s="715">
        <v>0.5773422302921174</v>
      </c>
      <c r="G178" s="716">
        <v>9.7846971708625788E-2</v>
      </c>
      <c r="H178" s="65">
        <v>16844.719333333331</v>
      </c>
      <c r="I178" s="703">
        <v>1175.875</v>
      </c>
      <c r="J178" s="715">
        <v>0.58829410156738893</v>
      </c>
      <c r="K178" s="447">
        <v>0.10622285295760266</v>
      </c>
      <c r="L178" s="65">
        <v>4578.6676666666672</v>
      </c>
      <c r="M178" s="703">
        <v>174.08199999999999</v>
      </c>
      <c r="N178" s="715">
        <v>0.5403353610984194</v>
      </c>
      <c r="O178" s="447">
        <v>6.5633067763962494E-2</v>
      </c>
      <c r="P178" s="35"/>
      <c r="Q178" s="35"/>
      <c r="R178" s="35"/>
    </row>
    <row r="179" spans="2:18" ht="16.5" x14ac:dyDescent="0.3">
      <c r="B179" s="758">
        <f t="shared" si="14"/>
        <v>2015</v>
      </c>
      <c r="C179" s="714" t="s">
        <v>743</v>
      </c>
      <c r="D179" s="703">
        <v>21368.211333333333</v>
      </c>
      <c r="E179" s="703">
        <v>1376.0786666666665</v>
      </c>
      <c r="F179" s="715">
        <v>0.575188690199539</v>
      </c>
      <c r="G179" s="716">
        <v>9.8328938930718243E-2</v>
      </c>
      <c r="H179" s="65">
        <v>16753.990333333331</v>
      </c>
      <c r="I179" s="703">
        <v>1194.4593333333332</v>
      </c>
      <c r="J179" s="715">
        <v>0.58434650579608072</v>
      </c>
      <c r="K179" s="447">
        <v>0.1085095387246337</v>
      </c>
      <c r="L179" s="65">
        <v>4614.2203333333337</v>
      </c>
      <c r="M179" s="703">
        <v>181.619</v>
      </c>
      <c r="N179" s="715">
        <v>0.54422039551162671</v>
      </c>
      <c r="O179" s="447">
        <v>5.9324288501113001E-2</v>
      </c>
      <c r="P179" s="35"/>
      <c r="Q179" s="35"/>
      <c r="R179" s="35"/>
    </row>
    <row r="180" spans="2:18" ht="16.5" x14ac:dyDescent="0.3">
      <c r="B180" s="758">
        <f t="shared" si="14"/>
        <v>2015</v>
      </c>
      <c r="C180" s="714" t="s">
        <v>747</v>
      </c>
      <c r="D180" s="703">
        <v>21682.717000000001</v>
      </c>
      <c r="E180" s="703">
        <v>1369.5540000000001</v>
      </c>
      <c r="F180" s="715">
        <v>0.58298044313437258</v>
      </c>
      <c r="G180" s="716">
        <v>9.4071465796430637E-2</v>
      </c>
      <c r="H180" s="65">
        <v>16927.505333333334</v>
      </c>
      <c r="I180" s="703">
        <v>1186.3986666666667</v>
      </c>
      <c r="J180" s="715">
        <v>0.58961457116907168</v>
      </c>
      <c r="K180" s="447">
        <v>0.10485398579182105</v>
      </c>
      <c r="L180" s="65">
        <v>4755.2113333333327</v>
      </c>
      <c r="M180" s="703">
        <v>183.15533333333335</v>
      </c>
      <c r="N180" s="715">
        <v>0.56052932992119142</v>
      </c>
      <c r="O180" s="447">
        <v>5.3485413841016766E-2</v>
      </c>
      <c r="P180" s="35"/>
      <c r="Q180" s="35"/>
      <c r="R180" s="35"/>
    </row>
    <row r="181" spans="2:18" ht="16.5" x14ac:dyDescent="0.3">
      <c r="B181" s="758">
        <f t="shared" si="14"/>
        <v>2015</v>
      </c>
      <c r="C181" s="714" t="s">
        <v>769</v>
      </c>
      <c r="D181" s="703">
        <v>21884.283333333336</v>
      </c>
      <c r="E181" s="703">
        <v>1427.7090000000001</v>
      </c>
      <c r="F181" s="715">
        <v>0.58772182536881157</v>
      </c>
      <c r="G181" s="716">
        <v>9.1022559951798754E-2</v>
      </c>
      <c r="H181" s="65">
        <v>17085.766666666666</v>
      </c>
      <c r="I181" s="703">
        <v>1228.0906666666667</v>
      </c>
      <c r="J181" s="715">
        <v>0.59433916277110121</v>
      </c>
      <c r="K181" s="447">
        <v>0.10168335635646572</v>
      </c>
      <c r="L181" s="65">
        <v>4798.5166666666664</v>
      </c>
      <c r="M181" s="703">
        <v>199.61833333333334</v>
      </c>
      <c r="N181" s="715">
        <v>0.56531070323378341</v>
      </c>
      <c r="O181" s="447">
        <v>5.091815456500124E-2</v>
      </c>
      <c r="P181" s="35"/>
      <c r="Q181" s="35"/>
      <c r="R181" s="35"/>
    </row>
    <row r="182" spans="2:18" ht="15.75" customHeight="1" x14ac:dyDescent="0.25">
      <c r="B182" s="758">
        <f t="shared" si="14"/>
        <v>2015</v>
      </c>
      <c r="C182" s="714" t="s">
        <v>770</v>
      </c>
      <c r="D182" s="703">
        <v>22017.274000000001</v>
      </c>
      <c r="E182" s="703">
        <v>1351.1136666666664</v>
      </c>
      <c r="F182" s="715">
        <v>0.59061365972578395</v>
      </c>
      <c r="G182" s="716">
        <v>8.8974905860806974E-2</v>
      </c>
      <c r="H182" s="65">
        <v>17195.187999999998</v>
      </c>
      <c r="I182" s="703">
        <v>1167.8586666666667</v>
      </c>
      <c r="J182" s="715">
        <v>0.59735578030961778</v>
      </c>
      <c r="K182" s="447">
        <v>9.9247881513897976E-2</v>
      </c>
      <c r="L182" s="65">
        <v>4822.086666666667</v>
      </c>
      <c r="M182" s="703">
        <v>183.255</v>
      </c>
      <c r="N182" s="715">
        <v>0.56776288801731789</v>
      </c>
      <c r="O182" s="447">
        <v>5.0353721478709194E-2</v>
      </c>
    </row>
    <row r="183" spans="2:18" ht="16.5" x14ac:dyDescent="0.3">
      <c r="B183" s="758">
        <f t="shared" si="14"/>
        <v>2015</v>
      </c>
      <c r="C183" s="714" t="s">
        <v>791</v>
      </c>
      <c r="D183" s="703">
        <v>21928.039999999997</v>
      </c>
      <c r="E183" s="703">
        <v>1351.3316666666667</v>
      </c>
      <c r="F183" s="715">
        <v>0.58754542619307626</v>
      </c>
      <c r="G183" s="716">
        <v>8.6728268804827063E-2</v>
      </c>
      <c r="H183" s="65">
        <v>17238.399666666668</v>
      </c>
      <c r="I183" s="703">
        <v>1197.6123333333335</v>
      </c>
      <c r="J183" s="715">
        <v>0.59806854728500358</v>
      </c>
      <c r="K183" s="447">
        <v>9.4635735184378719E-2</v>
      </c>
      <c r="L183" s="65">
        <v>4689.6406666666662</v>
      </c>
      <c r="M183" s="703">
        <v>153.71933333333331</v>
      </c>
      <c r="N183" s="715">
        <v>0.5518531664697508</v>
      </c>
      <c r="O183" s="447">
        <v>5.6435135977645656E-2</v>
      </c>
      <c r="P183" s="35"/>
      <c r="Q183" s="35"/>
      <c r="R183" s="35"/>
    </row>
    <row r="184" spans="2:18" ht="15" customHeight="1" x14ac:dyDescent="0.25">
      <c r="B184" s="758">
        <f t="shared" si="14"/>
        <v>2015</v>
      </c>
      <c r="C184" s="714" t="s">
        <v>792</v>
      </c>
      <c r="D184" s="703">
        <v>21959.012333333332</v>
      </c>
      <c r="E184" s="703">
        <v>1320.2089999999998</v>
      </c>
      <c r="F184" s="715">
        <v>0.58770246682969329</v>
      </c>
      <c r="G184" s="716">
        <v>8.7271178682561318E-2</v>
      </c>
      <c r="H184" s="65">
        <v>17300.772000000001</v>
      </c>
      <c r="I184" s="703">
        <v>1171.559</v>
      </c>
      <c r="J184" s="715">
        <v>0.59944468259469108</v>
      </c>
      <c r="K184" s="447">
        <v>9.3782514994349239E-2</v>
      </c>
      <c r="L184" s="65">
        <v>4658.2406666666657</v>
      </c>
      <c r="M184" s="703">
        <v>148.65</v>
      </c>
      <c r="N184" s="715">
        <v>0.5478456770156741</v>
      </c>
      <c r="O184" s="447">
        <v>6.2246344314988988E-2</v>
      </c>
    </row>
    <row r="185" spans="2:18" ht="15" customHeight="1" x14ac:dyDescent="0.25">
      <c r="B185" s="758">
        <f t="shared" si="14"/>
        <v>2015</v>
      </c>
      <c r="C185" s="714" t="s">
        <v>793</v>
      </c>
      <c r="D185" s="703">
        <v>21936.312333333335</v>
      </c>
      <c r="E185" s="703">
        <v>1372.193</v>
      </c>
      <c r="F185" s="715">
        <v>0.58642532214927967</v>
      </c>
      <c r="G185" s="716">
        <v>8.9719214434760913E-2</v>
      </c>
      <c r="H185" s="65">
        <v>17322.624</v>
      </c>
      <c r="I185" s="703">
        <v>1204.8309999999999</v>
      </c>
      <c r="J185" s="715">
        <v>0.59941652941057799</v>
      </c>
      <c r="K185" s="447">
        <v>9.4561734506784317E-2</v>
      </c>
      <c r="L185" s="65">
        <v>4613.688666666666</v>
      </c>
      <c r="M185" s="703">
        <v>167.36199999999999</v>
      </c>
      <c r="N185" s="715">
        <v>0.54229647454903618</v>
      </c>
      <c r="O185" s="447">
        <v>7.1065530608248162E-2</v>
      </c>
    </row>
    <row r="186" spans="2:18" ht="15" customHeight="1" x14ac:dyDescent="0.25">
      <c r="B186" s="758">
        <f t="shared" si="14"/>
        <v>2015</v>
      </c>
      <c r="C186" s="714" t="s">
        <v>808</v>
      </c>
      <c r="D186" s="703">
        <v>22343.407000000003</v>
      </c>
      <c r="E186" s="703">
        <v>1355.3019999999999</v>
      </c>
      <c r="F186" s="715">
        <v>0.59662871264299255</v>
      </c>
      <c r="G186" s="716">
        <v>8.7464331686613217E-2</v>
      </c>
      <c r="H186" s="65">
        <v>17570.304</v>
      </c>
      <c r="I186" s="703">
        <v>1164.7353333333333</v>
      </c>
      <c r="J186" s="715">
        <v>0.60699999999999998</v>
      </c>
      <c r="K186" s="447">
        <v>9.4E-2</v>
      </c>
      <c r="L186" s="65">
        <v>4773.1033333333335</v>
      </c>
      <c r="M186" s="703">
        <v>190.56666666666663</v>
      </c>
      <c r="N186" s="715">
        <v>0.56100000000000005</v>
      </c>
      <c r="O186" s="447">
        <v>6.4000000000000001E-2</v>
      </c>
    </row>
    <row r="187" spans="2:18" ht="15" customHeight="1" x14ac:dyDescent="0.25">
      <c r="B187" s="758">
        <f t="shared" si="14"/>
        <v>2015</v>
      </c>
      <c r="C187" s="714" t="s">
        <v>809</v>
      </c>
      <c r="D187" s="703">
        <v>22620.577999999998</v>
      </c>
      <c r="E187" s="703">
        <v>1388.9156666666668</v>
      </c>
      <c r="F187" s="715">
        <v>0.60334440568573811</v>
      </c>
      <c r="G187" s="716">
        <v>8.1403581107989037E-2</v>
      </c>
      <c r="H187" s="65">
        <v>17727.240000000002</v>
      </c>
      <c r="I187" s="703">
        <v>1189.05566666667</v>
      </c>
      <c r="J187" s="715">
        <v>0.61199999999999999</v>
      </c>
      <c r="K187" s="447">
        <v>8.8999999999999996E-2</v>
      </c>
      <c r="L187" s="65">
        <v>4893.3386666666702</v>
      </c>
      <c r="M187" s="703">
        <v>199.86</v>
      </c>
      <c r="N187" s="715">
        <v>0.57499999999999996</v>
      </c>
      <c r="O187" s="447">
        <v>5.2999999999999999E-2</v>
      </c>
    </row>
    <row r="188" spans="2:18" ht="15" customHeight="1" x14ac:dyDescent="0.25">
      <c r="B188" s="758">
        <f t="shared" si="14"/>
        <v>2015</v>
      </c>
      <c r="C188" s="714" t="s">
        <v>812</v>
      </c>
      <c r="D188" s="703">
        <v>22746.970666666664</v>
      </c>
      <c r="E188" s="703">
        <v>1400.0113333333331</v>
      </c>
      <c r="F188" s="715">
        <v>0.60602868281923461</v>
      </c>
      <c r="G188" s="716">
        <v>8.0146393342408362E-2</v>
      </c>
      <c r="H188" s="65">
        <v>17764.589000000004</v>
      </c>
      <c r="I188" s="703">
        <v>1202.3176666666666</v>
      </c>
      <c r="J188" s="715">
        <v>0.61231398284849303</v>
      </c>
      <c r="K188" s="447">
        <v>8.8630266360235105E-2</v>
      </c>
      <c r="L188" s="65">
        <v>4982.3816666666671</v>
      </c>
      <c r="M188" s="703">
        <v>197.69399999999999</v>
      </c>
      <c r="N188" s="715">
        <v>0.58463170808703202</v>
      </c>
      <c r="O188" s="447">
        <v>4.8567524634395502E-2</v>
      </c>
    </row>
    <row r="189" spans="2:18" ht="15" customHeight="1" x14ac:dyDescent="0.25">
      <c r="B189" s="756">
        <v>2016</v>
      </c>
      <c r="C189" s="714" t="s">
        <v>813</v>
      </c>
      <c r="D189" s="703">
        <v>22202.823333333334</v>
      </c>
      <c r="E189" s="703">
        <v>1433.384</v>
      </c>
      <c r="F189" s="715">
        <v>0.59086349351518852</v>
      </c>
      <c r="G189" s="716">
        <v>9.2436876893556258E-2</v>
      </c>
      <c r="H189" s="65">
        <v>17350.008000000002</v>
      </c>
      <c r="I189" s="703">
        <v>1231.5229999999999</v>
      </c>
      <c r="J189" s="715">
        <v>0.59725063113757215</v>
      </c>
      <c r="K189" s="447">
        <v>0.10296329444544422</v>
      </c>
      <c r="L189" s="65">
        <v>4852.815333333333</v>
      </c>
      <c r="M189" s="703">
        <v>201.86133333333336</v>
      </c>
      <c r="N189" s="715">
        <v>0.56910407593159107</v>
      </c>
      <c r="O189" s="447">
        <v>5.2693374151684534E-2</v>
      </c>
    </row>
    <row r="190" spans="2:18" ht="15" customHeight="1" x14ac:dyDescent="0.25">
      <c r="B190" s="758">
        <f t="shared" ref="B190:B200" si="15">B189</f>
        <v>2016</v>
      </c>
      <c r="C190" s="714" t="s">
        <v>815</v>
      </c>
      <c r="D190" s="703">
        <v>21859.274000000001</v>
      </c>
      <c r="E190" s="703">
        <v>1411.0930000000001</v>
      </c>
      <c r="F190" s="715">
        <v>0.5810657040468159</v>
      </c>
      <c r="G190" s="716">
        <v>0.1016165206676507</v>
      </c>
      <c r="H190" s="65">
        <v>17109.887000000002</v>
      </c>
      <c r="I190" s="703">
        <v>1213.4803333333332</v>
      </c>
      <c r="J190" s="715">
        <v>0.58822495809943853</v>
      </c>
      <c r="K190" s="447">
        <v>0.11288949170633458</v>
      </c>
      <c r="L190" s="65">
        <v>4749.3866666666663</v>
      </c>
      <c r="M190" s="703">
        <v>197.61300000000003</v>
      </c>
      <c r="N190" s="715">
        <v>0.55665820671337574</v>
      </c>
      <c r="O190" s="447">
        <v>5.8515996557357813E-2</v>
      </c>
    </row>
    <row r="191" spans="2:18" ht="15" customHeight="1" x14ac:dyDescent="0.25">
      <c r="B191" s="758">
        <f t="shared" si="15"/>
        <v>2016</v>
      </c>
      <c r="C191" s="714" t="s">
        <v>816</v>
      </c>
      <c r="D191" s="703">
        <v>21552.325000000001</v>
      </c>
      <c r="E191" s="703">
        <v>1378.7416666666668</v>
      </c>
      <c r="F191" s="715">
        <v>0.57226259131969437</v>
      </c>
      <c r="G191" s="716">
        <v>0.10685249958317375</v>
      </c>
      <c r="H191" s="65">
        <v>16913.689666666669</v>
      </c>
      <c r="I191" s="703">
        <v>1166.5486666666668</v>
      </c>
      <c r="J191" s="715">
        <v>0.58073174274633954</v>
      </c>
      <c r="K191" s="447">
        <v>0.11915943956596617</v>
      </c>
      <c r="L191" s="65">
        <v>4638.6353333333327</v>
      </c>
      <c r="M191" s="703">
        <v>212.19300000000001</v>
      </c>
      <c r="N191" s="715">
        <v>0.54336863418123382</v>
      </c>
      <c r="O191" s="447">
        <v>5.8908747413012871E-2</v>
      </c>
    </row>
    <row r="192" spans="2:18" ht="15" customHeight="1" x14ac:dyDescent="0.25">
      <c r="B192" s="758">
        <f t="shared" si="15"/>
        <v>2016</v>
      </c>
      <c r="C192" s="714" t="s">
        <v>859</v>
      </c>
      <c r="D192" s="703">
        <v>21814.942333333332</v>
      </c>
      <c r="E192" s="703">
        <v>1333.1873333333333</v>
      </c>
      <c r="F192" s="715">
        <v>0.5785860207890321</v>
      </c>
      <c r="G192" s="716">
        <v>9.7151027670266205E-2</v>
      </c>
      <c r="H192" s="65">
        <v>17107.959000000003</v>
      </c>
      <c r="I192" s="703">
        <v>1142.4046666666666</v>
      </c>
      <c r="J192" s="715">
        <v>0.58664807320211376</v>
      </c>
      <c r="K192" s="447">
        <v>0.10774421257977282</v>
      </c>
      <c r="L192" s="65">
        <v>4706.9833333333336</v>
      </c>
      <c r="M192" s="703">
        <v>190.78266666666664</v>
      </c>
      <c r="N192" s="715">
        <v>0.55106126987116377</v>
      </c>
      <c r="O192" s="447">
        <v>5.6435084060832849E-2</v>
      </c>
    </row>
    <row r="193" spans="2:15" ht="15" customHeight="1" x14ac:dyDescent="0.25">
      <c r="B193" s="758">
        <f t="shared" si="15"/>
        <v>2016</v>
      </c>
      <c r="C193" s="714" t="s">
        <v>862</v>
      </c>
      <c r="D193" s="703">
        <v>21875.595000000001</v>
      </c>
      <c r="E193" s="703">
        <v>1377.1409999999998</v>
      </c>
      <c r="F193" s="715">
        <v>0.57954541932209369</v>
      </c>
      <c r="G193" s="716">
        <v>9.3294908596665116E-2</v>
      </c>
      <c r="H193" s="65">
        <v>17089.194</v>
      </c>
      <c r="I193" s="703">
        <v>1180.3266666666668</v>
      </c>
      <c r="J193" s="715">
        <v>0.58525430687347668</v>
      </c>
      <c r="K193" s="447">
        <v>0.10327433123708502</v>
      </c>
      <c r="L193" s="65">
        <v>4786.4009999999998</v>
      </c>
      <c r="M193" s="703">
        <v>196.81433333333334</v>
      </c>
      <c r="N193" s="715">
        <v>0.56004073235396423</v>
      </c>
      <c r="O193" s="447">
        <v>5.5777515683774703E-2</v>
      </c>
    </row>
    <row r="194" spans="2:15" ht="15" customHeight="1" x14ac:dyDescent="0.25">
      <c r="B194" s="758">
        <f t="shared" si="15"/>
        <v>2016</v>
      </c>
      <c r="C194" s="714" t="s">
        <v>962</v>
      </c>
      <c r="D194" s="703">
        <v>22143.667000000001</v>
      </c>
      <c r="E194" s="703">
        <v>1427.7503333333332</v>
      </c>
      <c r="F194" s="715">
        <v>0.58599217358070421</v>
      </c>
      <c r="G194" s="716">
        <v>8.9156771513476146E-2</v>
      </c>
      <c r="H194" s="65">
        <v>17249.68233333333</v>
      </c>
      <c r="I194" s="703">
        <v>1261.3219999999999</v>
      </c>
      <c r="J194" s="715">
        <v>0.58999602557677011</v>
      </c>
      <c r="K194" s="447">
        <v>9.9235901250485495E-2</v>
      </c>
      <c r="L194" s="65">
        <v>4893.9846666666663</v>
      </c>
      <c r="M194" s="703">
        <v>166.42833333333331</v>
      </c>
      <c r="N194" s="715">
        <v>0.57230311641111409</v>
      </c>
      <c r="O194" s="447">
        <v>5.1758688945391172E-2</v>
      </c>
    </row>
    <row r="195" spans="2:15" ht="15" customHeight="1" x14ac:dyDescent="0.25">
      <c r="B195" s="758">
        <f t="shared" si="15"/>
        <v>2016</v>
      </c>
      <c r="C195" s="714" t="s">
        <v>980</v>
      </c>
      <c r="D195" s="703">
        <v>21983.955333333332</v>
      </c>
      <c r="E195" s="703">
        <v>1408.7413333333334</v>
      </c>
      <c r="F195" s="715">
        <v>0.58111745945983317</v>
      </c>
      <c r="G195" s="716">
        <v>9.190169832434511E-2</v>
      </c>
      <c r="H195" s="65">
        <v>17182.632333333335</v>
      </c>
      <c r="I195" s="703">
        <v>1247.5163333333333</v>
      </c>
      <c r="J195" s="715">
        <v>0.58695384861755007</v>
      </c>
      <c r="K195" s="447">
        <v>0.10203028178516629</v>
      </c>
      <c r="L195" s="65">
        <v>4801.3233333333337</v>
      </c>
      <c r="M195" s="703">
        <v>161.22500000000002</v>
      </c>
      <c r="N195" s="715">
        <v>0.56114891935364741</v>
      </c>
      <c r="O195" s="447">
        <v>5.3703489945381551E-2</v>
      </c>
    </row>
    <row r="196" spans="2:15" ht="15" customHeight="1" x14ac:dyDescent="0.25">
      <c r="B196" s="758">
        <f t="shared" si="15"/>
        <v>2016</v>
      </c>
      <c r="C196" s="714" t="s">
        <v>985</v>
      </c>
      <c r="D196" s="703">
        <v>22080.259666666669</v>
      </c>
      <c r="E196" s="703">
        <v>1368.42</v>
      </c>
      <c r="F196" s="715">
        <v>0.58301388086564787</v>
      </c>
      <c r="G196" s="716">
        <v>9.2358108253739871E-2</v>
      </c>
      <c r="H196" s="65">
        <v>17311.118000000002</v>
      </c>
      <c r="I196" s="703">
        <v>1221.6023333333333</v>
      </c>
      <c r="J196" s="715">
        <v>0.59059108265287086</v>
      </c>
      <c r="K196" s="447">
        <v>0.10234590631084065</v>
      </c>
      <c r="L196" s="65">
        <v>4769.1419999999998</v>
      </c>
      <c r="M196" s="703">
        <v>146.81766666666667</v>
      </c>
      <c r="N196" s="715">
        <v>0.55707108400071881</v>
      </c>
      <c r="O196" s="447">
        <v>5.415803730844411E-2</v>
      </c>
    </row>
    <row r="197" spans="2:15" ht="15" customHeight="1" x14ac:dyDescent="0.25">
      <c r="B197" s="758">
        <f t="shared" si="15"/>
        <v>2016</v>
      </c>
      <c r="C197" s="714" t="s">
        <v>987</v>
      </c>
      <c r="D197" s="703">
        <v>22092.050000000003</v>
      </c>
      <c r="E197" s="703">
        <v>1372.5926666666667</v>
      </c>
      <c r="F197" s="715">
        <v>0.58267772054452593</v>
      </c>
      <c r="G197" s="716">
        <v>9.1107489775051148E-2</v>
      </c>
      <c r="H197" s="65">
        <v>17366.802333333337</v>
      </c>
      <c r="I197" s="703">
        <v>1204.9896666666666</v>
      </c>
      <c r="J197" s="715">
        <v>0.59173912735833611</v>
      </c>
      <c r="K197" s="447">
        <v>0.10028848912537015</v>
      </c>
      <c r="L197" s="65">
        <v>4725.2480000000005</v>
      </c>
      <c r="M197" s="703">
        <v>167.60299999999998</v>
      </c>
      <c r="N197" s="715">
        <v>0.55163147487969044</v>
      </c>
      <c r="O197" s="447">
        <v>5.5691804128731447E-2</v>
      </c>
    </row>
    <row r="198" spans="2:15" ht="15" customHeight="1" x14ac:dyDescent="0.25">
      <c r="B198" s="758">
        <f t="shared" si="15"/>
        <v>2016</v>
      </c>
      <c r="C198" s="714" t="s">
        <v>992</v>
      </c>
      <c r="D198" s="703">
        <v>22556.068666666662</v>
      </c>
      <c r="E198" s="703">
        <v>1393.6423333333332</v>
      </c>
      <c r="F198" s="715">
        <v>0.59425683099959037</v>
      </c>
      <c r="G198" s="716">
        <v>8.5942139131962747E-2</v>
      </c>
      <c r="H198" s="65">
        <v>17582.675333333333</v>
      </c>
      <c r="I198" s="703">
        <v>1214.6049999999998</v>
      </c>
      <c r="J198" s="715">
        <v>0.59833616166928938</v>
      </c>
      <c r="K198" s="447">
        <v>9.6182433296110079E-2</v>
      </c>
      <c r="L198" s="65">
        <v>4973.3933333333334</v>
      </c>
      <c r="M198" s="703">
        <v>179.03733333333332</v>
      </c>
      <c r="N198" s="715">
        <v>0.58027042142214325</v>
      </c>
      <c r="O198" s="447">
        <v>4.7801200674853106E-2</v>
      </c>
    </row>
    <row r="199" spans="2:15" ht="15" customHeight="1" x14ac:dyDescent="0.25">
      <c r="B199" s="758">
        <f t="shared" si="15"/>
        <v>2016</v>
      </c>
      <c r="C199" s="714" t="s">
        <v>996</v>
      </c>
      <c r="D199" s="703">
        <v>22778.261666666669</v>
      </c>
      <c r="E199" s="703">
        <v>1441.923</v>
      </c>
      <c r="F199" s="715">
        <v>0.59944673703583262</v>
      </c>
      <c r="G199" s="716">
        <v>8.1022937421602284E-2</v>
      </c>
      <c r="H199" s="65">
        <v>17726.199666666664</v>
      </c>
      <c r="I199" s="703">
        <v>1240.6009999999999</v>
      </c>
      <c r="J199" s="715">
        <v>0.60245813018103689</v>
      </c>
      <c r="K199" s="447">
        <v>9.1761179163448683E-2</v>
      </c>
      <c r="L199" s="65">
        <v>5052.0616666666674</v>
      </c>
      <c r="M199" s="703">
        <v>201.322</v>
      </c>
      <c r="N199" s="715">
        <v>0.58911462702922568</v>
      </c>
      <c r="O199" s="447">
        <v>4.1250213021250509E-2</v>
      </c>
    </row>
    <row r="200" spans="2:15" ht="15" customHeight="1" x14ac:dyDescent="0.25">
      <c r="B200" s="758">
        <f t="shared" si="15"/>
        <v>2016</v>
      </c>
      <c r="C200" s="714" t="s">
        <v>997</v>
      </c>
      <c r="D200" s="703">
        <v>22836.521666666667</v>
      </c>
      <c r="E200" s="703">
        <v>1409.3246666666666</v>
      </c>
      <c r="F200" s="715">
        <v>0.60031618839508449</v>
      </c>
      <c r="G200" s="716">
        <v>8.1811526703665857E-2</v>
      </c>
      <c r="H200" s="65">
        <v>17781.783666666666</v>
      </c>
      <c r="I200" s="703">
        <v>1204.8120000000001</v>
      </c>
      <c r="J200" s="715">
        <v>0.60358524447508155</v>
      </c>
      <c r="K200" s="447">
        <v>9.2025660109754812E-2</v>
      </c>
      <c r="L200" s="65">
        <v>5054.7376666666669</v>
      </c>
      <c r="M200" s="703">
        <v>204.51266666666666</v>
      </c>
      <c r="N200" s="715">
        <v>0.58909225010771438</v>
      </c>
      <c r="O200" s="447">
        <v>4.3978390837351909E-2</v>
      </c>
    </row>
    <row r="201" spans="2:15" ht="15" customHeight="1" x14ac:dyDescent="0.25">
      <c r="B201" s="756">
        <v>2017</v>
      </c>
      <c r="C201" s="714" t="s">
        <v>999</v>
      </c>
      <c r="D201" s="703">
        <v>22299.340333333337</v>
      </c>
      <c r="E201" s="703">
        <v>1410.6976666666669</v>
      </c>
      <c r="F201" s="715">
        <v>0.5855488398284423</v>
      </c>
      <c r="G201" s="716">
        <v>9.3143577753864115E-2</v>
      </c>
      <c r="H201" s="65">
        <v>17458.174999999999</v>
      </c>
      <c r="I201" s="703">
        <v>1200.6813333333332</v>
      </c>
      <c r="J201" s="715">
        <v>0.59185508037866041</v>
      </c>
      <c r="K201" s="447">
        <v>0.10362343581304792</v>
      </c>
      <c r="L201" s="65">
        <v>4841.165</v>
      </c>
      <c r="M201" s="703">
        <v>210.01599999999999</v>
      </c>
      <c r="N201" s="715">
        <v>0.56388211782758368</v>
      </c>
      <c r="O201" s="447">
        <v>5.3226381482591859E-2</v>
      </c>
    </row>
    <row r="202" spans="2:15" ht="15" customHeight="1" x14ac:dyDescent="0.25">
      <c r="B202" s="758">
        <f t="shared" ref="B202:B212" si="16">B201</f>
        <v>2017</v>
      </c>
      <c r="C202" s="714" t="s">
        <v>1001</v>
      </c>
      <c r="D202" s="703">
        <v>21930.877333333334</v>
      </c>
      <c r="E202" s="703">
        <v>1352.0696666666668</v>
      </c>
      <c r="F202" s="715">
        <v>0.5752399390764924</v>
      </c>
      <c r="G202" s="716">
        <v>0.103209919292668</v>
      </c>
      <c r="H202" s="65">
        <v>17221.990666666668</v>
      </c>
      <c r="I202" s="703">
        <v>1167.7116666666668</v>
      </c>
      <c r="J202" s="715">
        <v>0.58311524153868477</v>
      </c>
      <c r="K202" s="447">
        <v>0.11329922818925327</v>
      </c>
      <c r="L202" s="65">
        <v>4708.8869999999997</v>
      </c>
      <c r="M202" s="703">
        <v>184.35766666666666</v>
      </c>
      <c r="N202" s="715">
        <v>0.5481637451389898</v>
      </c>
      <c r="O202" s="447">
        <v>6.4269539762179514E-2</v>
      </c>
    </row>
    <row r="203" spans="2:15" ht="15" customHeight="1" x14ac:dyDescent="0.25">
      <c r="B203" s="758">
        <f t="shared" si="16"/>
        <v>2017</v>
      </c>
      <c r="C203" s="714" t="s">
        <v>1002</v>
      </c>
      <c r="D203" s="703">
        <v>21754.665999999997</v>
      </c>
      <c r="E203" s="703">
        <v>1318.7240000000002</v>
      </c>
      <c r="F203" s="715">
        <v>0.56999122899593957</v>
      </c>
      <c r="G203" s="716">
        <v>0.10647837415862693</v>
      </c>
      <c r="H203" s="65">
        <v>17081.202333333331</v>
      </c>
      <c r="I203" s="703">
        <v>1170.1769999999999</v>
      </c>
      <c r="J203" s="715">
        <v>0.57762387607282495</v>
      </c>
      <c r="K203" s="447">
        <v>0.11719244716547332</v>
      </c>
      <c r="L203" s="65">
        <v>4673.4639999999999</v>
      </c>
      <c r="M203" s="703">
        <v>148.54666666666665</v>
      </c>
      <c r="N203" s="715">
        <v>0.54373131581820255</v>
      </c>
      <c r="O203" s="447">
        <v>6.50041990274315E-2</v>
      </c>
    </row>
    <row r="204" spans="2:15" ht="15" customHeight="1" x14ac:dyDescent="0.25">
      <c r="B204" s="758">
        <f t="shared" si="16"/>
        <v>2017</v>
      </c>
      <c r="C204" s="714" t="s">
        <v>1003</v>
      </c>
      <c r="D204" s="703">
        <v>22150.627999999997</v>
      </c>
      <c r="E204" s="703">
        <v>1296.4983333333334</v>
      </c>
      <c r="F204" s="715">
        <v>0.57972932720929693</v>
      </c>
      <c r="G204" s="716">
        <v>9.7004463484344244E-2</v>
      </c>
      <c r="H204" s="65">
        <v>17328.763999999999</v>
      </c>
      <c r="I204" s="703">
        <v>1157.0219999999999</v>
      </c>
      <c r="J204" s="715">
        <v>0.58526270932782209</v>
      </c>
      <c r="K204" s="447">
        <v>0.10787987894444243</v>
      </c>
      <c r="L204" s="65">
        <v>4821.8643333333339</v>
      </c>
      <c r="M204" s="703">
        <v>139.476</v>
      </c>
      <c r="N204" s="715">
        <v>0.56067885678139739</v>
      </c>
      <c r="O204" s="447">
        <v>5.5631502345450147E-2</v>
      </c>
    </row>
    <row r="205" spans="2:15" ht="15" customHeight="1" x14ac:dyDescent="0.25">
      <c r="B205" s="758">
        <f t="shared" si="16"/>
        <v>2017</v>
      </c>
      <c r="C205" s="714" t="s">
        <v>1004</v>
      </c>
      <c r="D205" s="703">
        <v>22288.011333333332</v>
      </c>
      <c r="E205" s="703">
        <v>1328.3019999999999</v>
      </c>
      <c r="F205" s="715">
        <v>0.58268626177707294</v>
      </c>
      <c r="G205" s="716">
        <v>9.3398803906399139E-2</v>
      </c>
      <c r="H205" s="65">
        <v>17367.137999999999</v>
      </c>
      <c r="I205" s="703">
        <v>1176.4456666666667</v>
      </c>
      <c r="J205" s="715">
        <v>0.5858267154514023</v>
      </c>
      <c r="K205" s="447">
        <v>0.10459123242296739</v>
      </c>
      <c r="L205" s="65">
        <v>4920.8733333333339</v>
      </c>
      <c r="M205" s="703">
        <v>151.85599999999999</v>
      </c>
      <c r="N205" s="715">
        <v>0.57186683631621049</v>
      </c>
      <c r="O205" s="447">
        <v>5.155795076763272E-2</v>
      </c>
    </row>
    <row r="206" spans="2:15" ht="15" customHeight="1" x14ac:dyDescent="0.25">
      <c r="B206" s="758">
        <f t="shared" si="16"/>
        <v>2017</v>
      </c>
      <c r="C206" s="714" t="s">
        <v>1009</v>
      </c>
      <c r="D206" s="703">
        <v>22578.160000000003</v>
      </c>
      <c r="E206" s="703">
        <v>1353.5873333333332</v>
      </c>
      <c r="F206" s="715">
        <v>0.58962653246622565</v>
      </c>
      <c r="G206" s="716">
        <v>9.011365398546578E-2</v>
      </c>
      <c r="H206" s="65">
        <v>17550.769333333334</v>
      </c>
      <c r="I206" s="703">
        <v>1174.1673333333335</v>
      </c>
      <c r="J206" s="715">
        <v>0.59128344681509959</v>
      </c>
      <c r="K206" s="447">
        <v>0.10248836759168814</v>
      </c>
      <c r="L206" s="65">
        <v>5027.3910000000005</v>
      </c>
      <c r="M206" s="703">
        <v>179.41966666666667</v>
      </c>
      <c r="N206" s="715">
        <v>0.58391432438999435</v>
      </c>
      <c r="O206" s="447">
        <v>4.4102789277772177E-2</v>
      </c>
    </row>
    <row r="207" spans="2:15" ht="15" customHeight="1" x14ac:dyDescent="0.25">
      <c r="B207" s="758">
        <f t="shared" si="16"/>
        <v>2017</v>
      </c>
      <c r="C207" s="714" t="s">
        <v>1010</v>
      </c>
      <c r="D207" s="703">
        <v>22379.668333333335</v>
      </c>
      <c r="E207" s="703">
        <v>1398.6720000000003</v>
      </c>
      <c r="F207" s="715">
        <v>0.58380506826829304</v>
      </c>
      <c r="G207" s="716">
        <v>9.2655319770829483E-2</v>
      </c>
      <c r="H207" s="65">
        <v>17450.038333333334</v>
      </c>
      <c r="I207" s="703">
        <v>1211.018</v>
      </c>
      <c r="J207" s="715">
        <v>0.58715893080960146</v>
      </c>
      <c r="K207" s="447">
        <v>0.1041462347717604</v>
      </c>
      <c r="L207" s="65">
        <v>4929.63</v>
      </c>
      <c r="M207" s="703">
        <v>187.654</v>
      </c>
      <c r="N207" s="715">
        <v>0.57223473507315803</v>
      </c>
      <c r="O207" s="447">
        <v>4.9498191822075321E-2</v>
      </c>
    </row>
    <row r="208" spans="2:15" ht="15.75" customHeight="1" x14ac:dyDescent="0.25">
      <c r="B208" s="758">
        <f t="shared" si="16"/>
        <v>2017</v>
      </c>
      <c r="C208" s="714" t="s">
        <v>1011</v>
      </c>
      <c r="D208" s="703">
        <v>22464.635333333335</v>
      </c>
      <c r="E208" s="703">
        <v>1379.3926666666666</v>
      </c>
      <c r="F208" s="715">
        <v>0.58538314641578271</v>
      </c>
      <c r="G208" s="716">
        <v>9.1602194693452696E-2</v>
      </c>
      <c r="H208" s="65">
        <v>17567.344666666668</v>
      </c>
      <c r="I208" s="703">
        <v>1187.3436666666666</v>
      </c>
      <c r="J208" s="715">
        <v>0.59037256459291942</v>
      </c>
      <c r="K208" s="447">
        <v>0.10306420580134051</v>
      </c>
      <c r="L208" s="65">
        <v>4897.2906666666668</v>
      </c>
      <c r="M208" s="703">
        <v>192.04900000000001</v>
      </c>
      <c r="N208" s="715">
        <v>0.56815876285406597</v>
      </c>
      <c r="O208" s="447">
        <v>4.7960172607658176E-2</v>
      </c>
    </row>
    <row r="209" spans="1:15" ht="15.75" customHeight="1" x14ac:dyDescent="0.25">
      <c r="B209" s="758">
        <f t="shared" si="16"/>
        <v>2017</v>
      </c>
      <c r="C209" s="714" t="s">
        <v>1021</v>
      </c>
      <c r="D209" s="703">
        <v>22329.415999999997</v>
      </c>
      <c r="E209" s="703">
        <v>1359.0786666666665</v>
      </c>
      <c r="F209" s="715">
        <v>0.5812266130210868</v>
      </c>
      <c r="G209" s="716">
        <v>9.3321036429239987E-2</v>
      </c>
      <c r="H209" s="65">
        <v>17476.433999999997</v>
      </c>
      <c r="I209" s="703">
        <v>1175.2169999999999</v>
      </c>
      <c r="J209" s="715">
        <v>0.58659004413547478</v>
      </c>
      <c r="K209" s="447">
        <v>0.10380346728228079</v>
      </c>
      <c r="L209" s="65">
        <v>4852.9813333333332</v>
      </c>
      <c r="M209" s="703">
        <v>183.86166666666668</v>
      </c>
      <c r="N209" s="715">
        <v>0.56269855791078982</v>
      </c>
      <c r="O209" s="447">
        <v>5.3451058053140613E-2</v>
      </c>
    </row>
    <row r="210" spans="1:15" ht="15" customHeight="1" x14ac:dyDescent="0.25">
      <c r="B210" s="758">
        <f t="shared" si="16"/>
        <v>2017</v>
      </c>
      <c r="C210" s="714" t="s">
        <v>1024</v>
      </c>
      <c r="D210" s="703">
        <v>22665.531333333332</v>
      </c>
      <c r="E210" s="703">
        <v>1364.78</v>
      </c>
      <c r="F210" s="715">
        <v>0.58933484511071121</v>
      </c>
      <c r="G210" s="716">
        <v>8.9573394095392236E-2</v>
      </c>
      <c r="H210" s="65">
        <v>17647.682666666664</v>
      </c>
      <c r="I210" s="703">
        <v>1183.058</v>
      </c>
      <c r="J210" s="715">
        <v>0.59160589953342357</v>
      </c>
      <c r="K210" s="447">
        <v>0.10108916454428508</v>
      </c>
      <c r="L210" s="65">
        <v>5017.8483333333334</v>
      </c>
      <c r="M210" s="703">
        <v>181.72200000000001</v>
      </c>
      <c r="N210" s="715">
        <v>0.58148420158867331</v>
      </c>
      <c r="O210" s="447">
        <v>4.6618372953950236E-2</v>
      </c>
    </row>
    <row r="211" spans="1:15" s="19" customFormat="1" ht="15" customHeight="1" x14ac:dyDescent="0.3">
      <c r="A211" s="713"/>
      <c r="B211" s="758">
        <f t="shared" si="16"/>
        <v>2017</v>
      </c>
      <c r="C211" s="714" t="s">
        <v>1028</v>
      </c>
      <c r="D211" s="703">
        <v>22784.045333333332</v>
      </c>
      <c r="E211" s="703">
        <v>1388.1883333333333</v>
      </c>
      <c r="F211" s="715">
        <v>0.59177392078679592</v>
      </c>
      <c r="G211" s="716">
        <v>8.7143841134604022E-2</v>
      </c>
      <c r="H211" s="65">
        <v>17683.626333333334</v>
      </c>
      <c r="I211" s="703">
        <v>1199.7626666666667</v>
      </c>
      <c r="J211" s="715">
        <v>0.59207969642361546</v>
      </c>
      <c r="K211" s="447">
        <v>9.9250384989797172E-2</v>
      </c>
      <c r="L211" s="703">
        <v>5100.4186666666674</v>
      </c>
      <c r="M211" s="703">
        <v>188.42566666666667</v>
      </c>
      <c r="N211" s="715">
        <v>0.59071617105272811</v>
      </c>
      <c r="O211" s="447">
        <v>4.2525999384638836E-2</v>
      </c>
    </row>
    <row r="212" spans="1:15" ht="15" customHeight="1" x14ac:dyDescent="0.25">
      <c r="A212" s="712"/>
      <c r="B212" s="758">
        <f t="shared" si="16"/>
        <v>2017</v>
      </c>
      <c r="C212" s="714" t="s">
        <v>1032</v>
      </c>
      <c r="D212" s="703">
        <v>22868.079666666668</v>
      </c>
      <c r="E212" s="703">
        <v>1445.2396666666666</v>
      </c>
      <c r="F212" s="715">
        <v>0.59331336164468207</v>
      </c>
      <c r="G212" s="716">
        <v>8.5177305019391303E-2</v>
      </c>
      <c r="H212" s="65">
        <v>17780.331333333335</v>
      </c>
      <c r="I212" s="703">
        <v>1242.1499999999999</v>
      </c>
      <c r="J212" s="715">
        <v>0.59458478896975042</v>
      </c>
      <c r="K212" s="447">
        <v>9.6520962524984114E-2</v>
      </c>
      <c r="L212" s="703">
        <v>5087.7483333333339</v>
      </c>
      <c r="M212" s="703">
        <v>203.08966666666666</v>
      </c>
      <c r="N212" s="715">
        <v>0.58891244938156329</v>
      </c>
      <c r="O212" s="447">
        <v>4.3194351859362677E-2</v>
      </c>
    </row>
    <row r="213" spans="1:15" ht="15" customHeight="1" x14ac:dyDescent="0.25">
      <c r="A213" s="712"/>
      <c r="B213" s="756">
        <v>2018</v>
      </c>
      <c r="C213" s="714" t="s">
        <v>1038</v>
      </c>
      <c r="D213" s="703">
        <v>22371.35566666667</v>
      </c>
      <c r="E213" s="703">
        <v>1401.99</v>
      </c>
      <c r="F213" s="715">
        <v>0.57946296009439591</v>
      </c>
      <c r="G213" s="716">
        <v>9.5745712425731433E-2</v>
      </c>
      <c r="H213" s="65">
        <v>17482.554</v>
      </c>
      <c r="I213" s="703">
        <v>1224.8993333333333</v>
      </c>
      <c r="J213" s="715">
        <v>0.58390878931452506</v>
      </c>
      <c r="K213" s="447">
        <v>0.1068250615998871</v>
      </c>
      <c r="L213" s="703">
        <v>4888.8020000000006</v>
      </c>
      <c r="M213" s="703">
        <v>177.09066666666664</v>
      </c>
      <c r="N213" s="715">
        <v>0.56410377714448312</v>
      </c>
      <c r="O213" s="447">
        <v>5.3772077771511065E-2</v>
      </c>
    </row>
    <row r="214" spans="1:15" ht="15" customHeight="1" x14ac:dyDescent="0.25">
      <c r="A214" s="712"/>
      <c r="B214" s="758">
        <f t="shared" ref="B214:B224" si="17">B213</f>
        <v>2018</v>
      </c>
      <c r="C214" s="714" t="s">
        <v>1039</v>
      </c>
      <c r="D214" s="703">
        <v>22026.795666666669</v>
      </c>
      <c r="E214" s="703">
        <v>1363.6113333333333</v>
      </c>
      <c r="F214" s="715">
        <v>0.56992250065349237</v>
      </c>
      <c r="G214" s="716">
        <v>0.10390097502000277</v>
      </c>
      <c r="H214" s="65">
        <v>17244.914000000001</v>
      </c>
      <c r="I214" s="703">
        <v>1212.8853333333334</v>
      </c>
      <c r="J214" s="715">
        <v>0.57526585982859935</v>
      </c>
      <c r="K214" s="447">
        <v>0.11582280033227522</v>
      </c>
      <c r="L214" s="703">
        <v>4781.8820000000005</v>
      </c>
      <c r="M214" s="703">
        <v>150.726</v>
      </c>
      <c r="N214" s="715">
        <v>0.55145051478249441</v>
      </c>
      <c r="O214" s="447">
        <v>5.8100408343836903E-2</v>
      </c>
    </row>
    <row r="215" spans="1:15" ht="15" customHeight="1" x14ac:dyDescent="0.25">
      <c r="A215" s="712"/>
      <c r="B215" s="758">
        <f t="shared" si="17"/>
        <v>2018</v>
      </c>
      <c r="C215" s="714" t="s">
        <v>1040</v>
      </c>
      <c r="D215" s="703">
        <v>21831.130666666668</v>
      </c>
      <c r="E215" s="703">
        <v>1263.992</v>
      </c>
      <c r="F215" s="715">
        <v>0.5642512069969523</v>
      </c>
      <c r="G215" s="716">
        <v>0.10669031116351904</v>
      </c>
      <c r="H215" s="65">
        <v>17125.066999999999</v>
      </c>
      <c r="I215" s="703">
        <v>1141.3063333333332</v>
      </c>
      <c r="J215" s="715">
        <v>0.57056952277751827</v>
      </c>
      <c r="K215" s="447">
        <v>0.11957159746857818</v>
      </c>
      <c r="L215" s="703">
        <v>4706.0639999999994</v>
      </c>
      <c r="M215" s="703">
        <v>122.68566666666668</v>
      </c>
      <c r="N215" s="715">
        <v>0.5423946455565658</v>
      </c>
      <c r="O215" s="447">
        <v>5.6455702039740194E-2</v>
      </c>
    </row>
    <row r="216" spans="1:15" ht="15" customHeight="1" x14ac:dyDescent="0.25">
      <c r="A216" s="712"/>
      <c r="B216" s="758">
        <f t="shared" si="17"/>
        <v>2018</v>
      </c>
      <c r="C216" s="714" t="s">
        <v>1042</v>
      </c>
      <c r="D216" s="703">
        <v>22191.040999999997</v>
      </c>
      <c r="E216" s="703">
        <v>1298.4346666666668</v>
      </c>
      <c r="F216" s="715">
        <v>0.57326670433039661</v>
      </c>
      <c r="G216" s="716">
        <v>9.8980746946057518E-2</v>
      </c>
      <c r="H216" s="65">
        <v>17392.104666666666</v>
      </c>
      <c r="I216" s="703">
        <v>1138.7230000000002</v>
      </c>
      <c r="J216" s="715">
        <v>0.57875992691092337</v>
      </c>
      <c r="K216" s="447">
        <v>0.11139369811342606</v>
      </c>
      <c r="L216" s="703">
        <v>4798.936333333334</v>
      </c>
      <c r="M216" s="703">
        <v>159.71166666666667</v>
      </c>
      <c r="N216" s="715">
        <v>0.55420310718169297</v>
      </c>
      <c r="O216" s="447">
        <v>5.0933327198191033E-2</v>
      </c>
    </row>
    <row r="217" spans="1:15" ht="15" customHeight="1" x14ac:dyDescent="0.25">
      <c r="A217" s="712"/>
      <c r="B217" s="758">
        <f t="shared" si="17"/>
        <v>2018</v>
      </c>
      <c r="C217" s="714" t="s">
        <v>1050</v>
      </c>
      <c r="D217" s="703">
        <v>22394.880333333334</v>
      </c>
      <c r="E217" s="703">
        <v>1334.0013333333334</v>
      </c>
      <c r="F217" s="715">
        <v>0.57791044255901647</v>
      </c>
      <c r="G217" s="716">
        <v>9.5433931884553236E-2</v>
      </c>
      <c r="H217" s="65">
        <v>17534.825666666668</v>
      </c>
      <c r="I217" s="703">
        <v>1148.5886666666665</v>
      </c>
      <c r="J217" s="715">
        <v>0.58279926616085032</v>
      </c>
      <c r="K217" s="447">
        <v>0.10722118017928832</v>
      </c>
      <c r="L217" s="703">
        <v>4860.0550000000003</v>
      </c>
      <c r="M217" s="703">
        <v>185.41233333333335</v>
      </c>
      <c r="N217" s="715">
        <v>0.560933630760729</v>
      </c>
      <c r="O217" s="447">
        <v>5.0189367166186723E-2</v>
      </c>
    </row>
    <row r="218" spans="1:15" ht="15" customHeight="1" x14ac:dyDescent="0.25">
      <c r="A218" s="712"/>
      <c r="B218" s="758">
        <f t="shared" si="17"/>
        <v>2018</v>
      </c>
      <c r="C218" s="714" t="s">
        <v>1055</v>
      </c>
      <c r="D218" s="703">
        <v>22589.032000000003</v>
      </c>
      <c r="E218" s="703">
        <v>1359.9593333333335</v>
      </c>
      <c r="F218" s="715">
        <v>0.58229477364823223</v>
      </c>
      <c r="G218" s="716">
        <v>9.4248042906547674E-2</v>
      </c>
      <c r="H218" s="65">
        <v>17605.162999999997</v>
      </c>
      <c r="I218" s="703">
        <v>1175.8063333333334</v>
      </c>
      <c r="J218" s="715">
        <v>0.58442691471323371</v>
      </c>
      <c r="K218" s="447">
        <v>0.10656322575206879</v>
      </c>
      <c r="L218" s="703">
        <v>4983.8693333333331</v>
      </c>
      <c r="M218" s="703">
        <v>184.15266666666665</v>
      </c>
      <c r="N218" s="715">
        <v>0.57488612999711197</v>
      </c>
      <c r="O218" s="447">
        <v>4.7888596996083825E-2</v>
      </c>
    </row>
    <row r="219" spans="1:15" ht="15" customHeight="1" x14ac:dyDescent="0.25">
      <c r="A219" s="712"/>
      <c r="B219" s="758">
        <f t="shared" si="17"/>
        <v>2018</v>
      </c>
      <c r="C219" s="714" t="s">
        <v>1057</v>
      </c>
      <c r="D219" s="703">
        <v>22475.554666666663</v>
      </c>
      <c r="E219" s="703">
        <v>1382.7206666666668</v>
      </c>
      <c r="F219" s="715">
        <v>0.57874839086382379</v>
      </c>
      <c r="G219" s="716">
        <v>9.5103210039576946E-2</v>
      </c>
      <c r="H219" s="65">
        <v>17567.724666666665</v>
      </c>
      <c r="I219" s="703">
        <v>1218.7333333333333</v>
      </c>
      <c r="J219" s="715">
        <v>0.58247815603605813</v>
      </c>
      <c r="K219" s="447">
        <v>0.10661637191500536</v>
      </c>
      <c r="L219" s="703">
        <v>4907.8303333333333</v>
      </c>
      <c r="M219" s="703">
        <v>163.98699999999999</v>
      </c>
      <c r="N219" s="715">
        <v>0.56578034928191745</v>
      </c>
      <c r="O219" s="447">
        <v>5.1341685216527579E-2</v>
      </c>
    </row>
    <row r="220" spans="1:15" ht="15" customHeight="1" x14ac:dyDescent="0.25">
      <c r="A220" s="712"/>
      <c r="B220" s="758">
        <f t="shared" si="17"/>
        <v>2018</v>
      </c>
      <c r="C220" s="714" t="s">
        <v>1058</v>
      </c>
      <c r="D220" s="703">
        <v>22551.185333333331</v>
      </c>
      <c r="E220" s="703">
        <v>1351.4063333333334</v>
      </c>
      <c r="F220" s="715">
        <v>0.58007398902833784</v>
      </c>
      <c r="G220" s="716">
        <v>9.3186751046308955E-2</v>
      </c>
      <c r="H220" s="65">
        <v>17617.842000000001</v>
      </c>
      <c r="I220" s="703">
        <v>1205.7180000000001</v>
      </c>
      <c r="J220" s="715">
        <v>0.5834346199149435</v>
      </c>
      <c r="K220" s="447">
        <v>0.10438360827345898</v>
      </c>
      <c r="L220" s="703">
        <v>4933.3433333333332</v>
      </c>
      <c r="M220" s="703">
        <v>145.68833333333333</v>
      </c>
      <c r="N220" s="715">
        <v>0.56838221352855223</v>
      </c>
      <c r="O220" s="447">
        <v>5.0808811758862878E-2</v>
      </c>
    </row>
    <row r="221" spans="1:15" ht="15" customHeight="1" x14ac:dyDescent="0.25">
      <c r="A221" s="712"/>
      <c r="B221" s="758">
        <f t="shared" si="17"/>
        <v>2018</v>
      </c>
      <c r="C221" s="714" t="s">
        <v>1060</v>
      </c>
      <c r="D221" s="703">
        <v>22570.899333333335</v>
      </c>
      <c r="E221" s="703">
        <v>1442.6859999999999</v>
      </c>
      <c r="F221" s="715">
        <v>0.57996001510182782</v>
      </c>
      <c r="G221" s="716">
        <v>9.4523161210751994E-2</v>
      </c>
      <c r="H221" s="65">
        <v>17711.338</v>
      </c>
      <c r="I221" s="703">
        <v>1267.2473333333335</v>
      </c>
      <c r="J221" s="715">
        <v>0.58582452757366854</v>
      </c>
      <c r="K221" s="447">
        <v>0.10515840994165478</v>
      </c>
      <c r="L221" s="703">
        <v>4859.5613333333331</v>
      </c>
      <c r="M221" s="703">
        <v>175.43866666666668</v>
      </c>
      <c r="N221" s="715">
        <v>0.55954481947907586</v>
      </c>
      <c r="O221" s="447">
        <v>5.352487960893159E-2</v>
      </c>
    </row>
    <row r="222" spans="1:15" ht="15" customHeight="1" x14ac:dyDescent="0.25">
      <c r="A222" s="712"/>
      <c r="B222" s="758">
        <f t="shared" si="17"/>
        <v>2018</v>
      </c>
      <c r="C222" s="714" t="s">
        <v>1063</v>
      </c>
      <c r="D222" s="703">
        <v>22826.663666666664</v>
      </c>
      <c r="E222" s="703">
        <v>1466.2520000000002</v>
      </c>
      <c r="F222" s="715">
        <v>0.58590540535453262</v>
      </c>
      <c r="G222" s="716">
        <v>9.2326630652388192E-2</v>
      </c>
      <c r="H222" s="65">
        <v>17801.412666666667</v>
      </c>
      <c r="I222" s="703">
        <v>1275.2729999999999</v>
      </c>
      <c r="J222" s="715">
        <v>0.58809666123494952</v>
      </c>
      <c r="K222" s="447">
        <v>0.10419258787571885</v>
      </c>
      <c r="L222" s="703">
        <v>5025.2510000000002</v>
      </c>
      <c r="M222" s="703">
        <v>190.97900000000001</v>
      </c>
      <c r="N222" s="715">
        <v>0.57827278183147313</v>
      </c>
      <c r="O222" s="447">
        <v>4.7639036947543803E-2</v>
      </c>
    </row>
    <row r="223" spans="1:15" ht="15" customHeight="1" x14ac:dyDescent="0.25">
      <c r="A223" s="712"/>
      <c r="B223" s="758">
        <f t="shared" si="17"/>
        <v>2018</v>
      </c>
      <c r="C223" s="714" t="s">
        <v>1064</v>
      </c>
      <c r="D223" s="703">
        <v>22754.505333333334</v>
      </c>
      <c r="E223" s="703">
        <v>1528.7746666666669</v>
      </c>
      <c r="F223" s="715">
        <v>0.58343020986705385</v>
      </c>
      <c r="G223" s="716">
        <v>9.1025268954978589E-2</v>
      </c>
      <c r="H223" s="65">
        <v>17815.756000000001</v>
      </c>
      <c r="I223" s="703">
        <v>1338.6776666666667</v>
      </c>
      <c r="J223" s="715">
        <v>0.58786521480917531</v>
      </c>
      <c r="K223" s="447">
        <v>0.10264621922918121</v>
      </c>
      <c r="L223" s="703">
        <v>4938.7493333333332</v>
      </c>
      <c r="M223" s="703">
        <v>190.09666666666666</v>
      </c>
      <c r="N223" s="715">
        <v>0.56797299290689662</v>
      </c>
      <c r="O223" s="447">
        <v>4.6480709932606695E-2</v>
      </c>
    </row>
    <row r="224" spans="1:15" ht="15" customHeight="1" x14ac:dyDescent="0.25">
      <c r="A224" s="712"/>
      <c r="B224" s="758">
        <f t="shared" si="17"/>
        <v>2018</v>
      </c>
      <c r="C224" s="714" t="s">
        <v>1067</v>
      </c>
      <c r="D224" s="703">
        <v>22837.554999999997</v>
      </c>
      <c r="E224" s="703">
        <v>1540.8873333333333</v>
      </c>
      <c r="F224" s="715">
        <v>0.58493577388654228</v>
      </c>
      <c r="G224" s="716">
        <v>9.1847628749450738E-2</v>
      </c>
      <c r="H224" s="65">
        <v>17773.741333333335</v>
      </c>
      <c r="I224" s="703">
        <v>1360.1303333333333</v>
      </c>
      <c r="J224" s="715">
        <v>0.58577762166188452</v>
      </c>
      <c r="K224" s="447">
        <v>0.10387312546221235</v>
      </c>
      <c r="L224" s="703">
        <v>5063.813666666666</v>
      </c>
      <c r="M224" s="703">
        <v>180.75666666666666</v>
      </c>
      <c r="N224" s="715">
        <v>0.58199998444571555</v>
      </c>
      <c r="O224" s="447">
        <v>4.6957929413701388E-2</v>
      </c>
    </row>
    <row r="225" spans="1:15" ht="15" customHeight="1" x14ac:dyDescent="0.25">
      <c r="A225" s="712"/>
      <c r="B225" s="756">
        <v>2019</v>
      </c>
      <c r="C225" s="714" t="s">
        <v>1068</v>
      </c>
      <c r="D225" s="703">
        <v>22354.835999999999</v>
      </c>
      <c r="E225" s="703">
        <v>1513.7789999999998</v>
      </c>
      <c r="F225" s="715">
        <v>0.57196221424354743</v>
      </c>
      <c r="G225" s="716">
        <v>0.10423989947111099</v>
      </c>
      <c r="H225" s="65">
        <v>17465.843333333334</v>
      </c>
      <c r="I225" s="703">
        <v>1326.645</v>
      </c>
      <c r="J225" s="715">
        <v>0.57494293312668365</v>
      </c>
      <c r="K225" s="447">
        <v>0.1167510285068058</v>
      </c>
      <c r="L225" s="703">
        <v>4888.9926666666661</v>
      </c>
      <c r="M225" s="703">
        <v>187.1336666666667</v>
      </c>
      <c r="N225" s="715">
        <v>0.56156148556150776</v>
      </c>
      <c r="O225" s="447">
        <v>5.6494980702729923E-2</v>
      </c>
    </row>
    <row r="226" spans="1:15" ht="15" customHeight="1" x14ac:dyDescent="0.25">
      <c r="A226" s="712"/>
      <c r="B226" s="758">
        <f t="shared" ref="B226:B231" si="18">B225</f>
        <v>2019</v>
      </c>
      <c r="C226" s="714" t="s">
        <v>1070</v>
      </c>
      <c r="D226" s="703">
        <v>22224.684999999998</v>
      </c>
      <c r="E226" s="703">
        <v>1453.6546666666666</v>
      </c>
      <c r="F226" s="715">
        <v>0.56802754705564718</v>
      </c>
      <c r="G226" s="716">
        <v>0.11415602325709867</v>
      </c>
      <c r="H226" s="65">
        <v>17337.724666666669</v>
      </c>
      <c r="I226" s="703">
        <v>1273.0096666666666</v>
      </c>
      <c r="J226" s="715">
        <v>0.5700456308970121</v>
      </c>
      <c r="K226" s="447">
        <v>0.12711173085399632</v>
      </c>
      <c r="L226" s="703">
        <v>4886.9603333333334</v>
      </c>
      <c r="M226" s="703">
        <v>180.64466666666667</v>
      </c>
      <c r="N226" s="715">
        <v>0.56098172637223631</v>
      </c>
      <c r="O226" s="447">
        <v>6.4917487116121789E-2</v>
      </c>
    </row>
    <row r="227" spans="1:15" ht="15" customHeight="1" x14ac:dyDescent="0.25">
      <c r="A227" s="712"/>
      <c r="B227" s="758">
        <f t="shared" si="18"/>
        <v>2019</v>
      </c>
      <c r="C227" s="714" t="s">
        <v>1072</v>
      </c>
      <c r="D227" s="703">
        <v>21945.032666666666</v>
      </c>
      <c r="E227" s="703">
        <v>1397.0173333333332</v>
      </c>
      <c r="F227" s="715">
        <v>0.56026191982373241</v>
      </c>
      <c r="G227" s="716">
        <v>0.11793808731774251</v>
      </c>
      <c r="H227" s="65">
        <v>17243.760000000002</v>
      </c>
      <c r="I227" s="703">
        <v>1226.3236666666667</v>
      </c>
      <c r="J227" s="715">
        <v>0.56625285039082141</v>
      </c>
      <c r="K227" s="447">
        <v>0.13006299698422003</v>
      </c>
      <c r="L227" s="703">
        <v>4701.2726666666667</v>
      </c>
      <c r="M227" s="703">
        <v>170.6933333333333</v>
      </c>
      <c r="N227" s="715">
        <v>0.53933250851819081</v>
      </c>
      <c r="O227" s="447">
        <v>7.0416098301997923E-2</v>
      </c>
    </row>
    <row r="228" spans="1:15" ht="15" customHeight="1" x14ac:dyDescent="0.25">
      <c r="A228" s="712"/>
      <c r="B228" s="758">
        <f t="shared" si="18"/>
        <v>2019</v>
      </c>
      <c r="C228" s="714" t="s">
        <v>1073</v>
      </c>
      <c r="D228" s="703">
        <v>22027.088333333333</v>
      </c>
      <c r="E228" s="703">
        <v>1419.4263333333336</v>
      </c>
      <c r="F228" s="715">
        <v>0.56176017482240459</v>
      </c>
      <c r="G228" s="716">
        <v>0.10978688008057891</v>
      </c>
      <c r="H228" s="65">
        <v>17372.978000000003</v>
      </c>
      <c r="I228" s="703">
        <v>1256.6510000000001</v>
      </c>
      <c r="J228" s="715">
        <v>0.56981876768639061</v>
      </c>
      <c r="K228" s="447">
        <v>0.11988637520754945</v>
      </c>
      <c r="L228" s="703">
        <v>4654.1106666666665</v>
      </c>
      <c r="M228" s="703">
        <v>162.77533333333335</v>
      </c>
      <c r="N228" s="715">
        <v>0.5335913812939127</v>
      </c>
      <c r="O228" s="447">
        <v>6.99482022322446E-2</v>
      </c>
    </row>
    <row r="229" spans="1:15" ht="15.75" customHeight="1" x14ac:dyDescent="0.25">
      <c r="B229" s="758">
        <f t="shared" si="18"/>
        <v>2019</v>
      </c>
      <c r="C229" s="714" t="s">
        <v>1076</v>
      </c>
      <c r="D229" s="703">
        <v>22058.098999999998</v>
      </c>
      <c r="E229" s="703">
        <v>1484.454</v>
      </c>
      <c r="F229" s="715">
        <v>0.56195464397415207</v>
      </c>
      <c r="G229" s="716">
        <v>0.10564021245484297</v>
      </c>
      <c r="H229" s="65">
        <v>17377.857333333333</v>
      </c>
      <c r="I229" s="703">
        <v>1293.2136666666668</v>
      </c>
      <c r="J229" s="715">
        <v>0.56930281857987097</v>
      </c>
      <c r="K229" s="447">
        <v>0.11558824426027163</v>
      </c>
      <c r="L229" s="703">
        <v>4680.2419999999993</v>
      </c>
      <c r="M229" s="703">
        <v>191.24033333333333</v>
      </c>
      <c r="N229" s="715">
        <v>0.53625456781052427</v>
      </c>
      <c r="O229" s="447">
        <v>6.6659412157409739E-2</v>
      </c>
    </row>
    <row r="230" spans="1:15" ht="15.75" customHeight="1" x14ac:dyDescent="0.25">
      <c r="B230" s="758">
        <f t="shared" si="18"/>
        <v>2019</v>
      </c>
      <c r="C230" s="714" t="s">
        <v>1080</v>
      </c>
      <c r="D230" s="703">
        <v>22226.108666666667</v>
      </c>
      <c r="E230" s="703">
        <v>1544.7136666666665</v>
      </c>
      <c r="F230" s="715">
        <v>0.56565734732687789</v>
      </c>
      <c r="G230" s="716">
        <v>0.10100121963814257</v>
      </c>
      <c r="H230" s="65">
        <v>17435.922666666669</v>
      </c>
      <c r="I230" s="703">
        <v>1354.8400000000001</v>
      </c>
      <c r="J230" s="715">
        <v>0.57055740153821688</v>
      </c>
      <c r="K230" s="447">
        <v>0.11193363234711033</v>
      </c>
      <c r="L230" s="703">
        <v>4790.1863333333331</v>
      </c>
      <c r="M230" s="703">
        <v>189.87366666666665</v>
      </c>
      <c r="N230" s="715">
        <v>0.54851073867438083</v>
      </c>
      <c r="O230" s="447">
        <v>5.8828468357496132E-2</v>
      </c>
    </row>
    <row r="231" spans="1:15" ht="15.75" customHeight="1" x14ac:dyDescent="0.25">
      <c r="B231" s="758">
        <f t="shared" si="18"/>
        <v>2019</v>
      </c>
      <c r="C231" s="714" t="s">
        <v>1081</v>
      </c>
      <c r="D231" s="703">
        <v>22307.431666666667</v>
      </c>
      <c r="E231" s="703">
        <v>1523.4993333333334</v>
      </c>
      <c r="F231" s="715">
        <v>0.56712621721285816</v>
      </c>
      <c r="G231" s="716">
        <v>0.10228287993175651</v>
      </c>
      <c r="H231" s="65">
        <v>17546.956666666669</v>
      </c>
      <c r="I231" s="703">
        <v>1353.4093333333333</v>
      </c>
      <c r="J231" s="715">
        <v>0.57351132881326572</v>
      </c>
      <c r="K231" s="447">
        <v>0.11282715622203356</v>
      </c>
      <c r="L231" s="703">
        <v>4760.474666666667</v>
      </c>
      <c r="M231" s="703">
        <v>170.08966666666666</v>
      </c>
      <c r="N231" s="715">
        <v>0.54477031447354651</v>
      </c>
      <c r="O231" s="447">
        <v>6.1153319938352588E-2</v>
      </c>
    </row>
    <row r="232" spans="1:15" x14ac:dyDescent="0.25">
      <c r="B232" s="758"/>
      <c r="C232" s="845" t="s">
        <v>1085</v>
      </c>
      <c r="D232" s="12">
        <v>22291.351333333336</v>
      </c>
      <c r="E232" s="12">
        <v>1520.6846666666668</v>
      </c>
      <c r="F232" s="63">
        <v>0.56611800766646792</v>
      </c>
      <c r="G232" s="716">
        <v>0.10314373789738218</v>
      </c>
      <c r="H232" s="65">
        <v>17531.782666666666</v>
      </c>
      <c r="I232" s="12">
        <v>1374.7253333333331</v>
      </c>
      <c r="J232" s="63">
        <v>0.57233787631700894</v>
      </c>
      <c r="K232" s="447">
        <v>0.11326565220790337</v>
      </c>
      <c r="L232" s="12">
        <v>4759.5683333333336</v>
      </c>
      <c r="M232" s="12">
        <v>145.95933333333335</v>
      </c>
      <c r="N232" s="63">
        <v>0.54432842022214034</v>
      </c>
      <c r="O232" s="447">
        <v>6.3779265288566367E-2</v>
      </c>
    </row>
    <row r="233" spans="1:15" x14ac:dyDescent="0.25">
      <c r="B233" s="758"/>
      <c r="C233" s="845" t="s">
        <v>1084</v>
      </c>
      <c r="D233" s="12">
        <v>22161.837333333333</v>
      </c>
      <c r="E233" s="12">
        <v>1513.598</v>
      </c>
      <c r="F233" s="63">
        <v>0.56223423305367726</v>
      </c>
      <c r="G233" s="716">
        <v>0.10578864828210385</v>
      </c>
      <c r="H233" s="65">
        <v>17529.876333333334</v>
      </c>
      <c r="I233" s="12">
        <v>1369.8596666666665</v>
      </c>
      <c r="J233" s="63">
        <v>0.57159964261238339</v>
      </c>
      <c r="K233" s="447">
        <v>0.11316608607779792</v>
      </c>
      <c r="L233" s="12">
        <v>4631.9606666666668</v>
      </c>
      <c r="M233" s="12">
        <v>143.73833333333334</v>
      </c>
      <c r="N233" s="63">
        <v>0.52940666404297776</v>
      </c>
      <c r="O233" s="447">
        <v>7.6720978870112422E-2</v>
      </c>
    </row>
    <row r="234" spans="1:15" x14ac:dyDescent="0.25">
      <c r="B234" s="758"/>
      <c r="C234" s="845" t="s">
        <v>1097</v>
      </c>
      <c r="D234" s="12">
        <v>22386.254000000001</v>
      </c>
      <c r="E234" s="12">
        <v>1537.9026666666668</v>
      </c>
      <c r="F234" s="63">
        <v>0.56732783259607511</v>
      </c>
      <c r="G234" s="716">
        <v>0.10284207272261851</v>
      </c>
      <c r="H234" s="65">
        <v>17587.827666666664</v>
      </c>
      <c r="I234" s="12">
        <v>1388.1943333333336</v>
      </c>
      <c r="J234" s="63">
        <v>0.57281223295044004</v>
      </c>
      <c r="K234" s="447">
        <v>0.11150394773697846</v>
      </c>
      <c r="L234" s="12">
        <v>4798.4263333333329</v>
      </c>
      <c r="M234" s="12">
        <v>149.70833333333334</v>
      </c>
      <c r="N234" s="63">
        <v>0.54809316771226868</v>
      </c>
      <c r="O234" s="447">
        <v>6.959591449677846E-2</v>
      </c>
    </row>
    <row r="235" spans="1:15" x14ac:dyDescent="0.25">
      <c r="B235" s="758"/>
      <c r="C235" s="714" t="s">
        <v>1098</v>
      </c>
      <c r="D235" s="703">
        <v>22639.079333333339</v>
      </c>
      <c r="E235" s="703">
        <v>1580.3419999999999</v>
      </c>
      <c r="F235" s="715">
        <v>0.57312979602230396</v>
      </c>
      <c r="G235" s="716">
        <v>9.7695135051717438E-2</v>
      </c>
      <c r="H235" s="65">
        <v>17862.959666666666</v>
      </c>
      <c r="I235" s="703">
        <v>1398.426666666667</v>
      </c>
      <c r="J235" s="715">
        <v>0.58108671409115842</v>
      </c>
      <c r="K235" s="447">
        <v>0.10670377415798818</v>
      </c>
      <c r="L235" s="703">
        <v>4776.1196666666665</v>
      </c>
      <c r="M235" s="703">
        <v>181.91533333333334</v>
      </c>
      <c r="N235" s="715">
        <v>0.54520793712762372</v>
      </c>
      <c r="O235" s="447">
        <v>6.2328587875927086E-2</v>
      </c>
    </row>
    <row r="236" spans="1:15" x14ac:dyDescent="0.25">
      <c r="B236" s="758"/>
      <c r="C236" s="714" t="s">
        <v>1100</v>
      </c>
      <c r="D236" s="703">
        <v>22816.142</v>
      </c>
      <c r="E236" s="703">
        <v>1621.287</v>
      </c>
      <c r="F236" s="715">
        <v>0.57699999999999996</v>
      </c>
      <c r="G236" s="716">
        <v>9.5000000000000001E-2</v>
      </c>
      <c r="H236" s="65">
        <v>17908.517666666699</v>
      </c>
      <c r="I236" s="703">
        <v>1389.81766666667</v>
      </c>
      <c r="J236" s="715">
        <v>0.58199999999999996</v>
      </c>
      <c r="K236" s="447">
        <v>0.106</v>
      </c>
      <c r="L236" s="703">
        <v>4907.6243333333296</v>
      </c>
      <c r="M236" s="703">
        <v>231.469333333333</v>
      </c>
      <c r="N236" s="715">
        <v>0.56000000000000005</v>
      </c>
      <c r="O236" s="447">
        <v>5.2999999999999999E-2</v>
      </c>
    </row>
    <row r="237" spans="1:15" x14ac:dyDescent="0.25">
      <c r="B237" s="758"/>
      <c r="C237" s="714" t="s">
        <v>1109</v>
      </c>
      <c r="D237" s="703">
        <v>22393.3416666667</v>
      </c>
      <c r="E237" s="703">
        <v>1586.86636666667</v>
      </c>
      <c r="F237" s="715">
        <v>0.56599999999999995</v>
      </c>
      <c r="G237" s="716">
        <v>0.106</v>
      </c>
      <c r="H237" s="65">
        <v>17633.212333333333</v>
      </c>
      <c r="I237" s="703">
        <v>1332.06576666667</v>
      </c>
      <c r="J237" s="715">
        <v>0.57199999999999995</v>
      </c>
      <c r="K237" s="447">
        <v>0.11700000000000001</v>
      </c>
      <c r="L237" s="703">
        <v>4760.1296666666667</v>
      </c>
      <c r="M237" s="703">
        <v>254.80056666666701</v>
      </c>
      <c r="N237" s="715">
        <v>0.54300000000000004</v>
      </c>
      <c r="O237" s="447">
        <v>6.3E-2</v>
      </c>
    </row>
    <row r="238" spans="1:15" x14ac:dyDescent="0.25">
      <c r="B238" s="758"/>
      <c r="C238" s="714" t="s">
        <v>1111</v>
      </c>
      <c r="D238" s="703">
        <v>22103.788733333331</v>
      </c>
      <c r="E238" s="703">
        <v>1571.5028</v>
      </c>
      <c r="F238" s="715">
        <v>0.55800000000000005</v>
      </c>
      <c r="G238" s="716">
        <v>0.115</v>
      </c>
      <c r="H238" s="65">
        <v>17357.4133</v>
      </c>
      <c r="I238" s="703">
        <v>1324.9729333333335</v>
      </c>
      <c r="J238" s="715">
        <v>0.56299999999999994</v>
      </c>
      <c r="K238" s="447">
        <v>0.127</v>
      </c>
      <c r="L238" s="703">
        <v>4746.375500000001</v>
      </c>
      <c r="M238" s="703">
        <v>246.52983333333336</v>
      </c>
      <c r="N238" s="715">
        <v>0.54100000000000004</v>
      </c>
      <c r="O238" s="447">
        <v>7.0999999999999994E-2</v>
      </c>
    </row>
    <row r="239" spans="1:15" x14ac:dyDescent="0.25">
      <c r="B239" s="758"/>
      <c r="C239" s="714" t="s">
        <v>1112</v>
      </c>
      <c r="D239" s="703">
        <v>21360.414000000001</v>
      </c>
      <c r="E239" s="703">
        <v>1444.6913</v>
      </c>
      <c r="F239" s="715">
        <v>0.53848561419194696</v>
      </c>
      <c r="G239" s="716">
        <v>0.12590009709168401</v>
      </c>
      <c r="H239" s="65">
        <v>16767.379333333334</v>
      </c>
      <c r="I239" s="703">
        <v>1242.4439</v>
      </c>
      <c r="J239" s="715">
        <v>0.54288431675489435</v>
      </c>
      <c r="K239" s="447">
        <v>0.13763664749192714</v>
      </c>
      <c r="L239" s="703">
        <v>4593.0349999999999</v>
      </c>
      <c r="M239" s="703">
        <v>202.24739999999997</v>
      </c>
      <c r="N239" s="715">
        <v>0.52301540623343523</v>
      </c>
      <c r="O239" s="447">
        <v>8.0200822973404792E-2</v>
      </c>
    </row>
    <row r="240" spans="1:15" x14ac:dyDescent="0.25">
      <c r="B240" s="758"/>
      <c r="C240" s="714" t="s">
        <v>1118</v>
      </c>
      <c r="D240" s="703">
        <v>19687.007666666668</v>
      </c>
      <c r="E240" s="703">
        <v>1258.0601666666664</v>
      </c>
      <c r="F240" s="715">
        <v>0.49577857230248268</v>
      </c>
      <c r="G240" s="716">
        <v>0.14599226287597525</v>
      </c>
      <c r="H240" s="65">
        <v>15334.675666666668</v>
      </c>
      <c r="I240" s="703">
        <v>1095.8521333333333</v>
      </c>
      <c r="J240" s="715">
        <v>0.49591422926755491</v>
      </c>
      <c r="K240" s="447">
        <v>0.1610786970380885</v>
      </c>
      <c r="L240" s="703">
        <v>4352.3320000000003</v>
      </c>
      <c r="M240" s="703">
        <v>162.20806666666667</v>
      </c>
      <c r="N240" s="715">
        <v>0.49530119970507241</v>
      </c>
      <c r="O240" s="447">
        <v>8.822160114840695E-2</v>
      </c>
    </row>
    <row r="241" spans="2:15" x14ac:dyDescent="0.25">
      <c r="B241" s="758"/>
      <c r="C241" s="714" t="s">
        <v>1120</v>
      </c>
      <c r="D241" s="703">
        <v>18105.873</v>
      </c>
      <c r="E241" s="703">
        <v>1073.7718</v>
      </c>
      <c r="F241" s="715">
        <v>0.45548242323447252</v>
      </c>
      <c r="G241" s="716">
        <v>0.17779082054336093</v>
      </c>
      <c r="H241" s="65">
        <v>14011.405666666667</v>
      </c>
      <c r="I241" s="703">
        <v>932.81046666666668</v>
      </c>
      <c r="J241" s="715">
        <v>0.45258910284466308</v>
      </c>
      <c r="K241" s="447">
        <v>0.19784246805846911</v>
      </c>
      <c r="L241" s="703">
        <v>4094.4673333333335</v>
      </c>
      <c r="M241" s="703">
        <v>140.96133333333333</v>
      </c>
      <c r="N241" s="715">
        <v>0.46566961861643974</v>
      </c>
      <c r="O241" s="447">
        <v>0.10087905728530265</v>
      </c>
    </row>
    <row r="242" spans="2:15" x14ac:dyDescent="0.25">
      <c r="B242" s="758"/>
      <c r="C242" s="714" t="s">
        <v>1121</v>
      </c>
      <c r="D242" s="703">
        <v>17377.212333333333</v>
      </c>
      <c r="E242" s="703">
        <v>1065.3543666666667</v>
      </c>
      <c r="F242" s="715">
        <v>0.437</v>
      </c>
      <c r="G242" s="716">
        <v>0.20300000000000001</v>
      </c>
      <c r="H242" s="65">
        <v>13354.368</v>
      </c>
      <c r="I242" s="703">
        <v>912.43383333333338</v>
      </c>
      <c r="J242" s="715">
        <v>0.43099999999999999</v>
      </c>
      <c r="K242" s="447">
        <v>0.22900000000000001</v>
      </c>
      <c r="L242" s="703">
        <v>4022.844333333333</v>
      </c>
      <c r="M242" s="703">
        <v>152.92053333333334</v>
      </c>
      <c r="N242" s="715">
        <v>0.45700000000000002</v>
      </c>
      <c r="O242" s="447">
        <v>0.106</v>
      </c>
    </row>
    <row r="243" spans="2:15" x14ac:dyDescent="0.25">
      <c r="B243" s="758"/>
      <c r="C243" s="714" t="s">
        <v>1123</v>
      </c>
      <c r="D243" s="703">
        <v>17863.521666666664</v>
      </c>
      <c r="E243" s="703">
        <v>1227.6922999999999</v>
      </c>
      <c r="F243" s="715">
        <v>0.44800000000000001</v>
      </c>
      <c r="G243" s="716">
        <v>0.20460570722835819</v>
      </c>
      <c r="H243" s="65">
        <v>13776.612333333333</v>
      </c>
      <c r="I243" s="703">
        <v>3088.2405333333336</v>
      </c>
      <c r="J243" s="715">
        <v>0.44396372592585659</v>
      </c>
      <c r="K243" s="447">
        <v>0.23066328814884676</v>
      </c>
      <c r="L243" s="703">
        <v>4086.9093333333335</v>
      </c>
      <c r="M243" s="703">
        <v>336.94573333333329</v>
      </c>
      <c r="N243" s="715">
        <v>0.46423856295420551</v>
      </c>
      <c r="O243" s="447">
        <v>0.10208819475004711</v>
      </c>
    </row>
    <row r="244" spans="2:15" x14ac:dyDescent="0.25">
      <c r="B244" s="758"/>
      <c r="C244" s="714" t="s">
        <v>1125</v>
      </c>
      <c r="D244" s="703">
        <v>18675.08766666667</v>
      </c>
      <c r="E244" s="703">
        <v>1321.7634666666665</v>
      </c>
      <c r="F244" s="715">
        <v>0.46800000000000003</v>
      </c>
      <c r="G244" s="716">
        <v>0.189</v>
      </c>
      <c r="H244" s="65">
        <v>14380.199666666667</v>
      </c>
      <c r="I244" s="703">
        <v>1144.5075666666669</v>
      </c>
      <c r="J244" s="715">
        <v>0.46300000000000002</v>
      </c>
      <c r="K244" s="447">
        <v>0.21299999999999999</v>
      </c>
      <c r="L244" s="703">
        <v>4294.8879999999999</v>
      </c>
      <c r="M244" s="703">
        <v>177.2559</v>
      </c>
      <c r="N244" s="715">
        <v>0.48799999999999999</v>
      </c>
      <c r="O244" s="447">
        <v>9.7000000000000003E-2</v>
      </c>
    </row>
    <row r="245" spans="2:15" x14ac:dyDescent="0.25">
      <c r="B245" s="758"/>
      <c r="C245" s="714" t="s">
        <v>1128</v>
      </c>
      <c r="D245" s="703">
        <v>19304.195333333333</v>
      </c>
      <c r="E245" s="703">
        <v>1382.1346333333333</v>
      </c>
      <c r="F245" s="715">
        <v>0.48399999999999999</v>
      </c>
      <c r="G245" s="716">
        <v>0.17499999999999999</v>
      </c>
      <c r="H245" s="65">
        <v>14968.803999999998</v>
      </c>
      <c r="I245" s="703">
        <v>1198.1698333333331</v>
      </c>
      <c r="J245" s="715">
        <v>0.48099999999999998</v>
      </c>
      <c r="K245" s="447">
        <v>0.19600000000000001</v>
      </c>
      <c r="L245" s="703">
        <v>4335.391333333333</v>
      </c>
      <c r="M245" s="703">
        <v>183.9648</v>
      </c>
      <c r="N245" s="715">
        <v>0.49199999999999999</v>
      </c>
      <c r="O245" s="447">
        <v>9.2999999999999999E-2</v>
      </c>
    </row>
    <row r="246" spans="2:15" x14ac:dyDescent="0.25">
      <c r="B246" s="758"/>
      <c r="C246" s="714" t="s">
        <v>1131</v>
      </c>
      <c r="D246" s="703">
        <v>20401.192999999999</v>
      </c>
      <c r="E246" s="703">
        <v>1419.7142666666666</v>
      </c>
      <c r="F246" s="715">
        <v>0.51054789070839901</v>
      </c>
      <c r="G246" s="716">
        <v>0.15707839748050595</v>
      </c>
      <c r="H246" s="65">
        <v>15774.803333333335</v>
      </c>
      <c r="I246" s="703">
        <v>1234.1589333333332</v>
      </c>
      <c r="J246" s="715">
        <v>0.50658439469394811</v>
      </c>
      <c r="K246" s="447">
        <v>0.17619653353105558</v>
      </c>
      <c r="L246" s="703">
        <v>4626.3896666666669</v>
      </c>
      <c r="M246" s="703">
        <v>185.55533333333332</v>
      </c>
      <c r="N246" s="715">
        <v>0.5245414692621081</v>
      </c>
      <c r="O246" s="447">
        <v>8.4646095250657444E-2</v>
      </c>
    </row>
    <row r="247" spans="2:15" x14ac:dyDescent="0.25">
      <c r="B247" s="758"/>
      <c r="C247" s="714" t="s">
        <v>1133</v>
      </c>
      <c r="D247" s="703">
        <v>20940</v>
      </c>
      <c r="E247" s="703">
        <v>1500</v>
      </c>
      <c r="F247" s="715">
        <v>0.52300000000000002</v>
      </c>
      <c r="G247" s="716">
        <v>0.14599999999999999</v>
      </c>
      <c r="H247" s="65">
        <v>16305</v>
      </c>
      <c r="I247" s="703">
        <v>1287</v>
      </c>
      <c r="J247" s="715">
        <v>0.52300000000000002</v>
      </c>
      <c r="K247" s="447">
        <v>0.16400000000000001</v>
      </c>
      <c r="L247" s="703">
        <v>4635</v>
      </c>
      <c r="M247" s="703">
        <v>213</v>
      </c>
      <c r="N247" s="715">
        <v>0.52500000000000002</v>
      </c>
      <c r="O247" s="447">
        <v>7.4999999999999997E-2</v>
      </c>
    </row>
    <row r="248" spans="2:15" x14ac:dyDescent="0.25">
      <c r="B248" s="758"/>
      <c r="C248" s="714" t="s">
        <v>1135</v>
      </c>
      <c r="D248" s="703">
        <v>21332.078666666668</v>
      </c>
      <c r="E248" s="703">
        <v>1526.8190333333332</v>
      </c>
      <c r="F248" s="715">
        <v>0.53273942491042769</v>
      </c>
      <c r="G248" s="716">
        <v>0.13781189872315366</v>
      </c>
      <c r="H248" s="65">
        <v>16571.636333333332</v>
      </c>
      <c r="I248" s="703">
        <v>1303.4692333333332</v>
      </c>
      <c r="J248" s="715">
        <v>0.53094943737305622</v>
      </c>
      <c r="K248" s="447">
        <v>0.15518216176522739</v>
      </c>
      <c r="L248" s="703">
        <v>4760.442</v>
      </c>
      <c r="M248" s="703">
        <v>223.34983333333332</v>
      </c>
      <c r="N248" s="715">
        <v>0.53906578834278818</v>
      </c>
      <c r="O248" s="447">
        <v>7.1343285251412439E-2</v>
      </c>
    </row>
    <row r="249" spans="2:15" x14ac:dyDescent="0.25">
      <c r="B249" s="758"/>
      <c r="C249" s="714" t="s">
        <v>1138</v>
      </c>
      <c r="D249" s="703">
        <v>20896.49666666667</v>
      </c>
      <c r="E249" s="703">
        <v>1524.0465333333334</v>
      </c>
      <c r="F249" s="715">
        <v>0.52132125218674596</v>
      </c>
      <c r="G249" s="716">
        <v>0.14631620598755452</v>
      </c>
      <c r="H249" s="65">
        <v>16333.662666666669</v>
      </c>
      <c r="I249" s="703">
        <v>1302.0904333333333</v>
      </c>
      <c r="J249" s="715">
        <v>0.52272279233653496</v>
      </c>
      <c r="K249" s="447">
        <v>0.16442464439866908</v>
      </c>
      <c r="L249" s="703">
        <v>4562.8336666666664</v>
      </c>
      <c r="M249" s="703">
        <v>221.95613333333336</v>
      </c>
      <c r="N249" s="715">
        <v>0.51636511577332445</v>
      </c>
      <c r="O249" s="447">
        <v>7.4518230268853167E-2</v>
      </c>
    </row>
    <row r="250" spans="2:15" x14ac:dyDescent="0.25">
      <c r="B250" s="758"/>
      <c r="C250" s="714" t="s">
        <v>1139</v>
      </c>
      <c r="D250" s="703">
        <v>20731.476666666666</v>
      </c>
      <c r="E250" s="703">
        <v>1519.7326</v>
      </c>
      <c r="F250" s="715">
        <v>0.5166683711880945</v>
      </c>
      <c r="G250" s="716">
        <v>0.15494268829794075</v>
      </c>
      <c r="H250" s="65">
        <v>16202.848</v>
      </c>
      <c r="I250" s="703">
        <v>1314.8346333333334</v>
      </c>
      <c r="J250" s="715">
        <v>0.51793906544073209</v>
      </c>
      <c r="K250" s="447">
        <v>0.17342423773608662</v>
      </c>
      <c r="L250" s="703">
        <v>4528.6283333333331</v>
      </c>
      <c r="M250" s="703">
        <v>204.898</v>
      </c>
      <c r="N250" s="715">
        <v>0.51217257066851896</v>
      </c>
      <c r="O250" s="447">
        <v>8.1461207059164931E-2</v>
      </c>
    </row>
    <row r="251" spans="2:15" x14ac:dyDescent="0.25">
      <c r="B251" s="758"/>
      <c r="C251" s="714" t="s">
        <v>1144</v>
      </c>
      <c r="D251" s="703">
        <v>20528.864000000001</v>
      </c>
      <c r="E251" s="703">
        <v>1491.9183</v>
      </c>
      <c r="F251" s="715">
        <v>0.51108795684748254</v>
      </c>
      <c r="G251" s="716">
        <v>0.15776164227160602</v>
      </c>
      <c r="H251" s="65">
        <v>16108.047666666665</v>
      </c>
      <c r="I251" s="703">
        <v>1304.0907333333332</v>
      </c>
      <c r="J251" s="715">
        <v>0.51431481929631462</v>
      </c>
      <c r="K251" s="447">
        <v>0.17584514038893462</v>
      </c>
      <c r="L251" s="703">
        <v>4420.8166666666666</v>
      </c>
      <c r="M251" s="703">
        <v>187.82756666666668</v>
      </c>
      <c r="N251" s="715">
        <v>0.49966525598215999</v>
      </c>
      <c r="O251" s="447">
        <v>8.4574014877134701E-2</v>
      </c>
    </row>
    <row r="252" spans="2:15" x14ac:dyDescent="0.25">
      <c r="B252" s="758"/>
      <c r="C252" s="714" t="s">
        <v>1146</v>
      </c>
      <c r="D252" s="703">
        <v>20694.652000000002</v>
      </c>
      <c r="E252" s="703">
        <v>1493.0864333333332</v>
      </c>
      <c r="F252" s="715">
        <v>0.51468007318403675</v>
      </c>
      <c r="G252" s="716">
        <v>0.15045403477421088</v>
      </c>
      <c r="H252" s="65">
        <v>16242.764333333333</v>
      </c>
      <c r="I252" s="703">
        <v>1297.0598333333335</v>
      </c>
      <c r="J252" s="715">
        <v>0.51801729498476312</v>
      </c>
      <c r="K252" s="447">
        <v>0.1666238448301513</v>
      </c>
      <c r="L252" s="703">
        <v>4451.8879999999999</v>
      </c>
      <c r="M252" s="703">
        <v>196.0266</v>
      </c>
      <c r="N252" s="715">
        <v>0.50286047684164947</v>
      </c>
      <c r="O252" s="447">
        <v>8.573177902000112E-2</v>
      </c>
    </row>
    <row r="253" spans="2:15" ht="14.25" thickBot="1" x14ac:dyDescent="0.3">
      <c r="B253" s="759"/>
      <c r="C253" s="702" t="s">
        <v>1151</v>
      </c>
      <c r="D253" s="57">
        <v>20577.967999999997</v>
      </c>
      <c r="E253" s="57">
        <v>1472.1253333333334</v>
      </c>
      <c r="F253" s="561">
        <v>0.51124563261689604</v>
      </c>
      <c r="G253" s="719">
        <v>0.14955168103699809</v>
      </c>
      <c r="H253" s="410">
        <v>16177.643333333332</v>
      </c>
      <c r="I253" s="57">
        <v>1284.8010333333332</v>
      </c>
      <c r="J253" s="561">
        <v>0.51534388648873264</v>
      </c>
      <c r="K253" s="562">
        <v>0.16418920477000945</v>
      </c>
      <c r="L253" s="57">
        <v>4400.3246666666664</v>
      </c>
      <c r="M253" s="57">
        <v>187.32426666666666</v>
      </c>
      <c r="N253" s="561">
        <v>0.49672296154481477</v>
      </c>
      <c r="O253" s="562">
        <v>9.1026616493205564E-2</v>
      </c>
    </row>
    <row r="254" spans="2:15" ht="14.25" x14ac:dyDescent="0.3">
      <c r="B254" s="68" t="s">
        <v>48</v>
      </c>
    </row>
    <row r="255" spans="2:15" ht="14.25" x14ac:dyDescent="0.3">
      <c r="B255" s="68" t="s">
        <v>393</v>
      </c>
    </row>
    <row r="256" spans="2:15" ht="14.25" x14ac:dyDescent="0.3">
      <c r="B256" s="19" t="str">
        <f>'PIB construcción 1'!B191</f>
        <v>Consultado por última vez el 23 de julio de 2021</v>
      </c>
    </row>
  </sheetData>
  <mergeCells count="4">
    <mergeCell ref="L9:O9"/>
    <mergeCell ref="B9:C10"/>
    <mergeCell ref="D9:G9"/>
    <mergeCell ref="H9:K9"/>
  </mergeCells>
  <phoneticPr fontId="109" type="noConversion"/>
  <hyperlinks>
    <hyperlink ref="B2" location="CONTENIDO!A1" display="INDICE"/>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86"/>
  <sheetViews>
    <sheetView workbookViewId="0">
      <pane xSplit="2" ySplit="6" topLeftCell="C65" activePane="bottomRight" state="frozen"/>
      <selection activeCell="G424" sqref="G424"/>
      <selection pane="topRight" activeCell="G424" sqref="G424"/>
      <selection pane="bottomLeft" activeCell="G424" sqref="G424"/>
      <selection pane="bottomRight" activeCell="C79" sqref="C79:P83"/>
    </sheetView>
  </sheetViews>
  <sheetFormatPr baseColWidth="10" defaultRowHeight="16.5" x14ac:dyDescent="0.3"/>
  <cols>
    <col min="1" max="1" width="3.140625" style="35" customWidth="1"/>
    <col min="2" max="16384" width="11.42578125" style="35"/>
  </cols>
  <sheetData>
    <row r="1" spans="1:16" s="670" customFormat="1" ht="15" x14ac:dyDescent="0.25"/>
    <row r="2" spans="1:16" x14ac:dyDescent="0.3">
      <c r="A2" s="133"/>
      <c r="B2" s="670" t="s">
        <v>1029</v>
      </c>
      <c r="C2" s="133"/>
      <c r="D2" s="133"/>
      <c r="E2" s="133"/>
      <c r="F2" s="133"/>
      <c r="G2" s="133"/>
      <c r="H2" s="133"/>
      <c r="I2" s="133"/>
      <c r="J2" s="133"/>
      <c r="K2" s="133"/>
      <c r="L2" s="133"/>
      <c r="M2" s="133"/>
      <c r="N2" s="133"/>
      <c r="O2" s="133"/>
      <c r="P2" s="133"/>
    </row>
    <row r="3" spans="1:16" x14ac:dyDescent="0.3">
      <c r="A3" s="133"/>
      <c r="B3" s="134" t="s">
        <v>876</v>
      </c>
      <c r="C3" s="133"/>
      <c r="D3" s="133"/>
      <c r="E3" s="133"/>
      <c r="F3" s="133"/>
      <c r="G3" s="133"/>
      <c r="H3" s="133"/>
      <c r="I3" s="133"/>
      <c r="J3" s="133"/>
      <c r="K3" s="133"/>
      <c r="L3" s="133"/>
      <c r="M3" s="133"/>
      <c r="N3" s="133"/>
      <c r="O3" s="133"/>
      <c r="P3" s="133"/>
    </row>
    <row r="4" spans="1:16" ht="17.25" thickBot="1" x14ac:dyDescent="0.35">
      <c r="A4" s="133"/>
      <c r="B4" s="133"/>
      <c r="C4" s="133"/>
      <c r="D4" s="133"/>
      <c r="E4" s="133"/>
      <c r="F4" s="133"/>
      <c r="G4" s="133"/>
      <c r="H4" s="133"/>
      <c r="I4" s="133"/>
      <c r="J4" s="133"/>
      <c r="K4" s="133"/>
      <c r="L4" s="133"/>
      <c r="M4" s="133"/>
      <c r="N4" s="133"/>
      <c r="O4" s="133"/>
      <c r="P4" s="133"/>
    </row>
    <row r="5" spans="1:16" ht="17.25" thickBot="1" x14ac:dyDescent="0.35">
      <c r="A5" s="133"/>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row>
    <row r="6" spans="1:16" ht="17.25" thickBot="1" x14ac:dyDescent="0.35">
      <c r="A6" s="133"/>
      <c r="B6" s="1102"/>
      <c r="C6" s="1104"/>
      <c r="D6" s="907" t="s">
        <v>21</v>
      </c>
      <c r="E6" s="907" t="s">
        <v>22</v>
      </c>
      <c r="F6" s="1100"/>
      <c r="G6" s="1100"/>
      <c r="H6" s="1100"/>
      <c r="I6" s="1100"/>
      <c r="J6" s="1100"/>
      <c r="K6" s="1100"/>
      <c r="L6" s="1100"/>
      <c r="M6" s="1101"/>
      <c r="N6" s="1100"/>
      <c r="O6" s="1100"/>
      <c r="P6" s="1101"/>
    </row>
    <row r="7" spans="1:16" x14ac:dyDescent="0.3">
      <c r="B7" s="877">
        <v>42005</v>
      </c>
      <c r="C7" s="62">
        <v>471621</v>
      </c>
      <c r="D7" s="73">
        <v>269130</v>
      </c>
      <c r="E7" s="73">
        <v>105871</v>
      </c>
      <c r="F7" s="73">
        <v>21156</v>
      </c>
      <c r="G7" s="73">
        <v>0</v>
      </c>
      <c r="H7" s="73">
        <v>13280</v>
      </c>
      <c r="I7" s="73">
        <v>33993</v>
      </c>
      <c r="J7" s="73">
        <v>3600</v>
      </c>
      <c r="K7" s="73">
        <v>16010</v>
      </c>
      <c r="L7" s="73">
        <v>198</v>
      </c>
      <c r="M7" s="73">
        <v>5990</v>
      </c>
      <c r="N7" s="73">
        <v>0</v>
      </c>
      <c r="O7" s="73">
        <v>2393</v>
      </c>
      <c r="P7" s="74">
        <v>0</v>
      </c>
    </row>
    <row r="8" spans="1:16" x14ac:dyDescent="0.3">
      <c r="B8" s="877">
        <v>42036</v>
      </c>
      <c r="C8" s="65">
        <v>220569</v>
      </c>
      <c r="D8" s="703">
        <v>42932</v>
      </c>
      <c r="E8" s="703">
        <v>139940</v>
      </c>
      <c r="F8" s="703">
        <v>14209</v>
      </c>
      <c r="G8" s="703">
        <v>545</v>
      </c>
      <c r="H8" s="703">
        <v>2796</v>
      </c>
      <c r="I8" s="703">
        <v>6257</v>
      </c>
      <c r="J8" s="703">
        <v>3489</v>
      </c>
      <c r="K8" s="703">
        <v>7270</v>
      </c>
      <c r="L8" s="703">
        <v>1836</v>
      </c>
      <c r="M8" s="703">
        <v>1295</v>
      </c>
      <c r="N8" s="703">
        <v>0</v>
      </c>
      <c r="O8" s="703">
        <v>0</v>
      </c>
      <c r="P8" s="15">
        <v>0</v>
      </c>
    </row>
    <row r="9" spans="1:16" x14ac:dyDescent="0.3">
      <c r="B9" s="877">
        <v>42064</v>
      </c>
      <c r="C9" s="65">
        <v>364776</v>
      </c>
      <c r="D9" s="703">
        <v>75368</v>
      </c>
      <c r="E9" s="703">
        <v>155495</v>
      </c>
      <c r="F9" s="703">
        <v>29974</v>
      </c>
      <c r="G9" s="703">
        <v>0</v>
      </c>
      <c r="H9" s="703">
        <v>83311</v>
      </c>
      <c r="I9" s="703">
        <v>14015</v>
      </c>
      <c r="J9" s="703">
        <v>0</v>
      </c>
      <c r="K9" s="703">
        <v>4524</v>
      </c>
      <c r="L9" s="703">
        <v>975</v>
      </c>
      <c r="M9" s="703">
        <v>652</v>
      </c>
      <c r="N9" s="703">
        <v>393</v>
      </c>
      <c r="O9" s="703">
        <v>0</v>
      </c>
      <c r="P9" s="15">
        <v>69</v>
      </c>
    </row>
    <row r="10" spans="1:16" x14ac:dyDescent="0.3">
      <c r="B10" s="877">
        <v>42095</v>
      </c>
      <c r="C10" s="65">
        <v>439886</v>
      </c>
      <c r="D10" s="703">
        <v>127244</v>
      </c>
      <c r="E10" s="703">
        <v>211555</v>
      </c>
      <c r="F10" s="703">
        <v>19621</v>
      </c>
      <c r="G10" s="703">
        <v>0</v>
      </c>
      <c r="H10" s="703">
        <v>8856</v>
      </c>
      <c r="I10" s="703">
        <v>29059</v>
      </c>
      <c r="J10" s="703">
        <v>0</v>
      </c>
      <c r="K10" s="703">
        <v>5920</v>
      </c>
      <c r="L10" s="703">
        <v>34514</v>
      </c>
      <c r="M10" s="703">
        <v>0</v>
      </c>
      <c r="N10" s="703">
        <v>597</v>
      </c>
      <c r="O10" s="703">
        <v>2340</v>
      </c>
      <c r="P10" s="15">
        <v>180</v>
      </c>
    </row>
    <row r="11" spans="1:16" x14ac:dyDescent="0.3">
      <c r="B11" s="877">
        <v>42125</v>
      </c>
      <c r="C11" s="65">
        <v>318724</v>
      </c>
      <c r="D11" s="703">
        <v>93790</v>
      </c>
      <c r="E11" s="703">
        <v>147297</v>
      </c>
      <c r="F11" s="703">
        <v>5440</v>
      </c>
      <c r="G11" s="703">
        <v>399</v>
      </c>
      <c r="H11" s="703">
        <v>2013</v>
      </c>
      <c r="I11" s="703">
        <v>64746</v>
      </c>
      <c r="J11" s="703">
        <v>0</v>
      </c>
      <c r="K11" s="703">
        <v>4312</v>
      </c>
      <c r="L11" s="703">
        <v>0</v>
      </c>
      <c r="M11" s="703">
        <v>511</v>
      </c>
      <c r="N11" s="703">
        <v>0</v>
      </c>
      <c r="O11" s="703">
        <v>216</v>
      </c>
      <c r="P11" s="15">
        <v>0</v>
      </c>
    </row>
    <row r="12" spans="1:16" x14ac:dyDescent="0.3">
      <c r="A12" s="133"/>
      <c r="B12" s="868">
        <v>42156</v>
      </c>
      <c r="C12" s="65">
        <v>428247</v>
      </c>
      <c r="D12" s="703">
        <v>96454</v>
      </c>
      <c r="E12" s="703">
        <v>273542</v>
      </c>
      <c r="F12" s="703">
        <v>12978</v>
      </c>
      <c r="G12" s="703">
        <v>0</v>
      </c>
      <c r="H12" s="703">
        <v>203</v>
      </c>
      <c r="I12" s="703">
        <v>39217</v>
      </c>
      <c r="J12" s="703">
        <v>0</v>
      </c>
      <c r="K12" s="703">
        <v>4161</v>
      </c>
      <c r="L12" s="703">
        <v>0</v>
      </c>
      <c r="M12" s="703">
        <v>0</v>
      </c>
      <c r="N12" s="703">
        <v>296</v>
      </c>
      <c r="O12" s="703">
        <v>1307</v>
      </c>
      <c r="P12" s="15">
        <v>89</v>
      </c>
    </row>
    <row r="13" spans="1:16" x14ac:dyDescent="0.3">
      <c r="A13" s="133"/>
      <c r="B13" s="868">
        <v>42186</v>
      </c>
      <c r="C13" s="65">
        <v>170633</v>
      </c>
      <c r="D13" s="703">
        <v>4864</v>
      </c>
      <c r="E13" s="703">
        <v>90497</v>
      </c>
      <c r="F13" s="703">
        <v>13401</v>
      </c>
      <c r="G13" s="703">
        <v>7643</v>
      </c>
      <c r="H13" s="703">
        <v>13899</v>
      </c>
      <c r="I13" s="703">
        <v>11483</v>
      </c>
      <c r="J13" s="703">
        <v>5167</v>
      </c>
      <c r="K13" s="703">
        <v>1712</v>
      </c>
      <c r="L13" s="703">
        <v>13219</v>
      </c>
      <c r="M13" s="703">
        <v>400</v>
      </c>
      <c r="N13" s="703">
        <v>2604</v>
      </c>
      <c r="O13" s="703">
        <v>5744</v>
      </c>
      <c r="P13" s="15">
        <v>0</v>
      </c>
    </row>
    <row r="14" spans="1:16" x14ac:dyDescent="0.3">
      <c r="B14" s="868">
        <v>42217</v>
      </c>
      <c r="C14" s="65">
        <v>193079</v>
      </c>
      <c r="D14" s="703">
        <v>234</v>
      </c>
      <c r="E14" s="703">
        <v>139175</v>
      </c>
      <c r="F14" s="703">
        <v>2027</v>
      </c>
      <c r="G14" s="703">
        <v>350</v>
      </c>
      <c r="H14" s="703">
        <v>41483</v>
      </c>
      <c r="I14" s="703">
        <v>5483</v>
      </c>
      <c r="J14" s="703">
        <v>765</v>
      </c>
      <c r="K14" s="703">
        <v>806</v>
      </c>
      <c r="L14" s="703">
        <v>656</v>
      </c>
      <c r="M14" s="703">
        <v>1929</v>
      </c>
      <c r="N14" s="703">
        <v>171</v>
      </c>
      <c r="O14" s="703">
        <v>0</v>
      </c>
      <c r="P14" s="15">
        <v>0</v>
      </c>
    </row>
    <row r="15" spans="1:16" x14ac:dyDescent="0.3">
      <c r="B15" s="868">
        <v>42248</v>
      </c>
      <c r="C15" s="65">
        <v>359361</v>
      </c>
      <c r="D15" s="703">
        <v>72736</v>
      </c>
      <c r="E15" s="703">
        <v>188938</v>
      </c>
      <c r="F15" s="703">
        <v>58791</v>
      </c>
      <c r="G15" s="703">
        <v>103</v>
      </c>
      <c r="H15" s="703">
        <v>11176</v>
      </c>
      <c r="I15" s="703">
        <v>13883</v>
      </c>
      <c r="J15" s="703">
        <v>1327</v>
      </c>
      <c r="K15" s="703">
        <v>10264</v>
      </c>
      <c r="L15" s="703">
        <v>745</v>
      </c>
      <c r="M15" s="703">
        <v>0</v>
      </c>
      <c r="N15" s="703">
        <v>0</v>
      </c>
      <c r="O15" s="703">
        <v>0</v>
      </c>
      <c r="P15" s="15">
        <v>1398</v>
      </c>
    </row>
    <row r="16" spans="1:16" x14ac:dyDescent="0.3">
      <c r="B16" s="868">
        <v>42278</v>
      </c>
      <c r="C16" s="65">
        <v>206008</v>
      </c>
      <c r="D16" s="703">
        <v>29642</v>
      </c>
      <c r="E16" s="703">
        <v>80393</v>
      </c>
      <c r="F16" s="703">
        <v>3668</v>
      </c>
      <c r="G16" s="703">
        <v>5374</v>
      </c>
      <c r="H16" s="703">
        <v>12650</v>
      </c>
      <c r="I16" s="703">
        <v>5176</v>
      </c>
      <c r="J16" s="703">
        <v>30649</v>
      </c>
      <c r="K16" s="703">
        <v>35592</v>
      </c>
      <c r="L16" s="703">
        <v>95</v>
      </c>
      <c r="M16" s="703">
        <v>292</v>
      </c>
      <c r="N16" s="703">
        <v>0</v>
      </c>
      <c r="O16" s="703">
        <v>1765</v>
      </c>
      <c r="P16" s="15">
        <v>712</v>
      </c>
    </row>
    <row r="17" spans="2:16" x14ac:dyDescent="0.3">
      <c r="B17" s="868">
        <v>42309</v>
      </c>
      <c r="C17" s="65">
        <v>314391</v>
      </c>
      <c r="D17" s="703">
        <v>49187</v>
      </c>
      <c r="E17" s="703">
        <v>202486</v>
      </c>
      <c r="F17" s="703">
        <v>2478</v>
      </c>
      <c r="G17" s="703">
        <v>257</v>
      </c>
      <c r="H17" s="703">
        <v>24143</v>
      </c>
      <c r="I17" s="703">
        <v>13682</v>
      </c>
      <c r="J17" s="703">
        <v>0</v>
      </c>
      <c r="K17" s="703">
        <v>17747</v>
      </c>
      <c r="L17" s="703">
        <v>0</v>
      </c>
      <c r="M17" s="703">
        <v>1258</v>
      </c>
      <c r="N17" s="703">
        <v>417</v>
      </c>
      <c r="O17" s="703">
        <v>122</v>
      </c>
      <c r="P17" s="15">
        <v>2614</v>
      </c>
    </row>
    <row r="18" spans="2:16" x14ac:dyDescent="0.3">
      <c r="B18" s="868">
        <v>42339</v>
      </c>
      <c r="C18" s="65">
        <v>1125021</v>
      </c>
      <c r="D18" s="703">
        <v>236868</v>
      </c>
      <c r="E18" s="703">
        <v>655751</v>
      </c>
      <c r="F18" s="703">
        <v>76129</v>
      </c>
      <c r="G18" s="703">
        <v>8956</v>
      </c>
      <c r="H18" s="703">
        <v>67389</v>
      </c>
      <c r="I18" s="703">
        <v>40854</v>
      </c>
      <c r="J18" s="703">
        <v>10099</v>
      </c>
      <c r="K18" s="703">
        <v>21726</v>
      </c>
      <c r="L18" s="703">
        <v>1071</v>
      </c>
      <c r="M18" s="703">
        <v>1428</v>
      </c>
      <c r="N18" s="703">
        <v>1917</v>
      </c>
      <c r="O18" s="703">
        <v>1393</v>
      </c>
      <c r="P18" s="15">
        <v>1440</v>
      </c>
    </row>
    <row r="19" spans="2:16" x14ac:dyDescent="0.3">
      <c r="B19" s="868">
        <v>42370</v>
      </c>
      <c r="C19" s="65">
        <v>268994</v>
      </c>
      <c r="D19" s="703">
        <v>79247</v>
      </c>
      <c r="E19" s="703">
        <v>67571</v>
      </c>
      <c r="F19" s="703">
        <v>0</v>
      </c>
      <c r="G19" s="703">
        <v>3552</v>
      </c>
      <c r="H19" s="703">
        <v>15829</v>
      </c>
      <c r="I19" s="703">
        <v>97434</v>
      </c>
      <c r="J19" s="703">
        <v>3686</v>
      </c>
      <c r="K19" s="703">
        <v>814</v>
      </c>
      <c r="L19" s="703">
        <v>572</v>
      </c>
      <c r="M19" s="703">
        <v>0</v>
      </c>
      <c r="N19" s="703">
        <v>0</v>
      </c>
      <c r="O19" s="703">
        <v>289</v>
      </c>
      <c r="P19" s="15">
        <v>0</v>
      </c>
    </row>
    <row r="20" spans="2:16" x14ac:dyDescent="0.3">
      <c r="B20" s="868">
        <v>42401</v>
      </c>
      <c r="C20" s="65">
        <v>112865</v>
      </c>
      <c r="D20" s="703">
        <v>40331</v>
      </c>
      <c r="E20" s="703">
        <v>46664</v>
      </c>
      <c r="F20" s="703">
        <v>2864</v>
      </c>
      <c r="G20" s="703">
        <v>0</v>
      </c>
      <c r="H20" s="703">
        <v>2119</v>
      </c>
      <c r="I20" s="703">
        <v>4958</v>
      </c>
      <c r="J20" s="703">
        <v>0</v>
      </c>
      <c r="K20" s="703">
        <v>1129</v>
      </c>
      <c r="L20" s="703">
        <v>1894</v>
      </c>
      <c r="M20" s="703">
        <v>0</v>
      </c>
      <c r="N20" s="703">
        <v>0</v>
      </c>
      <c r="O20" s="703">
        <v>0</v>
      </c>
      <c r="P20" s="15">
        <v>12906</v>
      </c>
    </row>
    <row r="21" spans="2:16" x14ac:dyDescent="0.3">
      <c r="B21" s="868">
        <v>42430</v>
      </c>
      <c r="C21" s="65">
        <v>111917</v>
      </c>
      <c r="D21" s="703">
        <v>431</v>
      </c>
      <c r="E21" s="703">
        <v>71684</v>
      </c>
      <c r="F21" s="703">
        <v>17855</v>
      </c>
      <c r="G21" s="703">
        <v>553</v>
      </c>
      <c r="H21" s="703">
        <v>8096</v>
      </c>
      <c r="I21" s="703">
        <v>7375</v>
      </c>
      <c r="J21" s="703">
        <v>0</v>
      </c>
      <c r="K21" s="703">
        <v>3909</v>
      </c>
      <c r="L21" s="703">
        <v>1263</v>
      </c>
      <c r="M21" s="703">
        <v>0</v>
      </c>
      <c r="N21" s="703">
        <v>751</v>
      </c>
      <c r="O21" s="703">
        <v>0</v>
      </c>
      <c r="P21" s="15">
        <v>0</v>
      </c>
    </row>
    <row r="22" spans="2:16" x14ac:dyDescent="0.3">
      <c r="B22" s="868">
        <v>42461</v>
      </c>
      <c r="C22" s="65">
        <v>110034</v>
      </c>
      <c r="D22" s="703">
        <v>140</v>
      </c>
      <c r="E22" s="703">
        <v>57103</v>
      </c>
      <c r="F22" s="703">
        <v>5742</v>
      </c>
      <c r="G22" s="703">
        <v>3651</v>
      </c>
      <c r="H22" s="703">
        <v>1770</v>
      </c>
      <c r="I22" s="703">
        <v>27104</v>
      </c>
      <c r="J22" s="703">
        <v>1319</v>
      </c>
      <c r="K22" s="703">
        <v>4413</v>
      </c>
      <c r="L22" s="703">
        <v>2431</v>
      </c>
      <c r="M22" s="703">
        <v>5790</v>
      </c>
      <c r="N22" s="703">
        <v>388</v>
      </c>
      <c r="O22" s="703">
        <v>183</v>
      </c>
      <c r="P22" s="15">
        <v>0</v>
      </c>
    </row>
    <row r="23" spans="2:16" x14ac:dyDescent="0.3">
      <c r="B23" s="868">
        <v>42491</v>
      </c>
      <c r="C23" s="65">
        <v>361075</v>
      </c>
      <c r="D23" s="703">
        <v>96199</v>
      </c>
      <c r="E23" s="703">
        <v>222876</v>
      </c>
      <c r="F23" s="703">
        <v>23389</v>
      </c>
      <c r="G23" s="703">
        <v>182</v>
      </c>
      <c r="H23" s="703">
        <v>4356</v>
      </c>
      <c r="I23" s="703">
        <v>9071</v>
      </c>
      <c r="J23" s="703">
        <v>0</v>
      </c>
      <c r="K23" s="703">
        <v>263</v>
      </c>
      <c r="L23" s="703">
        <v>95</v>
      </c>
      <c r="M23" s="703">
        <v>0</v>
      </c>
      <c r="N23" s="703">
        <v>4596</v>
      </c>
      <c r="O23" s="703">
        <v>48</v>
      </c>
      <c r="P23" s="15">
        <v>0</v>
      </c>
    </row>
    <row r="24" spans="2:16" x14ac:dyDescent="0.3">
      <c r="B24" s="868">
        <v>42522</v>
      </c>
      <c r="C24" s="65">
        <v>206867</v>
      </c>
      <c r="D24" s="703">
        <v>20381</v>
      </c>
      <c r="E24" s="703">
        <v>151520</v>
      </c>
      <c r="F24" s="703">
        <v>17484</v>
      </c>
      <c r="G24" s="703">
        <v>219</v>
      </c>
      <c r="H24" s="703">
        <v>6593</v>
      </c>
      <c r="I24" s="703">
        <v>5728</v>
      </c>
      <c r="J24" s="703">
        <v>0</v>
      </c>
      <c r="K24" s="703">
        <v>3530</v>
      </c>
      <c r="L24" s="703">
        <v>0</v>
      </c>
      <c r="M24" s="703">
        <v>72</v>
      </c>
      <c r="N24" s="703">
        <v>0</v>
      </c>
      <c r="O24" s="703">
        <v>1206</v>
      </c>
      <c r="P24" s="15">
        <v>134</v>
      </c>
    </row>
    <row r="25" spans="2:16" x14ac:dyDescent="0.3">
      <c r="B25" s="868">
        <v>42552</v>
      </c>
      <c r="C25" s="65">
        <v>225085</v>
      </c>
      <c r="D25" s="703">
        <v>4881</v>
      </c>
      <c r="E25" s="703">
        <v>143489</v>
      </c>
      <c r="F25" s="703">
        <v>0</v>
      </c>
      <c r="G25" s="703">
        <v>0</v>
      </c>
      <c r="H25" s="703">
        <v>53348</v>
      </c>
      <c r="I25" s="703">
        <v>10186</v>
      </c>
      <c r="J25" s="703">
        <v>0</v>
      </c>
      <c r="K25" s="703">
        <v>13114</v>
      </c>
      <c r="L25" s="703">
        <v>0</v>
      </c>
      <c r="M25" s="703">
        <v>0</v>
      </c>
      <c r="N25" s="703">
        <v>0</v>
      </c>
      <c r="O25" s="703">
        <v>0</v>
      </c>
      <c r="P25" s="15">
        <v>67</v>
      </c>
    </row>
    <row r="26" spans="2:16" x14ac:dyDescent="0.3">
      <c r="B26" s="868">
        <v>42583</v>
      </c>
      <c r="C26" s="65">
        <v>278327</v>
      </c>
      <c r="D26" s="703">
        <v>1362</v>
      </c>
      <c r="E26" s="703">
        <v>227288</v>
      </c>
      <c r="F26" s="703">
        <v>22174</v>
      </c>
      <c r="G26" s="703">
        <v>617</v>
      </c>
      <c r="H26" s="703">
        <v>421</v>
      </c>
      <c r="I26" s="703">
        <v>25637</v>
      </c>
      <c r="J26" s="703">
        <v>0</v>
      </c>
      <c r="K26" s="703">
        <v>820</v>
      </c>
      <c r="L26" s="703">
        <v>0</v>
      </c>
      <c r="M26" s="703">
        <v>8</v>
      </c>
      <c r="N26" s="703">
        <v>0</v>
      </c>
      <c r="O26" s="703">
        <v>0</v>
      </c>
      <c r="P26" s="15">
        <v>0</v>
      </c>
    </row>
    <row r="27" spans="2:16" x14ac:dyDescent="0.3">
      <c r="B27" s="868">
        <v>42614</v>
      </c>
      <c r="C27" s="65">
        <v>217370</v>
      </c>
      <c r="D27" s="703">
        <v>133</v>
      </c>
      <c r="E27" s="703">
        <v>116862</v>
      </c>
      <c r="F27" s="703">
        <v>65837</v>
      </c>
      <c r="G27" s="703">
        <v>510</v>
      </c>
      <c r="H27" s="703">
        <v>14747</v>
      </c>
      <c r="I27" s="703">
        <v>10471</v>
      </c>
      <c r="J27" s="703">
        <v>523</v>
      </c>
      <c r="K27" s="703">
        <v>7349</v>
      </c>
      <c r="L27" s="703">
        <v>378</v>
      </c>
      <c r="M27" s="703">
        <v>0</v>
      </c>
      <c r="N27" s="703">
        <v>108</v>
      </c>
      <c r="O27" s="703">
        <v>0</v>
      </c>
      <c r="P27" s="15">
        <v>452</v>
      </c>
    </row>
    <row r="28" spans="2:16" x14ac:dyDescent="0.3">
      <c r="B28" s="868">
        <v>42644</v>
      </c>
      <c r="C28" s="65">
        <v>243741</v>
      </c>
      <c r="D28" s="703">
        <v>70580</v>
      </c>
      <c r="E28" s="703">
        <v>143400</v>
      </c>
      <c r="F28" s="703">
        <v>12647</v>
      </c>
      <c r="G28" s="703">
        <v>0</v>
      </c>
      <c r="H28" s="703">
        <v>2023</v>
      </c>
      <c r="I28" s="703">
        <v>9978</v>
      </c>
      <c r="J28" s="703">
        <v>304</v>
      </c>
      <c r="K28" s="703">
        <v>3795</v>
      </c>
      <c r="L28" s="703">
        <v>0</v>
      </c>
      <c r="M28" s="703">
        <v>0</v>
      </c>
      <c r="N28" s="703">
        <v>465</v>
      </c>
      <c r="O28" s="703">
        <v>135</v>
      </c>
      <c r="P28" s="15">
        <v>414</v>
      </c>
    </row>
    <row r="29" spans="2:16" x14ac:dyDescent="0.3">
      <c r="B29" s="868">
        <v>42675</v>
      </c>
      <c r="C29" s="65">
        <v>191086</v>
      </c>
      <c r="D29" s="703">
        <v>23475</v>
      </c>
      <c r="E29" s="703">
        <v>111641</v>
      </c>
      <c r="F29" s="703">
        <v>5238</v>
      </c>
      <c r="G29" s="703">
        <v>14308</v>
      </c>
      <c r="H29" s="703">
        <v>14634</v>
      </c>
      <c r="I29" s="703">
        <v>17255</v>
      </c>
      <c r="J29" s="703">
        <v>0</v>
      </c>
      <c r="K29" s="703">
        <v>1621</v>
      </c>
      <c r="L29" s="703">
        <v>0</v>
      </c>
      <c r="M29" s="703">
        <v>1921</v>
      </c>
      <c r="N29" s="703">
        <v>993</v>
      </c>
      <c r="O29" s="703">
        <v>0</v>
      </c>
      <c r="P29" s="15">
        <v>0</v>
      </c>
    </row>
    <row r="30" spans="2:16" x14ac:dyDescent="0.3">
      <c r="B30" s="868">
        <v>42705</v>
      </c>
      <c r="C30" s="65">
        <v>315456</v>
      </c>
      <c r="D30" s="703">
        <v>77183</v>
      </c>
      <c r="E30" s="703">
        <v>135028</v>
      </c>
      <c r="F30" s="703">
        <v>18489</v>
      </c>
      <c r="G30" s="703">
        <v>674</v>
      </c>
      <c r="H30" s="703">
        <v>9512</v>
      </c>
      <c r="I30" s="703">
        <v>66978</v>
      </c>
      <c r="J30" s="703">
        <v>0</v>
      </c>
      <c r="K30" s="703">
        <v>5551</v>
      </c>
      <c r="L30" s="703">
        <v>0</v>
      </c>
      <c r="M30" s="703">
        <v>0</v>
      </c>
      <c r="N30" s="703">
        <v>750</v>
      </c>
      <c r="O30" s="703">
        <v>450</v>
      </c>
      <c r="P30" s="15">
        <v>841</v>
      </c>
    </row>
    <row r="31" spans="2:16" x14ac:dyDescent="0.3">
      <c r="B31" s="868">
        <v>42736</v>
      </c>
      <c r="C31" s="65">
        <v>204366</v>
      </c>
      <c r="D31" s="703">
        <v>40</v>
      </c>
      <c r="E31" s="703">
        <v>132954</v>
      </c>
      <c r="F31" s="703">
        <v>3391</v>
      </c>
      <c r="G31" s="703">
        <v>4192</v>
      </c>
      <c r="H31" s="703">
        <v>2401</v>
      </c>
      <c r="I31" s="703">
        <v>50496</v>
      </c>
      <c r="J31" s="703">
        <v>0</v>
      </c>
      <c r="K31" s="703">
        <v>933</v>
      </c>
      <c r="L31" s="703">
        <v>6975</v>
      </c>
      <c r="M31" s="703">
        <v>0</v>
      </c>
      <c r="N31" s="703">
        <v>1102</v>
      </c>
      <c r="O31" s="703">
        <v>183</v>
      </c>
      <c r="P31" s="15">
        <v>1699</v>
      </c>
    </row>
    <row r="32" spans="2:16" x14ac:dyDescent="0.3">
      <c r="B32" s="868">
        <v>42767</v>
      </c>
      <c r="C32" s="65">
        <v>184541</v>
      </c>
      <c r="D32" s="703">
        <v>25618</v>
      </c>
      <c r="E32" s="703">
        <v>130482</v>
      </c>
      <c r="F32" s="703">
        <v>881</v>
      </c>
      <c r="G32" s="703">
        <v>35</v>
      </c>
      <c r="H32" s="703">
        <v>11583</v>
      </c>
      <c r="I32" s="703">
        <v>12101</v>
      </c>
      <c r="J32" s="703">
        <v>0</v>
      </c>
      <c r="K32" s="703">
        <v>244</v>
      </c>
      <c r="L32" s="703">
        <v>2974</v>
      </c>
      <c r="M32" s="703">
        <v>214</v>
      </c>
      <c r="N32" s="703">
        <v>0</v>
      </c>
      <c r="O32" s="703">
        <v>125</v>
      </c>
      <c r="P32" s="15">
        <v>284</v>
      </c>
    </row>
    <row r="33" spans="2:16" ht="16.5" customHeight="1" x14ac:dyDescent="0.3">
      <c r="B33" s="868">
        <v>42795</v>
      </c>
      <c r="C33" s="65">
        <v>135839</v>
      </c>
      <c r="D33" s="703">
        <v>543</v>
      </c>
      <c r="E33" s="703">
        <v>78192</v>
      </c>
      <c r="F33" s="703">
        <v>3066</v>
      </c>
      <c r="G33" s="703">
        <v>0</v>
      </c>
      <c r="H33" s="703">
        <v>5635</v>
      </c>
      <c r="I33" s="703">
        <v>42968</v>
      </c>
      <c r="J33" s="703">
        <v>0</v>
      </c>
      <c r="K33" s="703">
        <v>0</v>
      </c>
      <c r="L33" s="703">
        <v>2068</v>
      </c>
      <c r="M33" s="703">
        <v>233</v>
      </c>
      <c r="N33" s="703">
        <v>289</v>
      </c>
      <c r="O33" s="703">
        <v>2134</v>
      </c>
      <c r="P33" s="15">
        <v>711</v>
      </c>
    </row>
    <row r="34" spans="2:16" ht="13.5" customHeight="1" x14ac:dyDescent="0.3">
      <c r="B34" s="868">
        <v>42826</v>
      </c>
      <c r="C34" s="65">
        <v>375767</v>
      </c>
      <c r="D34" s="703">
        <v>236079</v>
      </c>
      <c r="E34" s="703">
        <v>86255</v>
      </c>
      <c r="F34" s="703">
        <v>6577</v>
      </c>
      <c r="G34" s="703">
        <v>16647</v>
      </c>
      <c r="H34" s="703">
        <v>9271</v>
      </c>
      <c r="I34" s="703">
        <v>14925</v>
      </c>
      <c r="J34" s="703">
        <v>0</v>
      </c>
      <c r="K34" s="703">
        <v>4681</v>
      </c>
      <c r="L34" s="703">
        <v>0</v>
      </c>
      <c r="M34" s="703">
        <v>1332</v>
      </c>
      <c r="N34" s="703">
        <v>0</v>
      </c>
      <c r="O34" s="703">
        <v>0</v>
      </c>
      <c r="P34" s="15">
        <v>0</v>
      </c>
    </row>
    <row r="35" spans="2:16" ht="16.5" customHeight="1" x14ac:dyDescent="0.3">
      <c r="B35" s="868">
        <v>42856</v>
      </c>
      <c r="C35" s="65">
        <v>178309</v>
      </c>
      <c r="D35" s="703">
        <v>9186</v>
      </c>
      <c r="E35" s="703">
        <v>105638</v>
      </c>
      <c r="F35" s="703">
        <v>38329</v>
      </c>
      <c r="G35" s="703">
        <v>2243</v>
      </c>
      <c r="H35" s="703">
        <v>9149</v>
      </c>
      <c r="I35" s="703">
        <v>4753</v>
      </c>
      <c r="J35" s="703">
        <v>0</v>
      </c>
      <c r="K35" s="703">
        <v>6917</v>
      </c>
      <c r="L35" s="703">
        <v>0</v>
      </c>
      <c r="M35" s="703">
        <v>0</v>
      </c>
      <c r="N35" s="703">
        <v>222</v>
      </c>
      <c r="O35" s="703">
        <v>1872</v>
      </c>
      <c r="P35" s="15">
        <v>0</v>
      </c>
    </row>
    <row r="36" spans="2:16" ht="13.5" customHeight="1" x14ac:dyDescent="0.3">
      <c r="B36" s="868">
        <v>42887</v>
      </c>
      <c r="C36" s="65">
        <v>174353</v>
      </c>
      <c r="D36" s="703">
        <v>2241</v>
      </c>
      <c r="E36" s="703">
        <v>133553</v>
      </c>
      <c r="F36" s="703">
        <v>2000</v>
      </c>
      <c r="G36" s="703">
        <v>70</v>
      </c>
      <c r="H36" s="703">
        <v>4640</v>
      </c>
      <c r="I36" s="703">
        <v>21685</v>
      </c>
      <c r="J36" s="703">
        <v>668</v>
      </c>
      <c r="K36" s="703">
        <v>4502</v>
      </c>
      <c r="L36" s="703">
        <v>585</v>
      </c>
      <c r="M36" s="703">
        <v>1703</v>
      </c>
      <c r="N36" s="703">
        <v>939</v>
      </c>
      <c r="O36" s="703">
        <v>31</v>
      </c>
      <c r="P36" s="15">
        <v>1736</v>
      </c>
    </row>
    <row r="37" spans="2:16" x14ac:dyDescent="0.3">
      <c r="B37" s="868">
        <v>42917</v>
      </c>
      <c r="C37" s="65">
        <v>131374</v>
      </c>
      <c r="D37" s="703">
        <v>30548</v>
      </c>
      <c r="E37" s="703">
        <v>70712</v>
      </c>
      <c r="F37" s="703">
        <v>1456</v>
      </c>
      <c r="G37" s="703">
        <v>0</v>
      </c>
      <c r="H37" s="703">
        <v>1030</v>
      </c>
      <c r="I37" s="703">
        <v>11874</v>
      </c>
      <c r="J37" s="703">
        <v>14290</v>
      </c>
      <c r="K37" s="703">
        <v>1464</v>
      </c>
      <c r="L37" s="703">
        <v>0</v>
      </c>
      <c r="M37" s="703">
        <v>0</v>
      </c>
      <c r="N37" s="703">
        <v>0</v>
      </c>
      <c r="O37" s="703">
        <v>0</v>
      </c>
      <c r="P37" s="15">
        <v>0</v>
      </c>
    </row>
    <row r="38" spans="2:16" x14ac:dyDescent="0.3">
      <c r="B38" s="868">
        <v>42948</v>
      </c>
      <c r="C38" s="65">
        <v>276225</v>
      </c>
      <c r="D38" s="703">
        <v>64413</v>
      </c>
      <c r="E38" s="703">
        <v>156422</v>
      </c>
      <c r="F38" s="703">
        <v>28195</v>
      </c>
      <c r="G38" s="703">
        <v>612</v>
      </c>
      <c r="H38" s="703">
        <v>1621</v>
      </c>
      <c r="I38" s="703">
        <v>14142</v>
      </c>
      <c r="J38" s="703">
        <v>1124</v>
      </c>
      <c r="K38" s="703">
        <v>7570</v>
      </c>
      <c r="L38" s="703">
        <v>140</v>
      </c>
      <c r="M38" s="703">
        <v>0</v>
      </c>
      <c r="N38" s="703">
        <v>0</v>
      </c>
      <c r="O38" s="703">
        <v>1952</v>
      </c>
      <c r="P38" s="15">
        <v>34</v>
      </c>
    </row>
    <row r="39" spans="2:16" x14ac:dyDescent="0.3">
      <c r="B39" s="868">
        <v>42979</v>
      </c>
      <c r="C39" s="65">
        <v>248198</v>
      </c>
      <c r="D39" s="703">
        <v>33573</v>
      </c>
      <c r="E39" s="703">
        <v>132442</v>
      </c>
      <c r="F39" s="703">
        <v>1861</v>
      </c>
      <c r="G39" s="703">
        <v>465</v>
      </c>
      <c r="H39" s="703">
        <v>0</v>
      </c>
      <c r="I39" s="703">
        <v>68129</v>
      </c>
      <c r="J39" s="703">
        <v>644</v>
      </c>
      <c r="K39" s="703">
        <v>10658</v>
      </c>
      <c r="L39" s="703">
        <v>0</v>
      </c>
      <c r="M39" s="703">
        <v>0</v>
      </c>
      <c r="N39" s="703">
        <v>0</v>
      </c>
      <c r="O39" s="703">
        <v>141</v>
      </c>
      <c r="P39" s="15">
        <v>285</v>
      </c>
    </row>
    <row r="40" spans="2:16" x14ac:dyDescent="0.3">
      <c r="B40" s="868">
        <v>43009</v>
      </c>
      <c r="C40" s="65">
        <v>319038</v>
      </c>
      <c r="D40" s="703">
        <v>30372</v>
      </c>
      <c r="E40" s="703">
        <v>114751</v>
      </c>
      <c r="F40" s="703">
        <v>15836</v>
      </c>
      <c r="G40" s="703">
        <v>145</v>
      </c>
      <c r="H40" s="703">
        <v>25521</v>
      </c>
      <c r="I40" s="703">
        <v>126151</v>
      </c>
      <c r="J40" s="703">
        <v>0</v>
      </c>
      <c r="K40" s="703">
        <v>1464</v>
      </c>
      <c r="L40" s="703">
        <v>0</v>
      </c>
      <c r="M40" s="703">
        <v>0</v>
      </c>
      <c r="N40" s="703">
        <v>646</v>
      </c>
      <c r="O40" s="703">
        <v>4142</v>
      </c>
      <c r="P40" s="15">
        <v>10</v>
      </c>
    </row>
    <row r="41" spans="2:16" x14ac:dyDescent="0.3">
      <c r="B41" s="868">
        <v>43040</v>
      </c>
      <c r="C41" s="65">
        <v>237288</v>
      </c>
      <c r="D41" s="703">
        <v>80943</v>
      </c>
      <c r="E41" s="703">
        <v>77037</v>
      </c>
      <c r="F41" s="703">
        <v>1706</v>
      </c>
      <c r="G41" s="703">
        <v>0</v>
      </c>
      <c r="H41" s="703">
        <v>2611</v>
      </c>
      <c r="I41" s="703">
        <v>24567</v>
      </c>
      <c r="J41" s="703">
        <v>0</v>
      </c>
      <c r="K41" s="703">
        <v>1241</v>
      </c>
      <c r="L41" s="703">
        <v>0</v>
      </c>
      <c r="M41" s="703">
        <v>0</v>
      </c>
      <c r="N41" s="703">
        <v>23</v>
      </c>
      <c r="O41" s="703">
        <v>49139</v>
      </c>
      <c r="P41" s="15">
        <v>21</v>
      </c>
    </row>
    <row r="42" spans="2:16" x14ac:dyDescent="0.3">
      <c r="B42" s="868">
        <v>43070</v>
      </c>
      <c r="C42" s="65">
        <v>173868</v>
      </c>
      <c r="D42" s="703">
        <v>441</v>
      </c>
      <c r="E42" s="703">
        <v>131563</v>
      </c>
      <c r="F42" s="703">
        <v>12975</v>
      </c>
      <c r="G42" s="703">
        <v>0</v>
      </c>
      <c r="H42" s="703">
        <v>1213</v>
      </c>
      <c r="I42" s="703">
        <v>6698</v>
      </c>
      <c r="J42" s="703">
        <v>41</v>
      </c>
      <c r="K42" s="703">
        <v>14129</v>
      </c>
      <c r="L42" s="703">
        <v>4671</v>
      </c>
      <c r="M42" s="703">
        <v>0</v>
      </c>
      <c r="N42" s="703">
        <v>712</v>
      </c>
      <c r="O42" s="703">
        <v>101</v>
      </c>
      <c r="P42" s="15">
        <v>1324</v>
      </c>
    </row>
    <row r="43" spans="2:16" x14ac:dyDescent="0.3">
      <c r="B43" s="868">
        <v>43101</v>
      </c>
      <c r="C43" s="65">
        <v>180148</v>
      </c>
      <c r="D43" s="703">
        <v>221</v>
      </c>
      <c r="E43" s="703">
        <v>138888</v>
      </c>
      <c r="F43" s="703">
        <v>1104</v>
      </c>
      <c r="G43" s="703">
        <v>0</v>
      </c>
      <c r="H43" s="703">
        <v>2963</v>
      </c>
      <c r="I43" s="703">
        <v>21564</v>
      </c>
      <c r="J43" s="703">
        <v>2273</v>
      </c>
      <c r="K43" s="703">
        <v>707</v>
      </c>
      <c r="L43" s="703">
        <v>9376</v>
      </c>
      <c r="M43" s="703">
        <v>2075</v>
      </c>
      <c r="N43" s="703">
        <v>977</v>
      </c>
      <c r="O43" s="703">
        <v>0</v>
      </c>
      <c r="P43" s="15">
        <v>0</v>
      </c>
    </row>
    <row r="44" spans="2:16" x14ac:dyDescent="0.3">
      <c r="B44" s="868">
        <v>43132</v>
      </c>
      <c r="C44" s="65">
        <v>323165</v>
      </c>
      <c r="D44" s="703">
        <v>47595</v>
      </c>
      <c r="E44" s="703">
        <v>203217</v>
      </c>
      <c r="F44" s="703">
        <v>3646</v>
      </c>
      <c r="G44" s="703">
        <v>1313</v>
      </c>
      <c r="H44" s="703">
        <v>35750</v>
      </c>
      <c r="I44" s="703">
        <v>8864</v>
      </c>
      <c r="J44" s="703">
        <v>870</v>
      </c>
      <c r="K44" s="703">
        <v>14175</v>
      </c>
      <c r="L44" s="703">
        <v>0</v>
      </c>
      <c r="M44" s="703">
        <v>0</v>
      </c>
      <c r="N44" s="703">
        <v>6552</v>
      </c>
      <c r="O44" s="703">
        <v>505</v>
      </c>
      <c r="P44" s="15">
        <v>678</v>
      </c>
    </row>
    <row r="45" spans="2:16" x14ac:dyDescent="0.3">
      <c r="B45" s="868">
        <v>43160</v>
      </c>
      <c r="C45" s="65">
        <v>174447</v>
      </c>
      <c r="D45" s="703">
        <v>73994</v>
      </c>
      <c r="E45" s="703">
        <v>82778</v>
      </c>
      <c r="F45" s="703">
        <v>3131</v>
      </c>
      <c r="G45" s="703">
        <v>52</v>
      </c>
      <c r="H45" s="703">
        <v>10091</v>
      </c>
      <c r="I45" s="703">
        <v>3140</v>
      </c>
      <c r="J45" s="703">
        <v>0</v>
      </c>
      <c r="K45" s="703">
        <v>1163</v>
      </c>
      <c r="L45" s="703">
        <v>0</v>
      </c>
      <c r="M45" s="703">
        <v>0</v>
      </c>
      <c r="N45" s="703">
        <v>98</v>
      </c>
      <c r="O45" s="703">
        <v>0</v>
      </c>
      <c r="P45" s="15">
        <v>0</v>
      </c>
    </row>
    <row r="46" spans="2:16" x14ac:dyDescent="0.3">
      <c r="B46" s="868">
        <v>43191</v>
      </c>
      <c r="C46" s="65">
        <v>231765</v>
      </c>
      <c r="D46" s="703">
        <v>40348</v>
      </c>
      <c r="E46" s="703">
        <v>90100</v>
      </c>
      <c r="F46" s="703">
        <v>11701</v>
      </c>
      <c r="G46" s="703">
        <v>0</v>
      </c>
      <c r="H46" s="703">
        <v>80116</v>
      </c>
      <c r="I46" s="703">
        <v>6969</v>
      </c>
      <c r="J46" s="703">
        <v>688</v>
      </c>
      <c r="K46" s="703">
        <v>1034</v>
      </c>
      <c r="L46" s="703">
        <v>0</v>
      </c>
      <c r="M46" s="703">
        <v>0</v>
      </c>
      <c r="N46" s="703">
        <v>0</v>
      </c>
      <c r="O46" s="703">
        <v>809</v>
      </c>
      <c r="P46" s="15">
        <v>0</v>
      </c>
    </row>
    <row r="47" spans="2:16" x14ac:dyDescent="0.3">
      <c r="B47" s="868">
        <v>43221</v>
      </c>
      <c r="C47" s="65">
        <v>338514</v>
      </c>
      <c r="D47" s="703">
        <v>97015</v>
      </c>
      <c r="E47" s="703">
        <v>139497</v>
      </c>
      <c r="F47" s="703">
        <v>4185</v>
      </c>
      <c r="G47" s="703">
        <v>0</v>
      </c>
      <c r="H47" s="703">
        <v>42493</v>
      </c>
      <c r="I47" s="703">
        <v>42965</v>
      </c>
      <c r="J47" s="703">
        <v>0</v>
      </c>
      <c r="K47" s="703">
        <v>1316</v>
      </c>
      <c r="L47" s="703">
        <v>10606</v>
      </c>
      <c r="M47" s="703">
        <v>0</v>
      </c>
      <c r="N47" s="703">
        <v>0</v>
      </c>
      <c r="O47" s="703">
        <v>437</v>
      </c>
      <c r="P47" s="15">
        <v>0</v>
      </c>
    </row>
    <row r="48" spans="2:16" x14ac:dyDescent="0.3">
      <c r="B48" s="868">
        <v>43252</v>
      </c>
      <c r="C48" s="65">
        <v>241564</v>
      </c>
      <c r="D48" s="703">
        <v>36551</v>
      </c>
      <c r="E48" s="703">
        <v>178832</v>
      </c>
      <c r="F48" s="703">
        <v>10000</v>
      </c>
      <c r="G48" s="703">
        <v>267</v>
      </c>
      <c r="H48" s="703">
        <v>2107</v>
      </c>
      <c r="I48" s="703">
        <v>11320</v>
      </c>
      <c r="J48" s="703">
        <v>0</v>
      </c>
      <c r="K48" s="703">
        <v>405</v>
      </c>
      <c r="L48" s="703">
        <v>427</v>
      </c>
      <c r="M48" s="703">
        <v>0</v>
      </c>
      <c r="N48" s="703">
        <v>0</v>
      </c>
      <c r="O48" s="703">
        <v>1389</v>
      </c>
      <c r="P48" s="15">
        <v>266</v>
      </c>
    </row>
    <row r="49" spans="2:16" x14ac:dyDescent="0.3">
      <c r="B49" s="868">
        <v>43282</v>
      </c>
      <c r="C49" s="65">
        <v>141428</v>
      </c>
      <c r="D49" s="703">
        <v>38937</v>
      </c>
      <c r="E49" s="703">
        <v>90544</v>
      </c>
      <c r="F49" s="703">
        <v>3333</v>
      </c>
      <c r="G49" s="703">
        <v>0</v>
      </c>
      <c r="H49" s="703">
        <v>0</v>
      </c>
      <c r="I49" s="703">
        <v>2794</v>
      </c>
      <c r="J49" s="703">
        <v>118</v>
      </c>
      <c r="K49" s="703">
        <v>5166</v>
      </c>
      <c r="L49" s="703">
        <v>0</v>
      </c>
      <c r="M49" s="703">
        <v>0</v>
      </c>
      <c r="N49" s="703">
        <v>536</v>
      </c>
      <c r="O49" s="703">
        <v>0</v>
      </c>
      <c r="P49" s="15">
        <v>0</v>
      </c>
    </row>
    <row r="50" spans="2:16" x14ac:dyDescent="0.3">
      <c r="B50" s="868">
        <v>43313</v>
      </c>
      <c r="C50" s="65">
        <v>112092</v>
      </c>
      <c r="D50" s="703">
        <v>24882</v>
      </c>
      <c r="E50" s="703">
        <v>68972</v>
      </c>
      <c r="F50" s="703">
        <v>1293</v>
      </c>
      <c r="G50" s="703">
        <v>105</v>
      </c>
      <c r="H50" s="703">
        <v>5938</v>
      </c>
      <c r="I50" s="703">
        <v>7523</v>
      </c>
      <c r="J50" s="703">
        <v>0</v>
      </c>
      <c r="K50" s="703">
        <v>1986</v>
      </c>
      <c r="L50" s="703">
        <v>0</v>
      </c>
      <c r="M50" s="703">
        <v>0</v>
      </c>
      <c r="N50" s="703">
        <v>0</v>
      </c>
      <c r="O50" s="703">
        <v>1393</v>
      </c>
      <c r="P50" s="15">
        <v>0</v>
      </c>
    </row>
    <row r="51" spans="2:16" x14ac:dyDescent="0.3">
      <c r="B51" s="868">
        <v>43344</v>
      </c>
      <c r="C51" s="65">
        <v>362645</v>
      </c>
      <c r="D51" s="703">
        <v>173348</v>
      </c>
      <c r="E51" s="703">
        <v>135706</v>
      </c>
      <c r="F51" s="703">
        <v>0</v>
      </c>
      <c r="G51" s="703">
        <v>0</v>
      </c>
      <c r="H51" s="703">
        <v>2085</v>
      </c>
      <c r="I51" s="703">
        <v>7031</v>
      </c>
      <c r="J51" s="703">
        <v>894</v>
      </c>
      <c r="K51" s="703">
        <v>17303</v>
      </c>
      <c r="L51" s="703">
        <v>0</v>
      </c>
      <c r="M51" s="703">
        <v>22202</v>
      </c>
      <c r="N51" s="703">
        <v>588</v>
      </c>
      <c r="O51" s="703">
        <v>3457</v>
      </c>
      <c r="P51" s="15">
        <v>31</v>
      </c>
    </row>
    <row r="52" spans="2:16" x14ac:dyDescent="0.3">
      <c r="B52" s="868">
        <v>43374</v>
      </c>
      <c r="C52" s="65">
        <v>142206</v>
      </c>
      <c r="D52" s="703">
        <v>40392</v>
      </c>
      <c r="E52" s="703">
        <v>53842</v>
      </c>
      <c r="F52" s="703">
        <v>12184</v>
      </c>
      <c r="G52" s="703">
        <v>132</v>
      </c>
      <c r="H52" s="703">
        <v>14755</v>
      </c>
      <c r="I52" s="703">
        <v>13140</v>
      </c>
      <c r="J52" s="703">
        <v>336</v>
      </c>
      <c r="K52" s="703">
        <v>4328</v>
      </c>
      <c r="L52" s="703">
        <v>0</v>
      </c>
      <c r="M52" s="703">
        <v>402</v>
      </c>
      <c r="N52" s="703">
        <v>0</v>
      </c>
      <c r="O52" s="703">
        <v>2509</v>
      </c>
      <c r="P52" s="15">
        <v>186</v>
      </c>
    </row>
    <row r="53" spans="2:16" x14ac:dyDescent="0.3">
      <c r="B53" s="868">
        <v>43405</v>
      </c>
      <c r="C53" s="65">
        <v>448114</v>
      </c>
      <c r="D53" s="703">
        <v>57697</v>
      </c>
      <c r="E53" s="703">
        <v>338891</v>
      </c>
      <c r="F53" s="703">
        <v>5051</v>
      </c>
      <c r="G53" s="703">
        <v>0</v>
      </c>
      <c r="H53" s="703">
        <v>9177</v>
      </c>
      <c r="I53" s="703">
        <v>8944</v>
      </c>
      <c r="J53" s="703">
        <v>1699</v>
      </c>
      <c r="K53" s="703">
        <v>3719</v>
      </c>
      <c r="L53" s="703">
        <v>2554</v>
      </c>
      <c r="M53" s="703">
        <v>2044</v>
      </c>
      <c r="N53" s="703">
        <v>3252</v>
      </c>
      <c r="O53" s="703">
        <v>15086</v>
      </c>
      <c r="P53" s="15">
        <v>0</v>
      </c>
    </row>
    <row r="54" spans="2:16" x14ac:dyDescent="0.3">
      <c r="B54" s="868">
        <v>43435</v>
      </c>
      <c r="C54" s="65">
        <v>147539</v>
      </c>
      <c r="D54" s="703">
        <v>1321</v>
      </c>
      <c r="E54" s="703">
        <v>82229</v>
      </c>
      <c r="F54" s="703">
        <v>0</v>
      </c>
      <c r="G54" s="703">
        <v>367</v>
      </c>
      <c r="H54" s="703">
        <v>15448</v>
      </c>
      <c r="I54" s="703">
        <v>10752</v>
      </c>
      <c r="J54" s="703">
        <v>2082</v>
      </c>
      <c r="K54" s="703">
        <v>9478</v>
      </c>
      <c r="L54" s="703">
        <v>25605</v>
      </c>
      <c r="M54" s="703">
        <v>81</v>
      </c>
      <c r="N54" s="703">
        <v>0</v>
      </c>
      <c r="O54" s="703">
        <v>84</v>
      </c>
      <c r="P54" s="15">
        <v>92</v>
      </c>
    </row>
    <row r="55" spans="2:16" x14ac:dyDescent="0.3">
      <c r="B55" s="868">
        <v>43466</v>
      </c>
      <c r="C55" s="65">
        <v>141808</v>
      </c>
      <c r="D55" s="703">
        <v>774</v>
      </c>
      <c r="E55" s="703">
        <v>60785</v>
      </c>
      <c r="F55" s="703">
        <v>11122</v>
      </c>
      <c r="G55" s="703">
        <v>0</v>
      </c>
      <c r="H55" s="703">
        <v>48940</v>
      </c>
      <c r="I55" s="703">
        <v>13718</v>
      </c>
      <c r="J55" s="703">
        <v>42</v>
      </c>
      <c r="K55" s="703">
        <v>5170</v>
      </c>
      <c r="L55" s="703">
        <v>0</v>
      </c>
      <c r="M55" s="703">
        <v>0</v>
      </c>
      <c r="N55" s="703">
        <v>0</v>
      </c>
      <c r="O55" s="703">
        <v>1257</v>
      </c>
      <c r="P55" s="15">
        <v>0</v>
      </c>
    </row>
    <row r="56" spans="2:16" x14ac:dyDescent="0.3">
      <c r="B56" s="868">
        <v>43497</v>
      </c>
      <c r="C56" s="65">
        <v>115580</v>
      </c>
      <c r="D56" s="703">
        <v>35453</v>
      </c>
      <c r="E56" s="703">
        <v>58590</v>
      </c>
      <c r="F56" s="703">
        <v>448</v>
      </c>
      <c r="G56" s="703">
        <v>190</v>
      </c>
      <c r="H56" s="703">
        <v>3472</v>
      </c>
      <c r="I56" s="703">
        <v>14567</v>
      </c>
      <c r="J56" s="703">
        <v>2214</v>
      </c>
      <c r="K56" s="703">
        <v>263</v>
      </c>
      <c r="L56" s="703">
        <v>299</v>
      </c>
      <c r="M56" s="703">
        <v>0</v>
      </c>
      <c r="N56" s="703">
        <v>0</v>
      </c>
      <c r="O56" s="703">
        <v>84</v>
      </c>
      <c r="P56" s="15">
        <v>0</v>
      </c>
    </row>
    <row r="57" spans="2:16" x14ac:dyDescent="0.3">
      <c r="B57" s="868">
        <v>43525</v>
      </c>
      <c r="C57" s="65">
        <v>96432</v>
      </c>
      <c r="D57" s="703">
        <v>28391</v>
      </c>
      <c r="E57" s="703">
        <v>44465</v>
      </c>
      <c r="F57" s="703">
        <v>6066</v>
      </c>
      <c r="G57" s="703">
        <v>154</v>
      </c>
      <c r="H57" s="703">
        <v>134</v>
      </c>
      <c r="I57" s="703">
        <v>7122</v>
      </c>
      <c r="J57" s="703">
        <v>1600</v>
      </c>
      <c r="K57" s="703">
        <v>903</v>
      </c>
      <c r="L57" s="703">
        <v>0</v>
      </c>
      <c r="M57" s="703">
        <v>5811</v>
      </c>
      <c r="N57" s="703">
        <v>1786</v>
      </c>
      <c r="O57" s="703">
        <v>0</v>
      </c>
      <c r="P57" s="15">
        <v>0</v>
      </c>
    </row>
    <row r="58" spans="2:16" x14ac:dyDescent="0.3">
      <c r="B58" s="868">
        <v>43556</v>
      </c>
      <c r="C58" s="65">
        <v>245157</v>
      </c>
      <c r="D58" s="703">
        <v>89039</v>
      </c>
      <c r="E58" s="703">
        <v>137232</v>
      </c>
      <c r="F58" s="703">
        <v>7246</v>
      </c>
      <c r="G58" s="703">
        <v>0</v>
      </c>
      <c r="H58" s="703">
        <v>415</v>
      </c>
      <c r="I58" s="703">
        <v>7273</v>
      </c>
      <c r="J58" s="703">
        <v>0</v>
      </c>
      <c r="K58" s="703">
        <v>2781</v>
      </c>
      <c r="L58" s="703">
        <v>225</v>
      </c>
      <c r="M58" s="703">
        <v>0</v>
      </c>
      <c r="N58" s="703">
        <v>426</v>
      </c>
      <c r="O58" s="703">
        <v>520</v>
      </c>
      <c r="P58" s="15">
        <v>0</v>
      </c>
    </row>
    <row r="59" spans="2:16" x14ac:dyDescent="0.3">
      <c r="B59" s="868">
        <v>43586</v>
      </c>
      <c r="C59" s="65">
        <v>222595</v>
      </c>
      <c r="D59" s="703">
        <v>5917</v>
      </c>
      <c r="E59" s="703">
        <v>173390</v>
      </c>
      <c r="F59" s="703">
        <v>7598</v>
      </c>
      <c r="G59" s="703">
        <v>736</v>
      </c>
      <c r="H59" s="703">
        <v>7261</v>
      </c>
      <c r="I59" s="703">
        <v>10501</v>
      </c>
      <c r="J59" s="703">
        <v>0</v>
      </c>
      <c r="K59" s="703">
        <v>11601</v>
      </c>
      <c r="L59" s="703">
        <v>1442</v>
      </c>
      <c r="M59" s="703">
        <v>266</v>
      </c>
      <c r="N59" s="703">
        <v>1007</v>
      </c>
      <c r="O59" s="703">
        <v>2840</v>
      </c>
      <c r="P59" s="15">
        <v>36</v>
      </c>
    </row>
    <row r="60" spans="2:16" x14ac:dyDescent="0.3">
      <c r="B60" s="868">
        <v>43617</v>
      </c>
      <c r="C60" s="65">
        <v>302808</v>
      </c>
      <c r="D60" s="703">
        <v>108084</v>
      </c>
      <c r="E60" s="703">
        <v>174074</v>
      </c>
      <c r="F60" s="703">
        <v>7521</v>
      </c>
      <c r="G60" s="703">
        <v>2432</v>
      </c>
      <c r="H60" s="703">
        <v>4961</v>
      </c>
      <c r="I60" s="703">
        <v>4423</v>
      </c>
      <c r="J60" s="703">
        <v>611</v>
      </c>
      <c r="K60" s="703">
        <v>629</v>
      </c>
      <c r="L60" s="703">
        <v>0</v>
      </c>
      <c r="M60" s="703">
        <v>0</v>
      </c>
      <c r="N60" s="703">
        <v>54</v>
      </c>
      <c r="O60" s="703">
        <v>19</v>
      </c>
      <c r="P60" s="15">
        <v>0</v>
      </c>
    </row>
    <row r="61" spans="2:16" x14ac:dyDescent="0.3">
      <c r="B61" s="868">
        <v>43647</v>
      </c>
      <c r="C61" s="65">
        <v>297322</v>
      </c>
      <c r="D61" s="703">
        <v>110107</v>
      </c>
      <c r="E61" s="703">
        <v>144358</v>
      </c>
      <c r="F61" s="703">
        <v>15854</v>
      </c>
      <c r="G61" s="703">
        <v>0</v>
      </c>
      <c r="H61" s="703">
        <v>2317</v>
      </c>
      <c r="I61" s="703">
        <v>17917</v>
      </c>
      <c r="J61" s="703">
        <v>604</v>
      </c>
      <c r="K61" s="703">
        <v>1141</v>
      </c>
      <c r="L61" s="703">
        <v>120</v>
      </c>
      <c r="M61" s="703">
        <v>2550</v>
      </c>
      <c r="N61" s="703">
        <v>0</v>
      </c>
      <c r="O61" s="703">
        <v>2354</v>
      </c>
      <c r="P61" s="15">
        <v>0</v>
      </c>
    </row>
    <row r="62" spans="2:16" x14ac:dyDescent="0.3">
      <c r="B62" s="868">
        <v>43678</v>
      </c>
      <c r="C62" s="65">
        <v>136302</v>
      </c>
      <c r="D62" s="703">
        <v>6247</v>
      </c>
      <c r="E62" s="703">
        <v>83094</v>
      </c>
      <c r="F62" s="703">
        <v>352</v>
      </c>
      <c r="G62" s="703">
        <v>0</v>
      </c>
      <c r="H62" s="703">
        <v>5887</v>
      </c>
      <c r="I62" s="703">
        <v>15384</v>
      </c>
      <c r="J62" s="703">
        <v>143</v>
      </c>
      <c r="K62" s="703">
        <v>1761</v>
      </c>
      <c r="L62" s="703">
        <v>23434</v>
      </c>
      <c r="M62" s="703">
        <v>0</v>
      </c>
      <c r="N62" s="703">
        <v>0</v>
      </c>
      <c r="O62" s="703">
        <v>0</v>
      </c>
      <c r="P62" s="15">
        <v>0</v>
      </c>
    </row>
    <row r="63" spans="2:16" x14ac:dyDescent="0.3">
      <c r="B63" s="868">
        <v>43709</v>
      </c>
      <c r="C63" s="65">
        <v>232312</v>
      </c>
      <c r="D63" s="703">
        <v>39651</v>
      </c>
      <c r="E63" s="703">
        <v>152493</v>
      </c>
      <c r="F63" s="703">
        <v>7821</v>
      </c>
      <c r="G63" s="703">
        <v>0</v>
      </c>
      <c r="H63" s="703">
        <v>18432</v>
      </c>
      <c r="I63" s="703">
        <v>8349</v>
      </c>
      <c r="J63" s="703">
        <v>0</v>
      </c>
      <c r="K63" s="703">
        <v>1133</v>
      </c>
      <c r="L63" s="703">
        <v>0</v>
      </c>
      <c r="M63" s="703">
        <v>240</v>
      </c>
      <c r="N63" s="703">
        <v>3398</v>
      </c>
      <c r="O63" s="703">
        <v>795</v>
      </c>
      <c r="P63" s="15">
        <v>0</v>
      </c>
    </row>
    <row r="64" spans="2:16" x14ac:dyDescent="0.3">
      <c r="B64" s="868">
        <v>43739</v>
      </c>
      <c r="C64" s="65">
        <v>266836</v>
      </c>
      <c r="D64" s="703">
        <v>164104</v>
      </c>
      <c r="E64" s="703">
        <v>82091</v>
      </c>
      <c r="F64" s="703">
        <v>1182</v>
      </c>
      <c r="G64" s="703">
        <v>0</v>
      </c>
      <c r="H64" s="703">
        <v>3921</v>
      </c>
      <c r="I64" s="703">
        <v>10643</v>
      </c>
      <c r="J64" s="703">
        <v>440</v>
      </c>
      <c r="K64" s="703">
        <v>183</v>
      </c>
      <c r="L64" s="703">
        <v>0</v>
      </c>
      <c r="M64" s="703">
        <v>3936</v>
      </c>
      <c r="N64" s="703">
        <v>336</v>
      </c>
      <c r="O64" s="703">
        <v>0</v>
      </c>
      <c r="P64" s="15">
        <v>0</v>
      </c>
    </row>
    <row r="65" spans="2:16" x14ac:dyDescent="0.3">
      <c r="B65" s="868">
        <v>43770</v>
      </c>
      <c r="C65" s="65">
        <v>307072</v>
      </c>
      <c r="D65" s="703">
        <v>80674</v>
      </c>
      <c r="E65" s="703">
        <v>179927</v>
      </c>
      <c r="F65" s="703">
        <v>295</v>
      </c>
      <c r="G65" s="703">
        <v>0</v>
      </c>
      <c r="H65" s="703">
        <v>8687</v>
      </c>
      <c r="I65" s="703">
        <v>8800</v>
      </c>
      <c r="J65" s="703">
        <v>184</v>
      </c>
      <c r="K65" s="703">
        <v>974</v>
      </c>
      <c r="L65" s="703">
        <v>27235</v>
      </c>
      <c r="M65" s="703">
        <v>0</v>
      </c>
      <c r="N65" s="703">
        <v>0</v>
      </c>
      <c r="O65" s="703">
        <v>296</v>
      </c>
      <c r="P65" s="15">
        <v>0</v>
      </c>
    </row>
    <row r="66" spans="2:16" x14ac:dyDescent="0.3">
      <c r="B66" s="868">
        <v>43800</v>
      </c>
      <c r="C66" s="65">
        <v>1069133</v>
      </c>
      <c r="D66" s="703">
        <v>392638</v>
      </c>
      <c r="E66" s="703">
        <v>462814</v>
      </c>
      <c r="F66" s="703">
        <v>2970</v>
      </c>
      <c r="G66" s="703">
        <v>177</v>
      </c>
      <c r="H66" s="703">
        <v>107152</v>
      </c>
      <c r="I66" s="703">
        <v>36515</v>
      </c>
      <c r="J66" s="703">
        <v>13992</v>
      </c>
      <c r="K66" s="703">
        <v>19496</v>
      </c>
      <c r="L66" s="703">
        <v>28210</v>
      </c>
      <c r="M66" s="703">
        <v>0</v>
      </c>
      <c r="N66" s="703">
        <v>3490</v>
      </c>
      <c r="O66" s="703">
        <v>1605</v>
      </c>
      <c r="P66" s="15">
        <v>74</v>
      </c>
    </row>
    <row r="67" spans="2:16" x14ac:dyDescent="0.3">
      <c r="B67" s="868">
        <v>43831</v>
      </c>
      <c r="C67" s="65">
        <v>202289</v>
      </c>
      <c r="D67" s="703">
        <v>110532</v>
      </c>
      <c r="E67" s="703">
        <v>71046</v>
      </c>
      <c r="F67" s="703">
        <v>2928</v>
      </c>
      <c r="G67" s="703">
        <v>0</v>
      </c>
      <c r="H67" s="703">
        <v>10599</v>
      </c>
      <c r="I67" s="703">
        <v>3445</v>
      </c>
      <c r="J67" s="703">
        <v>590</v>
      </c>
      <c r="K67" s="703">
        <v>1151</v>
      </c>
      <c r="L67" s="703">
        <v>0</v>
      </c>
      <c r="M67" s="703">
        <v>0</v>
      </c>
      <c r="N67" s="703">
        <v>0</v>
      </c>
      <c r="O67" s="703">
        <v>1998</v>
      </c>
      <c r="P67" s="15">
        <v>0</v>
      </c>
    </row>
    <row r="68" spans="2:16" x14ac:dyDescent="0.3">
      <c r="B68" s="868">
        <v>43862</v>
      </c>
      <c r="C68" s="65">
        <v>196986</v>
      </c>
      <c r="D68" s="703">
        <v>86567</v>
      </c>
      <c r="E68" s="703">
        <v>88538</v>
      </c>
      <c r="F68" s="703">
        <v>0</v>
      </c>
      <c r="G68" s="703">
        <v>3253</v>
      </c>
      <c r="H68" s="703">
        <v>5403</v>
      </c>
      <c r="I68" s="703">
        <v>4687</v>
      </c>
      <c r="J68" s="703">
        <v>292</v>
      </c>
      <c r="K68" s="703">
        <v>6187</v>
      </c>
      <c r="L68" s="703">
        <v>0</v>
      </c>
      <c r="M68" s="703">
        <v>0</v>
      </c>
      <c r="N68" s="703">
        <v>0</v>
      </c>
      <c r="O68" s="703">
        <v>1215</v>
      </c>
      <c r="P68" s="15">
        <v>844</v>
      </c>
    </row>
    <row r="69" spans="2:16" x14ac:dyDescent="0.3">
      <c r="B69" s="868">
        <v>43891</v>
      </c>
      <c r="C69" s="65">
        <v>41374</v>
      </c>
      <c r="D69" s="703">
        <v>86</v>
      </c>
      <c r="E69" s="703">
        <v>39163</v>
      </c>
      <c r="F69" s="703">
        <v>40</v>
      </c>
      <c r="G69" s="703">
        <v>0</v>
      </c>
      <c r="H69" s="703">
        <v>105</v>
      </c>
      <c r="I69" s="703">
        <v>1002</v>
      </c>
      <c r="J69" s="703">
        <v>560</v>
      </c>
      <c r="K69" s="703">
        <v>128</v>
      </c>
      <c r="L69" s="703">
        <v>0</v>
      </c>
      <c r="M69" s="703">
        <v>0</v>
      </c>
      <c r="N69" s="703">
        <v>0</v>
      </c>
      <c r="O69" s="703">
        <v>6</v>
      </c>
      <c r="P69" s="15">
        <v>284</v>
      </c>
    </row>
    <row r="70" spans="2:16" x14ac:dyDescent="0.3">
      <c r="B70" s="868">
        <v>43922</v>
      </c>
      <c r="C70" s="65">
        <v>11142</v>
      </c>
      <c r="D70" s="703">
        <v>2155</v>
      </c>
      <c r="E70" s="703">
        <v>7133</v>
      </c>
      <c r="F70" s="703">
        <v>0</v>
      </c>
      <c r="G70" s="703">
        <v>0</v>
      </c>
      <c r="H70" s="703">
        <v>0</v>
      </c>
      <c r="I70" s="703">
        <v>63</v>
      </c>
      <c r="J70" s="703">
        <v>0</v>
      </c>
      <c r="K70" s="703">
        <v>0</v>
      </c>
      <c r="L70" s="703">
        <v>0</v>
      </c>
      <c r="M70" s="703">
        <v>50</v>
      </c>
      <c r="N70" s="703">
        <v>0</v>
      </c>
      <c r="O70" s="703">
        <v>0</v>
      </c>
      <c r="P70" s="15">
        <v>1741</v>
      </c>
    </row>
    <row r="71" spans="2:16" x14ac:dyDescent="0.3">
      <c r="B71" s="868">
        <v>43952</v>
      </c>
      <c r="C71" s="65">
        <v>51946</v>
      </c>
      <c r="D71" s="703">
        <v>0</v>
      </c>
      <c r="E71" s="703">
        <v>32776</v>
      </c>
      <c r="F71" s="703">
        <v>8811</v>
      </c>
      <c r="G71" s="703">
        <v>0</v>
      </c>
      <c r="H71" s="703">
        <v>562</v>
      </c>
      <c r="I71" s="703">
        <v>9266</v>
      </c>
      <c r="J71" s="703">
        <v>0</v>
      </c>
      <c r="K71" s="703">
        <v>0</v>
      </c>
      <c r="L71" s="703">
        <v>531</v>
      </c>
      <c r="M71" s="703">
        <v>0</v>
      </c>
      <c r="N71" s="703">
        <v>0</v>
      </c>
      <c r="O71" s="703">
        <v>0</v>
      </c>
      <c r="P71" s="15">
        <v>0</v>
      </c>
    </row>
    <row r="72" spans="2:16" x14ac:dyDescent="0.3">
      <c r="B72" s="868">
        <v>43983</v>
      </c>
      <c r="C72" s="65">
        <v>152844</v>
      </c>
      <c r="D72" s="703">
        <v>30452</v>
      </c>
      <c r="E72" s="703">
        <v>19955</v>
      </c>
      <c r="F72" s="703">
        <v>22556</v>
      </c>
      <c r="G72" s="703">
        <v>0</v>
      </c>
      <c r="H72" s="703">
        <v>72575</v>
      </c>
      <c r="I72" s="703">
        <v>6158</v>
      </c>
      <c r="J72" s="703">
        <v>0</v>
      </c>
      <c r="K72" s="703">
        <v>934</v>
      </c>
      <c r="L72" s="703">
        <v>0</v>
      </c>
      <c r="M72" s="703">
        <v>214</v>
      </c>
      <c r="N72" s="703">
        <v>0</v>
      </c>
      <c r="O72" s="703">
        <v>0</v>
      </c>
      <c r="P72" s="15">
        <v>0</v>
      </c>
    </row>
    <row r="73" spans="2:16" x14ac:dyDescent="0.3">
      <c r="B73" s="868">
        <v>44013</v>
      </c>
      <c r="C73" s="65">
        <v>76922</v>
      </c>
      <c r="D73" s="703">
        <v>15824</v>
      </c>
      <c r="E73" s="703">
        <v>52022</v>
      </c>
      <c r="F73" s="703">
        <v>5358</v>
      </c>
      <c r="G73" s="703">
        <v>474</v>
      </c>
      <c r="H73" s="703">
        <v>68</v>
      </c>
      <c r="I73" s="703">
        <v>2232</v>
      </c>
      <c r="J73" s="703">
        <v>903</v>
      </c>
      <c r="K73" s="703">
        <v>41</v>
      </c>
      <c r="L73" s="703">
        <v>0</v>
      </c>
      <c r="M73" s="703">
        <v>0</v>
      </c>
      <c r="N73" s="703">
        <v>0</v>
      </c>
      <c r="O73" s="703">
        <v>0</v>
      </c>
      <c r="P73" s="15">
        <v>0</v>
      </c>
    </row>
    <row r="74" spans="2:16" x14ac:dyDescent="0.3">
      <c r="B74" s="868">
        <v>44044</v>
      </c>
      <c r="C74" s="65">
        <v>102390</v>
      </c>
      <c r="D74" s="703">
        <v>26204</v>
      </c>
      <c r="E74" s="703">
        <v>63353</v>
      </c>
      <c r="F74" s="703">
        <v>0</v>
      </c>
      <c r="G74" s="703">
        <v>0</v>
      </c>
      <c r="H74" s="703">
        <v>0</v>
      </c>
      <c r="I74" s="703">
        <v>3458</v>
      </c>
      <c r="J74" s="703">
        <v>0</v>
      </c>
      <c r="K74" s="703">
        <v>6975</v>
      </c>
      <c r="L74" s="703">
        <v>1142</v>
      </c>
      <c r="M74" s="703">
        <v>1258</v>
      </c>
      <c r="N74" s="703">
        <v>0</v>
      </c>
      <c r="O74" s="703">
        <v>0</v>
      </c>
      <c r="P74" s="15">
        <v>0</v>
      </c>
    </row>
    <row r="75" spans="2:16" x14ac:dyDescent="0.3">
      <c r="B75" s="868">
        <v>44075</v>
      </c>
      <c r="C75" s="65">
        <v>106688</v>
      </c>
      <c r="D75" s="703">
        <v>86</v>
      </c>
      <c r="E75" s="703">
        <v>42714</v>
      </c>
      <c r="F75" s="703">
        <v>42173</v>
      </c>
      <c r="G75" s="703">
        <v>7937</v>
      </c>
      <c r="H75" s="703">
        <v>6910</v>
      </c>
      <c r="I75" s="703">
        <v>3524</v>
      </c>
      <c r="J75" s="703">
        <v>2945</v>
      </c>
      <c r="K75" s="703">
        <v>0</v>
      </c>
      <c r="L75" s="703">
        <v>0</v>
      </c>
      <c r="M75" s="703">
        <v>0</v>
      </c>
      <c r="N75" s="703">
        <v>0</v>
      </c>
      <c r="O75" s="703">
        <v>219</v>
      </c>
      <c r="P75" s="15">
        <v>180</v>
      </c>
    </row>
    <row r="76" spans="2:16" x14ac:dyDescent="0.3">
      <c r="B76" s="868">
        <v>44105</v>
      </c>
      <c r="C76" s="65">
        <v>56045</v>
      </c>
      <c r="D76" s="703">
        <v>84</v>
      </c>
      <c r="E76" s="703">
        <v>42959</v>
      </c>
      <c r="F76" s="703">
        <v>0</v>
      </c>
      <c r="G76" s="703">
        <v>0</v>
      </c>
      <c r="H76" s="703">
        <v>2409</v>
      </c>
      <c r="I76" s="703">
        <v>7983</v>
      </c>
      <c r="J76" s="703">
        <v>0</v>
      </c>
      <c r="K76" s="703">
        <v>1614</v>
      </c>
      <c r="L76" s="703">
        <v>850</v>
      </c>
      <c r="M76" s="703">
        <v>0</v>
      </c>
      <c r="N76" s="703">
        <v>0</v>
      </c>
      <c r="O76" s="703">
        <v>146</v>
      </c>
      <c r="P76" s="15">
        <v>0</v>
      </c>
    </row>
    <row r="77" spans="2:16" x14ac:dyDescent="0.3">
      <c r="B77" s="868">
        <v>44136</v>
      </c>
      <c r="C77" s="65">
        <v>216109</v>
      </c>
      <c r="D77" s="703">
        <v>113986</v>
      </c>
      <c r="E77" s="703">
        <v>76533</v>
      </c>
      <c r="F77" s="703">
        <v>1602</v>
      </c>
      <c r="G77" s="703">
        <v>200</v>
      </c>
      <c r="H77" s="703">
        <v>313</v>
      </c>
      <c r="I77" s="703">
        <v>10715</v>
      </c>
      <c r="J77" s="703">
        <v>0</v>
      </c>
      <c r="K77" s="703">
        <v>10246</v>
      </c>
      <c r="L77" s="703">
        <v>1214</v>
      </c>
      <c r="M77" s="703">
        <v>459</v>
      </c>
      <c r="N77" s="703">
        <v>841</v>
      </c>
      <c r="O77" s="703">
        <v>0</v>
      </c>
      <c r="P77" s="15">
        <v>0</v>
      </c>
    </row>
    <row r="78" spans="2:16" x14ac:dyDescent="0.3">
      <c r="B78" s="868">
        <v>44166</v>
      </c>
      <c r="C78" s="65">
        <v>301781</v>
      </c>
      <c r="D78" s="703">
        <v>94208</v>
      </c>
      <c r="E78" s="703">
        <v>188693</v>
      </c>
      <c r="F78" s="703">
        <v>523</v>
      </c>
      <c r="G78" s="703">
        <v>0</v>
      </c>
      <c r="H78" s="703">
        <v>6252</v>
      </c>
      <c r="I78" s="703">
        <v>6413</v>
      </c>
      <c r="J78" s="703">
        <v>1035</v>
      </c>
      <c r="K78" s="703">
        <v>4458</v>
      </c>
      <c r="L78" s="703">
        <v>0</v>
      </c>
      <c r="M78" s="703">
        <v>0</v>
      </c>
      <c r="N78" s="703">
        <v>0</v>
      </c>
      <c r="O78" s="703">
        <v>199</v>
      </c>
      <c r="P78" s="15">
        <v>0</v>
      </c>
    </row>
    <row r="79" spans="2:16" x14ac:dyDescent="0.3">
      <c r="B79" s="868">
        <v>44197</v>
      </c>
      <c r="C79" s="65">
        <v>57126</v>
      </c>
      <c r="D79" s="703">
        <v>4574</v>
      </c>
      <c r="E79" s="703">
        <v>45756</v>
      </c>
      <c r="F79" s="703">
        <v>0</v>
      </c>
      <c r="G79" s="703">
        <v>0</v>
      </c>
      <c r="H79" s="703">
        <v>1823</v>
      </c>
      <c r="I79" s="703">
        <v>3588</v>
      </c>
      <c r="J79" s="703">
        <v>0</v>
      </c>
      <c r="K79" s="703">
        <v>1097</v>
      </c>
      <c r="L79" s="703">
        <v>84</v>
      </c>
      <c r="M79" s="703">
        <v>0</v>
      </c>
      <c r="N79" s="703">
        <v>0</v>
      </c>
      <c r="O79" s="703">
        <v>204</v>
      </c>
      <c r="P79" s="15">
        <v>0</v>
      </c>
    </row>
    <row r="80" spans="2:16" x14ac:dyDescent="0.3">
      <c r="B80" s="868">
        <v>44228</v>
      </c>
      <c r="C80" s="65">
        <v>63366</v>
      </c>
      <c r="D80" s="703">
        <v>491</v>
      </c>
      <c r="E80" s="703">
        <v>47268</v>
      </c>
      <c r="F80" s="703">
        <v>360</v>
      </c>
      <c r="G80" s="703">
        <v>68</v>
      </c>
      <c r="H80" s="703">
        <v>8511</v>
      </c>
      <c r="I80" s="703">
        <v>3596</v>
      </c>
      <c r="J80" s="703">
        <v>0</v>
      </c>
      <c r="K80" s="703">
        <v>1903</v>
      </c>
      <c r="L80" s="703">
        <v>876</v>
      </c>
      <c r="M80" s="703">
        <v>0</v>
      </c>
      <c r="N80" s="703">
        <v>0</v>
      </c>
      <c r="O80" s="703">
        <v>293</v>
      </c>
      <c r="P80" s="15">
        <v>0</v>
      </c>
    </row>
    <row r="81" spans="2:16" x14ac:dyDescent="0.3">
      <c r="B81" s="868">
        <v>44256</v>
      </c>
      <c r="C81" s="65">
        <v>105577</v>
      </c>
      <c r="D81" s="703">
        <v>289</v>
      </c>
      <c r="E81" s="703">
        <v>86513</v>
      </c>
      <c r="F81" s="703">
        <v>6535</v>
      </c>
      <c r="G81" s="703">
        <v>880</v>
      </c>
      <c r="H81" s="703">
        <v>0</v>
      </c>
      <c r="I81" s="703">
        <v>6611</v>
      </c>
      <c r="J81" s="703">
        <v>0</v>
      </c>
      <c r="K81" s="703">
        <v>0</v>
      </c>
      <c r="L81" s="703">
        <v>0</v>
      </c>
      <c r="M81" s="703">
        <v>3640</v>
      </c>
      <c r="N81" s="703">
        <v>494</v>
      </c>
      <c r="O81" s="703">
        <v>615</v>
      </c>
      <c r="P81" s="15">
        <v>0</v>
      </c>
    </row>
    <row r="82" spans="2:16" x14ac:dyDescent="0.3">
      <c r="B82" s="868">
        <v>44287</v>
      </c>
      <c r="C82" s="65">
        <v>190635</v>
      </c>
      <c r="D82" s="703">
        <v>0</v>
      </c>
      <c r="E82" s="703">
        <v>156614</v>
      </c>
      <c r="F82" s="703">
        <v>1800</v>
      </c>
      <c r="G82" s="703">
        <v>102</v>
      </c>
      <c r="H82" s="703">
        <v>20691</v>
      </c>
      <c r="I82" s="703">
        <v>10573</v>
      </c>
      <c r="J82" s="703">
        <v>137</v>
      </c>
      <c r="K82" s="703">
        <v>581</v>
      </c>
      <c r="L82" s="703">
        <v>0</v>
      </c>
      <c r="M82" s="703">
        <v>0</v>
      </c>
      <c r="N82" s="703">
        <v>0</v>
      </c>
      <c r="O82" s="703">
        <v>137</v>
      </c>
      <c r="P82" s="15">
        <v>0</v>
      </c>
    </row>
    <row r="83" spans="2:16" ht="17.25" thickBot="1" x14ac:dyDescent="0.35">
      <c r="B83" s="869">
        <v>44317</v>
      </c>
      <c r="C83" s="410">
        <v>129008</v>
      </c>
      <c r="D83" s="57">
        <v>0</v>
      </c>
      <c r="E83" s="57">
        <v>89753</v>
      </c>
      <c r="F83" s="57">
        <v>3217</v>
      </c>
      <c r="G83" s="57">
        <v>0</v>
      </c>
      <c r="H83" s="57">
        <v>7123</v>
      </c>
      <c r="I83" s="57">
        <v>13462</v>
      </c>
      <c r="J83" s="57">
        <v>0</v>
      </c>
      <c r="K83" s="57">
        <v>7091</v>
      </c>
      <c r="L83" s="57">
        <v>0</v>
      </c>
      <c r="M83" s="57">
        <v>612</v>
      </c>
      <c r="N83" s="57">
        <v>0</v>
      </c>
      <c r="O83" s="57">
        <v>3690</v>
      </c>
      <c r="P83" s="409">
        <v>4060</v>
      </c>
    </row>
    <row r="84" spans="2:16" x14ac:dyDescent="0.3">
      <c r="B84" s="926"/>
      <c r="C84" s="703"/>
      <c r="D84" s="703"/>
      <c r="E84" s="703"/>
      <c r="F84" s="703"/>
      <c r="G84" s="703"/>
      <c r="H84" s="703"/>
      <c r="I84" s="703"/>
      <c r="J84" s="703"/>
      <c r="K84" s="703"/>
      <c r="L84" s="703"/>
      <c r="M84" s="703"/>
      <c r="N84" s="703"/>
      <c r="O84" s="703"/>
      <c r="P84" s="703"/>
    </row>
    <row r="85" spans="2:16" x14ac:dyDescent="0.3">
      <c r="B85" s="158" t="s">
        <v>48</v>
      </c>
    </row>
    <row r="86" spans="2:16" x14ac:dyDescent="0.3">
      <c r="B86" s="158" t="s">
        <v>877</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zoomScaleNormal="100" workbookViewId="0">
      <pane xSplit="2" ySplit="6" topLeftCell="C58"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878</v>
      </c>
    </row>
    <row r="4" spans="2:17" ht="14.25" thickBot="1" x14ac:dyDescent="0.3"/>
    <row r="5" spans="2:17" s="134" customFormat="1" ht="25.5" customHeight="1" thickBot="1" x14ac:dyDescent="0.25">
      <c r="B5" s="1096"/>
      <c r="C5" s="1092" t="s">
        <v>36</v>
      </c>
      <c r="D5" s="1098" t="s">
        <v>18</v>
      </c>
      <c r="E5" s="1099"/>
      <c r="F5" s="1092" t="s">
        <v>37</v>
      </c>
      <c r="G5" s="1092" t="s">
        <v>38</v>
      </c>
      <c r="H5" s="1092" t="s">
        <v>39</v>
      </c>
      <c r="I5" s="1092" t="s">
        <v>40</v>
      </c>
      <c r="J5" s="1092" t="s">
        <v>41</v>
      </c>
      <c r="K5" s="1092" t="s">
        <v>42</v>
      </c>
      <c r="L5" s="1092" t="s">
        <v>43</v>
      </c>
      <c r="M5" s="1094" t="s">
        <v>44</v>
      </c>
      <c r="N5" s="1092" t="s">
        <v>45</v>
      </c>
      <c r="O5" s="1092" t="s">
        <v>46</v>
      </c>
      <c r="P5" s="1094" t="s">
        <v>47</v>
      </c>
      <c r="Q5" s="135"/>
    </row>
    <row r="6" spans="2:17" s="134" customFormat="1" thickBot="1" x14ac:dyDescent="0.25">
      <c r="B6" s="1102"/>
      <c r="C6" s="1093"/>
      <c r="D6" s="908" t="s">
        <v>21</v>
      </c>
      <c r="E6" s="908" t="s">
        <v>22</v>
      </c>
      <c r="F6" s="1093"/>
      <c r="G6" s="1093"/>
      <c r="H6" s="1093"/>
      <c r="I6" s="1093"/>
      <c r="J6" s="1093"/>
      <c r="K6" s="1093"/>
      <c r="L6" s="1093"/>
      <c r="M6" s="1095"/>
      <c r="N6" s="1093"/>
      <c r="O6" s="1093"/>
      <c r="P6" s="1095"/>
      <c r="Q6" s="135"/>
    </row>
    <row r="7" spans="2:17" ht="14.25" x14ac:dyDescent="0.3">
      <c r="B7" s="136">
        <v>42005</v>
      </c>
      <c r="C7" s="481">
        <v>3318</v>
      </c>
      <c r="D7" s="879">
        <v>0</v>
      </c>
      <c r="E7" s="879">
        <v>0</v>
      </c>
      <c r="F7" s="879">
        <v>0</v>
      </c>
      <c r="G7" s="879">
        <v>0</v>
      </c>
      <c r="H7" s="879">
        <v>0</v>
      </c>
      <c r="I7" s="879">
        <v>0</v>
      </c>
      <c r="J7" s="879">
        <v>0</v>
      </c>
      <c r="K7" s="879">
        <v>3318</v>
      </c>
      <c r="L7" s="879">
        <v>0</v>
      </c>
      <c r="M7" s="879">
        <v>0</v>
      </c>
      <c r="N7" s="879">
        <v>0</v>
      </c>
      <c r="O7" s="879">
        <v>0</v>
      </c>
      <c r="P7" s="879">
        <v>0</v>
      </c>
    </row>
    <row r="8" spans="2:17" ht="14.25" x14ac:dyDescent="0.3">
      <c r="B8" s="139">
        <v>42036</v>
      </c>
      <c r="C8" s="482">
        <v>256</v>
      </c>
      <c r="D8" s="485">
        <v>0</v>
      </c>
      <c r="E8" s="485">
        <v>0</v>
      </c>
      <c r="F8" s="485">
        <v>0</v>
      </c>
      <c r="G8" s="485">
        <v>0</v>
      </c>
      <c r="H8" s="485">
        <v>0</v>
      </c>
      <c r="I8" s="485">
        <v>0</v>
      </c>
      <c r="J8" s="485">
        <v>0</v>
      </c>
      <c r="K8" s="485">
        <v>0</v>
      </c>
      <c r="L8" s="485">
        <v>0</v>
      </c>
      <c r="M8" s="485">
        <v>0</v>
      </c>
      <c r="N8" s="485">
        <v>256</v>
      </c>
      <c r="O8" s="485">
        <v>0</v>
      </c>
      <c r="P8" s="485">
        <v>0</v>
      </c>
    </row>
    <row r="9" spans="2:17" ht="14.25" x14ac:dyDescent="0.3">
      <c r="B9" s="139">
        <v>42064</v>
      </c>
      <c r="C9" s="482">
        <v>225</v>
      </c>
      <c r="D9" s="485">
        <v>130</v>
      </c>
      <c r="E9" s="485">
        <v>95</v>
      </c>
      <c r="F9" s="485">
        <v>0</v>
      </c>
      <c r="G9" s="485">
        <v>0</v>
      </c>
      <c r="H9" s="485">
        <v>0</v>
      </c>
      <c r="I9" s="485">
        <v>0</v>
      </c>
      <c r="J9" s="485">
        <v>0</v>
      </c>
      <c r="K9" s="485">
        <v>0</v>
      </c>
      <c r="L9" s="485">
        <v>0</v>
      </c>
      <c r="M9" s="485">
        <v>0</v>
      </c>
      <c r="N9" s="485">
        <v>0</v>
      </c>
      <c r="O9" s="485">
        <v>0</v>
      </c>
      <c r="P9" s="485">
        <v>0</v>
      </c>
    </row>
    <row r="10" spans="2:17" ht="14.25" x14ac:dyDescent="0.3">
      <c r="B10" s="139">
        <v>42095</v>
      </c>
      <c r="C10" s="482">
        <v>1026</v>
      </c>
      <c r="D10" s="485">
        <v>0</v>
      </c>
      <c r="E10" s="485">
        <v>0</v>
      </c>
      <c r="F10" s="485">
        <v>0</v>
      </c>
      <c r="G10" s="485">
        <v>300</v>
      </c>
      <c r="H10" s="485">
        <v>0</v>
      </c>
      <c r="I10" s="485">
        <v>134</v>
      </c>
      <c r="J10" s="485">
        <v>0</v>
      </c>
      <c r="K10" s="485">
        <v>0</v>
      </c>
      <c r="L10" s="485">
        <v>0</v>
      </c>
      <c r="M10" s="485">
        <v>592</v>
      </c>
      <c r="N10" s="485">
        <v>0</v>
      </c>
      <c r="O10" s="485">
        <v>0</v>
      </c>
      <c r="P10" s="485">
        <v>0</v>
      </c>
    </row>
    <row r="11" spans="2:17" ht="14.25" x14ac:dyDescent="0.3">
      <c r="B11" s="139">
        <v>42125</v>
      </c>
      <c r="C11" s="482">
        <v>1006</v>
      </c>
      <c r="D11" s="485">
        <v>277</v>
      </c>
      <c r="E11" s="485">
        <v>0</v>
      </c>
      <c r="F11" s="485">
        <v>0</v>
      </c>
      <c r="G11" s="485">
        <v>0</v>
      </c>
      <c r="H11" s="485">
        <v>0</v>
      </c>
      <c r="I11" s="485">
        <v>729</v>
      </c>
      <c r="J11" s="485">
        <v>0</v>
      </c>
      <c r="K11" s="485">
        <v>0</v>
      </c>
      <c r="L11" s="485">
        <v>0</v>
      </c>
      <c r="M11" s="485">
        <v>0</v>
      </c>
      <c r="N11" s="485">
        <v>0</v>
      </c>
      <c r="O11" s="485">
        <v>0</v>
      </c>
      <c r="P11" s="485">
        <v>0</v>
      </c>
    </row>
    <row r="12" spans="2:17" ht="14.25" x14ac:dyDescent="0.3">
      <c r="B12" s="139">
        <v>42156</v>
      </c>
      <c r="C12" s="482"/>
      <c r="D12" s="485">
        <v>0</v>
      </c>
      <c r="E12" s="485"/>
      <c r="F12" s="485"/>
      <c r="G12" s="485"/>
      <c r="H12" s="485"/>
      <c r="I12" s="485"/>
      <c r="J12" s="485"/>
      <c r="K12" s="485"/>
      <c r="L12" s="485"/>
      <c r="M12" s="485"/>
      <c r="N12" s="485"/>
      <c r="O12" s="485"/>
      <c r="P12" s="485"/>
    </row>
    <row r="13" spans="2:17" ht="14.25" x14ac:dyDescent="0.3">
      <c r="B13" s="139">
        <v>42186</v>
      </c>
      <c r="C13" s="482">
        <v>450</v>
      </c>
      <c r="D13" s="485">
        <v>0</v>
      </c>
      <c r="E13" s="485">
        <v>450</v>
      </c>
      <c r="F13" s="485">
        <v>0</v>
      </c>
      <c r="G13" s="485">
        <v>0</v>
      </c>
      <c r="H13" s="485">
        <v>0</v>
      </c>
      <c r="I13" s="485">
        <v>0</v>
      </c>
      <c r="J13" s="485">
        <v>0</v>
      </c>
      <c r="K13" s="485">
        <v>0</v>
      </c>
      <c r="L13" s="485">
        <v>0</v>
      </c>
      <c r="M13" s="485">
        <v>0</v>
      </c>
      <c r="N13" s="485">
        <v>0</v>
      </c>
      <c r="O13" s="485">
        <v>0</v>
      </c>
      <c r="P13" s="485">
        <v>0</v>
      </c>
    </row>
    <row r="14" spans="2:17" ht="14.25" x14ac:dyDescent="0.3">
      <c r="B14" s="139">
        <v>42217</v>
      </c>
      <c r="C14" s="482">
        <v>250</v>
      </c>
      <c r="D14" s="485">
        <v>0</v>
      </c>
      <c r="E14" s="485">
        <v>250</v>
      </c>
      <c r="F14" s="485">
        <v>0</v>
      </c>
      <c r="G14" s="485">
        <v>0</v>
      </c>
      <c r="H14" s="485">
        <v>0</v>
      </c>
      <c r="I14" s="485">
        <v>0</v>
      </c>
      <c r="J14" s="485">
        <v>0</v>
      </c>
      <c r="K14" s="485">
        <v>0</v>
      </c>
      <c r="L14" s="485">
        <v>0</v>
      </c>
      <c r="M14" s="485">
        <v>0</v>
      </c>
      <c r="N14" s="485">
        <v>0</v>
      </c>
      <c r="O14" s="485">
        <v>0</v>
      </c>
      <c r="P14" s="485">
        <v>0</v>
      </c>
    </row>
    <row r="15" spans="2:17" ht="14.25" x14ac:dyDescent="0.3">
      <c r="B15" s="139">
        <v>42248</v>
      </c>
      <c r="C15" s="482"/>
      <c r="D15" s="485">
        <v>0</v>
      </c>
      <c r="E15" s="485"/>
      <c r="F15" s="485"/>
      <c r="G15" s="485"/>
      <c r="H15" s="485"/>
      <c r="I15" s="485"/>
      <c r="J15" s="485"/>
      <c r="K15" s="485"/>
      <c r="L15" s="485"/>
      <c r="M15" s="485"/>
      <c r="N15" s="485"/>
      <c r="O15" s="485"/>
      <c r="P15" s="485"/>
    </row>
    <row r="16" spans="2:17" ht="14.25" x14ac:dyDescent="0.3">
      <c r="B16" s="139">
        <v>42278</v>
      </c>
      <c r="C16" s="482"/>
      <c r="D16" s="485">
        <v>0</v>
      </c>
      <c r="E16" s="485"/>
      <c r="F16" s="485"/>
      <c r="G16" s="485"/>
      <c r="H16" s="485"/>
      <c r="I16" s="485"/>
      <c r="J16" s="485"/>
      <c r="K16" s="485"/>
      <c r="L16" s="485"/>
      <c r="M16" s="485"/>
      <c r="N16" s="485"/>
      <c r="O16" s="485"/>
      <c r="P16" s="485"/>
    </row>
    <row r="17" spans="2:16" ht="14.25" x14ac:dyDescent="0.3">
      <c r="B17" s="139">
        <v>42309</v>
      </c>
      <c r="C17" s="482">
        <v>561</v>
      </c>
      <c r="D17" s="485">
        <v>0</v>
      </c>
      <c r="E17" s="485">
        <v>347</v>
      </c>
      <c r="F17" s="485">
        <v>0</v>
      </c>
      <c r="G17" s="485">
        <v>0</v>
      </c>
      <c r="H17" s="485">
        <v>0</v>
      </c>
      <c r="I17" s="485">
        <v>143</v>
      </c>
      <c r="J17" s="485">
        <v>0</v>
      </c>
      <c r="K17" s="485">
        <v>0</v>
      </c>
      <c r="L17" s="485">
        <v>0</v>
      </c>
      <c r="M17" s="485">
        <v>0</v>
      </c>
      <c r="N17" s="485">
        <v>71</v>
      </c>
      <c r="O17" s="485">
        <v>0</v>
      </c>
      <c r="P17" s="485">
        <v>0</v>
      </c>
    </row>
    <row r="18" spans="2:16" ht="14.25" x14ac:dyDescent="0.3">
      <c r="B18" s="139">
        <v>42339</v>
      </c>
      <c r="C18" s="482">
        <v>210</v>
      </c>
      <c r="D18" s="485">
        <v>0</v>
      </c>
      <c r="E18" s="485">
        <v>210</v>
      </c>
      <c r="F18" s="485">
        <v>0</v>
      </c>
      <c r="G18" s="485">
        <v>0</v>
      </c>
      <c r="H18" s="485">
        <v>0</v>
      </c>
      <c r="I18" s="485">
        <v>0</v>
      </c>
      <c r="J18" s="485">
        <v>0</v>
      </c>
      <c r="K18" s="485">
        <v>0</v>
      </c>
      <c r="L18" s="485">
        <v>0</v>
      </c>
      <c r="M18" s="485">
        <v>0</v>
      </c>
      <c r="N18" s="485">
        <v>0</v>
      </c>
      <c r="O18" s="485">
        <v>0</v>
      </c>
      <c r="P18" s="485">
        <v>0</v>
      </c>
    </row>
    <row r="19" spans="2:16" ht="14.25" x14ac:dyDescent="0.3">
      <c r="B19" s="139">
        <v>42370</v>
      </c>
      <c r="C19" s="482"/>
      <c r="D19" s="485">
        <v>0</v>
      </c>
      <c r="E19" s="485"/>
      <c r="F19" s="485"/>
      <c r="G19" s="485"/>
      <c r="H19" s="485"/>
      <c r="I19" s="485"/>
      <c r="J19" s="485"/>
      <c r="K19" s="485"/>
      <c r="L19" s="485"/>
      <c r="M19" s="485"/>
      <c r="N19" s="485"/>
      <c r="O19" s="485"/>
      <c r="P19" s="485"/>
    </row>
    <row r="20" spans="2:16" ht="14.25" x14ac:dyDescent="0.3">
      <c r="B20" s="139">
        <v>42401</v>
      </c>
      <c r="C20" s="482">
        <v>140</v>
      </c>
      <c r="D20" s="485">
        <v>0</v>
      </c>
      <c r="E20" s="485">
        <v>140</v>
      </c>
      <c r="F20" s="485">
        <v>0</v>
      </c>
      <c r="G20" s="485">
        <v>0</v>
      </c>
      <c r="H20" s="485">
        <v>0</v>
      </c>
      <c r="I20" s="485">
        <v>0</v>
      </c>
      <c r="J20" s="485">
        <v>0</v>
      </c>
      <c r="K20" s="485">
        <v>0</v>
      </c>
      <c r="L20" s="485">
        <v>0</v>
      </c>
      <c r="M20" s="485">
        <v>0</v>
      </c>
      <c r="N20" s="485">
        <v>0</v>
      </c>
      <c r="O20" s="485">
        <v>0</v>
      </c>
      <c r="P20" s="485">
        <v>0</v>
      </c>
    </row>
    <row r="21" spans="2:16" ht="14.25" x14ac:dyDescent="0.3">
      <c r="B21" s="139">
        <v>42430</v>
      </c>
      <c r="C21" s="482"/>
      <c r="D21" s="485">
        <v>0</v>
      </c>
      <c r="E21" s="485"/>
      <c r="F21" s="485"/>
      <c r="G21" s="485"/>
      <c r="H21" s="485"/>
      <c r="I21" s="485"/>
      <c r="J21" s="485"/>
      <c r="K21" s="485"/>
      <c r="L21" s="485"/>
      <c r="M21" s="485"/>
      <c r="N21" s="485"/>
      <c r="O21" s="485"/>
      <c r="P21" s="485"/>
    </row>
    <row r="22" spans="2:16" ht="14.25" x14ac:dyDescent="0.3">
      <c r="B22" s="139">
        <v>42461</v>
      </c>
      <c r="C22" s="482">
        <v>478</v>
      </c>
      <c r="D22" s="485">
        <v>0</v>
      </c>
      <c r="E22" s="485">
        <v>278</v>
      </c>
      <c r="F22" s="485">
        <v>0</v>
      </c>
      <c r="G22" s="485">
        <v>0</v>
      </c>
      <c r="H22" s="485">
        <v>0</v>
      </c>
      <c r="I22" s="485">
        <v>0</v>
      </c>
      <c r="J22" s="485">
        <v>0</v>
      </c>
      <c r="K22" s="485">
        <v>0</v>
      </c>
      <c r="L22" s="485">
        <v>0</v>
      </c>
      <c r="M22" s="485">
        <v>0</v>
      </c>
      <c r="N22" s="485">
        <v>200</v>
      </c>
      <c r="O22" s="485">
        <v>0</v>
      </c>
      <c r="P22" s="485">
        <v>0</v>
      </c>
    </row>
    <row r="23" spans="2:16" ht="14.25" x14ac:dyDescent="0.3">
      <c r="B23" s="139">
        <v>42491</v>
      </c>
      <c r="C23" s="482">
        <v>89</v>
      </c>
      <c r="D23" s="485">
        <v>0</v>
      </c>
      <c r="E23" s="485">
        <v>89</v>
      </c>
      <c r="F23" s="485">
        <v>0</v>
      </c>
      <c r="G23" s="485">
        <v>0</v>
      </c>
      <c r="H23" s="485">
        <v>0</v>
      </c>
      <c r="I23" s="485">
        <v>0</v>
      </c>
      <c r="J23" s="485">
        <v>0</v>
      </c>
      <c r="K23" s="485">
        <v>0</v>
      </c>
      <c r="L23" s="485">
        <v>0</v>
      </c>
      <c r="M23" s="485">
        <v>0</v>
      </c>
      <c r="N23" s="485">
        <v>0</v>
      </c>
      <c r="O23" s="485">
        <v>0</v>
      </c>
      <c r="P23" s="485">
        <v>0</v>
      </c>
    </row>
    <row r="24" spans="2:16" ht="14.25" x14ac:dyDescent="0.3">
      <c r="B24" s="139">
        <v>42522</v>
      </c>
      <c r="C24" s="482">
        <v>1214</v>
      </c>
      <c r="D24" s="485">
        <v>0</v>
      </c>
      <c r="E24" s="485">
        <v>0</v>
      </c>
      <c r="F24" s="485">
        <v>0</v>
      </c>
      <c r="G24" s="485">
        <v>827</v>
      </c>
      <c r="H24" s="485">
        <v>0</v>
      </c>
      <c r="I24" s="485">
        <v>0</v>
      </c>
      <c r="J24" s="485">
        <v>387</v>
      </c>
      <c r="K24" s="485">
        <v>0</v>
      </c>
      <c r="L24" s="485">
        <v>0</v>
      </c>
      <c r="M24" s="485">
        <v>0</v>
      </c>
      <c r="N24" s="485">
        <v>0</v>
      </c>
      <c r="O24" s="485">
        <v>0</v>
      </c>
      <c r="P24" s="485">
        <v>0</v>
      </c>
    </row>
    <row r="25" spans="2:16" ht="14.25" x14ac:dyDescent="0.3">
      <c r="B25" s="139">
        <v>42552</v>
      </c>
      <c r="C25" s="482">
        <v>365</v>
      </c>
      <c r="D25" s="485">
        <v>0</v>
      </c>
      <c r="E25" s="485">
        <v>305</v>
      </c>
      <c r="F25" s="485">
        <v>0</v>
      </c>
      <c r="G25" s="485">
        <v>0</v>
      </c>
      <c r="H25" s="485">
        <v>0</v>
      </c>
      <c r="I25" s="485">
        <v>60</v>
      </c>
      <c r="J25" s="485">
        <v>0</v>
      </c>
      <c r="K25" s="485">
        <v>0</v>
      </c>
      <c r="L25" s="485">
        <v>0</v>
      </c>
      <c r="M25" s="485">
        <v>0</v>
      </c>
      <c r="N25" s="485">
        <v>0</v>
      </c>
      <c r="O25" s="485">
        <v>0</v>
      </c>
      <c r="P25" s="485">
        <v>0</v>
      </c>
    </row>
    <row r="26" spans="2:16" ht="14.25" x14ac:dyDescent="0.3">
      <c r="B26" s="139">
        <v>42583</v>
      </c>
      <c r="C26" s="482">
        <v>1910</v>
      </c>
      <c r="D26" s="485">
        <v>0</v>
      </c>
      <c r="E26" s="485">
        <v>1118</v>
      </c>
      <c r="F26" s="485">
        <v>0</v>
      </c>
      <c r="G26" s="485">
        <v>396</v>
      </c>
      <c r="H26" s="485">
        <v>0</v>
      </c>
      <c r="I26" s="485">
        <v>396</v>
      </c>
      <c r="J26" s="485">
        <v>0</v>
      </c>
      <c r="K26" s="485">
        <v>0</v>
      </c>
      <c r="L26" s="485">
        <v>0</v>
      </c>
      <c r="M26" s="485">
        <v>0</v>
      </c>
      <c r="N26" s="485">
        <v>0</v>
      </c>
      <c r="O26" s="485">
        <v>0</v>
      </c>
      <c r="P26" s="485">
        <v>0</v>
      </c>
    </row>
    <row r="27" spans="2:16" ht="14.25" x14ac:dyDescent="0.3">
      <c r="B27" s="139">
        <v>42614</v>
      </c>
      <c r="C27" s="482"/>
      <c r="D27" s="485">
        <v>0</v>
      </c>
      <c r="E27" s="485"/>
      <c r="F27" s="485"/>
      <c r="G27" s="485"/>
      <c r="H27" s="485"/>
      <c r="I27" s="485"/>
      <c r="J27" s="485"/>
      <c r="K27" s="485"/>
      <c r="L27" s="485"/>
      <c r="M27" s="485"/>
      <c r="N27" s="485"/>
      <c r="O27" s="485"/>
      <c r="P27" s="485"/>
    </row>
    <row r="28" spans="2:16" ht="14.25" x14ac:dyDescent="0.3">
      <c r="B28" s="139">
        <v>42644</v>
      </c>
      <c r="C28" s="482">
        <v>486</v>
      </c>
      <c r="D28" s="485">
        <v>0</v>
      </c>
      <c r="E28" s="485">
        <v>0</v>
      </c>
      <c r="F28" s="485">
        <v>0</v>
      </c>
      <c r="G28" s="485">
        <v>0</v>
      </c>
      <c r="H28" s="485">
        <v>0</v>
      </c>
      <c r="I28" s="485">
        <v>486</v>
      </c>
      <c r="J28" s="485">
        <v>0</v>
      </c>
      <c r="K28" s="485">
        <v>0</v>
      </c>
      <c r="L28" s="485">
        <v>0</v>
      </c>
      <c r="M28" s="485">
        <v>0</v>
      </c>
      <c r="N28" s="485">
        <v>0</v>
      </c>
      <c r="O28" s="485">
        <v>0</v>
      </c>
      <c r="P28" s="485">
        <v>0</v>
      </c>
    </row>
    <row r="29" spans="2:16" ht="14.25" x14ac:dyDescent="0.3">
      <c r="B29" s="139">
        <v>42675</v>
      </c>
      <c r="C29" s="482">
        <v>503</v>
      </c>
      <c r="D29" s="485">
        <v>0</v>
      </c>
      <c r="E29" s="485">
        <v>503</v>
      </c>
      <c r="F29" s="485">
        <v>0</v>
      </c>
      <c r="G29" s="485">
        <v>0</v>
      </c>
      <c r="H29" s="485">
        <v>0</v>
      </c>
      <c r="I29" s="485">
        <v>0</v>
      </c>
      <c r="J29" s="485">
        <v>0</v>
      </c>
      <c r="K29" s="485">
        <v>0</v>
      </c>
      <c r="L29" s="485">
        <v>0</v>
      </c>
      <c r="M29" s="485">
        <v>0</v>
      </c>
      <c r="N29" s="485">
        <v>0</v>
      </c>
      <c r="O29" s="485">
        <v>0</v>
      </c>
      <c r="P29" s="485">
        <v>0</v>
      </c>
    </row>
    <row r="30" spans="2:16" ht="14.25" x14ac:dyDescent="0.3">
      <c r="B30" s="139">
        <v>42705</v>
      </c>
      <c r="C30" s="482"/>
      <c r="D30" s="485">
        <v>0</v>
      </c>
      <c r="E30" s="485"/>
      <c r="F30" s="485"/>
      <c r="G30" s="485"/>
      <c r="H30" s="485"/>
      <c r="I30" s="485"/>
      <c r="J30" s="485"/>
      <c r="K30" s="485"/>
      <c r="L30" s="485"/>
      <c r="M30" s="485"/>
      <c r="N30" s="485"/>
      <c r="O30" s="485"/>
      <c r="P30" s="485"/>
    </row>
    <row r="31" spans="2:16" ht="14.25" x14ac:dyDescent="0.3">
      <c r="B31" s="139">
        <v>42736</v>
      </c>
      <c r="C31" s="482">
        <v>197</v>
      </c>
      <c r="D31" s="485">
        <v>0</v>
      </c>
      <c r="E31" s="485">
        <v>70</v>
      </c>
      <c r="F31" s="485">
        <v>0</v>
      </c>
      <c r="G31" s="485">
        <v>0</v>
      </c>
      <c r="H31" s="485">
        <v>0</v>
      </c>
      <c r="I31" s="485">
        <v>127</v>
      </c>
      <c r="J31" s="485">
        <v>0</v>
      </c>
      <c r="K31" s="485">
        <v>0</v>
      </c>
      <c r="L31" s="485">
        <v>0</v>
      </c>
      <c r="M31" s="485">
        <v>0</v>
      </c>
      <c r="N31" s="485">
        <v>0</v>
      </c>
      <c r="O31" s="485">
        <v>0</v>
      </c>
      <c r="P31" s="485">
        <v>0</v>
      </c>
    </row>
    <row r="32" spans="2:16" ht="14.25" x14ac:dyDescent="0.3">
      <c r="B32" s="139">
        <v>42767</v>
      </c>
      <c r="C32" s="482">
        <v>129</v>
      </c>
      <c r="D32" s="485">
        <v>0</v>
      </c>
      <c r="E32" s="485">
        <v>0</v>
      </c>
      <c r="F32" s="485">
        <v>0</v>
      </c>
      <c r="G32" s="485">
        <v>0</v>
      </c>
      <c r="H32" s="485">
        <v>0</v>
      </c>
      <c r="I32" s="485">
        <v>129</v>
      </c>
      <c r="J32" s="485">
        <v>0</v>
      </c>
      <c r="K32" s="485">
        <v>0</v>
      </c>
      <c r="L32" s="485">
        <v>0</v>
      </c>
      <c r="M32" s="485">
        <v>0</v>
      </c>
      <c r="N32" s="485">
        <v>0</v>
      </c>
      <c r="O32" s="485">
        <v>0</v>
      </c>
      <c r="P32" s="485">
        <v>0</v>
      </c>
    </row>
    <row r="33" spans="2:16" ht="14.25" customHeight="1" x14ac:dyDescent="0.3">
      <c r="B33" s="139">
        <v>42795</v>
      </c>
      <c r="C33" s="482">
        <v>1288</v>
      </c>
      <c r="D33" s="485">
        <v>0</v>
      </c>
      <c r="E33" s="485">
        <v>856</v>
      </c>
      <c r="F33" s="485">
        <v>0</v>
      </c>
      <c r="G33" s="485">
        <v>120</v>
      </c>
      <c r="H33" s="485">
        <v>0</v>
      </c>
      <c r="I33" s="485">
        <v>312</v>
      </c>
      <c r="J33" s="485">
        <v>0</v>
      </c>
      <c r="K33" s="485">
        <v>0</v>
      </c>
      <c r="L33" s="485">
        <v>0</v>
      </c>
      <c r="M33" s="485">
        <v>0</v>
      </c>
      <c r="N33" s="485">
        <v>0</v>
      </c>
      <c r="O33" s="485">
        <v>0</v>
      </c>
      <c r="P33" s="485">
        <v>0</v>
      </c>
    </row>
    <row r="34" spans="2:16" ht="14.25" x14ac:dyDescent="0.3">
      <c r="B34" s="139">
        <v>42826</v>
      </c>
      <c r="C34" s="482">
        <v>1798</v>
      </c>
      <c r="D34" s="485">
        <v>0</v>
      </c>
      <c r="E34" s="485">
        <v>0</v>
      </c>
      <c r="F34" s="485">
        <v>0</v>
      </c>
      <c r="G34" s="485">
        <v>0</v>
      </c>
      <c r="H34" s="485">
        <v>0</v>
      </c>
      <c r="I34" s="485">
        <v>1428</v>
      </c>
      <c r="J34" s="485">
        <v>370</v>
      </c>
      <c r="K34" s="485">
        <v>0</v>
      </c>
      <c r="L34" s="485">
        <v>0</v>
      </c>
      <c r="M34" s="485">
        <v>0</v>
      </c>
      <c r="N34" s="485">
        <v>0</v>
      </c>
      <c r="O34" s="485">
        <v>0</v>
      </c>
      <c r="P34" s="485">
        <v>0</v>
      </c>
    </row>
    <row r="35" spans="2:16" ht="14.25" customHeight="1" x14ac:dyDescent="0.3">
      <c r="B35" s="139">
        <v>42856</v>
      </c>
      <c r="C35" s="482">
        <v>1826</v>
      </c>
      <c r="D35" s="485">
        <v>0</v>
      </c>
      <c r="E35" s="485">
        <v>872</v>
      </c>
      <c r="F35" s="485">
        <v>0</v>
      </c>
      <c r="G35" s="485">
        <v>0</v>
      </c>
      <c r="H35" s="485">
        <v>0</v>
      </c>
      <c r="I35" s="485">
        <v>90</v>
      </c>
      <c r="J35" s="485">
        <v>864</v>
      </c>
      <c r="K35" s="485">
        <v>0</v>
      </c>
      <c r="L35" s="485">
        <v>0</v>
      </c>
      <c r="M35" s="485">
        <v>0</v>
      </c>
      <c r="N35" s="485">
        <v>0</v>
      </c>
      <c r="O35" s="485">
        <v>0</v>
      </c>
      <c r="P35" s="485">
        <v>0</v>
      </c>
    </row>
    <row r="36" spans="2:16" ht="14.25" x14ac:dyDescent="0.3">
      <c r="B36" s="139">
        <v>42887</v>
      </c>
      <c r="C36" s="482">
        <v>542</v>
      </c>
      <c r="D36" s="485">
        <v>0</v>
      </c>
      <c r="E36" s="485">
        <v>542</v>
      </c>
      <c r="F36" s="485">
        <v>0</v>
      </c>
      <c r="G36" s="485">
        <v>0</v>
      </c>
      <c r="H36" s="485">
        <v>0</v>
      </c>
      <c r="I36" s="485">
        <v>0</v>
      </c>
      <c r="J36" s="485">
        <v>0</v>
      </c>
      <c r="K36" s="485">
        <v>0</v>
      </c>
      <c r="L36" s="485">
        <v>0</v>
      </c>
      <c r="M36" s="485">
        <v>0</v>
      </c>
      <c r="N36" s="485">
        <v>0</v>
      </c>
      <c r="O36" s="485">
        <v>0</v>
      </c>
      <c r="P36" s="485">
        <v>0</v>
      </c>
    </row>
    <row r="37" spans="2:16" ht="14.25" x14ac:dyDescent="0.3">
      <c r="B37" s="139">
        <v>42917</v>
      </c>
      <c r="C37" s="482">
        <v>805</v>
      </c>
      <c r="D37" s="485">
        <v>0</v>
      </c>
      <c r="E37" s="485">
        <v>748</v>
      </c>
      <c r="F37" s="485">
        <v>0</v>
      </c>
      <c r="G37" s="485">
        <v>57</v>
      </c>
      <c r="H37" s="485">
        <v>0</v>
      </c>
      <c r="I37" s="485">
        <v>0</v>
      </c>
      <c r="J37" s="485">
        <v>0</v>
      </c>
      <c r="K37" s="485">
        <v>0</v>
      </c>
      <c r="L37" s="485">
        <v>0</v>
      </c>
      <c r="M37" s="485">
        <v>0</v>
      </c>
      <c r="N37" s="485">
        <v>0</v>
      </c>
      <c r="O37" s="485">
        <v>0</v>
      </c>
      <c r="P37" s="485">
        <v>0</v>
      </c>
    </row>
    <row r="38" spans="2:16" ht="14.25" x14ac:dyDescent="0.3">
      <c r="B38" s="139">
        <v>42948</v>
      </c>
      <c r="C38" s="482">
        <v>1074</v>
      </c>
      <c r="D38" s="485">
        <v>0</v>
      </c>
      <c r="E38" s="485">
        <v>413</v>
      </c>
      <c r="F38" s="485">
        <v>0</v>
      </c>
      <c r="G38" s="485">
        <v>0</v>
      </c>
      <c r="H38" s="485">
        <v>165</v>
      </c>
      <c r="I38" s="485">
        <v>74</v>
      </c>
      <c r="J38" s="485">
        <v>0</v>
      </c>
      <c r="K38" s="485">
        <v>0</v>
      </c>
      <c r="L38" s="485">
        <v>0</v>
      </c>
      <c r="M38" s="485">
        <v>0</v>
      </c>
      <c r="N38" s="485">
        <v>422</v>
      </c>
      <c r="O38" s="485">
        <v>0</v>
      </c>
      <c r="P38" s="485">
        <v>0</v>
      </c>
    </row>
    <row r="39" spans="2:16" ht="14.25" x14ac:dyDescent="0.3">
      <c r="B39" s="139">
        <v>42979</v>
      </c>
      <c r="C39" s="482"/>
      <c r="D39" s="485">
        <v>0</v>
      </c>
      <c r="E39" s="485"/>
      <c r="F39" s="485"/>
      <c r="G39" s="485"/>
      <c r="H39" s="485"/>
      <c r="I39" s="485"/>
      <c r="J39" s="485"/>
      <c r="K39" s="485"/>
      <c r="L39" s="485"/>
      <c r="M39" s="485"/>
      <c r="N39" s="485"/>
      <c r="O39" s="485"/>
      <c r="P39" s="485"/>
    </row>
    <row r="40" spans="2:16" ht="14.25" x14ac:dyDescent="0.3">
      <c r="B40" s="139">
        <v>43009</v>
      </c>
      <c r="C40" s="482"/>
      <c r="D40" s="485">
        <v>0</v>
      </c>
      <c r="E40" s="485"/>
      <c r="F40" s="485"/>
      <c r="G40" s="485"/>
      <c r="H40" s="485"/>
      <c r="I40" s="485"/>
      <c r="J40" s="485"/>
      <c r="K40" s="485"/>
      <c r="L40" s="485"/>
      <c r="M40" s="485"/>
      <c r="N40" s="485"/>
      <c r="O40" s="485"/>
      <c r="P40" s="485"/>
    </row>
    <row r="41" spans="2:16" ht="14.25" x14ac:dyDescent="0.3">
      <c r="B41" s="139">
        <v>43040</v>
      </c>
      <c r="C41" s="482">
        <v>834</v>
      </c>
      <c r="D41" s="485">
        <v>0</v>
      </c>
      <c r="E41" s="485">
        <v>644</v>
      </c>
      <c r="F41" s="485">
        <v>0</v>
      </c>
      <c r="G41" s="485">
        <v>0</v>
      </c>
      <c r="H41" s="485">
        <v>0</v>
      </c>
      <c r="I41" s="485">
        <v>190</v>
      </c>
      <c r="J41" s="485">
        <v>0</v>
      </c>
      <c r="K41" s="485">
        <v>0</v>
      </c>
      <c r="L41" s="485">
        <v>0</v>
      </c>
      <c r="M41" s="485">
        <v>0</v>
      </c>
      <c r="N41" s="485">
        <v>0</v>
      </c>
      <c r="O41" s="485">
        <v>0</v>
      </c>
      <c r="P41" s="485">
        <v>0</v>
      </c>
    </row>
    <row r="42" spans="2:16" ht="14.25" x14ac:dyDescent="0.3">
      <c r="B42" s="139">
        <v>43070</v>
      </c>
      <c r="C42" s="482"/>
      <c r="D42" s="485">
        <v>0</v>
      </c>
      <c r="E42" s="485"/>
      <c r="F42" s="485"/>
      <c r="G42" s="485"/>
      <c r="H42" s="485"/>
      <c r="I42" s="485"/>
      <c r="J42" s="485"/>
      <c r="K42" s="485"/>
      <c r="L42" s="485"/>
      <c r="M42" s="485"/>
      <c r="N42" s="485"/>
      <c r="O42" s="485"/>
      <c r="P42" s="485"/>
    </row>
    <row r="43" spans="2:16" ht="14.25" x14ac:dyDescent="0.3">
      <c r="B43" s="139">
        <v>43101</v>
      </c>
      <c r="C43" s="482">
        <v>923</v>
      </c>
      <c r="D43" s="485">
        <v>0</v>
      </c>
      <c r="E43" s="485">
        <v>590</v>
      </c>
      <c r="F43" s="485">
        <v>0</v>
      </c>
      <c r="G43" s="485">
        <v>0</v>
      </c>
      <c r="H43" s="485">
        <v>0</v>
      </c>
      <c r="I43" s="485">
        <v>333</v>
      </c>
      <c r="J43" s="485">
        <v>0</v>
      </c>
      <c r="K43" s="485">
        <v>0</v>
      </c>
      <c r="L43" s="485">
        <v>0</v>
      </c>
      <c r="M43" s="485">
        <v>0</v>
      </c>
      <c r="N43" s="485">
        <v>0</v>
      </c>
      <c r="O43" s="485">
        <v>0</v>
      </c>
      <c r="P43" s="485">
        <v>0</v>
      </c>
    </row>
    <row r="44" spans="2:16" ht="14.25" x14ac:dyDescent="0.3">
      <c r="B44" s="139">
        <v>43132</v>
      </c>
      <c r="C44" s="482">
        <v>586</v>
      </c>
      <c r="D44" s="485">
        <v>0</v>
      </c>
      <c r="E44" s="485">
        <v>363</v>
      </c>
      <c r="F44" s="485">
        <v>0</v>
      </c>
      <c r="G44" s="485">
        <v>0</v>
      </c>
      <c r="H44" s="485">
        <v>0</v>
      </c>
      <c r="I44" s="485">
        <v>223</v>
      </c>
      <c r="J44" s="485">
        <v>0</v>
      </c>
      <c r="K44" s="485">
        <v>0</v>
      </c>
      <c r="L44" s="485">
        <v>0</v>
      </c>
      <c r="M44" s="485">
        <v>0</v>
      </c>
      <c r="N44" s="485">
        <v>0</v>
      </c>
      <c r="O44" s="485">
        <v>0</v>
      </c>
      <c r="P44" s="485">
        <v>0</v>
      </c>
    </row>
    <row r="45" spans="2:16" ht="14.25" x14ac:dyDescent="0.3">
      <c r="B45" s="139">
        <v>43160</v>
      </c>
      <c r="C45" s="482">
        <v>1149</v>
      </c>
      <c r="D45" s="485">
        <v>0</v>
      </c>
      <c r="E45" s="485">
        <v>649</v>
      </c>
      <c r="F45" s="485">
        <v>0</v>
      </c>
      <c r="G45" s="485">
        <v>0</v>
      </c>
      <c r="H45" s="485">
        <v>0</v>
      </c>
      <c r="I45" s="485">
        <v>500</v>
      </c>
      <c r="J45" s="485">
        <v>0</v>
      </c>
      <c r="K45" s="485">
        <v>0</v>
      </c>
      <c r="L45" s="485">
        <v>0</v>
      </c>
      <c r="M45" s="485">
        <v>0</v>
      </c>
      <c r="N45" s="485">
        <v>0</v>
      </c>
      <c r="O45" s="485">
        <v>0</v>
      </c>
      <c r="P45" s="485">
        <v>0</v>
      </c>
    </row>
    <row r="46" spans="2:16" ht="14.25" x14ac:dyDescent="0.3">
      <c r="B46" s="139">
        <v>43191</v>
      </c>
      <c r="C46" s="482">
        <v>357</v>
      </c>
      <c r="D46" s="485">
        <v>0</v>
      </c>
      <c r="E46" s="485">
        <v>357</v>
      </c>
      <c r="F46" s="485">
        <v>0</v>
      </c>
      <c r="G46" s="485">
        <v>0</v>
      </c>
      <c r="H46" s="485">
        <v>0</v>
      </c>
      <c r="I46" s="485">
        <v>0</v>
      </c>
      <c r="J46" s="485">
        <v>0</v>
      </c>
      <c r="K46" s="485">
        <v>0</v>
      </c>
      <c r="L46" s="485">
        <v>0</v>
      </c>
      <c r="M46" s="485">
        <v>0</v>
      </c>
      <c r="N46" s="485">
        <v>0</v>
      </c>
      <c r="O46" s="485">
        <v>0</v>
      </c>
      <c r="P46" s="485">
        <v>0</v>
      </c>
    </row>
    <row r="47" spans="2:16" ht="14.25" x14ac:dyDescent="0.3">
      <c r="B47" s="139">
        <v>43221</v>
      </c>
      <c r="C47" s="482">
        <v>2281</v>
      </c>
      <c r="D47" s="485">
        <v>0</v>
      </c>
      <c r="E47" s="485">
        <v>328</v>
      </c>
      <c r="F47" s="485">
        <v>0</v>
      </c>
      <c r="G47" s="485">
        <v>0</v>
      </c>
      <c r="H47" s="485">
        <v>0</v>
      </c>
      <c r="I47" s="485">
        <v>0</v>
      </c>
      <c r="J47" s="485">
        <v>0</v>
      </c>
      <c r="K47" s="485">
        <v>0</v>
      </c>
      <c r="L47" s="485">
        <v>0</v>
      </c>
      <c r="M47" s="485">
        <v>1953</v>
      </c>
      <c r="N47" s="485">
        <v>0</v>
      </c>
      <c r="O47" s="485">
        <v>0</v>
      </c>
      <c r="P47" s="485">
        <v>0</v>
      </c>
    </row>
    <row r="48" spans="2:16" ht="14.25" x14ac:dyDescent="0.3">
      <c r="B48" s="139">
        <v>43252</v>
      </c>
      <c r="C48" s="482"/>
      <c r="D48" s="485">
        <v>0</v>
      </c>
      <c r="E48" s="485"/>
      <c r="F48" s="485"/>
      <c r="G48" s="485"/>
      <c r="H48" s="485"/>
      <c r="I48" s="485"/>
      <c r="J48" s="485"/>
      <c r="K48" s="485"/>
      <c r="L48" s="485"/>
      <c r="M48" s="485"/>
      <c r="N48" s="485"/>
      <c r="O48" s="485"/>
      <c r="P48" s="485"/>
    </row>
    <row r="49" spans="2:16" ht="14.25" x14ac:dyDescent="0.3">
      <c r="B49" s="139">
        <v>43282</v>
      </c>
      <c r="C49" s="482"/>
      <c r="D49" s="485">
        <v>0</v>
      </c>
      <c r="E49" s="485"/>
      <c r="F49" s="485"/>
      <c r="G49" s="485"/>
      <c r="H49" s="485"/>
      <c r="I49" s="485"/>
      <c r="J49" s="485"/>
      <c r="K49" s="485"/>
      <c r="L49" s="485"/>
      <c r="M49" s="485"/>
      <c r="N49" s="485"/>
      <c r="O49" s="485"/>
      <c r="P49" s="485"/>
    </row>
    <row r="50" spans="2:16" ht="14.25" x14ac:dyDescent="0.3">
      <c r="B50" s="139">
        <v>43313</v>
      </c>
      <c r="C50" s="482"/>
      <c r="D50" s="485">
        <v>0</v>
      </c>
      <c r="E50" s="485"/>
      <c r="F50" s="485"/>
      <c r="G50" s="485"/>
      <c r="H50" s="485"/>
      <c r="I50" s="485"/>
      <c r="J50" s="485"/>
      <c r="K50" s="485"/>
      <c r="L50" s="485"/>
      <c r="M50" s="485"/>
      <c r="N50" s="485"/>
      <c r="O50" s="485"/>
      <c r="P50" s="485"/>
    </row>
    <row r="51" spans="2:16" ht="14.25" x14ac:dyDescent="0.3">
      <c r="B51" s="139">
        <v>43344</v>
      </c>
      <c r="C51" s="482">
        <v>251</v>
      </c>
      <c r="D51" s="485">
        <v>0</v>
      </c>
      <c r="E51" s="485">
        <v>251</v>
      </c>
      <c r="F51" s="485">
        <v>0</v>
      </c>
      <c r="G51" s="485">
        <v>0</v>
      </c>
      <c r="H51" s="485">
        <v>0</v>
      </c>
      <c r="I51" s="485">
        <v>0</v>
      </c>
      <c r="J51" s="485">
        <v>0</v>
      </c>
      <c r="K51" s="485">
        <v>0</v>
      </c>
      <c r="L51" s="485">
        <v>0</v>
      </c>
      <c r="M51" s="485">
        <v>0</v>
      </c>
      <c r="N51" s="485">
        <v>0</v>
      </c>
      <c r="O51" s="485">
        <v>0</v>
      </c>
      <c r="P51" s="485">
        <v>0</v>
      </c>
    </row>
    <row r="52" spans="2:16" ht="14.25" x14ac:dyDescent="0.3">
      <c r="B52" s="139">
        <v>43374</v>
      </c>
      <c r="C52" s="482"/>
      <c r="D52" s="485">
        <v>0</v>
      </c>
      <c r="E52" s="485"/>
      <c r="F52" s="485"/>
      <c r="G52" s="485"/>
      <c r="H52" s="485"/>
      <c r="I52" s="485"/>
      <c r="J52" s="485"/>
      <c r="K52" s="485"/>
      <c r="L52" s="485"/>
      <c r="M52" s="485"/>
      <c r="N52" s="485"/>
      <c r="O52" s="485"/>
      <c r="P52" s="485"/>
    </row>
    <row r="53" spans="2:16" ht="14.25" x14ac:dyDescent="0.3">
      <c r="B53" s="139">
        <v>43405</v>
      </c>
      <c r="C53" s="482">
        <v>410</v>
      </c>
      <c r="D53" s="485">
        <v>0</v>
      </c>
      <c r="E53" s="485">
        <v>410</v>
      </c>
      <c r="F53" s="485">
        <v>0</v>
      </c>
      <c r="G53" s="485">
        <v>0</v>
      </c>
      <c r="H53" s="485">
        <v>0</v>
      </c>
      <c r="I53" s="485">
        <v>0</v>
      </c>
      <c r="J53" s="485">
        <v>0</v>
      </c>
      <c r="K53" s="485">
        <v>0</v>
      </c>
      <c r="L53" s="485">
        <v>0</v>
      </c>
      <c r="M53" s="485">
        <v>0</v>
      </c>
      <c r="N53" s="485">
        <v>0</v>
      </c>
      <c r="O53" s="485">
        <v>0</v>
      </c>
      <c r="P53" s="485">
        <v>0</v>
      </c>
    </row>
    <row r="54" spans="2:16" ht="15" thickBot="1" x14ac:dyDescent="0.35">
      <c r="B54" s="139">
        <v>43435</v>
      </c>
      <c r="C54" s="482"/>
      <c r="D54" s="485">
        <v>0</v>
      </c>
      <c r="E54" s="485"/>
      <c r="F54" s="485"/>
      <c r="G54" s="485"/>
      <c r="H54" s="485"/>
      <c r="I54" s="485"/>
      <c r="J54" s="485"/>
      <c r="K54" s="485"/>
      <c r="L54" s="485"/>
      <c r="M54" s="485"/>
      <c r="N54" s="485"/>
      <c r="O54" s="485"/>
      <c r="P54" s="485"/>
    </row>
    <row r="55" spans="2:16" ht="14.25" x14ac:dyDescent="0.3">
      <c r="B55" s="139">
        <v>43466</v>
      </c>
      <c r="C55" s="62">
        <v>0</v>
      </c>
      <c r="D55" s="871">
        <v>0</v>
      </c>
      <c r="E55" s="871">
        <v>0</v>
      </c>
      <c r="F55" s="871">
        <v>0</v>
      </c>
      <c r="G55" s="871">
        <v>0</v>
      </c>
      <c r="H55" s="871">
        <v>0</v>
      </c>
      <c r="I55" s="871">
        <v>0</v>
      </c>
      <c r="J55" s="871">
        <v>0</v>
      </c>
      <c r="K55" s="871">
        <v>0</v>
      </c>
      <c r="L55" s="871">
        <v>0</v>
      </c>
      <c r="M55" s="871">
        <v>0</v>
      </c>
      <c r="N55" s="871">
        <v>0</v>
      </c>
      <c r="O55" s="871">
        <v>0</v>
      </c>
      <c r="P55" s="872">
        <v>0</v>
      </c>
    </row>
    <row r="56" spans="2:16" ht="14.25" x14ac:dyDescent="0.3">
      <c r="B56" s="139">
        <v>43497</v>
      </c>
      <c r="C56" s="65">
        <v>390</v>
      </c>
      <c r="D56" s="870">
        <v>0</v>
      </c>
      <c r="E56" s="870">
        <v>206</v>
      </c>
      <c r="F56" s="870">
        <v>0</v>
      </c>
      <c r="G56" s="870">
        <v>0</v>
      </c>
      <c r="H56" s="870">
        <v>0</v>
      </c>
      <c r="I56" s="870">
        <v>184</v>
      </c>
      <c r="J56" s="870">
        <v>0</v>
      </c>
      <c r="K56" s="870">
        <v>0</v>
      </c>
      <c r="L56" s="870">
        <v>0</v>
      </c>
      <c r="M56" s="870">
        <v>0</v>
      </c>
      <c r="N56" s="870">
        <v>0</v>
      </c>
      <c r="O56" s="870">
        <v>0</v>
      </c>
      <c r="P56" s="686">
        <v>0</v>
      </c>
    </row>
    <row r="57" spans="2:16" ht="14.25" x14ac:dyDescent="0.3">
      <c r="B57" s="139">
        <v>43525</v>
      </c>
      <c r="C57" s="65">
        <v>0</v>
      </c>
      <c r="D57" s="870">
        <v>0</v>
      </c>
      <c r="E57" s="870">
        <v>0</v>
      </c>
      <c r="F57" s="870">
        <v>0</v>
      </c>
      <c r="G57" s="870">
        <v>0</v>
      </c>
      <c r="H57" s="870">
        <v>0</v>
      </c>
      <c r="I57" s="870">
        <v>0</v>
      </c>
      <c r="J57" s="870">
        <v>0</v>
      </c>
      <c r="K57" s="870">
        <v>0</v>
      </c>
      <c r="L57" s="870">
        <v>0</v>
      </c>
      <c r="M57" s="870">
        <v>0</v>
      </c>
      <c r="N57" s="870">
        <v>0</v>
      </c>
      <c r="O57" s="870">
        <v>0</v>
      </c>
      <c r="P57" s="686">
        <v>0</v>
      </c>
    </row>
    <row r="58" spans="2:16" ht="14.25" x14ac:dyDescent="0.3">
      <c r="B58" s="139">
        <v>43556</v>
      </c>
      <c r="C58" s="65">
        <v>280</v>
      </c>
      <c r="D58" s="870">
        <v>0</v>
      </c>
      <c r="E58" s="870">
        <v>280</v>
      </c>
      <c r="F58" s="870">
        <v>0</v>
      </c>
      <c r="G58" s="870">
        <v>0</v>
      </c>
      <c r="H58" s="870">
        <v>0</v>
      </c>
      <c r="I58" s="870">
        <v>0</v>
      </c>
      <c r="J58" s="870">
        <v>0</v>
      </c>
      <c r="K58" s="870">
        <v>0</v>
      </c>
      <c r="L58" s="870">
        <v>0</v>
      </c>
      <c r="M58" s="870">
        <v>0</v>
      </c>
      <c r="N58" s="870">
        <v>0</v>
      </c>
      <c r="O58" s="870">
        <v>0</v>
      </c>
      <c r="P58" s="686">
        <v>0</v>
      </c>
    </row>
    <row r="59" spans="2:16" ht="14.25" x14ac:dyDescent="0.3">
      <c r="B59" s="139">
        <v>43586</v>
      </c>
      <c r="C59" s="65">
        <v>325</v>
      </c>
      <c r="D59" s="870">
        <v>0</v>
      </c>
      <c r="E59" s="870">
        <v>205</v>
      </c>
      <c r="F59" s="870">
        <v>0</v>
      </c>
      <c r="G59" s="870">
        <v>0</v>
      </c>
      <c r="H59" s="870">
        <v>0</v>
      </c>
      <c r="I59" s="870">
        <v>120</v>
      </c>
      <c r="J59" s="870">
        <v>0</v>
      </c>
      <c r="K59" s="870">
        <v>0</v>
      </c>
      <c r="L59" s="870">
        <v>0</v>
      </c>
      <c r="M59" s="870">
        <v>0</v>
      </c>
      <c r="N59" s="870">
        <v>0</v>
      </c>
      <c r="O59" s="870">
        <v>0</v>
      </c>
      <c r="P59" s="686">
        <v>0</v>
      </c>
    </row>
    <row r="60" spans="2:16" ht="14.25" x14ac:dyDescent="0.3">
      <c r="B60" s="139">
        <v>43617</v>
      </c>
      <c r="C60" s="65">
        <v>0</v>
      </c>
      <c r="D60" s="870">
        <v>0</v>
      </c>
      <c r="E60" s="870">
        <v>0</v>
      </c>
      <c r="F60" s="870">
        <v>0</v>
      </c>
      <c r="G60" s="870">
        <v>0</v>
      </c>
      <c r="H60" s="870">
        <v>0</v>
      </c>
      <c r="I60" s="870">
        <v>0</v>
      </c>
      <c r="J60" s="870">
        <v>0</v>
      </c>
      <c r="K60" s="870">
        <v>0</v>
      </c>
      <c r="L60" s="870">
        <v>0</v>
      </c>
      <c r="M60" s="870">
        <v>0</v>
      </c>
      <c r="N60" s="870">
        <v>0</v>
      </c>
      <c r="O60" s="870">
        <v>0</v>
      </c>
      <c r="P60" s="686">
        <v>0</v>
      </c>
    </row>
    <row r="61" spans="2:16" ht="14.25" x14ac:dyDescent="0.3">
      <c r="B61" s="139">
        <v>43647</v>
      </c>
      <c r="C61" s="65">
        <v>1332</v>
      </c>
      <c r="D61" s="870">
        <v>0</v>
      </c>
      <c r="E61" s="870">
        <v>632</v>
      </c>
      <c r="F61" s="870">
        <v>0</v>
      </c>
      <c r="G61" s="870">
        <v>0</v>
      </c>
      <c r="H61" s="870">
        <v>0</v>
      </c>
      <c r="I61" s="870">
        <v>583</v>
      </c>
      <c r="J61" s="870">
        <v>0</v>
      </c>
      <c r="K61" s="870">
        <v>0</v>
      </c>
      <c r="L61" s="870">
        <v>0</v>
      </c>
      <c r="M61" s="870">
        <v>117</v>
      </c>
      <c r="N61" s="870">
        <v>0</v>
      </c>
      <c r="O61" s="870">
        <v>0</v>
      </c>
      <c r="P61" s="686">
        <v>0</v>
      </c>
    </row>
    <row r="62" spans="2:16" ht="14.25" x14ac:dyDescent="0.3">
      <c r="B62" s="139">
        <v>43678</v>
      </c>
      <c r="C62" s="65">
        <v>10180</v>
      </c>
      <c r="D62" s="870">
        <v>8960</v>
      </c>
      <c r="E62" s="870">
        <v>626</v>
      </c>
      <c r="F62" s="870">
        <v>0</v>
      </c>
      <c r="G62" s="870">
        <v>0</v>
      </c>
      <c r="H62" s="870">
        <v>297</v>
      </c>
      <c r="I62" s="870">
        <v>297</v>
      </c>
      <c r="J62" s="870">
        <v>0</v>
      </c>
      <c r="K62" s="870">
        <v>0</v>
      </c>
      <c r="L62" s="870">
        <v>0</v>
      </c>
      <c r="M62" s="870">
        <v>0</v>
      </c>
      <c r="N62" s="870">
        <v>0</v>
      </c>
      <c r="O62" s="870">
        <v>0</v>
      </c>
      <c r="P62" s="686">
        <v>0</v>
      </c>
    </row>
    <row r="63" spans="2:16" ht="14.25" x14ac:dyDescent="0.3">
      <c r="B63" s="139">
        <v>43709</v>
      </c>
      <c r="C63" s="65">
        <v>574</v>
      </c>
      <c r="D63" s="870">
        <v>0</v>
      </c>
      <c r="E63" s="870">
        <v>574</v>
      </c>
      <c r="F63" s="870">
        <v>0</v>
      </c>
      <c r="G63" s="870">
        <v>0</v>
      </c>
      <c r="H63" s="870">
        <v>0</v>
      </c>
      <c r="I63" s="870">
        <v>0</v>
      </c>
      <c r="J63" s="870">
        <v>0</v>
      </c>
      <c r="K63" s="870">
        <v>0</v>
      </c>
      <c r="L63" s="870">
        <v>0</v>
      </c>
      <c r="M63" s="870">
        <v>0</v>
      </c>
      <c r="N63" s="870">
        <v>0</v>
      </c>
      <c r="O63" s="870">
        <v>0</v>
      </c>
      <c r="P63" s="686">
        <v>0</v>
      </c>
    </row>
    <row r="64" spans="2:16" ht="14.25" x14ac:dyDescent="0.3">
      <c r="B64" s="139">
        <v>43739</v>
      </c>
      <c r="C64" s="65">
        <v>0</v>
      </c>
      <c r="D64" s="870">
        <v>0</v>
      </c>
      <c r="E64" s="870">
        <v>0</v>
      </c>
      <c r="F64" s="870">
        <v>0</v>
      </c>
      <c r="G64" s="870">
        <v>0</v>
      </c>
      <c r="H64" s="870">
        <v>0</v>
      </c>
      <c r="I64" s="870">
        <v>0</v>
      </c>
      <c r="J64" s="870">
        <v>0</v>
      </c>
      <c r="K64" s="870">
        <v>0</v>
      </c>
      <c r="L64" s="870">
        <v>0</v>
      </c>
      <c r="M64" s="870">
        <v>0</v>
      </c>
      <c r="N64" s="870">
        <v>0</v>
      </c>
      <c r="O64" s="870">
        <v>0</v>
      </c>
      <c r="P64" s="686">
        <v>0</v>
      </c>
    </row>
    <row r="65" spans="2:16" ht="14.25" x14ac:dyDescent="0.3">
      <c r="B65" s="139">
        <v>43770</v>
      </c>
      <c r="C65" s="65">
        <v>404</v>
      </c>
      <c r="D65" s="870">
        <v>0</v>
      </c>
      <c r="E65" s="870">
        <v>380</v>
      </c>
      <c r="F65" s="870">
        <v>0</v>
      </c>
      <c r="G65" s="870">
        <v>0</v>
      </c>
      <c r="H65" s="870">
        <v>0</v>
      </c>
      <c r="I65" s="870">
        <v>24</v>
      </c>
      <c r="J65" s="870">
        <v>0</v>
      </c>
      <c r="K65" s="870">
        <v>0</v>
      </c>
      <c r="L65" s="870">
        <v>0</v>
      </c>
      <c r="M65" s="870">
        <v>0</v>
      </c>
      <c r="N65" s="870">
        <v>0</v>
      </c>
      <c r="O65" s="870">
        <v>0</v>
      </c>
      <c r="P65" s="686">
        <v>0</v>
      </c>
    </row>
    <row r="66" spans="2:16" ht="14.25" x14ac:dyDescent="0.3">
      <c r="B66" s="139">
        <v>43800</v>
      </c>
      <c r="C66" s="65">
        <v>578</v>
      </c>
      <c r="D66" s="870">
        <v>0</v>
      </c>
      <c r="E66" s="870">
        <v>578</v>
      </c>
      <c r="F66" s="870">
        <v>0</v>
      </c>
      <c r="G66" s="870">
        <v>0</v>
      </c>
      <c r="H66" s="870">
        <v>0</v>
      </c>
      <c r="I66" s="870">
        <v>0</v>
      </c>
      <c r="J66" s="870">
        <v>0</v>
      </c>
      <c r="K66" s="870">
        <v>0</v>
      </c>
      <c r="L66" s="870">
        <v>0</v>
      </c>
      <c r="M66" s="870">
        <v>0</v>
      </c>
      <c r="N66" s="870">
        <v>0</v>
      </c>
      <c r="O66" s="870">
        <v>0</v>
      </c>
      <c r="P66" s="686">
        <v>0</v>
      </c>
    </row>
    <row r="67" spans="2:16" ht="14.25" x14ac:dyDescent="0.3">
      <c r="B67" s="139">
        <v>43831</v>
      </c>
      <c r="C67" s="65">
        <v>0</v>
      </c>
      <c r="D67" s="870">
        <v>0</v>
      </c>
      <c r="E67" s="870">
        <v>0</v>
      </c>
      <c r="F67" s="870">
        <v>0</v>
      </c>
      <c r="G67" s="870">
        <v>0</v>
      </c>
      <c r="H67" s="870">
        <v>0</v>
      </c>
      <c r="I67" s="870">
        <v>0</v>
      </c>
      <c r="J67" s="870">
        <v>0</v>
      </c>
      <c r="K67" s="870">
        <v>0</v>
      </c>
      <c r="L67" s="870">
        <v>0</v>
      </c>
      <c r="M67" s="870">
        <v>0</v>
      </c>
      <c r="N67" s="870">
        <v>0</v>
      </c>
      <c r="O67" s="870">
        <v>0</v>
      </c>
      <c r="P67" s="686">
        <v>0</v>
      </c>
    </row>
    <row r="68" spans="2:16" ht="14.25" x14ac:dyDescent="0.3">
      <c r="B68" s="139">
        <v>43862</v>
      </c>
      <c r="C68" s="65">
        <v>0</v>
      </c>
      <c r="D68" s="870">
        <v>0</v>
      </c>
      <c r="E68" s="870">
        <v>0</v>
      </c>
      <c r="F68" s="870">
        <v>0</v>
      </c>
      <c r="G68" s="870">
        <v>0</v>
      </c>
      <c r="H68" s="870">
        <v>0</v>
      </c>
      <c r="I68" s="870">
        <v>0</v>
      </c>
      <c r="J68" s="870">
        <v>0</v>
      </c>
      <c r="K68" s="870">
        <v>0</v>
      </c>
      <c r="L68" s="870">
        <v>0</v>
      </c>
      <c r="M68" s="870">
        <v>0</v>
      </c>
      <c r="N68" s="870">
        <v>0</v>
      </c>
      <c r="O68" s="870">
        <v>0</v>
      </c>
      <c r="P68" s="686">
        <v>0</v>
      </c>
    </row>
    <row r="69" spans="2:16" ht="14.25" x14ac:dyDescent="0.3">
      <c r="B69" s="139">
        <v>43891</v>
      </c>
      <c r="C69" s="65">
        <v>208</v>
      </c>
      <c r="D69" s="870">
        <v>0</v>
      </c>
      <c r="E69" s="870">
        <v>0</v>
      </c>
      <c r="F69" s="870">
        <v>0</v>
      </c>
      <c r="G69" s="870">
        <v>0</v>
      </c>
      <c r="H69" s="870">
        <v>0</v>
      </c>
      <c r="I69" s="870">
        <v>0</v>
      </c>
      <c r="J69" s="870">
        <v>0</v>
      </c>
      <c r="K69" s="870">
        <v>0</v>
      </c>
      <c r="L69" s="870">
        <v>0</v>
      </c>
      <c r="M69" s="870">
        <v>208</v>
      </c>
      <c r="N69" s="870">
        <v>0</v>
      </c>
      <c r="O69" s="870">
        <v>0</v>
      </c>
      <c r="P69" s="686">
        <v>0</v>
      </c>
    </row>
    <row r="70" spans="2:16" ht="14.25" x14ac:dyDescent="0.3">
      <c r="B70" s="139">
        <v>43922</v>
      </c>
      <c r="C70" s="65">
        <v>0</v>
      </c>
      <c r="D70" s="870">
        <v>0</v>
      </c>
      <c r="E70" s="870">
        <v>0</v>
      </c>
      <c r="F70" s="870">
        <v>0</v>
      </c>
      <c r="G70" s="870">
        <v>0</v>
      </c>
      <c r="H70" s="870">
        <v>0</v>
      </c>
      <c r="I70" s="870">
        <v>0</v>
      </c>
      <c r="J70" s="870">
        <v>0</v>
      </c>
      <c r="K70" s="870">
        <v>0</v>
      </c>
      <c r="L70" s="870">
        <v>0</v>
      </c>
      <c r="M70" s="870">
        <v>0</v>
      </c>
      <c r="N70" s="870">
        <v>0</v>
      </c>
      <c r="O70" s="870">
        <v>0</v>
      </c>
      <c r="P70" s="686">
        <v>0</v>
      </c>
    </row>
    <row r="71" spans="2:16" ht="14.25" x14ac:dyDescent="0.3">
      <c r="B71" s="139">
        <v>43952</v>
      </c>
      <c r="C71" s="65">
        <v>413</v>
      </c>
      <c r="D71" s="870">
        <v>413</v>
      </c>
      <c r="E71" s="870">
        <v>0</v>
      </c>
      <c r="F71" s="870">
        <v>0</v>
      </c>
      <c r="G71" s="870">
        <v>0</v>
      </c>
      <c r="H71" s="870">
        <v>0</v>
      </c>
      <c r="I71" s="870">
        <v>0</v>
      </c>
      <c r="J71" s="870">
        <v>0</v>
      </c>
      <c r="K71" s="870">
        <v>0</v>
      </c>
      <c r="L71" s="870">
        <v>0</v>
      </c>
      <c r="M71" s="870">
        <v>0</v>
      </c>
      <c r="N71" s="870">
        <v>0</v>
      </c>
      <c r="O71" s="870">
        <v>0</v>
      </c>
      <c r="P71" s="686">
        <v>0</v>
      </c>
    </row>
    <row r="72" spans="2:16" ht="14.25" x14ac:dyDescent="0.3">
      <c r="B72" s="139">
        <v>43983</v>
      </c>
      <c r="C72" s="65">
        <v>816</v>
      </c>
      <c r="D72" s="870">
        <v>0</v>
      </c>
      <c r="E72" s="870">
        <v>816</v>
      </c>
      <c r="F72" s="870">
        <v>0</v>
      </c>
      <c r="G72" s="870">
        <v>0</v>
      </c>
      <c r="H72" s="870">
        <v>0</v>
      </c>
      <c r="I72" s="870">
        <v>0</v>
      </c>
      <c r="J72" s="870">
        <v>0</v>
      </c>
      <c r="K72" s="870">
        <v>0</v>
      </c>
      <c r="L72" s="870">
        <v>0</v>
      </c>
      <c r="M72" s="870">
        <v>0</v>
      </c>
      <c r="N72" s="870">
        <v>0</v>
      </c>
      <c r="O72" s="870">
        <v>0</v>
      </c>
      <c r="P72" s="686">
        <v>0</v>
      </c>
    </row>
    <row r="73" spans="2:16" ht="14.25" x14ac:dyDescent="0.3">
      <c r="B73" s="139">
        <v>44013</v>
      </c>
      <c r="C73" s="65">
        <v>1114</v>
      </c>
      <c r="D73" s="870">
        <v>0</v>
      </c>
      <c r="E73" s="870">
        <v>624</v>
      </c>
      <c r="F73" s="870">
        <v>0</v>
      </c>
      <c r="G73" s="870">
        <v>0</v>
      </c>
      <c r="H73" s="870">
        <v>0</v>
      </c>
      <c r="I73" s="870">
        <v>490</v>
      </c>
      <c r="J73" s="870">
        <v>0</v>
      </c>
      <c r="K73" s="870">
        <v>0</v>
      </c>
      <c r="L73" s="870">
        <v>0</v>
      </c>
      <c r="M73" s="870">
        <v>0</v>
      </c>
      <c r="N73" s="870">
        <v>0</v>
      </c>
      <c r="O73" s="870">
        <v>0</v>
      </c>
      <c r="P73" s="686">
        <v>0</v>
      </c>
    </row>
    <row r="74" spans="2:16" ht="14.25" x14ac:dyDescent="0.3">
      <c r="B74" s="139">
        <v>44044</v>
      </c>
      <c r="C74" s="65">
        <v>509</v>
      </c>
      <c r="D74" s="870">
        <v>0</v>
      </c>
      <c r="E74" s="870">
        <v>266</v>
      </c>
      <c r="F74" s="870">
        <v>0</v>
      </c>
      <c r="G74" s="870">
        <v>0</v>
      </c>
      <c r="H74" s="870">
        <v>0</v>
      </c>
      <c r="I74" s="870">
        <v>243</v>
      </c>
      <c r="J74" s="870">
        <v>0</v>
      </c>
      <c r="K74" s="870">
        <v>0</v>
      </c>
      <c r="L74" s="870">
        <v>0</v>
      </c>
      <c r="M74" s="870">
        <v>0</v>
      </c>
      <c r="N74" s="870">
        <v>0</v>
      </c>
      <c r="O74" s="870">
        <v>0</v>
      </c>
      <c r="P74" s="686">
        <v>0</v>
      </c>
    </row>
    <row r="75" spans="2:16" ht="14.25" x14ac:dyDescent="0.3">
      <c r="B75" s="139">
        <v>44075</v>
      </c>
      <c r="C75" s="65">
        <v>372</v>
      </c>
      <c r="D75" s="870">
        <v>0</v>
      </c>
      <c r="E75" s="870">
        <v>372</v>
      </c>
      <c r="F75" s="870">
        <v>0</v>
      </c>
      <c r="G75" s="870">
        <v>0</v>
      </c>
      <c r="H75" s="870">
        <v>0</v>
      </c>
      <c r="I75" s="870">
        <v>0</v>
      </c>
      <c r="J75" s="870">
        <v>0</v>
      </c>
      <c r="K75" s="870">
        <v>0</v>
      </c>
      <c r="L75" s="870">
        <v>0</v>
      </c>
      <c r="M75" s="870">
        <v>0</v>
      </c>
      <c r="N75" s="870">
        <v>0</v>
      </c>
      <c r="O75" s="870">
        <v>0</v>
      </c>
      <c r="P75" s="686">
        <v>0</v>
      </c>
    </row>
    <row r="76" spans="2:16" ht="14.25" x14ac:dyDescent="0.3">
      <c r="B76" s="139">
        <v>44105</v>
      </c>
      <c r="C76" s="65">
        <v>643</v>
      </c>
      <c r="D76" s="870">
        <v>0</v>
      </c>
      <c r="E76" s="870">
        <v>390</v>
      </c>
      <c r="F76" s="870">
        <v>0</v>
      </c>
      <c r="G76" s="870">
        <v>0</v>
      </c>
      <c r="H76" s="870">
        <v>0</v>
      </c>
      <c r="I76" s="870">
        <v>253</v>
      </c>
      <c r="J76" s="870">
        <v>0</v>
      </c>
      <c r="K76" s="870">
        <v>0</v>
      </c>
      <c r="L76" s="870">
        <v>0</v>
      </c>
      <c r="M76" s="870">
        <v>0</v>
      </c>
      <c r="N76" s="870">
        <v>0</v>
      </c>
      <c r="O76" s="870">
        <v>0</v>
      </c>
      <c r="P76" s="686">
        <v>0</v>
      </c>
    </row>
    <row r="77" spans="2:16" ht="14.25" x14ac:dyDescent="0.3">
      <c r="B77" s="139">
        <v>44136</v>
      </c>
      <c r="C77" s="65">
        <v>2247</v>
      </c>
      <c r="D77" s="870">
        <v>0</v>
      </c>
      <c r="E77" s="870">
        <v>1191</v>
      </c>
      <c r="F77" s="870">
        <v>0</v>
      </c>
      <c r="G77" s="870">
        <v>0</v>
      </c>
      <c r="H77" s="870">
        <v>596</v>
      </c>
      <c r="I77" s="870">
        <v>0</v>
      </c>
      <c r="J77" s="870">
        <v>0</v>
      </c>
      <c r="K77" s="870">
        <v>0</v>
      </c>
      <c r="L77" s="870">
        <v>0</v>
      </c>
      <c r="M77" s="870">
        <v>0</v>
      </c>
      <c r="N77" s="870">
        <v>460</v>
      </c>
      <c r="O77" s="870">
        <v>0</v>
      </c>
      <c r="P77" s="686">
        <v>0</v>
      </c>
    </row>
    <row r="78" spans="2:16" ht="14.25" x14ac:dyDescent="0.3">
      <c r="B78" s="139">
        <v>44166</v>
      </c>
      <c r="C78" s="65">
        <v>1947</v>
      </c>
      <c r="D78" s="870">
        <v>0</v>
      </c>
      <c r="E78" s="870">
        <v>1093</v>
      </c>
      <c r="F78" s="870">
        <v>0</v>
      </c>
      <c r="G78" s="870">
        <v>0</v>
      </c>
      <c r="H78" s="870">
        <v>250</v>
      </c>
      <c r="I78" s="870">
        <v>604</v>
      </c>
      <c r="J78" s="870">
        <v>0</v>
      </c>
      <c r="K78" s="870">
        <v>0</v>
      </c>
      <c r="L78" s="870">
        <v>0</v>
      </c>
      <c r="M78" s="870">
        <v>0</v>
      </c>
      <c r="N78" s="870">
        <v>0</v>
      </c>
      <c r="O78" s="870">
        <v>0</v>
      </c>
      <c r="P78" s="686">
        <v>0</v>
      </c>
    </row>
    <row r="79" spans="2:16" ht="14.25" x14ac:dyDescent="0.3">
      <c r="B79" s="139">
        <v>44197</v>
      </c>
      <c r="C79" s="65">
        <v>111</v>
      </c>
      <c r="D79" s="870">
        <v>0</v>
      </c>
      <c r="E79" s="870">
        <v>111</v>
      </c>
      <c r="F79" s="870">
        <v>0</v>
      </c>
      <c r="G79" s="870">
        <v>0</v>
      </c>
      <c r="H79" s="870">
        <v>0</v>
      </c>
      <c r="I79" s="870">
        <v>0</v>
      </c>
      <c r="J79" s="870">
        <v>0</v>
      </c>
      <c r="K79" s="870">
        <v>0</v>
      </c>
      <c r="L79" s="870">
        <v>0</v>
      </c>
      <c r="M79" s="870">
        <v>0</v>
      </c>
      <c r="N79" s="870">
        <v>0</v>
      </c>
      <c r="O79" s="870">
        <v>0</v>
      </c>
      <c r="P79" s="686">
        <v>0</v>
      </c>
    </row>
    <row r="80" spans="2:16" ht="14.25" x14ac:dyDescent="0.3">
      <c r="B80" s="139">
        <v>44228</v>
      </c>
      <c r="C80" s="65">
        <v>2052</v>
      </c>
      <c r="D80" s="870">
        <v>0</v>
      </c>
      <c r="E80" s="870">
        <v>2052</v>
      </c>
      <c r="F80" s="870">
        <v>0</v>
      </c>
      <c r="G80" s="870">
        <v>0</v>
      </c>
      <c r="H80" s="870">
        <v>0</v>
      </c>
      <c r="I80" s="870">
        <v>0</v>
      </c>
      <c r="J80" s="870">
        <v>0</v>
      </c>
      <c r="K80" s="870">
        <v>0</v>
      </c>
      <c r="L80" s="870">
        <v>0</v>
      </c>
      <c r="M80" s="870">
        <v>0</v>
      </c>
      <c r="N80" s="870">
        <v>0</v>
      </c>
      <c r="O80" s="870">
        <v>0</v>
      </c>
      <c r="P80" s="686">
        <v>0</v>
      </c>
    </row>
    <row r="81" spans="2:16" ht="14.25" x14ac:dyDescent="0.3">
      <c r="B81" s="139">
        <v>44256</v>
      </c>
      <c r="C81" s="65">
        <v>1103</v>
      </c>
      <c r="D81" s="870">
        <v>0</v>
      </c>
      <c r="E81" s="870">
        <v>988</v>
      </c>
      <c r="F81" s="870">
        <v>0</v>
      </c>
      <c r="G81" s="870">
        <v>0</v>
      </c>
      <c r="H81" s="870">
        <v>0</v>
      </c>
      <c r="I81" s="870">
        <v>115</v>
      </c>
      <c r="J81" s="870">
        <v>0</v>
      </c>
      <c r="K81" s="870">
        <v>0</v>
      </c>
      <c r="L81" s="870">
        <v>0</v>
      </c>
      <c r="M81" s="870">
        <v>0</v>
      </c>
      <c r="N81" s="870">
        <v>0</v>
      </c>
      <c r="O81" s="870">
        <v>0</v>
      </c>
      <c r="P81" s="686">
        <v>0</v>
      </c>
    </row>
    <row r="82" spans="2:16" ht="14.25" x14ac:dyDescent="0.3">
      <c r="B82" s="139">
        <v>44287</v>
      </c>
      <c r="C82" s="65">
        <v>545</v>
      </c>
      <c r="D82" s="870">
        <v>0</v>
      </c>
      <c r="E82" s="870">
        <v>545</v>
      </c>
      <c r="F82" s="870">
        <v>0</v>
      </c>
      <c r="G82" s="870">
        <v>0</v>
      </c>
      <c r="H82" s="870">
        <v>0</v>
      </c>
      <c r="I82" s="870">
        <v>0</v>
      </c>
      <c r="J82" s="870">
        <v>0</v>
      </c>
      <c r="K82" s="870">
        <v>0</v>
      </c>
      <c r="L82" s="870">
        <v>0</v>
      </c>
      <c r="M82" s="870">
        <v>0</v>
      </c>
      <c r="N82" s="870">
        <v>0</v>
      </c>
      <c r="O82" s="870">
        <v>0</v>
      </c>
      <c r="P82" s="686">
        <v>0</v>
      </c>
    </row>
    <row r="83" spans="2:16" ht="15" thickBot="1" x14ac:dyDescent="0.35">
      <c r="B83" s="700">
        <v>44317</v>
      </c>
      <c r="C83" s="410">
        <v>2104</v>
      </c>
      <c r="D83" s="873">
        <v>0</v>
      </c>
      <c r="E83" s="873">
        <v>1987</v>
      </c>
      <c r="F83" s="873">
        <v>0</v>
      </c>
      <c r="G83" s="873">
        <v>0</v>
      </c>
      <c r="H83" s="873">
        <v>0</v>
      </c>
      <c r="I83" s="873">
        <v>117</v>
      </c>
      <c r="J83" s="873">
        <v>0</v>
      </c>
      <c r="K83" s="873">
        <v>0</v>
      </c>
      <c r="L83" s="873">
        <v>0</v>
      </c>
      <c r="M83" s="873">
        <v>0</v>
      </c>
      <c r="N83" s="873">
        <v>0</v>
      </c>
      <c r="O83" s="873">
        <v>0</v>
      </c>
      <c r="P83" s="874">
        <v>0</v>
      </c>
    </row>
    <row r="84" spans="2:16" x14ac:dyDescent="0.25">
      <c r="B84" s="926"/>
    </row>
    <row r="85" spans="2:16" ht="14.25" x14ac:dyDescent="0.3">
      <c r="B85" s="158" t="s">
        <v>48</v>
      </c>
    </row>
    <row r="86" spans="2:16" ht="14.25" x14ac:dyDescent="0.3">
      <c r="B86" s="685" t="s">
        <v>879</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zoomScaleNormal="100" workbookViewId="0">
      <pane xSplit="2" ySplit="6" topLeftCell="C58"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880</v>
      </c>
    </row>
    <row r="4" spans="2:17" ht="14.25" thickBot="1" x14ac:dyDescent="0.3"/>
    <row r="5" spans="2:17" s="134" customFormat="1" ht="25.5" customHeight="1" thickBot="1" x14ac:dyDescent="0.25">
      <c r="B5" s="1096"/>
      <c r="C5" s="1092" t="s">
        <v>36</v>
      </c>
      <c r="D5" s="1098" t="s">
        <v>18</v>
      </c>
      <c r="E5" s="1099"/>
      <c r="F5" s="1092" t="s">
        <v>37</v>
      </c>
      <c r="G5" s="1092" t="s">
        <v>38</v>
      </c>
      <c r="H5" s="1092" t="s">
        <v>39</v>
      </c>
      <c r="I5" s="1092" t="s">
        <v>40</v>
      </c>
      <c r="J5" s="1092" t="s">
        <v>41</v>
      </c>
      <c r="K5" s="1092" t="s">
        <v>42</v>
      </c>
      <c r="L5" s="1092" t="s">
        <v>43</v>
      </c>
      <c r="M5" s="1094" t="s">
        <v>44</v>
      </c>
      <c r="N5" s="1092" t="s">
        <v>45</v>
      </c>
      <c r="O5" s="1092" t="s">
        <v>46</v>
      </c>
      <c r="P5" s="1094" t="s">
        <v>47</v>
      </c>
      <c r="Q5" s="135"/>
    </row>
    <row r="6" spans="2:17" s="134" customFormat="1" thickBot="1" x14ac:dyDescent="0.25">
      <c r="B6" s="1102"/>
      <c r="C6" s="1100"/>
      <c r="D6" s="907" t="s">
        <v>21</v>
      </c>
      <c r="E6" s="907" t="s">
        <v>22</v>
      </c>
      <c r="F6" s="1100"/>
      <c r="G6" s="1100"/>
      <c r="H6" s="1100"/>
      <c r="I6" s="1100"/>
      <c r="J6" s="1100"/>
      <c r="K6" s="1100"/>
      <c r="L6" s="1100"/>
      <c r="M6" s="1101"/>
      <c r="N6" s="1100"/>
      <c r="O6" s="1100"/>
      <c r="P6" s="1101"/>
      <c r="Q6" s="135"/>
    </row>
    <row r="7" spans="2:17" s="134" customFormat="1" ht="14.25" x14ac:dyDescent="0.3">
      <c r="B7" s="136">
        <v>42005</v>
      </c>
      <c r="C7" s="62"/>
      <c r="D7" s="871"/>
      <c r="E7" s="871"/>
      <c r="F7" s="871"/>
      <c r="G7" s="871"/>
      <c r="H7" s="871"/>
      <c r="I7" s="871"/>
      <c r="J7" s="871"/>
      <c r="K7" s="871"/>
      <c r="L7" s="871"/>
      <c r="M7" s="871"/>
      <c r="N7" s="871"/>
      <c r="O7" s="871"/>
      <c r="P7" s="872"/>
      <c r="Q7" s="135"/>
    </row>
    <row r="8" spans="2:17" s="134" customFormat="1" ht="15" thickBot="1" x14ac:dyDescent="0.35">
      <c r="B8" s="139">
        <v>42036</v>
      </c>
      <c r="C8" s="65"/>
      <c r="D8" s="870"/>
      <c r="E8" s="870"/>
      <c r="F8" s="870"/>
      <c r="G8" s="870"/>
      <c r="H8" s="870"/>
      <c r="I8" s="870"/>
      <c r="J8" s="870"/>
      <c r="K8" s="870"/>
      <c r="L8" s="870"/>
      <c r="M8" s="870"/>
      <c r="N8" s="870"/>
      <c r="O8" s="870"/>
      <c r="P8" s="686"/>
      <c r="Q8" s="135"/>
    </row>
    <row r="9" spans="2:17" ht="14.25" x14ac:dyDescent="0.3">
      <c r="B9" s="139">
        <v>42064</v>
      </c>
      <c r="C9" s="62">
        <v>956</v>
      </c>
      <c r="D9" s="871">
        <v>0</v>
      </c>
      <c r="E9" s="871">
        <v>956</v>
      </c>
      <c r="F9" s="871">
        <v>0</v>
      </c>
      <c r="G9" s="871">
        <v>0</v>
      </c>
      <c r="H9" s="871">
        <v>0</v>
      </c>
      <c r="I9" s="871">
        <v>0</v>
      </c>
      <c r="J9" s="871">
        <v>0</v>
      </c>
      <c r="K9" s="871">
        <v>0</v>
      </c>
      <c r="L9" s="871">
        <v>0</v>
      </c>
      <c r="M9" s="871">
        <v>0</v>
      </c>
      <c r="N9" s="871">
        <v>0</v>
      </c>
      <c r="O9" s="871">
        <v>0</v>
      </c>
      <c r="P9" s="872">
        <v>0</v>
      </c>
    </row>
    <row r="10" spans="2:17" ht="14.25" x14ac:dyDescent="0.3">
      <c r="B10" s="139">
        <v>42095</v>
      </c>
      <c r="C10" s="65">
        <v>2217</v>
      </c>
      <c r="D10" s="870">
        <v>0</v>
      </c>
      <c r="E10" s="870">
        <v>683</v>
      </c>
      <c r="F10" s="870">
        <v>0</v>
      </c>
      <c r="G10" s="870">
        <v>0</v>
      </c>
      <c r="H10" s="870">
        <v>0</v>
      </c>
      <c r="I10" s="870">
        <v>294</v>
      </c>
      <c r="J10" s="870">
        <v>0</v>
      </c>
      <c r="K10" s="870">
        <v>127</v>
      </c>
      <c r="L10" s="870">
        <v>1113</v>
      </c>
      <c r="M10" s="870">
        <v>0</v>
      </c>
      <c r="N10" s="870">
        <v>0</v>
      </c>
      <c r="O10" s="870">
        <v>0</v>
      </c>
      <c r="P10" s="686">
        <v>0</v>
      </c>
    </row>
    <row r="11" spans="2:17" ht="14.25" x14ac:dyDescent="0.3">
      <c r="B11" s="139">
        <v>42125</v>
      </c>
      <c r="C11" s="65">
        <v>1219</v>
      </c>
      <c r="D11" s="870">
        <v>0</v>
      </c>
      <c r="E11" s="870">
        <v>694</v>
      </c>
      <c r="F11" s="870">
        <v>0</v>
      </c>
      <c r="G11" s="870">
        <v>0</v>
      </c>
      <c r="H11" s="870">
        <v>0</v>
      </c>
      <c r="I11" s="870">
        <v>0</v>
      </c>
      <c r="J11" s="870">
        <v>525</v>
      </c>
      <c r="K11" s="870">
        <v>0</v>
      </c>
      <c r="L11" s="870">
        <v>0</v>
      </c>
      <c r="M11" s="870">
        <v>0</v>
      </c>
      <c r="N11" s="870">
        <v>0</v>
      </c>
      <c r="O11" s="870">
        <v>0</v>
      </c>
      <c r="P11" s="686">
        <v>0</v>
      </c>
    </row>
    <row r="12" spans="2:17" ht="14.25" x14ac:dyDescent="0.3">
      <c r="B12" s="139">
        <v>42156</v>
      </c>
      <c r="C12" s="65">
        <v>5911</v>
      </c>
      <c r="D12" s="870">
        <v>0</v>
      </c>
      <c r="E12" s="870">
        <v>1140</v>
      </c>
      <c r="F12" s="870">
        <v>0</v>
      </c>
      <c r="G12" s="870">
        <v>0</v>
      </c>
      <c r="H12" s="870">
        <v>0</v>
      </c>
      <c r="I12" s="870">
        <v>84</v>
      </c>
      <c r="J12" s="870">
        <v>0</v>
      </c>
      <c r="K12" s="870">
        <v>3058</v>
      </c>
      <c r="L12" s="870">
        <v>1629</v>
      </c>
      <c r="M12" s="870">
        <v>0</v>
      </c>
      <c r="N12" s="870">
        <v>0</v>
      </c>
      <c r="O12" s="870">
        <v>0</v>
      </c>
      <c r="P12" s="686">
        <v>0</v>
      </c>
    </row>
    <row r="13" spans="2:17" ht="14.25" x14ac:dyDescent="0.3">
      <c r="B13" s="139">
        <v>42186</v>
      </c>
      <c r="C13" s="65">
        <v>2572</v>
      </c>
      <c r="D13" s="870">
        <v>0</v>
      </c>
      <c r="E13" s="870">
        <v>2229</v>
      </c>
      <c r="F13" s="870">
        <v>0</v>
      </c>
      <c r="G13" s="870">
        <v>0</v>
      </c>
      <c r="H13" s="870">
        <v>0</v>
      </c>
      <c r="I13" s="870">
        <v>44</v>
      </c>
      <c r="J13" s="870">
        <v>0</v>
      </c>
      <c r="K13" s="870">
        <v>299</v>
      </c>
      <c r="L13" s="870">
        <v>0</v>
      </c>
      <c r="M13" s="870">
        <v>0</v>
      </c>
      <c r="N13" s="870">
        <v>0</v>
      </c>
      <c r="O13" s="870">
        <v>0</v>
      </c>
      <c r="P13" s="686">
        <v>0</v>
      </c>
    </row>
    <row r="14" spans="2:17" ht="14.25" x14ac:dyDescent="0.3">
      <c r="B14" s="139">
        <v>42217</v>
      </c>
      <c r="C14" s="65">
        <v>222</v>
      </c>
      <c r="D14" s="870">
        <v>0</v>
      </c>
      <c r="E14" s="870">
        <v>0</v>
      </c>
      <c r="F14" s="870">
        <v>0</v>
      </c>
      <c r="G14" s="870">
        <v>0</v>
      </c>
      <c r="H14" s="870">
        <v>0</v>
      </c>
      <c r="I14" s="870">
        <v>0</v>
      </c>
      <c r="J14" s="870">
        <v>0</v>
      </c>
      <c r="K14" s="870">
        <v>222</v>
      </c>
      <c r="L14" s="870">
        <v>0</v>
      </c>
      <c r="M14" s="870">
        <v>0</v>
      </c>
      <c r="N14" s="870">
        <v>0</v>
      </c>
      <c r="O14" s="870">
        <v>0</v>
      </c>
      <c r="P14" s="686">
        <v>0</v>
      </c>
    </row>
    <row r="15" spans="2:17" ht="14.25" x14ac:dyDescent="0.3">
      <c r="B15" s="139">
        <v>42248</v>
      </c>
      <c r="C15" s="65">
        <v>7928</v>
      </c>
      <c r="D15" s="870">
        <v>0</v>
      </c>
      <c r="E15" s="870">
        <v>5756</v>
      </c>
      <c r="F15" s="870">
        <v>0</v>
      </c>
      <c r="G15" s="870">
        <v>0</v>
      </c>
      <c r="H15" s="870">
        <v>0</v>
      </c>
      <c r="I15" s="870">
        <v>2172</v>
      </c>
      <c r="J15" s="870">
        <v>0</v>
      </c>
      <c r="K15" s="870">
        <v>0</v>
      </c>
      <c r="L15" s="870">
        <v>0</v>
      </c>
      <c r="M15" s="870">
        <v>0</v>
      </c>
      <c r="N15" s="870">
        <v>0</v>
      </c>
      <c r="O15" s="870">
        <v>0</v>
      </c>
      <c r="P15" s="686">
        <v>0</v>
      </c>
    </row>
    <row r="16" spans="2:17" ht="14.25" x14ac:dyDescent="0.3">
      <c r="B16" s="139">
        <v>42278</v>
      </c>
      <c r="C16" s="65">
        <v>1924</v>
      </c>
      <c r="D16" s="870">
        <v>0</v>
      </c>
      <c r="E16" s="870">
        <v>1250</v>
      </c>
      <c r="F16" s="870">
        <v>0</v>
      </c>
      <c r="G16" s="870">
        <v>0</v>
      </c>
      <c r="H16" s="870">
        <v>0</v>
      </c>
      <c r="I16" s="870">
        <v>0</v>
      </c>
      <c r="J16" s="870">
        <v>0</v>
      </c>
      <c r="K16" s="870">
        <v>0</v>
      </c>
      <c r="L16" s="870">
        <v>0</v>
      </c>
      <c r="M16" s="870">
        <v>674</v>
      </c>
      <c r="N16" s="870">
        <v>0</v>
      </c>
      <c r="O16" s="870">
        <v>0</v>
      </c>
      <c r="P16" s="686">
        <v>0</v>
      </c>
    </row>
    <row r="17" spans="2:16" ht="14.25" x14ac:dyDescent="0.3">
      <c r="B17" s="139">
        <v>42309</v>
      </c>
      <c r="C17" s="65">
        <v>2455</v>
      </c>
      <c r="D17" s="870">
        <v>0</v>
      </c>
      <c r="E17" s="870">
        <v>2229</v>
      </c>
      <c r="F17" s="870">
        <v>0</v>
      </c>
      <c r="G17" s="870">
        <v>0</v>
      </c>
      <c r="H17" s="870">
        <v>0</v>
      </c>
      <c r="I17" s="870">
        <v>226</v>
      </c>
      <c r="J17" s="870">
        <v>0</v>
      </c>
      <c r="K17" s="870">
        <v>0</v>
      </c>
      <c r="L17" s="870">
        <v>0</v>
      </c>
      <c r="M17" s="870">
        <v>0</v>
      </c>
      <c r="N17" s="870">
        <v>0</v>
      </c>
      <c r="O17" s="870">
        <v>0</v>
      </c>
      <c r="P17" s="686">
        <v>0</v>
      </c>
    </row>
    <row r="18" spans="2:16" ht="14.25" x14ac:dyDescent="0.3">
      <c r="B18" s="139">
        <v>42339</v>
      </c>
      <c r="C18" s="65">
        <v>5056</v>
      </c>
      <c r="D18" s="870">
        <v>0</v>
      </c>
      <c r="E18" s="870">
        <v>1590</v>
      </c>
      <c r="F18" s="870">
        <v>0</v>
      </c>
      <c r="G18" s="870">
        <v>0</v>
      </c>
      <c r="H18" s="870">
        <v>0</v>
      </c>
      <c r="I18" s="870">
        <v>0</v>
      </c>
      <c r="J18" s="870">
        <v>232</v>
      </c>
      <c r="K18" s="870">
        <v>0</v>
      </c>
      <c r="L18" s="870">
        <v>0</v>
      </c>
      <c r="M18" s="870">
        <v>0</v>
      </c>
      <c r="N18" s="870">
        <v>0</v>
      </c>
      <c r="O18" s="870">
        <v>3234</v>
      </c>
      <c r="P18" s="686">
        <v>0</v>
      </c>
    </row>
    <row r="19" spans="2:16" ht="14.25" x14ac:dyDescent="0.3">
      <c r="B19" s="139">
        <v>42370</v>
      </c>
      <c r="C19" s="65">
        <v>66</v>
      </c>
      <c r="D19" s="870">
        <v>0</v>
      </c>
      <c r="E19" s="870">
        <v>66</v>
      </c>
      <c r="F19" s="870">
        <v>0</v>
      </c>
      <c r="G19" s="870">
        <v>0</v>
      </c>
      <c r="H19" s="870">
        <v>0</v>
      </c>
      <c r="I19" s="870">
        <v>0</v>
      </c>
      <c r="J19" s="870">
        <v>0</v>
      </c>
      <c r="K19" s="870">
        <v>0</v>
      </c>
      <c r="L19" s="870">
        <v>0</v>
      </c>
      <c r="M19" s="870">
        <v>0</v>
      </c>
      <c r="N19" s="870">
        <v>0</v>
      </c>
      <c r="O19" s="870">
        <v>0</v>
      </c>
      <c r="P19" s="686">
        <v>0</v>
      </c>
    </row>
    <row r="20" spans="2:16" ht="14.25" x14ac:dyDescent="0.3">
      <c r="B20" s="139">
        <v>42401</v>
      </c>
      <c r="C20" s="65">
        <v>195</v>
      </c>
      <c r="D20" s="870">
        <v>0</v>
      </c>
      <c r="E20" s="870">
        <v>126</v>
      </c>
      <c r="F20" s="870">
        <v>0</v>
      </c>
      <c r="G20" s="870">
        <v>0</v>
      </c>
      <c r="H20" s="870">
        <v>0</v>
      </c>
      <c r="I20" s="870">
        <v>69</v>
      </c>
      <c r="J20" s="870">
        <v>0</v>
      </c>
      <c r="K20" s="870">
        <v>0</v>
      </c>
      <c r="L20" s="870">
        <v>0</v>
      </c>
      <c r="M20" s="870">
        <v>0</v>
      </c>
      <c r="N20" s="870">
        <v>0</v>
      </c>
      <c r="O20" s="870">
        <v>0</v>
      </c>
      <c r="P20" s="686">
        <v>0</v>
      </c>
    </row>
    <row r="21" spans="2:16" ht="14.25" x14ac:dyDescent="0.3">
      <c r="B21" s="139">
        <v>42430</v>
      </c>
      <c r="C21" s="65">
        <v>218</v>
      </c>
      <c r="D21" s="870">
        <v>0</v>
      </c>
      <c r="E21" s="870">
        <v>218</v>
      </c>
      <c r="F21" s="870">
        <v>0</v>
      </c>
      <c r="G21" s="870">
        <v>0</v>
      </c>
      <c r="H21" s="870">
        <v>0</v>
      </c>
      <c r="I21" s="870">
        <v>0</v>
      </c>
      <c r="J21" s="870">
        <v>0</v>
      </c>
      <c r="K21" s="870">
        <v>0</v>
      </c>
      <c r="L21" s="870">
        <v>0</v>
      </c>
      <c r="M21" s="870">
        <v>0</v>
      </c>
      <c r="N21" s="870">
        <v>0</v>
      </c>
      <c r="O21" s="870">
        <v>0</v>
      </c>
      <c r="P21" s="686">
        <v>0</v>
      </c>
    </row>
    <row r="22" spans="2:16" ht="14.25" x14ac:dyDescent="0.3">
      <c r="B22" s="139">
        <v>42461</v>
      </c>
      <c r="C22" s="65">
        <v>152</v>
      </c>
      <c r="D22" s="870">
        <v>0</v>
      </c>
      <c r="E22" s="870">
        <v>152</v>
      </c>
      <c r="F22" s="870">
        <v>0</v>
      </c>
      <c r="G22" s="870">
        <v>0</v>
      </c>
      <c r="H22" s="870">
        <v>0</v>
      </c>
      <c r="I22" s="870">
        <v>0</v>
      </c>
      <c r="J22" s="870">
        <v>0</v>
      </c>
      <c r="K22" s="870">
        <v>0</v>
      </c>
      <c r="L22" s="870">
        <v>0</v>
      </c>
      <c r="M22" s="870">
        <v>0</v>
      </c>
      <c r="N22" s="870">
        <v>0</v>
      </c>
      <c r="O22" s="870">
        <v>0</v>
      </c>
      <c r="P22" s="686">
        <v>0</v>
      </c>
    </row>
    <row r="23" spans="2:16" ht="14.25" x14ac:dyDescent="0.3">
      <c r="B23" s="139">
        <v>42491</v>
      </c>
      <c r="C23" s="65">
        <v>1347</v>
      </c>
      <c r="D23" s="870">
        <v>0</v>
      </c>
      <c r="E23" s="870">
        <v>1317</v>
      </c>
      <c r="F23" s="870">
        <v>0</v>
      </c>
      <c r="G23" s="870">
        <v>0</v>
      </c>
      <c r="H23" s="870">
        <v>0</v>
      </c>
      <c r="I23" s="870">
        <v>30</v>
      </c>
      <c r="J23" s="870">
        <v>0</v>
      </c>
      <c r="K23" s="870">
        <v>0</v>
      </c>
      <c r="L23" s="870">
        <v>0</v>
      </c>
      <c r="M23" s="870">
        <v>0</v>
      </c>
      <c r="N23" s="870">
        <v>0</v>
      </c>
      <c r="O23" s="870">
        <v>0</v>
      </c>
      <c r="P23" s="686">
        <v>0</v>
      </c>
    </row>
    <row r="24" spans="2:16" ht="14.25" x14ac:dyDescent="0.3">
      <c r="B24" s="139">
        <v>42522</v>
      </c>
      <c r="C24" s="65">
        <v>255</v>
      </c>
      <c r="D24" s="870">
        <v>0</v>
      </c>
      <c r="E24" s="870">
        <v>255</v>
      </c>
      <c r="F24" s="870">
        <v>0</v>
      </c>
      <c r="G24" s="870">
        <v>0</v>
      </c>
      <c r="H24" s="870">
        <v>0</v>
      </c>
      <c r="I24" s="870">
        <v>0</v>
      </c>
      <c r="J24" s="870">
        <v>0</v>
      </c>
      <c r="K24" s="870">
        <v>0</v>
      </c>
      <c r="L24" s="870">
        <v>0</v>
      </c>
      <c r="M24" s="870">
        <v>0</v>
      </c>
      <c r="N24" s="870">
        <v>0</v>
      </c>
      <c r="O24" s="870">
        <v>0</v>
      </c>
      <c r="P24" s="686">
        <v>0</v>
      </c>
    </row>
    <row r="25" spans="2:16" ht="14.25" x14ac:dyDescent="0.3">
      <c r="B25" s="139">
        <v>42552</v>
      </c>
      <c r="C25" s="65">
        <v>296</v>
      </c>
      <c r="D25" s="870">
        <v>0</v>
      </c>
      <c r="E25" s="870">
        <v>234</v>
      </c>
      <c r="F25" s="870">
        <v>0</v>
      </c>
      <c r="G25" s="870">
        <v>0</v>
      </c>
      <c r="H25" s="870">
        <v>0</v>
      </c>
      <c r="I25" s="870">
        <v>62</v>
      </c>
      <c r="J25" s="870">
        <v>0</v>
      </c>
      <c r="K25" s="870">
        <v>0</v>
      </c>
      <c r="L25" s="870">
        <v>0</v>
      </c>
      <c r="M25" s="870">
        <v>0</v>
      </c>
      <c r="N25" s="870">
        <v>0</v>
      </c>
      <c r="O25" s="870">
        <v>0</v>
      </c>
      <c r="P25" s="686">
        <v>0</v>
      </c>
    </row>
    <row r="26" spans="2:16" ht="14.25" x14ac:dyDescent="0.3">
      <c r="B26" s="139">
        <v>42583</v>
      </c>
      <c r="C26" s="65">
        <v>2466</v>
      </c>
      <c r="D26" s="870">
        <v>0</v>
      </c>
      <c r="E26" s="870">
        <v>2466</v>
      </c>
      <c r="F26" s="870">
        <v>0</v>
      </c>
      <c r="G26" s="870">
        <v>0</v>
      </c>
      <c r="H26" s="870">
        <v>0</v>
      </c>
      <c r="I26" s="870">
        <v>0</v>
      </c>
      <c r="J26" s="870">
        <v>0</v>
      </c>
      <c r="K26" s="870">
        <v>0</v>
      </c>
      <c r="L26" s="870">
        <v>0</v>
      </c>
      <c r="M26" s="870">
        <v>0</v>
      </c>
      <c r="N26" s="870">
        <v>0</v>
      </c>
      <c r="O26" s="870">
        <v>0</v>
      </c>
      <c r="P26" s="686">
        <v>0</v>
      </c>
    </row>
    <row r="27" spans="2:16" ht="14.25" x14ac:dyDescent="0.3">
      <c r="B27" s="139">
        <v>42614</v>
      </c>
      <c r="C27" s="65">
        <v>1606</v>
      </c>
      <c r="D27" s="870">
        <v>0</v>
      </c>
      <c r="E27" s="870">
        <v>904</v>
      </c>
      <c r="F27" s="870">
        <v>0</v>
      </c>
      <c r="G27" s="870">
        <v>0</v>
      </c>
      <c r="H27" s="870">
        <v>0</v>
      </c>
      <c r="I27" s="870">
        <v>702</v>
      </c>
      <c r="J27" s="870">
        <v>0</v>
      </c>
      <c r="K27" s="870">
        <v>0</v>
      </c>
      <c r="L27" s="870">
        <v>0</v>
      </c>
      <c r="M27" s="870">
        <v>0</v>
      </c>
      <c r="N27" s="870">
        <v>0</v>
      </c>
      <c r="O27" s="870">
        <v>0</v>
      </c>
      <c r="P27" s="686">
        <v>0</v>
      </c>
    </row>
    <row r="28" spans="2:16" ht="14.25" x14ac:dyDescent="0.3">
      <c r="B28" s="139">
        <v>42644</v>
      </c>
      <c r="C28" s="65">
        <v>543</v>
      </c>
      <c r="D28" s="870">
        <v>0</v>
      </c>
      <c r="E28" s="870">
        <v>543</v>
      </c>
      <c r="F28" s="870">
        <v>0</v>
      </c>
      <c r="G28" s="870">
        <v>0</v>
      </c>
      <c r="H28" s="870">
        <v>0</v>
      </c>
      <c r="I28" s="870">
        <v>0</v>
      </c>
      <c r="J28" s="870">
        <v>0</v>
      </c>
      <c r="K28" s="870">
        <v>0</v>
      </c>
      <c r="L28" s="870">
        <v>0</v>
      </c>
      <c r="M28" s="870">
        <v>0</v>
      </c>
      <c r="N28" s="870">
        <v>0</v>
      </c>
      <c r="O28" s="870">
        <v>0</v>
      </c>
      <c r="P28" s="686">
        <v>0</v>
      </c>
    </row>
    <row r="29" spans="2:16" ht="14.25" x14ac:dyDescent="0.3">
      <c r="B29" s="139">
        <v>42675</v>
      </c>
      <c r="C29" s="65">
        <v>1405</v>
      </c>
      <c r="D29" s="870">
        <v>0</v>
      </c>
      <c r="E29" s="870">
        <v>1405</v>
      </c>
      <c r="F29" s="870">
        <v>0</v>
      </c>
      <c r="G29" s="870">
        <v>0</v>
      </c>
      <c r="H29" s="870">
        <v>0</v>
      </c>
      <c r="I29" s="870">
        <v>0</v>
      </c>
      <c r="J29" s="870">
        <v>0</v>
      </c>
      <c r="K29" s="870">
        <v>0</v>
      </c>
      <c r="L29" s="870">
        <v>0</v>
      </c>
      <c r="M29" s="870">
        <v>0</v>
      </c>
      <c r="N29" s="870">
        <v>0</v>
      </c>
      <c r="O29" s="870">
        <v>0</v>
      </c>
      <c r="P29" s="686">
        <v>0</v>
      </c>
    </row>
    <row r="30" spans="2:16" ht="14.25" x14ac:dyDescent="0.3">
      <c r="B30" s="139">
        <v>42705</v>
      </c>
      <c r="C30" s="65">
        <v>1958</v>
      </c>
      <c r="D30" s="870">
        <v>0</v>
      </c>
      <c r="E30" s="870">
        <v>1958</v>
      </c>
      <c r="F30" s="870">
        <v>0</v>
      </c>
      <c r="G30" s="870">
        <v>0</v>
      </c>
      <c r="H30" s="870">
        <v>0</v>
      </c>
      <c r="I30" s="870">
        <v>0</v>
      </c>
      <c r="J30" s="870">
        <v>0</v>
      </c>
      <c r="K30" s="870">
        <v>0</v>
      </c>
      <c r="L30" s="870">
        <v>0</v>
      </c>
      <c r="M30" s="870">
        <v>0</v>
      </c>
      <c r="N30" s="870">
        <v>0</v>
      </c>
      <c r="O30" s="870">
        <v>0</v>
      </c>
      <c r="P30" s="686">
        <v>0</v>
      </c>
    </row>
    <row r="31" spans="2:16" ht="14.25" x14ac:dyDescent="0.3">
      <c r="B31" s="139">
        <v>42736</v>
      </c>
      <c r="C31" s="65">
        <v>2989</v>
      </c>
      <c r="D31" s="870">
        <v>0</v>
      </c>
      <c r="E31" s="870">
        <v>2913</v>
      </c>
      <c r="F31" s="870">
        <v>0</v>
      </c>
      <c r="G31" s="870">
        <v>0</v>
      </c>
      <c r="H31" s="870">
        <v>0</v>
      </c>
      <c r="I31" s="870">
        <v>76</v>
      </c>
      <c r="J31" s="870">
        <v>0</v>
      </c>
      <c r="K31" s="870">
        <v>0</v>
      </c>
      <c r="L31" s="870">
        <v>0</v>
      </c>
      <c r="M31" s="870">
        <v>0</v>
      </c>
      <c r="N31" s="870">
        <v>0</v>
      </c>
      <c r="O31" s="870">
        <v>0</v>
      </c>
      <c r="P31" s="686">
        <v>0</v>
      </c>
    </row>
    <row r="32" spans="2:16" ht="14.25" x14ac:dyDescent="0.3">
      <c r="B32" s="139">
        <v>42767</v>
      </c>
      <c r="C32" s="65">
        <v>1393</v>
      </c>
      <c r="D32" s="870">
        <v>0</v>
      </c>
      <c r="E32" s="870">
        <v>1393</v>
      </c>
      <c r="F32" s="870">
        <v>0</v>
      </c>
      <c r="G32" s="870">
        <v>0</v>
      </c>
      <c r="H32" s="870">
        <v>0</v>
      </c>
      <c r="I32" s="870">
        <v>0</v>
      </c>
      <c r="J32" s="870">
        <v>0</v>
      </c>
      <c r="K32" s="870">
        <v>0</v>
      </c>
      <c r="L32" s="870">
        <v>0</v>
      </c>
      <c r="M32" s="870">
        <v>0</v>
      </c>
      <c r="N32" s="870">
        <v>0</v>
      </c>
      <c r="O32" s="870">
        <v>0</v>
      </c>
      <c r="P32" s="686">
        <v>0</v>
      </c>
    </row>
    <row r="33" spans="2:16" ht="14.25" customHeight="1" x14ac:dyDescent="0.3">
      <c r="B33" s="139">
        <v>42795</v>
      </c>
      <c r="C33" s="65"/>
      <c r="D33" s="870">
        <v>0</v>
      </c>
      <c r="E33" s="870"/>
      <c r="F33" s="870"/>
      <c r="G33" s="870"/>
      <c r="H33" s="870"/>
      <c r="I33" s="870"/>
      <c r="J33" s="870"/>
      <c r="K33" s="870"/>
      <c r="L33" s="870"/>
      <c r="M33" s="870"/>
      <c r="N33" s="870"/>
      <c r="O33" s="870"/>
      <c r="P33" s="686"/>
    </row>
    <row r="34" spans="2:16" ht="14.25" x14ac:dyDescent="0.3">
      <c r="B34" s="139">
        <v>42826</v>
      </c>
      <c r="C34" s="65">
        <v>304</v>
      </c>
      <c r="D34" s="870">
        <v>0</v>
      </c>
      <c r="E34" s="870">
        <v>304</v>
      </c>
      <c r="F34" s="870">
        <v>0</v>
      </c>
      <c r="G34" s="870">
        <v>0</v>
      </c>
      <c r="H34" s="870">
        <v>0</v>
      </c>
      <c r="I34" s="870">
        <v>0</v>
      </c>
      <c r="J34" s="870">
        <v>0</v>
      </c>
      <c r="K34" s="870">
        <v>0</v>
      </c>
      <c r="L34" s="870">
        <v>0</v>
      </c>
      <c r="M34" s="870">
        <v>0</v>
      </c>
      <c r="N34" s="870">
        <v>0</v>
      </c>
      <c r="O34" s="870">
        <v>0</v>
      </c>
      <c r="P34" s="686">
        <v>0</v>
      </c>
    </row>
    <row r="35" spans="2:16" ht="14.25" customHeight="1" x14ac:dyDescent="0.3">
      <c r="B35" s="139">
        <v>42856</v>
      </c>
      <c r="C35" s="65">
        <v>3396</v>
      </c>
      <c r="D35" s="870">
        <v>0</v>
      </c>
      <c r="E35" s="870">
        <v>1580</v>
      </c>
      <c r="F35" s="870">
        <v>0</v>
      </c>
      <c r="G35" s="870">
        <v>0</v>
      </c>
      <c r="H35" s="870">
        <v>0</v>
      </c>
      <c r="I35" s="870">
        <v>1816</v>
      </c>
      <c r="J35" s="870">
        <v>0</v>
      </c>
      <c r="K35" s="870">
        <v>0</v>
      </c>
      <c r="L35" s="870">
        <v>0</v>
      </c>
      <c r="M35" s="870">
        <v>0</v>
      </c>
      <c r="N35" s="870">
        <v>0</v>
      </c>
      <c r="O35" s="870">
        <v>0</v>
      </c>
      <c r="P35" s="686">
        <v>0</v>
      </c>
    </row>
    <row r="36" spans="2:16" ht="14.25" x14ac:dyDescent="0.3">
      <c r="B36" s="139">
        <v>42887</v>
      </c>
      <c r="C36" s="65"/>
      <c r="D36" s="870">
        <v>0</v>
      </c>
      <c r="E36" s="870"/>
      <c r="F36" s="870"/>
      <c r="G36" s="870"/>
      <c r="H36" s="870"/>
      <c r="I36" s="870"/>
      <c r="J36" s="870"/>
      <c r="K36" s="870"/>
      <c r="L36" s="870"/>
      <c r="M36" s="870"/>
      <c r="N36" s="870"/>
      <c r="O36" s="870"/>
      <c r="P36" s="686"/>
    </row>
    <row r="37" spans="2:16" ht="14.25" x14ac:dyDescent="0.3">
      <c r="B37" s="139">
        <v>42917</v>
      </c>
      <c r="C37" s="65"/>
      <c r="D37" s="870">
        <v>0</v>
      </c>
      <c r="E37" s="870"/>
      <c r="F37" s="870"/>
      <c r="G37" s="870"/>
      <c r="H37" s="870"/>
      <c r="I37" s="870"/>
      <c r="J37" s="870"/>
      <c r="K37" s="870"/>
      <c r="L37" s="870"/>
      <c r="M37" s="870"/>
      <c r="N37" s="870"/>
      <c r="O37" s="870"/>
      <c r="P37" s="686"/>
    </row>
    <row r="38" spans="2:16" ht="14.25" x14ac:dyDescent="0.3">
      <c r="B38" s="139">
        <v>42948</v>
      </c>
      <c r="C38" s="65">
        <v>90</v>
      </c>
      <c r="D38" s="870">
        <v>0</v>
      </c>
      <c r="E38" s="870">
        <v>90</v>
      </c>
      <c r="F38" s="870">
        <v>0</v>
      </c>
      <c r="G38" s="870">
        <v>0</v>
      </c>
      <c r="H38" s="870">
        <v>0</v>
      </c>
      <c r="I38" s="870">
        <v>0</v>
      </c>
      <c r="J38" s="870">
        <v>0</v>
      </c>
      <c r="K38" s="870">
        <v>0</v>
      </c>
      <c r="L38" s="870">
        <v>0</v>
      </c>
      <c r="M38" s="870">
        <v>0</v>
      </c>
      <c r="N38" s="870">
        <v>0</v>
      </c>
      <c r="O38" s="870">
        <v>0</v>
      </c>
      <c r="P38" s="686">
        <v>0</v>
      </c>
    </row>
    <row r="39" spans="2:16" ht="14.25" x14ac:dyDescent="0.3">
      <c r="B39" s="139">
        <v>42979</v>
      </c>
      <c r="C39" s="65">
        <v>1607</v>
      </c>
      <c r="D39" s="870">
        <v>0</v>
      </c>
      <c r="E39" s="870">
        <v>436</v>
      </c>
      <c r="F39" s="870">
        <v>0</v>
      </c>
      <c r="G39" s="870">
        <v>0</v>
      </c>
      <c r="H39" s="870">
        <v>0</v>
      </c>
      <c r="I39" s="870">
        <v>0</v>
      </c>
      <c r="J39" s="870">
        <v>1171</v>
      </c>
      <c r="K39" s="870">
        <v>0</v>
      </c>
      <c r="L39" s="870">
        <v>0</v>
      </c>
      <c r="M39" s="870">
        <v>0</v>
      </c>
      <c r="N39" s="870">
        <v>0</v>
      </c>
      <c r="O39" s="870">
        <v>0</v>
      </c>
      <c r="P39" s="686">
        <v>0</v>
      </c>
    </row>
    <row r="40" spans="2:16" ht="14.25" x14ac:dyDescent="0.3">
      <c r="B40" s="139">
        <v>43009</v>
      </c>
      <c r="C40" s="65">
        <v>331</v>
      </c>
      <c r="D40" s="870">
        <v>0</v>
      </c>
      <c r="E40" s="870">
        <v>331</v>
      </c>
      <c r="F40" s="870">
        <v>0</v>
      </c>
      <c r="G40" s="870">
        <v>0</v>
      </c>
      <c r="H40" s="870">
        <v>0</v>
      </c>
      <c r="I40" s="870">
        <v>0</v>
      </c>
      <c r="J40" s="870">
        <v>0</v>
      </c>
      <c r="K40" s="870">
        <v>0</v>
      </c>
      <c r="L40" s="870">
        <v>0</v>
      </c>
      <c r="M40" s="870">
        <v>0</v>
      </c>
      <c r="N40" s="870">
        <v>0</v>
      </c>
      <c r="O40" s="870">
        <v>0</v>
      </c>
      <c r="P40" s="686">
        <v>0</v>
      </c>
    </row>
    <row r="41" spans="2:16" ht="14.25" x14ac:dyDescent="0.3">
      <c r="B41" s="139">
        <v>43040</v>
      </c>
      <c r="C41" s="65">
        <v>458</v>
      </c>
      <c r="D41" s="870">
        <v>0</v>
      </c>
      <c r="E41" s="870">
        <v>369</v>
      </c>
      <c r="F41" s="870">
        <v>0</v>
      </c>
      <c r="G41" s="870">
        <v>0</v>
      </c>
      <c r="H41" s="870">
        <v>0</v>
      </c>
      <c r="I41" s="870">
        <v>89</v>
      </c>
      <c r="J41" s="870">
        <v>0</v>
      </c>
      <c r="K41" s="870">
        <v>0</v>
      </c>
      <c r="L41" s="870">
        <v>0</v>
      </c>
      <c r="M41" s="870">
        <v>0</v>
      </c>
      <c r="N41" s="870">
        <v>0</v>
      </c>
      <c r="O41" s="870">
        <v>0</v>
      </c>
      <c r="P41" s="686">
        <v>0</v>
      </c>
    </row>
    <row r="42" spans="2:16" ht="14.25" x14ac:dyDescent="0.3">
      <c r="B42" s="139">
        <v>43070</v>
      </c>
      <c r="C42" s="65"/>
      <c r="D42" s="870">
        <v>0</v>
      </c>
      <c r="E42" s="870"/>
      <c r="F42" s="870"/>
      <c r="G42" s="870"/>
      <c r="H42" s="870"/>
      <c r="I42" s="870"/>
      <c r="J42" s="870"/>
      <c r="K42" s="870"/>
      <c r="L42" s="870"/>
      <c r="M42" s="870"/>
      <c r="N42" s="870"/>
      <c r="O42" s="870"/>
      <c r="P42" s="686"/>
    </row>
    <row r="43" spans="2:16" ht="14.25" x14ac:dyDescent="0.3">
      <c r="B43" s="139">
        <v>43101</v>
      </c>
      <c r="C43" s="65">
        <v>135</v>
      </c>
      <c r="D43" s="870">
        <v>0</v>
      </c>
      <c r="E43" s="870">
        <v>135</v>
      </c>
      <c r="F43" s="870">
        <v>0</v>
      </c>
      <c r="G43" s="870">
        <v>0</v>
      </c>
      <c r="H43" s="870">
        <v>0</v>
      </c>
      <c r="I43" s="870">
        <v>0</v>
      </c>
      <c r="J43" s="870">
        <v>0</v>
      </c>
      <c r="K43" s="870">
        <v>0</v>
      </c>
      <c r="L43" s="870">
        <v>0</v>
      </c>
      <c r="M43" s="870">
        <v>0</v>
      </c>
      <c r="N43" s="870">
        <v>0</v>
      </c>
      <c r="O43" s="870">
        <v>0</v>
      </c>
      <c r="P43" s="686">
        <v>0</v>
      </c>
    </row>
    <row r="44" spans="2:16" ht="14.25" x14ac:dyDescent="0.3">
      <c r="B44" s="139">
        <v>43132</v>
      </c>
      <c r="C44" s="65">
        <v>5900</v>
      </c>
      <c r="D44" s="870">
        <v>0</v>
      </c>
      <c r="E44" s="870">
        <v>115</v>
      </c>
      <c r="F44" s="870">
        <v>0</v>
      </c>
      <c r="G44" s="870">
        <v>0</v>
      </c>
      <c r="H44" s="870">
        <v>0</v>
      </c>
      <c r="I44" s="870">
        <v>203</v>
      </c>
      <c r="J44" s="870">
        <v>0</v>
      </c>
      <c r="K44" s="870">
        <v>5582</v>
      </c>
      <c r="L44" s="870">
        <v>0</v>
      </c>
      <c r="M44" s="870">
        <v>0</v>
      </c>
      <c r="N44" s="870">
        <v>0</v>
      </c>
      <c r="O44" s="870">
        <v>0</v>
      </c>
      <c r="P44" s="686">
        <v>0</v>
      </c>
    </row>
    <row r="45" spans="2:16" ht="14.25" x14ac:dyDescent="0.3">
      <c r="B45" s="139">
        <v>43160</v>
      </c>
      <c r="C45" s="65"/>
      <c r="D45" s="870">
        <v>0</v>
      </c>
      <c r="E45" s="870"/>
      <c r="F45" s="870"/>
      <c r="G45" s="870"/>
      <c r="H45" s="870"/>
      <c r="I45" s="870"/>
      <c r="J45" s="870"/>
      <c r="K45" s="870"/>
      <c r="L45" s="870"/>
      <c r="M45" s="870"/>
      <c r="N45" s="870"/>
      <c r="O45" s="870"/>
      <c r="P45" s="686"/>
    </row>
    <row r="46" spans="2:16" ht="14.25" x14ac:dyDescent="0.3">
      <c r="B46" s="139">
        <v>43191</v>
      </c>
      <c r="C46" s="65"/>
      <c r="D46" s="870">
        <v>0</v>
      </c>
      <c r="E46" s="870"/>
      <c r="F46" s="870"/>
      <c r="G46" s="870"/>
      <c r="H46" s="870"/>
      <c r="I46" s="870"/>
      <c r="J46" s="870"/>
      <c r="K46" s="870"/>
      <c r="L46" s="870"/>
      <c r="M46" s="870"/>
      <c r="N46" s="870"/>
      <c r="O46" s="870"/>
      <c r="P46" s="686"/>
    </row>
    <row r="47" spans="2:16" ht="14.25" x14ac:dyDescent="0.3">
      <c r="B47" s="139">
        <v>43221</v>
      </c>
      <c r="C47" s="65">
        <v>78</v>
      </c>
      <c r="D47" s="870">
        <v>0</v>
      </c>
      <c r="E47" s="870">
        <v>78</v>
      </c>
      <c r="F47" s="870">
        <v>0</v>
      </c>
      <c r="G47" s="870">
        <v>0</v>
      </c>
      <c r="H47" s="870">
        <v>0</v>
      </c>
      <c r="I47" s="870">
        <v>0</v>
      </c>
      <c r="J47" s="870">
        <v>0</v>
      </c>
      <c r="K47" s="870">
        <v>0</v>
      </c>
      <c r="L47" s="870">
        <v>0</v>
      </c>
      <c r="M47" s="870">
        <v>0</v>
      </c>
      <c r="N47" s="870">
        <v>0</v>
      </c>
      <c r="O47" s="870">
        <v>0</v>
      </c>
      <c r="P47" s="686">
        <v>0</v>
      </c>
    </row>
    <row r="48" spans="2:16" ht="14.25" x14ac:dyDescent="0.3">
      <c r="B48" s="139">
        <v>43252</v>
      </c>
      <c r="C48" s="65"/>
      <c r="D48" s="870">
        <v>0</v>
      </c>
      <c r="E48" s="870"/>
      <c r="F48" s="870"/>
      <c r="G48" s="870"/>
      <c r="H48" s="870"/>
      <c r="I48" s="870"/>
      <c r="J48" s="870"/>
      <c r="K48" s="870"/>
      <c r="L48" s="870"/>
      <c r="M48" s="870"/>
      <c r="N48" s="870"/>
      <c r="O48" s="870"/>
      <c r="P48" s="686"/>
    </row>
    <row r="49" spans="2:16" ht="14.25" x14ac:dyDescent="0.3">
      <c r="B49" s="139">
        <v>43282</v>
      </c>
      <c r="C49" s="65">
        <v>102</v>
      </c>
      <c r="D49" s="870">
        <v>0</v>
      </c>
      <c r="E49" s="870">
        <v>102</v>
      </c>
      <c r="F49" s="870">
        <v>0</v>
      </c>
      <c r="G49" s="870">
        <v>0</v>
      </c>
      <c r="H49" s="870">
        <v>0</v>
      </c>
      <c r="I49" s="870">
        <v>0</v>
      </c>
      <c r="J49" s="870">
        <v>0</v>
      </c>
      <c r="K49" s="870">
        <v>0</v>
      </c>
      <c r="L49" s="870">
        <v>0</v>
      </c>
      <c r="M49" s="870">
        <v>0</v>
      </c>
      <c r="N49" s="870">
        <v>0</v>
      </c>
      <c r="O49" s="870">
        <v>0</v>
      </c>
      <c r="P49" s="686">
        <v>0</v>
      </c>
    </row>
    <row r="50" spans="2:16" ht="14.25" x14ac:dyDescent="0.3">
      <c r="B50" s="139">
        <v>43313</v>
      </c>
      <c r="C50" s="65">
        <v>1404</v>
      </c>
      <c r="D50" s="870">
        <v>0</v>
      </c>
      <c r="E50" s="870">
        <v>1219</v>
      </c>
      <c r="F50" s="870">
        <v>0</v>
      </c>
      <c r="G50" s="870">
        <v>0</v>
      </c>
      <c r="H50" s="870">
        <v>0</v>
      </c>
      <c r="I50" s="870">
        <v>185</v>
      </c>
      <c r="J50" s="870">
        <v>0</v>
      </c>
      <c r="K50" s="870">
        <v>0</v>
      </c>
      <c r="L50" s="870">
        <v>0</v>
      </c>
      <c r="M50" s="870">
        <v>0</v>
      </c>
      <c r="N50" s="870">
        <v>0</v>
      </c>
      <c r="O50" s="870">
        <v>0</v>
      </c>
      <c r="P50" s="686">
        <v>0</v>
      </c>
    </row>
    <row r="51" spans="2:16" ht="14.25" x14ac:dyDescent="0.3">
      <c r="B51" s="139">
        <v>43344</v>
      </c>
      <c r="C51" s="65"/>
      <c r="D51" s="870">
        <v>0</v>
      </c>
      <c r="E51" s="870"/>
      <c r="F51" s="870"/>
      <c r="G51" s="870"/>
      <c r="H51" s="870"/>
      <c r="I51" s="870"/>
      <c r="J51" s="870"/>
      <c r="K51" s="870"/>
      <c r="L51" s="870"/>
      <c r="M51" s="870"/>
      <c r="N51" s="870"/>
      <c r="O51" s="870"/>
      <c r="P51" s="686"/>
    </row>
    <row r="52" spans="2:16" ht="14.25" x14ac:dyDescent="0.3">
      <c r="B52" s="139">
        <v>43374</v>
      </c>
      <c r="C52" s="65">
        <v>223</v>
      </c>
      <c r="D52" s="870">
        <v>0</v>
      </c>
      <c r="E52" s="870">
        <v>223</v>
      </c>
      <c r="F52" s="870">
        <v>0</v>
      </c>
      <c r="G52" s="870">
        <v>0</v>
      </c>
      <c r="H52" s="870">
        <v>0</v>
      </c>
      <c r="I52" s="870">
        <v>0</v>
      </c>
      <c r="J52" s="870">
        <v>0</v>
      </c>
      <c r="K52" s="870">
        <v>0</v>
      </c>
      <c r="L52" s="870">
        <v>0</v>
      </c>
      <c r="M52" s="870">
        <v>0</v>
      </c>
      <c r="N52" s="870">
        <v>0</v>
      </c>
      <c r="O52" s="870">
        <v>0</v>
      </c>
      <c r="P52" s="686">
        <v>0</v>
      </c>
    </row>
    <row r="53" spans="2:16" ht="14.25" x14ac:dyDescent="0.3">
      <c r="B53" s="139">
        <v>43405</v>
      </c>
      <c r="C53" s="65"/>
      <c r="D53" s="870">
        <v>0</v>
      </c>
      <c r="E53" s="870"/>
      <c r="F53" s="870"/>
      <c r="G53" s="870"/>
      <c r="H53" s="870"/>
      <c r="I53" s="870"/>
      <c r="J53" s="870"/>
      <c r="K53" s="870"/>
      <c r="L53" s="870"/>
      <c r="M53" s="870"/>
      <c r="N53" s="870"/>
      <c r="O53" s="870"/>
      <c r="P53" s="686"/>
    </row>
    <row r="54" spans="2:16" ht="14.25" x14ac:dyDescent="0.3">
      <c r="B54" s="139">
        <v>43435</v>
      </c>
      <c r="C54" s="65"/>
      <c r="D54" s="870">
        <v>0</v>
      </c>
      <c r="E54" s="870"/>
      <c r="F54" s="870"/>
      <c r="G54" s="870"/>
      <c r="H54" s="870"/>
      <c r="I54" s="870"/>
      <c r="J54" s="870"/>
      <c r="K54" s="870"/>
      <c r="L54" s="870"/>
      <c r="M54" s="870"/>
      <c r="N54" s="870"/>
      <c r="O54" s="870"/>
      <c r="P54" s="686"/>
    </row>
    <row r="55" spans="2:16" ht="14.25" x14ac:dyDescent="0.3">
      <c r="B55" s="139">
        <v>43466</v>
      </c>
      <c r="C55" s="65">
        <v>0</v>
      </c>
      <c r="D55" s="870">
        <v>0</v>
      </c>
      <c r="E55" s="870">
        <v>0</v>
      </c>
      <c r="F55" s="870">
        <v>0</v>
      </c>
      <c r="G55" s="870">
        <v>0</v>
      </c>
      <c r="H55" s="870">
        <v>0</v>
      </c>
      <c r="I55" s="870">
        <v>0</v>
      </c>
      <c r="J55" s="870">
        <v>0</v>
      </c>
      <c r="K55" s="870">
        <v>0</v>
      </c>
      <c r="L55" s="870">
        <v>0</v>
      </c>
      <c r="M55" s="870">
        <v>0</v>
      </c>
      <c r="N55" s="870">
        <v>0</v>
      </c>
      <c r="O55" s="870">
        <v>0</v>
      </c>
      <c r="P55" s="686">
        <v>0</v>
      </c>
    </row>
    <row r="56" spans="2:16" ht="14.25" x14ac:dyDescent="0.3">
      <c r="B56" s="139">
        <v>43497</v>
      </c>
      <c r="C56" s="65">
        <v>892</v>
      </c>
      <c r="D56" s="870">
        <v>0</v>
      </c>
      <c r="E56" s="870">
        <v>162</v>
      </c>
      <c r="F56" s="870">
        <v>0</v>
      </c>
      <c r="G56" s="870">
        <v>503</v>
      </c>
      <c r="H56" s="870">
        <v>0</v>
      </c>
      <c r="I56" s="870">
        <v>227</v>
      </c>
      <c r="J56" s="870">
        <v>0</v>
      </c>
      <c r="K56" s="870">
        <v>0</v>
      </c>
      <c r="L56" s="870">
        <v>0</v>
      </c>
      <c r="M56" s="870">
        <v>0</v>
      </c>
      <c r="N56" s="870">
        <v>0</v>
      </c>
      <c r="O56" s="870">
        <v>0</v>
      </c>
      <c r="P56" s="686">
        <v>0</v>
      </c>
    </row>
    <row r="57" spans="2:16" ht="14.25" x14ac:dyDescent="0.3">
      <c r="B57" s="139">
        <v>43525</v>
      </c>
      <c r="C57" s="65">
        <v>0</v>
      </c>
      <c r="D57" s="870">
        <v>0</v>
      </c>
      <c r="E57" s="870">
        <v>0</v>
      </c>
      <c r="F57" s="870">
        <v>0</v>
      </c>
      <c r="G57" s="870">
        <v>0</v>
      </c>
      <c r="H57" s="870">
        <v>0</v>
      </c>
      <c r="I57" s="870">
        <v>0</v>
      </c>
      <c r="J57" s="870">
        <v>0</v>
      </c>
      <c r="K57" s="870">
        <v>0</v>
      </c>
      <c r="L57" s="870">
        <v>0</v>
      </c>
      <c r="M57" s="870">
        <v>0</v>
      </c>
      <c r="N57" s="870">
        <v>0</v>
      </c>
      <c r="O57" s="870">
        <v>0</v>
      </c>
      <c r="P57" s="686">
        <v>0</v>
      </c>
    </row>
    <row r="58" spans="2:16" ht="14.25" x14ac:dyDescent="0.3">
      <c r="B58" s="139">
        <v>43556</v>
      </c>
      <c r="C58" s="65">
        <v>10607</v>
      </c>
      <c r="D58" s="870">
        <v>9833</v>
      </c>
      <c r="E58" s="870">
        <v>774</v>
      </c>
      <c r="F58" s="870">
        <v>0</v>
      </c>
      <c r="G58" s="870">
        <v>0</v>
      </c>
      <c r="H58" s="870">
        <v>0</v>
      </c>
      <c r="I58" s="870">
        <v>0</v>
      </c>
      <c r="J58" s="870">
        <v>0</v>
      </c>
      <c r="K58" s="870">
        <v>0</v>
      </c>
      <c r="L58" s="870">
        <v>0</v>
      </c>
      <c r="M58" s="870">
        <v>0</v>
      </c>
      <c r="N58" s="870">
        <v>0</v>
      </c>
      <c r="O58" s="870">
        <v>0</v>
      </c>
      <c r="P58" s="686">
        <v>0</v>
      </c>
    </row>
    <row r="59" spans="2:16" ht="14.25" x14ac:dyDescent="0.3">
      <c r="B59" s="139">
        <v>43586</v>
      </c>
      <c r="C59" s="65">
        <v>0</v>
      </c>
      <c r="D59" s="870">
        <v>0</v>
      </c>
      <c r="E59" s="870">
        <v>0</v>
      </c>
      <c r="F59" s="870">
        <v>0</v>
      </c>
      <c r="G59" s="870">
        <v>0</v>
      </c>
      <c r="H59" s="870">
        <v>0</v>
      </c>
      <c r="I59" s="870">
        <v>0</v>
      </c>
      <c r="J59" s="870">
        <v>0</v>
      </c>
      <c r="K59" s="870">
        <v>0</v>
      </c>
      <c r="L59" s="870">
        <v>0</v>
      </c>
      <c r="M59" s="870">
        <v>0</v>
      </c>
      <c r="N59" s="870">
        <v>0</v>
      </c>
      <c r="O59" s="870">
        <v>0</v>
      </c>
      <c r="P59" s="686">
        <v>0</v>
      </c>
    </row>
    <row r="60" spans="2:16" ht="14.25" x14ac:dyDescent="0.3">
      <c r="B60" s="139">
        <v>43617</v>
      </c>
      <c r="C60" s="65">
        <v>0</v>
      </c>
      <c r="D60" s="870">
        <v>0</v>
      </c>
      <c r="E60" s="870">
        <v>0</v>
      </c>
      <c r="F60" s="870">
        <v>0</v>
      </c>
      <c r="G60" s="870">
        <v>0</v>
      </c>
      <c r="H60" s="870">
        <v>0</v>
      </c>
      <c r="I60" s="870">
        <v>0</v>
      </c>
      <c r="J60" s="870">
        <v>0</v>
      </c>
      <c r="K60" s="870">
        <v>0</v>
      </c>
      <c r="L60" s="870">
        <v>0</v>
      </c>
      <c r="M60" s="870">
        <v>0</v>
      </c>
      <c r="N60" s="870">
        <v>0</v>
      </c>
      <c r="O60" s="870">
        <v>0</v>
      </c>
      <c r="P60" s="686">
        <v>0</v>
      </c>
    </row>
    <row r="61" spans="2:16" ht="14.25" x14ac:dyDescent="0.3">
      <c r="B61" s="139">
        <v>43647</v>
      </c>
      <c r="C61" s="65">
        <v>0</v>
      </c>
      <c r="D61" s="870">
        <v>0</v>
      </c>
      <c r="E61" s="870">
        <v>0</v>
      </c>
      <c r="F61" s="870">
        <v>0</v>
      </c>
      <c r="G61" s="870">
        <v>0</v>
      </c>
      <c r="H61" s="870">
        <v>0</v>
      </c>
      <c r="I61" s="870">
        <v>0</v>
      </c>
      <c r="J61" s="870">
        <v>0</v>
      </c>
      <c r="K61" s="870">
        <v>0</v>
      </c>
      <c r="L61" s="870">
        <v>0</v>
      </c>
      <c r="M61" s="870">
        <v>0</v>
      </c>
      <c r="N61" s="870">
        <v>0</v>
      </c>
      <c r="O61" s="870">
        <v>0</v>
      </c>
      <c r="P61" s="686">
        <v>0</v>
      </c>
    </row>
    <row r="62" spans="2:16" ht="14.25" x14ac:dyDescent="0.3">
      <c r="B62" s="139">
        <v>43678</v>
      </c>
      <c r="C62" s="65">
        <v>397</v>
      </c>
      <c r="D62" s="870">
        <v>0</v>
      </c>
      <c r="E62" s="870">
        <v>397</v>
      </c>
      <c r="F62" s="870">
        <v>0</v>
      </c>
      <c r="G62" s="870">
        <v>0</v>
      </c>
      <c r="H62" s="870">
        <v>0</v>
      </c>
      <c r="I62" s="870">
        <v>0</v>
      </c>
      <c r="J62" s="870">
        <v>0</v>
      </c>
      <c r="K62" s="870">
        <v>0</v>
      </c>
      <c r="L62" s="870">
        <v>0</v>
      </c>
      <c r="M62" s="870">
        <v>0</v>
      </c>
      <c r="N62" s="870">
        <v>0</v>
      </c>
      <c r="O62" s="870">
        <v>0</v>
      </c>
      <c r="P62" s="686">
        <v>0</v>
      </c>
    </row>
    <row r="63" spans="2:16" ht="14.25" x14ac:dyDescent="0.3">
      <c r="B63" s="139">
        <v>43709</v>
      </c>
      <c r="C63" s="65">
        <v>564</v>
      </c>
      <c r="D63" s="870">
        <v>0</v>
      </c>
      <c r="E63" s="870">
        <v>564</v>
      </c>
      <c r="F63" s="870">
        <v>0</v>
      </c>
      <c r="G63" s="870">
        <v>0</v>
      </c>
      <c r="H63" s="870">
        <v>0</v>
      </c>
      <c r="I63" s="870">
        <v>0</v>
      </c>
      <c r="J63" s="870">
        <v>0</v>
      </c>
      <c r="K63" s="870">
        <v>0</v>
      </c>
      <c r="L63" s="870">
        <v>0</v>
      </c>
      <c r="M63" s="870">
        <v>0</v>
      </c>
      <c r="N63" s="870">
        <v>0</v>
      </c>
      <c r="O63" s="870">
        <v>0</v>
      </c>
      <c r="P63" s="686">
        <v>0</v>
      </c>
    </row>
    <row r="64" spans="2:16" x14ac:dyDescent="0.25">
      <c r="B64" s="139">
        <v>43739</v>
      </c>
      <c r="C64" s="65">
        <v>0</v>
      </c>
      <c r="D64" s="703">
        <v>0</v>
      </c>
      <c r="E64" s="703">
        <v>0</v>
      </c>
      <c r="F64" s="703">
        <v>0</v>
      </c>
      <c r="G64" s="703">
        <v>0</v>
      </c>
      <c r="H64" s="703">
        <v>0</v>
      </c>
      <c r="I64" s="703">
        <v>0</v>
      </c>
      <c r="J64" s="703">
        <v>0</v>
      </c>
      <c r="K64" s="703">
        <v>0</v>
      </c>
      <c r="L64" s="703">
        <v>0</v>
      </c>
      <c r="M64" s="703">
        <v>0</v>
      </c>
      <c r="N64" s="703">
        <v>0</v>
      </c>
      <c r="O64" s="703">
        <v>0</v>
      </c>
      <c r="P64" s="15">
        <v>0</v>
      </c>
    </row>
    <row r="65" spans="2:16" ht="14.25" x14ac:dyDescent="0.3">
      <c r="B65" s="139">
        <v>43770</v>
      </c>
      <c r="C65" s="65">
        <v>0</v>
      </c>
      <c r="D65" s="870">
        <v>0</v>
      </c>
      <c r="E65" s="870">
        <v>0</v>
      </c>
      <c r="F65" s="870">
        <v>0</v>
      </c>
      <c r="G65" s="870">
        <v>0</v>
      </c>
      <c r="H65" s="870">
        <v>0</v>
      </c>
      <c r="I65" s="870">
        <v>0</v>
      </c>
      <c r="J65" s="870">
        <v>0</v>
      </c>
      <c r="K65" s="870">
        <v>0</v>
      </c>
      <c r="L65" s="870">
        <v>0</v>
      </c>
      <c r="M65" s="870">
        <v>0</v>
      </c>
      <c r="N65" s="870">
        <v>0</v>
      </c>
      <c r="O65" s="870">
        <v>0</v>
      </c>
      <c r="P65" s="686">
        <v>0</v>
      </c>
    </row>
    <row r="66" spans="2:16" ht="14.25" x14ac:dyDescent="0.3">
      <c r="B66" s="139">
        <v>43800</v>
      </c>
      <c r="C66" s="65">
        <v>5622</v>
      </c>
      <c r="D66" s="870">
        <v>0</v>
      </c>
      <c r="E66" s="870">
        <v>582</v>
      </c>
      <c r="F66" s="870">
        <v>0</v>
      </c>
      <c r="G66" s="870">
        <v>0</v>
      </c>
      <c r="H66" s="870">
        <v>0</v>
      </c>
      <c r="I66" s="870">
        <v>5040</v>
      </c>
      <c r="J66" s="870">
        <v>0</v>
      </c>
      <c r="K66" s="870">
        <v>0</v>
      </c>
      <c r="L66" s="870">
        <v>0</v>
      </c>
      <c r="M66" s="870">
        <v>0</v>
      </c>
      <c r="N66" s="870">
        <v>0</v>
      </c>
      <c r="O66" s="870">
        <v>0</v>
      </c>
      <c r="P66" s="686">
        <v>0</v>
      </c>
    </row>
    <row r="67" spans="2:16" ht="14.25" x14ac:dyDescent="0.3">
      <c r="B67" s="139">
        <v>43831</v>
      </c>
      <c r="C67" s="65">
        <v>0</v>
      </c>
      <c r="D67" s="870">
        <v>0</v>
      </c>
      <c r="E67" s="870">
        <v>0</v>
      </c>
      <c r="F67" s="870">
        <v>0</v>
      </c>
      <c r="G67" s="870">
        <v>0</v>
      </c>
      <c r="H67" s="870">
        <v>0</v>
      </c>
      <c r="I67" s="870">
        <v>0</v>
      </c>
      <c r="J67" s="870">
        <v>0</v>
      </c>
      <c r="K67" s="870">
        <v>0</v>
      </c>
      <c r="L67" s="870">
        <v>0</v>
      </c>
      <c r="M67" s="870">
        <v>0</v>
      </c>
      <c r="N67" s="870">
        <v>0</v>
      </c>
      <c r="O67" s="870">
        <v>0</v>
      </c>
      <c r="P67" s="686">
        <v>0</v>
      </c>
    </row>
    <row r="68" spans="2:16" x14ac:dyDescent="0.25">
      <c r="B68" s="139">
        <v>43862</v>
      </c>
      <c r="C68" s="65">
        <v>759</v>
      </c>
      <c r="D68" s="703">
        <v>0</v>
      </c>
      <c r="E68" s="703">
        <v>759</v>
      </c>
      <c r="F68" s="703">
        <v>0</v>
      </c>
      <c r="G68" s="703">
        <v>0</v>
      </c>
      <c r="H68" s="703">
        <v>0</v>
      </c>
      <c r="I68" s="703">
        <v>0</v>
      </c>
      <c r="J68" s="703">
        <v>0</v>
      </c>
      <c r="K68" s="703">
        <v>0</v>
      </c>
      <c r="L68" s="703">
        <v>0</v>
      </c>
      <c r="M68" s="703">
        <v>0</v>
      </c>
      <c r="N68" s="703">
        <v>0</v>
      </c>
      <c r="O68" s="703">
        <v>0</v>
      </c>
      <c r="P68" s="15">
        <v>0</v>
      </c>
    </row>
    <row r="69" spans="2:16" x14ac:dyDescent="0.25">
      <c r="B69" s="139">
        <v>43891</v>
      </c>
      <c r="C69" s="65">
        <v>356</v>
      </c>
      <c r="D69" s="703">
        <v>0</v>
      </c>
      <c r="E69" s="703">
        <v>356</v>
      </c>
      <c r="F69" s="703">
        <v>0</v>
      </c>
      <c r="G69" s="703">
        <v>0</v>
      </c>
      <c r="H69" s="703">
        <v>0</v>
      </c>
      <c r="I69" s="703">
        <v>0</v>
      </c>
      <c r="J69" s="703">
        <v>0</v>
      </c>
      <c r="K69" s="703">
        <v>0</v>
      </c>
      <c r="L69" s="703">
        <v>0</v>
      </c>
      <c r="M69" s="703">
        <v>0</v>
      </c>
      <c r="N69" s="703">
        <v>0</v>
      </c>
      <c r="O69" s="703">
        <v>0</v>
      </c>
      <c r="P69" s="15">
        <v>0</v>
      </c>
    </row>
    <row r="70" spans="2:16" x14ac:dyDescent="0.25">
      <c r="B70" s="139">
        <v>43922</v>
      </c>
      <c r="C70" s="65">
        <v>325</v>
      </c>
      <c r="D70" s="703">
        <v>0</v>
      </c>
      <c r="E70" s="703">
        <v>325</v>
      </c>
      <c r="F70" s="703">
        <v>0</v>
      </c>
      <c r="G70" s="703">
        <v>0</v>
      </c>
      <c r="H70" s="703">
        <v>0</v>
      </c>
      <c r="I70" s="703">
        <v>0</v>
      </c>
      <c r="J70" s="703">
        <v>0</v>
      </c>
      <c r="K70" s="703">
        <v>0</v>
      </c>
      <c r="L70" s="703">
        <v>0</v>
      </c>
      <c r="M70" s="703">
        <v>0</v>
      </c>
      <c r="N70" s="703">
        <v>0</v>
      </c>
      <c r="O70" s="703">
        <v>0</v>
      </c>
      <c r="P70" s="15">
        <v>0</v>
      </c>
    </row>
    <row r="71" spans="2:16" x14ac:dyDescent="0.25">
      <c r="B71" s="139">
        <v>43952</v>
      </c>
      <c r="C71" s="65">
        <v>1693</v>
      </c>
      <c r="D71" s="703">
        <v>0</v>
      </c>
      <c r="E71" s="703">
        <v>1361</v>
      </c>
      <c r="F71" s="703">
        <v>0</v>
      </c>
      <c r="G71" s="703">
        <v>0</v>
      </c>
      <c r="H71" s="703">
        <v>0</v>
      </c>
      <c r="I71" s="703">
        <v>332</v>
      </c>
      <c r="J71" s="703">
        <v>0</v>
      </c>
      <c r="K71" s="703">
        <v>0</v>
      </c>
      <c r="L71" s="703">
        <v>0</v>
      </c>
      <c r="M71" s="703">
        <v>0</v>
      </c>
      <c r="N71" s="703">
        <v>0</v>
      </c>
      <c r="O71" s="703">
        <v>0</v>
      </c>
      <c r="P71" s="15">
        <v>0</v>
      </c>
    </row>
    <row r="72" spans="2:16" x14ac:dyDescent="0.25">
      <c r="B72" s="139">
        <v>43983</v>
      </c>
      <c r="C72" s="65">
        <v>1177</v>
      </c>
      <c r="D72" s="703">
        <v>443</v>
      </c>
      <c r="E72" s="703">
        <v>492</v>
      </c>
      <c r="F72" s="703">
        <v>0</v>
      </c>
      <c r="G72" s="703">
        <v>0</v>
      </c>
      <c r="H72" s="703">
        <v>0</v>
      </c>
      <c r="I72" s="703">
        <v>157</v>
      </c>
      <c r="J72" s="703">
        <v>0</v>
      </c>
      <c r="K72" s="703">
        <v>85</v>
      </c>
      <c r="L72" s="703">
        <v>0</v>
      </c>
      <c r="M72" s="703">
        <v>0</v>
      </c>
      <c r="N72" s="703">
        <v>0</v>
      </c>
      <c r="O72" s="703">
        <v>0</v>
      </c>
      <c r="P72" s="15">
        <v>0</v>
      </c>
    </row>
    <row r="73" spans="2:16" x14ac:dyDescent="0.25">
      <c r="B73" s="139">
        <v>44013</v>
      </c>
      <c r="C73" s="65">
        <v>2191</v>
      </c>
      <c r="D73" s="703">
        <v>50</v>
      </c>
      <c r="E73" s="703">
        <v>0</v>
      </c>
      <c r="F73" s="703">
        <v>0</v>
      </c>
      <c r="G73" s="703">
        <v>0</v>
      </c>
      <c r="H73" s="703">
        <v>0</v>
      </c>
      <c r="I73" s="703">
        <v>0</v>
      </c>
      <c r="J73" s="703">
        <v>0</v>
      </c>
      <c r="K73" s="703">
        <v>0</v>
      </c>
      <c r="L73" s="703">
        <v>0</v>
      </c>
      <c r="M73" s="703">
        <v>2141</v>
      </c>
      <c r="N73" s="703">
        <v>0</v>
      </c>
      <c r="O73" s="703">
        <v>0</v>
      </c>
      <c r="P73" s="15">
        <v>0</v>
      </c>
    </row>
    <row r="74" spans="2:16" x14ac:dyDescent="0.25">
      <c r="B74" s="139">
        <v>44044</v>
      </c>
      <c r="C74" s="65">
        <v>1022</v>
      </c>
      <c r="D74" s="703">
        <v>0</v>
      </c>
      <c r="E74" s="703">
        <v>1022</v>
      </c>
      <c r="F74" s="703">
        <v>0</v>
      </c>
      <c r="G74" s="703">
        <v>0</v>
      </c>
      <c r="H74" s="703">
        <v>0</v>
      </c>
      <c r="I74" s="703">
        <v>0</v>
      </c>
      <c r="J74" s="703">
        <v>0</v>
      </c>
      <c r="K74" s="703">
        <v>0</v>
      </c>
      <c r="L74" s="703">
        <v>0</v>
      </c>
      <c r="M74" s="703">
        <v>0</v>
      </c>
      <c r="N74" s="703">
        <v>0</v>
      </c>
      <c r="O74" s="703">
        <v>0</v>
      </c>
      <c r="P74" s="15">
        <v>0</v>
      </c>
    </row>
    <row r="75" spans="2:16" x14ac:dyDescent="0.25">
      <c r="B75" s="139">
        <v>44075</v>
      </c>
      <c r="C75" s="65">
        <v>1789</v>
      </c>
      <c r="D75" s="703">
        <v>0</v>
      </c>
      <c r="E75" s="703">
        <v>515</v>
      </c>
      <c r="F75" s="703">
        <v>0</v>
      </c>
      <c r="G75" s="703">
        <v>566</v>
      </c>
      <c r="H75" s="703">
        <v>0</v>
      </c>
      <c r="I75" s="703">
        <v>605</v>
      </c>
      <c r="J75" s="703">
        <v>0</v>
      </c>
      <c r="K75" s="703">
        <v>103</v>
      </c>
      <c r="L75" s="703">
        <v>0</v>
      </c>
      <c r="M75" s="703">
        <v>0</v>
      </c>
      <c r="N75" s="703">
        <v>0</v>
      </c>
      <c r="O75" s="703">
        <v>0</v>
      </c>
      <c r="P75" s="15">
        <v>0</v>
      </c>
    </row>
    <row r="76" spans="2:16" x14ac:dyDescent="0.25">
      <c r="B76" s="139">
        <v>44105</v>
      </c>
      <c r="C76" s="65">
        <v>12512</v>
      </c>
      <c r="D76" s="703">
        <v>11473</v>
      </c>
      <c r="E76" s="703">
        <v>678</v>
      </c>
      <c r="F76" s="703">
        <v>0</v>
      </c>
      <c r="G76" s="703">
        <v>0</v>
      </c>
      <c r="H76" s="703">
        <v>201</v>
      </c>
      <c r="I76" s="703">
        <v>160</v>
      </c>
      <c r="J76" s="703">
        <v>0</v>
      </c>
      <c r="K76" s="703">
        <v>0</v>
      </c>
      <c r="L76" s="703">
        <v>0</v>
      </c>
      <c r="M76" s="703">
        <v>0</v>
      </c>
      <c r="N76" s="703">
        <v>0</v>
      </c>
      <c r="O76" s="703">
        <v>0</v>
      </c>
      <c r="P76" s="15">
        <v>0</v>
      </c>
    </row>
    <row r="77" spans="2:16" x14ac:dyDescent="0.25">
      <c r="B77" s="139">
        <v>44136</v>
      </c>
      <c r="C77" s="65">
        <v>4000</v>
      </c>
      <c r="D77" s="703">
        <v>0</v>
      </c>
      <c r="E77" s="703">
        <v>1245</v>
      </c>
      <c r="F77" s="703">
        <v>0</v>
      </c>
      <c r="G77" s="703">
        <v>0</v>
      </c>
      <c r="H77" s="703">
        <v>0</v>
      </c>
      <c r="I77" s="703">
        <v>321</v>
      </c>
      <c r="J77" s="703">
        <v>572</v>
      </c>
      <c r="K77" s="703">
        <v>1862</v>
      </c>
      <c r="L77" s="703">
        <v>0</v>
      </c>
      <c r="M77" s="703">
        <v>0</v>
      </c>
      <c r="N77" s="703">
        <v>0</v>
      </c>
      <c r="O77" s="703">
        <v>0</v>
      </c>
      <c r="P77" s="15">
        <v>0</v>
      </c>
    </row>
    <row r="78" spans="2:16" x14ac:dyDescent="0.25">
      <c r="B78" s="139">
        <v>44166</v>
      </c>
      <c r="C78" s="65">
        <v>6193</v>
      </c>
      <c r="D78" s="703">
        <v>0</v>
      </c>
      <c r="E78" s="703">
        <v>4425</v>
      </c>
      <c r="F78" s="703">
        <v>0</v>
      </c>
      <c r="G78" s="703">
        <v>0</v>
      </c>
      <c r="H78" s="703">
        <v>0</v>
      </c>
      <c r="I78" s="703">
        <v>1768</v>
      </c>
      <c r="J78" s="703">
        <v>0</v>
      </c>
      <c r="K78" s="703">
        <v>0</v>
      </c>
      <c r="L78" s="703">
        <v>0</v>
      </c>
      <c r="M78" s="703">
        <v>0</v>
      </c>
      <c r="N78" s="703">
        <v>0</v>
      </c>
      <c r="O78" s="703">
        <v>0</v>
      </c>
      <c r="P78" s="15">
        <v>0</v>
      </c>
    </row>
    <row r="79" spans="2:16" x14ac:dyDescent="0.25">
      <c r="B79" s="139">
        <v>44197</v>
      </c>
      <c r="C79" s="65">
        <v>0</v>
      </c>
      <c r="D79" s="703">
        <v>0</v>
      </c>
      <c r="E79" s="703">
        <v>0</v>
      </c>
      <c r="F79" s="703">
        <v>0</v>
      </c>
      <c r="G79" s="703">
        <v>0</v>
      </c>
      <c r="H79" s="703">
        <v>0</v>
      </c>
      <c r="I79" s="703">
        <v>0</v>
      </c>
      <c r="J79" s="703">
        <v>0</v>
      </c>
      <c r="K79" s="703">
        <v>0</v>
      </c>
      <c r="L79" s="703">
        <v>0</v>
      </c>
      <c r="M79" s="703">
        <v>0</v>
      </c>
      <c r="N79" s="703">
        <v>0</v>
      </c>
      <c r="O79" s="703">
        <v>0</v>
      </c>
      <c r="P79" s="15">
        <v>0</v>
      </c>
    </row>
    <row r="80" spans="2:16" x14ac:dyDescent="0.25">
      <c r="B80" s="139">
        <v>44228</v>
      </c>
      <c r="C80" s="65">
        <v>119</v>
      </c>
      <c r="D80" s="703">
        <v>0</v>
      </c>
      <c r="E80" s="703">
        <v>119</v>
      </c>
      <c r="F80" s="703">
        <v>0</v>
      </c>
      <c r="G80" s="703">
        <v>0</v>
      </c>
      <c r="H80" s="703">
        <v>0</v>
      </c>
      <c r="I80" s="703">
        <v>0</v>
      </c>
      <c r="J80" s="703">
        <v>0</v>
      </c>
      <c r="K80" s="703">
        <v>0</v>
      </c>
      <c r="L80" s="703">
        <v>0</v>
      </c>
      <c r="M80" s="703">
        <v>0</v>
      </c>
      <c r="N80" s="703">
        <v>0</v>
      </c>
      <c r="O80" s="703">
        <v>0</v>
      </c>
      <c r="P80" s="15">
        <v>0</v>
      </c>
    </row>
    <row r="81" spans="2:16" x14ac:dyDescent="0.25">
      <c r="B81" s="139">
        <v>44256</v>
      </c>
      <c r="C81" s="65">
        <v>1506</v>
      </c>
      <c r="D81" s="703">
        <v>0</v>
      </c>
      <c r="E81" s="703">
        <v>1267</v>
      </c>
      <c r="F81" s="703">
        <v>0</v>
      </c>
      <c r="G81" s="703">
        <v>0</v>
      </c>
      <c r="H81" s="703">
        <v>0</v>
      </c>
      <c r="I81" s="703">
        <v>239</v>
      </c>
      <c r="J81" s="703">
        <v>0</v>
      </c>
      <c r="K81" s="703">
        <v>0</v>
      </c>
      <c r="L81" s="703">
        <v>0</v>
      </c>
      <c r="M81" s="703">
        <v>0</v>
      </c>
      <c r="N81" s="703">
        <v>0</v>
      </c>
      <c r="O81" s="703">
        <v>0</v>
      </c>
      <c r="P81" s="15">
        <v>0</v>
      </c>
    </row>
    <row r="82" spans="2:16" x14ac:dyDescent="0.25">
      <c r="B82" s="139">
        <v>44287</v>
      </c>
      <c r="C82" s="65">
        <v>441</v>
      </c>
      <c r="D82" s="703">
        <v>0</v>
      </c>
      <c r="E82" s="703">
        <v>396</v>
      </c>
      <c r="F82" s="703">
        <v>0</v>
      </c>
      <c r="G82" s="703">
        <v>0</v>
      </c>
      <c r="H82" s="703">
        <v>0</v>
      </c>
      <c r="I82" s="703">
        <v>45</v>
      </c>
      <c r="J82" s="703">
        <v>0</v>
      </c>
      <c r="K82" s="703">
        <v>0</v>
      </c>
      <c r="L82" s="703">
        <v>0</v>
      </c>
      <c r="M82" s="703">
        <v>0</v>
      </c>
      <c r="N82" s="703">
        <v>0</v>
      </c>
      <c r="O82" s="703">
        <v>0</v>
      </c>
      <c r="P82" s="15">
        <v>0</v>
      </c>
    </row>
    <row r="83" spans="2:16" ht="14.25" thickBot="1" x14ac:dyDescent="0.3">
      <c r="B83" s="700">
        <v>44317</v>
      </c>
      <c r="C83" s="410">
        <v>838</v>
      </c>
      <c r="D83" s="57">
        <v>0</v>
      </c>
      <c r="E83" s="57">
        <v>706</v>
      </c>
      <c r="F83" s="57">
        <v>0</v>
      </c>
      <c r="G83" s="57">
        <v>0</v>
      </c>
      <c r="H83" s="57">
        <v>0</v>
      </c>
      <c r="I83" s="57">
        <v>132</v>
      </c>
      <c r="J83" s="57">
        <v>0</v>
      </c>
      <c r="K83" s="57">
        <v>0</v>
      </c>
      <c r="L83" s="57">
        <v>0</v>
      </c>
      <c r="M83" s="57">
        <v>0</v>
      </c>
      <c r="N83" s="57">
        <v>0</v>
      </c>
      <c r="O83" s="57">
        <v>0</v>
      </c>
      <c r="P83" s="409">
        <v>0</v>
      </c>
    </row>
    <row r="84" spans="2:16" x14ac:dyDescent="0.25">
      <c r="B84" s="926"/>
    </row>
    <row r="85" spans="2:16" ht="14.25" x14ac:dyDescent="0.3">
      <c r="B85" s="158" t="s">
        <v>48</v>
      </c>
    </row>
    <row r="86" spans="2:16" ht="14.25" x14ac:dyDescent="0.3">
      <c r="B86" s="685" t="s">
        <v>879</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workbookViewId="0">
      <pane xSplit="2" ySplit="6" topLeftCell="C61"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0.7109375" style="133" customWidth="1"/>
    <col min="7" max="7" width="9.85546875" style="133" customWidth="1"/>
    <col min="8" max="8" width="10.140625" style="133" customWidth="1"/>
    <col min="9" max="9" width="11" style="133" customWidth="1"/>
    <col min="10" max="10" width="9.7109375" style="133" customWidth="1"/>
    <col min="11" max="11" width="11" style="133" customWidth="1"/>
    <col min="12" max="12" width="9.85546875" style="133" customWidth="1"/>
    <col min="13" max="13" width="11.85546875" style="133" customWidth="1"/>
    <col min="14" max="14" width="8.5703125" style="133" bestFit="1" customWidth="1"/>
    <col min="15" max="15" width="9.42578125" style="133" customWidth="1"/>
    <col min="16" max="16" width="13.1406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883</v>
      </c>
    </row>
    <row r="4" spans="2:17" ht="14.25" thickBot="1" x14ac:dyDescent="0.3"/>
    <row r="5" spans="2:17" ht="12.75" customHeight="1" thickBot="1" x14ac:dyDescent="0.3">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row>
    <row r="6" spans="2:17" ht="12.75" customHeight="1" thickBot="1" x14ac:dyDescent="0.3">
      <c r="B6" s="1102"/>
      <c r="C6" s="1104"/>
      <c r="D6" s="907" t="s">
        <v>21</v>
      </c>
      <c r="E6" s="907" t="s">
        <v>22</v>
      </c>
      <c r="F6" s="1100"/>
      <c r="G6" s="1100"/>
      <c r="H6" s="1100"/>
      <c r="I6" s="1100"/>
      <c r="J6" s="1100"/>
      <c r="K6" s="1100"/>
      <c r="L6" s="1100"/>
      <c r="M6" s="1101"/>
      <c r="N6" s="1100"/>
      <c r="O6" s="1100"/>
      <c r="P6" s="1101"/>
      <c r="Q6" s="161"/>
    </row>
    <row r="7" spans="2:17" x14ac:dyDescent="0.25">
      <c r="B7" s="877">
        <v>42005</v>
      </c>
      <c r="C7" s="62">
        <v>30587</v>
      </c>
      <c r="D7" s="73">
        <v>573</v>
      </c>
      <c r="E7" s="73">
        <v>27065</v>
      </c>
      <c r="F7" s="73">
        <v>0</v>
      </c>
      <c r="G7" s="73">
        <v>0</v>
      </c>
      <c r="H7" s="73">
        <v>1060</v>
      </c>
      <c r="I7" s="73">
        <v>894</v>
      </c>
      <c r="J7" s="73">
        <v>405</v>
      </c>
      <c r="K7" s="73">
        <v>0</v>
      </c>
      <c r="L7" s="73">
        <v>590</v>
      </c>
      <c r="M7" s="73">
        <v>0</v>
      </c>
      <c r="N7" s="73">
        <v>0</v>
      </c>
      <c r="O7" s="73">
        <v>0</v>
      </c>
      <c r="P7" s="74">
        <v>0</v>
      </c>
    </row>
    <row r="8" spans="2:17" x14ac:dyDescent="0.25">
      <c r="B8" s="877">
        <v>42036</v>
      </c>
      <c r="C8" s="65">
        <v>48287</v>
      </c>
      <c r="D8" s="703">
        <v>268</v>
      </c>
      <c r="E8" s="703">
        <v>20694</v>
      </c>
      <c r="F8" s="703">
        <v>663</v>
      </c>
      <c r="G8" s="703">
        <v>844</v>
      </c>
      <c r="H8" s="703">
        <v>0</v>
      </c>
      <c r="I8" s="703">
        <v>25255</v>
      </c>
      <c r="J8" s="703">
        <v>0</v>
      </c>
      <c r="K8" s="703">
        <v>120</v>
      </c>
      <c r="L8" s="703">
        <v>443</v>
      </c>
      <c r="M8" s="703">
        <v>0</v>
      </c>
      <c r="N8" s="703">
        <v>0</v>
      </c>
      <c r="O8" s="703">
        <v>0</v>
      </c>
      <c r="P8" s="15">
        <v>0</v>
      </c>
    </row>
    <row r="9" spans="2:17" x14ac:dyDescent="0.25">
      <c r="B9" s="877">
        <v>42064</v>
      </c>
      <c r="C9" s="65">
        <v>24038</v>
      </c>
      <c r="D9" s="703">
        <v>2275</v>
      </c>
      <c r="E9" s="703">
        <v>19076</v>
      </c>
      <c r="F9" s="703">
        <v>0</v>
      </c>
      <c r="G9" s="703">
        <v>350</v>
      </c>
      <c r="H9" s="703">
        <v>1798</v>
      </c>
      <c r="I9" s="703">
        <v>387</v>
      </c>
      <c r="J9" s="703">
        <v>0</v>
      </c>
      <c r="K9" s="703">
        <v>152</v>
      </c>
      <c r="L9" s="703">
        <v>0</v>
      </c>
      <c r="M9" s="703">
        <v>0</v>
      </c>
      <c r="N9" s="703">
        <v>0</v>
      </c>
      <c r="O9" s="703">
        <v>0</v>
      </c>
      <c r="P9" s="15">
        <v>0</v>
      </c>
    </row>
    <row r="10" spans="2:17" x14ac:dyDescent="0.25">
      <c r="B10" s="877">
        <v>42095</v>
      </c>
      <c r="C10" s="65">
        <v>33942</v>
      </c>
      <c r="D10" s="703">
        <v>2350</v>
      </c>
      <c r="E10" s="703">
        <v>18926</v>
      </c>
      <c r="F10" s="703">
        <v>138</v>
      </c>
      <c r="G10" s="703">
        <v>0</v>
      </c>
      <c r="H10" s="703">
        <v>0</v>
      </c>
      <c r="I10" s="703">
        <v>7702</v>
      </c>
      <c r="J10" s="703">
        <v>0</v>
      </c>
      <c r="K10" s="703">
        <v>188</v>
      </c>
      <c r="L10" s="703">
        <v>4638</v>
      </c>
      <c r="M10" s="703">
        <v>0</v>
      </c>
      <c r="N10" s="703">
        <v>0</v>
      </c>
      <c r="O10" s="703">
        <v>0</v>
      </c>
      <c r="P10" s="15">
        <v>0</v>
      </c>
    </row>
    <row r="11" spans="2:17" x14ac:dyDescent="0.25">
      <c r="B11" s="877">
        <v>42125</v>
      </c>
      <c r="C11" s="65">
        <v>165150</v>
      </c>
      <c r="D11" s="703">
        <v>43513</v>
      </c>
      <c r="E11" s="703">
        <v>16499</v>
      </c>
      <c r="F11" s="703">
        <v>103972</v>
      </c>
      <c r="G11" s="703">
        <v>0</v>
      </c>
      <c r="H11" s="703">
        <v>0</v>
      </c>
      <c r="I11" s="703">
        <v>439</v>
      </c>
      <c r="J11" s="703">
        <v>0</v>
      </c>
      <c r="K11" s="703">
        <v>721</v>
      </c>
      <c r="L11" s="703">
        <v>0</v>
      </c>
      <c r="M11" s="703">
        <v>0</v>
      </c>
      <c r="N11" s="703">
        <v>6</v>
      </c>
      <c r="O11" s="703">
        <v>0</v>
      </c>
      <c r="P11" s="15">
        <v>0</v>
      </c>
    </row>
    <row r="12" spans="2:17" x14ac:dyDescent="0.25">
      <c r="B12" s="868">
        <v>42156</v>
      </c>
      <c r="C12" s="65">
        <v>46425</v>
      </c>
      <c r="D12" s="703">
        <v>2203</v>
      </c>
      <c r="E12" s="703">
        <v>33445</v>
      </c>
      <c r="F12" s="703">
        <v>0</v>
      </c>
      <c r="G12" s="703">
        <v>0</v>
      </c>
      <c r="H12" s="703">
        <v>0</v>
      </c>
      <c r="I12" s="703">
        <v>1922</v>
      </c>
      <c r="J12" s="703">
        <v>0</v>
      </c>
      <c r="K12" s="703">
        <v>175</v>
      </c>
      <c r="L12" s="703">
        <v>398</v>
      </c>
      <c r="M12" s="703">
        <v>407</v>
      </c>
      <c r="N12" s="703">
        <v>789</v>
      </c>
      <c r="O12" s="703">
        <v>6736</v>
      </c>
      <c r="P12" s="15">
        <v>350</v>
      </c>
    </row>
    <row r="13" spans="2:17" x14ac:dyDescent="0.25">
      <c r="B13" s="868">
        <v>42186</v>
      </c>
      <c r="C13" s="65">
        <v>71197</v>
      </c>
      <c r="D13" s="703">
        <v>20552</v>
      </c>
      <c r="E13" s="703">
        <v>49970</v>
      </c>
      <c r="F13" s="703">
        <v>0</v>
      </c>
      <c r="G13" s="703">
        <v>0</v>
      </c>
      <c r="H13" s="703">
        <v>0</v>
      </c>
      <c r="I13" s="703">
        <v>675</v>
      </c>
      <c r="J13" s="703">
        <v>0</v>
      </c>
      <c r="K13" s="703">
        <v>0</v>
      </c>
      <c r="L13" s="703">
        <v>0</v>
      </c>
      <c r="M13" s="703">
        <v>0</v>
      </c>
      <c r="N13" s="703">
        <v>0</v>
      </c>
      <c r="O13" s="703">
        <v>0</v>
      </c>
      <c r="P13" s="15">
        <v>0</v>
      </c>
    </row>
    <row r="14" spans="2:17" x14ac:dyDescent="0.25">
      <c r="B14" s="868">
        <v>42217</v>
      </c>
      <c r="C14" s="65">
        <v>192461</v>
      </c>
      <c r="D14" s="703">
        <v>117784</v>
      </c>
      <c r="E14" s="703">
        <v>68465</v>
      </c>
      <c r="F14" s="703">
        <v>0</v>
      </c>
      <c r="G14" s="703">
        <v>2953</v>
      </c>
      <c r="H14" s="703">
        <v>92</v>
      </c>
      <c r="I14" s="703">
        <v>2990</v>
      </c>
      <c r="J14" s="703">
        <v>177</v>
      </c>
      <c r="K14" s="703">
        <v>0</v>
      </c>
      <c r="L14" s="703">
        <v>0</v>
      </c>
      <c r="M14" s="703">
        <v>0</v>
      </c>
      <c r="N14" s="703">
        <v>0</v>
      </c>
      <c r="O14" s="703">
        <v>0</v>
      </c>
      <c r="P14" s="15">
        <v>0</v>
      </c>
    </row>
    <row r="15" spans="2:17" x14ac:dyDescent="0.25">
      <c r="B15" s="868">
        <v>42248</v>
      </c>
      <c r="C15" s="65">
        <v>50085</v>
      </c>
      <c r="D15" s="703">
        <v>3393</v>
      </c>
      <c r="E15" s="703">
        <v>42617</v>
      </c>
      <c r="F15" s="703">
        <v>0</v>
      </c>
      <c r="G15" s="703">
        <v>0</v>
      </c>
      <c r="H15" s="703">
        <v>421</v>
      </c>
      <c r="I15" s="703">
        <v>2740</v>
      </c>
      <c r="J15" s="703">
        <v>355</v>
      </c>
      <c r="K15" s="703">
        <v>0</v>
      </c>
      <c r="L15" s="703">
        <v>0</v>
      </c>
      <c r="M15" s="703">
        <v>0</v>
      </c>
      <c r="N15" s="703">
        <v>559</v>
      </c>
      <c r="O15" s="703">
        <v>0</v>
      </c>
      <c r="P15" s="15">
        <v>0</v>
      </c>
    </row>
    <row r="16" spans="2:17" x14ac:dyDescent="0.25">
      <c r="B16" s="868">
        <v>42278</v>
      </c>
      <c r="C16" s="65">
        <v>134631</v>
      </c>
      <c r="D16" s="703">
        <v>40803</v>
      </c>
      <c r="E16" s="703">
        <v>53766</v>
      </c>
      <c r="F16" s="703">
        <v>422</v>
      </c>
      <c r="G16" s="703">
        <v>0</v>
      </c>
      <c r="H16" s="703">
        <v>554</v>
      </c>
      <c r="I16" s="703">
        <v>35420</v>
      </c>
      <c r="J16" s="703">
        <v>0</v>
      </c>
      <c r="K16" s="703">
        <v>650</v>
      </c>
      <c r="L16" s="703">
        <v>60</v>
      </c>
      <c r="M16" s="703">
        <v>1692</v>
      </c>
      <c r="N16" s="703">
        <v>0</v>
      </c>
      <c r="O16" s="703">
        <v>1264</v>
      </c>
      <c r="P16" s="15">
        <v>0</v>
      </c>
    </row>
    <row r="17" spans="2:16" x14ac:dyDescent="0.25">
      <c r="B17" s="868">
        <v>42309</v>
      </c>
      <c r="C17" s="65">
        <v>43956</v>
      </c>
      <c r="D17" s="703">
        <v>8038</v>
      </c>
      <c r="E17" s="703">
        <v>27679</v>
      </c>
      <c r="F17" s="703">
        <v>162</v>
      </c>
      <c r="G17" s="703">
        <v>0</v>
      </c>
      <c r="H17" s="703">
        <v>0</v>
      </c>
      <c r="I17" s="703">
        <v>2791</v>
      </c>
      <c r="J17" s="703">
        <v>0</v>
      </c>
      <c r="K17" s="703">
        <v>5014</v>
      </c>
      <c r="L17" s="703">
        <v>0</v>
      </c>
      <c r="M17" s="703">
        <v>272</v>
      </c>
      <c r="N17" s="703">
        <v>0</v>
      </c>
      <c r="O17" s="703">
        <v>0</v>
      </c>
      <c r="P17" s="15">
        <v>0</v>
      </c>
    </row>
    <row r="18" spans="2:16" x14ac:dyDescent="0.25">
      <c r="B18" s="868">
        <v>42339</v>
      </c>
      <c r="C18" s="65">
        <v>129991</v>
      </c>
      <c r="D18" s="703">
        <v>12286</v>
      </c>
      <c r="E18" s="703">
        <v>108144</v>
      </c>
      <c r="F18" s="703">
        <v>0</v>
      </c>
      <c r="G18" s="703">
        <v>0</v>
      </c>
      <c r="H18" s="703">
        <v>1824</v>
      </c>
      <c r="I18" s="703">
        <v>7565</v>
      </c>
      <c r="J18" s="703">
        <v>0</v>
      </c>
      <c r="K18" s="703">
        <v>79</v>
      </c>
      <c r="L18" s="703">
        <v>0</v>
      </c>
      <c r="M18" s="703">
        <v>0</v>
      </c>
      <c r="N18" s="703">
        <v>0</v>
      </c>
      <c r="O18" s="703">
        <v>93</v>
      </c>
      <c r="P18" s="15">
        <v>0</v>
      </c>
    </row>
    <row r="19" spans="2:16" x14ac:dyDescent="0.25">
      <c r="B19" s="868">
        <v>42370</v>
      </c>
      <c r="C19" s="65">
        <v>10175</v>
      </c>
      <c r="D19" s="703">
        <v>169</v>
      </c>
      <c r="E19" s="703">
        <v>8169</v>
      </c>
      <c r="F19" s="703">
        <v>0</v>
      </c>
      <c r="G19" s="703">
        <v>0</v>
      </c>
      <c r="H19" s="703">
        <v>0</v>
      </c>
      <c r="I19" s="703">
        <v>1780</v>
      </c>
      <c r="J19" s="703">
        <v>0</v>
      </c>
      <c r="K19" s="703">
        <v>57</v>
      </c>
      <c r="L19" s="703">
        <v>0</v>
      </c>
      <c r="M19" s="703">
        <v>0</v>
      </c>
      <c r="N19" s="703">
        <v>0</v>
      </c>
      <c r="O19" s="703">
        <v>0</v>
      </c>
      <c r="P19" s="15">
        <v>0</v>
      </c>
    </row>
    <row r="20" spans="2:16" x14ac:dyDescent="0.25">
      <c r="B20" s="868">
        <v>42401</v>
      </c>
      <c r="C20" s="65">
        <v>27172</v>
      </c>
      <c r="D20" s="703">
        <v>1127</v>
      </c>
      <c r="E20" s="703">
        <v>24822</v>
      </c>
      <c r="F20" s="703">
        <v>0</v>
      </c>
      <c r="G20" s="703">
        <v>356</v>
      </c>
      <c r="H20" s="703">
        <v>0</v>
      </c>
      <c r="I20" s="703">
        <v>867</v>
      </c>
      <c r="J20" s="703">
        <v>0</v>
      </c>
      <c r="K20" s="703">
        <v>0</v>
      </c>
      <c r="L20" s="703">
        <v>0</v>
      </c>
      <c r="M20" s="703">
        <v>0</v>
      </c>
      <c r="N20" s="703">
        <v>0</v>
      </c>
      <c r="O20" s="703">
        <v>0</v>
      </c>
      <c r="P20" s="15">
        <v>0</v>
      </c>
    </row>
    <row r="21" spans="2:16" x14ac:dyDescent="0.25">
      <c r="B21" s="868">
        <v>42430</v>
      </c>
      <c r="C21" s="65">
        <v>33428</v>
      </c>
      <c r="D21" s="703">
        <v>5663</v>
      </c>
      <c r="E21" s="703">
        <v>27501</v>
      </c>
      <c r="F21" s="703">
        <v>118</v>
      </c>
      <c r="G21" s="703">
        <v>0</v>
      </c>
      <c r="H21" s="703">
        <v>0</v>
      </c>
      <c r="I21" s="703">
        <v>76</v>
      </c>
      <c r="J21" s="703">
        <v>0</v>
      </c>
      <c r="K21" s="703">
        <v>70</v>
      </c>
      <c r="L21" s="703">
        <v>0</v>
      </c>
      <c r="M21" s="703">
        <v>0</v>
      </c>
      <c r="N21" s="703">
        <v>0</v>
      </c>
      <c r="O21" s="703">
        <v>0</v>
      </c>
      <c r="P21" s="15">
        <v>0</v>
      </c>
    </row>
    <row r="22" spans="2:16" x14ac:dyDescent="0.25">
      <c r="B22" s="868">
        <v>42461</v>
      </c>
      <c r="C22" s="65">
        <v>20318</v>
      </c>
      <c r="D22" s="703">
        <v>210</v>
      </c>
      <c r="E22" s="703">
        <v>13342</v>
      </c>
      <c r="F22" s="703">
        <v>0</v>
      </c>
      <c r="G22" s="703">
        <v>517</v>
      </c>
      <c r="H22" s="703">
        <v>0</v>
      </c>
      <c r="I22" s="703">
        <v>2317</v>
      </c>
      <c r="J22" s="703">
        <v>727</v>
      </c>
      <c r="K22" s="703">
        <v>1944</v>
      </c>
      <c r="L22" s="703">
        <v>0</v>
      </c>
      <c r="M22" s="703">
        <v>425</v>
      </c>
      <c r="N22" s="703">
        <v>424</v>
      </c>
      <c r="O22" s="703">
        <v>412</v>
      </c>
      <c r="P22" s="15">
        <v>0</v>
      </c>
    </row>
    <row r="23" spans="2:16" x14ac:dyDescent="0.25">
      <c r="B23" s="868">
        <v>42491</v>
      </c>
      <c r="C23" s="65">
        <v>32741</v>
      </c>
      <c r="D23" s="703">
        <v>2291</v>
      </c>
      <c r="E23" s="703">
        <v>24735</v>
      </c>
      <c r="F23" s="703">
        <v>0</v>
      </c>
      <c r="G23" s="703">
        <v>50</v>
      </c>
      <c r="H23" s="703">
        <v>2030</v>
      </c>
      <c r="I23" s="703">
        <v>1997</v>
      </c>
      <c r="J23" s="703">
        <v>0</v>
      </c>
      <c r="K23" s="703">
        <v>0</v>
      </c>
      <c r="L23" s="703">
        <v>1638</v>
      </c>
      <c r="M23" s="703">
        <v>0</v>
      </c>
      <c r="N23" s="703">
        <v>0</v>
      </c>
      <c r="O23" s="703">
        <v>0</v>
      </c>
      <c r="P23" s="15">
        <v>0</v>
      </c>
    </row>
    <row r="24" spans="2:16" x14ac:dyDescent="0.25">
      <c r="B24" s="868">
        <v>42522</v>
      </c>
      <c r="C24" s="65">
        <v>33566</v>
      </c>
      <c r="D24" s="703">
        <v>12245</v>
      </c>
      <c r="E24" s="703">
        <v>17030</v>
      </c>
      <c r="F24" s="703">
        <v>0</v>
      </c>
      <c r="G24" s="703">
        <v>0</v>
      </c>
      <c r="H24" s="703">
        <v>0</v>
      </c>
      <c r="I24" s="703">
        <v>851</v>
      </c>
      <c r="J24" s="703">
        <v>0</v>
      </c>
      <c r="K24" s="703">
        <v>3440</v>
      </c>
      <c r="L24" s="703">
        <v>0</v>
      </c>
      <c r="M24" s="703">
        <v>0</v>
      </c>
      <c r="N24" s="703">
        <v>0</v>
      </c>
      <c r="O24" s="703">
        <v>0</v>
      </c>
      <c r="P24" s="15">
        <v>0</v>
      </c>
    </row>
    <row r="25" spans="2:16" x14ac:dyDescent="0.25">
      <c r="B25" s="868">
        <v>42552</v>
      </c>
      <c r="C25" s="65">
        <v>29038</v>
      </c>
      <c r="D25" s="703">
        <v>6532</v>
      </c>
      <c r="E25" s="703">
        <v>19197</v>
      </c>
      <c r="F25" s="703">
        <v>0</v>
      </c>
      <c r="G25" s="703">
        <v>930</v>
      </c>
      <c r="H25" s="703">
        <v>323</v>
      </c>
      <c r="I25" s="703">
        <v>1586</v>
      </c>
      <c r="J25" s="703">
        <v>0</v>
      </c>
      <c r="K25" s="703">
        <v>470</v>
      </c>
      <c r="L25" s="703">
        <v>0</v>
      </c>
      <c r="M25" s="703">
        <v>0</v>
      </c>
      <c r="N25" s="703">
        <v>0</v>
      </c>
      <c r="O25" s="703">
        <v>0</v>
      </c>
      <c r="P25" s="15">
        <v>0</v>
      </c>
    </row>
    <row r="26" spans="2:16" x14ac:dyDescent="0.25">
      <c r="B26" s="868">
        <v>42583</v>
      </c>
      <c r="C26" s="65">
        <v>55005</v>
      </c>
      <c r="D26" s="703">
        <v>1429</v>
      </c>
      <c r="E26" s="703">
        <v>15485</v>
      </c>
      <c r="F26" s="703">
        <v>0</v>
      </c>
      <c r="G26" s="703">
        <v>10156</v>
      </c>
      <c r="H26" s="703">
        <v>187</v>
      </c>
      <c r="I26" s="703">
        <v>299</v>
      </c>
      <c r="J26" s="703">
        <v>0</v>
      </c>
      <c r="K26" s="703">
        <v>3288</v>
      </c>
      <c r="L26" s="703">
        <v>0</v>
      </c>
      <c r="M26" s="703">
        <v>24161</v>
      </c>
      <c r="N26" s="703">
        <v>0</v>
      </c>
      <c r="O26" s="703">
        <v>0</v>
      </c>
      <c r="P26" s="15">
        <v>0</v>
      </c>
    </row>
    <row r="27" spans="2:16" x14ac:dyDescent="0.25">
      <c r="B27" s="868">
        <v>42614</v>
      </c>
      <c r="C27" s="65">
        <v>58981</v>
      </c>
      <c r="D27" s="703">
        <v>16508</v>
      </c>
      <c r="E27" s="703">
        <v>37147</v>
      </c>
      <c r="F27" s="703">
        <v>0</v>
      </c>
      <c r="G27" s="703">
        <v>69</v>
      </c>
      <c r="H27" s="703">
        <v>0</v>
      </c>
      <c r="I27" s="703">
        <v>1860</v>
      </c>
      <c r="J27" s="703">
        <v>281</v>
      </c>
      <c r="K27" s="703">
        <v>1373</v>
      </c>
      <c r="L27" s="703">
        <v>1520</v>
      </c>
      <c r="M27" s="703">
        <v>0</v>
      </c>
      <c r="N27" s="703">
        <v>0</v>
      </c>
      <c r="O27" s="703">
        <v>223</v>
      </c>
      <c r="P27" s="15">
        <v>0</v>
      </c>
    </row>
    <row r="28" spans="2:16" x14ac:dyDescent="0.25">
      <c r="B28" s="868">
        <v>42644</v>
      </c>
      <c r="C28" s="65">
        <v>21472</v>
      </c>
      <c r="D28" s="703">
        <v>2588</v>
      </c>
      <c r="E28" s="703">
        <v>17657</v>
      </c>
      <c r="F28" s="703">
        <v>0</v>
      </c>
      <c r="G28" s="703">
        <v>240</v>
      </c>
      <c r="H28" s="703">
        <v>0</v>
      </c>
      <c r="I28" s="703">
        <v>581</v>
      </c>
      <c r="J28" s="703">
        <v>0</v>
      </c>
      <c r="K28" s="703">
        <v>0</v>
      </c>
      <c r="L28" s="703">
        <v>387</v>
      </c>
      <c r="M28" s="703">
        <v>0</v>
      </c>
      <c r="N28" s="703">
        <v>0</v>
      </c>
      <c r="O28" s="703">
        <v>0</v>
      </c>
      <c r="P28" s="15">
        <v>19</v>
      </c>
    </row>
    <row r="29" spans="2:16" x14ac:dyDescent="0.25">
      <c r="B29" s="868">
        <v>42675</v>
      </c>
      <c r="C29" s="65">
        <v>32764</v>
      </c>
      <c r="D29" s="703">
        <v>1735</v>
      </c>
      <c r="E29" s="703">
        <v>21965</v>
      </c>
      <c r="F29" s="703">
        <v>0</v>
      </c>
      <c r="G29" s="703">
        <v>0</v>
      </c>
      <c r="H29" s="703">
        <v>1272</v>
      </c>
      <c r="I29" s="703">
        <v>3487</v>
      </c>
      <c r="J29" s="703">
        <v>0</v>
      </c>
      <c r="K29" s="703">
        <v>336</v>
      </c>
      <c r="L29" s="703">
        <v>3969</v>
      </c>
      <c r="M29" s="703">
        <v>0</v>
      </c>
      <c r="N29" s="703">
        <v>0</v>
      </c>
      <c r="O29" s="703">
        <v>0</v>
      </c>
      <c r="P29" s="15">
        <v>0</v>
      </c>
    </row>
    <row r="30" spans="2:16" x14ac:dyDescent="0.25">
      <c r="B30" s="868">
        <v>42705</v>
      </c>
      <c r="C30" s="65">
        <v>32826</v>
      </c>
      <c r="D30" s="703">
        <v>4915</v>
      </c>
      <c r="E30" s="703">
        <v>17950</v>
      </c>
      <c r="F30" s="703">
        <v>0</v>
      </c>
      <c r="G30" s="703">
        <v>0</v>
      </c>
      <c r="H30" s="703">
        <v>889</v>
      </c>
      <c r="I30" s="703">
        <v>4509</v>
      </c>
      <c r="J30" s="703">
        <v>2519</v>
      </c>
      <c r="K30" s="703">
        <v>1077</v>
      </c>
      <c r="L30" s="703">
        <v>0</v>
      </c>
      <c r="M30" s="703">
        <v>0</v>
      </c>
      <c r="N30" s="703">
        <v>591</v>
      </c>
      <c r="O30" s="703">
        <v>0</v>
      </c>
      <c r="P30" s="15">
        <v>376</v>
      </c>
    </row>
    <row r="31" spans="2:16" x14ac:dyDescent="0.25">
      <c r="B31" s="868">
        <v>42736</v>
      </c>
      <c r="C31" s="65">
        <v>17273</v>
      </c>
      <c r="D31" s="703">
        <v>597</v>
      </c>
      <c r="E31" s="703">
        <v>13526</v>
      </c>
      <c r="F31" s="703">
        <v>0</v>
      </c>
      <c r="G31" s="703">
        <v>0</v>
      </c>
      <c r="H31" s="703">
        <v>0</v>
      </c>
      <c r="I31" s="703">
        <v>2763</v>
      </c>
      <c r="J31" s="703">
        <v>0</v>
      </c>
      <c r="K31" s="703">
        <v>0</v>
      </c>
      <c r="L31" s="703">
        <v>187</v>
      </c>
      <c r="M31" s="703">
        <v>0</v>
      </c>
      <c r="N31" s="703">
        <v>200</v>
      </c>
      <c r="O31" s="703">
        <v>0</v>
      </c>
      <c r="P31" s="15">
        <v>0</v>
      </c>
    </row>
    <row r="32" spans="2:16" x14ac:dyDescent="0.25">
      <c r="B32" s="868">
        <v>42767</v>
      </c>
      <c r="C32" s="65">
        <v>17763</v>
      </c>
      <c r="D32" s="703">
        <v>1233</v>
      </c>
      <c r="E32" s="703">
        <v>14555</v>
      </c>
      <c r="F32" s="703">
        <v>0</v>
      </c>
      <c r="G32" s="703">
        <v>34</v>
      </c>
      <c r="H32" s="703">
        <v>0</v>
      </c>
      <c r="I32" s="703">
        <v>1941</v>
      </c>
      <c r="J32" s="703">
        <v>0</v>
      </c>
      <c r="K32" s="703">
        <v>0</v>
      </c>
      <c r="L32" s="703">
        <v>0</v>
      </c>
      <c r="M32" s="703">
        <v>0</v>
      </c>
      <c r="N32" s="703">
        <v>0</v>
      </c>
      <c r="O32" s="703">
        <v>0</v>
      </c>
      <c r="P32" s="15">
        <v>0</v>
      </c>
    </row>
    <row r="33" spans="2:16" x14ac:dyDescent="0.25">
      <c r="B33" s="868">
        <v>42795</v>
      </c>
      <c r="C33" s="65">
        <v>35635</v>
      </c>
      <c r="D33" s="703">
        <v>6607</v>
      </c>
      <c r="E33" s="703">
        <v>22956</v>
      </c>
      <c r="F33" s="703">
        <v>1860</v>
      </c>
      <c r="G33" s="703">
        <v>0</v>
      </c>
      <c r="H33" s="703">
        <v>0</v>
      </c>
      <c r="I33" s="703">
        <v>1517</v>
      </c>
      <c r="J33" s="703">
        <v>0</v>
      </c>
      <c r="K33" s="703">
        <v>953</v>
      </c>
      <c r="L33" s="703">
        <v>0</v>
      </c>
      <c r="M33" s="703">
        <v>142</v>
      </c>
      <c r="N33" s="703">
        <v>0</v>
      </c>
      <c r="O33" s="703">
        <v>1600</v>
      </c>
      <c r="P33" s="15">
        <v>0</v>
      </c>
    </row>
    <row r="34" spans="2:16" x14ac:dyDescent="0.25">
      <c r="B34" s="868">
        <v>42826</v>
      </c>
      <c r="C34" s="65">
        <v>13527</v>
      </c>
      <c r="D34" s="703">
        <v>1020</v>
      </c>
      <c r="E34" s="703">
        <v>7151</v>
      </c>
      <c r="F34" s="703">
        <v>1080</v>
      </c>
      <c r="G34" s="703">
        <v>0</v>
      </c>
      <c r="H34" s="703">
        <v>0</v>
      </c>
      <c r="I34" s="703">
        <v>2404</v>
      </c>
      <c r="J34" s="703">
        <v>350</v>
      </c>
      <c r="K34" s="703">
        <v>1522</v>
      </c>
      <c r="L34" s="703">
        <v>0</v>
      </c>
      <c r="M34" s="703">
        <v>0</v>
      </c>
      <c r="N34" s="703">
        <v>0</v>
      </c>
      <c r="O34" s="703">
        <v>0</v>
      </c>
      <c r="P34" s="15">
        <v>0</v>
      </c>
    </row>
    <row r="35" spans="2:16" x14ac:dyDescent="0.25">
      <c r="B35" s="868">
        <v>42856</v>
      </c>
      <c r="C35" s="65">
        <v>50273</v>
      </c>
      <c r="D35" s="703">
        <v>32009</v>
      </c>
      <c r="E35" s="703">
        <v>11616</v>
      </c>
      <c r="F35" s="703">
        <v>0</v>
      </c>
      <c r="G35" s="703">
        <v>0</v>
      </c>
      <c r="H35" s="703">
        <v>480</v>
      </c>
      <c r="I35" s="703">
        <v>2738</v>
      </c>
      <c r="J35" s="703">
        <v>0</v>
      </c>
      <c r="K35" s="703">
        <v>2806</v>
      </c>
      <c r="L35" s="703">
        <v>624</v>
      </c>
      <c r="M35" s="703">
        <v>0</v>
      </c>
      <c r="N35" s="703">
        <v>0</v>
      </c>
      <c r="O35" s="703">
        <v>0</v>
      </c>
      <c r="P35" s="15">
        <v>0</v>
      </c>
    </row>
    <row r="36" spans="2:16" x14ac:dyDescent="0.25">
      <c r="B36" s="868">
        <v>42887</v>
      </c>
      <c r="C36" s="65">
        <v>54593</v>
      </c>
      <c r="D36" s="703">
        <v>18794</v>
      </c>
      <c r="E36" s="703">
        <v>33276</v>
      </c>
      <c r="F36" s="703">
        <v>0</v>
      </c>
      <c r="G36" s="703">
        <v>0</v>
      </c>
      <c r="H36" s="703">
        <v>270</v>
      </c>
      <c r="I36" s="703">
        <v>2253</v>
      </c>
      <c r="J36" s="703">
        <v>0</v>
      </c>
      <c r="K36" s="703">
        <v>0</v>
      </c>
      <c r="L36" s="703">
        <v>0</v>
      </c>
      <c r="M36" s="703">
        <v>0</v>
      </c>
      <c r="N36" s="703">
        <v>0</v>
      </c>
      <c r="O36" s="703">
        <v>0</v>
      </c>
      <c r="P36" s="15">
        <v>0</v>
      </c>
    </row>
    <row r="37" spans="2:16" x14ac:dyDescent="0.25">
      <c r="B37" s="868">
        <v>42917</v>
      </c>
      <c r="C37" s="65">
        <v>37623</v>
      </c>
      <c r="D37" s="703">
        <v>22874</v>
      </c>
      <c r="E37" s="703">
        <v>10854</v>
      </c>
      <c r="F37" s="703">
        <v>0</v>
      </c>
      <c r="G37" s="703">
        <v>0</v>
      </c>
      <c r="H37" s="703">
        <v>0</v>
      </c>
      <c r="I37" s="703">
        <v>700</v>
      </c>
      <c r="J37" s="703">
        <v>0</v>
      </c>
      <c r="K37" s="703">
        <v>0</v>
      </c>
      <c r="L37" s="703">
        <v>253</v>
      </c>
      <c r="M37" s="703">
        <v>0</v>
      </c>
      <c r="N37" s="703">
        <v>414</v>
      </c>
      <c r="O37" s="703">
        <v>1600</v>
      </c>
      <c r="P37" s="15">
        <v>928</v>
      </c>
    </row>
    <row r="38" spans="2:16" x14ac:dyDescent="0.25">
      <c r="B38" s="868">
        <v>42948</v>
      </c>
      <c r="C38" s="65">
        <v>57518</v>
      </c>
      <c r="D38" s="703">
        <v>1385</v>
      </c>
      <c r="E38" s="703">
        <v>48439</v>
      </c>
      <c r="F38" s="703">
        <v>0</v>
      </c>
      <c r="G38" s="703">
        <v>0</v>
      </c>
      <c r="H38" s="703">
        <v>670</v>
      </c>
      <c r="I38" s="703">
        <v>2313</v>
      </c>
      <c r="J38" s="703">
        <v>0</v>
      </c>
      <c r="K38" s="703">
        <v>2259</v>
      </c>
      <c r="L38" s="703">
        <v>0</v>
      </c>
      <c r="M38" s="703">
        <v>1152</v>
      </c>
      <c r="N38" s="703">
        <v>0</v>
      </c>
      <c r="O38" s="703">
        <v>1300</v>
      </c>
      <c r="P38" s="15">
        <v>0</v>
      </c>
    </row>
    <row r="39" spans="2:16" x14ac:dyDescent="0.25">
      <c r="B39" s="868">
        <v>42979</v>
      </c>
      <c r="C39" s="65">
        <v>48455</v>
      </c>
      <c r="D39" s="703">
        <v>27224</v>
      </c>
      <c r="E39" s="703">
        <v>19092</v>
      </c>
      <c r="F39" s="703">
        <v>0</v>
      </c>
      <c r="G39" s="703">
        <v>0</v>
      </c>
      <c r="H39" s="703">
        <v>700</v>
      </c>
      <c r="I39" s="703">
        <v>409</v>
      </c>
      <c r="J39" s="703">
        <v>0</v>
      </c>
      <c r="K39" s="703">
        <v>0</v>
      </c>
      <c r="L39" s="703">
        <v>11</v>
      </c>
      <c r="M39" s="703">
        <v>0</v>
      </c>
      <c r="N39" s="703">
        <v>1019</v>
      </c>
      <c r="O39" s="703">
        <v>0</v>
      </c>
      <c r="P39" s="15">
        <v>0</v>
      </c>
    </row>
    <row r="40" spans="2:16" x14ac:dyDescent="0.25">
      <c r="B40" s="868">
        <v>43009</v>
      </c>
      <c r="C40" s="65">
        <v>48335</v>
      </c>
      <c r="D40" s="703">
        <v>5060</v>
      </c>
      <c r="E40" s="703">
        <v>33073</v>
      </c>
      <c r="F40" s="703">
        <v>0</v>
      </c>
      <c r="G40" s="703">
        <v>0</v>
      </c>
      <c r="H40" s="703">
        <v>5935</v>
      </c>
      <c r="I40" s="703">
        <v>2118</v>
      </c>
      <c r="J40" s="703">
        <v>0</v>
      </c>
      <c r="K40" s="703">
        <v>1169</v>
      </c>
      <c r="L40" s="703">
        <v>0</v>
      </c>
      <c r="M40" s="703">
        <v>0</v>
      </c>
      <c r="N40" s="703">
        <v>0</v>
      </c>
      <c r="O40" s="703">
        <v>980</v>
      </c>
      <c r="P40" s="15">
        <v>0</v>
      </c>
    </row>
    <row r="41" spans="2:16" x14ac:dyDescent="0.25">
      <c r="B41" s="868">
        <v>43040</v>
      </c>
      <c r="C41" s="65">
        <v>31822</v>
      </c>
      <c r="D41" s="703">
        <v>1396</v>
      </c>
      <c r="E41" s="703">
        <v>27589</v>
      </c>
      <c r="F41" s="703">
        <v>0</v>
      </c>
      <c r="G41" s="703">
        <v>0</v>
      </c>
      <c r="H41" s="703">
        <v>656</v>
      </c>
      <c r="I41" s="703">
        <v>1920</v>
      </c>
      <c r="J41" s="703">
        <v>0</v>
      </c>
      <c r="K41" s="703">
        <v>261</v>
      </c>
      <c r="L41" s="703">
        <v>0</v>
      </c>
      <c r="M41" s="703">
        <v>0</v>
      </c>
      <c r="N41" s="703">
        <v>0</v>
      </c>
      <c r="O41" s="703">
        <v>0</v>
      </c>
      <c r="P41" s="15">
        <v>0</v>
      </c>
    </row>
    <row r="42" spans="2:16" x14ac:dyDescent="0.25">
      <c r="B42" s="868">
        <v>43070</v>
      </c>
      <c r="C42" s="65">
        <v>66547</v>
      </c>
      <c r="D42" s="703">
        <v>858</v>
      </c>
      <c r="E42" s="703">
        <v>62225</v>
      </c>
      <c r="F42" s="703">
        <v>0</v>
      </c>
      <c r="G42" s="703">
        <v>0</v>
      </c>
      <c r="H42" s="703">
        <v>986</v>
      </c>
      <c r="I42" s="703">
        <v>1589</v>
      </c>
      <c r="J42" s="703">
        <v>768</v>
      </c>
      <c r="K42" s="703">
        <v>68</v>
      </c>
      <c r="L42" s="703">
        <v>53</v>
      </c>
      <c r="M42" s="703">
        <v>0</v>
      </c>
      <c r="N42" s="703">
        <v>0</v>
      </c>
      <c r="O42" s="703">
        <v>0</v>
      </c>
      <c r="P42" s="15">
        <v>0</v>
      </c>
    </row>
    <row r="43" spans="2:16" x14ac:dyDescent="0.25">
      <c r="B43" s="868">
        <v>43101</v>
      </c>
      <c r="C43" s="65">
        <v>22736</v>
      </c>
      <c r="D43" s="703">
        <v>5470</v>
      </c>
      <c r="E43" s="703">
        <v>10042</v>
      </c>
      <c r="F43" s="703">
        <v>0</v>
      </c>
      <c r="G43" s="703">
        <v>78</v>
      </c>
      <c r="H43" s="703">
        <v>0</v>
      </c>
      <c r="I43" s="703">
        <v>788</v>
      </c>
      <c r="J43" s="703">
        <v>0</v>
      </c>
      <c r="K43" s="703">
        <v>6015</v>
      </c>
      <c r="L43" s="703">
        <v>0</v>
      </c>
      <c r="M43" s="703">
        <v>0</v>
      </c>
      <c r="N43" s="703">
        <v>343</v>
      </c>
      <c r="O43" s="703">
        <v>0</v>
      </c>
      <c r="P43" s="15">
        <v>0</v>
      </c>
    </row>
    <row r="44" spans="2:16" x14ac:dyDescent="0.25">
      <c r="B44" s="868">
        <v>43132</v>
      </c>
      <c r="C44" s="65">
        <v>40430</v>
      </c>
      <c r="D44" s="703">
        <v>11042</v>
      </c>
      <c r="E44" s="703">
        <v>22156</v>
      </c>
      <c r="F44" s="703">
        <v>0</v>
      </c>
      <c r="G44" s="703">
        <v>220</v>
      </c>
      <c r="H44" s="703">
        <v>0</v>
      </c>
      <c r="I44" s="703">
        <v>3994</v>
      </c>
      <c r="J44" s="703">
        <v>0</v>
      </c>
      <c r="K44" s="703">
        <v>787</v>
      </c>
      <c r="L44" s="703">
        <v>1839</v>
      </c>
      <c r="M44" s="703">
        <v>0</v>
      </c>
      <c r="N44" s="703">
        <v>0</v>
      </c>
      <c r="O44" s="703">
        <v>300</v>
      </c>
      <c r="P44" s="15">
        <v>92</v>
      </c>
    </row>
    <row r="45" spans="2:16" x14ac:dyDescent="0.25">
      <c r="B45" s="868">
        <v>43160</v>
      </c>
      <c r="C45" s="65">
        <v>32283</v>
      </c>
      <c r="D45" s="703">
        <v>2146</v>
      </c>
      <c r="E45" s="703">
        <v>24210</v>
      </c>
      <c r="F45" s="703">
        <v>0</v>
      </c>
      <c r="G45" s="703">
        <v>782</v>
      </c>
      <c r="H45" s="703">
        <v>0</v>
      </c>
      <c r="I45" s="703">
        <v>663</v>
      </c>
      <c r="J45" s="703">
        <v>0</v>
      </c>
      <c r="K45" s="703">
        <v>3398</v>
      </c>
      <c r="L45" s="703">
        <v>659</v>
      </c>
      <c r="M45" s="703">
        <v>0</v>
      </c>
      <c r="N45" s="703">
        <v>0</v>
      </c>
      <c r="O45" s="703">
        <v>425</v>
      </c>
      <c r="P45" s="15">
        <v>0</v>
      </c>
    </row>
    <row r="46" spans="2:16" x14ac:dyDescent="0.25">
      <c r="B46" s="868">
        <v>43191</v>
      </c>
      <c r="C46" s="65">
        <v>33373</v>
      </c>
      <c r="D46" s="703">
        <v>1094</v>
      </c>
      <c r="E46" s="703">
        <v>12311</v>
      </c>
      <c r="F46" s="703">
        <v>16275</v>
      </c>
      <c r="G46" s="703">
        <v>0</v>
      </c>
      <c r="H46" s="703">
        <v>1026</v>
      </c>
      <c r="I46" s="703">
        <v>1406</v>
      </c>
      <c r="J46" s="703">
        <v>0</v>
      </c>
      <c r="K46" s="703">
        <v>952</v>
      </c>
      <c r="L46" s="703">
        <v>0</v>
      </c>
      <c r="M46" s="703">
        <v>180</v>
      </c>
      <c r="N46" s="703">
        <v>129</v>
      </c>
      <c r="O46" s="703">
        <v>0</v>
      </c>
      <c r="P46" s="15">
        <v>0</v>
      </c>
    </row>
    <row r="47" spans="2:16" x14ac:dyDescent="0.25">
      <c r="B47" s="868">
        <v>43221</v>
      </c>
      <c r="C47" s="65">
        <v>37093</v>
      </c>
      <c r="D47" s="703">
        <v>828</v>
      </c>
      <c r="E47" s="703">
        <v>25688</v>
      </c>
      <c r="F47" s="703">
        <v>7090</v>
      </c>
      <c r="G47" s="703">
        <v>0</v>
      </c>
      <c r="H47" s="703">
        <v>0</v>
      </c>
      <c r="I47" s="703">
        <v>1014</v>
      </c>
      <c r="J47" s="703">
        <v>0</v>
      </c>
      <c r="K47" s="703">
        <v>2473</v>
      </c>
      <c r="L47" s="703">
        <v>0</v>
      </c>
      <c r="M47" s="703">
        <v>0</v>
      </c>
      <c r="N47" s="703">
        <v>0</v>
      </c>
      <c r="O47" s="703">
        <v>0</v>
      </c>
      <c r="P47" s="15">
        <v>0</v>
      </c>
    </row>
    <row r="48" spans="2:16" x14ac:dyDescent="0.25">
      <c r="B48" s="868">
        <v>43252</v>
      </c>
      <c r="C48" s="65">
        <v>35519</v>
      </c>
      <c r="D48" s="703">
        <v>3476</v>
      </c>
      <c r="E48" s="703">
        <v>29653</v>
      </c>
      <c r="F48" s="703">
        <v>0</v>
      </c>
      <c r="G48" s="703">
        <v>0</v>
      </c>
      <c r="H48" s="703">
        <v>102</v>
      </c>
      <c r="I48" s="703">
        <v>557</v>
      </c>
      <c r="J48" s="703">
        <v>0</v>
      </c>
      <c r="K48" s="703">
        <v>1731</v>
      </c>
      <c r="L48" s="703">
        <v>0</v>
      </c>
      <c r="M48" s="703">
        <v>0</v>
      </c>
      <c r="N48" s="703">
        <v>0</v>
      </c>
      <c r="O48" s="703">
        <v>0</v>
      </c>
      <c r="P48" s="15">
        <v>0</v>
      </c>
    </row>
    <row r="49" spans="2:16" x14ac:dyDescent="0.25">
      <c r="B49" s="868">
        <v>43282</v>
      </c>
      <c r="C49" s="65">
        <v>27809</v>
      </c>
      <c r="D49" s="703">
        <v>2521</v>
      </c>
      <c r="E49" s="703">
        <v>13278</v>
      </c>
      <c r="F49" s="703">
        <v>0</v>
      </c>
      <c r="G49" s="703">
        <v>0</v>
      </c>
      <c r="H49" s="703">
        <v>0</v>
      </c>
      <c r="I49" s="703">
        <v>1932</v>
      </c>
      <c r="J49" s="703">
        <v>0</v>
      </c>
      <c r="K49" s="703">
        <v>10078</v>
      </c>
      <c r="L49" s="703">
        <v>0</v>
      </c>
      <c r="M49" s="703">
        <v>0</v>
      </c>
      <c r="N49" s="703">
        <v>0</v>
      </c>
      <c r="O49" s="703">
        <v>0</v>
      </c>
      <c r="P49" s="15">
        <v>0</v>
      </c>
    </row>
    <row r="50" spans="2:16" x14ac:dyDescent="0.25">
      <c r="B50" s="868">
        <v>43313</v>
      </c>
      <c r="C50" s="65">
        <v>101169</v>
      </c>
      <c r="D50" s="703">
        <v>57563</v>
      </c>
      <c r="E50" s="703">
        <v>39650</v>
      </c>
      <c r="F50" s="703">
        <v>0</v>
      </c>
      <c r="G50" s="703">
        <v>0</v>
      </c>
      <c r="H50" s="703">
        <v>0</v>
      </c>
      <c r="I50" s="703">
        <v>1576</v>
      </c>
      <c r="J50" s="703">
        <v>0</v>
      </c>
      <c r="K50" s="703">
        <v>0</v>
      </c>
      <c r="L50" s="703">
        <v>351</v>
      </c>
      <c r="M50" s="703">
        <v>1498</v>
      </c>
      <c r="N50" s="703">
        <v>0</v>
      </c>
      <c r="O50" s="703">
        <v>531</v>
      </c>
      <c r="P50" s="15">
        <v>0</v>
      </c>
    </row>
    <row r="51" spans="2:16" x14ac:dyDescent="0.25">
      <c r="B51" s="868">
        <v>43344</v>
      </c>
      <c r="C51" s="65">
        <v>20521</v>
      </c>
      <c r="D51" s="703">
        <v>999</v>
      </c>
      <c r="E51" s="703">
        <v>12246</v>
      </c>
      <c r="F51" s="703">
        <v>361</v>
      </c>
      <c r="G51" s="703">
        <v>0</v>
      </c>
      <c r="H51" s="703">
        <v>0</v>
      </c>
      <c r="I51" s="703">
        <v>2607</v>
      </c>
      <c r="J51" s="703">
        <v>265</v>
      </c>
      <c r="K51" s="703">
        <v>3612</v>
      </c>
      <c r="L51" s="703">
        <v>431</v>
      </c>
      <c r="M51" s="703">
        <v>0</v>
      </c>
      <c r="N51" s="703">
        <v>0</v>
      </c>
      <c r="O51" s="703">
        <v>0</v>
      </c>
      <c r="P51" s="15">
        <v>0</v>
      </c>
    </row>
    <row r="52" spans="2:16" x14ac:dyDescent="0.25">
      <c r="B52" s="868">
        <v>43374</v>
      </c>
      <c r="C52" s="65">
        <v>42835</v>
      </c>
      <c r="D52" s="703">
        <v>3118</v>
      </c>
      <c r="E52" s="703">
        <v>32810</v>
      </c>
      <c r="F52" s="703">
        <v>0</v>
      </c>
      <c r="G52" s="703">
        <v>0</v>
      </c>
      <c r="H52" s="703">
        <v>1445</v>
      </c>
      <c r="I52" s="703">
        <v>3018</v>
      </c>
      <c r="J52" s="703">
        <v>0</v>
      </c>
      <c r="K52" s="703">
        <v>320</v>
      </c>
      <c r="L52" s="703">
        <v>0</v>
      </c>
      <c r="M52" s="703">
        <v>0</v>
      </c>
      <c r="N52" s="703">
        <v>100</v>
      </c>
      <c r="O52" s="703">
        <v>2024</v>
      </c>
      <c r="P52" s="15">
        <v>0</v>
      </c>
    </row>
    <row r="53" spans="2:16" x14ac:dyDescent="0.25">
      <c r="B53" s="868">
        <v>43405</v>
      </c>
      <c r="C53" s="65">
        <v>31028</v>
      </c>
      <c r="D53" s="703">
        <v>14670</v>
      </c>
      <c r="E53" s="703">
        <v>11706</v>
      </c>
      <c r="F53" s="703">
        <v>0</v>
      </c>
      <c r="G53" s="703">
        <v>0</v>
      </c>
      <c r="H53" s="703">
        <v>300</v>
      </c>
      <c r="I53" s="703">
        <v>2824</v>
      </c>
      <c r="J53" s="703">
        <v>0</v>
      </c>
      <c r="K53" s="703">
        <v>0</v>
      </c>
      <c r="L53" s="703">
        <v>270</v>
      </c>
      <c r="M53" s="703">
        <v>0</v>
      </c>
      <c r="N53" s="703">
        <v>0</v>
      </c>
      <c r="O53" s="703">
        <v>1258</v>
      </c>
      <c r="P53" s="15">
        <v>0</v>
      </c>
    </row>
    <row r="54" spans="2:16" x14ac:dyDescent="0.25">
      <c r="B54" s="868">
        <v>43435</v>
      </c>
      <c r="C54" s="65">
        <v>47292</v>
      </c>
      <c r="D54" s="703">
        <v>7414</v>
      </c>
      <c r="E54" s="703">
        <v>31558</v>
      </c>
      <c r="F54" s="703">
        <v>0</v>
      </c>
      <c r="G54" s="703">
        <v>0</v>
      </c>
      <c r="H54" s="703">
        <v>825</v>
      </c>
      <c r="I54" s="703">
        <v>528</v>
      </c>
      <c r="J54" s="703">
        <v>0</v>
      </c>
      <c r="K54" s="703">
        <v>6967</v>
      </c>
      <c r="L54" s="703">
        <v>0</v>
      </c>
      <c r="M54" s="703">
        <v>0</v>
      </c>
      <c r="N54" s="703">
        <v>0</v>
      </c>
      <c r="O54" s="703">
        <v>0</v>
      </c>
      <c r="P54" s="15">
        <v>0</v>
      </c>
    </row>
    <row r="55" spans="2:16" x14ac:dyDescent="0.25">
      <c r="B55" s="868">
        <v>43466</v>
      </c>
      <c r="C55" s="65">
        <v>16016</v>
      </c>
      <c r="D55" s="703">
        <v>608</v>
      </c>
      <c r="E55" s="703">
        <v>9601</v>
      </c>
      <c r="F55" s="703">
        <v>0</v>
      </c>
      <c r="G55" s="703">
        <v>0</v>
      </c>
      <c r="H55" s="703">
        <v>915</v>
      </c>
      <c r="I55" s="703">
        <v>3359</v>
      </c>
      <c r="J55" s="703">
        <v>0</v>
      </c>
      <c r="K55" s="703">
        <v>139</v>
      </c>
      <c r="L55" s="703">
        <v>0</v>
      </c>
      <c r="M55" s="703">
        <v>0</v>
      </c>
      <c r="N55" s="703">
        <v>628</v>
      </c>
      <c r="O55" s="703">
        <v>766</v>
      </c>
      <c r="P55" s="15">
        <v>0</v>
      </c>
    </row>
    <row r="56" spans="2:16" x14ac:dyDescent="0.25">
      <c r="B56" s="868">
        <v>43497</v>
      </c>
      <c r="C56" s="65">
        <v>47579</v>
      </c>
      <c r="D56" s="703">
        <v>29782</v>
      </c>
      <c r="E56" s="703">
        <v>7066</v>
      </c>
      <c r="F56" s="703">
        <v>0</v>
      </c>
      <c r="G56" s="703">
        <v>47</v>
      </c>
      <c r="H56" s="703">
        <v>0</v>
      </c>
      <c r="I56" s="703">
        <v>2258</v>
      </c>
      <c r="J56" s="703">
        <v>0</v>
      </c>
      <c r="K56" s="703">
        <v>8426</v>
      </c>
      <c r="L56" s="703">
        <v>0</v>
      </c>
      <c r="M56" s="703">
        <v>0</v>
      </c>
      <c r="N56" s="703">
        <v>0</v>
      </c>
      <c r="O56" s="703">
        <v>0</v>
      </c>
      <c r="P56" s="15">
        <v>0</v>
      </c>
    </row>
    <row r="57" spans="2:16" x14ac:dyDescent="0.25">
      <c r="B57" s="868">
        <v>43525</v>
      </c>
      <c r="C57" s="65">
        <v>24369</v>
      </c>
      <c r="D57" s="703">
        <v>13237</v>
      </c>
      <c r="E57" s="703">
        <v>9618</v>
      </c>
      <c r="F57" s="703">
        <v>892</v>
      </c>
      <c r="G57" s="703">
        <v>0</v>
      </c>
      <c r="H57" s="703">
        <v>0</v>
      </c>
      <c r="I57" s="703">
        <v>283</v>
      </c>
      <c r="J57" s="703">
        <v>0</v>
      </c>
      <c r="K57" s="703">
        <v>0</v>
      </c>
      <c r="L57" s="703">
        <v>290</v>
      </c>
      <c r="M57" s="703">
        <v>49</v>
      </c>
      <c r="N57" s="703">
        <v>0</v>
      </c>
      <c r="O57" s="703">
        <v>0</v>
      </c>
      <c r="P57" s="15">
        <v>0</v>
      </c>
    </row>
    <row r="58" spans="2:16" x14ac:dyDescent="0.25">
      <c r="B58" s="868">
        <v>43556</v>
      </c>
      <c r="C58" s="65">
        <v>32085</v>
      </c>
      <c r="D58" s="703">
        <v>1787</v>
      </c>
      <c r="E58" s="703">
        <v>7118</v>
      </c>
      <c r="F58" s="703">
        <v>373</v>
      </c>
      <c r="G58" s="703">
        <v>0</v>
      </c>
      <c r="H58" s="703">
        <v>0</v>
      </c>
      <c r="I58" s="703">
        <v>1755</v>
      </c>
      <c r="J58" s="703">
        <v>0</v>
      </c>
      <c r="K58" s="703">
        <v>23</v>
      </c>
      <c r="L58" s="703">
        <v>16634</v>
      </c>
      <c r="M58" s="703">
        <v>0</v>
      </c>
      <c r="N58" s="703">
        <v>0</v>
      </c>
      <c r="O58" s="703">
        <v>4395</v>
      </c>
      <c r="P58" s="15">
        <v>0</v>
      </c>
    </row>
    <row r="59" spans="2:16" x14ac:dyDescent="0.25">
      <c r="B59" s="868">
        <v>43586</v>
      </c>
      <c r="C59" s="65">
        <v>16845</v>
      </c>
      <c r="D59" s="703">
        <v>997</v>
      </c>
      <c r="E59" s="703">
        <v>9174</v>
      </c>
      <c r="F59" s="703">
        <v>0</v>
      </c>
      <c r="G59" s="703">
        <v>0</v>
      </c>
      <c r="H59" s="703">
        <v>649</v>
      </c>
      <c r="I59" s="703">
        <v>636</v>
      </c>
      <c r="J59" s="703">
        <v>0</v>
      </c>
      <c r="K59" s="703">
        <v>148</v>
      </c>
      <c r="L59" s="703">
        <v>5241</v>
      </c>
      <c r="M59" s="703">
        <v>0</v>
      </c>
      <c r="N59" s="703">
        <v>0</v>
      </c>
      <c r="O59" s="703">
        <v>0</v>
      </c>
      <c r="P59" s="15">
        <v>0</v>
      </c>
    </row>
    <row r="60" spans="2:16" x14ac:dyDescent="0.25">
      <c r="B60" s="868">
        <v>43617</v>
      </c>
      <c r="C60" s="65">
        <v>14906</v>
      </c>
      <c r="D60" s="703">
        <v>1064</v>
      </c>
      <c r="E60" s="703">
        <v>12256</v>
      </c>
      <c r="F60" s="703">
        <v>0</v>
      </c>
      <c r="G60" s="703">
        <v>0</v>
      </c>
      <c r="H60" s="703">
        <v>0</v>
      </c>
      <c r="I60" s="703">
        <v>1586</v>
      </c>
      <c r="J60" s="703">
        <v>0</v>
      </c>
      <c r="K60" s="703">
        <v>0</v>
      </c>
      <c r="L60" s="703">
        <v>0</v>
      </c>
      <c r="M60" s="703">
        <v>0</v>
      </c>
      <c r="N60" s="703">
        <v>0</v>
      </c>
      <c r="O60" s="703">
        <v>0</v>
      </c>
      <c r="P60" s="15">
        <v>0</v>
      </c>
    </row>
    <row r="61" spans="2:16" x14ac:dyDescent="0.25">
      <c r="B61" s="868">
        <v>43647</v>
      </c>
      <c r="C61" s="65">
        <v>53416</v>
      </c>
      <c r="D61" s="703">
        <v>37593</v>
      </c>
      <c r="E61" s="703">
        <v>10430</v>
      </c>
      <c r="F61" s="703">
        <v>0</v>
      </c>
      <c r="G61" s="703">
        <v>298</v>
      </c>
      <c r="H61" s="703">
        <v>0</v>
      </c>
      <c r="I61" s="703">
        <v>1378</v>
      </c>
      <c r="J61" s="703">
        <v>0</v>
      </c>
      <c r="K61" s="703">
        <v>3717</v>
      </c>
      <c r="L61" s="703">
        <v>0</v>
      </c>
      <c r="M61" s="703">
        <v>0</v>
      </c>
      <c r="N61" s="703">
        <v>0</v>
      </c>
      <c r="O61" s="703">
        <v>0</v>
      </c>
      <c r="P61" s="15">
        <v>0</v>
      </c>
    </row>
    <row r="62" spans="2:16" x14ac:dyDescent="0.25">
      <c r="B62" s="868">
        <v>43678</v>
      </c>
      <c r="C62" s="65">
        <v>14424</v>
      </c>
      <c r="D62" s="703">
        <v>1087</v>
      </c>
      <c r="E62" s="703">
        <v>10621</v>
      </c>
      <c r="F62" s="703">
        <v>0</v>
      </c>
      <c r="G62" s="703">
        <v>0</v>
      </c>
      <c r="H62" s="703">
        <v>0</v>
      </c>
      <c r="I62" s="703">
        <v>234</v>
      </c>
      <c r="J62" s="703">
        <v>0</v>
      </c>
      <c r="K62" s="703">
        <v>912</v>
      </c>
      <c r="L62" s="703">
        <v>1473</v>
      </c>
      <c r="M62" s="703">
        <v>0</v>
      </c>
      <c r="N62" s="703">
        <v>0</v>
      </c>
      <c r="O62" s="703">
        <v>0</v>
      </c>
      <c r="P62" s="15">
        <v>97</v>
      </c>
    </row>
    <row r="63" spans="2:16" x14ac:dyDescent="0.25">
      <c r="B63" s="868">
        <v>43709</v>
      </c>
      <c r="C63" s="65">
        <v>20426</v>
      </c>
      <c r="D63" s="703">
        <v>242</v>
      </c>
      <c r="E63" s="703">
        <v>18666</v>
      </c>
      <c r="F63" s="703">
        <v>0</v>
      </c>
      <c r="G63" s="703">
        <v>0</v>
      </c>
      <c r="H63" s="703">
        <v>0</v>
      </c>
      <c r="I63" s="703">
        <v>858</v>
      </c>
      <c r="J63" s="703">
        <v>96</v>
      </c>
      <c r="K63" s="703">
        <v>490</v>
      </c>
      <c r="L63" s="703">
        <v>0</v>
      </c>
      <c r="M63" s="703">
        <v>0</v>
      </c>
      <c r="N63" s="703">
        <v>74</v>
      </c>
      <c r="O63" s="703">
        <v>0</v>
      </c>
      <c r="P63" s="15">
        <v>0</v>
      </c>
    </row>
    <row r="64" spans="2:16" x14ac:dyDescent="0.25">
      <c r="B64" s="868">
        <v>43739</v>
      </c>
      <c r="C64" s="65">
        <v>37649</v>
      </c>
      <c r="D64" s="703">
        <v>2143</v>
      </c>
      <c r="E64" s="703">
        <v>28721</v>
      </c>
      <c r="F64" s="703">
        <v>0</v>
      </c>
      <c r="G64" s="703">
        <v>0</v>
      </c>
      <c r="H64" s="703">
        <v>0</v>
      </c>
      <c r="I64" s="703">
        <v>773</v>
      </c>
      <c r="J64" s="703">
        <v>91</v>
      </c>
      <c r="K64" s="703">
        <v>5915</v>
      </c>
      <c r="L64" s="703">
        <v>6</v>
      </c>
      <c r="M64" s="703">
        <v>0</v>
      </c>
      <c r="N64" s="703">
        <v>0</v>
      </c>
      <c r="O64" s="703">
        <v>0</v>
      </c>
      <c r="P64" s="15">
        <v>0</v>
      </c>
    </row>
    <row r="65" spans="2:16" x14ac:dyDescent="0.25">
      <c r="B65" s="868">
        <v>43770</v>
      </c>
      <c r="C65" s="65">
        <v>47885</v>
      </c>
      <c r="D65" s="703">
        <v>19393</v>
      </c>
      <c r="E65" s="703">
        <v>18652</v>
      </c>
      <c r="F65" s="703">
        <v>4642</v>
      </c>
      <c r="G65" s="703">
        <v>0</v>
      </c>
      <c r="H65" s="703">
        <v>0</v>
      </c>
      <c r="I65" s="703">
        <v>3597</v>
      </c>
      <c r="J65" s="703">
        <v>359</v>
      </c>
      <c r="K65" s="703">
        <v>672</v>
      </c>
      <c r="L65" s="703">
        <v>0</v>
      </c>
      <c r="M65" s="703">
        <v>0</v>
      </c>
      <c r="N65" s="703">
        <v>570</v>
      </c>
      <c r="O65" s="703">
        <v>0</v>
      </c>
      <c r="P65" s="15">
        <v>0</v>
      </c>
    </row>
    <row r="66" spans="2:16" x14ac:dyDescent="0.25">
      <c r="B66" s="868">
        <v>43800</v>
      </c>
      <c r="C66" s="65">
        <v>85791</v>
      </c>
      <c r="D66" s="703">
        <v>36898</v>
      </c>
      <c r="E66" s="703">
        <v>39221</v>
      </c>
      <c r="F66" s="703">
        <v>0</v>
      </c>
      <c r="G66" s="703">
        <v>122</v>
      </c>
      <c r="H66" s="703">
        <v>734</v>
      </c>
      <c r="I66" s="703">
        <v>3793</v>
      </c>
      <c r="J66" s="703">
        <v>851</v>
      </c>
      <c r="K66" s="703">
        <v>59</v>
      </c>
      <c r="L66" s="703">
        <v>2505</v>
      </c>
      <c r="M66" s="703">
        <v>0</v>
      </c>
      <c r="N66" s="703">
        <v>318</v>
      </c>
      <c r="O66" s="703">
        <v>1279</v>
      </c>
      <c r="P66" s="15">
        <v>11</v>
      </c>
    </row>
    <row r="67" spans="2:16" x14ac:dyDescent="0.25">
      <c r="B67" s="868">
        <v>43831</v>
      </c>
      <c r="C67" s="65">
        <v>17662</v>
      </c>
      <c r="D67" s="703">
        <v>187</v>
      </c>
      <c r="E67" s="703">
        <v>15246</v>
      </c>
      <c r="F67" s="703">
        <v>0</v>
      </c>
      <c r="G67" s="703">
        <v>0</v>
      </c>
      <c r="H67" s="703">
        <v>0</v>
      </c>
      <c r="I67" s="703">
        <v>1206</v>
      </c>
      <c r="J67" s="703">
        <v>1023</v>
      </c>
      <c r="K67" s="703">
        <v>0</v>
      </c>
      <c r="L67" s="703">
        <v>0</v>
      </c>
      <c r="M67" s="703">
        <v>0</v>
      </c>
      <c r="N67" s="703">
        <v>0</v>
      </c>
      <c r="O67" s="703">
        <v>0</v>
      </c>
      <c r="P67" s="15">
        <v>0</v>
      </c>
    </row>
    <row r="68" spans="2:16" x14ac:dyDescent="0.25">
      <c r="B68" s="868">
        <v>43862</v>
      </c>
      <c r="C68" s="65">
        <v>15064</v>
      </c>
      <c r="D68" s="703">
        <v>150</v>
      </c>
      <c r="E68" s="703">
        <v>13561</v>
      </c>
      <c r="F68" s="703">
        <v>0</v>
      </c>
      <c r="G68" s="703">
        <v>0</v>
      </c>
      <c r="H68" s="703">
        <v>0</v>
      </c>
      <c r="I68" s="703">
        <v>1353</v>
      </c>
      <c r="J68" s="703">
        <v>0</v>
      </c>
      <c r="K68" s="703">
        <v>0</v>
      </c>
      <c r="L68" s="703">
        <v>0</v>
      </c>
      <c r="M68" s="703">
        <v>0</v>
      </c>
      <c r="N68" s="703">
        <v>0</v>
      </c>
      <c r="O68" s="703">
        <v>0</v>
      </c>
      <c r="P68" s="15">
        <v>0</v>
      </c>
    </row>
    <row r="69" spans="2:16" x14ac:dyDescent="0.25">
      <c r="B69" s="139">
        <v>43891</v>
      </c>
      <c r="C69" s="65">
        <v>12449</v>
      </c>
      <c r="D69" s="703">
        <v>202</v>
      </c>
      <c r="E69" s="703">
        <v>11419</v>
      </c>
      <c r="F69" s="703">
        <v>0</v>
      </c>
      <c r="G69" s="703">
        <v>0</v>
      </c>
      <c r="H69" s="703">
        <v>0</v>
      </c>
      <c r="I69" s="703">
        <v>465</v>
      </c>
      <c r="J69" s="703">
        <v>363</v>
      </c>
      <c r="K69" s="703">
        <v>0</v>
      </c>
      <c r="L69" s="703">
        <v>0</v>
      </c>
      <c r="M69" s="703">
        <v>0</v>
      </c>
      <c r="N69" s="703">
        <v>0</v>
      </c>
      <c r="O69" s="703">
        <v>0</v>
      </c>
      <c r="P69" s="15">
        <v>0</v>
      </c>
    </row>
    <row r="70" spans="2:16" x14ac:dyDescent="0.25">
      <c r="B70" s="139">
        <v>43922</v>
      </c>
      <c r="C70" s="65">
        <v>17851</v>
      </c>
      <c r="D70" s="703">
        <v>329</v>
      </c>
      <c r="E70" s="703">
        <v>17522</v>
      </c>
      <c r="F70" s="703">
        <v>0</v>
      </c>
      <c r="G70" s="703">
        <v>0</v>
      </c>
      <c r="H70" s="703">
        <v>0</v>
      </c>
      <c r="I70" s="703">
        <v>0</v>
      </c>
      <c r="J70" s="703">
        <v>0</v>
      </c>
      <c r="K70" s="703">
        <v>0</v>
      </c>
      <c r="L70" s="703">
        <v>0</v>
      </c>
      <c r="M70" s="703">
        <v>0</v>
      </c>
      <c r="N70" s="703">
        <v>0</v>
      </c>
      <c r="O70" s="703">
        <v>0</v>
      </c>
      <c r="P70" s="15">
        <v>0</v>
      </c>
    </row>
    <row r="71" spans="2:16" x14ac:dyDescent="0.25">
      <c r="B71" s="139">
        <v>43952</v>
      </c>
      <c r="C71" s="65">
        <v>12656</v>
      </c>
      <c r="D71" s="703">
        <v>54</v>
      </c>
      <c r="E71" s="703">
        <v>10495</v>
      </c>
      <c r="F71" s="703">
        <v>0</v>
      </c>
      <c r="G71" s="703">
        <v>0</v>
      </c>
      <c r="H71" s="703">
        <v>0</v>
      </c>
      <c r="I71" s="703">
        <v>653</v>
      </c>
      <c r="J71" s="703">
        <v>0</v>
      </c>
      <c r="K71" s="703">
        <v>0</v>
      </c>
      <c r="L71" s="703">
        <v>1454</v>
      </c>
      <c r="M71" s="703">
        <v>0</v>
      </c>
      <c r="N71" s="703">
        <v>0</v>
      </c>
      <c r="O71" s="703">
        <v>0</v>
      </c>
      <c r="P71" s="15">
        <v>0</v>
      </c>
    </row>
    <row r="72" spans="2:16" x14ac:dyDescent="0.25">
      <c r="B72" s="139">
        <v>43983</v>
      </c>
      <c r="C72" s="65">
        <v>8425</v>
      </c>
      <c r="D72" s="703">
        <v>211</v>
      </c>
      <c r="E72" s="703">
        <v>7297</v>
      </c>
      <c r="F72" s="703">
        <v>0</v>
      </c>
      <c r="G72" s="703">
        <v>0</v>
      </c>
      <c r="H72" s="703">
        <v>0</v>
      </c>
      <c r="I72" s="703">
        <v>330</v>
      </c>
      <c r="J72" s="703">
        <v>470</v>
      </c>
      <c r="K72" s="703">
        <v>0</v>
      </c>
      <c r="L72" s="703">
        <v>0</v>
      </c>
      <c r="M72" s="703">
        <v>117</v>
      </c>
      <c r="N72" s="703">
        <v>0</v>
      </c>
      <c r="O72" s="703">
        <v>0</v>
      </c>
      <c r="P72" s="15">
        <v>0</v>
      </c>
    </row>
    <row r="73" spans="2:16" x14ac:dyDescent="0.25">
      <c r="B73" s="139">
        <v>44013</v>
      </c>
      <c r="C73" s="65">
        <v>39491</v>
      </c>
      <c r="D73" s="703">
        <v>19981</v>
      </c>
      <c r="E73" s="703">
        <v>17903</v>
      </c>
      <c r="F73" s="703">
        <v>0</v>
      </c>
      <c r="G73" s="703">
        <v>0</v>
      </c>
      <c r="H73" s="703">
        <v>0</v>
      </c>
      <c r="I73" s="703">
        <v>1438</v>
      </c>
      <c r="J73" s="703">
        <v>169</v>
      </c>
      <c r="K73" s="703">
        <v>0</v>
      </c>
      <c r="L73" s="703">
        <v>0</v>
      </c>
      <c r="M73" s="703">
        <v>0</v>
      </c>
      <c r="N73" s="703">
        <v>0</v>
      </c>
      <c r="O73" s="703">
        <v>0</v>
      </c>
      <c r="P73" s="15">
        <v>0</v>
      </c>
    </row>
    <row r="74" spans="2:16" x14ac:dyDescent="0.25">
      <c r="B74" s="139">
        <v>44044</v>
      </c>
      <c r="C74" s="65">
        <v>11116</v>
      </c>
      <c r="D74" s="703">
        <v>367</v>
      </c>
      <c r="E74" s="703">
        <v>8171</v>
      </c>
      <c r="F74" s="703">
        <v>0</v>
      </c>
      <c r="G74" s="703">
        <v>0</v>
      </c>
      <c r="H74" s="703">
        <v>379</v>
      </c>
      <c r="I74" s="703">
        <v>1565</v>
      </c>
      <c r="J74" s="703">
        <v>0</v>
      </c>
      <c r="K74" s="703">
        <v>0</v>
      </c>
      <c r="L74" s="703">
        <v>159</v>
      </c>
      <c r="M74" s="703">
        <v>475</v>
      </c>
      <c r="N74" s="703">
        <v>0</v>
      </c>
      <c r="O74" s="703">
        <v>0</v>
      </c>
      <c r="P74" s="15">
        <v>0</v>
      </c>
    </row>
    <row r="75" spans="2:16" x14ac:dyDescent="0.25">
      <c r="B75" s="139">
        <v>44075</v>
      </c>
      <c r="C75" s="65">
        <v>50978</v>
      </c>
      <c r="D75" s="703">
        <v>11148</v>
      </c>
      <c r="E75" s="703">
        <v>29869</v>
      </c>
      <c r="F75" s="703">
        <v>7795</v>
      </c>
      <c r="G75" s="703">
        <v>0</v>
      </c>
      <c r="H75" s="703">
        <v>193</v>
      </c>
      <c r="I75" s="703">
        <v>1204</v>
      </c>
      <c r="J75" s="703">
        <v>0</v>
      </c>
      <c r="K75" s="703">
        <v>0</v>
      </c>
      <c r="L75" s="703">
        <v>769</v>
      </c>
      <c r="M75" s="703">
        <v>0</v>
      </c>
      <c r="N75" s="703">
        <v>0</v>
      </c>
      <c r="O75" s="703">
        <v>0</v>
      </c>
      <c r="P75" s="15">
        <v>0</v>
      </c>
    </row>
    <row r="76" spans="2:16" x14ac:dyDescent="0.25">
      <c r="B76" s="139">
        <v>44105</v>
      </c>
      <c r="C76" s="65">
        <v>28355</v>
      </c>
      <c r="D76" s="703">
        <v>3027</v>
      </c>
      <c r="E76" s="703">
        <v>12074</v>
      </c>
      <c r="F76" s="703">
        <v>7795</v>
      </c>
      <c r="G76" s="703">
        <v>0</v>
      </c>
      <c r="H76" s="703">
        <v>0</v>
      </c>
      <c r="I76" s="703">
        <v>209</v>
      </c>
      <c r="J76" s="703">
        <v>0</v>
      </c>
      <c r="K76" s="703">
        <v>0</v>
      </c>
      <c r="L76" s="703">
        <v>5250</v>
      </c>
      <c r="M76" s="703">
        <v>0</v>
      </c>
      <c r="N76" s="703">
        <v>0</v>
      </c>
      <c r="O76" s="703">
        <v>0</v>
      </c>
      <c r="P76" s="15">
        <v>0</v>
      </c>
    </row>
    <row r="77" spans="2:16" x14ac:dyDescent="0.25">
      <c r="B77" s="139">
        <v>44136</v>
      </c>
      <c r="C77" s="65">
        <v>44853</v>
      </c>
      <c r="D77" s="703">
        <v>20580</v>
      </c>
      <c r="E77" s="703">
        <v>19389</v>
      </c>
      <c r="F77" s="703">
        <v>0</v>
      </c>
      <c r="G77" s="703">
        <v>0</v>
      </c>
      <c r="H77" s="703">
        <v>0</v>
      </c>
      <c r="I77" s="703">
        <v>4884</v>
      </c>
      <c r="J77" s="703">
        <v>0</v>
      </c>
      <c r="K77" s="703">
        <v>0</v>
      </c>
      <c r="L77" s="703">
        <v>0</v>
      </c>
      <c r="M77" s="703">
        <v>0</v>
      </c>
      <c r="N77" s="703">
        <v>0</v>
      </c>
      <c r="O77" s="703">
        <v>0</v>
      </c>
      <c r="P77" s="15">
        <v>0</v>
      </c>
    </row>
    <row r="78" spans="2:16" x14ac:dyDescent="0.25">
      <c r="B78" s="139">
        <v>44166</v>
      </c>
      <c r="C78" s="65">
        <v>41024</v>
      </c>
      <c r="D78" s="703">
        <v>10627</v>
      </c>
      <c r="E78" s="703">
        <v>29880</v>
      </c>
      <c r="F78" s="703">
        <v>0</v>
      </c>
      <c r="G78" s="703">
        <v>0</v>
      </c>
      <c r="H78" s="703">
        <v>0</v>
      </c>
      <c r="I78" s="703">
        <v>517</v>
      </c>
      <c r="J78" s="703">
        <v>0</v>
      </c>
      <c r="K78" s="703">
        <v>0</v>
      </c>
      <c r="L78" s="703">
        <v>0</v>
      </c>
      <c r="M78" s="703">
        <v>0</v>
      </c>
      <c r="N78" s="703">
        <v>0</v>
      </c>
      <c r="O78" s="703">
        <v>0</v>
      </c>
      <c r="P78" s="15">
        <v>0</v>
      </c>
    </row>
    <row r="79" spans="2:16" x14ac:dyDescent="0.25">
      <c r="B79" s="139">
        <v>44197</v>
      </c>
      <c r="C79" s="65">
        <v>9412</v>
      </c>
      <c r="D79" s="703">
        <v>145</v>
      </c>
      <c r="E79" s="703">
        <v>8577</v>
      </c>
      <c r="F79" s="703">
        <v>0</v>
      </c>
      <c r="G79" s="703">
        <v>0</v>
      </c>
      <c r="H79" s="703">
        <v>0</v>
      </c>
      <c r="I79" s="703">
        <v>690</v>
      </c>
      <c r="J79" s="703">
        <v>0</v>
      </c>
      <c r="K79" s="703">
        <v>0</v>
      </c>
      <c r="L79" s="703">
        <v>0</v>
      </c>
      <c r="M79" s="703">
        <v>0</v>
      </c>
      <c r="N79" s="703">
        <v>0</v>
      </c>
      <c r="O79" s="703">
        <v>0</v>
      </c>
      <c r="P79" s="15">
        <v>0</v>
      </c>
    </row>
    <row r="80" spans="2:16" x14ac:dyDescent="0.25">
      <c r="B80" s="139">
        <v>44228</v>
      </c>
      <c r="C80" s="65">
        <v>45697</v>
      </c>
      <c r="D80" s="703">
        <v>20467</v>
      </c>
      <c r="E80" s="703">
        <v>21636</v>
      </c>
      <c r="F80" s="703">
        <v>0</v>
      </c>
      <c r="G80" s="703">
        <v>0</v>
      </c>
      <c r="H80" s="703">
        <v>0</v>
      </c>
      <c r="I80" s="703">
        <v>3492</v>
      </c>
      <c r="J80" s="703">
        <v>0</v>
      </c>
      <c r="K80" s="703">
        <v>0</v>
      </c>
      <c r="L80" s="703">
        <v>102</v>
      </c>
      <c r="M80" s="703">
        <v>0</v>
      </c>
      <c r="N80" s="703">
        <v>0</v>
      </c>
      <c r="O80" s="703">
        <v>0</v>
      </c>
      <c r="P80" s="15">
        <v>0</v>
      </c>
    </row>
    <row r="81" spans="2:16" x14ac:dyDescent="0.25">
      <c r="B81" s="139">
        <v>44256</v>
      </c>
      <c r="C81" s="65">
        <v>58418</v>
      </c>
      <c r="D81" s="703">
        <v>16177</v>
      </c>
      <c r="E81" s="703">
        <v>36923</v>
      </c>
      <c r="F81" s="703">
        <v>0</v>
      </c>
      <c r="G81" s="703">
        <v>0</v>
      </c>
      <c r="H81" s="703">
        <v>0</v>
      </c>
      <c r="I81" s="703">
        <v>5184</v>
      </c>
      <c r="J81" s="703">
        <v>0</v>
      </c>
      <c r="K81" s="703">
        <v>134</v>
      </c>
      <c r="L81" s="703">
        <v>0</v>
      </c>
      <c r="M81" s="703">
        <v>0</v>
      </c>
      <c r="N81" s="703">
        <v>0</v>
      </c>
      <c r="O81" s="703">
        <v>0</v>
      </c>
      <c r="P81" s="15">
        <v>0</v>
      </c>
    </row>
    <row r="82" spans="2:16" x14ac:dyDescent="0.25">
      <c r="B82" s="139">
        <v>44287</v>
      </c>
      <c r="C82" s="65">
        <v>22558</v>
      </c>
      <c r="D82" s="703">
        <v>3487</v>
      </c>
      <c r="E82" s="703">
        <v>14428</v>
      </c>
      <c r="F82" s="703">
        <v>0</v>
      </c>
      <c r="G82" s="703">
        <v>0</v>
      </c>
      <c r="H82" s="703">
        <v>48</v>
      </c>
      <c r="I82" s="703">
        <v>4320</v>
      </c>
      <c r="J82" s="703">
        <v>0</v>
      </c>
      <c r="K82" s="703">
        <v>0</v>
      </c>
      <c r="L82" s="703">
        <v>0</v>
      </c>
      <c r="M82" s="703">
        <v>0</v>
      </c>
      <c r="N82" s="703">
        <v>275</v>
      </c>
      <c r="O82" s="703">
        <v>0</v>
      </c>
      <c r="P82" s="15">
        <v>0</v>
      </c>
    </row>
    <row r="83" spans="2:16" ht="14.25" thickBot="1" x14ac:dyDescent="0.3">
      <c r="B83" s="869">
        <v>44317</v>
      </c>
      <c r="C83" s="410">
        <v>34937</v>
      </c>
      <c r="D83" s="57">
        <v>667</v>
      </c>
      <c r="E83" s="57">
        <v>30458</v>
      </c>
      <c r="F83" s="57">
        <v>0</v>
      </c>
      <c r="G83" s="57">
        <v>0</v>
      </c>
      <c r="H83" s="57">
        <v>783</v>
      </c>
      <c r="I83" s="57">
        <v>2278</v>
      </c>
      <c r="J83" s="57">
        <v>0</v>
      </c>
      <c r="K83" s="57">
        <v>0</v>
      </c>
      <c r="L83" s="57">
        <v>0</v>
      </c>
      <c r="M83" s="57">
        <v>0</v>
      </c>
      <c r="N83" s="57">
        <v>751</v>
      </c>
      <c r="O83" s="57">
        <v>0</v>
      </c>
      <c r="P83" s="409">
        <v>0</v>
      </c>
    </row>
    <row r="84" spans="2:16" x14ac:dyDescent="0.25">
      <c r="B84" s="926"/>
    </row>
    <row r="85" spans="2:16" ht="14.25" x14ac:dyDescent="0.3">
      <c r="B85" s="158" t="s">
        <v>48</v>
      </c>
    </row>
    <row r="86" spans="2:16" ht="14.25" x14ac:dyDescent="0.3">
      <c r="B86" s="158" t="s">
        <v>881</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6"/>
  <sheetViews>
    <sheetView workbookViewId="0">
      <pane xSplit="2" ySplit="6" topLeftCell="C73"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3.5" x14ac:dyDescent="0.25"/>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1.7109375" style="133" customWidth="1"/>
    <col min="7" max="7" width="10.42578125" style="133" customWidth="1"/>
    <col min="8" max="8" width="11.140625" style="133" customWidth="1"/>
    <col min="9" max="9" width="12" style="133" customWidth="1"/>
    <col min="10" max="10" width="10.85546875" style="133" customWidth="1"/>
    <col min="11" max="11" width="11.7109375" style="133" customWidth="1"/>
    <col min="12" max="13" width="11" style="133" customWidth="1"/>
    <col min="14" max="14" width="11.140625" style="133" customWidth="1"/>
    <col min="15" max="15" width="10.7109375" style="133" customWidth="1"/>
    <col min="16" max="16" width="15.42578125" style="133" customWidth="1"/>
    <col min="17" max="36" width="11.42578125" style="133" customWidth="1"/>
    <col min="37" max="16384" width="11.42578125" style="133"/>
  </cols>
  <sheetData>
    <row r="1" spans="2:17" s="670" customFormat="1" ht="15" x14ac:dyDescent="0.25"/>
    <row r="2" spans="2:17" ht="15" x14ac:dyDescent="0.25">
      <c r="B2" s="670" t="s">
        <v>1029</v>
      </c>
    </row>
    <row r="3" spans="2:17" ht="15.75" x14ac:dyDescent="0.25">
      <c r="B3" s="134" t="s">
        <v>882</v>
      </c>
    </row>
    <row r="4" spans="2:17" ht="14.25" thickBot="1" x14ac:dyDescent="0.3"/>
    <row r="5" spans="2:17" ht="12.75" customHeight="1" thickBot="1" x14ac:dyDescent="0.3">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row>
    <row r="6" spans="2:17" ht="12.75" customHeight="1" thickBot="1" x14ac:dyDescent="0.3">
      <c r="B6" s="1102"/>
      <c r="C6" s="1115"/>
      <c r="D6" s="908" t="s">
        <v>21</v>
      </c>
      <c r="E6" s="908" t="s">
        <v>22</v>
      </c>
      <c r="F6" s="1093"/>
      <c r="G6" s="1093"/>
      <c r="H6" s="1093"/>
      <c r="I6" s="1093"/>
      <c r="J6" s="1093"/>
      <c r="K6" s="1093"/>
      <c r="L6" s="1093"/>
      <c r="M6" s="1095"/>
      <c r="N6" s="1093"/>
      <c r="O6" s="1093"/>
      <c r="P6" s="1095"/>
      <c r="Q6" s="161"/>
    </row>
    <row r="7" spans="2:17" x14ac:dyDescent="0.25">
      <c r="B7" s="148">
        <v>42005</v>
      </c>
      <c r="C7" s="482">
        <v>7720</v>
      </c>
      <c r="D7" s="482">
        <v>0</v>
      </c>
      <c r="E7" s="482">
        <v>6298</v>
      </c>
      <c r="F7" s="482">
        <v>0</v>
      </c>
      <c r="G7" s="482">
        <v>0</v>
      </c>
      <c r="H7" s="482">
        <v>0</v>
      </c>
      <c r="I7" s="482">
        <v>0</v>
      </c>
      <c r="J7" s="482">
        <v>0</v>
      </c>
      <c r="K7" s="482">
        <v>0</v>
      </c>
      <c r="L7" s="482">
        <v>1422</v>
      </c>
      <c r="M7" s="482">
        <v>0</v>
      </c>
      <c r="N7" s="482">
        <v>0</v>
      </c>
      <c r="O7" s="482">
        <v>0</v>
      </c>
      <c r="P7" s="482">
        <v>0</v>
      </c>
    </row>
    <row r="8" spans="2:17" x14ac:dyDescent="0.25">
      <c r="B8" s="148">
        <v>42036</v>
      </c>
      <c r="C8" s="482">
        <v>34181</v>
      </c>
      <c r="D8" s="482">
        <v>0</v>
      </c>
      <c r="E8" s="482">
        <v>3805</v>
      </c>
      <c r="F8" s="482">
        <v>0</v>
      </c>
      <c r="G8" s="482">
        <v>0</v>
      </c>
      <c r="H8" s="482">
        <v>0</v>
      </c>
      <c r="I8" s="482">
        <v>575</v>
      </c>
      <c r="J8" s="482">
        <v>1379</v>
      </c>
      <c r="K8" s="482">
        <v>27000</v>
      </c>
      <c r="L8" s="482">
        <v>1422</v>
      </c>
      <c r="M8" s="482">
        <v>0</v>
      </c>
      <c r="N8" s="482">
        <v>0</v>
      </c>
      <c r="O8" s="482">
        <v>0</v>
      </c>
      <c r="P8" s="482">
        <v>0</v>
      </c>
    </row>
    <row r="9" spans="2:17" x14ac:dyDescent="0.25">
      <c r="B9" s="148">
        <v>42064</v>
      </c>
      <c r="C9" s="482">
        <v>27589</v>
      </c>
      <c r="D9" s="482">
        <v>21584</v>
      </c>
      <c r="E9" s="482">
        <v>2074</v>
      </c>
      <c r="F9" s="482">
        <v>0</v>
      </c>
      <c r="G9" s="482">
        <v>95</v>
      </c>
      <c r="H9" s="482">
        <v>0</v>
      </c>
      <c r="I9" s="482">
        <v>3352</v>
      </c>
      <c r="J9" s="482">
        <v>0</v>
      </c>
      <c r="K9" s="482">
        <v>0</v>
      </c>
      <c r="L9" s="482">
        <v>0</v>
      </c>
      <c r="M9" s="482">
        <v>0</v>
      </c>
      <c r="N9" s="482">
        <v>0</v>
      </c>
      <c r="O9" s="482">
        <v>484</v>
      </c>
      <c r="P9" s="482">
        <v>0</v>
      </c>
    </row>
    <row r="10" spans="2:17" x14ac:dyDescent="0.25">
      <c r="B10" s="148">
        <v>42095</v>
      </c>
      <c r="C10" s="482">
        <v>11714</v>
      </c>
      <c r="D10" s="482">
        <v>3842</v>
      </c>
      <c r="E10" s="482">
        <v>4452</v>
      </c>
      <c r="F10" s="482">
        <v>0</v>
      </c>
      <c r="G10" s="482">
        <v>0</v>
      </c>
      <c r="H10" s="482">
        <v>194</v>
      </c>
      <c r="I10" s="482">
        <v>270</v>
      </c>
      <c r="J10" s="482">
        <v>0</v>
      </c>
      <c r="K10" s="482">
        <v>962</v>
      </c>
      <c r="L10" s="482">
        <v>0</v>
      </c>
      <c r="M10" s="482">
        <v>0</v>
      </c>
      <c r="N10" s="482">
        <v>0</v>
      </c>
      <c r="O10" s="482">
        <v>1994</v>
      </c>
      <c r="P10" s="482">
        <v>0</v>
      </c>
    </row>
    <row r="11" spans="2:17" x14ac:dyDescent="0.25">
      <c r="B11" s="148">
        <v>42125</v>
      </c>
      <c r="C11" s="482">
        <v>20197</v>
      </c>
      <c r="D11" s="482">
        <v>6120</v>
      </c>
      <c r="E11" s="482">
        <v>6941</v>
      </c>
      <c r="F11" s="482">
        <v>0</v>
      </c>
      <c r="G11" s="482">
        <v>167</v>
      </c>
      <c r="H11" s="482">
        <v>640</v>
      </c>
      <c r="I11" s="482">
        <v>474</v>
      </c>
      <c r="J11" s="482">
        <v>0</v>
      </c>
      <c r="K11" s="482">
        <v>552</v>
      </c>
      <c r="L11" s="482">
        <v>0</v>
      </c>
      <c r="M11" s="482">
        <v>0</v>
      </c>
      <c r="N11" s="482">
        <v>0</v>
      </c>
      <c r="O11" s="482">
        <v>5303</v>
      </c>
      <c r="P11" s="482">
        <v>0</v>
      </c>
    </row>
    <row r="12" spans="2:17" x14ac:dyDescent="0.25">
      <c r="B12" s="139">
        <v>42156</v>
      </c>
      <c r="C12" s="482">
        <v>4927</v>
      </c>
      <c r="D12" s="482">
        <v>0</v>
      </c>
      <c r="E12" s="482">
        <v>4165</v>
      </c>
      <c r="F12" s="482">
        <v>0</v>
      </c>
      <c r="G12" s="482">
        <v>0</v>
      </c>
      <c r="H12" s="482">
        <v>0</v>
      </c>
      <c r="I12" s="482">
        <v>762</v>
      </c>
      <c r="J12" s="482">
        <v>0</v>
      </c>
      <c r="K12" s="482">
        <v>0</v>
      </c>
      <c r="L12" s="482">
        <v>0</v>
      </c>
      <c r="M12" s="482">
        <v>0</v>
      </c>
      <c r="N12" s="482">
        <v>0</v>
      </c>
      <c r="O12" s="482">
        <v>0</v>
      </c>
      <c r="P12" s="482">
        <v>0</v>
      </c>
    </row>
    <row r="13" spans="2:17" x14ac:dyDescent="0.25">
      <c r="B13" s="139">
        <v>42186</v>
      </c>
      <c r="C13" s="482">
        <v>11921</v>
      </c>
      <c r="D13" s="482">
        <v>5118</v>
      </c>
      <c r="E13" s="482">
        <v>1731</v>
      </c>
      <c r="F13" s="482">
        <v>0</v>
      </c>
      <c r="G13" s="482">
        <v>458</v>
      </c>
      <c r="H13" s="482">
        <v>0</v>
      </c>
      <c r="I13" s="482">
        <v>353</v>
      </c>
      <c r="J13" s="482">
        <v>0</v>
      </c>
      <c r="K13" s="482">
        <v>3003</v>
      </c>
      <c r="L13" s="482">
        <v>0</v>
      </c>
      <c r="M13" s="482">
        <v>0</v>
      </c>
      <c r="N13" s="482">
        <v>0</v>
      </c>
      <c r="O13" s="482">
        <v>1258</v>
      </c>
      <c r="P13" s="482">
        <v>0</v>
      </c>
    </row>
    <row r="14" spans="2:17" x14ac:dyDescent="0.25">
      <c r="B14" s="139">
        <v>42217</v>
      </c>
      <c r="C14" s="482">
        <v>8450</v>
      </c>
      <c r="D14" s="482">
        <v>3998</v>
      </c>
      <c r="E14" s="482">
        <v>2232</v>
      </c>
      <c r="F14" s="482">
        <v>0</v>
      </c>
      <c r="G14" s="482">
        <v>265</v>
      </c>
      <c r="H14" s="482">
        <v>332</v>
      </c>
      <c r="I14" s="482">
        <v>126</v>
      </c>
      <c r="J14" s="482">
        <v>585</v>
      </c>
      <c r="K14" s="482">
        <v>0</v>
      </c>
      <c r="L14" s="482">
        <v>0</v>
      </c>
      <c r="M14" s="482">
        <v>0</v>
      </c>
      <c r="N14" s="482">
        <v>0</v>
      </c>
      <c r="O14" s="482">
        <v>912</v>
      </c>
      <c r="P14" s="482">
        <v>0</v>
      </c>
    </row>
    <row r="15" spans="2:17" x14ac:dyDescent="0.25">
      <c r="B15" s="139">
        <v>42248</v>
      </c>
      <c r="C15" s="482">
        <v>4187</v>
      </c>
      <c r="D15" s="482">
        <v>2132</v>
      </c>
      <c r="E15" s="482">
        <v>1616</v>
      </c>
      <c r="F15" s="482">
        <v>0</v>
      </c>
      <c r="G15" s="482">
        <v>0</v>
      </c>
      <c r="H15" s="482">
        <v>0</v>
      </c>
      <c r="I15" s="482">
        <v>439</v>
      </c>
      <c r="J15" s="482">
        <v>0</v>
      </c>
      <c r="K15" s="482">
        <v>0</v>
      </c>
      <c r="L15" s="482">
        <v>0</v>
      </c>
      <c r="M15" s="482">
        <v>0</v>
      </c>
      <c r="N15" s="482">
        <v>0</v>
      </c>
      <c r="O15" s="482">
        <v>0</v>
      </c>
      <c r="P15" s="482">
        <v>0</v>
      </c>
    </row>
    <row r="16" spans="2:17" x14ac:dyDescent="0.25">
      <c r="B16" s="139">
        <v>42278</v>
      </c>
      <c r="C16" s="482">
        <v>8030</v>
      </c>
      <c r="D16" s="482">
        <v>39</v>
      </c>
      <c r="E16" s="482">
        <v>4618</v>
      </c>
      <c r="F16" s="482">
        <v>0</v>
      </c>
      <c r="G16" s="482">
        <v>0</v>
      </c>
      <c r="H16" s="482">
        <v>80</v>
      </c>
      <c r="I16" s="482">
        <v>817</v>
      </c>
      <c r="J16" s="482">
        <v>2098</v>
      </c>
      <c r="K16" s="482">
        <v>249</v>
      </c>
      <c r="L16" s="482">
        <v>129</v>
      </c>
      <c r="M16" s="482">
        <v>0</v>
      </c>
      <c r="N16" s="482">
        <v>0</v>
      </c>
      <c r="O16" s="482">
        <v>0</v>
      </c>
      <c r="P16" s="482">
        <v>0</v>
      </c>
    </row>
    <row r="17" spans="2:16" x14ac:dyDescent="0.25">
      <c r="B17" s="139">
        <v>42309</v>
      </c>
      <c r="C17" s="482">
        <v>4959</v>
      </c>
      <c r="D17" s="482">
        <v>0</v>
      </c>
      <c r="E17" s="482">
        <v>2961</v>
      </c>
      <c r="F17" s="482">
        <v>0</v>
      </c>
      <c r="G17" s="482">
        <v>0</v>
      </c>
      <c r="H17" s="482">
        <v>0</v>
      </c>
      <c r="I17" s="482">
        <v>251</v>
      </c>
      <c r="J17" s="482">
        <v>0</v>
      </c>
      <c r="K17" s="482">
        <v>0</v>
      </c>
      <c r="L17" s="482">
        <v>0</v>
      </c>
      <c r="M17" s="482">
        <v>0</v>
      </c>
      <c r="N17" s="482">
        <v>1747</v>
      </c>
      <c r="O17" s="482">
        <v>0</v>
      </c>
      <c r="P17" s="482">
        <v>0</v>
      </c>
    </row>
    <row r="18" spans="2:16" x14ac:dyDescent="0.25">
      <c r="B18" s="139">
        <v>42339</v>
      </c>
      <c r="C18" s="482">
        <v>60799</v>
      </c>
      <c r="D18" s="482">
        <v>7033</v>
      </c>
      <c r="E18" s="482">
        <v>39230</v>
      </c>
      <c r="F18" s="482">
        <v>0</v>
      </c>
      <c r="G18" s="482">
        <v>650</v>
      </c>
      <c r="H18" s="482">
        <v>134</v>
      </c>
      <c r="I18" s="482">
        <v>3490</v>
      </c>
      <c r="J18" s="482">
        <v>3376</v>
      </c>
      <c r="K18" s="482">
        <v>2546</v>
      </c>
      <c r="L18" s="482">
        <v>2040</v>
      </c>
      <c r="M18" s="482">
        <v>0</v>
      </c>
      <c r="N18" s="482">
        <v>0</v>
      </c>
      <c r="O18" s="482">
        <v>2300</v>
      </c>
      <c r="P18" s="482">
        <v>0</v>
      </c>
    </row>
    <row r="19" spans="2:16" ht="14.25" thickBot="1" x14ac:dyDescent="0.3">
      <c r="B19" s="139">
        <v>42370</v>
      </c>
      <c r="C19" s="482"/>
      <c r="D19" s="482">
        <v>0</v>
      </c>
      <c r="E19" s="482"/>
      <c r="F19" s="482"/>
      <c r="G19" s="482"/>
      <c r="H19" s="482"/>
      <c r="I19" s="482"/>
      <c r="J19" s="482"/>
      <c r="K19" s="482"/>
      <c r="L19" s="482"/>
      <c r="M19" s="482"/>
      <c r="N19" s="482"/>
      <c r="O19" s="482"/>
      <c r="P19" s="482"/>
    </row>
    <row r="20" spans="2:16" x14ac:dyDescent="0.25">
      <c r="B20" s="868">
        <v>42401</v>
      </c>
      <c r="C20" s="62">
        <v>845</v>
      </c>
      <c r="D20" s="73">
        <v>0</v>
      </c>
      <c r="E20" s="73">
        <v>355</v>
      </c>
      <c r="F20" s="73">
        <v>0</v>
      </c>
      <c r="G20" s="73">
        <v>0</v>
      </c>
      <c r="H20" s="73">
        <v>0</v>
      </c>
      <c r="I20" s="73">
        <v>220</v>
      </c>
      <c r="J20" s="73">
        <v>0</v>
      </c>
      <c r="K20" s="73">
        <v>0</v>
      </c>
      <c r="L20" s="73">
        <v>0</v>
      </c>
      <c r="M20" s="73">
        <v>270</v>
      </c>
      <c r="N20" s="73">
        <v>0</v>
      </c>
      <c r="O20" s="73">
        <v>0</v>
      </c>
      <c r="P20" s="74">
        <v>0</v>
      </c>
    </row>
    <row r="21" spans="2:16" x14ac:dyDescent="0.25">
      <c r="B21" s="868">
        <v>42430</v>
      </c>
      <c r="C21" s="65">
        <v>6559</v>
      </c>
      <c r="D21" s="703">
        <v>4400</v>
      </c>
      <c r="E21" s="703">
        <v>434</v>
      </c>
      <c r="F21" s="703">
        <v>0</v>
      </c>
      <c r="G21" s="703">
        <v>0</v>
      </c>
      <c r="H21" s="703">
        <v>0</v>
      </c>
      <c r="I21" s="703">
        <v>0</v>
      </c>
      <c r="J21" s="703">
        <v>0</v>
      </c>
      <c r="K21" s="703">
        <v>325</v>
      </c>
      <c r="L21" s="703">
        <v>0</v>
      </c>
      <c r="M21" s="703">
        <v>0</v>
      </c>
      <c r="N21" s="703">
        <v>1400</v>
      </c>
      <c r="O21" s="703">
        <v>0</v>
      </c>
      <c r="P21" s="15">
        <v>0</v>
      </c>
    </row>
    <row r="22" spans="2:16" x14ac:dyDescent="0.25">
      <c r="B22" s="868">
        <v>42461</v>
      </c>
      <c r="C22" s="65">
        <v>8142</v>
      </c>
      <c r="D22" s="703">
        <v>4527</v>
      </c>
      <c r="E22" s="703">
        <v>1489</v>
      </c>
      <c r="F22" s="703">
        <v>0</v>
      </c>
      <c r="G22" s="703">
        <v>0</v>
      </c>
      <c r="H22" s="703">
        <v>0</v>
      </c>
      <c r="I22" s="703">
        <v>191</v>
      </c>
      <c r="J22" s="703">
        <v>0</v>
      </c>
      <c r="K22" s="703">
        <v>0</v>
      </c>
      <c r="L22" s="703">
        <v>0</v>
      </c>
      <c r="M22" s="703">
        <v>0</v>
      </c>
      <c r="N22" s="703">
        <v>1400</v>
      </c>
      <c r="O22" s="703">
        <v>535</v>
      </c>
      <c r="P22" s="15">
        <v>0</v>
      </c>
    </row>
    <row r="23" spans="2:16" x14ac:dyDescent="0.25">
      <c r="B23" s="868">
        <v>42491</v>
      </c>
      <c r="C23" s="65">
        <v>1129</v>
      </c>
      <c r="D23" s="703">
        <v>0</v>
      </c>
      <c r="E23" s="703">
        <v>300</v>
      </c>
      <c r="F23" s="703">
        <v>0</v>
      </c>
      <c r="G23" s="703">
        <v>287</v>
      </c>
      <c r="H23" s="703">
        <v>356</v>
      </c>
      <c r="I23" s="703">
        <v>186</v>
      </c>
      <c r="J23" s="703">
        <v>0</v>
      </c>
      <c r="K23" s="703">
        <v>0</v>
      </c>
      <c r="L23" s="703">
        <v>0</v>
      </c>
      <c r="M23" s="703">
        <v>0</v>
      </c>
      <c r="N23" s="703">
        <v>0</v>
      </c>
      <c r="O23" s="703">
        <v>0</v>
      </c>
      <c r="P23" s="15">
        <v>0</v>
      </c>
    </row>
    <row r="24" spans="2:16" x14ac:dyDescent="0.25">
      <c r="B24" s="868">
        <v>42522</v>
      </c>
      <c r="C24" s="65">
        <v>1657</v>
      </c>
      <c r="D24" s="703">
        <v>0</v>
      </c>
      <c r="E24" s="703">
        <v>1447</v>
      </c>
      <c r="F24" s="703">
        <v>0</v>
      </c>
      <c r="G24" s="703">
        <v>0</v>
      </c>
      <c r="H24" s="703">
        <v>0</v>
      </c>
      <c r="I24" s="703">
        <v>210</v>
      </c>
      <c r="J24" s="703">
        <v>0</v>
      </c>
      <c r="K24" s="703">
        <v>0</v>
      </c>
      <c r="L24" s="703">
        <v>0</v>
      </c>
      <c r="M24" s="703">
        <v>0</v>
      </c>
      <c r="N24" s="703">
        <v>0</v>
      </c>
      <c r="O24" s="703">
        <v>0</v>
      </c>
      <c r="P24" s="15">
        <v>0</v>
      </c>
    </row>
    <row r="25" spans="2:16" x14ac:dyDescent="0.25">
      <c r="B25" s="868">
        <v>42552</v>
      </c>
      <c r="C25" s="65">
        <v>10760</v>
      </c>
      <c r="D25" s="703">
        <v>6926</v>
      </c>
      <c r="E25" s="703">
        <v>2614</v>
      </c>
      <c r="F25" s="703">
        <v>0</v>
      </c>
      <c r="G25" s="703">
        <v>0</v>
      </c>
      <c r="H25" s="703">
        <v>0</v>
      </c>
      <c r="I25" s="703">
        <v>0</v>
      </c>
      <c r="J25" s="703">
        <v>542</v>
      </c>
      <c r="K25" s="703">
        <v>0</v>
      </c>
      <c r="L25" s="703">
        <v>0</v>
      </c>
      <c r="M25" s="703">
        <v>0</v>
      </c>
      <c r="N25" s="703">
        <v>0</v>
      </c>
      <c r="O25" s="703">
        <v>678</v>
      </c>
      <c r="P25" s="15">
        <v>0</v>
      </c>
    </row>
    <row r="26" spans="2:16" x14ac:dyDescent="0.25">
      <c r="B26" s="868">
        <v>42583</v>
      </c>
      <c r="C26" s="65">
        <v>4750</v>
      </c>
      <c r="D26" s="703">
        <v>440</v>
      </c>
      <c r="E26" s="703">
        <v>2640</v>
      </c>
      <c r="F26" s="703">
        <v>0</v>
      </c>
      <c r="G26" s="703">
        <v>0</v>
      </c>
      <c r="H26" s="703">
        <v>0</v>
      </c>
      <c r="I26" s="703">
        <v>310</v>
      </c>
      <c r="J26" s="703">
        <v>1360</v>
      </c>
      <c r="K26" s="703">
        <v>0</v>
      </c>
      <c r="L26" s="703">
        <v>0</v>
      </c>
      <c r="M26" s="703">
        <v>0</v>
      </c>
      <c r="N26" s="703">
        <v>0</v>
      </c>
      <c r="O26" s="703">
        <v>0</v>
      </c>
      <c r="P26" s="15">
        <v>0</v>
      </c>
    </row>
    <row r="27" spans="2:16" x14ac:dyDescent="0.25">
      <c r="B27" s="868">
        <v>42614</v>
      </c>
      <c r="C27" s="65">
        <v>9965</v>
      </c>
      <c r="D27" s="703">
        <v>38</v>
      </c>
      <c r="E27" s="703">
        <v>8388</v>
      </c>
      <c r="F27" s="703">
        <v>0</v>
      </c>
      <c r="G27" s="703">
        <v>330</v>
      </c>
      <c r="H27" s="703">
        <v>0</v>
      </c>
      <c r="I27" s="703">
        <v>812</v>
      </c>
      <c r="J27" s="703">
        <v>397</v>
      </c>
      <c r="K27" s="703">
        <v>0</v>
      </c>
      <c r="L27" s="703">
        <v>0</v>
      </c>
      <c r="M27" s="703">
        <v>0</v>
      </c>
      <c r="N27" s="703">
        <v>0</v>
      </c>
      <c r="O27" s="703">
        <v>0</v>
      </c>
      <c r="P27" s="15">
        <v>0</v>
      </c>
    </row>
    <row r="28" spans="2:16" x14ac:dyDescent="0.25">
      <c r="B28" s="868">
        <v>42644</v>
      </c>
      <c r="C28" s="65">
        <v>1337</v>
      </c>
      <c r="D28" s="703">
        <v>0</v>
      </c>
      <c r="E28" s="703">
        <v>427</v>
      </c>
      <c r="F28" s="703">
        <v>56</v>
      </c>
      <c r="G28" s="703">
        <v>0</v>
      </c>
      <c r="H28" s="703">
        <v>0</v>
      </c>
      <c r="I28" s="703">
        <v>177</v>
      </c>
      <c r="J28" s="703">
        <v>677</v>
      </c>
      <c r="K28" s="703">
        <v>0</v>
      </c>
      <c r="L28" s="703">
        <v>0</v>
      </c>
      <c r="M28" s="703">
        <v>0</v>
      </c>
      <c r="N28" s="703">
        <v>0</v>
      </c>
      <c r="O28" s="703">
        <v>0</v>
      </c>
      <c r="P28" s="15">
        <v>0</v>
      </c>
    </row>
    <row r="29" spans="2:16" x14ac:dyDescent="0.25">
      <c r="B29" s="868">
        <v>42675</v>
      </c>
      <c r="C29" s="65">
        <v>16310</v>
      </c>
      <c r="D29" s="703">
        <v>75</v>
      </c>
      <c r="E29" s="703">
        <v>4488</v>
      </c>
      <c r="F29" s="703">
        <v>0</v>
      </c>
      <c r="G29" s="703">
        <v>0</v>
      </c>
      <c r="H29" s="703">
        <v>0</v>
      </c>
      <c r="I29" s="703">
        <v>846</v>
      </c>
      <c r="J29" s="703">
        <v>1457</v>
      </c>
      <c r="K29" s="703">
        <v>0</v>
      </c>
      <c r="L29" s="703">
        <v>9291</v>
      </c>
      <c r="M29" s="703">
        <v>0</v>
      </c>
      <c r="N29" s="703">
        <v>0</v>
      </c>
      <c r="O29" s="703">
        <v>153</v>
      </c>
      <c r="P29" s="15">
        <v>0</v>
      </c>
    </row>
    <row r="30" spans="2:16" x14ac:dyDescent="0.25">
      <c r="B30" s="868">
        <v>42705</v>
      </c>
      <c r="C30" s="65">
        <v>11035</v>
      </c>
      <c r="D30" s="703">
        <v>570</v>
      </c>
      <c r="E30" s="703">
        <v>4207</v>
      </c>
      <c r="F30" s="703">
        <v>0</v>
      </c>
      <c r="G30" s="703">
        <v>0</v>
      </c>
      <c r="H30" s="703">
        <v>762</v>
      </c>
      <c r="I30" s="703">
        <v>0</v>
      </c>
      <c r="J30" s="703">
        <v>3873</v>
      </c>
      <c r="K30" s="703">
        <v>800</v>
      </c>
      <c r="L30" s="703">
        <v>644</v>
      </c>
      <c r="M30" s="703">
        <v>0</v>
      </c>
      <c r="N30" s="703">
        <v>0</v>
      </c>
      <c r="O30" s="703">
        <v>179</v>
      </c>
      <c r="P30" s="15">
        <v>0</v>
      </c>
    </row>
    <row r="31" spans="2:16" x14ac:dyDescent="0.25">
      <c r="B31" s="868">
        <v>42736</v>
      </c>
      <c r="C31" s="65">
        <v>2147</v>
      </c>
      <c r="D31" s="703">
        <v>0</v>
      </c>
      <c r="E31" s="703">
        <v>2076</v>
      </c>
      <c r="F31" s="703">
        <v>0</v>
      </c>
      <c r="G31" s="703">
        <v>0</v>
      </c>
      <c r="H31" s="703">
        <v>0</v>
      </c>
      <c r="I31" s="703">
        <v>71</v>
      </c>
      <c r="J31" s="703">
        <v>0</v>
      </c>
      <c r="K31" s="703">
        <v>0</v>
      </c>
      <c r="L31" s="703">
        <v>0</v>
      </c>
      <c r="M31" s="703">
        <v>0</v>
      </c>
      <c r="N31" s="703">
        <v>0</v>
      </c>
      <c r="O31" s="703">
        <v>0</v>
      </c>
      <c r="P31" s="15">
        <v>0</v>
      </c>
    </row>
    <row r="32" spans="2:16" x14ac:dyDescent="0.25">
      <c r="B32" s="868">
        <v>42767</v>
      </c>
      <c r="C32" s="65">
        <v>7342</v>
      </c>
      <c r="D32" s="703">
        <v>3116</v>
      </c>
      <c r="E32" s="703">
        <v>2125</v>
      </c>
      <c r="F32" s="703">
        <v>0</v>
      </c>
      <c r="G32" s="703">
        <v>0</v>
      </c>
      <c r="H32" s="703">
        <v>0</v>
      </c>
      <c r="I32" s="703">
        <v>576</v>
      </c>
      <c r="J32" s="703">
        <v>605</v>
      </c>
      <c r="K32" s="703">
        <v>0</v>
      </c>
      <c r="L32" s="703">
        <v>310</v>
      </c>
      <c r="M32" s="703">
        <v>236</v>
      </c>
      <c r="N32" s="703">
        <v>0</v>
      </c>
      <c r="O32" s="703">
        <v>374</v>
      </c>
      <c r="P32" s="15">
        <v>0</v>
      </c>
    </row>
    <row r="33" spans="2:16" x14ac:dyDescent="0.25">
      <c r="B33" s="868">
        <v>42795</v>
      </c>
      <c r="C33" s="65">
        <v>4179</v>
      </c>
      <c r="D33" s="703">
        <v>0</v>
      </c>
      <c r="E33" s="703">
        <v>2062</v>
      </c>
      <c r="F33" s="703">
        <v>0</v>
      </c>
      <c r="G33" s="703">
        <v>0</v>
      </c>
      <c r="H33" s="703">
        <v>0</v>
      </c>
      <c r="I33" s="703">
        <v>181</v>
      </c>
      <c r="J33" s="703">
        <v>1200</v>
      </c>
      <c r="K33" s="703">
        <v>0</v>
      </c>
      <c r="L33" s="703">
        <v>0</v>
      </c>
      <c r="M33" s="703">
        <v>0</v>
      </c>
      <c r="N33" s="703">
        <v>0</v>
      </c>
      <c r="O33" s="703">
        <v>736</v>
      </c>
      <c r="P33" s="15">
        <v>0</v>
      </c>
    </row>
    <row r="34" spans="2:16" x14ac:dyDescent="0.25">
      <c r="B34" s="868">
        <v>42826</v>
      </c>
      <c r="C34" s="65">
        <v>4559</v>
      </c>
      <c r="D34" s="703">
        <v>0</v>
      </c>
      <c r="E34" s="703">
        <v>3812</v>
      </c>
      <c r="F34" s="703">
        <v>0</v>
      </c>
      <c r="G34" s="703">
        <v>0</v>
      </c>
      <c r="H34" s="703">
        <v>0</v>
      </c>
      <c r="I34" s="703">
        <v>51</v>
      </c>
      <c r="J34" s="703">
        <v>0</v>
      </c>
      <c r="K34" s="703">
        <v>0</v>
      </c>
      <c r="L34" s="703">
        <v>0</v>
      </c>
      <c r="M34" s="703">
        <v>0</v>
      </c>
      <c r="N34" s="703">
        <v>0</v>
      </c>
      <c r="O34" s="703">
        <v>696</v>
      </c>
      <c r="P34" s="15">
        <v>0</v>
      </c>
    </row>
    <row r="35" spans="2:16" x14ac:dyDescent="0.25">
      <c r="B35" s="868">
        <v>42856</v>
      </c>
      <c r="C35" s="65">
        <v>13341</v>
      </c>
      <c r="D35" s="703">
        <v>4680</v>
      </c>
      <c r="E35" s="703">
        <v>1043</v>
      </c>
      <c r="F35" s="703">
        <v>0</v>
      </c>
      <c r="G35" s="703">
        <v>483</v>
      </c>
      <c r="H35" s="703">
        <v>0</v>
      </c>
      <c r="I35" s="703">
        <v>0</v>
      </c>
      <c r="J35" s="703">
        <v>0</v>
      </c>
      <c r="K35" s="703">
        <v>6894</v>
      </c>
      <c r="L35" s="703">
        <v>0</v>
      </c>
      <c r="M35" s="703">
        <v>0</v>
      </c>
      <c r="N35" s="703">
        <v>0</v>
      </c>
      <c r="O35" s="703">
        <v>241</v>
      </c>
      <c r="P35" s="15">
        <v>0</v>
      </c>
    </row>
    <row r="36" spans="2:16" x14ac:dyDescent="0.25">
      <c r="B36" s="868">
        <v>42887</v>
      </c>
      <c r="C36" s="65">
        <v>24833</v>
      </c>
      <c r="D36" s="703">
        <v>20404</v>
      </c>
      <c r="E36" s="703">
        <v>2115</v>
      </c>
      <c r="F36" s="703">
        <v>0</v>
      </c>
      <c r="G36" s="703">
        <v>0</v>
      </c>
      <c r="H36" s="703">
        <v>0</v>
      </c>
      <c r="I36" s="703">
        <v>123</v>
      </c>
      <c r="J36" s="703">
        <v>831</v>
      </c>
      <c r="K36" s="703">
        <v>0</v>
      </c>
      <c r="L36" s="703">
        <v>0</v>
      </c>
      <c r="M36" s="703">
        <v>0</v>
      </c>
      <c r="N36" s="703">
        <v>0</v>
      </c>
      <c r="O36" s="703">
        <v>1360</v>
      </c>
      <c r="P36" s="15">
        <v>0</v>
      </c>
    </row>
    <row r="37" spans="2:16" x14ac:dyDescent="0.25">
      <c r="B37" s="868">
        <v>42917</v>
      </c>
      <c r="C37" s="65">
        <v>2224</v>
      </c>
      <c r="D37" s="703">
        <v>0</v>
      </c>
      <c r="E37" s="703">
        <v>923</v>
      </c>
      <c r="F37" s="703">
        <v>0</v>
      </c>
      <c r="G37" s="703">
        <v>97</v>
      </c>
      <c r="H37" s="703">
        <v>319</v>
      </c>
      <c r="I37" s="703">
        <v>685</v>
      </c>
      <c r="J37" s="703">
        <v>0</v>
      </c>
      <c r="K37" s="703">
        <v>0</v>
      </c>
      <c r="L37" s="703">
        <v>0</v>
      </c>
      <c r="M37" s="703">
        <v>0</v>
      </c>
      <c r="N37" s="703">
        <v>200</v>
      </c>
      <c r="O37" s="703">
        <v>0</v>
      </c>
      <c r="P37" s="15">
        <v>0</v>
      </c>
    </row>
    <row r="38" spans="2:16" x14ac:dyDescent="0.25">
      <c r="B38" s="868">
        <v>42948</v>
      </c>
      <c r="C38" s="65">
        <v>15265</v>
      </c>
      <c r="D38" s="703">
        <v>4947</v>
      </c>
      <c r="E38" s="703">
        <v>4192</v>
      </c>
      <c r="F38" s="703">
        <v>0</v>
      </c>
      <c r="G38" s="703">
        <v>0</v>
      </c>
      <c r="H38" s="703">
        <v>0</v>
      </c>
      <c r="I38" s="703">
        <v>715</v>
      </c>
      <c r="J38" s="703">
        <v>250</v>
      </c>
      <c r="K38" s="703">
        <v>5161</v>
      </c>
      <c r="L38" s="703">
        <v>0</v>
      </c>
      <c r="M38" s="703">
        <v>0</v>
      </c>
      <c r="N38" s="703">
        <v>0</v>
      </c>
      <c r="O38" s="703">
        <v>0</v>
      </c>
      <c r="P38" s="15">
        <v>0</v>
      </c>
    </row>
    <row r="39" spans="2:16" x14ac:dyDescent="0.25">
      <c r="B39" s="868">
        <v>42979</v>
      </c>
      <c r="C39" s="65">
        <v>8570</v>
      </c>
      <c r="D39" s="703">
        <v>0</v>
      </c>
      <c r="E39" s="703">
        <v>3889</v>
      </c>
      <c r="F39" s="703">
        <v>0</v>
      </c>
      <c r="G39" s="703">
        <v>0</v>
      </c>
      <c r="H39" s="703">
        <v>502</v>
      </c>
      <c r="I39" s="703">
        <v>386</v>
      </c>
      <c r="J39" s="703">
        <v>1080</v>
      </c>
      <c r="K39" s="703">
        <v>0</v>
      </c>
      <c r="L39" s="703">
        <v>369</v>
      </c>
      <c r="M39" s="703">
        <v>0</v>
      </c>
      <c r="N39" s="703">
        <v>0</v>
      </c>
      <c r="O39" s="703">
        <v>2344</v>
      </c>
      <c r="P39" s="15">
        <v>0</v>
      </c>
    </row>
    <row r="40" spans="2:16" x14ac:dyDescent="0.25">
      <c r="B40" s="868">
        <v>43009</v>
      </c>
      <c r="C40" s="65">
        <v>39533</v>
      </c>
      <c r="D40" s="703">
        <v>34068</v>
      </c>
      <c r="E40" s="703">
        <v>1725</v>
      </c>
      <c r="F40" s="703">
        <v>0</v>
      </c>
      <c r="G40" s="703">
        <v>0</v>
      </c>
      <c r="H40" s="703">
        <v>1573</v>
      </c>
      <c r="I40" s="703">
        <v>300</v>
      </c>
      <c r="J40" s="703">
        <v>1233</v>
      </c>
      <c r="K40" s="703">
        <v>0</v>
      </c>
      <c r="L40" s="703">
        <v>84</v>
      </c>
      <c r="M40" s="703">
        <v>0</v>
      </c>
      <c r="N40" s="703">
        <v>550</v>
      </c>
      <c r="O40" s="703">
        <v>0</v>
      </c>
      <c r="P40" s="15">
        <v>0</v>
      </c>
    </row>
    <row r="41" spans="2:16" x14ac:dyDescent="0.25">
      <c r="B41" s="868">
        <v>43040</v>
      </c>
      <c r="C41" s="65">
        <v>4389</v>
      </c>
      <c r="D41" s="703">
        <v>1700</v>
      </c>
      <c r="E41" s="703">
        <v>1182</v>
      </c>
      <c r="F41" s="703">
        <v>0</v>
      </c>
      <c r="G41" s="703">
        <v>0</v>
      </c>
      <c r="H41" s="703">
        <v>0</v>
      </c>
      <c r="I41" s="703">
        <v>543</v>
      </c>
      <c r="J41" s="703">
        <v>145</v>
      </c>
      <c r="K41" s="703">
        <v>819</v>
      </c>
      <c r="L41" s="703">
        <v>0</v>
      </c>
      <c r="M41" s="703">
        <v>0</v>
      </c>
      <c r="N41" s="703">
        <v>0</v>
      </c>
      <c r="O41" s="703">
        <v>0</v>
      </c>
      <c r="P41" s="15">
        <v>0</v>
      </c>
    </row>
    <row r="42" spans="2:16" x14ac:dyDescent="0.25">
      <c r="B42" s="868">
        <v>43070</v>
      </c>
      <c r="C42" s="65">
        <v>32631</v>
      </c>
      <c r="D42" s="703">
        <v>25096</v>
      </c>
      <c r="E42" s="703">
        <v>3316</v>
      </c>
      <c r="F42" s="703">
        <v>0</v>
      </c>
      <c r="G42" s="703">
        <v>0</v>
      </c>
      <c r="H42" s="703">
        <v>0</v>
      </c>
      <c r="I42" s="703">
        <v>121</v>
      </c>
      <c r="J42" s="703">
        <v>442</v>
      </c>
      <c r="K42" s="703">
        <v>3272</v>
      </c>
      <c r="L42" s="703">
        <v>0</v>
      </c>
      <c r="M42" s="703">
        <v>0</v>
      </c>
      <c r="N42" s="703">
        <v>0</v>
      </c>
      <c r="O42" s="703">
        <v>384</v>
      </c>
      <c r="P42" s="15">
        <v>0</v>
      </c>
    </row>
    <row r="43" spans="2:16" x14ac:dyDescent="0.25">
      <c r="B43" s="868">
        <v>43101</v>
      </c>
      <c r="C43" s="65">
        <v>824</v>
      </c>
      <c r="D43" s="703">
        <v>0</v>
      </c>
      <c r="E43" s="703">
        <v>824</v>
      </c>
      <c r="F43" s="703">
        <v>0</v>
      </c>
      <c r="G43" s="703">
        <v>0</v>
      </c>
      <c r="H43" s="703">
        <v>0</v>
      </c>
      <c r="I43" s="703">
        <v>0</v>
      </c>
      <c r="J43" s="703">
        <v>0</v>
      </c>
      <c r="K43" s="703">
        <v>0</v>
      </c>
      <c r="L43" s="703">
        <v>0</v>
      </c>
      <c r="M43" s="703">
        <v>0</v>
      </c>
      <c r="N43" s="703">
        <v>0</v>
      </c>
      <c r="O43" s="703">
        <v>0</v>
      </c>
      <c r="P43" s="15">
        <v>0</v>
      </c>
    </row>
    <row r="44" spans="2:16" x14ac:dyDescent="0.25">
      <c r="B44" s="868">
        <v>43132</v>
      </c>
      <c r="C44" s="65">
        <v>5436</v>
      </c>
      <c r="D44" s="703">
        <v>0</v>
      </c>
      <c r="E44" s="703">
        <v>2386</v>
      </c>
      <c r="F44" s="703">
        <v>0</v>
      </c>
      <c r="G44" s="703">
        <v>0</v>
      </c>
      <c r="H44" s="703">
        <v>0</v>
      </c>
      <c r="I44" s="703">
        <v>632</v>
      </c>
      <c r="J44" s="703">
        <v>0</v>
      </c>
      <c r="K44" s="703">
        <v>1538</v>
      </c>
      <c r="L44" s="703">
        <v>0</v>
      </c>
      <c r="M44" s="703">
        <v>880</v>
      </c>
      <c r="N44" s="703">
        <v>0</v>
      </c>
      <c r="O44" s="703">
        <v>0</v>
      </c>
      <c r="P44" s="15">
        <v>0</v>
      </c>
    </row>
    <row r="45" spans="2:16" x14ac:dyDescent="0.25">
      <c r="B45" s="868">
        <v>43160</v>
      </c>
      <c r="C45" s="65">
        <v>31226</v>
      </c>
      <c r="D45" s="703">
        <v>29000</v>
      </c>
      <c r="E45" s="703">
        <v>980</v>
      </c>
      <c r="F45" s="703">
        <v>0</v>
      </c>
      <c r="G45" s="703">
        <v>0</v>
      </c>
      <c r="H45" s="703">
        <v>0</v>
      </c>
      <c r="I45" s="703">
        <v>1246</v>
      </c>
      <c r="J45" s="703">
        <v>0</v>
      </c>
      <c r="K45" s="703">
        <v>0</v>
      </c>
      <c r="L45" s="703">
        <v>0</v>
      </c>
      <c r="M45" s="703">
        <v>0</v>
      </c>
      <c r="N45" s="703">
        <v>0</v>
      </c>
      <c r="O45" s="703">
        <v>0</v>
      </c>
      <c r="P45" s="15">
        <v>0</v>
      </c>
    </row>
    <row r="46" spans="2:16" x14ac:dyDescent="0.25">
      <c r="B46" s="868">
        <v>43191</v>
      </c>
      <c r="C46" s="65">
        <v>3139</v>
      </c>
      <c r="D46" s="703">
        <v>0</v>
      </c>
      <c r="E46" s="703">
        <v>2315</v>
      </c>
      <c r="F46" s="703">
        <v>0</v>
      </c>
      <c r="G46" s="703">
        <v>0</v>
      </c>
      <c r="H46" s="703">
        <v>210</v>
      </c>
      <c r="I46" s="703">
        <v>200</v>
      </c>
      <c r="J46" s="703">
        <v>0</v>
      </c>
      <c r="K46" s="703">
        <v>0</v>
      </c>
      <c r="L46" s="703">
        <v>0</v>
      </c>
      <c r="M46" s="703">
        <v>0</v>
      </c>
      <c r="N46" s="703">
        <v>311</v>
      </c>
      <c r="O46" s="703">
        <v>103</v>
      </c>
      <c r="P46" s="15">
        <v>0</v>
      </c>
    </row>
    <row r="47" spans="2:16" x14ac:dyDescent="0.25">
      <c r="B47" s="868">
        <v>43221</v>
      </c>
      <c r="C47" s="65">
        <v>5246</v>
      </c>
      <c r="D47" s="703">
        <v>0</v>
      </c>
      <c r="E47" s="703">
        <v>2430</v>
      </c>
      <c r="F47" s="703">
        <v>0</v>
      </c>
      <c r="G47" s="703">
        <v>163</v>
      </c>
      <c r="H47" s="703">
        <v>0</v>
      </c>
      <c r="I47" s="703">
        <v>673</v>
      </c>
      <c r="J47" s="703">
        <v>0</v>
      </c>
      <c r="K47" s="703">
        <v>1980</v>
      </c>
      <c r="L47" s="703">
        <v>0</v>
      </c>
      <c r="M47" s="703">
        <v>0</v>
      </c>
      <c r="N47" s="703">
        <v>0</v>
      </c>
      <c r="O47" s="703">
        <v>0</v>
      </c>
      <c r="P47" s="15">
        <v>0</v>
      </c>
    </row>
    <row r="48" spans="2:16" x14ac:dyDescent="0.25">
      <c r="B48" s="868">
        <v>43252</v>
      </c>
      <c r="C48" s="65">
        <v>3047</v>
      </c>
      <c r="D48" s="703">
        <v>226</v>
      </c>
      <c r="E48" s="703">
        <v>1866</v>
      </c>
      <c r="F48" s="703">
        <v>0</v>
      </c>
      <c r="G48" s="703">
        <v>0</v>
      </c>
      <c r="H48" s="703">
        <v>690</v>
      </c>
      <c r="I48" s="703">
        <v>0</v>
      </c>
      <c r="J48" s="703">
        <v>265</v>
      </c>
      <c r="K48" s="703">
        <v>0</v>
      </c>
      <c r="L48" s="703">
        <v>0</v>
      </c>
      <c r="M48" s="703">
        <v>0</v>
      </c>
      <c r="N48" s="703">
        <v>0</v>
      </c>
      <c r="O48" s="703">
        <v>0</v>
      </c>
      <c r="P48" s="15">
        <v>0</v>
      </c>
    </row>
    <row r="49" spans="2:16" x14ac:dyDescent="0.25">
      <c r="B49" s="868">
        <v>43282</v>
      </c>
      <c r="C49" s="65">
        <v>2681</v>
      </c>
      <c r="D49" s="703">
        <v>0</v>
      </c>
      <c r="E49" s="703">
        <v>843</v>
      </c>
      <c r="F49" s="703">
        <v>0</v>
      </c>
      <c r="G49" s="703">
        <v>458</v>
      </c>
      <c r="H49" s="703">
        <v>261</v>
      </c>
      <c r="I49" s="703">
        <v>0</v>
      </c>
      <c r="J49" s="703">
        <v>0</v>
      </c>
      <c r="K49" s="703">
        <v>1119</v>
      </c>
      <c r="L49" s="703">
        <v>0</v>
      </c>
      <c r="M49" s="703">
        <v>0</v>
      </c>
      <c r="N49" s="703">
        <v>0</v>
      </c>
      <c r="O49" s="703">
        <v>0</v>
      </c>
      <c r="P49" s="15">
        <v>0</v>
      </c>
    </row>
    <row r="50" spans="2:16" x14ac:dyDescent="0.25">
      <c r="B50" s="868">
        <v>43313</v>
      </c>
      <c r="C50" s="65">
        <v>2042</v>
      </c>
      <c r="D50" s="703">
        <v>0</v>
      </c>
      <c r="E50" s="703">
        <v>2042</v>
      </c>
      <c r="F50" s="703">
        <v>0</v>
      </c>
      <c r="G50" s="703">
        <v>0</v>
      </c>
      <c r="H50" s="703">
        <v>0</v>
      </c>
      <c r="I50" s="703">
        <v>0</v>
      </c>
      <c r="J50" s="703">
        <v>0</v>
      </c>
      <c r="K50" s="703">
        <v>0</v>
      </c>
      <c r="L50" s="703">
        <v>0</v>
      </c>
      <c r="M50" s="703">
        <v>0</v>
      </c>
      <c r="N50" s="703">
        <v>0</v>
      </c>
      <c r="O50" s="703">
        <v>0</v>
      </c>
      <c r="P50" s="15">
        <v>0</v>
      </c>
    </row>
    <row r="51" spans="2:16" x14ac:dyDescent="0.25">
      <c r="B51" s="868">
        <v>43344</v>
      </c>
      <c r="C51" s="65">
        <v>12483</v>
      </c>
      <c r="D51" s="703">
        <v>144</v>
      </c>
      <c r="E51" s="703">
        <v>3685</v>
      </c>
      <c r="F51" s="703">
        <v>0</v>
      </c>
      <c r="G51" s="703">
        <v>0</v>
      </c>
      <c r="H51" s="703">
        <v>214</v>
      </c>
      <c r="I51" s="703">
        <v>730</v>
      </c>
      <c r="J51" s="703">
        <v>0</v>
      </c>
      <c r="K51" s="703">
        <v>0</v>
      </c>
      <c r="L51" s="703">
        <v>2816</v>
      </c>
      <c r="M51" s="703">
        <v>4894</v>
      </c>
      <c r="N51" s="703">
        <v>0</v>
      </c>
      <c r="O51" s="703">
        <v>0</v>
      </c>
      <c r="P51" s="15">
        <v>0</v>
      </c>
    </row>
    <row r="52" spans="2:16" x14ac:dyDescent="0.25">
      <c r="B52" s="868">
        <v>43374</v>
      </c>
      <c r="C52" s="65">
        <v>8699</v>
      </c>
      <c r="D52" s="703">
        <v>5690</v>
      </c>
      <c r="E52" s="703">
        <v>346</v>
      </c>
      <c r="F52" s="703">
        <v>0</v>
      </c>
      <c r="G52" s="703">
        <v>0</v>
      </c>
      <c r="H52" s="703">
        <v>0</v>
      </c>
      <c r="I52" s="703">
        <v>50</v>
      </c>
      <c r="J52" s="703">
        <v>0</v>
      </c>
      <c r="K52" s="703">
        <v>0</v>
      </c>
      <c r="L52" s="703">
        <v>0</v>
      </c>
      <c r="M52" s="703">
        <v>0</v>
      </c>
      <c r="N52" s="703">
        <v>0</v>
      </c>
      <c r="O52" s="703">
        <v>2613</v>
      </c>
      <c r="P52" s="15">
        <v>0</v>
      </c>
    </row>
    <row r="53" spans="2:16" x14ac:dyDescent="0.25">
      <c r="B53" s="868">
        <v>43405</v>
      </c>
      <c r="C53" s="65">
        <v>6743</v>
      </c>
      <c r="D53" s="703">
        <v>0</v>
      </c>
      <c r="E53" s="703">
        <v>3242</v>
      </c>
      <c r="F53" s="703">
        <v>0</v>
      </c>
      <c r="G53" s="703">
        <v>0</v>
      </c>
      <c r="H53" s="703">
        <v>2400</v>
      </c>
      <c r="I53" s="703">
        <v>109</v>
      </c>
      <c r="J53" s="703">
        <v>148</v>
      </c>
      <c r="K53" s="703">
        <v>239</v>
      </c>
      <c r="L53" s="703">
        <v>0</v>
      </c>
      <c r="M53" s="703">
        <v>0</v>
      </c>
      <c r="N53" s="703">
        <v>444</v>
      </c>
      <c r="O53" s="703">
        <v>161</v>
      </c>
      <c r="P53" s="15">
        <v>0</v>
      </c>
    </row>
    <row r="54" spans="2:16" x14ac:dyDescent="0.25">
      <c r="B54" s="868">
        <v>43435</v>
      </c>
      <c r="C54" s="65">
        <v>3396</v>
      </c>
      <c r="D54" s="703">
        <v>286</v>
      </c>
      <c r="E54" s="703">
        <v>1876</v>
      </c>
      <c r="F54" s="703">
        <v>0</v>
      </c>
      <c r="G54" s="703">
        <v>0</v>
      </c>
      <c r="H54" s="703">
        <v>0</v>
      </c>
      <c r="I54" s="703">
        <v>0</v>
      </c>
      <c r="J54" s="703">
        <v>0</v>
      </c>
      <c r="K54" s="703">
        <v>239</v>
      </c>
      <c r="L54" s="703">
        <v>995</v>
      </c>
      <c r="M54" s="703">
        <v>0</v>
      </c>
      <c r="N54" s="703">
        <v>0</v>
      </c>
      <c r="O54" s="703">
        <v>0</v>
      </c>
      <c r="P54" s="15">
        <v>0</v>
      </c>
    </row>
    <row r="55" spans="2:16" x14ac:dyDescent="0.25">
      <c r="B55" s="868">
        <v>43466</v>
      </c>
      <c r="C55" s="65">
        <v>89</v>
      </c>
      <c r="D55" s="703">
        <v>0</v>
      </c>
      <c r="E55" s="703">
        <v>89</v>
      </c>
      <c r="F55" s="703">
        <v>0</v>
      </c>
      <c r="G55" s="703">
        <v>0</v>
      </c>
      <c r="H55" s="703">
        <v>0</v>
      </c>
      <c r="I55" s="703">
        <v>0</v>
      </c>
      <c r="J55" s="703">
        <v>0</v>
      </c>
      <c r="K55" s="703">
        <v>0</v>
      </c>
      <c r="L55" s="703">
        <v>0</v>
      </c>
      <c r="M55" s="703">
        <v>0</v>
      </c>
      <c r="N55" s="703">
        <v>0</v>
      </c>
      <c r="O55" s="703">
        <v>0</v>
      </c>
      <c r="P55" s="15">
        <v>0</v>
      </c>
    </row>
    <row r="56" spans="2:16" x14ac:dyDescent="0.25">
      <c r="B56" s="868">
        <v>43497</v>
      </c>
      <c r="C56" s="65">
        <v>1100</v>
      </c>
      <c r="D56" s="703">
        <v>0</v>
      </c>
      <c r="E56" s="703">
        <v>1100</v>
      </c>
      <c r="F56" s="703">
        <v>0</v>
      </c>
      <c r="G56" s="703">
        <v>0</v>
      </c>
      <c r="H56" s="703">
        <v>0</v>
      </c>
      <c r="I56" s="703">
        <v>0</v>
      </c>
      <c r="J56" s="703">
        <v>0</v>
      </c>
      <c r="K56" s="703">
        <v>0</v>
      </c>
      <c r="L56" s="703">
        <v>0</v>
      </c>
      <c r="M56" s="703">
        <v>0</v>
      </c>
      <c r="N56" s="703">
        <v>0</v>
      </c>
      <c r="O56" s="703">
        <v>0</v>
      </c>
      <c r="P56" s="15">
        <v>0</v>
      </c>
    </row>
    <row r="57" spans="2:16" x14ac:dyDescent="0.25">
      <c r="B57" s="868">
        <v>43525</v>
      </c>
      <c r="C57" s="65">
        <v>1619</v>
      </c>
      <c r="D57" s="703">
        <v>260</v>
      </c>
      <c r="E57" s="703">
        <v>0</v>
      </c>
      <c r="F57" s="703">
        <v>0</v>
      </c>
      <c r="G57" s="703">
        <v>0</v>
      </c>
      <c r="H57" s="703">
        <v>0</v>
      </c>
      <c r="I57" s="703">
        <v>0</v>
      </c>
      <c r="J57" s="703">
        <v>1359</v>
      </c>
      <c r="K57" s="703">
        <v>0</v>
      </c>
      <c r="L57" s="703">
        <v>0</v>
      </c>
      <c r="M57" s="703">
        <v>0</v>
      </c>
      <c r="N57" s="703">
        <v>0</v>
      </c>
      <c r="O57" s="703">
        <v>0</v>
      </c>
      <c r="P57" s="15">
        <v>0</v>
      </c>
    </row>
    <row r="58" spans="2:16" x14ac:dyDescent="0.25">
      <c r="B58" s="868">
        <v>43556</v>
      </c>
      <c r="C58" s="65">
        <v>3408</v>
      </c>
      <c r="D58" s="703">
        <v>265</v>
      </c>
      <c r="E58" s="703">
        <v>2218</v>
      </c>
      <c r="F58" s="703">
        <v>0</v>
      </c>
      <c r="G58" s="703">
        <v>0</v>
      </c>
      <c r="H58" s="703">
        <v>99</v>
      </c>
      <c r="I58" s="703">
        <v>90</v>
      </c>
      <c r="J58" s="703">
        <v>0</v>
      </c>
      <c r="K58" s="703">
        <v>736</v>
      </c>
      <c r="L58" s="703">
        <v>0</v>
      </c>
      <c r="M58" s="703">
        <v>0</v>
      </c>
      <c r="N58" s="703">
        <v>0</v>
      </c>
      <c r="O58" s="703">
        <v>0</v>
      </c>
      <c r="P58" s="15">
        <v>0</v>
      </c>
    </row>
    <row r="59" spans="2:16" x14ac:dyDescent="0.25">
      <c r="B59" s="868">
        <v>43586</v>
      </c>
      <c r="C59" s="65">
        <v>2798</v>
      </c>
      <c r="D59" s="703">
        <v>0</v>
      </c>
      <c r="E59" s="703">
        <v>1567</v>
      </c>
      <c r="F59" s="703">
        <v>0</v>
      </c>
      <c r="G59" s="703">
        <v>0</v>
      </c>
      <c r="H59" s="703">
        <v>281</v>
      </c>
      <c r="I59" s="703">
        <v>950</v>
      </c>
      <c r="J59" s="703">
        <v>0</v>
      </c>
      <c r="K59" s="703">
        <v>0</v>
      </c>
      <c r="L59" s="703">
        <v>0</v>
      </c>
      <c r="M59" s="703">
        <v>0</v>
      </c>
      <c r="N59" s="703">
        <v>0</v>
      </c>
      <c r="O59" s="703">
        <v>0</v>
      </c>
      <c r="P59" s="15">
        <v>0</v>
      </c>
    </row>
    <row r="60" spans="2:16" x14ac:dyDescent="0.25">
      <c r="B60" s="868">
        <v>43617</v>
      </c>
      <c r="C60" s="65">
        <v>3570</v>
      </c>
      <c r="D60" s="703">
        <v>0</v>
      </c>
      <c r="E60" s="703">
        <v>2774</v>
      </c>
      <c r="F60" s="703">
        <v>0</v>
      </c>
      <c r="G60" s="703">
        <v>0</v>
      </c>
      <c r="H60" s="703">
        <v>0</v>
      </c>
      <c r="I60" s="703">
        <v>126</v>
      </c>
      <c r="J60" s="703">
        <v>0</v>
      </c>
      <c r="K60" s="703">
        <v>0</v>
      </c>
      <c r="L60" s="703">
        <v>670</v>
      </c>
      <c r="M60" s="703">
        <v>0</v>
      </c>
      <c r="N60" s="703">
        <v>0</v>
      </c>
      <c r="O60" s="703">
        <v>0</v>
      </c>
      <c r="P60" s="15">
        <v>0</v>
      </c>
    </row>
    <row r="61" spans="2:16" x14ac:dyDescent="0.25">
      <c r="B61" s="868">
        <v>43647</v>
      </c>
      <c r="C61" s="65">
        <v>2352</v>
      </c>
      <c r="D61" s="703">
        <v>0</v>
      </c>
      <c r="E61" s="703">
        <v>2286</v>
      </c>
      <c r="F61" s="703">
        <v>0</v>
      </c>
      <c r="G61" s="703">
        <v>0</v>
      </c>
      <c r="H61" s="703">
        <v>0</v>
      </c>
      <c r="I61" s="703">
        <v>66</v>
      </c>
      <c r="J61" s="703">
        <v>0</v>
      </c>
      <c r="K61" s="703">
        <v>0</v>
      </c>
      <c r="L61" s="703">
        <v>0</v>
      </c>
      <c r="M61" s="703">
        <v>0</v>
      </c>
      <c r="N61" s="703">
        <v>0</v>
      </c>
      <c r="O61" s="703">
        <v>0</v>
      </c>
      <c r="P61" s="15">
        <v>0</v>
      </c>
    </row>
    <row r="62" spans="2:16" x14ac:dyDescent="0.25">
      <c r="B62" s="868">
        <v>43678</v>
      </c>
      <c r="C62" s="65">
        <v>5334</v>
      </c>
      <c r="D62" s="703">
        <v>88</v>
      </c>
      <c r="E62" s="703">
        <v>3167</v>
      </c>
      <c r="F62" s="703">
        <v>0</v>
      </c>
      <c r="G62" s="703">
        <v>446</v>
      </c>
      <c r="H62" s="703">
        <v>567</v>
      </c>
      <c r="I62" s="703">
        <v>288</v>
      </c>
      <c r="J62" s="703">
        <v>778</v>
      </c>
      <c r="K62" s="703">
        <v>0</v>
      </c>
      <c r="L62" s="703">
        <v>0</v>
      </c>
      <c r="M62" s="703">
        <v>0</v>
      </c>
      <c r="N62" s="703">
        <v>0</v>
      </c>
      <c r="O62" s="703">
        <v>0</v>
      </c>
      <c r="P62" s="15">
        <v>0</v>
      </c>
    </row>
    <row r="63" spans="2:16" x14ac:dyDescent="0.25">
      <c r="B63" s="868">
        <v>43709</v>
      </c>
      <c r="C63" s="65">
        <v>3409</v>
      </c>
      <c r="D63" s="703">
        <v>0</v>
      </c>
      <c r="E63" s="703">
        <v>2091</v>
      </c>
      <c r="F63" s="703">
        <v>0</v>
      </c>
      <c r="G63" s="703">
        <v>0</v>
      </c>
      <c r="H63" s="703">
        <v>0</v>
      </c>
      <c r="I63" s="703">
        <v>1318</v>
      </c>
      <c r="J63" s="703">
        <v>0</v>
      </c>
      <c r="K63" s="703">
        <v>0</v>
      </c>
      <c r="L63" s="703">
        <v>0</v>
      </c>
      <c r="M63" s="703">
        <v>0</v>
      </c>
      <c r="N63" s="703">
        <v>0</v>
      </c>
      <c r="O63" s="703">
        <v>0</v>
      </c>
      <c r="P63" s="15">
        <v>0</v>
      </c>
    </row>
    <row r="64" spans="2:16" x14ac:dyDescent="0.25">
      <c r="B64" s="868">
        <v>43739</v>
      </c>
      <c r="C64" s="65">
        <v>7441</v>
      </c>
      <c r="D64" s="703">
        <v>4214</v>
      </c>
      <c r="E64" s="703">
        <v>2641</v>
      </c>
      <c r="F64" s="703">
        <v>0</v>
      </c>
      <c r="G64" s="703">
        <v>0</v>
      </c>
      <c r="H64" s="703">
        <v>0</v>
      </c>
      <c r="I64" s="703">
        <v>101</v>
      </c>
      <c r="J64" s="703">
        <v>0</v>
      </c>
      <c r="K64" s="703">
        <v>0</v>
      </c>
      <c r="L64" s="703">
        <v>485</v>
      </c>
      <c r="M64" s="703">
        <v>0</v>
      </c>
      <c r="N64" s="703">
        <v>0</v>
      </c>
      <c r="O64" s="703">
        <v>0</v>
      </c>
      <c r="P64" s="15">
        <v>0</v>
      </c>
    </row>
    <row r="65" spans="2:16" x14ac:dyDescent="0.25">
      <c r="B65" s="868">
        <v>43770</v>
      </c>
      <c r="C65" s="65">
        <v>19735</v>
      </c>
      <c r="D65" s="703">
        <v>17751</v>
      </c>
      <c r="E65" s="703">
        <v>810</v>
      </c>
      <c r="F65" s="703">
        <v>0</v>
      </c>
      <c r="G65" s="703">
        <v>0</v>
      </c>
      <c r="H65" s="703">
        <v>692</v>
      </c>
      <c r="I65" s="703">
        <v>0</v>
      </c>
      <c r="J65" s="703">
        <v>0</v>
      </c>
      <c r="K65" s="703">
        <v>482</v>
      </c>
      <c r="L65" s="703">
        <v>0</v>
      </c>
      <c r="M65" s="703">
        <v>0</v>
      </c>
      <c r="N65" s="703">
        <v>0</v>
      </c>
      <c r="O65" s="703">
        <v>0</v>
      </c>
      <c r="P65" s="15">
        <v>0</v>
      </c>
    </row>
    <row r="66" spans="2:16" x14ac:dyDescent="0.25">
      <c r="B66" s="868">
        <v>43800</v>
      </c>
      <c r="C66" s="65">
        <v>61708</v>
      </c>
      <c r="D66" s="703">
        <v>42527</v>
      </c>
      <c r="E66" s="703">
        <v>15611</v>
      </c>
      <c r="F66" s="703">
        <v>0</v>
      </c>
      <c r="G66" s="703">
        <v>13</v>
      </c>
      <c r="H66" s="703">
        <v>1137</v>
      </c>
      <c r="I66" s="703">
        <v>1944</v>
      </c>
      <c r="J66" s="703">
        <v>0</v>
      </c>
      <c r="K66" s="703">
        <v>476</v>
      </c>
      <c r="L66" s="703">
        <v>0</v>
      </c>
      <c r="M66" s="703">
        <v>0</v>
      </c>
      <c r="N66" s="703">
        <v>0</v>
      </c>
      <c r="O66" s="703">
        <v>0</v>
      </c>
      <c r="P66" s="15">
        <v>0</v>
      </c>
    </row>
    <row r="67" spans="2:16" x14ac:dyDescent="0.25">
      <c r="B67" s="868">
        <v>43831</v>
      </c>
      <c r="C67" s="65">
        <v>217</v>
      </c>
      <c r="D67" s="703">
        <v>0</v>
      </c>
      <c r="E67" s="703">
        <v>217</v>
      </c>
      <c r="F67" s="703">
        <v>0</v>
      </c>
      <c r="G67" s="703">
        <v>0</v>
      </c>
      <c r="H67" s="703">
        <v>0</v>
      </c>
      <c r="I67" s="703">
        <v>0</v>
      </c>
      <c r="J67" s="703">
        <v>0</v>
      </c>
      <c r="K67" s="703">
        <v>0</v>
      </c>
      <c r="L67" s="703">
        <v>0</v>
      </c>
      <c r="M67" s="703">
        <v>0</v>
      </c>
      <c r="N67" s="703">
        <v>0</v>
      </c>
      <c r="O67" s="703">
        <v>0</v>
      </c>
      <c r="P67" s="15">
        <v>0</v>
      </c>
    </row>
    <row r="68" spans="2:16" x14ac:dyDescent="0.25">
      <c r="B68" s="868">
        <v>43862</v>
      </c>
      <c r="C68" s="65">
        <v>3868</v>
      </c>
      <c r="D68" s="703">
        <v>121</v>
      </c>
      <c r="E68" s="703">
        <v>2947</v>
      </c>
      <c r="F68" s="703">
        <v>0</v>
      </c>
      <c r="G68" s="703">
        <v>0</v>
      </c>
      <c r="H68" s="703">
        <v>0</v>
      </c>
      <c r="I68" s="703">
        <v>0</v>
      </c>
      <c r="J68" s="703">
        <v>0</v>
      </c>
      <c r="K68" s="703">
        <v>800</v>
      </c>
      <c r="L68" s="703">
        <v>0</v>
      </c>
      <c r="M68" s="703">
        <v>0</v>
      </c>
      <c r="N68" s="703">
        <v>0</v>
      </c>
      <c r="O68" s="703">
        <v>0</v>
      </c>
      <c r="P68" s="15">
        <v>0</v>
      </c>
    </row>
    <row r="69" spans="2:16" x14ac:dyDescent="0.25">
      <c r="B69" s="139">
        <v>43891</v>
      </c>
      <c r="C69" s="65">
        <v>673</v>
      </c>
      <c r="D69" s="703">
        <v>0</v>
      </c>
      <c r="E69" s="703">
        <v>596</v>
      </c>
      <c r="F69" s="703">
        <v>0</v>
      </c>
      <c r="G69" s="703">
        <v>0</v>
      </c>
      <c r="H69" s="703">
        <v>0</v>
      </c>
      <c r="I69" s="703">
        <v>77</v>
      </c>
      <c r="J69" s="703">
        <v>0</v>
      </c>
      <c r="K69" s="703">
        <v>0</v>
      </c>
      <c r="L69" s="703">
        <v>0</v>
      </c>
      <c r="M69" s="703">
        <v>0</v>
      </c>
      <c r="N69" s="703">
        <v>0</v>
      </c>
      <c r="O69" s="703">
        <v>0</v>
      </c>
      <c r="P69" s="15">
        <v>0</v>
      </c>
    </row>
    <row r="70" spans="2:16" x14ac:dyDescent="0.25">
      <c r="B70" s="139">
        <v>43922</v>
      </c>
      <c r="C70" s="65">
        <v>1085</v>
      </c>
      <c r="D70" s="703">
        <v>0</v>
      </c>
      <c r="E70" s="703">
        <v>662</v>
      </c>
      <c r="F70" s="703">
        <v>0</v>
      </c>
      <c r="G70" s="703">
        <v>0</v>
      </c>
      <c r="H70" s="703">
        <v>0</v>
      </c>
      <c r="I70" s="703">
        <v>259</v>
      </c>
      <c r="J70" s="703">
        <v>0</v>
      </c>
      <c r="K70" s="703">
        <v>0</v>
      </c>
      <c r="L70" s="703">
        <v>164</v>
      </c>
      <c r="M70" s="703">
        <v>0</v>
      </c>
      <c r="N70" s="703">
        <v>0</v>
      </c>
      <c r="O70" s="703">
        <v>0</v>
      </c>
      <c r="P70" s="15">
        <v>0</v>
      </c>
    </row>
    <row r="71" spans="2:16" x14ac:dyDescent="0.25">
      <c r="B71" s="139">
        <v>43952</v>
      </c>
      <c r="C71" s="65">
        <v>1598</v>
      </c>
      <c r="D71" s="703">
        <v>0</v>
      </c>
      <c r="E71" s="703">
        <v>169</v>
      </c>
      <c r="F71" s="703">
        <v>0</v>
      </c>
      <c r="G71" s="703">
        <v>0</v>
      </c>
      <c r="H71" s="703">
        <v>0</v>
      </c>
      <c r="I71" s="703">
        <v>0</v>
      </c>
      <c r="J71" s="703">
        <v>0</v>
      </c>
      <c r="K71" s="703">
        <v>0</v>
      </c>
      <c r="L71" s="703">
        <v>164</v>
      </c>
      <c r="M71" s="703">
        <v>0</v>
      </c>
      <c r="N71" s="703">
        <v>0</v>
      </c>
      <c r="O71" s="703">
        <v>1265</v>
      </c>
      <c r="P71" s="15">
        <v>0</v>
      </c>
    </row>
    <row r="72" spans="2:16" x14ac:dyDescent="0.25">
      <c r="B72" s="139">
        <v>43983</v>
      </c>
      <c r="C72" s="65">
        <v>7331</v>
      </c>
      <c r="D72" s="703">
        <v>0</v>
      </c>
      <c r="E72" s="703">
        <v>979</v>
      </c>
      <c r="F72" s="703">
        <v>0</v>
      </c>
      <c r="G72" s="703">
        <v>0</v>
      </c>
      <c r="H72" s="703">
        <v>0</v>
      </c>
      <c r="I72" s="703">
        <v>0</v>
      </c>
      <c r="J72" s="703">
        <v>0</v>
      </c>
      <c r="K72" s="703">
        <v>6352</v>
      </c>
      <c r="L72" s="703">
        <v>0</v>
      </c>
      <c r="M72" s="703">
        <v>0</v>
      </c>
      <c r="N72" s="703">
        <v>0</v>
      </c>
      <c r="O72" s="703">
        <v>0</v>
      </c>
      <c r="P72" s="15">
        <v>0</v>
      </c>
    </row>
    <row r="73" spans="2:16" x14ac:dyDescent="0.25">
      <c r="B73" s="139">
        <v>44013</v>
      </c>
      <c r="C73" s="65">
        <v>2997</v>
      </c>
      <c r="D73" s="703">
        <v>100</v>
      </c>
      <c r="E73" s="703">
        <v>760</v>
      </c>
      <c r="F73" s="703">
        <v>0</v>
      </c>
      <c r="G73" s="703">
        <v>0</v>
      </c>
      <c r="H73" s="703">
        <v>0</v>
      </c>
      <c r="I73" s="703">
        <v>965</v>
      </c>
      <c r="J73" s="703">
        <v>0</v>
      </c>
      <c r="K73" s="703">
        <v>0</v>
      </c>
      <c r="L73" s="703">
        <v>0</v>
      </c>
      <c r="M73" s="703">
        <v>0</v>
      </c>
      <c r="N73" s="703">
        <v>1172</v>
      </c>
      <c r="O73" s="703">
        <v>0</v>
      </c>
      <c r="P73" s="15">
        <v>0</v>
      </c>
    </row>
    <row r="74" spans="2:16" x14ac:dyDescent="0.25">
      <c r="B74" s="139">
        <v>44044</v>
      </c>
      <c r="C74" s="65">
        <v>3501</v>
      </c>
      <c r="D74" s="703">
        <v>0</v>
      </c>
      <c r="E74" s="703">
        <v>1669</v>
      </c>
      <c r="F74" s="703">
        <v>0</v>
      </c>
      <c r="G74" s="703">
        <v>0</v>
      </c>
      <c r="H74" s="703">
        <v>0</v>
      </c>
      <c r="I74" s="703">
        <v>1832</v>
      </c>
      <c r="J74" s="703">
        <v>0</v>
      </c>
      <c r="K74" s="703">
        <v>0</v>
      </c>
      <c r="L74" s="703">
        <v>0</v>
      </c>
      <c r="M74" s="703">
        <v>0</v>
      </c>
      <c r="N74" s="703">
        <v>0</v>
      </c>
      <c r="O74" s="703">
        <v>0</v>
      </c>
      <c r="P74" s="15">
        <v>0</v>
      </c>
    </row>
    <row r="75" spans="2:16" x14ac:dyDescent="0.25">
      <c r="B75" s="139">
        <v>44075</v>
      </c>
      <c r="C75" s="65">
        <v>6606</v>
      </c>
      <c r="D75" s="703">
        <v>61</v>
      </c>
      <c r="E75" s="703">
        <v>259</v>
      </c>
      <c r="F75" s="703">
        <v>0</v>
      </c>
      <c r="G75" s="703">
        <v>0</v>
      </c>
      <c r="H75" s="703">
        <v>0</v>
      </c>
      <c r="I75" s="703">
        <v>1448</v>
      </c>
      <c r="J75" s="703">
        <v>0</v>
      </c>
      <c r="K75" s="703">
        <v>0</v>
      </c>
      <c r="L75" s="703">
        <v>4720</v>
      </c>
      <c r="M75" s="703">
        <v>0</v>
      </c>
      <c r="N75" s="703">
        <v>118</v>
      </c>
      <c r="O75" s="703">
        <v>0</v>
      </c>
      <c r="P75" s="15">
        <v>0</v>
      </c>
    </row>
    <row r="76" spans="2:16" x14ac:dyDescent="0.25">
      <c r="B76" s="139">
        <v>44105</v>
      </c>
      <c r="C76" s="65">
        <v>1472</v>
      </c>
      <c r="D76" s="703">
        <v>433</v>
      </c>
      <c r="E76" s="703">
        <v>72</v>
      </c>
      <c r="F76" s="703">
        <v>0</v>
      </c>
      <c r="G76" s="703">
        <v>0</v>
      </c>
      <c r="H76" s="703">
        <v>350</v>
      </c>
      <c r="I76" s="703">
        <v>617</v>
      </c>
      <c r="J76" s="703">
        <v>0</v>
      </c>
      <c r="K76" s="703">
        <v>0</v>
      </c>
      <c r="L76" s="703">
        <v>0</v>
      </c>
      <c r="M76" s="703">
        <v>0</v>
      </c>
      <c r="N76" s="703">
        <v>0</v>
      </c>
      <c r="O76" s="703">
        <v>0</v>
      </c>
      <c r="P76" s="15">
        <v>0</v>
      </c>
    </row>
    <row r="77" spans="2:16" x14ac:dyDescent="0.25">
      <c r="B77" s="139">
        <v>44136</v>
      </c>
      <c r="C77" s="65">
        <v>66184</v>
      </c>
      <c r="D77" s="703">
        <v>63390</v>
      </c>
      <c r="E77" s="703">
        <v>1479</v>
      </c>
      <c r="F77" s="703">
        <v>0</v>
      </c>
      <c r="G77" s="703">
        <v>0</v>
      </c>
      <c r="H77" s="703">
        <v>0</v>
      </c>
      <c r="I77" s="703">
        <v>0</v>
      </c>
      <c r="J77" s="703">
        <v>0</v>
      </c>
      <c r="K77" s="703">
        <v>0</v>
      </c>
      <c r="L77" s="703">
        <v>1315</v>
      </c>
      <c r="M77" s="703">
        <v>0</v>
      </c>
      <c r="N77" s="703">
        <v>0</v>
      </c>
      <c r="O77" s="703">
        <v>0</v>
      </c>
      <c r="P77" s="15">
        <v>0</v>
      </c>
    </row>
    <row r="78" spans="2:16" x14ac:dyDescent="0.25">
      <c r="B78" s="139">
        <v>44166</v>
      </c>
      <c r="C78" s="65">
        <v>1617</v>
      </c>
      <c r="D78" s="703">
        <v>359</v>
      </c>
      <c r="E78" s="703">
        <v>401</v>
      </c>
      <c r="F78" s="703">
        <v>0</v>
      </c>
      <c r="G78" s="703">
        <v>0</v>
      </c>
      <c r="H78" s="703">
        <v>0</v>
      </c>
      <c r="I78" s="703">
        <v>98</v>
      </c>
      <c r="J78" s="703">
        <v>0</v>
      </c>
      <c r="K78" s="703">
        <v>0</v>
      </c>
      <c r="L78" s="703">
        <v>759</v>
      </c>
      <c r="M78" s="703">
        <v>0</v>
      </c>
      <c r="N78" s="703">
        <v>0</v>
      </c>
      <c r="O78" s="703">
        <v>0</v>
      </c>
      <c r="P78" s="15">
        <v>0</v>
      </c>
    </row>
    <row r="79" spans="2:16" x14ac:dyDescent="0.25">
      <c r="B79" s="139">
        <v>44197</v>
      </c>
      <c r="C79" s="65">
        <v>4400</v>
      </c>
      <c r="D79" s="703">
        <v>0</v>
      </c>
      <c r="E79" s="703">
        <v>1187</v>
      </c>
      <c r="F79" s="703">
        <v>0</v>
      </c>
      <c r="G79" s="703">
        <v>300</v>
      </c>
      <c r="H79" s="703">
        <v>2340</v>
      </c>
      <c r="I79" s="703">
        <v>573</v>
      </c>
      <c r="J79" s="703">
        <v>0</v>
      </c>
      <c r="K79" s="703">
        <v>0</v>
      </c>
      <c r="L79" s="703">
        <v>0</v>
      </c>
      <c r="M79" s="703">
        <v>0</v>
      </c>
      <c r="N79" s="703">
        <v>0</v>
      </c>
      <c r="O79" s="703">
        <v>0</v>
      </c>
      <c r="P79" s="15">
        <v>0</v>
      </c>
    </row>
    <row r="80" spans="2:16" x14ac:dyDescent="0.25">
      <c r="B80" s="139">
        <v>44228</v>
      </c>
      <c r="C80" s="65">
        <v>2518</v>
      </c>
      <c r="D80" s="703">
        <v>125</v>
      </c>
      <c r="E80" s="703">
        <v>1987</v>
      </c>
      <c r="F80" s="703">
        <v>0</v>
      </c>
      <c r="G80" s="703">
        <v>0</v>
      </c>
      <c r="H80" s="703">
        <v>0</v>
      </c>
      <c r="I80" s="703">
        <v>406</v>
      </c>
      <c r="J80" s="703">
        <v>0</v>
      </c>
      <c r="K80" s="703">
        <v>0</v>
      </c>
      <c r="L80" s="703">
        <v>0</v>
      </c>
      <c r="M80" s="703">
        <v>0</v>
      </c>
      <c r="N80" s="703">
        <v>0</v>
      </c>
      <c r="O80" s="703">
        <v>0</v>
      </c>
      <c r="P80" s="15">
        <v>0</v>
      </c>
    </row>
    <row r="81" spans="2:16" x14ac:dyDescent="0.25">
      <c r="B81" s="139">
        <v>44256</v>
      </c>
      <c r="C81" s="65">
        <v>5829</v>
      </c>
      <c r="D81" s="703">
        <v>4088</v>
      </c>
      <c r="E81" s="703">
        <v>669</v>
      </c>
      <c r="F81" s="703">
        <v>0</v>
      </c>
      <c r="G81" s="703">
        <v>0</v>
      </c>
      <c r="H81" s="703">
        <v>0</v>
      </c>
      <c r="I81" s="703">
        <v>1072</v>
      </c>
      <c r="J81" s="703">
        <v>0</v>
      </c>
      <c r="K81" s="703">
        <v>0</v>
      </c>
      <c r="L81" s="703">
        <v>0</v>
      </c>
      <c r="M81" s="703">
        <v>0</v>
      </c>
      <c r="N81" s="703">
        <v>0</v>
      </c>
      <c r="O81" s="703">
        <v>0</v>
      </c>
      <c r="P81" s="15">
        <v>0</v>
      </c>
    </row>
    <row r="82" spans="2:16" x14ac:dyDescent="0.25">
      <c r="B82" s="139">
        <v>44287</v>
      </c>
      <c r="C82" s="65">
        <v>1054</v>
      </c>
      <c r="D82" s="703">
        <v>0</v>
      </c>
      <c r="E82" s="703">
        <v>763</v>
      </c>
      <c r="F82" s="703">
        <v>0</v>
      </c>
      <c r="G82" s="703">
        <v>0</v>
      </c>
      <c r="H82" s="703">
        <v>0</v>
      </c>
      <c r="I82" s="703">
        <v>291</v>
      </c>
      <c r="J82" s="703">
        <v>0</v>
      </c>
      <c r="K82" s="703">
        <v>0</v>
      </c>
      <c r="L82" s="703">
        <v>0</v>
      </c>
      <c r="M82" s="703">
        <v>0</v>
      </c>
      <c r="N82" s="703">
        <v>0</v>
      </c>
      <c r="O82" s="703">
        <v>0</v>
      </c>
      <c r="P82" s="15">
        <v>0</v>
      </c>
    </row>
    <row r="83" spans="2:16" ht="14.25" thickBot="1" x14ac:dyDescent="0.3">
      <c r="B83" s="869">
        <v>44317</v>
      </c>
      <c r="C83" s="410">
        <v>3214</v>
      </c>
      <c r="D83" s="57">
        <v>0</v>
      </c>
      <c r="E83" s="57">
        <v>1245</v>
      </c>
      <c r="F83" s="57">
        <v>0</v>
      </c>
      <c r="G83" s="57">
        <v>0</v>
      </c>
      <c r="H83" s="57">
        <v>1571</v>
      </c>
      <c r="I83" s="57">
        <v>0</v>
      </c>
      <c r="J83" s="57">
        <v>398</v>
      </c>
      <c r="K83" s="57">
        <v>0</v>
      </c>
      <c r="L83" s="57">
        <v>0</v>
      </c>
      <c r="M83" s="57">
        <v>0</v>
      </c>
      <c r="N83" s="57">
        <v>0</v>
      </c>
      <c r="O83" s="57">
        <v>0</v>
      </c>
      <c r="P83" s="409">
        <v>0</v>
      </c>
    </row>
    <row r="84" spans="2:16" x14ac:dyDescent="0.25">
      <c r="B84" s="926"/>
    </row>
    <row r="85" spans="2:16" ht="14.25" x14ac:dyDescent="0.3">
      <c r="B85" s="158" t="s">
        <v>48</v>
      </c>
    </row>
    <row r="86" spans="2:16" ht="14.25" x14ac:dyDescent="0.3">
      <c r="B86" s="158" t="s">
        <v>884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zoomScaleNormal="100" workbookViewId="0">
      <pane xSplit="2" ySplit="6" topLeftCell="C58"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0.7109375" style="133" customWidth="1"/>
    <col min="7" max="7" width="10.140625" style="133" customWidth="1"/>
    <col min="8" max="8" width="12" style="133" customWidth="1"/>
    <col min="9" max="9" width="11.5703125" style="133" customWidth="1"/>
    <col min="10" max="11" width="11.28515625" style="133" customWidth="1"/>
    <col min="12" max="12" width="10.42578125" style="133" customWidth="1"/>
    <col min="13" max="13" width="12.140625" style="133" customWidth="1"/>
    <col min="14" max="14" width="11.140625" style="133" customWidth="1"/>
    <col min="15" max="15" width="8.5703125" style="133" customWidth="1"/>
    <col min="16" max="16" width="13.710937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885</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04"/>
      <c r="D6" s="907" t="s">
        <v>21</v>
      </c>
      <c r="E6" s="907" t="s">
        <v>22</v>
      </c>
      <c r="F6" s="1100"/>
      <c r="G6" s="1100"/>
      <c r="H6" s="1100"/>
      <c r="I6" s="1100"/>
      <c r="J6" s="1100"/>
      <c r="K6" s="1100"/>
      <c r="L6" s="1100"/>
      <c r="M6" s="1101"/>
      <c r="N6" s="1100"/>
      <c r="O6" s="1100"/>
      <c r="P6" s="1101"/>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7">
        <v>42005</v>
      </c>
      <c r="C7" s="62">
        <v>21077</v>
      </c>
      <c r="D7" s="73">
        <v>0</v>
      </c>
      <c r="E7" s="73">
        <v>18071</v>
      </c>
      <c r="F7" s="73">
        <v>0</v>
      </c>
      <c r="G7" s="73">
        <v>41</v>
      </c>
      <c r="H7" s="73">
        <v>330</v>
      </c>
      <c r="I7" s="73">
        <v>2051</v>
      </c>
      <c r="J7" s="73">
        <v>584</v>
      </c>
      <c r="K7" s="73">
        <v>0</v>
      </c>
      <c r="L7" s="73">
        <v>0</v>
      </c>
      <c r="M7" s="73">
        <v>0</v>
      </c>
      <c r="N7" s="73">
        <v>0</v>
      </c>
      <c r="O7" s="73">
        <v>0</v>
      </c>
      <c r="P7" s="74">
        <v>0</v>
      </c>
    </row>
    <row r="8" spans="2:69" x14ac:dyDescent="0.3">
      <c r="B8" s="877">
        <v>42036</v>
      </c>
      <c r="C8" s="65">
        <v>90635</v>
      </c>
      <c r="D8" s="703">
        <v>17691</v>
      </c>
      <c r="E8" s="703">
        <v>46150</v>
      </c>
      <c r="F8" s="703">
        <v>0</v>
      </c>
      <c r="G8" s="703">
        <v>0</v>
      </c>
      <c r="H8" s="703">
        <v>15185</v>
      </c>
      <c r="I8" s="703">
        <v>1723</v>
      </c>
      <c r="J8" s="703">
        <v>9591</v>
      </c>
      <c r="K8" s="703">
        <v>0</v>
      </c>
      <c r="L8" s="703">
        <v>295</v>
      </c>
      <c r="M8" s="703">
        <v>0</v>
      </c>
      <c r="N8" s="703">
        <v>0</v>
      </c>
      <c r="O8" s="703">
        <v>0</v>
      </c>
      <c r="P8" s="15">
        <v>0</v>
      </c>
    </row>
    <row r="9" spans="2:69" x14ac:dyDescent="0.3">
      <c r="B9" s="877">
        <v>42064</v>
      </c>
      <c r="C9" s="65">
        <v>16301</v>
      </c>
      <c r="D9" s="703">
        <v>0</v>
      </c>
      <c r="E9" s="703">
        <v>3719</v>
      </c>
      <c r="F9" s="703">
        <v>0</v>
      </c>
      <c r="G9" s="703">
        <v>0</v>
      </c>
      <c r="H9" s="703">
        <v>0</v>
      </c>
      <c r="I9" s="703">
        <v>660</v>
      </c>
      <c r="J9" s="703">
        <v>0</v>
      </c>
      <c r="K9" s="703">
        <v>9801</v>
      </c>
      <c r="L9" s="703">
        <v>0</v>
      </c>
      <c r="M9" s="703">
        <v>1751</v>
      </c>
      <c r="N9" s="703">
        <v>120</v>
      </c>
      <c r="O9" s="703">
        <v>250</v>
      </c>
      <c r="P9" s="15">
        <v>0</v>
      </c>
    </row>
    <row r="10" spans="2:69" x14ac:dyDescent="0.3">
      <c r="B10" s="877">
        <v>42095</v>
      </c>
      <c r="C10" s="65">
        <v>26050</v>
      </c>
      <c r="D10" s="703">
        <v>19740</v>
      </c>
      <c r="E10" s="703">
        <v>5867</v>
      </c>
      <c r="F10" s="703">
        <v>0</v>
      </c>
      <c r="G10" s="703">
        <v>0</v>
      </c>
      <c r="H10" s="703">
        <v>0</v>
      </c>
      <c r="I10" s="703">
        <v>396</v>
      </c>
      <c r="J10" s="703">
        <v>47</v>
      </c>
      <c r="K10" s="703">
        <v>0</v>
      </c>
      <c r="L10" s="703">
        <v>0</v>
      </c>
      <c r="M10" s="703">
        <v>0</v>
      </c>
      <c r="N10" s="703">
        <v>0</v>
      </c>
      <c r="O10" s="703">
        <v>0</v>
      </c>
      <c r="P10" s="15">
        <v>0</v>
      </c>
    </row>
    <row r="11" spans="2:69" x14ac:dyDescent="0.3">
      <c r="B11" s="877">
        <v>42125</v>
      </c>
      <c r="C11" s="65">
        <v>9508</v>
      </c>
      <c r="D11" s="703">
        <v>0</v>
      </c>
      <c r="E11" s="703">
        <v>4431</v>
      </c>
      <c r="F11" s="703">
        <v>0</v>
      </c>
      <c r="G11" s="703">
        <v>0</v>
      </c>
      <c r="H11" s="703">
        <v>2236</v>
      </c>
      <c r="I11" s="703">
        <v>671</v>
      </c>
      <c r="J11" s="703">
        <v>2000</v>
      </c>
      <c r="K11" s="703">
        <v>0</v>
      </c>
      <c r="L11" s="703">
        <v>0</v>
      </c>
      <c r="M11" s="703">
        <v>0</v>
      </c>
      <c r="N11" s="703">
        <v>170</v>
      </c>
      <c r="O11" s="703">
        <v>0</v>
      </c>
      <c r="P11" s="15">
        <v>0</v>
      </c>
    </row>
    <row r="12" spans="2:69" x14ac:dyDescent="0.3">
      <c r="B12" s="868">
        <v>42156</v>
      </c>
      <c r="C12" s="65">
        <v>63002</v>
      </c>
      <c r="D12" s="703">
        <v>0</v>
      </c>
      <c r="E12" s="703">
        <v>59072</v>
      </c>
      <c r="F12" s="703">
        <v>0</v>
      </c>
      <c r="G12" s="703">
        <v>0</v>
      </c>
      <c r="H12" s="703">
        <v>0</v>
      </c>
      <c r="I12" s="703">
        <v>2386</v>
      </c>
      <c r="J12" s="703">
        <v>1004</v>
      </c>
      <c r="K12" s="703">
        <v>130</v>
      </c>
      <c r="L12" s="703">
        <v>0</v>
      </c>
      <c r="M12" s="703">
        <v>12</v>
      </c>
      <c r="N12" s="703">
        <v>398</v>
      </c>
      <c r="O12" s="703">
        <v>0</v>
      </c>
      <c r="P12" s="15">
        <v>0</v>
      </c>
    </row>
    <row r="13" spans="2:69" x14ac:dyDescent="0.3">
      <c r="B13" s="868">
        <v>42186</v>
      </c>
      <c r="C13" s="65">
        <v>15422</v>
      </c>
      <c r="D13" s="703">
        <v>0</v>
      </c>
      <c r="E13" s="703">
        <v>9873</v>
      </c>
      <c r="F13" s="703">
        <v>2417</v>
      </c>
      <c r="G13" s="703">
        <v>0</v>
      </c>
      <c r="H13" s="703">
        <v>267</v>
      </c>
      <c r="I13" s="703">
        <v>2865</v>
      </c>
      <c r="J13" s="703">
        <v>0</v>
      </c>
      <c r="K13" s="703">
        <v>0</v>
      </c>
      <c r="L13" s="703">
        <v>0</v>
      </c>
      <c r="M13" s="703">
        <v>0</v>
      </c>
      <c r="N13" s="703">
        <v>0</v>
      </c>
      <c r="O13" s="703">
        <v>0</v>
      </c>
      <c r="P13" s="15">
        <v>0</v>
      </c>
    </row>
    <row r="14" spans="2:69" x14ac:dyDescent="0.3">
      <c r="B14" s="868">
        <v>42217</v>
      </c>
      <c r="C14" s="65">
        <v>13132</v>
      </c>
      <c r="D14" s="703">
        <v>0</v>
      </c>
      <c r="E14" s="703">
        <v>10537</v>
      </c>
      <c r="F14" s="703">
        <v>0</v>
      </c>
      <c r="G14" s="703">
        <v>0</v>
      </c>
      <c r="H14" s="703">
        <v>27</v>
      </c>
      <c r="I14" s="703">
        <v>2568</v>
      </c>
      <c r="J14" s="703">
        <v>0</v>
      </c>
      <c r="K14" s="703">
        <v>0</v>
      </c>
      <c r="L14" s="703">
        <v>0</v>
      </c>
      <c r="M14" s="703">
        <v>0</v>
      </c>
      <c r="N14" s="703">
        <v>0</v>
      </c>
      <c r="O14" s="703">
        <v>0</v>
      </c>
      <c r="P14" s="15">
        <v>0</v>
      </c>
    </row>
    <row r="15" spans="2:69" x14ac:dyDescent="0.3">
      <c r="B15" s="868">
        <v>42248</v>
      </c>
      <c r="C15" s="65">
        <v>7591</v>
      </c>
      <c r="D15" s="703">
        <v>0</v>
      </c>
      <c r="E15" s="703">
        <v>2795</v>
      </c>
      <c r="F15" s="703">
        <v>217</v>
      </c>
      <c r="G15" s="703">
        <v>0</v>
      </c>
      <c r="H15" s="703">
        <v>481</v>
      </c>
      <c r="I15" s="703">
        <v>1551</v>
      </c>
      <c r="J15" s="703">
        <v>0</v>
      </c>
      <c r="K15" s="703">
        <v>2547</v>
      </c>
      <c r="L15" s="703">
        <v>0</v>
      </c>
      <c r="M15" s="703">
        <v>0</v>
      </c>
      <c r="N15" s="703">
        <v>0</v>
      </c>
      <c r="O15" s="703">
        <v>0</v>
      </c>
      <c r="P15" s="15">
        <v>0</v>
      </c>
    </row>
    <row r="16" spans="2:69" x14ac:dyDescent="0.3">
      <c r="B16" s="868">
        <v>42278</v>
      </c>
      <c r="C16" s="65">
        <v>2925</v>
      </c>
      <c r="D16" s="703">
        <v>0</v>
      </c>
      <c r="E16" s="703">
        <v>2756</v>
      </c>
      <c r="F16" s="703">
        <v>0</v>
      </c>
      <c r="G16" s="703">
        <v>7</v>
      </c>
      <c r="H16" s="703">
        <v>0</v>
      </c>
      <c r="I16" s="703">
        <v>1</v>
      </c>
      <c r="J16" s="703">
        <v>161</v>
      </c>
      <c r="K16" s="703">
        <v>0</v>
      </c>
      <c r="L16" s="703">
        <v>0</v>
      </c>
      <c r="M16" s="703">
        <v>0</v>
      </c>
      <c r="N16" s="703">
        <v>0</v>
      </c>
      <c r="O16" s="703">
        <v>0</v>
      </c>
      <c r="P16" s="15">
        <v>0</v>
      </c>
    </row>
    <row r="17" spans="2:17" x14ac:dyDescent="0.3">
      <c r="B17" s="868">
        <v>42309</v>
      </c>
      <c r="C17" s="65">
        <v>7467</v>
      </c>
      <c r="D17" s="703">
        <v>52</v>
      </c>
      <c r="E17" s="703">
        <v>2694</v>
      </c>
      <c r="F17" s="703">
        <v>2084</v>
      </c>
      <c r="G17" s="703">
        <v>0</v>
      </c>
      <c r="H17" s="703">
        <v>0</v>
      </c>
      <c r="I17" s="703">
        <v>2320</v>
      </c>
      <c r="J17" s="703">
        <v>317</v>
      </c>
      <c r="K17" s="703">
        <v>0</v>
      </c>
      <c r="L17" s="703">
        <v>0</v>
      </c>
      <c r="M17" s="703">
        <v>0</v>
      </c>
      <c r="N17" s="703">
        <v>0</v>
      </c>
      <c r="O17" s="703">
        <v>0</v>
      </c>
      <c r="P17" s="15">
        <v>0</v>
      </c>
    </row>
    <row r="18" spans="2:17" x14ac:dyDescent="0.3">
      <c r="B18" s="868">
        <v>42339</v>
      </c>
      <c r="C18" s="65">
        <v>25869</v>
      </c>
      <c r="D18" s="703">
        <v>0</v>
      </c>
      <c r="E18" s="703">
        <v>17588</v>
      </c>
      <c r="F18" s="703">
        <v>0</v>
      </c>
      <c r="G18" s="703">
        <v>0</v>
      </c>
      <c r="H18" s="703">
        <v>347</v>
      </c>
      <c r="I18" s="703">
        <v>7934</v>
      </c>
      <c r="J18" s="703">
        <v>0</v>
      </c>
      <c r="K18" s="703">
        <v>0</v>
      </c>
      <c r="L18" s="703">
        <v>0</v>
      </c>
      <c r="M18" s="703">
        <v>0</v>
      </c>
      <c r="N18" s="703">
        <v>0</v>
      </c>
      <c r="O18" s="703">
        <v>0</v>
      </c>
      <c r="P18" s="15">
        <v>0</v>
      </c>
    </row>
    <row r="19" spans="2:17" x14ac:dyDescent="0.3">
      <c r="B19" s="868">
        <v>42370</v>
      </c>
      <c r="C19" s="65">
        <v>59297</v>
      </c>
      <c r="D19" s="703">
        <v>52006</v>
      </c>
      <c r="E19" s="703">
        <v>3142</v>
      </c>
      <c r="F19" s="703">
        <v>0</v>
      </c>
      <c r="G19" s="703">
        <v>192</v>
      </c>
      <c r="H19" s="703">
        <v>34</v>
      </c>
      <c r="I19" s="703">
        <v>1269</v>
      </c>
      <c r="J19" s="703">
        <v>1049</v>
      </c>
      <c r="K19" s="703">
        <v>0</v>
      </c>
      <c r="L19" s="703">
        <v>1605</v>
      </c>
      <c r="M19" s="703">
        <v>0</v>
      </c>
      <c r="N19" s="703">
        <v>0</v>
      </c>
      <c r="O19" s="703">
        <v>0</v>
      </c>
      <c r="P19" s="15">
        <v>0</v>
      </c>
    </row>
    <row r="20" spans="2:17" x14ac:dyDescent="0.3">
      <c r="B20" s="868">
        <v>42401</v>
      </c>
      <c r="C20" s="65">
        <v>4524</v>
      </c>
      <c r="D20" s="703">
        <v>0</v>
      </c>
      <c r="E20" s="703">
        <v>1903</v>
      </c>
      <c r="F20" s="703">
        <v>335</v>
      </c>
      <c r="G20" s="703">
        <v>0</v>
      </c>
      <c r="H20" s="703">
        <v>0</v>
      </c>
      <c r="I20" s="703">
        <v>1369</v>
      </c>
      <c r="J20" s="703">
        <v>360</v>
      </c>
      <c r="K20" s="703">
        <v>0</v>
      </c>
      <c r="L20" s="703">
        <v>0</v>
      </c>
      <c r="M20" s="703">
        <v>0</v>
      </c>
      <c r="N20" s="703">
        <v>0</v>
      </c>
      <c r="O20" s="703">
        <v>557</v>
      </c>
      <c r="P20" s="15">
        <v>0</v>
      </c>
    </row>
    <row r="21" spans="2:17" x14ac:dyDescent="0.3">
      <c r="B21" s="868">
        <v>42430</v>
      </c>
      <c r="C21" s="65">
        <v>22665</v>
      </c>
      <c r="D21" s="703">
        <v>0</v>
      </c>
      <c r="E21" s="703">
        <v>3307</v>
      </c>
      <c r="F21" s="703">
        <v>0</v>
      </c>
      <c r="G21" s="703">
        <v>0</v>
      </c>
      <c r="H21" s="703">
        <v>0</v>
      </c>
      <c r="I21" s="703">
        <v>852</v>
      </c>
      <c r="J21" s="703">
        <v>18137</v>
      </c>
      <c r="K21" s="703">
        <v>0</v>
      </c>
      <c r="L21" s="703">
        <v>229</v>
      </c>
      <c r="M21" s="703">
        <v>0</v>
      </c>
      <c r="N21" s="703">
        <v>140</v>
      </c>
      <c r="O21" s="703">
        <v>0</v>
      </c>
      <c r="P21" s="15">
        <v>0</v>
      </c>
    </row>
    <row r="22" spans="2:17" x14ac:dyDescent="0.3">
      <c r="B22" s="868">
        <v>42461</v>
      </c>
      <c r="C22" s="65">
        <v>14856</v>
      </c>
      <c r="D22" s="703">
        <v>0</v>
      </c>
      <c r="E22" s="703">
        <v>2025</v>
      </c>
      <c r="F22" s="703">
        <v>0</v>
      </c>
      <c r="G22" s="703">
        <v>0</v>
      </c>
      <c r="H22" s="703">
        <v>0</v>
      </c>
      <c r="I22" s="703">
        <v>2076</v>
      </c>
      <c r="J22" s="703">
        <v>2232</v>
      </c>
      <c r="K22" s="703">
        <v>8523</v>
      </c>
      <c r="L22" s="703">
        <v>0</v>
      </c>
      <c r="M22" s="703">
        <v>0</v>
      </c>
      <c r="N22" s="703">
        <v>0</v>
      </c>
      <c r="O22" s="703">
        <v>0</v>
      </c>
      <c r="P22" s="15">
        <v>0</v>
      </c>
    </row>
    <row r="23" spans="2:17" x14ac:dyDescent="0.3">
      <c r="B23" s="868">
        <v>42491</v>
      </c>
      <c r="C23" s="65">
        <v>15510</v>
      </c>
      <c r="D23" s="703">
        <v>56</v>
      </c>
      <c r="E23" s="703">
        <v>13169</v>
      </c>
      <c r="F23" s="703">
        <v>0</v>
      </c>
      <c r="G23" s="703">
        <v>0</v>
      </c>
      <c r="H23" s="703">
        <v>445</v>
      </c>
      <c r="I23" s="703">
        <v>1840</v>
      </c>
      <c r="J23" s="703">
        <v>0</v>
      </c>
      <c r="K23" s="703">
        <v>0</v>
      </c>
      <c r="L23" s="703">
        <v>0</v>
      </c>
      <c r="M23" s="703">
        <v>0</v>
      </c>
      <c r="N23" s="703">
        <v>0</v>
      </c>
      <c r="O23" s="703">
        <v>0</v>
      </c>
      <c r="P23" s="15">
        <v>0</v>
      </c>
    </row>
    <row r="24" spans="2:17" x14ac:dyDescent="0.3">
      <c r="B24" s="868">
        <v>42522</v>
      </c>
      <c r="C24" s="65">
        <v>25363</v>
      </c>
      <c r="D24" s="703">
        <v>6931</v>
      </c>
      <c r="E24" s="703">
        <v>11914</v>
      </c>
      <c r="F24" s="703">
        <v>0</v>
      </c>
      <c r="G24" s="703">
        <v>0</v>
      </c>
      <c r="H24" s="703">
        <v>4455</v>
      </c>
      <c r="I24" s="703">
        <v>1003</v>
      </c>
      <c r="J24" s="703">
        <v>0</v>
      </c>
      <c r="K24" s="703">
        <v>1060</v>
      </c>
      <c r="L24" s="703">
        <v>0</v>
      </c>
      <c r="M24" s="703">
        <v>0</v>
      </c>
      <c r="N24" s="703">
        <v>0</v>
      </c>
      <c r="O24" s="703">
        <v>0</v>
      </c>
      <c r="P24" s="15">
        <v>0</v>
      </c>
    </row>
    <row r="25" spans="2:17" x14ac:dyDescent="0.3">
      <c r="B25" s="868">
        <v>42552</v>
      </c>
      <c r="C25" s="65">
        <v>14929</v>
      </c>
      <c r="D25" s="703">
        <v>0</v>
      </c>
      <c r="E25" s="703">
        <v>11959</v>
      </c>
      <c r="F25" s="703">
        <v>0</v>
      </c>
      <c r="G25" s="703">
        <v>0</v>
      </c>
      <c r="H25" s="703">
        <v>0</v>
      </c>
      <c r="I25" s="703">
        <v>2264</v>
      </c>
      <c r="J25" s="703">
        <v>633</v>
      </c>
      <c r="K25" s="703">
        <v>73</v>
      </c>
      <c r="L25" s="703">
        <v>0</v>
      </c>
      <c r="M25" s="703">
        <v>0</v>
      </c>
      <c r="N25" s="703">
        <v>0</v>
      </c>
      <c r="O25" s="703">
        <v>0</v>
      </c>
      <c r="P25" s="15">
        <v>0</v>
      </c>
    </row>
    <row r="26" spans="2:17" x14ac:dyDescent="0.3">
      <c r="B26" s="868">
        <v>42583</v>
      </c>
      <c r="C26" s="65">
        <v>58476</v>
      </c>
      <c r="D26" s="703">
        <v>1088</v>
      </c>
      <c r="E26" s="703">
        <v>45338</v>
      </c>
      <c r="F26" s="703">
        <v>5769</v>
      </c>
      <c r="G26" s="703">
        <v>0</v>
      </c>
      <c r="H26" s="703">
        <v>0</v>
      </c>
      <c r="I26" s="703">
        <v>3354</v>
      </c>
      <c r="J26" s="703">
        <v>407</v>
      </c>
      <c r="K26" s="703">
        <v>2520</v>
      </c>
      <c r="L26" s="703">
        <v>0</v>
      </c>
      <c r="M26" s="703">
        <v>0</v>
      </c>
      <c r="N26" s="703">
        <v>0</v>
      </c>
      <c r="O26" s="703">
        <v>0</v>
      </c>
      <c r="P26" s="15">
        <v>0</v>
      </c>
    </row>
    <row r="27" spans="2:17" x14ac:dyDescent="0.3">
      <c r="B27" s="868">
        <v>42614</v>
      </c>
      <c r="C27" s="65">
        <v>28926</v>
      </c>
      <c r="D27" s="703">
        <v>13376</v>
      </c>
      <c r="E27" s="703">
        <v>10063</v>
      </c>
      <c r="F27" s="703">
        <v>256</v>
      </c>
      <c r="G27" s="703">
        <v>0</v>
      </c>
      <c r="H27" s="703">
        <v>0</v>
      </c>
      <c r="I27" s="703">
        <v>3073</v>
      </c>
      <c r="J27" s="703">
        <v>1400</v>
      </c>
      <c r="K27" s="703">
        <v>0</v>
      </c>
      <c r="L27" s="703">
        <v>0</v>
      </c>
      <c r="M27" s="703">
        <v>0</v>
      </c>
      <c r="N27" s="703">
        <v>0</v>
      </c>
      <c r="O27" s="703">
        <v>758</v>
      </c>
      <c r="P27" s="15">
        <v>0</v>
      </c>
    </row>
    <row r="28" spans="2:17" x14ac:dyDescent="0.3">
      <c r="B28" s="868">
        <v>42644</v>
      </c>
      <c r="C28" s="65">
        <v>23402</v>
      </c>
      <c r="D28" s="703">
        <v>0</v>
      </c>
      <c r="E28" s="703">
        <v>20374</v>
      </c>
      <c r="F28" s="703">
        <v>0</v>
      </c>
      <c r="G28" s="703">
        <v>0</v>
      </c>
      <c r="H28" s="703">
        <v>960</v>
      </c>
      <c r="I28" s="703">
        <v>1097</v>
      </c>
      <c r="J28" s="703">
        <v>0</v>
      </c>
      <c r="K28" s="703">
        <v>971</v>
      </c>
      <c r="L28" s="703">
        <v>0</v>
      </c>
      <c r="M28" s="703">
        <v>0</v>
      </c>
      <c r="N28" s="703">
        <v>0</v>
      </c>
      <c r="O28" s="703">
        <v>0</v>
      </c>
      <c r="P28" s="15">
        <v>0</v>
      </c>
    </row>
    <row r="29" spans="2:17" x14ac:dyDescent="0.3">
      <c r="B29" s="868">
        <v>42675</v>
      </c>
      <c r="C29" s="65">
        <v>8853</v>
      </c>
      <c r="D29" s="703">
        <v>0</v>
      </c>
      <c r="E29" s="703">
        <v>2890</v>
      </c>
      <c r="F29" s="703">
        <v>0</v>
      </c>
      <c r="G29" s="703">
        <v>152</v>
      </c>
      <c r="H29" s="703">
        <v>255</v>
      </c>
      <c r="I29" s="703">
        <v>3507</v>
      </c>
      <c r="J29" s="703">
        <v>909</v>
      </c>
      <c r="K29" s="703">
        <v>0</v>
      </c>
      <c r="L29" s="703">
        <v>0</v>
      </c>
      <c r="M29" s="703">
        <v>0</v>
      </c>
      <c r="N29" s="703">
        <v>0</v>
      </c>
      <c r="O29" s="703">
        <v>1140</v>
      </c>
      <c r="P29" s="15">
        <v>0</v>
      </c>
    </row>
    <row r="30" spans="2:17" x14ac:dyDescent="0.3">
      <c r="B30" s="868">
        <v>42705</v>
      </c>
      <c r="C30" s="65">
        <v>42429</v>
      </c>
      <c r="D30" s="703">
        <v>10948</v>
      </c>
      <c r="E30" s="703">
        <v>28887</v>
      </c>
      <c r="F30" s="703">
        <v>0</v>
      </c>
      <c r="G30" s="703">
        <v>0</v>
      </c>
      <c r="H30" s="703">
        <v>0</v>
      </c>
      <c r="I30" s="703">
        <v>958</v>
      </c>
      <c r="J30" s="703">
        <v>197</v>
      </c>
      <c r="K30" s="703">
        <v>0</v>
      </c>
      <c r="L30" s="703">
        <v>815</v>
      </c>
      <c r="M30" s="703">
        <v>0</v>
      </c>
      <c r="N30" s="703">
        <v>0</v>
      </c>
      <c r="O30" s="703">
        <v>624</v>
      </c>
      <c r="P30" s="15">
        <v>0</v>
      </c>
    </row>
    <row r="31" spans="2:17" x14ac:dyDescent="0.3">
      <c r="B31" s="868">
        <v>42736</v>
      </c>
      <c r="C31" s="65">
        <v>53163</v>
      </c>
      <c r="D31" s="703">
        <v>0</v>
      </c>
      <c r="E31" s="703">
        <v>41346</v>
      </c>
      <c r="F31" s="703">
        <v>0</v>
      </c>
      <c r="G31" s="703">
        <v>0</v>
      </c>
      <c r="H31" s="703">
        <v>52</v>
      </c>
      <c r="I31" s="703">
        <v>1402</v>
      </c>
      <c r="J31" s="703">
        <v>9900</v>
      </c>
      <c r="K31" s="703">
        <v>0</v>
      </c>
      <c r="L31" s="703">
        <v>166</v>
      </c>
      <c r="M31" s="703">
        <v>0</v>
      </c>
      <c r="N31" s="703">
        <v>297</v>
      </c>
      <c r="O31" s="703">
        <v>0</v>
      </c>
      <c r="P31" s="15">
        <v>0</v>
      </c>
    </row>
    <row r="32" spans="2:17" x14ac:dyDescent="0.3">
      <c r="B32" s="868">
        <v>42767</v>
      </c>
      <c r="C32" s="65">
        <v>3900</v>
      </c>
      <c r="D32" s="703">
        <v>0</v>
      </c>
      <c r="E32" s="703">
        <v>1269</v>
      </c>
      <c r="F32" s="703">
        <v>0</v>
      </c>
      <c r="G32" s="703">
        <v>0</v>
      </c>
      <c r="H32" s="703">
        <v>0</v>
      </c>
      <c r="I32" s="703">
        <v>1959</v>
      </c>
      <c r="J32" s="703">
        <v>672</v>
      </c>
      <c r="K32" s="703">
        <v>0</v>
      </c>
      <c r="L32" s="703">
        <v>0</v>
      </c>
      <c r="M32" s="703">
        <v>0</v>
      </c>
      <c r="N32" s="703">
        <v>0</v>
      </c>
      <c r="O32" s="703">
        <v>0</v>
      </c>
      <c r="P32" s="15">
        <v>0</v>
      </c>
      <c r="Q32" s="158"/>
    </row>
    <row r="33" spans="2:17" x14ac:dyDescent="0.3">
      <c r="B33" s="868">
        <v>42795</v>
      </c>
      <c r="C33" s="65">
        <v>6441</v>
      </c>
      <c r="D33" s="703">
        <v>0</v>
      </c>
      <c r="E33" s="703">
        <v>3179</v>
      </c>
      <c r="F33" s="703">
        <v>0</v>
      </c>
      <c r="G33" s="703">
        <v>156</v>
      </c>
      <c r="H33" s="703">
        <v>0</v>
      </c>
      <c r="I33" s="703">
        <v>1224</v>
      </c>
      <c r="J33" s="703">
        <v>950</v>
      </c>
      <c r="K33" s="703">
        <v>0</v>
      </c>
      <c r="L33" s="703">
        <v>766</v>
      </c>
      <c r="M33" s="703">
        <v>0</v>
      </c>
      <c r="N33" s="703">
        <v>166</v>
      </c>
      <c r="O33" s="703">
        <v>0</v>
      </c>
      <c r="P33" s="15">
        <v>0</v>
      </c>
      <c r="Q33" s="158"/>
    </row>
    <row r="34" spans="2:17" x14ac:dyDescent="0.3">
      <c r="B34" s="868">
        <v>42826</v>
      </c>
      <c r="C34" s="65">
        <v>15856</v>
      </c>
      <c r="D34" s="703">
        <v>0</v>
      </c>
      <c r="E34" s="703">
        <v>13034</v>
      </c>
      <c r="F34" s="703">
        <v>0</v>
      </c>
      <c r="G34" s="703">
        <v>998</v>
      </c>
      <c r="H34" s="703">
        <v>500</v>
      </c>
      <c r="I34" s="703">
        <v>780</v>
      </c>
      <c r="J34" s="703">
        <v>200</v>
      </c>
      <c r="K34" s="703">
        <v>344</v>
      </c>
      <c r="L34" s="703">
        <v>0</v>
      </c>
      <c r="M34" s="703">
        <v>0</v>
      </c>
      <c r="N34" s="703">
        <v>0</v>
      </c>
      <c r="O34" s="703">
        <v>0</v>
      </c>
      <c r="P34" s="15">
        <v>0</v>
      </c>
      <c r="Q34" s="158"/>
    </row>
    <row r="35" spans="2:17" x14ac:dyDescent="0.3">
      <c r="B35" s="868">
        <v>42856</v>
      </c>
      <c r="C35" s="65">
        <v>16411</v>
      </c>
      <c r="D35" s="703">
        <v>0</v>
      </c>
      <c r="E35" s="703">
        <v>3755</v>
      </c>
      <c r="F35" s="703">
        <v>0</v>
      </c>
      <c r="G35" s="703">
        <v>0</v>
      </c>
      <c r="H35" s="703">
        <v>462</v>
      </c>
      <c r="I35" s="703">
        <v>1870</v>
      </c>
      <c r="J35" s="703">
        <v>125</v>
      </c>
      <c r="K35" s="703">
        <v>6917</v>
      </c>
      <c r="L35" s="703">
        <v>2748</v>
      </c>
      <c r="M35" s="703">
        <v>363</v>
      </c>
      <c r="N35" s="703">
        <v>0</v>
      </c>
      <c r="O35" s="703">
        <v>171</v>
      </c>
      <c r="P35" s="15">
        <v>0</v>
      </c>
      <c r="Q35" s="158"/>
    </row>
    <row r="36" spans="2:17" x14ac:dyDescent="0.3">
      <c r="B36" s="868">
        <v>42887</v>
      </c>
      <c r="C36" s="65">
        <v>14853</v>
      </c>
      <c r="D36" s="703">
        <v>0</v>
      </c>
      <c r="E36" s="703">
        <v>12054</v>
      </c>
      <c r="F36" s="703">
        <v>0</v>
      </c>
      <c r="G36" s="703">
        <v>0</v>
      </c>
      <c r="H36" s="703">
        <v>317</v>
      </c>
      <c r="I36" s="703">
        <v>1731</v>
      </c>
      <c r="J36" s="703">
        <v>637</v>
      </c>
      <c r="K36" s="703">
        <v>0</v>
      </c>
      <c r="L36" s="703">
        <v>0</v>
      </c>
      <c r="M36" s="703">
        <v>0</v>
      </c>
      <c r="N36" s="703">
        <v>0</v>
      </c>
      <c r="O36" s="703">
        <v>114</v>
      </c>
      <c r="P36" s="15">
        <v>0</v>
      </c>
      <c r="Q36" s="158"/>
    </row>
    <row r="37" spans="2:17" x14ac:dyDescent="0.3">
      <c r="B37" s="868">
        <v>42917</v>
      </c>
      <c r="C37" s="65">
        <v>72039</v>
      </c>
      <c r="D37" s="703">
        <v>5571</v>
      </c>
      <c r="E37" s="703">
        <v>19802</v>
      </c>
      <c r="F37" s="703">
        <v>0</v>
      </c>
      <c r="G37" s="703">
        <v>367</v>
      </c>
      <c r="H37" s="703">
        <v>1263</v>
      </c>
      <c r="I37" s="703">
        <v>29197</v>
      </c>
      <c r="J37" s="703">
        <v>15145</v>
      </c>
      <c r="K37" s="703">
        <v>0</v>
      </c>
      <c r="L37" s="703">
        <v>0</v>
      </c>
      <c r="M37" s="703">
        <v>0</v>
      </c>
      <c r="N37" s="703">
        <v>694</v>
      </c>
      <c r="O37" s="703">
        <v>0</v>
      </c>
      <c r="P37" s="15">
        <v>0</v>
      </c>
      <c r="Q37" s="158"/>
    </row>
    <row r="38" spans="2:17" x14ac:dyDescent="0.3">
      <c r="B38" s="868">
        <v>42948</v>
      </c>
      <c r="C38" s="65">
        <v>43549</v>
      </c>
      <c r="D38" s="703">
        <v>40700</v>
      </c>
      <c r="E38" s="703">
        <v>784</v>
      </c>
      <c r="F38" s="703">
        <v>0</v>
      </c>
      <c r="G38" s="703">
        <v>0</v>
      </c>
      <c r="H38" s="703">
        <v>0</v>
      </c>
      <c r="I38" s="703">
        <v>125</v>
      </c>
      <c r="J38" s="703">
        <v>1653</v>
      </c>
      <c r="K38" s="703">
        <v>0</v>
      </c>
      <c r="L38" s="703">
        <v>0</v>
      </c>
      <c r="M38" s="703">
        <v>0</v>
      </c>
      <c r="N38" s="703">
        <v>0</v>
      </c>
      <c r="O38" s="703">
        <v>287</v>
      </c>
      <c r="P38" s="15">
        <v>0</v>
      </c>
    </row>
    <row r="39" spans="2:17" x14ac:dyDescent="0.3">
      <c r="B39" s="868">
        <v>42979</v>
      </c>
      <c r="C39" s="65">
        <v>24182</v>
      </c>
      <c r="D39" s="703">
        <v>0</v>
      </c>
      <c r="E39" s="703">
        <v>17007</v>
      </c>
      <c r="F39" s="703">
        <v>0</v>
      </c>
      <c r="G39" s="703">
        <v>0</v>
      </c>
      <c r="H39" s="703">
        <v>0</v>
      </c>
      <c r="I39" s="703">
        <v>3676</v>
      </c>
      <c r="J39" s="703">
        <v>0</v>
      </c>
      <c r="K39" s="703">
        <v>2005</v>
      </c>
      <c r="L39" s="703">
        <v>724</v>
      </c>
      <c r="M39" s="703">
        <v>0</v>
      </c>
      <c r="N39" s="703">
        <v>0</v>
      </c>
      <c r="O39" s="703">
        <v>770</v>
      </c>
      <c r="P39" s="15">
        <v>0</v>
      </c>
    </row>
    <row r="40" spans="2:17" x14ac:dyDescent="0.3">
      <c r="B40" s="868">
        <v>43009</v>
      </c>
      <c r="C40" s="65">
        <v>34581</v>
      </c>
      <c r="D40" s="703">
        <v>0</v>
      </c>
      <c r="E40" s="703">
        <v>32201</v>
      </c>
      <c r="F40" s="703">
        <v>0</v>
      </c>
      <c r="G40" s="703">
        <v>0</v>
      </c>
      <c r="H40" s="703">
        <v>0</v>
      </c>
      <c r="I40" s="703">
        <v>2095</v>
      </c>
      <c r="J40" s="703">
        <v>285</v>
      </c>
      <c r="K40" s="703">
        <v>0</v>
      </c>
      <c r="L40" s="703">
        <v>0</v>
      </c>
      <c r="M40" s="703">
        <v>0</v>
      </c>
      <c r="N40" s="703">
        <v>0</v>
      </c>
      <c r="O40" s="703">
        <v>0</v>
      </c>
      <c r="P40" s="15">
        <v>0</v>
      </c>
    </row>
    <row r="41" spans="2:17" x14ac:dyDescent="0.3">
      <c r="B41" s="868">
        <v>43040</v>
      </c>
      <c r="C41" s="65">
        <v>22990</v>
      </c>
      <c r="D41" s="703">
        <v>0</v>
      </c>
      <c r="E41" s="703">
        <v>2712</v>
      </c>
      <c r="F41" s="703">
        <v>0</v>
      </c>
      <c r="G41" s="703">
        <v>8006</v>
      </c>
      <c r="H41" s="703">
        <v>2358</v>
      </c>
      <c r="I41" s="703">
        <v>1179</v>
      </c>
      <c r="J41" s="703">
        <v>7422</v>
      </c>
      <c r="K41" s="703">
        <v>0</v>
      </c>
      <c r="L41" s="703">
        <v>728</v>
      </c>
      <c r="M41" s="703">
        <v>0</v>
      </c>
      <c r="N41" s="703">
        <v>585</v>
      </c>
      <c r="O41" s="703">
        <v>0</v>
      </c>
      <c r="P41" s="15">
        <v>0</v>
      </c>
    </row>
    <row r="42" spans="2:17" x14ac:dyDescent="0.3">
      <c r="B42" s="868">
        <v>43070</v>
      </c>
      <c r="C42" s="65">
        <v>79209</v>
      </c>
      <c r="D42" s="703">
        <v>0</v>
      </c>
      <c r="E42" s="703">
        <v>30507</v>
      </c>
      <c r="F42" s="703">
        <v>30000</v>
      </c>
      <c r="G42" s="703">
        <v>0</v>
      </c>
      <c r="H42" s="703">
        <v>0</v>
      </c>
      <c r="I42" s="703">
        <v>17482</v>
      </c>
      <c r="J42" s="703">
        <v>1025</v>
      </c>
      <c r="K42" s="703">
        <v>195</v>
      </c>
      <c r="L42" s="703">
        <v>0</v>
      </c>
      <c r="M42" s="703">
        <v>0</v>
      </c>
      <c r="N42" s="703">
        <v>0</v>
      </c>
      <c r="O42" s="703">
        <v>0</v>
      </c>
      <c r="P42" s="15">
        <v>0</v>
      </c>
    </row>
    <row r="43" spans="2:17" x14ac:dyDescent="0.3">
      <c r="B43" s="868">
        <v>43101</v>
      </c>
      <c r="C43" s="65">
        <v>46629</v>
      </c>
      <c r="D43" s="703">
        <v>38668</v>
      </c>
      <c r="E43" s="703">
        <v>1559</v>
      </c>
      <c r="F43" s="703">
        <v>0</v>
      </c>
      <c r="G43" s="703">
        <v>4190</v>
      </c>
      <c r="H43" s="703">
        <v>0</v>
      </c>
      <c r="I43" s="703">
        <v>201</v>
      </c>
      <c r="J43" s="703">
        <v>446</v>
      </c>
      <c r="K43" s="703">
        <v>1565</v>
      </c>
      <c r="L43" s="703">
        <v>0</v>
      </c>
      <c r="M43" s="703">
        <v>0</v>
      </c>
      <c r="N43" s="703">
        <v>0</v>
      </c>
      <c r="O43" s="703">
        <v>0</v>
      </c>
      <c r="P43" s="15">
        <v>0</v>
      </c>
    </row>
    <row r="44" spans="2:17" x14ac:dyDescent="0.3">
      <c r="B44" s="868">
        <v>43132</v>
      </c>
      <c r="C44" s="65">
        <v>1512</v>
      </c>
      <c r="D44" s="703">
        <v>0</v>
      </c>
      <c r="E44" s="703">
        <v>998</v>
      </c>
      <c r="F44" s="703">
        <v>0</v>
      </c>
      <c r="G44" s="703">
        <v>0</v>
      </c>
      <c r="H44" s="703">
        <v>0</v>
      </c>
      <c r="I44" s="703">
        <v>394</v>
      </c>
      <c r="J44" s="703">
        <v>120</v>
      </c>
      <c r="K44" s="703">
        <v>0</v>
      </c>
      <c r="L44" s="703">
        <v>0</v>
      </c>
      <c r="M44" s="703">
        <v>0</v>
      </c>
      <c r="N44" s="703">
        <v>0</v>
      </c>
      <c r="O44" s="703">
        <v>0</v>
      </c>
      <c r="P44" s="15">
        <v>0</v>
      </c>
    </row>
    <row r="45" spans="2:17" x14ac:dyDescent="0.3">
      <c r="B45" s="868">
        <v>43160</v>
      </c>
      <c r="C45" s="65">
        <v>25447</v>
      </c>
      <c r="D45" s="703">
        <v>0</v>
      </c>
      <c r="E45" s="703">
        <v>2810</v>
      </c>
      <c r="F45" s="703">
        <v>65</v>
      </c>
      <c r="G45" s="703">
        <v>0</v>
      </c>
      <c r="H45" s="703">
        <v>1093</v>
      </c>
      <c r="I45" s="703">
        <v>767</v>
      </c>
      <c r="J45" s="703">
        <v>0</v>
      </c>
      <c r="K45" s="703">
        <v>548</v>
      </c>
      <c r="L45" s="703">
        <v>0</v>
      </c>
      <c r="M45" s="703">
        <v>19885</v>
      </c>
      <c r="N45" s="703">
        <v>279</v>
      </c>
      <c r="O45" s="703">
        <v>0</v>
      </c>
      <c r="P45" s="15">
        <v>0</v>
      </c>
    </row>
    <row r="46" spans="2:17" x14ac:dyDescent="0.3">
      <c r="B46" s="868">
        <v>43191</v>
      </c>
      <c r="C46" s="65">
        <v>68821</v>
      </c>
      <c r="D46" s="703">
        <v>0</v>
      </c>
      <c r="E46" s="703">
        <v>62885</v>
      </c>
      <c r="F46" s="703">
        <v>0</v>
      </c>
      <c r="G46" s="703">
        <v>0</v>
      </c>
      <c r="H46" s="703">
        <v>0</v>
      </c>
      <c r="I46" s="703">
        <v>3072</v>
      </c>
      <c r="J46" s="703">
        <v>755</v>
      </c>
      <c r="K46" s="703">
        <v>2039</v>
      </c>
      <c r="L46" s="703">
        <v>0</v>
      </c>
      <c r="M46" s="703">
        <v>0</v>
      </c>
      <c r="N46" s="703">
        <v>0</v>
      </c>
      <c r="O46" s="703">
        <v>0</v>
      </c>
      <c r="P46" s="15">
        <v>70</v>
      </c>
    </row>
    <row r="47" spans="2:17" x14ac:dyDescent="0.3">
      <c r="B47" s="868">
        <v>43221</v>
      </c>
      <c r="C47" s="65">
        <v>14188</v>
      </c>
      <c r="D47" s="703">
        <v>7943</v>
      </c>
      <c r="E47" s="703">
        <v>2929</v>
      </c>
      <c r="F47" s="703">
        <v>0</v>
      </c>
      <c r="G47" s="703">
        <v>0</v>
      </c>
      <c r="H47" s="703">
        <v>0</v>
      </c>
      <c r="I47" s="703">
        <v>1469</v>
      </c>
      <c r="J47" s="703">
        <v>1847</v>
      </c>
      <c r="K47" s="703">
        <v>0</v>
      </c>
      <c r="L47" s="703">
        <v>0</v>
      </c>
      <c r="M47" s="703">
        <v>0</v>
      </c>
      <c r="N47" s="703">
        <v>0</v>
      </c>
      <c r="O47" s="703">
        <v>0</v>
      </c>
      <c r="P47" s="15">
        <v>0</v>
      </c>
    </row>
    <row r="48" spans="2:17" x14ac:dyDescent="0.3">
      <c r="B48" s="868">
        <v>43252</v>
      </c>
      <c r="C48" s="65">
        <v>8477</v>
      </c>
      <c r="D48" s="703">
        <v>0</v>
      </c>
      <c r="E48" s="703">
        <v>2402</v>
      </c>
      <c r="F48" s="703">
        <v>0</v>
      </c>
      <c r="G48" s="703">
        <v>997</v>
      </c>
      <c r="H48" s="703">
        <v>0</v>
      </c>
      <c r="I48" s="703">
        <v>4988</v>
      </c>
      <c r="J48" s="703">
        <v>0</v>
      </c>
      <c r="K48" s="703">
        <v>0</v>
      </c>
      <c r="L48" s="703">
        <v>0</v>
      </c>
      <c r="M48" s="703">
        <v>0</v>
      </c>
      <c r="N48" s="703">
        <v>0</v>
      </c>
      <c r="O48" s="703">
        <v>0</v>
      </c>
      <c r="P48" s="15">
        <v>90</v>
      </c>
    </row>
    <row r="49" spans="2:16" x14ac:dyDescent="0.3">
      <c r="B49" s="868">
        <v>43282</v>
      </c>
      <c r="C49" s="65">
        <v>43938</v>
      </c>
      <c r="D49" s="703">
        <v>0</v>
      </c>
      <c r="E49" s="703">
        <v>36085</v>
      </c>
      <c r="F49" s="703">
        <v>0</v>
      </c>
      <c r="G49" s="703">
        <v>0</v>
      </c>
      <c r="H49" s="703">
        <v>186</v>
      </c>
      <c r="I49" s="703">
        <v>6525</v>
      </c>
      <c r="J49" s="703">
        <v>1142</v>
      </c>
      <c r="K49" s="703">
        <v>0</v>
      </c>
      <c r="L49" s="703">
        <v>0</v>
      </c>
      <c r="M49" s="703">
        <v>0</v>
      </c>
      <c r="N49" s="703">
        <v>0</v>
      </c>
      <c r="O49" s="703">
        <v>0</v>
      </c>
      <c r="P49" s="15">
        <v>0</v>
      </c>
    </row>
    <row r="50" spans="2:16" x14ac:dyDescent="0.3">
      <c r="B50" s="868">
        <v>43313</v>
      </c>
      <c r="C50" s="65">
        <v>22256</v>
      </c>
      <c r="D50" s="703">
        <v>0</v>
      </c>
      <c r="E50" s="703">
        <v>15338</v>
      </c>
      <c r="F50" s="703">
        <v>625</v>
      </c>
      <c r="G50" s="703">
        <v>0</v>
      </c>
      <c r="H50" s="703">
        <v>1150</v>
      </c>
      <c r="I50" s="703">
        <v>3354</v>
      </c>
      <c r="J50" s="703">
        <v>701</v>
      </c>
      <c r="K50" s="703">
        <v>830</v>
      </c>
      <c r="L50" s="703">
        <v>258</v>
      </c>
      <c r="M50" s="703">
        <v>0</v>
      </c>
      <c r="N50" s="703">
        <v>0</v>
      </c>
      <c r="O50" s="703">
        <v>0</v>
      </c>
      <c r="P50" s="15">
        <v>0</v>
      </c>
    </row>
    <row r="51" spans="2:16" x14ac:dyDescent="0.3">
      <c r="B51" s="868">
        <v>43344</v>
      </c>
      <c r="C51" s="65">
        <v>10282</v>
      </c>
      <c r="D51" s="703">
        <v>0</v>
      </c>
      <c r="E51" s="703">
        <v>2093</v>
      </c>
      <c r="F51" s="703">
        <v>0</v>
      </c>
      <c r="G51" s="703">
        <v>1715</v>
      </c>
      <c r="H51" s="703">
        <v>1887</v>
      </c>
      <c r="I51" s="703">
        <v>4587</v>
      </c>
      <c r="J51" s="703">
        <v>0</v>
      </c>
      <c r="K51" s="703">
        <v>0</v>
      </c>
      <c r="L51" s="703">
        <v>0</v>
      </c>
      <c r="M51" s="703">
        <v>0</v>
      </c>
      <c r="N51" s="703">
        <v>0</v>
      </c>
      <c r="O51" s="703">
        <v>0</v>
      </c>
      <c r="P51" s="15">
        <v>0</v>
      </c>
    </row>
    <row r="52" spans="2:16" x14ac:dyDescent="0.3">
      <c r="B52" s="868">
        <v>43374</v>
      </c>
      <c r="C52" s="65">
        <v>31982</v>
      </c>
      <c r="D52" s="703">
        <v>15562</v>
      </c>
      <c r="E52" s="703">
        <v>13586</v>
      </c>
      <c r="F52" s="703">
        <v>0</v>
      </c>
      <c r="G52" s="703">
        <v>0</v>
      </c>
      <c r="H52" s="703">
        <v>0</v>
      </c>
      <c r="I52" s="703">
        <v>2438</v>
      </c>
      <c r="J52" s="703">
        <v>0</v>
      </c>
      <c r="K52" s="703">
        <v>0</v>
      </c>
      <c r="L52" s="703">
        <v>0</v>
      </c>
      <c r="M52" s="703">
        <v>0</v>
      </c>
      <c r="N52" s="703">
        <v>396</v>
      </c>
      <c r="O52" s="703">
        <v>0</v>
      </c>
      <c r="P52" s="15">
        <v>0</v>
      </c>
    </row>
    <row r="53" spans="2:16" x14ac:dyDescent="0.3">
      <c r="B53" s="868">
        <v>43405</v>
      </c>
      <c r="C53" s="65">
        <v>6908</v>
      </c>
      <c r="D53" s="703">
        <v>0</v>
      </c>
      <c r="E53" s="703">
        <v>3927</v>
      </c>
      <c r="F53" s="703">
        <v>0</v>
      </c>
      <c r="G53" s="703">
        <v>284</v>
      </c>
      <c r="H53" s="703">
        <v>185</v>
      </c>
      <c r="I53" s="703">
        <v>1554</v>
      </c>
      <c r="J53" s="703">
        <v>0</v>
      </c>
      <c r="K53" s="703">
        <v>0</v>
      </c>
      <c r="L53" s="703">
        <v>958</v>
      </c>
      <c r="M53" s="703">
        <v>0</v>
      </c>
      <c r="N53" s="703">
        <v>0</v>
      </c>
      <c r="O53" s="703">
        <v>0</v>
      </c>
      <c r="P53" s="15">
        <v>0</v>
      </c>
    </row>
    <row r="54" spans="2:16" x14ac:dyDescent="0.3">
      <c r="B54" s="868">
        <v>43435</v>
      </c>
      <c r="C54" s="65">
        <v>15863</v>
      </c>
      <c r="D54" s="703">
        <v>0</v>
      </c>
      <c r="E54" s="703">
        <v>12663</v>
      </c>
      <c r="F54" s="703">
        <v>0</v>
      </c>
      <c r="G54" s="703">
        <v>0</v>
      </c>
      <c r="H54" s="703">
        <v>0</v>
      </c>
      <c r="I54" s="703">
        <v>2010</v>
      </c>
      <c r="J54" s="703">
        <v>326</v>
      </c>
      <c r="K54" s="703">
        <v>864</v>
      </c>
      <c r="L54" s="703">
        <v>0</v>
      </c>
      <c r="M54" s="703">
        <v>0</v>
      </c>
      <c r="N54" s="703">
        <v>0</v>
      </c>
      <c r="O54" s="703">
        <v>0</v>
      </c>
      <c r="P54" s="15">
        <v>0</v>
      </c>
    </row>
    <row r="55" spans="2:16" x14ac:dyDescent="0.3">
      <c r="B55" s="868">
        <v>43466</v>
      </c>
      <c r="C55" s="65">
        <v>6289</v>
      </c>
      <c r="D55" s="703">
        <v>0</v>
      </c>
      <c r="E55" s="703">
        <v>1774</v>
      </c>
      <c r="F55" s="703">
        <v>0</v>
      </c>
      <c r="G55" s="703">
        <v>91</v>
      </c>
      <c r="H55" s="703">
        <v>0</v>
      </c>
      <c r="I55" s="703">
        <v>2441</v>
      </c>
      <c r="J55" s="703">
        <v>1018</v>
      </c>
      <c r="K55" s="703">
        <v>866</v>
      </c>
      <c r="L55" s="703">
        <v>0</v>
      </c>
      <c r="M55" s="703">
        <v>0</v>
      </c>
      <c r="N55" s="703">
        <v>0</v>
      </c>
      <c r="O55" s="703">
        <v>0</v>
      </c>
      <c r="P55" s="15">
        <v>99</v>
      </c>
    </row>
    <row r="56" spans="2:16" x14ac:dyDescent="0.3">
      <c r="B56" s="868">
        <v>43497</v>
      </c>
      <c r="C56" s="65">
        <v>10776</v>
      </c>
      <c r="D56" s="703">
        <v>0</v>
      </c>
      <c r="E56" s="703">
        <v>2064</v>
      </c>
      <c r="F56" s="703">
        <v>6867</v>
      </c>
      <c r="G56" s="703">
        <v>0</v>
      </c>
      <c r="H56" s="703">
        <v>24</v>
      </c>
      <c r="I56" s="703">
        <v>1271</v>
      </c>
      <c r="J56" s="703">
        <v>267</v>
      </c>
      <c r="K56" s="703">
        <v>283</v>
      </c>
      <c r="L56" s="703">
        <v>0</v>
      </c>
      <c r="M56" s="703">
        <v>0</v>
      </c>
      <c r="N56" s="703">
        <v>0</v>
      </c>
      <c r="O56" s="703">
        <v>0</v>
      </c>
      <c r="P56" s="15">
        <v>0</v>
      </c>
    </row>
    <row r="57" spans="2:16" x14ac:dyDescent="0.3">
      <c r="B57" s="868">
        <v>43525</v>
      </c>
      <c r="C57" s="65">
        <v>9629</v>
      </c>
      <c r="D57" s="703">
        <v>4947</v>
      </c>
      <c r="E57" s="703">
        <v>2930</v>
      </c>
      <c r="F57" s="703">
        <v>0</v>
      </c>
      <c r="G57" s="703">
        <v>0</v>
      </c>
      <c r="H57" s="703">
        <v>0</v>
      </c>
      <c r="I57" s="703">
        <v>228</v>
      </c>
      <c r="J57" s="703">
        <v>1524</v>
      </c>
      <c r="K57" s="703">
        <v>0</v>
      </c>
      <c r="L57" s="703">
        <v>0</v>
      </c>
      <c r="M57" s="703">
        <v>0</v>
      </c>
      <c r="N57" s="703">
        <v>0</v>
      </c>
      <c r="O57" s="703">
        <v>0</v>
      </c>
      <c r="P57" s="15">
        <v>0</v>
      </c>
    </row>
    <row r="58" spans="2:16" x14ac:dyDescent="0.3">
      <c r="B58" s="868">
        <v>43556</v>
      </c>
      <c r="C58" s="65">
        <v>23551</v>
      </c>
      <c r="D58" s="703">
        <v>0</v>
      </c>
      <c r="E58" s="703">
        <v>22751</v>
      </c>
      <c r="F58" s="703">
        <v>0</v>
      </c>
      <c r="G58" s="703">
        <v>0</v>
      </c>
      <c r="H58" s="703">
        <v>0</v>
      </c>
      <c r="I58" s="703">
        <v>259</v>
      </c>
      <c r="J58" s="703">
        <v>0</v>
      </c>
      <c r="K58" s="703">
        <v>0</v>
      </c>
      <c r="L58" s="703">
        <v>541</v>
      </c>
      <c r="M58" s="703">
        <v>0</v>
      </c>
      <c r="N58" s="703">
        <v>0</v>
      </c>
      <c r="O58" s="703">
        <v>0</v>
      </c>
      <c r="P58" s="15">
        <v>0</v>
      </c>
    </row>
    <row r="59" spans="2:16" x14ac:dyDescent="0.3">
      <c r="B59" s="868">
        <v>43586</v>
      </c>
      <c r="C59" s="65">
        <v>13829</v>
      </c>
      <c r="D59" s="703">
        <v>0</v>
      </c>
      <c r="E59" s="703">
        <v>4140</v>
      </c>
      <c r="F59" s="703">
        <v>0</v>
      </c>
      <c r="G59" s="703">
        <v>0</v>
      </c>
      <c r="H59" s="703">
        <v>51</v>
      </c>
      <c r="I59" s="703">
        <v>1642</v>
      </c>
      <c r="J59" s="703">
        <v>2663</v>
      </c>
      <c r="K59" s="703">
        <v>5229</v>
      </c>
      <c r="L59" s="703">
        <v>104</v>
      </c>
      <c r="M59" s="703">
        <v>0</v>
      </c>
      <c r="N59" s="703">
        <v>0</v>
      </c>
      <c r="O59" s="703">
        <v>0</v>
      </c>
      <c r="P59" s="15">
        <v>0</v>
      </c>
    </row>
    <row r="60" spans="2:16" x14ac:dyDescent="0.3">
      <c r="B60" s="868">
        <v>43617</v>
      </c>
      <c r="C60" s="65">
        <v>5816</v>
      </c>
      <c r="D60" s="703">
        <v>0</v>
      </c>
      <c r="E60" s="703">
        <v>2799</v>
      </c>
      <c r="F60" s="703">
        <v>0</v>
      </c>
      <c r="G60" s="703">
        <v>111</v>
      </c>
      <c r="H60" s="703">
        <v>0</v>
      </c>
      <c r="I60" s="703">
        <v>800</v>
      </c>
      <c r="J60" s="703">
        <v>848</v>
      </c>
      <c r="K60" s="703">
        <v>0</v>
      </c>
      <c r="L60" s="703">
        <v>76</v>
      </c>
      <c r="M60" s="703">
        <v>0</v>
      </c>
      <c r="N60" s="703">
        <v>0</v>
      </c>
      <c r="O60" s="703">
        <v>1182</v>
      </c>
      <c r="P60" s="15">
        <v>0</v>
      </c>
    </row>
    <row r="61" spans="2:16" x14ac:dyDescent="0.3">
      <c r="B61" s="868">
        <v>43647</v>
      </c>
      <c r="C61" s="65">
        <v>29555</v>
      </c>
      <c r="D61" s="703">
        <v>14127</v>
      </c>
      <c r="E61" s="703">
        <v>2777</v>
      </c>
      <c r="F61" s="703">
        <v>2707</v>
      </c>
      <c r="G61" s="703">
        <v>0</v>
      </c>
      <c r="H61" s="703">
        <v>4613</v>
      </c>
      <c r="I61" s="703">
        <v>3747</v>
      </c>
      <c r="J61" s="703">
        <v>0</v>
      </c>
      <c r="K61" s="703">
        <v>0</v>
      </c>
      <c r="L61" s="703">
        <v>1584</v>
      </c>
      <c r="M61" s="703">
        <v>0</v>
      </c>
      <c r="N61" s="703">
        <v>0</v>
      </c>
      <c r="O61" s="703">
        <v>0</v>
      </c>
      <c r="P61" s="15">
        <v>0</v>
      </c>
    </row>
    <row r="62" spans="2:16" x14ac:dyDescent="0.3">
      <c r="B62" s="868">
        <v>43678</v>
      </c>
      <c r="C62" s="65">
        <v>9143</v>
      </c>
      <c r="D62" s="703">
        <v>0</v>
      </c>
      <c r="E62" s="703">
        <v>6388</v>
      </c>
      <c r="F62" s="703">
        <v>603</v>
      </c>
      <c r="G62" s="703">
        <v>0</v>
      </c>
      <c r="H62" s="703">
        <v>0</v>
      </c>
      <c r="I62" s="703">
        <v>2056</v>
      </c>
      <c r="J62" s="703">
        <v>72</v>
      </c>
      <c r="K62" s="703">
        <v>24</v>
      </c>
      <c r="L62" s="703">
        <v>0</v>
      </c>
      <c r="M62" s="703">
        <v>0</v>
      </c>
      <c r="N62" s="703">
        <v>0</v>
      </c>
      <c r="O62" s="703">
        <v>0</v>
      </c>
      <c r="P62" s="15">
        <v>0</v>
      </c>
    </row>
    <row r="63" spans="2:16" x14ac:dyDescent="0.3">
      <c r="B63" s="868">
        <v>43709</v>
      </c>
      <c r="C63" s="65">
        <v>3828</v>
      </c>
      <c r="D63" s="703">
        <v>29</v>
      </c>
      <c r="E63" s="703">
        <v>1708</v>
      </c>
      <c r="F63" s="703">
        <v>0</v>
      </c>
      <c r="G63" s="703">
        <v>0</v>
      </c>
      <c r="H63" s="703">
        <v>0</v>
      </c>
      <c r="I63" s="703">
        <v>1416</v>
      </c>
      <c r="J63" s="703">
        <v>424</v>
      </c>
      <c r="K63" s="703">
        <v>0</v>
      </c>
      <c r="L63" s="703">
        <v>0</v>
      </c>
      <c r="M63" s="703">
        <v>0</v>
      </c>
      <c r="N63" s="703">
        <v>21</v>
      </c>
      <c r="O63" s="703">
        <v>230</v>
      </c>
      <c r="P63" s="15">
        <v>0</v>
      </c>
    </row>
    <row r="64" spans="2:16" x14ac:dyDescent="0.3">
      <c r="B64" s="868">
        <v>43739</v>
      </c>
      <c r="C64" s="65">
        <v>27550</v>
      </c>
      <c r="D64" s="703">
        <v>0</v>
      </c>
      <c r="E64" s="703">
        <v>16417</v>
      </c>
      <c r="F64" s="703">
        <v>0</v>
      </c>
      <c r="G64" s="703">
        <v>69</v>
      </c>
      <c r="H64" s="703">
        <v>194</v>
      </c>
      <c r="I64" s="703">
        <v>3043</v>
      </c>
      <c r="J64" s="703">
        <v>842</v>
      </c>
      <c r="K64" s="703">
        <v>5289</v>
      </c>
      <c r="L64" s="703">
        <v>1486</v>
      </c>
      <c r="M64" s="703">
        <v>0</v>
      </c>
      <c r="N64" s="703">
        <v>210</v>
      </c>
      <c r="O64" s="703">
        <v>0</v>
      </c>
      <c r="P64" s="15">
        <v>0</v>
      </c>
    </row>
    <row r="65" spans="2:16" x14ac:dyDescent="0.3">
      <c r="B65" s="868">
        <v>43770</v>
      </c>
      <c r="C65" s="65">
        <v>73521</v>
      </c>
      <c r="D65" s="703">
        <v>13572</v>
      </c>
      <c r="E65" s="703">
        <v>58081</v>
      </c>
      <c r="F65" s="703">
        <v>0</v>
      </c>
      <c r="G65" s="703">
        <v>0</v>
      </c>
      <c r="H65" s="703">
        <v>0</v>
      </c>
      <c r="I65" s="703">
        <v>1323</v>
      </c>
      <c r="J65" s="703">
        <v>433</v>
      </c>
      <c r="K65" s="703">
        <v>0</v>
      </c>
      <c r="L65" s="703">
        <v>0</v>
      </c>
      <c r="M65" s="703">
        <v>0</v>
      </c>
      <c r="N65" s="703">
        <v>0</v>
      </c>
      <c r="O65" s="703">
        <v>0</v>
      </c>
      <c r="P65" s="15">
        <v>112</v>
      </c>
    </row>
    <row r="66" spans="2:16" x14ac:dyDescent="0.3">
      <c r="B66" s="868">
        <v>43800</v>
      </c>
      <c r="C66" s="65">
        <v>29908</v>
      </c>
      <c r="D66" s="703">
        <v>0</v>
      </c>
      <c r="E66" s="703">
        <v>24577</v>
      </c>
      <c r="F66" s="703">
        <v>0</v>
      </c>
      <c r="G66" s="703">
        <v>317</v>
      </c>
      <c r="H66" s="703">
        <v>0</v>
      </c>
      <c r="I66" s="703">
        <v>3755</v>
      </c>
      <c r="J66" s="703">
        <v>740</v>
      </c>
      <c r="K66" s="703">
        <v>0</v>
      </c>
      <c r="L66" s="703">
        <v>0</v>
      </c>
      <c r="M66" s="703">
        <v>0</v>
      </c>
      <c r="N66" s="703">
        <v>198</v>
      </c>
      <c r="O66" s="703">
        <v>0</v>
      </c>
      <c r="P66" s="15">
        <v>321</v>
      </c>
    </row>
    <row r="67" spans="2:16" x14ac:dyDescent="0.3">
      <c r="B67" s="868">
        <v>43831</v>
      </c>
      <c r="C67" s="65">
        <v>50318</v>
      </c>
      <c r="D67" s="703">
        <v>168</v>
      </c>
      <c r="E67" s="703">
        <v>5734</v>
      </c>
      <c r="F67" s="703">
        <v>31197</v>
      </c>
      <c r="G67" s="703">
        <v>0</v>
      </c>
      <c r="H67" s="703">
        <v>0</v>
      </c>
      <c r="I67" s="703">
        <v>1754</v>
      </c>
      <c r="J67" s="703">
        <v>10977</v>
      </c>
      <c r="K67" s="703">
        <v>0</v>
      </c>
      <c r="L67" s="703">
        <v>0</v>
      </c>
      <c r="M67" s="703">
        <v>0</v>
      </c>
      <c r="N67" s="703">
        <v>408</v>
      </c>
      <c r="O67" s="703">
        <v>80</v>
      </c>
      <c r="P67" s="15">
        <v>0</v>
      </c>
    </row>
    <row r="68" spans="2:16" x14ac:dyDescent="0.3">
      <c r="B68" s="868">
        <v>43862</v>
      </c>
      <c r="C68" s="65">
        <v>23414</v>
      </c>
      <c r="D68" s="703">
        <v>0</v>
      </c>
      <c r="E68" s="703">
        <v>5989</v>
      </c>
      <c r="F68" s="703">
        <v>0</v>
      </c>
      <c r="G68" s="703">
        <v>0</v>
      </c>
      <c r="H68" s="703">
        <v>1261</v>
      </c>
      <c r="I68" s="703">
        <v>1563</v>
      </c>
      <c r="J68" s="703">
        <v>14570</v>
      </c>
      <c r="K68" s="703">
        <v>0</v>
      </c>
      <c r="L68" s="703">
        <v>31</v>
      </c>
      <c r="M68" s="703">
        <v>0</v>
      </c>
      <c r="N68" s="703">
        <v>0</v>
      </c>
      <c r="O68" s="703">
        <v>0</v>
      </c>
      <c r="P68" s="15">
        <v>0</v>
      </c>
    </row>
    <row r="69" spans="2:16" x14ac:dyDescent="0.3">
      <c r="B69" s="139">
        <v>43891</v>
      </c>
      <c r="C69" s="65">
        <v>15153</v>
      </c>
      <c r="D69" s="703">
        <v>0</v>
      </c>
      <c r="E69" s="703">
        <v>5517</v>
      </c>
      <c r="F69" s="703">
        <v>694</v>
      </c>
      <c r="G69" s="703">
        <v>316</v>
      </c>
      <c r="H69" s="703">
        <v>0</v>
      </c>
      <c r="I69" s="703">
        <v>1665</v>
      </c>
      <c r="J69" s="703">
        <v>6683</v>
      </c>
      <c r="K69" s="703">
        <v>0</v>
      </c>
      <c r="L69" s="703">
        <v>0</v>
      </c>
      <c r="M69" s="703">
        <v>0</v>
      </c>
      <c r="N69" s="703">
        <v>278</v>
      </c>
      <c r="O69" s="703">
        <v>0</v>
      </c>
      <c r="P69" s="15">
        <v>0</v>
      </c>
    </row>
    <row r="70" spans="2:16" x14ac:dyDescent="0.3">
      <c r="B70" s="139">
        <v>43922</v>
      </c>
      <c r="C70" s="65">
        <v>1544</v>
      </c>
      <c r="D70" s="703">
        <v>0</v>
      </c>
      <c r="E70" s="703">
        <v>0</v>
      </c>
      <c r="F70" s="703">
        <v>0</v>
      </c>
      <c r="G70" s="703">
        <v>0</v>
      </c>
      <c r="H70" s="703">
        <v>0</v>
      </c>
      <c r="I70" s="703">
        <v>1544</v>
      </c>
      <c r="J70" s="703">
        <v>0</v>
      </c>
      <c r="K70" s="703">
        <v>0</v>
      </c>
      <c r="L70" s="703">
        <v>0</v>
      </c>
      <c r="M70" s="703">
        <v>0</v>
      </c>
      <c r="N70" s="703">
        <v>0</v>
      </c>
      <c r="O70" s="703">
        <v>0</v>
      </c>
      <c r="P70" s="15">
        <v>0</v>
      </c>
    </row>
    <row r="71" spans="2:16" x14ac:dyDescent="0.3">
      <c r="B71" s="139">
        <v>43952</v>
      </c>
      <c r="C71" s="65">
        <v>20616</v>
      </c>
      <c r="D71" s="703">
        <v>0</v>
      </c>
      <c r="E71" s="703">
        <v>18326</v>
      </c>
      <c r="F71" s="703">
        <v>0</v>
      </c>
      <c r="G71" s="703">
        <v>109</v>
      </c>
      <c r="H71" s="703">
        <v>157</v>
      </c>
      <c r="I71" s="703">
        <v>2024</v>
      </c>
      <c r="J71" s="703">
        <v>0</v>
      </c>
      <c r="K71" s="703">
        <v>0</v>
      </c>
      <c r="L71" s="703">
        <v>0</v>
      </c>
      <c r="M71" s="703">
        <v>0</v>
      </c>
      <c r="N71" s="703">
        <v>0</v>
      </c>
      <c r="O71" s="703">
        <v>0</v>
      </c>
      <c r="P71" s="15">
        <v>0</v>
      </c>
    </row>
    <row r="72" spans="2:16" x14ac:dyDescent="0.3">
      <c r="B72" s="139">
        <v>43983</v>
      </c>
      <c r="C72" s="65">
        <v>19092</v>
      </c>
      <c r="D72" s="703">
        <v>0</v>
      </c>
      <c r="E72" s="703">
        <v>17928</v>
      </c>
      <c r="F72" s="703">
        <v>0</v>
      </c>
      <c r="G72" s="703">
        <v>38</v>
      </c>
      <c r="H72" s="703">
        <v>0</v>
      </c>
      <c r="I72" s="703">
        <v>721</v>
      </c>
      <c r="J72" s="703">
        <v>405</v>
      </c>
      <c r="K72" s="703">
        <v>0</v>
      </c>
      <c r="L72" s="703">
        <v>0</v>
      </c>
      <c r="M72" s="703">
        <v>0</v>
      </c>
      <c r="N72" s="703">
        <v>0</v>
      </c>
      <c r="O72" s="703">
        <v>0</v>
      </c>
      <c r="P72" s="15">
        <v>0</v>
      </c>
    </row>
    <row r="73" spans="2:16" x14ac:dyDescent="0.3">
      <c r="B73" s="139">
        <v>44013</v>
      </c>
      <c r="C73" s="65">
        <v>110341</v>
      </c>
      <c r="D73" s="703">
        <v>70206</v>
      </c>
      <c r="E73" s="703">
        <v>12845</v>
      </c>
      <c r="F73" s="703">
        <v>0</v>
      </c>
      <c r="G73" s="703">
        <v>0</v>
      </c>
      <c r="H73" s="703">
        <v>150</v>
      </c>
      <c r="I73" s="703">
        <v>5689</v>
      </c>
      <c r="J73" s="703">
        <v>20914</v>
      </c>
      <c r="K73" s="703">
        <v>0</v>
      </c>
      <c r="L73" s="703">
        <v>0</v>
      </c>
      <c r="M73" s="703">
        <v>0</v>
      </c>
      <c r="N73" s="703">
        <v>302</v>
      </c>
      <c r="O73" s="703">
        <v>163</v>
      </c>
      <c r="P73" s="15">
        <v>72</v>
      </c>
    </row>
    <row r="74" spans="2:16" x14ac:dyDescent="0.3">
      <c r="B74" s="139">
        <v>44044</v>
      </c>
      <c r="C74" s="65">
        <v>10848</v>
      </c>
      <c r="D74" s="703">
        <v>0</v>
      </c>
      <c r="E74" s="703">
        <v>8498</v>
      </c>
      <c r="F74" s="703">
        <v>0</v>
      </c>
      <c r="G74" s="703">
        <v>0</v>
      </c>
      <c r="H74" s="703">
        <v>0</v>
      </c>
      <c r="I74" s="703">
        <v>2284</v>
      </c>
      <c r="J74" s="703">
        <v>66</v>
      </c>
      <c r="K74" s="703">
        <v>0</v>
      </c>
      <c r="L74" s="703">
        <v>0</v>
      </c>
      <c r="M74" s="703">
        <v>0</v>
      </c>
      <c r="N74" s="703">
        <v>0</v>
      </c>
      <c r="O74" s="703">
        <v>0</v>
      </c>
      <c r="P74" s="15">
        <v>0</v>
      </c>
    </row>
    <row r="75" spans="2:16" x14ac:dyDescent="0.3">
      <c r="B75" s="139">
        <v>44075</v>
      </c>
      <c r="C75" s="65">
        <v>23713</v>
      </c>
      <c r="D75" s="703">
        <v>90</v>
      </c>
      <c r="E75" s="703">
        <v>12381</v>
      </c>
      <c r="F75" s="703">
        <v>0</v>
      </c>
      <c r="G75" s="703">
        <v>0</v>
      </c>
      <c r="H75" s="703">
        <v>0</v>
      </c>
      <c r="I75" s="703">
        <v>1410</v>
      </c>
      <c r="J75" s="703">
        <v>9832</v>
      </c>
      <c r="K75" s="703">
        <v>0</v>
      </c>
      <c r="L75" s="703">
        <v>0</v>
      </c>
      <c r="M75" s="703">
        <v>0</v>
      </c>
      <c r="N75" s="703">
        <v>0</v>
      </c>
      <c r="O75" s="703">
        <v>0</v>
      </c>
      <c r="P75" s="15">
        <v>0</v>
      </c>
    </row>
    <row r="76" spans="2:16" x14ac:dyDescent="0.3">
      <c r="B76" s="139">
        <v>44105</v>
      </c>
      <c r="C76" s="65">
        <v>44623</v>
      </c>
      <c r="D76" s="703">
        <v>184</v>
      </c>
      <c r="E76" s="703">
        <v>10153</v>
      </c>
      <c r="F76" s="703">
        <v>0</v>
      </c>
      <c r="G76" s="703">
        <v>489</v>
      </c>
      <c r="H76" s="703">
        <v>0</v>
      </c>
      <c r="I76" s="703">
        <v>1187</v>
      </c>
      <c r="J76" s="703">
        <v>32194</v>
      </c>
      <c r="K76" s="703">
        <v>0</v>
      </c>
      <c r="L76" s="703">
        <v>0</v>
      </c>
      <c r="M76" s="703">
        <v>0</v>
      </c>
      <c r="N76" s="703">
        <v>0</v>
      </c>
      <c r="O76" s="703">
        <v>416</v>
      </c>
      <c r="P76" s="15">
        <v>0</v>
      </c>
    </row>
    <row r="77" spans="2:16" x14ac:dyDescent="0.3">
      <c r="B77" s="139">
        <v>44136</v>
      </c>
      <c r="C77" s="65">
        <v>15117</v>
      </c>
      <c r="D77" s="703">
        <v>0</v>
      </c>
      <c r="E77" s="703">
        <v>530</v>
      </c>
      <c r="F77" s="703">
        <v>0</v>
      </c>
      <c r="G77" s="703">
        <v>0</v>
      </c>
      <c r="H77" s="703">
        <v>295</v>
      </c>
      <c r="I77" s="703">
        <v>2341</v>
      </c>
      <c r="J77" s="703">
        <v>11951</v>
      </c>
      <c r="K77" s="703">
        <v>0</v>
      </c>
      <c r="L77" s="703">
        <v>0</v>
      </c>
      <c r="M77" s="703">
        <v>0</v>
      </c>
      <c r="N77" s="703">
        <v>0</v>
      </c>
      <c r="O77" s="703">
        <v>0</v>
      </c>
      <c r="P77" s="15">
        <v>0</v>
      </c>
    </row>
    <row r="78" spans="2:16" x14ac:dyDescent="0.3">
      <c r="B78" s="139">
        <v>44166</v>
      </c>
      <c r="C78" s="65">
        <v>2874</v>
      </c>
      <c r="D78" s="703">
        <v>0</v>
      </c>
      <c r="E78" s="703">
        <v>1484</v>
      </c>
      <c r="F78" s="703">
        <v>0</v>
      </c>
      <c r="G78" s="703">
        <v>91</v>
      </c>
      <c r="H78" s="703">
        <v>0</v>
      </c>
      <c r="I78" s="703">
        <v>913</v>
      </c>
      <c r="J78" s="703">
        <v>386</v>
      </c>
      <c r="K78" s="703">
        <v>0</v>
      </c>
      <c r="L78" s="703">
        <v>0</v>
      </c>
      <c r="M78" s="703">
        <v>0</v>
      </c>
      <c r="N78" s="703">
        <v>0</v>
      </c>
      <c r="O78" s="703">
        <v>0</v>
      </c>
      <c r="P78" s="15">
        <v>0</v>
      </c>
    </row>
    <row r="79" spans="2:16" x14ac:dyDescent="0.3">
      <c r="B79" s="139">
        <v>44197</v>
      </c>
      <c r="C79" s="65">
        <v>62026</v>
      </c>
      <c r="D79" s="703">
        <v>0</v>
      </c>
      <c r="E79" s="703">
        <v>42899</v>
      </c>
      <c r="F79" s="703">
        <v>0</v>
      </c>
      <c r="G79" s="703">
        <v>0</v>
      </c>
      <c r="H79" s="703">
        <v>0</v>
      </c>
      <c r="I79" s="703">
        <v>1746</v>
      </c>
      <c r="J79" s="703">
        <v>17381</v>
      </c>
      <c r="K79" s="703">
        <v>0</v>
      </c>
      <c r="L79" s="703">
        <v>0</v>
      </c>
      <c r="M79" s="703">
        <v>0</v>
      </c>
      <c r="N79" s="703">
        <v>0</v>
      </c>
      <c r="O79" s="703">
        <v>0</v>
      </c>
      <c r="P79" s="15">
        <v>0</v>
      </c>
    </row>
    <row r="80" spans="2:16" x14ac:dyDescent="0.3">
      <c r="B80" s="139">
        <v>44228</v>
      </c>
      <c r="C80" s="65">
        <v>39760</v>
      </c>
      <c r="D80" s="703">
        <v>33757</v>
      </c>
      <c r="E80" s="703">
        <v>3650</v>
      </c>
      <c r="F80" s="703">
        <v>0</v>
      </c>
      <c r="G80" s="703">
        <v>0</v>
      </c>
      <c r="H80" s="703">
        <v>580</v>
      </c>
      <c r="I80" s="703">
        <v>1467</v>
      </c>
      <c r="J80" s="703">
        <v>0</v>
      </c>
      <c r="K80" s="703">
        <v>306</v>
      </c>
      <c r="L80" s="703">
        <v>0</v>
      </c>
      <c r="M80" s="703">
        <v>0</v>
      </c>
      <c r="N80" s="703">
        <v>0</v>
      </c>
      <c r="O80" s="703">
        <v>0</v>
      </c>
      <c r="P80" s="15">
        <v>0</v>
      </c>
    </row>
    <row r="81" spans="2:16" x14ac:dyDescent="0.3">
      <c r="B81" s="139">
        <v>44256</v>
      </c>
      <c r="C81" s="65">
        <v>112990</v>
      </c>
      <c r="D81" s="703">
        <v>90052</v>
      </c>
      <c r="E81" s="703">
        <v>7487</v>
      </c>
      <c r="F81" s="703">
        <v>0</v>
      </c>
      <c r="G81" s="703">
        <v>1050</v>
      </c>
      <c r="H81" s="703">
        <v>6810</v>
      </c>
      <c r="I81" s="703">
        <v>4031</v>
      </c>
      <c r="J81" s="703">
        <v>3461</v>
      </c>
      <c r="K81" s="703">
        <v>0</v>
      </c>
      <c r="L81" s="703">
        <v>99</v>
      </c>
      <c r="M81" s="703">
        <v>0</v>
      </c>
      <c r="N81" s="703">
        <v>0</v>
      </c>
      <c r="O81" s="703">
        <v>0</v>
      </c>
      <c r="P81" s="15">
        <v>0</v>
      </c>
    </row>
    <row r="82" spans="2:16" x14ac:dyDescent="0.3">
      <c r="B82" s="139">
        <v>44287</v>
      </c>
      <c r="C82" s="65">
        <v>42596</v>
      </c>
      <c r="D82" s="703">
        <v>18053</v>
      </c>
      <c r="E82" s="703">
        <v>2458</v>
      </c>
      <c r="F82" s="703">
        <v>0</v>
      </c>
      <c r="G82" s="703">
        <v>0</v>
      </c>
      <c r="H82" s="703">
        <v>576</v>
      </c>
      <c r="I82" s="703">
        <v>3604</v>
      </c>
      <c r="J82" s="703">
        <v>15499</v>
      </c>
      <c r="K82" s="703">
        <v>2406</v>
      </c>
      <c r="L82" s="703">
        <v>0</v>
      </c>
      <c r="M82" s="703">
        <v>0</v>
      </c>
      <c r="N82" s="703">
        <v>0</v>
      </c>
      <c r="O82" s="703">
        <v>0</v>
      </c>
      <c r="P82" s="15">
        <v>0</v>
      </c>
    </row>
    <row r="83" spans="2:16" ht="15" thickBot="1" x14ac:dyDescent="0.35">
      <c r="B83" s="869">
        <v>44317</v>
      </c>
      <c r="C83" s="410">
        <v>11911</v>
      </c>
      <c r="D83" s="57">
        <v>126</v>
      </c>
      <c r="E83" s="57">
        <v>5633</v>
      </c>
      <c r="F83" s="57">
        <v>0</v>
      </c>
      <c r="G83" s="57">
        <v>0</v>
      </c>
      <c r="H83" s="57">
        <v>316</v>
      </c>
      <c r="I83" s="57">
        <v>4240</v>
      </c>
      <c r="J83" s="57">
        <v>1596</v>
      </c>
      <c r="K83" s="57">
        <v>0</v>
      </c>
      <c r="L83" s="57">
        <v>0</v>
      </c>
      <c r="M83" s="57">
        <v>0</v>
      </c>
      <c r="N83" s="57">
        <v>0</v>
      </c>
      <c r="O83" s="57">
        <v>0</v>
      </c>
      <c r="P83" s="409">
        <v>0</v>
      </c>
    </row>
    <row r="84" spans="2:16" x14ac:dyDescent="0.3">
      <c r="B84" s="926"/>
    </row>
    <row r="85" spans="2:16" x14ac:dyDescent="0.3">
      <c r="B85" s="158" t="s">
        <v>48</v>
      </c>
    </row>
    <row r="86" spans="2:16" x14ac:dyDescent="0.3">
      <c r="B86" s="158" t="s">
        <v>886</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workbookViewId="0">
      <pane xSplit="2" ySplit="6" topLeftCell="C58"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85546875" style="133" customWidth="1"/>
    <col min="2" max="2" width="11.28515625" style="133" customWidth="1"/>
    <col min="3" max="3" width="10.28515625" style="133" bestFit="1" customWidth="1"/>
    <col min="4" max="4" width="9.140625" style="133" bestFit="1" customWidth="1"/>
    <col min="5" max="5" width="9.140625" style="133" customWidth="1"/>
    <col min="6" max="6" width="11.28515625" style="133" customWidth="1"/>
    <col min="7" max="7" width="9.85546875" style="133" customWidth="1"/>
    <col min="8" max="9" width="10.42578125" style="133" customWidth="1"/>
    <col min="10" max="11" width="11.140625" style="133" customWidth="1"/>
    <col min="12" max="12" width="10.28515625" style="133" customWidth="1"/>
    <col min="13" max="13" width="12.140625" style="133" customWidth="1"/>
    <col min="14" max="14" width="10.42578125" style="133" customWidth="1"/>
    <col min="15" max="15" width="9.28515625" style="133" customWidth="1"/>
    <col min="16" max="16" width="13.28515625" style="133" customWidth="1"/>
    <col min="17" max="36" width="11.42578125" style="133" customWidth="1"/>
    <col min="37" max="16384" width="11.42578125" style="158"/>
  </cols>
  <sheetData>
    <row r="1" spans="1:69" s="670" customFormat="1" ht="15" x14ac:dyDescent="0.25"/>
    <row r="2" spans="1:69" ht="15.75" x14ac:dyDescent="0.3">
      <c r="A2" s="133" t="s">
        <v>508</v>
      </c>
      <c r="B2" s="670" t="s">
        <v>1029</v>
      </c>
    </row>
    <row r="3" spans="1:69" ht="16.5" x14ac:dyDescent="0.3">
      <c r="B3" s="134" t="s">
        <v>888</v>
      </c>
    </row>
    <row r="4" spans="1:69" ht="15" thickBot="1" x14ac:dyDescent="0.35"/>
    <row r="5" spans="1: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1:69" ht="12.75" customHeight="1" thickBot="1" x14ac:dyDescent="0.35">
      <c r="B6" s="1102"/>
      <c r="C6" s="1104"/>
      <c r="D6" s="907" t="s">
        <v>21</v>
      </c>
      <c r="E6" s="907" t="s">
        <v>22</v>
      </c>
      <c r="F6" s="1100"/>
      <c r="G6" s="1100"/>
      <c r="H6" s="1100"/>
      <c r="I6" s="1100"/>
      <c r="J6" s="1100"/>
      <c r="K6" s="1100"/>
      <c r="L6" s="1100"/>
      <c r="M6" s="1101"/>
      <c r="N6" s="1100"/>
      <c r="O6" s="1100"/>
      <c r="P6" s="1101"/>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1:69" x14ac:dyDescent="0.3">
      <c r="B7" s="877">
        <v>42005</v>
      </c>
      <c r="C7" s="62">
        <v>37871</v>
      </c>
      <c r="D7" s="73">
        <v>3172</v>
      </c>
      <c r="E7" s="73">
        <v>20862</v>
      </c>
      <c r="F7" s="73">
        <v>0</v>
      </c>
      <c r="G7" s="73">
        <v>613</v>
      </c>
      <c r="H7" s="73">
        <v>0</v>
      </c>
      <c r="I7" s="73">
        <v>1577</v>
      </c>
      <c r="J7" s="73">
        <v>4761</v>
      </c>
      <c r="K7" s="73">
        <v>4420</v>
      </c>
      <c r="L7" s="73">
        <v>0</v>
      </c>
      <c r="M7" s="73">
        <v>2466</v>
      </c>
      <c r="N7" s="73">
        <v>0</v>
      </c>
      <c r="O7" s="73">
        <v>0</v>
      </c>
      <c r="P7" s="74">
        <v>0</v>
      </c>
    </row>
    <row r="8" spans="1:69" x14ac:dyDescent="0.3">
      <c r="B8" s="877">
        <v>42036</v>
      </c>
      <c r="C8" s="65">
        <v>25030</v>
      </c>
      <c r="D8" s="703">
        <v>798</v>
      </c>
      <c r="E8" s="703">
        <v>16651</v>
      </c>
      <c r="F8" s="703">
        <v>0</v>
      </c>
      <c r="G8" s="703">
        <v>600</v>
      </c>
      <c r="H8" s="703">
        <v>0</v>
      </c>
      <c r="I8" s="703">
        <v>6797</v>
      </c>
      <c r="J8" s="703">
        <v>0</v>
      </c>
      <c r="K8" s="703">
        <v>87</v>
      </c>
      <c r="L8" s="703">
        <v>97</v>
      </c>
      <c r="M8" s="703">
        <v>0</v>
      </c>
      <c r="N8" s="703">
        <v>0</v>
      </c>
      <c r="O8" s="703">
        <v>0</v>
      </c>
      <c r="P8" s="15">
        <v>0</v>
      </c>
    </row>
    <row r="9" spans="1:69" x14ac:dyDescent="0.3">
      <c r="B9" s="877">
        <v>42064</v>
      </c>
      <c r="C9" s="65">
        <v>26671</v>
      </c>
      <c r="D9" s="703">
        <v>1687</v>
      </c>
      <c r="E9" s="703">
        <v>22188</v>
      </c>
      <c r="F9" s="703">
        <v>0</v>
      </c>
      <c r="G9" s="703">
        <v>0</v>
      </c>
      <c r="H9" s="703">
        <v>0</v>
      </c>
      <c r="I9" s="703">
        <v>2796</v>
      </c>
      <c r="J9" s="703">
        <v>0</v>
      </c>
      <c r="K9" s="703">
        <v>0</v>
      </c>
      <c r="L9" s="703">
        <v>0</v>
      </c>
      <c r="M9" s="703">
        <v>0</v>
      </c>
      <c r="N9" s="703">
        <v>0</v>
      </c>
      <c r="O9" s="703">
        <v>0</v>
      </c>
      <c r="P9" s="15">
        <v>0</v>
      </c>
    </row>
    <row r="10" spans="1:69" x14ac:dyDescent="0.3">
      <c r="B10" s="877">
        <v>42095</v>
      </c>
      <c r="C10" s="65">
        <v>50922</v>
      </c>
      <c r="D10" s="703">
        <v>22576</v>
      </c>
      <c r="E10" s="703">
        <v>17580</v>
      </c>
      <c r="F10" s="703">
        <v>0</v>
      </c>
      <c r="G10" s="703">
        <v>0</v>
      </c>
      <c r="H10" s="703">
        <v>0</v>
      </c>
      <c r="I10" s="703">
        <v>1316</v>
      </c>
      <c r="J10" s="703">
        <v>579</v>
      </c>
      <c r="K10" s="703">
        <v>590</v>
      </c>
      <c r="L10" s="703">
        <v>5468</v>
      </c>
      <c r="M10" s="703">
        <v>1724</v>
      </c>
      <c r="N10" s="703">
        <v>0</v>
      </c>
      <c r="O10" s="703">
        <v>1089</v>
      </c>
      <c r="P10" s="15">
        <v>0</v>
      </c>
    </row>
    <row r="11" spans="1:69" x14ac:dyDescent="0.3">
      <c r="B11" s="877">
        <v>42125</v>
      </c>
      <c r="C11" s="65">
        <v>53571</v>
      </c>
      <c r="D11" s="703">
        <v>3941</v>
      </c>
      <c r="E11" s="703">
        <v>27973</v>
      </c>
      <c r="F11" s="703">
        <v>0</v>
      </c>
      <c r="G11" s="703">
        <v>1512</v>
      </c>
      <c r="H11" s="703">
        <v>408</v>
      </c>
      <c r="I11" s="703">
        <v>1471</v>
      </c>
      <c r="J11" s="703">
        <v>1694</v>
      </c>
      <c r="K11" s="703">
        <v>11064</v>
      </c>
      <c r="L11" s="703">
        <v>0</v>
      </c>
      <c r="M11" s="703">
        <v>2000</v>
      </c>
      <c r="N11" s="703">
        <v>0</v>
      </c>
      <c r="O11" s="703">
        <v>3432</v>
      </c>
      <c r="P11" s="15">
        <v>76</v>
      </c>
    </row>
    <row r="12" spans="1:69" x14ac:dyDescent="0.3">
      <c r="B12" s="868">
        <v>42156</v>
      </c>
      <c r="C12" s="65">
        <v>80126</v>
      </c>
      <c r="D12" s="703">
        <v>5393</v>
      </c>
      <c r="E12" s="703">
        <v>66691</v>
      </c>
      <c r="F12" s="703">
        <v>0</v>
      </c>
      <c r="G12" s="703">
        <v>0</v>
      </c>
      <c r="H12" s="703">
        <v>0</v>
      </c>
      <c r="I12" s="703">
        <v>1807</v>
      </c>
      <c r="J12" s="703">
        <v>147</v>
      </c>
      <c r="K12" s="703">
        <v>0</v>
      </c>
      <c r="L12" s="703">
        <v>0</v>
      </c>
      <c r="M12" s="703">
        <v>0</v>
      </c>
      <c r="N12" s="703">
        <v>517</v>
      </c>
      <c r="O12" s="703">
        <v>5571</v>
      </c>
      <c r="P12" s="15">
        <v>0</v>
      </c>
    </row>
    <row r="13" spans="1:69" x14ac:dyDescent="0.3">
      <c r="B13" s="868">
        <v>42186</v>
      </c>
      <c r="C13" s="65">
        <v>42102</v>
      </c>
      <c r="D13" s="703">
        <v>2147</v>
      </c>
      <c r="E13" s="703">
        <v>28895</v>
      </c>
      <c r="F13" s="703">
        <v>0</v>
      </c>
      <c r="G13" s="703">
        <v>489</v>
      </c>
      <c r="H13" s="703">
        <v>0</v>
      </c>
      <c r="I13" s="703">
        <v>4958</v>
      </c>
      <c r="J13" s="703">
        <v>0</v>
      </c>
      <c r="K13" s="703">
        <v>3965</v>
      </c>
      <c r="L13" s="703">
        <v>0</v>
      </c>
      <c r="M13" s="703">
        <v>0</v>
      </c>
      <c r="N13" s="703">
        <v>768</v>
      </c>
      <c r="O13" s="703">
        <v>880</v>
      </c>
      <c r="P13" s="15">
        <v>0</v>
      </c>
    </row>
    <row r="14" spans="1:69" x14ac:dyDescent="0.3">
      <c r="B14" s="868">
        <v>42217</v>
      </c>
      <c r="C14" s="65">
        <v>47376</v>
      </c>
      <c r="D14" s="703">
        <v>10431</v>
      </c>
      <c r="E14" s="703">
        <v>32902</v>
      </c>
      <c r="F14" s="703">
        <v>0</v>
      </c>
      <c r="G14" s="703">
        <v>0</v>
      </c>
      <c r="H14" s="703">
        <v>0</v>
      </c>
      <c r="I14" s="703">
        <v>2391</v>
      </c>
      <c r="J14" s="703">
        <v>0</v>
      </c>
      <c r="K14" s="703">
        <v>0</v>
      </c>
      <c r="L14" s="703">
        <v>0</v>
      </c>
      <c r="M14" s="703">
        <v>650</v>
      </c>
      <c r="N14" s="703">
        <v>0</v>
      </c>
      <c r="O14" s="703">
        <v>1002</v>
      </c>
      <c r="P14" s="15">
        <v>0</v>
      </c>
    </row>
    <row r="15" spans="1:69" x14ac:dyDescent="0.3">
      <c r="B15" s="868">
        <v>42248</v>
      </c>
      <c r="C15" s="65">
        <v>190321</v>
      </c>
      <c r="D15" s="703">
        <v>87301</v>
      </c>
      <c r="E15" s="703">
        <v>77213</v>
      </c>
      <c r="F15" s="703">
        <v>0</v>
      </c>
      <c r="G15" s="703">
        <v>918</v>
      </c>
      <c r="H15" s="703">
        <v>9600</v>
      </c>
      <c r="I15" s="703">
        <v>6997</v>
      </c>
      <c r="J15" s="703">
        <v>2079</v>
      </c>
      <c r="K15" s="703">
        <v>5094</v>
      </c>
      <c r="L15" s="703">
        <v>0</v>
      </c>
      <c r="M15" s="703">
        <v>0</v>
      </c>
      <c r="N15" s="703">
        <v>0</v>
      </c>
      <c r="O15" s="703">
        <v>1119</v>
      </c>
      <c r="P15" s="15">
        <v>0</v>
      </c>
    </row>
    <row r="16" spans="1:69" x14ac:dyDescent="0.3">
      <c r="B16" s="868">
        <v>42278</v>
      </c>
      <c r="C16" s="65">
        <v>55494</v>
      </c>
      <c r="D16" s="703">
        <v>41426</v>
      </c>
      <c r="E16" s="703">
        <v>12564</v>
      </c>
      <c r="F16" s="703">
        <v>0</v>
      </c>
      <c r="G16" s="703">
        <v>131</v>
      </c>
      <c r="H16" s="703">
        <v>0</v>
      </c>
      <c r="I16" s="703">
        <v>802</v>
      </c>
      <c r="J16" s="703">
        <v>0</v>
      </c>
      <c r="K16" s="703">
        <v>0</v>
      </c>
      <c r="L16" s="703">
        <v>0</v>
      </c>
      <c r="M16" s="703">
        <v>0</v>
      </c>
      <c r="N16" s="703">
        <v>0</v>
      </c>
      <c r="O16" s="703">
        <v>571</v>
      </c>
      <c r="P16" s="15">
        <v>0</v>
      </c>
    </row>
    <row r="17" spans="2:17" x14ac:dyDescent="0.3">
      <c r="B17" s="868">
        <v>42309</v>
      </c>
      <c r="C17" s="65">
        <v>65028</v>
      </c>
      <c r="D17" s="703">
        <v>15997</v>
      </c>
      <c r="E17" s="703">
        <v>39761</v>
      </c>
      <c r="F17" s="703">
        <v>0</v>
      </c>
      <c r="G17" s="703">
        <v>0</v>
      </c>
      <c r="H17" s="703">
        <v>0</v>
      </c>
      <c r="I17" s="703">
        <v>1522</v>
      </c>
      <c r="J17" s="703">
        <v>1248</v>
      </c>
      <c r="K17" s="703">
        <v>6500</v>
      </c>
      <c r="L17" s="703">
        <v>0</v>
      </c>
      <c r="M17" s="703">
        <v>0</v>
      </c>
      <c r="N17" s="703">
        <v>0</v>
      </c>
      <c r="O17" s="703">
        <v>0</v>
      </c>
      <c r="P17" s="15">
        <v>0</v>
      </c>
    </row>
    <row r="18" spans="2:17" x14ac:dyDescent="0.3">
      <c r="B18" s="868">
        <v>42339</v>
      </c>
      <c r="C18" s="65">
        <v>53503</v>
      </c>
      <c r="D18" s="703">
        <v>1546</v>
      </c>
      <c r="E18" s="703">
        <v>35931</v>
      </c>
      <c r="F18" s="703">
        <v>11310</v>
      </c>
      <c r="G18" s="703">
        <v>355</v>
      </c>
      <c r="H18" s="703">
        <v>0</v>
      </c>
      <c r="I18" s="703">
        <v>2138</v>
      </c>
      <c r="J18" s="703">
        <v>0</v>
      </c>
      <c r="K18" s="703">
        <v>2223</v>
      </c>
      <c r="L18" s="703">
        <v>0</v>
      </c>
      <c r="M18" s="703">
        <v>0</v>
      </c>
      <c r="N18" s="703">
        <v>0</v>
      </c>
      <c r="O18" s="703">
        <v>0</v>
      </c>
      <c r="P18" s="15">
        <v>0</v>
      </c>
    </row>
    <row r="19" spans="2:17" x14ac:dyDescent="0.3">
      <c r="B19" s="868">
        <v>42370</v>
      </c>
      <c r="C19" s="65">
        <v>21906</v>
      </c>
      <c r="D19" s="703">
        <v>0</v>
      </c>
      <c r="E19" s="703">
        <v>19433</v>
      </c>
      <c r="F19" s="703">
        <v>0</v>
      </c>
      <c r="G19" s="703">
        <v>0</v>
      </c>
      <c r="H19" s="703">
        <v>0</v>
      </c>
      <c r="I19" s="703">
        <v>1442</v>
      </c>
      <c r="J19" s="703">
        <v>1031</v>
      </c>
      <c r="K19" s="703">
        <v>0</v>
      </c>
      <c r="L19" s="703">
        <v>0</v>
      </c>
      <c r="M19" s="703">
        <v>0</v>
      </c>
      <c r="N19" s="703">
        <v>0</v>
      </c>
      <c r="O19" s="703">
        <v>0</v>
      </c>
      <c r="P19" s="15">
        <v>0</v>
      </c>
    </row>
    <row r="20" spans="2:17" x14ac:dyDescent="0.3">
      <c r="B20" s="868">
        <v>42401</v>
      </c>
      <c r="C20" s="65">
        <v>28283</v>
      </c>
      <c r="D20" s="703">
        <v>60</v>
      </c>
      <c r="E20" s="703">
        <v>24536</v>
      </c>
      <c r="F20" s="703">
        <v>277</v>
      </c>
      <c r="G20" s="703">
        <v>0</v>
      </c>
      <c r="H20" s="703">
        <v>434</v>
      </c>
      <c r="I20" s="703">
        <v>1595</v>
      </c>
      <c r="J20" s="703">
        <v>405</v>
      </c>
      <c r="K20" s="703">
        <v>976</v>
      </c>
      <c r="L20" s="703">
        <v>0</v>
      </c>
      <c r="M20" s="703">
        <v>0</v>
      </c>
      <c r="N20" s="703">
        <v>0</v>
      </c>
      <c r="O20" s="703">
        <v>0</v>
      </c>
      <c r="P20" s="15">
        <v>0</v>
      </c>
    </row>
    <row r="21" spans="2:17" x14ac:dyDescent="0.3">
      <c r="B21" s="868">
        <v>42430</v>
      </c>
      <c r="C21" s="65">
        <v>29195</v>
      </c>
      <c r="D21" s="703">
        <v>0</v>
      </c>
      <c r="E21" s="703">
        <v>19269</v>
      </c>
      <c r="F21" s="703">
        <v>0</v>
      </c>
      <c r="G21" s="703">
        <v>1527</v>
      </c>
      <c r="H21" s="703">
        <v>0</v>
      </c>
      <c r="I21" s="703">
        <v>7776</v>
      </c>
      <c r="J21" s="703">
        <v>0</v>
      </c>
      <c r="K21" s="703">
        <v>122</v>
      </c>
      <c r="L21" s="703">
        <v>501</v>
      </c>
      <c r="M21" s="703">
        <v>0</v>
      </c>
      <c r="N21" s="703">
        <v>0</v>
      </c>
      <c r="O21" s="703">
        <v>0</v>
      </c>
      <c r="P21" s="15">
        <v>0</v>
      </c>
    </row>
    <row r="22" spans="2:17" x14ac:dyDescent="0.3">
      <c r="B22" s="868">
        <v>42461</v>
      </c>
      <c r="C22" s="65">
        <v>26897</v>
      </c>
      <c r="D22" s="703">
        <v>0</v>
      </c>
      <c r="E22" s="703">
        <v>23510</v>
      </c>
      <c r="F22" s="703">
        <v>0</v>
      </c>
      <c r="G22" s="703">
        <v>332</v>
      </c>
      <c r="H22" s="703">
        <v>202</v>
      </c>
      <c r="I22" s="703">
        <v>1700</v>
      </c>
      <c r="J22" s="703">
        <v>600</v>
      </c>
      <c r="K22" s="703">
        <v>0</v>
      </c>
      <c r="L22" s="703">
        <v>0</v>
      </c>
      <c r="M22" s="703">
        <v>0</v>
      </c>
      <c r="N22" s="703">
        <v>0</v>
      </c>
      <c r="O22" s="703">
        <v>278</v>
      </c>
      <c r="P22" s="15">
        <v>275</v>
      </c>
    </row>
    <row r="23" spans="2:17" x14ac:dyDescent="0.3">
      <c r="B23" s="868">
        <v>42491</v>
      </c>
      <c r="C23" s="65">
        <v>109074</v>
      </c>
      <c r="D23" s="703">
        <v>4999</v>
      </c>
      <c r="E23" s="703">
        <v>92063</v>
      </c>
      <c r="F23" s="703">
        <v>0</v>
      </c>
      <c r="G23" s="703">
        <v>0</v>
      </c>
      <c r="H23" s="703">
        <v>0</v>
      </c>
      <c r="I23" s="703">
        <v>3906</v>
      </c>
      <c r="J23" s="703">
        <v>334</v>
      </c>
      <c r="K23" s="703">
        <v>4666</v>
      </c>
      <c r="L23" s="703">
        <v>0</v>
      </c>
      <c r="M23" s="703">
        <v>0</v>
      </c>
      <c r="N23" s="703">
        <v>0</v>
      </c>
      <c r="O23" s="703">
        <v>3106</v>
      </c>
      <c r="P23" s="15">
        <v>0</v>
      </c>
    </row>
    <row r="24" spans="2:17" x14ac:dyDescent="0.3">
      <c r="B24" s="868">
        <v>42522</v>
      </c>
      <c r="C24" s="65">
        <v>47147</v>
      </c>
      <c r="D24" s="703">
        <v>8922</v>
      </c>
      <c r="E24" s="703">
        <v>31551</v>
      </c>
      <c r="F24" s="703">
        <v>0</v>
      </c>
      <c r="G24" s="703">
        <v>90</v>
      </c>
      <c r="H24" s="703">
        <v>2223</v>
      </c>
      <c r="I24" s="703">
        <v>3110</v>
      </c>
      <c r="J24" s="703">
        <v>0</v>
      </c>
      <c r="K24" s="703">
        <v>221</v>
      </c>
      <c r="L24" s="703">
        <v>0</v>
      </c>
      <c r="M24" s="703">
        <v>0</v>
      </c>
      <c r="N24" s="703">
        <v>0</v>
      </c>
      <c r="O24" s="703">
        <v>1030</v>
      </c>
      <c r="P24" s="15">
        <v>0</v>
      </c>
    </row>
    <row r="25" spans="2:17" x14ac:dyDescent="0.3">
      <c r="B25" s="868">
        <v>42552</v>
      </c>
      <c r="C25" s="65">
        <v>34313</v>
      </c>
      <c r="D25" s="703">
        <v>8063</v>
      </c>
      <c r="E25" s="703">
        <v>23454</v>
      </c>
      <c r="F25" s="703">
        <v>0</v>
      </c>
      <c r="G25" s="703">
        <v>0</v>
      </c>
      <c r="H25" s="703">
        <v>0</v>
      </c>
      <c r="I25" s="703">
        <v>1844</v>
      </c>
      <c r="J25" s="703">
        <v>952</v>
      </c>
      <c r="K25" s="703">
        <v>0</v>
      </c>
      <c r="L25" s="703">
        <v>0</v>
      </c>
      <c r="M25" s="703">
        <v>0</v>
      </c>
      <c r="N25" s="703">
        <v>0</v>
      </c>
      <c r="O25" s="703">
        <v>0</v>
      </c>
      <c r="P25" s="15">
        <v>0</v>
      </c>
    </row>
    <row r="26" spans="2:17" x14ac:dyDescent="0.3">
      <c r="B26" s="868">
        <v>42583</v>
      </c>
      <c r="C26" s="65">
        <v>49291</v>
      </c>
      <c r="D26" s="703">
        <v>0</v>
      </c>
      <c r="E26" s="703">
        <v>20140</v>
      </c>
      <c r="F26" s="703">
        <v>0</v>
      </c>
      <c r="G26" s="703">
        <v>4630</v>
      </c>
      <c r="H26" s="703">
        <v>0</v>
      </c>
      <c r="I26" s="703">
        <v>23365</v>
      </c>
      <c r="J26" s="703">
        <v>0</v>
      </c>
      <c r="K26" s="703">
        <v>802</v>
      </c>
      <c r="L26" s="703">
        <v>0</v>
      </c>
      <c r="M26" s="703">
        <v>0</v>
      </c>
      <c r="N26" s="703">
        <v>0</v>
      </c>
      <c r="O26" s="703">
        <v>354</v>
      </c>
      <c r="P26" s="15">
        <v>0</v>
      </c>
    </row>
    <row r="27" spans="2:17" x14ac:dyDescent="0.3">
      <c r="B27" s="868">
        <v>42614</v>
      </c>
      <c r="C27" s="65">
        <v>60476</v>
      </c>
      <c r="D27" s="703">
        <v>0</v>
      </c>
      <c r="E27" s="703">
        <v>56112</v>
      </c>
      <c r="F27" s="703">
        <v>0</v>
      </c>
      <c r="G27" s="703">
        <v>0</v>
      </c>
      <c r="H27" s="703">
        <v>0</v>
      </c>
      <c r="I27" s="703">
        <v>4283</v>
      </c>
      <c r="J27" s="703">
        <v>0</v>
      </c>
      <c r="K27" s="703">
        <v>81</v>
      </c>
      <c r="L27" s="703">
        <v>0</v>
      </c>
      <c r="M27" s="703">
        <v>0</v>
      </c>
      <c r="N27" s="703">
        <v>0</v>
      </c>
      <c r="O27" s="703">
        <v>0</v>
      </c>
      <c r="P27" s="15">
        <v>0</v>
      </c>
    </row>
    <row r="28" spans="2:17" x14ac:dyDescent="0.3">
      <c r="B28" s="868">
        <v>42644</v>
      </c>
      <c r="C28" s="65">
        <v>34166</v>
      </c>
      <c r="D28" s="703">
        <v>460</v>
      </c>
      <c r="E28" s="703">
        <v>17834</v>
      </c>
      <c r="F28" s="703">
        <v>6151</v>
      </c>
      <c r="G28" s="703">
        <v>0</v>
      </c>
      <c r="H28" s="703">
        <v>0</v>
      </c>
      <c r="I28" s="703">
        <v>7867</v>
      </c>
      <c r="J28" s="703">
        <v>0</v>
      </c>
      <c r="K28" s="703">
        <v>1854</v>
      </c>
      <c r="L28" s="703">
        <v>0</v>
      </c>
      <c r="M28" s="703">
        <v>0</v>
      </c>
      <c r="N28" s="703">
        <v>0</v>
      </c>
      <c r="O28" s="703">
        <v>0</v>
      </c>
      <c r="P28" s="15">
        <v>0</v>
      </c>
    </row>
    <row r="29" spans="2:17" x14ac:dyDescent="0.3">
      <c r="B29" s="868">
        <v>42675</v>
      </c>
      <c r="C29" s="65">
        <v>97521</v>
      </c>
      <c r="D29" s="703">
        <v>39193</v>
      </c>
      <c r="E29" s="703">
        <v>55078</v>
      </c>
      <c r="F29" s="703">
        <v>0</v>
      </c>
      <c r="G29" s="703">
        <v>0</v>
      </c>
      <c r="H29" s="703">
        <v>0</v>
      </c>
      <c r="I29" s="703">
        <v>1735</v>
      </c>
      <c r="J29" s="703">
        <v>0</v>
      </c>
      <c r="K29" s="703">
        <v>0</v>
      </c>
      <c r="L29" s="703">
        <v>0</v>
      </c>
      <c r="M29" s="703">
        <v>580</v>
      </c>
      <c r="N29" s="703">
        <v>0</v>
      </c>
      <c r="O29" s="703">
        <v>881</v>
      </c>
      <c r="P29" s="15">
        <v>54</v>
      </c>
    </row>
    <row r="30" spans="2:17" x14ac:dyDescent="0.3">
      <c r="B30" s="868">
        <v>42705</v>
      </c>
      <c r="C30" s="65">
        <v>22203</v>
      </c>
      <c r="D30" s="703">
        <v>0</v>
      </c>
      <c r="E30" s="703">
        <v>19884</v>
      </c>
      <c r="F30" s="703">
        <v>0</v>
      </c>
      <c r="G30" s="703">
        <v>0</v>
      </c>
      <c r="H30" s="703">
        <v>0</v>
      </c>
      <c r="I30" s="703">
        <v>1405</v>
      </c>
      <c r="J30" s="703">
        <v>194</v>
      </c>
      <c r="K30" s="703">
        <v>0</v>
      </c>
      <c r="L30" s="703">
        <v>0</v>
      </c>
      <c r="M30" s="703">
        <v>0</v>
      </c>
      <c r="N30" s="703">
        <v>0</v>
      </c>
      <c r="O30" s="703">
        <v>0</v>
      </c>
      <c r="P30" s="15">
        <v>720</v>
      </c>
    </row>
    <row r="31" spans="2:17" x14ac:dyDescent="0.3">
      <c r="B31" s="868">
        <v>42736</v>
      </c>
      <c r="C31" s="65">
        <v>127312</v>
      </c>
      <c r="D31" s="703">
        <v>47997</v>
      </c>
      <c r="E31" s="703">
        <v>78136</v>
      </c>
      <c r="F31" s="703">
        <v>0</v>
      </c>
      <c r="G31" s="703">
        <v>0</v>
      </c>
      <c r="H31" s="703">
        <v>0</v>
      </c>
      <c r="I31" s="703">
        <v>1179</v>
      </c>
      <c r="J31" s="703">
        <v>0</v>
      </c>
      <c r="K31" s="703">
        <v>0</v>
      </c>
      <c r="L31" s="703">
        <v>0</v>
      </c>
      <c r="M31" s="703">
        <v>0</v>
      </c>
      <c r="N31" s="703">
        <v>0</v>
      </c>
      <c r="O31" s="703">
        <v>0</v>
      </c>
      <c r="P31" s="15">
        <v>0</v>
      </c>
    </row>
    <row r="32" spans="2:17" x14ac:dyDescent="0.3">
      <c r="B32" s="868">
        <v>42767</v>
      </c>
      <c r="C32" s="65">
        <v>37444</v>
      </c>
      <c r="D32" s="703">
        <v>0</v>
      </c>
      <c r="E32" s="703">
        <v>34436</v>
      </c>
      <c r="F32" s="703">
        <v>0</v>
      </c>
      <c r="G32" s="703">
        <v>0</v>
      </c>
      <c r="H32" s="703">
        <v>0</v>
      </c>
      <c r="I32" s="703">
        <v>3008</v>
      </c>
      <c r="J32" s="703">
        <v>0</v>
      </c>
      <c r="K32" s="703">
        <v>0</v>
      </c>
      <c r="L32" s="703">
        <v>0</v>
      </c>
      <c r="M32" s="703">
        <v>0</v>
      </c>
      <c r="N32" s="703">
        <v>0</v>
      </c>
      <c r="O32" s="703">
        <v>0</v>
      </c>
      <c r="P32" s="15">
        <v>0</v>
      </c>
      <c r="Q32" s="158"/>
    </row>
    <row r="33" spans="2:17" x14ac:dyDescent="0.3">
      <c r="B33" s="868">
        <v>42795</v>
      </c>
      <c r="C33" s="65">
        <v>44680</v>
      </c>
      <c r="D33" s="703">
        <v>0</v>
      </c>
      <c r="E33" s="703">
        <v>42457</v>
      </c>
      <c r="F33" s="703">
        <v>0</v>
      </c>
      <c r="G33" s="703">
        <v>0</v>
      </c>
      <c r="H33" s="703">
        <v>0</v>
      </c>
      <c r="I33" s="703">
        <v>1782</v>
      </c>
      <c r="J33" s="703">
        <v>0</v>
      </c>
      <c r="K33" s="703">
        <v>441</v>
      </c>
      <c r="L33" s="703">
        <v>0</v>
      </c>
      <c r="M33" s="703">
        <v>0</v>
      </c>
      <c r="N33" s="703">
        <v>0</v>
      </c>
      <c r="O33" s="703">
        <v>0</v>
      </c>
      <c r="P33" s="15">
        <v>0</v>
      </c>
      <c r="Q33" s="158"/>
    </row>
    <row r="34" spans="2:17" x14ac:dyDescent="0.3">
      <c r="B34" s="868">
        <v>42826</v>
      </c>
      <c r="C34" s="65">
        <v>15459</v>
      </c>
      <c r="D34" s="703">
        <v>0</v>
      </c>
      <c r="E34" s="703">
        <v>13631</v>
      </c>
      <c r="F34" s="703">
        <v>0</v>
      </c>
      <c r="G34" s="703">
        <v>0</v>
      </c>
      <c r="H34" s="703">
        <v>0</v>
      </c>
      <c r="I34" s="703">
        <v>1828</v>
      </c>
      <c r="J34" s="703">
        <v>0</v>
      </c>
      <c r="K34" s="703">
        <v>0</v>
      </c>
      <c r="L34" s="703">
        <v>0</v>
      </c>
      <c r="M34" s="703">
        <v>0</v>
      </c>
      <c r="N34" s="703">
        <v>0</v>
      </c>
      <c r="O34" s="703">
        <v>0</v>
      </c>
      <c r="P34" s="15">
        <v>0</v>
      </c>
      <c r="Q34" s="158"/>
    </row>
    <row r="35" spans="2:17" x14ac:dyDescent="0.3">
      <c r="B35" s="868">
        <v>42856</v>
      </c>
      <c r="C35" s="65">
        <v>81236</v>
      </c>
      <c r="D35" s="703">
        <v>3853</v>
      </c>
      <c r="E35" s="703">
        <v>63114</v>
      </c>
      <c r="F35" s="703">
        <v>0</v>
      </c>
      <c r="G35" s="703">
        <v>0</v>
      </c>
      <c r="H35" s="703">
        <v>0</v>
      </c>
      <c r="I35" s="703">
        <v>2853</v>
      </c>
      <c r="J35" s="703">
        <v>2300</v>
      </c>
      <c r="K35" s="703">
        <v>5673</v>
      </c>
      <c r="L35" s="703">
        <v>0</v>
      </c>
      <c r="M35" s="703">
        <v>2700</v>
      </c>
      <c r="N35" s="703">
        <v>721</v>
      </c>
      <c r="O35" s="703">
        <v>22</v>
      </c>
      <c r="P35" s="15">
        <v>0</v>
      </c>
      <c r="Q35" s="158"/>
    </row>
    <row r="36" spans="2:17" x14ac:dyDescent="0.3">
      <c r="B36" s="868">
        <v>42887</v>
      </c>
      <c r="C36" s="65">
        <v>12969</v>
      </c>
      <c r="D36" s="703">
        <v>0</v>
      </c>
      <c r="E36" s="703">
        <v>10144</v>
      </c>
      <c r="F36" s="703">
        <v>0</v>
      </c>
      <c r="G36" s="703">
        <v>0</v>
      </c>
      <c r="H36" s="703">
        <v>2096</v>
      </c>
      <c r="I36" s="703">
        <v>577</v>
      </c>
      <c r="J36" s="703">
        <v>0</v>
      </c>
      <c r="K36" s="703">
        <v>0</v>
      </c>
      <c r="L36" s="703">
        <v>0</v>
      </c>
      <c r="M36" s="703">
        <v>0</v>
      </c>
      <c r="N36" s="703">
        <v>0</v>
      </c>
      <c r="O36" s="703">
        <v>0</v>
      </c>
      <c r="P36" s="15">
        <v>152</v>
      </c>
      <c r="Q36" s="158"/>
    </row>
    <row r="37" spans="2:17" x14ac:dyDescent="0.3">
      <c r="B37" s="868">
        <v>42917</v>
      </c>
      <c r="C37" s="65">
        <v>23609</v>
      </c>
      <c r="D37" s="703">
        <v>5484</v>
      </c>
      <c r="E37" s="703">
        <v>16767</v>
      </c>
      <c r="F37" s="703">
        <v>0</v>
      </c>
      <c r="G37" s="703">
        <v>0</v>
      </c>
      <c r="H37" s="703">
        <v>0</v>
      </c>
      <c r="I37" s="703">
        <v>540</v>
      </c>
      <c r="J37" s="703">
        <v>0</v>
      </c>
      <c r="K37" s="703">
        <v>818</v>
      </c>
      <c r="L37" s="703">
        <v>0</v>
      </c>
      <c r="M37" s="703">
        <v>0</v>
      </c>
      <c r="N37" s="703">
        <v>0</v>
      </c>
      <c r="O37" s="703">
        <v>0</v>
      </c>
      <c r="P37" s="15">
        <v>0</v>
      </c>
      <c r="Q37" s="158"/>
    </row>
    <row r="38" spans="2:17" x14ac:dyDescent="0.3">
      <c r="B38" s="868">
        <v>42948</v>
      </c>
      <c r="C38" s="65">
        <v>66696</v>
      </c>
      <c r="D38" s="703">
        <v>32479</v>
      </c>
      <c r="E38" s="703">
        <v>19043</v>
      </c>
      <c r="F38" s="703">
        <v>0</v>
      </c>
      <c r="G38" s="703">
        <v>28</v>
      </c>
      <c r="H38" s="703">
        <v>0</v>
      </c>
      <c r="I38" s="703">
        <v>14879</v>
      </c>
      <c r="J38" s="703">
        <v>0</v>
      </c>
      <c r="K38" s="703">
        <v>267</v>
      </c>
      <c r="L38" s="703">
        <v>0</v>
      </c>
      <c r="M38" s="703">
        <v>0</v>
      </c>
      <c r="N38" s="703">
        <v>0</v>
      </c>
      <c r="O38" s="703">
        <v>0</v>
      </c>
      <c r="P38" s="15">
        <v>0</v>
      </c>
    </row>
    <row r="39" spans="2:17" x14ac:dyDescent="0.3">
      <c r="B39" s="868">
        <v>42979</v>
      </c>
      <c r="C39" s="65">
        <v>86980</v>
      </c>
      <c r="D39" s="703">
        <v>34275</v>
      </c>
      <c r="E39" s="703">
        <v>14888</v>
      </c>
      <c r="F39" s="703">
        <v>15120</v>
      </c>
      <c r="G39" s="703">
        <v>0</v>
      </c>
      <c r="H39" s="703">
        <v>0</v>
      </c>
      <c r="I39" s="703">
        <v>18687</v>
      </c>
      <c r="J39" s="703">
        <v>0</v>
      </c>
      <c r="K39" s="703">
        <v>0</v>
      </c>
      <c r="L39" s="703">
        <v>0</v>
      </c>
      <c r="M39" s="703">
        <v>0</v>
      </c>
      <c r="N39" s="703">
        <v>0</v>
      </c>
      <c r="O39" s="703">
        <v>617</v>
      </c>
      <c r="P39" s="15">
        <v>3393</v>
      </c>
    </row>
    <row r="40" spans="2:17" x14ac:dyDescent="0.3">
      <c r="B40" s="868">
        <v>43009</v>
      </c>
      <c r="C40" s="65">
        <v>24848</v>
      </c>
      <c r="D40" s="703">
        <v>0</v>
      </c>
      <c r="E40" s="703">
        <v>12679</v>
      </c>
      <c r="F40" s="703">
        <v>0</v>
      </c>
      <c r="G40" s="703">
        <v>0</v>
      </c>
      <c r="H40" s="703">
        <v>987</v>
      </c>
      <c r="I40" s="703">
        <v>6092</v>
      </c>
      <c r="J40" s="703">
        <v>0</v>
      </c>
      <c r="K40" s="703">
        <v>401</v>
      </c>
      <c r="L40" s="703">
        <v>0</v>
      </c>
      <c r="M40" s="703">
        <v>0</v>
      </c>
      <c r="N40" s="703">
        <v>0</v>
      </c>
      <c r="O40" s="703">
        <v>4277</v>
      </c>
      <c r="P40" s="15">
        <v>412</v>
      </c>
    </row>
    <row r="41" spans="2:17" x14ac:dyDescent="0.3">
      <c r="B41" s="868">
        <v>43040</v>
      </c>
      <c r="C41" s="65">
        <v>27731</v>
      </c>
      <c r="D41" s="703">
        <v>0</v>
      </c>
      <c r="E41" s="703">
        <v>11975</v>
      </c>
      <c r="F41" s="703">
        <v>0</v>
      </c>
      <c r="G41" s="703">
        <v>2860</v>
      </c>
      <c r="H41" s="703">
        <v>387</v>
      </c>
      <c r="I41" s="703">
        <v>2817</v>
      </c>
      <c r="J41" s="703">
        <v>0</v>
      </c>
      <c r="K41" s="703">
        <v>0</v>
      </c>
      <c r="L41" s="703">
        <v>0</v>
      </c>
      <c r="M41" s="703">
        <v>0</v>
      </c>
      <c r="N41" s="703">
        <v>0</v>
      </c>
      <c r="O41" s="703">
        <v>9692</v>
      </c>
      <c r="P41" s="15">
        <v>0</v>
      </c>
    </row>
    <row r="42" spans="2:17" x14ac:dyDescent="0.3">
      <c r="B42" s="868">
        <v>43070</v>
      </c>
      <c r="C42" s="65">
        <v>50996</v>
      </c>
      <c r="D42" s="703">
        <v>0</v>
      </c>
      <c r="E42" s="703">
        <v>12078</v>
      </c>
      <c r="F42" s="703">
        <v>0</v>
      </c>
      <c r="G42" s="703">
        <v>28223</v>
      </c>
      <c r="H42" s="703">
        <v>173</v>
      </c>
      <c r="I42" s="703">
        <v>246</v>
      </c>
      <c r="J42" s="703">
        <v>1027</v>
      </c>
      <c r="K42" s="703">
        <v>9249</v>
      </c>
      <c r="L42" s="703">
        <v>0</v>
      </c>
      <c r="M42" s="703">
        <v>0</v>
      </c>
      <c r="N42" s="703">
        <v>0</v>
      </c>
      <c r="O42" s="703">
        <v>0</v>
      </c>
      <c r="P42" s="15">
        <v>0</v>
      </c>
    </row>
    <row r="43" spans="2:17" x14ac:dyDescent="0.3">
      <c r="B43" s="868">
        <v>43101</v>
      </c>
      <c r="C43" s="65">
        <v>13364</v>
      </c>
      <c r="D43" s="703">
        <v>1885</v>
      </c>
      <c r="E43" s="703">
        <v>10711</v>
      </c>
      <c r="F43" s="703">
        <v>0</v>
      </c>
      <c r="G43" s="703">
        <v>124</v>
      </c>
      <c r="H43" s="703">
        <v>0</v>
      </c>
      <c r="I43" s="703">
        <v>371</v>
      </c>
      <c r="J43" s="703">
        <v>0</v>
      </c>
      <c r="K43" s="703">
        <v>171</v>
      </c>
      <c r="L43" s="703">
        <v>0</v>
      </c>
      <c r="M43" s="703">
        <v>0</v>
      </c>
      <c r="N43" s="703">
        <v>0</v>
      </c>
      <c r="O43" s="703">
        <v>102</v>
      </c>
      <c r="P43" s="15">
        <v>0</v>
      </c>
    </row>
    <row r="44" spans="2:17" x14ac:dyDescent="0.3">
      <c r="B44" s="868">
        <v>43132</v>
      </c>
      <c r="C44" s="65">
        <v>40361</v>
      </c>
      <c r="D44" s="703">
        <v>0</v>
      </c>
      <c r="E44" s="703">
        <v>39154</v>
      </c>
      <c r="F44" s="703">
        <v>0</v>
      </c>
      <c r="G44" s="703">
        <v>405</v>
      </c>
      <c r="H44" s="703">
        <v>0</v>
      </c>
      <c r="I44" s="703">
        <v>802</v>
      </c>
      <c r="J44" s="703">
        <v>0</v>
      </c>
      <c r="K44" s="703">
        <v>0</v>
      </c>
      <c r="L44" s="703">
        <v>0</v>
      </c>
      <c r="M44" s="703">
        <v>0</v>
      </c>
      <c r="N44" s="703">
        <v>0</v>
      </c>
      <c r="O44" s="703">
        <v>0</v>
      </c>
      <c r="P44" s="15">
        <v>0</v>
      </c>
    </row>
    <row r="45" spans="2:17" x14ac:dyDescent="0.3">
      <c r="B45" s="868">
        <v>43160</v>
      </c>
      <c r="C45" s="65">
        <v>13185</v>
      </c>
      <c r="D45" s="703">
        <v>280</v>
      </c>
      <c r="E45" s="703">
        <v>10698</v>
      </c>
      <c r="F45" s="703">
        <v>0</v>
      </c>
      <c r="G45" s="703">
        <v>620</v>
      </c>
      <c r="H45" s="703">
        <v>0</v>
      </c>
      <c r="I45" s="703">
        <v>1587</v>
      </c>
      <c r="J45" s="703">
        <v>0</v>
      </c>
      <c r="K45" s="703">
        <v>0</v>
      </c>
      <c r="L45" s="703">
        <v>0</v>
      </c>
      <c r="M45" s="703">
        <v>0</v>
      </c>
      <c r="N45" s="703">
        <v>0</v>
      </c>
      <c r="O45" s="703">
        <v>0</v>
      </c>
      <c r="P45" s="15">
        <v>0</v>
      </c>
    </row>
    <row r="46" spans="2:17" x14ac:dyDescent="0.3">
      <c r="B46" s="868">
        <v>43191</v>
      </c>
      <c r="C46" s="65">
        <v>27492</v>
      </c>
      <c r="D46" s="703">
        <v>378</v>
      </c>
      <c r="E46" s="703">
        <v>11150</v>
      </c>
      <c r="F46" s="703">
        <v>0</v>
      </c>
      <c r="G46" s="703">
        <v>0</v>
      </c>
      <c r="H46" s="703">
        <v>0</v>
      </c>
      <c r="I46" s="703">
        <v>1006</v>
      </c>
      <c r="J46" s="703">
        <v>0</v>
      </c>
      <c r="K46" s="703">
        <v>14763</v>
      </c>
      <c r="L46" s="703">
        <v>0</v>
      </c>
      <c r="M46" s="703">
        <v>0</v>
      </c>
      <c r="N46" s="703">
        <v>0</v>
      </c>
      <c r="O46" s="703">
        <v>195</v>
      </c>
      <c r="P46" s="15">
        <v>0</v>
      </c>
    </row>
    <row r="47" spans="2:17" x14ac:dyDescent="0.3">
      <c r="B47" s="868">
        <v>43221</v>
      </c>
      <c r="C47" s="65">
        <v>44874</v>
      </c>
      <c r="D47" s="703">
        <v>72</v>
      </c>
      <c r="E47" s="703">
        <v>21434</v>
      </c>
      <c r="F47" s="703">
        <v>0</v>
      </c>
      <c r="G47" s="703">
        <v>0</v>
      </c>
      <c r="H47" s="703">
        <v>0</v>
      </c>
      <c r="I47" s="703">
        <v>7490</v>
      </c>
      <c r="J47" s="703">
        <v>0</v>
      </c>
      <c r="K47" s="703">
        <v>15878</v>
      </c>
      <c r="L47" s="703">
        <v>0</v>
      </c>
      <c r="M47" s="703">
        <v>0</v>
      </c>
      <c r="N47" s="703">
        <v>0</v>
      </c>
      <c r="O47" s="703">
        <v>0</v>
      </c>
      <c r="P47" s="15">
        <v>0</v>
      </c>
    </row>
    <row r="48" spans="2:17" x14ac:dyDescent="0.3">
      <c r="B48" s="868">
        <v>43252</v>
      </c>
      <c r="C48" s="65">
        <v>46431</v>
      </c>
      <c r="D48" s="703">
        <v>473</v>
      </c>
      <c r="E48" s="703">
        <v>39091</v>
      </c>
      <c r="F48" s="703">
        <v>0</v>
      </c>
      <c r="G48" s="703">
        <v>59</v>
      </c>
      <c r="H48" s="703">
        <v>0</v>
      </c>
      <c r="I48" s="703">
        <v>3649</v>
      </c>
      <c r="J48" s="703">
        <v>0</v>
      </c>
      <c r="K48" s="703">
        <v>1303</v>
      </c>
      <c r="L48" s="703">
        <v>0</v>
      </c>
      <c r="M48" s="703">
        <v>0</v>
      </c>
      <c r="N48" s="703">
        <v>0</v>
      </c>
      <c r="O48" s="703">
        <v>1856</v>
      </c>
      <c r="P48" s="15">
        <v>0</v>
      </c>
    </row>
    <row r="49" spans="2:16" x14ac:dyDescent="0.3">
      <c r="B49" s="868">
        <v>43282</v>
      </c>
      <c r="C49" s="65">
        <v>20147</v>
      </c>
      <c r="D49" s="703">
        <v>720</v>
      </c>
      <c r="E49" s="703">
        <v>17024</v>
      </c>
      <c r="F49" s="703">
        <v>0</v>
      </c>
      <c r="G49" s="703">
        <v>0</v>
      </c>
      <c r="H49" s="703">
        <v>0</v>
      </c>
      <c r="I49" s="703">
        <v>450</v>
      </c>
      <c r="J49" s="703">
        <v>0</v>
      </c>
      <c r="K49" s="703">
        <v>727</v>
      </c>
      <c r="L49" s="703">
        <v>0</v>
      </c>
      <c r="M49" s="703">
        <v>239</v>
      </c>
      <c r="N49" s="703">
        <v>0</v>
      </c>
      <c r="O49" s="703">
        <v>987</v>
      </c>
      <c r="P49" s="15">
        <v>0</v>
      </c>
    </row>
    <row r="50" spans="2:16" x14ac:dyDescent="0.3">
      <c r="B50" s="868">
        <v>43313</v>
      </c>
      <c r="C50" s="65">
        <v>23765</v>
      </c>
      <c r="D50" s="703">
        <v>6428</v>
      </c>
      <c r="E50" s="703">
        <v>14557</v>
      </c>
      <c r="F50" s="703">
        <v>0</v>
      </c>
      <c r="G50" s="703">
        <v>0</v>
      </c>
      <c r="H50" s="703">
        <v>576</v>
      </c>
      <c r="I50" s="703">
        <v>1398</v>
      </c>
      <c r="J50" s="703">
        <v>0</v>
      </c>
      <c r="K50" s="703">
        <v>806</v>
      </c>
      <c r="L50" s="703">
        <v>0</v>
      </c>
      <c r="M50" s="703">
        <v>0</v>
      </c>
      <c r="N50" s="703">
        <v>0</v>
      </c>
      <c r="O50" s="703">
        <v>0</v>
      </c>
      <c r="P50" s="15">
        <v>0</v>
      </c>
    </row>
    <row r="51" spans="2:16" x14ac:dyDescent="0.3">
      <c r="B51" s="868">
        <v>43344</v>
      </c>
      <c r="C51" s="65">
        <v>42942</v>
      </c>
      <c r="D51" s="703">
        <v>12337</v>
      </c>
      <c r="E51" s="703">
        <v>16293</v>
      </c>
      <c r="F51" s="703">
        <v>0</v>
      </c>
      <c r="G51" s="703">
        <v>0</v>
      </c>
      <c r="H51" s="703">
        <v>0</v>
      </c>
      <c r="I51" s="703">
        <v>1501</v>
      </c>
      <c r="J51" s="703">
        <v>0</v>
      </c>
      <c r="K51" s="703">
        <v>12485</v>
      </c>
      <c r="L51" s="703">
        <v>326</v>
      </c>
      <c r="M51" s="703">
        <v>0</v>
      </c>
      <c r="N51" s="703">
        <v>0</v>
      </c>
      <c r="O51" s="703">
        <v>0</v>
      </c>
      <c r="P51" s="15">
        <v>0</v>
      </c>
    </row>
    <row r="52" spans="2:16" x14ac:dyDescent="0.3">
      <c r="B52" s="868">
        <v>43374</v>
      </c>
      <c r="C52" s="65">
        <v>22527</v>
      </c>
      <c r="D52" s="703">
        <v>2473</v>
      </c>
      <c r="E52" s="703">
        <v>17201</v>
      </c>
      <c r="F52" s="703">
        <v>0</v>
      </c>
      <c r="G52" s="703">
        <v>0</v>
      </c>
      <c r="H52" s="703">
        <v>0</v>
      </c>
      <c r="I52" s="703">
        <v>1404</v>
      </c>
      <c r="J52" s="703">
        <v>0</v>
      </c>
      <c r="K52" s="703">
        <v>1449</v>
      </c>
      <c r="L52" s="703">
        <v>0</v>
      </c>
      <c r="M52" s="703">
        <v>0</v>
      </c>
      <c r="N52" s="703">
        <v>0</v>
      </c>
      <c r="O52" s="703">
        <v>0</v>
      </c>
      <c r="P52" s="15">
        <v>0</v>
      </c>
    </row>
    <row r="53" spans="2:16" x14ac:dyDescent="0.3">
      <c r="B53" s="868">
        <v>43405</v>
      </c>
      <c r="C53" s="65">
        <v>35014</v>
      </c>
      <c r="D53" s="703">
        <v>35</v>
      </c>
      <c r="E53" s="703">
        <v>22315</v>
      </c>
      <c r="F53" s="703">
        <v>0</v>
      </c>
      <c r="G53" s="703">
        <v>0</v>
      </c>
      <c r="H53" s="703">
        <v>0</v>
      </c>
      <c r="I53" s="703">
        <v>8566</v>
      </c>
      <c r="J53" s="703">
        <v>0</v>
      </c>
      <c r="K53" s="703">
        <v>158</v>
      </c>
      <c r="L53" s="703">
        <v>2794</v>
      </c>
      <c r="M53" s="703">
        <v>0</v>
      </c>
      <c r="N53" s="703">
        <v>1146</v>
      </c>
      <c r="O53" s="703">
        <v>0</v>
      </c>
      <c r="P53" s="15">
        <v>0</v>
      </c>
    </row>
    <row r="54" spans="2:16" x14ac:dyDescent="0.3">
      <c r="B54" s="868">
        <v>43435</v>
      </c>
      <c r="C54" s="65">
        <v>51698</v>
      </c>
      <c r="D54" s="703">
        <v>3941</v>
      </c>
      <c r="E54" s="703">
        <v>40010</v>
      </c>
      <c r="F54" s="703">
        <v>0</v>
      </c>
      <c r="G54" s="703">
        <v>0</v>
      </c>
      <c r="H54" s="703">
        <v>0</v>
      </c>
      <c r="I54" s="703">
        <v>1645</v>
      </c>
      <c r="J54" s="703">
        <v>0</v>
      </c>
      <c r="K54" s="703">
        <v>4110</v>
      </c>
      <c r="L54" s="703">
        <v>0</v>
      </c>
      <c r="M54" s="703">
        <v>0</v>
      </c>
      <c r="N54" s="703">
        <v>0</v>
      </c>
      <c r="O54" s="703">
        <v>1992</v>
      </c>
      <c r="P54" s="15">
        <v>0</v>
      </c>
    </row>
    <row r="55" spans="2:16" x14ac:dyDescent="0.3">
      <c r="B55" s="868">
        <v>43466</v>
      </c>
      <c r="C55" s="65">
        <v>10376</v>
      </c>
      <c r="D55" s="703">
        <v>0</v>
      </c>
      <c r="E55" s="703">
        <v>9075</v>
      </c>
      <c r="F55" s="703">
        <v>0</v>
      </c>
      <c r="G55" s="703">
        <v>0</v>
      </c>
      <c r="H55" s="703">
        <v>0</v>
      </c>
      <c r="I55" s="703">
        <v>312</v>
      </c>
      <c r="J55" s="703">
        <v>0</v>
      </c>
      <c r="K55" s="703">
        <v>989</v>
      </c>
      <c r="L55" s="703">
        <v>0</v>
      </c>
      <c r="M55" s="703">
        <v>0</v>
      </c>
      <c r="N55" s="703">
        <v>0</v>
      </c>
      <c r="O55" s="703">
        <v>0</v>
      </c>
      <c r="P55" s="15">
        <v>0</v>
      </c>
    </row>
    <row r="56" spans="2:16" x14ac:dyDescent="0.3">
      <c r="B56" s="868">
        <v>43497</v>
      </c>
      <c r="C56" s="65">
        <v>36332</v>
      </c>
      <c r="D56" s="703">
        <v>0</v>
      </c>
      <c r="E56" s="703">
        <v>20589</v>
      </c>
      <c r="F56" s="703">
        <v>0</v>
      </c>
      <c r="G56" s="703">
        <v>0</v>
      </c>
      <c r="H56" s="703">
        <v>0</v>
      </c>
      <c r="I56" s="703">
        <v>4802</v>
      </c>
      <c r="J56" s="703">
        <v>0</v>
      </c>
      <c r="K56" s="703">
        <v>8728</v>
      </c>
      <c r="L56" s="703">
        <v>0</v>
      </c>
      <c r="M56" s="703">
        <v>0</v>
      </c>
      <c r="N56" s="703">
        <v>0</v>
      </c>
      <c r="O56" s="703">
        <v>2213</v>
      </c>
      <c r="P56" s="15">
        <v>0</v>
      </c>
    </row>
    <row r="57" spans="2:16" x14ac:dyDescent="0.3">
      <c r="B57" s="868">
        <v>43525</v>
      </c>
      <c r="C57" s="65">
        <v>17651</v>
      </c>
      <c r="D57" s="703">
        <v>0</v>
      </c>
      <c r="E57" s="703">
        <v>15759</v>
      </c>
      <c r="F57" s="703">
        <v>464</v>
      </c>
      <c r="G57" s="703">
        <v>0</v>
      </c>
      <c r="H57" s="703">
        <v>0</v>
      </c>
      <c r="I57" s="703">
        <v>1428</v>
      </c>
      <c r="J57" s="703">
        <v>0</v>
      </c>
      <c r="K57" s="703">
        <v>0</v>
      </c>
      <c r="L57" s="703">
        <v>0</v>
      </c>
      <c r="M57" s="703">
        <v>0</v>
      </c>
      <c r="N57" s="703">
        <v>0</v>
      </c>
      <c r="O57" s="703">
        <v>0</v>
      </c>
      <c r="P57" s="15">
        <v>0</v>
      </c>
    </row>
    <row r="58" spans="2:16" x14ac:dyDescent="0.3">
      <c r="B58" s="868">
        <v>43556</v>
      </c>
      <c r="C58" s="65">
        <v>34057</v>
      </c>
      <c r="D58" s="703">
        <v>0</v>
      </c>
      <c r="E58" s="703">
        <v>25054</v>
      </c>
      <c r="F58" s="703">
        <v>0</v>
      </c>
      <c r="G58" s="703">
        <v>265</v>
      </c>
      <c r="H58" s="703">
        <v>0</v>
      </c>
      <c r="I58" s="703">
        <v>3013</v>
      </c>
      <c r="J58" s="703">
        <v>256</v>
      </c>
      <c r="K58" s="703">
        <v>5152</v>
      </c>
      <c r="L58" s="703">
        <v>0</v>
      </c>
      <c r="M58" s="703">
        <v>0</v>
      </c>
      <c r="N58" s="703">
        <v>0</v>
      </c>
      <c r="O58" s="703">
        <v>317</v>
      </c>
      <c r="P58" s="15">
        <v>0</v>
      </c>
    </row>
    <row r="59" spans="2:16" x14ac:dyDescent="0.3">
      <c r="B59" s="868">
        <v>43586</v>
      </c>
      <c r="C59" s="65">
        <v>17843</v>
      </c>
      <c r="D59" s="703">
        <v>335</v>
      </c>
      <c r="E59" s="703">
        <v>12726</v>
      </c>
      <c r="F59" s="703">
        <v>0</v>
      </c>
      <c r="G59" s="703">
        <v>83</v>
      </c>
      <c r="H59" s="703">
        <v>0</v>
      </c>
      <c r="I59" s="703">
        <v>3031</v>
      </c>
      <c r="J59" s="703">
        <v>0</v>
      </c>
      <c r="K59" s="703">
        <v>176</v>
      </c>
      <c r="L59" s="703">
        <v>373</v>
      </c>
      <c r="M59" s="703">
        <v>0</v>
      </c>
      <c r="N59" s="703">
        <v>0</v>
      </c>
      <c r="O59" s="703">
        <v>1119</v>
      </c>
      <c r="P59" s="15">
        <v>0</v>
      </c>
    </row>
    <row r="60" spans="2:16" x14ac:dyDescent="0.3">
      <c r="B60" s="868">
        <v>43617</v>
      </c>
      <c r="C60" s="65">
        <v>21847</v>
      </c>
      <c r="D60" s="703">
        <v>2952</v>
      </c>
      <c r="E60" s="703">
        <v>9637</v>
      </c>
      <c r="F60" s="703">
        <v>0</v>
      </c>
      <c r="G60" s="703">
        <v>0</v>
      </c>
      <c r="H60" s="703">
        <v>0</v>
      </c>
      <c r="I60" s="703">
        <v>695</v>
      </c>
      <c r="J60" s="703">
        <v>0</v>
      </c>
      <c r="K60" s="703">
        <v>7663</v>
      </c>
      <c r="L60" s="703">
        <v>0</v>
      </c>
      <c r="M60" s="703">
        <v>0</v>
      </c>
      <c r="N60" s="703">
        <v>0</v>
      </c>
      <c r="O60" s="703">
        <v>900</v>
      </c>
      <c r="P60" s="15">
        <v>0</v>
      </c>
    </row>
    <row r="61" spans="2:16" x14ac:dyDescent="0.3">
      <c r="B61" s="868">
        <v>43647</v>
      </c>
      <c r="C61" s="65">
        <v>15372</v>
      </c>
      <c r="D61" s="703">
        <v>0</v>
      </c>
      <c r="E61" s="703">
        <v>12651</v>
      </c>
      <c r="F61" s="703">
        <v>0</v>
      </c>
      <c r="G61" s="703">
        <v>0</v>
      </c>
      <c r="H61" s="703">
        <v>0</v>
      </c>
      <c r="I61" s="703">
        <v>450</v>
      </c>
      <c r="J61" s="703">
        <v>0</v>
      </c>
      <c r="K61" s="703">
        <v>1993</v>
      </c>
      <c r="L61" s="703">
        <v>278</v>
      </c>
      <c r="M61" s="703">
        <v>0</v>
      </c>
      <c r="N61" s="703">
        <v>0</v>
      </c>
      <c r="O61" s="703">
        <v>0</v>
      </c>
      <c r="P61" s="15">
        <v>0</v>
      </c>
    </row>
    <row r="62" spans="2:16" x14ac:dyDescent="0.3">
      <c r="B62" s="868">
        <v>43678</v>
      </c>
      <c r="C62" s="65">
        <v>34022</v>
      </c>
      <c r="D62" s="703">
        <v>3507</v>
      </c>
      <c r="E62" s="703">
        <v>28534</v>
      </c>
      <c r="F62" s="703">
        <v>0</v>
      </c>
      <c r="G62" s="703">
        <v>0</v>
      </c>
      <c r="H62" s="703">
        <v>0</v>
      </c>
      <c r="I62" s="703">
        <v>1268</v>
      </c>
      <c r="J62" s="703">
        <v>0</v>
      </c>
      <c r="K62" s="703">
        <v>713</v>
      </c>
      <c r="L62" s="703">
        <v>0</v>
      </c>
      <c r="M62" s="703">
        <v>0</v>
      </c>
      <c r="N62" s="703">
        <v>0</v>
      </c>
      <c r="O62" s="703">
        <v>0</v>
      </c>
      <c r="P62" s="15">
        <v>0</v>
      </c>
    </row>
    <row r="63" spans="2:16" x14ac:dyDescent="0.3">
      <c r="B63" s="868">
        <v>43709</v>
      </c>
      <c r="C63" s="65">
        <v>13925</v>
      </c>
      <c r="D63" s="703">
        <v>0</v>
      </c>
      <c r="E63" s="703">
        <v>8774</v>
      </c>
      <c r="F63" s="703">
        <v>0</v>
      </c>
      <c r="G63" s="703">
        <v>327</v>
      </c>
      <c r="H63" s="703">
        <v>0</v>
      </c>
      <c r="I63" s="703">
        <v>3314</v>
      </c>
      <c r="J63" s="703">
        <v>1311</v>
      </c>
      <c r="K63" s="703">
        <v>199</v>
      </c>
      <c r="L63" s="703">
        <v>0</v>
      </c>
      <c r="M63" s="703">
        <v>0</v>
      </c>
      <c r="N63" s="703">
        <v>0</v>
      </c>
      <c r="O63" s="703">
        <v>0</v>
      </c>
      <c r="P63" s="15">
        <v>0</v>
      </c>
    </row>
    <row r="64" spans="2:16" x14ac:dyDescent="0.3">
      <c r="B64" s="868">
        <v>43739</v>
      </c>
      <c r="C64" s="65">
        <v>28099</v>
      </c>
      <c r="D64" s="703">
        <v>5087</v>
      </c>
      <c r="E64" s="703">
        <v>9574</v>
      </c>
      <c r="F64" s="703">
        <v>0</v>
      </c>
      <c r="G64" s="703">
        <v>0</v>
      </c>
      <c r="H64" s="703">
        <v>145</v>
      </c>
      <c r="I64" s="703">
        <v>7018</v>
      </c>
      <c r="J64" s="703">
        <v>0</v>
      </c>
      <c r="K64" s="703">
        <v>4842</v>
      </c>
      <c r="L64" s="703">
        <v>875</v>
      </c>
      <c r="M64" s="703">
        <v>98</v>
      </c>
      <c r="N64" s="703">
        <v>0</v>
      </c>
      <c r="O64" s="703">
        <v>460</v>
      </c>
      <c r="P64" s="15">
        <v>0</v>
      </c>
    </row>
    <row r="65" spans="2:16" x14ac:dyDescent="0.3">
      <c r="B65" s="868">
        <v>43770</v>
      </c>
      <c r="C65" s="65">
        <v>43825</v>
      </c>
      <c r="D65" s="703">
        <v>0</v>
      </c>
      <c r="E65" s="703">
        <v>29224</v>
      </c>
      <c r="F65" s="703">
        <v>0</v>
      </c>
      <c r="G65" s="703">
        <v>0</v>
      </c>
      <c r="H65" s="703">
        <v>563</v>
      </c>
      <c r="I65" s="703">
        <v>8652</v>
      </c>
      <c r="J65" s="703">
        <v>0</v>
      </c>
      <c r="K65" s="703">
        <v>3604</v>
      </c>
      <c r="L65" s="703">
        <v>0</v>
      </c>
      <c r="M65" s="703">
        <v>0</v>
      </c>
      <c r="N65" s="703">
        <v>0</v>
      </c>
      <c r="O65" s="703">
        <v>1782</v>
      </c>
      <c r="P65" s="15">
        <v>0</v>
      </c>
    </row>
    <row r="66" spans="2:16" x14ac:dyDescent="0.3">
      <c r="B66" s="868">
        <v>43800</v>
      </c>
      <c r="C66" s="65">
        <v>75802</v>
      </c>
      <c r="D66" s="703">
        <v>30043</v>
      </c>
      <c r="E66" s="703">
        <v>19522</v>
      </c>
      <c r="F66" s="703">
        <v>15120</v>
      </c>
      <c r="G66" s="703">
        <v>0</v>
      </c>
      <c r="H66" s="703">
        <v>0</v>
      </c>
      <c r="I66" s="703">
        <v>2698</v>
      </c>
      <c r="J66" s="703">
        <v>1041</v>
      </c>
      <c r="K66" s="703">
        <v>3475</v>
      </c>
      <c r="L66" s="703">
        <v>232</v>
      </c>
      <c r="M66" s="703">
        <v>0</v>
      </c>
      <c r="N66" s="703">
        <v>1996</v>
      </c>
      <c r="O66" s="703">
        <v>1675</v>
      </c>
      <c r="P66" s="15">
        <v>0</v>
      </c>
    </row>
    <row r="67" spans="2:16" x14ac:dyDescent="0.3">
      <c r="B67" s="868">
        <v>43831</v>
      </c>
      <c r="C67" s="65">
        <v>66783</v>
      </c>
      <c r="D67" s="703">
        <v>44218</v>
      </c>
      <c r="E67" s="703">
        <v>20277</v>
      </c>
      <c r="F67" s="703">
        <v>0</v>
      </c>
      <c r="G67" s="703">
        <v>0</v>
      </c>
      <c r="H67" s="703">
        <v>0</v>
      </c>
      <c r="I67" s="703">
        <v>1378</v>
      </c>
      <c r="J67" s="703">
        <v>0</v>
      </c>
      <c r="K67" s="703">
        <v>110</v>
      </c>
      <c r="L67" s="703">
        <v>0</v>
      </c>
      <c r="M67" s="703">
        <v>0</v>
      </c>
      <c r="N67" s="703">
        <v>800</v>
      </c>
      <c r="O67" s="703">
        <v>0</v>
      </c>
      <c r="P67" s="15">
        <v>0</v>
      </c>
    </row>
    <row r="68" spans="2:16" x14ac:dyDescent="0.3">
      <c r="B68" s="868">
        <v>43862</v>
      </c>
      <c r="C68" s="65">
        <v>9972</v>
      </c>
      <c r="D68" s="703">
        <v>0</v>
      </c>
      <c r="E68" s="703">
        <v>7800</v>
      </c>
      <c r="F68" s="703">
        <v>0</v>
      </c>
      <c r="G68" s="703">
        <v>0</v>
      </c>
      <c r="H68" s="703">
        <v>375</v>
      </c>
      <c r="I68" s="703">
        <v>772</v>
      </c>
      <c r="J68" s="703">
        <v>526</v>
      </c>
      <c r="K68" s="703">
        <v>0</v>
      </c>
      <c r="L68" s="703">
        <v>0</v>
      </c>
      <c r="M68" s="703">
        <v>0</v>
      </c>
      <c r="N68" s="703">
        <v>499</v>
      </c>
      <c r="O68" s="703">
        <v>0</v>
      </c>
      <c r="P68" s="15">
        <v>0</v>
      </c>
    </row>
    <row r="69" spans="2:16" x14ac:dyDescent="0.3">
      <c r="B69" s="139">
        <v>43891</v>
      </c>
      <c r="C69" s="65">
        <v>4917</v>
      </c>
      <c r="D69" s="703">
        <v>0</v>
      </c>
      <c r="E69" s="703">
        <v>4539</v>
      </c>
      <c r="F69" s="703">
        <v>0</v>
      </c>
      <c r="G69" s="703">
        <v>0</v>
      </c>
      <c r="H69" s="703">
        <v>0</v>
      </c>
      <c r="I69" s="703">
        <v>378</v>
      </c>
      <c r="J69" s="703">
        <v>0</v>
      </c>
      <c r="K69" s="703">
        <v>0</v>
      </c>
      <c r="L69" s="703">
        <v>0</v>
      </c>
      <c r="M69" s="703">
        <v>0</v>
      </c>
      <c r="N69" s="703">
        <v>0</v>
      </c>
      <c r="O69" s="703">
        <v>0</v>
      </c>
      <c r="P69" s="15">
        <v>0</v>
      </c>
    </row>
    <row r="70" spans="2:16" x14ac:dyDescent="0.3">
      <c r="B70" s="139">
        <v>43922</v>
      </c>
      <c r="C70" s="65">
        <v>533</v>
      </c>
      <c r="D70" s="703">
        <v>0</v>
      </c>
      <c r="E70" s="703">
        <v>533</v>
      </c>
      <c r="F70" s="703">
        <v>0</v>
      </c>
      <c r="G70" s="703">
        <v>0</v>
      </c>
      <c r="H70" s="703">
        <v>0</v>
      </c>
      <c r="I70" s="703">
        <v>0</v>
      </c>
      <c r="J70" s="703">
        <v>0</v>
      </c>
      <c r="K70" s="703">
        <v>0</v>
      </c>
      <c r="L70" s="703">
        <v>0</v>
      </c>
      <c r="M70" s="703">
        <v>0</v>
      </c>
      <c r="N70" s="703">
        <v>0</v>
      </c>
      <c r="O70" s="703">
        <v>0</v>
      </c>
      <c r="P70" s="15">
        <v>0</v>
      </c>
    </row>
    <row r="71" spans="2:16" x14ac:dyDescent="0.3">
      <c r="B71" s="139">
        <v>43952</v>
      </c>
      <c r="C71" s="65">
        <v>37027</v>
      </c>
      <c r="D71" s="703">
        <v>33608</v>
      </c>
      <c r="E71" s="703">
        <v>3419</v>
      </c>
      <c r="F71" s="703">
        <v>0</v>
      </c>
      <c r="G71" s="703">
        <v>0</v>
      </c>
      <c r="H71" s="703">
        <v>0</v>
      </c>
      <c r="I71" s="703">
        <v>0</v>
      </c>
      <c r="J71" s="703">
        <v>0</v>
      </c>
      <c r="K71" s="703">
        <v>0</v>
      </c>
      <c r="L71" s="703">
        <v>0</v>
      </c>
      <c r="M71" s="703">
        <v>0</v>
      </c>
      <c r="N71" s="703">
        <v>0</v>
      </c>
      <c r="O71" s="703">
        <v>0</v>
      </c>
      <c r="P71" s="15">
        <v>0</v>
      </c>
    </row>
    <row r="72" spans="2:16" x14ac:dyDescent="0.3">
      <c r="B72" s="139">
        <v>43983</v>
      </c>
      <c r="C72" s="65">
        <v>21268</v>
      </c>
      <c r="D72" s="703">
        <v>6223</v>
      </c>
      <c r="E72" s="703">
        <v>11720</v>
      </c>
      <c r="F72" s="703">
        <v>0</v>
      </c>
      <c r="G72" s="703">
        <v>0</v>
      </c>
      <c r="H72" s="703">
        <v>0</v>
      </c>
      <c r="I72" s="703">
        <v>3325</v>
      </c>
      <c r="J72" s="703">
        <v>0</v>
      </c>
      <c r="K72" s="703">
        <v>0</v>
      </c>
      <c r="L72" s="703">
        <v>0</v>
      </c>
      <c r="M72" s="703">
        <v>0</v>
      </c>
      <c r="N72" s="703">
        <v>0</v>
      </c>
      <c r="O72" s="703">
        <v>0</v>
      </c>
      <c r="P72" s="15">
        <v>0</v>
      </c>
    </row>
    <row r="73" spans="2:16" x14ac:dyDescent="0.3">
      <c r="B73" s="139">
        <v>44013</v>
      </c>
      <c r="C73" s="65">
        <v>12017</v>
      </c>
      <c r="D73" s="703">
        <v>0</v>
      </c>
      <c r="E73" s="703">
        <v>10520</v>
      </c>
      <c r="F73" s="703">
        <v>711</v>
      </c>
      <c r="G73" s="703">
        <v>0</v>
      </c>
      <c r="H73" s="703">
        <v>179</v>
      </c>
      <c r="I73" s="703">
        <v>607</v>
      </c>
      <c r="J73" s="703">
        <v>0</v>
      </c>
      <c r="K73" s="703">
        <v>0</v>
      </c>
      <c r="L73" s="703">
        <v>0</v>
      </c>
      <c r="M73" s="703">
        <v>0</v>
      </c>
      <c r="N73" s="703">
        <v>0</v>
      </c>
      <c r="O73" s="703">
        <v>0</v>
      </c>
      <c r="P73" s="15">
        <v>0</v>
      </c>
    </row>
    <row r="74" spans="2:16" x14ac:dyDescent="0.3">
      <c r="B74" s="139">
        <v>44044</v>
      </c>
      <c r="C74" s="65">
        <v>53285</v>
      </c>
      <c r="D74" s="703">
        <v>22473</v>
      </c>
      <c r="E74" s="703">
        <v>27609</v>
      </c>
      <c r="F74" s="703">
        <v>0</v>
      </c>
      <c r="G74" s="703">
        <v>0</v>
      </c>
      <c r="H74" s="703">
        <v>250</v>
      </c>
      <c r="I74" s="703">
        <v>2848</v>
      </c>
      <c r="J74" s="703">
        <v>0</v>
      </c>
      <c r="K74" s="703">
        <v>0</v>
      </c>
      <c r="L74" s="703">
        <v>0</v>
      </c>
      <c r="M74" s="703">
        <v>0</v>
      </c>
      <c r="N74" s="703">
        <v>0</v>
      </c>
      <c r="O74" s="703">
        <v>105</v>
      </c>
      <c r="P74" s="15">
        <v>0</v>
      </c>
    </row>
    <row r="75" spans="2:16" x14ac:dyDescent="0.3">
      <c r="B75" s="139">
        <v>44075</v>
      </c>
      <c r="C75" s="65">
        <v>38143</v>
      </c>
      <c r="D75" s="703">
        <v>12119</v>
      </c>
      <c r="E75" s="703">
        <v>12817</v>
      </c>
      <c r="F75" s="703">
        <v>0</v>
      </c>
      <c r="G75" s="703">
        <v>0</v>
      </c>
      <c r="H75" s="703">
        <v>0</v>
      </c>
      <c r="I75" s="703">
        <v>508</v>
      </c>
      <c r="J75" s="703">
        <v>0</v>
      </c>
      <c r="K75" s="703">
        <v>12699</v>
      </c>
      <c r="L75" s="703">
        <v>0</v>
      </c>
      <c r="M75" s="703">
        <v>0</v>
      </c>
      <c r="N75" s="703">
        <v>0</v>
      </c>
      <c r="O75" s="703">
        <v>0</v>
      </c>
      <c r="P75" s="15">
        <v>0</v>
      </c>
    </row>
    <row r="76" spans="2:16" x14ac:dyDescent="0.3">
      <c r="B76" s="139">
        <v>44105</v>
      </c>
      <c r="C76" s="65">
        <v>19414</v>
      </c>
      <c r="D76" s="703">
        <v>0</v>
      </c>
      <c r="E76" s="703">
        <v>16893</v>
      </c>
      <c r="F76" s="703">
        <v>0</v>
      </c>
      <c r="G76" s="703">
        <v>0</v>
      </c>
      <c r="H76" s="703">
        <v>0</v>
      </c>
      <c r="I76" s="703">
        <v>2016</v>
      </c>
      <c r="J76" s="703">
        <v>505</v>
      </c>
      <c r="K76" s="703">
        <v>0</v>
      </c>
      <c r="L76" s="703">
        <v>0</v>
      </c>
      <c r="M76" s="703">
        <v>0</v>
      </c>
      <c r="N76" s="703">
        <v>0</v>
      </c>
      <c r="O76" s="703">
        <v>0</v>
      </c>
      <c r="P76" s="15">
        <v>0</v>
      </c>
    </row>
    <row r="77" spans="2:16" x14ac:dyDescent="0.3">
      <c r="B77" s="139">
        <v>44136</v>
      </c>
      <c r="C77" s="65">
        <v>74411</v>
      </c>
      <c r="D77" s="703">
        <v>62547</v>
      </c>
      <c r="E77" s="703">
        <v>9800</v>
      </c>
      <c r="F77" s="703">
        <v>0</v>
      </c>
      <c r="G77" s="703">
        <v>0</v>
      </c>
      <c r="H77" s="703">
        <v>0</v>
      </c>
      <c r="I77" s="703">
        <v>890</v>
      </c>
      <c r="J77" s="703">
        <v>0</v>
      </c>
      <c r="K77" s="703">
        <v>0</v>
      </c>
      <c r="L77" s="703">
        <v>259</v>
      </c>
      <c r="M77" s="703">
        <v>0</v>
      </c>
      <c r="N77" s="703">
        <v>915</v>
      </c>
      <c r="O77" s="703">
        <v>0</v>
      </c>
      <c r="P77" s="15">
        <v>0</v>
      </c>
    </row>
    <row r="78" spans="2:16" x14ac:dyDescent="0.3">
      <c r="B78" s="139">
        <v>44166</v>
      </c>
      <c r="C78" s="65">
        <v>64280</v>
      </c>
      <c r="D78" s="703">
        <v>32515</v>
      </c>
      <c r="E78" s="703">
        <v>29294</v>
      </c>
      <c r="F78" s="703">
        <v>0</v>
      </c>
      <c r="G78" s="703">
        <v>0</v>
      </c>
      <c r="H78" s="703">
        <v>939</v>
      </c>
      <c r="I78" s="703">
        <v>613</v>
      </c>
      <c r="J78" s="703">
        <v>0</v>
      </c>
      <c r="K78" s="703">
        <v>123</v>
      </c>
      <c r="L78" s="703">
        <v>796</v>
      </c>
      <c r="M78" s="703">
        <v>0</v>
      </c>
      <c r="N78" s="703">
        <v>0</v>
      </c>
      <c r="O78" s="703">
        <v>0</v>
      </c>
      <c r="P78" s="15">
        <v>0</v>
      </c>
    </row>
    <row r="79" spans="2:16" x14ac:dyDescent="0.3">
      <c r="B79" s="139">
        <v>44197</v>
      </c>
      <c r="C79" s="65">
        <v>63393</v>
      </c>
      <c r="D79" s="703">
        <v>42396</v>
      </c>
      <c r="E79" s="703">
        <v>19972</v>
      </c>
      <c r="F79" s="703">
        <v>0</v>
      </c>
      <c r="G79" s="703">
        <v>0</v>
      </c>
      <c r="H79" s="703">
        <v>0</v>
      </c>
      <c r="I79" s="703">
        <v>1025</v>
      </c>
      <c r="J79" s="703">
        <v>0</v>
      </c>
      <c r="K79" s="703">
        <v>0</v>
      </c>
      <c r="L79" s="703">
        <v>0</v>
      </c>
      <c r="M79" s="703">
        <v>0</v>
      </c>
      <c r="N79" s="703">
        <v>0</v>
      </c>
      <c r="O79" s="703">
        <v>0</v>
      </c>
      <c r="P79" s="15">
        <v>0</v>
      </c>
    </row>
    <row r="80" spans="2:16" x14ac:dyDescent="0.3">
      <c r="B80" s="139">
        <v>44228</v>
      </c>
      <c r="C80" s="65">
        <v>27139</v>
      </c>
      <c r="D80" s="703">
        <v>0</v>
      </c>
      <c r="E80" s="703">
        <v>21292</v>
      </c>
      <c r="F80" s="703">
        <v>0</v>
      </c>
      <c r="G80" s="703">
        <v>0</v>
      </c>
      <c r="H80" s="703">
        <v>87</v>
      </c>
      <c r="I80" s="703">
        <v>5760</v>
      </c>
      <c r="J80" s="703">
        <v>0</v>
      </c>
      <c r="K80" s="703">
        <v>0</v>
      </c>
      <c r="L80" s="703">
        <v>0</v>
      </c>
      <c r="M80" s="703">
        <v>0</v>
      </c>
      <c r="N80" s="703">
        <v>0</v>
      </c>
      <c r="O80" s="703">
        <v>0</v>
      </c>
      <c r="P80" s="15">
        <v>0</v>
      </c>
    </row>
    <row r="81" spans="2:16" x14ac:dyDescent="0.3">
      <c r="B81" s="139">
        <v>44256</v>
      </c>
      <c r="C81" s="65">
        <v>25264</v>
      </c>
      <c r="D81" s="703">
        <v>7335</v>
      </c>
      <c r="E81" s="703">
        <v>16347</v>
      </c>
      <c r="F81" s="703">
        <v>0</v>
      </c>
      <c r="G81" s="703">
        <v>0</v>
      </c>
      <c r="H81" s="703">
        <v>0</v>
      </c>
      <c r="I81" s="703">
        <v>1474</v>
      </c>
      <c r="J81" s="703">
        <v>0</v>
      </c>
      <c r="K81" s="703">
        <v>0</v>
      </c>
      <c r="L81" s="703">
        <v>108</v>
      </c>
      <c r="M81" s="703">
        <v>0</v>
      </c>
      <c r="N81" s="703">
        <v>0</v>
      </c>
      <c r="O81" s="703">
        <v>0</v>
      </c>
      <c r="P81" s="15">
        <v>0</v>
      </c>
    </row>
    <row r="82" spans="2:16" x14ac:dyDescent="0.3">
      <c r="B82" s="139">
        <v>44287</v>
      </c>
      <c r="C82" s="65">
        <v>28258</v>
      </c>
      <c r="D82" s="703">
        <v>0</v>
      </c>
      <c r="E82" s="703">
        <v>26916</v>
      </c>
      <c r="F82" s="703">
        <v>0</v>
      </c>
      <c r="G82" s="703">
        <v>0</v>
      </c>
      <c r="H82" s="703">
        <v>0</v>
      </c>
      <c r="I82" s="703">
        <v>1126</v>
      </c>
      <c r="J82" s="703">
        <v>0</v>
      </c>
      <c r="K82" s="703">
        <v>216</v>
      </c>
      <c r="L82" s="703">
        <v>0</v>
      </c>
      <c r="M82" s="703">
        <v>0</v>
      </c>
      <c r="N82" s="703">
        <v>0</v>
      </c>
      <c r="O82" s="703">
        <v>0</v>
      </c>
      <c r="P82" s="15">
        <v>0</v>
      </c>
    </row>
    <row r="83" spans="2:16" ht="15" thickBot="1" x14ac:dyDescent="0.35">
      <c r="B83" s="869">
        <v>44317</v>
      </c>
      <c r="C83" s="410">
        <v>23115</v>
      </c>
      <c r="D83" s="57">
        <v>3914</v>
      </c>
      <c r="E83" s="57">
        <v>12670</v>
      </c>
      <c r="F83" s="57">
        <v>0</v>
      </c>
      <c r="G83" s="57">
        <v>0</v>
      </c>
      <c r="H83" s="57">
        <v>0</v>
      </c>
      <c r="I83" s="57">
        <v>2797</v>
      </c>
      <c r="J83" s="57">
        <v>0</v>
      </c>
      <c r="K83" s="57">
        <v>0</v>
      </c>
      <c r="L83" s="57">
        <v>0</v>
      </c>
      <c r="M83" s="57">
        <v>0</v>
      </c>
      <c r="N83" s="57">
        <v>0</v>
      </c>
      <c r="O83" s="57">
        <v>3734</v>
      </c>
      <c r="P83" s="409">
        <v>0</v>
      </c>
    </row>
    <row r="84" spans="2:16" x14ac:dyDescent="0.3">
      <c r="B84" s="926"/>
    </row>
    <row r="85" spans="2:16" x14ac:dyDescent="0.3">
      <c r="B85" s="158" t="s">
        <v>48</v>
      </c>
    </row>
    <row r="86" spans="2:16" x14ac:dyDescent="0.3">
      <c r="B86" s="158" t="s">
        <v>887</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zoomScaleNormal="100" workbookViewId="0">
      <pane xSplit="2" ySplit="6" topLeftCell="C58"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85546875" style="133" customWidth="1"/>
    <col min="2" max="2" width="10.42578125" style="133" customWidth="1"/>
    <col min="3" max="3" width="10.28515625" style="133" bestFit="1" customWidth="1"/>
    <col min="4" max="4" width="9.140625" style="133" bestFit="1" customWidth="1"/>
    <col min="5" max="5" width="9.140625" style="133" customWidth="1"/>
    <col min="6" max="6" width="11.28515625" style="133" customWidth="1"/>
    <col min="7" max="7" width="11" style="133" customWidth="1"/>
    <col min="8" max="8" width="13.42578125" style="133" customWidth="1"/>
    <col min="9" max="9" width="11.5703125" style="133" customWidth="1"/>
    <col min="10" max="10" width="11.140625" style="133" customWidth="1"/>
    <col min="11" max="11" width="12.42578125" style="133" customWidth="1"/>
    <col min="12" max="12" width="10.7109375" style="133" customWidth="1"/>
    <col min="13" max="13" width="12.140625" style="133" customWidth="1"/>
    <col min="14" max="14" width="10.5703125" style="133" customWidth="1"/>
    <col min="15" max="15" width="9.42578125" style="133" customWidth="1"/>
    <col min="16" max="16" width="14.1406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890</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04"/>
      <c r="D6" s="907" t="s">
        <v>21</v>
      </c>
      <c r="E6" s="907" t="s">
        <v>22</v>
      </c>
      <c r="F6" s="1100"/>
      <c r="G6" s="1100"/>
      <c r="H6" s="1100"/>
      <c r="I6" s="1100"/>
      <c r="J6" s="1100"/>
      <c r="K6" s="1100"/>
      <c r="L6" s="1100"/>
      <c r="M6" s="1101"/>
      <c r="N6" s="1100"/>
      <c r="O6" s="1100"/>
      <c r="P6" s="1101"/>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7">
        <v>42005</v>
      </c>
      <c r="C7" s="62">
        <v>68605</v>
      </c>
      <c r="D7" s="73">
        <v>54206</v>
      </c>
      <c r="E7" s="73">
        <v>10828</v>
      </c>
      <c r="F7" s="73">
        <v>0</v>
      </c>
      <c r="G7" s="73">
        <v>0</v>
      </c>
      <c r="H7" s="73">
        <v>0</v>
      </c>
      <c r="I7" s="73">
        <v>3571</v>
      </c>
      <c r="J7" s="73">
        <v>0</v>
      </c>
      <c r="K7" s="73">
        <v>0</v>
      </c>
      <c r="L7" s="73">
        <v>0</v>
      </c>
      <c r="M7" s="73">
        <v>0</v>
      </c>
      <c r="N7" s="73">
        <v>0</v>
      </c>
      <c r="O7" s="73">
        <v>0</v>
      </c>
      <c r="P7" s="74">
        <v>0</v>
      </c>
    </row>
    <row r="8" spans="2:69" x14ac:dyDescent="0.3">
      <c r="B8" s="877">
        <v>42036</v>
      </c>
      <c r="C8" s="65">
        <v>23701</v>
      </c>
      <c r="D8" s="703">
        <v>286</v>
      </c>
      <c r="E8" s="703">
        <v>19816</v>
      </c>
      <c r="F8" s="703">
        <v>0</v>
      </c>
      <c r="G8" s="703">
        <v>0</v>
      </c>
      <c r="H8" s="703">
        <v>0</v>
      </c>
      <c r="I8" s="703">
        <v>737</v>
      </c>
      <c r="J8" s="703">
        <v>0</v>
      </c>
      <c r="K8" s="703">
        <v>0</v>
      </c>
      <c r="L8" s="703">
        <v>657</v>
      </c>
      <c r="M8" s="703">
        <v>0</v>
      </c>
      <c r="N8" s="703">
        <v>0</v>
      </c>
      <c r="O8" s="703">
        <v>2205</v>
      </c>
      <c r="P8" s="15">
        <v>0</v>
      </c>
    </row>
    <row r="9" spans="2:69" x14ac:dyDescent="0.3">
      <c r="B9" s="877">
        <v>42064</v>
      </c>
      <c r="C9" s="65">
        <v>111756</v>
      </c>
      <c r="D9" s="703">
        <v>0</v>
      </c>
      <c r="E9" s="703">
        <v>93123</v>
      </c>
      <c r="F9" s="703">
        <v>105</v>
      </c>
      <c r="G9" s="703">
        <v>49</v>
      </c>
      <c r="H9" s="703">
        <v>86</v>
      </c>
      <c r="I9" s="703">
        <v>2979</v>
      </c>
      <c r="J9" s="703">
        <v>11698</v>
      </c>
      <c r="K9" s="703">
        <v>0</v>
      </c>
      <c r="L9" s="703">
        <v>746</v>
      </c>
      <c r="M9" s="703">
        <v>2970</v>
      </c>
      <c r="N9" s="703">
        <v>0</v>
      </c>
      <c r="O9" s="703">
        <v>0</v>
      </c>
      <c r="P9" s="15">
        <v>0</v>
      </c>
    </row>
    <row r="10" spans="2:69" x14ac:dyDescent="0.3">
      <c r="B10" s="877">
        <v>42095</v>
      </c>
      <c r="C10" s="65">
        <v>97108</v>
      </c>
      <c r="D10" s="703">
        <v>63228</v>
      </c>
      <c r="E10" s="703">
        <v>30383</v>
      </c>
      <c r="F10" s="703">
        <v>292</v>
      </c>
      <c r="G10" s="703">
        <v>0</v>
      </c>
      <c r="H10" s="703">
        <v>83</v>
      </c>
      <c r="I10" s="703">
        <v>1374</v>
      </c>
      <c r="J10" s="703">
        <v>0</v>
      </c>
      <c r="K10" s="703">
        <v>1748</v>
      </c>
      <c r="L10" s="703">
        <v>0</v>
      </c>
      <c r="M10" s="703">
        <v>0</v>
      </c>
      <c r="N10" s="703">
        <v>0</v>
      </c>
      <c r="O10" s="703">
        <v>0</v>
      </c>
      <c r="P10" s="15">
        <v>0</v>
      </c>
    </row>
    <row r="11" spans="2:69" x14ac:dyDescent="0.3">
      <c r="B11" s="877">
        <v>42125</v>
      </c>
      <c r="C11" s="65">
        <v>26010</v>
      </c>
      <c r="D11" s="703">
        <v>66</v>
      </c>
      <c r="E11" s="703">
        <v>15195</v>
      </c>
      <c r="F11" s="703">
        <v>0</v>
      </c>
      <c r="G11" s="703">
        <v>0</v>
      </c>
      <c r="H11" s="703">
        <v>0</v>
      </c>
      <c r="I11" s="703">
        <v>8873</v>
      </c>
      <c r="J11" s="703">
        <v>263</v>
      </c>
      <c r="K11" s="703">
        <v>1613</v>
      </c>
      <c r="L11" s="703">
        <v>0</v>
      </c>
      <c r="M11" s="703">
        <v>0</v>
      </c>
      <c r="N11" s="703">
        <v>0</v>
      </c>
      <c r="O11" s="703">
        <v>0</v>
      </c>
      <c r="P11" s="15">
        <v>0</v>
      </c>
    </row>
    <row r="12" spans="2:69" x14ac:dyDescent="0.3">
      <c r="B12" s="868">
        <v>42156</v>
      </c>
      <c r="C12" s="65">
        <v>98675</v>
      </c>
      <c r="D12" s="703">
        <v>22493</v>
      </c>
      <c r="E12" s="703">
        <v>67992</v>
      </c>
      <c r="F12" s="703">
        <v>0</v>
      </c>
      <c r="G12" s="703">
        <v>2378</v>
      </c>
      <c r="H12" s="703">
        <v>0</v>
      </c>
      <c r="I12" s="703">
        <v>1491</v>
      </c>
      <c r="J12" s="703">
        <v>0</v>
      </c>
      <c r="K12" s="703">
        <v>0</v>
      </c>
      <c r="L12" s="703">
        <v>3047</v>
      </c>
      <c r="M12" s="703">
        <v>1171</v>
      </c>
      <c r="N12" s="703">
        <v>0</v>
      </c>
      <c r="O12" s="703">
        <v>103</v>
      </c>
      <c r="P12" s="15">
        <v>0</v>
      </c>
    </row>
    <row r="13" spans="2:69" x14ac:dyDescent="0.3">
      <c r="B13" s="868">
        <v>42186</v>
      </c>
      <c r="C13" s="65">
        <v>52956</v>
      </c>
      <c r="D13" s="703">
        <v>136</v>
      </c>
      <c r="E13" s="703">
        <v>48191</v>
      </c>
      <c r="F13" s="703">
        <v>0</v>
      </c>
      <c r="G13" s="703">
        <v>194</v>
      </c>
      <c r="H13" s="703">
        <v>289</v>
      </c>
      <c r="I13" s="703">
        <v>1629</v>
      </c>
      <c r="J13" s="703">
        <v>0</v>
      </c>
      <c r="K13" s="703">
        <v>0</v>
      </c>
      <c r="L13" s="703">
        <v>0</v>
      </c>
      <c r="M13" s="703">
        <v>0</v>
      </c>
      <c r="N13" s="703">
        <v>1267</v>
      </c>
      <c r="O13" s="703">
        <v>1250</v>
      </c>
      <c r="P13" s="15">
        <v>0</v>
      </c>
    </row>
    <row r="14" spans="2:69" x14ac:dyDescent="0.3">
      <c r="B14" s="868">
        <v>42217</v>
      </c>
      <c r="C14" s="65">
        <v>54279</v>
      </c>
      <c r="D14" s="703">
        <v>5234</v>
      </c>
      <c r="E14" s="703">
        <v>44917</v>
      </c>
      <c r="F14" s="703">
        <v>0</v>
      </c>
      <c r="G14" s="703">
        <v>794</v>
      </c>
      <c r="H14" s="703">
        <v>110</v>
      </c>
      <c r="I14" s="703">
        <v>1424</v>
      </c>
      <c r="J14" s="703">
        <v>1000</v>
      </c>
      <c r="K14" s="703">
        <v>0</v>
      </c>
      <c r="L14" s="703">
        <v>0</v>
      </c>
      <c r="M14" s="703">
        <v>0</v>
      </c>
      <c r="N14" s="703">
        <v>114</v>
      </c>
      <c r="O14" s="703">
        <v>686</v>
      </c>
      <c r="P14" s="15">
        <v>0</v>
      </c>
    </row>
    <row r="15" spans="2:69" x14ac:dyDescent="0.3">
      <c r="B15" s="868">
        <v>42248</v>
      </c>
      <c r="C15" s="65">
        <v>141342</v>
      </c>
      <c r="D15" s="703">
        <v>58035</v>
      </c>
      <c r="E15" s="703">
        <v>51566</v>
      </c>
      <c r="F15" s="703">
        <v>0</v>
      </c>
      <c r="G15" s="703">
        <v>72</v>
      </c>
      <c r="H15" s="703">
        <v>100</v>
      </c>
      <c r="I15" s="703">
        <v>10918</v>
      </c>
      <c r="J15" s="703">
        <v>197</v>
      </c>
      <c r="K15" s="703">
        <v>0</v>
      </c>
      <c r="L15" s="703">
        <v>20160</v>
      </c>
      <c r="M15" s="703">
        <v>0</v>
      </c>
      <c r="N15" s="703">
        <v>0</v>
      </c>
      <c r="O15" s="703">
        <v>294</v>
      </c>
      <c r="P15" s="15">
        <v>0</v>
      </c>
    </row>
    <row r="16" spans="2:69" x14ac:dyDescent="0.3">
      <c r="B16" s="868">
        <v>42278</v>
      </c>
      <c r="C16" s="65">
        <v>39516</v>
      </c>
      <c r="D16" s="703">
        <v>798</v>
      </c>
      <c r="E16" s="703">
        <v>34076</v>
      </c>
      <c r="F16" s="703">
        <v>0</v>
      </c>
      <c r="G16" s="703">
        <v>0</v>
      </c>
      <c r="H16" s="703">
        <v>0</v>
      </c>
      <c r="I16" s="703">
        <v>2038</v>
      </c>
      <c r="J16" s="703">
        <v>0</v>
      </c>
      <c r="K16" s="703">
        <v>0</v>
      </c>
      <c r="L16" s="703">
        <v>2382</v>
      </c>
      <c r="M16" s="703">
        <v>37</v>
      </c>
      <c r="N16" s="703">
        <v>0</v>
      </c>
      <c r="O16" s="703">
        <v>185</v>
      </c>
      <c r="P16" s="15">
        <v>0</v>
      </c>
    </row>
    <row r="17" spans="2:17" x14ac:dyDescent="0.3">
      <c r="B17" s="868">
        <v>42309</v>
      </c>
      <c r="C17" s="65">
        <v>55118</v>
      </c>
      <c r="D17" s="703">
        <v>4158</v>
      </c>
      <c r="E17" s="703">
        <v>45688</v>
      </c>
      <c r="F17" s="703">
        <v>0</v>
      </c>
      <c r="G17" s="703">
        <v>476</v>
      </c>
      <c r="H17" s="703">
        <v>3178</v>
      </c>
      <c r="I17" s="703">
        <v>1618</v>
      </c>
      <c r="J17" s="703">
        <v>0</v>
      </c>
      <c r="K17" s="703">
        <v>0</v>
      </c>
      <c r="L17" s="703">
        <v>0</v>
      </c>
      <c r="M17" s="703">
        <v>0</v>
      </c>
      <c r="N17" s="703">
        <v>0</v>
      </c>
      <c r="O17" s="703">
        <v>0</v>
      </c>
      <c r="P17" s="15">
        <v>0</v>
      </c>
    </row>
    <row r="18" spans="2:17" x14ac:dyDescent="0.3">
      <c r="B18" s="868">
        <v>42339</v>
      </c>
      <c r="C18" s="65">
        <v>48629</v>
      </c>
      <c r="D18" s="703">
        <v>0</v>
      </c>
      <c r="E18" s="703">
        <v>27911</v>
      </c>
      <c r="F18" s="703">
        <v>0</v>
      </c>
      <c r="G18" s="703">
        <v>0</v>
      </c>
      <c r="H18" s="703">
        <v>13522</v>
      </c>
      <c r="I18" s="703">
        <v>213</v>
      </c>
      <c r="J18" s="703">
        <v>2512</v>
      </c>
      <c r="K18" s="703">
        <v>0</v>
      </c>
      <c r="L18" s="703">
        <v>224</v>
      </c>
      <c r="M18" s="703">
        <v>452</v>
      </c>
      <c r="N18" s="703">
        <v>0</v>
      </c>
      <c r="O18" s="703">
        <v>1967</v>
      </c>
      <c r="P18" s="15">
        <v>1828</v>
      </c>
    </row>
    <row r="19" spans="2:17" x14ac:dyDescent="0.3">
      <c r="B19" s="868">
        <v>42370</v>
      </c>
      <c r="C19" s="65">
        <v>25824</v>
      </c>
      <c r="D19" s="703">
        <v>0</v>
      </c>
      <c r="E19" s="703">
        <v>25062</v>
      </c>
      <c r="F19" s="703">
        <v>0</v>
      </c>
      <c r="G19" s="703">
        <v>0</v>
      </c>
      <c r="H19" s="703">
        <v>0</v>
      </c>
      <c r="I19" s="703">
        <v>633</v>
      </c>
      <c r="J19" s="703">
        <v>129</v>
      </c>
      <c r="K19" s="703">
        <v>0</v>
      </c>
      <c r="L19" s="703">
        <v>0</v>
      </c>
      <c r="M19" s="703">
        <v>0</v>
      </c>
      <c r="N19" s="703">
        <v>0</v>
      </c>
      <c r="O19" s="703">
        <v>0</v>
      </c>
      <c r="P19" s="15">
        <v>0</v>
      </c>
    </row>
    <row r="20" spans="2:17" x14ac:dyDescent="0.3">
      <c r="B20" s="868">
        <v>42401</v>
      </c>
      <c r="C20" s="65">
        <v>29430</v>
      </c>
      <c r="D20" s="703">
        <v>0</v>
      </c>
      <c r="E20" s="703">
        <v>25554</v>
      </c>
      <c r="F20" s="703">
        <v>0</v>
      </c>
      <c r="G20" s="703">
        <v>0</v>
      </c>
      <c r="H20" s="703">
        <v>635</v>
      </c>
      <c r="I20" s="703">
        <v>1463</v>
      </c>
      <c r="J20" s="703">
        <v>0</v>
      </c>
      <c r="K20" s="703">
        <v>1085</v>
      </c>
      <c r="L20" s="703">
        <v>560</v>
      </c>
      <c r="M20" s="703">
        <v>0</v>
      </c>
      <c r="N20" s="703">
        <v>0</v>
      </c>
      <c r="O20" s="703">
        <v>133</v>
      </c>
      <c r="P20" s="15">
        <v>0</v>
      </c>
    </row>
    <row r="21" spans="2:17" x14ac:dyDescent="0.3">
      <c r="B21" s="868">
        <v>42430</v>
      </c>
      <c r="C21" s="65">
        <v>77914</v>
      </c>
      <c r="D21" s="703">
        <v>0</v>
      </c>
      <c r="E21" s="703">
        <v>64287</v>
      </c>
      <c r="F21" s="703">
        <v>0</v>
      </c>
      <c r="G21" s="703">
        <v>0</v>
      </c>
      <c r="H21" s="703">
        <v>5867</v>
      </c>
      <c r="I21" s="703">
        <v>5413</v>
      </c>
      <c r="J21" s="703">
        <v>1738</v>
      </c>
      <c r="K21" s="703">
        <v>609</v>
      </c>
      <c r="L21" s="703">
        <v>0</v>
      </c>
      <c r="M21" s="703">
        <v>0</v>
      </c>
      <c r="N21" s="703">
        <v>0</v>
      </c>
      <c r="O21" s="703">
        <v>0</v>
      </c>
      <c r="P21" s="15">
        <v>0</v>
      </c>
    </row>
    <row r="22" spans="2:17" x14ac:dyDescent="0.3">
      <c r="B22" s="868">
        <v>42461</v>
      </c>
      <c r="C22" s="65">
        <v>27710</v>
      </c>
      <c r="D22" s="703">
        <v>119</v>
      </c>
      <c r="E22" s="703">
        <v>18029</v>
      </c>
      <c r="F22" s="703">
        <v>0</v>
      </c>
      <c r="G22" s="703">
        <v>0</v>
      </c>
      <c r="H22" s="703">
        <v>0</v>
      </c>
      <c r="I22" s="703">
        <v>1071</v>
      </c>
      <c r="J22" s="703">
        <v>1198</v>
      </c>
      <c r="K22" s="703">
        <v>7293</v>
      </c>
      <c r="L22" s="703">
        <v>0</v>
      </c>
      <c r="M22" s="703">
        <v>0</v>
      </c>
      <c r="N22" s="703">
        <v>0</v>
      </c>
      <c r="O22" s="703">
        <v>0</v>
      </c>
      <c r="P22" s="15">
        <v>0</v>
      </c>
    </row>
    <row r="23" spans="2:17" x14ac:dyDescent="0.3">
      <c r="B23" s="868">
        <v>42491</v>
      </c>
      <c r="C23" s="65">
        <v>65567</v>
      </c>
      <c r="D23" s="703">
        <v>5312</v>
      </c>
      <c r="E23" s="703">
        <v>38378</v>
      </c>
      <c r="F23" s="703">
        <v>0</v>
      </c>
      <c r="G23" s="703">
        <v>230</v>
      </c>
      <c r="H23" s="703">
        <v>3205</v>
      </c>
      <c r="I23" s="703">
        <v>5438</v>
      </c>
      <c r="J23" s="703">
        <v>154</v>
      </c>
      <c r="K23" s="703">
        <v>10214</v>
      </c>
      <c r="L23" s="703">
        <v>2636</v>
      </c>
      <c r="M23" s="703">
        <v>0</v>
      </c>
      <c r="N23" s="703">
        <v>0</v>
      </c>
      <c r="O23" s="703">
        <v>0</v>
      </c>
      <c r="P23" s="15">
        <v>0</v>
      </c>
    </row>
    <row r="24" spans="2:17" x14ac:dyDescent="0.3">
      <c r="B24" s="868">
        <v>42522</v>
      </c>
      <c r="C24" s="65">
        <v>14895</v>
      </c>
      <c r="D24" s="703">
        <v>0</v>
      </c>
      <c r="E24" s="703">
        <v>11047</v>
      </c>
      <c r="F24" s="703">
        <v>520</v>
      </c>
      <c r="G24" s="703">
        <v>0</v>
      </c>
      <c r="H24" s="703">
        <v>85</v>
      </c>
      <c r="I24" s="703">
        <v>1464</v>
      </c>
      <c r="J24" s="703">
        <v>0</v>
      </c>
      <c r="K24" s="703">
        <v>1779</v>
      </c>
      <c r="L24" s="703">
        <v>0</v>
      </c>
      <c r="M24" s="703">
        <v>0</v>
      </c>
      <c r="N24" s="703">
        <v>0</v>
      </c>
      <c r="O24" s="703">
        <v>0</v>
      </c>
      <c r="P24" s="15">
        <v>0</v>
      </c>
    </row>
    <row r="25" spans="2:17" x14ac:dyDescent="0.3">
      <c r="B25" s="868">
        <v>42552</v>
      </c>
      <c r="C25" s="65">
        <v>117167</v>
      </c>
      <c r="D25" s="703">
        <v>53</v>
      </c>
      <c r="E25" s="703">
        <v>70110</v>
      </c>
      <c r="F25" s="703">
        <v>1752</v>
      </c>
      <c r="G25" s="703">
        <v>0</v>
      </c>
      <c r="H25" s="703">
        <v>639</v>
      </c>
      <c r="I25" s="703">
        <v>1453</v>
      </c>
      <c r="J25" s="703">
        <v>0</v>
      </c>
      <c r="K25" s="703">
        <v>38945</v>
      </c>
      <c r="L25" s="703">
        <v>4060</v>
      </c>
      <c r="M25" s="703">
        <v>0</v>
      </c>
      <c r="N25" s="703">
        <v>0</v>
      </c>
      <c r="O25" s="703">
        <v>155</v>
      </c>
      <c r="P25" s="15">
        <v>0</v>
      </c>
    </row>
    <row r="26" spans="2:17" x14ac:dyDescent="0.3">
      <c r="B26" s="868">
        <v>42583</v>
      </c>
      <c r="C26" s="65">
        <v>19660</v>
      </c>
      <c r="D26" s="703">
        <v>0</v>
      </c>
      <c r="E26" s="703">
        <v>15324</v>
      </c>
      <c r="F26" s="703">
        <v>860</v>
      </c>
      <c r="G26" s="703">
        <v>0</v>
      </c>
      <c r="H26" s="703">
        <v>1257</v>
      </c>
      <c r="I26" s="703">
        <v>1599</v>
      </c>
      <c r="J26" s="703">
        <v>0</v>
      </c>
      <c r="K26" s="703">
        <v>0</v>
      </c>
      <c r="L26" s="703">
        <v>0</v>
      </c>
      <c r="M26" s="703">
        <v>0</v>
      </c>
      <c r="N26" s="703">
        <v>0</v>
      </c>
      <c r="O26" s="703">
        <v>620</v>
      </c>
      <c r="P26" s="15">
        <v>0</v>
      </c>
    </row>
    <row r="27" spans="2:17" x14ac:dyDescent="0.3">
      <c r="B27" s="868">
        <v>42614</v>
      </c>
      <c r="C27" s="65">
        <v>12001</v>
      </c>
      <c r="D27" s="703">
        <v>40</v>
      </c>
      <c r="E27" s="703">
        <v>11483</v>
      </c>
      <c r="F27" s="703">
        <v>0</v>
      </c>
      <c r="G27" s="703">
        <v>0</v>
      </c>
      <c r="H27" s="703">
        <v>128</v>
      </c>
      <c r="I27" s="703">
        <v>121</v>
      </c>
      <c r="J27" s="703">
        <v>0</v>
      </c>
      <c r="K27" s="703">
        <v>0</v>
      </c>
      <c r="L27" s="703">
        <v>0</v>
      </c>
      <c r="M27" s="703">
        <v>0</v>
      </c>
      <c r="N27" s="703">
        <v>0</v>
      </c>
      <c r="O27" s="703">
        <v>229</v>
      </c>
      <c r="P27" s="15">
        <v>0</v>
      </c>
    </row>
    <row r="28" spans="2:17" x14ac:dyDescent="0.3">
      <c r="B28" s="868">
        <v>42644</v>
      </c>
      <c r="C28" s="65">
        <v>22055</v>
      </c>
      <c r="D28" s="703">
        <v>0</v>
      </c>
      <c r="E28" s="703">
        <v>12540</v>
      </c>
      <c r="F28" s="703">
        <v>308</v>
      </c>
      <c r="G28" s="703">
        <v>0</v>
      </c>
      <c r="H28" s="703">
        <v>0</v>
      </c>
      <c r="I28" s="703">
        <v>1355</v>
      </c>
      <c r="J28" s="703">
        <v>0</v>
      </c>
      <c r="K28" s="703">
        <v>0</v>
      </c>
      <c r="L28" s="703">
        <v>7852</v>
      </c>
      <c r="M28" s="703">
        <v>0</v>
      </c>
      <c r="N28" s="703">
        <v>0</v>
      </c>
      <c r="O28" s="703">
        <v>0</v>
      </c>
      <c r="P28" s="15">
        <v>0</v>
      </c>
    </row>
    <row r="29" spans="2:17" x14ac:dyDescent="0.3">
      <c r="B29" s="868">
        <v>42675</v>
      </c>
      <c r="C29" s="65">
        <v>51259</v>
      </c>
      <c r="D29" s="703">
        <v>0</v>
      </c>
      <c r="E29" s="703">
        <v>44235</v>
      </c>
      <c r="F29" s="703">
        <v>0</v>
      </c>
      <c r="G29" s="703">
        <v>0</v>
      </c>
      <c r="H29" s="703">
        <v>0</v>
      </c>
      <c r="I29" s="703">
        <v>2384</v>
      </c>
      <c r="J29" s="703">
        <v>759</v>
      </c>
      <c r="K29" s="703">
        <v>2253</v>
      </c>
      <c r="L29" s="703">
        <v>0</v>
      </c>
      <c r="M29" s="703">
        <v>0</v>
      </c>
      <c r="N29" s="703">
        <v>0</v>
      </c>
      <c r="O29" s="703">
        <v>1628</v>
      </c>
      <c r="P29" s="15">
        <v>0</v>
      </c>
    </row>
    <row r="30" spans="2:17" x14ac:dyDescent="0.3">
      <c r="B30" s="868">
        <v>42705</v>
      </c>
      <c r="C30" s="65">
        <v>49980</v>
      </c>
      <c r="D30" s="703">
        <v>0</v>
      </c>
      <c r="E30" s="703">
        <v>41619</v>
      </c>
      <c r="F30" s="703">
        <v>495</v>
      </c>
      <c r="G30" s="703">
        <v>0</v>
      </c>
      <c r="H30" s="703">
        <v>0</v>
      </c>
      <c r="I30" s="703">
        <v>4300</v>
      </c>
      <c r="J30" s="703">
        <v>0</v>
      </c>
      <c r="K30" s="703">
        <v>0</v>
      </c>
      <c r="L30" s="703">
        <v>0</v>
      </c>
      <c r="M30" s="703">
        <v>0</v>
      </c>
      <c r="N30" s="703">
        <v>0</v>
      </c>
      <c r="O30" s="703">
        <v>3566</v>
      </c>
      <c r="P30" s="15">
        <v>0</v>
      </c>
    </row>
    <row r="31" spans="2:17" x14ac:dyDescent="0.3">
      <c r="B31" s="868">
        <v>42736</v>
      </c>
      <c r="C31" s="65">
        <v>28872</v>
      </c>
      <c r="D31" s="703">
        <v>230</v>
      </c>
      <c r="E31" s="703">
        <v>21162</v>
      </c>
      <c r="F31" s="703">
        <v>0</v>
      </c>
      <c r="G31" s="703">
        <v>1673</v>
      </c>
      <c r="H31" s="703">
        <v>2016</v>
      </c>
      <c r="I31" s="703">
        <v>2313</v>
      </c>
      <c r="J31" s="703">
        <v>0</v>
      </c>
      <c r="K31" s="703">
        <v>0</v>
      </c>
      <c r="L31" s="703">
        <v>0</v>
      </c>
      <c r="M31" s="703">
        <v>0</v>
      </c>
      <c r="N31" s="703">
        <v>0</v>
      </c>
      <c r="O31" s="703">
        <v>1478</v>
      </c>
      <c r="P31" s="15">
        <v>0</v>
      </c>
    </row>
    <row r="32" spans="2:17" x14ac:dyDescent="0.3">
      <c r="B32" s="868">
        <v>42767</v>
      </c>
      <c r="C32" s="65">
        <v>21212</v>
      </c>
      <c r="D32" s="703">
        <v>0</v>
      </c>
      <c r="E32" s="703">
        <v>13690</v>
      </c>
      <c r="F32" s="703">
        <v>0</v>
      </c>
      <c r="G32" s="703">
        <v>280</v>
      </c>
      <c r="H32" s="703">
        <v>0</v>
      </c>
      <c r="I32" s="703">
        <v>5545</v>
      </c>
      <c r="J32" s="703">
        <v>0</v>
      </c>
      <c r="K32" s="703">
        <v>0</v>
      </c>
      <c r="L32" s="703">
        <v>0</v>
      </c>
      <c r="M32" s="703">
        <v>0</v>
      </c>
      <c r="N32" s="703">
        <v>1697</v>
      </c>
      <c r="O32" s="703">
        <v>0</v>
      </c>
      <c r="P32" s="15">
        <v>0</v>
      </c>
      <c r="Q32" s="158"/>
    </row>
    <row r="33" spans="2:17" x14ac:dyDescent="0.3">
      <c r="B33" s="868">
        <v>42795</v>
      </c>
      <c r="C33" s="65">
        <v>181576</v>
      </c>
      <c r="D33" s="703">
        <v>0</v>
      </c>
      <c r="E33" s="703">
        <v>96077</v>
      </c>
      <c r="F33" s="703">
        <v>0</v>
      </c>
      <c r="G33" s="703">
        <v>0</v>
      </c>
      <c r="H33" s="703">
        <v>80487</v>
      </c>
      <c r="I33" s="703">
        <v>1245</v>
      </c>
      <c r="J33" s="703">
        <v>1470</v>
      </c>
      <c r="K33" s="703">
        <v>0</v>
      </c>
      <c r="L33" s="703">
        <v>1165</v>
      </c>
      <c r="M33" s="703">
        <v>0</v>
      </c>
      <c r="N33" s="703">
        <v>0</v>
      </c>
      <c r="O33" s="703">
        <v>1132</v>
      </c>
      <c r="P33" s="15">
        <v>0</v>
      </c>
      <c r="Q33" s="158"/>
    </row>
    <row r="34" spans="2:17" x14ac:dyDescent="0.3">
      <c r="B34" s="868">
        <v>42826</v>
      </c>
      <c r="C34" s="65">
        <v>56786</v>
      </c>
      <c r="D34" s="703">
        <v>52</v>
      </c>
      <c r="E34" s="703">
        <v>45919</v>
      </c>
      <c r="F34" s="703">
        <v>0</v>
      </c>
      <c r="G34" s="703">
        <v>1203</v>
      </c>
      <c r="H34" s="703">
        <v>0</v>
      </c>
      <c r="I34" s="703">
        <v>5952</v>
      </c>
      <c r="J34" s="703">
        <v>150</v>
      </c>
      <c r="K34" s="703">
        <v>0</v>
      </c>
      <c r="L34" s="703">
        <v>3510</v>
      </c>
      <c r="M34" s="703">
        <v>0</v>
      </c>
      <c r="N34" s="703">
        <v>0</v>
      </c>
      <c r="O34" s="703">
        <v>0</v>
      </c>
      <c r="P34" s="15">
        <v>0</v>
      </c>
      <c r="Q34" s="158"/>
    </row>
    <row r="35" spans="2:17" x14ac:dyDescent="0.3">
      <c r="B35" s="868">
        <v>42856</v>
      </c>
      <c r="C35" s="65">
        <v>42402</v>
      </c>
      <c r="D35" s="703">
        <v>0</v>
      </c>
      <c r="E35" s="703">
        <v>23827</v>
      </c>
      <c r="F35" s="703">
        <v>11584</v>
      </c>
      <c r="G35" s="703">
        <v>84</v>
      </c>
      <c r="H35" s="703">
        <v>0</v>
      </c>
      <c r="I35" s="703">
        <v>3930</v>
      </c>
      <c r="J35" s="703">
        <v>0</v>
      </c>
      <c r="K35" s="703">
        <v>2810</v>
      </c>
      <c r="L35" s="703">
        <v>86</v>
      </c>
      <c r="M35" s="703">
        <v>81</v>
      </c>
      <c r="N35" s="703">
        <v>0</v>
      </c>
      <c r="O35" s="703">
        <v>0</v>
      </c>
      <c r="P35" s="15">
        <v>0</v>
      </c>
      <c r="Q35" s="158"/>
    </row>
    <row r="36" spans="2:17" x14ac:dyDescent="0.3">
      <c r="B36" s="868">
        <v>42887</v>
      </c>
      <c r="C36" s="65">
        <v>52317</v>
      </c>
      <c r="D36" s="703">
        <v>41</v>
      </c>
      <c r="E36" s="703">
        <v>24995</v>
      </c>
      <c r="F36" s="703">
        <v>0</v>
      </c>
      <c r="G36" s="703">
        <v>316</v>
      </c>
      <c r="H36" s="703">
        <v>12938</v>
      </c>
      <c r="I36" s="703">
        <v>12237</v>
      </c>
      <c r="J36" s="703">
        <v>507</v>
      </c>
      <c r="K36" s="703">
        <v>1211</v>
      </c>
      <c r="L36" s="703">
        <v>0</v>
      </c>
      <c r="M36" s="703">
        <v>0</v>
      </c>
      <c r="N36" s="703">
        <v>0</v>
      </c>
      <c r="O36" s="703">
        <v>72</v>
      </c>
      <c r="P36" s="15">
        <v>0</v>
      </c>
      <c r="Q36" s="158"/>
    </row>
    <row r="37" spans="2:17" x14ac:dyDescent="0.3">
      <c r="B37" s="868">
        <v>42917</v>
      </c>
      <c r="C37" s="65">
        <v>58093</v>
      </c>
      <c r="D37" s="703">
        <v>16091</v>
      </c>
      <c r="E37" s="703">
        <v>29596</v>
      </c>
      <c r="F37" s="703">
        <v>0</v>
      </c>
      <c r="G37" s="703">
        <v>608</v>
      </c>
      <c r="H37" s="703">
        <v>5631</v>
      </c>
      <c r="I37" s="703">
        <v>1115</v>
      </c>
      <c r="J37" s="703">
        <v>4902</v>
      </c>
      <c r="K37" s="703">
        <v>0</v>
      </c>
      <c r="L37" s="703">
        <v>0</v>
      </c>
      <c r="M37" s="703">
        <v>0</v>
      </c>
      <c r="N37" s="703">
        <v>0</v>
      </c>
      <c r="O37" s="703">
        <v>150</v>
      </c>
      <c r="P37" s="15">
        <v>0</v>
      </c>
      <c r="Q37" s="158"/>
    </row>
    <row r="38" spans="2:17" x14ac:dyDescent="0.3">
      <c r="B38" s="868">
        <v>42948</v>
      </c>
      <c r="C38" s="65">
        <v>24813</v>
      </c>
      <c r="D38" s="703">
        <v>0</v>
      </c>
      <c r="E38" s="703">
        <v>22236</v>
      </c>
      <c r="F38" s="703">
        <v>0</v>
      </c>
      <c r="G38" s="703">
        <v>0</v>
      </c>
      <c r="H38" s="703">
        <v>0</v>
      </c>
      <c r="I38" s="703">
        <v>1100</v>
      </c>
      <c r="J38" s="703">
        <v>0</v>
      </c>
      <c r="K38" s="703">
        <v>580</v>
      </c>
      <c r="L38" s="703">
        <v>845</v>
      </c>
      <c r="M38" s="703">
        <v>0</v>
      </c>
      <c r="N38" s="703">
        <v>52</v>
      </c>
      <c r="O38" s="703">
        <v>0</v>
      </c>
      <c r="P38" s="15">
        <v>0</v>
      </c>
    </row>
    <row r="39" spans="2:17" x14ac:dyDescent="0.3">
      <c r="B39" s="868">
        <v>42979</v>
      </c>
      <c r="C39" s="65">
        <v>27990</v>
      </c>
      <c r="D39" s="703">
        <v>0</v>
      </c>
      <c r="E39" s="703">
        <v>26393</v>
      </c>
      <c r="F39" s="703">
        <v>0</v>
      </c>
      <c r="G39" s="703">
        <v>0</v>
      </c>
      <c r="H39" s="703">
        <v>269</v>
      </c>
      <c r="I39" s="703">
        <v>737</v>
      </c>
      <c r="J39" s="703">
        <v>0</v>
      </c>
      <c r="K39" s="703">
        <v>0</v>
      </c>
      <c r="L39" s="703">
        <v>591</v>
      </c>
      <c r="M39" s="703">
        <v>0</v>
      </c>
      <c r="N39" s="703">
        <v>0</v>
      </c>
      <c r="O39" s="703">
        <v>0</v>
      </c>
      <c r="P39" s="15">
        <v>0</v>
      </c>
    </row>
    <row r="40" spans="2:17" x14ac:dyDescent="0.3">
      <c r="B40" s="868">
        <v>43009</v>
      </c>
      <c r="C40" s="65">
        <v>70275</v>
      </c>
      <c r="D40" s="703">
        <v>56</v>
      </c>
      <c r="E40" s="703">
        <v>48876</v>
      </c>
      <c r="F40" s="703">
        <v>0</v>
      </c>
      <c r="G40" s="703">
        <v>2421</v>
      </c>
      <c r="H40" s="703">
        <v>643</v>
      </c>
      <c r="I40" s="703">
        <v>264</v>
      </c>
      <c r="J40" s="703">
        <v>200</v>
      </c>
      <c r="K40" s="703">
        <v>17261</v>
      </c>
      <c r="L40" s="703">
        <v>0</v>
      </c>
      <c r="M40" s="703">
        <v>186</v>
      </c>
      <c r="N40" s="703">
        <v>368</v>
      </c>
      <c r="O40" s="703">
        <v>0</v>
      </c>
      <c r="P40" s="15">
        <v>0</v>
      </c>
    </row>
    <row r="41" spans="2:17" x14ac:dyDescent="0.3">
      <c r="B41" s="868">
        <v>43040</v>
      </c>
      <c r="C41" s="65">
        <v>102799</v>
      </c>
      <c r="D41" s="703">
        <v>15266</v>
      </c>
      <c r="E41" s="703">
        <v>73619</v>
      </c>
      <c r="F41" s="703">
        <v>0</v>
      </c>
      <c r="G41" s="703">
        <v>0</v>
      </c>
      <c r="H41" s="703">
        <v>1184</v>
      </c>
      <c r="I41" s="703">
        <v>10495</v>
      </c>
      <c r="J41" s="703">
        <v>0</v>
      </c>
      <c r="K41" s="703">
        <v>0</v>
      </c>
      <c r="L41" s="703">
        <v>440</v>
      </c>
      <c r="M41" s="703">
        <v>0</v>
      </c>
      <c r="N41" s="703">
        <v>538</v>
      </c>
      <c r="O41" s="703">
        <v>1257</v>
      </c>
      <c r="P41" s="15">
        <v>0</v>
      </c>
    </row>
    <row r="42" spans="2:17" x14ac:dyDescent="0.3">
      <c r="B42" s="868">
        <v>43070</v>
      </c>
      <c r="C42" s="65">
        <v>52863</v>
      </c>
      <c r="D42" s="703">
        <v>6592</v>
      </c>
      <c r="E42" s="703">
        <v>42018</v>
      </c>
      <c r="F42" s="703">
        <v>1761</v>
      </c>
      <c r="G42" s="703">
        <v>134</v>
      </c>
      <c r="H42" s="703">
        <v>274</v>
      </c>
      <c r="I42" s="703">
        <v>555</v>
      </c>
      <c r="J42" s="703">
        <v>0</v>
      </c>
      <c r="K42" s="703">
        <v>0</v>
      </c>
      <c r="L42" s="703">
        <v>0</v>
      </c>
      <c r="M42" s="703">
        <v>1369</v>
      </c>
      <c r="N42" s="703">
        <v>0</v>
      </c>
      <c r="O42" s="703">
        <v>160</v>
      </c>
      <c r="P42" s="15">
        <v>0</v>
      </c>
    </row>
    <row r="43" spans="2:17" x14ac:dyDescent="0.3">
      <c r="B43" s="868">
        <v>43101</v>
      </c>
      <c r="C43" s="65">
        <v>15248</v>
      </c>
      <c r="D43" s="703">
        <v>0</v>
      </c>
      <c r="E43" s="703">
        <v>11348</v>
      </c>
      <c r="F43" s="703">
        <v>0</v>
      </c>
      <c r="G43" s="703">
        <v>0</v>
      </c>
      <c r="H43" s="703">
        <v>0</v>
      </c>
      <c r="I43" s="703">
        <v>2596</v>
      </c>
      <c r="J43" s="703">
        <v>663</v>
      </c>
      <c r="K43" s="703">
        <v>0</v>
      </c>
      <c r="L43" s="703">
        <v>0</v>
      </c>
      <c r="M43" s="703">
        <v>33</v>
      </c>
      <c r="N43" s="703">
        <v>608</v>
      </c>
      <c r="O43" s="703">
        <v>0</v>
      </c>
      <c r="P43" s="15">
        <v>0</v>
      </c>
    </row>
    <row r="44" spans="2:17" x14ac:dyDescent="0.3">
      <c r="B44" s="868">
        <v>43132</v>
      </c>
      <c r="C44" s="65">
        <v>34514</v>
      </c>
      <c r="D44" s="703">
        <v>0</v>
      </c>
      <c r="E44" s="703">
        <v>32525</v>
      </c>
      <c r="F44" s="703">
        <v>0</v>
      </c>
      <c r="G44" s="703">
        <v>0</v>
      </c>
      <c r="H44" s="703">
        <v>0</v>
      </c>
      <c r="I44" s="703">
        <v>1525</v>
      </c>
      <c r="J44" s="703">
        <v>0</v>
      </c>
      <c r="K44" s="703">
        <v>464</v>
      </c>
      <c r="L44" s="703">
        <v>0</v>
      </c>
      <c r="M44" s="703">
        <v>0</v>
      </c>
      <c r="N44" s="703">
        <v>0</v>
      </c>
      <c r="O44" s="703">
        <v>0</v>
      </c>
      <c r="P44" s="15">
        <v>0</v>
      </c>
    </row>
    <row r="45" spans="2:17" x14ac:dyDescent="0.3">
      <c r="B45" s="868">
        <v>43160</v>
      </c>
      <c r="C45" s="65">
        <v>58173</v>
      </c>
      <c r="D45" s="703">
        <v>26867</v>
      </c>
      <c r="E45" s="703">
        <v>21311</v>
      </c>
      <c r="F45" s="703">
        <v>0</v>
      </c>
      <c r="G45" s="703">
        <v>0</v>
      </c>
      <c r="H45" s="703">
        <v>3212</v>
      </c>
      <c r="I45" s="703">
        <v>994</v>
      </c>
      <c r="J45" s="703">
        <v>0</v>
      </c>
      <c r="K45" s="703">
        <v>5489</v>
      </c>
      <c r="L45" s="703">
        <v>300</v>
      </c>
      <c r="M45" s="703">
        <v>0</v>
      </c>
      <c r="N45" s="703">
        <v>0</v>
      </c>
      <c r="O45" s="703">
        <v>0</v>
      </c>
      <c r="P45" s="15">
        <v>0</v>
      </c>
    </row>
    <row r="46" spans="2:17" x14ac:dyDescent="0.3">
      <c r="B46" s="868">
        <v>43191</v>
      </c>
      <c r="C46" s="65">
        <v>161001</v>
      </c>
      <c r="D46" s="703">
        <v>117223</v>
      </c>
      <c r="E46" s="703">
        <v>21973</v>
      </c>
      <c r="F46" s="703">
        <v>0</v>
      </c>
      <c r="G46" s="703">
        <v>987</v>
      </c>
      <c r="H46" s="703">
        <v>6071</v>
      </c>
      <c r="I46" s="703">
        <v>2950</v>
      </c>
      <c r="J46" s="703">
        <v>0</v>
      </c>
      <c r="K46" s="703">
        <v>11020</v>
      </c>
      <c r="L46" s="703">
        <v>187</v>
      </c>
      <c r="M46" s="703">
        <v>0</v>
      </c>
      <c r="N46" s="703">
        <v>0</v>
      </c>
      <c r="O46" s="703">
        <v>590</v>
      </c>
      <c r="P46" s="15">
        <v>0</v>
      </c>
    </row>
    <row r="47" spans="2:17" x14ac:dyDescent="0.3">
      <c r="B47" s="868">
        <v>43221</v>
      </c>
      <c r="C47" s="65">
        <v>32373</v>
      </c>
      <c r="D47" s="703">
        <v>0</v>
      </c>
      <c r="E47" s="703">
        <v>19852</v>
      </c>
      <c r="F47" s="703">
        <v>0</v>
      </c>
      <c r="G47" s="703">
        <v>21</v>
      </c>
      <c r="H47" s="703">
        <v>1416</v>
      </c>
      <c r="I47" s="703">
        <v>4949</v>
      </c>
      <c r="J47" s="703">
        <v>0</v>
      </c>
      <c r="K47" s="703">
        <v>6135</v>
      </c>
      <c r="L47" s="703">
        <v>0</v>
      </c>
      <c r="M47" s="703">
        <v>0</v>
      </c>
      <c r="N47" s="703">
        <v>0</v>
      </c>
      <c r="O47" s="703">
        <v>0</v>
      </c>
      <c r="P47" s="15">
        <v>0</v>
      </c>
    </row>
    <row r="48" spans="2:17" x14ac:dyDescent="0.3">
      <c r="B48" s="868">
        <v>43252</v>
      </c>
      <c r="C48" s="65">
        <v>44404</v>
      </c>
      <c r="D48" s="703">
        <v>0</v>
      </c>
      <c r="E48" s="703">
        <v>32784</v>
      </c>
      <c r="F48" s="703">
        <v>0</v>
      </c>
      <c r="G48" s="703">
        <v>0</v>
      </c>
      <c r="H48" s="703">
        <v>6116</v>
      </c>
      <c r="I48" s="703">
        <v>3094</v>
      </c>
      <c r="J48" s="703">
        <v>0</v>
      </c>
      <c r="K48" s="703">
        <v>2410</v>
      </c>
      <c r="L48" s="703">
        <v>0</v>
      </c>
      <c r="M48" s="703">
        <v>0</v>
      </c>
      <c r="N48" s="703">
        <v>0</v>
      </c>
      <c r="O48" s="703">
        <v>0</v>
      </c>
      <c r="P48" s="15">
        <v>0</v>
      </c>
    </row>
    <row r="49" spans="2:16" x14ac:dyDescent="0.3">
      <c r="B49" s="868">
        <v>43282</v>
      </c>
      <c r="C49" s="65">
        <v>18330</v>
      </c>
      <c r="D49" s="703">
        <v>48</v>
      </c>
      <c r="E49" s="703">
        <v>8495</v>
      </c>
      <c r="F49" s="703">
        <v>0</v>
      </c>
      <c r="G49" s="703">
        <v>0</v>
      </c>
      <c r="H49" s="703">
        <v>0</v>
      </c>
      <c r="I49" s="703">
        <v>4426</v>
      </c>
      <c r="J49" s="703">
        <v>4685</v>
      </c>
      <c r="K49" s="703">
        <v>676</v>
      </c>
      <c r="L49" s="703">
        <v>0</v>
      </c>
      <c r="M49" s="703">
        <v>0</v>
      </c>
      <c r="N49" s="703">
        <v>0</v>
      </c>
      <c r="O49" s="703">
        <v>0</v>
      </c>
      <c r="P49" s="15">
        <v>0</v>
      </c>
    </row>
    <row r="50" spans="2:16" x14ac:dyDescent="0.3">
      <c r="B50" s="868">
        <v>43313</v>
      </c>
      <c r="C50" s="65">
        <v>28287</v>
      </c>
      <c r="D50" s="703">
        <v>143</v>
      </c>
      <c r="E50" s="703">
        <v>20515</v>
      </c>
      <c r="F50" s="703">
        <v>0</v>
      </c>
      <c r="G50" s="703">
        <v>255</v>
      </c>
      <c r="H50" s="703">
        <v>0</v>
      </c>
      <c r="I50" s="703">
        <v>1410</v>
      </c>
      <c r="J50" s="703">
        <v>0</v>
      </c>
      <c r="K50" s="703">
        <v>4426</v>
      </c>
      <c r="L50" s="703">
        <v>333</v>
      </c>
      <c r="M50" s="703">
        <v>0</v>
      </c>
      <c r="N50" s="703">
        <v>1205</v>
      </c>
      <c r="O50" s="703">
        <v>0</v>
      </c>
      <c r="P50" s="15">
        <v>0</v>
      </c>
    </row>
    <row r="51" spans="2:16" x14ac:dyDescent="0.3">
      <c r="B51" s="868">
        <v>43344</v>
      </c>
      <c r="C51" s="65">
        <v>26464</v>
      </c>
      <c r="D51" s="703">
        <v>70</v>
      </c>
      <c r="E51" s="703">
        <v>22128</v>
      </c>
      <c r="F51" s="703">
        <v>0</v>
      </c>
      <c r="G51" s="703">
        <v>60</v>
      </c>
      <c r="H51" s="703">
        <v>1713</v>
      </c>
      <c r="I51" s="703">
        <v>2349</v>
      </c>
      <c r="J51" s="703">
        <v>144</v>
      </c>
      <c r="K51" s="703">
        <v>0</v>
      </c>
      <c r="L51" s="703">
        <v>0</v>
      </c>
      <c r="M51" s="703">
        <v>0</v>
      </c>
      <c r="N51" s="703">
        <v>0</v>
      </c>
      <c r="O51" s="703">
        <v>0</v>
      </c>
      <c r="P51" s="15">
        <v>0</v>
      </c>
    </row>
    <row r="52" spans="2:16" x14ac:dyDescent="0.3">
      <c r="B52" s="868">
        <v>43374</v>
      </c>
      <c r="C52" s="65">
        <v>24561</v>
      </c>
      <c r="D52" s="703">
        <v>0</v>
      </c>
      <c r="E52" s="703">
        <v>22745</v>
      </c>
      <c r="F52" s="703">
        <v>0</v>
      </c>
      <c r="G52" s="703">
        <v>0</v>
      </c>
      <c r="H52" s="703">
        <v>0</v>
      </c>
      <c r="I52" s="703">
        <v>900</v>
      </c>
      <c r="J52" s="703">
        <v>744</v>
      </c>
      <c r="K52" s="703">
        <v>0</v>
      </c>
      <c r="L52" s="703">
        <v>0</v>
      </c>
      <c r="M52" s="703">
        <v>0</v>
      </c>
      <c r="N52" s="703">
        <v>0</v>
      </c>
      <c r="O52" s="703">
        <v>172</v>
      </c>
      <c r="P52" s="15">
        <v>0</v>
      </c>
    </row>
    <row r="53" spans="2:16" x14ac:dyDescent="0.3">
      <c r="B53" s="868">
        <v>43405</v>
      </c>
      <c r="C53" s="65">
        <v>39077</v>
      </c>
      <c r="D53" s="703">
        <v>0</v>
      </c>
      <c r="E53" s="703">
        <v>31025</v>
      </c>
      <c r="F53" s="703">
        <v>0</v>
      </c>
      <c r="G53" s="703">
        <v>49</v>
      </c>
      <c r="H53" s="703">
        <v>1734</v>
      </c>
      <c r="I53" s="703">
        <v>2458</v>
      </c>
      <c r="J53" s="703">
        <v>0</v>
      </c>
      <c r="K53" s="703">
        <v>0</v>
      </c>
      <c r="L53" s="703">
        <v>2644</v>
      </c>
      <c r="M53" s="703">
        <v>0</v>
      </c>
      <c r="N53" s="703">
        <v>0</v>
      </c>
      <c r="O53" s="703">
        <v>1167</v>
      </c>
      <c r="P53" s="15">
        <v>0</v>
      </c>
    </row>
    <row r="54" spans="2:16" x14ac:dyDescent="0.3">
      <c r="B54" s="868">
        <v>43435</v>
      </c>
      <c r="C54" s="65">
        <v>54435</v>
      </c>
      <c r="D54" s="703">
        <v>26167</v>
      </c>
      <c r="E54" s="703">
        <v>17078</v>
      </c>
      <c r="F54" s="703">
        <v>0</v>
      </c>
      <c r="G54" s="703">
        <v>2047</v>
      </c>
      <c r="H54" s="703">
        <v>0</v>
      </c>
      <c r="I54" s="703">
        <v>8744</v>
      </c>
      <c r="J54" s="703">
        <v>399</v>
      </c>
      <c r="K54" s="703">
        <v>0</v>
      </c>
      <c r="L54" s="703">
        <v>0</v>
      </c>
      <c r="M54" s="703">
        <v>0</v>
      </c>
      <c r="N54" s="703">
        <v>0</v>
      </c>
      <c r="O54" s="703">
        <v>0</v>
      </c>
      <c r="P54" s="15">
        <v>0</v>
      </c>
    </row>
    <row r="55" spans="2:16" x14ac:dyDescent="0.3">
      <c r="B55" s="868">
        <v>43466</v>
      </c>
      <c r="C55" s="65">
        <v>10900</v>
      </c>
      <c r="D55" s="703">
        <v>77</v>
      </c>
      <c r="E55" s="703">
        <v>6953</v>
      </c>
      <c r="F55" s="703">
        <v>0</v>
      </c>
      <c r="G55" s="703">
        <v>0</v>
      </c>
      <c r="H55" s="703">
        <v>0</v>
      </c>
      <c r="I55" s="703">
        <v>1534</v>
      </c>
      <c r="J55" s="703">
        <v>0</v>
      </c>
      <c r="K55" s="703">
        <v>0</v>
      </c>
      <c r="L55" s="703">
        <v>2336</v>
      </c>
      <c r="M55" s="703">
        <v>0</v>
      </c>
      <c r="N55" s="703">
        <v>0</v>
      </c>
      <c r="O55" s="703">
        <v>0</v>
      </c>
      <c r="P55" s="15">
        <v>0</v>
      </c>
    </row>
    <row r="56" spans="2:16" x14ac:dyDescent="0.3">
      <c r="B56" s="868">
        <v>43497</v>
      </c>
      <c r="C56" s="65">
        <v>64180</v>
      </c>
      <c r="D56" s="703">
        <v>21</v>
      </c>
      <c r="E56" s="703">
        <v>56183</v>
      </c>
      <c r="F56" s="703">
        <v>0</v>
      </c>
      <c r="G56" s="703">
        <v>0</v>
      </c>
      <c r="H56" s="703">
        <v>0</v>
      </c>
      <c r="I56" s="703">
        <v>4390</v>
      </c>
      <c r="J56" s="703">
        <v>0</v>
      </c>
      <c r="K56" s="703">
        <v>276</v>
      </c>
      <c r="L56" s="703">
        <v>0</v>
      </c>
      <c r="M56" s="703">
        <v>1171</v>
      </c>
      <c r="N56" s="703">
        <v>0</v>
      </c>
      <c r="O56" s="703">
        <v>2139</v>
      </c>
      <c r="P56" s="15">
        <v>0</v>
      </c>
    </row>
    <row r="57" spans="2:16" x14ac:dyDescent="0.3">
      <c r="B57" s="868">
        <v>43525</v>
      </c>
      <c r="C57" s="65">
        <v>24721</v>
      </c>
      <c r="D57" s="703">
        <v>0</v>
      </c>
      <c r="E57" s="703">
        <v>19407</v>
      </c>
      <c r="F57" s="703">
        <v>120</v>
      </c>
      <c r="G57" s="703">
        <v>0</v>
      </c>
      <c r="H57" s="703">
        <v>1890</v>
      </c>
      <c r="I57" s="703">
        <v>633</v>
      </c>
      <c r="J57" s="703">
        <v>0</v>
      </c>
      <c r="K57" s="703">
        <v>0</v>
      </c>
      <c r="L57" s="703">
        <v>0</v>
      </c>
      <c r="M57" s="703">
        <v>1597</v>
      </c>
      <c r="N57" s="703">
        <v>0</v>
      </c>
      <c r="O57" s="703">
        <v>1018</v>
      </c>
      <c r="P57" s="15">
        <v>56</v>
      </c>
    </row>
    <row r="58" spans="2:16" x14ac:dyDescent="0.3">
      <c r="B58" s="868">
        <v>43556</v>
      </c>
      <c r="C58" s="65">
        <v>19394</v>
      </c>
      <c r="D58" s="703">
        <v>331</v>
      </c>
      <c r="E58" s="703">
        <v>16893</v>
      </c>
      <c r="F58" s="703">
        <v>156</v>
      </c>
      <c r="G58" s="703">
        <v>91</v>
      </c>
      <c r="H58" s="703">
        <v>0</v>
      </c>
      <c r="I58" s="703">
        <v>1451</v>
      </c>
      <c r="J58" s="703">
        <v>0</v>
      </c>
      <c r="K58" s="703">
        <v>0</v>
      </c>
      <c r="L58" s="703">
        <v>472</v>
      </c>
      <c r="M58" s="703">
        <v>0</v>
      </c>
      <c r="N58" s="703">
        <v>0</v>
      </c>
      <c r="O58" s="703">
        <v>0</v>
      </c>
      <c r="P58" s="15">
        <v>0</v>
      </c>
    </row>
    <row r="59" spans="2:16" x14ac:dyDescent="0.3">
      <c r="B59" s="868">
        <v>43586</v>
      </c>
      <c r="C59" s="65">
        <v>18442</v>
      </c>
      <c r="D59" s="703">
        <v>0</v>
      </c>
      <c r="E59" s="703">
        <v>14143</v>
      </c>
      <c r="F59" s="703">
        <v>0</v>
      </c>
      <c r="G59" s="703">
        <v>0</v>
      </c>
      <c r="H59" s="703">
        <v>465</v>
      </c>
      <c r="I59" s="703">
        <v>3784</v>
      </c>
      <c r="J59" s="703">
        <v>0</v>
      </c>
      <c r="K59" s="703">
        <v>0</v>
      </c>
      <c r="L59" s="703">
        <v>0</v>
      </c>
      <c r="M59" s="703">
        <v>0</v>
      </c>
      <c r="N59" s="703">
        <v>0</v>
      </c>
      <c r="O59" s="703">
        <v>0</v>
      </c>
      <c r="P59" s="15">
        <v>50</v>
      </c>
    </row>
    <row r="60" spans="2:16" x14ac:dyDescent="0.3">
      <c r="B60" s="868">
        <v>43617</v>
      </c>
      <c r="C60" s="65">
        <v>17516</v>
      </c>
      <c r="D60" s="703">
        <v>110</v>
      </c>
      <c r="E60" s="703">
        <v>15372</v>
      </c>
      <c r="F60" s="703">
        <v>0</v>
      </c>
      <c r="G60" s="703">
        <v>0</v>
      </c>
      <c r="H60" s="703">
        <v>0</v>
      </c>
      <c r="I60" s="703">
        <v>1305</v>
      </c>
      <c r="J60" s="703">
        <v>0</v>
      </c>
      <c r="K60" s="703">
        <v>371</v>
      </c>
      <c r="L60" s="703">
        <v>0</v>
      </c>
      <c r="M60" s="703">
        <v>0</v>
      </c>
      <c r="N60" s="703">
        <v>0</v>
      </c>
      <c r="O60" s="703">
        <v>358</v>
      </c>
      <c r="P60" s="15">
        <v>0</v>
      </c>
    </row>
    <row r="61" spans="2:16" x14ac:dyDescent="0.3">
      <c r="B61" s="868">
        <v>43647</v>
      </c>
      <c r="C61" s="65">
        <v>25575</v>
      </c>
      <c r="D61" s="703">
        <v>2380</v>
      </c>
      <c r="E61" s="703">
        <v>11707</v>
      </c>
      <c r="F61" s="703">
        <v>0</v>
      </c>
      <c r="G61" s="703">
        <v>0</v>
      </c>
      <c r="H61" s="703">
        <v>135</v>
      </c>
      <c r="I61" s="703">
        <v>9476</v>
      </c>
      <c r="J61" s="703">
        <v>1877</v>
      </c>
      <c r="K61" s="703">
        <v>0</v>
      </c>
      <c r="L61" s="703">
        <v>0</v>
      </c>
      <c r="M61" s="703">
        <v>0</v>
      </c>
      <c r="N61" s="703">
        <v>0</v>
      </c>
      <c r="O61" s="703">
        <v>0</v>
      </c>
      <c r="P61" s="15">
        <v>0</v>
      </c>
    </row>
    <row r="62" spans="2:16" x14ac:dyDescent="0.3">
      <c r="B62" s="868">
        <v>43678</v>
      </c>
      <c r="C62" s="65">
        <v>10420</v>
      </c>
      <c r="D62" s="703">
        <v>0</v>
      </c>
      <c r="E62" s="703">
        <v>8404</v>
      </c>
      <c r="F62" s="703">
        <v>0</v>
      </c>
      <c r="G62" s="703">
        <v>0</v>
      </c>
      <c r="H62" s="703">
        <v>283</v>
      </c>
      <c r="I62" s="703">
        <v>1593</v>
      </c>
      <c r="J62" s="703">
        <v>0</v>
      </c>
      <c r="K62" s="703">
        <v>0</v>
      </c>
      <c r="L62" s="703">
        <v>0</v>
      </c>
      <c r="M62" s="703">
        <v>20</v>
      </c>
      <c r="N62" s="703">
        <v>0</v>
      </c>
      <c r="O62" s="703">
        <v>120</v>
      </c>
      <c r="P62" s="15">
        <v>0</v>
      </c>
    </row>
    <row r="63" spans="2:16" x14ac:dyDescent="0.3">
      <c r="B63" s="868">
        <v>43709</v>
      </c>
      <c r="C63" s="65">
        <v>49194</v>
      </c>
      <c r="D63" s="703">
        <v>8141</v>
      </c>
      <c r="E63" s="703">
        <v>34747</v>
      </c>
      <c r="F63" s="703">
        <v>1800</v>
      </c>
      <c r="G63" s="703">
        <v>0</v>
      </c>
      <c r="H63" s="703">
        <v>0</v>
      </c>
      <c r="I63" s="703">
        <v>2572</v>
      </c>
      <c r="J63" s="703">
        <v>0</v>
      </c>
      <c r="K63" s="703">
        <v>1871</v>
      </c>
      <c r="L63" s="703">
        <v>0</v>
      </c>
      <c r="M63" s="703">
        <v>0</v>
      </c>
      <c r="N63" s="703">
        <v>0</v>
      </c>
      <c r="O63" s="703">
        <v>63</v>
      </c>
      <c r="P63" s="15">
        <v>0</v>
      </c>
    </row>
    <row r="64" spans="2:16" x14ac:dyDescent="0.3">
      <c r="B64" s="868">
        <v>43739</v>
      </c>
      <c r="C64" s="65">
        <v>22362</v>
      </c>
      <c r="D64" s="703">
        <v>0</v>
      </c>
      <c r="E64" s="703">
        <v>14104</v>
      </c>
      <c r="F64" s="703">
        <v>213</v>
      </c>
      <c r="G64" s="703">
        <v>78</v>
      </c>
      <c r="H64" s="703">
        <v>160</v>
      </c>
      <c r="I64" s="703">
        <v>1185</v>
      </c>
      <c r="J64" s="703">
        <v>0</v>
      </c>
      <c r="K64" s="703">
        <v>2547</v>
      </c>
      <c r="L64" s="703">
        <v>4075</v>
      </c>
      <c r="M64" s="703">
        <v>0</v>
      </c>
      <c r="N64" s="703">
        <v>0</v>
      </c>
      <c r="O64" s="703">
        <v>0</v>
      </c>
      <c r="P64" s="15">
        <v>0</v>
      </c>
    </row>
    <row r="65" spans="2:16" x14ac:dyDescent="0.3">
      <c r="B65" s="868">
        <v>43770</v>
      </c>
      <c r="C65" s="65">
        <v>27828</v>
      </c>
      <c r="D65" s="703">
        <v>0</v>
      </c>
      <c r="E65" s="703">
        <v>16122</v>
      </c>
      <c r="F65" s="703">
        <v>0</v>
      </c>
      <c r="G65" s="703">
        <v>143</v>
      </c>
      <c r="H65" s="703">
        <v>54</v>
      </c>
      <c r="I65" s="703">
        <v>3683</v>
      </c>
      <c r="J65" s="703">
        <v>0</v>
      </c>
      <c r="K65" s="703">
        <v>248</v>
      </c>
      <c r="L65" s="703">
        <v>202</v>
      </c>
      <c r="M65" s="703">
        <v>7376</v>
      </c>
      <c r="N65" s="703">
        <v>0</v>
      </c>
      <c r="O65" s="703">
        <v>0</v>
      </c>
      <c r="P65" s="15">
        <v>0</v>
      </c>
    </row>
    <row r="66" spans="2:16" x14ac:dyDescent="0.3">
      <c r="B66" s="868">
        <v>43800</v>
      </c>
      <c r="C66" s="65">
        <v>78382</v>
      </c>
      <c r="D66" s="703">
        <v>15975</v>
      </c>
      <c r="E66" s="703">
        <v>49988</v>
      </c>
      <c r="F66" s="703">
        <v>213</v>
      </c>
      <c r="G66" s="703">
        <v>811</v>
      </c>
      <c r="H66" s="703">
        <v>0</v>
      </c>
      <c r="I66" s="703">
        <v>7073</v>
      </c>
      <c r="J66" s="703">
        <v>1213</v>
      </c>
      <c r="K66" s="703">
        <v>3109</v>
      </c>
      <c r="L66" s="703">
        <v>0</v>
      </c>
      <c r="M66" s="703">
        <v>0</v>
      </c>
      <c r="N66" s="703">
        <v>0</v>
      </c>
      <c r="O66" s="703">
        <v>0</v>
      </c>
      <c r="P66" s="15">
        <v>0</v>
      </c>
    </row>
    <row r="67" spans="2:16" x14ac:dyDescent="0.3">
      <c r="B67" s="868">
        <v>43831</v>
      </c>
      <c r="C67" s="65">
        <v>36569</v>
      </c>
      <c r="D67" s="703">
        <v>0</v>
      </c>
      <c r="E67" s="703">
        <v>26054</v>
      </c>
      <c r="F67" s="703">
        <v>0</v>
      </c>
      <c r="G67" s="703">
        <v>0</v>
      </c>
      <c r="H67" s="703">
        <v>447</v>
      </c>
      <c r="I67" s="703">
        <v>7882</v>
      </c>
      <c r="J67" s="703">
        <v>0</v>
      </c>
      <c r="K67" s="703">
        <v>1730</v>
      </c>
      <c r="L67" s="703">
        <v>0</v>
      </c>
      <c r="M67" s="703">
        <v>0</v>
      </c>
      <c r="N67" s="703">
        <v>0</v>
      </c>
      <c r="O67" s="703">
        <v>456</v>
      </c>
      <c r="P67" s="15">
        <v>0</v>
      </c>
    </row>
    <row r="68" spans="2:16" x14ac:dyDescent="0.3">
      <c r="B68" s="868">
        <v>43862</v>
      </c>
      <c r="C68" s="65">
        <v>56489</v>
      </c>
      <c r="D68" s="703">
        <v>0</v>
      </c>
      <c r="E68" s="703">
        <v>48080</v>
      </c>
      <c r="F68" s="703">
        <v>352</v>
      </c>
      <c r="G68" s="703">
        <v>0</v>
      </c>
      <c r="H68" s="703">
        <v>0</v>
      </c>
      <c r="I68" s="703">
        <v>5730</v>
      </c>
      <c r="J68" s="703">
        <v>0</v>
      </c>
      <c r="K68" s="703">
        <v>2327</v>
      </c>
      <c r="L68" s="703">
        <v>0</v>
      </c>
      <c r="M68" s="703">
        <v>0</v>
      </c>
      <c r="N68" s="703">
        <v>0</v>
      </c>
      <c r="O68" s="703">
        <v>0</v>
      </c>
      <c r="P68" s="15">
        <v>0</v>
      </c>
    </row>
    <row r="69" spans="2:16" x14ac:dyDescent="0.3">
      <c r="B69" s="139">
        <v>43891</v>
      </c>
      <c r="C69" s="65">
        <v>20484</v>
      </c>
      <c r="D69" s="703">
        <v>2496</v>
      </c>
      <c r="E69" s="703">
        <v>8965</v>
      </c>
      <c r="F69" s="703">
        <v>0</v>
      </c>
      <c r="G69" s="703">
        <v>126</v>
      </c>
      <c r="H69" s="703">
        <v>0</v>
      </c>
      <c r="I69" s="703">
        <v>6711</v>
      </c>
      <c r="J69" s="703">
        <v>0</v>
      </c>
      <c r="K69" s="703">
        <v>860</v>
      </c>
      <c r="L69" s="703">
        <v>203</v>
      </c>
      <c r="M69" s="703">
        <v>1123</v>
      </c>
      <c r="N69" s="703">
        <v>0</v>
      </c>
      <c r="O69" s="703">
        <v>0</v>
      </c>
      <c r="P69" s="15">
        <v>0</v>
      </c>
    </row>
    <row r="70" spans="2:16" x14ac:dyDescent="0.3">
      <c r="B70" s="139">
        <v>43922</v>
      </c>
      <c r="C70" s="65">
        <v>136</v>
      </c>
      <c r="D70" s="703">
        <v>0</v>
      </c>
      <c r="E70" s="703">
        <v>136</v>
      </c>
      <c r="F70" s="703">
        <v>0</v>
      </c>
      <c r="G70" s="703">
        <v>0</v>
      </c>
      <c r="H70" s="703">
        <v>0</v>
      </c>
      <c r="I70" s="703">
        <v>0</v>
      </c>
      <c r="J70" s="703">
        <v>0</v>
      </c>
      <c r="K70" s="703">
        <v>0</v>
      </c>
      <c r="L70" s="703">
        <v>0</v>
      </c>
      <c r="M70" s="703">
        <v>0</v>
      </c>
      <c r="N70" s="703">
        <v>0</v>
      </c>
      <c r="O70" s="703">
        <v>0</v>
      </c>
      <c r="P70" s="15">
        <v>0</v>
      </c>
    </row>
    <row r="71" spans="2:16" x14ac:dyDescent="0.3">
      <c r="B71" s="139">
        <v>43952</v>
      </c>
      <c r="C71" s="65">
        <v>37377</v>
      </c>
      <c r="D71" s="703">
        <v>20428</v>
      </c>
      <c r="E71" s="703">
        <v>16175</v>
      </c>
      <c r="F71" s="703">
        <v>0</v>
      </c>
      <c r="G71" s="703">
        <v>0</v>
      </c>
      <c r="H71" s="703">
        <v>0</v>
      </c>
      <c r="I71" s="703">
        <v>774</v>
      </c>
      <c r="J71" s="703">
        <v>0</v>
      </c>
      <c r="K71" s="703">
        <v>0</v>
      </c>
      <c r="L71" s="703">
        <v>0</v>
      </c>
      <c r="M71" s="703">
        <v>0</v>
      </c>
      <c r="N71" s="703">
        <v>0</v>
      </c>
      <c r="O71" s="703">
        <v>0</v>
      </c>
      <c r="P71" s="15">
        <v>0</v>
      </c>
    </row>
    <row r="72" spans="2:16" x14ac:dyDescent="0.3">
      <c r="B72" s="139">
        <v>43983</v>
      </c>
      <c r="C72" s="65">
        <v>13323</v>
      </c>
      <c r="D72" s="703">
        <v>0</v>
      </c>
      <c r="E72" s="703">
        <v>11417</v>
      </c>
      <c r="F72" s="703">
        <v>0</v>
      </c>
      <c r="G72" s="703">
        <v>0</v>
      </c>
      <c r="H72" s="703">
        <v>0</v>
      </c>
      <c r="I72" s="703">
        <v>1906</v>
      </c>
      <c r="J72" s="703">
        <v>0</v>
      </c>
      <c r="K72" s="703">
        <v>0</v>
      </c>
      <c r="L72" s="703">
        <v>0</v>
      </c>
      <c r="M72" s="703">
        <v>0</v>
      </c>
      <c r="N72" s="703">
        <v>0</v>
      </c>
      <c r="O72" s="703">
        <v>0</v>
      </c>
      <c r="P72" s="15">
        <v>0</v>
      </c>
    </row>
    <row r="73" spans="2:16" x14ac:dyDescent="0.3">
      <c r="B73" s="139">
        <v>44013</v>
      </c>
      <c r="C73" s="65">
        <v>14978</v>
      </c>
      <c r="D73" s="703">
        <v>42</v>
      </c>
      <c r="E73" s="703">
        <v>5261</v>
      </c>
      <c r="F73" s="703">
        <v>0</v>
      </c>
      <c r="G73" s="703">
        <v>0</v>
      </c>
      <c r="H73" s="703">
        <v>0</v>
      </c>
      <c r="I73" s="703">
        <v>572</v>
      </c>
      <c r="J73" s="703">
        <v>0</v>
      </c>
      <c r="K73" s="703">
        <v>0</v>
      </c>
      <c r="L73" s="703">
        <v>9103</v>
      </c>
      <c r="M73" s="703">
        <v>0</v>
      </c>
      <c r="N73" s="703">
        <v>0</v>
      </c>
      <c r="O73" s="703">
        <v>0</v>
      </c>
      <c r="P73" s="15">
        <v>0</v>
      </c>
    </row>
    <row r="74" spans="2:16" x14ac:dyDescent="0.3">
      <c r="B74" s="139">
        <v>44044</v>
      </c>
      <c r="C74" s="65">
        <v>7263</v>
      </c>
      <c r="D74" s="703">
        <v>0</v>
      </c>
      <c r="E74" s="703">
        <v>6877</v>
      </c>
      <c r="F74" s="703">
        <v>0</v>
      </c>
      <c r="G74" s="703">
        <v>0</v>
      </c>
      <c r="H74" s="703">
        <v>0</v>
      </c>
      <c r="I74" s="703">
        <v>118</v>
      </c>
      <c r="J74" s="703">
        <v>0</v>
      </c>
      <c r="K74" s="703">
        <v>100</v>
      </c>
      <c r="L74" s="703">
        <v>0</v>
      </c>
      <c r="M74" s="703">
        <v>0</v>
      </c>
      <c r="N74" s="703">
        <v>168</v>
      </c>
      <c r="O74" s="703">
        <v>0</v>
      </c>
      <c r="P74" s="15">
        <v>0</v>
      </c>
    </row>
    <row r="75" spans="2:16" x14ac:dyDescent="0.3">
      <c r="B75" s="139">
        <v>44075</v>
      </c>
      <c r="C75" s="65">
        <v>17591</v>
      </c>
      <c r="D75" s="703">
        <v>2501</v>
      </c>
      <c r="E75" s="703">
        <v>12802</v>
      </c>
      <c r="F75" s="703">
        <v>0</v>
      </c>
      <c r="G75" s="703">
        <v>0</v>
      </c>
      <c r="H75" s="703">
        <v>0</v>
      </c>
      <c r="I75" s="703">
        <v>608</v>
      </c>
      <c r="J75" s="703">
        <v>0</v>
      </c>
      <c r="K75" s="703">
        <v>0</v>
      </c>
      <c r="L75" s="703">
        <v>0</v>
      </c>
      <c r="M75" s="703">
        <v>1680</v>
      </c>
      <c r="N75" s="703">
        <v>0</v>
      </c>
      <c r="O75" s="703">
        <v>0</v>
      </c>
      <c r="P75" s="15">
        <v>0</v>
      </c>
    </row>
    <row r="76" spans="2:16" x14ac:dyDescent="0.3">
      <c r="B76" s="139">
        <v>44105</v>
      </c>
      <c r="C76" s="65">
        <v>19438</v>
      </c>
      <c r="D76" s="703">
        <v>0</v>
      </c>
      <c r="E76" s="703">
        <v>14107</v>
      </c>
      <c r="F76" s="703">
        <v>0</v>
      </c>
      <c r="G76" s="703">
        <v>49</v>
      </c>
      <c r="H76" s="703">
        <v>210</v>
      </c>
      <c r="I76" s="703">
        <v>484</v>
      </c>
      <c r="J76" s="703">
        <v>536</v>
      </c>
      <c r="K76" s="703">
        <v>0</v>
      </c>
      <c r="L76" s="703">
        <v>3893</v>
      </c>
      <c r="M76" s="703">
        <v>159</v>
      </c>
      <c r="N76" s="703">
        <v>0</v>
      </c>
      <c r="O76" s="703">
        <v>0</v>
      </c>
      <c r="P76" s="15">
        <v>0</v>
      </c>
    </row>
    <row r="77" spans="2:16" x14ac:dyDescent="0.3">
      <c r="B77" s="139">
        <v>44136</v>
      </c>
      <c r="C77" s="65">
        <v>42735</v>
      </c>
      <c r="D77" s="703">
        <v>0</v>
      </c>
      <c r="E77" s="703">
        <v>37997</v>
      </c>
      <c r="F77" s="703">
        <v>0</v>
      </c>
      <c r="G77" s="703">
        <v>0</v>
      </c>
      <c r="H77" s="703">
        <v>192</v>
      </c>
      <c r="I77" s="703">
        <v>1038</v>
      </c>
      <c r="J77" s="703">
        <v>779</v>
      </c>
      <c r="K77" s="703">
        <v>180</v>
      </c>
      <c r="L77" s="703">
        <v>79</v>
      </c>
      <c r="M77" s="703">
        <v>2194</v>
      </c>
      <c r="N77" s="703">
        <v>0</v>
      </c>
      <c r="O77" s="703">
        <v>276</v>
      </c>
      <c r="P77" s="15">
        <v>0</v>
      </c>
    </row>
    <row r="78" spans="2:16" x14ac:dyDescent="0.3">
      <c r="B78" s="139">
        <v>44166</v>
      </c>
      <c r="C78" s="65">
        <v>60723</v>
      </c>
      <c r="D78" s="703">
        <v>66</v>
      </c>
      <c r="E78" s="703">
        <v>41406</v>
      </c>
      <c r="F78" s="703">
        <v>0</v>
      </c>
      <c r="G78" s="703">
        <v>0</v>
      </c>
      <c r="H78" s="703">
        <v>0</v>
      </c>
      <c r="I78" s="703">
        <v>4804</v>
      </c>
      <c r="J78" s="703">
        <v>0</v>
      </c>
      <c r="K78" s="703">
        <v>12474</v>
      </c>
      <c r="L78" s="703">
        <v>884</v>
      </c>
      <c r="M78" s="703">
        <v>0</v>
      </c>
      <c r="N78" s="703">
        <v>0</v>
      </c>
      <c r="O78" s="703">
        <v>1089</v>
      </c>
      <c r="P78" s="15">
        <v>0</v>
      </c>
    </row>
    <row r="79" spans="2:16" x14ac:dyDescent="0.3">
      <c r="B79" s="139">
        <v>44197</v>
      </c>
      <c r="C79" s="65">
        <v>10899</v>
      </c>
      <c r="D79" s="703">
        <v>0</v>
      </c>
      <c r="E79" s="703">
        <v>9155</v>
      </c>
      <c r="F79" s="703">
        <v>0</v>
      </c>
      <c r="G79" s="703">
        <v>0</v>
      </c>
      <c r="H79" s="703">
        <v>0</v>
      </c>
      <c r="I79" s="703">
        <v>939</v>
      </c>
      <c r="J79" s="703">
        <v>0</v>
      </c>
      <c r="K79" s="703">
        <v>805</v>
      </c>
      <c r="L79" s="703">
        <v>0</v>
      </c>
      <c r="M79" s="703">
        <v>0</v>
      </c>
      <c r="N79" s="703">
        <v>0</v>
      </c>
      <c r="O79" s="703">
        <v>0</v>
      </c>
      <c r="P79" s="15">
        <v>0</v>
      </c>
    </row>
    <row r="80" spans="2:16" x14ac:dyDescent="0.3">
      <c r="B80" s="139">
        <v>44228</v>
      </c>
      <c r="C80" s="65">
        <v>33567</v>
      </c>
      <c r="D80" s="703">
        <v>3566</v>
      </c>
      <c r="E80" s="703">
        <v>29378</v>
      </c>
      <c r="F80" s="703">
        <v>0</v>
      </c>
      <c r="G80" s="703">
        <v>0</v>
      </c>
      <c r="H80" s="703">
        <v>428</v>
      </c>
      <c r="I80" s="703">
        <v>195</v>
      </c>
      <c r="J80" s="703">
        <v>0</v>
      </c>
      <c r="K80" s="703">
        <v>0</v>
      </c>
      <c r="L80" s="703">
        <v>0</v>
      </c>
      <c r="M80" s="703">
        <v>0</v>
      </c>
      <c r="N80" s="703">
        <v>0</v>
      </c>
      <c r="O80" s="703">
        <v>0</v>
      </c>
      <c r="P80" s="15">
        <v>0</v>
      </c>
    </row>
    <row r="81" spans="2:16" x14ac:dyDescent="0.3">
      <c r="B81" s="139">
        <v>44256</v>
      </c>
      <c r="C81" s="65">
        <v>63200</v>
      </c>
      <c r="D81" s="703">
        <v>48918</v>
      </c>
      <c r="E81" s="703">
        <v>13525</v>
      </c>
      <c r="F81" s="703">
        <v>0</v>
      </c>
      <c r="G81" s="703">
        <v>0</v>
      </c>
      <c r="H81" s="703">
        <v>0</v>
      </c>
      <c r="I81" s="703">
        <v>757</v>
      </c>
      <c r="J81" s="703">
        <v>0</v>
      </c>
      <c r="K81" s="703">
        <v>0</v>
      </c>
      <c r="L81" s="703">
        <v>0</v>
      </c>
      <c r="M81" s="703">
        <v>0</v>
      </c>
      <c r="N81" s="703">
        <v>0</v>
      </c>
      <c r="O81" s="703">
        <v>0</v>
      </c>
      <c r="P81" s="15">
        <v>0</v>
      </c>
    </row>
    <row r="82" spans="2:16" x14ac:dyDescent="0.3">
      <c r="B82" s="139">
        <v>44287</v>
      </c>
      <c r="C82" s="65">
        <v>22581</v>
      </c>
      <c r="D82" s="703">
        <v>72</v>
      </c>
      <c r="E82" s="703">
        <v>12268</v>
      </c>
      <c r="F82" s="703">
        <v>0</v>
      </c>
      <c r="G82" s="703">
        <v>0</v>
      </c>
      <c r="H82" s="703">
        <v>200</v>
      </c>
      <c r="I82" s="703">
        <v>2167</v>
      </c>
      <c r="J82" s="703">
        <v>778</v>
      </c>
      <c r="K82" s="703">
        <v>0</v>
      </c>
      <c r="L82" s="703">
        <v>7096</v>
      </c>
      <c r="M82" s="703">
        <v>0</v>
      </c>
      <c r="N82" s="703">
        <v>0</v>
      </c>
      <c r="O82" s="703">
        <v>0</v>
      </c>
      <c r="P82" s="15">
        <v>0</v>
      </c>
    </row>
    <row r="83" spans="2:16" ht="15" thickBot="1" x14ac:dyDescent="0.35">
      <c r="B83" s="869">
        <v>44317</v>
      </c>
      <c r="C83" s="410">
        <v>19398</v>
      </c>
      <c r="D83" s="57">
        <v>0</v>
      </c>
      <c r="E83" s="57">
        <v>16687</v>
      </c>
      <c r="F83" s="57">
        <v>0</v>
      </c>
      <c r="G83" s="57">
        <v>0</v>
      </c>
      <c r="H83" s="57">
        <v>0</v>
      </c>
      <c r="I83" s="57">
        <v>1345</v>
      </c>
      <c r="J83" s="57">
        <v>0</v>
      </c>
      <c r="K83" s="57">
        <v>1112</v>
      </c>
      <c r="L83" s="57">
        <v>0</v>
      </c>
      <c r="M83" s="57">
        <v>0</v>
      </c>
      <c r="N83" s="57">
        <v>0</v>
      </c>
      <c r="O83" s="57">
        <v>254</v>
      </c>
      <c r="P83" s="409">
        <v>0</v>
      </c>
    </row>
    <row r="84" spans="2:16" x14ac:dyDescent="0.3">
      <c r="B84" s="926"/>
    </row>
    <row r="85" spans="2:16" x14ac:dyDescent="0.3">
      <c r="B85" s="158" t="s">
        <v>48</v>
      </c>
    </row>
    <row r="86" spans="2:16" x14ac:dyDescent="0.3">
      <c r="B86" s="158" t="s">
        <v>889</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N86"/>
  <sheetViews>
    <sheetView workbookViewId="0">
      <pane xSplit="2" ySplit="6" topLeftCell="C52"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85546875" style="133" customWidth="1"/>
    <col min="2" max="2" width="10.140625" style="133" customWidth="1"/>
    <col min="3" max="3" width="10.28515625" style="133" bestFit="1" customWidth="1"/>
    <col min="4" max="4" width="9.140625" style="133" bestFit="1" customWidth="1"/>
    <col min="5" max="5" width="9.140625" style="133" customWidth="1"/>
    <col min="6" max="6" width="11.140625" style="133" customWidth="1"/>
    <col min="7" max="7" width="10.28515625" style="133" customWidth="1"/>
    <col min="8" max="8" width="10.7109375" style="133" customWidth="1"/>
    <col min="9" max="9" width="11.140625" style="133" customWidth="1"/>
    <col min="10" max="10" width="11.7109375" style="133" customWidth="1"/>
    <col min="11" max="11" width="11.85546875" style="133" customWidth="1"/>
    <col min="12" max="12" width="10.28515625" style="133" customWidth="1"/>
    <col min="13" max="13" width="11.28515625" style="133" customWidth="1"/>
    <col min="14" max="14" width="11" style="133" customWidth="1"/>
    <col min="15" max="15" width="10.7109375" style="133" customWidth="1"/>
    <col min="16" max="16" width="16.42578125" style="133" customWidth="1"/>
    <col min="17" max="36" width="11.42578125" style="133" customWidth="1"/>
    <col min="37" max="16384" width="11.42578125" style="158"/>
  </cols>
  <sheetData>
    <row r="1" spans="2:170" s="670" customFormat="1" ht="15" x14ac:dyDescent="0.25"/>
    <row r="2" spans="2:170" ht="15.75" x14ac:dyDescent="0.3">
      <c r="B2" s="670" t="s">
        <v>1029</v>
      </c>
    </row>
    <row r="3" spans="2:170" ht="16.5" x14ac:dyDescent="0.3">
      <c r="B3" s="134" t="s">
        <v>891</v>
      </c>
    </row>
    <row r="4" spans="2:170" ht="15" thickBot="1" x14ac:dyDescent="0.35"/>
    <row r="5" spans="2:170"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170" ht="12.75" customHeight="1" thickBot="1" x14ac:dyDescent="0.35">
      <c r="B6" s="1102"/>
      <c r="C6" s="1104"/>
      <c r="D6" s="907" t="s">
        <v>21</v>
      </c>
      <c r="E6" s="907" t="s">
        <v>22</v>
      </c>
      <c r="F6" s="1100"/>
      <c r="G6" s="1100"/>
      <c r="H6" s="1100"/>
      <c r="I6" s="1100"/>
      <c r="J6" s="1100"/>
      <c r="K6" s="1100"/>
      <c r="L6" s="1100"/>
      <c r="M6" s="1101"/>
      <c r="N6" s="1100"/>
      <c r="O6" s="1100"/>
      <c r="P6" s="1101"/>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170" x14ac:dyDescent="0.3">
      <c r="B7" s="877">
        <v>42005</v>
      </c>
      <c r="C7" s="62">
        <v>14490</v>
      </c>
      <c r="D7" s="73">
        <v>0</v>
      </c>
      <c r="E7" s="73">
        <v>10224</v>
      </c>
      <c r="F7" s="73">
        <v>0</v>
      </c>
      <c r="G7" s="73">
        <v>588</v>
      </c>
      <c r="H7" s="73">
        <v>0</v>
      </c>
      <c r="I7" s="73">
        <v>1348</v>
      </c>
      <c r="J7" s="73">
        <v>475</v>
      </c>
      <c r="K7" s="73">
        <v>1855</v>
      </c>
      <c r="L7" s="73">
        <v>0</v>
      </c>
      <c r="M7" s="73">
        <v>0</v>
      </c>
      <c r="N7" s="73">
        <v>0</v>
      </c>
      <c r="O7" s="73">
        <v>0</v>
      </c>
      <c r="P7" s="74">
        <v>0</v>
      </c>
      <c r="Q7" s="133">
        <v>1040</v>
      </c>
      <c r="R7" s="133">
        <v>0</v>
      </c>
      <c r="S7" s="133">
        <v>913</v>
      </c>
      <c r="T7" s="133">
        <v>0</v>
      </c>
      <c r="U7" s="133">
        <v>0</v>
      </c>
      <c r="V7" s="133">
        <v>127</v>
      </c>
      <c r="W7" s="133">
        <v>0</v>
      </c>
      <c r="X7" s="133">
        <v>0</v>
      </c>
      <c r="Y7" s="133">
        <v>0</v>
      </c>
      <c r="Z7" s="133">
        <v>0</v>
      </c>
      <c r="AA7" s="133">
        <v>0</v>
      </c>
      <c r="AB7" s="133">
        <v>0</v>
      </c>
      <c r="AC7" s="133">
        <v>0</v>
      </c>
      <c r="AD7" s="133">
        <v>0</v>
      </c>
      <c r="AE7" s="133">
        <v>26001</v>
      </c>
      <c r="AF7" s="133">
        <v>7522</v>
      </c>
      <c r="AG7" s="133">
        <v>12405</v>
      </c>
      <c r="AH7" s="133">
        <v>0</v>
      </c>
      <c r="AI7" s="133">
        <v>0</v>
      </c>
      <c r="AJ7" s="133">
        <v>200</v>
      </c>
      <c r="AK7" s="158">
        <v>3586</v>
      </c>
      <c r="AL7" s="158">
        <v>0</v>
      </c>
      <c r="AM7" s="158">
        <v>0</v>
      </c>
      <c r="AN7" s="158">
        <v>0</v>
      </c>
      <c r="AO7" s="158">
        <v>1085</v>
      </c>
      <c r="AP7" s="158">
        <v>0</v>
      </c>
      <c r="AQ7" s="158">
        <v>1203</v>
      </c>
      <c r="AR7" s="158">
        <v>0</v>
      </c>
      <c r="AS7" s="158">
        <v>31868</v>
      </c>
      <c r="AT7" s="158">
        <v>1939</v>
      </c>
      <c r="AU7" s="158">
        <v>27103</v>
      </c>
      <c r="AV7" s="158">
        <v>0</v>
      </c>
      <c r="AW7" s="158">
        <v>85</v>
      </c>
      <c r="AX7" s="158">
        <v>889</v>
      </c>
      <c r="AY7" s="158">
        <v>1852</v>
      </c>
      <c r="AZ7" s="158">
        <v>0</v>
      </c>
      <c r="BA7" s="158">
        <v>0</v>
      </c>
      <c r="BB7" s="158">
        <v>0</v>
      </c>
      <c r="BC7" s="158">
        <v>0</v>
      </c>
      <c r="BD7" s="158">
        <v>0</v>
      </c>
      <c r="BE7" s="158">
        <v>0</v>
      </c>
      <c r="BF7" s="158">
        <v>0</v>
      </c>
      <c r="BG7" s="158">
        <v>12497</v>
      </c>
      <c r="BH7" s="158">
        <v>0</v>
      </c>
      <c r="BI7" s="158">
        <v>3755</v>
      </c>
      <c r="BJ7" s="158">
        <v>0</v>
      </c>
      <c r="BK7" s="158">
        <v>0</v>
      </c>
      <c r="BL7" s="158">
        <v>0</v>
      </c>
      <c r="BM7" s="158">
        <v>1655</v>
      </c>
      <c r="BN7" s="158">
        <v>7087</v>
      </c>
      <c r="BO7" s="158">
        <v>0</v>
      </c>
      <c r="BP7" s="158">
        <v>0</v>
      </c>
      <c r="BQ7" s="158">
        <v>0</v>
      </c>
      <c r="BR7" s="158">
        <v>0</v>
      </c>
      <c r="BS7" s="158">
        <v>0</v>
      </c>
      <c r="BT7" s="158">
        <v>0</v>
      </c>
      <c r="BU7" s="158">
        <v>122035</v>
      </c>
      <c r="BV7" s="158">
        <v>3069</v>
      </c>
      <c r="BW7" s="158">
        <v>47679</v>
      </c>
      <c r="BX7" s="158">
        <v>41852</v>
      </c>
      <c r="BY7" s="158">
        <v>0</v>
      </c>
      <c r="BZ7" s="158">
        <v>13786</v>
      </c>
      <c r="CA7" s="158">
        <v>11660</v>
      </c>
      <c r="CB7" s="158">
        <v>1362</v>
      </c>
      <c r="CC7" s="158">
        <v>2528</v>
      </c>
      <c r="CD7" s="158">
        <v>13</v>
      </c>
      <c r="CE7" s="158">
        <v>0</v>
      </c>
      <c r="CF7" s="158">
        <v>86</v>
      </c>
      <c r="CG7" s="158">
        <v>0</v>
      </c>
      <c r="CH7" s="158">
        <v>0</v>
      </c>
      <c r="CI7" s="158">
        <v>22247</v>
      </c>
      <c r="CJ7" s="158">
        <v>0</v>
      </c>
      <c r="CK7" s="158">
        <v>17054</v>
      </c>
      <c r="CL7" s="158">
        <v>0</v>
      </c>
      <c r="CM7" s="158">
        <v>0</v>
      </c>
      <c r="CN7" s="158">
        <v>0</v>
      </c>
      <c r="CO7" s="158">
        <v>544</v>
      </c>
      <c r="CP7" s="158">
        <v>0</v>
      </c>
      <c r="CQ7" s="158">
        <v>1031</v>
      </c>
      <c r="CR7" s="158">
        <v>3618</v>
      </c>
      <c r="CS7" s="158">
        <v>0</v>
      </c>
      <c r="CT7" s="158">
        <v>0</v>
      </c>
      <c r="CU7" s="158">
        <v>0</v>
      </c>
      <c r="CV7" s="158">
        <v>0</v>
      </c>
      <c r="CW7" s="158">
        <v>134515</v>
      </c>
      <c r="CX7" s="158">
        <v>1485</v>
      </c>
      <c r="CY7" s="158">
        <v>115873</v>
      </c>
      <c r="CZ7" s="158">
        <v>0</v>
      </c>
      <c r="DA7" s="158">
        <v>0</v>
      </c>
      <c r="DB7" s="158">
        <v>0</v>
      </c>
      <c r="DC7" s="158">
        <v>4771</v>
      </c>
      <c r="DD7" s="158">
        <v>0</v>
      </c>
      <c r="DE7" s="158">
        <v>12386</v>
      </c>
      <c r="DF7" s="158">
        <v>0</v>
      </c>
      <c r="DG7" s="158">
        <v>0</v>
      </c>
      <c r="DH7" s="158">
        <v>0</v>
      </c>
      <c r="DI7" s="158">
        <v>0</v>
      </c>
      <c r="DJ7" s="158">
        <v>0</v>
      </c>
      <c r="DK7" s="158">
        <v>112725</v>
      </c>
      <c r="DL7" s="158">
        <v>8921</v>
      </c>
      <c r="DM7" s="158">
        <v>74160</v>
      </c>
      <c r="DN7" s="158">
        <v>0</v>
      </c>
      <c r="DO7" s="158">
        <v>319</v>
      </c>
      <c r="DP7" s="158">
        <v>12670</v>
      </c>
      <c r="DQ7" s="158">
        <v>5477</v>
      </c>
      <c r="DR7" s="158">
        <v>442</v>
      </c>
      <c r="DS7" s="158">
        <v>8307</v>
      </c>
      <c r="DT7" s="158">
        <v>2034</v>
      </c>
      <c r="DU7" s="158">
        <v>0</v>
      </c>
      <c r="DV7" s="158">
        <v>170</v>
      </c>
      <c r="DW7" s="158">
        <v>225</v>
      </c>
      <c r="DX7" s="158">
        <v>0</v>
      </c>
      <c r="DY7" s="158">
        <v>83</v>
      </c>
      <c r="DZ7" s="158">
        <v>0</v>
      </c>
      <c r="EA7" s="158">
        <v>83</v>
      </c>
      <c r="EB7" s="158">
        <v>0</v>
      </c>
      <c r="EC7" s="158">
        <v>0</v>
      </c>
      <c r="ED7" s="158">
        <v>0</v>
      </c>
      <c r="EE7" s="158">
        <v>0</v>
      </c>
      <c r="EF7" s="158">
        <v>0</v>
      </c>
      <c r="EG7" s="158">
        <v>0</v>
      </c>
      <c r="EH7" s="158">
        <v>0</v>
      </c>
      <c r="EI7" s="158">
        <v>0</v>
      </c>
      <c r="EJ7" s="158">
        <v>0</v>
      </c>
      <c r="EK7" s="158">
        <v>0</v>
      </c>
      <c r="EL7" s="158">
        <v>0</v>
      </c>
      <c r="EM7" s="158">
        <v>77</v>
      </c>
      <c r="EN7" s="158">
        <v>0</v>
      </c>
      <c r="EO7" s="158">
        <v>77</v>
      </c>
      <c r="EP7" s="158">
        <v>0</v>
      </c>
      <c r="EQ7" s="158">
        <v>0</v>
      </c>
      <c r="ER7" s="158">
        <v>0</v>
      </c>
      <c r="ES7" s="158">
        <v>0</v>
      </c>
      <c r="ET7" s="158">
        <v>0</v>
      </c>
      <c r="EU7" s="158">
        <v>0</v>
      </c>
      <c r="EV7" s="158">
        <v>0</v>
      </c>
      <c r="EW7" s="158">
        <v>0</v>
      </c>
      <c r="EX7" s="158">
        <v>0</v>
      </c>
      <c r="EY7" s="158">
        <v>0</v>
      </c>
      <c r="EZ7" s="158">
        <v>0</v>
      </c>
      <c r="FA7" s="158">
        <v>477578</v>
      </c>
      <c r="FB7" s="158">
        <v>22936</v>
      </c>
      <c r="FC7" s="158">
        <v>309326</v>
      </c>
      <c r="FD7" s="158">
        <v>41852</v>
      </c>
      <c r="FE7" s="158">
        <v>992</v>
      </c>
      <c r="FF7" s="158">
        <v>27672</v>
      </c>
      <c r="FG7" s="158">
        <v>30893</v>
      </c>
      <c r="FH7" s="158">
        <v>9366</v>
      </c>
      <c r="FI7" s="158">
        <v>26107</v>
      </c>
      <c r="FJ7" s="158">
        <v>5665</v>
      </c>
      <c r="FK7" s="158">
        <v>1085</v>
      </c>
      <c r="FL7" s="158">
        <v>256</v>
      </c>
      <c r="FM7" s="158">
        <v>1428</v>
      </c>
      <c r="FN7" s="158">
        <v>0</v>
      </c>
    </row>
    <row r="8" spans="2:170" x14ac:dyDescent="0.3">
      <c r="B8" s="877">
        <v>42036</v>
      </c>
      <c r="C8" s="65">
        <v>51379</v>
      </c>
      <c r="D8" s="703">
        <v>25905</v>
      </c>
      <c r="E8" s="703">
        <v>18378</v>
      </c>
      <c r="F8" s="703">
        <v>0</v>
      </c>
      <c r="G8" s="703">
        <v>0</v>
      </c>
      <c r="H8" s="703">
        <v>0</v>
      </c>
      <c r="I8" s="703">
        <v>5087</v>
      </c>
      <c r="J8" s="703">
        <v>0</v>
      </c>
      <c r="K8" s="703">
        <v>1779</v>
      </c>
      <c r="L8" s="703">
        <v>137</v>
      </c>
      <c r="M8" s="703">
        <v>0</v>
      </c>
      <c r="N8" s="703">
        <v>0</v>
      </c>
      <c r="O8" s="703">
        <v>93</v>
      </c>
      <c r="P8" s="15">
        <v>0</v>
      </c>
      <c r="Q8" s="133">
        <v>5684</v>
      </c>
      <c r="R8" s="133">
        <v>0</v>
      </c>
      <c r="S8" s="133">
        <v>3328</v>
      </c>
      <c r="T8" s="133">
        <v>0</v>
      </c>
      <c r="U8" s="133">
        <v>0</v>
      </c>
      <c r="V8" s="133">
        <v>0</v>
      </c>
      <c r="W8" s="133">
        <v>1029</v>
      </c>
      <c r="X8" s="133">
        <v>1327</v>
      </c>
      <c r="Y8" s="133">
        <v>0</v>
      </c>
      <c r="Z8" s="133">
        <v>0</v>
      </c>
      <c r="AA8" s="133">
        <v>0</v>
      </c>
      <c r="AB8" s="133">
        <v>0</v>
      </c>
      <c r="AC8" s="133">
        <v>0</v>
      </c>
      <c r="AD8" s="133">
        <v>0</v>
      </c>
      <c r="AE8" s="133">
        <v>13310</v>
      </c>
      <c r="AF8" s="133">
        <v>0</v>
      </c>
      <c r="AG8" s="133">
        <v>9565</v>
      </c>
      <c r="AH8" s="133">
        <v>344</v>
      </c>
      <c r="AI8" s="133">
        <v>0</v>
      </c>
      <c r="AJ8" s="133">
        <v>0</v>
      </c>
      <c r="AK8" s="158">
        <v>958</v>
      </c>
      <c r="AL8" s="158">
        <v>0</v>
      </c>
      <c r="AM8" s="158">
        <v>2053</v>
      </c>
      <c r="AN8" s="158">
        <v>0</v>
      </c>
      <c r="AO8" s="158">
        <v>0</v>
      </c>
      <c r="AP8" s="158">
        <v>0</v>
      </c>
      <c r="AQ8" s="158">
        <v>246</v>
      </c>
      <c r="AR8" s="158">
        <v>144</v>
      </c>
      <c r="AS8" s="158">
        <v>12301</v>
      </c>
      <c r="AT8" s="158">
        <v>2288</v>
      </c>
      <c r="AU8" s="158">
        <v>7787</v>
      </c>
      <c r="AV8" s="158">
        <v>0</v>
      </c>
      <c r="AW8" s="158">
        <v>85</v>
      </c>
      <c r="AX8" s="158">
        <v>1729</v>
      </c>
      <c r="AY8" s="158">
        <v>328</v>
      </c>
      <c r="AZ8" s="158">
        <v>0</v>
      </c>
      <c r="BA8" s="158">
        <v>84</v>
      </c>
      <c r="BB8" s="158">
        <v>0</v>
      </c>
      <c r="BC8" s="158">
        <v>0</v>
      </c>
      <c r="BD8" s="158">
        <v>0</v>
      </c>
      <c r="BE8" s="158">
        <v>0</v>
      </c>
      <c r="BF8" s="158">
        <v>0</v>
      </c>
      <c r="BG8" s="158">
        <v>640</v>
      </c>
      <c r="BH8" s="158">
        <v>0</v>
      </c>
      <c r="BI8" s="158">
        <v>640</v>
      </c>
      <c r="BJ8" s="158">
        <v>0</v>
      </c>
      <c r="BK8" s="158">
        <v>0</v>
      </c>
      <c r="BL8" s="158">
        <v>0</v>
      </c>
      <c r="BM8" s="158">
        <v>0</v>
      </c>
      <c r="BN8" s="158">
        <v>0</v>
      </c>
      <c r="BO8" s="158">
        <v>0</v>
      </c>
      <c r="BP8" s="158">
        <v>0</v>
      </c>
      <c r="BQ8" s="158">
        <v>0</v>
      </c>
      <c r="BR8" s="158">
        <v>0</v>
      </c>
      <c r="BS8" s="158">
        <v>0</v>
      </c>
      <c r="BT8" s="158">
        <v>0</v>
      </c>
      <c r="BU8" s="158">
        <v>314800</v>
      </c>
      <c r="BV8" s="158">
        <v>97114</v>
      </c>
      <c r="BW8" s="158">
        <v>193482</v>
      </c>
      <c r="BX8" s="158">
        <v>755</v>
      </c>
      <c r="BY8" s="158">
        <v>5458</v>
      </c>
      <c r="BZ8" s="158">
        <v>4463</v>
      </c>
      <c r="CA8" s="158">
        <v>4241</v>
      </c>
      <c r="CB8" s="158">
        <v>7381</v>
      </c>
      <c r="CC8" s="158">
        <v>1428</v>
      </c>
      <c r="CD8" s="158">
        <v>0</v>
      </c>
      <c r="CE8" s="158">
        <v>225</v>
      </c>
      <c r="CF8" s="158">
        <v>253</v>
      </c>
      <c r="CG8" s="158">
        <v>0</v>
      </c>
      <c r="CH8" s="158">
        <v>0</v>
      </c>
      <c r="CI8" s="158">
        <v>4125</v>
      </c>
      <c r="CJ8" s="158">
        <v>0</v>
      </c>
      <c r="CK8" s="158">
        <v>2766</v>
      </c>
      <c r="CL8" s="158">
        <v>0</v>
      </c>
      <c r="CM8" s="158">
        <v>0</v>
      </c>
      <c r="CN8" s="158">
        <v>0</v>
      </c>
      <c r="CO8" s="158">
        <v>1359</v>
      </c>
      <c r="CP8" s="158">
        <v>0</v>
      </c>
      <c r="CQ8" s="158">
        <v>0</v>
      </c>
      <c r="CR8" s="158">
        <v>0</v>
      </c>
      <c r="CS8" s="158">
        <v>0</v>
      </c>
      <c r="CT8" s="158">
        <v>0</v>
      </c>
      <c r="CU8" s="158">
        <v>0</v>
      </c>
      <c r="CV8" s="158">
        <v>0</v>
      </c>
      <c r="CW8" s="158">
        <v>107551</v>
      </c>
      <c r="CX8" s="158">
        <v>35942</v>
      </c>
      <c r="CY8" s="158">
        <v>52284</v>
      </c>
      <c r="CZ8" s="158">
        <v>0</v>
      </c>
      <c r="DA8" s="158">
        <v>16163</v>
      </c>
      <c r="DB8" s="158">
        <v>149</v>
      </c>
      <c r="DC8" s="158">
        <v>1500</v>
      </c>
      <c r="DD8" s="158">
        <v>0</v>
      </c>
      <c r="DE8" s="158">
        <v>1254</v>
      </c>
      <c r="DF8" s="158">
        <v>0</v>
      </c>
      <c r="DG8" s="158">
        <v>0</v>
      </c>
      <c r="DH8" s="158">
        <v>0</v>
      </c>
      <c r="DI8" s="158">
        <v>259</v>
      </c>
      <c r="DJ8" s="158">
        <v>0</v>
      </c>
      <c r="DK8" s="158">
        <v>167581</v>
      </c>
      <c r="DL8" s="158">
        <v>5017</v>
      </c>
      <c r="DM8" s="158">
        <v>119478</v>
      </c>
      <c r="DN8" s="158">
        <v>2856</v>
      </c>
      <c r="DO8" s="158">
        <v>144</v>
      </c>
      <c r="DP8" s="158">
        <v>14435</v>
      </c>
      <c r="DQ8" s="158">
        <v>20013</v>
      </c>
      <c r="DR8" s="158">
        <v>3804</v>
      </c>
      <c r="DS8" s="158">
        <v>600</v>
      </c>
      <c r="DT8" s="158">
        <v>167</v>
      </c>
      <c r="DU8" s="158">
        <v>0</v>
      </c>
      <c r="DV8" s="158">
        <v>198</v>
      </c>
      <c r="DW8" s="158">
        <v>869</v>
      </c>
      <c r="DX8" s="158">
        <v>0</v>
      </c>
      <c r="DZ8" s="158">
        <v>0</v>
      </c>
      <c r="EN8" s="158">
        <v>0</v>
      </c>
      <c r="FA8" s="158">
        <v>677371</v>
      </c>
      <c r="FB8" s="158">
        <v>166266</v>
      </c>
      <c r="FC8" s="158">
        <v>407708</v>
      </c>
      <c r="FD8" s="158">
        <v>3955</v>
      </c>
      <c r="FE8" s="158">
        <v>21850</v>
      </c>
      <c r="FF8" s="158">
        <v>20776</v>
      </c>
      <c r="FG8" s="158">
        <v>34515</v>
      </c>
      <c r="FH8" s="158">
        <v>12512</v>
      </c>
      <c r="FI8" s="158">
        <v>7198</v>
      </c>
      <c r="FJ8" s="158">
        <v>304</v>
      </c>
      <c r="FK8" s="158">
        <v>225</v>
      </c>
      <c r="FL8" s="158">
        <v>451</v>
      </c>
      <c r="FM8" s="158">
        <v>1467</v>
      </c>
      <c r="FN8" s="158">
        <v>144</v>
      </c>
    </row>
    <row r="9" spans="2:170" x14ac:dyDescent="0.3">
      <c r="B9" s="877">
        <v>42064</v>
      </c>
      <c r="C9" s="65">
        <v>27126</v>
      </c>
      <c r="D9" s="703">
        <v>5424</v>
      </c>
      <c r="E9" s="703">
        <v>11487</v>
      </c>
      <c r="F9" s="703">
        <v>0</v>
      </c>
      <c r="G9" s="703">
        <v>0</v>
      </c>
      <c r="H9" s="703">
        <v>89</v>
      </c>
      <c r="I9" s="703">
        <v>519</v>
      </c>
      <c r="J9" s="703">
        <v>0</v>
      </c>
      <c r="K9" s="703">
        <v>8751</v>
      </c>
      <c r="L9" s="703">
        <v>735</v>
      </c>
      <c r="M9" s="703">
        <v>121</v>
      </c>
      <c r="N9" s="703">
        <v>0</v>
      </c>
      <c r="O9" s="703">
        <v>0</v>
      </c>
      <c r="P9" s="15">
        <v>0</v>
      </c>
      <c r="Q9" s="133">
        <v>3770</v>
      </c>
      <c r="R9" s="133">
        <v>0</v>
      </c>
      <c r="S9" s="133">
        <v>2976</v>
      </c>
      <c r="T9" s="133">
        <v>0</v>
      </c>
      <c r="U9" s="133">
        <v>0</v>
      </c>
      <c r="V9" s="133">
        <v>0</v>
      </c>
      <c r="W9" s="133">
        <v>794</v>
      </c>
      <c r="X9" s="133">
        <v>0</v>
      </c>
      <c r="Y9" s="133">
        <v>0</v>
      </c>
      <c r="Z9" s="133">
        <v>0</v>
      </c>
      <c r="AA9" s="133">
        <v>0</v>
      </c>
      <c r="AB9" s="133">
        <v>0</v>
      </c>
      <c r="AC9" s="133">
        <v>0</v>
      </c>
      <c r="AD9" s="133">
        <v>0</v>
      </c>
      <c r="AE9" s="133">
        <v>25525</v>
      </c>
      <c r="AF9" s="133">
        <v>820</v>
      </c>
      <c r="AG9" s="133">
        <v>22822</v>
      </c>
      <c r="AH9" s="133">
        <v>0</v>
      </c>
      <c r="AI9" s="133">
        <v>56</v>
      </c>
      <c r="AJ9" s="133">
        <v>0</v>
      </c>
      <c r="AK9" s="158">
        <v>928</v>
      </c>
      <c r="AL9" s="158">
        <v>0</v>
      </c>
      <c r="AM9" s="158">
        <v>725</v>
      </c>
      <c r="AN9" s="158">
        <v>174</v>
      </c>
      <c r="AO9" s="158">
        <v>0</v>
      </c>
      <c r="AP9" s="158">
        <v>0</v>
      </c>
      <c r="AQ9" s="158">
        <v>0</v>
      </c>
      <c r="AR9" s="158">
        <v>0</v>
      </c>
      <c r="AS9" s="158">
        <v>38776</v>
      </c>
      <c r="AT9" s="158">
        <v>483</v>
      </c>
      <c r="AU9" s="158">
        <v>26811</v>
      </c>
      <c r="AV9" s="158">
        <v>0</v>
      </c>
      <c r="AW9" s="158">
        <v>0</v>
      </c>
      <c r="AX9" s="158">
        <v>6292</v>
      </c>
      <c r="AY9" s="158">
        <v>3261</v>
      </c>
      <c r="AZ9" s="158">
        <v>0</v>
      </c>
      <c r="BA9" s="158">
        <v>75</v>
      </c>
      <c r="BB9" s="158">
        <v>0</v>
      </c>
      <c r="BC9" s="158">
        <v>1854</v>
      </c>
      <c r="BD9" s="158">
        <v>0</v>
      </c>
      <c r="BE9" s="158">
        <v>0</v>
      </c>
      <c r="BF9" s="158">
        <v>0</v>
      </c>
      <c r="BG9" s="158">
        <v>4589</v>
      </c>
      <c r="BH9" s="158">
        <v>0</v>
      </c>
      <c r="BI9" s="158">
        <v>0</v>
      </c>
      <c r="BJ9" s="158">
        <v>0</v>
      </c>
      <c r="BK9" s="158">
        <v>0</v>
      </c>
      <c r="BL9" s="158">
        <v>0</v>
      </c>
      <c r="BM9" s="158">
        <v>0</v>
      </c>
      <c r="BN9" s="158">
        <v>4589</v>
      </c>
      <c r="BO9" s="158">
        <v>0</v>
      </c>
      <c r="BP9" s="158">
        <v>0</v>
      </c>
      <c r="BQ9" s="158">
        <v>0</v>
      </c>
      <c r="BR9" s="158">
        <v>0</v>
      </c>
      <c r="BS9" s="158">
        <v>0</v>
      </c>
      <c r="BT9" s="158">
        <v>0</v>
      </c>
      <c r="BU9" s="158">
        <v>110224</v>
      </c>
      <c r="BV9" s="158">
        <v>6397</v>
      </c>
      <c r="BW9" s="158">
        <v>90631</v>
      </c>
      <c r="BX9" s="158">
        <v>0</v>
      </c>
      <c r="BY9" s="158">
        <v>0</v>
      </c>
      <c r="BZ9" s="158">
        <v>932</v>
      </c>
      <c r="CA9" s="158">
        <v>1809</v>
      </c>
      <c r="CB9" s="158">
        <v>0</v>
      </c>
      <c r="CC9" s="158">
        <v>0</v>
      </c>
      <c r="CD9" s="158">
        <v>0</v>
      </c>
      <c r="CE9" s="158">
        <v>218</v>
      </c>
      <c r="CF9" s="158">
        <v>948</v>
      </c>
      <c r="CG9" s="158">
        <v>9289</v>
      </c>
      <c r="CH9" s="158">
        <v>0</v>
      </c>
      <c r="CI9" s="158">
        <v>23484</v>
      </c>
      <c r="CJ9" s="158">
        <v>1800</v>
      </c>
      <c r="CK9" s="158">
        <v>5124</v>
      </c>
      <c r="CL9" s="158">
        <v>0</v>
      </c>
      <c r="CM9" s="158">
        <v>2915</v>
      </c>
      <c r="CN9" s="158">
        <v>0</v>
      </c>
      <c r="CO9" s="158">
        <v>2708</v>
      </c>
      <c r="CP9" s="158">
        <v>0</v>
      </c>
      <c r="CQ9" s="158">
        <v>5568</v>
      </c>
      <c r="CR9" s="158">
        <v>1502</v>
      </c>
      <c r="CS9" s="158">
        <v>0</v>
      </c>
      <c r="CT9" s="158">
        <v>227</v>
      </c>
      <c r="CU9" s="158">
        <v>2380</v>
      </c>
      <c r="CV9" s="158">
        <v>1260</v>
      </c>
      <c r="CW9" s="158">
        <v>63548</v>
      </c>
      <c r="CX9" s="158">
        <v>12502</v>
      </c>
      <c r="CY9" s="158">
        <v>43365</v>
      </c>
      <c r="CZ9" s="158">
        <v>0</v>
      </c>
      <c r="DA9" s="158">
        <v>0</v>
      </c>
      <c r="DB9" s="158">
        <v>186</v>
      </c>
      <c r="DC9" s="158">
        <v>660</v>
      </c>
      <c r="DD9" s="158">
        <v>580</v>
      </c>
      <c r="DE9" s="158">
        <v>1457</v>
      </c>
      <c r="DF9" s="158">
        <v>4798</v>
      </c>
      <c r="DG9" s="158">
        <v>0</v>
      </c>
      <c r="DH9" s="158">
        <v>0</v>
      </c>
      <c r="DI9" s="158">
        <v>0</v>
      </c>
      <c r="DJ9" s="158">
        <v>0</v>
      </c>
      <c r="DK9" s="158">
        <v>238845</v>
      </c>
      <c r="DL9" s="158">
        <v>32254</v>
      </c>
      <c r="DM9" s="158">
        <v>140075</v>
      </c>
      <c r="DN9" s="158">
        <v>5708</v>
      </c>
      <c r="DO9" s="158">
        <v>0</v>
      </c>
      <c r="DP9" s="158">
        <v>0</v>
      </c>
      <c r="DQ9" s="158">
        <v>40079</v>
      </c>
      <c r="DR9" s="158">
        <v>1911</v>
      </c>
      <c r="DS9" s="158">
        <v>9377</v>
      </c>
      <c r="DT9" s="158">
        <v>9228</v>
      </c>
      <c r="DU9" s="158">
        <v>0</v>
      </c>
      <c r="DV9" s="158">
        <v>0</v>
      </c>
      <c r="DW9" s="158">
        <v>213</v>
      </c>
      <c r="DX9" s="158">
        <v>0</v>
      </c>
      <c r="DY9" s="158">
        <v>369</v>
      </c>
      <c r="DZ9" s="158">
        <v>0</v>
      </c>
      <c r="EA9" s="158">
        <v>205</v>
      </c>
      <c r="EB9" s="158">
        <v>0</v>
      </c>
      <c r="EC9" s="158">
        <v>0</v>
      </c>
      <c r="ED9" s="158">
        <v>0</v>
      </c>
      <c r="EE9" s="158">
        <v>0</v>
      </c>
      <c r="EF9" s="158">
        <v>0</v>
      </c>
      <c r="EG9" s="158">
        <v>0</v>
      </c>
      <c r="EH9" s="158">
        <v>0</v>
      </c>
      <c r="EI9" s="158">
        <v>0</v>
      </c>
      <c r="EJ9" s="158">
        <v>164</v>
      </c>
      <c r="EK9" s="158">
        <v>0</v>
      </c>
      <c r="EL9" s="158">
        <v>0</v>
      </c>
      <c r="EM9" s="158">
        <v>123</v>
      </c>
      <c r="EN9" s="158">
        <v>0</v>
      </c>
      <c r="EO9" s="158">
        <v>0</v>
      </c>
      <c r="EP9" s="158">
        <v>0</v>
      </c>
      <c r="EQ9" s="158">
        <v>0</v>
      </c>
      <c r="ER9" s="158">
        <v>0</v>
      </c>
      <c r="ES9" s="158">
        <v>123</v>
      </c>
      <c r="ET9" s="158">
        <v>0</v>
      </c>
      <c r="EU9" s="158">
        <v>0</v>
      </c>
      <c r="EV9" s="158">
        <v>0</v>
      </c>
      <c r="EW9" s="158">
        <v>0</v>
      </c>
      <c r="EX9" s="158">
        <v>0</v>
      </c>
      <c r="EY9" s="158">
        <v>0</v>
      </c>
      <c r="EZ9" s="158">
        <v>0</v>
      </c>
      <c r="FA9" s="158">
        <v>536379</v>
      </c>
      <c r="FB9" s="158">
        <v>59680</v>
      </c>
      <c r="FC9" s="158">
        <v>343496</v>
      </c>
      <c r="FD9" s="158">
        <v>5708</v>
      </c>
      <c r="FE9" s="158">
        <v>2971</v>
      </c>
      <c r="FF9" s="158">
        <v>7499</v>
      </c>
      <c r="FG9" s="158">
        <v>50881</v>
      </c>
      <c r="FH9" s="158">
        <v>7080</v>
      </c>
      <c r="FI9" s="158">
        <v>25953</v>
      </c>
      <c r="FJ9" s="158">
        <v>16437</v>
      </c>
      <c r="FK9" s="158">
        <v>2193</v>
      </c>
      <c r="FL9" s="158">
        <v>1339</v>
      </c>
      <c r="FM9" s="158">
        <v>11882</v>
      </c>
      <c r="FN9" s="158">
        <v>1260</v>
      </c>
    </row>
    <row r="10" spans="2:170" ht="14.25" customHeight="1" x14ac:dyDescent="0.3">
      <c r="B10" s="877">
        <v>42095</v>
      </c>
      <c r="C10" s="65">
        <v>46679</v>
      </c>
      <c r="D10" s="703">
        <v>17404</v>
      </c>
      <c r="E10" s="703">
        <v>24216</v>
      </c>
      <c r="F10" s="703">
        <v>0</v>
      </c>
      <c r="G10" s="703">
        <v>668</v>
      </c>
      <c r="H10" s="703">
        <v>1394</v>
      </c>
      <c r="I10" s="703">
        <v>1718</v>
      </c>
      <c r="J10" s="703">
        <v>1279</v>
      </c>
      <c r="K10" s="703">
        <v>0</v>
      </c>
      <c r="L10" s="703">
        <v>0</v>
      </c>
      <c r="M10" s="703">
        <v>0</v>
      </c>
      <c r="N10" s="703">
        <v>0</v>
      </c>
      <c r="O10" s="703">
        <v>0</v>
      </c>
      <c r="P10" s="15">
        <v>0</v>
      </c>
      <c r="Q10" s="133">
        <v>7046</v>
      </c>
      <c r="R10" s="133">
        <v>276</v>
      </c>
      <c r="S10" s="133">
        <v>4966</v>
      </c>
      <c r="T10" s="133">
        <v>0</v>
      </c>
      <c r="U10" s="133">
        <v>0</v>
      </c>
      <c r="V10" s="133">
        <v>0</v>
      </c>
      <c r="W10" s="133">
        <v>513</v>
      </c>
      <c r="X10" s="133">
        <v>174</v>
      </c>
      <c r="Y10" s="133">
        <v>1087</v>
      </c>
      <c r="Z10" s="133">
        <v>0</v>
      </c>
      <c r="AA10" s="133">
        <v>0</v>
      </c>
      <c r="AB10" s="133">
        <v>0</v>
      </c>
      <c r="AC10" s="133">
        <v>30</v>
      </c>
      <c r="AD10" s="133">
        <v>0</v>
      </c>
      <c r="AE10" s="133">
        <v>54539</v>
      </c>
      <c r="AF10" s="133">
        <v>17429</v>
      </c>
      <c r="AG10" s="133">
        <v>31487</v>
      </c>
      <c r="AH10" s="133">
        <v>553</v>
      </c>
      <c r="AI10" s="133">
        <v>989</v>
      </c>
      <c r="AJ10" s="133">
        <v>718</v>
      </c>
      <c r="AK10" s="158">
        <v>2571</v>
      </c>
      <c r="AL10" s="158">
        <v>40</v>
      </c>
      <c r="AM10" s="158">
        <v>0</v>
      </c>
      <c r="AN10" s="158">
        <v>230</v>
      </c>
      <c r="AO10" s="158">
        <v>0</v>
      </c>
      <c r="AP10" s="158">
        <v>0</v>
      </c>
      <c r="AQ10" s="158">
        <v>522</v>
      </c>
      <c r="AR10" s="158">
        <v>0</v>
      </c>
      <c r="AS10" s="158">
        <v>77767</v>
      </c>
      <c r="AT10" s="158">
        <v>3332</v>
      </c>
      <c r="AU10" s="158">
        <v>37572</v>
      </c>
      <c r="AV10" s="158">
        <v>0</v>
      </c>
      <c r="AW10" s="158">
        <v>1048</v>
      </c>
      <c r="AX10" s="158">
        <v>19821</v>
      </c>
      <c r="AY10" s="158">
        <v>305</v>
      </c>
      <c r="AZ10" s="158">
        <v>0</v>
      </c>
      <c r="BA10" s="158">
        <v>1871</v>
      </c>
      <c r="BB10" s="158">
        <v>13818</v>
      </c>
      <c r="BC10" s="158">
        <v>0</v>
      </c>
      <c r="BD10" s="158">
        <v>0</v>
      </c>
      <c r="BE10" s="158">
        <v>0</v>
      </c>
      <c r="BF10" s="158">
        <v>0</v>
      </c>
      <c r="BH10" s="158">
        <v>0</v>
      </c>
      <c r="BU10" s="158">
        <v>163619</v>
      </c>
      <c r="BV10" s="158">
        <v>3812</v>
      </c>
      <c r="BW10" s="158">
        <v>140864</v>
      </c>
      <c r="BX10" s="158">
        <v>4825</v>
      </c>
      <c r="BY10" s="158">
        <v>866</v>
      </c>
      <c r="BZ10" s="158">
        <v>2305</v>
      </c>
      <c r="CA10" s="158">
        <v>5726</v>
      </c>
      <c r="CB10" s="158">
        <v>4444</v>
      </c>
      <c r="CC10" s="158">
        <v>454</v>
      </c>
      <c r="CD10" s="158">
        <v>0</v>
      </c>
      <c r="CE10" s="158">
        <v>0</v>
      </c>
      <c r="CF10" s="158">
        <v>0</v>
      </c>
      <c r="CG10" s="158">
        <v>323</v>
      </c>
      <c r="CH10" s="158">
        <v>0</v>
      </c>
      <c r="CI10" s="158">
        <v>13168</v>
      </c>
      <c r="CJ10" s="158">
        <v>0</v>
      </c>
      <c r="CK10" s="158">
        <v>8089</v>
      </c>
      <c r="CL10" s="158">
        <v>0</v>
      </c>
      <c r="CM10" s="158">
        <v>0</v>
      </c>
      <c r="CN10" s="158">
        <v>2148</v>
      </c>
      <c r="CO10" s="158">
        <v>955</v>
      </c>
      <c r="CP10" s="158">
        <v>620</v>
      </c>
      <c r="CQ10" s="158">
        <v>1356</v>
      </c>
      <c r="CR10" s="158">
        <v>0</v>
      </c>
      <c r="CS10" s="158">
        <v>0</v>
      </c>
      <c r="CT10" s="158">
        <v>0</v>
      </c>
      <c r="CU10" s="158">
        <v>0</v>
      </c>
      <c r="CV10" s="158">
        <v>0</v>
      </c>
      <c r="CW10" s="158">
        <v>40643</v>
      </c>
      <c r="CX10" s="158">
        <v>2695</v>
      </c>
      <c r="CY10" s="158">
        <v>35776</v>
      </c>
      <c r="CZ10" s="158">
        <v>0</v>
      </c>
      <c r="DA10" s="158">
        <v>219</v>
      </c>
      <c r="DB10" s="158">
        <v>653</v>
      </c>
      <c r="DC10" s="158">
        <v>1066</v>
      </c>
      <c r="DD10" s="158">
        <v>0</v>
      </c>
      <c r="DE10" s="158">
        <v>0</v>
      </c>
      <c r="DF10" s="158">
        <v>234</v>
      </c>
      <c r="DG10" s="158">
        <v>0</v>
      </c>
      <c r="DH10" s="158">
        <v>0</v>
      </c>
      <c r="DI10" s="158">
        <v>0</v>
      </c>
      <c r="DJ10" s="158">
        <v>0</v>
      </c>
      <c r="DK10" s="158">
        <v>361641</v>
      </c>
      <c r="DL10" s="158">
        <v>81899</v>
      </c>
      <c r="DM10" s="158">
        <v>184064</v>
      </c>
      <c r="DN10" s="158">
        <v>0</v>
      </c>
      <c r="DO10" s="158">
        <v>3987</v>
      </c>
      <c r="DP10" s="158">
        <v>17487</v>
      </c>
      <c r="DQ10" s="158">
        <v>42958</v>
      </c>
      <c r="DR10" s="158">
        <v>0</v>
      </c>
      <c r="DS10" s="158">
        <v>31154</v>
      </c>
      <c r="DT10" s="158">
        <v>0</v>
      </c>
      <c r="DU10" s="158">
        <v>0</v>
      </c>
      <c r="DV10" s="158">
        <v>92</v>
      </c>
      <c r="DW10" s="158">
        <v>0</v>
      </c>
      <c r="DX10" s="158">
        <v>0</v>
      </c>
      <c r="DY10" s="158">
        <v>472</v>
      </c>
      <c r="DZ10" s="158">
        <v>0</v>
      </c>
      <c r="EA10" s="158">
        <v>326</v>
      </c>
      <c r="EB10" s="158">
        <v>0</v>
      </c>
      <c r="EC10" s="158">
        <v>0</v>
      </c>
      <c r="ED10" s="158">
        <v>0</v>
      </c>
      <c r="EE10" s="158">
        <v>146</v>
      </c>
      <c r="EF10" s="158">
        <v>0</v>
      </c>
      <c r="EG10" s="158">
        <v>0</v>
      </c>
      <c r="EH10" s="158">
        <v>0</v>
      </c>
      <c r="EI10" s="158">
        <v>0</v>
      </c>
      <c r="EJ10" s="158">
        <v>0</v>
      </c>
      <c r="EK10" s="158">
        <v>0</v>
      </c>
      <c r="EL10" s="158">
        <v>0</v>
      </c>
      <c r="EN10" s="158">
        <v>0</v>
      </c>
      <c r="FA10" s="158">
        <v>765574</v>
      </c>
      <c r="FB10" s="158">
        <v>126847</v>
      </c>
      <c r="FC10" s="158">
        <v>467360</v>
      </c>
      <c r="FD10" s="158">
        <v>5378</v>
      </c>
      <c r="FE10" s="158">
        <v>7777</v>
      </c>
      <c r="FF10" s="158">
        <v>44526</v>
      </c>
      <c r="FG10" s="158">
        <v>55958</v>
      </c>
      <c r="FH10" s="158">
        <v>6557</v>
      </c>
      <c r="FI10" s="158">
        <v>35922</v>
      </c>
      <c r="FJ10" s="158">
        <v>14282</v>
      </c>
      <c r="FK10" s="158">
        <v>0</v>
      </c>
      <c r="FL10" s="158">
        <v>92</v>
      </c>
      <c r="FM10" s="158">
        <v>875</v>
      </c>
      <c r="FN10" s="158">
        <v>0</v>
      </c>
    </row>
    <row r="11" spans="2:170" ht="12.75" customHeight="1" x14ac:dyDescent="0.3">
      <c r="B11" s="877">
        <v>42125</v>
      </c>
      <c r="C11" s="65">
        <v>46118</v>
      </c>
      <c r="D11" s="703">
        <v>33602</v>
      </c>
      <c r="E11" s="703">
        <v>9959</v>
      </c>
      <c r="F11" s="703">
        <v>170</v>
      </c>
      <c r="G11" s="703">
        <v>0</v>
      </c>
      <c r="H11" s="703">
        <v>0</v>
      </c>
      <c r="I11" s="703">
        <v>1840</v>
      </c>
      <c r="J11" s="703">
        <v>327</v>
      </c>
      <c r="K11" s="703">
        <v>0</v>
      </c>
      <c r="L11" s="703">
        <v>220</v>
      </c>
      <c r="M11" s="703">
        <v>0</v>
      </c>
      <c r="N11" s="703">
        <v>0</v>
      </c>
      <c r="O11" s="703">
        <v>0</v>
      </c>
      <c r="P11" s="15">
        <v>0</v>
      </c>
      <c r="Q11" s="133">
        <v>4006</v>
      </c>
      <c r="R11" s="133">
        <v>155</v>
      </c>
      <c r="S11" s="133">
        <v>2332</v>
      </c>
      <c r="T11" s="133">
        <v>0</v>
      </c>
      <c r="U11" s="133">
        <v>0</v>
      </c>
      <c r="V11" s="133">
        <v>0</v>
      </c>
      <c r="W11" s="133">
        <v>1139</v>
      </c>
      <c r="X11" s="133">
        <v>0</v>
      </c>
      <c r="Y11" s="133">
        <v>0</v>
      </c>
      <c r="Z11" s="133">
        <v>0</v>
      </c>
      <c r="AA11" s="133">
        <v>0</v>
      </c>
      <c r="AB11" s="133">
        <v>380</v>
      </c>
      <c r="AC11" s="133">
        <v>0</v>
      </c>
      <c r="AD11" s="133">
        <v>0</v>
      </c>
      <c r="AE11" s="133">
        <v>14711</v>
      </c>
      <c r="AF11" s="133">
        <v>6067</v>
      </c>
      <c r="AG11" s="133">
        <v>7244</v>
      </c>
      <c r="AH11" s="133">
        <v>0</v>
      </c>
      <c r="AI11" s="133">
        <v>317</v>
      </c>
      <c r="AJ11" s="133">
        <v>200</v>
      </c>
      <c r="AK11" s="158">
        <v>460</v>
      </c>
      <c r="AL11" s="158">
        <v>280</v>
      </c>
      <c r="AM11" s="158">
        <v>0</v>
      </c>
      <c r="AN11" s="158">
        <v>0</v>
      </c>
      <c r="AO11" s="158">
        <v>0</v>
      </c>
      <c r="AP11" s="158">
        <v>0</v>
      </c>
      <c r="AQ11" s="158">
        <v>143</v>
      </c>
      <c r="AR11" s="158">
        <v>0</v>
      </c>
      <c r="AS11" s="158">
        <v>56162</v>
      </c>
      <c r="AT11" s="158">
        <v>18895</v>
      </c>
      <c r="AU11" s="158">
        <v>18926</v>
      </c>
      <c r="AV11" s="158">
        <v>0</v>
      </c>
      <c r="AW11" s="158">
        <v>0</v>
      </c>
      <c r="AX11" s="158">
        <v>1958</v>
      </c>
      <c r="AY11" s="158">
        <v>2871</v>
      </c>
      <c r="AZ11" s="158">
        <v>943</v>
      </c>
      <c r="BA11" s="158">
        <v>0</v>
      </c>
      <c r="BB11" s="158">
        <v>12415</v>
      </c>
      <c r="BC11" s="158">
        <v>0</v>
      </c>
      <c r="BD11" s="158">
        <v>0</v>
      </c>
      <c r="BE11" s="158">
        <v>154</v>
      </c>
      <c r="BF11" s="158">
        <v>0</v>
      </c>
      <c r="BG11" s="158">
        <v>1336</v>
      </c>
      <c r="BH11" s="158">
        <v>0</v>
      </c>
      <c r="BI11" s="158">
        <v>176</v>
      </c>
      <c r="BJ11" s="158">
        <v>0</v>
      </c>
      <c r="BK11" s="158">
        <v>0</v>
      </c>
      <c r="BL11" s="158">
        <v>0</v>
      </c>
      <c r="BM11" s="158">
        <v>1160</v>
      </c>
      <c r="BN11" s="158">
        <v>0</v>
      </c>
      <c r="BO11" s="158">
        <v>0</v>
      </c>
      <c r="BP11" s="158">
        <v>0</v>
      </c>
      <c r="BQ11" s="158">
        <v>0</v>
      </c>
      <c r="BR11" s="158">
        <v>0</v>
      </c>
      <c r="BS11" s="158">
        <v>0</v>
      </c>
      <c r="BT11" s="158">
        <v>0</v>
      </c>
      <c r="BU11" s="158">
        <v>87455</v>
      </c>
      <c r="BV11" s="158">
        <v>4956</v>
      </c>
      <c r="BW11" s="158">
        <v>69142</v>
      </c>
      <c r="BX11" s="158">
        <v>890</v>
      </c>
      <c r="BY11" s="158">
        <v>463</v>
      </c>
      <c r="BZ11" s="158">
        <v>0</v>
      </c>
      <c r="CA11" s="158">
        <v>4187</v>
      </c>
      <c r="CB11" s="158">
        <v>615</v>
      </c>
      <c r="CC11" s="158">
        <v>1442</v>
      </c>
      <c r="CD11" s="158">
        <v>413</v>
      </c>
      <c r="CE11" s="158">
        <v>159</v>
      </c>
      <c r="CF11" s="158">
        <v>0</v>
      </c>
      <c r="CG11" s="158">
        <v>5188</v>
      </c>
      <c r="CH11" s="158">
        <v>0</v>
      </c>
      <c r="CI11" s="158">
        <v>16060</v>
      </c>
      <c r="CJ11" s="158">
        <v>2640</v>
      </c>
      <c r="CK11" s="158">
        <v>10725</v>
      </c>
      <c r="CL11" s="158">
        <v>0</v>
      </c>
      <c r="CM11" s="158">
        <v>0</v>
      </c>
      <c r="CN11" s="158">
        <v>127</v>
      </c>
      <c r="CO11" s="158">
        <v>2568</v>
      </c>
      <c r="CP11" s="158">
        <v>0</v>
      </c>
      <c r="CQ11" s="158">
        <v>0</v>
      </c>
      <c r="CR11" s="158">
        <v>0</v>
      </c>
      <c r="CS11" s="158">
        <v>0</v>
      </c>
      <c r="CT11" s="158">
        <v>0</v>
      </c>
      <c r="CU11" s="158">
        <v>0</v>
      </c>
      <c r="CV11" s="158">
        <v>0</v>
      </c>
      <c r="CW11" s="158">
        <v>33648</v>
      </c>
      <c r="CX11" s="158">
        <v>4339</v>
      </c>
      <c r="CY11" s="158">
        <v>24645</v>
      </c>
      <c r="CZ11" s="158">
        <v>0</v>
      </c>
      <c r="DA11" s="158">
        <v>0</v>
      </c>
      <c r="DB11" s="158">
        <v>0</v>
      </c>
      <c r="DC11" s="158">
        <v>507</v>
      </c>
      <c r="DD11" s="158">
        <v>0</v>
      </c>
      <c r="DE11" s="158">
        <v>2287</v>
      </c>
      <c r="DF11" s="158">
        <v>1870</v>
      </c>
      <c r="DG11" s="158">
        <v>0</v>
      </c>
      <c r="DH11" s="158">
        <v>0</v>
      </c>
      <c r="DI11" s="158">
        <v>0</v>
      </c>
      <c r="DJ11" s="158">
        <v>0</v>
      </c>
      <c r="DK11" s="158">
        <v>171320</v>
      </c>
      <c r="DL11" s="158">
        <v>13462</v>
      </c>
      <c r="DM11" s="158">
        <v>73369</v>
      </c>
      <c r="DN11" s="158">
        <v>0</v>
      </c>
      <c r="DO11" s="158">
        <v>214</v>
      </c>
      <c r="DP11" s="158">
        <v>2446</v>
      </c>
      <c r="DQ11" s="158">
        <v>52480</v>
      </c>
      <c r="DR11" s="158">
        <v>2442</v>
      </c>
      <c r="DS11" s="158">
        <v>19582</v>
      </c>
      <c r="DT11" s="158">
        <v>736</v>
      </c>
      <c r="DU11" s="158">
        <v>829</v>
      </c>
      <c r="DV11" s="158">
        <v>5257</v>
      </c>
      <c r="DW11" s="158">
        <v>503</v>
      </c>
      <c r="DX11" s="158">
        <v>0</v>
      </c>
      <c r="DY11" s="158">
        <v>147</v>
      </c>
      <c r="DZ11" s="158">
        <v>0</v>
      </c>
      <c r="EA11" s="158">
        <v>147</v>
      </c>
      <c r="EB11" s="158">
        <v>0</v>
      </c>
      <c r="EC11" s="158">
        <v>0</v>
      </c>
      <c r="ED11" s="158">
        <v>0</v>
      </c>
      <c r="EE11" s="158">
        <v>0</v>
      </c>
      <c r="EF11" s="158">
        <v>0</v>
      </c>
      <c r="EG11" s="158">
        <v>0</v>
      </c>
      <c r="EH11" s="158">
        <v>0</v>
      </c>
      <c r="EI11" s="158">
        <v>0</v>
      </c>
      <c r="EJ11" s="158">
        <v>0</v>
      </c>
      <c r="EK11" s="158">
        <v>0</v>
      </c>
      <c r="EL11" s="158">
        <v>0</v>
      </c>
      <c r="EN11" s="158">
        <v>0</v>
      </c>
      <c r="FA11" s="158">
        <v>430963</v>
      </c>
      <c r="FB11" s="158">
        <v>84116</v>
      </c>
      <c r="FC11" s="158">
        <v>216665</v>
      </c>
      <c r="FD11" s="158">
        <v>1060</v>
      </c>
      <c r="FE11" s="158">
        <v>994</v>
      </c>
      <c r="FF11" s="158">
        <v>4731</v>
      </c>
      <c r="FG11" s="158">
        <v>67212</v>
      </c>
      <c r="FH11" s="158">
        <v>4607</v>
      </c>
      <c r="FI11" s="158">
        <v>23311</v>
      </c>
      <c r="FJ11" s="158">
        <v>15654</v>
      </c>
      <c r="FK11" s="158">
        <v>988</v>
      </c>
      <c r="FL11" s="158">
        <v>5637</v>
      </c>
      <c r="FM11" s="158">
        <v>5988</v>
      </c>
      <c r="FN11" s="158">
        <v>0</v>
      </c>
    </row>
    <row r="12" spans="2:170" x14ac:dyDescent="0.3">
      <c r="B12" s="868">
        <v>42156</v>
      </c>
      <c r="C12" s="65">
        <v>27958</v>
      </c>
      <c r="D12" s="703">
        <v>1376</v>
      </c>
      <c r="E12" s="703">
        <v>16807</v>
      </c>
      <c r="F12" s="703">
        <v>0</v>
      </c>
      <c r="G12" s="703">
        <v>693</v>
      </c>
      <c r="H12" s="703">
        <v>3242</v>
      </c>
      <c r="I12" s="703">
        <v>4508</v>
      </c>
      <c r="J12" s="703">
        <v>0</v>
      </c>
      <c r="K12" s="703">
        <v>183</v>
      </c>
      <c r="L12" s="703">
        <v>0</v>
      </c>
      <c r="M12" s="703">
        <v>1149</v>
      </c>
      <c r="N12" s="703">
        <v>0</v>
      </c>
      <c r="O12" s="703">
        <v>0</v>
      </c>
      <c r="P12" s="15">
        <v>0</v>
      </c>
      <c r="Q12" s="133">
        <v>3950</v>
      </c>
      <c r="R12" s="133">
        <v>188</v>
      </c>
      <c r="S12" s="133">
        <v>2743</v>
      </c>
      <c r="T12" s="133">
        <v>0</v>
      </c>
      <c r="U12" s="133">
        <v>0</v>
      </c>
      <c r="V12" s="133">
        <v>0</v>
      </c>
      <c r="W12" s="133">
        <v>1019</v>
      </c>
      <c r="X12" s="133">
        <v>0</v>
      </c>
      <c r="Y12" s="133">
        <v>0</v>
      </c>
      <c r="Z12" s="133">
        <v>0</v>
      </c>
      <c r="AA12" s="133">
        <v>0</v>
      </c>
      <c r="AB12" s="133">
        <v>0</v>
      </c>
      <c r="AC12" s="133">
        <v>0</v>
      </c>
      <c r="AD12" s="133">
        <v>0</v>
      </c>
      <c r="AE12" s="133">
        <v>62626</v>
      </c>
      <c r="AF12" s="133">
        <v>16435</v>
      </c>
      <c r="AG12" s="133">
        <v>26511</v>
      </c>
      <c r="AH12" s="133">
        <v>100</v>
      </c>
      <c r="AI12" s="133">
        <v>0</v>
      </c>
      <c r="AJ12" s="133">
        <v>113</v>
      </c>
      <c r="AK12" s="158">
        <v>7740</v>
      </c>
      <c r="AL12" s="158">
        <v>0</v>
      </c>
      <c r="AM12" s="158">
        <v>0</v>
      </c>
      <c r="AN12" s="158">
        <v>11727</v>
      </c>
      <c r="AO12" s="158">
        <v>0</v>
      </c>
      <c r="AP12" s="158">
        <v>0</v>
      </c>
      <c r="AQ12" s="158">
        <v>0</v>
      </c>
      <c r="AR12" s="158">
        <v>0</v>
      </c>
      <c r="AS12" s="158">
        <v>56093</v>
      </c>
      <c r="AT12" s="158">
        <v>4974</v>
      </c>
      <c r="AU12" s="158">
        <v>48381</v>
      </c>
      <c r="AV12" s="158">
        <v>0</v>
      </c>
      <c r="AW12" s="158">
        <v>0</v>
      </c>
      <c r="AX12" s="158">
        <v>1392</v>
      </c>
      <c r="AY12" s="158">
        <v>792</v>
      </c>
      <c r="AZ12" s="158">
        <v>0</v>
      </c>
      <c r="BA12" s="158">
        <v>0</v>
      </c>
      <c r="BB12" s="158">
        <v>554</v>
      </c>
      <c r="BC12" s="158">
        <v>0</v>
      </c>
      <c r="BD12" s="158">
        <v>0</v>
      </c>
      <c r="BE12" s="158">
        <v>0</v>
      </c>
      <c r="BF12" s="158">
        <v>0</v>
      </c>
      <c r="BG12" s="158">
        <v>315</v>
      </c>
      <c r="BH12" s="158">
        <v>0</v>
      </c>
      <c r="BI12" s="158">
        <v>315</v>
      </c>
      <c r="BJ12" s="158">
        <v>0</v>
      </c>
      <c r="BK12" s="158">
        <v>0</v>
      </c>
      <c r="BL12" s="158">
        <v>0</v>
      </c>
      <c r="BM12" s="158">
        <v>0</v>
      </c>
      <c r="BN12" s="158">
        <v>0</v>
      </c>
      <c r="BO12" s="158">
        <v>0</v>
      </c>
      <c r="BP12" s="158">
        <v>0</v>
      </c>
      <c r="BQ12" s="158">
        <v>0</v>
      </c>
      <c r="BR12" s="158">
        <v>0</v>
      </c>
      <c r="BS12" s="158">
        <v>0</v>
      </c>
      <c r="BT12" s="158">
        <v>0</v>
      </c>
      <c r="BU12" s="158">
        <v>214481</v>
      </c>
      <c r="BV12" s="158">
        <v>94578</v>
      </c>
      <c r="BW12" s="158">
        <v>99677</v>
      </c>
      <c r="BX12" s="158">
        <v>235</v>
      </c>
      <c r="BY12" s="158">
        <v>12558</v>
      </c>
      <c r="BZ12" s="158">
        <v>0</v>
      </c>
      <c r="CA12" s="158">
        <v>2359</v>
      </c>
      <c r="CB12" s="158">
        <v>672</v>
      </c>
      <c r="CC12" s="158">
        <v>3246</v>
      </c>
      <c r="CD12" s="158">
        <v>772</v>
      </c>
      <c r="CE12" s="158">
        <v>0</v>
      </c>
      <c r="CF12" s="158">
        <v>0</v>
      </c>
      <c r="CG12" s="158">
        <v>384</v>
      </c>
      <c r="CH12" s="158">
        <v>0</v>
      </c>
      <c r="CI12" s="158">
        <v>9606</v>
      </c>
      <c r="CJ12" s="158">
        <v>4777</v>
      </c>
      <c r="CK12" s="158">
        <v>3310</v>
      </c>
      <c r="CL12" s="158">
        <v>0</v>
      </c>
      <c r="CM12" s="158">
        <v>0</v>
      </c>
      <c r="CN12" s="158">
        <v>0</v>
      </c>
      <c r="CO12" s="158">
        <v>201</v>
      </c>
      <c r="CP12" s="158">
        <v>0</v>
      </c>
      <c r="CQ12" s="158">
        <v>906</v>
      </c>
      <c r="CR12" s="158">
        <v>412</v>
      </c>
      <c r="CS12" s="158">
        <v>0</v>
      </c>
      <c r="CT12" s="158">
        <v>0</v>
      </c>
      <c r="CU12" s="158">
        <v>0</v>
      </c>
      <c r="CV12" s="158">
        <v>0</v>
      </c>
      <c r="CW12" s="158">
        <v>43601</v>
      </c>
      <c r="CX12" s="158">
        <v>3912</v>
      </c>
      <c r="CY12" s="158">
        <v>19866</v>
      </c>
      <c r="CZ12" s="158">
        <v>0</v>
      </c>
      <c r="DA12" s="158">
        <v>0</v>
      </c>
      <c r="DB12" s="158">
        <v>0</v>
      </c>
      <c r="DC12" s="158">
        <v>18031</v>
      </c>
      <c r="DD12" s="158">
        <v>0</v>
      </c>
      <c r="DE12" s="158">
        <v>0</v>
      </c>
      <c r="DF12" s="158">
        <v>1605</v>
      </c>
      <c r="DG12" s="158">
        <v>0</v>
      </c>
      <c r="DH12" s="158">
        <v>0</v>
      </c>
      <c r="DI12" s="158">
        <v>187</v>
      </c>
      <c r="DJ12" s="158">
        <v>0</v>
      </c>
      <c r="DK12" s="158">
        <v>180570</v>
      </c>
      <c r="DL12" s="158">
        <v>20898</v>
      </c>
      <c r="DM12" s="158">
        <v>64330</v>
      </c>
      <c r="DN12" s="158">
        <v>2771</v>
      </c>
      <c r="DO12" s="158">
        <v>20708</v>
      </c>
      <c r="DP12" s="158">
        <v>46771</v>
      </c>
      <c r="DQ12" s="158">
        <v>10162</v>
      </c>
      <c r="DR12" s="158">
        <v>0</v>
      </c>
      <c r="DS12" s="158">
        <v>12144</v>
      </c>
      <c r="DT12" s="158">
        <v>1695</v>
      </c>
      <c r="DU12" s="158">
        <v>0</v>
      </c>
      <c r="DV12" s="158">
        <v>0</v>
      </c>
      <c r="DW12" s="158">
        <v>1091</v>
      </c>
      <c r="DX12" s="158">
        <v>0</v>
      </c>
      <c r="DZ12" s="158">
        <v>0</v>
      </c>
      <c r="EM12" s="158">
        <v>77</v>
      </c>
      <c r="EN12" s="158">
        <v>0</v>
      </c>
      <c r="EO12" s="158">
        <v>77</v>
      </c>
      <c r="EP12" s="158">
        <v>0</v>
      </c>
      <c r="EQ12" s="158">
        <v>0</v>
      </c>
      <c r="ER12" s="158">
        <v>0</v>
      </c>
      <c r="ES12" s="158">
        <v>0</v>
      </c>
      <c r="ET12" s="158">
        <v>0</v>
      </c>
      <c r="EU12" s="158">
        <v>0</v>
      </c>
      <c r="EV12" s="158">
        <v>0</v>
      </c>
      <c r="EW12" s="158">
        <v>0</v>
      </c>
      <c r="EX12" s="158">
        <v>0</v>
      </c>
      <c r="EY12" s="158">
        <v>0</v>
      </c>
      <c r="EZ12" s="158">
        <v>0</v>
      </c>
      <c r="FA12" s="158">
        <v>599277</v>
      </c>
      <c r="FB12" s="158">
        <v>147138</v>
      </c>
      <c r="FC12" s="158">
        <v>282017</v>
      </c>
      <c r="FD12" s="158">
        <v>3106</v>
      </c>
      <c r="FE12" s="158">
        <v>33959</v>
      </c>
      <c r="FF12" s="158">
        <v>51518</v>
      </c>
      <c r="FG12" s="158">
        <v>44812</v>
      </c>
      <c r="FH12" s="158">
        <v>672</v>
      </c>
      <c r="FI12" s="158">
        <v>16479</v>
      </c>
      <c r="FJ12" s="158">
        <v>16765</v>
      </c>
      <c r="FK12" s="158">
        <v>1149</v>
      </c>
      <c r="FL12" s="158">
        <v>0</v>
      </c>
      <c r="FM12" s="158">
        <v>1662</v>
      </c>
      <c r="FN12" s="158">
        <v>0</v>
      </c>
    </row>
    <row r="13" spans="2:170" x14ac:dyDescent="0.3">
      <c r="B13" s="868">
        <v>42186</v>
      </c>
      <c r="C13" s="65">
        <v>144573</v>
      </c>
      <c r="D13" s="703">
        <v>4570</v>
      </c>
      <c r="E13" s="703">
        <v>35545</v>
      </c>
      <c r="F13" s="703">
        <v>23143</v>
      </c>
      <c r="G13" s="703">
        <v>9256</v>
      </c>
      <c r="H13" s="703">
        <v>0</v>
      </c>
      <c r="I13" s="703">
        <v>65903</v>
      </c>
      <c r="J13" s="703">
        <v>4519</v>
      </c>
      <c r="K13" s="703">
        <v>0</v>
      </c>
      <c r="L13" s="703">
        <v>0</v>
      </c>
      <c r="M13" s="703">
        <v>1539</v>
      </c>
      <c r="N13" s="703">
        <v>0</v>
      </c>
      <c r="O13" s="703">
        <v>98</v>
      </c>
      <c r="P13" s="15">
        <v>0</v>
      </c>
      <c r="Q13" s="133">
        <v>4974</v>
      </c>
      <c r="R13" s="133">
        <v>0</v>
      </c>
      <c r="S13" s="133">
        <v>2276</v>
      </c>
      <c r="T13" s="133">
        <v>0</v>
      </c>
      <c r="U13" s="133">
        <v>0</v>
      </c>
      <c r="V13" s="133">
        <v>0</v>
      </c>
      <c r="W13" s="133">
        <v>1179</v>
      </c>
      <c r="X13" s="133">
        <v>0</v>
      </c>
      <c r="Y13" s="133">
        <v>1369</v>
      </c>
      <c r="Z13" s="133">
        <v>150</v>
      </c>
      <c r="AA13" s="133">
        <v>0</v>
      </c>
      <c r="AB13" s="133">
        <v>0</v>
      </c>
      <c r="AC13" s="133">
        <v>0</v>
      </c>
      <c r="AD13" s="133">
        <v>0</v>
      </c>
      <c r="AE13" s="133">
        <v>40449</v>
      </c>
      <c r="AF13" s="133">
        <v>15515</v>
      </c>
      <c r="AG13" s="133">
        <v>19967</v>
      </c>
      <c r="AH13" s="133">
        <v>0</v>
      </c>
      <c r="AI13" s="133">
        <v>0</v>
      </c>
      <c r="AJ13" s="133">
        <v>863</v>
      </c>
      <c r="AK13" s="158">
        <v>3113</v>
      </c>
      <c r="AL13" s="158">
        <v>991</v>
      </c>
      <c r="AM13" s="158">
        <v>0</v>
      </c>
      <c r="AN13" s="158">
        <v>0</v>
      </c>
      <c r="AO13" s="158">
        <v>0</v>
      </c>
      <c r="AP13" s="158">
        <v>0</v>
      </c>
      <c r="AQ13" s="158">
        <v>0</v>
      </c>
      <c r="AR13" s="158">
        <v>0</v>
      </c>
      <c r="AS13" s="158">
        <v>29607</v>
      </c>
      <c r="AT13" s="158">
        <v>628</v>
      </c>
      <c r="AU13" s="158">
        <v>11095</v>
      </c>
      <c r="AV13" s="158">
        <v>3504</v>
      </c>
      <c r="AW13" s="158">
        <v>4946</v>
      </c>
      <c r="AX13" s="158">
        <v>2113</v>
      </c>
      <c r="AY13" s="158">
        <v>5805</v>
      </c>
      <c r="AZ13" s="158">
        <v>978</v>
      </c>
      <c r="BA13" s="158">
        <v>161</v>
      </c>
      <c r="BB13" s="158">
        <v>180</v>
      </c>
      <c r="BC13" s="158">
        <v>0</v>
      </c>
      <c r="BD13" s="158">
        <v>197</v>
      </c>
      <c r="BE13" s="158">
        <v>0</v>
      </c>
      <c r="BF13" s="158">
        <v>0</v>
      </c>
      <c r="BG13" s="158">
        <v>395</v>
      </c>
      <c r="BH13" s="158">
        <v>0</v>
      </c>
      <c r="BI13" s="158">
        <v>395</v>
      </c>
      <c r="BJ13" s="158">
        <v>0</v>
      </c>
      <c r="BK13" s="158">
        <v>0</v>
      </c>
      <c r="BL13" s="158">
        <v>0</v>
      </c>
      <c r="BM13" s="158">
        <v>0</v>
      </c>
      <c r="BN13" s="158">
        <v>0</v>
      </c>
      <c r="BO13" s="158">
        <v>0</v>
      </c>
      <c r="BP13" s="158">
        <v>0</v>
      </c>
      <c r="BQ13" s="158">
        <v>0</v>
      </c>
      <c r="BR13" s="158">
        <v>0</v>
      </c>
      <c r="BS13" s="158">
        <v>0</v>
      </c>
      <c r="BT13" s="158">
        <v>0</v>
      </c>
      <c r="BU13" s="158">
        <v>210516</v>
      </c>
      <c r="BV13" s="158">
        <v>18765</v>
      </c>
      <c r="BW13" s="158">
        <v>157348</v>
      </c>
      <c r="BX13" s="158">
        <v>0</v>
      </c>
      <c r="BY13" s="158">
        <v>960</v>
      </c>
      <c r="BZ13" s="158">
        <v>5969</v>
      </c>
      <c r="CA13" s="158">
        <v>12906</v>
      </c>
      <c r="CB13" s="158">
        <v>0</v>
      </c>
      <c r="CC13" s="158">
        <v>5072</v>
      </c>
      <c r="CD13" s="158">
        <v>0</v>
      </c>
      <c r="CE13" s="158">
        <v>0</v>
      </c>
      <c r="CF13" s="158">
        <v>9496</v>
      </c>
      <c r="CG13" s="158">
        <v>0</v>
      </c>
      <c r="CH13" s="158">
        <v>0</v>
      </c>
      <c r="CI13" s="158">
        <v>15738</v>
      </c>
      <c r="CJ13" s="158">
        <v>2268</v>
      </c>
      <c r="CK13" s="158">
        <v>12281</v>
      </c>
      <c r="CL13" s="158">
        <v>0</v>
      </c>
      <c r="CM13" s="158">
        <v>0</v>
      </c>
      <c r="CN13" s="158">
        <v>0</v>
      </c>
      <c r="CO13" s="158">
        <v>537</v>
      </c>
      <c r="CP13" s="158">
        <v>0</v>
      </c>
      <c r="CQ13" s="158">
        <v>0</v>
      </c>
      <c r="CR13" s="158">
        <v>652</v>
      </c>
      <c r="CS13" s="158">
        <v>0</v>
      </c>
      <c r="CT13" s="158">
        <v>0</v>
      </c>
      <c r="CU13" s="158">
        <v>0</v>
      </c>
      <c r="CV13" s="158">
        <v>0</v>
      </c>
      <c r="CW13" s="158">
        <v>85510</v>
      </c>
      <c r="CX13" s="158">
        <v>2082</v>
      </c>
      <c r="CY13" s="158">
        <v>72342</v>
      </c>
      <c r="CZ13" s="158">
        <v>0</v>
      </c>
      <c r="DA13" s="158">
        <v>0</v>
      </c>
      <c r="DB13" s="158">
        <v>5826</v>
      </c>
      <c r="DC13" s="158">
        <v>4164</v>
      </c>
      <c r="DD13" s="158">
        <v>0</v>
      </c>
      <c r="DE13" s="158">
        <v>0</v>
      </c>
      <c r="DF13" s="158">
        <v>0</v>
      </c>
      <c r="DG13" s="158">
        <v>0</v>
      </c>
      <c r="DH13" s="158">
        <v>181</v>
      </c>
      <c r="DI13" s="158">
        <v>915</v>
      </c>
      <c r="DJ13" s="158">
        <v>0</v>
      </c>
      <c r="DK13" s="158">
        <v>212226</v>
      </c>
      <c r="DL13" s="158">
        <v>15214</v>
      </c>
      <c r="DM13" s="158">
        <v>113651</v>
      </c>
      <c r="DN13" s="158">
        <v>55298</v>
      </c>
      <c r="DO13" s="158">
        <v>1013</v>
      </c>
      <c r="DP13" s="158">
        <v>11106</v>
      </c>
      <c r="DQ13" s="158">
        <v>10322</v>
      </c>
      <c r="DR13" s="158">
        <v>0</v>
      </c>
      <c r="DS13" s="158">
        <v>126</v>
      </c>
      <c r="DT13" s="158">
        <v>5390</v>
      </c>
      <c r="DU13" s="158">
        <v>0</v>
      </c>
      <c r="DV13" s="158">
        <v>0</v>
      </c>
      <c r="DW13" s="158">
        <v>106</v>
      </c>
      <c r="DX13" s="158">
        <v>0</v>
      </c>
      <c r="DY13" s="158">
        <v>1175</v>
      </c>
      <c r="DZ13" s="158">
        <v>0</v>
      </c>
      <c r="EA13" s="158">
        <v>679</v>
      </c>
      <c r="EB13" s="158">
        <v>122</v>
      </c>
      <c r="EC13" s="158">
        <v>0</v>
      </c>
      <c r="ED13" s="158">
        <v>90</v>
      </c>
      <c r="EE13" s="158">
        <v>140</v>
      </c>
      <c r="EF13" s="158">
        <v>144</v>
      </c>
      <c r="EG13" s="158">
        <v>0</v>
      </c>
      <c r="EH13" s="158">
        <v>0</v>
      </c>
      <c r="EI13" s="158">
        <v>0</v>
      </c>
      <c r="EJ13" s="158">
        <v>0</v>
      </c>
      <c r="EK13" s="158">
        <v>0</v>
      </c>
      <c r="EL13" s="158">
        <v>0</v>
      </c>
      <c r="EM13" s="158">
        <v>1840</v>
      </c>
      <c r="EN13" s="158">
        <v>1504</v>
      </c>
      <c r="EO13" s="158">
        <v>220</v>
      </c>
      <c r="EP13" s="158">
        <v>0</v>
      </c>
      <c r="EQ13" s="158">
        <v>0</v>
      </c>
      <c r="ER13" s="158">
        <v>0</v>
      </c>
      <c r="ES13" s="158">
        <v>116</v>
      </c>
      <c r="ET13" s="158">
        <v>0</v>
      </c>
      <c r="EU13" s="158">
        <v>0</v>
      </c>
      <c r="EV13" s="158">
        <v>0</v>
      </c>
      <c r="EW13" s="158">
        <v>0</v>
      </c>
      <c r="EX13" s="158">
        <v>0</v>
      </c>
      <c r="EY13" s="158">
        <v>0</v>
      </c>
      <c r="EZ13" s="158">
        <v>0</v>
      </c>
      <c r="FA13" s="158">
        <v>747003</v>
      </c>
      <c r="FB13" s="158">
        <v>60546</v>
      </c>
      <c r="FC13" s="158">
        <v>425799</v>
      </c>
      <c r="FD13" s="158">
        <v>82067</v>
      </c>
      <c r="FE13" s="158">
        <v>16175</v>
      </c>
      <c r="FF13" s="158">
        <v>25967</v>
      </c>
      <c r="FG13" s="158">
        <v>104185</v>
      </c>
      <c r="FH13" s="158">
        <v>6632</v>
      </c>
      <c r="FI13" s="158">
        <v>6728</v>
      </c>
      <c r="FJ13" s="158">
        <v>6372</v>
      </c>
      <c r="FK13" s="158">
        <v>1539</v>
      </c>
      <c r="FL13" s="158">
        <v>9874</v>
      </c>
      <c r="FM13" s="158">
        <v>1119</v>
      </c>
      <c r="FN13" s="158">
        <v>0</v>
      </c>
    </row>
    <row r="14" spans="2:170" x14ac:dyDescent="0.3">
      <c r="B14" s="868">
        <v>42217</v>
      </c>
      <c r="C14" s="65">
        <v>56649</v>
      </c>
      <c r="D14" s="703">
        <v>3616</v>
      </c>
      <c r="E14" s="703">
        <v>49438</v>
      </c>
      <c r="F14" s="703">
        <v>138</v>
      </c>
      <c r="G14" s="703">
        <v>0</v>
      </c>
      <c r="H14" s="703">
        <v>1456</v>
      </c>
      <c r="I14" s="703">
        <v>1147</v>
      </c>
      <c r="J14" s="703">
        <v>854</v>
      </c>
      <c r="K14" s="703">
        <v>0</v>
      </c>
      <c r="L14" s="703">
        <v>0</v>
      </c>
      <c r="M14" s="703">
        <v>0</v>
      </c>
      <c r="N14" s="703">
        <v>0</v>
      </c>
      <c r="O14" s="703">
        <v>0</v>
      </c>
      <c r="P14" s="15">
        <v>0</v>
      </c>
      <c r="Q14" s="133">
        <v>10830</v>
      </c>
      <c r="R14" s="133">
        <v>189</v>
      </c>
      <c r="S14" s="133">
        <v>9004</v>
      </c>
      <c r="T14" s="133">
        <v>0</v>
      </c>
      <c r="U14" s="133">
        <v>0</v>
      </c>
      <c r="V14" s="133">
        <v>0</v>
      </c>
      <c r="W14" s="133">
        <v>1163</v>
      </c>
      <c r="X14" s="133">
        <v>474</v>
      </c>
      <c r="Y14" s="133">
        <v>0</v>
      </c>
      <c r="Z14" s="133">
        <v>0</v>
      </c>
      <c r="AA14" s="133">
        <v>0</v>
      </c>
      <c r="AB14" s="133">
        <v>0</v>
      </c>
      <c r="AC14" s="133">
        <v>0</v>
      </c>
      <c r="AD14" s="133">
        <v>0</v>
      </c>
      <c r="AE14" s="133">
        <v>16256</v>
      </c>
      <c r="AF14" s="133">
        <v>778</v>
      </c>
      <c r="AG14" s="133">
        <v>13801</v>
      </c>
      <c r="AH14" s="133">
        <v>0</v>
      </c>
      <c r="AI14" s="133">
        <v>0</v>
      </c>
      <c r="AJ14" s="133">
        <v>0</v>
      </c>
      <c r="AK14" s="158">
        <v>385</v>
      </c>
      <c r="AL14" s="158">
        <v>400</v>
      </c>
      <c r="AM14" s="158">
        <v>345</v>
      </c>
      <c r="AN14" s="158">
        <v>547</v>
      </c>
      <c r="AO14" s="158">
        <v>0</v>
      </c>
      <c r="AP14" s="158">
        <v>0</v>
      </c>
      <c r="AQ14" s="158">
        <v>0</v>
      </c>
      <c r="AR14" s="158">
        <v>0</v>
      </c>
      <c r="AS14" s="158">
        <v>35196</v>
      </c>
      <c r="AT14" s="158">
        <v>14566</v>
      </c>
      <c r="AU14" s="158">
        <v>9342</v>
      </c>
      <c r="AV14" s="158">
        <v>0</v>
      </c>
      <c r="AW14" s="158">
        <v>54</v>
      </c>
      <c r="AX14" s="158">
        <v>2427</v>
      </c>
      <c r="AY14" s="158">
        <v>3005</v>
      </c>
      <c r="AZ14" s="158">
        <v>0</v>
      </c>
      <c r="BA14" s="158">
        <v>726</v>
      </c>
      <c r="BB14" s="158">
        <v>4788</v>
      </c>
      <c r="BC14" s="158">
        <v>0</v>
      </c>
      <c r="BD14" s="158">
        <v>0</v>
      </c>
      <c r="BE14" s="158">
        <v>154</v>
      </c>
      <c r="BF14" s="158">
        <v>134</v>
      </c>
      <c r="BG14" s="158">
        <v>4441</v>
      </c>
      <c r="BH14" s="158">
        <v>0</v>
      </c>
      <c r="BI14" s="158">
        <v>232</v>
      </c>
      <c r="BJ14" s="158">
        <v>0</v>
      </c>
      <c r="BK14" s="158">
        <v>0</v>
      </c>
      <c r="BL14" s="158">
        <v>0</v>
      </c>
      <c r="BM14" s="158">
        <v>0</v>
      </c>
      <c r="BN14" s="158">
        <v>4209</v>
      </c>
      <c r="BO14" s="158">
        <v>0</v>
      </c>
      <c r="BP14" s="158">
        <v>0</v>
      </c>
      <c r="BQ14" s="158">
        <v>0</v>
      </c>
      <c r="BR14" s="158">
        <v>0</v>
      </c>
      <c r="BS14" s="158">
        <v>0</v>
      </c>
      <c r="BT14" s="158">
        <v>0</v>
      </c>
      <c r="BU14" s="158">
        <v>163819</v>
      </c>
      <c r="BV14" s="158">
        <v>0</v>
      </c>
      <c r="BW14" s="158">
        <v>118803</v>
      </c>
      <c r="BX14" s="158">
        <v>659</v>
      </c>
      <c r="BY14" s="158">
        <v>541</v>
      </c>
      <c r="BZ14" s="158">
        <v>0</v>
      </c>
      <c r="CA14" s="158">
        <v>40817</v>
      </c>
      <c r="CB14" s="158">
        <v>0</v>
      </c>
      <c r="CC14" s="158">
        <v>0</v>
      </c>
      <c r="CD14" s="158">
        <v>0</v>
      </c>
      <c r="CE14" s="158">
        <v>2583</v>
      </c>
      <c r="CF14" s="158">
        <v>0</v>
      </c>
      <c r="CG14" s="158">
        <v>416</v>
      </c>
      <c r="CH14" s="158">
        <v>0</v>
      </c>
      <c r="CI14" s="158">
        <v>53148</v>
      </c>
      <c r="CJ14" s="158">
        <v>44757</v>
      </c>
      <c r="CK14" s="158">
        <v>8012</v>
      </c>
      <c r="CL14" s="158">
        <v>0</v>
      </c>
      <c r="CM14" s="158">
        <v>0</v>
      </c>
      <c r="CN14" s="158">
        <v>0</v>
      </c>
      <c r="CO14" s="158">
        <v>379</v>
      </c>
      <c r="CP14" s="158">
        <v>0</v>
      </c>
      <c r="CQ14" s="158">
        <v>0</v>
      </c>
      <c r="CR14" s="158">
        <v>0</v>
      </c>
      <c r="CS14" s="158">
        <v>0</v>
      </c>
      <c r="CT14" s="158">
        <v>0</v>
      </c>
      <c r="CU14" s="158">
        <v>0</v>
      </c>
      <c r="CV14" s="158">
        <v>0</v>
      </c>
      <c r="CW14" s="158">
        <v>54617</v>
      </c>
      <c r="CX14" s="158">
        <v>3120</v>
      </c>
      <c r="CY14" s="158">
        <v>35529</v>
      </c>
      <c r="CZ14" s="158">
        <v>0</v>
      </c>
      <c r="DA14" s="158">
        <v>0</v>
      </c>
      <c r="DB14" s="158">
        <v>0</v>
      </c>
      <c r="DC14" s="158">
        <v>2991</v>
      </c>
      <c r="DD14" s="158">
        <v>0</v>
      </c>
      <c r="DE14" s="158">
        <v>552</v>
      </c>
      <c r="DF14" s="158">
        <v>12425</v>
      </c>
      <c r="DG14" s="158">
        <v>0</v>
      </c>
      <c r="DH14" s="158">
        <v>0</v>
      </c>
      <c r="DI14" s="158">
        <v>0</v>
      </c>
      <c r="DJ14" s="158">
        <v>0</v>
      </c>
      <c r="DK14" s="158">
        <v>191200</v>
      </c>
      <c r="DL14" s="158">
        <v>20984</v>
      </c>
      <c r="DM14" s="158">
        <v>60447</v>
      </c>
      <c r="DN14" s="158">
        <v>1146</v>
      </c>
      <c r="DO14" s="158">
        <v>5215</v>
      </c>
      <c r="DP14" s="158">
        <v>45511</v>
      </c>
      <c r="DQ14" s="158">
        <v>50916</v>
      </c>
      <c r="DR14" s="158">
        <v>0</v>
      </c>
      <c r="DS14" s="158">
        <v>833</v>
      </c>
      <c r="DT14" s="158">
        <v>0</v>
      </c>
      <c r="DU14" s="158">
        <v>4372</v>
      </c>
      <c r="DV14" s="158">
        <v>275</v>
      </c>
      <c r="DW14" s="158">
        <v>1501</v>
      </c>
      <c r="DX14" s="158">
        <v>0</v>
      </c>
      <c r="DY14" s="158">
        <v>148</v>
      </c>
      <c r="DZ14" s="158">
        <v>0</v>
      </c>
      <c r="EA14" s="158">
        <v>148</v>
      </c>
      <c r="EB14" s="158">
        <v>0</v>
      </c>
      <c r="EC14" s="158">
        <v>0</v>
      </c>
      <c r="ED14" s="158">
        <v>0</v>
      </c>
      <c r="EE14" s="158">
        <v>0</v>
      </c>
      <c r="EF14" s="158">
        <v>0</v>
      </c>
      <c r="EG14" s="158">
        <v>0</v>
      </c>
      <c r="EH14" s="158">
        <v>0</v>
      </c>
      <c r="EI14" s="158">
        <v>0</v>
      </c>
      <c r="EJ14" s="158">
        <v>0</v>
      </c>
      <c r="EK14" s="158">
        <v>0</v>
      </c>
      <c r="EL14" s="158">
        <v>0</v>
      </c>
      <c r="EN14" s="158">
        <v>0</v>
      </c>
      <c r="FA14" s="158">
        <v>586304</v>
      </c>
      <c r="FB14" s="158">
        <v>88010</v>
      </c>
      <c r="FC14" s="158">
        <v>304756</v>
      </c>
      <c r="FD14" s="158">
        <v>1943</v>
      </c>
      <c r="FE14" s="158">
        <v>5810</v>
      </c>
      <c r="FF14" s="158">
        <v>49394</v>
      </c>
      <c r="FG14" s="158">
        <v>100803</v>
      </c>
      <c r="FH14" s="158">
        <v>5937</v>
      </c>
      <c r="FI14" s="158">
        <v>2456</v>
      </c>
      <c r="FJ14" s="158">
        <v>17760</v>
      </c>
      <c r="FK14" s="158">
        <v>6955</v>
      </c>
      <c r="FL14" s="158">
        <v>275</v>
      </c>
      <c r="FM14" s="158">
        <v>2071</v>
      </c>
      <c r="FN14" s="158">
        <v>134</v>
      </c>
    </row>
    <row r="15" spans="2:170" x14ac:dyDescent="0.3">
      <c r="B15" s="868">
        <v>42248</v>
      </c>
      <c r="C15" s="65">
        <v>104895</v>
      </c>
      <c r="D15" s="703">
        <v>85185</v>
      </c>
      <c r="E15" s="703">
        <v>14261</v>
      </c>
      <c r="F15" s="703">
        <v>0</v>
      </c>
      <c r="G15" s="703">
        <v>0</v>
      </c>
      <c r="H15" s="703">
        <v>1743</v>
      </c>
      <c r="I15" s="703">
        <v>2967</v>
      </c>
      <c r="J15" s="703">
        <v>291</v>
      </c>
      <c r="K15" s="703">
        <v>194</v>
      </c>
      <c r="L15" s="703">
        <v>0</v>
      </c>
      <c r="M15" s="703">
        <v>0</v>
      </c>
      <c r="N15" s="703">
        <v>0</v>
      </c>
      <c r="O15" s="703">
        <v>254</v>
      </c>
      <c r="P15" s="15">
        <v>0</v>
      </c>
      <c r="Q15" s="133">
        <v>2499</v>
      </c>
      <c r="R15" s="133">
        <v>0</v>
      </c>
      <c r="S15" s="133">
        <v>1658</v>
      </c>
      <c r="T15" s="133">
        <v>0</v>
      </c>
      <c r="U15" s="133">
        <v>0</v>
      </c>
      <c r="V15" s="133">
        <v>691</v>
      </c>
      <c r="W15" s="133">
        <v>150</v>
      </c>
      <c r="X15" s="133">
        <v>0</v>
      </c>
      <c r="Y15" s="133">
        <v>0</v>
      </c>
      <c r="Z15" s="133">
        <v>0</v>
      </c>
      <c r="AA15" s="133">
        <v>0</v>
      </c>
      <c r="AB15" s="133">
        <v>0</v>
      </c>
      <c r="AC15" s="133">
        <v>0</v>
      </c>
      <c r="AD15" s="133">
        <v>0</v>
      </c>
      <c r="AE15" s="133">
        <v>30824</v>
      </c>
      <c r="AF15" s="133">
        <v>2001</v>
      </c>
      <c r="AG15" s="133">
        <v>11747</v>
      </c>
      <c r="AH15" s="133">
        <v>0</v>
      </c>
      <c r="AI15" s="133">
        <v>0</v>
      </c>
      <c r="AJ15" s="133">
        <v>2345</v>
      </c>
      <c r="AK15" s="158">
        <v>3552</v>
      </c>
      <c r="AL15" s="158">
        <v>1519</v>
      </c>
      <c r="AM15" s="158">
        <v>0</v>
      </c>
      <c r="AN15" s="158">
        <v>9660</v>
      </c>
      <c r="AO15" s="158">
        <v>0</v>
      </c>
      <c r="AP15" s="158">
        <v>0</v>
      </c>
      <c r="AQ15" s="158">
        <v>0</v>
      </c>
      <c r="AR15" s="158">
        <v>0</v>
      </c>
      <c r="AS15" s="158">
        <v>96250</v>
      </c>
      <c r="AT15" s="158">
        <v>37375</v>
      </c>
      <c r="AU15" s="158">
        <v>26214</v>
      </c>
      <c r="AV15" s="158">
        <v>0</v>
      </c>
      <c r="AW15" s="158">
        <v>1298</v>
      </c>
      <c r="AX15" s="158">
        <v>16503</v>
      </c>
      <c r="AY15" s="158">
        <v>3277</v>
      </c>
      <c r="AZ15" s="158">
        <v>8816</v>
      </c>
      <c r="BA15" s="158">
        <v>0</v>
      </c>
      <c r="BB15" s="158">
        <v>0</v>
      </c>
      <c r="BC15" s="158">
        <v>0</v>
      </c>
      <c r="BD15" s="158">
        <v>0</v>
      </c>
      <c r="BE15" s="158">
        <v>2767</v>
      </c>
      <c r="BF15" s="158">
        <v>0</v>
      </c>
      <c r="BG15" s="158">
        <v>4002</v>
      </c>
      <c r="BH15" s="158">
        <v>0</v>
      </c>
      <c r="BI15" s="158">
        <v>0</v>
      </c>
      <c r="BJ15" s="158">
        <v>0</v>
      </c>
      <c r="BK15" s="158">
        <v>0</v>
      </c>
      <c r="BL15" s="158">
        <v>0</v>
      </c>
      <c r="BM15" s="158">
        <v>4002</v>
      </c>
      <c r="BN15" s="158">
        <v>0</v>
      </c>
      <c r="BO15" s="158">
        <v>0</v>
      </c>
      <c r="BP15" s="158">
        <v>0</v>
      </c>
      <c r="BQ15" s="158">
        <v>0</v>
      </c>
      <c r="BR15" s="158">
        <v>0</v>
      </c>
      <c r="BS15" s="158">
        <v>0</v>
      </c>
      <c r="BT15" s="158">
        <v>0</v>
      </c>
      <c r="BU15" s="158">
        <v>150854</v>
      </c>
      <c r="BV15" s="158">
        <v>3479</v>
      </c>
      <c r="BW15" s="158">
        <v>76289</v>
      </c>
      <c r="BX15" s="158">
        <v>0</v>
      </c>
      <c r="BY15" s="158">
        <v>92</v>
      </c>
      <c r="BZ15" s="158">
        <v>13293</v>
      </c>
      <c r="CA15" s="158">
        <v>7578</v>
      </c>
      <c r="CB15" s="158">
        <v>894</v>
      </c>
      <c r="CC15" s="158">
        <v>0</v>
      </c>
      <c r="CD15" s="158">
        <v>47428</v>
      </c>
      <c r="CE15" s="158">
        <v>1684</v>
      </c>
      <c r="CF15" s="158">
        <v>117</v>
      </c>
      <c r="CG15" s="158">
        <v>0</v>
      </c>
      <c r="CH15" s="158">
        <v>0</v>
      </c>
      <c r="CI15" s="158">
        <v>14914</v>
      </c>
      <c r="CJ15" s="158">
        <v>89</v>
      </c>
      <c r="CK15" s="158">
        <v>6063</v>
      </c>
      <c r="CL15" s="158">
        <v>0</v>
      </c>
      <c r="CM15" s="158">
        <v>0</v>
      </c>
      <c r="CN15" s="158">
        <v>4751</v>
      </c>
      <c r="CO15" s="158">
        <v>78</v>
      </c>
      <c r="CP15" s="158">
        <v>0</v>
      </c>
      <c r="CQ15" s="158">
        <v>3129</v>
      </c>
      <c r="CR15" s="158">
        <v>804</v>
      </c>
      <c r="CS15" s="158">
        <v>0</v>
      </c>
      <c r="CT15" s="158">
        <v>0</v>
      </c>
      <c r="CU15" s="158">
        <v>0</v>
      </c>
      <c r="CV15" s="158">
        <v>0</v>
      </c>
      <c r="CW15" s="158">
        <v>95739</v>
      </c>
      <c r="CX15" s="158">
        <v>3156</v>
      </c>
      <c r="CY15" s="158">
        <v>91253</v>
      </c>
      <c r="CZ15" s="158">
        <v>0</v>
      </c>
      <c r="DA15" s="158">
        <v>0</v>
      </c>
      <c r="DB15" s="158">
        <v>51</v>
      </c>
      <c r="DC15" s="158">
        <v>1127</v>
      </c>
      <c r="DD15" s="158">
        <v>0</v>
      </c>
      <c r="DE15" s="158">
        <v>152</v>
      </c>
      <c r="DF15" s="158">
        <v>0</v>
      </c>
      <c r="DG15" s="158">
        <v>0</v>
      </c>
      <c r="DH15" s="158">
        <v>0</v>
      </c>
      <c r="DI15" s="158">
        <v>0</v>
      </c>
      <c r="DJ15" s="158">
        <v>0</v>
      </c>
      <c r="DK15" s="158">
        <v>167351</v>
      </c>
      <c r="DL15" s="158">
        <v>43100</v>
      </c>
      <c r="DM15" s="158">
        <v>90317</v>
      </c>
      <c r="DN15" s="158">
        <v>0</v>
      </c>
      <c r="DO15" s="158">
        <v>207</v>
      </c>
      <c r="DP15" s="158">
        <v>15247</v>
      </c>
      <c r="DQ15" s="158">
        <v>5364</v>
      </c>
      <c r="DR15" s="158">
        <v>236</v>
      </c>
      <c r="DS15" s="158">
        <v>4161</v>
      </c>
      <c r="DT15" s="158">
        <v>358</v>
      </c>
      <c r="DU15" s="158">
        <v>6440</v>
      </c>
      <c r="DV15" s="158">
        <v>0</v>
      </c>
      <c r="DW15" s="158">
        <v>1741</v>
      </c>
      <c r="DX15" s="158">
        <v>180</v>
      </c>
      <c r="DZ15" s="158">
        <v>0</v>
      </c>
      <c r="EM15" s="158">
        <v>662</v>
      </c>
      <c r="EN15" s="158">
        <v>0</v>
      </c>
      <c r="EO15" s="158">
        <v>67</v>
      </c>
      <c r="EP15" s="158">
        <v>0</v>
      </c>
      <c r="EQ15" s="158">
        <v>0</v>
      </c>
      <c r="ER15" s="158">
        <v>0</v>
      </c>
      <c r="ES15" s="158">
        <v>103</v>
      </c>
      <c r="ET15" s="158">
        <v>492</v>
      </c>
      <c r="EU15" s="158">
        <v>0</v>
      </c>
      <c r="EV15" s="158">
        <v>0</v>
      </c>
      <c r="EW15" s="158">
        <v>0</v>
      </c>
      <c r="EX15" s="158">
        <v>0</v>
      </c>
      <c r="EY15" s="158">
        <v>0</v>
      </c>
      <c r="EZ15" s="158">
        <v>0</v>
      </c>
      <c r="FA15" s="158">
        <v>667990</v>
      </c>
      <c r="FB15" s="158">
        <v>174385</v>
      </c>
      <c r="FC15" s="158">
        <v>317869</v>
      </c>
      <c r="FD15" s="158">
        <v>0</v>
      </c>
      <c r="FE15" s="158">
        <v>1597</v>
      </c>
      <c r="FF15" s="158">
        <v>54624</v>
      </c>
      <c r="FG15" s="158">
        <v>28198</v>
      </c>
      <c r="FH15" s="158">
        <v>12248</v>
      </c>
      <c r="FI15" s="158">
        <v>7636</v>
      </c>
      <c r="FJ15" s="158">
        <v>58250</v>
      </c>
      <c r="FK15" s="158">
        <v>8124</v>
      </c>
      <c r="FL15" s="158">
        <v>117</v>
      </c>
      <c r="FM15" s="158">
        <v>4762</v>
      </c>
      <c r="FN15" s="158">
        <v>180</v>
      </c>
    </row>
    <row r="16" spans="2:170" x14ac:dyDescent="0.3">
      <c r="B16" s="868">
        <v>42278</v>
      </c>
      <c r="C16" s="65">
        <v>81471</v>
      </c>
      <c r="D16" s="703">
        <v>39501</v>
      </c>
      <c r="E16" s="703">
        <v>15953</v>
      </c>
      <c r="F16" s="703">
        <v>1283</v>
      </c>
      <c r="G16" s="703">
        <v>739</v>
      </c>
      <c r="H16" s="703">
        <v>0</v>
      </c>
      <c r="I16" s="703">
        <v>3309</v>
      </c>
      <c r="J16" s="703">
        <v>1303</v>
      </c>
      <c r="K16" s="703">
        <v>13210</v>
      </c>
      <c r="L16" s="703">
        <v>6173</v>
      </c>
      <c r="M16" s="703">
        <v>0</v>
      </c>
      <c r="N16" s="703">
        <v>0</v>
      </c>
      <c r="O16" s="703">
        <v>0</v>
      </c>
      <c r="P16" s="15">
        <v>0</v>
      </c>
      <c r="Q16" s="133">
        <v>8204</v>
      </c>
      <c r="R16" s="133">
        <v>0</v>
      </c>
      <c r="S16" s="133">
        <v>5474</v>
      </c>
      <c r="T16" s="133">
        <v>0</v>
      </c>
      <c r="U16" s="133">
        <v>0</v>
      </c>
      <c r="V16" s="133">
        <v>0</v>
      </c>
      <c r="W16" s="133">
        <v>1340</v>
      </c>
      <c r="X16" s="133">
        <v>0</v>
      </c>
      <c r="Y16" s="133">
        <v>0</v>
      </c>
      <c r="Z16" s="133">
        <v>132</v>
      </c>
      <c r="AA16" s="133">
        <v>0</v>
      </c>
      <c r="AB16" s="133">
        <v>0</v>
      </c>
      <c r="AC16" s="133">
        <v>1258</v>
      </c>
      <c r="AD16" s="133">
        <v>0</v>
      </c>
      <c r="AE16" s="133">
        <v>93455</v>
      </c>
      <c r="AF16" s="133">
        <v>11230</v>
      </c>
      <c r="AG16" s="133">
        <v>79493</v>
      </c>
      <c r="AH16" s="133">
        <v>0</v>
      </c>
      <c r="AI16" s="133">
        <v>56</v>
      </c>
      <c r="AJ16" s="133">
        <v>0</v>
      </c>
      <c r="AK16" s="158">
        <v>2582</v>
      </c>
      <c r="AL16" s="158">
        <v>0</v>
      </c>
      <c r="AM16" s="158">
        <v>0</v>
      </c>
      <c r="AN16" s="158">
        <v>0</v>
      </c>
      <c r="AO16" s="158">
        <v>0</v>
      </c>
      <c r="AP16" s="158">
        <v>0</v>
      </c>
      <c r="AQ16" s="158">
        <v>94</v>
      </c>
      <c r="AR16" s="158">
        <v>0</v>
      </c>
      <c r="AS16" s="158">
        <v>62610</v>
      </c>
      <c r="AT16" s="158">
        <v>19017</v>
      </c>
      <c r="AU16" s="158">
        <v>16121</v>
      </c>
      <c r="AV16" s="158">
        <v>23789</v>
      </c>
      <c r="AW16" s="158">
        <v>1548</v>
      </c>
      <c r="AX16" s="158">
        <v>0</v>
      </c>
      <c r="AY16" s="158">
        <v>707</v>
      </c>
      <c r="AZ16" s="158">
        <v>127</v>
      </c>
      <c r="BA16" s="158">
        <v>0</v>
      </c>
      <c r="BB16" s="158">
        <v>1121</v>
      </c>
      <c r="BC16" s="158">
        <v>0</v>
      </c>
      <c r="BD16" s="158">
        <v>0</v>
      </c>
      <c r="BE16" s="158">
        <v>180</v>
      </c>
      <c r="BF16" s="158">
        <v>0</v>
      </c>
      <c r="BG16" s="158">
        <v>747</v>
      </c>
      <c r="BH16" s="158">
        <v>0</v>
      </c>
      <c r="BI16" s="158">
        <v>489</v>
      </c>
      <c r="BJ16" s="158">
        <v>0</v>
      </c>
      <c r="BK16" s="158">
        <v>0</v>
      </c>
      <c r="BL16" s="158">
        <v>0</v>
      </c>
      <c r="BM16" s="158">
        <v>258</v>
      </c>
      <c r="BN16" s="158">
        <v>0</v>
      </c>
      <c r="BO16" s="158">
        <v>0</v>
      </c>
      <c r="BP16" s="158">
        <v>0</v>
      </c>
      <c r="BQ16" s="158">
        <v>0</v>
      </c>
      <c r="BR16" s="158">
        <v>0</v>
      </c>
      <c r="BS16" s="158">
        <v>0</v>
      </c>
      <c r="BT16" s="158">
        <v>0</v>
      </c>
      <c r="BU16" s="158">
        <v>177943</v>
      </c>
      <c r="BV16" s="158">
        <v>11885</v>
      </c>
      <c r="BW16" s="158">
        <v>157300</v>
      </c>
      <c r="BX16" s="158">
        <v>0</v>
      </c>
      <c r="BY16" s="158">
        <v>0</v>
      </c>
      <c r="BZ16" s="158">
        <v>0</v>
      </c>
      <c r="CA16" s="158">
        <v>5948</v>
      </c>
      <c r="CB16" s="158">
        <v>651</v>
      </c>
      <c r="CC16" s="158">
        <v>393</v>
      </c>
      <c r="CD16" s="158">
        <v>508</v>
      </c>
      <c r="CE16" s="158">
        <v>1258</v>
      </c>
      <c r="CF16" s="158">
        <v>0</v>
      </c>
      <c r="CG16" s="158">
        <v>0</v>
      </c>
      <c r="CH16" s="158">
        <v>0</v>
      </c>
      <c r="CI16" s="158">
        <v>14477</v>
      </c>
      <c r="CJ16" s="158">
        <v>9022</v>
      </c>
      <c r="CK16" s="158">
        <v>4206</v>
      </c>
      <c r="CL16" s="158">
        <v>0</v>
      </c>
      <c r="CM16" s="158">
        <v>0</v>
      </c>
      <c r="CN16" s="158">
        <v>0</v>
      </c>
      <c r="CO16" s="158">
        <v>179</v>
      </c>
      <c r="CP16" s="158">
        <v>1070</v>
      </c>
      <c r="CQ16" s="158">
        <v>0</v>
      </c>
      <c r="CR16" s="158">
        <v>0</v>
      </c>
      <c r="CS16" s="158">
        <v>0</v>
      </c>
      <c r="CT16" s="158">
        <v>0</v>
      </c>
      <c r="CU16" s="158">
        <v>0</v>
      </c>
      <c r="CV16" s="158">
        <v>0</v>
      </c>
      <c r="CW16" s="158">
        <v>30261</v>
      </c>
      <c r="CX16" s="158">
        <v>2367</v>
      </c>
      <c r="CY16" s="158">
        <v>13520</v>
      </c>
      <c r="CZ16" s="158">
        <v>0</v>
      </c>
      <c r="DA16" s="158">
        <v>0</v>
      </c>
      <c r="DB16" s="158">
        <v>443</v>
      </c>
      <c r="DC16" s="158">
        <v>1146</v>
      </c>
      <c r="DD16" s="158">
        <v>2979</v>
      </c>
      <c r="DE16" s="158">
        <v>5591</v>
      </c>
      <c r="DF16" s="158">
        <v>4215</v>
      </c>
      <c r="DG16" s="158">
        <v>0</v>
      </c>
      <c r="DH16" s="158">
        <v>0</v>
      </c>
      <c r="DI16" s="158">
        <v>0</v>
      </c>
      <c r="DJ16" s="158">
        <v>0</v>
      </c>
      <c r="DK16" s="158">
        <v>209396</v>
      </c>
      <c r="DL16" s="158">
        <v>104241</v>
      </c>
      <c r="DM16" s="158">
        <v>79037</v>
      </c>
      <c r="DN16" s="158">
        <v>87</v>
      </c>
      <c r="DO16" s="158">
        <v>10277</v>
      </c>
      <c r="DP16" s="158">
        <v>3899</v>
      </c>
      <c r="DQ16" s="158">
        <v>8780</v>
      </c>
      <c r="DR16" s="158">
        <v>422</v>
      </c>
      <c r="DS16" s="158">
        <v>2533</v>
      </c>
      <c r="DT16" s="158">
        <v>120</v>
      </c>
      <c r="DU16" s="158">
        <v>0</v>
      </c>
      <c r="DV16" s="158">
        <v>0</v>
      </c>
      <c r="DW16" s="158">
        <v>0</v>
      </c>
      <c r="DX16" s="158">
        <v>0</v>
      </c>
      <c r="DZ16" s="158">
        <v>0</v>
      </c>
      <c r="EN16" s="158">
        <v>0</v>
      </c>
      <c r="FA16" s="158">
        <v>678564</v>
      </c>
      <c r="FB16" s="158">
        <v>197263</v>
      </c>
      <c r="FC16" s="158">
        <v>371593</v>
      </c>
      <c r="FD16" s="158">
        <v>25159</v>
      </c>
      <c r="FE16" s="158">
        <v>12620</v>
      </c>
      <c r="FF16" s="158">
        <v>4342</v>
      </c>
      <c r="FG16" s="158">
        <v>24249</v>
      </c>
      <c r="FH16" s="158">
        <v>6552</v>
      </c>
      <c r="FI16" s="158">
        <v>21727</v>
      </c>
      <c r="FJ16" s="158">
        <v>12269</v>
      </c>
      <c r="FK16" s="158">
        <v>1258</v>
      </c>
      <c r="FL16" s="158">
        <v>0</v>
      </c>
      <c r="FM16" s="158">
        <v>1532</v>
      </c>
      <c r="FN16" s="158">
        <v>0</v>
      </c>
    </row>
    <row r="17" spans="2:170" x14ac:dyDescent="0.3">
      <c r="B17" s="868">
        <v>42309</v>
      </c>
      <c r="C17" s="65">
        <v>21576</v>
      </c>
      <c r="D17" s="703">
        <v>1220</v>
      </c>
      <c r="E17" s="703">
        <v>13220</v>
      </c>
      <c r="F17" s="703">
        <v>0</v>
      </c>
      <c r="G17" s="703">
        <v>0</v>
      </c>
      <c r="H17" s="703">
        <v>0</v>
      </c>
      <c r="I17" s="703">
        <v>1220</v>
      </c>
      <c r="J17" s="703">
        <v>2864</v>
      </c>
      <c r="K17" s="703">
        <v>960</v>
      </c>
      <c r="L17" s="703">
        <v>121</v>
      </c>
      <c r="M17" s="703">
        <v>0</v>
      </c>
      <c r="N17" s="703">
        <v>885</v>
      </c>
      <c r="O17" s="703">
        <v>1086</v>
      </c>
      <c r="P17" s="15">
        <v>0</v>
      </c>
      <c r="Q17" s="133">
        <v>3022</v>
      </c>
      <c r="R17" s="133">
        <v>0</v>
      </c>
      <c r="S17" s="133">
        <v>2323</v>
      </c>
      <c r="T17" s="133">
        <v>0</v>
      </c>
      <c r="U17" s="133">
        <v>0</v>
      </c>
      <c r="V17" s="133">
        <v>0</v>
      </c>
      <c r="W17" s="133">
        <v>699</v>
      </c>
      <c r="X17" s="133">
        <v>0</v>
      </c>
      <c r="Y17" s="133">
        <v>0</v>
      </c>
      <c r="Z17" s="133">
        <v>0</v>
      </c>
      <c r="AA17" s="133">
        <v>0</v>
      </c>
      <c r="AB17" s="133">
        <v>0</v>
      </c>
      <c r="AC17" s="133">
        <v>0</v>
      </c>
      <c r="AD17" s="133">
        <v>0</v>
      </c>
      <c r="AE17" s="133">
        <v>29876</v>
      </c>
      <c r="AF17" s="133">
        <v>2271</v>
      </c>
      <c r="AG17" s="133">
        <v>24181</v>
      </c>
      <c r="AH17" s="133">
        <v>29</v>
      </c>
      <c r="AI17" s="133">
        <v>0</v>
      </c>
      <c r="AJ17" s="133">
        <v>2437</v>
      </c>
      <c r="AK17" s="158">
        <v>958</v>
      </c>
      <c r="AL17" s="158">
        <v>0</v>
      </c>
      <c r="AM17" s="158">
        <v>0</v>
      </c>
      <c r="AN17" s="158">
        <v>0</v>
      </c>
      <c r="AO17" s="158">
        <v>0</v>
      </c>
      <c r="AP17" s="158">
        <v>0</v>
      </c>
      <c r="AQ17" s="158">
        <v>0</v>
      </c>
      <c r="AR17" s="158">
        <v>0</v>
      </c>
      <c r="AS17" s="158">
        <v>45852</v>
      </c>
      <c r="AT17" s="158">
        <v>653</v>
      </c>
      <c r="AU17" s="158">
        <v>28489</v>
      </c>
      <c r="AV17" s="158">
        <v>0</v>
      </c>
      <c r="AW17" s="158">
        <v>192</v>
      </c>
      <c r="AX17" s="158">
        <v>13540</v>
      </c>
      <c r="AY17" s="158">
        <v>1932</v>
      </c>
      <c r="AZ17" s="158">
        <v>934</v>
      </c>
      <c r="BA17" s="158">
        <v>112</v>
      </c>
      <c r="BB17" s="158">
        <v>0</v>
      </c>
      <c r="BC17" s="158">
        <v>0</v>
      </c>
      <c r="BD17" s="158">
        <v>0</v>
      </c>
      <c r="BE17" s="158">
        <v>0</v>
      </c>
      <c r="BF17" s="158">
        <v>0</v>
      </c>
      <c r="BG17" s="158">
        <v>995</v>
      </c>
      <c r="BH17" s="158">
        <v>0</v>
      </c>
      <c r="BI17" s="158">
        <v>392</v>
      </c>
      <c r="BJ17" s="158">
        <v>0</v>
      </c>
      <c r="BK17" s="158">
        <v>0</v>
      </c>
      <c r="BL17" s="158">
        <v>0</v>
      </c>
      <c r="BM17" s="158">
        <v>222</v>
      </c>
      <c r="BN17" s="158">
        <v>0</v>
      </c>
      <c r="BO17" s="158">
        <v>381</v>
      </c>
      <c r="BP17" s="158">
        <v>0</v>
      </c>
      <c r="BQ17" s="158">
        <v>0</v>
      </c>
      <c r="BR17" s="158">
        <v>0</v>
      </c>
      <c r="BS17" s="158">
        <v>0</v>
      </c>
      <c r="BT17" s="158">
        <v>0</v>
      </c>
      <c r="BU17" s="158">
        <v>94329</v>
      </c>
      <c r="BV17" s="158">
        <v>18456</v>
      </c>
      <c r="BW17" s="158">
        <v>55774</v>
      </c>
      <c r="BX17" s="158">
        <v>528</v>
      </c>
      <c r="BY17" s="158">
        <v>0</v>
      </c>
      <c r="BZ17" s="158">
        <v>4600</v>
      </c>
      <c r="CA17" s="158">
        <v>3894</v>
      </c>
      <c r="CB17" s="158">
        <v>5193</v>
      </c>
      <c r="CC17" s="158">
        <v>795</v>
      </c>
      <c r="CD17" s="158">
        <v>4755</v>
      </c>
      <c r="CE17" s="158">
        <v>334</v>
      </c>
      <c r="CF17" s="158">
        <v>0</v>
      </c>
      <c r="CG17" s="158">
        <v>0</v>
      </c>
      <c r="CH17" s="158">
        <v>0</v>
      </c>
      <c r="CI17" s="158">
        <v>6549</v>
      </c>
      <c r="CJ17" s="158">
        <v>997</v>
      </c>
      <c r="CK17" s="158">
        <v>3368</v>
      </c>
      <c r="CL17" s="158">
        <v>522</v>
      </c>
      <c r="CM17" s="158">
        <v>0</v>
      </c>
      <c r="CN17" s="158">
        <v>0</v>
      </c>
      <c r="CO17" s="158">
        <v>794</v>
      </c>
      <c r="CP17" s="158">
        <v>0</v>
      </c>
      <c r="CQ17" s="158">
        <v>202</v>
      </c>
      <c r="CR17" s="158">
        <v>540</v>
      </c>
      <c r="CS17" s="158">
        <v>0</v>
      </c>
      <c r="CT17" s="158">
        <v>126</v>
      </c>
      <c r="CU17" s="158">
        <v>0</v>
      </c>
      <c r="CV17" s="158">
        <v>0</v>
      </c>
      <c r="CW17" s="158">
        <v>84724</v>
      </c>
      <c r="CX17" s="158">
        <v>8696</v>
      </c>
      <c r="CY17" s="158">
        <v>62934</v>
      </c>
      <c r="CZ17" s="158">
        <v>407</v>
      </c>
      <c r="DA17" s="158">
        <v>0</v>
      </c>
      <c r="DB17" s="158">
        <v>2337</v>
      </c>
      <c r="DC17" s="158">
        <v>6877</v>
      </c>
      <c r="DD17" s="158">
        <v>3292</v>
      </c>
      <c r="DE17" s="158">
        <v>181</v>
      </c>
      <c r="DF17" s="158">
        <v>0</v>
      </c>
      <c r="DG17" s="158">
        <v>0</v>
      </c>
      <c r="DH17" s="158">
        <v>0</v>
      </c>
      <c r="DI17" s="158">
        <v>0</v>
      </c>
      <c r="DJ17" s="158">
        <v>0</v>
      </c>
      <c r="DK17" s="158">
        <v>283363</v>
      </c>
      <c r="DL17" s="158">
        <v>33717</v>
      </c>
      <c r="DM17" s="158">
        <v>108043</v>
      </c>
      <c r="DN17" s="158">
        <v>6165</v>
      </c>
      <c r="DO17" s="158">
        <v>842</v>
      </c>
      <c r="DP17" s="158">
        <v>27151</v>
      </c>
      <c r="DQ17" s="158">
        <v>87321</v>
      </c>
      <c r="DR17" s="158">
        <v>0</v>
      </c>
      <c r="DS17" s="158">
        <v>8280</v>
      </c>
      <c r="DT17" s="158">
        <v>0</v>
      </c>
      <c r="DU17" s="158">
        <v>6439</v>
      </c>
      <c r="DV17" s="158">
        <v>1088</v>
      </c>
      <c r="DW17" s="158">
        <v>4101</v>
      </c>
      <c r="DX17" s="158">
        <v>216</v>
      </c>
      <c r="DY17" s="158">
        <v>390</v>
      </c>
      <c r="DZ17" s="158">
        <v>0</v>
      </c>
      <c r="EA17" s="158">
        <v>0</v>
      </c>
      <c r="EB17" s="158">
        <v>0</v>
      </c>
      <c r="EC17" s="158">
        <v>110</v>
      </c>
      <c r="ED17" s="158">
        <v>0</v>
      </c>
      <c r="EE17" s="158">
        <v>0</v>
      </c>
      <c r="EF17" s="158">
        <v>280</v>
      </c>
      <c r="EG17" s="158">
        <v>0</v>
      </c>
      <c r="EH17" s="158">
        <v>0</v>
      </c>
      <c r="EI17" s="158">
        <v>0</v>
      </c>
      <c r="EJ17" s="158">
        <v>0</v>
      </c>
      <c r="EK17" s="158">
        <v>0</v>
      </c>
      <c r="EL17" s="158">
        <v>0</v>
      </c>
      <c r="EM17" s="158">
        <v>212</v>
      </c>
      <c r="EN17" s="158">
        <v>0</v>
      </c>
      <c r="EO17" s="158">
        <v>0</v>
      </c>
      <c r="EP17" s="158">
        <v>0</v>
      </c>
      <c r="EQ17" s="158">
        <v>0</v>
      </c>
      <c r="ER17" s="158">
        <v>0</v>
      </c>
      <c r="ES17" s="158">
        <v>212</v>
      </c>
      <c r="ET17" s="158">
        <v>0</v>
      </c>
      <c r="EU17" s="158">
        <v>0</v>
      </c>
      <c r="EV17" s="158">
        <v>0</v>
      </c>
      <c r="EW17" s="158">
        <v>0</v>
      </c>
      <c r="EX17" s="158">
        <v>0</v>
      </c>
      <c r="EY17" s="158">
        <v>0</v>
      </c>
      <c r="EZ17" s="158">
        <v>0</v>
      </c>
      <c r="FA17" s="158">
        <v>570888</v>
      </c>
      <c r="FB17" s="158">
        <v>66010</v>
      </c>
      <c r="FC17" s="158">
        <v>298724</v>
      </c>
      <c r="FD17" s="158">
        <v>7651</v>
      </c>
      <c r="FE17" s="158">
        <v>1144</v>
      </c>
      <c r="FF17" s="158">
        <v>50065</v>
      </c>
      <c r="FG17" s="158">
        <v>104129</v>
      </c>
      <c r="FH17" s="158">
        <v>12563</v>
      </c>
      <c r="FI17" s="158">
        <v>10911</v>
      </c>
      <c r="FJ17" s="158">
        <v>5416</v>
      </c>
      <c r="FK17" s="158">
        <v>6773</v>
      </c>
      <c r="FL17" s="158">
        <v>2099</v>
      </c>
      <c r="FM17" s="158">
        <v>5187</v>
      </c>
      <c r="FN17" s="158">
        <v>216</v>
      </c>
    </row>
    <row r="18" spans="2:170" x14ac:dyDescent="0.3">
      <c r="B18" s="868">
        <v>42339</v>
      </c>
      <c r="C18" s="65">
        <v>237834</v>
      </c>
      <c r="D18" s="703">
        <v>78268</v>
      </c>
      <c r="E18" s="703">
        <v>104318</v>
      </c>
      <c r="F18" s="703">
        <v>0</v>
      </c>
      <c r="G18" s="703">
        <v>272</v>
      </c>
      <c r="H18" s="703">
        <v>1910</v>
      </c>
      <c r="I18" s="703">
        <v>52322</v>
      </c>
      <c r="J18" s="703">
        <v>0</v>
      </c>
      <c r="K18" s="703">
        <v>0</v>
      </c>
      <c r="L18" s="703">
        <v>744</v>
      </c>
      <c r="M18" s="703">
        <v>0</v>
      </c>
      <c r="N18" s="703">
        <v>0</v>
      </c>
      <c r="O18" s="703">
        <v>0</v>
      </c>
      <c r="P18" s="15">
        <v>0</v>
      </c>
      <c r="Q18" s="133">
        <v>6529</v>
      </c>
      <c r="R18" s="133">
        <v>0</v>
      </c>
      <c r="S18" s="133">
        <v>6189</v>
      </c>
      <c r="T18" s="133">
        <v>0</v>
      </c>
      <c r="U18" s="133">
        <v>0</v>
      </c>
      <c r="V18" s="133">
        <v>0</v>
      </c>
      <c r="W18" s="133">
        <v>340</v>
      </c>
      <c r="X18" s="133">
        <v>0</v>
      </c>
      <c r="Y18" s="133">
        <v>0</v>
      </c>
      <c r="Z18" s="133">
        <v>0</v>
      </c>
      <c r="AA18" s="133">
        <v>0</v>
      </c>
      <c r="AB18" s="133">
        <v>0</v>
      </c>
      <c r="AC18" s="133">
        <v>0</v>
      </c>
      <c r="AD18" s="133">
        <v>0</v>
      </c>
      <c r="AE18" s="133">
        <v>35954</v>
      </c>
      <c r="AF18" s="133">
        <v>140</v>
      </c>
      <c r="AG18" s="133">
        <v>24418</v>
      </c>
      <c r="AH18" s="133">
        <v>0</v>
      </c>
      <c r="AI18" s="133">
        <v>0</v>
      </c>
      <c r="AJ18" s="133">
        <v>9624</v>
      </c>
      <c r="AK18" s="158">
        <v>1011</v>
      </c>
      <c r="AL18" s="158">
        <v>0</v>
      </c>
      <c r="AM18" s="158">
        <v>0</v>
      </c>
      <c r="AN18" s="158">
        <v>114</v>
      </c>
      <c r="AO18" s="158">
        <v>0</v>
      </c>
      <c r="AP18" s="158">
        <v>0</v>
      </c>
      <c r="AQ18" s="158">
        <v>647</v>
      </c>
      <c r="AR18" s="158">
        <v>0</v>
      </c>
      <c r="AS18" s="158">
        <v>80515</v>
      </c>
      <c r="AT18" s="158">
        <v>11383</v>
      </c>
      <c r="AU18" s="158">
        <v>31804</v>
      </c>
      <c r="AV18" s="158">
        <v>0</v>
      </c>
      <c r="AW18" s="158">
        <v>0</v>
      </c>
      <c r="AX18" s="158">
        <v>14450</v>
      </c>
      <c r="AY18" s="158">
        <v>7593</v>
      </c>
      <c r="AZ18" s="158">
        <v>87</v>
      </c>
      <c r="BA18" s="158">
        <v>10779</v>
      </c>
      <c r="BB18" s="158">
        <v>4419</v>
      </c>
      <c r="BC18" s="158">
        <v>0</v>
      </c>
      <c r="BD18" s="158">
        <v>0</v>
      </c>
      <c r="BE18" s="158">
        <v>0</v>
      </c>
      <c r="BF18" s="158">
        <v>0</v>
      </c>
      <c r="BG18" s="158">
        <v>10260</v>
      </c>
      <c r="BH18" s="158">
        <v>57</v>
      </c>
      <c r="BI18" s="158">
        <v>5740</v>
      </c>
      <c r="BJ18" s="158">
        <v>0</v>
      </c>
      <c r="BK18" s="158">
        <v>0</v>
      </c>
      <c r="BL18" s="158">
        <v>0</v>
      </c>
      <c r="BM18" s="158">
        <v>1003</v>
      </c>
      <c r="BN18" s="158">
        <v>713</v>
      </c>
      <c r="BO18" s="158">
        <v>2249</v>
      </c>
      <c r="BP18" s="158">
        <v>0</v>
      </c>
      <c r="BQ18" s="158">
        <v>0</v>
      </c>
      <c r="BR18" s="158">
        <v>498</v>
      </c>
      <c r="BS18" s="158">
        <v>0</v>
      </c>
      <c r="BT18" s="158">
        <v>0</v>
      </c>
      <c r="BU18" s="158">
        <v>435707</v>
      </c>
      <c r="BV18" s="158">
        <v>64692</v>
      </c>
      <c r="BW18" s="158">
        <v>298931</v>
      </c>
      <c r="BX18" s="158">
        <v>0</v>
      </c>
      <c r="BY18" s="158">
        <v>14981</v>
      </c>
      <c r="BZ18" s="158">
        <v>4037</v>
      </c>
      <c r="CA18" s="158">
        <v>34192</v>
      </c>
      <c r="CB18" s="158">
        <v>1338</v>
      </c>
      <c r="CC18" s="158">
        <v>13903</v>
      </c>
      <c r="CD18" s="158">
        <v>1172</v>
      </c>
      <c r="CE18" s="158">
        <v>603</v>
      </c>
      <c r="CF18" s="158">
        <v>1027</v>
      </c>
      <c r="CG18" s="158">
        <v>831</v>
      </c>
      <c r="CH18" s="158">
        <v>0</v>
      </c>
      <c r="CI18" s="158">
        <v>18605</v>
      </c>
      <c r="CJ18" s="158">
        <v>202</v>
      </c>
      <c r="CK18" s="158">
        <v>5528</v>
      </c>
      <c r="CL18" s="158">
        <v>0</v>
      </c>
      <c r="CM18" s="158">
        <v>94</v>
      </c>
      <c r="CN18" s="158">
        <v>0</v>
      </c>
      <c r="CO18" s="158">
        <v>6020</v>
      </c>
      <c r="CP18" s="158">
        <v>6761</v>
      </c>
      <c r="CQ18" s="158">
        <v>0</v>
      </c>
      <c r="CR18" s="158">
        <v>0</v>
      </c>
      <c r="CS18" s="158">
        <v>0</v>
      </c>
      <c r="CT18" s="158">
        <v>0</v>
      </c>
      <c r="CU18" s="158">
        <v>0</v>
      </c>
      <c r="CV18" s="158">
        <v>0</v>
      </c>
      <c r="CW18" s="158">
        <v>66825</v>
      </c>
      <c r="CX18" s="158">
        <v>2313</v>
      </c>
      <c r="CY18" s="158">
        <v>53805</v>
      </c>
      <c r="CZ18" s="158">
        <v>0</v>
      </c>
      <c r="DA18" s="158">
        <v>0</v>
      </c>
      <c r="DB18" s="158">
        <v>3920</v>
      </c>
      <c r="DC18" s="158">
        <v>2766</v>
      </c>
      <c r="DD18" s="158">
        <v>722</v>
      </c>
      <c r="DE18" s="158">
        <v>363</v>
      </c>
      <c r="DF18" s="158">
        <v>2936</v>
      </c>
      <c r="DG18" s="158">
        <v>0</v>
      </c>
      <c r="DH18" s="158">
        <v>0</v>
      </c>
      <c r="DI18" s="158">
        <v>0</v>
      </c>
      <c r="DJ18" s="158">
        <v>0</v>
      </c>
      <c r="DK18" s="158">
        <v>315682</v>
      </c>
      <c r="DL18" s="158">
        <v>51448</v>
      </c>
      <c r="DM18" s="158">
        <v>163210</v>
      </c>
      <c r="DN18" s="158">
        <v>21868</v>
      </c>
      <c r="DO18" s="158">
        <v>1728</v>
      </c>
      <c r="DP18" s="158">
        <v>11635</v>
      </c>
      <c r="DQ18" s="158">
        <v>53450</v>
      </c>
      <c r="DR18" s="158">
        <v>634</v>
      </c>
      <c r="DS18" s="158">
        <v>1862</v>
      </c>
      <c r="DT18" s="158">
        <v>126</v>
      </c>
      <c r="DU18" s="158">
        <v>885</v>
      </c>
      <c r="DV18" s="158">
        <v>0</v>
      </c>
      <c r="DW18" s="158">
        <v>8836</v>
      </c>
      <c r="DX18" s="158">
        <v>0</v>
      </c>
      <c r="DZ18" s="158">
        <v>0</v>
      </c>
      <c r="EM18" s="158">
        <v>316</v>
      </c>
      <c r="EN18" s="158">
        <v>0</v>
      </c>
      <c r="EO18" s="158">
        <v>316</v>
      </c>
      <c r="EP18" s="158">
        <v>0</v>
      </c>
      <c r="EQ18" s="158">
        <v>0</v>
      </c>
      <c r="ER18" s="158">
        <v>0</v>
      </c>
      <c r="ES18" s="158">
        <v>0</v>
      </c>
      <c r="ET18" s="158">
        <v>0</v>
      </c>
      <c r="EU18" s="158">
        <v>0</v>
      </c>
      <c r="EV18" s="158">
        <v>0</v>
      </c>
      <c r="EW18" s="158">
        <v>0</v>
      </c>
      <c r="EX18" s="158">
        <v>0</v>
      </c>
      <c r="EY18" s="158">
        <v>0</v>
      </c>
      <c r="EZ18" s="158">
        <v>0</v>
      </c>
      <c r="FA18" s="158">
        <v>1208227</v>
      </c>
      <c r="FB18" s="158">
        <v>208503</v>
      </c>
      <c r="FC18" s="158">
        <v>694259</v>
      </c>
      <c r="FD18" s="158">
        <v>21868</v>
      </c>
      <c r="FE18" s="158">
        <v>17075</v>
      </c>
      <c r="FF18" s="158">
        <v>45576</v>
      </c>
      <c r="FG18" s="158">
        <v>158697</v>
      </c>
      <c r="FH18" s="158">
        <v>10255</v>
      </c>
      <c r="FI18" s="158">
        <v>29156</v>
      </c>
      <c r="FJ18" s="158">
        <v>9511</v>
      </c>
      <c r="FK18" s="158">
        <v>1488</v>
      </c>
      <c r="FL18" s="158">
        <v>1525</v>
      </c>
      <c r="FM18" s="158">
        <v>10314</v>
      </c>
      <c r="FN18" s="158">
        <v>0</v>
      </c>
    </row>
    <row r="19" spans="2:170" x14ac:dyDescent="0.3">
      <c r="B19" s="868">
        <v>42370</v>
      </c>
      <c r="C19" s="65">
        <v>10477</v>
      </c>
      <c r="D19" s="703">
        <v>0</v>
      </c>
      <c r="E19" s="703">
        <v>8235</v>
      </c>
      <c r="F19" s="703">
        <v>0</v>
      </c>
      <c r="G19" s="703">
        <v>0</v>
      </c>
      <c r="H19" s="703">
        <v>0</v>
      </c>
      <c r="I19" s="703">
        <v>474</v>
      </c>
      <c r="J19" s="703">
        <v>0</v>
      </c>
      <c r="K19" s="703">
        <v>0</v>
      </c>
      <c r="L19" s="703">
        <v>837</v>
      </c>
      <c r="M19" s="703">
        <v>494</v>
      </c>
      <c r="N19" s="703">
        <v>0</v>
      </c>
      <c r="O19" s="703">
        <v>437</v>
      </c>
      <c r="P19" s="15">
        <v>0</v>
      </c>
      <c r="Q19" s="133">
        <v>66</v>
      </c>
      <c r="R19" s="133">
        <v>0</v>
      </c>
      <c r="S19" s="133">
        <v>66</v>
      </c>
      <c r="T19" s="133">
        <v>0</v>
      </c>
      <c r="U19" s="133">
        <v>0</v>
      </c>
      <c r="V19" s="133">
        <v>0</v>
      </c>
      <c r="W19" s="133">
        <v>0</v>
      </c>
      <c r="X19" s="133">
        <v>0</v>
      </c>
      <c r="Y19" s="133">
        <v>0</v>
      </c>
      <c r="Z19" s="133">
        <v>0</v>
      </c>
      <c r="AA19" s="133">
        <v>0</v>
      </c>
      <c r="AB19" s="133">
        <v>0</v>
      </c>
      <c r="AC19" s="133">
        <v>0</v>
      </c>
      <c r="AD19" s="133">
        <v>0</v>
      </c>
      <c r="AE19" s="133">
        <v>11325</v>
      </c>
      <c r="AF19" s="133">
        <v>4118</v>
      </c>
      <c r="AG19" s="133">
        <v>6262</v>
      </c>
      <c r="AH19" s="133">
        <v>700</v>
      </c>
      <c r="AI19" s="133">
        <v>0</v>
      </c>
      <c r="AJ19" s="133">
        <v>0</v>
      </c>
      <c r="AK19" s="158">
        <v>245</v>
      </c>
      <c r="AL19" s="158">
        <v>0</v>
      </c>
      <c r="AM19" s="158">
        <v>0</v>
      </c>
      <c r="AN19" s="158">
        <v>0</v>
      </c>
      <c r="AO19" s="158">
        <v>0</v>
      </c>
      <c r="AP19" s="158">
        <v>0</v>
      </c>
      <c r="AQ19" s="158">
        <v>0</v>
      </c>
      <c r="AR19" s="158">
        <v>0</v>
      </c>
      <c r="AS19" s="158">
        <v>50013</v>
      </c>
      <c r="AT19" s="158">
        <v>11120</v>
      </c>
      <c r="AU19" s="158">
        <v>10757</v>
      </c>
      <c r="AV19" s="158">
        <v>9511</v>
      </c>
      <c r="AW19" s="158">
        <v>7004</v>
      </c>
      <c r="AX19" s="158">
        <v>3664</v>
      </c>
      <c r="AY19" s="158">
        <v>2995</v>
      </c>
      <c r="AZ19" s="158">
        <v>168</v>
      </c>
      <c r="BA19" s="158">
        <v>4794</v>
      </c>
      <c r="BB19" s="158">
        <v>0</v>
      </c>
      <c r="BC19" s="158">
        <v>0</v>
      </c>
      <c r="BD19" s="158">
        <v>0</v>
      </c>
      <c r="BE19" s="158">
        <v>0</v>
      </c>
      <c r="BF19" s="158">
        <v>0</v>
      </c>
      <c r="BG19" s="158">
        <v>1002</v>
      </c>
      <c r="BH19" s="158">
        <v>0</v>
      </c>
      <c r="BI19" s="158">
        <v>1002</v>
      </c>
      <c r="BJ19" s="158">
        <v>0</v>
      </c>
      <c r="BK19" s="158">
        <v>0</v>
      </c>
      <c r="BL19" s="158">
        <v>0</v>
      </c>
      <c r="BM19" s="158">
        <v>0</v>
      </c>
      <c r="BN19" s="158">
        <v>0</v>
      </c>
      <c r="BO19" s="158">
        <v>0</v>
      </c>
      <c r="BP19" s="158">
        <v>0</v>
      </c>
      <c r="BQ19" s="158">
        <v>0</v>
      </c>
      <c r="BR19" s="158">
        <v>0</v>
      </c>
      <c r="BS19" s="158">
        <v>0</v>
      </c>
      <c r="BT19" s="158">
        <v>0</v>
      </c>
      <c r="BU19" s="158">
        <v>61417</v>
      </c>
      <c r="BV19" s="158">
        <v>486</v>
      </c>
      <c r="BW19" s="158">
        <v>54338</v>
      </c>
      <c r="BX19" s="158">
        <v>0</v>
      </c>
      <c r="BY19" s="158">
        <v>0</v>
      </c>
      <c r="BZ19" s="158">
        <v>774</v>
      </c>
      <c r="CA19" s="158">
        <v>1884</v>
      </c>
      <c r="CB19" s="158">
        <v>1822</v>
      </c>
      <c r="CC19" s="158">
        <v>2077</v>
      </c>
      <c r="CD19" s="158">
        <v>0</v>
      </c>
      <c r="CE19" s="158">
        <v>0</v>
      </c>
      <c r="CF19" s="158">
        <v>0</v>
      </c>
      <c r="CG19" s="158">
        <v>36</v>
      </c>
      <c r="CH19" s="158">
        <v>0</v>
      </c>
      <c r="CI19" s="158">
        <v>40164</v>
      </c>
      <c r="CJ19" s="158">
        <v>30517</v>
      </c>
      <c r="CK19" s="158">
        <v>6796</v>
      </c>
      <c r="CL19" s="158">
        <v>0</v>
      </c>
      <c r="CM19" s="158">
        <v>0</v>
      </c>
      <c r="CN19" s="158">
        <v>0</v>
      </c>
      <c r="CO19" s="158">
        <v>1139</v>
      </c>
      <c r="CP19" s="158">
        <v>420</v>
      </c>
      <c r="CQ19" s="158">
        <v>0</v>
      </c>
      <c r="CR19" s="158">
        <v>0</v>
      </c>
      <c r="CS19" s="158">
        <v>0</v>
      </c>
      <c r="CT19" s="158">
        <v>0</v>
      </c>
      <c r="CU19" s="158">
        <v>1292</v>
      </c>
      <c r="CV19" s="158">
        <v>0</v>
      </c>
      <c r="CW19" s="158">
        <v>41678</v>
      </c>
      <c r="CX19" s="158">
        <v>28665</v>
      </c>
      <c r="CY19" s="158">
        <v>7927</v>
      </c>
      <c r="CZ19" s="158">
        <v>0</v>
      </c>
      <c r="DA19" s="158">
        <v>0</v>
      </c>
      <c r="DB19" s="158">
        <v>0</v>
      </c>
      <c r="DC19" s="158">
        <v>1113</v>
      </c>
      <c r="DD19" s="158">
        <v>0</v>
      </c>
      <c r="DE19" s="158">
        <v>0</v>
      </c>
      <c r="DF19" s="158">
        <v>3881</v>
      </c>
      <c r="DG19" s="158">
        <v>86</v>
      </c>
      <c r="DH19" s="158">
        <v>6</v>
      </c>
      <c r="DI19" s="158">
        <v>0</v>
      </c>
      <c r="DJ19" s="158">
        <v>0</v>
      </c>
      <c r="DK19" s="158">
        <v>73335</v>
      </c>
      <c r="DL19" s="158">
        <v>5521</v>
      </c>
      <c r="DM19" s="158">
        <v>38767</v>
      </c>
      <c r="DN19" s="158">
        <v>0</v>
      </c>
      <c r="DO19" s="158">
        <v>0</v>
      </c>
      <c r="DP19" s="158">
        <v>18814</v>
      </c>
      <c r="DQ19" s="158">
        <v>5564</v>
      </c>
      <c r="DR19" s="158">
        <v>641</v>
      </c>
      <c r="DS19" s="158">
        <v>5</v>
      </c>
      <c r="DT19" s="158">
        <v>0</v>
      </c>
      <c r="DU19" s="158">
        <v>3501</v>
      </c>
      <c r="DV19" s="158">
        <v>187</v>
      </c>
      <c r="DW19" s="158">
        <v>0</v>
      </c>
      <c r="DX19" s="158">
        <v>335</v>
      </c>
      <c r="DZ19" s="158">
        <v>0</v>
      </c>
      <c r="EN19" s="158">
        <v>0</v>
      </c>
      <c r="FA19" s="158">
        <v>289477</v>
      </c>
      <c r="FB19" s="158">
        <v>80427</v>
      </c>
      <c r="FC19" s="158">
        <v>134150</v>
      </c>
      <c r="FD19" s="158">
        <v>10211</v>
      </c>
      <c r="FE19" s="158">
        <v>7004</v>
      </c>
      <c r="FF19" s="158">
        <v>23252</v>
      </c>
      <c r="FG19" s="158">
        <v>13414</v>
      </c>
      <c r="FH19" s="158">
        <v>3051</v>
      </c>
      <c r="FI19" s="158">
        <v>6876</v>
      </c>
      <c r="FJ19" s="158">
        <v>4718</v>
      </c>
      <c r="FK19" s="158">
        <v>4081</v>
      </c>
      <c r="FL19" s="158">
        <v>193</v>
      </c>
      <c r="FM19" s="158">
        <v>1765</v>
      </c>
      <c r="FN19" s="158">
        <v>335</v>
      </c>
    </row>
    <row r="20" spans="2:170" x14ac:dyDescent="0.3">
      <c r="B20" s="868">
        <v>42401</v>
      </c>
      <c r="C20" s="65">
        <v>26487</v>
      </c>
      <c r="D20" s="703">
        <v>4281</v>
      </c>
      <c r="E20" s="703">
        <v>14385</v>
      </c>
      <c r="F20" s="703">
        <v>600</v>
      </c>
      <c r="G20" s="703">
        <v>0</v>
      </c>
      <c r="H20" s="703">
        <v>0</v>
      </c>
      <c r="I20" s="703">
        <v>4316</v>
      </c>
      <c r="J20" s="703">
        <v>0</v>
      </c>
      <c r="K20" s="703">
        <v>0</v>
      </c>
      <c r="L20" s="703">
        <v>456</v>
      </c>
      <c r="M20" s="703">
        <v>1111</v>
      </c>
      <c r="N20" s="703">
        <v>0</v>
      </c>
      <c r="O20" s="703">
        <v>1338</v>
      </c>
      <c r="P20" s="15">
        <v>0</v>
      </c>
      <c r="Q20" s="133">
        <v>633</v>
      </c>
      <c r="R20" s="133">
        <v>0</v>
      </c>
      <c r="S20" s="133">
        <v>585</v>
      </c>
      <c r="T20" s="133">
        <v>0</v>
      </c>
      <c r="U20" s="133">
        <v>0</v>
      </c>
      <c r="V20" s="133">
        <v>0</v>
      </c>
      <c r="W20" s="133">
        <v>48</v>
      </c>
      <c r="X20" s="133">
        <v>0</v>
      </c>
      <c r="Y20" s="133">
        <v>0</v>
      </c>
      <c r="Z20" s="133">
        <v>0</v>
      </c>
      <c r="AA20" s="133">
        <v>0</v>
      </c>
      <c r="AB20" s="133">
        <v>0</v>
      </c>
      <c r="AC20" s="133">
        <v>0</v>
      </c>
      <c r="AD20" s="133">
        <v>0</v>
      </c>
      <c r="AE20" s="133">
        <v>49500</v>
      </c>
      <c r="AF20" s="133">
        <v>91</v>
      </c>
      <c r="AG20" s="133">
        <v>42691</v>
      </c>
      <c r="AH20" s="133">
        <v>0</v>
      </c>
      <c r="AI20" s="133">
        <v>0</v>
      </c>
      <c r="AJ20" s="133">
        <v>0</v>
      </c>
      <c r="AK20" s="158">
        <v>1810</v>
      </c>
      <c r="AL20" s="158">
        <v>928</v>
      </c>
      <c r="AM20" s="158">
        <v>0</v>
      </c>
      <c r="AN20" s="158">
        <v>0</v>
      </c>
      <c r="AO20" s="158">
        <v>0</v>
      </c>
      <c r="AP20" s="158">
        <v>3980</v>
      </c>
      <c r="AQ20" s="158">
        <v>0</v>
      </c>
      <c r="AR20" s="158">
        <v>0</v>
      </c>
      <c r="AS20" s="158">
        <v>98167</v>
      </c>
      <c r="AT20" s="158">
        <v>11883</v>
      </c>
      <c r="AU20" s="158">
        <v>73248</v>
      </c>
      <c r="AV20" s="158">
        <v>0</v>
      </c>
      <c r="AW20" s="158">
        <v>0</v>
      </c>
      <c r="AX20" s="158">
        <v>8801</v>
      </c>
      <c r="AY20" s="158">
        <v>721</v>
      </c>
      <c r="AZ20" s="158">
        <v>0</v>
      </c>
      <c r="BA20" s="158">
        <v>1195</v>
      </c>
      <c r="BB20" s="158">
        <v>1713</v>
      </c>
      <c r="BC20" s="158">
        <v>0</v>
      </c>
      <c r="BD20" s="158">
        <v>606</v>
      </c>
      <c r="BE20" s="158">
        <v>0</v>
      </c>
      <c r="BF20" s="158">
        <v>0</v>
      </c>
      <c r="BG20" s="158">
        <v>867</v>
      </c>
      <c r="BH20" s="158">
        <v>0</v>
      </c>
      <c r="BI20" s="158">
        <v>0</v>
      </c>
      <c r="BJ20" s="158">
        <v>0</v>
      </c>
      <c r="BK20" s="158">
        <v>867</v>
      </c>
      <c r="BL20" s="158">
        <v>0</v>
      </c>
      <c r="BM20" s="158">
        <v>0</v>
      </c>
      <c r="BN20" s="158">
        <v>0</v>
      </c>
      <c r="BO20" s="158">
        <v>0</v>
      </c>
      <c r="BP20" s="158">
        <v>0</v>
      </c>
      <c r="BQ20" s="158">
        <v>0</v>
      </c>
      <c r="BR20" s="158">
        <v>0</v>
      </c>
      <c r="BS20" s="158">
        <v>0</v>
      </c>
      <c r="BT20" s="158">
        <v>0</v>
      </c>
      <c r="BU20" s="158">
        <v>53074</v>
      </c>
      <c r="BV20" s="158">
        <v>0</v>
      </c>
      <c r="BW20" s="158">
        <v>45107</v>
      </c>
      <c r="BX20" s="158">
        <v>503</v>
      </c>
      <c r="BY20" s="158">
        <v>0</v>
      </c>
      <c r="BZ20" s="158">
        <v>618</v>
      </c>
      <c r="CA20" s="158">
        <v>3221</v>
      </c>
      <c r="CB20" s="158">
        <v>936</v>
      </c>
      <c r="CC20" s="158">
        <v>2027</v>
      </c>
      <c r="CD20" s="158">
        <v>0</v>
      </c>
      <c r="CE20" s="158">
        <v>0</v>
      </c>
      <c r="CF20" s="158">
        <v>511</v>
      </c>
      <c r="CG20" s="158">
        <v>151</v>
      </c>
      <c r="CH20" s="158">
        <v>0</v>
      </c>
      <c r="CI20" s="158">
        <v>9672</v>
      </c>
      <c r="CJ20" s="158">
        <v>525</v>
      </c>
      <c r="CK20" s="158">
        <v>8228</v>
      </c>
      <c r="CL20" s="158">
        <v>0</v>
      </c>
      <c r="CM20" s="158">
        <v>426</v>
      </c>
      <c r="CN20" s="158">
        <v>0</v>
      </c>
      <c r="CO20" s="158">
        <v>277</v>
      </c>
      <c r="CP20" s="158">
        <v>0</v>
      </c>
      <c r="CQ20" s="158">
        <v>0</v>
      </c>
      <c r="CR20" s="158">
        <v>216</v>
      </c>
      <c r="CS20" s="158">
        <v>0</v>
      </c>
      <c r="CT20" s="158">
        <v>0</v>
      </c>
      <c r="CU20" s="158">
        <v>0</v>
      </c>
      <c r="CV20" s="158">
        <v>0</v>
      </c>
      <c r="CW20" s="158">
        <v>77660</v>
      </c>
      <c r="CX20" s="158">
        <v>24286</v>
      </c>
      <c r="CY20" s="158">
        <v>46703</v>
      </c>
      <c r="CZ20" s="158">
        <v>0</v>
      </c>
      <c r="DA20" s="158">
        <v>605</v>
      </c>
      <c r="DB20" s="158">
        <v>580</v>
      </c>
      <c r="DC20" s="158">
        <v>1298</v>
      </c>
      <c r="DD20" s="158">
        <v>0</v>
      </c>
      <c r="DE20" s="158">
        <v>4179</v>
      </c>
      <c r="DF20" s="158">
        <v>9</v>
      </c>
      <c r="DG20" s="158">
        <v>0</v>
      </c>
      <c r="DH20" s="158">
        <v>0</v>
      </c>
      <c r="DI20" s="158">
        <v>0</v>
      </c>
      <c r="DJ20" s="158">
        <v>0</v>
      </c>
      <c r="DK20" s="158">
        <v>182237</v>
      </c>
      <c r="DL20" s="158">
        <v>280</v>
      </c>
      <c r="DM20" s="158">
        <v>84813</v>
      </c>
      <c r="DN20" s="158">
        <v>8790</v>
      </c>
      <c r="DO20" s="158">
        <v>0</v>
      </c>
      <c r="DP20" s="158">
        <v>2192</v>
      </c>
      <c r="DQ20" s="158">
        <v>79109</v>
      </c>
      <c r="DR20" s="158">
        <v>3430</v>
      </c>
      <c r="DS20" s="158">
        <v>3078</v>
      </c>
      <c r="DT20" s="158">
        <v>0</v>
      </c>
      <c r="DU20" s="158">
        <v>0</v>
      </c>
      <c r="DV20" s="158">
        <v>101</v>
      </c>
      <c r="DW20" s="158">
        <v>0</v>
      </c>
      <c r="DX20" s="158">
        <v>444</v>
      </c>
      <c r="DZ20" s="158">
        <v>0</v>
      </c>
      <c r="EN20" s="158">
        <v>0</v>
      </c>
      <c r="FA20" s="158">
        <v>498297</v>
      </c>
      <c r="FB20" s="158">
        <v>41346</v>
      </c>
      <c r="FC20" s="158">
        <v>315760</v>
      </c>
      <c r="FD20" s="158">
        <v>9893</v>
      </c>
      <c r="FE20" s="158">
        <v>1898</v>
      </c>
      <c r="FF20" s="158">
        <v>12191</v>
      </c>
      <c r="FG20" s="158">
        <v>90800</v>
      </c>
      <c r="FH20" s="158">
        <v>5294</v>
      </c>
      <c r="FI20" s="158">
        <v>10479</v>
      </c>
      <c r="FJ20" s="158">
        <v>2394</v>
      </c>
      <c r="FK20" s="158">
        <v>1111</v>
      </c>
      <c r="FL20" s="158">
        <v>5198</v>
      </c>
      <c r="FM20" s="158">
        <v>1489</v>
      </c>
      <c r="FN20" s="158">
        <v>444</v>
      </c>
    </row>
    <row r="21" spans="2:170" x14ac:dyDescent="0.3">
      <c r="B21" s="868">
        <v>42430</v>
      </c>
      <c r="C21" s="65">
        <v>47689</v>
      </c>
      <c r="D21" s="703">
        <v>20669</v>
      </c>
      <c r="E21" s="703">
        <v>12280</v>
      </c>
      <c r="F21" s="703">
        <v>0</v>
      </c>
      <c r="G21" s="703">
        <v>272</v>
      </c>
      <c r="H21" s="703">
        <v>0</v>
      </c>
      <c r="I21" s="703">
        <v>768</v>
      </c>
      <c r="J21" s="703">
        <v>0</v>
      </c>
      <c r="K21" s="703">
        <v>12243</v>
      </c>
      <c r="L21" s="703">
        <v>0</v>
      </c>
      <c r="M21" s="703">
        <v>1457</v>
      </c>
      <c r="N21" s="703">
        <v>0</v>
      </c>
      <c r="O21" s="703">
        <v>0</v>
      </c>
      <c r="P21" s="15">
        <v>0</v>
      </c>
      <c r="Q21" s="133">
        <v>645</v>
      </c>
      <c r="R21" s="133">
        <v>0</v>
      </c>
      <c r="S21" s="133">
        <v>610</v>
      </c>
      <c r="T21" s="133">
        <v>0</v>
      </c>
      <c r="U21" s="133">
        <v>0</v>
      </c>
      <c r="V21" s="133">
        <v>0</v>
      </c>
      <c r="W21" s="133">
        <v>35</v>
      </c>
      <c r="X21" s="133">
        <v>0</v>
      </c>
      <c r="Y21" s="133">
        <v>0</v>
      </c>
      <c r="Z21" s="133">
        <v>0</v>
      </c>
      <c r="AA21" s="133">
        <v>0</v>
      </c>
      <c r="AB21" s="133">
        <v>0</v>
      </c>
      <c r="AC21" s="133">
        <v>0</v>
      </c>
      <c r="AD21" s="133">
        <v>0</v>
      </c>
      <c r="AE21" s="133">
        <v>13520</v>
      </c>
      <c r="AF21" s="133">
        <v>0</v>
      </c>
      <c r="AG21" s="133">
        <v>6292</v>
      </c>
      <c r="AH21" s="133">
        <v>0</v>
      </c>
      <c r="AI21" s="133">
        <v>146</v>
      </c>
      <c r="AJ21" s="133">
        <v>216</v>
      </c>
      <c r="AK21" s="158">
        <v>1888</v>
      </c>
      <c r="AL21" s="158">
        <v>1078</v>
      </c>
      <c r="AM21" s="158">
        <v>0</v>
      </c>
      <c r="AN21" s="158">
        <v>0</v>
      </c>
      <c r="AO21" s="158">
        <v>0</v>
      </c>
      <c r="AP21" s="158">
        <v>3900</v>
      </c>
      <c r="AQ21" s="158">
        <v>0</v>
      </c>
      <c r="AR21" s="158">
        <v>0</v>
      </c>
      <c r="AS21" s="158">
        <v>43357</v>
      </c>
      <c r="AT21" s="158">
        <v>5705</v>
      </c>
      <c r="AU21" s="158">
        <v>10168</v>
      </c>
      <c r="AV21" s="158">
        <v>0</v>
      </c>
      <c r="AW21" s="158">
        <v>0</v>
      </c>
      <c r="AX21" s="158">
        <v>5638</v>
      </c>
      <c r="AY21" s="158">
        <v>15957</v>
      </c>
      <c r="AZ21" s="158">
        <v>0</v>
      </c>
      <c r="BA21" s="158">
        <v>5889</v>
      </c>
      <c r="BB21" s="158">
        <v>0</v>
      </c>
      <c r="BC21" s="158">
        <v>0</v>
      </c>
      <c r="BD21" s="158">
        <v>0</v>
      </c>
      <c r="BE21" s="158">
        <v>0</v>
      </c>
      <c r="BF21" s="158">
        <v>0</v>
      </c>
      <c r="BG21" s="158">
        <v>1232</v>
      </c>
      <c r="BH21" s="158">
        <v>0</v>
      </c>
      <c r="BI21" s="158">
        <v>204</v>
      </c>
      <c r="BJ21" s="158">
        <v>0</v>
      </c>
      <c r="BK21" s="158">
        <v>0</v>
      </c>
      <c r="BL21" s="158">
        <v>0</v>
      </c>
      <c r="BM21" s="158">
        <v>204</v>
      </c>
      <c r="BN21" s="158">
        <v>0</v>
      </c>
      <c r="BO21" s="158">
        <v>0</v>
      </c>
      <c r="BP21" s="158">
        <v>0</v>
      </c>
      <c r="BQ21" s="158">
        <v>0</v>
      </c>
      <c r="BR21" s="158">
        <v>0</v>
      </c>
      <c r="BS21" s="158">
        <v>824</v>
      </c>
      <c r="BT21" s="158">
        <v>0</v>
      </c>
      <c r="BU21" s="158">
        <v>52349</v>
      </c>
      <c r="BV21" s="158">
        <v>4885</v>
      </c>
      <c r="BW21" s="158">
        <v>30546</v>
      </c>
      <c r="BX21" s="158">
        <v>1090</v>
      </c>
      <c r="BY21" s="158">
        <v>0</v>
      </c>
      <c r="BZ21" s="158">
        <v>8687</v>
      </c>
      <c r="CA21" s="158">
        <v>2457</v>
      </c>
      <c r="CB21" s="158">
        <v>1280</v>
      </c>
      <c r="CC21" s="158">
        <v>356</v>
      </c>
      <c r="CD21" s="158">
        <v>784</v>
      </c>
      <c r="CE21" s="158">
        <v>0</v>
      </c>
      <c r="CF21" s="158">
        <v>0</v>
      </c>
      <c r="CG21" s="158">
        <v>2264</v>
      </c>
      <c r="CH21" s="158">
        <v>0</v>
      </c>
      <c r="CI21" s="158">
        <v>8165</v>
      </c>
      <c r="CJ21" s="158">
        <v>30</v>
      </c>
      <c r="CK21" s="158">
        <v>7833</v>
      </c>
      <c r="CL21" s="158">
        <v>0</v>
      </c>
      <c r="CM21" s="158">
        <v>0</v>
      </c>
      <c r="CN21" s="158">
        <v>0</v>
      </c>
      <c r="CO21" s="158">
        <v>0</v>
      </c>
      <c r="CP21" s="158">
        <v>0</v>
      </c>
      <c r="CQ21" s="158">
        <v>0</v>
      </c>
      <c r="CR21" s="158">
        <v>302</v>
      </c>
      <c r="CS21" s="158">
        <v>0</v>
      </c>
      <c r="CT21" s="158">
        <v>0</v>
      </c>
      <c r="CU21" s="158">
        <v>0</v>
      </c>
      <c r="CV21" s="158">
        <v>0</v>
      </c>
      <c r="CW21" s="158">
        <v>98070</v>
      </c>
      <c r="CX21" s="158">
        <v>77803</v>
      </c>
      <c r="CY21" s="158">
        <v>17726</v>
      </c>
      <c r="CZ21" s="158">
        <v>0</v>
      </c>
      <c r="DA21" s="158">
        <v>0</v>
      </c>
      <c r="DB21" s="158">
        <v>96</v>
      </c>
      <c r="DC21" s="158">
        <v>959</v>
      </c>
      <c r="DD21" s="158">
        <v>809</v>
      </c>
      <c r="DE21" s="158">
        <v>0</v>
      </c>
      <c r="DF21" s="158">
        <v>0</v>
      </c>
      <c r="DG21" s="158">
        <v>0</v>
      </c>
      <c r="DH21" s="158">
        <v>422</v>
      </c>
      <c r="DI21" s="158">
        <v>255</v>
      </c>
      <c r="DJ21" s="158">
        <v>0</v>
      </c>
      <c r="DK21" s="158">
        <v>227869</v>
      </c>
      <c r="DL21" s="158">
        <v>138312</v>
      </c>
      <c r="DM21" s="158">
        <v>65669</v>
      </c>
      <c r="DN21" s="158">
        <v>1318</v>
      </c>
      <c r="DO21" s="158">
        <v>5825</v>
      </c>
      <c r="DP21" s="158">
        <v>0</v>
      </c>
      <c r="DQ21" s="158">
        <v>5684</v>
      </c>
      <c r="DR21" s="158">
        <v>4047</v>
      </c>
      <c r="DS21" s="158">
        <v>0</v>
      </c>
      <c r="DT21" s="158">
        <v>0</v>
      </c>
      <c r="DU21" s="158">
        <v>0</v>
      </c>
      <c r="DV21" s="158">
        <v>0</v>
      </c>
      <c r="DW21" s="158">
        <v>7014</v>
      </c>
      <c r="DX21" s="158">
        <v>0</v>
      </c>
      <c r="DZ21" s="158">
        <v>0</v>
      </c>
      <c r="EN21" s="158">
        <v>0</v>
      </c>
      <c r="FA21" s="158">
        <v>492896</v>
      </c>
      <c r="FB21" s="158">
        <v>247404</v>
      </c>
      <c r="FC21" s="158">
        <v>151328</v>
      </c>
      <c r="FD21" s="158">
        <v>2408</v>
      </c>
      <c r="FE21" s="158">
        <v>6243</v>
      </c>
      <c r="FF21" s="158">
        <v>14637</v>
      </c>
      <c r="FG21" s="158">
        <v>27952</v>
      </c>
      <c r="FH21" s="158">
        <v>7214</v>
      </c>
      <c r="FI21" s="158">
        <v>18488</v>
      </c>
      <c r="FJ21" s="158">
        <v>1086</v>
      </c>
      <c r="FK21" s="158">
        <v>1457</v>
      </c>
      <c r="FL21" s="158">
        <v>4322</v>
      </c>
      <c r="FM21" s="158">
        <v>10357</v>
      </c>
      <c r="FN21" s="158">
        <v>0</v>
      </c>
    </row>
    <row r="22" spans="2:170" x14ac:dyDescent="0.3">
      <c r="B22" s="868">
        <v>42461</v>
      </c>
      <c r="C22" s="65">
        <v>37888</v>
      </c>
      <c r="D22" s="703">
        <v>0</v>
      </c>
      <c r="E22" s="703">
        <v>25138</v>
      </c>
      <c r="F22" s="703">
        <v>0</v>
      </c>
      <c r="G22" s="703">
        <v>65</v>
      </c>
      <c r="H22" s="703">
        <v>460</v>
      </c>
      <c r="I22" s="703">
        <v>2991</v>
      </c>
      <c r="J22" s="703">
        <v>206</v>
      </c>
      <c r="K22" s="703">
        <v>8959</v>
      </c>
      <c r="L22" s="703">
        <v>33</v>
      </c>
      <c r="M22" s="703">
        <v>0</v>
      </c>
      <c r="N22" s="703">
        <v>0</v>
      </c>
      <c r="O22" s="703">
        <v>36</v>
      </c>
      <c r="P22" s="15">
        <v>0</v>
      </c>
      <c r="Q22" s="133">
        <v>18909</v>
      </c>
      <c r="R22" s="133">
        <v>0</v>
      </c>
      <c r="S22" s="133">
        <v>6796</v>
      </c>
      <c r="T22" s="133">
        <v>0</v>
      </c>
      <c r="U22" s="133">
        <v>0</v>
      </c>
      <c r="V22" s="133">
        <v>0</v>
      </c>
      <c r="W22" s="133">
        <v>417</v>
      </c>
      <c r="X22" s="133">
        <v>139</v>
      </c>
      <c r="Y22" s="133">
        <v>1253</v>
      </c>
      <c r="Z22" s="133">
        <v>10304</v>
      </c>
      <c r="AA22" s="133">
        <v>0</v>
      </c>
      <c r="AB22" s="133">
        <v>0</v>
      </c>
      <c r="AC22" s="133">
        <v>0</v>
      </c>
      <c r="AD22" s="133">
        <v>0</v>
      </c>
      <c r="AE22" s="133">
        <v>34498</v>
      </c>
      <c r="AF22" s="133">
        <v>245</v>
      </c>
      <c r="AG22" s="133">
        <v>20791</v>
      </c>
      <c r="AH22" s="133">
        <v>0</v>
      </c>
      <c r="AI22" s="133">
        <v>2484</v>
      </c>
      <c r="AJ22" s="133">
        <v>1932</v>
      </c>
      <c r="AK22" s="158">
        <v>4668</v>
      </c>
      <c r="AL22" s="158">
        <v>363</v>
      </c>
      <c r="AM22" s="158">
        <v>3894</v>
      </c>
      <c r="AN22" s="158">
        <v>0</v>
      </c>
      <c r="AO22" s="158">
        <v>0</v>
      </c>
      <c r="AP22" s="158">
        <v>0</v>
      </c>
      <c r="AQ22" s="158">
        <v>121</v>
      </c>
      <c r="AR22" s="158">
        <v>0</v>
      </c>
      <c r="AS22" s="158">
        <v>77189</v>
      </c>
      <c r="AT22" s="158">
        <v>23326</v>
      </c>
      <c r="AU22" s="158">
        <v>35375</v>
      </c>
      <c r="AV22" s="158">
        <v>0</v>
      </c>
      <c r="AW22" s="158">
        <v>0</v>
      </c>
      <c r="AX22" s="158">
        <v>7243</v>
      </c>
      <c r="AY22" s="158">
        <v>3147</v>
      </c>
      <c r="AZ22" s="158">
        <v>612</v>
      </c>
      <c r="BA22" s="158">
        <v>0</v>
      </c>
      <c r="BB22" s="158">
        <v>6111</v>
      </c>
      <c r="BC22" s="158">
        <v>1375</v>
      </c>
      <c r="BD22" s="158">
        <v>0</v>
      </c>
      <c r="BE22" s="158">
        <v>0</v>
      </c>
      <c r="BF22" s="158">
        <v>0</v>
      </c>
      <c r="BH22" s="158">
        <v>0</v>
      </c>
      <c r="BU22" s="158">
        <v>76134</v>
      </c>
      <c r="BV22" s="158">
        <v>2100</v>
      </c>
      <c r="BW22" s="158">
        <v>48030</v>
      </c>
      <c r="BX22" s="158">
        <v>0</v>
      </c>
      <c r="BY22" s="158">
        <v>0</v>
      </c>
      <c r="BZ22" s="158">
        <v>1488</v>
      </c>
      <c r="CA22" s="158">
        <v>14866</v>
      </c>
      <c r="CB22" s="158">
        <v>0</v>
      </c>
      <c r="CC22" s="158">
        <v>8392</v>
      </c>
      <c r="CD22" s="158">
        <v>0</v>
      </c>
      <c r="CE22" s="158">
        <v>0</v>
      </c>
      <c r="CF22" s="158">
        <v>0</v>
      </c>
      <c r="CG22" s="158">
        <v>1258</v>
      </c>
      <c r="CH22" s="158">
        <v>0</v>
      </c>
      <c r="CI22" s="158">
        <v>16383</v>
      </c>
      <c r="CJ22" s="158">
        <v>0</v>
      </c>
      <c r="CK22" s="158">
        <v>4862</v>
      </c>
      <c r="CL22" s="158">
        <v>254</v>
      </c>
      <c r="CM22" s="158">
        <v>418</v>
      </c>
      <c r="CN22" s="158">
        <v>0</v>
      </c>
      <c r="CO22" s="158">
        <v>477</v>
      </c>
      <c r="CP22" s="158">
        <v>258</v>
      </c>
      <c r="CQ22" s="158">
        <v>2434</v>
      </c>
      <c r="CR22" s="158">
        <v>7680</v>
      </c>
      <c r="CS22" s="158">
        <v>0</v>
      </c>
      <c r="CT22" s="158">
        <v>0</v>
      </c>
      <c r="CU22" s="158">
        <v>0</v>
      </c>
      <c r="CV22" s="158">
        <v>0</v>
      </c>
      <c r="CW22" s="158">
        <v>52795</v>
      </c>
      <c r="CX22" s="158">
        <v>6993</v>
      </c>
      <c r="CY22" s="158">
        <v>43109</v>
      </c>
      <c r="CZ22" s="158">
        <v>0</v>
      </c>
      <c r="DA22" s="158">
        <v>56</v>
      </c>
      <c r="DB22" s="158">
        <v>0</v>
      </c>
      <c r="DC22" s="158">
        <v>2479</v>
      </c>
      <c r="DD22" s="158">
        <v>158</v>
      </c>
      <c r="DE22" s="158">
        <v>0</v>
      </c>
      <c r="DF22" s="158">
        <v>0</v>
      </c>
      <c r="DG22" s="158">
        <v>0</v>
      </c>
      <c r="DH22" s="158">
        <v>0</v>
      </c>
      <c r="DI22" s="158">
        <v>0</v>
      </c>
      <c r="DJ22" s="158">
        <v>0</v>
      </c>
      <c r="DK22" s="158">
        <v>143642</v>
      </c>
      <c r="DL22" s="158">
        <v>34231</v>
      </c>
      <c r="DM22" s="158">
        <v>85639</v>
      </c>
      <c r="DN22" s="158">
        <v>1899</v>
      </c>
      <c r="DO22" s="158">
        <v>0</v>
      </c>
      <c r="DP22" s="158">
        <v>4096</v>
      </c>
      <c r="DQ22" s="158">
        <v>6578</v>
      </c>
      <c r="DR22" s="158">
        <v>8020</v>
      </c>
      <c r="DS22" s="158">
        <v>2241</v>
      </c>
      <c r="DT22" s="158">
        <v>18</v>
      </c>
      <c r="DU22" s="158">
        <v>0</v>
      </c>
      <c r="DV22" s="158">
        <v>0</v>
      </c>
      <c r="DW22" s="158">
        <v>920</v>
      </c>
      <c r="DX22" s="158">
        <v>0</v>
      </c>
      <c r="DZ22" s="158">
        <v>0</v>
      </c>
      <c r="EM22" s="158">
        <v>113</v>
      </c>
      <c r="EN22" s="158">
        <v>0</v>
      </c>
      <c r="EO22" s="158">
        <v>113</v>
      </c>
      <c r="EP22" s="158">
        <v>0</v>
      </c>
      <c r="EQ22" s="158">
        <v>0</v>
      </c>
      <c r="ER22" s="158">
        <v>0</v>
      </c>
      <c r="ES22" s="158">
        <v>0</v>
      </c>
      <c r="ET22" s="158">
        <v>0</v>
      </c>
      <c r="EU22" s="158">
        <v>0</v>
      </c>
      <c r="EV22" s="158">
        <v>0</v>
      </c>
      <c r="EW22" s="158">
        <v>0</v>
      </c>
      <c r="EX22" s="158">
        <v>0</v>
      </c>
      <c r="EY22" s="158">
        <v>0</v>
      </c>
      <c r="EZ22" s="158">
        <v>0</v>
      </c>
      <c r="FA22" s="158">
        <v>457551</v>
      </c>
      <c r="FB22" s="158">
        <v>66895</v>
      </c>
      <c r="FC22" s="158">
        <v>269853</v>
      </c>
      <c r="FD22" s="158">
        <v>2153</v>
      </c>
      <c r="FE22" s="158">
        <v>3023</v>
      </c>
      <c r="FF22" s="158">
        <v>15219</v>
      </c>
      <c r="FG22" s="158">
        <v>35623</v>
      </c>
      <c r="FH22" s="158">
        <v>9756</v>
      </c>
      <c r="FI22" s="158">
        <v>27173</v>
      </c>
      <c r="FJ22" s="158">
        <v>24146</v>
      </c>
      <c r="FK22" s="158">
        <v>1375</v>
      </c>
      <c r="FL22" s="158">
        <v>0</v>
      </c>
      <c r="FM22" s="158">
        <v>2335</v>
      </c>
      <c r="FN22" s="158">
        <v>0</v>
      </c>
    </row>
    <row r="23" spans="2:170" x14ac:dyDescent="0.3">
      <c r="B23" s="868">
        <v>42491</v>
      </c>
      <c r="C23" s="65">
        <v>45693</v>
      </c>
      <c r="D23" s="703">
        <v>3632</v>
      </c>
      <c r="E23" s="703">
        <v>35597</v>
      </c>
      <c r="F23" s="703">
        <v>0</v>
      </c>
      <c r="G23" s="703">
        <v>424</v>
      </c>
      <c r="H23" s="703">
        <v>0</v>
      </c>
      <c r="I23" s="703">
        <v>2875</v>
      </c>
      <c r="J23" s="703">
        <v>1319</v>
      </c>
      <c r="K23" s="703">
        <v>0</v>
      </c>
      <c r="L23" s="703">
        <v>1268</v>
      </c>
      <c r="M23" s="703">
        <v>0</v>
      </c>
      <c r="N23" s="703">
        <v>220</v>
      </c>
      <c r="O23" s="703">
        <v>358</v>
      </c>
      <c r="P23" s="15">
        <v>0</v>
      </c>
      <c r="Q23" s="133">
        <v>3446</v>
      </c>
      <c r="R23" s="133">
        <v>0</v>
      </c>
      <c r="S23" s="133">
        <v>2726</v>
      </c>
      <c r="T23" s="133">
        <v>0</v>
      </c>
      <c r="U23" s="133">
        <v>0</v>
      </c>
      <c r="V23" s="133">
        <v>0</v>
      </c>
      <c r="W23" s="133">
        <v>0</v>
      </c>
      <c r="X23" s="133">
        <v>590</v>
      </c>
      <c r="Y23" s="133">
        <v>0</v>
      </c>
      <c r="Z23" s="133">
        <v>0</v>
      </c>
      <c r="AA23" s="133">
        <v>0</v>
      </c>
      <c r="AB23" s="133">
        <v>130</v>
      </c>
      <c r="AC23" s="133">
        <v>0</v>
      </c>
      <c r="AD23" s="133">
        <v>0</v>
      </c>
      <c r="AE23" s="133">
        <v>26424</v>
      </c>
      <c r="AF23" s="133">
        <v>8351</v>
      </c>
      <c r="AG23" s="133">
        <v>17055</v>
      </c>
      <c r="AH23" s="133">
        <v>0</v>
      </c>
      <c r="AI23" s="133">
        <v>172</v>
      </c>
      <c r="AJ23" s="133">
        <v>230</v>
      </c>
      <c r="AK23" s="158">
        <v>277</v>
      </c>
      <c r="AL23" s="158">
        <v>0</v>
      </c>
      <c r="AM23" s="158">
        <v>0</v>
      </c>
      <c r="AN23" s="158">
        <v>0</v>
      </c>
      <c r="AO23" s="158">
        <v>192</v>
      </c>
      <c r="AP23" s="158">
        <v>147</v>
      </c>
      <c r="AQ23" s="158">
        <v>0</v>
      </c>
      <c r="AR23" s="158">
        <v>0</v>
      </c>
      <c r="AS23" s="158">
        <v>68952</v>
      </c>
      <c r="AT23" s="158">
        <v>19616</v>
      </c>
      <c r="AU23" s="158">
        <v>34539</v>
      </c>
      <c r="AV23" s="158">
        <v>0</v>
      </c>
      <c r="AW23" s="158">
        <v>0</v>
      </c>
      <c r="AX23" s="158">
        <v>748</v>
      </c>
      <c r="AY23" s="158">
        <v>2366</v>
      </c>
      <c r="AZ23" s="158">
        <v>2469</v>
      </c>
      <c r="BA23" s="158">
        <v>211</v>
      </c>
      <c r="BB23" s="158">
        <v>8758</v>
      </c>
      <c r="BC23" s="158">
        <v>0</v>
      </c>
      <c r="BD23" s="158">
        <v>0</v>
      </c>
      <c r="BE23" s="158">
        <v>0</v>
      </c>
      <c r="BF23" s="158">
        <v>245</v>
      </c>
      <c r="BG23" s="158">
        <v>63</v>
      </c>
      <c r="BH23" s="158">
        <v>0</v>
      </c>
      <c r="BI23" s="158">
        <v>63</v>
      </c>
      <c r="BJ23" s="158">
        <v>0</v>
      </c>
      <c r="BK23" s="158">
        <v>0</v>
      </c>
      <c r="BL23" s="158">
        <v>0</v>
      </c>
      <c r="BM23" s="158">
        <v>0</v>
      </c>
      <c r="BN23" s="158">
        <v>0</v>
      </c>
      <c r="BO23" s="158">
        <v>0</v>
      </c>
      <c r="BP23" s="158">
        <v>0</v>
      </c>
      <c r="BQ23" s="158">
        <v>0</v>
      </c>
      <c r="BR23" s="158">
        <v>0</v>
      </c>
      <c r="BS23" s="158">
        <v>0</v>
      </c>
      <c r="BT23" s="158">
        <v>0</v>
      </c>
      <c r="BU23" s="158">
        <v>37895</v>
      </c>
      <c r="BV23" s="158">
        <v>1271</v>
      </c>
      <c r="BW23" s="158">
        <v>24763</v>
      </c>
      <c r="BX23" s="158">
        <v>40</v>
      </c>
      <c r="BY23" s="158">
        <v>959</v>
      </c>
      <c r="BZ23" s="158">
        <v>0</v>
      </c>
      <c r="CA23" s="158">
        <v>7474</v>
      </c>
      <c r="CB23" s="158">
        <v>0</v>
      </c>
      <c r="CC23" s="158">
        <v>2654</v>
      </c>
      <c r="CD23" s="158">
        <v>0</v>
      </c>
      <c r="CE23" s="158">
        <v>0</v>
      </c>
      <c r="CF23" s="158">
        <v>0</v>
      </c>
      <c r="CG23" s="158">
        <v>734</v>
      </c>
      <c r="CH23" s="158">
        <v>0</v>
      </c>
      <c r="CI23" s="158">
        <v>6580</v>
      </c>
      <c r="CJ23" s="158">
        <v>0</v>
      </c>
      <c r="CK23" s="158">
        <v>5281</v>
      </c>
      <c r="CL23" s="158">
        <v>0</v>
      </c>
      <c r="CM23" s="158">
        <v>0</v>
      </c>
      <c r="CN23" s="158">
        <v>0</v>
      </c>
      <c r="CO23" s="158">
        <v>838</v>
      </c>
      <c r="CP23" s="158">
        <v>0</v>
      </c>
      <c r="CQ23" s="158">
        <v>0</v>
      </c>
      <c r="CR23" s="158">
        <v>0</v>
      </c>
      <c r="CS23" s="158">
        <v>218</v>
      </c>
      <c r="CT23" s="158">
        <v>243</v>
      </c>
      <c r="CU23" s="158">
        <v>0</v>
      </c>
      <c r="CV23" s="158">
        <v>0</v>
      </c>
      <c r="CW23" s="158">
        <v>80673</v>
      </c>
      <c r="CX23" s="158">
        <v>2206</v>
      </c>
      <c r="CY23" s="158">
        <v>65610</v>
      </c>
      <c r="CZ23" s="158">
        <v>1409</v>
      </c>
      <c r="DA23" s="158">
        <v>0</v>
      </c>
      <c r="DB23" s="158">
        <v>557</v>
      </c>
      <c r="DC23" s="158">
        <v>8130</v>
      </c>
      <c r="DD23" s="158">
        <v>208</v>
      </c>
      <c r="DE23" s="158">
        <v>0</v>
      </c>
      <c r="DF23" s="158">
        <v>2553</v>
      </c>
      <c r="DG23" s="158">
        <v>0</v>
      </c>
      <c r="DH23" s="158">
        <v>0</v>
      </c>
      <c r="DI23" s="158">
        <v>0</v>
      </c>
      <c r="DJ23" s="158">
        <v>0</v>
      </c>
      <c r="DK23" s="158">
        <v>160912</v>
      </c>
      <c r="DL23" s="158">
        <v>68036</v>
      </c>
      <c r="DM23" s="158">
        <v>75750</v>
      </c>
      <c r="DN23" s="158">
        <v>170</v>
      </c>
      <c r="DO23" s="158">
        <v>359</v>
      </c>
      <c r="DP23" s="158">
        <v>3181</v>
      </c>
      <c r="DQ23" s="158">
        <v>4667</v>
      </c>
      <c r="DR23" s="158">
        <v>752</v>
      </c>
      <c r="DS23" s="158">
        <v>7360</v>
      </c>
      <c r="DT23" s="158">
        <v>0</v>
      </c>
      <c r="DU23" s="158">
        <v>0</v>
      </c>
      <c r="DV23" s="158">
        <v>0</v>
      </c>
      <c r="DW23" s="158">
        <v>0</v>
      </c>
      <c r="DX23" s="158">
        <v>637</v>
      </c>
      <c r="DY23" s="158">
        <v>715</v>
      </c>
      <c r="DZ23" s="158">
        <v>0</v>
      </c>
      <c r="EA23" s="158">
        <v>507</v>
      </c>
      <c r="EB23" s="158">
        <v>0</v>
      </c>
      <c r="EC23" s="158">
        <v>0</v>
      </c>
      <c r="ED23" s="158">
        <v>45</v>
      </c>
      <c r="EE23" s="158">
        <v>33</v>
      </c>
      <c r="EF23" s="158">
        <v>0</v>
      </c>
      <c r="EG23" s="158">
        <v>0</v>
      </c>
      <c r="EH23" s="158">
        <v>0</v>
      </c>
      <c r="EI23" s="158">
        <v>130</v>
      </c>
      <c r="EJ23" s="158">
        <v>0</v>
      </c>
      <c r="EK23" s="158">
        <v>0</v>
      </c>
      <c r="EL23" s="158">
        <v>0</v>
      </c>
      <c r="EN23" s="158">
        <v>0</v>
      </c>
      <c r="FA23" s="158">
        <v>431353</v>
      </c>
      <c r="FB23" s="158">
        <v>103112</v>
      </c>
      <c r="FC23" s="158">
        <v>261891</v>
      </c>
      <c r="FD23" s="158">
        <v>1619</v>
      </c>
      <c r="FE23" s="158">
        <v>1914</v>
      </c>
      <c r="FF23" s="158">
        <v>4761</v>
      </c>
      <c r="FG23" s="158">
        <v>26660</v>
      </c>
      <c r="FH23" s="158">
        <v>5338</v>
      </c>
      <c r="FI23" s="158">
        <v>10225</v>
      </c>
      <c r="FJ23" s="158">
        <v>12579</v>
      </c>
      <c r="FK23" s="158">
        <v>540</v>
      </c>
      <c r="FL23" s="158">
        <v>740</v>
      </c>
      <c r="FM23" s="158">
        <v>1092</v>
      </c>
      <c r="FN23" s="158">
        <v>882</v>
      </c>
    </row>
    <row r="24" spans="2:170" x14ac:dyDescent="0.3">
      <c r="B24" s="868">
        <v>42522</v>
      </c>
      <c r="C24" s="65">
        <v>33211</v>
      </c>
      <c r="D24" s="703">
        <v>0</v>
      </c>
      <c r="E24" s="703">
        <v>21377</v>
      </c>
      <c r="F24" s="703">
        <v>116</v>
      </c>
      <c r="G24" s="703">
        <v>0</v>
      </c>
      <c r="H24" s="703">
        <v>2000</v>
      </c>
      <c r="I24" s="703">
        <v>1660</v>
      </c>
      <c r="J24" s="703">
        <v>277</v>
      </c>
      <c r="K24" s="703">
        <v>6813</v>
      </c>
      <c r="L24" s="703">
        <v>699</v>
      </c>
      <c r="M24" s="703">
        <v>269</v>
      </c>
      <c r="N24" s="703">
        <v>0</v>
      </c>
      <c r="O24" s="703">
        <v>0</v>
      </c>
      <c r="P24" s="15">
        <v>0</v>
      </c>
      <c r="Q24" s="133">
        <v>7908</v>
      </c>
      <c r="R24" s="133">
        <v>0</v>
      </c>
      <c r="S24" s="133">
        <v>4134</v>
      </c>
      <c r="T24" s="133">
        <v>0</v>
      </c>
      <c r="U24" s="133">
        <v>234</v>
      </c>
      <c r="V24" s="133">
        <v>0</v>
      </c>
      <c r="W24" s="133">
        <v>3306</v>
      </c>
      <c r="X24" s="133">
        <v>0</v>
      </c>
      <c r="Y24" s="133">
        <v>0</v>
      </c>
      <c r="Z24" s="133">
        <v>0</v>
      </c>
      <c r="AA24" s="133">
        <v>0</v>
      </c>
      <c r="AB24" s="133">
        <v>0</v>
      </c>
      <c r="AC24" s="133">
        <v>234</v>
      </c>
      <c r="AD24" s="133">
        <v>0</v>
      </c>
      <c r="AE24" s="133">
        <v>41943</v>
      </c>
      <c r="AF24" s="133">
        <v>18507</v>
      </c>
      <c r="AG24" s="133">
        <v>18113</v>
      </c>
      <c r="AH24" s="133">
        <v>0</v>
      </c>
      <c r="AI24" s="133">
        <v>0</v>
      </c>
      <c r="AJ24" s="133">
        <v>302</v>
      </c>
      <c r="AK24" s="158">
        <v>4965</v>
      </c>
      <c r="AL24" s="158">
        <v>0</v>
      </c>
      <c r="AM24" s="158">
        <v>0</v>
      </c>
      <c r="AN24" s="158">
        <v>29</v>
      </c>
      <c r="AO24" s="158">
        <v>0</v>
      </c>
      <c r="AP24" s="158">
        <v>27</v>
      </c>
      <c r="AQ24" s="158">
        <v>0</v>
      </c>
      <c r="AR24" s="158">
        <v>0</v>
      </c>
      <c r="AS24" s="158">
        <v>42720</v>
      </c>
      <c r="AT24" s="158">
        <v>20012</v>
      </c>
      <c r="AU24" s="158">
        <v>16489</v>
      </c>
      <c r="AV24" s="158">
        <v>0</v>
      </c>
      <c r="AW24" s="158">
        <v>2353</v>
      </c>
      <c r="AX24" s="158">
        <v>1114</v>
      </c>
      <c r="AY24" s="158">
        <v>2609</v>
      </c>
      <c r="AZ24" s="158">
        <v>0</v>
      </c>
      <c r="BA24" s="158">
        <v>143</v>
      </c>
      <c r="BB24" s="158">
        <v>0</v>
      </c>
      <c r="BC24" s="158">
        <v>0</v>
      </c>
      <c r="BD24" s="158">
        <v>0</v>
      </c>
      <c r="BE24" s="158">
        <v>0</v>
      </c>
      <c r="BF24" s="158">
        <v>0</v>
      </c>
      <c r="BG24" s="158">
        <v>1470</v>
      </c>
      <c r="BH24" s="158">
        <v>0</v>
      </c>
      <c r="BI24" s="158">
        <v>1363</v>
      </c>
      <c r="BJ24" s="158">
        <v>0</v>
      </c>
      <c r="BK24" s="158">
        <v>0</v>
      </c>
      <c r="BL24" s="158">
        <v>0</v>
      </c>
      <c r="BM24" s="158">
        <v>107</v>
      </c>
      <c r="BN24" s="158">
        <v>0</v>
      </c>
      <c r="BO24" s="158">
        <v>0</v>
      </c>
      <c r="BP24" s="158">
        <v>0</v>
      </c>
      <c r="BQ24" s="158">
        <v>0</v>
      </c>
      <c r="BR24" s="158">
        <v>0</v>
      </c>
      <c r="BS24" s="158">
        <v>0</v>
      </c>
      <c r="BT24" s="158">
        <v>0</v>
      </c>
      <c r="BU24" s="158">
        <v>142922</v>
      </c>
      <c r="BV24" s="158">
        <v>0</v>
      </c>
      <c r="BW24" s="158">
        <v>122514</v>
      </c>
      <c r="BX24" s="158">
        <v>352</v>
      </c>
      <c r="BY24" s="158">
        <v>85</v>
      </c>
      <c r="BZ24" s="158">
        <v>7305</v>
      </c>
      <c r="CA24" s="158">
        <v>6821</v>
      </c>
      <c r="CB24" s="158">
        <v>1497</v>
      </c>
      <c r="CC24" s="158">
        <v>2</v>
      </c>
      <c r="CD24" s="158">
        <v>509</v>
      </c>
      <c r="CE24" s="158">
        <v>2440</v>
      </c>
      <c r="CF24" s="158">
        <v>0</v>
      </c>
      <c r="CG24" s="158">
        <v>1397</v>
      </c>
      <c r="CH24" s="158">
        <v>0</v>
      </c>
      <c r="CI24" s="158">
        <v>8311</v>
      </c>
      <c r="CJ24" s="158">
        <v>555</v>
      </c>
      <c r="CK24" s="158">
        <v>5685</v>
      </c>
      <c r="CL24" s="158">
        <v>0</v>
      </c>
      <c r="CM24" s="158">
        <v>0</v>
      </c>
      <c r="CN24" s="158">
        <v>0</v>
      </c>
      <c r="CO24" s="158">
        <v>1608</v>
      </c>
      <c r="CP24" s="158">
        <v>463</v>
      </c>
      <c r="CQ24" s="158">
        <v>0</v>
      </c>
      <c r="CR24" s="158">
        <v>0</v>
      </c>
      <c r="CS24" s="158">
        <v>0</v>
      </c>
      <c r="CT24" s="158">
        <v>0</v>
      </c>
      <c r="CU24" s="158">
        <v>0</v>
      </c>
      <c r="CV24" s="158">
        <v>0</v>
      </c>
      <c r="CW24" s="158">
        <v>80622</v>
      </c>
      <c r="CX24" s="158">
        <v>2542</v>
      </c>
      <c r="CY24" s="158">
        <v>71812</v>
      </c>
      <c r="CZ24" s="158">
        <v>0</v>
      </c>
      <c r="DA24" s="158">
        <v>0</v>
      </c>
      <c r="DB24" s="158">
        <v>0</v>
      </c>
      <c r="DC24" s="158">
        <v>4026</v>
      </c>
      <c r="DD24" s="158">
        <v>1960</v>
      </c>
      <c r="DE24" s="158">
        <v>0</v>
      </c>
      <c r="DF24" s="158">
        <v>0</v>
      </c>
      <c r="DG24" s="158">
        <v>0</v>
      </c>
      <c r="DH24" s="158">
        <v>0</v>
      </c>
      <c r="DI24" s="158">
        <v>282</v>
      </c>
      <c r="DJ24" s="158">
        <v>0</v>
      </c>
      <c r="DK24" s="158">
        <v>238246</v>
      </c>
      <c r="DL24" s="158">
        <v>148789</v>
      </c>
      <c r="DM24" s="158">
        <v>69670</v>
      </c>
      <c r="DN24" s="158">
        <v>68</v>
      </c>
      <c r="DO24" s="158">
        <v>0</v>
      </c>
      <c r="DP24" s="158">
        <v>2143</v>
      </c>
      <c r="DQ24" s="158">
        <v>11625</v>
      </c>
      <c r="DR24" s="158">
        <v>2888</v>
      </c>
      <c r="DS24" s="158">
        <v>0</v>
      </c>
      <c r="DT24" s="158">
        <v>3063</v>
      </c>
      <c r="DU24" s="158">
        <v>0</v>
      </c>
      <c r="DV24" s="158">
        <v>0</v>
      </c>
      <c r="DW24" s="158">
        <v>0</v>
      </c>
      <c r="DX24" s="158">
        <v>0</v>
      </c>
      <c r="DZ24" s="158">
        <v>0</v>
      </c>
      <c r="EN24" s="158">
        <v>0</v>
      </c>
      <c r="FA24" s="158">
        <v>597353</v>
      </c>
      <c r="FB24" s="158">
        <v>190405</v>
      </c>
      <c r="FC24" s="158">
        <v>331157</v>
      </c>
      <c r="FD24" s="158">
        <v>536</v>
      </c>
      <c r="FE24" s="158">
        <v>2672</v>
      </c>
      <c r="FF24" s="158">
        <v>12864</v>
      </c>
      <c r="FG24" s="158">
        <v>36727</v>
      </c>
      <c r="FH24" s="158">
        <v>7085</v>
      </c>
      <c r="FI24" s="158">
        <v>6958</v>
      </c>
      <c r="FJ24" s="158">
        <v>4300</v>
      </c>
      <c r="FK24" s="158">
        <v>2709</v>
      </c>
      <c r="FL24" s="158">
        <v>27</v>
      </c>
      <c r="FM24" s="158">
        <v>1913</v>
      </c>
      <c r="FN24" s="158">
        <v>0</v>
      </c>
    </row>
    <row r="25" spans="2:170" x14ac:dyDescent="0.3">
      <c r="B25" s="868">
        <v>42552</v>
      </c>
      <c r="C25" s="65">
        <v>13179</v>
      </c>
      <c r="D25" s="703">
        <v>803</v>
      </c>
      <c r="E25" s="703">
        <v>7381</v>
      </c>
      <c r="F25" s="703">
        <v>0</v>
      </c>
      <c r="G25" s="703">
        <v>0</v>
      </c>
      <c r="H25" s="703">
        <v>734</v>
      </c>
      <c r="I25" s="703">
        <v>1108</v>
      </c>
      <c r="J25" s="703">
        <v>663</v>
      </c>
      <c r="K25" s="703">
        <v>742</v>
      </c>
      <c r="L25" s="703">
        <v>1051</v>
      </c>
      <c r="M25" s="703">
        <v>0</v>
      </c>
      <c r="N25" s="703">
        <v>0</v>
      </c>
      <c r="O25" s="703">
        <v>697</v>
      </c>
      <c r="P25" s="15">
        <v>0</v>
      </c>
      <c r="Q25" s="133">
        <v>1990</v>
      </c>
      <c r="R25" s="133">
        <v>0</v>
      </c>
      <c r="S25" s="133">
        <v>1649</v>
      </c>
      <c r="T25" s="133">
        <v>0</v>
      </c>
      <c r="U25" s="133">
        <v>0</v>
      </c>
      <c r="V25" s="133">
        <v>0</v>
      </c>
      <c r="W25" s="133">
        <v>341</v>
      </c>
      <c r="X25" s="133">
        <v>0</v>
      </c>
      <c r="Y25" s="133">
        <v>0</v>
      </c>
      <c r="Z25" s="133">
        <v>0</v>
      </c>
      <c r="AA25" s="133">
        <v>0</v>
      </c>
      <c r="AB25" s="133">
        <v>0</v>
      </c>
      <c r="AC25" s="133">
        <v>0</v>
      </c>
      <c r="AD25" s="133">
        <v>0</v>
      </c>
      <c r="AE25" s="133">
        <v>26772</v>
      </c>
      <c r="AF25" s="133">
        <v>10452</v>
      </c>
      <c r="AG25" s="133">
        <v>14459</v>
      </c>
      <c r="AH25" s="133">
        <v>910</v>
      </c>
      <c r="AI25" s="133">
        <v>0</v>
      </c>
      <c r="AJ25" s="133">
        <v>0</v>
      </c>
      <c r="AK25" s="158">
        <v>294</v>
      </c>
      <c r="AL25" s="158">
        <v>657</v>
      </c>
      <c r="AM25" s="158">
        <v>0</v>
      </c>
      <c r="AN25" s="158">
        <v>0</v>
      </c>
      <c r="AO25" s="158">
        <v>0</v>
      </c>
      <c r="AP25" s="158">
        <v>0</v>
      </c>
      <c r="AQ25" s="158">
        <v>0</v>
      </c>
      <c r="AR25" s="158">
        <v>0</v>
      </c>
      <c r="AS25" s="158">
        <v>16211</v>
      </c>
      <c r="AT25" s="158">
        <v>4257</v>
      </c>
      <c r="AU25" s="158">
        <v>7504</v>
      </c>
      <c r="AV25" s="158">
        <v>0</v>
      </c>
      <c r="AW25" s="158">
        <v>0</v>
      </c>
      <c r="AX25" s="158">
        <v>2624</v>
      </c>
      <c r="AY25" s="158">
        <v>1324</v>
      </c>
      <c r="AZ25" s="158">
        <v>134</v>
      </c>
      <c r="BA25" s="158">
        <v>0</v>
      </c>
      <c r="BB25" s="158">
        <v>0</v>
      </c>
      <c r="BC25" s="158">
        <v>0</v>
      </c>
      <c r="BD25" s="158">
        <v>0</v>
      </c>
      <c r="BE25" s="158">
        <v>116</v>
      </c>
      <c r="BF25" s="158">
        <v>252</v>
      </c>
      <c r="BG25" s="158">
        <v>150</v>
      </c>
      <c r="BH25" s="158">
        <v>0</v>
      </c>
      <c r="BI25" s="158">
        <v>150</v>
      </c>
      <c r="BJ25" s="158">
        <v>0</v>
      </c>
      <c r="BK25" s="158">
        <v>0</v>
      </c>
      <c r="BL25" s="158">
        <v>0</v>
      </c>
      <c r="BM25" s="158">
        <v>0</v>
      </c>
      <c r="BN25" s="158">
        <v>0</v>
      </c>
      <c r="BO25" s="158">
        <v>0</v>
      </c>
      <c r="BP25" s="158">
        <v>0</v>
      </c>
      <c r="BQ25" s="158">
        <v>0</v>
      </c>
      <c r="BR25" s="158">
        <v>0</v>
      </c>
      <c r="BS25" s="158">
        <v>0</v>
      </c>
      <c r="BT25" s="158">
        <v>0</v>
      </c>
      <c r="BU25" s="158">
        <v>81057</v>
      </c>
      <c r="BV25" s="158">
        <v>1017</v>
      </c>
      <c r="BW25" s="158">
        <v>27241</v>
      </c>
      <c r="BX25" s="158">
        <v>0</v>
      </c>
      <c r="BY25" s="158">
        <v>196</v>
      </c>
      <c r="BZ25" s="158">
        <v>647</v>
      </c>
      <c r="CA25" s="158">
        <v>3712</v>
      </c>
      <c r="CB25" s="158">
        <v>1642</v>
      </c>
      <c r="CC25" s="158">
        <v>8779</v>
      </c>
      <c r="CD25" s="158">
        <v>37823</v>
      </c>
      <c r="CE25" s="158">
        <v>0</v>
      </c>
      <c r="CF25" s="158">
        <v>0</v>
      </c>
      <c r="CG25" s="158">
        <v>0</v>
      </c>
      <c r="CH25" s="158">
        <v>0</v>
      </c>
      <c r="CI25" s="158">
        <v>26370</v>
      </c>
      <c r="CJ25" s="158">
        <v>18050</v>
      </c>
      <c r="CK25" s="158">
        <v>5344</v>
      </c>
      <c r="CL25" s="158">
        <v>0</v>
      </c>
      <c r="CM25" s="158">
        <v>0</v>
      </c>
      <c r="CN25" s="158">
        <v>611</v>
      </c>
      <c r="CO25" s="158">
        <v>1832</v>
      </c>
      <c r="CP25" s="158">
        <v>414</v>
      </c>
      <c r="CQ25" s="158">
        <v>0</v>
      </c>
      <c r="CR25" s="158">
        <v>0</v>
      </c>
      <c r="CS25" s="158">
        <v>0</v>
      </c>
      <c r="CT25" s="158">
        <v>119</v>
      </c>
      <c r="CU25" s="158">
        <v>0</v>
      </c>
      <c r="CV25" s="158">
        <v>0</v>
      </c>
      <c r="CW25" s="158">
        <v>99101</v>
      </c>
      <c r="CX25" s="158">
        <v>54196</v>
      </c>
      <c r="CY25" s="158">
        <v>41250</v>
      </c>
      <c r="CZ25" s="158">
        <v>0</v>
      </c>
      <c r="DA25" s="158">
        <v>0</v>
      </c>
      <c r="DB25" s="158">
        <v>0</v>
      </c>
      <c r="DC25" s="158">
        <v>1011</v>
      </c>
      <c r="DD25" s="158">
        <v>0</v>
      </c>
      <c r="DE25" s="158">
        <v>2644</v>
      </c>
      <c r="DF25" s="158">
        <v>0</v>
      </c>
      <c r="DG25" s="158">
        <v>0</v>
      </c>
      <c r="DH25" s="158">
        <v>0</v>
      </c>
      <c r="DI25" s="158">
        <v>0</v>
      </c>
      <c r="DJ25" s="158">
        <v>0</v>
      </c>
      <c r="DK25" s="158">
        <v>191559</v>
      </c>
      <c r="DL25" s="158">
        <v>96102</v>
      </c>
      <c r="DM25" s="158">
        <v>65005</v>
      </c>
      <c r="DN25" s="158">
        <v>14426</v>
      </c>
      <c r="DO25" s="158">
        <v>4654</v>
      </c>
      <c r="DP25" s="158">
        <v>0</v>
      </c>
      <c r="DQ25" s="158">
        <v>3644</v>
      </c>
      <c r="DR25" s="158">
        <v>0</v>
      </c>
      <c r="DS25" s="158">
        <v>6102</v>
      </c>
      <c r="DT25" s="158">
        <v>22</v>
      </c>
      <c r="DU25" s="158">
        <v>0</v>
      </c>
      <c r="DV25" s="158">
        <v>0</v>
      </c>
      <c r="DW25" s="158">
        <v>1604</v>
      </c>
      <c r="DX25" s="158">
        <v>0</v>
      </c>
      <c r="DZ25" s="158">
        <v>0</v>
      </c>
      <c r="EM25" s="158">
        <v>402</v>
      </c>
      <c r="EN25" s="158">
        <v>0</v>
      </c>
      <c r="EO25" s="158">
        <v>402</v>
      </c>
      <c r="EP25" s="158">
        <v>0</v>
      </c>
      <c r="EQ25" s="158">
        <v>0</v>
      </c>
      <c r="ER25" s="158">
        <v>0</v>
      </c>
      <c r="ES25" s="158">
        <v>0</v>
      </c>
      <c r="ET25" s="158">
        <v>0</v>
      </c>
      <c r="EU25" s="158">
        <v>0</v>
      </c>
      <c r="EV25" s="158">
        <v>0</v>
      </c>
      <c r="EW25" s="158">
        <v>0</v>
      </c>
      <c r="EX25" s="158">
        <v>0</v>
      </c>
      <c r="EY25" s="158">
        <v>0</v>
      </c>
      <c r="EZ25" s="158">
        <v>0</v>
      </c>
      <c r="FA25" s="158">
        <v>456791</v>
      </c>
      <c r="FB25" s="158">
        <v>184877</v>
      </c>
      <c r="FC25" s="158">
        <v>170385</v>
      </c>
      <c r="FD25" s="158">
        <v>15336</v>
      </c>
      <c r="FE25" s="158">
        <v>4850</v>
      </c>
      <c r="FF25" s="158">
        <v>4616</v>
      </c>
      <c r="FG25" s="158">
        <v>13266</v>
      </c>
      <c r="FH25" s="158">
        <v>3510</v>
      </c>
      <c r="FI25" s="158">
        <v>18267</v>
      </c>
      <c r="FJ25" s="158">
        <v>38896</v>
      </c>
      <c r="FK25" s="158">
        <v>0</v>
      </c>
      <c r="FL25" s="158">
        <v>119</v>
      </c>
      <c r="FM25" s="158">
        <v>2417</v>
      </c>
      <c r="FN25" s="158">
        <v>252</v>
      </c>
    </row>
    <row r="26" spans="2:170" x14ac:dyDescent="0.3">
      <c r="B26" s="868">
        <v>42583</v>
      </c>
      <c r="C26" s="65">
        <v>57270</v>
      </c>
      <c r="D26" s="703">
        <v>25717</v>
      </c>
      <c r="E26" s="703">
        <v>25836</v>
      </c>
      <c r="F26" s="703">
        <v>0</v>
      </c>
      <c r="G26" s="703">
        <v>777</v>
      </c>
      <c r="H26" s="703">
        <v>0</v>
      </c>
      <c r="I26" s="703">
        <v>1376</v>
      </c>
      <c r="J26" s="703">
        <v>0</v>
      </c>
      <c r="K26" s="703">
        <v>215</v>
      </c>
      <c r="L26" s="703">
        <v>3025</v>
      </c>
      <c r="M26" s="703">
        <v>0</v>
      </c>
      <c r="N26" s="703">
        <v>324</v>
      </c>
      <c r="O26" s="703">
        <v>0</v>
      </c>
      <c r="P26" s="15">
        <v>0</v>
      </c>
      <c r="Q26" s="133">
        <v>4749</v>
      </c>
      <c r="R26" s="133">
        <v>0</v>
      </c>
      <c r="S26" s="133">
        <v>3926</v>
      </c>
      <c r="T26" s="133">
        <v>0</v>
      </c>
      <c r="U26" s="133">
        <v>0</v>
      </c>
      <c r="V26" s="133">
        <v>0</v>
      </c>
      <c r="W26" s="133">
        <v>103</v>
      </c>
      <c r="X26" s="133">
        <v>720</v>
      </c>
      <c r="Y26" s="133">
        <v>0</v>
      </c>
      <c r="Z26" s="133">
        <v>0</v>
      </c>
      <c r="AA26" s="133">
        <v>0</v>
      </c>
      <c r="AB26" s="133">
        <v>0</v>
      </c>
      <c r="AC26" s="133">
        <v>0</v>
      </c>
      <c r="AD26" s="133">
        <v>0</v>
      </c>
      <c r="AE26" s="133">
        <v>14510</v>
      </c>
      <c r="AF26" s="133">
        <v>251</v>
      </c>
      <c r="AG26" s="133">
        <v>12973</v>
      </c>
      <c r="AH26" s="133">
        <v>0</v>
      </c>
      <c r="AI26" s="133">
        <v>0</v>
      </c>
      <c r="AJ26" s="133">
        <v>0</v>
      </c>
      <c r="AK26" s="158">
        <v>1286</v>
      </c>
      <c r="AL26" s="158">
        <v>0</v>
      </c>
      <c r="AM26" s="158">
        <v>0</v>
      </c>
      <c r="AN26" s="158">
        <v>0</v>
      </c>
      <c r="AO26" s="158">
        <v>0</v>
      </c>
      <c r="AP26" s="158">
        <v>0</v>
      </c>
      <c r="AQ26" s="158">
        <v>0</v>
      </c>
      <c r="AR26" s="158">
        <v>0</v>
      </c>
      <c r="AS26" s="158">
        <v>75231</v>
      </c>
      <c r="AT26" s="158">
        <v>21002</v>
      </c>
      <c r="AU26" s="158">
        <v>42539</v>
      </c>
      <c r="AV26" s="158">
        <v>0</v>
      </c>
      <c r="AW26" s="158">
        <v>0</v>
      </c>
      <c r="AX26" s="158">
        <v>10961</v>
      </c>
      <c r="AY26" s="158">
        <v>729</v>
      </c>
      <c r="AZ26" s="158">
        <v>0</v>
      </c>
      <c r="BA26" s="158">
        <v>0</v>
      </c>
      <c r="BB26" s="158">
        <v>0</v>
      </c>
      <c r="BC26" s="158">
        <v>0</v>
      </c>
      <c r="BD26" s="158">
        <v>0</v>
      </c>
      <c r="BE26" s="158">
        <v>0</v>
      </c>
      <c r="BF26" s="158">
        <v>0</v>
      </c>
      <c r="BG26" s="158">
        <v>11638</v>
      </c>
      <c r="BH26" s="158">
        <v>0</v>
      </c>
      <c r="BI26" s="158">
        <v>0</v>
      </c>
      <c r="BJ26" s="158">
        <v>0</v>
      </c>
      <c r="BK26" s="158">
        <v>0</v>
      </c>
      <c r="BL26" s="158">
        <v>0</v>
      </c>
      <c r="BM26" s="158">
        <v>0</v>
      </c>
      <c r="BN26" s="158">
        <v>0</v>
      </c>
      <c r="BO26" s="158">
        <v>11638</v>
      </c>
      <c r="BP26" s="158">
        <v>0</v>
      </c>
      <c r="BQ26" s="158">
        <v>0</v>
      </c>
      <c r="BR26" s="158">
        <v>0</v>
      </c>
      <c r="BS26" s="158">
        <v>0</v>
      </c>
      <c r="BT26" s="158">
        <v>0</v>
      </c>
      <c r="BU26" s="158">
        <v>75953</v>
      </c>
      <c r="BV26" s="158">
        <v>29536</v>
      </c>
      <c r="BW26" s="158">
        <v>37822</v>
      </c>
      <c r="BX26" s="158">
        <v>618</v>
      </c>
      <c r="BY26" s="158">
        <v>0</v>
      </c>
      <c r="BZ26" s="158">
        <v>969</v>
      </c>
      <c r="CA26" s="158">
        <v>6413</v>
      </c>
      <c r="CB26" s="158">
        <v>0</v>
      </c>
      <c r="CC26" s="158">
        <v>0</v>
      </c>
      <c r="CD26" s="158">
        <v>215</v>
      </c>
      <c r="CE26" s="158">
        <v>0</v>
      </c>
      <c r="CF26" s="158">
        <v>0</v>
      </c>
      <c r="CG26" s="158">
        <v>380</v>
      </c>
      <c r="CH26" s="158">
        <v>0</v>
      </c>
      <c r="CI26" s="158">
        <v>9640</v>
      </c>
      <c r="CJ26" s="158">
        <v>54</v>
      </c>
      <c r="CK26" s="158">
        <v>6532</v>
      </c>
      <c r="CL26" s="158">
        <v>0</v>
      </c>
      <c r="CM26" s="158">
        <v>0</v>
      </c>
      <c r="CN26" s="158">
        <v>0</v>
      </c>
      <c r="CO26" s="158">
        <v>2085</v>
      </c>
      <c r="CP26" s="158">
        <v>0</v>
      </c>
      <c r="CQ26" s="158">
        <v>0</v>
      </c>
      <c r="CR26" s="158">
        <v>969</v>
      </c>
      <c r="CS26" s="158">
        <v>0</v>
      </c>
      <c r="CT26" s="158">
        <v>0</v>
      </c>
      <c r="CU26" s="158">
        <v>0</v>
      </c>
      <c r="CV26" s="158">
        <v>0</v>
      </c>
      <c r="CW26" s="158">
        <v>70915</v>
      </c>
      <c r="CX26" s="158">
        <v>19439</v>
      </c>
      <c r="CY26" s="158">
        <v>36018</v>
      </c>
      <c r="CZ26" s="158">
        <v>0</v>
      </c>
      <c r="DA26" s="158">
        <v>0</v>
      </c>
      <c r="DB26" s="158">
        <v>5049</v>
      </c>
      <c r="DC26" s="158">
        <v>8300</v>
      </c>
      <c r="DD26" s="158">
        <v>0</v>
      </c>
      <c r="DE26" s="158">
        <v>1491</v>
      </c>
      <c r="DF26" s="158">
        <v>0</v>
      </c>
      <c r="DG26" s="158">
        <v>0</v>
      </c>
      <c r="DH26" s="158">
        <v>618</v>
      </c>
      <c r="DI26" s="158">
        <v>0</v>
      </c>
      <c r="DJ26" s="158">
        <v>0</v>
      </c>
      <c r="DK26" s="158">
        <v>99519</v>
      </c>
      <c r="DL26" s="158">
        <v>32898</v>
      </c>
      <c r="DM26" s="158">
        <v>43912</v>
      </c>
      <c r="DN26" s="158">
        <v>13345</v>
      </c>
      <c r="DO26" s="158">
        <v>369</v>
      </c>
      <c r="DP26" s="158">
        <v>3132</v>
      </c>
      <c r="DQ26" s="158">
        <v>1996</v>
      </c>
      <c r="DR26" s="158">
        <v>0</v>
      </c>
      <c r="DS26" s="158">
        <v>1346</v>
      </c>
      <c r="DT26" s="158">
        <v>2521</v>
      </c>
      <c r="DU26" s="158">
        <v>0</v>
      </c>
      <c r="DV26" s="158">
        <v>0</v>
      </c>
      <c r="DW26" s="158">
        <v>0</v>
      </c>
      <c r="DX26" s="158">
        <v>0</v>
      </c>
      <c r="DY26" s="158">
        <v>1074</v>
      </c>
      <c r="DZ26" s="158">
        <v>0</v>
      </c>
      <c r="EA26" s="158">
        <v>1014</v>
      </c>
      <c r="EB26" s="158">
        <v>0</v>
      </c>
      <c r="EC26" s="158">
        <v>0</v>
      </c>
      <c r="ED26" s="158">
        <v>60</v>
      </c>
      <c r="EE26" s="158">
        <v>0</v>
      </c>
      <c r="EF26" s="158">
        <v>0</v>
      </c>
      <c r="EG26" s="158">
        <v>0</v>
      </c>
      <c r="EH26" s="158">
        <v>0</v>
      </c>
      <c r="EI26" s="158">
        <v>0</v>
      </c>
      <c r="EJ26" s="158">
        <v>0</v>
      </c>
      <c r="EK26" s="158">
        <v>0</v>
      </c>
      <c r="EL26" s="158">
        <v>0</v>
      </c>
      <c r="EM26" s="158">
        <v>1345</v>
      </c>
      <c r="EN26" s="158">
        <v>0</v>
      </c>
      <c r="EO26" s="158">
        <v>371</v>
      </c>
      <c r="EP26" s="158">
        <v>0</v>
      </c>
      <c r="EQ26" s="158">
        <v>0</v>
      </c>
      <c r="ER26" s="158">
        <v>0</v>
      </c>
      <c r="ES26" s="158">
        <v>0</v>
      </c>
      <c r="ET26" s="158">
        <v>431</v>
      </c>
      <c r="EU26" s="158">
        <v>198</v>
      </c>
      <c r="EV26" s="158">
        <v>0</v>
      </c>
      <c r="EW26" s="158">
        <v>0</v>
      </c>
      <c r="EX26" s="158">
        <v>345</v>
      </c>
      <c r="EY26" s="158">
        <v>0</v>
      </c>
      <c r="EZ26" s="158">
        <v>0</v>
      </c>
      <c r="FA26" s="158">
        <v>421844</v>
      </c>
      <c r="FB26" s="158">
        <v>128897</v>
      </c>
      <c r="FC26" s="158">
        <v>210943</v>
      </c>
      <c r="FD26" s="158">
        <v>13963</v>
      </c>
      <c r="FE26" s="158">
        <v>1146</v>
      </c>
      <c r="FF26" s="158">
        <v>20171</v>
      </c>
      <c r="FG26" s="158">
        <v>22288</v>
      </c>
      <c r="FH26" s="158">
        <v>1151</v>
      </c>
      <c r="FI26" s="158">
        <v>14888</v>
      </c>
      <c r="FJ26" s="158">
        <v>6730</v>
      </c>
      <c r="FK26" s="158">
        <v>0</v>
      </c>
      <c r="FL26" s="158">
        <v>1287</v>
      </c>
      <c r="FM26" s="158">
        <v>380</v>
      </c>
      <c r="FN26" s="158">
        <v>0</v>
      </c>
    </row>
    <row r="27" spans="2:170" x14ac:dyDescent="0.3">
      <c r="B27" s="868">
        <v>42614</v>
      </c>
      <c r="C27" s="65">
        <v>35981</v>
      </c>
      <c r="D27" s="703">
        <v>2026</v>
      </c>
      <c r="E27" s="703">
        <v>18756</v>
      </c>
      <c r="F27" s="703">
        <v>0</v>
      </c>
      <c r="G27" s="703">
        <v>0</v>
      </c>
      <c r="H27" s="703">
        <v>1533</v>
      </c>
      <c r="I27" s="703">
        <v>4422</v>
      </c>
      <c r="J27" s="703">
        <v>0</v>
      </c>
      <c r="K27" s="703">
        <v>0</v>
      </c>
      <c r="L27" s="703">
        <v>6226</v>
      </c>
      <c r="M27" s="703">
        <v>756</v>
      </c>
      <c r="N27" s="703">
        <v>0</v>
      </c>
      <c r="O27" s="703">
        <v>2262</v>
      </c>
      <c r="P27" s="15">
        <v>0</v>
      </c>
      <c r="Q27" s="133">
        <v>4501</v>
      </c>
      <c r="R27" s="133">
        <v>0</v>
      </c>
      <c r="S27" s="133">
        <v>2847</v>
      </c>
      <c r="T27" s="133">
        <v>0</v>
      </c>
      <c r="U27" s="133">
        <v>0</v>
      </c>
      <c r="V27" s="133">
        <v>0</v>
      </c>
      <c r="W27" s="133">
        <v>122</v>
      </c>
      <c r="X27" s="133">
        <v>1532</v>
      </c>
      <c r="Y27" s="133">
        <v>0</v>
      </c>
      <c r="Z27" s="133">
        <v>0</v>
      </c>
      <c r="AA27" s="133">
        <v>0</v>
      </c>
      <c r="AB27" s="133">
        <v>0</v>
      </c>
      <c r="AC27" s="133">
        <v>0</v>
      </c>
      <c r="AD27" s="133">
        <v>0</v>
      </c>
      <c r="AE27" s="133">
        <v>31215</v>
      </c>
      <c r="AF27" s="133">
        <v>4898</v>
      </c>
      <c r="AG27" s="133">
        <v>14621</v>
      </c>
      <c r="AH27" s="133">
        <v>0</v>
      </c>
      <c r="AI27" s="133">
        <v>0</v>
      </c>
      <c r="AJ27" s="133">
        <v>869</v>
      </c>
      <c r="AK27" s="158">
        <v>1280</v>
      </c>
      <c r="AL27" s="158">
        <v>9503</v>
      </c>
      <c r="AM27" s="158">
        <v>0</v>
      </c>
      <c r="AN27" s="158">
        <v>44</v>
      </c>
      <c r="AO27" s="158">
        <v>0</v>
      </c>
      <c r="AP27" s="158">
        <v>0</v>
      </c>
      <c r="AQ27" s="158">
        <v>0</v>
      </c>
      <c r="AR27" s="158">
        <v>0</v>
      </c>
      <c r="AS27" s="158">
        <v>108087</v>
      </c>
      <c r="AT27" s="158">
        <v>54938</v>
      </c>
      <c r="AU27" s="158">
        <v>47864</v>
      </c>
      <c r="AV27" s="158">
        <v>0</v>
      </c>
      <c r="AW27" s="158">
        <v>0</v>
      </c>
      <c r="AX27" s="158">
        <v>974</v>
      </c>
      <c r="AY27" s="158">
        <v>1311</v>
      </c>
      <c r="AZ27" s="158">
        <v>0</v>
      </c>
      <c r="BA27" s="158">
        <v>3000</v>
      </c>
      <c r="BB27" s="158">
        <v>0</v>
      </c>
      <c r="BC27" s="158">
        <v>0</v>
      </c>
      <c r="BD27" s="158">
        <v>0</v>
      </c>
      <c r="BE27" s="158">
        <v>0</v>
      </c>
      <c r="BF27" s="158">
        <v>0</v>
      </c>
      <c r="BG27" s="158">
        <v>2718</v>
      </c>
      <c r="BH27" s="158">
        <v>0</v>
      </c>
      <c r="BI27" s="158">
        <v>667</v>
      </c>
      <c r="BJ27" s="158">
        <v>0</v>
      </c>
      <c r="BK27" s="158">
        <v>0</v>
      </c>
      <c r="BL27" s="158">
        <v>0</v>
      </c>
      <c r="BM27" s="158">
        <v>1341</v>
      </c>
      <c r="BN27" s="158">
        <v>0</v>
      </c>
      <c r="BO27" s="158">
        <v>710</v>
      </c>
      <c r="BP27" s="158">
        <v>0</v>
      </c>
      <c r="BQ27" s="158">
        <v>0</v>
      </c>
      <c r="BR27" s="158">
        <v>0</v>
      </c>
      <c r="BS27" s="158">
        <v>0</v>
      </c>
      <c r="BT27" s="158">
        <v>0</v>
      </c>
      <c r="BU27" s="158">
        <v>73990</v>
      </c>
      <c r="BV27" s="158">
        <v>732</v>
      </c>
      <c r="BW27" s="158">
        <v>56921</v>
      </c>
      <c r="BX27" s="158">
        <v>3095</v>
      </c>
      <c r="BY27" s="158">
        <v>52</v>
      </c>
      <c r="BZ27" s="158">
        <v>958</v>
      </c>
      <c r="CA27" s="158">
        <v>11241</v>
      </c>
      <c r="CB27" s="158">
        <v>166</v>
      </c>
      <c r="CC27" s="158">
        <v>383</v>
      </c>
      <c r="CD27" s="158">
        <v>442</v>
      </c>
      <c r="CE27" s="158">
        <v>0</v>
      </c>
      <c r="CF27" s="158">
        <v>0</v>
      </c>
      <c r="CG27" s="158">
        <v>0</v>
      </c>
      <c r="CH27" s="158">
        <v>0</v>
      </c>
      <c r="CI27" s="158">
        <v>16076</v>
      </c>
      <c r="CJ27" s="158">
        <v>168</v>
      </c>
      <c r="CK27" s="158">
        <v>8409</v>
      </c>
      <c r="CL27" s="158">
        <v>731</v>
      </c>
      <c r="CM27" s="158">
        <v>0</v>
      </c>
      <c r="CN27" s="158">
        <v>0</v>
      </c>
      <c r="CO27" s="158">
        <v>2010</v>
      </c>
      <c r="CP27" s="158">
        <v>0</v>
      </c>
      <c r="CQ27" s="158">
        <v>3840</v>
      </c>
      <c r="CR27" s="158">
        <v>0</v>
      </c>
      <c r="CS27" s="158">
        <v>0</v>
      </c>
      <c r="CT27" s="158">
        <v>918</v>
      </c>
      <c r="CU27" s="158">
        <v>0</v>
      </c>
      <c r="CV27" s="158">
        <v>0</v>
      </c>
      <c r="CW27" s="158">
        <v>142971</v>
      </c>
      <c r="CX27" s="158">
        <v>57373</v>
      </c>
      <c r="CY27" s="158">
        <v>83019</v>
      </c>
      <c r="CZ27" s="158">
        <v>0</v>
      </c>
      <c r="DA27" s="158">
        <v>0</v>
      </c>
      <c r="DB27" s="158">
        <v>0</v>
      </c>
      <c r="DC27" s="158">
        <v>774</v>
      </c>
      <c r="DD27" s="158">
        <v>91</v>
      </c>
      <c r="DE27" s="158">
        <v>1714</v>
      </c>
      <c r="DF27" s="158">
        <v>0</v>
      </c>
      <c r="DG27" s="158">
        <v>0</v>
      </c>
      <c r="DH27" s="158">
        <v>0</v>
      </c>
      <c r="DI27" s="158">
        <v>0</v>
      </c>
      <c r="DJ27" s="158">
        <v>0</v>
      </c>
      <c r="DK27" s="158">
        <v>168477</v>
      </c>
      <c r="DL27" s="158">
        <v>77595</v>
      </c>
      <c r="DM27" s="158">
        <v>58119</v>
      </c>
      <c r="DN27" s="158">
        <v>7231</v>
      </c>
      <c r="DO27" s="158">
        <v>0</v>
      </c>
      <c r="DP27" s="158">
        <v>11931</v>
      </c>
      <c r="DQ27" s="158">
        <v>8470</v>
      </c>
      <c r="DR27" s="158">
        <v>705</v>
      </c>
      <c r="DS27" s="158">
        <v>812</v>
      </c>
      <c r="DT27" s="158">
        <v>892</v>
      </c>
      <c r="DU27" s="158">
        <v>0</v>
      </c>
      <c r="DV27" s="158">
        <v>2722</v>
      </c>
      <c r="DW27" s="158">
        <v>0</v>
      </c>
      <c r="DX27" s="158">
        <v>0</v>
      </c>
      <c r="DY27" s="158">
        <v>428</v>
      </c>
      <c r="DZ27" s="158">
        <v>0</v>
      </c>
      <c r="EA27" s="158">
        <v>148</v>
      </c>
      <c r="EB27" s="158">
        <v>0</v>
      </c>
      <c r="EC27" s="158">
        <v>0</v>
      </c>
      <c r="ED27" s="158">
        <v>0</v>
      </c>
      <c r="EE27" s="158">
        <v>200</v>
      </c>
      <c r="EF27" s="158">
        <v>80</v>
      </c>
      <c r="EG27" s="158">
        <v>0</v>
      </c>
      <c r="EH27" s="158">
        <v>0</v>
      </c>
      <c r="EI27" s="158">
        <v>0</v>
      </c>
      <c r="EJ27" s="158">
        <v>0</v>
      </c>
      <c r="EK27" s="158">
        <v>0</v>
      </c>
      <c r="EL27" s="158">
        <v>0</v>
      </c>
      <c r="EM27" s="158">
        <v>1348</v>
      </c>
      <c r="EN27" s="158">
        <v>0</v>
      </c>
      <c r="EO27" s="158">
        <v>179</v>
      </c>
      <c r="EP27" s="158">
        <v>0</v>
      </c>
      <c r="EQ27" s="158">
        <v>0</v>
      </c>
      <c r="ER27" s="158">
        <v>0</v>
      </c>
      <c r="ES27" s="158">
        <v>193</v>
      </c>
      <c r="ET27" s="158">
        <v>432</v>
      </c>
      <c r="EU27" s="158">
        <v>198</v>
      </c>
      <c r="EV27" s="158">
        <v>0</v>
      </c>
      <c r="EW27" s="158">
        <v>0</v>
      </c>
      <c r="EX27" s="158">
        <v>346</v>
      </c>
      <c r="EY27" s="158">
        <v>0</v>
      </c>
      <c r="EZ27" s="158">
        <v>0</v>
      </c>
      <c r="FA27" s="158">
        <v>585792</v>
      </c>
      <c r="FB27" s="158">
        <v>197730</v>
      </c>
      <c r="FC27" s="158">
        <v>291550</v>
      </c>
      <c r="FD27" s="158">
        <v>11057</v>
      </c>
      <c r="FE27" s="158">
        <v>52</v>
      </c>
      <c r="FF27" s="158">
        <v>16265</v>
      </c>
      <c r="FG27" s="158">
        <v>31364</v>
      </c>
      <c r="FH27" s="158">
        <v>12509</v>
      </c>
      <c r="FI27" s="158">
        <v>10657</v>
      </c>
      <c r="FJ27" s="158">
        <v>7604</v>
      </c>
      <c r="FK27" s="158">
        <v>756</v>
      </c>
      <c r="FL27" s="158">
        <v>3986</v>
      </c>
      <c r="FM27" s="158">
        <v>2262</v>
      </c>
      <c r="FN27" s="158">
        <v>0</v>
      </c>
    </row>
    <row r="28" spans="2:170" x14ac:dyDescent="0.3">
      <c r="B28" s="868">
        <v>42644</v>
      </c>
      <c r="C28" s="65">
        <v>31153</v>
      </c>
      <c r="D28" s="703">
        <v>8109</v>
      </c>
      <c r="E28" s="703">
        <v>21893</v>
      </c>
      <c r="F28" s="703">
        <v>0</v>
      </c>
      <c r="G28" s="703">
        <v>0</v>
      </c>
      <c r="H28" s="703">
        <v>0</v>
      </c>
      <c r="I28" s="703">
        <v>1151</v>
      </c>
      <c r="J28" s="703">
        <v>0</v>
      </c>
      <c r="K28" s="703">
        <v>0</v>
      </c>
      <c r="L28" s="703">
        <v>0</v>
      </c>
      <c r="M28" s="703">
        <v>0</v>
      </c>
      <c r="N28" s="703">
        <v>0</v>
      </c>
      <c r="O28" s="703">
        <v>0</v>
      </c>
      <c r="P28" s="15">
        <v>0</v>
      </c>
      <c r="Q28" s="133">
        <v>3454</v>
      </c>
      <c r="R28" s="133">
        <v>0</v>
      </c>
      <c r="S28" s="133">
        <v>1857</v>
      </c>
      <c r="T28" s="133">
        <v>0</v>
      </c>
      <c r="U28" s="133">
        <v>0</v>
      </c>
      <c r="V28" s="133">
        <v>0</v>
      </c>
      <c r="W28" s="133">
        <v>137</v>
      </c>
      <c r="X28" s="133">
        <v>1460</v>
      </c>
      <c r="Y28" s="133">
        <v>0</v>
      </c>
      <c r="Z28" s="133">
        <v>0</v>
      </c>
      <c r="AA28" s="133">
        <v>0</v>
      </c>
      <c r="AB28" s="133">
        <v>0</v>
      </c>
      <c r="AC28" s="133">
        <v>0</v>
      </c>
      <c r="AD28" s="133">
        <v>0</v>
      </c>
      <c r="AE28" s="133">
        <v>19907</v>
      </c>
      <c r="AF28" s="133">
        <v>1182</v>
      </c>
      <c r="AG28" s="133">
        <v>14581</v>
      </c>
      <c r="AH28" s="133">
        <v>0</v>
      </c>
      <c r="AI28" s="133">
        <v>0</v>
      </c>
      <c r="AJ28" s="133">
        <v>2310</v>
      </c>
      <c r="AK28" s="158">
        <v>846</v>
      </c>
      <c r="AL28" s="158">
        <v>876</v>
      </c>
      <c r="AM28" s="158">
        <v>112</v>
      </c>
      <c r="AN28" s="158">
        <v>0</v>
      </c>
      <c r="AO28" s="158">
        <v>0</v>
      </c>
      <c r="AP28" s="158">
        <v>0</v>
      </c>
      <c r="AQ28" s="158">
        <v>0</v>
      </c>
      <c r="AR28" s="158">
        <v>0</v>
      </c>
      <c r="AS28" s="158">
        <v>44869</v>
      </c>
      <c r="AT28" s="158">
        <v>7514</v>
      </c>
      <c r="AU28" s="158">
        <v>24854</v>
      </c>
      <c r="AV28" s="158">
        <v>0</v>
      </c>
      <c r="AW28" s="158">
        <v>0</v>
      </c>
      <c r="AX28" s="158">
        <v>2072</v>
      </c>
      <c r="AY28" s="158">
        <v>10429</v>
      </c>
      <c r="AZ28" s="158">
        <v>0</v>
      </c>
      <c r="BA28" s="158">
        <v>0</v>
      </c>
      <c r="BB28" s="158">
        <v>0</v>
      </c>
      <c r="BC28" s="158">
        <v>0</v>
      </c>
      <c r="BD28" s="158">
        <v>0</v>
      </c>
      <c r="BE28" s="158">
        <v>0</v>
      </c>
      <c r="BF28" s="158">
        <v>0</v>
      </c>
      <c r="BG28" s="158">
        <v>631</v>
      </c>
      <c r="BH28" s="158">
        <v>0</v>
      </c>
      <c r="BI28" s="158">
        <v>383</v>
      </c>
      <c r="BJ28" s="158">
        <v>0</v>
      </c>
      <c r="BK28" s="158">
        <v>132</v>
      </c>
      <c r="BL28" s="158">
        <v>0</v>
      </c>
      <c r="BM28" s="158">
        <v>116</v>
      </c>
      <c r="BN28" s="158">
        <v>0</v>
      </c>
      <c r="BO28" s="158">
        <v>0</v>
      </c>
      <c r="BP28" s="158">
        <v>0</v>
      </c>
      <c r="BQ28" s="158">
        <v>0</v>
      </c>
      <c r="BR28" s="158">
        <v>0</v>
      </c>
      <c r="BS28" s="158">
        <v>0</v>
      </c>
      <c r="BT28" s="158">
        <v>0</v>
      </c>
      <c r="BU28" s="158">
        <v>97445</v>
      </c>
      <c r="BV28" s="158">
        <v>0</v>
      </c>
      <c r="BW28" s="158">
        <v>87340</v>
      </c>
      <c r="BX28" s="158">
        <v>1165</v>
      </c>
      <c r="BY28" s="158">
        <v>261</v>
      </c>
      <c r="BZ28" s="158">
        <v>340</v>
      </c>
      <c r="CA28" s="158">
        <v>3305</v>
      </c>
      <c r="CB28" s="158">
        <v>0</v>
      </c>
      <c r="CC28" s="158">
        <v>4448</v>
      </c>
      <c r="CD28" s="158">
        <v>0</v>
      </c>
      <c r="CE28" s="158">
        <v>0</v>
      </c>
      <c r="CF28" s="158">
        <v>529</v>
      </c>
      <c r="CG28" s="158">
        <v>0</v>
      </c>
      <c r="CH28" s="158">
        <v>57</v>
      </c>
      <c r="CI28" s="158">
        <v>14593</v>
      </c>
      <c r="CJ28" s="158">
        <v>283</v>
      </c>
      <c r="CK28" s="158">
        <v>10456</v>
      </c>
      <c r="CL28" s="158">
        <v>318</v>
      </c>
      <c r="CM28" s="158">
        <v>0</v>
      </c>
      <c r="CN28" s="158">
        <v>0</v>
      </c>
      <c r="CO28" s="158">
        <v>3158</v>
      </c>
      <c r="CP28" s="158">
        <v>378</v>
      </c>
      <c r="CQ28" s="158">
        <v>0</v>
      </c>
      <c r="CR28" s="158">
        <v>0</v>
      </c>
      <c r="CS28" s="158">
        <v>0</v>
      </c>
      <c r="CT28" s="158">
        <v>0</v>
      </c>
      <c r="CU28" s="158">
        <v>0</v>
      </c>
      <c r="CV28" s="158">
        <v>0</v>
      </c>
      <c r="CW28" s="158">
        <v>111527</v>
      </c>
      <c r="CX28" s="158">
        <v>1566</v>
      </c>
      <c r="CY28" s="158">
        <v>106618</v>
      </c>
      <c r="CZ28" s="158">
        <v>0</v>
      </c>
      <c r="DA28" s="158">
        <v>0</v>
      </c>
      <c r="DB28" s="158">
        <v>371</v>
      </c>
      <c r="DC28" s="158">
        <v>995</v>
      </c>
      <c r="DD28" s="158">
        <v>209</v>
      </c>
      <c r="DE28" s="158">
        <v>1608</v>
      </c>
      <c r="DF28" s="158">
        <v>0</v>
      </c>
      <c r="DG28" s="158">
        <v>160</v>
      </c>
      <c r="DH28" s="158">
        <v>0</v>
      </c>
      <c r="DI28" s="158">
        <v>0</v>
      </c>
      <c r="DJ28" s="158">
        <v>0</v>
      </c>
      <c r="DK28" s="158">
        <v>174395</v>
      </c>
      <c r="DL28" s="158">
        <v>56334</v>
      </c>
      <c r="DM28" s="158">
        <v>91999</v>
      </c>
      <c r="DN28" s="158">
        <v>1954</v>
      </c>
      <c r="DO28" s="158">
        <v>72</v>
      </c>
      <c r="DP28" s="158">
        <v>10966</v>
      </c>
      <c r="DQ28" s="158">
        <v>5611</v>
      </c>
      <c r="DR28" s="158">
        <v>4315</v>
      </c>
      <c r="DS28" s="158">
        <v>1278</v>
      </c>
      <c r="DT28" s="158">
        <v>210</v>
      </c>
      <c r="DU28" s="158">
        <v>978</v>
      </c>
      <c r="DV28" s="158">
        <v>81</v>
      </c>
      <c r="DW28" s="158">
        <v>597</v>
      </c>
      <c r="DX28" s="158">
        <v>0</v>
      </c>
      <c r="DZ28" s="158">
        <v>0</v>
      </c>
      <c r="EM28" s="158">
        <v>76</v>
      </c>
      <c r="EN28" s="158">
        <v>0</v>
      </c>
      <c r="EO28" s="158">
        <v>76</v>
      </c>
      <c r="EP28" s="158">
        <v>0</v>
      </c>
      <c r="EQ28" s="158">
        <v>0</v>
      </c>
      <c r="ER28" s="158">
        <v>0</v>
      </c>
      <c r="ES28" s="158">
        <v>0</v>
      </c>
      <c r="ET28" s="158">
        <v>0</v>
      </c>
      <c r="EU28" s="158">
        <v>0</v>
      </c>
      <c r="EV28" s="158">
        <v>0</v>
      </c>
      <c r="EW28" s="158">
        <v>0</v>
      </c>
      <c r="EX28" s="158">
        <v>0</v>
      </c>
      <c r="EY28" s="158">
        <v>0</v>
      </c>
      <c r="EZ28" s="158">
        <v>0</v>
      </c>
      <c r="FA28" s="158">
        <v>498050</v>
      </c>
      <c r="FB28" s="158">
        <v>74988</v>
      </c>
      <c r="FC28" s="158">
        <v>360057</v>
      </c>
      <c r="FD28" s="158">
        <v>3437</v>
      </c>
      <c r="FE28" s="158">
        <v>465</v>
      </c>
      <c r="FF28" s="158">
        <v>16059</v>
      </c>
      <c r="FG28" s="158">
        <v>25748</v>
      </c>
      <c r="FH28" s="158">
        <v>7238</v>
      </c>
      <c r="FI28" s="158">
        <v>7446</v>
      </c>
      <c r="FJ28" s="158">
        <v>210</v>
      </c>
      <c r="FK28" s="158">
        <v>1138</v>
      </c>
      <c r="FL28" s="158">
        <v>610</v>
      </c>
      <c r="FM28" s="158">
        <v>597</v>
      </c>
      <c r="FN28" s="158">
        <v>57</v>
      </c>
    </row>
    <row r="29" spans="2:170" x14ac:dyDescent="0.3">
      <c r="B29" s="868">
        <v>42675</v>
      </c>
      <c r="C29" s="65">
        <v>32399</v>
      </c>
      <c r="D29" s="703">
        <v>9088</v>
      </c>
      <c r="E29" s="703">
        <v>19221</v>
      </c>
      <c r="F29" s="703">
        <v>0</v>
      </c>
      <c r="G29" s="703">
        <v>113</v>
      </c>
      <c r="H29" s="703">
        <v>0</v>
      </c>
      <c r="I29" s="703">
        <v>3219</v>
      </c>
      <c r="J29" s="703">
        <v>0</v>
      </c>
      <c r="K29" s="703">
        <v>0</v>
      </c>
      <c r="L29" s="703">
        <v>758</v>
      </c>
      <c r="M29" s="703">
        <v>0</v>
      </c>
      <c r="N29" s="703">
        <v>0</v>
      </c>
      <c r="O29" s="703">
        <v>0</v>
      </c>
      <c r="P29" s="15">
        <v>0</v>
      </c>
      <c r="Q29" s="133">
        <v>5243</v>
      </c>
      <c r="R29" s="133">
        <v>0</v>
      </c>
      <c r="S29" s="133">
        <v>4131</v>
      </c>
      <c r="T29" s="133">
        <v>0</v>
      </c>
      <c r="U29" s="133">
        <v>0</v>
      </c>
      <c r="V29" s="133">
        <v>0</v>
      </c>
      <c r="W29" s="133">
        <v>208</v>
      </c>
      <c r="X29" s="133">
        <v>0</v>
      </c>
      <c r="Y29" s="133">
        <v>0</v>
      </c>
      <c r="Z29" s="133">
        <v>904</v>
      </c>
      <c r="AA29" s="133">
        <v>0</v>
      </c>
      <c r="AB29" s="133">
        <v>0</v>
      </c>
      <c r="AC29" s="133">
        <v>0</v>
      </c>
      <c r="AD29" s="133">
        <v>0</v>
      </c>
      <c r="AE29" s="133">
        <v>20241</v>
      </c>
      <c r="AF29" s="133">
        <v>3578</v>
      </c>
      <c r="AG29" s="133">
        <v>14683</v>
      </c>
      <c r="AH29" s="133">
        <v>0</v>
      </c>
      <c r="AI29" s="133">
        <v>309</v>
      </c>
      <c r="AJ29" s="133">
        <v>596</v>
      </c>
      <c r="AK29" s="158">
        <v>845</v>
      </c>
      <c r="AL29" s="158">
        <v>230</v>
      </c>
      <c r="AM29" s="158">
        <v>0</v>
      </c>
      <c r="AN29" s="158">
        <v>0</v>
      </c>
      <c r="AO29" s="158">
        <v>0</v>
      </c>
      <c r="AP29" s="158">
        <v>0</v>
      </c>
      <c r="AQ29" s="158">
        <v>0</v>
      </c>
      <c r="AR29" s="158">
        <v>0</v>
      </c>
      <c r="AS29" s="158">
        <v>45038</v>
      </c>
      <c r="AT29" s="158">
        <v>6063</v>
      </c>
      <c r="AU29" s="158">
        <v>25370</v>
      </c>
      <c r="AV29" s="158">
        <v>0</v>
      </c>
      <c r="AW29" s="158">
        <v>81</v>
      </c>
      <c r="AX29" s="158">
        <v>10735</v>
      </c>
      <c r="AY29" s="158">
        <v>2523</v>
      </c>
      <c r="AZ29" s="158">
        <v>0</v>
      </c>
      <c r="BA29" s="158">
        <v>0</v>
      </c>
      <c r="BB29" s="158">
        <v>0</v>
      </c>
      <c r="BC29" s="158">
        <v>0</v>
      </c>
      <c r="BD29" s="158">
        <v>97</v>
      </c>
      <c r="BE29" s="158">
        <v>169</v>
      </c>
      <c r="BF29" s="158">
        <v>0</v>
      </c>
      <c r="BG29" s="158">
        <v>115</v>
      </c>
      <c r="BH29" s="158">
        <v>0</v>
      </c>
      <c r="BI29" s="158">
        <v>104</v>
      </c>
      <c r="BJ29" s="158">
        <v>0</v>
      </c>
      <c r="BK29" s="158">
        <v>0</v>
      </c>
      <c r="BL29" s="158">
        <v>0</v>
      </c>
      <c r="BM29" s="158">
        <v>11</v>
      </c>
      <c r="BN29" s="158">
        <v>0</v>
      </c>
      <c r="BO29" s="158">
        <v>0</v>
      </c>
      <c r="BP29" s="158">
        <v>0</v>
      </c>
      <c r="BQ29" s="158">
        <v>0</v>
      </c>
      <c r="BR29" s="158">
        <v>0</v>
      </c>
      <c r="BS29" s="158">
        <v>0</v>
      </c>
      <c r="BT29" s="158">
        <v>0</v>
      </c>
      <c r="BU29" s="158">
        <v>60058</v>
      </c>
      <c r="BV29" s="158">
        <v>0</v>
      </c>
      <c r="BW29" s="158">
        <v>28688</v>
      </c>
      <c r="BX29" s="158">
        <v>2077</v>
      </c>
      <c r="BY29" s="158">
        <v>197</v>
      </c>
      <c r="BZ29" s="158">
        <v>412</v>
      </c>
      <c r="CA29" s="158">
        <v>1735</v>
      </c>
      <c r="CB29" s="158">
        <v>20880</v>
      </c>
      <c r="CC29" s="158">
        <v>6069</v>
      </c>
      <c r="CD29" s="158">
        <v>0</v>
      </c>
      <c r="CE29" s="158">
        <v>0</v>
      </c>
      <c r="CF29" s="158">
        <v>0</v>
      </c>
      <c r="CG29" s="158">
        <v>0</v>
      </c>
      <c r="CH29" s="158">
        <v>0</v>
      </c>
      <c r="CI29" s="158">
        <v>24460</v>
      </c>
      <c r="CJ29" s="158">
        <v>12996</v>
      </c>
      <c r="CK29" s="158">
        <v>7997</v>
      </c>
      <c r="CL29" s="158">
        <v>0</v>
      </c>
      <c r="CM29" s="158">
        <v>1471</v>
      </c>
      <c r="CN29" s="158">
        <v>0</v>
      </c>
      <c r="CO29" s="158">
        <v>285</v>
      </c>
      <c r="CP29" s="158">
        <v>0</v>
      </c>
      <c r="CQ29" s="158">
        <v>1711</v>
      </c>
      <c r="CR29" s="158">
        <v>0</v>
      </c>
      <c r="CS29" s="158">
        <v>0</v>
      </c>
      <c r="CT29" s="158">
        <v>0</v>
      </c>
      <c r="CU29" s="158">
        <v>0</v>
      </c>
      <c r="CV29" s="158">
        <v>0</v>
      </c>
      <c r="CW29" s="158">
        <v>30623</v>
      </c>
      <c r="CX29" s="158">
        <v>7097</v>
      </c>
      <c r="CY29" s="158">
        <v>18718</v>
      </c>
      <c r="CZ29" s="158">
        <v>0</v>
      </c>
      <c r="DA29" s="158">
        <v>319</v>
      </c>
      <c r="DB29" s="158">
        <v>2794</v>
      </c>
      <c r="DC29" s="158">
        <v>1495</v>
      </c>
      <c r="DD29" s="158">
        <v>200</v>
      </c>
      <c r="DE29" s="158">
        <v>0</v>
      </c>
      <c r="DF29" s="158">
        <v>0</v>
      </c>
      <c r="DG29" s="158">
        <v>0</v>
      </c>
      <c r="DH29" s="158">
        <v>0</v>
      </c>
      <c r="DI29" s="158">
        <v>0</v>
      </c>
      <c r="DJ29" s="158">
        <v>0</v>
      </c>
      <c r="DK29" s="158">
        <v>209921</v>
      </c>
      <c r="DL29" s="158">
        <v>56226</v>
      </c>
      <c r="DM29" s="158">
        <v>120453</v>
      </c>
      <c r="DN29" s="158">
        <v>4</v>
      </c>
      <c r="DO29" s="158">
        <v>450</v>
      </c>
      <c r="DP29" s="158">
        <v>9274</v>
      </c>
      <c r="DQ29" s="158">
        <v>5258</v>
      </c>
      <c r="DR29" s="158">
        <v>1582</v>
      </c>
      <c r="DS29" s="158">
        <v>9799</v>
      </c>
      <c r="DT29" s="158">
        <v>0</v>
      </c>
      <c r="DU29" s="158">
        <v>0</v>
      </c>
      <c r="DV29" s="158">
        <v>0</v>
      </c>
      <c r="DW29" s="158">
        <v>6875</v>
      </c>
      <c r="DX29" s="158">
        <v>0</v>
      </c>
      <c r="DZ29" s="158">
        <v>0</v>
      </c>
      <c r="EN29" s="158">
        <v>0</v>
      </c>
      <c r="FA29" s="158">
        <v>428098</v>
      </c>
      <c r="FB29" s="158">
        <v>95048</v>
      </c>
      <c r="FC29" s="158">
        <v>239365</v>
      </c>
      <c r="FD29" s="158">
        <v>2081</v>
      </c>
      <c r="FE29" s="158">
        <v>2940</v>
      </c>
      <c r="FF29" s="158">
        <v>23811</v>
      </c>
      <c r="FG29" s="158">
        <v>15579</v>
      </c>
      <c r="FH29" s="158">
        <v>22892</v>
      </c>
      <c r="FI29" s="158">
        <v>17579</v>
      </c>
      <c r="FJ29" s="158">
        <v>1662</v>
      </c>
      <c r="FK29" s="158">
        <v>0</v>
      </c>
      <c r="FL29" s="158">
        <v>97</v>
      </c>
      <c r="FM29" s="158">
        <v>7044</v>
      </c>
      <c r="FN29" s="158">
        <v>0</v>
      </c>
    </row>
    <row r="30" spans="2:170" x14ac:dyDescent="0.3">
      <c r="B30" s="868">
        <v>42705</v>
      </c>
      <c r="C30" s="65">
        <v>60382</v>
      </c>
      <c r="D30" s="703">
        <v>12921</v>
      </c>
      <c r="E30" s="703">
        <v>29458</v>
      </c>
      <c r="F30" s="703">
        <v>122</v>
      </c>
      <c r="G30" s="703">
        <v>1705</v>
      </c>
      <c r="H30" s="703">
        <v>4011</v>
      </c>
      <c r="I30" s="703">
        <v>2847</v>
      </c>
      <c r="J30" s="703">
        <v>9309</v>
      </c>
      <c r="K30" s="703">
        <v>0</v>
      </c>
      <c r="L30" s="703">
        <v>0</v>
      </c>
      <c r="M30" s="703">
        <v>0</v>
      </c>
      <c r="N30" s="703">
        <v>0</v>
      </c>
      <c r="O30" s="703">
        <v>9</v>
      </c>
      <c r="P30" s="15">
        <v>0</v>
      </c>
      <c r="Q30" s="133">
        <v>2568</v>
      </c>
      <c r="R30" s="133">
        <v>0</v>
      </c>
      <c r="S30" s="133">
        <v>2255</v>
      </c>
      <c r="T30" s="133">
        <v>0</v>
      </c>
      <c r="U30" s="133">
        <v>0</v>
      </c>
      <c r="V30" s="133">
        <v>0</v>
      </c>
      <c r="W30" s="133">
        <v>313</v>
      </c>
      <c r="X30" s="133">
        <v>0</v>
      </c>
      <c r="Y30" s="133">
        <v>0</v>
      </c>
      <c r="Z30" s="133">
        <v>0</v>
      </c>
      <c r="AA30" s="133">
        <v>0</v>
      </c>
      <c r="AB30" s="133">
        <v>0</v>
      </c>
      <c r="AC30" s="133">
        <v>0</v>
      </c>
      <c r="AD30" s="133">
        <v>0</v>
      </c>
      <c r="AE30" s="133">
        <v>37722</v>
      </c>
      <c r="AF30" s="133">
        <v>45</v>
      </c>
      <c r="AG30" s="133">
        <v>30467</v>
      </c>
      <c r="AH30" s="133">
        <v>276</v>
      </c>
      <c r="AI30" s="133">
        <v>1192</v>
      </c>
      <c r="AJ30" s="133">
        <v>0</v>
      </c>
      <c r="AK30" s="158">
        <v>3142</v>
      </c>
      <c r="AL30" s="158">
        <v>0</v>
      </c>
      <c r="AM30" s="158">
        <v>80</v>
      </c>
      <c r="AN30" s="158">
        <v>0</v>
      </c>
      <c r="AO30" s="158">
        <v>0</v>
      </c>
      <c r="AP30" s="158">
        <v>0</v>
      </c>
      <c r="AQ30" s="158">
        <v>0</v>
      </c>
      <c r="AR30" s="158">
        <v>2520</v>
      </c>
      <c r="AS30" s="158">
        <v>128039</v>
      </c>
      <c r="AT30" s="158">
        <v>36097</v>
      </c>
      <c r="AU30" s="158">
        <v>84709</v>
      </c>
      <c r="AV30" s="158">
        <v>819</v>
      </c>
      <c r="AW30" s="158">
        <v>1034</v>
      </c>
      <c r="AX30" s="158">
        <v>929</v>
      </c>
      <c r="AY30" s="158">
        <v>3638</v>
      </c>
      <c r="AZ30" s="158">
        <v>128</v>
      </c>
      <c r="BA30" s="158">
        <v>594</v>
      </c>
      <c r="BB30" s="158">
        <v>0</v>
      </c>
      <c r="BC30" s="158">
        <v>0</v>
      </c>
      <c r="BD30" s="158">
        <v>0</v>
      </c>
      <c r="BE30" s="158">
        <v>0</v>
      </c>
      <c r="BF30" s="158">
        <v>91</v>
      </c>
      <c r="BG30" s="158">
        <v>2267</v>
      </c>
      <c r="BH30" s="158">
        <v>0</v>
      </c>
      <c r="BI30" s="158">
        <v>904</v>
      </c>
      <c r="BJ30" s="158">
        <v>0</v>
      </c>
      <c r="BK30" s="158">
        <v>0</v>
      </c>
      <c r="BL30" s="158">
        <v>0</v>
      </c>
      <c r="BM30" s="158">
        <v>0</v>
      </c>
      <c r="BN30" s="158">
        <v>1363</v>
      </c>
      <c r="BO30" s="158">
        <v>0</v>
      </c>
      <c r="BP30" s="158">
        <v>0</v>
      </c>
      <c r="BQ30" s="158">
        <v>0</v>
      </c>
      <c r="BR30" s="158">
        <v>0</v>
      </c>
      <c r="BS30" s="158">
        <v>0</v>
      </c>
      <c r="BT30" s="158">
        <v>0</v>
      </c>
      <c r="BU30" s="158">
        <v>182181</v>
      </c>
      <c r="BV30" s="158">
        <v>1746</v>
      </c>
      <c r="BW30" s="158">
        <v>133644</v>
      </c>
      <c r="BX30" s="158">
        <v>4737</v>
      </c>
      <c r="BY30" s="158">
        <v>51</v>
      </c>
      <c r="BZ30" s="158">
        <v>911</v>
      </c>
      <c r="CA30" s="158">
        <v>36226</v>
      </c>
      <c r="CB30" s="158">
        <v>0</v>
      </c>
      <c r="CC30" s="158">
        <v>4531</v>
      </c>
      <c r="CD30" s="158">
        <v>0</v>
      </c>
      <c r="CE30" s="158">
        <v>0</v>
      </c>
      <c r="CF30" s="158">
        <v>335</v>
      </c>
      <c r="CG30" s="158">
        <v>0</v>
      </c>
      <c r="CH30" s="158">
        <v>0</v>
      </c>
      <c r="CI30" s="158">
        <v>28566</v>
      </c>
      <c r="CJ30" s="158">
        <v>123</v>
      </c>
      <c r="CK30" s="158">
        <v>19461</v>
      </c>
      <c r="CL30" s="158">
        <v>0</v>
      </c>
      <c r="CM30" s="158">
        <v>0</v>
      </c>
      <c r="CN30" s="158">
        <v>0</v>
      </c>
      <c r="CO30" s="158">
        <v>676</v>
      </c>
      <c r="CP30" s="158">
        <v>7370</v>
      </c>
      <c r="CQ30" s="158">
        <v>429</v>
      </c>
      <c r="CR30" s="158">
        <v>201</v>
      </c>
      <c r="CS30" s="158">
        <v>0</v>
      </c>
      <c r="CT30" s="158">
        <v>306</v>
      </c>
      <c r="CU30" s="158">
        <v>0</v>
      </c>
      <c r="CV30" s="158">
        <v>0</v>
      </c>
      <c r="CW30" s="158">
        <v>44088</v>
      </c>
      <c r="CX30" s="158">
        <v>5971</v>
      </c>
      <c r="CY30" s="158">
        <v>31845</v>
      </c>
      <c r="CZ30" s="158">
        <v>2263</v>
      </c>
      <c r="DA30" s="158">
        <v>0</v>
      </c>
      <c r="DB30" s="158">
        <v>96</v>
      </c>
      <c r="DC30" s="158">
        <v>1773</v>
      </c>
      <c r="DD30" s="158">
        <v>544</v>
      </c>
      <c r="DE30" s="158">
        <v>0</v>
      </c>
      <c r="DF30" s="158">
        <v>296</v>
      </c>
      <c r="DG30" s="158">
        <v>0</v>
      </c>
      <c r="DH30" s="158">
        <v>0</v>
      </c>
      <c r="DI30" s="158">
        <v>24</v>
      </c>
      <c r="DJ30" s="158">
        <v>1276</v>
      </c>
      <c r="DK30" s="158">
        <v>378696</v>
      </c>
      <c r="DL30" s="158">
        <v>298</v>
      </c>
      <c r="DM30" s="158">
        <v>155062</v>
      </c>
      <c r="DN30" s="158">
        <v>54056</v>
      </c>
      <c r="DO30" s="158">
        <v>1965</v>
      </c>
      <c r="DP30" s="158">
        <v>39454</v>
      </c>
      <c r="DQ30" s="158">
        <v>68270</v>
      </c>
      <c r="DR30" s="158">
        <v>0</v>
      </c>
      <c r="DS30" s="158">
        <v>59139</v>
      </c>
      <c r="DT30" s="158">
        <v>0</v>
      </c>
      <c r="DU30" s="158">
        <v>0</v>
      </c>
      <c r="DV30" s="158">
        <v>452</v>
      </c>
      <c r="DW30" s="158">
        <v>0</v>
      </c>
      <c r="DX30" s="158">
        <v>0</v>
      </c>
      <c r="DY30" s="158">
        <v>1302</v>
      </c>
      <c r="DZ30" s="158">
        <v>0</v>
      </c>
      <c r="EA30" s="158">
        <v>612</v>
      </c>
      <c r="EB30" s="158">
        <v>0</v>
      </c>
      <c r="EC30" s="158">
        <v>0</v>
      </c>
      <c r="ED30" s="158">
        <v>0</v>
      </c>
      <c r="EE30" s="158">
        <v>690</v>
      </c>
      <c r="EF30" s="158">
        <v>0</v>
      </c>
      <c r="EG30" s="158">
        <v>0</v>
      </c>
      <c r="EH30" s="158">
        <v>0</v>
      </c>
      <c r="EI30" s="158">
        <v>0</v>
      </c>
      <c r="EJ30" s="158">
        <v>0</v>
      </c>
      <c r="EK30" s="158">
        <v>0</v>
      </c>
      <c r="EL30" s="158">
        <v>0</v>
      </c>
      <c r="EN30" s="158">
        <v>0</v>
      </c>
      <c r="FA30" s="158">
        <v>865811</v>
      </c>
      <c r="FB30" s="158">
        <v>57201</v>
      </c>
      <c r="FC30" s="158">
        <v>488417</v>
      </c>
      <c r="FD30" s="158">
        <v>62273</v>
      </c>
      <c r="FE30" s="158">
        <v>5947</v>
      </c>
      <c r="FF30" s="158">
        <v>45401</v>
      </c>
      <c r="FG30" s="158">
        <v>117575</v>
      </c>
      <c r="FH30" s="158">
        <v>18714</v>
      </c>
      <c r="FI30" s="158">
        <v>64773</v>
      </c>
      <c r="FJ30" s="158">
        <v>497</v>
      </c>
      <c r="FK30" s="158">
        <v>0</v>
      </c>
      <c r="FL30" s="158">
        <v>1093</v>
      </c>
      <c r="FM30" s="158">
        <v>33</v>
      </c>
      <c r="FN30" s="158">
        <v>3887</v>
      </c>
    </row>
    <row r="31" spans="2:170" x14ac:dyDescent="0.3">
      <c r="B31" s="868">
        <v>42736</v>
      </c>
      <c r="C31" s="65">
        <v>26054</v>
      </c>
      <c r="D31" s="703">
        <v>0</v>
      </c>
      <c r="E31" s="703">
        <v>23482</v>
      </c>
      <c r="F31" s="703">
        <v>0</v>
      </c>
      <c r="G31" s="703">
        <v>80</v>
      </c>
      <c r="H31" s="703">
        <v>0</v>
      </c>
      <c r="I31" s="703">
        <v>1945</v>
      </c>
      <c r="J31" s="703">
        <v>547</v>
      </c>
      <c r="K31" s="703">
        <v>0</v>
      </c>
      <c r="L31" s="703">
        <v>0</v>
      </c>
      <c r="M31" s="703">
        <v>0</v>
      </c>
      <c r="N31" s="703">
        <v>0</v>
      </c>
      <c r="O31" s="703">
        <v>0</v>
      </c>
      <c r="P31" s="15">
        <v>0</v>
      </c>
      <c r="BH31" s="158">
        <v>0</v>
      </c>
      <c r="BU31" s="158">
        <v>48004</v>
      </c>
      <c r="BV31" s="158">
        <v>5788</v>
      </c>
      <c r="BW31" s="158">
        <v>25696</v>
      </c>
      <c r="BX31" s="158">
        <v>1247</v>
      </c>
      <c r="BY31" s="158">
        <v>31</v>
      </c>
      <c r="BZ31" s="158">
        <v>1065</v>
      </c>
      <c r="CA31" s="158">
        <v>7467</v>
      </c>
      <c r="CB31" s="158">
        <v>3460</v>
      </c>
      <c r="CC31" s="158">
        <v>1707</v>
      </c>
      <c r="CD31" s="158">
        <v>1543</v>
      </c>
      <c r="CE31" s="158">
        <v>0</v>
      </c>
      <c r="CF31" s="158">
        <v>0</v>
      </c>
      <c r="CG31" s="158">
        <v>0</v>
      </c>
      <c r="CH31" s="158">
        <v>0</v>
      </c>
      <c r="CI31" s="158">
        <v>12702</v>
      </c>
      <c r="CJ31" s="158">
        <v>36</v>
      </c>
      <c r="CK31" s="158">
        <v>8210</v>
      </c>
      <c r="CL31" s="158">
        <v>0</v>
      </c>
      <c r="CM31" s="158">
        <v>0</v>
      </c>
      <c r="CN31" s="158">
        <v>335</v>
      </c>
      <c r="CO31" s="158">
        <v>477</v>
      </c>
      <c r="CP31" s="158">
        <v>0</v>
      </c>
      <c r="CQ31" s="158">
        <v>3644</v>
      </c>
      <c r="CR31" s="158">
        <v>0</v>
      </c>
      <c r="CS31" s="158">
        <v>0</v>
      </c>
      <c r="CT31" s="158">
        <v>0</v>
      </c>
      <c r="CU31" s="158">
        <v>0</v>
      </c>
      <c r="CV31" s="158">
        <v>0</v>
      </c>
      <c r="CW31" s="158">
        <v>77080</v>
      </c>
      <c r="CX31" s="158">
        <v>8620</v>
      </c>
      <c r="CY31" s="158">
        <v>56116</v>
      </c>
      <c r="CZ31" s="158">
        <v>0</v>
      </c>
      <c r="DA31" s="158">
        <v>0</v>
      </c>
      <c r="DB31" s="158">
        <v>128</v>
      </c>
      <c r="DC31" s="158">
        <v>2691</v>
      </c>
      <c r="DD31" s="158">
        <v>1444</v>
      </c>
      <c r="DE31" s="158">
        <v>5387</v>
      </c>
      <c r="DF31" s="158">
        <v>0</v>
      </c>
      <c r="DG31" s="158">
        <v>0</v>
      </c>
      <c r="DH31" s="158">
        <v>0</v>
      </c>
      <c r="DI31" s="158">
        <v>552</v>
      </c>
      <c r="DJ31" s="158">
        <v>2142</v>
      </c>
      <c r="DK31" s="158">
        <v>61190</v>
      </c>
      <c r="DL31" s="158">
        <v>62</v>
      </c>
      <c r="DM31" s="158">
        <v>44229</v>
      </c>
      <c r="DN31" s="158">
        <v>0</v>
      </c>
      <c r="DO31" s="158">
        <v>324</v>
      </c>
      <c r="DP31" s="158">
        <v>11176</v>
      </c>
      <c r="DQ31" s="158">
        <v>3163</v>
      </c>
      <c r="DR31" s="158">
        <v>697</v>
      </c>
      <c r="DS31" s="158">
        <v>645</v>
      </c>
      <c r="DT31" s="158">
        <v>533</v>
      </c>
      <c r="DU31" s="158">
        <v>361</v>
      </c>
      <c r="DV31" s="158">
        <v>0</v>
      </c>
      <c r="DW31" s="158">
        <v>0</v>
      </c>
      <c r="DX31" s="158">
        <v>0</v>
      </c>
      <c r="DZ31" s="158">
        <v>0</v>
      </c>
      <c r="EN31" s="158">
        <v>0</v>
      </c>
      <c r="FA31" s="158">
        <v>337218</v>
      </c>
      <c r="FB31" s="158">
        <v>19213</v>
      </c>
      <c r="FC31" s="158">
        <v>240414</v>
      </c>
      <c r="FD31" s="158">
        <v>2908</v>
      </c>
      <c r="FE31" s="158">
        <v>4819</v>
      </c>
      <c r="FF31" s="158">
        <v>13243</v>
      </c>
      <c r="FG31" s="158">
        <v>29673</v>
      </c>
      <c r="FH31" s="158">
        <v>8563</v>
      </c>
      <c r="FI31" s="158">
        <v>11433</v>
      </c>
      <c r="FJ31" s="158">
        <v>3068</v>
      </c>
      <c r="FK31" s="158">
        <v>361</v>
      </c>
      <c r="FL31" s="158">
        <v>413</v>
      </c>
      <c r="FM31" s="158">
        <v>552</v>
      </c>
      <c r="FN31" s="158">
        <v>2558</v>
      </c>
    </row>
    <row r="32" spans="2:170" x14ac:dyDescent="0.3">
      <c r="B32" s="868">
        <v>42767</v>
      </c>
      <c r="C32" s="65">
        <v>30056</v>
      </c>
      <c r="D32" s="703">
        <v>9466</v>
      </c>
      <c r="E32" s="703">
        <v>14190</v>
      </c>
      <c r="F32" s="703">
        <v>0</v>
      </c>
      <c r="G32" s="703">
        <v>0</v>
      </c>
      <c r="H32" s="703">
        <v>100</v>
      </c>
      <c r="I32" s="703">
        <v>2241</v>
      </c>
      <c r="J32" s="703">
        <v>0</v>
      </c>
      <c r="K32" s="703">
        <v>3107</v>
      </c>
      <c r="L32" s="703">
        <v>0</v>
      </c>
      <c r="M32" s="703">
        <v>900</v>
      </c>
      <c r="N32" s="703">
        <v>0</v>
      </c>
      <c r="O32" s="703">
        <v>0</v>
      </c>
      <c r="P32" s="15">
        <v>52</v>
      </c>
      <c r="Q32" s="158"/>
      <c r="BG32" s="158">
        <v>7158</v>
      </c>
      <c r="BH32" s="158">
        <v>0</v>
      </c>
      <c r="BI32" s="158">
        <v>1828</v>
      </c>
      <c r="BJ32" s="158">
        <v>0</v>
      </c>
      <c r="BK32" s="158">
        <v>0</v>
      </c>
      <c r="BL32" s="158">
        <v>0</v>
      </c>
      <c r="BM32" s="158">
        <v>2937</v>
      </c>
      <c r="BN32" s="158">
        <v>1738</v>
      </c>
      <c r="BO32" s="158">
        <v>0</v>
      </c>
      <c r="BP32" s="158">
        <v>0</v>
      </c>
      <c r="BQ32" s="158">
        <v>0</v>
      </c>
      <c r="BR32" s="158">
        <v>0</v>
      </c>
      <c r="BS32" s="158">
        <v>655</v>
      </c>
      <c r="BT32" s="158">
        <v>0</v>
      </c>
      <c r="BU32" s="158">
        <v>47747</v>
      </c>
      <c r="BV32" s="158">
        <v>429</v>
      </c>
      <c r="BW32" s="158">
        <v>42937</v>
      </c>
      <c r="BX32" s="158">
        <v>0</v>
      </c>
      <c r="BY32" s="158">
        <v>208</v>
      </c>
      <c r="BZ32" s="158">
        <v>0</v>
      </c>
      <c r="CA32" s="158">
        <v>1835</v>
      </c>
      <c r="CB32" s="158">
        <v>794</v>
      </c>
      <c r="CC32" s="158">
        <v>0</v>
      </c>
      <c r="CD32" s="158">
        <v>1317</v>
      </c>
      <c r="CE32" s="158">
        <v>0</v>
      </c>
      <c r="CF32" s="158">
        <v>0</v>
      </c>
      <c r="CG32" s="158">
        <v>227</v>
      </c>
      <c r="CH32" s="158">
        <v>0</v>
      </c>
      <c r="CI32" s="158">
        <v>14822</v>
      </c>
      <c r="CJ32" s="158">
        <v>0</v>
      </c>
      <c r="CK32" s="158">
        <v>8277</v>
      </c>
      <c r="CL32" s="158">
        <v>4606</v>
      </c>
      <c r="CM32" s="158">
        <v>0</v>
      </c>
      <c r="CN32" s="158">
        <v>0</v>
      </c>
      <c r="CO32" s="158">
        <v>872</v>
      </c>
      <c r="CP32" s="158">
        <v>0</v>
      </c>
      <c r="CQ32" s="158">
        <v>0</v>
      </c>
      <c r="CR32" s="158">
        <v>1067</v>
      </c>
      <c r="CS32" s="158">
        <v>0</v>
      </c>
      <c r="CT32" s="158">
        <v>0</v>
      </c>
      <c r="CU32" s="158">
        <v>0</v>
      </c>
      <c r="CV32" s="158">
        <v>0</v>
      </c>
      <c r="CW32" s="158">
        <v>128070</v>
      </c>
      <c r="CX32" s="158">
        <v>2706</v>
      </c>
      <c r="CY32" s="158">
        <v>115739</v>
      </c>
      <c r="CZ32" s="158">
        <v>0</v>
      </c>
      <c r="DA32" s="158">
        <v>1759</v>
      </c>
      <c r="DB32" s="158">
        <v>401</v>
      </c>
      <c r="DC32" s="158">
        <v>5571</v>
      </c>
      <c r="DD32" s="158">
        <v>1191</v>
      </c>
      <c r="DE32" s="158">
        <v>0</v>
      </c>
      <c r="DF32" s="158">
        <v>0</v>
      </c>
      <c r="DG32" s="158">
        <v>0</v>
      </c>
      <c r="DH32" s="158">
        <v>0</v>
      </c>
      <c r="DI32" s="158">
        <v>703</v>
      </c>
      <c r="DJ32" s="158">
        <v>0</v>
      </c>
      <c r="DK32" s="158">
        <v>164094</v>
      </c>
      <c r="DL32" s="158">
        <v>44713</v>
      </c>
      <c r="DM32" s="158">
        <v>96632</v>
      </c>
      <c r="DN32" s="158">
        <v>3102</v>
      </c>
      <c r="DO32" s="158">
        <v>292</v>
      </c>
      <c r="DP32" s="158">
        <v>4446</v>
      </c>
      <c r="DQ32" s="158">
        <v>3171</v>
      </c>
      <c r="DR32" s="158">
        <v>3167</v>
      </c>
      <c r="DS32" s="158">
        <v>2531</v>
      </c>
      <c r="DT32" s="158">
        <v>2151</v>
      </c>
      <c r="DU32" s="158">
        <v>0</v>
      </c>
      <c r="DV32" s="158">
        <v>0</v>
      </c>
      <c r="DW32" s="158">
        <v>3699</v>
      </c>
      <c r="DX32" s="158">
        <v>190</v>
      </c>
      <c r="DY32" s="158">
        <v>671</v>
      </c>
      <c r="DZ32" s="158">
        <v>0</v>
      </c>
      <c r="EA32" s="158">
        <v>377</v>
      </c>
      <c r="EB32" s="158">
        <v>0</v>
      </c>
      <c r="EC32" s="158">
        <v>0</v>
      </c>
      <c r="ED32" s="158">
        <v>0</v>
      </c>
      <c r="EE32" s="158">
        <v>0</v>
      </c>
      <c r="EF32" s="158">
        <v>294</v>
      </c>
      <c r="EG32" s="158">
        <v>0</v>
      </c>
      <c r="EH32" s="158">
        <v>0</v>
      </c>
      <c r="EI32" s="158">
        <v>0</v>
      </c>
      <c r="EJ32" s="158">
        <v>0</v>
      </c>
      <c r="EK32" s="158">
        <v>0</v>
      </c>
      <c r="EL32" s="158">
        <v>0</v>
      </c>
      <c r="EN32" s="158">
        <v>0</v>
      </c>
      <c r="FA32" s="158">
        <v>495831</v>
      </c>
      <c r="FB32" s="158">
        <v>85432</v>
      </c>
      <c r="FC32" s="158">
        <v>337383</v>
      </c>
      <c r="FD32" s="158">
        <v>7730</v>
      </c>
      <c r="FE32" s="158">
        <v>2279</v>
      </c>
      <c r="FF32" s="158">
        <v>6182</v>
      </c>
      <c r="FG32" s="158">
        <v>21252</v>
      </c>
      <c r="FH32" s="158">
        <v>11244</v>
      </c>
      <c r="FI32" s="158">
        <v>9633</v>
      </c>
      <c r="FJ32" s="158">
        <v>4771</v>
      </c>
      <c r="FK32" s="158">
        <v>900</v>
      </c>
      <c r="FL32" s="158">
        <v>0</v>
      </c>
      <c r="FM32" s="158">
        <v>8595</v>
      </c>
      <c r="FN32" s="158">
        <v>430</v>
      </c>
    </row>
    <row r="33" spans="2:170" x14ac:dyDescent="0.3">
      <c r="B33" s="868">
        <v>42795</v>
      </c>
      <c r="C33" s="65">
        <v>42932</v>
      </c>
      <c r="D33" s="703">
        <v>18329</v>
      </c>
      <c r="E33" s="703">
        <v>18326</v>
      </c>
      <c r="F33" s="703">
        <v>0</v>
      </c>
      <c r="G33" s="703">
        <v>166</v>
      </c>
      <c r="H33" s="703">
        <v>0</v>
      </c>
      <c r="I33" s="703">
        <v>1639</v>
      </c>
      <c r="J33" s="703">
        <v>0</v>
      </c>
      <c r="K33" s="703">
        <v>741</v>
      </c>
      <c r="L33" s="703">
        <v>25</v>
      </c>
      <c r="M33" s="703">
        <v>3706</v>
      </c>
      <c r="N33" s="703">
        <v>0</v>
      </c>
      <c r="O33" s="703">
        <v>0</v>
      </c>
      <c r="P33" s="15">
        <v>0</v>
      </c>
      <c r="Q33" s="158"/>
      <c r="BG33" s="158">
        <v>270</v>
      </c>
      <c r="BH33" s="158">
        <v>0</v>
      </c>
      <c r="BI33" s="158">
        <v>130</v>
      </c>
      <c r="BJ33" s="158">
        <v>0</v>
      </c>
      <c r="BK33" s="158">
        <v>0</v>
      </c>
      <c r="BL33" s="158">
        <v>0</v>
      </c>
      <c r="BM33" s="158">
        <v>140</v>
      </c>
      <c r="BN33" s="158">
        <v>0</v>
      </c>
      <c r="BO33" s="158">
        <v>0</v>
      </c>
      <c r="BP33" s="158">
        <v>0</v>
      </c>
      <c r="BQ33" s="158">
        <v>0</v>
      </c>
      <c r="BR33" s="158">
        <v>0</v>
      </c>
      <c r="BS33" s="158">
        <v>0</v>
      </c>
      <c r="BT33" s="158">
        <v>0</v>
      </c>
      <c r="BU33" s="158">
        <v>63697</v>
      </c>
      <c r="BV33" s="158">
        <v>3104</v>
      </c>
      <c r="BW33" s="158">
        <v>51435</v>
      </c>
      <c r="BX33" s="158">
        <v>0</v>
      </c>
      <c r="BY33" s="158">
        <v>28</v>
      </c>
      <c r="BZ33" s="158">
        <v>0</v>
      </c>
      <c r="CA33" s="158">
        <v>6549</v>
      </c>
      <c r="CB33" s="158">
        <v>336</v>
      </c>
      <c r="CC33" s="158">
        <v>1396</v>
      </c>
      <c r="CD33" s="158">
        <v>322</v>
      </c>
      <c r="CE33" s="158">
        <v>0</v>
      </c>
      <c r="CF33" s="158">
        <v>0</v>
      </c>
      <c r="CG33" s="158">
        <v>527</v>
      </c>
      <c r="CH33" s="158">
        <v>0</v>
      </c>
      <c r="CI33" s="158">
        <v>11636</v>
      </c>
      <c r="CJ33" s="158">
        <v>4836</v>
      </c>
      <c r="CK33" s="158">
        <v>3629</v>
      </c>
      <c r="CL33" s="158">
        <v>0</v>
      </c>
      <c r="CM33" s="158">
        <v>0</v>
      </c>
      <c r="CN33" s="158">
        <v>0</v>
      </c>
      <c r="CO33" s="158">
        <v>2448</v>
      </c>
      <c r="CP33" s="158">
        <v>0</v>
      </c>
      <c r="CQ33" s="158">
        <v>0</v>
      </c>
      <c r="CR33" s="158">
        <v>0</v>
      </c>
      <c r="CS33" s="158">
        <v>0</v>
      </c>
      <c r="CT33" s="158">
        <v>0</v>
      </c>
      <c r="CU33" s="158">
        <v>723</v>
      </c>
      <c r="CV33" s="158">
        <v>0</v>
      </c>
      <c r="CW33" s="158">
        <v>85202</v>
      </c>
      <c r="CX33" s="158">
        <v>49237</v>
      </c>
      <c r="CY33" s="158">
        <v>25626</v>
      </c>
      <c r="CZ33" s="158">
        <v>0</v>
      </c>
      <c r="DA33" s="158">
        <v>0</v>
      </c>
      <c r="DB33" s="158">
        <v>2796</v>
      </c>
      <c r="DC33" s="158">
        <v>6544</v>
      </c>
      <c r="DD33" s="158">
        <v>0</v>
      </c>
      <c r="DE33" s="158">
        <v>999</v>
      </c>
      <c r="DF33" s="158">
        <v>0</v>
      </c>
      <c r="DG33" s="158">
        <v>0</v>
      </c>
      <c r="DH33" s="158">
        <v>0</v>
      </c>
      <c r="DI33" s="158">
        <v>0</v>
      </c>
      <c r="DJ33" s="158">
        <v>0</v>
      </c>
      <c r="DK33" s="158">
        <v>272985</v>
      </c>
      <c r="DL33" s="158">
        <v>30108</v>
      </c>
      <c r="DM33" s="158">
        <v>144126</v>
      </c>
      <c r="DN33" s="158">
        <v>20881</v>
      </c>
      <c r="DO33" s="158">
        <v>1896</v>
      </c>
      <c r="DP33" s="158">
        <v>42969</v>
      </c>
      <c r="DQ33" s="158">
        <v>18757</v>
      </c>
      <c r="DR33" s="158">
        <v>1922</v>
      </c>
      <c r="DS33" s="158">
        <v>4846</v>
      </c>
      <c r="DT33" s="158">
        <v>1640</v>
      </c>
      <c r="DU33" s="158">
        <v>0</v>
      </c>
      <c r="DV33" s="158">
        <v>134</v>
      </c>
      <c r="DW33" s="158">
        <v>5706</v>
      </c>
      <c r="DX33" s="158">
        <v>0</v>
      </c>
      <c r="DY33" s="158">
        <v>536</v>
      </c>
      <c r="DZ33" s="158">
        <v>0</v>
      </c>
      <c r="EA33" s="158">
        <v>128</v>
      </c>
      <c r="EB33" s="158">
        <v>0</v>
      </c>
      <c r="EC33" s="158">
        <v>0</v>
      </c>
      <c r="ED33" s="158">
        <v>288</v>
      </c>
      <c r="EE33" s="158">
        <v>120</v>
      </c>
      <c r="EF33" s="158">
        <v>0</v>
      </c>
      <c r="EG33" s="158">
        <v>0</v>
      </c>
      <c r="EH33" s="158">
        <v>0</v>
      </c>
      <c r="EI33" s="158">
        <v>0</v>
      </c>
      <c r="EJ33" s="158">
        <v>0</v>
      </c>
      <c r="EK33" s="158">
        <v>0</v>
      </c>
      <c r="EL33" s="158">
        <v>0</v>
      </c>
      <c r="EN33" s="158">
        <v>0</v>
      </c>
      <c r="FA33" s="158">
        <v>608050</v>
      </c>
      <c r="FB33" s="158">
        <v>168800</v>
      </c>
      <c r="FC33" s="158">
        <v>289767</v>
      </c>
      <c r="FD33" s="158">
        <v>20881</v>
      </c>
      <c r="FE33" s="158">
        <v>2090</v>
      </c>
      <c r="FF33" s="158">
        <v>49946</v>
      </c>
      <c r="FG33" s="158">
        <v>50537</v>
      </c>
      <c r="FH33" s="158">
        <v>3019</v>
      </c>
      <c r="FI33" s="158">
        <v>9062</v>
      </c>
      <c r="FJ33" s="158">
        <v>1987</v>
      </c>
      <c r="FK33" s="158">
        <v>3706</v>
      </c>
      <c r="FL33" s="158">
        <v>134</v>
      </c>
      <c r="FM33" s="158">
        <v>8060</v>
      </c>
      <c r="FN33" s="158">
        <v>61</v>
      </c>
    </row>
    <row r="34" spans="2:170" x14ac:dyDescent="0.3">
      <c r="B34" s="868">
        <v>42826</v>
      </c>
      <c r="C34" s="65">
        <v>35303</v>
      </c>
      <c r="D34" s="703">
        <v>258</v>
      </c>
      <c r="E34" s="703">
        <v>11415</v>
      </c>
      <c r="F34" s="703">
        <v>0</v>
      </c>
      <c r="G34" s="703">
        <v>0</v>
      </c>
      <c r="H34" s="703">
        <v>276</v>
      </c>
      <c r="I34" s="703">
        <v>818</v>
      </c>
      <c r="J34" s="703">
        <v>0</v>
      </c>
      <c r="K34" s="703">
        <v>393</v>
      </c>
      <c r="L34" s="703">
        <v>0</v>
      </c>
      <c r="M34" s="703">
        <v>22143</v>
      </c>
      <c r="N34" s="703">
        <v>0</v>
      </c>
      <c r="O34" s="703">
        <v>0</v>
      </c>
      <c r="P34" s="15">
        <v>0</v>
      </c>
      <c r="Q34" s="158"/>
      <c r="BG34" s="158">
        <v>676</v>
      </c>
      <c r="BH34" s="158">
        <v>0</v>
      </c>
      <c r="BI34" s="158">
        <v>676</v>
      </c>
      <c r="BJ34" s="158">
        <v>0</v>
      </c>
      <c r="BK34" s="158">
        <v>0</v>
      </c>
      <c r="BL34" s="158">
        <v>0</v>
      </c>
      <c r="BM34" s="158">
        <v>0</v>
      </c>
      <c r="BN34" s="158">
        <v>0</v>
      </c>
      <c r="BO34" s="158">
        <v>0</v>
      </c>
      <c r="BP34" s="158">
        <v>0</v>
      </c>
      <c r="BQ34" s="158">
        <v>0</v>
      </c>
      <c r="BR34" s="158">
        <v>0</v>
      </c>
      <c r="BS34" s="158">
        <v>0</v>
      </c>
      <c r="BT34" s="158">
        <v>0</v>
      </c>
      <c r="BU34" s="158">
        <v>77191</v>
      </c>
      <c r="BV34" s="158">
        <v>3273</v>
      </c>
      <c r="BW34" s="158">
        <v>60327</v>
      </c>
      <c r="BX34" s="158">
        <v>0</v>
      </c>
      <c r="BY34" s="158">
        <v>263</v>
      </c>
      <c r="BZ34" s="158">
        <v>0</v>
      </c>
      <c r="CA34" s="158">
        <v>5566</v>
      </c>
      <c r="CB34" s="158">
        <v>752</v>
      </c>
      <c r="CC34" s="158">
        <v>2181</v>
      </c>
      <c r="CD34" s="158">
        <v>3480</v>
      </c>
      <c r="CE34" s="158">
        <v>660</v>
      </c>
      <c r="CF34" s="158">
        <v>689</v>
      </c>
      <c r="CG34" s="158">
        <v>0</v>
      </c>
      <c r="CH34" s="158">
        <v>0</v>
      </c>
      <c r="CI34" s="158">
        <v>8646</v>
      </c>
      <c r="CJ34" s="158">
        <v>130</v>
      </c>
      <c r="CK34" s="158">
        <v>4190</v>
      </c>
      <c r="CL34" s="158">
        <v>0</v>
      </c>
      <c r="CM34" s="158">
        <v>0</v>
      </c>
      <c r="CN34" s="158">
        <v>0</v>
      </c>
      <c r="CO34" s="158">
        <v>1821</v>
      </c>
      <c r="CP34" s="158">
        <v>218</v>
      </c>
      <c r="CQ34" s="158">
        <v>0</v>
      </c>
      <c r="CR34" s="158">
        <v>1452</v>
      </c>
      <c r="CS34" s="158">
        <v>835</v>
      </c>
      <c r="CT34" s="158">
        <v>0</v>
      </c>
      <c r="CU34" s="158">
        <v>0</v>
      </c>
      <c r="CV34" s="158">
        <v>0</v>
      </c>
      <c r="CW34" s="158">
        <v>65864</v>
      </c>
      <c r="CX34" s="158">
        <v>19647</v>
      </c>
      <c r="CY34" s="158">
        <v>33271</v>
      </c>
      <c r="CZ34" s="158">
        <v>0</v>
      </c>
      <c r="DA34" s="158">
        <v>0</v>
      </c>
      <c r="DB34" s="158">
        <v>0</v>
      </c>
      <c r="DC34" s="158">
        <v>12226</v>
      </c>
      <c r="DD34" s="158">
        <v>0</v>
      </c>
      <c r="DE34" s="158">
        <v>720</v>
      </c>
      <c r="DF34" s="158">
        <v>0</v>
      </c>
      <c r="DG34" s="158">
        <v>0</v>
      </c>
      <c r="DH34" s="158">
        <v>0</v>
      </c>
      <c r="DI34" s="158">
        <v>0</v>
      </c>
      <c r="DJ34" s="158">
        <v>0</v>
      </c>
      <c r="DK34" s="158">
        <v>201251</v>
      </c>
      <c r="DL34" s="158">
        <v>8553</v>
      </c>
      <c r="DM34" s="158">
        <v>144714</v>
      </c>
      <c r="DN34" s="158">
        <v>75</v>
      </c>
      <c r="DO34" s="158">
        <v>3660</v>
      </c>
      <c r="DP34" s="158">
        <v>15289</v>
      </c>
      <c r="DQ34" s="158">
        <v>5405</v>
      </c>
      <c r="DR34" s="158">
        <v>722</v>
      </c>
      <c r="DS34" s="158">
        <v>485</v>
      </c>
      <c r="DT34" s="158">
        <v>22270</v>
      </c>
      <c r="DU34" s="158">
        <v>0</v>
      </c>
      <c r="DV34" s="158">
        <v>0</v>
      </c>
      <c r="DW34" s="158">
        <v>78</v>
      </c>
      <c r="DX34" s="158">
        <v>0</v>
      </c>
      <c r="DY34" s="158">
        <v>364</v>
      </c>
      <c r="DZ34" s="158">
        <v>0</v>
      </c>
      <c r="EA34" s="158">
        <v>364</v>
      </c>
      <c r="EB34" s="158">
        <v>0</v>
      </c>
      <c r="EC34" s="158">
        <v>0</v>
      </c>
      <c r="ED34" s="158">
        <v>0</v>
      </c>
      <c r="EE34" s="158">
        <v>0</v>
      </c>
      <c r="EF34" s="158">
        <v>0</v>
      </c>
      <c r="EG34" s="158">
        <v>0</v>
      </c>
      <c r="EH34" s="158">
        <v>0</v>
      </c>
      <c r="EI34" s="158">
        <v>0</v>
      </c>
      <c r="EJ34" s="158">
        <v>0</v>
      </c>
      <c r="EK34" s="158">
        <v>0</v>
      </c>
      <c r="EL34" s="158">
        <v>0</v>
      </c>
      <c r="EN34" s="158">
        <v>0</v>
      </c>
      <c r="FA34" s="158">
        <v>476888</v>
      </c>
      <c r="FB34" s="158">
        <v>50869</v>
      </c>
      <c r="FC34" s="158">
        <v>311285</v>
      </c>
      <c r="FD34" s="158">
        <v>75</v>
      </c>
      <c r="FE34" s="158">
        <v>6559</v>
      </c>
      <c r="FF34" s="158">
        <v>18121</v>
      </c>
      <c r="FG34" s="158">
        <v>31386</v>
      </c>
      <c r="FH34" s="158">
        <v>2690</v>
      </c>
      <c r="FI34" s="158">
        <v>3815</v>
      </c>
      <c r="FJ34" s="158">
        <v>27202</v>
      </c>
      <c r="FK34" s="158">
        <v>23638</v>
      </c>
      <c r="FL34" s="158">
        <v>850</v>
      </c>
      <c r="FM34" s="158">
        <v>398</v>
      </c>
      <c r="FN34" s="158">
        <v>0</v>
      </c>
    </row>
    <row r="35" spans="2:170" x14ac:dyDescent="0.3">
      <c r="B35" s="868">
        <v>42856</v>
      </c>
      <c r="C35" s="65">
        <v>26254</v>
      </c>
      <c r="D35" s="703">
        <v>0</v>
      </c>
      <c r="E35" s="703">
        <v>12054</v>
      </c>
      <c r="F35" s="703">
        <v>4030</v>
      </c>
      <c r="G35" s="703">
        <v>0</v>
      </c>
      <c r="H35" s="703">
        <v>0</v>
      </c>
      <c r="I35" s="703">
        <v>3634</v>
      </c>
      <c r="J35" s="703">
        <v>0</v>
      </c>
      <c r="K35" s="703">
        <v>5813</v>
      </c>
      <c r="L35" s="703">
        <v>121</v>
      </c>
      <c r="M35" s="703">
        <v>602</v>
      </c>
      <c r="N35" s="703">
        <v>0</v>
      </c>
      <c r="O35" s="703">
        <v>0</v>
      </c>
      <c r="P35" s="15">
        <v>0</v>
      </c>
      <c r="Q35" s="158"/>
      <c r="BG35" s="158">
        <v>2321</v>
      </c>
      <c r="BH35" s="158">
        <v>0</v>
      </c>
      <c r="BI35" s="158">
        <v>1910</v>
      </c>
      <c r="BJ35" s="158">
        <v>0</v>
      </c>
      <c r="BK35" s="158">
        <v>0</v>
      </c>
      <c r="BL35" s="158">
        <v>0</v>
      </c>
      <c r="BM35" s="158">
        <v>411</v>
      </c>
      <c r="BN35" s="158">
        <v>0</v>
      </c>
      <c r="BO35" s="158">
        <v>0</v>
      </c>
      <c r="BP35" s="158">
        <v>0</v>
      </c>
      <c r="BQ35" s="158">
        <v>0</v>
      </c>
      <c r="BR35" s="158">
        <v>0</v>
      </c>
      <c r="BS35" s="158">
        <v>0</v>
      </c>
      <c r="BT35" s="158">
        <v>0</v>
      </c>
      <c r="BU35" s="158">
        <v>92978</v>
      </c>
      <c r="BV35" s="158">
        <v>15615</v>
      </c>
      <c r="BW35" s="158">
        <v>54337</v>
      </c>
      <c r="BX35" s="158">
        <v>0</v>
      </c>
      <c r="BY35" s="158">
        <v>0</v>
      </c>
      <c r="BZ35" s="158">
        <v>1889</v>
      </c>
      <c r="CA35" s="158">
        <v>7116</v>
      </c>
      <c r="CB35" s="158">
        <v>592</v>
      </c>
      <c r="CC35" s="158">
        <v>12591</v>
      </c>
      <c r="CD35" s="158">
        <v>838</v>
      </c>
      <c r="CE35" s="158">
        <v>0</v>
      </c>
      <c r="CF35" s="158">
        <v>0</v>
      </c>
      <c r="CG35" s="158">
        <v>0</v>
      </c>
      <c r="CH35" s="158">
        <v>0</v>
      </c>
      <c r="CI35" s="158">
        <v>7658</v>
      </c>
      <c r="CJ35" s="158">
        <v>700</v>
      </c>
      <c r="CK35" s="158">
        <v>5205</v>
      </c>
      <c r="CL35" s="158">
        <v>0</v>
      </c>
      <c r="CM35" s="158">
        <v>0</v>
      </c>
      <c r="CN35" s="158">
        <v>0</v>
      </c>
      <c r="CO35" s="158">
        <v>193</v>
      </c>
      <c r="CP35" s="158">
        <v>0</v>
      </c>
      <c r="CQ35" s="158">
        <v>0</v>
      </c>
      <c r="CR35" s="158">
        <v>1218</v>
      </c>
      <c r="CS35" s="158">
        <v>0</v>
      </c>
      <c r="CT35" s="158">
        <v>342</v>
      </c>
      <c r="CU35" s="158">
        <v>0</v>
      </c>
      <c r="CV35" s="158">
        <v>0</v>
      </c>
      <c r="CW35" s="158">
        <v>44031</v>
      </c>
      <c r="CX35" s="158">
        <v>3377</v>
      </c>
      <c r="CY35" s="158">
        <v>32665</v>
      </c>
      <c r="CZ35" s="158">
        <v>0</v>
      </c>
      <c r="DA35" s="158">
        <v>0</v>
      </c>
      <c r="DB35" s="158">
        <v>234</v>
      </c>
      <c r="DC35" s="158">
        <v>5624</v>
      </c>
      <c r="DD35" s="158">
        <v>0</v>
      </c>
      <c r="DE35" s="158">
        <v>1229</v>
      </c>
      <c r="DF35" s="158">
        <v>0</v>
      </c>
      <c r="DG35" s="158">
        <v>0</v>
      </c>
      <c r="DH35" s="158">
        <v>0</v>
      </c>
      <c r="DI35" s="158">
        <v>902</v>
      </c>
      <c r="DJ35" s="158">
        <v>0</v>
      </c>
      <c r="DK35" s="158">
        <v>196168</v>
      </c>
      <c r="DL35" s="158">
        <v>5022</v>
      </c>
      <c r="DM35" s="158">
        <v>157778</v>
      </c>
      <c r="DN35" s="158">
        <v>6060</v>
      </c>
      <c r="DO35" s="158">
        <v>0</v>
      </c>
      <c r="DP35" s="158">
        <v>5773</v>
      </c>
      <c r="DQ35" s="158">
        <v>4188</v>
      </c>
      <c r="DR35" s="158">
        <v>4374</v>
      </c>
      <c r="DS35" s="158">
        <v>4266</v>
      </c>
      <c r="DT35" s="158">
        <v>2633</v>
      </c>
      <c r="DU35" s="158">
        <v>0</v>
      </c>
      <c r="DV35" s="158">
        <v>3262</v>
      </c>
      <c r="DW35" s="158">
        <v>2812</v>
      </c>
      <c r="DX35" s="158">
        <v>0</v>
      </c>
      <c r="DY35" s="158">
        <v>265</v>
      </c>
      <c r="DZ35" s="158">
        <v>0</v>
      </c>
      <c r="EA35" s="158">
        <v>0</v>
      </c>
      <c r="EB35" s="158">
        <v>0</v>
      </c>
      <c r="EC35" s="158">
        <v>0</v>
      </c>
      <c r="ED35" s="158">
        <v>0</v>
      </c>
      <c r="EE35" s="158">
        <v>265</v>
      </c>
      <c r="EF35" s="158">
        <v>0</v>
      </c>
      <c r="EG35" s="158">
        <v>0</v>
      </c>
      <c r="EH35" s="158">
        <v>0</v>
      </c>
      <c r="EI35" s="158">
        <v>0</v>
      </c>
      <c r="EJ35" s="158">
        <v>0</v>
      </c>
      <c r="EK35" s="158">
        <v>0</v>
      </c>
      <c r="EL35" s="158">
        <v>0</v>
      </c>
      <c r="EM35" s="158">
        <v>55</v>
      </c>
      <c r="EN35" s="158">
        <v>0</v>
      </c>
      <c r="EO35" s="158">
        <v>55</v>
      </c>
      <c r="EP35" s="158">
        <v>0</v>
      </c>
      <c r="EQ35" s="158">
        <v>0</v>
      </c>
      <c r="ER35" s="158">
        <v>0</v>
      </c>
      <c r="ES35" s="158">
        <v>0</v>
      </c>
      <c r="ET35" s="158">
        <v>0</v>
      </c>
      <c r="EU35" s="158">
        <v>0</v>
      </c>
      <c r="EV35" s="158">
        <v>0</v>
      </c>
      <c r="EW35" s="158">
        <v>0</v>
      </c>
      <c r="EX35" s="158">
        <v>0</v>
      </c>
      <c r="EY35" s="158">
        <v>0</v>
      </c>
      <c r="EZ35" s="158">
        <v>0</v>
      </c>
      <c r="FA35" s="158">
        <v>489222</v>
      </c>
      <c r="FB35" s="158">
        <v>51598</v>
      </c>
      <c r="FC35" s="158">
        <v>341606</v>
      </c>
      <c r="FD35" s="158">
        <v>11735</v>
      </c>
      <c r="FE35" s="158">
        <v>1197</v>
      </c>
      <c r="FF35" s="158">
        <v>11078</v>
      </c>
      <c r="FG35" s="158">
        <v>24870</v>
      </c>
      <c r="FH35" s="158">
        <v>4966</v>
      </c>
      <c r="FI35" s="158">
        <v>28184</v>
      </c>
      <c r="FJ35" s="158">
        <v>4810</v>
      </c>
      <c r="FK35" s="158">
        <v>602</v>
      </c>
      <c r="FL35" s="158">
        <v>3604</v>
      </c>
      <c r="FM35" s="158">
        <v>4972</v>
      </c>
      <c r="FN35" s="158">
        <v>0</v>
      </c>
    </row>
    <row r="36" spans="2:170" x14ac:dyDescent="0.3">
      <c r="B36" s="868">
        <v>42887</v>
      </c>
      <c r="C36" s="65">
        <v>65267</v>
      </c>
      <c r="D36" s="703">
        <v>11447</v>
      </c>
      <c r="E36" s="703">
        <v>45275</v>
      </c>
      <c r="F36" s="703">
        <v>0</v>
      </c>
      <c r="G36" s="703">
        <v>0</v>
      </c>
      <c r="H36" s="703">
        <v>2211</v>
      </c>
      <c r="I36" s="703">
        <v>2234</v>
      </c>
      <c r="J36" s="703">
        <v>442</v>
      </c>
      <c r="K36" s="703">
        <v>167</v>
      </c>
      <c r="L36" s="703">
        <v>0</v>
      </c>
      <c r="M36" s="703">
        <v>2906</v>
      </c>
      <c r="N36" s="703">
        <v>477</v>
      </c>
      <c r="O36" s="703">
        <v>108</v>
      </c>
      <c r="P36" s="15">
        <v>0</v>
      </c>
      <c r="Q36" s="158"/>
      <c r="BG36" s="158">
        <v>598</v>
      </c>
      <c r="BH36" s="158">
        <v>0</v>
      </c>
      <c r="BI36" s="158">
        <v>598</v>
      </c>
      <c r="BJ36" s="158">
        <v>0</v>
      </c>
      <c r="BK36" s="158">
        <v>0</v>
      </c>
      <c r="BL36" s="158">
        <v>0</v>
      </c>
      <c r="BM36" s="158">
        <v>0</v>
      </c>
      <c r="BN36" s="158">
        <v>0</v>
      </c>
      <c r="BO36" s="158">
        <v>0</v>
      </c>
      <c r="BP36" s="158">
        <v>0</v>
      </c>
      <c r="BQ36" s="158">
        <v>0</v>
      </c>
      <c r="BR36" s="158">
        <v>0</v>
      </c>
      <c r="BS36" s="158">
        <v>0</v>
      </c>
      <c r="BT36" s="158">
        <v>0</v>
      </c>
      <c r="BU36" s="158">
        <v>78651</v>
      </c>
      <c r="BV36" s="158">
        <v>2329</v>
      </c>
      <c r="BW36" s="158">
        <v>51004</v>
      </c>
      <c r="BX36" s="158">
        <v>1876</v>
      </c>
      <c r="BY36" s="158">
        <v>0</v>
      </c>
      <c r="BZ36" s="158">
        <v>1334</v>
      </c>
      <c r="CA36" s="158">
        <v>14357</v>
      </c>
      <c r="CB36" s="158">
        <v>1778</v>
      </c>
      <c r="CC36" s="158">
        <v>1571</v>
      </c>
      <c r="CD36" s="158">
        <v>3742</v>
      </c>
      <c r="CE36" s="158">
        <v>0</v>
      </c>
      <c r="CF36" s="158">
        <v>0</v>
      </c>
      <c r="CG36" s="158">
        <v>0</v>
      </c>
      <c r="CH36" s="158">
        <v>660</v>
      </c>
      <c r="CI36" s="158">
        <v>4250</v>
      </c>
      <c r="CJ36" s="158">
        <v>916</v>
      </c>
      <c r="CK36" s="158">
        <v>2802</v>
      </c>
      <c r="CL36" s="158">
        <v>0</v>
      </c>
      <c r="CM36" s="158">
        <v>0</v>
      </c>
      <c r="CN36" s="158">
        <v>0</v>
      </c>
      <c r="CO36" s="158">
        <v>197</v>
      </c>
      <c r="CP36" s="158">
        <v>57</v>
      </c>
      <c r="CQ36" s="158">
        <v>278</v>
      </c>
      <c r="CR36" s="158">
        <v>0</v>
      </c>
      <c r="CS36" s="158">
        <v>0</v>
      </c>
      <c r="CT36" s="158">
        <v>0</v>
      </c>
      <c r="CU36" s="158">
        <v>0</v>
      </c>
      <c r="CV36" s="158">
        <v>0</v>
      </c>
      <c r="CW36" s="158">
        <v>41175</v>
      </c>
      <c r="CX36" s="158">
        <v>2813</v>
      </c>
      <c r="CY36" s="158">
        <v>31978</v>
      </c>
      <c r="CZ36" s="158">
        <v>0</v>
      </c>
      <c r="DA36" s="158">
        <v>0</v>
      </c>
      <c r="DB36" s="158">
        <v>775</v>
      </c>
      <c r="DC36" s="158">
        <v>5524</v>
      </c>
      <c r="DD36" s="158">
        <v>0</v>
      </c>
      <c r="DE36" s="158">
        <v>0</v>
      </c>
      <c r="DF36" s="158">
        <v>0</v>
      </c>
      <c r="DG36" s="158">
        <v>0</v>
      </c>
      <c r="DH36" s="158">
        <v>0</v>
      </c>
      <c r="DI36" s="158">
        <v>85</v>
      </c>
      <c r="DJ36" s="158">
        <v>0</v>
      </c>
      <c r="DK36" s="158">
        <v>180327</v>
      </c>
      <c r="DL36" s="158">
        <v>46163</v>
      </c>
      <c r="DM36" s="158">
        <v>113418</v>
      </c>
      <c r="DN36" s="158">
        <v>0</v>
      </c>
      <c r="DO36" s="158">
        <v>2730</v>
      </c>
      <c r="DP36" s="158">
        <v>824</v>
      </c>
      <c r="DQ36" s="158">
        <v>2644</v>
      </c>
      <c r="DR36" s="158">
        <v>194</v>
      </c>
      <c r="DS36" s="158">
        <v>10512</v>
      </c>
      <c r="DT36" s="158">
        <v>980</v>
      </c>
      <c r="DU36" s="158">
        <v>0</v>
      </c>
      <c r="DV36" s="158">
        <v>368</v>
      </c>
      <c r="DW36" s="158">
        <v>2409</v>
      </c>
      <c r="DX36" s="158">
        <v>85</v>
      </c>
      <c r="DZ36" s="158">
        <v>0</v>
      </c>
      <c r="EM36" s="158">
        <v>7872</v>
      </c>
      <c r="EN36" s="158">
        <v>7872</v>
      </c>
      <c r="EO36" s="158">
        <v>0</v>
      </c>
      <c r="EP36" s="158">
        <v>0</v>
      </c>
      <c r="EQ36" s="158">
        <v>0</v>
      </c>
      <c r="ER36" s="158">
        <v>0</v>
      </c>
      <c r="ES36" s="158">
        <v>0</v>
      </c>
      <c r="ET36" s="158">
        <v>0</v>
      </c>
      <c r="EU36" s="158">
        <v>0</v>
      </c>
      <c r="EV36" s="158">
        <v>0</v>
      </c>
      <c r="EW36" s="158">
        <v>0</v>
      </c>
      <c r="EX36" s="158">
        <v>0</v>
      </c>
      <c r="EY36" s="158">
        <v>0</v>
      </c>
      <c r="EZ36" s="158">
        <v>0</v>
      </c>
      <c r="FA36" s="158">
        <v>490589</v>
      </c>
      <c r="FB36" s="158">
        <v>72941</v>
      </c>
      <c r="FC36" s="158">
        <v>336574</v>
      </c>
      <c r="FD36" s="158">
        <v>1876</v>
      </c>
      <c r="FE36" s="158">
        <v>11206</v>
      </c>
      <c r="FF36" s="158">
        <v>9906</v>
      </c>
      <c r="FG36" s="158">
        <v>26672</v>
      </c>
      <c r="FH36" s="158">
        <v>2592</v>
      </c>
      <c r="FI36" s="158">
        <v>13025</v>
      </c>
      <c r="FJ36" s="158">
        <v>8699</v>
      </c>
      <c r="FK36" s="158">
        <v>2906</v>
      </c>
      <c r="FL36" s="158">
        <v>845</v>
      </c>
      <c r="FM36" s="158">
        <v>2602</v>
      </c>
      <c r="FN36" s="158">
        <v>745</v>
      </c>
    </row>
    <row r="37" spans="2:170" x14ac:dyDescent="0.3">
      <c r="B37" s="868">
        <v>42917</v>
      </c>
      <c r="C37" s="65">
        <v>64025</v>
      </c>
      <c r="D37" s="703">
        <v>46778</v>
      </c>
      <c r="E37" s="703">
        <v>9793</v>
      </c>
      <c r="F37" s="703">
        <v>92</v>
      </c>
      <c r="G37" s="703">
        <v>10</v>
      </c>
      <c r="H37" s="703">
        <v>700</v>
      </c>
      <c r="I37" s="703">
        <v>3182</v>
      </c>
      <c r="J37" s="703">
        <v>0</v>
      </c>
      <c r="K37" s="703">
        <v>954</v>
      </c>
      <c r="L37" s="703">
        <v>0</v>
      </c>
      <c r="M37" s="703">
        <v>2516</v>
      </c>
      <c r="N37" s="703">
        <v>0</v>
      </c>
      <c r="O37" s="703">
        <v>0</v>
      </c>
      <c r="P37" s="15">
        <v>0</v>
      </c>
      <c r="Q37" s="158"/>
      <c r="BG37" s="158">
        <v>612</v>
      </c>
      <c r="BH37" s="158">
        <v>0</v>
      </c>
      <c r="BI37" s="158">
        <v>612</v>
      </c>
      <c r="BJ37" s="158">
        <v>0</v>
      </c>
      <c r="BK37" s="158">
        <v>0</v>
      </c>
      <c r="BL37" s="158">
        <v>0</v>
      </c>
      <c r="BM37" s="158">
        <v>0</v>
      </c>
      <c r="BN37" s="158">
        <v>0</v>
      </c>
      <c r="BO37" s="158">
        <v>0</v>
      </c>
      <c r="BP37" s="158">
        <v>0</v>
      </c>
      <c r="BQ37" s="158">
        <v>0</v>
      </c>
      <c r="BR37" s="158">
        <v>0</v>
      </c>
      <c r="BS37" s="158">
        <v>0</v>
      </c>
      <c r="BT37" s="158">
        <v>0</v>
      </c>
      <c r="BU37" s="158">
        <v>35715</v>
      </c>
      <c r="BV37" s="158">
        <v>54</v>
      </c>
      <c r="BW37" s="158">
        <v>26883</v>
      </c>
      <c r="BX37" s="158">
        <v>3908</v>
      </c>
      <c r="BY37" s="158">
        <v>713</v>
      </c>
      <c r="BZ37" s="158">
        <v>0</v>
      </c>
      <c r="CA37" s="158">
        <v>3279</v>
      </c>
      <c r="CB37" s="158">
        <v>0</v>
      </c>
      <c r="CC37" s="158">
        <v>779</v>
      </c>
      <c r="CD37" s="158">
        <v>0</v>
      </c>
      <c r="CE37" s="158">
        <v>0</v>
      </c>
      <c r="CF37" s="158">
        <v>0</v>
      </c>
      <c r="CG37" s="158">
        <v>99</v>
      </c>
      <c r="CH37" s="158">
        <v>0</v>
      </c>
      <c r="CI37" s="158">
        <v>18841</v>
      </c>
      <c r="CJ37" s="158">
        <v>5600</v>
      </c>
      <c r="CK37" s="158">
        <v>7215</v>
      </c>
      <c r="CL37" s="158">
        <v>0</v>
      </c>
      <c r="CM37" s="158">
        <v>0</v>
      </c>
      <c r="CN37" s="158">
        <v>0</v>
      </c>
      <c r="CO37" s="158">
        <v>807</v>
      </c>
      <c r="CP37" s="158">
        <v>695</v>
      </c>
      <c r="CQ37" s="158">
        <v>0</v>
      </c>
      <c r="CR37" s="158">
        <v>0</v>
      </c>
      <c r="CS37" s="158">
        <v>4166</v>
      </c>
      <c r="CT37" s="158">
        <v>358</v>
      </c>
      <c r="CU37" s="158">
        <v>0</v>
      </c>
      <c r="CV37" s="158">
        <v>0</v>
      </c>
      <c r="CW37" s="158">
        <v>115740</v>
      </c>
      <c r="CX37" s="158">
        <v>84644</v>
      </c>
      <c r="CY37" s="158">
        <v>28713</v>
      </c>
      <c r="CZ37" s="158">
        <v>0</v>
      </c>
      <c r="DA37" s="158">
        <v>0</v>
      </c>
      <c r="DB37" s="158">
        <v>0</v>
      </c>
      <c r="DC37" s="158">
        <v>1876</v>
      </c>
      <c r="DD37" s="158">
        <v>0</v>
      </c>
      <c r="DE37" s="158">
        <v>253</v>
      </c>
      <c r="DF37" s="158">
        <v>254</v>
      </c>
      <c r="DG37" s="158">
        <v>0</v>
      </c>
      <c r="DH37" s="158">
        <v>0</v>
      </c>
      <c r="DI37" s="158">
        <v>0</v>
      </c>
      <c r="DJ37" s="158">
        <v>0</v>
      </c>
      <c r="DK37" s="158">
        <v>110941</v>
      </c>
      <c r="DL37" s="158">
        <v>27756</v>
      </c>
      <c r="DM37" s="158">
        <v>51410</v>
      </c>
      <c r="DN37" s="158">
        <v>0</v>
      </c>
      <c r="DO37" s="158">
        <v>0</v>
      </c>
      <c r="DP37" s="158">
        <v>5016</v>
      </c>
      <c r="DQ37" s="158">
        <v>16567</v>
      </c>
      <c r="DR37" s="158">
        <v>4428</v>
      </c>
      <c r="DS37" s="158">
        <v>3089</v>
      </c>
      <c r="DT37" s="158">
        <v>380</v>
      </c>
      <c r="DU37" s="158">
        <v>0</v>
      </c>
      <c r="DV37" s="158">
        <v>273</v>
      </c>
      <c r="DW37" s="158">
        <v>2022</v>
      </c>
      <c r="DX37" s="158">
        <v>0</v>
      </c>
      <c r="DZ37" s="158">
        <v>0</v>
      </c>
      <c r="EN37" s="158">
        <v>0</v>
      </c>
      <c r="FA37" s="158">
        <v>483590</v>
      </c>
      <c r="FB37" s="158">
        <v>216168</v>
      </c>
      <c r="FC37" s="158">
        <v>164762</v>
      </c>
      <c r="FD37" s="158">
        <v>4000</v>
      </c>
      <c r="FE37" s="158">
        <v>842</v>
      </c>
      <c r="FF37" s="158">
        <v>33798</v>
      </c>
      <c r="FG37" s="158">
        <v>39280</v>
      </c>
      <c r="FH37" s="158">
        <v>5123</v>
      </c>
      <c r="FI37" s="158">
        <v>5237</v>
      </c>
      <c r="FJ37" s="158">
        <v>4562</v>
      </c>
      <c r="FK37" s="158">
        <v>6682</v>
      </c>
      <c r="FL37" s="158">
        <v>631</v>
      </c>
      <c r="FM37" s="158">
        <v>2193</v>
      </c>
      <c r="FN37" s="158">
        <v>312</v>
      </c>
    </row>
    <row r="38" spans="2:170" x14ac:dyDescent="0.3">
      <c r="B38" s="868">
        <v>42948</v>
      </c>
      <c r="C38" s="65">
        <v>51513</v>
      </c>
      <c r="D38" s="703">
        <v>17940</v>
      </c>
      <c r="E38" s="703">
        <v>25729</v>
      </c>
      <c r="F38" s="703">
        <v>0</v>
      </c>
      <c r="G38" s="703">
        <v>1603</v>
      </c>
      <c r="H38" s="703">
        <v>956</v>
      </c>
      <c r="I38" s="703">
        <v>1419</v>
      </c>
      <c r="J38" s="703">
        <v>484</v>
      </c>
      <c r="K38" s="703">
        <v>1200</v>
      </c>
      <c r="L38" s="703">
        <v>2015</v>
      </c>
      <c r="M38" s="703">
        <v>167</v>
      </c>
      <c r="N38" s="703">
        <v>0</v>
      </c>
      <c r="O38" s="703">
        <v>0</v>
      </c>
      <c r="P38" s="15">
        <v>0</v>
      </c>
      <c r="BG38" s="158">
        <v>2882</v>
      </c>
      <c r="BH38" s="158">
        <v>0</v>
      </c>
      <c r="BI38" s="158">
        <v>1957</v>
      </c>
      <c r="BJ38" s="158">
        <v>0</v>
      </c>
      <c r="BK38" s="158">
        <v>0</v>
      </c>
      <c r="BL38" s="158">
        <v>0</v>
      </c>
      <c r="BM38" s="158">
        <v>154</v>
      </c>
      <c r="BN38" s="158">
        <v>0</v>
      </c>
      <c r="BO38" s="158">
        <v>0</v>
      </c>
      <c r="BP38" s="158">
        <v>0</v>
      </c>
      <c r="BQ38" s="158">
        <v>0</v>
      </c>
      <c r="BR38" s="158">
        <v>172</v>
      </c>
      <c r="BS38" s="158">
        <v>599</v>
      </c>
      <c r="BT38" s="158">
        <v>0</v>
      </c>
      <c r="BU38" s="158">
        <v>50426</v>
      </c>
      <c r="BV38" s="158">
        <v>5067</v>
      </c>
      <c r="BW38" s="158">
        <v>34537</v>
      </c>
      <c r="BX38" s="158">
        <v>5670</v>
      </c>
      <c r="BY38" s="158">
        <v>0</v>
      </c>
      <c r="BZ38" s="158">
        <v>652</v>
      </c>
      <c r="CA38" s="158">
        <v>3277</v>
      </c>
      <c r="CB38" s="158">
        <v>0</v>
      </c>
      <c r="CC38" s="158">
        <v>1223</v>
      </c>
      <c r="CD38" s="158">
        <v>0</v>
      </c>
      <c r="CE38" s="158">
        <v>0</v>
      </c>
      <c r="CF38" s="158">
        <v>0</v>
      </c>
      <c r="CG38" s="158">
        <v>0</v>
      </c>
      <c r="CH38" s="158">
        <v>0</v>
      </c>
      <c r="CI38" s="158">
        <v>13222</v>
      </c>
      <c r="CJ38" s="158">
        <v>858</v>
      </c>
      <c r="CK38" s="158">
        <v>5103</v>
      </c>
      <c r="CL38" s="158">
        <v>0</v>
      </c>
      <c r="CM38" s="158">
        <v>125</v>
      </c>
      <c r="CN38" s="158">
        <v>0</v>
      </c>
      <c r="CO38" s="158">
        <v>239</v>
      </c>
      <c r="CP38" s="158">
        <v>532</v>
      </c>
      <c r="CQ38" s="158">
        <v>6365</v>
      </c>
      <c r="CR38" s="158">
        <v>0</v>
      </c>
      <c r="CS38" s="158">
        <v>0</v>
      </c>
      <c r="CT38" s="158">
        <v>0</v>
      </c>
      <c r="CU38" s="158">
        <v>0</v>
      </c>
      <c r="CV38" s="158">
        <v>0</v>
      </c>
      <c r="CW38" s="158">
        <v>52657</v>
      </c>
      <c r="CX38" s="158">
        <v>2597</v>
      </c>
      <c r="CY38" s="158">
        <v>44508</v>
      </c>
      <c r="CZ38" s="158">
        <v>0</v>
      </c>
      <c r="DA38" s="158">
        <v>0</v>
      </c>
      <c r="DB38" s="158">
        <v>102</v>
      </c>
      <c r="DC38" s="158">
        <v>4588</v>
      </c>
      <c r="DD38" s="158">
        <v>0</v>
      </c>
      <c r="DE38" s="158">
        <v>394</v>
      </c>
      <c r="DF38" s="158">
        <v>468</v>
      </c>
      <c r="DG38" s="158">
        <v>0</v>
      </c>
      <c r="DH38" s="158">
        <v>0</v>
      </c>
      <c r="DI38" s="158">
        <v>0</v>
      </c>
      <c r="DJ38" s="158">
        <v>0</v>
      </c>
      <c r="DK38" s="158">
        <v>174099</v>
      </c>
      <c r="DL38" s="158">
        <v>21984</v>
      </c>
      <c r="DM38" s="158">
        <v>111332</v>
      </c>
      <c r="DN38" s="158">
        <v>164</v>
      </c>
      <c r="DO38" s="158">
        <v>0</v>
      </c>
      <c r="DP38" s="158">
        <v>1620</v>
      </c>
      <c r="DQ38" s="158">
        <v>26798</v>
      </c>
      <c r="DR38" s="158">
        <v>2056</v>
      </c>
      <c r="DS38" s="158">
        <v>5988</v>
      </c>
      <c r="DT38" s="158">
        <v>2203</v>
      </c>
      <c r="DU38" s="158">
        <v>877</v>
      </c>
      <c r="DV38" s="158">
        <v>0</v>
      </c>
      <c r="DW38" s="158">
        <v>1077</v>
      </c>
      <c r="DX38" s="158">
        <v>0</v>
      </c>
      <c r="DY38" s="158">
        <v>680</v>
      </c>
      <c r="DZ38" s="158">
        <v>0</v>
      </c>
      <c r="EA38" s="158">
        <v>500</v>
      </c>
      <c r="EB38" s="158">
        <v>0</v>
      </c>
      <c r="EC38" s="158">
        <v>0</v>
      </c>
      <c r="ED38" s="158">
        <v>180</v>
      </c>
      <c r="EE38" s="158">
        <v>0</v>
      </c>
      <c r="EF38" s="158">
        <v>0</v>
      </c>
      <c r="EG38" s="158">
        <v>0</v>
      </c>
      <c r="EH38" s="158">
        <v>0</v>
      </c>
      <c r="EI38" s="158">
        <v>0</v>
      </c>
      <c r="EJ38" s="158">
        <v>0</v>
      </c>
      <c r="EK38" s="158">
        <v>0</v>
      </c>
      <c r="EL38" s="158">
        <v>0</v>
      </c>
      <c r="EM38" s="158">
        <v>909</v>
      </c>
      <c r="EN38" s="158">
        <v>0</v>
      </c>
      <c r="EO38" s="158">
        <v>909</v>
      </c>
      <c r="EP38" s="158">
        <v>0</v>
      </c>
      <c r="EQ38" s="158">
        <v>0</v>
      </c>
      <c r="ER38" s="158">
        <v>0</v>
      </c>
      <c r="ES38" s="158">
        <v>0</v>
      </c>
      <c r="ET38" s="158">
        <v>0</v>
      </c>
      <c r="EU38" s="158">
        <v>0</v>
      </c>
      <c r="EV38" s="158">
        <v>0</v>
      </c>
      <c r="EW38" s="158">
        <v>0</v>
      </c>
      <c r="EX38" s="158">
        <v>0</v>
      </c>
      <c r="EY38" s="158">
        <v>0</v>
      </c>
      <c r="EZ38" s="158">
        <v>0</v>
      </c>
      <c r="FA38" s="158">
        <v>513226</v>
      </c>
      <c r="FB38" s="158">
        <v>73388</v>
      </c>
      <c r="FC38" s="158">
        <v>355993</v>
      </c>
      <c r="FD38" s="158">
        <v>5834</v>
      </c>
      <c r="FE38" s="158">
        <v>1908</v>
      </c>
      <c r="FF38" s="158">
        <v>4730</v>
      </c>
      <c r="FG38" s="158">
        <v>43479</v>
      </c>
      <c r="FH38" s="158">
        <v>3072</v>
      </c>
      <c r="FI38" s="158">
        <v>15170</v>
      </c>
      <c r="FJ38" s="158">
        <v>4686</v>
      </c>
      <c r="FK38" s="158">
        <v>1044</v>
      </c>
      <c r="FL38" s="158">
        <v>172</v>
      </c>
      <c r="FM38" s="158">
        <v>2042</v>
      </c>
      <c r="FN38" s="158">
        <v>1708</v>
      </c>
    </row>
    <row r="39" spans="2:170" x14ac:dyDescent="0.3">
      <c r="B39" s="868">
        <v>42979</v>
      </c>
      <c r="C39" s="65">
        <v>43875</v>
      </c>
      <c r="D39" s="703">
        <v>16197</v>
      </c>
      <c r="E39" s="703">
        <v>21671</v>
      </c>
      <c r="F39" s="703">
        <v>1140</v>
      </c>
      <c r="G39" s="703">
        <v>0</v>
      </c>
      <c r="H39" s="703">
        <v>353</v>
      </c>
      <c r="I39" s="703">
        <v>1914</v>
      </c>
      <c r="J39" s="703">
        <v>555</v>
      </c>
      <c r="K39" s="703">
        <v>646</v>
      </c>
      <c r="L39" s="703">
        <v>0</v>
      </c>
      <c r="M39" s="703">
        <v>1399</v>
      </c>
      <c r="N39" s="703">
        <v>0</v>
      </c>
      <c r="O39" s="703">
        <v>0</v>
      </c>
      <c r="P39" s="15">
        <v>0</v>
      </c>
      <c r="BG39" s="158">
        <v>3574</v>
      </c>
      <c r="BH39" s="158">
        <v>0</v>
      </c>
      <c r="BI39" s="158">
        <v>1450</v>
      </c>
      <c r="BJ39" s="158">
        <v>0</v>
      </c>
      <c r="BK39" s="158">
        <v>0</v>
      </c>
      <c r="BL39" s="158">
        <v>0</v>
      </c>
      <c r="BM39" s="158">
        <v>69</v>
      </c>
      <c r="BN39" s="158">
        <v>1020</v>
      </c>
      <c r="BO39" s="158">
        <v>0</v>
      </c>
      <c r="BP39" s="158">
        <v>0</v>
      </c>
      <c r="BQ39" s="158">
        <v>0</v>
      </c>
      <c r="BR39" s="158">
        <v>0</v>
      </c>
      <c r="BS39" s="158">
        <v>1035</v>
      </c>
      <c r="BT39" s="158">
        <v>0</v>
      </c>
      <c r="BU39" s="158">
        <v>186980</v>
      </c>
      <c r="BV39" s="158">
        <v>5147</v>
      </c>
      <c r="BW39" s="158">
        <v>143835</v>
      </c>
      <c r="BX39" s="158">
        <v>69</v>
      </c>
      <c r="BY39" s="158">
        <v>30</v>
      </c>
      <c r="BZ39" s="158">
        <v>0</v>
      </c>
      <c r="CA39" s="158">
        <v>14531</v>
      </c>
      <c r="CB39" s="158">
        <v>3022</v>
      </c>
      <c r="CC39" s="158">
        <v>653</v>
      </c>
      <c r="CD39" s="158">
        <v>19693</v>
      </c>
      <c r="CE39" s="158">
        <v>0</v>
      </c>
      <c r="CF39" s="158">
        <v>0</v>
      </c>
      <c r="CG39" s="158">
        <v>0</v>
      </c>
      <c r="CH39" s="158">
        <v>0</v>
      </c>
      <c r="CI39" s="158">
        <v>10580</v>
      </c>
      <c r="CJ39" s="158">
        <v>41</v>
      </c>
      <c r="CK39" s="158">
        <v>9206</v>
      </c>
      <c r="CL39" s="158">
        <v>0</v>
      </c>
      <c r="CM39" s="158">
        <v>0</v>
      </c>
      <c r="CN39" s="158">
        <v>0</v>
      </c>
      <c r="CO39" s="158">
        <v>1333</v>
      </c>
      <c r="CP39" s="158">
        <v>0</v>
      </c>
      <c r="CQ39" s="158">
        <v>0</v>
      </c>
      <c r="CR39" s="158">
        <v>0</v>
      </c>
      <c r="CS39" s="158">
        <v>0</v>
      </c>
      <c r="CT39" s="158">
        <v>0</v>
      </c>
      <c r="CU39" s="158">
        <v>0</v>
      </c>
      <c r="CV39" s="158">
        <v>0</v>
      </c>
      <c r="CW39" s="158">
        <v>144924</v>
      </c>
      <c r="CX39" s="158">
        <v>2025</v>
      </c>
      <c r="CY39" s="158">
        <v>139339</v>
      </c>
      <c r="CZ39" s="158">
        <v>0</v>
      </c>
      <c r="DA39" s="158">
        <v>0</v>
      </c>
      <c r="DB39" s="158">
        <v>80</v>
      </c>
      <c r="DC39" s="158">
        <v>3012</v>
      </c>
      <c r="DD39" s="158">
        <v>0</v>
      </c>
      <c r="DE39" s="158">
        <v>0</v>
      </c>
      <c r="DF39" s="158">
        <v>468</v>
      </c>
      <c r="DG39" s="158">
        <v>0</v>
      </c>
      <c r="DH39" s="158">
        <v>0</v>
      </c>
      <c r="DI39" s="158">
        <v>0</v>
      </c>
      <c r="DJ39" s="158">
        <v>0</v>
      </c>
      <c r="DK39" s="158">
        <v>135971</v>
      </c>
      <c r="DL39" s="158">
        <v>40443</v>
      </c>
      <c r="DM39" s="158">
        <v>81902</v>
      </c>
      <c r="DN39" s="158">
        <v>985</v>
      </c>
      <c r="DO39" s="158">
        <v>0</v>
      </c>
      <c r="DP39" s="158">
        <v>4121</v>
      </c>
      <c r="DQ39" s="158">
        <v>2986</v>
      </c>
      <c r="DR39" s="158">
        <v>0</v>
      </c>
      <c r="DS39" s="158">
        <v>3840</v>
      </c>
      <c r="DT39" s="158">
        <v>1353</v>
      </c>
      <c r="DU39" s="158">
        <v>149</v>
      </c>
      <c r="DV39" s="158">
        <v>0</v>
      </c>
      <c r="DW39" s="158">
        <v>192</v>
      </c>
      <c r="DX39" s="158">
        <v>0</v>
      </c>
      <c r="DY39" s="158">
        <v>730</v>
      </c>
      <c r="DZ39" s="158">
        <v>0</v>
      </c>
      <c r="EA39" s="158">
        <v>580</v>
      </c>
      <c r="EB39" s="158">
        <v>0</v>
      </c>
      <c r="EC39" s="158">
        <v>0</v>
      </c>
      <c r="ED39" s="158">
        <v>0</v>
      </c>
      <c r="EE39" s="158">
        <v>150</v>
      </c>
      <c r="EF39" s="158">
        <v>0</v>
      </c>
      <c r="EG39" s="158">
        <v>0</v>
      </c>
      <c r="EH39" s="158">
        <v>0</v>
      </c>
      <c r="EI39" s="158">
        <v>0</v>
      </c>
      <c r="EJ39" s="158">
        <v>0</v>
      </c>
      <c r="EK39" s="158">
        <v>0</v>
      </c>
      <c r="EL39" s="158">
        <v>0</v>
      </c>
      <c r="EM39" s="158">
        <v>510</v>
      </c>
      <c r="EN39" s="158">
        <v>0</v>
      </c>
      <c r="EO39" s="158">
        <v>510</v>
      </c>
      <c r="EP39" s="158">
        <v>0</v>
      </c>
      <c r="EQ39" s="158">
        <v>0</v>
      </c>
      <c r="ER39" s="158">
        <v>0</v>
      </c>
      <c r="ES39" s="158">
        <v>0</v>
      </c>
      <c r="ET39" s="158">
        <v>0</v>
      </c>
      <c r="EU39" s="158">
        <v>0</v>
      </c>
      <c r="EV39" s="158">
        <v>0</v>
      </c>
      <c r="EW39" s="158">
        <v>0</v>
      </c>
      <c r="EX39" s="158">
        <v>0</v>
      </c>
      <c r="EY39" s="158">
        <v>0</v>
      </c>
      <c r="EZ39" s="158">
        <v>0</v>
      </c>
      <c r="FA39" s="158">
        <v>708704</v>
      </c>
      <c r="FB39" s="158">
        <v>91206</v>
      </c>
      <c r="FC39" s="158">
        <v>529233</v>
      </c>
      <c r="FD39" s="158">
        <v>2194</v>
      </c>
      <c r="FE39" s="158">
        <v>2787</v>
      </c>
      <c r="FF39" s="158">
        <v>12189</v>
      </c>
      <c r="FG39" s="158">
        <v>28156</v>
      </c>
      <c r="FH39" s="158">
        <v>4871</v>
      </c>
      <c r="FI39" s="158">
        <v>8779</v>
      </c>
      <c r="FJ39" s="158">
        <v>22054</v>
      </c>
      <c r="FK39" s="158">
        <v>1548</v>
      </c>
      <c r="FL39" s="158">
        <v>578</v>
      </c>
      <c r="FM39" s="158">
        <v>5109</v>
      </c>
      <c r="FN39" s="158">
        <v>0</v>
      </c>
    </row>
    <row r="40" spans="2:170" x14ac:dyDescent="0.3">
      <c r="B40" s="868">
        <v>43009</v>
      </c>
      <c r="C40" s="65">
        <v>23777</v>
      </c>
      <c r="D40" s="703">
        <v>1801</v>
      </c>
      <c r="E40" s="703">
        <v>14743</v>
      </c>
      <c r="F40" s="703">
        <v>0</v>
      </c>
      <c r="G40" s="703">
        <v>0</v>
      </c>
      <c r="H40" s="703">
        <v>0</v>
      </c>
      <c r="I40" s="703">
        <v>1494</v>
      </c>
      <c r="J40" s="703">
        <v>1732</v>
      </c>
      <c r="K40" s="703">
        <v>170</v>
      </c>
      <c r="L40" s="703">
        <v>3064</v>
      </c>
      <c r="M40" s="703">
        <v>0</v>
      </c>
      <c r="N40" s="703">
        <v>773</v>
      </c>
      <c r="O40" s="703">
        <v>0</v>
      </c>
      <c r="P40" s="15">
        <v>0</v>
      </c>
      <c r="BG40" s="158">
        <v>3073</v>
      </c>
      <c r="BH40" s="158">
        <v>0</v>
      </c>
      <c r="BI40" s="158">
        <v>2299</v>
      </c>
      <c r="BJ40" s="158">
        <v>0</v>
      </c>
      <c r="BK40" s="158">
        <v>0</v>
      </c>
      <c r="BL40" s="158">
        <v>0</v>
      </c>
      <c r="BM40" s="158">
        <v>255</v>
      </c>
      <c r="BN40" s="158">
        <v>519</v>
      </c>
      <c r="BO40" s="158">
        <v>0</v>
      </c>
      <c r="BP40" s="158">
        <v>0</v>
      </c>
      <c r="BQ40" s="158">
        <v>0</v>
      </c>
      <c r="BR40" s="158">
        <v>0</v>
      </c>
      <c r="BS40" s="158">
        <v>0</v>
      </c>
      <c r="BT40" s="158">
        <v>0</v>
      </c>
      <c r="BU40" s="158">
        <v>57798</v>
      </c>
      <c r="BV40" s="158">
        <v>23857</v>
      </c>
      <c r="BW40" s="158">
        <v>24691</v>
      </c>
      <c r="BX40" s="158">
        <v>620</v>
      </c>
      <c r="BY40" s="158">
        <v>564</v>
      </c>
      <c r="BZ40" s="158">
        <v>267</v>
      </c>
      <c r="CA40" s="158">
        <v>3307</v>
      </c>
      <c r="CB40" s="158">
        <v>466</v>
      </c>
      <c r="CC40" s="158">
        <v>2458</v>
      </c>
      <c r="CD40" s="158">
        <v>599</v>
      </c>
      <c r="CE40" s="158">
        <v>0</v>
      </c>
      <c r="CF40" s="158">
        <v>878</v>
      </c>
      <c r="CG40" s="158">
        <v>0</v>
      </c>
      <c r="CH40" s="158">
        <v>91</v>
      </c>
      <c r="CI40" s="158">
        <v>9254</v>
      </c>
      <c r="CJ40" s="158">
        <v>48</v>
      </c>
      <c r="CK40" s="158">
        <v>5576</v>
      </c>
      <c r="CL40" s="158">
        <v>881</v>
      </c>
      <c r="CM40" s="158">
        <v>0</v>
      </c>
      <c r="CN40" s="158">
        <v>400</v>
      </c>
      <c r="CO40" s="158">
        <v>348</v>
      </c>
      <c r="CP40" s="158">
        <v>0</v>
      </c>
      <c r="CQ40" s="158">
        <v>2001</v>
      </c>
      <c r="CR40" s="158">
        <v>0</v>
      </c>
      <c r="CS40" s="158">
        <v>0</v>
      </c>
      <c r="CT40" s="158">
        <v>0</v>
      </c>
      <c r="CU40" s="158">
        <v>0</v>
      </c>
      <c r="CV40" s="158">
        <v>0</v>
      </c>
      <c r="CW40" s="158">
        <v>28860</v>
      </c>
      <c r="CX40" s="158">
        <v>6375</v>
      </c>
      <c r="CY40" s="158">
        <v>16531</v>
      </c>
      <c r="CZ40" s="158">
        <v>0</v>
      </c>
      <c r="DA40" s="158">
        <v>0</v>
      </c>
      <c r="DB40" s="158">
        <v>0</v>
      </c>
      <c r="DC40" s="158">
        <v>5663</v>
      </c>
      <c r="DD40" s="158">
        <v>0</v>
      </c>
      <c r="DE40" s="158">
        <v>118</v>
      </c>
      <c r="DF40" s="158">
        <v>173</v>
      </c>
      <c r="DG40" s="158">
        <v>0</v>
      </c>
      <c r="DH40" s="158">
        <v>0</v>
      </c>
      <c r="DI40" s="158">
        <v>0</v>
      </c>
      <c r="DJ40" s="158">
        <v>0</v>
      </c>
      <c r="DK40" s="158">
        <v>174809</v>
      </c>
      <c r="DL40" s="158">
        <v>32416</v>
      </c>
      <c r="DM40" s="158">
        <v>124030</v>
      </c>
      <c r="DN40" s="158">
        <v>110</v>
      </c>
      <c r="DO40" s="158">
        <v>73</v>
      </c>
      <c r="DP40" s="158">
        <v>2149</v>
      </c>
      <c r="DQ40" s="158">
        <v>8703</v>
      </c>
      <c r="DR40" s="158">
        <v>0</v>
      </c>
      <c r="DS40" s="158">
        <v>5150</v>
      </c>
      <c r="DT40" s="158">
        <v>714</v>
      </c>
      <c r="DU40" s="158">
        <v>206</v>
      </c>
      <c r="DV40" s="158">
        <v>1006</v>
      </c>
      <c r="DW40" s="158">
        <v>252</v>
      </c>
      <c r="DX40" s="158">
        <v>0</v>
      </c>
      <c r="DZ40" s="158">
        <v>0</v>
      </c>
      <c r="EM40" s="158">
        <v>93</v>
      </c>
      <c r="EN40" s="158">
        <v>0</v>
      </c>
      <c r="EO40" s="158">
        <v>93</v>
      </c>
      <c r="EP40" s="158">
        <v>0</v>
      </c>
      <c r="EQ40" s="158">
        <v>0</v>
      </c>
      <c r="ER40" s="158">
        <v>0</v>
      </c>
      <c r="ES40" s="158">
        <v>0</v>
      </c>
      <c r="ET40" s="158">
        <v>0</v>
      </c>
      <c r="EU40" s="158">
        <v>0</v>
      </c>
      <c r="EV40" s="158">
        <v>0</v>
      </c>
      <c r="EW40" s="158">
        <v>0</v>
      </c>
      <c r="EX40" s="158">
        <v>0</v>
      </c>
      <c r="EY40" s="158">
        <v>0</v>
      </c>
      <c r="EZ40" s="158">
        <v>0</v>
      </c>
      <c r="FA40" s="158">
        <v>450714</v>
      </c>
      <c r="FB40" s="158">
        <v>121946</v>
      </c>
      <c r="FC40" s="158">
        <v>260825</v>
      </c>
      <c r="FD40" s="158">
        <v>1611</v>
      </c>
      <c r="FE40" s="158">
        <v>637</v>
      </c>
      <c r="FF40" s="158">
        <v>4772</v>
      </c>
      <c r="FG40" s="158">
        <v>23131</v>
      </c>
      <c r="FH40" s="158">
        <v>9937</v>
      </c>
      <c r="FI40" s="158">
        <v>14216</v>
      </c>
      <c r="FJ40" s="158">
        <v>4550</v>
      </c>
      <c r="FK40" s="158">
        <v>1199</v>
      </c>
      <c r="FL40" s="158">
        <v>2657</v>
      </c>
      <c r="FM40" s="158">
        <v>3382</v>
      </c>
      <c r="FN40" s="158">
        <v>1851</v>
      </c>
    </row>
    <row r="41" spans="2:170" x14ac:dyDescent="0.3">
      <c r="B41" s="868">
        <v>43040</v>
      </c>
      <c r="C41" s="65">
        <v>41733</v>
      </c>
      <c r="D41" s="703">
        <v>7349</v>
      </c>
      <c r="E41" s="703">
        <v>15089</v>
      </c>
      <c r="F41" s="703">
        <v>0</v>
      </c>
      <c r="G41" s="703">
        <v>0</v>
      </c>
      <c r="H41" s="703">
        <v>0</v>
      </c>
      <c r="I41" s="703">
        <v>715</v>
      </c>
      <c r="J41" s="703">
        <v>0</v>
      </c>
      <c r="K41" s="703">
        <v>18027</v>
      </c>
      <c r="L41" s="703">
        <v>0</v>
      </c>
      <c r="M41" s="703">
        <v>0</v>
      </c>
      <c r="N41" s="703">
        <v>553</v>
      </c>
      <c r="O41" s="703">
        <v>0</v>
      </c>
      <c r="P41" s="15">
        <v>0</v>
      </c>
      <c r="BG41" s="158">
        <v>15915</v>
      </c>
      <c r="BH41" s="158">
        <v>0</v>
      </c>
      <c r="BI41" s="158">
        <v>704</v>
      </c>
      <c r="BJ41" s="158">
        <v>0</v>
      </c>
      <c r="BK41" s="158">
        <v>0</v>
      </c>
      <c r="BL41" s="158">
        <v>0</v>
      </c>
      <c r="BM41" s="158">
        <v>440</v>
      </c>
      <c r="BN41" s="158">
        <v>14771</v>
      </c>
      <c r="BO41" s="158">
        <v>0</v>
      </c>
      <c r="BP41" s="158">
        <v>0</v>
      </c>
      <c r="BQ41" s="158">
        <v>0</v>
      </c>
      <c r="BR41" s="158">
        <v>0</v>
      </c>
      <c r="BS41" s="158">
        <v>0</v>
      </c>
      <c r="BT41" s="158">
        <v>0</v>
      </c>
      <c r="BU41" s="158">
        <v>30544</v>
      </c>
      <c r="BV41" s="158">
        <v>1170</v>
      </c>
      <c r="BW41" s="158">
        <v>16568</v>
      </c>
      <c r="BX41" s="158">
        <v>228</v>
      </c>
      <c r="BY41" s="158">
        <v>31</v>
      </c>
      <c r="BZ41" s="158">
        <v>1070</v>
      </c>
      <c r="CA41" s="158">
        <v>5761</v>
      </c>
      <c r="CB41" s="158">
        <v>0</v>
      </c>
      <c r="CC41" s="158">
        <v>5117</v>
      </c>
      <c r="CD41" s="158">
        <v>599</v>
      </c>
      <c r="CE41" s="158">
        <v>0</v>
      </c>
      <c r="CF41" s="158">
        <v>0</v>
      </c>
      <c r="CG41" s="158">
        <v>0</v>
      </c>
      <c r="CH41" s="158">
        <v>0</v>
      </c>
      <c r="CI41" s="158">
        <v>8044</v>
      </c>
      <c r="CJ41" s="158">
        <v>0</v>
      </c>
      <c r="CK41" s="158">
        <v>4845</v>
      </c>
      <c r="CL41" s="158">
        <v>0</v>
      </c>
      <c r="CM41" s="158">
        <v>0</v>
      </c>
      <c r="CN41" s="158">
        <v>0</v>
      </c>
      <c r="CO41" s="158">
        <v>1050</v>
      </c>
      <c r="CP41" s="158">
        <v>1296</v>
      </c>
      <c r="CQ41" s="158">
        <v>0</v>
      </c>
      <c r="CR41" s="158">
        <v>0</v>
      </c>
      <c r="CS41" s="158">
        <v>853</v>
      </c>
      <c r="CT41" s="158">
        <v>0</v>
      </c>
      <c r="CU41" s="158">
        <v>0</v>
      </c>
      <c r="CV41" s="158">
        <v>0</v>
      </c>
      <c r="CW41" s="158">
        <v>148285</v>
      </c>
      <c r="CX41" s="158">
        <v>3124</v>
      </c>
      <c r="CY41" s="158">
        <v>137441</v>
      </c>
      <c r="CZ41" s="158">
        <v>0</v>
      </c>
      <c r="DA41" s="158">
        <v>142</v>
      </c>
      <c r="DB41" s="158">
        <v>4718</v>
      </c>
      <c r="DC41" s="158">
        <v>1393</v>
      </c>
      <c r="DD41" s="158">
        <v>0</v>
      </c>
      <c r="DE41" s="158">
        <v>0</v>
      </c>
      <c r="DF41" s="158">
        <v>0</v>
      </c>
      <c r="DG41" s="158">
        <v>0</v>
      </c>
      <c r="DH41" s="158">
        <v>1467</v>
      </c>
      <c r="DI41" s="158">
        <v>0</v>
      </c>
      <c r="DJ41" s="158">
        <v>0</v>
      </c>
      <c r="DK41" s="158">
        <v>251227</v>
      </c>
      <c r="DL41" s="158">
        <v>9093</v>
      </c>
      <c r="DM41" s="158">
        <v>203868</v>
      </c>
      <c r="DN41" s="158">
        <v>6250</v>
      </c>
      <c r="DO41" s="158">
        <v>646</v>
      </c>
      <c r="DP41" s="158">
        <v>644</v>
      </c>
      <c r="DQ41" s="158">
        <v>13940</v>
      </c>
      <c r="DR41" s="158">
        <v>2615</v>
      </c>
      <c r="DS41" s="158">
        <v>9019</v>
      </c>
      <c r="DT41" s="158">
        <v>0</v>
      </c>
      <c r="DU41" s="158">
        <v>3276</v>
      </c>
      <c r="DV41" s="158">
        <v>101</v>
      </c>
      <c r="DW41" s="158">
        <v>1775</v>
      </c>
      <c r="DX41" s="158">
        <v>0</v>
      </c>
      <c r="DY41" s="158">
        <v>450</v>
      </c>
      <c r="DZ41" s="158">
        <v>0</v>
      </c>
      <c r="EA41" s="158">
        <v>450</v>
      </c>
      <c r="EB41" s="158">
        <v>0</v>
      </c>
      <c r="EC41" s="158">
        <v>0</v>
      </c>
      <c r="ED41" s="158">
        <v>0</v>
      </c>
      <c r="EE41" s="158">
        <v>0</v>
      </c>
      <c r="EF41" s="158">
        <v>0</v>
      </c>
      <c r="EG41" s="158">
        <v>0</v>
      </c>
      <c r="EH41" s="158">
        <v>0</v>
      </c>
      <c r="EI41" s="158">
        <v>0</v>
      </c>
      <c r="EJ41" s="158">
        <v>0</v>
      </c>
      <c r="EK41" s="158">
        <v>0</v>
      </c>
      <c r="EL41" s="158">
        <v>0</v>
      </c>
      <c r="EM41" s="158">
        <v>94</v>
      </c>
      <c r="EN41" s="158">
        <v>0</v>
      </c>
      <c r="EO41" s="158">
        <v>94</v>
      </c>
      <c r="EP41" s="158">
        <v>0</v>
      </c>
      <c r="EQ41" s="158">
        <v>0</v>
      </c>
      <c r="ER41" s="158">
        <v>0</v>
      </c>
      <c r="ES41" s="158">
        <v>0</v>
      </c>
      <c r="ET41" s="158">
        <v>0</v>
      </c>
      <c r="EU41" s="158">
        <v>0</v>
      </c>
      <c r="EV41" s="158">
        <v>0</v>
      </c>
      <c r="EW41" s="158">
        <v>0</v>
      </c>
      <c r="EX41" s="158">
        <v>0</v>
      </c>
      <c r="EY41" s="158">
        <v>0</v>
      </c>
      <c r="EZ41" s="158">
        <v>0</v>
      </c>
      <c r="FA41" s="158">
        <v>570684</v>
      </c>
      <c r="FB41" s="158">
        <v>24034</v>
      </c>
      <c r="FC41" s="158">
        <v>437628</v>
      </c>
      <c r="FD41" s="158">
        <v>6478</v>
      </c>
      <c r="FE41" s="158">
        <v>2230</v>
      </c>
      <c r="FF41" s="158">
        <v>7985</v>
      </c>
      <c r="FG41" s="158">
        <v>32242</v>
      </c>
      <c r="FH41" s="158">
        <v>18682</v>
      </c>
      <c r="FI41" s="158">
        <v>32781</v>
      </c>
      <c r="FJ41" s="158">
        <v>599</v>
      </c>
      <c r="FK41" s="158">
        <v>4129</v>
      </c>
      <c r="FL41" s="158">
        <v>2121</v>
      </c>
      <c r="FM41" s="158">
        <v>1775</v>
      </c>
      <c r="FN41" s="158">
        <v>0</v>
      </c>
    </row>
    <row r="42" spans="2:170" x14ac:dyDescent="0.3">
      <c r="B42" s="868">
        <v>43070</v>
      </c>
      <c r="C42" s="65">
        <v>19546</v>
      </c>
      <c r="D42" s="703">
        <v>298</v>
      </c>
      <c r="E42" s="703">
        <v>15886</v>
      </c>
      <c r="F42" s="703">
        <v>0</v>
      </c>
      <c r="G42" s="703">
        <v>0</v>
      </c>
      <c r="H42" s="703">
        <v>616</v>
      </c>
      <c r="I42" s="703">
        <v>2268</v>
      </c>
      <c r="J42" s="703">
        <v>242</v>
      </c>
      <c r="K42" s="703">
        <v>175</v>
      </c>
      <c r="L42" s="703">
        <v>61</v>
      </c>
      <c r="M42" s="703">
        <v>0</v>
      </c>
      <c r="N42" s="703">
        <v>0</v>
      </c>
      <c r="O42" s="703">
        <v>0</v>
      </c>
      <c r="P42" s="15">
        <v>0</v>
      </c>
      <c r="BG42" s="158">
        <v>3522</v>
      </c>
      <c r="BH42" s="158">
        <v>0</v>
      </c>
      <c r="BI42" s="158">
        <v>1096</v>
      </c>
      <c r="BJ42" s="158">
        <v>0</v>
      </c>
      <c r="BK42" s="158">
        <v>0</v>
      </c>
      <c r="BL42" s="158">
        <v>0</v>
      </c>
      <c r="BM42" s="158">
        <v>501</v>
      </c>
      <c r="BN42" s="158">
        <v>1085</v>
      </c>
      <c r="BO42" s="158">
        <v>840</v>
      </c>
      <c r="BP42" s="158">
        <v>0</v>
      </c>
      <c r="BQ42" s="158">
        <v>0</v>
      </c>
      <c r="BR42" s="158">
        <v>0</v>
      </c>
      <c r="BS42" s="158">
        <v>0</v>
      </c>
      <c r="BT42" s="158">
        <v>0</v>
      </c>
      <c r="BU42" s="158">
        <v>77267</v>
      </c>
      <c r="BV42" s="158">
        <v>20587</v>
      </c>
      <c r="BW42" s="158">
        <v>37634</v>
      </c>
      <c r="BX42" s="158">
        <v>0</v>
      </c>
      <c r="BY42" s="158">
        <v>2104</v>
      </c>
      <c r="BZ42" s="158">
        <v>96</v>
      </c>
      <c r="CA42" s="158">
        <v>5095</v>
      </c>
      <c r="CB42" s="158">
        <v>338</v>
      </c>
      <c r="CC42" s="158">
        <v>8579</v>
      </c>
      <c r="CD42" s="158">
        <v>2834</v>
      </c>
      <c r="CE42" s="158">
        <v>0</v>
      </c>
      <c r="CF42" s="158">
        <v>0</v>
      </c>
      <c r="CG42" s="158">
        <v>0</v>
      </c>
      <c r="CH42" s="158">
        <v>0</v>
      </c>
      <c r="CI42" s="158">
        <v>7640</v>
      </c>
      <c r="CJ42" s="158">
        <v>0</v>
      </c>
      <c r="CK42" s="158">
        <v>4228</v>
      </c>
      <c r="CL42" s="158">
        <v>0</v>
      </c>
      <c r="CM42" s="158">
        <v>0</v>
      </c>
      <c r="CN42" s="158">
        <v>0</v>
      </c>
      <c r="CO42" s="158">
        <v>0</v>
      </c>
      <c r="CP42" s="158">
        <v>3412</v>
      </c>
      <c r="CQ42" s="158">
        <v>0</v>
      </c>
      <c r="CR42" s="158">
        <v>0</v>
      </c>
      <c r="CS42" s="158">
        <v>0</v>
      </c>
      <c r="CT42" s="158">
        <v>0</v>
      </c>
      <c r="CU42" s="158">
        <v>0</v>
      </c>
      <c r="CV42" s="158">
        <v>0</v>
      </c>
      <c r="CW42" s="158">
        <v>115315</v>
      </c>
      <c r="CX42" s="158">
        <v>67560</v>
      </c>
      <c r="CY42" s="158">
        <v>31124</v>
      </c>
      <c r="CZ42" s="158">
        <v>0</v>
      </c>
      <c r="DA42" s="158">
        <v>0</v>
      </c>
      <c r="DB42" s="158">
        <v>120</v>
      </c>
      <c r="DC42" s="158">
        <v>10272</v>
      </c>
      <c r="DD42" s="158">
        <v>112</v>
      </c>
      <c r="DE42" s="158">
        <v>5131</v>
      </c>
      <c r="DF42" s="158">
        <v>0</v>
      </c>
      <c r="DG42" s="158">
        <v>0</v>
      </c>
      <c r="DH42" s="158">
        <v>0</v>
      </c>
      <c r="DI42" s="158">
        <v>996</v>
      </c>
      <c r="DJ42" s="158">
        <v>0</v>
      </c>
      <c r="DK42" s="158">
        <v>331467</v>
      </c>
      <c r="DL42" s="158">
        <v>44109</v>
      </c>
      <c r="DM42" s="158">
        <v>89183</v>
      </c>
      <c r="DN42" s="158">
        <v>500</v>
      </c>
      <c r="DO42" s="158">
        <v>80</v>
      </c>
      <c r="DP42" s="158">
        <v>185</v>
      </c>
      <c r="DQ42" s="158">
        <v>177940</v>
      </c>
      <c r="DR42" s="158">
        <v>0</v>
      </c>
      <c r="DS42" s="158">
        <v>12525</v>
      </c>
      <c r="DT42" s="158">
        <v>5923</v>
      </c>
      <c r="DU42" s="158">
        <v>0</v>
      </c>
      <c r="DV42" s="158">
        <v>0</v>
      </c>
      <c r="DW42" s="158">
        <v>852</v>
      </c>
      <c r="DX42" s="158">
        <v>170</v>
      </c>
      <c r="DZ42" s="158">
        <v>0</v>
      </c>
      <c r="EM42" s="158">
        <v>91</v>
      </c>
      <c r="EN42" s="158">
        <v>0</v>
      </c>
      <c r="EO42" s="158">
        <v>91</v>
      </c>
      <c r="EP42" s="158">
        <v>0</v>
      </c>
      <c r="EQ42" s="158">
        <v>0</v>
      </c>
      <c r="ER42" s="158">
        <v>0</v>
      </c>
      <c r="ES42" s="158">
        <v>0</v>
      </c>
      <c r="ET42" s="158">
        <v>0</v>
      </c>
      <c r="EU42" s="158">
        <v>0</v>
      </c>
      <c r="EV42" s="158">
        <v>0</v>
      </c>
      <c r="EW42" s="158">
        <v>0</v>
      </c>
      <c r="EX42" s="158">
        <v>0</v>
      </c>
      <c r="EY42" s="158">
        <v>0</v>
      </c>
      <c r="EZ42" s="158">
        <v>0</v>
      </c>
      <c r="FA42" s="158">
        <v>703999</v>
      </c>
      <c r="FB42" s="158">
        <v>169747</v>
      </c>
      <c r="FC42" s="158">
        <v>276617</v>
      </c>
      <c r="FD42" s="158">
        <v>2973</v>
      </c>
      <c r="FE42" s="158">
        <v>3891</v>
      </c>
      <c r="FF42" s="158">
        <v>1581</v>
      </c>
      <c r="FG42" s="158">
        <v>204604</v>
      </c>
      <c r="FH42" s="158">
        <v>5189</v>
      </c>
      <c r="FI42" s="158">
        <v>27987</v>
      </c>
      <c r="FJ42" s="158">
        <v>8818</v>
      </c>
      <c r="FK42" s="158">
        <v>0</v>
      </c>
      <c r="FL42" s="158">
        <v>0</v>
      </c>
      <c r="FM42" s="158">
        <v>2086</v>
      </c>
      <c r="FN42" s="158">
        <v>506</v>
      </c>
    </row>
    <row r="43" spans="2:170" x14ac:dyDescent="0.3">
      <c r="B43" s="868">
        <v>43101</v>
      </c>
      <c r="C43" s="65">
        <v>12301</v>
      </c>
      <c r="D43" s="703">
        <v>45</v>
      </c>
      <c r="E43" s="703">
        <v>8152</v>
      </c>
      <c r="F43" s="703">
        <v>625</v>
      </c>
      <c r="G43" s="703">
        <v>0</v>
      </c>
      <c r="H43" s="703">
        <v>0</v>
      </c>
      <c r="I43" s="703">
        <v>2570</v>
      </c>
      <c r="J43" s="703">
        <v>909</v>
      </c>
      <c r="K43" s="703">
        <v>0</v>
      </c>
      <c r="L43" s="703">
        <v>0</v>
      </c>
      <c r="M43" s="703">
        <v>0</v>
      </c>
      <c r="N43" s="703">
        <v>0</v>
      </c>
      <c r="O43" s="703">
        <v>0</v>
      </c>
      <c r="P43" s="15">
        <v>0</v>
      </c>
      <c r="BG43" s="158">
        <v>3723</v>
      </c>
      <c r="BH43" s="158">
        <v>0</v>
      </c>
      <c r="BI43" s="158">
        <v>3723</v>
      </c>
      <c r="BJ43" s="158">
        <v>0</v>
      </c>
      <c r="BK43" s="158">
        <v>0</v>
      </c>
      <c r="BL43" s="158">
        <v>0</v>
      </c>
      <c r="BM43" s="158">
        <v>0</v>
      </c>
      <c r="BN43" s="158">
        <v>0</v>
      </c>
      <c r="BO43" s="158">
        <v>0</v>
      </c>
      <c r="BP43" s="158">
        <v>0</v>
      </c>
      <c r="BQ43" s="158">
        <v>0</v>
      </c>
      <c r="BR43" s="158">
        <v>0</v>
      </c>
      <c r="BS43" s="158">
        <v>0</v>
      </c>
      <c r="BT43" s="158">
        <v>0</v>
      </c>
      <c r="BU43" s="158">
        <v>85758</v>
      </c>
      <c r="BV43" s="158">
        <v>2630</v>
      </c>
      <c r="BW43" s="158">
        <v>60500</v>
      </c>
      <c r="BX43" s="158">
        <v>368</v>
      </c>
      <c r="BY43" s="158">
        <v>2296</v>
      </c>
      <c r="BZ43" s="158">
        <v>892</v>
      </c>
      <c r="CA43" s="158">
        <v>2739</v>
      </c>
      <c r="CB43" s="158">
        <v>0</v>
      </c>
      <c r="CC43" s="158">
        <v>15414</v>
      </c>
      <c r="CD43" s="158">
        <v>0</v>
      </c>
      <c r="CE43" s="158">
        <v>0</v>
      </c>
      <c r="CF43" s="158">
        <v>919</v>
      </c>
      <c r="CG43" s="158">
        <v>0</v>
      </c>
      <c r="CH43" s="158">
        <v>0</v>
      </c>
      <c r="CI43" s="158">
        <v>3917</v>
      </c>
      <c r="CJ43" s="158">
        <v>0</v>
      </c>
      <c r="CK43" s="158">
        <v>2464</v>
      </c>
      <c r="CL43" s="158">
        <v>0</v>
      </c>
      <c r="CM43" s="158">
        <v>0</v>
      </c>
      <c r="CN43" s="158">
        <v>0</v>
      </c>
      <c r="CO43" s="158">
        <v>1084</v>
      </c>
      <c r="CP43" s="158">
        <v>0</v>
      </c>
      <c r="CQ43" s="158">
        <v>0</v>
      </c>
      <c r="CR43" s="158">
        <v>0</v>
      </c>
      <c r="CS43" s="158">
        <v>0</v>
      </c>
      <c r="CT43" s="158">
        <v>369</v>
      </c>
      <c r="CU43" s="158">
        <v>0</v>
      </c>
      <c r="CV43" s="158">
        <v>0</v>
      </c>
      <c r="CW43" s="158">
        <v>73688</v>
      </c>
      <c r="CX43" s="158">
        <v>45621</v>
      </c>
      <c r="CY43" s="158">
        <v>14490</v>
      </c>
      <c r="CZ43" s="158">
        <v>0</v>
      </c>
      <c r="DA43" s="158">
        <v>0</v>
      </c>
      <c r="DB43" s="158">
        <v>1210</v>
      </c>
      <c r="DC43" s="158">
        <v>3707</v>
      </c>
      <c r="DD43" s="158">
        <v>254</v>
      </c>
      <c r="DE43" s="158">
        <v>904</v>
      </c>
      <c r="DF43" s="158">
        <v>7382</v>
      </c>
      <c r="DG43" s="158">
        <v>0</v>
      </c>
      <c r="DH43" s="158">
        <v>120</v>
      </c>
      <c r="DI43" s="158">
        <v>0</v>
      </c>
      <c r="DJ43" s="158">
        <v>0</v>
      </c>
      <c r="DK43" s="158">
        <v>106890</v>
      </c>
      <c r="DL43" s="158">
        <v>26820</v>
      </c>
      <c r="DM43" s="158">
        <v>50222</v>
      </c>
      <c r="DN43" s="158">
        <v>191</v>
      </c>
      <c r="DO43" s="158">
        <v>250</v>
      </c>
      <c r="DP43" s="158">
        <v>2508</v>
      </c>
      <c r="DQ43" s="158">
        <v>8925</v>
      </c>
      <c r="DR43" s="158">
        <v>0</v>
      </c>
      <c r="DS43" s="158">
        <v>17040</v>
      </c>
      <c r="DT43" s="158">
        <v>450</v>
      </c>
      <c r="DU43" s="158">
        <v>0</v>
      </c>
      <c r="DV43" s="158">
        <v>484</v>
      </c>
      <c r="DW43" s="158">
        <v>0</v>
      </c>
      <c r="DX43" s="158">
        <v>0</v>
      </c>
      <c r="DZ43" s="158">
        <v>0</v>
      </c>
      <c r="EM43" s="158">
        <v>240</v>
      </c>
      <c r="EN43" s="158">
        <v>0</v>
      </c>
      <c r="EO43" s="158">
        <v>240</v>
      </c>
      <c r="EP43" s="158">
        <v>0</v>
      </c>
      <c r="EQ43" s="158">
        <v>0</v>
      </c>
      <c r="ER43" s="158">
        <v>0</v>
      </c>
      <c r="ES43" s="158">
        <v>0</v>
      </c>
      <c r="ET43" s="158">
        <v>0</v>
      </c>
      <c r="EU43" s="158">
        <v>0</v>
      </c>
      <c r="EV43" s="158">
        <v>0</v>
      </c>
      <c r="EW43" s="158">
        <v>0</v>
      </c>
      <c r="EX43" s="158">
        <v>0</v>
      </c>
      <c r="EY43" s="158">
        <v>0</v>
      </c>
      <c r="EZ43" s="158">
        <v>0</v>
      </c>
      <c r="FA43" s="158">
        <v>462045</v>
      </c>
      <c r="FB43" s="158">
        <v>111177</v>
      </c>
      <c r="FC43" s="158">
        <v>258148</v>
      </c>
      <c r="FD43" s="158">
        <v>3657</v>
      </c>
      <c r="FE43" s="158">
        <v>2673</v>
      </c>
      <c r="FF43" s="158">
        <v>4677</v>
      </c>
      <c r="FG43" s="158">
        <v>35492</v>
      </c>
      <c r="FH43" s="158">
        <v>1169</v>
      </c>
      <c r="FI43" s="158">
        <v>33358</v>
      </c>
      <c r="FJ43" s="158">
        <v>7832</v>
      </c>
      <c r="FK43" s="158">
        <v>0</v>
      </c>
      <c r="FL43" s="158">
        <v>1892</v>
      </c>
      <c r="FM43" s="158">
        <v>1554</v>
      </c>
      <c r="FN43" s="158">
        <v>416</v>
      </c>
    </row>
    <row r="44" spans="2:170" x14ac:dyDescent="0.3">
      <c r="B44" s="868">
        <v>43132</v>
      </c>
      <c r="C44" s="65">
        <v>19955</v>
      </c>
      <c r="D44" s="703">
        <v>0</v>
      </c>
      <c r="E44" s="703">
        <v>9866</v>
      </c>
      <c r="F44" s="703">
        <v>0</v>
      </c>
      <c r="G44" s="703">
        <v>0</v>
      </c>
      <c r="H44" s="703">
        <v>496</v>
      </c>
      <c r="I44" s="703">
        <v>5063</v>
      </c>
      <c r="J44" s="703">
        <v>172</v>
      </c>
      <c r="K44" s="703">
        <v>4264</v>
      </c>
      <c r="L44" s="703">
        <v>94</v>
      </c>
      <c r="M44" s="703">
        <v>0</v>
      </c>
      <c r="N44" s="703">
        <v>0</v>
      </c>
      <c r="O44" s="703">
        <v>0</v>
      </c>
      <c r="P44" s="15">
        <v>0</v>
      </c>
      <c r="BG44" s="158">
        <v>4064</v>
      </c>
      <c r="BH44" s="158">
        <v>0</v>
      </c>
      <c r="BI44" s="158">
        <v>4064</v>
      </c>
      <c r="BJ44" s="158">
        <v>0</v>
      </c>
      <c r="BK44" s="158">
        <v>0</v>
      </c>
      <c r="BL44" s="158">
        <v>0</v>
      </c>
      <c r="BM44" s="158">
        <v>0</v>
      </c>
      <c r="BN44" s="158">
        <v>0</v>
      </c>
      <c r="BO44" s="158">
        <v>0</v>
      </c>
      <c r="BP44" s="158">
        <v>0</v>
      </c>
      <c r="BQ44" s="158">
        <v>0</v>
      </c>
      <c r="BR44" s="158">
        <v>0</v>
      </c>
      <c r="BS44" s="158">
        <v>0</v>
      </c>
      <c r="BT44" s="158">
        <v>0</v>
      </c>
      <c r="BU44" s="158">
        <v>107536</v>
      </c>
      <c r="BV44" s="158">
        <v>50299</v>
      </c>
      <c r="BW44" s="158">
        <v>43142</v>
      </c>
      <c r="BX44" s="158">
        <v>1011</v>
      </c>
      <c r="BY44" s="158">
        <v>0</v>
      </c>
      <c r="BZ44" s="158">
        <v>5324</v>
      </c>
      <c r="CA44" s="158">
        <v>3675</v>
      </c>
      <c r="CB44" s="158">
        <v>466</v>
      </c>
      <c r="CC44" s="158">
        <v>864</v>
      </c>
      <c r="CD44" s="158">
        <v>536</v>
      </c>
      <c r="CE44" s="158">
        <v>0</v>
      </c>
      <c r="CF44" s="158">
        <v>619</v>
      </c>
      <c r="CG44" s="158">
        <v>1600</v>
      </c>
      <c r="CH44" s="158">
        <v>0</v>
      </c>
      <c r="CI44" s="158">
        <v>12004</v>
      </c>
      <c r="CJ44" s="158">
        <v>6605</v>
      </c>
      <c r="CK44" s="158">
        <v>3865</v>
      </c>
      <c r="CL44" s="158">
        <v>0</v>
      </c>
      <c r="CM44" s="158">
        <v>0</v>
      </c>
      <c r="CN44" s="158">
        <v>0</v>
      </c>
      <c r="CO44" s="158">
        <v>1138</v>
      </c>
      <c r="CP44" s="158">
        <v>0</v>
      </c>
      <c r="CQ44" s="158">
        <v>0</v>
      </c>
      <c r="CR44" s="158">
        <v>0</v>
      </c>
      <c r="CS44" s="158">
        <v>0</v>
      </c>
      <c r="CT44" s="158">
        <v>396</v>
      </c>
      <c r="CU44" s="158">
        <v>0</v>
      </c>
      <c r="CV44" s="158">
        <v>0</v>
      </c>
      <c r="CW44" s="158">
        <v>33173</v>
      </c>
      <c r="CX44" s="158">
        <v>1670</v>
      </c>
      <c r="CY44" s="158">
        <v>29806</v>
      </c>
      <c r="CZ44" s="158">
        <v>0</v>
      </c>
      <c r="DA44" s="158">
        <v>0</v>
      </c>
      <c r="DB44" s="158">
        <v>0</v>
      </c>
      <c r="DC44" s="158">
        <v>1303</v>
      </c>
      <c r="DD44" s="158">
        <v>78</v>
      </c>
      <c r="DE44" s="158">
        <v>0</v>
      </c>
      <c r="DF44" s="158">
        <v>0</v>
      </c>
      <c r="DG44" s="158">
        <v>200</v>
      </c>
      <c r="DH44" s="158">
        <v>116</v>
      </c>
      <c r="DI44" s="158">
        <v>0</v>
      </c>
      <c r="DJ44" s="158">
        <v>0</v>
      </c>
      <c r="DK44" s="158">
        <v>172520</v>
      </c>
      <c r="DL44" s="158">
        <v>6301</v>
      </c>
      <c r="DM44" s="158">
        <v>133864</v>
      </c>
      <c r="DN44" s="158">
        <v>0</v>
      </c>
      <c r="DO44" s="158">
        <v>0</v>
      </c>
      <c r="DP44" s="158">
        <v>5442</v>
      </c>
      <c r="DQ44" s="158">
        <v>12324</v>
      </c>
      <c r="DR44" s="158">
        <v>2574</v>
      </c>
      <c r="DS44" s="158">
        <v>10329</v>
      </c>
      <c r="DT44" s="158">
        <v>914</v>
      </c>
      <c r="DU44" s="158">
        <v>0</v>
      </c>
      <c r="DV44" s="158">
        <v>484</v>
      </c>
      <c r="DW44" s="158">
        <v>288</v>
      </c>
      <c r="DX44" s="158">
        <v>0</v>
      </c>
      <c r="DZ44" s="158">
        <v>0</v>
      </c>
      <c r="EN44" s="158">
        <v>0</v>
      </c>
      <c r="FA44" s="158">
        <v>433193</v>
      </c>
      <c r="FB44" s="158">
        <v>89635</v>
      </c>
      <c r="FC44" s="158">
        <v>273647</v>
      </c>
      <c r="FD44" s="158">
        <v>1011</v>
      </c>
      <c r="FE44" s="158">
        <v>771</v>
      </c>
      <c r="FF44" s="158">
        <v>15256</v>
      </c>
      <c r="FG44" s="158">
        <v>28171</v>
      </c>
      <c r="FH44" s="158">
        <v>3408</v>
      </c>
      <c r="FI44" s="158">
        <v>15619</v>
      </c>
      <c r="FJ44" s="158">
        <v>1605</v>
      </c>
      <c r="FK44" s="158">
        <v>200</v>
      </c>
      <c r="FL44" s="158">
        <v>1615</v>
      </c>
      <c r="FM44" s="158">
        <v>1938</v>
      </c>
      <c r="FN44" s="158">
        <v>317</v>
      </c>
    </row>
    <row r="45" spans="2:170" x14ac:dyDescent="0.3">
      <c r="B45" s="868">
        <v>43160</v>
      </c>
      <c r="C45" s="65">
        <v>13074</v>
      </c>
      <c r="D45" s="703">
        <v>0</v>
      </c>
      <c r="E45" s="703">
        <v>10840</v>
      </c>
      <c r="F45" s="703">
        <v>0</v>
      </c>
      <c r="G45" s="703">
        <v>0</v>
      </c>
      <c r="H45" s="703">
        <v>0</v>
      </c>
      <c r="I45" s="703">
        <v>1193</v>
      </c>
      <c r="J45" s="703">
        <v>0</v>
      </c>
      <c r="K45" s="703">
        <v>1041</v>
      </c>
      <c r="L45" s="703">
        <v>0</v>
      </c>
      <c r="M45" s="703">
        <v>0</v>
      </c>
      <c r="N45" s="703">
        <v>0</v>
      </c>
      <c r="O45" s="703">
        <v>0</v>
      </c>
      <c r="P45" s="15">
        <v>0</v>
      </c>
      <c r="BH45" s="158">
        <v>0</v>
      </c>
      <c r="BU45" s="158">
        <v>45292</v>
      </c>
      <c r="BV45" s="158">
        <v>21307</v>
      </c>
      <c r="BW45" s="158">
        <v>14061</v>
      </c>
      <c r="BX45" s="158">
        <v>3122</v>
      </c>
      <c r="BY45" s="158">
        <v>576</v>
      </c>
      <c r="BZ45" s="158">
        <v>1453</v>
      </c>
      <c r="CA45" s="158">
        <v>2335</v>
      </c>
      <c r="CB45" s="158">
        <v>0</v>
      </c>
      <c r="CC45" s="158">
        <v>586</v>
      </c>
      <c r="CD45" s="158">
        <v>615</v>
      </c>
      <c r="CE45" s="158">
        <v>0</v>
      </c>
      <c r="CF45" s="158">
        <v>581</v>
      </c>
      <c r="CG45" s="158">
        <v>656</v>
      </c>
      <c r="CH45" s="158">
        <v>0</v>
      </c>
      <c r="CI45" s="158">
        <v>4462</v>
      </c>
      <c r="CJ45" s="158">
        <v>0</v>
      </c>
      <c r="CK45" s="158">
        <v>4267</v>
      </c>
      <c r="CL45" s="158">
        <v>0</v>
      </c>
      <c r="CM45" s="158">
        <v>0</v>
      </c>
      <c r="CN45" s="158">
        <v>0</v>
      </c>
      <c r="CO45" s="158">
        <v>195</v>
      </c>
      <c r="CP45" s="158">
        <v>0</v>
      </c>
      <c r="CQ45" s="158">
        <v>0</v>
      </c>
      <c r="CR45" s="158">
        <v>0</v>
      </c>
      <c r="CS45" s="158">
        <v>0</v>
      </c>
      <c r="CT45" s="158">
        <v>0</v>
      </c>
      <c r="CU45" s="158">
        <v>0</v>
      </c>
      <c r="CV45" s="158">
        <v>0</v>
      </c>
      <c r="CW45" s="158">
        <v>26104</v>
      </c>
      <c r="CX45" s="158">
        <v>1919</v>
      </c>
      <c r="CY45" s="158">
        <v>13576</v>
      </c>
      <c r="CZ45" s="158">
        <v>0</v>
      </c>
      <c r="DA45" s="158">
        <v>0</v>
      </c>
      <c r="DB45" s="158">
        <v>489</v>
      </c>
      <c r="DC45" s="158">
        <v>3252</v>
      </c>
      <c r="DD45" s="158">
        <v>0</v>
      </c>
      <c r="DE45" s="158">
        <v>296</v>
      </c>
      <c r="DF45" s="158">
        <v>6328</v>
      </c>
      <c r="DG45" s="158">
        <v>0</v>
      </c>
      <c r="DH45" s="158">
        <v>138</v>
      </c>
      <c r="DI45" s="158">
        <v>0</v>
      </c>
      <c r="DJ45" s="158">
        <v>106</v>
      </c>
      <c r="DK45" s="158">
        <v>243674</v>
      </c>
      <c r="DL45" s="158">
        <v>177014</v>
      </c>
      <c r="DM45" s="158">
        <v>50881</v>
      </c>
      <c r="DN45" s="158">
        <v>0</v>
      </c>
      <c r="DO45" s="158">
        <v>0</v>
      </c>
      <c r="DP45" s="158">
        <v>1050</v>
      </c>
      <c r="DQ45" s="158">
        <v>12088</v>
      </c>
      <c r="DR45" s="158">
        <v>1264</v>
      </c>
      <c r="DS45" s="158">
        <v>1377</v>
      </c>
      <c r="DT45" s="158">
        <v>0</v>
      </c>
      <c r="DU45" s="158">
        <v>0</v>
      </c>
      <c r="DV45" s="158">
        <v>0</v>
      </c>
      <c r="DW45" s="158">
        <v>0</v>
      </c>
      <c r="DX45" s="158">
        <v>0</v>
      </c>
      <c r="DY45" s="158">
        <v>250</v>
      </c>
      <c r="DZ45" s="158">
        <v>0</v>
      </c>
      <c r="EA45" s="158">
        <v>250</v>
      </c>
      <c r="EB45" s="158">
        <v>0</v>
      </c>
      <c r="EC45" s="158">
        <v>0</v>
      </c>
      <c r="ED45" s="158">
        <v>0</v>
      </c>
      <c r="EE45" s="158">
        <v>0</v>
      </c>
      <c r="EF45" s="158">
        <v>0</v>
      </c>
      <c r="EG45" s="158">
        <v>0</v>
      </c>
      <c r="EH45" s="158">
        <v>0</v>
      </c>
      <c r="EI45" s="158">
        <v>0</v>
      </c>
      <c r="EJ45" s="158">
        <v>0</v>
      </c>
      <c r="EK45" s="158">
        <v>0</v>
      </c>
      <c r="EL45" s="158">
        <v>0</v>
      </c>
      <c r="EN45" s="158">
        <v>0</v>
      </c>
      <c r="FA45" s="158">
        <v>494187</v>
      </c>
      <c r="FB45" s="158">
        <v>203996</v>
      </c>
      <c r="FC45" s="158">
        <v>243305</v>
      </c>
      <c r="FD45" s="158">
        <v>3122</v>
      </c>
      <c r="FE45" s="158">
        <v>3975</v>
      </c>
      <c r="FF45" s="158">
        <v>3248</v>
      </c>
      <c r="FG45" s="158">
        <v>20740</v>
      </c>
      <c r="FH45" s="158">
        <v>2085</v>
      </c>
      <c r="FI45" s="158">
        <v>4507</v>
      </c>
      <c r="FJ45" s="158">
        <v>7155</v>
      </c>
      <c r="FK45" s="158">
        <v>0</v>
      </c>
      <c r="FL45" s="158">
        <v>719</v>
      </c>
      <c r="FM45" s="158">
        <v>656</v>
      </c>
      <c r="FN45" s="158">
        <v>679</v>
      </c>
    </row>
    <row r="46" spans="2:170" x14ac:dyDescent="0.3">
      <c r="B46" s="868">
        <v>43191</v>
      </c>
      <c r="C46" s="65">
        <v>20922</v>
      </c>
      <c r="D46" s="703">
        <v>494</v>
      </c>
      <c r="E46" s="703">
        <v>15212</v>
      </c>
      <c r="F46" s="703">
        <v>0</v>
      </c>
      <c r="G46" s="703">
        <v>85</v>
      </c>
      <c r="H46" s="703">
        <v>0</v>
      </c>
      <c r="I46" s="703">
        <v>1008</v>
      </c>
      <c r="J46" s="703">
        <v>0</v>
      </c>
      <c r="K46" s="703">
        <v>0</v>
      </c>
      <c r="L46" s="703">
        <v>4094</v>
      </c>
      <c r="M46" s="703">
        <v>0</v>
      </c>
      <c r="N46" s="703">
        <v>0</v>
      </c>
      <c r="O46" s="703">
        <v>29</v>
      </c>
      <c r="P46" s="15">
        <v>0</v>
      </c>
      <c r="BG46" s="158">
        <v>3032</v>
      </c>
      <c r="BH46" s="158">
        <v>0</v>
      </c>
      <c r="BI46" s="158">
        <v>1859</v>
      </c>
      <c r="BJ46" s="158">
        <v>0</v>
      </c>
      <c r="BK46" s="158">
        <v>814</v>
      </c>
      <c r="BL46" s="158">
        <v>307</v>
      </c>
      <c r="BM46" s="158">
        <v>52</v>
      </c>
      <c r="BN46" s="158">
        <v>0</v>
      </c>
      <c r="BO46" s="158">
        <v>0</v>
      </c>
      <c r="BP46" s="158">
        <v>0</v>
      </c>
      <c r="BQ46" s="158">
        <v>0</v>
      </c>
      <c r="BR46" s="158">
        <v>0</v>
      </c>
      <c r="BS46" s="158">
        <v>0</v>
      </c>
      <c r="BT46" s="158">
        <v>0</v>
      </c>
      <c r="BU46" s="158">
        <v>29391</v>
      </c>
      <c r="BV46" s="158">
        <v>1126</v>
      </c>
      <c r="BW46" s="158">
        <v>19614</v>
      </c>
      <c r="BX46" s="158">
        <v>0</v>
      </c>
      <c r="BY46" s="158">
        <v>1690</v>
      </c>
      <c r="BZ46" s="158">
        <v>0</v>
      </c>
      <c r="CA46" s="158">
        <v>2715</v>
      </c>
      <c r="CB46" s="158">
        <v>1987</v>
      </c>
      <c r="CC46" s="158">
        <v>2259</v>
      </c>
      <c r="CD46" s="158">
        <v>0</v>
      </c>
      <c r="CE46" s="158">
        <v>0</v>
      </c>
      <c r="CF46" s="158">
        <v>0</v>
      </c>
      <c r="CG46" s="158">
        <v>0</v>
      </c>
      <c r="CH46" s="158">
        <v>0</v>
      </c>
      <c r="CI46" s="158">
        <v>13428</v>
      </c>
      <c r="CJ46" s="158">
        <v>420</v>
      </c>
      <c r="CK46" s="158">
        <v>11112</v>
      </c>
      <c r="CL46" s="158">
        <v>0</v>
      </c>
      <c r="CM46" s="158">
        <v>0</v>
      </c>
      <c r="CN46" s="158">
        <v>767</v>
      </c>
      <c r="CO46" s="158">
        <v>851</v>
      </c>
      <c r="CP46" s="158">
        <v>0</v>
      </c>
      <c r="CQ46" s="158">
        <v>278</v>
      </c>
      <c r="CR46" s="158">
        <v>0</v>
      </c>
      <c r="CS46" s="158">
        <v>0</v>
      </c>
      <c r="CT46" s="158">
        <v>0</v>
      </c>
      <c r="CU46" s="158">
        <v>0</v>
      </c>
      <c r="CV46" s="158">
        <v>0</v>
      </c>
      <c r="CW46" s="158">
        <v>45591</v>
      </c>
      <c r="CX46" s="158">
        <v>1992</v>
      </c>
      <c r="CY46" s="158">
        <v>36011</v>
      </c>
      <c r="CZ46" s="158">
        <v>1542</v>
      </c>
      <c r="DA46" s="158">
        <v>0</v>
      </c>
      <c r="DB46" s="158">
        <v>2914</v>
      </c>
      <c r="DC46" s="158">
        <v>2901</v>
      </c>
      <c r="DD46" s="158">
        <v>0</v>
      </c>
      <c r="DE46" s="158">
        <v>0</v>
      </c>
      <c r="DF46" s="158">
        <v>0</v>
      </c>
      <c r="DG46" s="158">
        <v>0</v>
      </c>
      <c r="DH46" s="158">
        <v>0</v>
      </c>
      <c r="DI46" s="158">
        <v>231</v>
      </c>
      <c r="DJ46" s="158">
        <v>0</v>
      </c>
      <c r="DK46" s="158">
        <v>226709</v>
      </c>
      <c r="DL46" s="158">
        <v>74230</v>
      </c>
      <c r="DM46" s="158">
        <v>138226</v>
      </c>
      <c r="DN46" s="158">
        <v>0</v>
      </c>
      <c r="DO46" s="158">
        <v>0</v>
      </c>
      <c r="DP46" s="158">
        <v>3380</v>
      </c>
      <c r="DQ46" s="158">
        <v>8931</v>
      </c>
      <c r="DR46" s="158">
        <v>0</v>
      </c>
      <c r="DS46" s="158">
        <v>599</v>
      </c>
      <c r="DT46" s="158">
        <v>0</v>
      </c>
      <c r="DU46" s="158">
        <v>0</v>
      </c>
      <c r="DV46" s="158">
        <v>0</v>
      </c>
      <c r="DW46" s="158">
        <v>1343</v>
      </c>
      <c r="DX46" s="158">
        <v>0</v>
      </c>
      <c r="DY46" s="158">
        <v>938</v>
      </c>
      <c r="DZ46" s="158">
        <v>0</v>
      </c>
      <c r="EA46" s="158">
        <v>864</v>
      </c>
      <c r="EB46" s="158">
        <v>0</v>
      </c>
      <c r="EC46" s="158">
        <v>0</v>
      </c>
      <c r="ED46" s="158">
        <v>0</v>
      </c>
      <c r="EE46" s="158">
        <v>74</v>
      </c>
      <c r="EF46" s="158">
        <v>0</v>
      </c>
      <c r="EG46" s="158">
        <v>0</v>
      </c>
      <c r="EH46" s="158">
        <v>0</v>
      </c>
      <c r="EI46" s="158">
        <v>0</v>
      </c>
      <c r="EJ46" s="158">
        <v>0</v>
      </c>
      <c r="EK46" s="158">
        <v>0</v>
      </c>
      <c r="EL46" s="158">
        <v>0</v>
      </c>
      <c r="EM46" s="158">
        <v>195</v>
      </c>
      <c r="EN46" s="158">
        <v>0</v>
      </c>
      <c r="EO46" s="158">
        <v>195</v>
      </c>
      <c r="EP46" s="158">
        <v>0</v>
      </c>
      <c r="EQ46" s="158">
        <v>0</v>
      </c>
      <c r="ER46" s="158">
        <v>0</v>
      </c>
      <c r="ES46" s="158">
        <v>0</v>
      </c>
      <c r="ET46" s="158">
        <v>0</v>
      </c>
      <c r="EU46" s="158">
        <v>0</v>
      </c>
      <c r="EV46" s="158">
        <v>0</v>
      </c>
      <c r="EW46" s="158">
        <v>0</v>
      </c>
      <c r="EX46" s="158">
        <v>0</v>
      </c>
      <c r="EY46" s="158">
        <v>0</v>
      </c>
      <c r="EZ46" s="158">
        <v>0</v>
      </c>
      <c r="FA46" s="158">
        <v>474621</v>
      </c>
      <c r="FB46" s="158">
        <v>110310</v>
      </c>
      <c r="FC46" s="158">
        <v>299445</v>
      </c>
      <c r="FD46" s="158">
        <v>1542</v>
      </c>
      <c r="FE46" s="158">
        <v>4112</v>
      </c>
      <c r="FF46" s="158">
        <v>10049</v>
      </c>
      <c r="FG46" s="158">
        <v>32220</v>
      </c>
      <c r="FH46" s="158">
        <v>1987</v>
      </c>
      <c r="FI46" s="158">
        <v>7789</v>
      </c>
      <c r="FJ46" s="158">
        <v>4094</v>
      </c>
      <c r="FK46" s="158">
        <v>606</v>
      </c>
      <c r="FL46" s="158">
        <v>754</v>
      </c>
      <c r="FM46" s="158">
        <v>1713</v>
      </c>
      <c r="FN46" s="158">
        <v>0</v>
      </c>
    </row>
    <row r="47" spans="2:170" x14ac:dyDescent="0.3">
      <c r="B47" s="868">
        <v>43221</v>
      </c>
      <c r="C47" s="65">
        <v>53779</v>
      </c>
      <c r="D47" s="703">
        <v>132</v>
      </c>
      <c r="E47" s="703">
        <v>50289</v>
      </c>
      <c r="F47" s="703">
        <v>0</v>
      </c>
      <c r="G47" s="703">
        <v>0</v>
      </c>
      <c r="H47" s="703">
        <v>0</v>
      </c>
      <c r="I47" s="703">
        <v>1854</v>
      </c>
      <c r="J47" s="703">
        <v>0</v>
      </c>
      <c r="K47" s="703">
        <v>0</v>
      </c>
      <c r="L47" s="703">
        <v>0</v>
      </c>
      <c r="M47" s="703">
        <v>0</v>
      </c>
      <c r="N47" s="703">
        <v>0</v>
      </c>
      <c r="O47" s="703">
        <v>1504</v>
      </c>
      <c r="P47" s="15">
        <v>0</v>
      </c>
      <c r="BG47" s="158">
        <v>281</v>
      </c>
      <c r="BH47" s="158">
        <v>0</v>
      </c>
      <c r="BI47" s="158">
        <v>281</v>
      </c>
      <c r="BJ47" s="158">
        <v>0</v>
      </c>
      <c r="BK47" s="158">
        <v>0</v>
      </c>
      <c r="BL47" s="158">
        <v>0</v>
      </c>
      <c r="BM47" s="158">
        <v>0</v>
      </c>
      <c r="BN47" s="158">
        <v>0</v>
      </c>
      <c r="BO47" s="158">
        <v>0</v>
      </c>
      <c r="BP47" s="158">
        <v>0</v>
      </c>
      <c r="BQ47" s="158">
        <v>0</v>
      </c>
      <c r="BR47" s="158">
        <v>0</v>
      </c>
      <c r="BS47" s="158">
        <v>0</v>
      </c>
      <c r="BT47" s="158">
        <v>0</v>
      </c>
      <c r="BU47" s="158">
        <v>60572</v>
      </c>
      <c r="BV47" s="158">
        <v>1242</v>
      </c>
      <c r="BW47" s="158">
        <v>22062</v>
      </c>
      <c r="BX47" s="158">
        <v>2515</v>
      </c>
      <c r="BY47" s="158">
        <v>0</v>
      </c>
      <c r="BZ47" s="158">
        <v>0</v>
      </c>
      <c r="CA47" s="158">
        <v>17088</v>
      </c>
      <c r="CB47" s="158">
        <v>1161</v>
      </c>
      <c r="CC47" s="158">
        <v>14578</v>
      </c>
      <c r="CD47" s="158">
        <v>1243</v>
      </c>
      <c r="CE47" s="158">
        <v>0</v>
      </c>
      <c r="CF47" s="158">
        <v>0</v>
      </c>
      <c r="CG47" s="158">
        <v>683</v>
      </c>
      <c r="CH47" s="158">
        <v>0</v>
      </c>
      <c r="CI47" s="158">
        <v>29975</v>
      </c>
      <c r="CJ47" s="158">
        <v>20583</v>
      </c>
      <c r="CK47" s="158">
        <v>6049</v>
      </c>
      <c r="CL47" s="158">
        <v>0</v>
      </c>
      <c r="CM47" s="158">
        <v>0</v>
      </c>
      <c r="CN47" s="158">
        <v>0</v>
      </c>
      <c r="CO47" s="158">
        <v>1141</v>
      </c>
      <c r="CP47" s="158">
        <v>2202</v>
      </c>
      <c r="CQ47" s="158">
        <v>0</v>
      </c>
      <c r="CR47" s="158">
        <v>0</v>
      </c>
      <c r="CS47" s="158">
        <v>0</v>
      </c>
      <c r="CT47" s="158">
        <v>0</v>
      </c>
      <c r="CU47" s="158">
        <v>0</v>
      </c>
      <c r="CV47" s="158">
        <v>0</v>
      </c>
      <c r="CW47" s="158">
        <v>127648</v>
      </c>
      <c r="CX47" s="158">
        <v>92031</v>
      </c>
      <c r="CY47" s="158">
        <v>18788</v>
      </c>
      <c r="CZ47" s="158">
        <v>580</v>
      </c>
      <c r="DA47" s="158">
        <v>113</v>
      </c>
      <c r="DB47" s="158">
        <v>0</v>
      </c>
      <c r="DC47" s="158">
        <v>2989</v>
      </c>
      <c r="DD47" s="158">
        <v>0</v>
      </c>
      <c r="DE47" s="158">
        <v>6807</v>
      </c>
      <c r="DF47" s="158">
        <v>5376</v>
      </c>
      <c r="DG47" s="158">
        <v>0</v>
      </c>
      <c r="DH47" s="158">
        <v>964</v>
      </c>
      <c r="DI47" s="158">
        <v>0</v>
      </c>
      <c r="DJ47" s="158">
        <v>0</v>
      </c>
      <c r="DK47" s="158">
        <v>173072</v>
      </c>
      <c r="DL47" s="158">
        <v>24545</v>
      </c>
      <c r="DM47" s="158">
        <v>107437</v>
      </c>
      <c r="DN47" s="158">
        <v>1299</v>
      </c>
      <c r="DO47" s="158">
        <v>305</v>
      </c>
      <c r="DP47" s="158">
        <v>7101</v>
      </c>
      <c r="DQ47" s="158">
        <v>27226</v>
      </c>
      <c r="DR47" s="158">
        <v>0</v>
      </c>
      <c r="DS47" s="158">
        <v>4666</v>
      </c>
      <c r="DT47" s="158">
        <v>323</v>
      </c>
      <c r="DU47" s="158">
        <v>0</v>
      </c>
      <c r="DV47" s="158">
        <v>170</v>
      </c>
      <c r="DW47" s="158">
        <v>0</v>
      </c>
      <c r="DX47" s="158">
        <v>0</v>
      </c>
      <c r="DY47" s="158">
        <v>165</v>
      </c>
      <c r="DZ47" s="158">
        <v>0</v>
      </c>
      <c r="EA47" s="158">
        <v>165</v>
      </c>
      <c r="EB47" s="158">
        <v>0</v>
      </c>
      <c r="EC47" s="158">
        <v>0</v>
      </c>
      <c r="ED47" s="158">
        <v>0</v>
      </c>
      <c r="EE47" s="158">
        <v>0</v>
      </c>
      <c r="EF47" s="158">
        <v>0</v>
      </c>
      <c r="EG47" s="158">
        <v>0</v>
      </c>
      <c r="EH47" s="158">
        <v>0</v>
      </c>
      <c r="EI47" s="158">
        <v>0</v>
      </c>
      <c r="EJ47" s="158">
        <v>0</v>
      </c>
      <c r="EK47" s="158">
        <v>0</v>
      </c>
      <c r="EL47" s="158">
        <v>0</v>
      </c>
      <c r="EN47" s="158">
        <v>0</v>
      </c>
      <c r="FA47" s="158">
        <v>544320</v>
      </c>
      <c r="FB47" s="158">
        <v>173495</v>
      </c>
      <c r="FC47" s="158">
        <v>261361</v>
      </c>
      <c r="FD47" s="158">
        <v>4394</v>
      </c>
      <c r="FE47" s="158">
        <v>418</v>
      </c>
      <c r="FF47" s="158">
        <v>7629</v>
      </c>
      <c r="FG47" s="158">
        <v>53275</v>
      </c>
      <c r="FH47" s="158">
        <v>3647</v>
      </c>
      <c r="FI47" s="158">
        <v>28883</v>
      </c>
      <c r="FJ47" s="158">
        <v>6942</v>
      </c>
      <c r="FK47" s="158">
        <v>0</v>
      </c>
      <c r="FL47" s="158">
        <v>1781</v>
      </c>
      <c r="FM47" s="158">
        <v>2435</v>
      </c>
      <c r="FN47" s="158">
        <v>60</v>
      </c>
    </row>
    <row r="48" spans="2:170" x14ac:dyDescent="0.3">
      <c r="B48" s="868">
        <v>43252</v>
      </c>
      <c r="C48" s="65">
        <v>15143</v>
      </c>
      <c r="D48" s="703">
        <v>3137</v>
      </c>
      <c r="E48" s="703">
        <v>9215</v>
      </c>
      <c r="F48" s="703">
        <v>0</v>
      </c>
      <c r="G48" s="703">
        <v>0</v>
      </c>
      <c r="H48" s="703">
        <v>0</v>
      </c>
      <c r="I48" s="703">
        <v>2035</v>
      </c>
      <c r="J48" s="703">
        <v>188</v>
      </c>
      <c r="K48" s="703">
        <v>0</v>
      </c>
      <c r="L48" s="703">
        <v>568</v>
      </c>
      <c r="M48" s="703">
        <v>0</v>
      </c>
      <c r="N48" s="703">
        <v>0</v>
      </c>
      <c r="O48" s="703">
        <v>0</v>
      </c>
      <c r="P48" s="15">
        <v>0</v>
      </c>
      <c r="BG48" s="158">
        <v>589</v>
      </c>
      <c r="BH48" s="158">
        <v>0</v>
      </c>
      <c r="BI48" s="158">
        <v>0</v>
      </c>
      <c r="BJ48" s="158">
        <v>0</v>
      </c>
      <c r="BK48" s="158">
        <v>0</v>
      </c>
      <c r="BL48" s="158">
        <v>0</v>
      </c>
      <c r="BM48" s="158">
        <v>0</v>
      </c>
      <c r="BN48" s="158">
        <v>0</v>
      </c>
      <c r="BO48" s="158">
        <v>0</v>
      </c>
      <c r="BP48" s="158">
        <v>0</v>
      </c>
      <c r="BQ48" s="158">
        <v>589</v>
      </c>
      <c r="BR48" s="158">
        <v>0</v>
      </c>
      <c r="BS48" s="158">
        <v>0</v>
      </c>
      <c r="BT48" s="158">
        <v>0</v>
      </c>
      <c r="BU48" s="158">
        <v>27696</v>
      </c>
      <c r="BV48" s="158">
        <v>2859</v>
      </c>
      <c r="BW48" s="158">
        <v>19259</v>
      </c>
      <c r="BX48" s="158">
        <v>178</v>
      </c>
      <c r="BY48" s="158">
        <v>0</v>
      </c>
      <c r="BZ48" s="158">
        <v>0</v>
      </c>
      <c r="CA48" s="158">
        <v>2832</v>
      </c>
      <c r="CB48" s="158">
        <v>0</v>
      </c>
      <c r="CC48" s="158">
        <v>489</v>
      </c>
      <c r="CD48" s="158">
        <v>2079</v>
      </c>
      <c r="CE48" s="158">
        <v>0</v>
      </c>
      <c r="CF48" s="158">
        <v>0</v>
      </c>
      <c r="CG48" s="158">
        <v>0</v>
      </c>
      <c r="CH48" s="158">
        <v>0</v>
      </c>
      <c r="CI48" s="158">
        <v>11905</v>
      </c>
      <c r="CJ48" s="158">
        <v>0</v>
      </c>
      <c r="CK48" s="158">
        <v>6490</v>
      </c>
      <c r="CL48" s="158">
        <v>0</v>
      </c>
      <c r="CM48" s="158">
        <v>0</v>
      </c>
      <c r="CN48" s="158">
        <v>0</v>
      </c>
      <c r="CO48" s="158">
        <v>5415</v>
      </c>
      <c r="CP48" s="158">
        <v>0</v>
      </c>
      <c r="CQ48" s="158">
        <v>0</v>
      </c>
      <c r="CR48" s="158">
        <v>0</v>
      </c>
      <c r="CS48" s="158">
        <v>0</v>
      </c>
      <c r="CT48" s="158">
        <v>0</v>
      </c>
      <c r="CU48" s="158">
        <v>0</v>
      </c>
      <c r="CV48" s="158">
        <v>0</v>
      </c>
      <c r="CW48" s="158">
        <v>33793</v>
      </c>
      <c r="CX48" s="158">
        <v>1339</v>
      </c>
      <c r="CY48" s="158">
        <v>14429</v>
      </c>
      <c r="CZ48" s="158">
        <v>757</v>
      </c>
      <c r="DA48" s="158">
        <v>92</v>
      </c>
      <c r="DB48" s="158">
        <v>0</v>
      </c>
      <c r="DC48" s="158">
        <v>3259</v>
      </c>
      <c r="DD48" s="158">
        <v>0</v>
      </c>
      <c r="DE48" s="158">
        <v>11845</v>
      </c>
      <c r="DF48" s="158">
        <v>0</v>
      </c>
      <c r="DG48" s="158">
        <v>0</v>
      </c>
      <c r="DH48" s="158">
        <v>0</v>
      </c>
      <c r="DI48" s="158">
        <v>1267</v>
      </c>
      <c r="DJ48" s="158">
        <v>805</v>
      </c>
      <c r="DK48" s="158">
        <v>152578</v>
      </c>
      <c r="DL48" s="158">
        <v>13911</v>
      </c>
      <c r="DM48" s="158">
        <v>93055</v>
      </c>
      <c r="DN48" s="158">
        <v>0</v>
      </c>
      <c r="DO48" s="158">
        <v>151</v>
      </c>
      <c r="DP48" s="158">
        <v>1250</v>
      </c>
      <c r="DQ48" s="158">
        <v>8555</v>
      </c>
      <c r="DR48" s="158">
        <v>3021</v>
      </c>
      <c r="DS48" s="158">
        <v>11378</v>
      </c>
      <c r="DT48" s="158">
        <v>13802</v>
      </c>
      <c r="DU48" s="158">
        <v>6166</v>
      </c>
      <c r="DV48" s="158">
        <v>0</v>
      </c>
      <c r="DW48" s="158">
        <v>1289</v>
      </c>
      <c r="DX48" s="158">
        <v>0</v>
      </c>
      <c r="DY48" s="158">
        <v>987</v>
      </c>
      <c r="DZ48" s="158">
        <v>0</v>
      </c>
      <c r="EA48" s="158">
        <v>526</v>
      </c>
      <c r="EB48" s="158">
        <v>0</v>
      </c>
      <c r="EC48" s="158">
        <v>243</v>
      </c>
      <c r="ED48" s="158">
        <v>0</v>
      </c>
      <c r="EE48" s="158">
        <v>218</v>
      </c>
      <c r="EF48" s="158">
        <v>0</v>
      </c>
      <c r="EG48" s="158">
        <v>0</v>
      </c>
      <c r="EH48" s="158">
        <v>0</v>
      </c>
      <c r="EI48" s="158">
        <v>0</v>
      </c>
      <c r="EJ48" s="158">
        <v>0</v>
      </c>
      <c r="EK48" s="158">
        <v>0</v>
      </c>
      <c r="EL48" s="158">
        <v>0</v>
      </c>
      <c r="EM48" s="158">
        <v>624</v>
      </c>
      <c r="EN48" s="158">
        <v>0</v>
      </c>
      <c r="EO48" s="158">
        <v>624</v>
      </c>
      <c r="EP48" s="158">
        <v>0</v>
      </c>
      <c r="EQ48" s="158">
        <v>0</v>
      </c>
      <c r="ER48" s="158">
        <v>0</v>
      </c>
      <c r="ES48" s="158">
        <v>0</v>
      </c>
      <c r="ET48" s="158">
        <v>0</v>
      </c>
      <c r="EU48" s="158">
        <v>0</v>
      </c>
      <c r="EV48" s="158">
        <v>0</v>
      </c>
      <c r="EW48" s="158">
        <v>0</v>
      </c>
      <c r="EX48" s="158">
        <v>0</v>
      </c>
      <c r="EY48" s="158">
        <v>0</v>
      </c>
      <c r="EZ48" s="158">
        <v>0</v>
      </c>
      <c r="FA48" s="158">
        <v>357918</v>
      </c>
      <c r="FB48" s="158">
        <v>67063</v>
      </c>
      <c r="FC48" s="158">
        <v>203502</v>
      </c>
      <c r="FD48" s="158">
        <v>935</v>
      </c>
      <c r="FE48" s="158">
        <v>659</v>
      </c>
      <c r="FF48" s="158">
        <v>2780</v>
      </c>
      <c r="FG48" s="158">
        <v>25957</v>
      </c>
      <c r="FH48" s="158">
        <v>3209</v>
      </c>
      <c r="FI48" s="158">
        <v>25453</v>
      </c>
      <c r="FJ48" s="158">
        <v>16449</v>
      </c>
      <c r="FK48" s="158">
        <v>7277</v>
      </c>
      <c r="FL48" s="158">
        <v>809</v>
      </c>
      <c r="FM48" s="158">
        <v>2952</v>
      </c>
      <c r="FN48" s="158">
        <v>873</v>
      </c>
    </row>
    <row r="49" spans="2:170" x14ac:dyDescent="0.3">
      <c r="B49" s="868">
        <v>43282</v>
      </c>
      <c r="C49" s="65">
        <v>70872</v>
      </c>
      <c r="D49" s="703">
        <v>45988</v>
      </c>
      <c r="E49" s="703">
        <v>14958</v>
      </c>
      <c r="F49" s="703">
        <v>0</v>
      </c>
      <c r="G49" s="703">
        <v>0</v>
      </c>
      <c r="H49" s="703">
        <v>143</v>
      </c>
      <c r="I49" s="703">
        <v>3455</v>
      </c>
      <c r="J49" s="703">
        <v>1263</v>
      </c>
      <c r="K49" s="703">
        <v>0</v>
      </c>
      <c r="L49" s="703">
        <v>0</v>
      </c>
      <c r="M49" s="703">
        <v>0</v>
      </c>
      <c r="N49" s="703">
        <v>4320</v>
      </c>
      <c r="O49" s="703">
        <v>745</v>
      </c>
      <c r="P49" s="15">
        <v>0</v>
      </c>
      <c r="BG49" s="158">
        <v>608</v>
      </c>
      <c r="BH49" s="158">
        <v>0</v>
      </c>
      <c r="BI49" s="158">
        <v>608</v>
      </c>
      <c r="BJ49" s="158">
        <v>0</v>
      </c>
      <c r="BK49" s="158">
        <v>0</v>
      </c>
      <c r="BL49" s="158">
        <v>0</v>
      </c>
      <c r="BM49" s="158">
        <v>0</v>
      </c>
      <c r="BN49" s="158">
        <v>0</v>
      </c>
      <c r="BO49" s="158">
        <v>0</v>
      </c>
      <c r="BP49" s="158">
        <v>0</v>
      </c>
      <c r="BQ49" s="158">
        <v>0</v>
      </c>
      <c r="BR49" s="158">
        <v>0</v>
      </c>
      <c r="BS49" s="158">
        <v>0</v>
      </c>
      <c r="BT49" s="158">
        <v>0</v>
      </c>
      <c r="BU49" s="158">
        <v>47693</v>
      </c>
      <c r="BV49" s="158">
        <v>588</v>
      </c>
      <c r="BW49" s="158">
        <v>21946</v>
      </c>
      <c r="BX49" s="158">
        <v>2218</v>
      </c>
      <c r="BY49" s="158">
        <v>87</v>
      </c>
      <c r="BZ49" s="158">
        <v>1542</v>
      </c>
      <c r="CA49" s="158">
        <v>5979</v>
      </c>
      <c r="CB49" s="158">
        <v>1562</v>
      </c>
      <c r="CC49" s="158">
        <v>3322</v>
      </c>
      <c r="CD49" s="158">
        <v>10449</v>
      </c>
      <c r="CE49" s="158">
        <v>0</v>
      </c>
      <c r="CF49" s="158">
        <v>0</v>
      </c>
      <c r="CG49" s="158">
        <v>0</v>
      </c>
      <c r="CH49" s="158">
        <v>0</v>
      </c>
      <c r="CI49" s="158">
        <v>5837</v>
      </c>
      <c r="CJ49" s="158">
        <v>0</v>
      </c>
      <c r="CK49" s="158">
        <v>2721</v>
      </c>
      <c r="CL49" s="158">
        <v>0</v>
      </c>
      <c r="CM49" s="158">
        <v>0</v>
      </c>
      <c r="CN49" s="158">
        <v>0</v>
      </c>
      <c r="CO49" s="158">
        <v>2711</v>
      </c>
      <c r="CP49" s="158">
        <v>0</v>
      </c>
      <c r="CQ49" s="158">
        <v>286</v>
      </c>
      <c r="CR49" s="158">
        <v>0</v>
      </c>
      <c r="CS49" s="158">
        <v>119</v>
      </c>
      <c r="CT49" s="158">
        <v>0</v>
      </c>
      <c r="CU49" s="158">
        <v>0</v>
      </c>
      <c r="CV49" s="158">
        <v>0</v>
      </c>
      <c r="CW49" s="158">
        <v>112550</v>
      </c>
      <c r="CX49" s="158">
        <v>8450</v>
      </c>
      <c r="CY49" s="158">
        <v>86315</v>
      </c>
      <c r="CZ49" s="158">
        <v>0</v>
      </c>
      <c r="DA49" s="158">
        <v>0</v>
      </c>
      <c r="DB49" s="158">
        <v>2925</v>
      </c>
      <c r="DC49" s="158">
        <v>7802</v>
      </c>
      <c r="DD49" s="158">
        <v>1066</v>
      </c>
      <c r="DE49" s="158">
        <v>4349</v>
      </c>
      <c r="DF49" s="158">
        <v>0</v>
      </c>
      <c r="DG49" s="158">
        <v>0</v>
      </c>
      <c r="DH49" s="158">
        <v>0</v>
      </c>
      <c r="DI49" s="158">
        <v>797</v>
      </c>
      <c r="DJ49" s="158">
        <v>846</v>
      </c>
      <c r="DK49" s="158">
        <v>210382</v>
      </c>
      <c r="DL49" s="158">
        <v>58749</v>
      </c>
      <c r="DM49" s="158">
        <v>108126</v>
      </c>
      <c r="DN49" s="158">
        <v>0</v>
      </c>
      <c r="DO49" s="158">
        <v>5696</v>
      </c>
      <c r="DP49" s="158">
        <v>2380</v>
      </c>
      <c r="DQ49" s="158">
        <v>9593</v>
      </c>
      <c r="DR49" s="158">
        <v>538</v>
      </c>
      <c r="DS49" s="158">
        <v>12854</v>
      </c>
      <c r="DT49" s="158">
        <v>0</v>
      </c>
      <c r="DU49" s="158">
        <v>11911</v>
      </c>
      <c r="DV49" s="158">
        <v>0</v>
      </c>
      <c r="DW49" s="158">
        <v>535</v>
      </c>
      <c r="DX49" s="158">
        <v>0</v>
      </c>
      <c r="DY49" s="158">
        <v>280</v>
      </c>
      <c r="DZ49" s="158">
        <v>0</v>
      </c>
      <c r="EA49" s="158">
        <v>280</v>
      </c>
      <c r="EB49" s="158">
        <v>0</v>
      </c>
      <c r="EC49" s="158">
        <v>0</v>
      </c>
      <c r="ED49" s="158">
        <v>0</v>
      </c>
      <c r="EE49" s="158">
        <v>0</v>
      </c>
      <c r="EF49" s="158">
        <v>0</v>
      </c>
      <c r="EG49" s="158">
        <v>0</v>
      </c>
      <c r="EH49" s="158">
        <v>0</v>
      </c>
      <c r="EI49" s="158">
        <v>0</v>
      </c>
      <c r="EJ49" s="158">
        <v>0</v>
      </c>
      <c r="EK49" s="158">
        <v>0</v>
      </c>
      <c r="EL49" s="158">
        <v>0</v>
      </c>
      <c r="EN49" s="158">
        <v>0</v>
      </c>
      <c r="FA49" s="158">
        <v>550921</v>
      </c>
      <c r="FB49" s="158">
        <v>139758</v>
      </c>
      <c r="FC49" s="158">
        <v>294285</v>
      </c>
      <c r="FD49" s="158">
        <v>4405</v>
      </c>
      <c r="FE49" s="158">
        <v>5886</v>
      </c>
      <c r="FF49" s="158">
        <v>6990</v>
      </c>
      <c r="FG49" s="158">
        <v>32864</v>
      </c>
      <c r="FH49" s="158">
        <v>4429</v>
      </c>
      <c r="FI49" s="158">
        <v>24294</v>
      </c>
      <c r="FJ49" s="158">
        <v>10449</v>
      </c>
      <c r="FK49" s="158">
        <v>12030</v>
      </c>
      <c r="FL49" s="158">
        <v>4747</v>
      </c>
      <c r="FM49" s="158">
        <v>2077</v>
      </c>
      <c r="FN49" s="158">
        <v>8707</v>
      </c>
    </row>
    <row r="50" spans="2:170" x14ac:dyDescent="0.3">
      <c r="B50" s="868">
        <v>43313</v>
      </c>
      <c r="C50" s="65">
        <v>42881</v>
      </c>
      <c r="D50" s="703">
        <v>21786</v>
      </c>
      <c r="E50" s="703">
        <v>18418</v>
      </c>
      <c r="F50" s="703">
        <v>0</v>
      </c>
      <c r="G50" s="703">
        <v>0</v>
      </c>
      <c r="H50" s="703">
        <v>0</v>
      </c>
      <c r="I50" s="703">
        <v>1944</v>
      </c>
      <c r="J50" s="703">
        <v>123</v>
      </c>
      <c r="K50" s="703">
        <v>0</v>
      </c>
      <c r="L50" s="703">
        <v>61</v>
      </c>
      <c r="M50" s="703">
        <v>0</v>
      </c>
      <c r="N50" s="703">
        <v>0</v>
      </c>
      <c r="O50" s="703">
        <v>549</v>
      </c>
      <c r="P50" s="15">
        <v>0</v>
      </c>
      <c r="BG50" s="158">
        <v>3996</v>
      </c>
      <c r="BH50" s="158">
        <v>0</v>
      </c>
      <c r="BI50" s="158">
        <v>3082</v>
      </c>
      <c r="BJ50" s="158">
        <v>0</v>
      </c>
      <c r="BK50" s="158">
        <v>0</v>
      </c>
      <c r="BL50" s="158">
        <v>0</v>
      </c>
      <c r="BM50" s="158">
        <v>914</v>
      </c>
      <c r="BN50" s="158">
        <v>0</v>
      </c>
      <c r="BO50" s="158">
        <v>0</v>
      </c>
      <c r="BP50" s="158">
        <v>0</v>
      </c>
      <c r="BQ50" s="158">
        <v>0</v>
      </c>
      <c r="BR50" s="158">
        <v>0</v>
      </c>
      <c r="BS50" s="158">
        <v>0</v>
      </c>
      <c r="BT50" s="158">
        <v>0</v>
      </c>
      <c r="BU50" s="158">
        <v>45374</v>
      </c>
      <c r="BV50" s="158">
        <v>1199</v>
      </c>
      <c r="BW50" s="158">
        <v>23607</v>
      </c>
      <c r="BX50" s="158">
        <v>426</v>
      </c>
      <c r="BY50" s="158">
        <v>89</v>
      </c>
      <c r="BZ50" s="158">
        <v>0</v>
      </c>
      <c r="CA50" s="158">
        <v>4082</v>
      </c>
      <c r="CB50" s="158">
        <v>942</v>
      </c>
      <c r="CC50" s="158">
        <v>8332</v>
      </c>
      <c r="CD50" s="158">
        <v>4324</v>
      </c>
      <c r="CE50" s="158">
        <v>1413</v>
      </c>
      <c r="CF50" s="158">
        <v>0</v>
      </c>
      <c r="CG50" s="158">
        <v>960</v>
      </c>
      <c r="CH50" s="158">
        <v>0</v>
      </c>
      <c r="CI50" s="158">
        <v>10576</v>
      </c>
      <c r="CJ50" s="158">
        <v>1290</v>
      </c>
      <c r="CK50" s="158">
        <v>5470</v>
      </c>
      <c r="CL50" s="158">
        <v>0</v>
      </c>
      <c r="CM50" s="158">
        <v>300</v>
      </c>
      <c r="CN50" s="158">
        <v>0</v>
      </c>
      <c r="CO50" s="158">
        <v>553</v>
      </c>
      <c r="CP50" s="158">
        <v>205</v>
      </c>
      <c r="CQ50" s="158">
        <v>1152</v>
      </c>
      <c r="CR50" s="158">
        <v>194</v>
      </c>
      <c r="CS50" s="158">
        <v>0</v>
      </c>
      <c r="CT50" s="158">
        <v>1412</v>
      </c>
      <c r="CU50" s="158">
        <v>0</v>
      </c>
      <c r="CV50" s="158">
        <v>0</v>
      </c>
      <c r="CW50" s="158">
        <v>25161</v>
      </c>
      <c r="CX50" s="158">
        <v>1818</v>
      </c>
      <c r="CY50" s="158">
        <v>20504</v>
      </c>
      <c r="CZ50" s="158">
        <v>0</v>
      </c>
      <c r="DA50" s="158">
        <v>0</v>
      </c>
      <c r="DB50" s="158">
        <v>0</v>
      </c>
      <c r="DC50" s="158">
        <v>1991</v>
      </c>
      <c r="DD50" s="158">
        <v>0</v>
      </c>
      <c r="DE50" s="158">
        <v>848</v>
      </c>
      <c r="DF50" s="158">
        <v>0</v>
      </c>
      <c r="DG50" s="158">
        <v>0</v>
      </c>
      <c r="DH50" s="158">
        <v>0</v>
      </c>
      <c r="DI50" s="158">
        <v>0</v>
      </c>
      <c r="DJ50" s="158">
        <v>0</v>
      </c>
      <c r="DK50" s="158">
        <v>209277</v>
      </c>
      <c r="DL50" s="158">
        <v>70130</v>
      </c>
      <c r="DM50" s="158">
        <v>80818</v>
      </c>
      <c r="DN50" s="158">
        <v>18752</v>
      </c>
      <c r="DO50" s="158">
        <v>0</v>
      </c>
      <c r="DP50" s="158">
        <v>2186</v>
      </c>
      <c r="DQ50" s="158">
        <v>6283</v>
      </c>
      <c r="DR50" s="158">
        <v>797</v>
      </c>
      <c r="DS50" s="158">
        <v>23838</v>
      </c>
      <c r="DT50" s="158">
        <v>306</v>
      </c>
      <c r="DU50" s="158">
        <v>0</v>
      </c>
      <c r="DV50" s="158">
        <v>299</v>
      </c>
      <c r="DW50" s="158">
        <v>5868</v>
      </c>
      <c r="DX50" s="158">
        <v>0</v>
      </c>
      <c r="DY50" s="158">
        <v>130</v>
      </c>
      <c r="DZ50" s="158">
        <v>0</v>
      </c>
      <c r="EA50" s="158">
        <v>130</v>
      </c>
      <c r="EB50" s="158">
        <v>0</v>
      </c>
      <c r="EC50" s="158">
        <v>0</v>
      </c>
      <c r="ED50" s="158">
        <v>0</v>
      </c>
      <c r="EE50" s="158">
        <v>0</v>
      </c>
      <c r="EF50" s="158">
        <v>0</v>
      </c>
      <c r="EG50" s="158">
        <v>0</v>
      </c>
      <c r="EH50" s="158">
        <v>0</v>
      </c>
      <c r="EI50" s="158">
        <v>0</v>
      </c>
      <c r="EJ50" s="158">
        <v>0</v>
      </c>
      <c r="EK50" s="158">
        <v>0</v>
      </c>
      <c r="EL50" s="158">
        <v>0</v>
      </c>
      <c r="EM50" s="158">
        <v>405</v>
      </c>
      <c r="EN50" s="158">
        <v>0</v>
      </c>
      <c r="EO50" s="158">
        <v>240</v>
      </c>
      <c r="EP50" s="158">
        <v>0</v>
      </c>
      <c r="EQ50" s="158">
        <v>0</v>
      </c>
      <c r="ER50" s="158">
        <v>0</v>
      </c>
      <c r="ES50" s="158">
        <v>0</v>
      </c>
      <c r="ET50" s="158">
        <v>0</v>
      </c>
      <c r="EU50" s="158">
        <v>0</v>
      </c>
      <c r="EV50" s="158">
        <v>165</v>
      </c>
      <c r="EW50" s="158">
        <v>0</v>
      </c>
      <c r="EX50" s="158">
        <v>0</v>
      </c>
      <c r="EY50" s="158">
        <v>0</v>
      </c>
      <c r="EZ50" s="158">
        <v>0</v>
      </c>
      <c r="FA50" s="158">
        <v>453074</v>
      </c>
      <c r="FB50" s="158">
        <v>125201</v>
      </c>
      <c r="FC50" s="158">
        <v>191358</v>
      </c>
      <c r="FD50" s="158">
        <v>20970</v>
      </c>
      <c r="FE50" s="158">
        <v>1183</v>
      </c>
      <c r="FF50" s="158">
        <v>7167</v>
      </c>
      <c r="FG50" s="158">
        <v>32088</v>
      </c>
      <c r="FH50" s="158">
        <v>17376</v>
      </c>
      <c r="FI50" s="158">
        <v>34936</v>
      </c>
      <c r="FJ50" s="158">
        <v>11448</v>
      </c>
      <c r="FK50" s="158">
        <v>1413</v>
      </c>
      <c r="FL50" s="158">
        <v>2409</v>
      </c>
      <c r="FM50" s="158">
        <v>7377</v>
      </c>
      <c r="FN50" s="158">
        <v>148</v>
      </c>
    </row>
    <row r="51" spans="2:170" x14ac:dyDescent="0.3">
      <c r="B51" s="868">
        <v>43344</v>
      </c>
      <c r="C51" s="65">
        <v>19542</v>
      </c>
      <c r="D51" s="703">
        <v>174</v>
      </c>
      <c r="E51" s="703">
        <v>16669</v>
      </c>
      <c r="F51" s="703">
        <v>0</v>
      </c>
      <c r="G51" s="703">
        <v>0</v>
      </c>
      <c r="H51" s="703">
        <v>0</v>
      </c>
      <c r="I51" s="703">
        <v>1725</v>
      </c>
      <c r="J51" s="703">
        <v>0</v>
      </c>
      <c r="K51" s="703">
        <v>0</v>
      </c>
      <c r="L51" s="703">
        <v>0</v>
      </c>
      <c r="M51" s="703">
        <v>0</v>
      </c>
      <c r="N51" s="703">
        <v>974</v>
      </c>
      <c r="O51" s="703">
        <v>0</v>
      </c>
      <c r="P51" s="15">
        <v>0</v>
      </c>
      <c r="BG51" s="158">
        <v>5092</v>
      </c>
      <c r="BH51" s="158">
        <v>0</v>
      </c>
      <c r="BI51" s="158">
        <v>1338</v>
      </c>
      <c r="BJ51" s="158">
        <v>0</v>
      </c>
      <c r="BK51" s="158">
        <v>0</v>
      </c>
      <c r="BL51" s="158">
        <v>0</v>
      </c>
      <c r="BM51" s="158">
        <v>555</v>
      </c>
      <c r="BN51" s="158">
        <v>309</v>
      </c>
      <c r="BO51" s="158">
        <v>2890</v>
      </c>
      <c r="BP51" s="158">
        <v>0</v>
      </c>
      <c r="BQ51" s="158">
        <v>0</v>
      </c>
      <c r="BR51" s="158">
        <v>0</v>
      </c>
      <c r="BS51" s="158">
        <v>0</v>
      </c>
      <c r="BT51" s="158">
        <v>0</v>
      </c>
      <c r="BU51" s="158">
        <v>92164</v>
      </c>
      <c r="BV51" s="158">
        <v>3422</v>
      </c>
      <c r="BW51" s="158">
        <v>77381</v>
      </c>
      <c r="BX51" s="158">
        <v>0</v>
      </c>
      <c r="BY51" s="158">
        <v>52</v>
      </c>
      <c r="BZ51" s="158">
        <v>0</v>
      </c>
      <c r="CA51" s="158">
        <v>3393</v>
      </c>
      <c r="CB51" s="158">
        <v>159</v>
      </c>
      <c r="CC51" s="158">
        <v>7542</v>
      </c>
      <c r="CD51" s="158">
        <v>215</v>
      </c>
      <c r="CE51" s="158">
        <v>0</v>
      </c>
      <c r="CF51" s="158">
        <v>0</v>
      </c>
      <c r="CG51" s="158">
        <v>0</v>
      </c>
      <c r="CH51" s="158">
        <v>0</v>
      </c>
      <c r="CI51" s="158">
        <v>14276</v>
      </c>
      <c r="CJ51" s="158">
        <v>485</v>
      </c>
      <c r="CK51" s="158">
        <v>6699</v>
      </c>
      <c r="CL51" s="158">
        <v>0</v>
      </c>
      <c r="CM51" s="158">
        <v>0</v>
      </c>
      <c r="CN51" s="158">
        <v>0</v>
      </c>
      <c r="CO51" s="158">
        <v>1582</v>
      </c>
      <c r="CP51" s="158">
        <v>0</v>
      </c>
      <c r="CQ51" s="158">
        <v>5478</v>
      </c>
      <c r="CR51" s="158">
        <v>0</v>
      </c>
      <c r="CS51" s="158">
        <v>32</v>
      </c>
      <c r="CT51" s="158">
        <v>0</v>
      </c>
      <c r="CU51" s="158">
        <v>0</v>
      </c>
      <c r="CV51" s="158">
        <v>0</v>
      </c>
      <c r="CW51" s="158">
        <v>57948</v>
      </c>
      <c r="CX51" s="158">
        <v>34790</v>
      </c>
      <c r="CY51" s="158">
        <v>18150</v>
      </c>
      <c r="CZ51" s="158">
        <v>0</v>
      </c>
      <c r="DA51" s="158">
        <v>0</v>
      </c>
      <c r="DB51" s="158">
        <v>0</v>
      </c>
      <c r="DC51" s="158">
        <v>3396</v>
      </c>
      <c r="DD51" s="158">
        <v>1055</v>
      </c>
      <c r="DE51" s="158">
        <v>0</v>
      </c>
      <c r="DF51" s="158">
        <v>0</v>
      </c>
      <c r="DG51" s="158">
        <v>139</v>
      </c>
      <c r="DH51" s="158">
        <v>0</v>
      </c>
      <c r="DI51" s="158">
        <v>418</v>
      </c>
      <c r="DJ51" s="158">
        <v>0</v>
      </c>
      <c r="DK51" s="158">
        <v>150987</v>
      </c>
      <c r="DL51" s="158">
        <v>32055</v>
      </c>
      <c r="DM51" s="158">
        <v>74929</v>
      </c>
      <c r="DN51" s="158">
        <v>0</v>
      </c>
      <c r="DO51" s="158">
        <v>545</v>
      </c>
      <c r="DP51" s="158">
        <v>0</v>
      </c>
      <c r="DQ51" s="158">
        <v>26425</v>
      </c>
      <c r="DR51" s="158">
        <v>0</v>
      </c>
      <c r="DS51" s="158">
        <v>11067</v>
      </c>
      <c r="DT51" s="158">
        <v>5533</v>
      </c>
      <c r="DU51" s="158">
        <v>0</v>
      </c>
      <c r="DV51" s="158">
        <v>0</v>
      </c>
      <c r="DW51" s="158">
        <v>433</v>
      </c>
      <c r="DX51" s="158">
        <v>0</v>
      </c>
      <c r="DY51" s="158">
        <v>1010</v>
      </c>
      <c r="DZ51" s="158">
        <v>45</v>
      </c>
      <c r="EA51" s="158">
        <v>475</v>
      </c>
      <c r="EB51" s="158">
        <v>0</v>
      </c>
      <c r="EC51" s="158">
        <v>0</v>
      </c>
      <c r="ED51" s="158">
        <v>100</v>
      </c>
      <c r="EE51" s="158">
        <v>390</v>
      </c>
      <c r="EF51" s="158">
        <v>0</v>
      </c>
      <c r="EG51" s="158">
        <v>0</v>
      </c>
      <c r="EH51" s="158">
        <v>0</v>
      </c>
      <c r="EI51" s="158">
        <v>0</v>
      </c>
      <c r="EJ51" s="158">
        <v>0</v>
      </c>
      <c r="EK51" s="158">
        <v>0</v>
      </c>
      <c r="EL51" s="158">
        <v>0</v>
      </c>
      <c r="EN51" s="158">
        <v>0</v>
      </c>
      <c r="FA51" s="158">
        <v>394626</v>
      </c>
      <c r="FB51" s="158">
        <v>71860</v>
      </c>
      <c r="FC51" s="158">
        <v>235892</v>
      </c>
      <c r="FD51" s="158">
        <v>320</v>
      </c>
      <c r="FE51" s="158">
        <v>673</v>
      </c>
      <c r="FF51" s="158">
        <v>275</v>
      </c>
      <c r="FG51" s="158">
        <v>39861</v>
      </c>
      <c r="FH51" s="158">
        <v>2187</v>
      </c>
      <c r="FI51" s="158">
        <v>34617</v>
      </c>
      <c r="FJ51" s="158">
        <v>5748</v>
      </c>
      <c r="FK51" s="158">
        <v>171</v>
      </c>
      <c r="FL51" s="158">
        <v>2171</v>
      </c>
      <c r="FM51" s="158">
        <v>851</v>
      </c>
      <c r="FN51" s="158">
        <v>0</v>
      </c>
    </row>
    <row r="52" spans="2:170" x14ac:dyDescent="0.3">
      <c r="B52" s="868">
        <v>43374</v>
      </c>
      <c r="C52" s="65">
        <v>54684</v>
      </c>
      <c r="D52" s="703">
        <v>0</v>
      </c>
      <c r="E52" s="703">
        <v>49785</v>
      </c>
      <c r="F52" s="703">
        <v>0</v>
      </c>
      <c r="G52" s="703">
        <v>0</v>
      </c>
      <c r="H52" s="703">
        <v>468</v>
      </c>
      <c r="I52" s="703">
        <v>2675</v>
      </c>
      <c r="J52" s="703">
        <v>995</v>
      </c>
      <c r="K52" s="703">
        <v>0</v>
      </c>
      <c r="L52" s="703">
        <v>513</v>
      </c>
      <c r="M52" s="703">
        <v>0</v>
      </c>
      <c r="N52" s="703">
        <v>0</v>
      </c>
      <c r="O52" s="703">
        <v>248</v>
      </c>
      <c r="P52" s="15">
        <v>0</v>
      </c>
      <c r="BG52" s="158">
        <v>2048</v>
      </c>
      <c r="BH52" s="158">
        <v>0</v>
      </c>
      <c r="BI52" s="158">
        <v>1973</v>
      </c>
      <c r="BJ52" s="158">
        <v>0</v>
      </c>
      <c r="BK52" s="158">
        <v>0</v>
      </c>
      <c r="BL52" s="158">
        <v>0</v>
      </c>
      <c r="BM52" s="158">
        <v>75</v>
      </c>
      <c r="BN52" s="158">
        <v>0</v>
      </c>
      <c r="BO52" s="158">
        <v>0</v>
      </c>
      <c r="BP52" s="158">
        <v>0</v>
      </c>
      <c r="BQ52" s="158">
        <v>0</v>
      </c>
      <c r="BR52" s="158">
        <v>0</v>
      </c>
      <c r="BS52" s="158">
        <v>0</v>
      </c>
      <c r="BT52" s="158">
        <v>0</v>
      </c>
      <c r="BU52" s="158">
        <v>133033</v>
      </c>
      <c r="BV52" s="158">
        <v>1855</v>
      </c>
      <c r="BW52" s="158">
        <v>116897</v>
      </c>
      <c r="BX52" s="158">
        <v>1319</v>
      </c>
      <c r="BY52" s="158">
        <v>0</v>
      </c>
      <c r="BZ52" s="158">
        <v>1683</v>
      </c>
      <c r="CA52" s="158">
        <v>10287</v>
      </c>
      <c r="CB52" s="158">
        <v>0</v>
      </c>
      <c r="CC52" s="158">
        <v>542</v>
      </c>
      <c r="CD52" s="158">
        <v>0</v>
      </c>
      <c r="CE52" s="158">
        <v>450</v>
      </c>
      <c r="CF52" s="158">
        <v>0</v>
      </c>
      <c r="CG52" s="158">
        <v>0</v>
      </c>
      <c r="CH52" s="158">
        <v>0</v>
      </c>
      <c r="CI52" s="158">
        <v>14017</v>
      </c>
      <c r="CJ52" s="158">
        <v>36</v>
      </c>
      <c r="CK52" s="158">
        <v>8269</v>
      </c>
      <c r="CL52" s="158">
        <v>0</v>
      </c>
      <c r="CM52" s="158">
        <v>0</v>
      </c>
      <c r="CN52" s="158">
        <v>0</v>
      </c>
      <c r="CO52" s="158">
        <v>745</v>
      </c>
      <c r="CP52" s="158">
        <v>0</v>
      </c>
      <c r="CQ52" s="158">
        <v>4674</v>
      </c>
      <c r="CR52" s="158">
        <v>293</v>
      </c>
      <c r="CS52" s="158">
        <v>0</v>
      </c>
      <c r="CT52" s="158">
        <v>0</v>
      </c>
      <c r="CU52" s="158">
        <v>0</v>
      </c>
      <c r="CV52" s="158">
        <v>0</v>
      </c>
      <c r="CW52" s="158">
        <v>73760</v>
      </c>
      <c r="CX52" s="158">
        <v>23509</v>
      </c>
      <c r="CY52" s="158">
        <v>39025</v>
      </c>
      <c r="CZ52" s="158">
        <v>0</v>
      </c>
      <c r="DA52" s="158">
        <v>0</v>
      </c>
      <c r="DB52" s="158">
        <v>0</v>
      </c>
      <c r="DC52" s="158">
        <v>2532</v>
      </c>
      <c r="DD52" s="158">
        <v>474</v>
      </c>
      <c r="DE52" s="158">
        <v>4767</v>
      </c>
      <c r="DF52" s="158">
        <v>378</v>
      </c>
      <c r="DG52" s="158">
        <v>1963</v>
      </c>
      <c r="DH52" s="158">
        <v>0</v>
      </c>
      <c r="DI52" s="158">
        <v>0</v>
      </c>
      <c r="DJ52" s="158">
        <v>1112</v>
      </c>
      <c r="DK52" s="158">
        <v>144048</v>
      </c>
      <c r="DL52" s="158">
        <v>41182</v>
      </c>
      <c r="DM52" s="158">
        <v>72978</v>
      </c>
      <c r="DN52" s="158">
        <v>1540</v>
      </c>
      <c r="DO52" s="158">
        <v>32</v>
      </c>
      <c r="DP52" s="158">
        <v>60</v>
      </c>
      <c r="DQ52" s="158">
        <v>8206</v>
      </c>
      <c r="DR52" s="158">
        <v>767</v>
      </c>
      <c r="DS52" s="158">
        <v>16528</v>
      </c>
      <c r="DT52" s="158">
        <v>594</v>
      </c>
      <c r="DU52" s="158">
        <v>0</v>
      </c>
      <c r="DV52" s="158">
        <v>155</v>
      </c>
      <c r="DW52" s="158">
        <v>2006</v>
      </c>
      <c r="DX52" s="158">
        <v>0</v>
      </c>
      <c r="DY52" s="158">
        <v>630</v>
      </c>
      <c r="DZ52" s="158">
        <v>0</v>
      </c>
      <c r="EA52" s="158">
        <v>200</v>
      </c>
      <c r="EB52" s="158">
        <v>0</v>
      </c>
      <c r="EC52" s="158">
        <v>0</v>
      </c>
      <c r="ED52" s="158">
        <v>140</v>
      </c>
      <c r="EE52" s="158">
        <v>90</v>
      </c>
      <c r="EF52" s="158">
        <v>0</v>
      </c>
      <c r="EG52" s="158">
        <v>0</v>
      </c>
      <c r="EH52" s="158">
        <v>0</v>
      </c>
      <c r="EI52" s="158">
        <v>200</v>
      </c>
      <c r="EJ52" s="158">
        <v>0</v>
      </c>
      <c r="EK52" s="158">
        <v>0</v>
      </c>
      <c r="EL52" s="158">
        <v>0</v>
      </c>
      <c r="EM52" s="158">
        <v>120</v>
      </c>
      <c r="EN52" s="158">
        <v>0</v>
      </c>
      <c r="EO52" s="158">
        <v>120</v>
      </c>
      <c r="EP52" s="158">
        <v>0</v>
      </c>
      <c r="EQ52" s="158">
        <v>0</v>
      </c>
      <c r="ER52" s="158">
        <v>0</v>
      </c>
      <c r="ES52" s="158">
        <v>0</v>
      </c>
      <c r="ET52" s="158">
        <v>0</v>
      </c>
      <c r="EU52" s="158">
        <v>0</v>
      </c>
      <c r="EV52" s="158">
        <v>0</v>
      </c>
      <c r="EW52" s="158">
        <v>0</v>
      </c>
      <c r="EX52" s="158">
        <v>0</v>
      </c>
      <c r="EY52" s="158">
        <v>0</v>
      </c>
      <c r="EZ52" s="158">
        <v>0</v>
      </c>
      <c r="FA52" s="158">
        <v>584805</v>
      </c>
      <c r="FB52" s="158">
        <v>115193</v>
      </c>
      <c r="FC52" s="158">
        <v>381368</v>
      </c>
      <c r="FD52" s="158">
        <v>3061</v>
      </c>
      <c r="FE52" s="158">
        <v>132</v>
      </c>
      <c r="FF52" s="158">
        <v>2351</v>
      </c>
      <c r="FG52" s="158">
        <v>35933</v>
      </c>
      <c r="FH52" s="158">
        <v>2236</v>
      </c>
      <c r="FI52" s="158">
        <v>31464</v>
      </c>
      <c r="FJ52" s="158">
        <v>3367</v>
      </c>
      <c r="FK52" s="158">
        <v>2613</v>
      </c>
      <c r="FL52" s="158">
        <v>155</v>
      </c>
      <c r="FM52" s="158">
        <v>4356</v>
      </c>
      <c r="FN52" s="158">
        <v>2576</v>
      </c>
    </row>
    <row r="53" spans="2:170" x14ac:dyDescent="0.3">
      <c r="B53" s="868">
        <v>43405</v>
      </c>
      <c r="C53" s="65">
        <v>39449</v>
      </c>
      <c r="D53" s="703">
        <v>600</v>
      </c>
      <c r="E53" s="703">
        <v>30692</v>
      </c>
      <c r="F53" s="703">
        <v>0</v>
      </c>
      <c r="G53" s="703">
        <v>1466</v>
      </c>
      <c r="H53" s="703">
        <v>1248</v>
      </c>
      <c r="I53" s="703">
        <v>1775</v>
      </c>
      <c r="J53" s="703">
        <v>1977</v>
      </c>
      <c r="K53" s="703">
        <v>0</v>
      </c>
      <c r="L53" s="703">
        <v>0</v>
      </c>
      <c r="M53" s="703">
        <v>1555</v>
      </c>
      <c r="N53" s="703">
        <v>136</v>
      </c>
      <c r="O53" s="703">
        <v>0</v>
      </c>
      <c r="P53" s="15">
        <v>0</v>
      </c>
      <c r="BG53" s="158">
        <v>1849</v>
      </c>
      <c r="BH53" s="158">
        <v>0</v>
      </c>
      <c r="BI53" s="158">
        <v>400</v>
      </c>
      <c r="BJ53" s="158">
        <v>0</v>
      </c>
      <c r="BK53" s="158">
        <v>0</v>
      </c>
      <c r="BL53" s="158">
        <v>0</v>
      </c>
      <c r="BM53" s="158">
        <v>1449</v>
      </c>
      <c r="BN53" s="158">
        <v>0</v>
      </c>
      <c r="BO53" s="158">
        <v>0</v>
      </c>
      <c r="BP53" s="158">
        <v>0</v>
      </c>
      <c r="BQ53" s="158">
        <v>0</v>
      </c>
      <c r="BR53" s="158">
        <v>0</v>
      </c>
      <c r="BS53" s="158">
        <v>0</v>
      </c>
      <c r="BT53" s="158">
        <v>0</v>
      </c>
      <c r="BU53" s="158">
        <v>74000</v>
      </c>
      <c r="BV53" s="158">
        <v>666</v>
      </c>
      <c r="BW53" s="158">
        <v>62330</v>
      </c>
      <c r="BX53" s="158">
        <v>120</v>
      </c>
      <c r="BY53" s="158">
        <v>0</v>
      </c>
      <c r="BZ53" s="158">
        <v>3386</v>
      </c>
      <c r="CA53" s="158">
        <v>6291</v>
      </c>
      <c r="CB53" s="158">
        <v>677</v>
      </c>
      <c r="CC53" s="158">
        <v>421</v>
      </c>
      <c r="CD53" s="158">
        <v>0</v>
      </c>
      <c r="CE53" s="158">
        <v>109</v>
      </c>
      <c r="CF53" s="158">
        <v>0</v>
      </c>
      <c r="CG53" s="158">
        <v>0</v>
      </c>
      <c r="CH53" s="158">
        <v>0</v>
      </c>
      <c r="CI53" s="158">
        <v>12826</v>
      </c>
      <c r="CJ53" s="158">
        <v>72</v>
      </c>
      <c r="CK53" s="158">
        <v>3541</v>
      </c>
      <c r="CL53" s="158">
        <v>0</v>
      </c>
      <c r="CM53" s="158">
        <v>0</v>
      </c>
      <c r="CN53" s="158">
        <v>127</v>
      </c>
      <c r="CO53" s="158">
        <v>134</v>
      </c>
      <c r="CP53" s="158">
        <v>0</v>
      </c>
      <c r="CQ53" s="158">
        <v>8614</v>
      </c>
      <c r="CR53" s="158">
        <v>306</v>
      </c>
      <c r="CS53" s="158">
        <v>32</v>
      </c>
      <c r="CT53" s="158">
        <v>0</v>
      </c>
      <c r="CU53" s="158">
        <v>0</v>
      </c>
      <c r="CV53" s="158">
        <v>0</v>
      </c>
      <c r="CW53" s="158">
        <v>67643</v>
      </c>
      <c r="CX53" s="158">
        <v>37806</v>
      </c>
      <c r="CY53" s="158">
        <v>22091</v>
      </c>
      <c r="CZ53" s="158">
        <v>0</v>
      </c>
      <c r="DA53" s="158">
        <v>0</v>
      </c>
      <c r="DB53" s="158">
        <v>0</v>
      </c>
      <c r="DC53" s="158">
        <v>1113</v>
      </c>
      <c r="DD53" s="158">
        <v>0</v>
      </c>
      <c r="DE53" s="158">
        <v>95</v>
      </c>
      <c r="DF53" s="158">
        <v>0</v>
      </c>
      <c r="DG53" s="158">
        <v>0</v>
      </c>
      <c r="DH53" s="158">
        <v>538</v>
      </c>
      <c r="DI53" s="158">
        <v>6000</v>
      </c>
      <c r="DJ53" s="158">
        <v>0</v>
      </c>
      <c r="DK53" s="158">
        <v>155104</v>
      </c>
      <c r="DL53" s="158">
        <v>2516</v>
      </c>
      <c r="DM53" s="158">
        <v>116032</v>
      </c>
      <c r="DN53" s="158">
        <v>395</v>
      </c>
      <c r="DO53" s="158">
        <v>111</v>
      </c>
      <c r="DP53" s="158">
        <v>3544</v>
      </c>
      <c r="DQ53" s="158">
        <v>7526</v>
      </c>
      <c r="DR53" s="158">
        <v>0</v>
      </c>
      <c r="DS53" s="158">
        <v>132</v>
      </c>
      <c r="DT53" s="158">
        <v>23673</v>
      </c>
      <c r="DU53" s="158">
        <v>0</v>
      </c>
      <c r="DV53" s="158">
        <v>227</v>
      </c>
      <c r="DW53" s="158">
        <v>948</v>
      </c>
      <c r="DX53" s="158">
        <v>0</v>
      </c>
      <c r="DY53" s="158">
        <v>510</v>
      </c>
      <c r="DZ53" s="158">
        <v>0</v>
      </c>
      <c r="EA53" s="158">
        <v>180</v>
      </c>
      <c r="EB53" s="158">
        <v>0</v>
      </c>
      <c r="EC53" s="158">
        <v>0</v>
      </c>
      <c r="ED53" s="158">
        <v>0</v>
      </c>
      <c r="EE53" s="158">
        <v>330</v>
      </c>
      <c r="EF53" s="158">
        <v>0</v>
      </c>
      <c r="EG53" s="158">
        <v>0</v>
      </c>
      <c r="EH53" s="158">
        <v>0</v>
      </c>
      <c r="EI53" s="158">
        <v>0</v>
      </c>
      <c r="EJ53" s="158">
        <v>0</v>
      </c>
      <c r="EK53" s="158">
        <v>0</v>
      </c>
      <c r="EL53" s="158">
        <v>0</v>
      </c>
      <c r="EM53" s="158">
        <v>2937</v>
      </c>
      <c r="EN53" s="158">
        <v>1925</v>
      </c>
      <c r="EO53" s="158">
        <v>0</v>
      </c>
      <c r="EP53" s="158">
        <v>0</v>
      </c>
      <c r="EQ53" s="158">
        <v>0</v>
      </c>
      <c r="ER53" s="158">
        <v>0</v>
      </c>
      <c r="ES53" s="158">
        <v>0</v>
      </c>
      <c r="ET53" s="158">
        <v>0</v>
      </c>
      <c r="EU53" s="158">
        <v>0</v>
      </c>
      <c r="EV53" s="158">
        <v>0</v>
      </c>
      <c r="EW53" s="158">
        <v>1012</v>
      </c>
      <c r="EX53" s="158">
        <v>0</v>
      </c>
      <c r="EY53" s="158">
        <v>0</v>
      </c>
      <c r="EZ53" s="158">
        <v>0</v>
      </c>
      <c r="FA53" s="158">
        <v>519789</v>
      </c>
      <c r="FB53" s="158">
        <v>107745</v>
      </c>
      <c r="FC53" s="158">
        <v>323228</v>
      </c>
      <c r="FD53" s="158">
        <v>515</v>
      </c>
      <c r="FE53" s="158">
        <v>1994</v>
      </c>
      <c r="FF53" s="158">
        <v>8305</v>
      </c>
      <c r="FG53" s="158">
        <v>25856</v>
      </c>
      <c r="FH53" s="158">
        <v>2654</v>
      </c>
      <c r="FI53" s="158">
        <v>14048</v>
      </c>
      <c r="FJ53" s="158">
        <v>24887</v>
      </c>
      <c r="FK53" s="158">
        <v>2708</v>
      </c>
      <c r="FL53" s="158">
        <v>901</v>
      </c>
      <c r="FM53" s="158">
        <v>6948</v>
      </c>
      <c r="FN53" s="158">
        <v>0</v>
      </c>
    </row>
    <row r="54" spans="2:170" x14ac:dyDescent="0.3">
      <c r="B54" s="868">
        <v>43435</v>
      </c>
      <c r="C54" s="65">
        <v>57400</v>
      </c>
      <c r="D54" s="703">
        <v>27622</v>
      </c>
      <c r="E54" s="703">
        <v>19030</v>
      </c>
      <c r="F54" s="703">
        <v>0</v>
      </c>
      <c r="G54" s="703">
        <v>0</v>
      </c>
      <c r="H54" s="703">
        <v>4856</v>
      </c>
      <c r="I54" s="703">
        <v>2639</v>
      </c>
      <c r="J54" s="703">
        <v>0</v>
      </c>
      <c r="K54" s="703">
        <v>2828</v>
      </c>
      <c r="L54" s="703">
        <v>0</v>
      </c>
      <c r="M54" s="703">
        <v>0</v>
      </c>
      <c r="N54" s="703">
        <v>425</v>
      </c>
      <c r="O54" s="703">
        <v>0</v>
      </c>
      <c r="P54" s="15">
        <v>0</v>
      </c>
      <c r="BG54" s="158">
        <v>3504</v>
      </c>
      <c r="BH54" s="158">
        <v>0</v>
      </c>
      <c r="BI54" s="158">
        <v>980</v>
      </c>
      <c r="BJ54" s="158">
        <v>0</v>
      </c>
      <c r="BK54" s="158">
        <v>0</v>
      </c>
      <c r="BL54" s="158">
        <v>0</v>
      </c>
      <c r="BM54" s="158">
        <v>244</v>
      </c>
      <c r="BN54" s="158">
        <v>2280</v>
      </c>
      <c r="BO54" s="158">
        <v>0</v>
      </c>
      <c r="BP54" s="158">
        <v>0</v>
      </c>
      <c r="BQ54" s="158">
        <v>0</v>
      </c>
      <c r="BR54" s="158">
        <v>0</v>
      </c>
      <c r="BS54" s="158">
        <v>0</v>
      </c>
      <c r="BT54" s="158">
        <v>0</v>
      </c>
      <c r="BU54" s="158">
        <v>44563</v>
      </c>
      <c r="BV54" s="158">
        <v>1832</v>
      </c>
      <c r="BW54" s="158">
        <v>29913</v>
      </c>
      <c r="BX54" s="158">
        <v>764</v>
      </c>
      <c r="BY54" s="158">
        <v>53</v>
      </c>
      <c r="BZ54" s="158">
        <v>1484</v>
      </c>
      <c r="CA54" s="158">
        <v>4595</v>
      </c>
      <c r="CB54" s="158">
        <v>0</v>
      </c>
      <c r="CC54" s="158">
        <v>5922</v>
      </c>
      <c r="CD54" s="158">
        <v>0</v>
      </c>
      <c r="CE54" s="158">
        <v>0</v>
      </c>
      <c r="CF54" s="158">
        <v>0</v>
      </c>
      <c r="CG54" s="158">
        <v>0</v>
      </c>
      <c r="CH54" s="158">
        <v>0</v>
      </c>
      <c r="CI54" s="158">
        <v>13406</v>
      </c>
      <c r="CJ54" s="158">
        <v>134</v>
      </c>
      <c r="CK54" s="158">
        <v>5999</v>
      </c>
      <c r="CL54" s="158">
        <v>0</v>
      </c>
      <c r="CM54" s="158">
        <v>5080</v>
      </c>
      <c r="CN54" s="158">
        <v>0</v>
      </c>
      <c r="CO54" s="158">
        <v>745</v>
      </c>
      <c r="CP54" s="158">
        <v>0</v>
      </c>
      <c r="CQ54" s="158">
        <v>544</v>
      </c>
      <c r="CR54" s="158">
        <v>678</v>
      </c>
      <c r="CS54" s="158">
        <v>0</v>
      </c>
      <c r="CT54" s="158">
        <v>0</v>
      </c>
      <c r="CU54" s="158">
        <v>226</v>
      </c>
      <c r="CV54" s="158">
        <v>0</v>
      </c>
      <c r="CW54" s="158">
        <v>108556</v>
      </c>
      <c r="CX54" s="158">
        <v>9972</v>
      </c>
      <c r="CY54" s="158">
        <v>75484</v>
      </c>
      <c r="CZ54" s="158">
        <v>0</v>
      </c>
      <c r="DA54" s="158">
        <v>0</v>
      </c>
      <c r="DB54" s="158">
        <v>18429</v>
      </c>
      <c r="DC54" s="158">
        <v>3275</v>
      </c>
      <c r="DD54" s="158">
        <v>1254</v>
      </c>
      <c r="DE54" s="158">
        <v>142</v>
      </c>
      <c r="DF54" s="158">
        <v>0</v>
      </c>
      <c r="DG54" s="158">
        <v>0</v>
      </c>
      <c r="DH54" s="158">
        <v>0</v>
      </c>
      <c r="DI54" s="158">
        <v>0</v>
      </c>
      <c r="DJ54" s="158">
        <v>0</v>
      </c>
      <c r="DK54" s="158">
        <v>127823</v>
      </c>
      <c r="DL54" s="158">
        <v>1902</v>
      </c>
      <c r="DM54" s="158">
        <v>74640</v>
      </c>
      <c r="DN54" s="158">
        <v>23522</v>
      </c>
      <c r="DO54" s="158">
        <v>0</v>
      </c>
      <c r="DP54" s="158">
        <v>7736</v>
      </c>
      <c r="DQ54" s="158">
        <v>7954</v>
      </c>
      <c r="DR54" s="158">
        <v>0</v>
      </c>
      <c r="DS54" s="158">
        <v>7245</v>
      </c>
      <c r="DT54" s="158">
        <v>2015</v>
      </c>
      <c r="DU54" s="158">
        <v>804</v>
      </c>
      <c r="DV54" s="158">
        <v>1482</v>
      </c>
      <c r="DW54" s="158">
        <v>523</v>
      </c>
      <c r="DX54" s="158">
        <v>0</v>
      </c>
      <c r="DZ54" s="158">
        <v>0</v>
      </c>
      <c r="EN54" s="158">
        <v>0</v>
      </c>
      <c r="FA54" s="158">
        <v>475662</v>
      </c>
      <c r="FB54" s="158">
        <v>70257</v>
      </c>
      <c r="FC54" s="158">
        <v>286286</v>
      </c>
      <c r="FD54" s="158">
        <v>26452</v>
      </c>
      <c r="FE54" s="158">
        <v>5234</v>
      </c>
      <c r="FF54" s="158">
        <v>37899</v>
      </c>
      <c r="FG54" s="158">
        <v>21074</v>
      </c>
      <c r="FH54" s="158">
        <v>3750</v>
      </c>
      <c r="FI54" s="158">
        <v>16681</v>
      </c>
      <c r="FJ54" s="158">
        <v>2698</v>
      </c>
      <c r="FK54" s="158">
        <v>804</v>
      </c>
      <c r="FL54" s="158">
        <v>2585</v>
      </c>
      <c r="FM54" s="158">
        <v>1719</v>
      </c>
      <c r="FN54" s="158">
        <v>223</v>
      </c>
    </row>
    <row r="55" spans="2:170" x14ac:dyDescent="0.3">
      <c r="B55" s="868">
        <v>43466</v>
      </c>
      <c r="C55" s="65">
        <v>18063</v>
      </c>
      <c r="D55" s="703">
        <v>4176</v>
      </c>
      <c r="E55" s="703">
        <v>7924</v>
      </c>
      <c r="F55" s="703">
        <v>0</v>
      </c>
      <c r="G55" s="703">
        <v>0</v>
      </c>
      <c r="H55" s="703">
        <v>0</v>
      </c>
      <c r="I55" s="703">
        <v>2885</v>
      </c>
      <c r="J55" s="703">
        <v>0</v>
      </c>
      <c r="K55" s="703">
        <v>0</v>
      </c>
      <c r="L55" s="703">
        <v>0</v>
      </c>
      <c r="M55" s="703">
        <v>0</v>
      </c>
      <c r="N55" s="703">
        <v>760</v>
      </c>
      <c r="O55" s="703">
        <v>2318</v>
      </c>
      <c r="P55" s="15">
        <v>0</v>
      </c>
      <c r="BH55" s="158">
        <v>0</v>
      </c>
      <c r="BU55" s="158">
        <v>44911</v>
      </c>
      <c r="BV55" s="158">
        <v>4710</v>
      </c>
      <c r="BW55" s="158">
        <v>19463</v>
      </c>
      <c r="BX55" s="158">
        <v>10407</v>
      </c>
      <c r="BY55" s="158">
        <v>0</v>
      </c>
      <c r="BZ55" s="158">
        <v>0</v>
      </c>
      <c r="CA55" s="158">
        <v>1700</v>
      </c>
      <c r="CB55" s="158">
        <v>1190</v>
      </c>
      <c r="CC55" s="158">
        <v>7279</v>
      </c>
      <c r="CD55" s="158">
        <v>0</v>
      </c>
      <c r="CE55" s="158">
        <v>109</v>
      </c>
      <c r="CF55" s="158">
        <v>0</v>
      </c>
      <c r="CG55" s="158">
        <v>53</v>
      </c>
      <c r="CH55" s="158">
        <v>0</v>
      </c>
      <c r="CI55" s="158">
        <v>6366</v>
      </c>
      <c r="CJ55" s="158">
        <v>0</v>
      </c>
      <c r="CK55" s="158">
        <v>3923</v>
      </c>
      <c r="CL55" s="158">
        <v>0</v>
      </c>
      <c r="CM55" s="158">
        <v>0</v>
      </c>
      <c r="CN55" s="158">
        <v>0</v>
      </c>
      <c r="CO55" s="158">
        <v>2007</v>
      </c>
      <c r="CP55" s="158">
        <v>0</v>
      </c>
      <c r="CQ55" s="158">
        <v>37</v>
      </c>
      <c r="CR55" s="158">
        <v>0</v>
      </c>
      <c r="CS55" s="158">
        <v>0</v>
      </c>
      <c r="CT55" s="158">
        <v>0</v>
      </c>
      <c r="CU55" s="158">
        <v>399</v>
      </c>
      <c r="CV55" s="158">
        <v>0</v>
      </c>
      <c r="CW55" s="158">
        <v>67354</v>
      </c>
      <c r="CX55" s="158">
        <v>14875</v>
      </c>
      <c r="CY55" s="158">
        <v>31412</v>
      </c>
      <c r="CZ55" s="158">
        <v>0</v>
      </c>
      <c r="DA55" s="158">
        <v>0</v>
      </c>
      <c r="DB55" s="158">
        <v>0</v>
      </c>
      <c r="DC55" s="158">
        <v>5251</v>
      </c>
      <c r="DD55" s="158">
        <v>0</v>
      </c>
      <c r="DE55" s="158">
        <v>7174</v>
      </c>
      <c r="DF55" s="158">
        <v>8642</v>
      </c>
      <c r="DG55" s="158">
        <v>0</v>
      </c>
      <c r="DH55" s="158">
        <v>0</v>
      </c>
      <c r="DI55" s="158">
        <v>0</v>
      </c>
      <c r="DJ55" s="158">
        <v>0</v>
      </c>
      <c r="DK55" s="158">
        <v>317925</v>
      </c>
      <c r="DL55" s="158">
        <v>102402</v>
      </c>
      <c r="DM55" s="158">
        <v>165775</v>
      </c>
      <c r="DN55" s="158">
        <v>11908</v>
      </c>
      <c r="DO55" s="158">
        <v>0</v>
      </c>
      <c r="DP55" s="158">
        <v>0</v>
      </c>
      <c r="DQ55" s="158">
        <v>25607</v>
      </c>
      <c r="DR55" s="158">
        <v>0</v>
      </c>
      <c r="DS55" s="158">
        <v>4042</v>
      </c>
      <c r="DT55" s="158">
        <v>0</v>
      </c>
      <c r="DU55" s="158">
        <v>6973</v>
      </c>
      <c r="DV55" s="158">
        <v>0</v>
      </c>
      <c r="DW55" s="158">
        <v>1218</v>
      </c>
      <c r="DX55" s="158">
        <v>0</v>
      </c>
      <c r="DZ55" s="158">
        <v>0</v>
      </c>
      <c r="EM55" s="158">
        <v>322</v>
      </c>
      <c r="EN55" s="158">
        <v>0</v>
      </c>
      <c r="EO55" s="158">
        <v>322</v>
      </c>
      <c r="EP55" s="158">
        <v>0</v>
      </c>
      <c r="EQ55" s="158">
        <v>0</v>
      </c>
      <c r="ER55" s="158">
        <v>0</v>
      </c>
      <c r="ES55" s="158">
        <v>0</v>
      </c>
      <c r="ET55" s="158">
        <v>0</v>
      </c>
      <c r="EU55" s="158">
        <v>0</v>
      </c>
      <c r="EV55" s="158">
        <v>0</v>
      </c>
      <c r="EW55" s="158">
        <v>0</v>
      </c>
      <c r="EX55" s="158">
        <v>0</v>
      </c>
      <c r="EY55" s="158">
        <v>0</v>
      </c>
      <c r="EZ55" s="158">
        <v>0</v>
      </c>
      <c r="FA55" s="158">
        <v>545037</v>
      </c>
      <c r="FB55" s="158">
        <v>161125</v>
      </c>
      <c r="FC55" s="158">
        <v>279888</v>
      </c>
      <c r="FD55" s="158">
        <v>22908</v>
      </c>
      <c r="FE55" s="158">
        <v>0</v>
      </c>
      <c r="FF55" s="158">
        <v>377</v>
      </c>
      <c r="FG55" s="158">
        <v>39748</v>
      </c>
      <c r="FH55" s="158">
        <v>1190</v>
      </c>
      <c r="FI55" s="158">
        <v>18722</v>
      </c>
      <c r="FJ55" s="158">
        <v>8642</v>
      </c>
      <c r="FK55" s="158">
        <v>7082</v>
      </c>
      <c r="FL55" s="158">
        <v>910</v>
      </c>
      <c r="FM55" s="158">
        <v>3988</v>
      </c>
      <c r="FN55" s="158">
        <v>457</v>
      </c>
    </row>
    <row r="56" spans="2:170" x14ac:dyDescent="0.3">
      <c r="B56" s="868">
        <v>43497</v>
      </c>
      <c r="C56" s="65">
        <v>23982</v>
      </c>
      <c r="D56" s="703">
        <v>1301</v>
      </c>
      <c r="E56" s="703">
        <v>11917</v>
      </c>
      <c r="F56" s="703">
        <v>0</v>
      </c>
      <c r="G56" s="703">
        <v>211</v>
      </c>
      <c r="H56" s="703">
        <v>0</v>
      </c>
      <c r="I56" s="703">
        <v>1926</v>
      </c>
      <c r="J56" s="703">
        <v>0</v>
      </c>
      <c r="K56" s="703">
        <v>6796</v>
      </c>
      <c r="L56" s="703">
        <v>0</v>
      </c>
      <c r="M56" s="703">
        <v>0</v>
      </c>
      <c r="N56" s="703">
        <v>1831</v>
      </c>
      <c r="O56" s="703">
        <v>0</v>
      </c>
      <c r="P56" s="15">
        <v>0</v>
      </c>
      <c r="BG56" s="158">
        <v>210</v>
      </c>
      <c r="BH56" s="158">
        <v>0</v>
      </c>
      <c r="BI56" s="158">
        <v>210</v>
      </c>
      <c r="BJ56" s="158">
        <v>0</v>
      </c>
      <c r="BK56" s="158">
        <v>0</v>
      </c>
      <c r="BL56" s="158">
        <v>0</v>
      </c>
      <c r="BM56" s="158">
        <v>0</v>
      </c>
      <c r="BN56" s="158">
        <v>0</v>
      </c>
      <c r="BO56" s="158">
        <v>0</v>
      </c>
      <c r="BP56" s="158">
        <v>0</v>
      </c>
      <c r="BQ56" s="158">
        <v>0</v>
      </c>
      <c r="BR56" s="158">
        <v>0</v>
      </c>
      <c r="BS56" s="158">
        <v>0</v>
      </c>
      <c r="BT56" s="158">
        <v>0</v>
      </c>
      <c r="BU56" s="158">
        <v>41656</v>
      </c>
      <c r="BV56" s="158">
        <v>168</v>
      </c>
      <c r="BW56" s="158">
        <v>35343</v>
      </c>
      <c r="BX56" s="158">
        <v>789</v>
      </c>
      <c r="BY56" s="158">
        <v>16</v>
      </c>
      <c r="BZ56" s="158">
        <v>0</v>
      </c>
      <c r="CA56" s="158">
        <v>2399</v>
      </c>
      <c r="CB56" s="158">
        <v>0</v>
      </c>
      <c r="CC56" s="158">
        <v>530</v>
      </c>
      <c r="CD56" s="158">
        <v>0</v>
      </c>
      <c r="CE56" s="158">
        <v>2411</v>
      </c>
      <c r="CF56" s="158">
        <v>0</v>
      </c>
      <c r="CG56" s="158">
        <v>0</v>
      </c>
      <c r="CH56" s="158">
        <v>0</v>
      </c>
      <c r="CI56" s="158">
        <v>19468</v>
      </c>
      <c r="CJ56" s="158">
        <v>10935</v>
      </c>
      <c r="CK56" s="158">
        <v>4395</v>
      </c>
      <c r="CL56" s="158">
        <v>0</v>
      </c>
      <c r="CM56" s="158">
        <v>0</v>
      </c>
      <c r="CN56" s="158">
        <v>0</v>
      </c>
      <c r="CO56" s="158">
        <v>133</v>
      </c>
      <c r="CP56" s="158">
        <v>0</v>
      </c>
      <c r="CQ56" s="158">
        <v>4005</v>
      </c>
      <c r="CR56" s="158">
        <v>0</v>
      </c>
      <c r="CS56" s="158">
        <v>0</v>
      </c>
      <c r="CT56" s="158">
        <v>0</v>
      </c>
      <c r="CU56" s="158">
        <v>0</v>
      </c>
      <c r="CV56" s="158">
        <v>0</v>
      </c>
      <c r="CW56" s="158">
        <v>108738</v>
      </c>
      <c r="CX56" s="158">
        <v>75901</v>
      </c>
      <c r="CY56" s="158">
        <v>25088</v>
      </c>
      <c r="CZ56" s="158">
        <v>0</v>
      </c>
      <c r="DA56" s="158">
        <v>0</v>
      </c>
      <c r="DB56" s="158">
        <v>0</v>
      </c>
      <c r="DC56" s="158">
        <v>7670</v>
      </c>
      <c r="DD56" s="158">
        <v>0</v>
      </c>
      <c r="DE56" s="158">
        <v>79</v>
      </c>
      <c r="DF56" s="158">
        <v>0</v>
      </c>
      <c r="DG56" s="158">
        <v>0</v>
      </c>
      <c r="DH56" s="158">
        <v>0</v>
      </c>
      <c r="DI56" s="158">
        <v>0</v>
      </c>
      <c r="DJ56" s="158">
        <v>0</v>
      </c>
      <c r="DK56" s="158">
        <v>197924</v>
      </c>
      <c r="DL56" s="158">
        <v>3393</v>
      </c>
      <c r="DM56" s="158">
        <v>170565</v>
      </c>
      <c r="DN56" s="158">
        <v>37</v>
      </c>
      <c r="DO56" s="158">
        <v>295</v>
      </c>
      <c r="DP56" s="158">
        <v>252</v>
      </c>
      <c r="DQ56" s="158">
        <v>10423</v>
      </c>
      <c r="DR56" s="158">
        <v>0</v>
      </c>
      <c r="DS56" s="158">
        <v>12136</v>
      </c>
      <c r="DT56" s="158">
        <v>0</v>
      </c>
      <c r="DU56" s="158">
        <v>0</v>
      </c>
      <c r="DV56" s="158">
        <v>0</v>
      </c>
      <c r="DW56" s="158">
        <v>62</v>
      </c>
      <c r="DX56" s="158">
        <v>761</v>
      </c>
      <c r="DZ56" s="158">
        <v>0</v>
      </c>
      <c r="EN56" s="158">
        <v>0</v>
      </c>
      <c r="FA56" s="158">
        <v>455177</v>
      </c>
      <c r="FB56" s="158">
        <v>101506</v>
      </c>
      <c r="FC56" s="158">
        <v>275740</v>
      </c>
      <c r="FD56" s="158">
        <v>826</v>
      </c>
      <c r="FE56" s="158">
        <v>522</v>
      </c>
      <c r="FF56" s="158">
        <v>4428</v>
      </c>
      <c r="FG56" s="158">
        <v>35478</v>
      </c>
      <c r="FH56" s="158">
        <v>0</v>
      </c>
      <c r="FI56" s="158">
        <v>23546</v>
      </c>
      <c r="FJ56" s="158">
        <v>6502</v>
      </c>
      <c r="FK56" s="158">
        <v>3016</v>
      </c>
      <c r="FL56" s="158">
        <v>1831</v>
      </c>
      <c r="FM56" s="158">
        <v>1021</v>
      </c>
      <c r="FN56" s="158">
        <v>761</v>
      </c>
    </row>
    <row r="57" spans="2:170" x14ac:dyDescent="0.3">
      <c r="B57" s="868">
        <v>43525</v>
      </c>
      <c r="C57" s="65">
        <v>25914</v>
      </c>
      <c r="D57" s="703">
        <v>135</v>
      </c>
      <c r="E57" s="703">
        <v>12138</v>
      </c>
      <c r="F57" s="703">
        <v>253</v>
      </c>
      <c r="G57" s="703">
        <v>0</v>
      </c>
      <c r="H57" s="703">
        <v>198</v>
      </c>
      <c r="I57" s="703">
        <v>12513</v>
      </c>
      <c r="J57" s="703">
        <v>155</v>
      </c>
      <c r="K57" s="703">
        <v>392</v>
      </c>
      <c r="L57" s="703">
        <v>130</v>
      </c>
      <c r="M57" s="703">
        <v>0</v>
      </c>
      <c r="N57" s="703">
        <v>0</v>
      </c>
      <c r="O57" s="703">
        <v>0</v>
      </c>
      <c r="P57" s="15">
        <v>0</v>
      </c>
      <c r="BH57" s="158">
        <v>0</v>
      </c>
      <c r="BU57" s="158">
        <v>101880</v>
      </c>
      <c r="BV57" s="158">
        <v>3217</v>
      </c>
      <c r="BW57" s="158">
        <v>63140</v>
      </c>
      <c r="BX57" s="158">
        <v>324</v>
      </c>
      <c r="BY57" s="158">
        <v>0</v>
      </c>
      <c r="BZ57" s="158">
        <v>132</v>
      </c>
      <c r="CA57" s="158">
        <v>29003</v>
      </c>
      <c r="CB57" s="158">
        <v>41</v>
      </c>
      <c r="CC57" s="158">
        <v>5887</v>
      </c>
      <c r="CD57" s="158">
        <v>27</v>
      </c>
      <c r="CE57" s="158">
        <v>109</v>
      </c>
      <c r="CF57" s="158">
        <v>0</v>
      </c>
      <c r="CG57" s="158">
        <v>0</v>
      </c>
      <c r="CH57" s="158">
        <v>0</v>
      </c>
      <c r="CI57" s="158">
        <v>7408</v>
      </c>
      <c r="CJ57" s="158">
        <v>4122</v>
      </c>
      <c r="CK57" s="158">
        <v>1573</v>
      </c>
      <c r="CL57" s="158">
        <v>0</v>
      </c>
      <c r="CM57" s="158">
        <v>0</v>
      </c>
      <c r="CN57" s="158">
        <v>96</v>
      </c>
      <c r="CO57" s="158">
        <v>1617</v>
      </c>
      <c r="CP57" s="158">
        <v>0</v>
      </c>
      <c r="CQ57" s="158">
        <v>0</v>
      </c>
      <c r="CR57" s="158">
        <v>0</v>
      </c>
      <c r="CS57" s="158">
        <v>0</v>
      </c>
      <c r="CT57" s="158">
        <v>0</v>
      </c>
      <c r="CU57" s="158">
        <v>0</v>
      </c>
      <c r="CV57" s="158">
        <v>0</v>
      </c>
      <c r="CW57" s="158">
        <v>35733</v>
      </c>
      <c r="CX57" s="158">
        <v>17857</v>
      </c>
      <c r="CY57" s="158">
        <v>17038</v>
      </c>
      <c r="CZ57" s="158">
        <v>0</v>
      </c>
      <c r="DA57" s="158">
        <v>0</v>
      </c>
      <c r="DB57" s="158">
        <v>0</v>
      </c>
      <c r="DC57" s="158">
        <v>759</v>
      </c>
      <c r="DD57" s="158">
        <v>0</v>
      </c>
      <c r="DE57" s="158">
        <v>79</v>
      </c>
      <c r="DF57" s="158">
        <v>0</v>
      </c>
      <c r="DG57" s="158">
        <v>0</v>
      </c>
      <c r="DH57" s="158">
        <v>0</v>
      </c>
      <c r="DI57" s="158">
        <v>0</v>
      </c>
      <c r="DJ57" s="158">
        <v>0</v>
      </c>
      <c r="DK57" s="158">
        <v>110506</v>
      </c>
      <c r="DL57" s="158">
        <v>32020</v>
      </c>
      <c r="DM57" s="158">
        <v>56605</v>
      </c>
      <c r="DN57" s="158">
        <v>232</v>
      </c>
      <c r="DO57" s="158">
        <v>0</v>
      </c>
      <c r="DP57" s="158">
        <v>11559</v>
      </c>
      <c r="DQ57" s="158">
        <v>4282</v>
      </c>
      <c r="DR57" s="158">
        <v>811</v>
      </c>
      <c r="DS57" s="158">
        <v>0</v>
      </c>
      <c r="DT57" s="158">
        <v>793</v>
      </c>
      <c r="DU57" s="158">
        <v>3000</v>
      </c>
      <c r="DV57" s="158">
        <v>0</v>
      </c>
      <c r="DW57" s="158">
        <v>1204</v>
      </c>
      <c r="DX57" s="158">
        <v>0</v>
      </c>
      <c r="DZ57" s="158">
        <v>0</v>
      </c>
      <c r="EN57" s="158">
        <v>0</v>
      </c>
      <c r="FA57" s="158">
        <v>334927</v>
      </c>
      <c r="FB57" s="158">
        <v>68479</v>
      </c>
      <c r="FC57" s="158">
        <v>185623</v>
      </c>
      <c r="FD57" s="158">
        <v>1716</v>
      </c>
      <c r="FE57" s="158">
        <v>145</v>
      </c>
      <c r="FF57" s="158">
        <v>15171</v>
      </c>
      <c r="FG57" s="158">
        <v>50263</v>
      </c>
      <c r="FH57" s="158">
        <v>1219</v>
      </c>
      <c r="FI57" s="158">
        <v>6358</v>
      </c>
      <c r="FJ57" s="158">
        <v>950</v>
      </c>
      <c r="FK57" s="158">
        <v>3109</v>
      </c>
      <c r="FL57" s="158">
        <v>690</v>
      </c>
      <c r="FM57" s="158">
        <v>1204</v>
      </c>
      <c r="FN57" s="158">
        <v>0</v>
      </c>
    </row>
    <row r="58" spans="2:170" x14ac:dyDescent="0.3">
      <c r="B58" s="868">
        <v>43556</v>
      </c>
      <c r="C58" s="65">
        <v>19724</v>
      </c>
      <c r="D58" s="703">
        <v>495</v>
      </c>
      <c r="E58" s="703">
        <v>9415</v>
      </c>
      <c r="F58" s="703">
        <v>0</v>
      </c>
      <c r="G58" s="703">
        <v>0</v>
      </c>
      <c r="H58" s="703">
        <v>297</v>
      </c>
      <c r="I58" s="703">
        <v>5447</v>
      </c>
      <c r="J58" s="703">
        <v>525</v>
      </c>
      <c r="K58" s="703">
        <v>3444</v>
      </c>
      <c r="L58" s="703">
        <v>24</v>
      </c>
      <c r="M58" s="703">
        <v>0</v>
      </c>
      <c r="N58" s="703">
        <v>77</v>
      </c>
      <c r="O58" s="703">
        <v>0</v>
      </c>
      <c r="P58" s="15">
        <v>0</v>
      </c>
      <c r="BG58" s="158">
        <v>603</v>
      </c>
      <c r="BH58" s="158">
        <v>0</v>
      </c>
      <c r="BI58" s="158">
        <v>603</v>
      </c>
      <c r="BJ58" s="158">
        <v>0</v>
      </c>
      <c r="BK58" s="158">
        <v>0</v>
      </c>
      <c r="BL58" s="158">
        <v>0</v>
      </c>
      <c r="BM58" s="158">
        <v>0</v>
      </c>
      <c r="BN58" s="158">
        <v>0</v>
      </c>
      <c r="BO58" s="158">
        <v>0</v>
      </c>
      <c r="BP58" s="158">
        <v>0</v>
      </c>
      <c r="BQ58" s="158">
        <v>0</v>
      </c>
      <c r="BR58" s="158">
        <v>0</v>
      </c>
      <c r="BS58" s="158">
        <v>0</v>
      </c>
      <c r="BT58" s="158">
        <v>0</v>
      </c>
      <c r="BU58" s="158">
        <v>98648</v>
      </c>
      <c r="BV58" s="158">
        <v>44419</v>
      </c>
      <c r="BW58" s="158">
        <v>46155</v>
      </c>
      <c r="BX58" s="158">
        <v>0</v>
      </c>
      <c r="BY58" s="158">
        <v>0</v>
      </c>
      <c r="BZ58" s="158">
        <v>61</v>
      </c>
      <c r="CA58" s="158">
        <v>4854</v>
      </c>
      <c r="CB58" s="158">
        <v>0</v>
      </c>
      <c r="CC58" s="158">
        <v>2168</v>
      </c>
      <c r="CD58" s="158">
        <v>150</v>
      </c>
      <c r="CE58" s="158">
        <v>109</v>
      </c>
      <c r="CF58" s="158">
        <v>732</v>
      </c>
      <c r="CG58" s="158">
        <v>0</v>
      </c>
      <c r="CH58" s="158">
        <v>0</v>
      </c>
      <c r="CI58" s="158">
        <v>10875</v>
      </c>
      <c r="CJ58" s="158">
        <v>4377</v>
      </c>
      <c r="CK58" s="158">
        <v>5764</v>
      </c>
      <c r="CL58" s="158">
        <v>0</v>
      </c>
      <c r="CM58" s="158">
        <v>0</v>
      </c>
      <c r="CN58" s="158">
        <v>0</v>
      </c>
      <c r="CO58" s="158">
        <v>250</v>
      </c>
      <c r="CP58" s="158">
        <v>0</v>
      </c>
      <c r="CQ58" s="158">
        <v>419</v>
      </c>
      <c r="CR58" s="158">
        <v>0</v>
      </c>
      <c r="CS58" s="158">
        <v>0</v>
      </c>
      <c r="CT58" s="158">
        <v>0</v>
      </c>
      <c r="CU58" s="158">
        <v>0</v>
      </c>
      <c r="CV58" s="158">
        <v>65</v>
      </c>
      <c r="CW58" s="158">
        <v>27930</v>
      </c>
      <c r="CX58" s="158">
        <v>929</v>
      </c>
      <c r="CY58" s="158">
        <v>24127</v>
      </c>
      <c r="CZ58" s="158">
        <v>0</v>
      </c>
      <c r="DA58" s="158">
        <v>0</v>
      </c>
      <c r="DB58" s="158">
        <v>0</v>
      </c>
      <c r="DC58" s="158">
        <v>1538</v>
      </c>
      <c r="DD58" s="158">
        <v>265</v>
      </c>
      <c r="DE58" s="158">
        <v>22</v>
      </c>
      <c r="DF58" s="158">
        <v>0</v>
      </c>
      <c r="DG58" s="158">
        <v>0</v>
      </c>
      <c r="DH58" s="158">
        <v>0</v>
      </c>
      <c r="DI58" s="158">
        <v>1049</v>
      </c>
      <c r="DJ58" s="158">
        <v>0</v>
      </c>
      <c r="DK58" s="158">
        <v>237458</v>
      </c>
      <c r="DL58" s="158">
        <v>97649</v>
      </c>
      <c r="DM58" s="158">
        <v>111082</v>
      </c>
      <c r="DN58" s="158">
        <v>2077</v>
      </c>
      <c r="DO58" s="158">
        <v>73</v>
      </c>
      <c r="DP58" s="158">
        <v>611</v>
      </c>
      <c r="DQ58" s="158">
        <v>9309</v>
      </c>
      <c r="DR58" s="158">
        <v>0</v>
      </c>
      <c r="DS58" s="158">
        <v>5934</v>
      </c>
      <c r="DT58" s="158">
        <v>0</v>
      </c>
      <c r="DU58" s="158">
        <v>0</v>
      </c>
      <c r="DV58" s="158">
        <v>10542</v>
      </c>
      <c r="DW58" s="158">
        <v>181</v>
      </c>
      <c r="DX58" s="158">
        <v>0</v>
      </c>
      <c r="DY58" s="158">
        <v>785</v>
      </c>
      <c r="DZ58" s="158">
        <v>0</v>
      </c>
      <c r="EA58" s="158">
        <v>605</v>
      </c>
      <c r="EB58" s="158">
        <v>0</v>
      </c>
      <c r="EC58" s="158">
        <v>0</v>
      </c>
      <c r="ED58" s="158">
        <v>0</v>
      </c>
      <c r="EE58" s="158">
        <v>180</v>
      </c>
      <c r="EF58" s="158">
        <v>0</v>
      </c>
      <c r="EG58" s="158">
        <v>0</v>
      </c>
      <c r="EH58" s="158">
        <v>0</v>
      </c>
      <c r="EI58" s="158">
        <v>0</v>
      </c>
      <c r="EJ58" s="158">
        <v>0</v>
      </c>
      <c r="EK58" s="158">
        <v>0</v>
      </c>
      <c r="EL58" s="158">
        <v>0</v>
      </c>
      <c r="EM58" s="158">
        <v>997</v>
      </c>
      <c r="EN58" s="158">
        <v>0</v>
      </c>
      <c r="EO58" s="158">
        <v>0</v>
      </c>
      <c r="EP58" s="158">
        <v>0</v>
      </c>
      <c r="EQ58" s="158">
        <v>0</v>
      </c>
      <c r="ER58" s="158">
        <v>0</v>
      </c>
      <c r="ES58" s="158">
        <v>997</v>
      </c>
      <c r="ET58" s="158">
        <v>0</v>
      </c>
      <c r="EU58" s="158">
        <v>0</v>
      </c>
      <c r="EV58" s="158">
        <v>0</v>
      </c>
      <c r="EW58" s="158">
        <v>0</v>
      </c>
      <c r="EX58" s="158">
        <v>0</v>
      </c>
      <c r="EY58" s="158">
        <v>0</v>
      </c>
      <c r="EZ58" s="158">
        <v>0</v>
      </c>
      <c r="FA58" s="158">
        <v>477886</v>
      </c>
      <c r="FB58" s="158">
        <v>175319</v>
      </c>
      <c r="FC58" s="158">
        <v>238168</v>
      </c>
      <c r="FD58" s="158">
        <v>2077</v>
      </c>
      <c r="FE58" s="158">
        <v>73</v>
      </c>
      <c r="FF58" s="158">
        <v>1469</v>
      </c>
      <c r="FG58" s="158">
        <v>25551</v>
      </c>
      <c r="FH58" s="158">
        <v>1566</v>
      </c>
      <c r="FI58" s="158">
        <v>19280</v>
      </c>
      <c r="FJ58" s="158">
        <v>174</v>
      </c>
      <c r="FK58" s="158">
        <v>228</v>
      </c>
      <c r="FL58" s="158">
        <v>11351</v>
      </c>
      <c r="FM58" s="158">
        <v>2191</v>
      </c>
      <c r="FN58" s="158">
        <v>439</v>
      </c>
    </row>
    <row r="59" spans="2:170" x14ac:dyDescent="0.3">
      <c r="B59" s="868">
        <v>43586</v>
      </c>
      <c r="C59" s="65">
        <v>43742</v>
      </c>
      <c r="D59" s="703">
        <v>247</v>
      </c>
      <c r="E59" s="703">
        <v>27291</v>
      </c>
      <c r="F59" s="703">
        <v>0</v>
      </c>
      <c r="G59" s="703">
        <v>712</v>
      </c>
      <c r="H59" s="703">
        <v>2267</v>
      </c>
      <c r="I59" s="703">
        <v>10602</v>
      </c>
      <c r="J59" s="703">
        <v>0</v>
      </c>
      <c r="K59" s="703">
        <v>2015</v>
      </c>
      <c r="L59" s="703">
        <v>224</v>
      </c>
      <c r="M59" s="703">
        <v>0</v>
      </c>
      <c r="N59" s="703">
        <v>384</v>
      </c>
      <c r="O59" s="703">
        <v>0</v>
      </c>
      <c r="P59" s="15">
        <v>0</v>
      </c>
      <c r="BG59" s="158">
        <v>751</v>
      </c>
      <c r="BH59" s="158">
        <v>0</v>
      </c>
      <c r="BI59" s="158">
        <v>608</v>
      </c>
      <c r="BJ59" s="158">
        <v>0</v>
      </c>
      <c r="BK59" s="158">
        <v>0</v>
      </c>
      <c r="BL59" s="158">
        <v>0</v>
      </c>
      <c r="BM59" s="158">
        <v>143</v>
      </c>
      <c r="BN59" s="158">
        <v>0</v>
      </c>
      <c r="BO59" s="158">
        <v>0</v>
      </c>
      <c r="BP59" s="158">
        <v>0</v>
      </c>
      <c r="BQ59" s="158">
        <v>0</v>
      </c>
      <c r="BR59" s="158">
        <v>0</v>
      </c>
      <c r="BS59" s="158">
        <v>0</v>
      </c>
      <c r="BT59" s="158">
        <v>0</v>
      </c>
      <c r="BU59" s="158">
        <v>96783</v>
      </c>
      <c r="BV59" s="158">
        <v>4039</v>
      </c>
      <c r="BW59" s="158">
        <v>71053</v>
      </c>
      <c r="BX59" s="158">
        <v>0</v>
      </c>
      <c r="BY59" s="158">
        <v>0</v>
      </c>
      <c r="BZ59" s="158">
        <v>0</v>
      </c>
      <c r="CA59" s="158">
        <v>3642</v>
      </c>
      <c r="CB59" s="158">
        <v>0</v>
      </c>
      <c r="CC59" s="158">
        <v>17</v>
      </c>
      <c r="CD59" s="158">
        <v>0</v>
      </c>
      <c r="CE59" s="158">
        <v>17768</v>
      </c>
      <c r="CF59" s="158">
        <v>0</v>
      </c>
      <c r="CG59" s="158">
        <v>264</v>
      </c>
      <c r="CH59" s="158">
        <v>0</v>
      </c>
      <c r="CI59" s="158">
        <v>20671</v>
      </c>
      <c r="CJ59" s="158">
        <v>139</v>
      </c>
      <c r="CK59" s="158">
        <v>7273</v>
      </c>
      <c r="CL59" s="158">
        <v>0</v>
      </c>
      <c r="CM59" s="158">
        <v>0</v>
      </c>
      <c r="CN59" s="158">
        <v>0</v>
      </c>
      <c r="CO59" s="158">
        <v>687</v>
      </c>
      <c r="CP59" s="158">
        <v>363</v>
      </c>
      <c r="CQ59" s="158">
        <v>1347</v>
      </c>
      <c r="CR59" s="158">
        <v>1338</v>
      </c>
      <c r="CS59" s="158">
        <v>0</v>
      </c>
      <c r="CT59" s="158">
        <v>0</v>
      </c>
      <c r="CU59" s="158">
        <v>0</v>
      </c>
      <c r="CV59" s="158">
        <v>9524</v>
      </c>
      <c r="CW59" s="158">
        <v>68344</v>
      </c>
      <c r="CX59" s="158">
        <v>298</v>
      </c>
      <c r="CY59" s="158">
        <v>45812</v>
      </c>
      <c r="CZ59" s="158">
        <v>0</v>
      </c>
      <c r="DA59" s="158">
        <v>0</v>
      </c>
      <c r="DB59" s="158">
        <v>15103</v>
      </c>
      <c r="DC59" s="158">
        <v>4450</v>
      </c>
      <c r="DD59" s="158">
        <v>324</v>
      </c>
      <c r="DE59" s="158">
        <v>2357</v>
      </c>
      <c r="DF59" s="158">
        <v>0</v>
      </c>
      <c r="DG59" s="158">
        <v>0</v>
      </c>
      <c r="DH59" s="158">
        <v>0</v>
      </c>
      <c r="DI59" s="158">
        <v>0</v>
      </c>
      <c r="DJ59" s="158">
        <v>0</v>
      </c>
      <c r="DK59" s="158">
        <v>194965</v>
      </c>
      <c r="DL59" s="158">
        <v>15788</v>
      </c>
      <c r="DM59" s="158">
        <v>122401</v>
      </c>
      <c r="DN59" s="158">
        <v>6989</v>
      </c>
      <c r="DO59" s="158">
        <v>0</v>
      </c>
      <c r="DP59" s="158">
        <v>9618</v>
      </c>
      <c r="DQ59" s="158">
        <v>37185</v>
      </c>
      <c r="DR59" s="158">
        <v>1225</v>
      </c>
      <c r="DS59" s="158">
        <v>1374</v>
      </c>
      <c r="DT59" s="158">
        <v>385</v>
      </c>
      <c r="DU59" s="158">
        <v>0</v>
      </c>
      <c r="DV59" s="158">
        <v>0</v>
      </c>
      <c r="DW59" s="158">
        <v>0</v>
      </c>
      <c r="DX59" s="158">
        <v>0</v>
      </c>
      <c r="DY59" s="158">
        <v>385</v>
      </c>
      <c r="DZ59" s="158">
        <v>185</v>
      </c>
      <c r="EA59" s="158">
        <v>200</v>
      </c>
      <c r="EB59" s="158">
        <v>0</v>
      </c>
      <c r="EC59" s="158">
        <v>0</v>
      </c>
      <c r="ED59" s="158">
        <v>0</v>
      </c>
      <c r="EE59" s="158">
        <v>0</v>
      </c>
      <c r="EF59" s="158">
        <v>0</v>
      </c>
      <c r="EG59" s="158">
        <v>0</v>
      </c>
      <c r="EH59" s="158">
        <v>0</v>
      </c>
      <c r="EI59" s="158">
        <v>0</v>
      </c>
      <c r="EJ59" s="158">
        <v>0</v>
      </c>
      <c r="EK59" s="158">
        <v>0</v>
      </c>
      <c r="EL59" s="158">
        <v>0</v>
      </c>
      <c r="EN59" s="158">
        <v>0</v>
      </c>
      <c r="FA59" s="158">
        <v>627427</v>
      </c>
      <c r="FB59" s="158">
        <v>63944</v>
      </c>
      <c r="FC59" s="158">
        <v>412632</v>
      </c>
      <c r="FD59" s="158">
        <v>6989</v>
      </c>
      <c r="FE59" s="158">
        <v>740</v>
      </c>
      <c r="FF59" s="158">
        <v>28749</v>
      </c>
      <c r="FG59" s="158">
        <v>72115</v>
      </c>
      <c r="FH59" s="158">
        <v>3741</v>
      </c>
      <c r="FI59" s="158">
        <v>7110</v>
      </c>
      <c r="FJ59" s="158">
        <v>2593</v>
      </c>
      <c r="FK59" s="158">
        <v>17859</v>
      </c>
      <c r="FL59" s="158">
        <v>508</v>
      </c>
      <c r="FM59" s="158">
        <v>612</v>
      </c>
      <c r="FN59" s="158">
        <v>9835</v>
      </c>
    </row>
    <row r="60" spans="2:170" x14ac:dyDescent="0.3">
      <c r="B60" s="868">
        <v>43617</v>
      </c>
      <c r="C60" s="65">
        <v>45868</v>
      </c>
      <c r="D60" s="703">
        <v>7023</v>
      </c>
      <c r="E60" s="703">
        <v>12808</v>
      </c>
      <c r="F60" s="703">
        <v>13910</v>
      </c>
      <c r="G60" s="703">
        <v>135</v>
      </c>
      <c r="H60" s="703">
        <v>2830</v>
      </c>
      <c r="I60" s="703">
        <v>1877</v>
      </c>
      <c r="J60" s="703">
        <v>0</v>
      </c>
      <c r="K60" s="703">
        <v>5164</v>
      </c>
      <c r="L60" s="703">
        <v>0</v>
      </c>
      <c r="M60" s="703">
        <v>0</v>
      </c>
      <c r="N60" s="703">
        <v>1893</v>
      </c>
      <c r="O60" s="703">
        <v>0</v>
      </c>
      <c r="P60" s="15">
        <v>228</v>
      </c>
    </row>
    <row r="61" spans="2:170" x14ac:dyDescent="0.3">
      <c r="B61" s="868">
        <v>43647</v>
      </c>
      <c r="C61" s="65">
        <v>29712</v>
      </c>
      <c r="D61" s="703">
        <v>12706</v>
      </c>
      <c r="E61" s="703">
        <v>14738</v>
      </c>
      <c r="F61" s="703">
        <v>0</v>
      </c>
      <c r="G61" s="703">
        <v>0</v>
      </c>
      <c r="H61" s="703">
        <v>0</v>
      </c>
      <c r="I61" s="703">
        <v>1680</v>
      </c>
      <c r="J61" s="703">
        <v>0</v>
      </c>
      <c r="K61" s="703">
        <v>588</v>
      </c>
      <c r="L61" s="703">
        <v>0</v>
      </c>
      <c r="M61" s="703">
        <v>0</v>
      </c>
      <c r="N61" s="703">
        <v>0</v>
      </c>
      <c r="O61" s="703">
        <v>0</v>
      </c>
      <c r="P61" s="15">
        <v>0</v>
      </c>
    </row>
    <row r="62" spans="2:170" x14ac:dyDescent="0.3">
      <c r="B62" s="868">
        <v>43678</v>
      </c>
      <c r="C62" s="65">
        <v>16636</v>
      </c>
      <c r="D62" s="703">
        <v>401</v>
      </c>
      <c r="E62" s="703">
        <v>11352</v>
      </c>
      <c r="F62" s="703">
        <v>0</v>
      </c>
      <c r="G62" s="703">
        <v>0</v>
      </c>
      <c r="H62" s="703">
        <v>0</v>
      </c>
      <c r="I62" s="703">
        <v>4664</v>
      </c>
      <c r="J62" s="703">
        <v>0</v>
      </c>
      <c r="K62" s="703">
        <v>219</v>
      </c>
      <c r="L62" s="703">
        <v>0</v>
      </c>
      <c r="M62" s="703">
        <v>0</v>
      </c>
      <c r="N62" s="703">
        <v>0</v>
      </c>
      <c r="O62" s="703">
        <v>0</v>
      </c>
      <c r="P62" s="15">
        <v>0</v>
      </c>
    </row>
    <row r="63" spans="2:170" x14ac:dyDescent="0.3">
      <c r="B63" s="868">
        <v>43709</v>
      </c>
      <c r="C63" s="65">
        <v>43676</v>
      </c>
      <c r="D63" s="703">
        <v>19086</v>
      </c>
      <c r="E63" s="703">
        <v>13772</v>
      </c>
      <c r="F63" s="703">
        <v>0</v>
      </c>
      <c r="G63" s="703">
        <v>0</v>
      </c>
      <c r="H63" s="703">
        <v>0</v>
      </c>
      <c r="I63" s="703">
        <v>9172</v>
      </c>
      <c r="J63" s="703">
        <v>522</v>
      </c>
      <c r="K63" s="703">
        <v>0</v>
      </c>
      <c r="L63" s="703">
        <v>1124</v>
      </c>
      <c r="M63" s="703">
        <v>0</v>
      </c>
      <c r="N63" s="703">
        <v>0</v>
      </c>
      <c r="O63" s="703">
        <v>0</v>
      </c>
      <c r="P63" s="15">
        <v>0</v>
      </c>
    </row>
    <row r="64" spans="2:170" x14ac:dyDescent="0.3">
      <c r="B64" s="868">
        <v>43739</v>
      </c>
      <c r="C64" s="65">
        <v>28020</v>
      </c>
      <c r="D64" s="703">
        <v>6712</v>
      </c>
      <c r="E64" s="703">
        <v>16286</v>
      </c>
      <c r="F64" s="703">
        <v>1210</v>
      </c>
      <c r="G64" s="703">
        <v>0</v>
      </c>
      <c r="H64" s="703">
        <v>863</v>
      </c>
      <c r="I64" s="703">
        <v>2949</v>
      </c>
      <c r="J64" s="703">
        <v>0</v>
      </c>
      <c r="K64" s="703">
        <v>0</v>
      </c>
      <c r="L64" s="703">
        <v>0</v>
      </c>
      <c r="M64" s="703">
        <v>0</v>
      </c>
      <c r="N64" s="703">
        <v>0</v>
      </c>
      <c r="O64" s="703">
        <v>0</v>
      </c>
      <c r="P64" s="15">
        <v>0</v>
      </c>
    </row>
    <row r="65" spans="2:16" x14ac:dyDescent="0.3">
      <c r="B65" s="868">
        <v>43770</v>
      </c>
      <c r="C65" s="65">
        <v>47579</v>
      </c>
      <c r="D65" s="703">
        <v>20409</v>
      </c>
      <c r="E65" s="703">
        <v>22799</v>
      </c>
      <c r="F65" s="703">
        <v>0</v>
      </c>
      <c r="G65" s="703">
        <v>0</v>
      </c>
      <c r="H65" s="703">
        <v>360</v>
      </c>
      <c r="I65" s="703">
        <v>2828</v>
      </c>
      <c r="J65" s="703">
        <v>953</v>
      </c>
      <c r="K65" s="703">
        <v>0</v>
      </c>
      <c r="L65" s="703">
        <v>230</v>
      </c>
      <c r="M65" s="703">
        <v>0</v>
      </c>
      <c r="N65" s="703">
        <v>0</v>
      </c>
      <c r="O65" s="703">
        <v>0</v>
      </c>
      <c r="P65" s="15">
        <v>0</v>
      </c>
    </row>
    <row r="66" spans="2:16" x14ac:dyDescent="0.3">
      <c r="B66" s="868">
        <v>43800</v>
      </c>
      <c r="C66" s="65">
        <v>121108</v>
      </c>
      <c r="D66" s="703">
        <v>38587</v>
      </c>
      <c r="E66" s="703">
        <v>55337</v>
      </c>
      <c r="F66" s="703">
        <v>1832</v>
      </c>
      <c r="G66" s="703">
        <v>0</v>
      </c>
      <c r="H66" s="703">
        <v>3925</v>
      </c>
      <c r="I66" s="703">
        <v>6996</v>
      </c>
      <c r="J66" s="703">
        <v>770</v>
      </c>
      <c r="K66" s="703">
        <v>0</v>
      </c>
      <c r="L66" s="703">
        <v>12888</v>
      </c>
      <c r="M66" s="703">
        <v>200</v>
      </c>
      <c r="N66" s="703">
        <v>0</v>
      </c>
      <c r="O66" s="703">
        <v>573</v>
      </c>
      <c r="P66" s="15">
        <v>0</v>
      </c>
    </row>
    <row r="67" spans="2:16" x14ac:dyDescent="0.3">
      <c r="B67" s="868">
        <v>43831</v>
      </c>
      <c r="C67" s="65">
        <v>7898</v>
      </c>
      <c r="D67" s="703">
        <v>0</v>
      </c>
      <c r="E67" s="703">
        <v>2070</v>
      </c>
      <c r="F67" s="703">
        <v>0</v>
      </c>
      <c r="G67" s="703">
        <v>1341</v>
      </c>
      <c r="H67" s="703">
        <v>164</v>
      </c>
      <c r="I67" s="703">
        <v>1634</v>
      </c>
      <c r="J67" s="703">
        <v>101</v>
      </c>
      <c r="K67" s="703">
        <v>202</v>
      </c>
      <c r="L67" s="703">
        <v>2386</v>
      </c>
      <c r="M67" s="703">
        <v>0</v>
      </c>
      <c r="N67" s="703">
        <v>0</v>
      </c>
      <c r="O67" s="703">
        <v>0</v>
      </c>
      <c r="P67" s="15">
        <v>0</v>
      </c>
    </row>
    <row r="68" spans="2:16" x14ac:dyDescent="0.3">
      <c r="B68" s="868">
        <v>43862</v>
      </c>
      <c r="C68" s="65">
        <v>73638</v>
      </c>
      <c r="D68" s="703">
        <v>49973</v>
      </c>
      <c r="E68" s="703">
        <v>13293</v>
      </c>
      <c r="F68" s="703">
        <v>0</v>
      </c>
      <c r="G68" s="703">
        <v>6</v>
      </c>
      <c r="H68" s="703">
        <v>7132</v>
      </c>
      <c r="I68" s="703">
        <v>2625</v>
      </c>
      <c r="J68" s="703">
        <v>0</v>
      </c>
      <c r="K68" s="703">
        <v>609</v>
      </c>
      <c r="L68" s="703">
        <v>0</v>
      </c>
      <c r="M68" s="703">
        <v>0</v>
      </c>
      <c r="N68" s="703">
        <v>0</v>
      </c>
      <c r="O68" s="703">
        <v>0</v>
      </c>
      <c r="P68" s="15">
        <v>0</v>
      </c>
    </row>
    <row r="69" spans="2:16" x14ac:dyDescent="0.3">
      <c r="B69" s="139">
        <v>43891</v>
      </c>
      <c r="C69" s="65">
        <v>23183</v>
      </c>
      <c r="D69" s="703">
        <v>6604</v>
      </c>
      <c r="E69" s="703">
        <v>7159</v>
      </c>
      <c r="F69" s="703">
        <v>393</v>
      </c>
      <c r="G69" s="703">
        <v>0</v>
      </c>
      <c r="H69" s="703">
        <v>1406</v>
      </c>
      <c r="I69" s="703">
        <v>3843</v>
      </c>
      <c r="J69" s="703">
        <v>1218</v>
      </c>
      <c r="K69" s="703">
        <v>1718</v>
      </c>
      <c r="L69" s="703">
        <v>842</v>
      </c>
      <c r="M69" s="703">
        <v>0</v>
      </c>
      <c r="N69" s="703">
        <v>0</v>
      </c>
      <c r="O69" s="703">
        <v>0</v>
      </c>
      <c r="P69" s="15">
        <v>0</v>
      </c>
    </row>
    <row r="70" spans="2:16" x14ac:dyDescent="0.3">
      <c r="B70" s="139">
        <v>43922</v>
      </c>
      <c r="C70" s="65">
        <v>27493</v>
      </c>
      <c r="D70" s="703">
        <v>1154</v>
      </c>
      <c r="E70" s="703">
        <v>24903</v>
      </c>
      <c r="F70" s="703">
        <v>0</v>
      </c>
      <c r="G70" s="703">
        <v>25</v>
      </c>
      <c r="H70" s="703">
        <v>0</v>
      </c>
      <c r="I70" s="703">
        <v>169</v>
      </c>
      <c r="J70" s="703">
        <v>0</v>
      </c>
      <c r="K70" s="703">
        <v>0</v>
      </c>
      <c r="L70" s="703">
        <v>99</v>
      </c>
      <c r="M70" s="703">
        <v>0</v>
      </c>
      <c r="N70" s="703">
        <v>0</v>
      </c>
      <c r="O70" s="703">
        <v>1143</v>
      </c>
      <c r="P70" s="15">
        <v>0</v>
      </c>
    </row>
    <row r="71" spans="2:16" x14ac:dyDescent="0.3">
      <c r="B71" s="139">
        <v>43952</v>
      </c>
      <c r="C71" s="65">
        <v>33178</v>
      </c>
      <c r="D71" s="703">
        <v>16452</v>
      </c>
      <c r="E71" s="703">
        <v>13153</v>
      </c>
      <c r="F71" s="703">
        <v>0</v>
      </c>
      <c r="G71" s="703">
        <v>0</v>
      </c>
      <c r="H71" s="703">
        <v>540</v>
      </c>
      <c r="I71" s="703">
        <v>1253</v>
      </c>
      <c r="J71" s="703">
        <v>1780</v>
      </c>
      <c r="K71" s="703">
        <v>0</v>
      </c>
      <c r="L71" s="703">
        <v>0</v>
      </c>
      <c r="M71" s="703">
        <v>0</v>
      </c>
      <c r="N71" s="703">
        <v>0</v>
      </c>
      <c r="O71" s="703">
        <v>0</v>
      </c>
      <c r="P71" s="15">
        <v>0</v>
      </c>
    </row>
    <row r="72" spans="2:16" x14ac:dyDescent="0.3">
      <c r="B72" s="139">
        <v>43983</v>
      </c>
      <c r="C72" s="65">
        <v>44352</v>
      </c>
      <c r="D72" s="703">
        <v>13067</v>
      </c>
      <c r="E72" s="703">
        <v>19921</v>
      </c>
      <c r="F72" s="703">
        <v>2322</v>
      </c>
      <c r="G72" s="703">
        <v>65</v>
      </c>
      <c r="H72" s="703">
        <v>0</v>
      </c>
      <c r="I72" s="703">
        <v>6452</v>
      </c>
      <c r="J72" s="703">
        <v>489</v>
      </c>
      <c r="K72" s="703">
        <v>0</v>
      </c>
      <c r="L72" s="703">
        <v>892</v>
      </c>
      <c r="M72" s="703">
        <v>0</v>
      </c>
      <c r="N72" s="703">
        <v>1144</v>
      </c>
      <c r="O72" s="703">
        <v>0</v>
      </c>
      <c r="P72" s="15">
        <v>0</v>
      </c>
    </row>
    <row r="73" spans="2:16" x14ac:dyDescent="0.3">
      <c r="B73" s="139">
        <v>44013</v>
      </c>
      <c r="C73" s="65">
        <v>40925</v>
      </c>
      <c r="D73" s="703">
        <v>17441</v>
      </c>
      <c r="E73" s="703">
        <v>12081</v>
      </c>
      <c r="F73" s="703">
        <v>0</v>
      </c>
      <c r="G73" s="703">
        <v>152</v>
      </c>
      <c r="H73" s="703">
        <v>180</v>
      </c>
      <c r="I73" s="703">
        <v>3995</v>
      </c>
      <c r="J73" s="703">
        <v>0</v>
      </c>
      <c r="K73" s="703">
        <v>6241</v>
      </c>
      <c r="L73" s="703">
        <v>148</v>
      </c>
      <c r="M73" s="703">
        <v>0</v>
      </c>
      <c r="N73" s="703">
        <v>516</v>
      </c>
      <c r="O73" s="703">
        <v>171</v>
      </c>
      <c r="P73" s="15">
        <v>0</v>
      </c>
    </row>
    <row r="74" spans="2:16" x14ac:dyDescent="0.3">
      <c r="B74" s="139">
        <v>44044</v>
      </c>
      <c r="C74" s="65">
        <v>52769</v>
      </c>
      <c r="D74" s="703">
        <v>17648</v>
      </c>
      <c r="E74" s="703">
        <v>28732</v>
      </c>
      <c r="F74" s="703">
        <v>0</v>
      </c>
      <c r="G74" s="703">
        <v>0</v>
      </c>
      <c r="H74" s="703">
        <v>482</v>
      </c>
      <c r="I74" s="703">
        <v>3572</v>
      </c>
      <c r="J74" s="703">
        <v>0</v>
      </c>
      <c r="K74" s="703">
        <v>0</v>
      </c>
      <c r="L74" s="703">
        <v>1932</v>
      </c>
      <c r="M74" s="703">
        <v>403</v>
      </c>
      <c r="N74" s="703">
        <v>0</v>
      </c>
      <c r="O74" s="703">
        <v>0</v>
      </c>
      <c r="P74" s="15">
        <v>0</v>
      </c>
    </row>
    <row r="75" spans="2:16" x14ac:dyDescent="0.3">
      <c r="B75" s="139">
        <v>44075</v>
      </c>
      <c r="C75" s="65">
        <v>34374</v>
      </c>
      <c r="D75" s="703">
        <v>5450</v>
      </c>
      <c r="E75" s="703">
        <v>12543</v>
      </c>
      <c r="F75" s="703">
        <v>894</v>
      </c>
      <c r="G75" s="703">
        <v>0</v>
      </c>
      <c r="H75" s="703">
        <v>9330</v>
      </c>
      <c r="I75" s="703">
        <v>5930</v>
      </c>
      <c r="J75" s="703">
        <v>0</v>
      </c>
      <c r="K75" s="703">
        <v>0</v>
      </c>
      <c r="L75" s="703">
        <v>227</v>
      </c>
      <c r="M75" s="703">
        <v>0</v>
      </c>
      <c r="N75" s="703">
        <v>0</v>
      </c>
      <c r="O75" s="703">
        <v>0</v>
      </c>
      <c r="P75" s="15">
        <v>0</v>
      </c>
    </row>
    <row r="76" spans="2:16" x14ac:dyDescent="0.3">
      <c r="B76" s="139">
        <v>44105</v>
      </c>
      <c r="C76" s="65">
        <v>54143</v>
      </c>
      <c r="D76" s="703">
        <v>19837</v>
      </c>
      <c r="E76" s="703">
        <v>29342</v>
      </c>
      <c r="F76" s="703">
        <v>0</v>
      </c>
      <c r="G76" s="703">
        <v>0</v>
      </c>
      <c r="H76" s="703">
        <v>0</v>
      </c>
      <c r="I76" s="703">
        <v>2453</v>
      </c>
      <c r="J76" s="703">
        <v>340</v>
      </c>
      <c r="K76" s="703">
        <v>1064</v>
      </c>
      <c r="L76" s="703">
        <v>458</v>
      </c>
      <c r="M76" s="703">
        <v>0</v>
      </c>
      <c r="N76" s="703">
        <v>649</v>
      </c>
      <c r="O76" s="703">
        <v>0</v>
      </c>
      <c r="P76" s="15">
        <v>0</v>
      </c>
    </row>
    <row r="77" spans="2:16" x14ac:dyDescent="0.3">
      <c r="B77" s="139">
        <v>44136</v>
      </c>
      <c r="C77" s="65">
        <v>19492</v>
      </c>
      <c r="D77" s="703">
        <v>0</v>
      </c>
      <c r="E77" s="703">
        <v>16319</v>
      </c>
      <c r="F77" s="703">
        <v>0</v>
      </c>
      <c r="G77" s="703">
        <v>0</v>
      </c>
      <c r="H77" s="703">
        <v>0</v>
      </c>
      <c r="I77" s="703">
        <v>2974</v>
      </c>
      <c r="J77" s="703">
        <v>0</v>
      </c>
      <c r="K77" s="703">
        <v>139</v>
      </c>
      <c r="L77" s="703">
        <v>60</v>
      </c>
      <c r="M77" s="703">
        <v>0</v>
      </c>
      <c r="N77" s="703">
        <v>0</v>
      </c>
      <c r="O77" s="703">
        <v>0</v>
      </c>
      <c r="P77" s="15">
        <v>0</v>
      </c>
    </row>
    <row r="78" spans="2:16" x14ac:dyDescent="0.3">
      <c r="B78" s="139">
        <v>44166</v>
      </c>
      <c r="C78" s="65">
        <v>51280</v>
      </c>
      <c r="D78" s="703">
        <v>12281</v>
      </c>
      <c r="E78" s="703">
        <v>30526</v>
      </c>
      <c r="F78" s="703">
        <v>2180</v>
      </c>
      <c r="G78" s="703">
        <v>0</v>
      </c>
      <c r="H78" s="703">
        <v>938</v>
      </c>
      <c r="I78" s="703">
        <v>4806</v>
      </c>
      <c r="J78" s="703">
        <v>130</v>
      </c>
      <c r="K78" s="703">
        <v>419</v>
      </c>
      <c r="L78" s="703">
        <v>0</v>
      </c>
      <c r="M78" s="703">
        <v>0</v>
      </c>
      <c r="N78" s="703">
        <v>0</v>
      </c>
      <c r="O78" s="703">
        <v>0</v>
      </c>
      <c r="P78" s="15">
        <v>0</v>
      </c>
    </row>
    <row r="79" spans="2:16" x14ac:dyDescent="0.3">
      <c r="B79" s="139">
        <v>44197</v>
      </c>
      <c r="C79" s="65">
        <v>21349</v>
      </c>
      <c r="D79" s="703">
        <v>342</v>
      </c>
      <c r="E79" s="703">
        <v>11735</v>
      </c>
      <c r="F79" s="703">
        <v>2887</v>
      </c>
      <c r="G79" s="703">
        <v>0</v>
      </c>
      <c r="H79" s="703">
        <v>0</v>
      </c>
      <c r="I79" s="703">
        <v>6146</v>
      </c>
      <c r="J79" s="703">
        <v>239</v>
      </c>
      <c r="K79" s="703">
        <v>0</v>
      </c>
      <c r="L79" s="703">
        <v>0</v>
      </c>
      <c r="M79" s="703">
        <v>0</v>
      </c>
      <c r="N79" s="703">
        <v>0</v>
      </c>
      <c r="O79" s="703">
        <v>0</v>
      </c>
      <c r="P79" s="15">
        <v>0</v>
      </c>
    </row>
    <row r="80" spans="2:16" x14ac:dyDescent="0.3">
      <c r="B80" s="139">
        <v>44228</v>
      </c>
      <c r="C80" s="65">
        <v>54747</v>
      </c>
      <c r="D80" s="703">
        <v>12279</v>
      </c>
      <c r="E80" s="703">
        <v>35457</v>
      </c>
      <c r="F80" s="703">
        <v>0</v>
      </c>
      <c r="G80" s="703">
        <v>0</v>
      </c>
      <c r="H80" s="703">
        <v>426</v>
      </c>
      <c r="I80" s="703">
        <v>5367</v>
      </c>
      <c r="J80" s="703">
        <v>1218</v>
      </c>
      <c r="K80" s="703">
        <v>0</v>
      </c>
      <c r="L80" s="703">
        <v>0</v>
      </c>
      <c r="M80" s="703">
        <v>0</v>
      </c>
      <c r="N80" s="703">
        <v>0</v>
      </c>
      <c r="O80" s="703">
        <v>0</v>
      </c>
      <c r="P80" s="15">
        <v>0</v>
      </c>
    </row>
    <row r="81" spans="2:16" x14ac:dyDescent="0.3">
      <c r="B81" s="139">
        <v>44256</v>
      </c>
      <c r="C81" s="65">
        <v>94870</v>
      </c>
      <c r="D81" s="703">
        <v>62966</v>
      </c>
      <c r="E81" s="703">
        <v>23079</v>
      </c>
      <c r="F81" s="703">
        <v>0</v>
      </c>
      <c r="G81" s="703">
        <v>45</v>
      </c>
      <c r="H81" s="703">
        <v>0</v>
      </c>
      <c r="I81" s="703">
        <v>8666</v>
      </c>
      <c r="J81" s="703">
        <v>0</v>
      </c>
      <c r="K81" s="703">
        <v>110</v>
      </c>
      <c r="L81" s="703">
        <v>0</v>
      </c>
      <c r="M81" s="703">
        <v>0</v>
      </c>
      <c r="N81" s="703">
        <v>0</v>
      </c>
      <c r="O81" s="703">
        <v>0</v>
      </c>
      <c r="P81" s="15">
        <v>4</v>
      </c>
    </row>
    <row r="82" spans="2:16" x14ac:dyDescent="0.3">
      <c r="B82" s="139">
        <v>44287</v>
      </c>
      <c r="C82" s="65">
        <v>53523</v>
      </c>
      <c r="D82" s="703">
        <v>24239</v>
      </c>
      <c r="E82" s="703">
        <v>23702</v>
      </c>
      <c r="F82" s="703">
        <v>0</v>
      </c>
      <c r="G82" s="703">
        <v>80</v>
      </c>
      <c r="H82" s="703">
        <v>0</v>
      </c>
      <c r="I82" s="703">
        <v>5234</v>
      </c>
      <c r="J82" s="703">
        <v>0</v>
      </c>
      <c r="K82" s="703">
        <v>0</v>
      </c>
      <c r="L82" s="703">
        <v>268</v>
      </c>
      <c r="M82" s="703">
        <v>0</v>
      </c>
      <c r="N82" s="703">
        <v>0</v>
      </c>
      <c r="O82" s="703">
        <v>0</v>
      </c>
      <c r="P82" s="15">
        <v>0</v>
      </c>
    </row>
    <row r="83" spans="2:16" ht="15" thickBot="1" x14ac:dyDescent="0.35">
      <c r="B83" s="869">
        <v>44317</v>
      </c>
      <c r="C83" s="410">
        <v>74231</v>
      </c>
      <c r="D83" s="57">
        <v>41365</v>
      </c>
      <c r="E83" s="57">
        <v>27691</v>
      </c>
      <c r="F83" s="57">
        <v>0</v>
      </c>
      <c r="G83" s="57">
        <v>0</v>
      </c>
      <c r="H83" s="57">
        <v>0</v>
      </c>
      <c r="I83" s="57">
        <v>4719</v>
      </c>
      <c r="J83" s="57">
        <v>100</v>
      </c>
      <c r="K83" s="57">
        <v>202</v>
      </c>
      <c r="L83" s="57">
        <v>154</v>
      </c>
      <c r="M83" s="57">
        <v>0</v>
      </c>
      <c r="N83" s="57">
        <v>0</v>
      </c>
      <c r="O83" s="57">
        <v>0</v>
      </c>
      <c r="P83" s="409">
        <v>0</v>
      </c>
    </row>
    <row r="84" spans="2:16" x14ac:dyDescent="0.3">
      <c r="B84" s="926"/>
    </row>
    <row r="85" spans="2:16" x14ac:dyDescent="0.3">
      <c r="B85" s="158" t="s">
        <v>48</v>
      </c>
    </row>
    <row r="86" spans="2:16" x14ac:dyDescent="0.3">
      <c r="B86" s="158" t="s">
        <v>892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workbookViewId="0">
      <pane xSplit="2" ySplit="6" topLeftCell="C54"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85546875" style="133" customWidth="1"/>
    <col min="2" max="2" width="10.140625" style="133" customWidth="1"/>
    <col min="3" max="3" width="10.28515625" style="133" bestFit="1" customWidth="1"/>
    <col min="4" max="4" width="9.140625" style="133" bestFit="1" customWidth="1"/>
    <col min="5" max="5" width="9.140625" style="133" customWidth="1"/>
    <col min="6" max="6" width="11.140625" style="133" customWidth="1"/>
    <col min="7" max="7" width="10.28515625" style="133" customWidth="1"/>
    <col min="8" max="8" width="10.7109375" style="133" customWidth="1"/>
    <col min="9" max="9" width="11.140625" style="133" customWidth="1"/>
    <col min="10" max="10" width="11.7109375" style="133" customWidth="1"/>
    <col min="11" max="11" width="11.85546875" style="133" customWidth="1"/>
    <col min="12" max="12" width="10.28515625" style="133" customWidth="1"/>
    <col min="13" max="13" width="11.28515625" style="133" customWidth="1"/>
    <col min="14" max="14" width="11" style="133" customWidth="1"/>
    <col min="15" max="15" width="10.7109375" style="133" customWidth="1"/>
    <col min="16" max="16" width="16.425781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894</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04"/>
      <c r="D6" s="907" t="s">
        <v>21</v>
      </c>
      <c r="E6" s="907" t="s">
        <v>22</v>
      </c>
      <c r="F6" s="1100"/>
      <c r="G6" s="1100"/>
      <c r="H6" s="1100"/>
      <c r="I6" s="1100"/>
      <c r="J6" s="1100"/>
      <c r="K6" s="1100"/>
      <c r="L6" s="1100"/>
      <c r="M6" s="1101"/>
      <c r="N6" s="1100"/>
      <c r="O6" s="1100"/>
      <c r="P6" s="1101"/>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7">
        <v>42005</v>
      </c>
      <c r="C7" s="62">
        <v>1040</v>
      </c>
      <c r="D7" s="73">
        <v>0</v>
      </c>
      <c r="E7" s="73">
        <v>913</v>
      </c>
      <c r="F7" s="73">
        <v>0</v>
      </c>
      <c r="G7" s="73">
        <v>0</v>
      </c>
      <c r="H7" s="73">
        <v>127</v>
      </c>
      <c r="I7" s="73">
        <v>0</v>
      </c>
      <c r="J7" s="73">
        <v>0</v>
      </c>
      <c r="K7" s="73">
        <v>0</v>
      </c>
      <c r="L7" s="73">
        <v>0</v>
      </c>
      <c r="M7" s="73">
        <v>0</v>
      </c>
      <c r="N7" s="73">
        <v>0</v>
      </c>
      <c r="O7" s="73">
        <v>0</v>
      </c>
      <c r="P7" s="74">
        <v>0</v>
      </c>
    </row>
    <row r="8" spans="2:69" x14ac:dyDescent="0.3">
      <c r="B8" s="877">
        <v>42036</v>
      </c>
      <c r="C8" s="65">
        <v>5684</v>
      </c>
      <c r="D8" s="703">
        <v>0</v>
      </c>
      <c r="E8" s="703">
        <v>3328</v>
      </c>
      <c r="F8" s="703">
        <v>0</v>
      </c>
      <c r="G8" s="703">
        <v>0</v>
      </c>
      <c r="H8" s="703">
        <v>0</v>
      </c>
      <c r="I8" s="703">
        <v>1029</v>
      </c>
      <c r="J8" s="703">
        <v>1327</v>
      </c>
      <c r="K8" s="703">
        <v>0</v>
      </c>
      <c r="L8" s="703">
        <v>0</v>
      </c>
      <c r="M8" s="703">
        <v>0</v>
      </c>
      <c r="N8" s="703">
        <v>0</v>
      </c>
      <c r="O8" s="703">
        <v>0</v>
      </c>
      <c r="P8" s="15">
        <v>0</v>
      </c>
    </row>
    <row r="9" spans="2:69" x14ac:dyDescent="0.3">
      <c r="B9" s="877">
        <v>42064</v>
      </c>
      <c r="C9" s="65">
        <v>3770</v>
      </c>
      <c r="D9" s="703">
        <v>0</v>
      </c>
      <c r="E9" s="703">
        <v>2976</v>
      </c>
      <c r="F9" s="703">
        <v>0</v>
      </c>
      <c r="G9" s="703">
        <v>0</v>
      </c>
      <c r="H9" s="703">
        <v>0</v>
      </c>
      <c r="I9" s="703">
        <v>794</v>
      </c>
      <c r="J9" s="703">
        <v>0</v>
      </c>
      <c r="K9" s="703">
        <v>0</v>
      </c>
      <c r="L9" s="703">
        <v>0</v>
      </c>
      <c r="M9" s="703">
        <v>0</v>
      </c>
      <c r="N9" s="703">
        <v>0</v>
      </c>
      <c r="O9" s="703">
        <v>0</v>
      </c>
      <c r="P9" s="15">
        <v>0</v>
      </c>
    </row>
    <row r="10" spans="2:69" ht="14.25" customHeight="1" x14ac:dyDescent="0.3">
      <c r="B10" s="877">
        <v>42095</v>
      </c>
      <c r="C10" s="65">
        <v>7046</v>
      </c>
      <c r="D10" s="703">
        <v>276</v>
      </c>
      <c r="E10" s="703">
        <v>4966</v>
      </c>
      <c r="F10" s="703">
        <v>0</v>
      </c>
      <c r="G10" s="703">
        <v>0</v>
      </c>
      <c r="H10" s="703">
        <v>0</v>
      </c>
      <c r="I10" s="703">
        <v>513</v>
      </c>
      <c r="J10" s="703">
        <v>174</v>
      </c>
      <c r="K10" s="703">
        <v>1087</v>
      </c>
      <c r="L10" s="703">
        <v>0</v>
      </c>
      <c r="M10" s="703">
        <v>0</v>
      </c>
      <c r="N10" s="703">
        <v>0</v>
      </c>
      <c r="O10" s="703">
        <v>30</v>
      </c>
      <c r="P10" s="15">
        <v>0</v>
      </c>
    </row>
    <row r="11" spans="2:69" ht="12.75" customHeight="1" x14ac:dyDescent="0.3">
      <c r="B11" s="877">
        <v>42125</v>
      </c>
      <c r="C11" s="65">
        <v>4006</v>
      </c>
      <c r="D11" s="703">
        <v>155</v>
      </c>
      <c r="E11" s="703">
        <v>2332</v>
      </c>
      <c r="F11" s="703">
        <v>0</v>
      </c>
      <c r="G11" s="703">
        <v>0</v>
      </c>
      <c r="H11" s="703">
        <v>0</v>
      </c>
      <c r="I11" s="703">
        <v>1139</v>
      </c>
      <c r="J11" s="703">
        <v>0</v>
      </c>
      <c r="K11" s="703">
        <v>0</v>
      </c>
      <c r="L11" s="703">
        <v>0</v>
      </c>
      <c r="M11" s="703">
        <v>0</v>
      </c>
      <c r="N11" s="703">
        <v>380</v>
      </c>
      <c r="O11" s="703">
        <v>0</v>
      </c>
      <c r="P11" s="15">
        <v>0</v>
      </c>
    </row>
    <row r="12" spans="2:69" x14ac:dyDescent="0.3">
      <c r="B12" s="868">
        <v>42156</v>
      </c>
      <c r="C12" s="65">
        <v>3950</v>
      </c>
      <c r="D12" s="703">
        <v>188</v>
      </c>
      <c r="E12" s="703">
        <v>2743</v>
      </c>
      <c r="F12" s="703">
        <v>0</v>
      </c>
      <c r="G12" s="703">
        <v>0</v>
      </c>
      <c r="H12" s="703">
        <v>0</v>
      </c>
      <c r="I12" s="703">
        <v>1019</v>
      </c>
      <c r="J12" s="703">
        <v>0</v>
      </c>
      <c r="K12" s="703">
        <v>0</v>
      </c>
      <c r="L12" s="703">
        <v>0</v>
      </c>
      <c r="M12" s="703">
        <v>0</v>
      </c>
      <c r="N12" s="703">
        <v>0</v>
      </c>
      <c r="O12" s="703">
        <v>0</v>
      </c>
      <c r="P12" s="15">
        <v>0</v>
      </c>
    </row>
    <row r="13" spans="2:69" x14ac:dyDescent="0.3">
      <c r="B13" s="868">
        <v>42186</v>
      </c>
      <c r="C13" s="65">
        <v>4974</v>
      </c>
      <c r="D13" s="703">
        <v>0</v>
      </c>
      <c r="E13" s="703">
        <v>2276</v>
      </c>
      <c r="F13" s="703">
        <v>0</v>
      </c>
      <c r="G13" s="703">
        <v>0</v>
      </c>
      <c r="H13" s="703">
        <v>0</v>
      </c>
      <c r="I13" s="703">
        <v>1179</v>
      </c>
      <c r="J13" s="703">
        <v>0</v>
      </c>
      <c r="K13" s="703">
        <v>1369</v>
      </c>
      <c r="L13" s="703">
        <v>150</v>
      </c>
      <c r="M13" s="703">
        <v>0</v>
      </c>
      <c r="N13" s="703">
        <v>0</v>
      </c>
      <c r="O13" s="703">
        <v>0</v>
      </c>
      <c r="P13" s="15">
        <v>0</v>
      </c>
    </row>
    <row r="14" spans="2:69" x14ac:dyDescent="0.3">
      <c r="B14" s="868">
        <v>42217</v>
      </c>
      <c r="C14" s="65">
        <v>10830</v>
      </c>
      <c r="D14" s="703">
        <v>189</v>
      </c>
      <c r="E14" s="703">
        <v>9004</v>
      </c>
      <c r="F14" s="703">
        <v>0</v>
      </c>
      <c r="G14" s="703">
        <v>0</v>
      </c>
      <c r="H14" s="703">
        <v>0</v>
      </c>
      <c r="I14" s="703">
        <v>1163</v>
      </c>
      <c r="J14" s="703">
        <v>474</v>
      </c>
      <c r="K14" s="703">
        <v>0</v>
      </c>
      <c r="L14" s="703">
        <v>0</v>
      </c>
      <c r="M14" s="703">
        <v>0</v>
      </c>
      <c r="N14" s="703">
        <v>0</v>
      </c>
      <c r="O14" s="703">
        <v>0</v>
      </c>
      <c r="P14" s="15">
        <v>0</v>
      </c>
    </row>
    <row r="15" spans="2:69" x14ac:dyDescent="0.3">
      <c r="B15" s="868">
        <v>42248</v>
      </c>
      <c r="C15" s="65">
        <v>2499</v>
      </c>
      <c r="D15" s="703">
        <v>0</v>
      </c>
      <c r="E15" s="703">
        <v>1658</v>
      </c>
      <c r="F15" s="703">
        <v>0</v>
      </c>
      <c r="G15" s="703">
        <v>0</v>
      </c>
      <c r="H15" s="703">
        <v>691</v>
      </c>
      <c r="I15" s="703">
        <v>150</v>
      </c>
      <c r="J15" s="703">
        <v>0</v>
      </c>
      <c r="K15" s="703">
        <v>0</v>
      </c>
      <c r="L15" s="703">
        <v>0</v>
      </c>
      <c r="M15" s="703">
        <v>0</v>
      </c>
      <c r="N15" s="703">
        <v>0</v>
      </c>
      <c r="O15" s="703">
        <v>0</v>
      </c>
      <c r="P15" s="15">
        <v>0</v>
      </c>
    </row>
    <row r="16" spans="2:69" x14ac:dyDescent="0.3">
      <c r="B16" s="868">
        <v>42278</v>
      </c>
      <c r="C16" s="65">
        <v>8204</v>
      </c>
      <c r="D16" s="703">
        <v>0</v>
      </c>
      <c r="E16" s="703">
        <v>5474</v>
      </c>
      <c r="F16" s="703">
        <v>0</v>
      </c>
      <c r="G16" s="703">
        <v>0</v>
      </c>
      <c r="H16" s="703">
        <v>0</v>
      </c>
      <c r="I16" s="703">
        <v>1340</v>
      </c>
      <c r="J16" s="703">
        <v>0</v>
      </c>
      <c r="K16" s="703">
        <v>0</v>
      </c>
      <c r="L16" s="703">
        <v>132</v>
      </c>
      <c r="M16" s="703">
        <v>0</v>
      </c>
      <c r="N16" s="703">
        <v>0</v>
      </c>
      <c r="O16" s="703">
        <v>1258</v>
      </c>
      <c r="P16" s="15">
        <v>0</v>
      </c>
    </row>
    <row r="17" spans="2:17" x14ac:dyDescent="0.3">
      <c r="B17" s="868">
        <v>42309</v>
      </c>
      <c r="C17" s="65">
        <v>3022</v>
      </c>
      <c r="D17" s="703">
        <v>0</v>
      </c>
      <c r="E17" s="703">
        <v>2323</v>
      </c>
      <c r="F17" s="703">
        <v>0</v>
      </c>
      <c r="G17" s="703">
        <v>0</v>
      </c>
      <c r="H17" s="703">
        <v>0</v>
      </c>
      <c r="I17" s="703">
        <v>699</v>
      </c>
      <c r="J17" s="703">
        <v>0</v>
      </c>
      <c r="K17" s="703">
        <v>0</v>
      </c>
      <c r="L17" s="703">
        <v>0</v>
      </c>
      <c r="M17" s="703">
        <v>0</v>
      </c>
      <c r="N17" s="703">
        <v>0</v>
      </c>
      <c r="O17" s="703">
        <v>0</v>
      </c>
      <c r="P17" s="15">
        <v>0</v>
      </c>
    </row>
    <row r="18" spans="2:17" x14ac:dyDescent="0.3">
      <c r="B18" s="868">
        <v>42339</v>
      </c>
      <c r="C18" s="65">
        <v>6529</v>
      </c>
      <c r="D18" s="703">
        <v>0</v>
      </c>
      <c r="E18" s="703">
        <v>6189</v>
      </c>
      <c r="F18" s="703">
        <v>0</v>
      </c>
      <c r="G18" s="703">
        <v>0</v>
      </c>
      <c r="H18" s="703">
        <v>0</v>
      </c>
      <c r="I18" s="703">
        <v>340</v>
      </c>
      <c r="J18" s="703">
        <v>0</v>
      </c>
      <c r="K18" s="703">
        <v>0</v>
      </c>
      <c r="L18" s="703">
        <v>0</v>
      </c>
      <c r="M18" s="703">
        <v>0</v>
      </c>
      <c r="N18" s="703">
        <v>0</v>
      </c>
      <c r="O18" s="703">
        <v>0</v>
      </c>
      <c r="P18" s="15">
        <v>0</v>
      </c>
    </row>
    <row r="19" spans="2:17" x14ac:dyDescent="0.3">
      <c r="B19" s="868">
        <v>42370</v>
      </c>
      <c r="C19" s="65">
        <v>66</v>
      </c>
      <c r="D19" s="703">
        <v>0</v>
      </c>
      <c r="E19" s="703">
        <v>66</v>
      </c>
      <c r="F19" s="703">
        <v>0</v>
      </c>
      <c r="G19" s="703">
        <v>0</v>
      </c>
      <c r="H19" s="703">
        <v>0</v>
      </c>
      <c r="I19" s="703">
        <v>0</v>
      </c>
      <c r="J19" s="703">
        <v>0</v>
      </c>
      <c r="K19" s="703">
        <v>0</v>
      </c>
      <c r="L19" s="703">
        <v>0</v>
      </c>
      <c r="M19" s="703">
        <v>0</v>
      </c>
      <c r="N19" s="703">
        <v>0</v>
      </c>
      <c r="O19" s="703">
        <v>0</v>
      </c>
      <c r="P19" s="15">
        <v>0</v>
      </c>
    </row>
    <row r="20" spans="2:17" x14ac:dyDescent="0.3">
      <c r="B20" s="868">
        <v>42401</v>
      </c>
      <c r="C20" s="65">
        <v>633</v>
      </c>
      <c r="D20" s="703">
        <v>0</v>
      </c>
      <c r="E20" s="703">
        <v>585</v>
      </c>
      <c r="F20" s="703">
        <v>0</v>
      </c>
      <c r="G20" s="703">
        <v>0</v>
      </c>
      <c r="H20" s="703">
        <v>0</v>
      </c>
      <c r="I20" s="703">
        <v>48</v>
      </c>
      <c r="J20" s="703">
        <v>0</v>
      </c>
      <c r="K20" s="703">
        <v>0</v>
      </c>
      <c r="L20" s="703">
        <v>0</v>
      </c>
      <c r="M20" s="703">
        <v>0</v>
      </c>
      <c r="N20" s="703">
        <v>0</v>
      </c>
      <c r="O20" s="703">
        <v>0</v>
      </c>
      <c r="P20" s="15">
        <v>0</v>
      </c>
    </row>
    <row r="21" spans="2:17" x14ac:dyDescent="0.3">
      <c r="B21" s="868">
        <v>42430</v>
      </c>
      <c r="C21" s="65">
        <v>645</v>
      </c>
      <c r="D21" s="703">
        <v>0</v>
      </c>
      <c r="E21" s="703">
        <v>610</v>
      </c>
      <c r="F21" s="703">
        <v>0</v>
      </c>
      <c r="G21" s="703">
        <v>0</v>
      </c>
      <c r="H21" s="703">
        <v>0</v>
      </c>
      <c r="I21" s="703">
        <v>35</v>
      </c>
      <c r="J21" s="703">
        <v>0</v>
      </c>
      <c r="K21" s="703">
        <v>0</v>
      </c>
      <c r="L21" s="703">
        <v>0</v>
      </c>
      <c r="M21" s="703">
        <v>0</v>
      </c>
      <c r="N21" s="703">
        <v>0</v>
      </c>
      <c r="O21" s="703">
        <v>0</v>
      </c>
      <c r="P21" s="15">
        <v>0</v>
      </c>
    </row>
    <row r="22" spans="2:17" x14ac:dyDescent="0.3">
      <c r="B22" s="868">
        <v>42461</v>
      </c>
      <c r="C22" s="65">
        <v>18909</v>
      </c>
      <c r="D22" s="703">
        <v>0</v>
      </c>
      <c r="E22" s="703">
        <v>6796</v>
      </c>
      <c r="F22" s="703">
        <v>0</v>
      </c>
      <c r="G22" s="703">
        <v>0</v>
      </c>
      <c r="H22" s="703">
        <v>0</v>
      </c>
      <c r="I22" s="703">
        <v>417</v>
      </c>
      <c r="J22" s="703">
        <v>139</v>
      </c>
      <c r="K22" s="703">
        <v>1253</v>
      </c>
      <c r="L22" s="703">
        <v>10304</v>
      </c>
      <c r="M22" s="703">
        <v>0</v>
      </c>
      <c r="N22" s="703">
        <v>0</v>
      </c>
      <c r="O22" s="703">
        <v>0</v>
      </c>
      <c r="P22" s="15">
        <v>0</v>
      </c>
    </row>
    <row r="23" spans="2:17" x14ac:dyDescent="0.3">
      <c r="B23" s="868">
        <v>42491</v>
      </c>
      <c r="C23" s="65">
        <v>3446</v>
      </c>
      <c r="D23" s="703">
        <v>0</v>
      </c>
      <c r="E23" s="703">
        <v>2726</v>
      </c>
      <c r="F23" s="703">
        <v>0</v>
      </c>
      <c r="G23" s="703">
        <v>0</v>
      </c>
      <c r="H23" s="703">
        <v>0</v>
      </c>
      <c r="I23" s="703">
        <v>0</v>
      </c>
      <c r="J23" s="703">
        <v>590</v>
      </c>
      <c r="K23" s="703">
        <v>0</v>
      </c>
      <c r="L23" s="703">
        <v>0</v>
      </c>
      <c r="M23" s="703">
        <v>0</v>
      </c>
      <c r="N23" s="703">
        <v>130</v>
      </c>
      <c r="O23" s="703">
        <v>0</v>
      </c>
      <c r="P23" s="15">
        <v>0</v>
      </c>
    </row>
    <row r="24" spans="2:17" x14ac:dyDescent="0.3">
      <c r="B24" s="868">
        <v>42522</v>
      </c>
      <c r="C24" s="65">
        <v>7908</v>
      </c>
      <c r="D24" s="703">
        <v>0</v>
      </c>
      <c r="E24" s="703">
        <v>4134</v>
      </c>
      <c r="F24" s="703">
        <v>0</v>
      </c>
      <c r="G24" s="703">
        <v>234</v>
      </c>
      <c r="H24" s="703">
        <v>0</v>
      </c>
      <c r="I24" s="703">
        <v>3306</v>
      </c>
      <c r="J24" s="703">
        <v>0</v>
      </c>
      <c r="K24" s="703">
        <v>0</v>
      </c>
      <c r="L24" s="703">
        <v>0</v>
      </c>
      <c r="M24" s="703">
        <v>0</v>
      </c>
      <c r="N24" s="703">
        <v>0</v>
      </c>
      <c r="O24" s="703">
        <v>234</v>
      </c>
      <c r="P24" s="15">
        <v>0</v>
      </c>
    </row>
    <row r="25" spans="2:17" x14ac:dyDescent="0.3">
      <c r="B25" s="868">
        <v>42552</v>
      </c>
      <c r="C25" s="65">
        <v>1990</v>
      </c>
      <c r="D25" s="703">
        <v>0</v>
      </c>
      <c r="E25" s="703">
        <v>1649</v>
      </c>
      <c r="F25" s="703">
        <v>0</v>
      </c>
      <c r="G25" s="703">
        <v>0</v>
      </c>
      <c r="H25" s="703">
        <v>0</v>
      </c>
      <c r="I25" s="703">
        <v>341</v>
      </c>
      <c r="J25" s="703">
        <v>0</v>
      </c>
      <c r="K25" s="703">
        <v>0</v>
      </c>
      <c r="L25" s="703">
        <v>0</v>
      </c>
      <c r="M25" s="703">
        <v>0</v>
      </c>
      <c r="N25" s="703">
        <v>0</v>
      </c>
      <c r="O25" s="703">
        <v>0</v>
      </c>
      <c r="P25" s="15">
        <v>0</v>
      </c>
    </row>
    <row r="26" spans="2:17" x14ac:dyDescent="0.3">
      <c r="B26" s="868">
        <v>42583</v>
      </c>
      <c r="C26" s="65">
        <v>4749</v>
      </c>
      <c r="D26" s="703">
        <v>0</v>
      </c>
      <c r="E26" s="703">
        <v>3926</v>
      </c>
      <c r="F26" s="703">
        <v>0</v>
      </c>
      <c r="G26" s="703">
        <v>0</v>
      </c>
      <c r="H26" s="703">
        <v>0</v>
      </c>
      <c r="I26" s="703">
        <v>103</v>
      </c>
      <c r="J26" s="703">
        <v>720</v>
      </c>
      <c r="K26" s="703">
        <v>0</v>
      </c>
      <c r="L26" s="703">
        <v>0</v>
      </c>
      <c r="M26" s="703">
        <v>0</v>
      </c>
      <c r="N26" s="703">
        <v>0</v>
      </c>
      <c r="O26" s="703">
        <v>0</v>
      </c>
      <c r="P26" s="15">
        <v>0</v>
      </c>
    </row>
    <row r="27" spans="2:17" x14ac:dyDescent="0.3">
      <c r="B27" s="868">
        <v>42614</v>
      </c>
      <c r="C27" s="65">
        <v>4501</v>
      </c>
      <c r="D27" s="703">
        <v>0</v>
      </c>
      <c r="E27" s="703">
        <v>2847</v>
      </c>
      <c r="F27" s="703">
        <v>0</v>
      </c>
      <c r="G27" s="703">
        <v>0</v>
      </c>
      <c r="H27" s="703">
        <v>0</v>
      </c>
      <c r="I27" s="703">
        <v>122</v>
      </c>
      <c r="J27" s="703">
        <v>1532</v>
      </c>
      <c r="K27" s="703">
        <v>0</v>
      </c>
      <c r="L27" s="703">
        <v>0</v>
      </c>
      <c r="M27" s="703">
        <v>0</v>
      </c>
      <c r="N27" s="703">
        <v>0</v>
      </c>
      <c r="O27" s="703">
        <v>0</v>
      </c>
      <c r="P27" s="15">
        <v>0</v>
      </c>
    </row>
    <row r="28" spans="2:17" x14ac:dyDescent="0.3">
      <c r="B28" s="868">
        <v>42644</v>
      </c>
      <c r="C28" s="65">
        <v>3454</v>
      </c>
      <c r="D28" s="703">
        <v>0</v>
      </c>
      <c r="E28" s="703">
        <v>1857</v>
      </c>
      <c r="F28" s="703">
        <v>0</v>
      </c>
      <c r="G28" s="703">
        <v>0</v>
      </c>
      <c r="H28" s="703">
        <v>0</v>
      </c>
      <c r="I28" s="703">
        <v>137</v>
      </c>
      <c r="J28" s="703">
        <v>1460</v>
      </c>
      <c r="K28" s="703">
        <v>0</v>
      </c>
      <c r="L28" s="703">
        <v>0</v>
      </c>
      <c r="M28" s="703">
        <v>0</v>
      </c>
      <c r="N28" s="703">
        <v>0</v>
      </c>
      <c r="O28" s="703">
        <v>0</v>
      </c>
      <c r="P28" s="15">
        <v>0</v>
      </c>
    </row>
    <row r="29" spans="2:17" x14ac:dyDescent="0.3">
      <c r="B29" s="868">
        <v>42675</v>
      </c>
      <c r="C29" s="65">
        <v>5243</v>
      </c>
      <c r="D29" s="703">
        <v>0</v>
      </c>
      <c r="E29" s="703">
        <v>4131</v>
      </c>
      <c r="F29" s="703">
        <v>0</v>
      </c>
      <c r="G29" s="703">
        <v>0</v>
      </c>
      <c r="H29" s="703">
        <v>0</v>
      </c>
      <c r="I29" s="703">
        <v>208</v>
      </c>
      <c r="J29" s="703">
        <v>0</v>
      </c>
      <c r="K29" s="703">
        <v>0</v>
      </c>
      <c r="L29" s="703">
        <v>904</v>
      </c>
      <c r="M29" s="703">
        <v>0</v>
      </c>
      <c r="N29" s="703">
        <v>0</v>
      </c>
      <c r="O29" s="703">
        <v>0</v>
      </c>
      <c r="P29" s="15">
        <v>0</v>
      </c>
    </row>
    <row r="30" spans="2:17" x14ac:dyDescent="0.3">
      <c r="B30" s="868">
        <v>42705</v>
      </c>
      <c r="C30" s="65">
        <v>2568</v>
      </c>
      <c r="D30" s="703">
        <v>0</v>
      </c>
      <c r="E30" s="703">
        <v>2255</v>
      </c>
      <c r="F30" s="703">
        <v>0</v>
      </c>
      <c r="G30" s="703">
        <v>0</v>
      </c>
      <c r="H30" s="703">
        <v>0</v>
      </c>
      <c r="I30" s="703">
        <v>313</v>
      </c>
      <c r="J30" s="703">
        <v>0</v>
      </c>
      <c r="K30" s="703">
        <v>0</v>
      </c>
      <c r="L30" s="703">
        <v>0</v>
      </c>
      <c r="M30" s="703">
        <v>0</v>
      </c>
      <c r="N30" s="703">
        <v>0</v>
      </c>
      <c r="O30" s="703">
        <v>0</v>
      </c>
      <c r="P30" s="15">
        <v>0</v>
      </c>
    </row>
    <row r="31" spans="2:17" x14ac:dyDescent="0.3">
      <c r="B31" s="868">
        <v>42736</v>
      </c>
      <c r="C31" s="65">
        <v>1006</v>
      </c>
      <c r="D31" s="703">
        <v>0</v>
      </c>
      <c r="E31" s="703">
        <v>942</v>
      </c>
      <c r="F31" s="703">
        <v>0</v>
      </c>
      <c r="G31" s="703">
        <v>0</v>
      </c>
      <c r="H31" s="703">
        <v>0</v>
      </c>
      <c r="I31" s="703">
        <v>64</v>
      </c>
      <c r="J31" s="703">
        <v>0</v>
      </c>
      <c r="K31" s="703">
        <v>0</v>
      </c>
      <c r="L31" s="703">
        <v>0</v>
      </c>
      <c r="M31" s="703">
        <v>0</v>
      </c>
      <c r="N31" s="703">
        <v>0</v>
      </c>
      <c r="O31" s="703">
        <v>0</v>
      </c>
      <c r="P31" s="15">
        <v>0</v>
      </c>
    </row>
    <row r="32" spans="2:17" x14ac:dyDescent="0.3">
      <c r="B32" s="868">
        <v>42767</v>
      </c>
      <c r="C32" s="65">
        <v>2593</v>
      </c>
      <c r="D32" s="703">
        <v>0</v>
      </c>
      <c r="E32" s="703">
        <v>474</v>
      </c>
      <c r="F32" s="703">
        <v>0</v>
      </c>
      <c r="G32" s="703">
        <v>0</v>
      </c>
      <c r="H32" s="703">
        <v>0</v>
      </c>
      <c r="I32" s="703">
        <v>0</v>
      </c>
      <c r="J32" s="703">
        <v>0</v>
      </c>
      <c r="K32" s="703">
        <v>0</v>
      </c>
      <c r="L32" s="703">
        <v>0</v>
      </c>
      <c r="M32" s="703">
        <v>0</v>
      </c>
      <c r="N32" s="703">
        <v>0</v>
      </c>
      <c r="O32" s="703">
        <v>2119</v>
      </c>
      <c r="P32" s="15">
        <v>0</v>
      </c>
      <c r="Q32" s="158"/>
    </row>
    <row r="33" spans="2:17" x14ac:dyDescent="0.3">
      <c r="B33" s="868">
        <v>42795</v>
      </c>
      <c r="C33" s="65">
        <v>3842</v>
      </c>
      <c r="D33" s="703">
        <v>0</v>
      </c>
      <c r="E33" s="703">
        <v>2453</v>
      </c>
      <c r="F33" s="703">
        <v>0</v>
      </c>
      <c r="G33" s="703">
        <v>0</v>
      </c>
      <c r="H33" s="703">
        <v>0</v>
      </c>
      <c r="I33" s="703">
        <v>1117</v>
      </c>
      <c r="J33" s="703">
        <v>272</v>
      </c>
      <c r="K33" s="703">
        <v>0</v>
      </c>
      <c r="L33" s="703">
        <v>0</v>
      </c>
      <c r="M33" s="703">
        <v>0</v>
      </c>
      <c r="N33" s="703">
        <v>0</v>
      </c>
      <c r="O33" s="703">
        <v>0</v>
      </c>
      <c r="P33" s="15">
        <v>0</v>
      </c>
      <c r="Q33" s="158"/>
    </row>
    <row r="34" spans="2:17" x14ac:dyDescent="0.3">
      <c r="B34" s="868">
        <v>42826</v>
      </c>
      <c r="C34" s="65">
        <v>1114</v>
      </c>
      <c r="D34" s="703">
        <v>0</v>
      </c>
      <c r="E34" s="703">
        <v>719</v>
      </c>
      <c r="F34" s="703">
        <v>0</v>
      </c>
      <c r="G34" s="703">
        <v>0</v>
      </c>
      <c r="H34" s="703">
        <v>75</v>
      </c>
      <c r="I34" s="703">
        <v>0</v>
      </c>
      <c r="J34" s="703">
        <v>0</v>
      </c>
      <c r="K34" s="703">
        <v>0</v>
      </c>
      <c r="L34" s="703">
        <v>0</v>
      </c>
      <c r="M34" s="703">
        <v>0</v>
      </c>
      <c r="N34" s="703">
        <v>0</v>
      </c>
      <c r="O34" s="703">
        <v>320</v>
      </c>
      <c r="P34" s="15">
        <v>0</v>
      </c>
      <c r="Q34" s="158"/>
    </row>
    <row r="35" spans="2:17" x14ac:dyDescent="0.3">
      <c r="B35" s="868">
        <v>42856</v>
      </c>
      <c r="C35" s="65">
        <v>1373</v>
      </c>
      <c r="D35" s="703">
        <v>0</v>
      </c>
      <c r="E35" s="703">
        <v>1086</v>
      </c>
      <c r="F35" s="703">
        <v>0</v>
      </c>
      <c r="G35" s="703">
        <v>0</v>
      </c>
      <c r="H35" s="703">
        <v>0</v>
      </c>
      <c r="I35" s="703">
        <v>287</v>
      </c>
      <c r="J35" s="703">
        <v>0</v>
      </c>
      <c r="K35" s="703">
        <v>0</v>
      </c>
      <c r="L35" s="703">
        <v>0</v>
      </c>
      <c r="M35" s="703">
        <v>0</v>
      </c>
      <c r="N35" s="703">
        <v>0</v>
      </c>
      <c r="O35" s="703">
        <v>0</v>
      </c>
      <c r="P35" s="15">
        <v>0</v>
      </c>
      <c r="Q35" s="158"/>
    </row>
    <row r="36" spans="2:17" x14ac:dyDescent="0.3">
      <c r="B36" s="868">
        <v>42887</v>
      </c>
      <c r="C36" s="65">
        <v>995</v>
      </c>
      <c r="D36" s="703">
        <v>0</v>
      </c>
      <c r="E36" s="703">
        <v>995</v>
      </c>
      <c r="F36" s="703">
        <v>0</v>
      </c>
      <c r="G36" s="703">
        <v>0</v>
      </c>
      <c r="H36" s="703">
        <v>0</v>
      </c>
      <c r="I36" s="703">
        <v>0</v>
      </c>
      <c r="J36" s="703">
        <v>0</v>
      </c>
      <c r="K36" s="703">
        <v>0</v>
      </c>
      <c r="L36" s="703">
        <v>0</v>
      </c>
      <c r="M36" s="703">
        <v>0</v>
      </c>
      <c r="N36" s="703">
        <v>0</v>
      </c>
      <c r="O36" s="703">
        <v>0</v>
      </c>
      <c r="P36" s="15">
        <v>0</v>
      </c>
      <c r="Q36" s="158"/>
    </row>
    <row r="37" spans="2:17" x14ac:dyDescent="0.3">
      <c r="B37" s="868">
        <v>42917</v>
      </c>
      <c r="C37" s="65">
        <v>2131</v>
      </c>
      <c r="D37" s="703">
        <v>0</v>
      </c>
      <c r="E37" s="703">
        <v>1887</v>
      </c>
      <c r="F37" s="703">
        <v>0</v>
      </c>
      <c r="G37" s="703">
        <v>119</v>
      </c>
      <c r="H37" s="703">
        <v>0</v>
      </c>
      <c r="I37" s="703">
        <v>125</v>
      </c>
      <c r="J37" s="703">
        <v>0</v>
      </c>
      <c r="K37" s="703">
        <v>0</v>
      </c>
      <c r="L37" s="703">
        <v>0</v>
      </c>
      <c r="M37" s="703">
        <v>0</v>
      </c>
      <c r="N37" s="703">
        <v>0</v>
      </c>
      <c r="O37" s="703">
        <v>0</v>
      </c>
      <c r="P37" s="15">
        <v>0</v>
      </c>
      <c r="Q37" s="158"/>
    </row>
    <row r="38" spans="2:17" x14ac:dyDescent="0.3">
      <c r="B38" s="868">
        <v>42948</v>
      </c>
      <c r="C38" s="65">
        <v>2752</v>
      </c>
      <c r="D38" s="703">
        <v>0</v>
      </c>
      <c r="E38" s="703">
        <v>2670</v>
      </c>
      <c r="F38" s="703">
        <v>0</v>
      </c>
      <c r="G38" s="703">
        <v>0</v>
      </c>
      <c r="H38" s="703">
        <v>0</v>
      </c>
      <c r="I38" s="703">
        <v>82</v>
      </c>
      <c r="J38" s="703">
        <v>0</v>
      </c>
      <c r="K38" s="703">
        <v>0</v>
      </c>
      <c r="L38" s="703">
        <v>0</v>
      </c>
      <c r="M38" s="703">
        <v>0</v>
      </c>
      <c r="N38" s="703">
        <v>0</v>
      </c>
      <c r="O38" s="703">
        <v>0</v>
      </c>
      <c r="P38" s="15">
        <v>0</v>
      </c>
    </row>
    <row r="39" spans="2:17" x14ac:dyDescent="0.3">
      <c r="B39" s="868">
        <v>42979</v>
      </c>
      <c r="C39" s="65">
        <v>20934</v>
      </c>
      <c r="D39" s="703">
        <v>19422</v>
      </c>
      <c r="E39" s="703">
        <v>1190</v>
      </c>
      <c r="F39" s="703">
        <v>0</v>
      </c>
      <c r="G39" s="703">
        <v>0</v>
      </c>
      <c r="H39" s="703">
        <v>0</v>
      </c>
      <c r="I39" s="703">
        <v>322</v>
      </c>
      <c r="J39" s="703">
        <v>0</v>
      </c>
      <c r="K39" s="703">
        <v>0</v>
      </c>
      <c r="L39" s="703">
        <v>0</v>
      </c>
      <c r="M39" s="703">
        <v>0</v>
      </c>
      <c r="N39" s="703">
        <v>0</v>
      </c>
      <c r="O39" s="703">
        <v>0</v>
      </c>
      <c r="P39" s="15">
        <v>0</v>
      </c>
    </row>
    <row r="40" spans="2:17" x14ac:dyDescent="0.3">
      <c r="B40" s="868">
        <v>43009</v>
      </c>
      <c r="C40" s="65">
        <v>2291</v>
      </c>
      <c r="D40" s="703">
        <v>0</v>
      </c>
      <c r="E40" s="703">
        <v>1906</v>
      </c>
      <c r="F40" s="703">
        <v>0</v>
      </c>
      <c r="G40" s="703">
        <v>0</v>
      </c>
      <c r="H40" s="703">
        <v>0</v>
      </c>
      <c r="I40" s="703">
        <v>385</v>
      </c>
      <c r="J40" s="703">
        <v>0</v>
      </c>
      <c r="K40" s="703">
        <v>0</v>
      </c>
      <c r="L40" s="703">
        <v>0</v>
      </c>
      <c r="M40" s="703">
        <v>0</v>
      </c>
      <c r="N40" s="703">
        <v>0</v>
      </c>
      <c r="O40" s="703">
        <v>0</v>
      </c>
      <c r="P40" s="15">
        <v>0</v>
      </c>
    </row>
    <row r="41" spans="2:17" x14ac:dyDescent="0.3">
      <c r="B41" s="868">
        <v>43040</v>
      </c>
      <c r="C41" s="65">
        <v>2551</v>
      </c>
      <c r="D41" s="703">
        <v>0</v>
      </c>
      <c r="E41" s="703">
        <v>2067</v>
      </c>
      <c r="F41" s="703">
        <v>0</v>
      </c>
      <c r="G41" s="703">
        <v>0</v>
      </c>
      <c r="H41" s="703">
        <v>0</v>
      </c>
      <c r="I41" s="703">
        <v>484</v>
      </c>
      <c r="J41" s="703">
        <v>0</v>
      </c>
      <c r="K41" s="703">
        <v>0</v>
      </c>
      <c r="L41" s="703">
        <v>0</v>
      </c>
      <c r="M41" s="703">
        <v>0</v>
      </c>
      <c r="N41" s="703">
        <v>0</v>
      </c>
      <c r="O41" s="703">
        <v>0</v>
      </c>
      <c r="P41" s="15">
        <v>0</v>
      </c>
    </row>
    <row r="42" spans="2:17" x14ac:dyDescent="0.3">
      <c r="B42" s="868">
        <v>43070</v>
      </c>
      <c r="C42" s="65">
        <v>2297</v>
      </c>
      <c r="D42" s="703">
        <v>0</v>
      </c>
      <c r="E42" s="703">
        <v>1164</v>
      </c>
      <c r="F42" s="703">
        <v>0</v>
      </c>
      <c r="G42" s="703">
        <v>0</v>
      </c>
      <c r="H42" s="703">
        <v>0</v>
      </c>
      <c r="I42" s="703">
        <v>1133</v>
      </c>
      <c r="J42" s="703">
        <v>0</v>
      </c>
      <c r="K42" s="703">
        <v>0</v>
      </c>
      <c r="L42" s="703">
        <v>0</v>
      </c>
      <c r="M42" s="703">
        <v>0</v>
      </c>
      <c r="N42" s="703">
        <v>0</v>
      </c>
      <c r="O42" s="703">
        <v>0</v>
      </c>
      <c r="P42" s="15">
        <v>0</v>
      </c>
    </row>
    <row r="43" spans="2:17" x14ac:dyDescent="0.3">
      <c r="B43" s="868">
        <v>43101</v>
      </c>
      <c r="C43" s="65">
        <v>3001</v>
      </c>
      <c r="D43" s="703">
        <v>0</v>
      </c>
      <c r="E43" s="703">
        <v>1447</v>
      </c>
      <c r="F43" s="703">
        <v>0</v>
      </c>
      <c r="G43" s="703">
        <v>0</v>
      </c>
      <c r="H43" s="703">
        <v>0</v>
      </c>
      <c r="I43" s="703">
        <v>0</v>
      </c>
      <c r="J43" s="703">
        <v>0</v>
      </c>
      <c r="K43" s="703">
        <v>0</v>
      </c>
      <c r="L43" s="703">
        <v>0</v>
      </c>
      <c r="M43" s="703">
        <v>0</v>
      </c>
      <c r="N43" s="703">
        <v>0</v>
      </c>
      <c r="O43" s="703">
        <v>1554</v>
      </c>
      <c r="P43" s="15">
        <v>0</v>
      </c>
    </row>
    <row r="44" spans="2:17" x14ac:dyDescent="0.3">
      <c r="B44" s="868">
        <v>43132</v>
      </c>
      <c r="C44" s="65">
        <v>4725</v>
      </c>
      <c r="D44" s="703">
        <v>0</v>
      </c>
      <c r="E44" s="703">
        <v>2515</v>
      </c>
      <c r="F44" s="703">
        <v>0</v>
      </c>
      <c r="G44" s="703">
        <v>0</v>
      </c>
      <c r="H44" s="703">
        <v>0</v>
      </c>
      <c r="I44" s="703">
        <v>2149</v>
      </c>
      <c r="J44" s="703">
        <v>0</v>
      </c>
      <c r="K44" s="703">
        <v>0</v>
      </c>
      <c r="L44" s="703">
        <v>61</v>
      </c>
      <c r="M44" s="703">
        <v>0</v>
      </c>
      <c r="N44" s="703">
        <v>0</v>
      </c>
      <c r="O44" s="703">
        <v>0</v>
      </c>
      <c r="P44" s="15">
        <v>0</v>
      </c>
    </row>
    <row r="45" spans="2:17" x14ac:dyDescent="0.3">
      <c r="B45" s="868">
        <v>43160</v>
      </c>
      <c r="C45" s="65">
        <v>4116</v>
      </c>
      <c r="D45" s="703">
        <v>0</v>
      </c>
      <c r="E45" s="703">
        <v>3529</v>
      </c>
      <c r="F45" s="703">
        <v>0</v>
      </c>
      <c r="G45" s="703">
        <v>0</v>
      </c>
      <c r="H45" s="703">
        <v>0</v>
      </c>
      <c r="I45" s="703">
        <v>75</v>
      </c>
      <c r="J45" s="703">
        <v>300</v>
      </c>
      <c r="K45" s="703">
        <v>0</v>
      </c>
      <c r="L45" s="703">
        <v>212</v>
      </c>
      <c r="M45" s="703">
        <v>0</v>
      </c>
      <c r="N45" s="703">
        <v>0</v>
      </c>
      <c r="O45" s="703">
        <v>0</v>
      </c>
      <c r="P45" s="15">
        <v>0</v>
      </c>
    </row>
    <row r="46" spans="2:17" x14ac:dyDescent="0.3">
      <c r="B46" s="868">
        <v>43191</v>
      </c>
      <c r="C46" s="65">
        <v>3233</v>
      </c>
      <c r="D46" s="703">
        <v>0</v>
      </c>
      <c r="E46" s="703">
        <v>2166</v>
      </c>
      <c r="F46" s="703">
        <v>0</v>
      </c>
      <c r="G46" s="703">
        <v>0</v>
      </c>
      <c r="H46" s="703">
        <v>0</v>
      </c>
      <c r="I46" s="703">
        <v>1067</v>
      </c>
      <c r="J46" s="703">
        <v>0</v>
      </c>
      <c r="K46" s="703">
        <v>0</v>
      </c>
      <c r="L46" s="703">
        <v>0</v>
      </c>
      <c r="M46" s="703">
        <v>0</v>
      </c>
      <c r="N46" s="703">
        <v>0</v>
      </c>
      <c r="O46" s="703">
        <v>0</v>
      </c>
      <c r="P46" s="15">
        <v>0</v>
      </c>
    </row>
    <row r="47" spans="2:17" x14ac:dyDescent="0.3">
      <c r="B47" s="868">
        <v>43221</v>
      </c>
      <c r="C47" s="65">
        <v>5885</v>
      </c>
      <c r="D47" s="703">
        <v>0</v>
      </c>
      <c r="E47" s="703">
        <v>4441</v>
      </c>
      <c r="F47" s="703">
        <v>0</v>
      </c>
      <c r="G47" s="703">
        <v>0</v>
      </c>
      <c r="H47" s="703">
        <v>0</v>
      </c>
      <c r="I47" s="703">
        <v>1160</v>
      </c>
      <c r="J47" s="703">
        <v>284</v>
      </c>
      <c r="K47" s="703">
        <v>0</v>
      </c>
      <c r="L47" s="703">
        <v>0</v>
      </c>
      <c r="M47" s="703">
        <v>0</v>
      </c>
      <c r="N47" s="703">
        <v>0</v>
      </c>
      <c r="O47" s="703">
        <v>0</v>
      </c>
      <c r="P47" s="15">
        <v>0</v>
      </c>
    </row>
    <row r="48" spans="2:17" x14ac:dyDescent="0.3">
      <c r="B48" s="868">
        <v>43252</v>
      </c>
      <c r="C48" s="65">
        <v>6359</v>
      </c>
      <c r="D48" s="703">
        <v>0</v>
      </c>
      <c r="E48" s="703">
        <v>1890</v>
      </c>
      <c r="F48" s="703">
        <v>0</v>
      </c>
      <c r="G48" s="703">
        <v>0</v>
      </c>
      <c r="H48" s="703">
        <v>486</v>
      </c>
      <c r="I48" s="703">
        <v>1419</v>
      </c>
      <c r="J48" s="703">
        <v>0</v>
      </c>
      <c r="K48" s="703">
        <v>1359</v>
      </c>
      <c r="L48" s="703">
        <v>0</v>
      </c>
      <c r="M48" s="703">
        <v>0</v>
      </c>
      <c r="N48" s="703">
        <v>809</v>
      </c>
      <c r="O48" s="703">
        <v>396</v>
      </c>
      <c r="P48" s="15">
        <v>0</v>
      </c>
    </row>
    <row r="49" spans="2:16" x14ac:dyDescent="0.3">
      <c r="B49" s="868">
        <v>43282</v>
      </c>
      <c r="C49" s="65">
        <v>3847</v>
      </c>
      <c r="D49" s="703">
        <v>0</v>
      </c>
      <c r="E49" s="703">
        <v>1152</v>
      </c>
      <c r="F49" s="703">
        <v>0</v>
      </c>
      <c r="G49" s="703">
        <v>103</v>
      </c>
      <c r="H49" s="703">
        <v>0</v>
      </c>
      <c r="I49" s="703">
        <v>163</v>
      </c>
      <c r="J49" s="703">
        <v>0</v>
      </c>
      <c r="K49" s="703">
        <v>2429</v>
      </c>
      <c r="L49" s="703">
        <v>0</v>
      </c>
      <c r="M49" s="703">
        <v>0</v>
      </c>
      <c r="N49" s="703">
        <v>0</v>
      </c>
      <c r="O49" s="703">
        <v>0</v>
      </c>
      <c r="P49" s="15">
        <v>0</v>
      </c>
    </row>
    <row r="50" spans="2:16" x14ac:dyDescent="0.3">
      <c r="B50" s="868">
        <v>43313</v>
      </c>
      <c r="C50" s="65">
        <v>2522</v>
      </c>
      <c r="D50" s="703">
        <v>0</v>
      </c>
      <c r="E50" s="703">
        <v>1678</v>
      </c>
      <c r="F50" s="703">
        <v>0</v>
      </c>
      <c r="G50" s="703">
        <v>0</v>
      </c>
      <c r="H50" s="703">
        <v>0</v>
      </c>
      <c r="I50" s="703">
        <v>333</v>
      </c>
      <c r="J50" s="703">
        <v>0</v>
      </c>
      <c r="K50" s="703">
        <v>511</v>
      </c>
      <c r="L50" s="703">
        <v>0</v>
      </c>
      <c r="M50" s="703">
        <v>0</v>
      </c>
      <c r="N50" s="703">
        <v>0</v>
      </c>
      <c r="O50" s="703">
        <v>0</v>
      </c>
      <c r="P50" s="15">
        <v>0</v>
      </c>
    </row>
    <row r="51" spans="2:16" x14ac:dyDescent="0.3">
      <c r="B51" s="868">
        <v>43344</v>
      </c>
      <c r="C51" s="65">
        <v>1428</v>
      </c>
      <c r="D51" s="703">
        <v>0</v>
      </c>
      <c r="E51" s="703">
        <v>1202</v>
      </c>
      <c r="F51" s="703">
        <v>0</v>
      </c>
      <c r="G51" s="703">
        <v>76</v>
      </c>
      <c r="H51" s="703">
        <v>100</v>
      </c>
      <c r="I51" s="703">
        <v>50</v>
      </c>
      <c r="J51" s="703">
        <v>0</v>
      </c>
      <c r="K51" s="703">
        <v>0</v>
      </c>
      <c r="L51" s="703">
        <v>0</v>
      </c>
      <c r="M51" s="703">
        <v>0</v>
      </c>
      <c r="N51" s="703">
        <v>0</v>
      </c>
      <c r="O51" s="703">
        <v>0</v>
      </c>
      <c r="P51" s="15">
        <v>0</v>
      </c>
    </row>
    <row r="52" spans="2:16" x14ac:dyDescent="0.3">
      <c r="B52" s="868">
        <v>43374</v>
      </c>
      <c r="C52" s="65">
        <v>3830</v>
      </c>
      <c r="D52" s="703">
        <v>0</v>
      </c>
      <c r="E52" s="703">
        <v>3482</v>
      </c>
      <c r="F52" s="703">
        <v>0</v>
      </c>
      <c r="G52" s="703">
        <v>0</v>
      </c>
      <c r="H52" s="703">
        <v>0</v>
      </c>
      <c r="I52" s="703">
        <v>348</v>
      </c>
      <c r="J52" s="703">
        <v>0</v>
      </c>
      <c r="K52" s="703">
        <v>0</v>
      </c>
      <c r="L52" s="703">
        <v>0</v>
      </c>
      <c r="M52" s="703">
        <v>0</v>
      </c>
      <c r="N52" s="703">
        <v>0</v>
      </c>
      <c r="O52" s="703">
        <v>0</v>
      </c>
      <c r="P52" s="15">
        <v>0</v>
      </c>
    </row>
    <row r="53" spans="2:16" x14ac:dyDescent="0.3">
      <c r="B53" s="868">
        <v>43405</v>
      </c>
      <c r="C53" s="65">
        <v>6066</v>
      </c>
      <c r="D53" s="703">
        <v>0</v>
      </c>
      <c r="E53" s="703">
        <v>6066</v>
      </c>
      <c r="F53" s="703">
        <v>0</v>
      </c>
      <c r="G53" s="703">
        <v>0</v>
      </c>
      <c r="H53" s="703">
        <v>0</v>
      </c>
      <c r="I53" s="703">
        <v>0</v>
      </c>
      <c r="J53" s="703">
        <v>0</v>
      </c>
      <c r="K53" s="703">
        <v>0</v>
      </c>
      <c r="L53" s="703">
        <v>0</v>
      </c>
      <c r="M53" s="703">
        <v>0</v>
      </c>
      <c r="N53" s="703">
        <v>0</v>
      </c>
      <c r="O53" s="703">
        <v>0</v>
      </c>
      <c r="P53" s="15">
        <v>0</v>
      </c>
    </row>
    <row r="54" spans="2:16" x14ac:dyDescent="0.3">
      <c r="B54" s="868">
        <v>43435</v>
      </c>
      <c r="C54" s="65">
        <v>1517</v>
      </c>
      <c r="D54" s="703">
        <v>0</v>
      </c>
      <c r="E54" s="703">
        <v>851</v>
      </c>
      <c r="F54" s="703">
        <v>0</v>
      </c>
      <c r="G54" s="703">
        <v>0</v>
      </c>
      <c r="H54" s="703">
        <v>0</v>
      </c>
      <c r="I54" s="703">
        <v>84</v>
      </c>
      <c r="J54" s="703">
        <v>0</v>
      </c>
      <c r="K54" s="703">
        <v>0</v>
      </c>
      <c r="L54" s="703">
        <v>0</v>
      </c>
      <c r="M54" s="703">
        <v>0</v>
      </c>
      <c r="N54" s="703">
        <v>582</v>
      </c>
      <c r="O54" s="703">
        <v>0</v>
      </c>
      <c r="P54" s="15">
        <v>0</v>
      </c>
    </row>
    <row r="55" spans="2:16" x14ac:dyDescent="0.3">
      <c r="B55" s="868">
        <v>43466</v>
      </c>
      <c r="C55" s="65">
        <v>1678</v>
      </c>
      <c r="D55" s="703">
        <v>0</v>
      </c>
      <c r="E55" s="703">
        <v>1378</v>
      </c>
      <c r="F55" s="703">
        <v>0</v>
      </c>
      <c r="G55" s="703">
        <v>0</v>
      </c>
      <c r="H55" s="703">
        <v>0</v>
      </c>
      <c r="I55" s="703">
        <v>110</v>
      </c>
      <c r="J55" s="703">
        <v>0</v>
      </c>
      <c r="K55" s="703">
        <v>190</v>
      </c>
      <c r="L55" s="703">
        <v>0</v>
      </c>
      <c r="M55" s="703">
        <v>0</v>
      </c>
      <c r="N55" s="703">
        <v>0</v>
      </c>
      <c r="O55" s="703">
        <v>0</v>
      </c>
      <c r="P55" s="15">
        <v>0</v>
      </c>
    </row>
    <row r="56" spans="2:16" x14ac:dyDescent="0.3">
      <c r="B56" s="868">
        <v>43497</v>
      </c>
      <c r="C56" s="65">
        <v>7928</v>
      </c>
      <c r="D56" s="703">
        <v>0</v>
      </c>
      <c r="E56" s="703">
        <v>1058</v>
      </c>
      <c r="F56" s="703">
        <v>0</v>
      </c>
      <c r="G56" s="703">
        <v>0</v>
      </c>
      <c r="H56" s="703">
        <v>0</v>
      </c>
      <c r="I56" s="703">
        <v>368</v>
      </c>
      <c r="J56" s="703">
        <v>0</v>
      </c>
      <c r="K56" s="703">
        <v>0</v>
      </c>
      <c r="L56" s="703">
        <v>6502</v>
      </c>
      <c r="M56" s="703">
        <v>0</v>
      </c>
      <c r="N56" s="703">
        <v>0</v>
      </c>
      <c r="O56" s="703">
        <v>0</v>
      </c>
      <c r="P56" s="15">
        <v>0</v>
      </c>
    </row>
    <row r="57" spans="2:16" x14ac:dyDescent="0.3">
      <c r="B57" s="868">
        <v>43525</v>
      </c>
      <c r="C57" s="65">
        <v>4668</v>
      </c>
      <c r="D57" s="703">
        <v>0</v>
      </c>
      <c r="E57" s="703">
        <v>2455</v>
      </c>
      <c r="F57" s="703">
        <v>0</v>
      </c>
      <c r="G57" s="703">
        <v>0</v>
      </c>
      <c r="H57" s="703">
        <v>187</v>
      </c>
      <c r="I57" s="703">
        <v>1124</v>
      </c>
      <c r="J57" s="703">
        <v>212</v>
      </c>
      <c r="K57" s="703">
        <v>0</v>
      </c>
      <c r="L57" s="703">
        <v>0</v>
      </c>
      <c r="M57" s="703">
        <v>0</v>
      </c>
      <c r="N57" s="703">
        <v>690</v>
      </c>
      <c r="O57" s="703">
        <v>0</v>
      </c>
      <c r="P57" s="15">
        <v>0</v>
      </c>
    </row>
    <row r="58" spans="2:16" x14ac:dyDescent="0.3">
      <c r="B58" s="868">
        <v>43556</v>
      </c>
      <c r="C58" s="65">
        <v>8612</v>
      </c>
      <c r="D58" s="703">
        <v>0</v>
      </c>
      <c r="E58" s="703">
        <v>2527</v>
      </c>
      <c r="F58" s="703">
        <v>0</v>
      </c>
      <c r="G58" s="703">
        <v>0</v>
      </c>
      <c r="H58" s="703">
        <v>0</v>
      </c>
      <c r="I58" s="703">
        <v>387</v>
      </c>
      <c r="J58" s="703">
        <v>0</v>
      </c>
      <c r="K58" s="703">
        <v>5698</v>
      </c>
      <c r="L58" s="703">
        <v>0</v>
      </c>
      <c r="M58" s="703">
        <v>0</v>
      </c>
      <c r="N58" s="703">
        <v>0</v>
      </c>
      <c r="O58" s="703">
        <v>0</v>
      </c>
      <c r="P58" s="15">
        <v>0</v>
      </c>
    </row>
    <row r="59" spans="2:16" x14ac:dyDescent="0.3">
      <c r="B59" s="868">
        <v>43586</v>
      </c>
      <c r="C59" s="65">
        <v>2772</v>
      </c>
      <c r="D59" s="703">
        <v>0</v>
      </c>
      <c r="E59" s="703">
        <v>1985</v>
      </c>
      <c r="F59" s="703">
        <v>0</v>
      </c>
      <c r="G59" s="703">
        <v>0</v>
      </c>
      <c r="H59" s="703">
        <v>0</v>
      </c>
      <c r="I59" s="703">
        <v>185</v>
      </c>
      <c r="J59" s="703">
        <v>602</v>
      </c>
      <c r="K59" s="703">
        <v>0</v>
      </c>
      <c r="L59" s="703">
        <v>0</v>
      </c>
      <c r="M59" s="703">
        <v>0</v>
      </c>
      <c r="N59" s="703">
        <v>0</v>
      </c>
      <c r="O59" s="703">
        <v>0</v>
      </c>
      <c r="P59" s="15">
        <v>0</v>
      </c>
    </row>
    <row r="60" spans="2:16" x14ac:dyDescent="0.3">
      <c r="B60" s="868">
        <v>43617</v>
      </c>
      <c r="C60" s="65">
        <v>3638</v>
      </c>
      <c r="D60" s="703">
        <v>0</v>
      </c>
      <c r="E60" s="703">
        <v>2148</v>
      </c>
      <c r="F60" s="703">
        <v>0</v>
      </c>
      <c r="G60" s="703">
        <v>0</v>
      </c>
      <c r="H60" s="703">
        <v>0</v>
      </c>
      <c r="I60" s="703">
        <v>1188</v>
      </c>
      <c r="J60" s="703">
        <v>0</v>
      </c>
      <c r="K60" s="703">
        <v>302</v>
      </c>
      <c r="L60" s="703">
        <v>0</v>
      </c>
      <c r="M60" s="703">
        <v>0</v>
      </c>
      <c r="N60" s="703">
        <v>0</v>
      </c>
      <c r="O60" s="703">
        <v>0</v>
      </c>
      <c r="P60" s="15">
        <v>0</v>
      </c>
    </row>
    <row r="61" spans="2:16" x14ac:dyDescent="0.3">
      <c r="B61" s="868">
        <v>43647</v>
      </c>
      <c r="C61" s="65">
        <v>6304</v>
      </c>
      <c r="D61" s="703">
        <v>434</v>
      </c>
      <c r="E61" s="703">
        <v>919</v>
      </c>
      <c r="F61" s="703">
        <v>0</v>
      </c>
      <c r="G61" s="703">
        <v>592</v>
      </c>
      <c r="H61" s="703">
        <v>0</v>
      </c>
      <c r="I61" s="703">
        <v>1400</v>
      </c>
      <c r="J61" s="703">
        <v>2811</v>
      </c>
      <c r="K61" s="703">
        <v>0</v>
      </c>
      <c r="L61" s="703">
        <v>0</v>
      </c>
      <c r="M61" s="703">
        <v>0</v>
      </c>
      <c r="N61" s="703">
        <v>148</v>
      </c>
      <c r="O61" s="703">
        <v>0</v>
      </c>
      <c r="P61" s="15">
        <v>0</v>
      </c>
    </row>
    <row r="62" spans="2:16" x14ac:dyDescent="0.3">
      <c r="B62" s="868">
        <v>43678</v>
      </c>
      <c r="C62" s="65">
        <v>2486</v>
      </c>
      <c r="D62" s="703">
        <v>0</v>
      </c>
      <c r="E62" s="703">
        <v>1674</v>
      </c>
      <c r="F62" s="703">
        <v>0</v>
      </c>
      <c r="G62" s="703">
        <v>0</v>
      </c>
      <c r="H62" s="703">
        <v>0</v>
      </c>
      <c r="I62" s="703">
        <v>212</v>
      </c>
      <c r="J62" s="703">
        <v>0</v>
      </c>
      <c r="K62" s="703">
        <v>0</v>
      </c>
      <c r="L62" s="703">
        <v>0</v>
      </c>
      <c r="M62" s="703">
        <v>0</v>
      </c>
      <c r="N62" s="703">
        <v>600</v>
      </c>
      <c r="O62" s="703">
        <v>0</v>
      </c>
      <c r="P62" s="15">
        <v>0</v>
      </c>
    </row>
    <row r="63" spans="2:16" x14ac:dyDescent="0.3">
      <c r="B63" s="868">
        <v>43709</v>
      </c>
      <c r="C63" s="65">
        <v>2577</v>
      </c>
      <c r="D63" s="703">
        <v>0</v>
      </c>
      <c r="E63" s="703">
        <v>1650</v>
      </c>
      <c r="F63" s="703">
        <v>0</v>
      </c>
      <c r="G63" s="703">
        <v>0</v>
      </c>
      <c r="H63" s="703">
        <v>360</v>
      </c>
      <c r="I63" s="703">
        <v>0</v>
      </c>
      <c r="J63" s="703">
        <v>0</v>
      </c>
      <c r="K63" s="703">
        <v>567</v>
      </c>
      <c r="L63" s="703">
        <v>0</v>
      </c>
      <c r="M63" s="703">
        <v>0</v>
      </c>
      <c r="N63" s="703">
        <v>0</v>
      </c>
      <c r="O63" s="703">
        <v>0</v>
      </c>
      <c r="P63" s="15">
        <v>0</v>
      </c>
    </row>
    <row r="64" spans="2:16" x14ac:dyDescent="0.3">
      <c r="B64" s="868">
        <v>43739</v>
      </c>
      <c r="C64" s="65">
        <v>4360</v>
      </c>
      <c r="D64" s="703">
        <v>0</v>
      </c>
      <c r="E64" s="703">
        <v>2888</v>
      </c>
      <c r="F64" s="703">
        <v>0</v>
      </c>
      <c r="G64" s="703">
        <v>0</v>
      </c>
      <c r="H64" s="703">
        <v>0</v>
      </c>
      <c r="I64" s="703">
        <v>235</v>
      </c>
      <c r="J64" s="703">
        <v>0</v>
      </c>
      <c r="K64" s="703">
        <v>1237</v>
      </c>
      <c r="L64" s="703">
        <v>0</v>
      </c>
      <c r="M64" s="703">
        <v>0</v>
      </c>
      <c r="N64" s="703">
        <v>0</v>
      </c>
      <c r="O64" s="703">
        <v>0</v>
      </c>
      <c r="P64" s="15">
        <v>0</v>
      </c>
    </row>
    <row r="65" spans="2:16" x14ac:dyDescent="0.3">
      <c r="B65" s="868">
        <v>43770</v>
      </c>
      <c r="C65" s="65">
        <v>5344</v>
      </c>
      <c r="D65" s="703">
        <v>0</v>
      </c>
      <c r="E65" s="703">
        <v>4698</v>
      </c>
      <c r="F65" s="703">
        <v>0</v>
      </c>
      <c r="G65" s="703">
        <v>0</v>
      </c>
      <c r="H65" s="703">
        <v>0</v>
      </c>
      <c r="I65" s="703">
        <v>646</v>
      </c>
      <c r="J65" s="703">
        <v>0</v>
      </c>
      <c r="K65" s="703">
        <v>0</v>
      </c>
      <c r="L65" s="703">
        <v>0</v>
      </c>
      <c r="M65" s="703">
        <v>0</v>
      </c>
      <c r="N65" s="703">
        <v>0</v>
      </c>
      <c r="O65" s="703">
        <v>0</v>
      </c>
      <c r="P65" s="15">
        <v>0</v>
      </c>
    </row>
    <row r="66" spans="2:16" x14ac:dyDescent="0.3">
      <c r="B66" s="868">
        <v>43800</v>
      </c>
      <c r="C66" s="65">
        <v>12234</v>
      </c>
      <c r="D66" s="703">
        <v>0</v>
      </c>
      <c r="E66" s="703">
        <v>7544</v>
      </c>
      <c r="F66" s="703">
        <v>0</v>
      </c>
      <c r="G66" s="703">
        <v>0</v>
      </c>
      <c r="H66" s="703">
        <v>0</v>
      </c>
      <c r="I66" s="703">
        <v>4133</v>
      </c>
      <c r="J66" s="703">
        <v>0</v>
      </c>
      <c r="K66" s="703">
        <v>0</v>
      </c>
      <c r="L66" s="703">
        <v>0</v>
      </c>
      <c r="M66" s="703">
        <v>0</v>
      </c>
      <c r="N66" s="703">
        <v>557</v>
      </c>
      <c r="O66" s="703">
        <v>0</v>
      </c>
      <c r="P66" s="15">
        <v>0</v>
      </c>
    </row>
    <row r="67" spans="2:16" x14ac:dyDescent="0.3">
      <c r="B67" s="868">
        <v>43831</v>
      </c>
      <c r="C67" s="65">
        <v>0</v>
      </c>
      <c r="D67" s="703">
        <v>0</v>
      </c>
      <c r="E67" s="703">
        <v>0</v>
      </c>
      <c r="F67" s="703">
        <v>0</v>
      </c>
      <c r="G67" s="703">
        <v>0</v>
      </c>
      <c r="H67" s="703">
        <v>0</v>
      </c>
      <c r="I67" s="703">
        <v>0</v>
      </c>
      <c r="J67" s="703">
        <v>0</v>
      </c>
      <c r="K67" s="703">
        <v>0</v>
      </c>
      <c r="L67" s="703">
        <v>0</v>
      </c>
      <c r="M67" s="703">
        <v>0</v>
      </c>
      <c r="N67" s="703">
        <v>0</v>
      </c>
      <c r="O67" s="703">
        <v>0</v>
      </c>
      <c r="P67" s="15">
        <v>0</v>
      </c>
    </row>
    <row r="68" spans="2:16" x14ac:dyDescent="0.3">
      <c r="B68" s="868">
        <v>43862</v>
      </c>
      <c r="C68" s="65">
        <v>2032</v>
      </c>
      <c r="D68" s="703">
        <v>0</v>
      </c>
      <c r="E68" s="703">
        <v>1521</v>
      </c>
      <c r="F68" s="703">
        <v>0</v>
      </c>
      <c r="G68" s="703">
        <v>0</v>
      </c>
      <c r="H68" s="703">
        <v>0</v>
      </c>
      <c r="I68" s="703">
        <v>0</v>
      </c>
      <c r="J68" s="703">
        <v>0</v>
      </c>
      <c r="K68" s="703">
        <v>511</v>
      </c>
      <c r="L68" s="703">
        <v>0</v>
      </c>
      <c r="M68" s="703">
        <v>0</v>
      </c>
      <c r="N68" s="703">
        <v>0</v>
      </c>
      <c r="O68" s="703">
        <v>0</v>
      </c>
      <c r="P68" s="15">
        <v>0</v>
      </c>
    </row>
    <row r="69" spans="2:16" x14ac:dyDescent="0.3">
      <c r="B69" s="139">
        <v>43891</v>
      </c>
      <c r="C69" s="65">
        <v>849</v>
      </c>
      <c r="D69" s="703">
        <v>0</v>
      </c>
      <c r="E69" s="703">
        <v>760</v>
      </c>
      <c r="F69" s="703">
        <v>0</v>
      </c>
      <c r="G69" s="703">
        <v>0</v>
      </c>
      <c r="H69" s="703">
        <v>0</v>
      </c>
      <c r="I69" s="703">
        <v>89</v>
      </c>
      <c r="J69" s="703">
        <v>0</v>
      </c>
      <c r="K69" s="703">
        <v>0</v>
      </c>
      <c r="L69" s="703">
        <v>0</v>
      </c>
      <c r="M69" s="703">
        <v>0</v>
      </c>
      <c r="N69" s="703">
        <v>0</v>
      </c>
      <c r="O69" s="703">
        <v>0</v>
      </c>
      <c r="P69" s="15">
        <v>0</v>
      </c>
    </row>
    <row r="70" spans="2:16" x14ac:dyDescent="0.3">
      <c r="B70" s="139">
        <v>43922</v>
      </c>
      <c r="C70" s="65">
        <v>1784</v>
      </c>
      <c r="D70" s="703">
        <v>0</v>
      </c>
      <c r="E70" s="703">
        <v>1319</v>
      </c>
      <c r="F70" s="703">
        <v>86</v>
      </c>
      <c r="G70" s="703">
        <v>0</v>
      </c>
      <c r="H70" s="703">
        <v>379</v>
      </c>
      <c r="I70" s="703">
        <v>0</v>
      </c>
      <c r="J70" s="703">
        <v>0</v>
      </c>
      <c r="K70" s="703">
        <v>0</v>
      </c>
      <c r="L70" s="703">
        <v>0</v>
      </c>
      <c r="M70" s="703">
        <v>0</v>
      </c>
      <c r="N70" s="703">
        <v>0</v>
      </c>
      <c r="O70" s="703">
        <v>0</v>
      </c>
      <c r="P70" s="15">
        <v>0</v>
      </c>
    </row>
    <row r="71" spans="2:16" x14ac:dyDescent="0.3">
      <c r="B71" s="139">
        <v>43952</v>
      </c>
      <c r="C71" s="65">
        <v>5165</v>
      </c>
      <c r="D71" s="703">
        <v>0</v>
      </c>
      <c r="E71" s="703">
        <v>3461</v>
      </c>
      <c r="F71" s="703">
        <v>0</v>
      </c>
      <c r="G71" s="703">
        <v>0</v>
      </c>
      <c r="H71" s="703">
        <v>0</v>
      </c>
      <c r="I71" s="703">
        <v>1124</v>
      </c>
      <c r="J71" s="703">
        <v>0</v>
      </c>
      <c r="K71" s="703">
        <v>580</v>
      </c>
      <c r="L71" s="703">
        <v>0</v>
      </c>
      <c r="M71" s="703">
        <v>0</v>
      </c>
      <c r="N71" s="703">
        <v>0</v>
      </c>
      <c r="O71" s="703">
        <v>0</v>
      </c>
      <c r="P71" s="15">
        <v>0</v>
      </c>
    </row>
    <row r="72" spans="2:16" x14ac:dyDescent="0.3">
      <c r="B72" s="139">
        <v>43983</v>
      </c>
      <c r="C72" s="65">
        <v>4519</v>
      </c>
      <c r="D72" s="703">
        <v>0</v>
      </c>
      <c r="E72" s="703">
        <v>4519</v>
      </c>
      <c r="F72" s="703">
        <v>0</v>
      </c>
      <c r="G72" s="703">
        <v>0</v>
      </c>
      <c r="H72" s="703">
        <v>0</v>
      </c>
      <c r="I72" s="703">
        <v>0</v>
      </c>
      <c r="J72" s="703">
        <v>0</v>
      </c>
      <c r="K72" s="703">
        <v>0</v>
      </c>
      <c r="L72" s="703">
        <v>0</v>
      </c>
      <c r="M72" s="703">
        <v>0</v>
      </c>
      <c r="N72" s="703">
        <v>0</v>
      </c>
      <c r="O72" s="703">
        <v>0</v>
      </c>
      <c r="P72" s="15">
        <v>0</v>
      </c>
    </row>
    <row r="73" spans="2:16" x14ac:dyDescent="0.3">
      <c r="B73" s="139">
        <v>44013</v>
      </c>
      <c r="C73" s="65">
        <v>3918</v>
      </c>
      <c r="D73" s="703">
        <v>0</v>
      </c>
      <c r="E73" s="703">
        <v>1174</v>
      </c>
      <c r="F73" s="703">
        <v>0</v>
      </c>
      <c r="G73" s="703">
        <v>0</v>
      </c>
      <c r="H73" s="703">
        <v>0</v>
      </c>
      <c r="I73" s="703">
        <v>99</v>
      </c>
      <c r="J73" s="703">
        <v>0</v>
      </c>
      <c r="K73" s="703">
        <v>0</v>
      </c>
      <c r="L73" s="703">
        <v>0</v>
      </c>
      <c r="M73" s="703">
        <v>2645</v>
      </c>
      <c r="N73" s="703">
        <v>0</v>
      </c>
      <c r="O73" s="703">
        <v>0</v>
      </c>
      <c r="P73" s="15">
        <v>0</v>
      </c>
    </row>
    <row r="74" spans="2:16" x14ac:dyDescent="0.3">
      <c r="B74" s="139">
        <v>44044</v>
      </c>
      <c r="C74" s="65">
        <v>993</v>
      </c>
      <c r="D74" s="703">
        <v>0</v>
      </c>
      <c r="E74" s="703">
        <v>904</v>
      </c>
      <c r="F74" s="703">
        <v>0</v>
      </c>
      <c r="G74" s="703">
        <v>0</v>
      </c>
      <c r="H74" s="703">
        <v>0</v>
      </c>
      <c r="I74" s="703">
        <v>89</v>
      </c>
      <c r="J74" s="703">
        <v>0</v>
      </c>
      <c r="K74" s="703">
        <v>0</v>
      </c>
      <c r="L74" s="703">
        <v>0</v>
      </c>
      <c r="M74" s="703">
        <v>0</v>
      </c>
      <c r="N74" s="703">
        <v>0</v>
      </c>
      <c r="O74" s="703">
        <v>0</v>
      </c>
      <c r="P74" s="15">
        <v>0</v>
      </c>
    </row>
    <row r="75" spans="2:16" x14ac:dyDescent="0.3">
      <c r="B75" s="139">
        <v>44075</v>
      </c>
      <c r="C75" s="65">
        <v>23116</v>
      </c>
      <c r="D75" s="703">
        <v>13845</v>
      </c>
      <c r="E75" s="703">
        <v>2516</v>
      </c>
      <c r="F75" s="703">
        <v>0</v>
      </c>
      <c r="G75" s="703">
        <v>0</v>
      </c>
      <c r="H75" s="703">
        <v>0</v>
      </c>
      <c r="I75" s="703">
        <v>3238</v>
      </c>
      <c r="J75" s="703">
        <v>0</v>
      </c>
      <c r="K75" s="703">
        <v>171</v>
      </c>
      <c r="L75" s="703">
        <v>0</v>
      </c>
      <c r="M75" s="703">
        <v>0</v>
      </c>
      <c r="N75" s="703">
        <v>0</v>
      </c>
      <c r="O75" s="703">
        <v>3346</v>
      </c>
      <c r="P75" s="15">
        <v>0</v>
      </c>
    </row>
    <row r="76" spans="2:16" x14ac:dyDescent="0.3">
      <c r="B76" s="139">
        <v>44105</v>
      </c>
      <c r="C76" s="65">
        <v>2566</v>
      </c>
      <c r="D76" s="703">
        <v>0</v>
      </c>
      <c r="E76" s="703">
        <v>2356</v>
      </c>
      <c r="F76" s="703">
        <v>0</v>
      </c>
      <c r="G76" s="703">
        <v>0</v>
      </c>
      <c r="H76" s="703">
        <v>0</v>
      </c>
      <c r="I76" s="703">
        <v>210</v>
      </c>
      <c r="J76" s="703">
        <v>0</v>
      </c>
      <c r="K76" s="703">
        <v>0</v>
      </c>
      <c r="L76" s="703">
        <v>0</v>
      </c>
      <c r="M76" s="703">
        <v>0</v>
      </c>
      <c r="N76" s="703">
        <v>0</v>
      </c>
      <c r="O76" s="703">
        <v>0</v>
      </c>
      <c r="P76" s="15">
        <v>0</v>
      </c>
    </row>
    <row r="77" spans="2:16" x14ac:dyDescent="0.3">
      <c r="B77" s="139">
        <v>44136</v>
      </c>
      <c r="C77" s="65">
        <v>3308</v>
      </c>
      <c r="D77" s="703">
        <v>0</v>
      </c>
      <c r="E77" s="703">
        <v>2158</v>
      </c>
      <c r="F77" s="703">
        <v>0</v>
      </c>
      <c r="G77" s="703">
        <v>0</v>
      </c>
      <c r="H77" s="703">
        <v>0</v>
      </c>
      <c r="I77" s="703">
        <v>0</v>
      </c>
      <c r="J77" s="703">
        <v>0</v>
      </c>
      <c r="K77" s="703">
        <v>0</v>
      </c>
      <c r="L77" s="703">
        <v>0</v>
      </c>
      <c r="M77" s="703">
        <v>1150</v>
      </c>
      <c r="N77" s="703">
        <v>0</v>
      </c>
      <c r="O77" s="703">
        <v>0</v>
      </c>
      <c r="P77" s="15">
        <v>0</v>
      </c>
    </row>
    <row r="78" spans="2:16" x14ac:dyDescent="0.3">
      <c r="B78" s="139">
        <v>44166</v>
      </c>
      <c r="C78" s="65">
        <v>2528</v>
      </c>
      <c r="D78" s="703">
        <v>0</v>
      </c>
      <c r="E78" s="703">
        <v>2397</v>
      </c>
      <c r="F78" s="703">
        <v>0</v>
      </c>
      <c r="G78" s="703">
        <v>0</v>
      </c>
      <c r="H78" s="703">
        <v>0</v>
      </c>
      <c r="I78" s="703">
        <v>131</v>
      </c>
      <c r="J78" s="703">
        <v>0</v>
      </c>
      <c r="K78" s="703">
        <v>0</v>
      </c>
      <c r="L78" s="703">
        <v>0</v>
      </c>
      <c r="M78" s="703">
        <v>0</v>
      </c>
      <c r="N78" s="703">
        <v>0</v>
      </c>
      <c r="O78" s="703">
        <v>0</v>
      </c>
      <c r="P78" s="15">
        <v>0</v>
      </c>
    </row>
    <row r="79" spans="2:16" x14ac:dyDescent="0.3">
      <c r="B79" s="139">
        <v>44197</v>
      </c>
      <c r="C79" s="65">
        <v>259</v>
      </c>
      <c r="D79" s="703">
        <v>0</v>
      </c>
      <c r="E79" s="703">
        <v>259</v>
      </c>
      <c r="F79" s="703">
        <v>0</v>
      </c>
      <c r="G79" s="703">
        <v>0</v>
      </c>
      <c r="H79" s="703">
        <v>0</v>
      </c>
      <c r="I79" s="703">
        <v>0</v>
      </c>
      <c r="J79" s="703">
        <v>0</v>
      </c>
      <c r="K79" s="703">
        <v>0</v>
      </c>
      <c r="L79" s="703">
        <v>0</v>
      </c>
      <c r="M79" s="703">
        <v>0</v>
      </c>
      <c r="N79" s="703">
        <v>0</v>
      </c>
      <c r="O79" s="703">
        <v>0</v>
      </c>
      <c r="P79" s="15">
        <v>0</v>
      </c>
    </row>
    <row r="80" spans="2:16" x14ac:dyDescent="0.3">
      <c r="B80" s="139">
        <v>44228</v>
      </c>
      <c r="C80" s="65">
        <v>6873</v>
      </c>
      <c r="D80" s="703">
        <v>0</v>
      </c>
      <c r="E80" s="703">
        <v>1291</v>
      </c>
      <c r="F80" s="703">
        <v>0</v>
      </c>
      <c r="G80" s="703">
        <v>0</v>
      </c>
      <c r="H80" s="703">
        <v>0</v>
      </c>
      <c r="I80" s="703">
        <v>787</v>
      </c>
      <c r="J80" s="703">
        <v>1990</v>
      </c>
      <c r="K80" s="703">
        <v>0</v>
      </c>
      <c r="L80" s="703">
        <v>0</v>
      </c>
      <c r="M80" s="703">
        <v>0</v>
      </c>
      <c r="N80" s="703">
        <v>0</v>
      </c>
      <c r="O80" s="703">
        <v>2805</v>
      </c>
      <c r="P80" s="15">
        <v>0</v>
      </c>
    </row>
    <row r="81" spans="2:16" x14ac:dyDescent="0.3">
      <c r="B81" s="139">
        <v>44256</v>
      </c>
      <c r="C81" s="65">
        <v>66762</v>
      </c>
      <c r="D81" s="703">
        <v>60686</v>
      </c>
      <c r="E81" s="703">
        <v>2637</v>
      </c>
      <c r="F81" s="703">
        <v>515</v>
      </c>
      <c r="G81" s="703">
        <v>0</v>
      </c>
      <c r="H81" s="703">
        <v>691</v>
      </c>
      <c r="I81" s="703">
        <v>2233</v>
      </c>
      <c r="J81" s="703">
        <v>0</v>
      </c>
      <c r="K81" s="703">
        <v>0</v>
      </c>
      <c r="L81" s="703">
        <v>0</v>
      </c>
      <c r="M81" s="703">
        <v>0</v>
      </c>
      <c r="N81" s="703">
        <v>0</v>
      </c>
      <c r="O81" s="703">
        <v>0</v>
      </c>
      <c r="P81" s="15">
        <v>0</v>
      </c>
    </row>
    <row r="82" spans="2:16" x14ac:dyDescent="0.3">
      <c r="B82" s="139">
        <v>44287</v>
      </c>
      <c r="C82" s="65">
        <v>2811</v>
      </c>
      <c r="D82" s="703">
        <v>0</v>
      </c>
      <c r="E82" s="703">
        <v>888</v>
      </c>
      <c r="F82" s="703">
        <v>0</v>
      </c>
      <c r="G82" s="703">
        <v>0</v>
      </c>
      <c r="H82" s="703">
        <v>0</v>
      </c>
      <c r="I82" s="703">
        <v>1923</v>
      </c>
      <c r="J82" s="703">
        <v>0</v>
      </c>
      <c r="K82" s="703">
        <v>0</v>
      </c>
      <c r="L82" s="703">
        <v>0</v>
      </c>
      <c r="M82" s="703">
        <v>0</v>
      </c>
      <c r="N82" s="703">
        <v>0</v>
      </c>
      <c r="O82" s="703">
        <v>0</v>
      </c>
      <c r="P82" s="15">
        <v>0</v>
      </c>
    </row>
    <row r="83" spans="2:16" ht="15" thickBot="1" x14ac:dyDescent="0.35">
      <c r="B83" s="869">
        <v>44317</v>
      </c>
      <c r="C83" s="410">
        <v>2665</v>
      </c>
      <c r="D83" s="57">
        <v>0</v>
      </c>
      <c r="E83" s="57">
        <v>1422</v>
      </c>
      <c r="F83" s="57">
        <v>0</v>
      </c>
      <c r="G83" s="57">
        <v>0</v>
      </c>
      <c r="H83" s="57">
        <v>0</v>
      </c>
      <c r="I83" s="57">
        <v>0</v>
      </c>
      <c r="J83" s="57">
        <v>0</v>
      </c>
      <c r="K83" s="57">
        <v>135</v>
      </c>
      <c r="L83" s="57">
        <v>1108</v>
      </c>
      <c r="M83" s="57">
        <v>0</v>
      </c>
      <c r="N83" s="57">
        <v>0</v>
      </c>
      <c r="O83" s="57">
        <v>0</v>
      </c>
      <c r="P83" s="409">
        <v>0</v>
      </c>
    </row>
    <row r="84" spans="2:16" x14ac:dyDescent="0.3">
      <c r="B84" s="926"/>
    </row>
    <row r="85" spans="2:16" x14ac:dyDescent="0.3">
      <c r="B85" s="158" t="s">
        <v>48</v>
      </c>
    </row>
    <row r="86" spans="2:16" x14ac:dyDescent="0.3">
      <c r="B86" s="158" t="s">
        <v>893</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B0F0"/>
  </sheetPr>
  <dimension ref="A2:BW255"/>
  <sheetViews>
    <sheetView zoomScaleNormal="100" workbookViewId="0">
      <pane xSplit="3" ySplit="9" topLeftCell="BB246" activePane="bottomRight" state="frozenSplit"/>
      <selection activeCell="E199" sqref="E199"/>
      <selection pane="topRight" activeCell="E199" sqref="E199"/>
      <selection pane="bottomLeft" activeCell="E199" sqref="E199"/>
      <selection pane="bottomRight" activeCell="BF252" sqref="BF252:BG252"/>
    </sheetView>
  </sheetViews>
  <sheetFormatPr baseColWidth="10" defaultRowHeight="13.5" x14ac:dyDescent="0.2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x14ac:dyDescent="0.25">
      <c r="B2" s="670" t="s">
        <v>1029</v>
      </c>
    </row>
    <row r="3" spans="2:75" x14ac:dyDescent="0.25">
      <c r="B3" s="20" t="s">
        <v>238</v>
      </c>
    </row>
    <row r="4" spans="2:75" x14ac:dyDescent="0.25">
      <c r="B4" s="20" t="s">
        <v>243</v>
      </c>
    </row>
    <row r="5" spans="2:75" x14ac:dyDescent="0.25">
      <c r="B5" s="20" t="s">
        <v>164</v>
      </c>
    </row>
    <row r="6" spans="2:75" x14ac:dyDescent="0.25">
      <c r="B6" s="20" t="s">
        <v>163</v>
      </c>
    </row>
    <row r="7" spans="2:75" ht="14.25" thickBot="1" x14ac:dyDescent="0.3"/>
    <row r="8" spans="2:75" ht="14.25" thickBot="1" x14ac:dyDescent="0.3">
      <c r="B8" s="987"/>
      <c r="C8" s="987"/>
      <c r="D8" s="979" t="s">
        <v>164</v>
      </c>
      <c r="E8" s="980"/>
      <c r="F8" s="981"/>
      <c r="G8" s="982"/>
      <c r="H8" s="980" t="s">
        <v>56</v>
      </c>
      <c r="I8" s="980"/>
      <c r="J8" s="981"/>
      <c r="K8" s="979"/>
      <c r="L8" s="979" t="s">
        <v>246</v>
      </c>
      <c r="M8" s="980"/>
      <c r="N8" s="981"/>
      <c r="O8" s="982"/>
      <c r="P8" s="980" t="s">
        <v>247</v>
      </c>
      <c r="Q8" s="980"/>
      <c r="R8" s="981"/>
      <c r="S8" s="980"/>
      <c r="T8" s="979" t="s">
        <v>248</v>
      </c>
      <c r="U8" s="980"/>
      <c r="V8" s="980"/>
      <c r="W8" s="981"/>
      <c r="X8" s="979" t="s">
        <v>249</v>
      </c>
      <c r="Y8" s="980"/>
      <c r="Z8" s="980"/>
      <c r="AA8" s="981"/>
      <c r="AB8" s="979" t="s">
        <v>250</v>
      </c>
      <c r="AC8" s="980"/>
      <c r="AD8" s="980"/>
      <c r="AE8" s="981"/>
      <c r="AF8" s="979" t="s">
        <v>102</v>
      </c>
      <c r="AG8" s="980"/>
      <c r="AH8" s="980"/>
      <c r="AI8" s="981"/>
      <c r="AJ8" s="979" t="s">
        <v>1127</v>
      </c>
      <c r="AK8" s="980"/>
      <c r="AL8" s="980"/>
      <c r="AM8" s="981"/>
      <c r="AN8" s="979" t="s">
        <v>251</v>
      </c>
      <c r="AO8" s="980"/>
      <c r="AP8" s="980"/>
      <c r="AQ8" s="981"/>
      <c r="AR8" s="979" t="s">
        <v>98</v>
      </c>
      <c r="AS8" s="980"/>
      <c r="AT8" s="980"/>
      <c r="AU8" s="981"/>
      <c r="AV8" s="979" t="s">
        <v>165</v>
      </c>
      <c r="AW8" s="980"/>
      <c r="AX8" s="980"/>
      <c r="AY8" s="981"/>
      <c r="AZ8" s="979" t="s">
        <v>96</v>
      </c>
      <c r="BA8" s="980"/>
      <c r="BB8" s="980"/>
      <c r="BC8" s="981"/>
      <c r="BD8" s="980" t="s">
        <v>166</v>
      </c>
      <c r="BE8" s="980"/>
      <c r="BF8" s="980"/>
      <c r="BG8" s="981"/>
    </row>
    <row r="9" spans="2:75" s="61" customFormat="1" ht="26.25" thickBot="1" x14ac:dyDescent="0.3">
      <c r="B9" s="988"/>
      <c r="C9" s="988"/>
      <c r="D9" s="519" t="s">
        <v>239</v>
      </c>
      <c r="E9" s="520" t="s">
        <v>240</v>
      </c>
      <c r="F9" s="520" t="s">
        <v>241</v>
      </c>
      <c r="G9" s="521" t="s">
        <v>242</v>
      </c>
      <c r="H9" s="519" t="s">
        <v>239</v>
      </c>
      <c r="I9" s="520" t="s">
        <v>240</v>
      </c>
      <c r="J9" s="520" t="s">
        <v>241</v>
      </c>
      <c r="K9" s="521" t="s">
        <v>242</v>
      </c>
      <c r="L9" s="519" t="s">
        <v>239</v>
      </c>
      <c r="M9" s="520" t="s">
        <v>240</v>
      </c>
      <c r="N9" s="520" t="s">
        <v>241</v>
      </c>
      <c r="O9" s="521" t="s">
        <v>242</v>
      </c>
      <c r="P9" s="519" t="s">
        <v>239</v>
      </c>
      <c r="Q9" s="520" t="s">
        <v>240</v>
      </c>
      <c r="R9" s="520" t="s">
        <v>241</v>
      </c>
      <c r="S9" s="521" t="s">
        <v>242</v>
      </c>
      <c r="T9" s="519" t="s">
        <v>239</v>
      </c>
      <c r="U9" s="520" t="s">
        <v>240</v>
      </c>
      <c r="V9" s="520" t="s">
        <v>241</v>
      </c>
      <c r="W9" s="521" t="s">
        <v>242</v>
      </c>
      <c r="X9" s="519" t="s">
        <v>239</v>
      </c>
      <c r="Y9" s="520" t="s">
        <v>240</v>
      </c>
      <c r="Z9" s="520" t="s">
        <v>241</v>
      </c>
      <c r="AA9" s="521" t="s">
        <v>242</v>
      </c>
      <c r="AB9" s="519" t="s">
        <v>239</v>
      </c>
      <c r="AC9" s="520" t="s">
        <v>240</v>
      </c>
      <c r="AD9" s="520" t="s">
        <v>241</v>
      </c>
      <c r="AE9" s="521" t="s">
        <v>242</v>
      </c>
      <c r="AF9" s="519" t="s">
        <v>239</v>
      </c>
      <c r="AG9" s="520" t="s">
        <v>240</v>
      </c>
      <c r="AH9" s="520" t="s">
        <v>241</v>
      </c>
      <c r="AI9" s="521" t="s">
        <v>242</v>
      </c>
      <c r="AJ9" s="519" t="s">
        <v>239</v>
      </c>
      <c r="AK9" s="520" t="s">
        <v>240</v>
      </c>
      <c r="AL9" s="520" t="s">
        <v>241</v>
      </c>
      <c r="AM9" s="521" t="s">
        <v>242</v>
      </c>
      <c r="AN9" s="519" t="s">
        <v>239</v>
      </c>
      <c r="AO9" s="520" t="s">
        <v>240</v>
      </c>
      <c r="AP9" s="520" t="s">
        <v>241</v>
      </c>
      <c r="AQ9" s="521" t="s">
        <v>242</v>
      </c>
      <c r="AR9" s="519" t="s">
        <v>239</v>
      </c>
      <c r="AS9" s="520" t="s">
        <v>240</v>
      </c>
      <c r="AT9" s="520" t="s">
        <v>241</v>
      </c>
      <c r="AU9" s="521" t="s">
        <v>242</v>
      </c>
      <c r="AV9" s="519" t="s">
        <v>239</v>
      </c>
      <c r="AW9" s="520" t="s">
        <v>240</v>
      </c>
      <c r="AX9" s="520" t="s">
        <v>241</v>
      </c>
      <c r="AY9" s="521" t="s">
        <v>242</v>
      </c>
      <c r="AZ9" s="519" t="s">
        <v>239</v>
      </c>
      <c r="BA9" s="520" t="s">
        <v>240</v>
      </c>
      <c r="BB9" s="520" t="s">
        <v>241</v>
      </c>
      <c r="BC9" s="521" t="s">
        <v>242</v>
      </c>
      <c r="BD9" s="519" t="s">
        <v>239</v>
      </c>
      <c r="BE9" s="520" t="s">
        <v>240</v>
      </c>
      <c r="BF9" s="520" t="s">
        <v>241</v>
      </c>
      <c r="BG9" s="521" t="s">
        <v>242</v>
      </c>
    </row>
    <row r="10" spans="2:75" x14ac:dyDescent="0.25">
      <c r="B10" s="772">
        <v>2001</v>
      </c>
      <c r="C10" s="714" t="s">
        <v>603</v>
      </c>
      <c r="D10" s="522">
        <v>6969.1076666666677</v>
      </c>
      <c r="E10" s="523"/>
      <c r="F10" s="524">
        <v>0.52076771737388483</v>
      </c>
      <c r="G10" s="525">
        <v>0.20025456656265331</v>
      </c>
      <c r="H10" s="522">
        <v>2565.779</v>
      </c>
      <c r="I10" s="523"/>
      <c r="J10" s="524">
        <v>0.52695842194603248</v>
      </c>
      <c r="K10" s="525">
        <v>0.21251738687939736</v>
      </c>
      <c r="L10" s="522">
        <v>1152.1936666666668</v>
      </c>
      <c r="M10" s="523"/>
      <c r="N10" s="524">
        <v>0.50402437224809005</v>
      </c>
      <c r="O10" s="525">
        <v>0.20551257531247219</v>
      </c>
      <c r="P10" s="522">
        <v>853.22433333333322</v>
      </c>
      <c r="Q10" s="523"/>
      <c r="R10" s="524">
        <v>0.53740479266751839</v>
      </c>
      <c r="S10" s="525">
        <v>0.20471978325845563</v>
      </c>
      <c r="T10" s="522">
        <v>561.49966666666671</v>
      </c>
      <c r="U10" s="523"/>
      <c r="V10" s="524">
        <v>0.4986105791345336</v>
      </c>
      <c r="W10" s="525">
        <v>0.12815207056766639</v>
      </c>
      <c r="X10" s="522">
        <v>390.22399999999999</v>
      </c>
      <c r="Y10" s="523"/>
      <c r="Z10" s="524">
        <v>0.55187525161908335</v>
      </c>
      <c r="AA10" s="525">
        <v>0.20739462867410835</v>
      </c>
      <c r="AB10" s="522">
        <v>147.97200000000001</v>
      </c>
      <c r="AC10" s="523"/>
      <c r="AD10" s="524">
        <v>0.49659032942250397</v>
      </c>
      <c r="AE10" s="525">
        <v>0.2070124794123637</v>
      </c>
      <c r="AF10" s="522">
        <v>130.18633333333332</v>
      </c>
      <c r="AG10" s="523"/>
      <c r="AH10" s="524">
        <v>0.57107033558656373</v>
      </c>
      <c r="AI10" s="525">
        <v>0.18731441579601188</v>
      </c>
      <c r="AJ10" s="522">
        <v>229.79333333333332</v>
      </c>
      <c r="AK10" s="523"/>
      <c r="AL10" s="524">
        <v>0.53630886810184397</v>
      </c>
      <c r="AM10" s="525">
        <v>0.20438374883002702</v>
      </c>
      <c r="AN10" s="522">
        <v>257.08833333333331</v>
      </c>
      <c r="AO10" s="523"/>
      <c r="AP10" s="524">
        <v>0.5159215132243915</v>
      </c>
      <c r="AQ10" s="525">
        <v>0.19076043333420767</v>
      </c>
      <c r="AR10" s="522">
        <v>176.37800000000001</v>
      </c>
      <c r="AS10" s="523"/>
      <c r="AT10" s="524">
        <v>0.53155096222523823</v>
      </c>
      <c r="AU10" s="525">
        <v>0.22417488966760993</v>
      </c>
      <c r="AV10" s="522">
        <v>106.27600000000001</v>
      </c>
      <c r="AW10" s="523"/>
      <c r="AX10" s="524">
        <v>0.54809036164254521</v>
      </c>
      <c r="AY10" s="525">
        <v>0.18762437414801314</v>
      </c>
      <c r="AZ10" s="522">
        <v>272.20933333333335</v>
      </c>
      <c r="BA10" s="523"/>
      <c r="BB10" s="524">
        <v>0.45445580699590865</v>
      </c>
      <c r="BC10" s="525">
        <v>0.17180662310490621</v>
      </c>
      <c r="BD10" s="522">
        <v>126.28366666666666</v>
      </c>
      <c r="BE10" s="523"/>
      <c r="BF10" s="524">
        <v>0.55137599857953923</v>
      </c>
      <c r="BG10" s="525">
        <v>0.19226185272916058</v>
      </c>
      <c r="BI10" s="503"/>
      <c r="BJ10" s="503"/>
      <c r="BK10" s="503"/>
      <c r="BL10" s="503"/>
      <c r="BM10" s="503"/>
      <c r="BN10" s="503"/>
      <c r="BO10" s="503"/>
      <c r="BP10" s="503"/>
      <c r="BQ10" s="503"/>
      <c r="BR10" s="503"/>
      <c r="BS10" s="503"/>
      <c r="BT10" s="503"/>
      <c r="BU10" s="503"/>
      <c r="BV10" s="503"/>
      <c r="BW10" s="503"/>
    </row>
    <row r="11" spans="2:75" x14ac:dyDescent="0.25">
      <c r="B11" s="760">
        <f t="shared" ref="B11:B19" si="0">B10</f>
        <v>2001</v>
      </c>
      <c r="C11" s="714" t="s">
        <v>604</v>
      </c>
      <c r="D11" s="526">
        <v>6985.5993333333345</v>
      </c>
      <c r="E11" s="720"/>
      <c r="F11" s="721">
        <v>0.5210827974655694</v>
      </c>
      <c r="G11" s="527">
        <v>0.19012478617734085</v>
      </c>
      <c r="H11" s="526">
        <v>2575.7686666666668</v>
      </c>
      <c r="I11" s="720"/>
      <c r="J11" s="721">
        <v>0.52801436809118296</v>
      </c>
      <c r="K11" s="527">
        <v>0.1978127638122929</v>
      </c>
      <c r="L11" s="526">
        <v>1141.6360000000002</v>
      </c>
      <c r="M11" s="720"/>
      <c r="N11" s="721">
        <v>0.49833993778804464</v>
      </c>
      <c r="O11" s="527">
        <v>0.20149079218647889</v>
      </c>
      <c r="P11" s="526">
        <v>865.70299999999997</v>
      </c>
      <c r="Q11" s="720"/>
      <c r="R11" s="721">
        <v>0.54454378287935623</v>
      </c>
      <c r="S11" s="527">
        <v>0.18750772336116925</v>
      </c>
      <c r="T11" s="526">
        <v>555.31033333333335</v>
      </c>
      <c r="U11" s="720"/>
      <c r="V11" s="721">
        <v>0.49229828601587416</v>
      </c>
      <c r="W11" s="527">
        <v>0.1274024271369181</v>
      </c>
      <c r="X11" s="526">
        <v>393.08533333333338</v>
      </c>
      <c r="Y11" s="720"/>
      <c r="Z11" s="721">
        <v>0.55505945236609222</v>
      </c>
      <c r="AA11" s="527">
        <v>0.19813673718896321</v>
      </c>
      <c r="AB11" s="526">
        <v>148.47166666666666</v>
      </c>
      <c r="AC11" s="720"/>
      <c r="AD11" s="721">
        <v>0.49751974541786792</v>
      </c>
      <c r="AE11" s="527">
        <v>0.19543686812581398</v>
      </c>
      <c r="AF11" s="526">
        <v>126.68166666666667</v>
      </c>
      <c r="AG11" s="720"/>
      <c r="AH11" s="721">
        <v>0.55501115732411155</v>
      </c>
      <c r="AI11" s="527">
        <v>0.19496318451800945</v>
      </c>
      <c r="AJ11" s="526">
        <v>227.60966666666664</v>
      </c>
      <c r="AK11" s="720"/>
      <c r="AL11" s="721">
        <v>0.530721550126107</v>
      </c>
      <c r="AM11" s="527">
        <v>0.19520040167553382</v>
      </c>
      <c r="AN11" s="526">
        <v>264.73600000000005</v>
      </c>
      <c r="AO11" s="720"/>
      <c r="AP11" s="721">
        <v>0.53059119369122609</v>
      </c>
      <c r="AQ11" s="527">
        <v>0.16526266778355961</v>
      </c>
      <c r="AR11" s="526">
        <v>180.27999999999997</v>
      </c>
      <c r="AS11" s="720"/>
      <c r="AT11" s="721">
        <v>0.54236839413467142</v>
      </c>
      <c r="AU11" s="527">
        <v>0.20630883809663575</v>
      </c>
      <c r="AV11" s="526">
        <v>105.12266666666666</v>
      </c>
      <c r="AW11" s="720"/>
      <c r="AX11" s="721">
        <v>0.5409279038374788</v>
      </c>
      <c r="AY11" s="527">
        <v>0.18956195038213056</v>
      </c>
      <c r="AZ11" s="526">
        <v>274.48733333333331</v>
      </c>
      <c r="BA11" s="720"/>
      <c r="BB11" s="721">
        <v>0.45764186024022996</v>
      </c>
      <c r="BC11" s="527">
        <v>0.19120231090105297</v>
      </c>
      <c r="BD11" s="526">
        <v>126.70699999999999</v>
      </c>
      <c r="BE11" s="720"/>
      <c r="BF11" s="721">
        <v>0.55121075504886086</v>
      </c>
      <c r="BG11" s="527">
        <v>0.18094630671473111</v>
      </c>
      <c r="BI11" s="503"/>
      <c r="BJ11" s="503"/>
      <c r="BK11" s="503"/>
      <c r="BL11" s="503"/>
      <c r="BM11" s="503"/>
      <c r="BN11" s="503"/>
      <c r="BO11" s="503"/>
      <c r="BP11" s="503"/>
      <c r="BQ11" s="503"/>
      <c r="BR11" s="503"/>
      <c r="BS11" s="503"/>
      <c r="BT11" s="503"/>
      <c r="BU11" s="503"/>
      <c r="BV11" s="503"/>
      <c r="BW11" s="503"/>
    </row>
    <row r="12" spans="2:75" x14ac:dyDescent="0.25">
      <c r="B12" s="760">
        <f t="shared" si="0"/>
        <v>2001</v>
      </c>
      <c r="C12" s="714" t="s">
        <v>605</v>
      </c>
      <c r="D12" s="526">
        <v>6971.1713333333328</v>
      </c>
      <c r="E12" s="720"/>
      <c r="F12" s="721">
        <v>0.51909380804540128</v>
      </c>
      <c r="G12" s="527">
        <v>0.18355042778319666</v>
      </c>
      <c r="H12" s="526">
        <v>2552.6579999999999</v>
      </c>
      <c r="I12" s="720"/>
      <c r="J12" s="721">
        <v>0.52229365306707032</v>
      </c>
      <c r="K12" s="527">
        <v>0.18708067450240898</v>
      </c>
      <c r="L12" s="526">
        <v>1121.8156666666666</v>
      </c>
      <c r="M12" s="720"/>
      <c r="N12" s="721">
        <v>0.48864292046821023</v>
      </c>
      <c r="O12" s="527">
        <v>0.19544623149383095</v>
      </c>
      <c r="P12" s="526">
        <v>877.61366666666663</v>
      </c>
      <c r="Q12" s="720"/>
      <c r="R12" s="721">
        <v>0.55130561366868203</v>
      </c>
      <c r="S12" s="527">
        <v>0.17929408170771999</v>
      </c>
      <c r="T12" s="526">
        <v>558.31366666666668</v>
      </c>
      <c r="U12" s="720"/>
      <c r="V12" s="721">
        <v>0.49414309176899729</v>
      </c>
      <c r="W12" s="527">
        <v>0.14281993006187779</v>
      </c>
      <c r="X12" s="526">
        <v>400.48433333333332</v>
      </c>
      <c r="Y12" s="720"/>
      <c r="Z12" s="721">
        <v>0.56463476359370846</v>
      </c>
      <c r="AA12" s="527">
        <v>0.18437343648488203</v>
      </c>
      <c r="AB12" s="526">
        <v>148.93966666666665</v>
      </c>
      <c r="AC12" s="720"/>
      <c r="AD12" s="721">
        <v>0.49834264618953611</v>
      </c>
      <c r="AE12" s="527">
        <v>0.19609977438495615</v>
      </c>
      <c r="AF12" s="526">
        <v>124.90466666666667</v>
      </c>
      <c r="AG12" s="720"/>
      <c r="AH12" s="721">
        <v>0.5465506025396808</v>
      </c>
      <c r="AI12" s="527">
        <v>0.19966082435913315</v>
      </c>
      <c r="AJ12" s="526">
        <v>225.01900000000001</v>
      </c>
      <c r="AK12" s="720"/>
      <c r="AL12" s="721">
        <v>0.52419031083025514</v>
      </c>
      <c r="AM12" s="527">
        <v>0.18564069775858325</v>
      </c>
      <c r="AN12" s="526">
        <v>269.98600000000005</v>
      </c>
      <c r="AO12" s="720"/>
      <c r="AP12" s="721">
        <v>0.54042415487624651</v>
      </c>
      <c r="AQ12" s="527">
        <v>0.14754886844539775</v>
      </c>
      <c r="AR12" s="526">
        <v>182.95566666666664</v>
      </c>
      <c r="AS12" s="720"/>
      <c r="AT12" s="721">
        <v>0.54946151736178539</v>
      </c>
      <c r="AU12" s="527">
        <v>0.21518419009407183</v>
      </c>
      <c r="AV12" s="526">
        <v>106.78966666666668</v>
      </c>
      <c r="AW12" s="720"/>
      <c r="AX12" s="721">
        <v>0.54827099940786483</v>
      </c>
      <c r="AY12" s="527">
        <v>0.17544153150046068</v>
      </c>
      <c r="AZ12" s="526">
        <v>275.71100000000001</v>
      </c>
      <c r="BA12" s="720"/>
      <c r="BB12" s="721">
        <v>0.45906691753109441</v>
      </c>
      <c r="BC12" s="527">
        <v>0.19588910719372213</v>
      </c>
      <c r="BD12" s="526">
        <v>125.98033333333335</v>
      </c>
      <c r="BE12" s="720"/>
      <c r="BF12" s="721">
        <v>0.54606203250587693</v>
      </c>
      <c r="BG12" s="527">
        <v>0.1732814475520498</v>
      </c>
      <c r="BI12" s="503"/>
      <c r="BJ12" s="503"/>
      <c r="BK12" s="503"/>
      <c r="BL12" s="503"/>
      <c r="BM12" s="503"/>
      <c r="BN12" s="503"/>
      <c r="BO12" s="503"/>
      <c r="BP12" s="503"/>
      <c r="BQ12" s="503"/>
      <c r="BR12" s="503"/>
      <c r="BS12" s="503"/>
      <c r="BT12" s="503"/>
      <c r="BU12" s="503"/>
      <c r="BV12" s="503"/>
      <c r="BW12" s="503"/>
    </row>
    <row r="13" spans="2:75" x14ac:dyDescent="0.25">
      <c r="B13" s="760">
        <f t="shared" si="0"/>
        <v>2001</v>
      </c>
      <c r="C13" s="714" t="s">
        <v>606</v>
      </c>
      <c r="D13" s="526">
        <v>6993.8803333333335</v>
      </c>
      <c r="E13" s="720"/>
      <c r="F13" s="721">
        <v>0.51986920737122833</v>
      </c>
      <c r="G13" s="527">
        <v>0.18164933352543694</v>
      </c>
      <c r="H13" s="526">
        <v>2577.5536666666667</v>
      </c>
      <c r="I13" s="720"/>
      <c r="J13" s="721">
        <v>0.52639733202267158</v>
      </c>
      <c r="K13" s="527">
        <v>0.18189218341103383</v>
      </c>
      <c r="L13" s="526">
        <v>1102.6560000000002</v>
      </c>
      <c r="M13" s="720"/>
      <c r="N13" s="721">
        <v>0.47927131510249538</v>
      </c>
      <c r="O13" s="527">
        <v>0.18955748613316087</v>
      </c>
      <c r="P13" s="526">
        <v>882.3753333333334</v>
      </c>
      <c r="Q13" s="720"/>
      <c r="R13" s="721">
        <v>0.55356159255874648</v>
      </c>
      <c r="S13" s="527">
        <v>0.17715886823232174</v>
      </c>
      <c r="T13" s="526">
        <v>553.54666666666662</v>
      </c>
      <c r="U13" s="720"/>
      <c r="V13" s="721">
        <v>0.48911519584164898</v>
      </c>
      <c r="W13" s="527">
        <v>0.16639484528268167</v>
      </c>
      <c r="X13" s="526">
        <v>411.33766666666662</v>
      </c>
      <c r="Y13" s="720"/>
      <c r="Z13" s="721">
        <v>0.57904380884810913</v>
      </c>
      <c r="AA13" s="527">
        <v>0.17567216413169603</v>
      </c>
      <c r="AB13" s="526">
        <v>150.65866666666665</v>
      </c>
      <c r="AC13" s="720"/>
      <c r="AD13" s="721">
        <v>0.50334373855027081</v>
      </c>
      <c r="AE13" s="527">
        <v>0.18731277533039653</v>
      </c>
      <c r="AF13" s="526">
        <v>121.26066666666668</v>
      </c>
      <c r="AG13" s="720"/>
      <c r="AH13" s="721">
        <v>0.52984339862274699</v>
      </c>
      <c r="AI13" s="527">
        <v>0.22221224463615666</v>
      </c>
      <c r="AJ13" s="526">
        <v>224.26966666666667</v>
      </c>
      <c r="AK13" s="720"/>
      <c r="AL13" s="721">
        <v>0.5219555071465366</v>
      </c>
      <c r="AM13" s="527">
        <v>0.17656317122215515</v>
      </c>
      <c r="AN13" s="526">
        <v>278.47533333333331</v>
      </c>
      <c r="AO13" s="720"/>
      <c r="AP13" s="721">
        <v>0.55670868395870587</v>
      </c>
      <c r="AQ13" s="527">
        <v>0.13929317998947072</v>
      </c>
      <c r="AR13" s="526">
        <v>185.80433333333335</v>
      </c>
      <c r="AS13" s="720"/>
      <c r="AT13" s="721">
        <v>0.5570486901566376</v>
      </c>
      <c r="AU13" s="527">
        <v>0.22505324680380148</v>
      </c>
      <c r="AV13" s="526">
        <v>106.87700000000001</v>
      </c>
      <c r="AW13" s="720"/>
      <c r="AX13" s="721">
        <v>0.54748634831518228</v>
      </c>
      <c r="AY13" s="527">
        <v>0.18000588212728411</v>
      </c>
      <c r="AZ13" s="526">
        <v>271.97299999999996</v>
      </c>
      <c r="BA13" s="720"/>
      <c r="BB13" s="721">
        <v>0.45223938919450701</v>
      </c>
      <c r="BC13" s="527">
        <v>0.204424059112263</v>
      </c>
      <c r="BD13" s="526">
        <v>127.09233333333334</v>
      </c>
      <c r="BE13" s="720"/>
      <c r="BF13" s="721">
        <v>0.54889300619467385</v>
      </c>
      <c r="BG13" s="527">
        <v>0.1560168142748678</v>
      </c>
      <c r="BI13" s="503"/>
      <c r="BJ13" s="503"/>
      <c r="BK13" s="503"/>
      <c r="BL13" s="503"/>
      <c r="BM13" s="503"/>
      <c r="BN13" s="503"/>
      <c r="BO13" s="503"/>
      <c r="BP13" s="503"/>
      <c r="BQ13" s="503"/>
      <c r="BR13" s="503"/>
      <c r="BS13" s="503"/>
      <c r="BT13" s="503"/>
      <c r="BU13" s="503"/>
      <c r="BV13" s="503"/>
      <c r="BW13" s="503"/>
    </row>
    <row r="14" spans="2:75" x14ac:dyDescent="0.25">
      <c r="B14" s="760">
        <f t="shared" si="0"/>
        <v>2001</v>
      </c>
      <c r="C14" s="714" t="s">
        <v>975</v>
      </c>
      <c r="D14" s="526">
        <v>7049.2263333333331</v>
      </c>
      <c r="E14" s="720"/>
      <c r="F14" s="721">
        <v>0.52306464935301666</v>
      </c>
      <c r="G14" s="527">
        <v>0.18071491882744378</v>
      </c>
      <c r="H14" s="526">
        <v>2579.748333333333</v>
      </c>
      <c r="I14" s="720"/>
      <c r="J14" s="721">
        <v>0.52585648737491753</v>
      </c>
      <c r="K14" s="527">
        <v>0.18730874558948596</v>
      </c>
      <c r="L14" s="526">
        <v>1134.2533333333333</v>
      </c>
      <c r="M14" s="720"/>
      <c r="N14" s="721">
        <v>0.49195211925887677</v>
      </c>
      <c r="O14" s="527">
        <v>0.17439962616069607</v>
      </c>
      <c r="P14" s="526">
        <v>888.20633333333342</v>
      </c>
      <c r="Q14" s="720"/>
      <c r="R14" s="721">
        <v>0.5564802779416016</v>
      </c>
      <c r="S14" s="527">
        <v>0.18009794684555899</v>
      </c>
      <c r="T14" s="526">
        <v>558.50166666666667</v>
      </c>
      <c r="U14" s="720"/>
      <c r="V14" s="721">
        <v>0.49268024309602815</v>
      </c>
      <c r="W14" s="527">
        <v>0.15981313847530143</v>
      </c>
      <c r="X14" s="526">
        <v>405.97299999999996</v>
      </c>
      <c r="Y14" s="720"/>
      <c r="Z14" s="721">
        <v>0.57061689756792344</v>
      </c>
      <c r="AA14" s="527">
        <v>0.17316177194410518</v>
      </c>
      <c r="AB14" s="526">
        <v>152.13866666666667</v>
      </c>
      <c r="AC14" s="720"/>
      <c r="AD14" s="721">
        <v>0.50753604558323451</v>
      </c>
      <c r="AE14" s="527">
        <v>0.18277660001145934</v>
      </c>
      <c r="AF14" s="526">
        <v>122.592</v>
      </c>
      <c r="AG14" s="720"/>
      <c r="AH14" s="721">
        <v>0.5350091647028018</v>
      </c>
      <c r="AI14" s="527">
        <v>0.21861508651460043</v>
      </c>
      <c r="AJ14" s="526">
        <v>227.72533333333334</v>
      </c>
      <c r="AK14" s="720"/>
      <c r="AL14" s="721">
        <v>0.52949692924395231</v>
      </c>
      <c r="AM14" s="527">
        <v>0.17383180960673339</v>
      </c>
      <c r="AN14" s="526">
        <v>280.02266666666668</v>
      </c>
      <c r="AO14" s="720"/>
      <c r="AP14" s="721">
        <v>0.5590952441484438</v>
      </c>
      <c r="AQ14" s="527">
        <v>0.14901212356964569</v>
      </c>
      <c r="AR14" s="526">
        <v>184.149</v>
      </c>
      <c r="AS14" s="720"/>
      <c r="AT14" s="721">
        <v>0.55113034959481799</v>
      </c>
      <c r="AU14" s="527">
        <v>0.24649330030770575</v>
      </c>
      <c r="AV14" s="526">
        <v>110.61233333333332</v>
      </c>
      <c r="AW14" s="720"/>
      <c r="AX14" s="721">
        <v>0.56534568618464875</v>
      </c>
      <c r="AY14" s="527">
        <v>0.17382579577000162</v>
      </c>
      <c r="AZ14" s="526">
        <v>277.22899999999998</v>
      </c>
      <c r="BA14" s="720"/>
      <c r="BB14" s="721">
        <v>0.46036671602341445</v>
      </c>
      <c r="BC14" s="527">
        <v>0.18160178697945364</v>
      </c>
      <c r="BD14" s="526">
        <v>128.07466666666667</v>
      </c>
      <c r="BE14" s="720"/>
      <c r="BF14" s="721">
        <v>0.55114798589654213</v>
      </c>
      <c r="BG14" s="527">
        <v>0.15811580960895033</v>
      </c>
      <c r="BI14" s="503"/>
      <c r="BJ14" s="503"/>
      <c r="BK14" s="503"/>
      <c r="BL14" s="503"/>
      <c r="BM14" s="503"/>
      <c r="BN14" s="503"/>
      <c r="BO14" s="503"/>
      <c r="BP14" s="503"/>
      <c r="BQ14" s="503"/>
      <c r="BR14" s="503"/>
      <c r="BS14" s="503"/>
      <c r="BT14" s="503"/>
      <c r="BU14" s="503"/>
      <c r="BV14" s="503"/>
      <c r="BW14" s="503"/>
    </row>
    <row r="15" spans="2:75" x14ac:dyDescent="0.25">
      <c r="B15" s="760">
        <f t="shared" si="0"/>
        <v>2001</v>
      </c>
      <c r="C15" s="714" t="s">
        <v>976</v>
      </c>
      <c r="D15" s="526">
        <v>7097.4516666666677</v>
      </c>
      <c r="E15" s="720"/>
      <c r="F15" s="721">
        <v>0.52572031148236298</v>
      </c>
      <c r="G15" s="527">
        <v>0.18033801906887154</v>
      </c>
      <c r="H15" s="526">
        <v>2615.3799999999997</v>
      </c>
      <c r="I15" s="720"/>
      <c r="J15" s="721">
        <v>0.53211857473708035</v>
      </c>
      <c r="K15" s="527">
        <v>0.18722800178504165</v>
      </c>
      <c r="L15" s="526">
        <v>1160.0143333333333</v>
      </c>
      <c r="M15" s="720"/>
      <c r="N15" s="721">
        <v>0.50205080893379728</v>
      </c>
      <c r="O15" s="527">
        <v>0.16371213981791258</v>
      </c>
      <c r="P15" s="526">
        <v>873.54800000000012</v>
      </c>
      <c r="Q15" s="720"/>
      <c r="R15" s="721">
        <v>0.54656906758000534</v>
      </c>
      <c r="S15" s="527">
        <v>0.19255254511349551</v>
      </c>
      <c r="T15" s="526">
        <v>544.58399999999995</v>
      </c>
      <c r="U15" s="720"/>
      <c r="V15" s="721">
        <v>0.47961179014239347</v>
      </c>
      <c r="W15" s="527">
        <v>0.16242552192329027</v>
      </c>
      <c r="X15" s="526">
        <v>402.12599999999998</v>
      </c>
      <c r="Y15" s="720"/>
      <c r="Z15" s="721">
        <v>0.56434776506911788</v>
      </c>
      <c r="AA15" s="527">
        <v>0.17234535207209187</v>
      </c>
      <c r="AB15" s="526">
        <v>154.32933333333332</v>
      </c>
      <c r="AC15" s="720"/>
      <c r="AD15" s="721">
        <v>0.51409123968043346</v>
      </c>
      <c r="AE15" s="527">
        <v>0.17691314875324887</v>
      </c>
      <c r="AF15" s="526">
        <v>125.07066666666667</v>
      </c>
      <c r="AG15" s="720"/>
      <c r="AH15" s="721">
        <v>0.54516263546901811</v>
      </c>
      <c r="AI15" s="527">
        <v>0.2130092623666017</v>
      </c>
      <c r="AJ15" s="526">
        <v>230.60033333333331</v>
      </c>
      <c r="AK15" s="720"/>
      <c r="AL15" s="721">
        <v>0.53567440830441237</v>
      </c>
      <c r="AM15" s="527">
        <v>0.18068974501699495</v>
      </c>
      <c r="AN15" s="526">
        <v>285.45566666666667</v>
      </c>
      <c r="AO15" s="720"/>
      <c r="AP15" s="721">
        <v>0.5692241529440073</v>
      </c>
      <c r="AQ15" s="527">
        <v>0.15158672288621883</v>
      </c>
      <c r="AR15" s="526">
        <v>183.63866666666664</v>
      </c>
      <c r="AS15" s="720"/>
      <c r="AT15" s="721">
        <v>0.54865553917858423</v>
      </c>
      <c r="AU15" s="527">
        <v>0.24850393743750776</v>
      </c>
      <c r="AV15" s="526">
        <v>110.29700000000001</v>
      </c>
      <c r="AW15" s="720"/>
      <c r="AX15" s="721">
        <v>0.56246239099763728</v>
      </c>
      <c r="AY15" s="527">
        <v>0.17617533629942417</v>
      </c>
      <c r="AZ15" s="526">
        <v>282.37266666666665</v>
      </c>
      <c r="BA15" s="720"/>
      <c r="BB15" s="721">
        <v>0.46828644303345418</v>
      </c>
      <c r="BC15" s="527">
        <v>0.16853319408809747</v>
      </c>
      <c r="BD15" s="526">
        <v>130.035</v>
      </c>
      <c r="BE15" s="720"/>
      <c r="BF15" s="721">
        <v>0.55758439412607164</v>
      </c>
      <c r="BG15" s="527">
        <v>0.15526183015848613</v>
      </c>
      <c r="BI15" s="503"/>
      <c r="BJ15" s="503"/>
      <c r="BK15" s="503"/>
      <c r="BL15" s="503"/>
      <c r="BM15" s="503"/>
      <c r="BN15" s="503"/>
      <c r="BO15" s="503"/>
      <c r="BP15" s="503"/>
      <c r="BQ15" s="503"/>
      <c r="BR15" s="503"/>
      <c r="BS15" s="503"/>
      <c r="BT15" s="503"/>
      <c r="BU15" s="503"/>
      <c r="BV15" s="503"/>
      <c r="BW15" s="503"/>
    </row>
    <row r="16" spans="2:75" x14ac:dyDescent="0.25">
      <c r="B16" s="760">
        <f t="shared" si="0"/>
        <v>2001</v>
      </c>
      <c r="C16" s="717" t="s">
        <v>977</v>
      </c>
      <c r="D16" s="526">
        <v>7153.126666666667</v>
      </c>
      <c r="E16" s="720">
        <v>350.73666666666668</v>
      </c>
      <c r="F16" s="721">
        <v>0.52891797139949948</v>
      </c>
      <c r="G16" s="527">
        <v>0.17762600934843079</v>
      </c>
      <c r="H16" s="526">
        <v>2645.5070000000001</v>
      </c>
      <c r="I16" s="720">
        <v>113.21666666666665</v>
      </c>
      <c r="J16" s="721">
        <v>0.53723699470562525</v>
      </c>
      <c r="K16" s="527">
        <v>0.18526684249622122</v>
      </c>
      <c r="L16" s="526">
        <v>1164.329</v>
      </c>
      <c r="M16" s="720">
        <v>60.140333333333331</v>
      </c>
      <c r="N16" s="721">
        <v>0.50284280712573948</v>
      </c>
      <c r="O16" s="527">
        <v>0.16291470685010559</v>
      </c>
      <c r="P16" s="526">
        <v>866.56166666666661</v>
      </c>
      <c r="Q16" s="720">
        <v>41.204000000000001</v>
      </c>
      <c r="R16" s="721">
        <v>0.54147593816345341</v>
      </c>
      <c r="S16" s="527">
        <v>0.19228614668674598</v>
      </c>
      <c r="T16" s="526">
        <v>559.88833333333332</v>
      </c>
      <c r="U16" s="720">
        <v>38.243000000000002</v>
      </c>
      <c r="V16" s="721">
        <v>0.49227963308474115</v>
      </c>
      <c r="W16" s="527">
        <v>0.15908355870717356</v>
      </c>
      <c r="X16" s="526">
        <v>393.43766666666664</v>
      </c>
      <c r="Y16" s="720">
        <v>14.590000000000002</v>
      </c>
      <c r="Z16" s="721">
        <v>0.55131755644251579</v>
      </c>
      <c r="AA16" s="527">
        <v>0.17033100665668516</v>
      </c>
      <c r="AB16" s="526">
        <v>157.30333333333334</v>
      </c>
      <c r="AC16" s="720">
        <v>7.9903333333333331</v>
      </c>
      <c r="AD16" s="721">
        <v>0.52323518585044149</v>
      </c>
      <c r="AE16" s="527">
        <v>0.17089351504535483</v>
      </c>
      <c r="AF16" s="526">
        <v>127.13999999999999</v>
      </c>
      <c r="AG16" s="720">
        <v>6.2853333333333339</v>
      </c>
      <c r="AH16" s="721">
        <v>0.5536250816459829</v>
      </c>
      <c r="AI16" s="527">
        <v>0.18817444607624034</v>
      </c>
      <c r="AJ16" s="526">
        <v>231.84633333333332</v>
      </c>
      <c r="AK16" s="720">
        <v>12.796999999999999</v>
      </c>
      <c r="AL16" s="721">
        <v>0.53805344648196207</v>
      </c>
      <c r="AM16" s="527">
        <v>0.18405434796635042</v>
      </c>
      <c r="AN16" s="526">
        <v>291.15900000000005</v>
      </c>
      <c r="AO16" s="720">
        <v>12.428333333333333</v>
      </c>
      <c r="AP16" s="721">
        <v>0.57986209075827522</v>
      </c>
      <c r="AQ16" s="527">
        <v>0.15295735394085971</v>
      </c>
      <c r="AR16" s="526">
        <v>186.01266666666666</v>
      </c>
      <c r="AS16" s="720">
        <v>9.3923333333333332</v>
      </c>
      <c r="AT16" s="721">
        <v>0.55479191251984639</v>
      </c>
      <c r="AU16" s="527">
        <v>0.23772622526018719</v>
      </c>
      <c r="AV16" s="526">
        <v>113.62599999999999</v>
      </c>
      <c r="AW16" s="720">
        <v>5.9720000000000004</v>
      </c>
      <c r="AX16" s="721">
        <v>0.57812971700513205</v>
      </c>
      <c r="AY16" s="527">
        <v>0.16106024808033076</v>
      </c>
      <c r="AZ16" s="526">
        <v>284.75333333333333</v>
      </c>
      <c r="BA16" s="720">
        <v>21.498000000000001</v>
      </c>
      <c r="BB16" s="721">
        <v>0.47161040716187974</v>
      </c>
      <c r="BC16" s="527">
        <v>0.15403606028466768</v>
      </c>
      <c r="BD16" s="526">
        <v>131.56233333333333</v>
      </c>
      <c r="BE16" s="720">
        <v>6.9796666666666667</v>
      </c>
      <c r="BF16" s="721">
        <v>0.5621248935388401</v>
      </c>
      <c r="BG16" s="527">
        <v>0.16186107748826742</v>
      </c>
      <c r="BI16" s="503"/>
      <c r="BJ16" s="503"/>
      <c r="BK16" s="503"/>
      <c r="BL16" s="503"/>
      <c r="BM16" s="503"/>
      <c r="BN16" s="503"/>
      <c r="BO16" s="503"/>
      <c r="BP16" s="503"/>
      <c r="BQ16" s="503"/>
      <c r="BR16" s="503"/>
      <c r="BS16" s="503"/>
      <c r="BT16" s="503"/>
      <c r="BU16" s="503"/>
      <c r="BV16" s="503"/>
      <c r="BW16" s="503"/>
    </row>
    <row r="17" spans="2:75" x14ac:dyDescent="0.25">
      <c r="B17" s="760">
        <f t="shared" si="0"/>
        <v>2001</v>
      </c>
      <c r="C17" s="714" t="s">
        <v>607</v>
      </c>
      <c r="D17" s="526">
        <v>7235.4459999999999</v>
      </c>
      <c r="E17" s="720">
        <v>369.63499999999999</v>
      </c>
      <c r="F17" s="721">
        <v>0.53406803245644219</v>
      </c>
      <c r="G17" s="527">
        <v>0.17485472182024508</v>
      </c>
      <c r="H17" s="526">
        <v>2707.5683333333332</v>
      </c>
      <c r="I17" s="720">
        <v>120.363</v>
      </c>
      <c r="J17" s="721">
        <v>0.54880694509569161</v>
      </c>
      <c r="K17" s="527">
        <v>0.17775892246976055</v>
      </c>
      <c r="L17" s="526">
        <v>1168.8273333333334</v>
      </c>
      <c r="M17" s="720">
        <v>60.557333333333332</v>
      </c>
      <c r="N17" s="721">
        <v>0.50370891982360821</v>
      </c>
      <c r="O17" s="527">
        <v>0.16615412566180099</v>
      </c>
      <c r="P17" s="526">
        <v>869.85466666666673</v>
      </c>
      <c r="Q17" s="720">
        <v>47.023000000000003</v>
      </c>
      <c r="R17" s="721">
        <v>0.54280933080812022</v>
      </c>
      <c r="S17" s="527">
        <v>0.18985491633776835</v>
      </c>
      <c r="T17" s="526">
        <v>557.16466666666668</v>
      </c>
      <c r="U17" s="720">
        <v>39.637999999999998</v>
      </c>
      <c r="V17" s="721">
        <v>0.48907985943475446</v>
      </c>
      <c r="W17" s="527">
        <v>0.17509749325616122</v>
      </c>
      <c r="X17" s="526">
        <v>395.64766666666668</v>
      </c>
      <c r="Y17" s="720">
        <v>16.533000000000001</v>
      </c>
      <c r="Z17" s="721">
        <v>0.55357661714397655</v>
      </c>
      <c r="AA17" s="527">
        <v>0.16429932309980017</v>
      </c>
      <c r="AB17" s="526">
        <v>157.93266666666668</v>
      </c>
      <c r="AC17" s="720">
        <v>8.6693333333333342</v>
      </c>
      <c r="AD17" s="721">
        <v>0.52456776673575312</v>
      </c>
      <c r="AE17" s="527">
        <v>0.17049672259727164</v>
      </c>
      <c r="AF17" s="526">
        <v>129.99666666666667</v>
      </c>
      <c r="AG17" s="720">
        <v>6.687666666666666</v>
      </c>
      <c r="AH17" s="721">
        <v>0.56537742810461777</v>
      </c>
      <c r="AI17" s="527">
        <v>0.18324648996414564</v>
      </c>
      <c r="AJ17" s="526">
        <v>233.08399999999997</v>
      </c>
      <c r="AK17" s="720">
        <v>11.632</v>
      </c>
      <c r="AL17" s="721">
        <v>0.54040569145840711</v>
      </c>
      <c r="AM17" s="527">
        <v>0.17883351829343477</v>
      </c>
      <c r="AN17" s="526">
        <v>295.58833333333331</v>
      </c>
      <c r="AO17" s="720">
        <v>13.945333333333332</v>
      </c>
      <c r="AP17" s="721">
        <v>0.58793674325351097</v>
      </c>
      <c r="AQ17" s="527">
        <v>0.14044757036966671</v>
      </c>
      <c r="AR17" s="526">
        <v>186.86166666666668</v>
      </c>
      <c r="AS17" s="720">
        <v>9.1070000000000011</v>
      </c>
      <c r="AT17" s="721">
        <v>0.55636828476973021</v>
      </c>
      <c r="AU17" s="527">
        <v>0.22580466961106832</v>
      </c>
      <c r="AV17" s="526">
        <v>115.16966666666667</v>
      </c>
      <c r="AW17" s="720">
        <v>6.2823333333333338</v>
      </c>
      <c r="AX17" s="721">
        <v>0.58466409342198111</v>
      </c>
      <c r="AY17" s="527">
        <v>0.15221498643084641</v>
      </c>
      <c r="AZ17" s="526">
        <v>286.04899999999998</v>
      </c>
      <c r="BA17" s="720">
        <v>21.465333333333334</v>
      </c>
      <c r="BB17" s="721">
        <v>0.47313176667903506</v>
      </c>
      <c r="BC17" s="527">
        <v>0.16053661547611714</v>
      </c>
      <c r="BD17" s="526">
        <v>131.70133333333334</v>
      </c>
      <c r="BE17" s="720">
        <v>7.7329999999999997</v>
      </c>
      <c r="BF17" s="721">
        <v>0.56072548713509218</v>
      </c>
      <c r="BG17" s="527">
        <v>0.15702334750725946</v>
      </c>
      <c r="BI17" s="503"/>
      <c r="BJ17" s="503"/>
      <c r="BK17" s="503"/>
      <c r="BL17" s="503"/>
      <c r="BM17" s="503"/>
      <c r="BN17" s="503"/>
      <c r="BO17" s="503"/>
      <c r="BP17" s="503"/>
      <c r="BQ17" s="503"/>
      <c r="BR17" s="503"/>
      <c r="BS17" s="503"/>
      <c r="BT17" s="503"/>
      <c r="BU17" s="503"/>
      <c r="BV17" s="503"/>
      <c r="BW17" s="503"/>
    </row>
    <row r="18" spans="2:75" x14ac:dyDescent="0.25">
      <c r="B18" s="760">
        <f t="shared" si="0"/>
        <v>2001</v>
      </c>
      <c r="C18" s="714" t="s">
        <v>978</v>
      </c>
      <c r="D18" s="526">
        <v>7317.1036666666669</v>
      </c>
      <c r="E18" s="720">
        <v>373.08666666666664</v>
      </c>
      <c r="F18" s="721">
        <v>0.53914974605107446</v>
      </c>
      <c r="G18" s="527">
        <v>0.17050628136725346</v>
      </c>
      <c r="H18" s="526">
        <v>2737.3240000000001</v>
      </c>
      <c r="I18" s="720">
        <v>122.78100000000001</v>
      </c>
      <c r="J18" s="721">
        <v>0.55379527065858292</v>
      </c>
      <c r="K18" s="527">
        <v>0.17337443256118604</v>
      </c>
      <c r="L18" s="526">
        <v>1180.1890000000001</v>
      </c>
      <c r="M18" s="720">
        <v>57.869333333333337</v>
      </c>
      <c r="N18" s="721">
        <v>0.50752020187468594</v>
      </c>
      <c r="O18" s="527">
        <v>0.16675719474661002</v>
      </c>
      <c r="P18" s="526">
        <v>896.82</v>
      </c>
      <c r="Q18" s="720">
        <v>49.678333333333342</v>
      </c>
      <c r="R18" s="721">
        <v>0.55888927595913629</v>
      </c>
      <c r="S18" s="527">
        <v>0.17244344894895222</v>
      </c>
      <c r="T18" s="526">
        <v>571.01699999999994</v>
      </c>
      <c r="U18" s="720">
        <v>38.31666666666667</v>
      </c>
      <c r="V18" s="721">
        <v>0.50041729411713143</v>
      </c>
      <c r="W18" s="527">
        <v>0.1763927578610516</v>
      </c>
      <c r="X18" s="526">
        <v>396.34099999999995</v>
      </c>
      <c r="Y18" s="720">
        <v>16.413</v>
      </c>
      <c r="Z18" s="721">
        <v>0.55371179974741169</v>
      </c>
      <c r="AA18" s="527">
        <v>0.16393738868251426</v>
      </c>
      <c r="AB18" s="526">
        <v>159.00666666666669</v>
      </c>
      <c r="AC18" s="720">
        <v>8.9113333333333333</v>
      </c>
      <c r="AD18" s="721">
        <v>0.52737246855245101</v>
      </c>
      <c r="AE18" s="527">
        <v>0.16608365019011406</v>
      </c>
      <c r="AF18" s="526">
        <v>129.54300000000001</v>
      </c>
      <c r="AG18" s="720">
        <v>5.6933333333333342</v>
      </c>
      <c r="AH18" s="721">
        <v>0.56272316839023384</v>
      </c>
      <c r="AI18" s="527">
        <v>0.18208030441425929</v>
      </c>
      <c r="AJ18" s="526">
        <v>235.16200000000001</v>
      </c>
      <c r="AK18" s="720">
        <v>11.509</v>
      </c>
      <c r="AL18" s="721">
        <v>0.54469607594858527</v>
      </c>
      <c r="AM18" s="527">
        <v>0.17304701007484335</v>
      </c>
      <c r="AN18" s="526">
        <v>294.62733333333335</v>
      </c>
      <c r="AO18" s="720">
        <v>14.835666666666668</v>
      </c>
      <c r="AP18" s="721">
        <v>0.58527828599163956</v>
      </c>
      <c r="AQ18" s="527">
        <v>0.1350129129425949</v>
      </c>
      <c r="AR18" s="526">
        <v>185.97866666666667</v>
      </c>
      <c r="AS18" s="720">
        <v>9.5229999999999997</v>
      </c>
      <c r="AT18" s="721">
        <v>0.55279062486376807</v>
      </c>
      <c r="AU18" s="527">
        <v>0.21573354324510483</v>
      </c>
      <c r="AV18" s="526">
        <v>118.30666666666667</v>
      </c>
      <c r="AW18" s="720">
        <v>7.007666666666668</v>
      </c>
      <c r="AX18" s="721">
        <v>0.59924157749180296</v>
      </c>
      <c r="AY18" s="527">
        <v>0.14264525775960152</v>
      </c>
      <c r="AZ18" s="526">
        <v>280.80399999999997</v>
      </c>
      <c r="BA18" s="720">
        <v>22.438999999999997</v>
      </c>
      <c r="BB18" s="721">
        <v>0.46384698993801154</v>
      </c>
      <c r="BC18" s="527">
        <v>0.16734570829873877</v>
      </c>
      <c r="BD18" s="526">
        <v>131.98433333333332</v>
      </c>
      <c r="BE18" s="720">
        <v>8.1106666666666669</v>
      </c>
      <c r="BF18" s="721">
        <v>0.55994609172044063</v>
      </c>
      <c r="BG18" s="527">
        <v>0.15323913782668852</v>
      </c>
      <c r="BI18" s="503"/>
      <c r="BJ18" s="503"/>
      <c r="BK18" s="503"/>
      <c r="BL18" s="503"/>
      <c r="BM18" s="503"/>
      <c r="BN18" s="503"/>
      <c r="BO18" s="503"/>
      <c r="BP18" s="503"/>
      <c r="BQ18" s="503"/>
      <c r="BR18" s="503"/>
      <c r="BS18" s="503"/>
      <c r="BT18" s="503"/>
      <c r="BU18" s="503"/>
      <c r="BV18" s="503"/>
      <c r="BW18" s="503"/>
    </row>
    <row r="19" spans="2:75" x14ac:dyDescent="0.25">
      <c r="B19" s="760">
        <f t="shared" si="0"/>
        <v>2001</v>
      </c>
      <c r="C19" s="714" t="s">
        <v>979</v>
      </c>
      <c r="D19" s="526">
        <v>7428.3183333333327</v>
      </c>
      <c r="E19" s="720">
        <v>376.77666666666664</v>
      </c>
      <c r="F19" s="721">
        <v>0.54638672028238677</v>
      </c>
      <c r="G19" s="527">
        <v>0.16625078890194309</v>
      </c>
      <c r="H19" s="526">
        <v>2776.6986666666667</v>
      </c>
      <c r="I19" s="720">
        <v>117.11500000000001</v>
      </c>
      <c r="J19" s="721">
        <v>0.56070542256474742</v>
      </c>
      <c r="K19" s="527">
        <v>0.17166574984159411</v>
      </c>
      <c r="L19" s="526">
        <v>1207.6123333333333</v>
      </c>
      <c r="M19" s="720">
        <v>60.850333333333332</v>
      </c>
      <c r="N19" s="721">
        <v>0.5182065613080391</v>
      </c>
      <c r="O19" s="527">
        <v>0.16222659280611143</v>
      </c>
      <c r="P19" s="526">
        <v>926.58433333333335</v>
      </c>
      <c r="Q19" s="720">
        <v>52.713333333333331</v>
      </c>
      <c r="R19" s="721">
        <v>0.5766664184153002</v>
      </c>
      <c r="S19" s="527">
        <v>0.15875416763887615</v>
      </c>
      <c r="T19" s="526">
        <v>568.63299999999992</v>
      </c>
      <c r="U19" s="720">
        <v>37.072000000000003</v>
      </c>
      <c r="V19" s="721">
        <v>0.49751055012292672</v>
      </c>
      <c r="W19" s="527">
        <v>0.17200341896437993</v>
      </c>
      <c r="X19" s="526">
        <v>403.72233333333332</v>
      </c>
      <c r="Y19" s="720">
        <v>17.237666666666666</v>
      </c>
      <c r="Z19" s="721">
        <v>0.56317710849591995</v>
      </c>
      <c r="AA19" s="527">
        <v>0.16285557287364744</v>
      </c>
      <c r="AB19" s="526">
        <v>157.64133333333334</v>
      </c>
      <c r="AC19" s="720">
        <v>8.1733333333333338</v>
      </c>
      <c r="AD19" s="721">
        <v>0.52209835573307539</v>
      </c>
      <c r="AE19" s="527">
        <v>0.16621268298187064</v>
      </c>
      <c r="AF19" s="526">
        <v>129.30233333333334</v>
      </c>
      <c r="AG19" s="720">
        <v>6.0553333333333335</v>
      </c>
      <c r="AH19" s="721">
        <v>0.56099702079657532</v>
      </c>
      <c r="AI19" s="527">
        <v>0.18912918964342298</v>
      </c>
      <c r="AJ19" s="526">
        <v>235.88666666666666</v>
      </c>
      <c r="AK19" s="720">
        <v>12.589666666666668</v>
      </c>
      <c r="AL19" s="721">
        <v>0.54584315821707374</v>
      </c>
      <c r="AM19" s="527">
        <v>0.17211930485443708</v>
      </c>
      <c r="AN19" s="526">
        <v>295.53733333333332</v>
      </c>
      <c r="AO19" s="720">
        <v>16.98</v>
      </c>
      <c r="AP19" s="721">
        <v>0.58633938975500521</v>
      </c>
      <c r="AQ19" s="527">
        <v>0.12698619008935824</v>
      </c>
      <c r="AR19" s="526">
        <v>190.29733333333331</v>
      </c>
      <c r="AS19" s="720">
        <v>9.5963333333333338</v>
      </c>
      <c r="AT19" s="721">
        <v>0.56466152473606224</v>
      </c>
      <c r="AU19" s="527">
        <v>0.21090104385518724</v>
      </c>
      <c r="AV19" s="526">
        <v>118.88600000000001</v>
      </c>
      <c r="AW19" s="720">
        <v>6.72</v>
      </c>
      <c r="AX19" s="721">
        <v>0.60082376624579914</v>
      </c>
      <c r="AY19" s="527">
        <v>0.14801729492140844</v>
      </c>
      <c r="AZ19" s="526">
        <v>283.81966666666671</v>
      </c>
      <c r="BA19" s="720">
        <v>23.46766666666667</v>
      </c>
      <c r="BB19" s="721">
        <v>0.46821407459342057</v>
      </c>
      <c r="BC19" s="527">
        <v>0.15691535973178417</v>
      </c>
      <c r="BD19" s="526">
        <v>133.697</v>
      </c>
      <c r="BE19" s="720">
        <v>8.2063333333333333</v>
      </c>
      <c r="BF19" s="721">
        <v>0.56521941320706859</v>
      </c>
      <c r="BG19" s="527">
        <v>0.14377843195436799</v>
      </c>
      <c r="BI19" s="503"/>
      <c r="BJ19" s="503"/>
      <c r="BK19" s="503"/>
      <c r="BL19" s="503"/>
      <c r="BM19" s="503"/>
      <c r="BN19" s="503"/>
      <c r="BO19" s="503"/>
      <c r="BP19" s="503"/>
      <c r="BQ19" s="503"/>
      <c r="BR19" s="503"/>
      <c r="BS19" s="503"/>
      <c r="BT19" s="503"/>
      <c r="BU19" s="503"/>
      <c r="BV19" s="503"/>
      <c r="BW19" s="503"/>
    </row>
    <row r="20" spans="2:75" x14ac:dyDescent="0.25">
      <c r="B20" s="772">
        <v>2002</v>
      </c>
      <c r="C20" s="714" t="s">
        <v>608</v>
      </c>
      <c r="D20" s="526">
        <v>7318.4046666666663</v>
      </c>
      <c r="E20" s="720">
        <v>383.86499999999995</v>
      </c>
      <c r="F20" s="721">
        <v>0.53736000965892461</v>
      </c>
      <c r="G20" s="527">
        <v>0.17822199649590206</v>
      </c>
      <c r="H20" s="526">
        <v>2725.7833333333333</v>
      </c>
      <c r="I20" s="720">
        <v>120.87599999999999</v>
      </c>
      <c r="J20" s="721">
        <v>0.54938971441624385</v>
      </c>
      <c r="K20" s="527">
        <v>0.18657159668137047</v>
      </c>
      <c r="L20" s="526">
        <v>1177.0573333333332</v>
      </c>
      <c r="M20" s="720">
        <v>66.161666666666662</v>
      </c>
      <c r="N20" s="721">
        <v>0.50401867875605511</v>
      </c>
      <c r="O20" s="527">
        <v>0.17486916206472156</v>
      </c>
      <c r="P20" s="526">
        <v>916.86733333333325</v>
      </c>
      <c r="Q20" s="720">
        <v>52.979000000000006</v>
      </c>
      <c r="R20" s="721">
        <v>0.56985375159316953</v>
      </c>
      <c r="S20" s="527">
        <v>0.16030946356128539</v>
      </c>
      <c r="T20" s="526">
        <v>581.29866666666669</v>
      </c>
      <c r="U20" s="720">
        <v>38.100666666666662</v>
      </c>
      <c r="V20" s="721">
        <v>0.50775848238709631</v>
      </c>
      <c r="W20" s="527">
        <v>0.16922409242747899</v>
      </c>
      <c r="X20" s="526">
        <v>395.55333333333334</v>
      </c>
      <c r="Y20" s="720">
        <v>16.212333333333333</v>
      </c>
      <c r="Z20" s="721">
        <v>0.55095751072283872</v>
      </c>
      <c r="AA20" s="527">
        <v>0.19403783877768357</v>
      </c>
      <c r="AB20" s="526">
        <v>156.82733333333334</v>
      </c>
      <c r="AC20" s="720">
        <v>8.7909999999999986</v>
      </c>
      <c r="AD20" s="721">
        <v>0.51866436336336663</v>
      </c>
      <c r="AE20" s="527">
        <v>0.18134441849863059</v>
      </c>
      <c r="AF20" s="526">
        <v>124.78866666666666</v>
      </c>
      <c r="AG20" s="720">
        <v>5.706666666666667</v>
      </c>
      <c r="AH20" s="721">
        <v>0.5407600217248113</v>
      </c>
      <c r="AI20" s="527">
        <v>0.21022874707025274</v>
      </c>
      <c r="AJ20" s="526">
        <v>233.07833333333335</v>
      </c>
      <c r="AK20" s="720">
        <v>13.406666666666666</v>
      </c>
      <c r="AL20" s="721">
        <v>0.53881475933323475</v>
      </c>
      <c r="AM20" s="527">
        <v>0.18451424346256209</v>
      </c>
      <c r="AN20" s="526">
        <v>285.93433333333331</v>
      </c>
      <c r="AO20" s="720">
        <v>16.479333333333333</v>
      </c>
      <c r="AP20" s="721">
        <v>0.5665596252714562</v>
      </c>
      <c r="AQ20" s="527">
        <v>0.14769183076704484</v>
      </c>
      <c r="AR20" s="526">
        <v>187.90333333333334</v>
      </c>
      <c r="AS20" s="720">
        <v>9.4573333333333327</v>
      </c>
      <c r="AT20" s="721">
        <v>0.55660493796685317</v>
      </c>
      <c r="AU20" s="527">
        <v>0.22186393534271537</v>
      </c>
      <c r="AV20" s="526">
        <v>117.508</v>
      </c>
      <c r="AW20" s="720">
        <v>7.4099999999999993</v>
      </c>
      <c r="AX20" s="721">
        <v>0.59252411535028815</v>
      </c>
      <c r="AY20" s="527">
        <v>0.1628401259576247</v>
      </c>
      <c r="AZ20" s="526">
        <v>282.46366666666671</v>
      </c>
      <c r="BA20" s="720">
        <v>21.109666666666666</v>
      </c>
      <c r="BB20" s="721">
        <v>0.46536702273424979</v>
      </c>
      <c r="BC20" s="527">
        <v>0.15776683589696699</v>
      </c>
      <c r="BD20" s="526">
        <v>133.34100000000001</v>
      </c>
      <c r="BE20" s="720">
        <v>7.1749999999999998</v>
      </c>
      <c r="BF20" s="721">
        <v>0.56174090348020611</v>
      </c>
      <c r="BG20" s="527">
        <v>0.15388861979326404</v>
      </c>
      <c r="BI20" s="503"/>
      <c r="BJ20" s="503"/>
      <c r="BK20" s="503"/>
      <c r="BL20" s="503"/>
      <c r="BM20" s="503"/>
      <c r="BN20" s="503"/>
      <c r="BO20" s="503"/>
      <c r="BP20" s="503"/>
      <c r="BQ20" s="503"/>
      <c r="BR20" s="503"/>
      <c r="BS20" s="503"/>
      <c r="BT20" s="503"/>
      <c r="BU20" s="503"/>
      <c r="BV20" s="503"/>
      <c r="BW20" s="503"/>
    </row>
    <row r="21" spans="2:75" x14ac:dyDescent="0.25">
      <c r="B21" s="760">
        <f t="shared" ref="B21:B31" si="1">B20</f>
        <v>2002</v>
      </c>
      <c r="C21" s="714" t="s">
        <v>609</v>
      </c>
      <c r="D21" s="526">
        <v>7230.5540000000001</v>
      </c>
      <c r="E21" s="720">
        <v>386.13100000000003</v>
      </c>
      <c r="F21" s="721">
        <v>0.52998100546038962</v>
      </c>
      <c r="G21" s="527">
        <v>0.18627253667410418</v>
      </c>
      <c r="H21" s="526">
        <v>2678.0990000000002</v>
      </c>
      <c r="I21" s="720">
        <v>127.002</v>
      </c>
      <c r="J21" s="721">
        <v>0.53876514684495735</v>
      </c>
      <c r="K21" s="527">
        <v>0.20238798205886263</v>
      </c>
      <c r="L21" s="526">
        <v>1159.8293333333334</v>
      </c>
      <c r="M21" s="720">
        <v>68.984666666666669</v>
      </c>
      <c r="N21" s="721">
        <v>0.49558529473219282</v>
      </c>
      <c r="O21" s="527">
        <v>0.18432334607819922</v>
      </c>
      <c r="P21" s="526">
        <v>905.9946666666666</v>
      </c>
      <c r="Q21" s="720">
        <v>48.923666666666662</v>
      </c>
      <c r="R21" s="721">
        <v>0.56233969448512822</v>
      </c>
      <c r="S21" s="527">
        <v>0.15916942279023133</v>
      </c>
      <c r="T21" s="526">
        <v>585.86933333333343</v>
      </c>
      <c r="U21" s="720">
        <v>35.779666666666664</v>
      </c>
      <c r="V21" s="721">
        <v>0.51091191373371847</v>
      </c>
      <c r="W21" s="527">
        <v>0.15534586661284275</v>
      </c>
      <c r="X21" s="526">
        <v>389.78800000000001</v>
      </c>
      <c r="Y21" s="720">
        <v>16.875333333333334</v>
      </c>
      <c r="Z21" s="721">
        <v>0.54211788529500526</v>
      </c>
      <c r="AA21" s="527">
        <v>0.20102051692707978</v>
      </c>
      <c r="AB21" s="526">
        <v>154.69500000000002</v>
      </c>
      <c r="AC21" s="720">
        <v>9.3506666666666671</v>
      </c>
      <c r="AD21" s="721">
        <v>0.5108890814157403</v>
      </c>
      <c r="AE21" s="527">
        <v>0.19930504275332817</v>
      </c>
      <c r="AF21" s="526">
        <v>123.20666666666666</v>
      </c>
      <c r="AG21" s="720">
        <v>6.8496666666666668</v>
      </c>
      <c r="AH21" s="721">
        <v>0.5332598505625904</v>
      </c>
      <c r="AI21" s="527">
        <v>0.21951610927872497</v>
      </c>
      <c r="AJ21" s="526">
        <v>229.28366666666668</v>
      </c>
      <c r="AK21" s="720">
        <v>13.639000000000001</v>
      </c>
      <c r="AL21" s="721">
        <v>0.52951695745087057</v>
      </c>
      <c r="AM21" s="527">
        <v>0.19242712952494329</v>
      </c>
      <c r="AN21" s="526">
        <v>279.37533333333334</v>
      </c>
      <c r="AO21" s="720">
        <v>15.068</v>
      </c>
      <c r="AP21" s="721">
        <v>0.55285502072564829</v>
      </c>
      <c r="AQ21" s="527">
        <v>0.15839057860484548</v>
      </c>
      <c r="AR21" s="526">
        <v>186.20400000000004</v>
      </c>
      <c r="AS21" s="720">
        <v>8.9626666666666654</v>
      </c>
      <c r="AT21" s="721">
        <v>0.55063006655521574</v>
      </c>
      <c r="AU21" s="527">
        <v>0.23312846378037178</v>
      </c>
      <c r="AV21" s="526">
        <v>117.32133333333333</v>
      </c>
      <c r="AW21" s="720">
        <v>7.2136666666666658</v>
      </c>
      <c r="AX21" s="721">
        <v>0.59024849991111827</v>
      </c>
      <c r="AY21" s="527">
        <v>0.16974584947230859</v>
      </c>
      <c r="AZ21" s="526">
        <v>286.03433333333334</v>
      </c>
      <c r="BA21" s="720">
        <v>20.047333333333331</v>
      </c>
      <c r="BB21" s="721">
        <v>0.47063388639888726</v>
      </c>
      <c r="BC21" s="527">
        <v>0.14860091638438933</v>
      </c>
      <c r="BD21" s="526">
        <v>134.85333333333335</v>
      </c>
      <c r="BE21" s="720">
        <v>7.4353333333333333</v>
      </c>
      <c r="BF21" s="721">
        <v>0.56613490064371685</v>
      </c>
      <c r="BG21" s="527">
        <v>0.1580419522205041</v>
      </c>
      <c r="BI21" s="503"/>
      <c r="BJ21" s="503"/>
      <c r="BK21" s="503"/>
      <c r="BL21" s="503"/>
      <c r="BM21" s="503"/>
      <c r="BN21" s="503"/>
      <c r="BO21" s="503"/>
      <c r="BP21" s="503"/>
      <c r="BQ21" s="503"/>
      <c r="BR21" s="503"/>
      <c r="BS21" s="503"/>
      <c r="BT21" s="503"/>
      <c r="BU21" s="503"/>
      <c r="BV21" s="503"/>
      <c r="BW21" s="503"/>
    </row>
    <row r="22" spans="2:75" x14ac:dyDescent="0.25">
      <c r="B22" s="760">
        <f t="shared" si="1"/>
        <v>2002</v>
      </c>
      <c r="C22" s="714" t="s">
        <v>610</v>
      </c>
      <c r="D22" s="526">
        <v>7120.4286666666667</v>
      </c>
      <c r="E22" s="720">
        <v>366.35866666666669</v>
      </c>
      <c r="F22" s="721">
        <v>0.52099674628339621</v>
      </c>
      <c r="G22" s="527">
        <v>0.19010282001982834</v>
      </c>
      <c r="H22" s="526">
        <v>2630.6306666666665</v>
      </c>
      <c r="I22" s="720">
        <v>119.53766666666668</v>
      </c>
      <c r="J22" s="721">
        <v>0.52822257831699637</v>
      </c>
      <c r="K22" s="527">
        <v>0.20706656833568107</v>
      </c>
      <c r="L22" s="526">
        <v>1150.9636666666665</v>
      </c>
      <c r="M22" s="720">
        <v>65.667000000000002</v>
      </c>
      <c r="N22" s="721">
        <v>0.49075146611831905</v>
      </c>
      <c r="O22" s="527">
        <v>0.18526113759351623</v>
      </c>
      <c r="P22" s="526">
        <v>881.3366666666667</v>
      </c>
      <c r="Q22" s="720">
        <v>45.806333333333328</v>
      </c>
      <c r="R22" s="721">
        <v>0.54629852125979594</v>
      </c>
      <c r="S22" s="527">
        <v>0.167151967674039</v>
      </c>
      <c r="T22" s="526">
        <v>586.44733333333329</v>
      </c>
      <c r="U22" s="720">
        <v>35.134666666666668</v>
      </c>
      <c r="V22" s="721">
        <v>0.51057873688976085</v>
      </c>
      <c r="W22" s="527">
        <v>0.14167887955007152</v>
      </c>
      <c r="X22" s="526">
        <v>383.4593333333334</v>
      </c>
      <c r="Y22" s="720">
        <v>16.658666666666665</v>
      </c>
      <c r="Z22" s="721">
        <v>0.53252397769318838</v>
      </c>
      <c r="AA22" s="527">
        <v>0.21067827800519542</v>
      </c>
      <c r="AB22" s="526">
        <v>153.38866666666664</v>
      </c>
      <c r="AC22" s="720">
        <v>9.7676666666666652</v>
      </c>
      <c r="AD22" s="721">
        <v>0.50586147913304624</v>
      </c>
      <c r="AE22" s="527">
        <v>0.20948581971479668</v>
      </c>
      <c r="AF22" s="526">
        <v>123.383</v>
      </c>
      <c r="AG22" s="720">
        <v>6.6733333333333329</v>
      </c>
      <c r="AH22" s="721">
        <v>0.53337896450855216</v>
      </c>
      <c r="AI22" s="527">
        <v>0.21668881627954226</v>
      </c>
      <c r="AJ22" s="526">
        <v>227.494</v>
      </c>
      <c r="AK22" s="720">
        <v>12.290333333333331</v>
      </c>
      <c r="AL22" s="721">
        <v>0.52486341655489788</v>
      </c>
      <c r="AM22" s="527">
        <v>0.19590602279327818</v>
      </c>
      <c r="AN22" s="526">
        <v>268.87733333333335</v>
      </c>
      <c r="AO22" s="720">
        <v>13.893333333333333</v>
      </c>
      <c r="AP22" s="721">
        <v>0.53139528219290344</v>
      </c>
      <c r="AQ22" s="527">
        <v>0.17924861390500785</v>
      </c>
      <c r="AR22" s="526">
        <v>180.45166666666668</v>
      </c>
      <c r="AS22" s="720">
        <v>8.652333333333333</v>
      </c>
      <c r="AT22" s="721">
        <v>0.53270965500886125</v>
      </c>
      <c r="AU22" s="527">
        <v>0.24129004951487196</v>
      </c>
      <c r="AV22" s="526">
        <v>114.57166666666667</v>
      </c>
      <c r="AW22" s="720">
        <v>7.5620000000000003</v>
      </c>
      <c r="AX22" s="721">
        <v>0.57511758692061987</v>
      </c>
      <c r="AY22" s="527">
        <v>0.17519155502122521</v>
      </c>
      <c r="AZ22" s="526">
        <v>284.512</v>
      </c>
      <c r="BA22" s="720">
        <v>17.702999999999999</v>
      </c>
      <c r="BB22" s="721">
        <v>0.46751676087813865</v>
      </c>
      <c r="BC22" s="527">
        <v>0.1483792949656223</v>
      </c>
      <c r="BD22" s="526">
        <v>134.91266666666667</v>
      </c>
      <c r="BE22" s="720">
        <v>7.0130000000000008</v>
      </c>
      <c r="BF22" s="721">
        <v>0.56441965898140678</v>
      </c>
      <c r="BG22" s="527">
        <v>0.16369016255576427</v>
      </c>
      <c r="BI22" s="503"/>
      <c r="BJ22" s="503"/>
      <c r="BK22" s="503"/>
      <c r="BL22" s="503"/>
      <c r="BM22" s="503"/>
      <c r="BN22" s="503"/>
      <c r="BO22" s="503"/>
      <c r="BP22" s="503"/>
      <c r="BQ22" s="503"/>
      <c r="BR22" s="503"/>
      <c r="BS22" s="503"/>
      <c r="BT22" s="503"/>
      <c r="BU22" s="503"/>
      <c r="BV22" s="503"/>
      <c r="BW22" s="503"/>
    </row>
    <row r="23" spans="2:75" x14ac:dyDescent="0.25">
      <c r="B23" s="760">
        <f t="shared" si="1"/>
        <v>2002</v>
      </c>
      <c r="C23" s="714" t="s">
        <v>611</v>
      </c>
      <c r="D23" s="526">
        <v>7213.3793333333333</v>
      </c>
      <c r="E23" s="720">
        <v>351.54400000000004</v>
      </c>
      <c r="F23" s="721">
        <v>0.52687616142097116</v>
      </c>
      <c r="G23" s="527">
        <v>0.18251732681608013</v>
      </c>
      <c r="H23" s="526">
        <v>2685.3266666666664</v>
      </c>
      <c r="I23" s="720">
        <v>115.23533333333334</v>
      </c>
      <c r="J23" s="721">
        <v>0.53819460914187534</v>
      </c>
      <c r="K23" s="527">
        <v>0.1982253426311292</v>
      </c>
      <c r="L23" s="526">
        <v>1175.2616666666665</v>
      </c>
      <c r="M23" s="720">
        <v>60.76133333333334</v>
      </c>
      <c r="N23" s="721">
        <v>0.50004814994303548</v>
      </c>
      <c r="O23" s="527">
        <v>0.17873234289153694</v>
      </c>
      <c r="P23" s="526">
        <v>898.87733333333324</v>
      </c>
      <c r="Q23" s="720">
        <v>44.192666666666668</v>
      </c>
      <c r="R23" s="721">
        <v>0.55642018448764485</v>
      </c>
      <c r="S23" s="527">
        <v>0.16455541297398649</v>
      </c>
      <c r="T23" s="526">
        <v>573.54799999999989</v>
      </c>
      <c r="U23" s="720">
        <v>31.63933333333333</v>
      </c>
      <c r="V23" s="721">
        <v>0.49853190945644998</v>
      </c>
      <c r="W23" s="527">
        <v>0.13912919486172437</v>
      </c>
      <c r="X23" s="526">
        <v>391.80099999999999</v>
      </c>
      <c r="Y23" s="720">
        <v>16.612333333333336</v>
      </c>
      <c r="Z23" s="721">
        <v>0.54330405119636138</v>
      </c>
      <c r="AA23" s="527">
        <v>0.18930399918889221</v>
      </c>
      <c r="AB23" s="526">
        <v>153.50399999999999</v>
      </c>
      <c r="AC23" s="720">
        <v>8.6886666666666681</v>
      </c>
      <c r="AD23" s="721">
        <v>0.50553161219216058</v>
      </c>
      <c r="AE23" s="527">
        <v>0.19717580607201693</v>
      </c>
      <c r="AF23" s="526">
        <v>124.319</v>
      </c>
      <c r="AG23" s="720">
        <v>6.9639999999999995</v>
      </c>
      <c r="AH23" s="721">
        <v>0.53677552136555318</v>
      </c>
      <c r="AI23" s="527">
        <v>0.19488770302826203</v>
      </c>
      <c r="AJ23" s="526">
        <v>227.10133333333332</v>
      </c>
      <c r="AK23" s="720">
        <v>12.411666666666667</v>
      </c>
      <c r="AL23" s="721">
        <v>0.52343536921068734</v>
      </c>
      <c r="AM23" s="527">
        <v>0.18629693283187249</v>
      </c>
      <c r="AN23" s="526">
        <v>272.423</v>
      </c>
      <c r="AO23" s="720">
        <v>13.443333333333333</v>
      </c>
      <c r="AP23" s="721">
        <v>0.53770668905386876</v>
      </c>
      <c r="AQ23" s="527">
        <v>0.17605937671387553</v>
      </c>
      <c r="AR23" s="526">
        <v>182.947</v>
      </c>
      <c r="AS23" s="720">
        <v>8.759666666666666</v>
      </c>
      <c r="AT23" s="721">
        <v>0.53915507900566328</v>
      </c>
      <c r="AU23" s="527">
        <v>0.23551378697466585</v>
      </c>
      <c r="AV23" s="526">
        <v>113.706</v>
      </c>
      <c r="AW23" s="720">
        <v>7.1983333333333333</v>
      </c>
      <c r="AX23" s="721">
        <v>0.56948673771936864</v>
      </c>
      <c r="AY23" s="527">
        <v>0.16344052795373781</v>
      </c>
      <c r="AZ23" s="526">
        <v>279.44833333333332</v>
      </c>
      <c r="BA23" s="720">
        <v>18.454333333333334</v>
      </c>
      <c r="BB23" s="721">
        <v>0.45859693172835753</v>
      </c>
      <c r="BC23" s="527">
        <v>0.14385561436707719</v>
      </c>
      <c r="BD23" s="526">
        <v>135.11599999999999</v>
      </c>
      <c r="BE23" s="720">
        <v>7.1829999999999998</v>
      </c>
      <c r="BF23" s="721">
        <v>0.56332132612901065</v>
      </c>
      <c r="BG23" s="527">
        <v>0.16177641387895719</v>
      </c>
      <c r="BI23" s="503"/>
      <c r="BJ23" s="503"/>
      <c r="BK23" s="503"/>
      <c r="BL23" s="503"/>
      <c r="BM23" s="503"/>
      <c r="BN23" s="503"/>
      <c r="BO23" s="503"/>
      <c r="BP23" s="503"/>
      <c r="BQ23" s="503"/>
      <c r="BR23" s="503"/>
      <c r="BS23" s="503"/>
      <c r="BT23" s="503"/>
      <c r="BU23" s="503"/>
      <c r="BV23" s="503"/>
      <c r="BW23" s="503"/>
    </row>
    <row r="24" spans="2:75" x14ac:dyDescent="0.25">
      <c r="B24" s="760">
        <f t="shared" si="1"/>
        <v>2002</v>
      </c>
      <c r="C24" s="714" t="s">
        <v>612</v>
      </c>
      <c r="D24" s="526">
        <v>7272.665</v>
      </c>
      <c r="E24" s="720">
        <v>372.25633333333332</v>
      </c>
      <c r="F24" s="721">
        <v>0.53027890056519766</v>
      </c>
      <c r="G24" s="527">
        <v>0.17694125314319811</v>
      </c>
      <c r="H24" s="526">
        <v>2721.7153333333331</v>
      </c>
      <c r="I24" s="720">
        <v>131.136</v>
      </c>
      <c r="J24" s="721">
        <v>0.54446651537458601</v>
      </c>
      <c r="K24" s="527">
        <v>0.1844814743272567</v>
      </c>
      <c r="L24" s="526">
        <v>1201.4043333333332</v>
      </c>
      <c r="M24" s="720">
        <v>63.798333333333339</v>
      </c>
      <c r="N24" s="721">
        <v>0.51008613068047604</v>
      </c>
      <c r="O24" s="527">
        <v>0.17189531941721786</v>
      </c>
      <c r="P24" s="526">
        <v>909.60933333333332</v>
      </c>
      <c r="Q24" s="720">
        <v>45.772333333333336</v>
      </c>
      <c r="R24" s="721">
        <v>0.56230281327794163</v>
      </c>
      <c r="S24" s="527">
        <v>0.16264718264825054</v>
      </c>
      <c r="T24" s="526">
        <v>561.34666666666669</v>
      </c>
      <c r="U24" s="720">
        <v>33.408666666666669</v>
      </c>
      <c r="V24" s="721">
        <v>0.48712983784515546</v>
      </c>
      <c r="W24" s="527">
        <v>0.15392263600094253</v>
      </c>
      <c r="X24" s="526">
        <v>389.24233333333331</v>
      </c>
      <c r="Y24" s="720">
        <v>13.607333333333335</v>
      </c>
      <c r="Z24" s="721">
        <v>0.53895880016707931</v>
      </c>
      <c r="AA24" s="527">
        <v>0.19929359538827909</v>
      </c>
      <c r="AB24" s="526">
        <v>154.80933333333334</v>
      </c>
      <c r="AC24" s="720">
        <v>8.1243333333333325</v>
      </c>
      <c r="AD24" s="721">
        <v>0.50912120497908941</v>
      </c>
      <c r="AE24" s="527">
        <v>0.18213372498467911</v>
      </c>
      <c r="AF24" s="526">
        <v>123.80133333333333</v>
      </c>
      <c r="AG24" s="720">
        <v>6.7573333333333325</v>
      </c>
      <c r="AH24" s="721">
        <v>0.53389491842162007</v>
      </c>
      <c r="AI24" s="527">
        <v>0.17960747931921847</v>
      </c>
      <c r="AJ24" s="526">
        <v>227.70100000000002</v>
      </c>
      <c r="AK24" s="720">
        <v>12.771333333333333</v>
      </c>
      <c r="AL24" s="721">
        <v>0.52428903541525806</v>
      </c>
      <c r="AM24" s="527">
        <v>0.17840600888824742</v>
      </c>
      <c r="AN24" s="526">
        <v>273.8416666666667</v>
      </c>
      <c r="AO24" s="720">
        <v>14.710666666666667</v>
      </c>
      <c r="AP24" s="721">
        <v>0.53980151152965172</v>
      </c>
      <c r="AQ24" s="527">
        <v>0.1864339304247245</v>
      </c>
      <c r="AR24" s="526">
        <v>184.523</v>
      </c>
      <c r="AS24" s="720">
        <v>8.3360000000000003</v>
      </c>
      <c r="AT24" s="721">
        <v>0.54287224527902223</v>
      </c>
      <c r="AU24" s="527">
        <v>0.23334445895545644</v>
      </c>
      <c r="AV24" s="526">
        <v>112.49000000000001</v>
      </c>
      <c r="AW24" s="720">
        <v>7.4536666666666669</v>
      </c>
      <c r="AX24" s="721">
        <v>0.56213052248638695</v>
      </c>
      <c r="AY24" s="527">
        <v>0.15908949329080646</v>
      </c>
      <c r="AZ24" s="526">
        <v>276.66566666666671</v>
      </c>
      <c r="BA24" s="720">
        <v>19.858999999999998</v>
      </c>
      <c r="BB24" s="721">
        <v>0.45343728557255697</v>
      </c>
      <c r="BC24" s="527">
        <v>0.14223086653493508</v>
      </c>
      <c r="BD24" s="526">
        <v>135.51499999999999</v>
      </c>
      <c r="BE24" s="720">
        <v>6.5213333333333336</v>
      </c>
      <c r="BF24" s="721">
        <v>0.5630396064560268</v>
      </c>
      <c r="BG24" s="527">
        <v>0.15901451134118716</v>
      </c>
      <c r="BI24" s="503"/>
      <c r="BJ24" s="503"/>
      <c r="BK24" s="503"/>
      <c r="BL24" s="503"/>
      <c r="BM24" s="503"/>
      <c r="BN24" s="503"/>
      <c r="BO24" s="503"/>
      <c r="BP24" s="503"/>
      <c r="BQ24" s="503"/>
      <c r="BR24" s="503"/>
      <c r="BS24" s="503"/>
      <c r="BT24" s="503"/>
      <c r="BU24" s="503"/>
      <c r="BV24" s="503"/>
      <c r="BW24" s="503"/>
    </row>
    <row r="25" spans="2:75" x14ac:dyDescent="0.25">
      <c r="B25" s="760">
        <f t="shared" si="1"/>
        <v>2002</v>
      </c>
      <c r="C25" s="714" t="s">
        <v>613</v>
      </c>
      <c r="D25" s="526">
        <v>7313.3203333333331</v>
      </c>
      <c r="E25" s="720">
        <v>391.35699999999997</v>
      </c>
      <c r="F25" s="721">
        <v>0.53231280328114905</v>
      </c>
      <c r="G25" s="527">
        <v>0.17751950526920809</v>
      </c>
      <c r="H25" s="526">
        <v>2764.2666666666664</v>
      </c>
      <c r="I25" s="720">
        <v>144.44766666666666</v>
      </c>
      <c r="J25" s="721">
        <v>0.55194516276252381</v>
      </c>
      <c r="K25" s="527">
        <v>0.18214026617918036</v>
      </c>
      <c r="L25" s="526">
        <v>1211.5873333333332</v>
      </c>
      <c r="M25" s="720">
        <v>65.324666666666673</v>
      </c>
      <c r="N25" s="721">
        <v>0.51331899335437858</v>
      </c>
      <c r="O25" s="527">
        <v>0.1729662625502339</v>
      </c>
      <c r="P25" s="526">
        <v>911.69799999999998</v>
      </c>
      <c r="Q25" s="720">
        <v>46.988999999999997</v>
      </c>
      <c r="R25" s="721">
        <v>0.56283120500591821</v>
      </c>
      <c r="S25" s="527">
        <v>0.1625216213642503</v>
      </c>
      <c r="T25" s="526">
        <v>554.69533333333345</v>
      </c>
      <c r="U25" s="720">
        <v>31.831000000000003</v>
      </c>
      <c r="V25" s="721">
        <v>0.4805728918336577</v>
      </c>
      <c r="W25" s="527">
        <v>0.16974205458264729</v>
      </c>
      <c r="X25" s="526">
        <v>381.74399999999997</v>
      </c>
      <c r="Y25" s="720">
        <v>14.582666666666668</v>
      </c>
      <c r="Z25" s="721">
        <v>0.52779875999330805</v>
      </c>
      <c r="AA25" s="527">
        <v>0.20549395430538511</v>
      </c>
      <c r="AB25" s="526">
        <v>153.39466666666667</v>
      </c>
      <c r="AC25" s="720">
        <v>8.6143333333333327</v>
      </c>
      <c r="AD25" s="721">
        <v>0.5037696460024893</v>
      </c>
      <c r="AE25" s="527">
        <v>0.18584535797943486</v>
      </c>
      <c r="AF25" s="526">
        <v>122.63199999999999</v>
      </c>
      <c r="AG25" s="720">
        <v>6.4540000000000006</v>
      </c>
      <c r="AH25" s="721">
        <v>0.52821357347043962</v>
      </c>
      <c r="AI25" s="527">
        <v>0.1813654589877215</v>
      </c>
      <c r="AJ25" s="526">
        <v>226.00399999999999</v>
      </c>
      <c r="AK25" s="720">
        <v>15.223999999999998</v>
      </c>
      <c r="AL25" s="721">
        <v>0.5198501815226434</v>
      </c>
      <c r="AM25" s="527">
        <v>0.17712917405984288</v>
      </c>
      <c r="AN25" s="526">
        <v>281.56099999999998</v>
      </c>
      <c r="AO25" s="720">
        <v>12.866333333333335</v>
      </c>
      <c r="AP25" s="721">
        <v>0.55428958030109543</v>
      </c>
      <c r="AQ25" s="527">
        <v>0.17474739777205911</v>
      </c>
      <c r="AR25" s="526">
        <v>187.32266666666666</v>
      </c>
      <c r="AS25" s="720">
        <v>8.9913333333333352</v>
      </c>
      <c r="AT25" s="721">
        <v>0.55016745818929769</v>
      </c>
      <c r="AU25" s="527">
        <v>0.22590771782266184</v>
      </c>
      <c r="AV25" s="526">
        <v>113.66700000000002</v>
      </c>
      <c r="AW25" s="720">
        <v>6.6606666666666667</v>
      </c>
      <c r="AX25" s="721">
        <v>0.56673303462213487</v>
      </c>
      <c r="AY25" s="527">
        <v>0.15122574093295199</v>
      </c>
      <c r="AZ25" s="526">
        <v>270.56</v>
      </c>
      <c r="BA25" s="720">
        <v>22.863666666666663</v>
      </c>
      <c r="BB25" s="721">
        <v>0.44285226363807978</v>
      </c>
      <c r="BC25" s="527">
        <v>0.15341587633360559</v>
      </c>
      <c r="BD25" s="526">
        <v>134.18766666666667</v>
      </c>
      <c r="BE25" s="720">
        <v>6.5083333333333329</v>
      </c>
      <c r="BF25" s="721">
        <v>0.55561797132493806</v>
      </c>
      <c r="BG25" s="527">
        <v>0.16227476001107083</v>
      </c>
      <c r="BI25" s="503"/>
      <c r="BJ25" s="503"/>
      <c r="BK25" s="503"/>
      <c r="BL25" s="503"/>
      <c r="BM25" s="503"/>
      <c r="BN25" s="503"/>
      <c r="BO25" s="503"/>
      <c r="BP25" s="503"/>
      <c r="BQ25" s="503"/>
      <c r="BR25" s="503"/>
      <c r="BS25" s="503"/>
      <c r="BT25" s="503"/>
      <c r="BU25" s="503"/>
      <c r="BV25" s="503"/>
      <c r="BW25" s="503"/>
    </row>
    <row r="26" spans="2:75" x14ac:dyDescent="0.25">
      <c r="B26" s="760">
        <f t="shared" si="1"/>
        <v>2002</v>
      </c>
      <c r="C26" s="714" t="s">
        <v>614</v>
      </c>
      <c r="D26" s="526">
        <v>7324.5943333333344</v>
      </c>
      <c r="E26" s="720">
        <v>399.36033333333336</v>
      </c>
      <c r="F26" s="721">
        <v>0.53220372981280029</v>
      </c>
      <c r="G26" s="527">
        <v>0.17784114708295098</v>
      </c>
      <c r="H26" s="526">
        <v>2740.6656666666663</v>
      </c>
      <c r="I26" s="720">
        <v>145.53</v>
      </c>
      <c r="J26" s="721">
        <v>0.54621170620735082</v>
      </c>
      <c r="K26" s="527">
        <v>0.18280326016096854</v>
      </c>
      <c r="L26" s="526">
        <v>1231.124</v>
      </c>
      <c r="M26" s="720">
        <v>70.189666666666668</v>
      </c>
      <c r="N26" s="721">
        <v>0.52049123899810246</v>
      </c>
      <c r="O26" s="527">
        <v>0.17392852485870638</v>
      </c>
      <c r="P26" s="526">
        <v>914.21233333333339</v>
      </c>
      <c r="Q26" s="720">
        <v>47.205000000000005</v>
      </c>
      <c r="R26" s="721">
        <v>0.56361781613270023</v>
      </c>
      <c r="S26" s="527">
        <v>0.15795775659753822</v>
      </c>
      <c r="T26" s="526">
        <v>555.54666666666674</v>
      </c>
      <c r="U26" s="720">
        <v>31.332000000000004</v>
      </c>
      <c r="V26" s="721">
        <v>0.480525572682722</v>
      </c>
      <c r="W26" s="527">
        <v>0.17395219879401627</v>
      </c>
      <c r="X26" s="526">
        <v>381.01666666666665</v>
      </c>
      <c r="Y26" s="720">
        <v>15.156333333333334</v>
      </c>
      <c r="Z26" s="721">
        <v>0.52601812037050677</v>
      </c>
      <c r="AA26" s="527">
        <v>0.21187989106077848</v>
      </c>
      <c r="AB26" s="526">
        <v>155.34</v>
      </c>
      <c r="AC26" s="720">
        <v>9.01</v>
      </c>
      <c r="AD26" s="721">
        <v>0.50945456811366696</v>
      </c>
      <c r="AE26" s="527">
        <v>0.19200113739408448</v>
      </c>
      <c r="AF26" s="526">
        <v>125.485</v>
      </c>
      <c r="AG26" s="720">
        <v>7.1619999999999999</v>
      </c>
      <c r="AH26" s="721">
        <v>0.53984968444057568</v>
      </c>
      <c r="AI26" s="527">
        <v>0.18394532105239192</v>
      </c>
      <c r="AJ26" s="526">
        <v>225.316</v>
      </c>
      <c r="AK26" s="720">
        <v>14.437666666666667</v>
      </c>
      <c r="AL26" s="721">
        <v>0.5177353311080235</v>
      </c>
      <c r="AM26" s="527">
        <v>0.18321843941636712</v>
      </c>
      <c r="AN26" s="526">
        <v>285.44733333333335</v>
      </c>
      <c r="AO26" s="720">
        <v>13.170999999999999</v>
      </c>
      <c r="AP26" s="721">
        <v>0.56120343167291764</v>
      </c>
      <c r="AQ26" s="527">
        <v>0.16709041251512452</v>
      </c>
      <c r="AR26" s="526">
        <v>189.18700000000001</v>
      </c>
      <c r="AS26" s="720">
        <v>9.3723333333333319</v>
      </c>
      <c r="AT26" s="721">
        <v>0.55469322653093533</v>
      </c>
      <c r="AU26" s="527">
        <v>0.2230952446135735</v>
      </c>
      <c r="AV26" s="526">
        <v>115.64466666666668</v>
      </c>
      <c r="AW26" s="720">
        <v>6.6516666666666664</v>
      </c>
      <c r="AX26" s="721">
        <v>0.57529889727219974</v>
      </c>
      <c r="AY26" s="527">
        <v>0.16072041996274525</v>
      </c>
      <c r="AZ26" s="526">
        <v>267.64066666666662</v>
      </c>
      <c r="BA26" s="720">
        <v>22.428333333333331</v>
      </c>
      <c r="BB26" s="721">
        <v>0.43750149843835479</v>
      </c>
      <c r="BC26" s="527">
        <v>0.15026330605730934</v>
      </c>
      <c r="BD26" s="526">
        <v>137.96833333333333</v>
      </c>
      <c r="BE26" s="720">
        <v>7.7149999999999999</v>
      </c>
      <c r="BF26" s="721">
        <v>0.56932347746667178</v>
      </c>
      <c r="BG26" s="527">
        <v>0.15013284820808911</v>
      </c>
      <c r="BI26" s="503"/>
      <c r="BJ26" s="503"/>
      <c r="BK26" s="503"/>
      <c r="BL26" s="503"/>
      <c r="BM26" s="503"/>
      <c r="BN26" s="503"/>
      <c r="BO26" s="503"/>
      <c r="BP26" s="503"/>
      <c r="BQ26" s="503"/>
      <c r="BR26" s="503"/>
      <c r="BS26" s="503"/>
      <c r="BT26" s="503"/>
      <c r="BU26" s="503"/>
      <c r="BV26" s="503"/>
      <c r="BW26" s="503"/>
    </row>
    <row r="27" spans="2:75" x14ac:dyDescent="0.25">
      <c r="B27" s="760">
        <f t="shared" si="1"/>
        <v>2002</v>
      </c>
      <c r="C27" s="714" t="s">
        <v>615</v>
      </c>
      <c r="D27" s="526">
        <v>7341.6826666666675</v>
      </c>
      <c r="E27" s="720">
        <v>396.32900000000001</v>
      </c>
      <c r="F27" s="721">
        <v>0.53251617685117458</v>
      </c>
      <c r="G27" s="527">
        <v>0.18118116893779837</v>
      </c>
      <c r="H27" s="526">
        <v>2730.0070000000001</v>
      </c>
      <c r="I27" s="720">
        <v>142.92400000000001</v>
      </c>
      <c r="J27" s="721">
        <v>0.54307426591168706</v>
      </c>
      <c r="K27" s="527">
        <v>0.19174813475882679</v>
      </c>
      <c r="L27" s="526">
        <v>1239.6013333333333</v>
      </c>
      <c r="M27" s="720">
        <v>69.934666666666672</v>
      </c>
      <c r="N27" s="721">
        <v>0.5229680726563144</v>
      </c>
      <c r="O27" s="527">
        <v>0.17123170441447438</v>
      </c>
      <c r="P27" s="526">
        <v>910.8176666666667</v>
      </c>
      <c r="Q27" s="720">
        <v>47.299666666666667</v>
      </c>
      <c r="R27" s="721">
        <v>0.56076176255224974</v>
      </c>
      <c r="S27" s="527">
        <v>0.15966260437512089</v>
      </c>
      <c r="T27" s="526">
        <v>558.54899999999998</v>
      </c>
      <c r="U27" s="720">
        <v>30.716999999999999</v>
      </c>
      <c r="V27" s="721">
        <v>0.48233507415449073</v>
      </c>
      <c r="W27" s="527">
        <v>0.1807470075792022</v>
      </c>
      <c r="X27" s="526">
        <v>388.74233333333331</v>
      </c>
      <c r="Y27" s="720">
        <v>15.265999999999998</v>
      </c>
      <c r="Z27" s="721">
        <v>0.53589498870290408</v>
      </c>
      <c r="AA27" s="527">
        <v>0.20360371188059925</v>
      </c>
      <c r="AB27" s="526">
        <v>154.86933333333334</v>
      </c>
      <c r="AC27" s="720">
        <v>8.93</v>
      </c>
      <c r="AD27" s="721">
        <v>0.50721231262343036</v>
      </c>
      <c r="AE27" s="527">
        <v>0.19713142728772992</v>
      </c>
      <c r="AF27" s="526">
        <v>127.84666666666665</v>
      </c>
      <c r="AG27" s="720">
        <v>6.4160000000000004</v>
      </c>
      <c r="AH27" s="721">
        <v>0.54934493688563213</v>
      </c>
      <c r="AI27" s="527">
        <v>0.18012983986986086</v>
      </c>
      <c r="AJ27" s="526">
        <v>227.52800000000002</v>
      </c>
      <c r="AK27" s="720">
        <v>16.314333333333334</v>
      </c>
      <c r="AL27" s="721">
        <v>0.52227846067325467</v>
      </c>
      <c r="AM27" s="527">
        <v>0.18662438825594407</v>
      </c>
      <c r="AN27" s="526">
        <v>287.827</v>
      </c>
      <c r="AO27" s="720">
        <v>13.021000000000001</v>
      </c>
      <c r="AP27" s="721">
        <v>0.5651364342018802</v>
      </c>
      <c r="AQ27" s="527">
        <v>0.16574656628973788</v>
      </c>
      <c r="AR27" s="526">
        <v>190.94233333333332</v>
      </c>
      <c r="AS27" s="720">
        <v>9.1356666666666673</v>
      </c>
      <c r="AT27" s="721">
        <v>0.55888123650547872</v>
      </c>
      <c r="AU27" s="527">
        <v>0.22032075808122259</v>
      </c>
      <c r="AV27" s="526">
        <v>118.28866666666666</v>
      </c>
      <c r="AW27" s="720">
        <v>6.6403333333333334</v>
      </c>
      <c r="AX27" s="721">
        <v>0.58713280002647228</v>
      </c>
      <c r="AY27" s="527">
        <v>0.16214327370088708</v>
      </c>
      <c r="AZ27" s="526">
        <v>268.00900000000001</v>
      </c>
      <c r="BA27" s="720">
        <v>21.370999999999999</v>
      </c>
      <c r="BB27" s="721">
        <v>0.43753023564347709</v>
      </c>
      <c r="BC27" s="527">
        <v>0.15099706977112534</v>
      </c>
      <c r="BD27" s="526">
        <v>138.65433333333331</v>
      </c>
      <c r="BE27" s="720">
        <v>8.3596666666666675</v>
      </c>
      <c r="BF27" s="721">
        <v>0.57021460345312092</v>
      </c>
      <c r="BG27" s="527">
        <v>0.1529873160480805</v>
      </c>
      <c r="BI27" s="503"/>
      <c r="BJ27" s="503"/>
      <c r="BK27" s="503"/>
      <c r="BL27" s="503"/>
      <c r="BM27" s="503"/>
      <c r="BN27" s="503"/>
      <c r="BO27" s="503"/>
      <c r="BP27" s="503"/>
      <c r="BQ27" s="503"/>
      <c r="BR27" s="503"/>
      <c r="BS27" s="503"/>
      <c r="BT27" s="503"/>
      <c r="BU27" s="503"/>
      <c r="BV27" s="503"/>
      <c r="BW27" s="503"/>
    </row>
    <row r="28" spans="2:75" x14ac:dyDescent="0.25">
      <c r="B28" s="760">
        <f t="shared" si="1"/>
        <v>2002</v>
      </c>
      <c r="C28" s="717" t="s">
        <v>616</v>
      </c>
      <c r="D28" s="526">
        <v>7366.2030000000004</v>
      </c>
      <c r="E28" s="720">
        <v>398.68033333333341</v>
      </c>
      <c r="F28" s="721">
        <v>0.53336474027653502</v>
      </c>
      <c r="G28" s="527">
        <v>0.17948355219298334</v>
      </c>
      <c r="H28" s="526">
        <v>2715.6193333333335</v>
      </c>
      <c r="I28" s="720">
        <v>144.75233333333333</v>
      </c>
      <c r="J28" s="721">
        <v>0.53920824423865443</v>
      </c>
      <c r="K28" s="527">
        <v>0.18936834994508961</v>
      </c>
      <c r="L28" s="526">
        <v>1248.9399999999998</v>
      </c>
      <c r="M28" s="720">
        <v>73.084000000000003</v>
      </c>
      <c r="N28" s="721">
        <v>0.52579744865826084</v>
      </c>
      <c r="O28" s="527">
        <v>0.16973158919194892</v>
      </c>
      <c r="P28" s="526">
        <v>909.5233333333332</v>
      </c>
      <c r="Q28" s="720">
        <v>49.058</v>
      </c>
      <c r="R28" s="721">
        <v>0.55920183645492549</v>
      </c>
      <c r="S28" s="527">
        <v>0.16315498272680876</v>
      </c>
      <c r="T28" s="526">
        <v>556.87933333333331</v>
      </c>
      <c r="U28" s="720">
        <v>30.627666666666666</v>
      </c>
      <c r="V28" s="721">
        <v>0.48010964160426428</v>
      </c>
      <c r="W28" s="527">
        <v>0.17977205375501523</v>
      </c>
      <c r="X28" s="526">
        <v>399.37566666666663</v>
      </c>
      <c r="Y28" s="720">
        <v>14.263666666666666</v>
      </c>
      <c r="Z28" s="721">
        <v>0.5497458039294858</v>
      </c>
      <c r="AA28" s="527">
        <v>0.20528858654412507</v>
      </c>
      <c r="AB28" s="526">
        <v>157.84433333333334</v>
      </c>
      <c r="AC28" s="720">
        <v>8.19</v>
      </c>
      <c r="AD28" s="721">
        <v>0.51624673893253936</v>
      </c>
      <c r="AE28" s="527">
        <v>0.18699244221781935</v>
      </c>
      <c r="AF28" s="526">
        <v>131.024</v>
      </c>
      <c r="AG28" s="720">
        <v>6.1956666666666678</v>
      </c>
      <c r="AH28" s="721">
        <v>0.56231626141056879</v>
      </c>
      <c r="AI28" s="527">
        <v>0.16808362487327805</v>
      </c>
      <c r="AJ28" s="526">
        <v>228.67066666666665</v>
      </c>
      <c r="AK28" s="720">
        <v>14.435333333333332</v>
      </c>
      <c r="AL28" s="721">
        <v>0.52435414228704591</v>
      </c>
      <c r="AM28" s="527">
        <v>0.1779187567856467</v>
      </c>
      <c r="AN28" s="526">
        <v>287.82366666666667</v>
      </c>
      <c r="AO28" s="720">
        <v>14.470666666666666</v>
      </c>
      <c r="AP28" s="721">
        <v>0.56437857446321782</v>
      </c>
      <c r="AQ28" s="527">
        <v>0.16881825488884294</v>
      </c>
      <c r="AR28" s="526">
        <v>191.601</v>
      </c>
      <c r="AS28" s="720">
        <v>8.1416666666666675</v>
      </c>
      <c r="AT28" s="721">
        <v>0.55984669552894417</v>
      </c>
      <c r="AU28" s="527">
        <v>0.22033093655941546</v>
      </c>
      <c r="AV28" s="526">
        <v>120.25066666666667</v>
      </c>
      <c r="AW28" s="720">
        <v>6.9379999999999997</v>
      </c>
      <c r="AX28" s="721">
        <v>0.59553421971005127</v>
      </c>
      <c r="AY28" s="527">
        <v>0.16077680563342278</v>
      </c>
      <c r="AZ28" s="526">
        <v>274.60400000000004</v>
      </c>
      <c r="BA28" s="720">
        <v>19.708000000000002</v>
      </c>
      <c r="BB28" s="721">
        <v>0.44771028707821947</v>
      </c>
      <c r="BC28" s="527">
        <v>0.145370930378519</v>
      </c>
      <c r="BD28" s="526">
        <v>144.047</v>
      </c>
      <c r="BE28" s="720">
        <v>8.815666666666667</v>
      </c>
      <c r="BF28" s="721">
        <v>0.59038801247607453</v>
      </c>
      <c r="BG28" s="527">
        <v>0.14510503690485849</v>
      </c>
      <c r="BI28" s="503"/>
      <c r="BJ28" s="503"/>
      <c r="BK28" s="503"/>
      <c r="BL28" s="503"/>
      <c r="BM28" s="503"/>
      <c r="BN28" s="503"/>
      <c r="BO28" s="503"/>
      <c r="BP28" s="503"/>
      <c r="BQ28" s="503"/>
      <c r="BR28" s="503"/>
      <c r="BS28" s="503"/>
      <c r="BT28" s="503"/>
      <c r="BU28" s="503"/>
      <c r="BV28" s="503"/>
      <c r="BW28" s="503"/>
    </row>
    <row r="29" spans="2:75" x14ac:dyDescent="0.25">
      <c r="B29" s="760">
        <f t="shared" si="1"/>
        <v>2002</v>
      </c>
      <c r="C29" s="714" t="s">
        <v>617</v>
      </c>
      <c r="D29" s="526">
        <v>7415.751666666667</v>
      </c>
      <c r="E29" s="720">
        <v>391.61633333333339</v>
      </c>
      <c r="F29" s="721">
        <v>0.5360186450528206</v>
      </c>
      <c r="G29" s="527">
        <v>0.17234043566373189</v>
      </c>
      <c r="H29" s="526">
        <v>2726.2739999999999</v>
      </c>
      <c r="I29" s="720">
        <v>140.58466666666666</v>
      </c>
      <c r="J29" s="721">
        <v>0.54031973566235436</v>
      </c>
      <c r="K29" s="527">
        <v>0.18307450145135029</v>
      </c>
      <c r="L29" s="526">
        <v>1264.5933333333335</v>
      </c>
      <c r="M29" s="720">
        <v>75.235333333333344</v>
      </c>
      <c r="N29" s="721">
        <v>0.53126688312543091</v>
      </c>
      <c r="O29" s="527">
        <v>0.15654803339230128</v>
      </c>
      <c r="P29" s="526">
        <v>908.31566666666674</v>
      </c>
      <c r="Q29" s="720">
        <v>44.302</v>
      </c>
      <c r="R29" s="721">
        <v>0.55769697165677712</v>
      </c>
      <c r="S29" s="527">
        <v>0.16283473053045971</v>
      </c>
      <c r="T29" s="526">
        <v>561.16466666666668</v>
      </c>
      <c r="U29" s="720">
        <v>32.813333333333333</v>
      </c>
      <c r="V29" s="721">
        <v>0.48301729802000937</v>
      </c>
      <c r="W29" s="527">
        <v>0.17242676065684981</v>
      </c>
      <c r="X29" s="526">
        <v>404.76266666666669</v>
      </c>
      <c r="Y29" s="720">
        <v>13.112</v>
      </c>
      <c r="Z29" s="721">
        <v>0.55634650425568288</v>
      </c>
      <c r="AA29" s="527">
        <v>0.19281777614695486</v>
      </c>
      <c r="AB29" s="526">
        <v>157.89000000000001</v>
      </c>
      <c r="AC29" s="720">
        <v>9.1163333333333352</v>
      </c>
      <c r="AD29" s="721">
        <v>0.51568996545518486</v>
      </c>
      <c r="AE29" s="527">
        <v>0.17826368299888798</v>
      </c>
      <c r="AF29" s="526">
        <v>129.91766666666669</v>
      </c>
      <c r="AG29" s="720">
        <v>5.5019999999999998</v>
      </c>
      <c r="AH29" s="721">
        <v>0.55689262735561273</v>
      </c>
      <c r="AI29" s="527">
        <v>0.17013937682844257</v>
      </c>
      <c r="AJ29" s="526">
        <v>232.00633333333334</v>
      </c>
      <c r="AK29" s="720">
        <v>14.575000000000001</v>
      </c>
      <c r="AL29" s="721">
        <v>0.53144000274875258</v>
      </c>
      <c r="AM29" s="527">
        <v>0.16532174409415293</v>
      </c>
      <c r="AN29" s="526">
        <v>290.26</v>
      </c>
      <c r="AO29" s="720">
        <v>14.505000000000001</v>
      </c>
      <c r="AP29" s="721">
        <v>0.56839685298823162</v>
      </c>
      <c r="AQ29" s="527">
        <v>0.15373805481398406</v>
      </c>
      <c r="AR29" s="526">
        <v>191.64199999999997</v>
      </c>
      <c r="AS29" s="720">
        <v>7.1076666666666668</v>
      </c>
      <c r="AT29" s="721">
        <v>0.55900824035586649</v>
      </c>
      <c r="AU29" s="527">
        <v>0.21770976204471734</v>
      </c>
      <c r="AV29" s="526">
        <v>120.467</v>
      </c>
      <c r="AW29" s="720">
        <v>6.6086666666666671</v>
      </c>
      <c r="AX29" s="721">
        <v>0.59526621371216804</v>
      </c>
      <c r="AY29" s="527">
        <v>0.1576480404999091</v>
      </c>
      <c r="AZ29" s="526">
        <v>282.43533333333335</v>
      </c>
      <c r="BA29" s="720">
        <v>20.110333333333333</v>
      </c>
      <c r="BB29" s="721">
        <v>0.45987555821865017</v>
      </c>
      <c r="BC29" s="527">
        <v>0.14516978444266432</v>
      </c>
      <c r="BD29" s="526">
        <v>146.023</v>
      </c>
      <c r="BE29" s="720">
        <v>8.0446666666666662</v>
      </c>
      <c r="BF29" s="721">
        <v>0.5964723807345258</v>
      </c>
      <c r="BG29" s="527">
        <v>0.14508108741047207</v>
      </c>
      <c r="BI29" s="503"/>
      <c r="BJ29" s="503"/>
      <c r="BK29" s="503"/>
      <c r="BL29" s="503"/>
      <c r="BM29" s="503"/>
      <c r="BN29" s="503"/>
      <c r="BO29" s="503"/>
      <c r="BP29" s="503"/>
      <c r="BQ29" s="503"/>
      <c r="BR29" s="503"/>
      <c r="BS29" s="503"/>
      <c r="BT29" s="503"/>
      <c r="BU29" s="503"/>
      <c r="BV29" s="503"/>
      <c r="BW29" s="503"/>
    </row>
    <row r="30" spans="2:75" x14ac:dyDescent="0.25">
      <c r="B30" s="760">
        <f t="shared" si="1"/>
        <v>2002</v>
      </c>
      <c r="C30" s="714" t="s">
        <v>618</v>
      </c>
      <c r="D30" s="526">
        <v>7549.1386666666667</v>
      </c>
      <c r="E30" s="720">
        <v>385.38499999999999</v>
      </c>
      <c r="F30" s="721">
        <v>0.54471200832809374</v>
      </c>
      <c r="G30" s="527">
        <v>0.16256808884726767</v>
      </c>
      <c r="H30" s="526">
        <v>2815.3333333333335</v>
      </c>
      <c r="I30" s="720">
        <v>122.44966666666666</v>
      </c>
      <c r="J30" s="721">
        <v>0.55693742182286032</v>
      </c>
      <c r="K30" s="527">
        <v>0.16447581436165934</v>
      </c>
      <c r="L30" s="526">
        <v>1275.5123333333333</v>
      </c>
      <c r="M30" s="720">
        <v>78.955333333333328</v>
      </c>
      <c r="N30" s="721">
        <v>0.53472776240849174</v>
      </c>
      <c r="O30" s="527">
        <v>0.1557851583364202</v>
      </c>
      <c r="P30" s="526">
        <v>927.64633333333347</v>
      </c>
      <c r="Q30" s="720">
        <v>49.087666666666657</v>
      </c>
      <c r="R30" s="721">
        <v>0.56878656546962714</v>
      </c>
      <c r="S30" s="527">
        <v>0.15482012124937514</v>
      </c>
      <c r="T30" s="526">
        <v>561.03499999999997</v>
      </c>
      <c r="U30" s="720">
        <v>34.305</v>
      </c>
      <c r="V30" s="721">
        <v>0.48212082116409877</v>
      </c>
      <c r="W30" s="527">
        <v>0.16402122446465742</v>
      </c>
      <c r="X30" s="526">
        <v>414.14100000000002</v>
      </c>
      <c r="Y30" s="720">
        <v>14.415666666666667</v>
      </c>
      <c r="Z30" s="721">
        <v>0.56840965363521079</v>
      </c>
      <c r="AA30" s="527">
        <v>0.18823206567723935</v>
      </c>
      <c r="AB30" s="526">
        <v>157.37633333333335</v>
      </c>
      <c r="AC30" s="720">
        <v>8.7646666666666668</v>
      </c>
      <c r="AD30" s="721">
        <v>0.5133159302994359</v>
      </c>
      <c r="AE30" s="527">
        <v>0.17595097549822147</v>
      </c>
      <c r="AF30" s="526">
        <v>130.55300000000003</v>
      </c>
      <c r="AG30" s="720">
        <v>5.8350000000000009</v>
      </c>
      <c r="AH30" s="721">
        <v>0.55893954486683661</v>
      </c>
      <c r="AI30" s="527">
        <v>0.16453031107811827</v>
      </c>
      <c r="AJ30" s="526">
        <v>232.95266666666666</v>
      </c>
      <c r="AK30" s="720">
        <v>14.414666666666667</v>
      </c>
      <c r="AL30" s="721">
        <v>0.53303952997564608</v>
      </c>
      <c r="AM30" s="527">
        <v>0.15328734228438368</v>
      </c>
      <c r="AN30" s="526">
        <v>295.58500000000004</v>
      </c>
      <c r="AO30" s="720">
        <v>14.377333333333334</v>
      </c>
      <c r="AP30" s="721">
        <v>0.57804453541582479</v>
      </c>
      <c r="AQ30" s="527">
        <v>0.13833258511690641</v>
      </c>
      <c r="AR30" s="526">
        <v>191.11566666666667</v>
      </c>
      <c r="AS30" s="720">
        <v>7.9816666666666665</v>
      </c>
      <c r="AT30" s="721">
        <v>0.55651789874204072</v>
      </c>
      <c r="AU30" s="527">
        <v>0.22019675020775328</v>
      </c>
      <c r="AV30" s="526">
        <v>117.14566666666667</v>
      </c>
      <c r="AW30" s="720">
        <v>6.655666666666666</v>
      </c>
      <c r="AX30" s="721">
        <v>0.57755306963268271</v>
      </c>
      <c r="AY30" s="527">
        <v>0.16401156083114291</v>
      </c>
      <c r="AZ30" s="526">
        <v>284.04333333333335</v>
      </c>
      <c r="BA30" s="720">
        <v>20.054333333333336</v>
      </c>
      <c r="BB30" s="721">
        <v>0.46188811871098678</v>
      </c>
      <c r="BC30" s="527">
        <v>0.15168218856241197</v>
      </c>
      <c r="BD30" s="526">
        <v>146.69899999999998</v>
      </c>
      <c r="BE30" s="720">
        <v>8.0893333333333342</v>
      </c>
      <c r="BF30" s="721">
        <v>0.59722757497625178</v>
      </c>
      <c r="BG30" s="527">
        <v>0.13654832792160015</v>
      </c>
      <c r="BI30" s="503"/>
      <c r="BJ30" s="503"/>
      <c r="BK30" s="503"/>
      <c r="BL30" s="503"/>
      <c r="BM30" s="503"/>
      <c r="BN30" s="503"/>
      <c r="BO30" s="503"/>
      <c r="BP30" s="503"/>
      <c r="BQ30" s="503"/>
      <c r="BR30" s="503"/>
      <c r="BS30" s="503"/>
      <c r="BT30" s="503"/>
      <c r="BU30" s="503"/>
      <c r="BV30" s="503"/>
      <c r="BW30" s="503"/>
    </row>
    <row r="31" spans="2:75" x14ac:dyDescent="0.25">
      <c r="B31" s="760">
        <f t="shared" si="1"/>
        <v>2002</v>
      </c>
      <c r="C31" s="714" t="s">
        <v>619</v>
      </c>
      <c r="D31" s="526">
        <v>7665.8630000000012</v>
      </c>
      <c r="E31" s="720">
        <v>372.78433333333334</v>
      </c>
      <c r="F31" s="721">
        <v>0.55217440264072681</v>
      </c>
      <c r="G31" s="527">
        <v>0.15743039188351979</v>
      </c>
      <c r="H31" s="526">
        <v>2897.4569999999999</v>
      </c>
      <c r="I31" s="720">
        <v>105.116</v>
      </c>
      <c r="J31" s="721">
        <v>0.57212442082443993</v>
      </c>
      <c r="K31" s="527">
        <v>0.15805978062833642</v>
      </c>
      <c r="L31" s="526">
        <v>1280.1536666666668</v>
      </c>
      <c r="M31" s="720">
        <v>75.914000000000001</v>
      </c>
      <c r="N31" s="721">
        <v>0.53554736061926389</v>
      </c>
      <c r="O31" s="527">
        <v>0.1501501773958733</v>
      </c>
      <c r="P31" s="526">
        <v>945.29700000000003</v>
      </c>
      <c r="Q31" s="720">
        <v>50.866666666666667</v>
      </c>
      <c r="R31" s="721">
        <v>0.57881492681465252</v>
      </c>
      <c r="S31" s="527">
        <v>0.14425009618503737</v>
      </c>
      <c r="T31" s="526">
        <v>563.89766666666662</v>
      </c>
      <c r="U31" s="720">
        <v>34.319000000000003</v>
      </c>
      <c r="V31" s="721">
        <v>0.48379410310402216</v>
      </c>
      <c r="W31" s="527">
        <v>0.15843815370227121</v>
      </c>
      <c r="X31" s="526">
        <v>410.26333333333332</v>
      </c>
      <c r="Y31" s="720">
        <v>16.456</v>
      </c>
      <c r="Z31" s="721">
        <v>0.56226926923131393</v>
      </c>
      <c r="AA31" s="527">
        <v>0.19165349841915355</v>
      </c>
      <c r="AB31" s="526">
        <v>156.42100000000002</v>
      </c>
      <c r="AC31" s="720">
        <v>8.5626666666666669</v>
      </c>
      <c r="AD31" s="721">
        <v>0.5095113386883473</v>
      </c>
      <c r="AE31" s="527">
        <v>0.17990835500377486</v>
      </c>
      <c r="AF31" s="526">
        <v>132.505</v>
      </c>
      <c r="AG31" s="720">
        <v>6.5990000000000002</v>
      </c>
      <c r="AH31" s="721">
        <v>0.56660855881602523</v>
      </c>
      <c r="AI31" s="527">
        <v>0.16221587616046873</v>
      </c>
      <c r="AJ31" s="526">
        <v>236.93266666666668</v>
      </c>
      <c r="AK31" s="720">
        <v>15.685</v>
      </c>
      <c r="AL31" s="721">
        <v>0.54156409453474352</v>
      </c>
      <c r="AM31" s="527">
        <v>0.15452369793958887</v>
      </c>
      <c r="AN31" s="526">
        <v>297.29733333333337</v>
      </c>
      <c r="AO31" s="720">
        <v>15.196666666666665</v>
      </c>
      <c r="AP31" s="721">
        <v>0.58060895808433144</v>
      </c>
      <c r="AQ31" s="527">
        <v>0.13671648898791836</v>
      </c>
      <c r="AR31" s="526">
        <v>194.42999999999998</v>
      </c>
      <c r="AS31" s="720">
        <v>8.6893333333333338</v>
      </c>
      <c r="AT31" s="721">
        <v>0.56520074999636616</v>
      </c>
      <c r="AU31" s="527">
        <v>0.2144567506854923</v>
      </c>
      <c r="AV31" s="526">
        <v>116.66266666666667</v>
      </c>
      <c r="AW31" s="720">
        <v>7.3856666666666664</v>
      </c>
      <c r="AX31" s="721">
        <v>0.57388158941135758</v>
      </c>
      <c r="AY31" s="527">
        <v>0.16761482552608545</v>
      </c>
      <c r="AZ31" s="526">
        <v>287.74</v>
      </c>
      <c r="BA31" s="720">
        <v>19.451333333333334</v>
      </c>
      <c r="BB31" s="721">
        <v>0.46728587467371407</v>
      </c>
      <c r="BC31" s="527">
        <v>0.14458141747264946</v>
      </c>
      <c r="BD31" s="526">
        <v>146.80566666666667</v>
      </c>
      <c r="BE31" s="720">
        <v>8.5439999999999987</v>
      </c>
      <c r="BF31" s="721">
        <v>0.59567409066502208</v>
      </c>
      <c r="BG31" s="527">
        <v>0.13984750655245282</v>
      </c>
      <c r="BI31" s="503"/>
      <c r="BJ31" s="503"/>
      <c r="BK31" s="503"/>
      <c r="BL31" s="503"/>
      <c r="BM31" s="503"/>
      <c r="BN31" s="503"/>
      <c r="BO31" s="503"/>
      <c r="BP31" s="503"/>
      <c r="BQ31" s="503"/>
      <c r="BR31" s="503"/>
      <c r="BS31" s="503"/>
      <c r="BT31" s="503"/>
      <c r="BU31" s="503"/>
      <c r="BV31" s="503"/>
      <c r="BW31" s="503"/>
    </row>
    <row r="32" spans="2:75" x14ac:dyDescent="0.25">
      <c r="B32" s="772">
        <v>2003</v>
      </c>
      <c r="C32" s="714" t="s">
        <v>620</v>
      </c>
      <c r="D32" s="526">
        <v>7601.1306666666678</v>
      </c>
      <c r="E32" s="720">
        <v>377.48033333333325</v>
      </c>
      <c r="F32" s="721">
        <v>0.54656249904126097</v>
      </c>
      <c r="G32" s="527">
        <v>0.16424840530796309</v>
      </c>
      <c r="H32" s="526">
        <v>2922.8186666666666</v>
      </c>
      <c r="I32" s="720">
        <v>114.82766666666667</v>
      </c>
      <c r="J32" s="721">
        <v>0.57606799771660822</v>
      </c>
      <c r="K32" s="527">
        <v>0.1583144816631411</v>
      </c>
      <c r="L32" s="526">
        <v>1256.2239999999999</v>
      </c>
      <c r="M32" s="720">
        <v>68.815666666666672</v>
      </c>
      <c r="N32" s="721">
        <v>0.5244364982794647</v>
      </c>
      <c r="O32" s="527">
        <v>0.15788005952779977</v>
      </c>
      <c r="P32" s="526">
        <v>923.27666666666664</v>
      </c>
      <c r="Q32" s="720">
        <v>53.677</v>
      </c>
      <c r="R32" s="721">
        <v>0.56455628553789106</v>
      </c>
      <c r="S32" s="527">
        <v>0.15603572046675004</v>
      </c>
      <c r="T32" s="526">
        <v>555.95699999999999</v>
      </c>
      <c r="U32" s="720">
        <v>33.134000000000007</v>
      </c>
      <c r="V32" s="721">
        <v>0.47620762088200586</v>
      </c>
      <c r="W32" s="527">
        <v>0.16715169987995679</v>
      </c>
      <c r="X32" s="526">
        <v>403.28633333333329</v>
      </c>
      <c r="Y32" s="720">
        <v>17.108000000000001</v>
      </c>
      <c r="Z32" s="721">
        <v>0.55190520721665948</v>
      </c>
      <c r="AA32" s="527">
        <v>0.20347641058829183</v>
      </c>
      <c r="AB32" s="526">
        <v>153.9</v>
      </c>
      <c r="AC32" s="720">
        <v>7.9643333333333333</v>
      </c>
      <c r="AD32" s="721">
        <v>0.50062944637995144</v>
      </c>
      <c r="AE32" s="527">
        <v>0.19396231158410765</v>
      </c>
      <c r="AF32" s="526">
        <v>131.18166666666667</v>
      </c>
      <c r="AG32" s="720">
        <v>7.0629999999999997</v>
      </c>
      <c r="AH32" s="721">
        <v>0.56026542297694004</v>
      </c>
      <c r="AI32" s="527">
        <v>0.16780467793470519</v>
      </c>
      <c r="AJ32" s="526">
        <v>233.68200000000002</v>
      </c>
      <c r="AK32" s="720">
        <v>16.035333333333334</v>
      </c>
      <c r="AL32" s="721">
        <v>0.53356074772756845</v>
      </c>
      <c r="AM32" s="527">
        <v>0.17229747679098725</v>
      </c>
      <c r="AN32" s="526">
        <v>284.15033333333338</v>
      </c>
      <c r="AO32" s="720">
        <v>14.327333333333334</v>
      </c>
      <c r="AP32" s="721">
        <v>0.55417403169992663</v>
      </c>
      <c r="AQ32" s="527">
        <v>0.17217771303714494</v>
      </c>
      <c r="AR32" s="526">
        <v>189.798</v>
      </c>
      <c r="AS32" s="720">
        <v>8.1926666666666659</v>
      </c>
      <c r="AT32" s="721">
        <v>0.55078890168981953</v>
      </c>
      <c r="AU32" s="527">
        <v>0.22822780898267223</v>
      </c>
      <c r="AV32" s="526">
        <v>114.00133333333333</v>
      </c>
      <c r="AW32" s="720">
        <v>7.7363333333333335</v>
      </c>
      <c r="AX32" s="721">
        <v>0.55953588513615216</v>
      </c>
      <c r="AY32" s="527">
        <v>0.17527990720801753</v>
      </c>
      <c r="AZ32" s="526">
        <v>288.69066666666669</v>
      </c>
      <c r="BA32" s="720">
        <v>19.322000000000003</v>
      </c>
      <c r="BB32" s="721">
        <v>0.46821460178306817</v>
      </c>
      <c r="BC32" s="527">
        <v>0.13170951781802503</v>
      </c>
      <c r="BD32" s="526">
        <v>144.16399999999999</v>
      </c>
      <c r="BE32" s="720">
        <v>9.2776666666666667</v>
      </c>
      <c r="BF32" s="721">
        <v>0.58301789122909176</v>
      </c>
      <c r="BG32" s="527">
        <v>0.1620528777410517</v>
      </c>
      <c r="BI32" s="503"/>
      <c r="BJ32" s="503"/>
      <c r="BK32" s="503"/>
      <c r="BL32" s="503"/>
      <c r="BM32" s="503"/>
      <c r="BN32" s="503"/>
      <c r="BO32" s="503"/>
      <c r="BP32" s="503"/>
      <c r="BQ32" s="503"/>
      <c r="BR32" s="503"/>
      <c r="BS32" s="503"/>
      <c r="BT32" s="503"/>
      <c r="BU32" s="503"/>
      <c r="BV32" s="503"/>
      <c r="BW32" s="503"/>
    </row>
    <row r="33" spans="2:75" x14ac:dyDescent="0.25">
      <c r="B33" s="760">
        <f t="shared" ref="B33:B43" si="2">B32</f>
        <v>2003</v>
      </c>
      <c r="C33" s="714" t="s">
        <v>621</v>
      </c>
      <c r="D33" s="526">
        <v>7473.683</v>
      </c>
      <c r="E33" s="720">
        <v>382.488</v>
      </c>
      <c r="F33" s="721">
        <v>0.53646784181284535</v>
      </c>
      <c r="G33" s="527">
        <v>0.17158229919305479</v>
      </c>
      <c r="H33" s="526">
        <v>2859.6766666666663</v>
      </c>
      <c r="I33" s="720">
        <v>127.97033333333333</v>
      </c>
      <c r="J33" s="721">
        <v>0.56258553676925271</v>
      </c>
      <c r="K33" s="527">
        <v>0.16889377619963838</v>
      </c>
      <c r="L33" s="526">
        <v>1235.7239999999999</v>
      </c>
      <c r="M33" s="720">
        <v>68.318333333333328</v>
      </c>
      <c r="N33" s="721">
        <v>0.5148009158504111</v>
      </c>
      <c r="O33" s="527">
        <v>0.1588913672497432</v>
      </c>
      <c r="P33" s="526">
        <v>916.01400000000012</v>
      </c>
      <c r="Q33" s="720">
        <v>46.371000000000002</v>
      </c>
      <c r="R33" s="721">
        <v>0.55934571392631482</v>
      </c>
      <c r="S33" s="527">
        <v>0.16264184289109637</v>
      </c>
      <c r="T33" s="526">
        <v>545.95133333333331</v>
      </c>
      <c r="U33" s="720">
        <v>31.538666666666668</v>
      </c>
      <c r="V33" s="721">
        <v>0.46687939413150409</v>
      </c>
      <c r="W33" s="527">
        <v>0.1724357115211462</v>
      </c>
      <c r="X33" s="526">
        <v>393.44366666666673</v>
      </c>
      <c r="Y33" s="720">
        <v>19.055000000000003</v>
      </c>
      <c r="Z33" s="721">
        <v>0.53765612138874985</v>
      </c>
      <c r="AA33" s="527">
        <v>0.20378595115580653</v>
      </c>
      <c r="AB33" s="526">
        <v>153.79966666666667</v>
      </c>
      <c r="AC33" s="720">
        <v>8.4306666666666672</v>
      </c>
      <c r="AD33" s="721">
        <v>0.49963561389583433</v>
      </c>
      <c r="AE33" s="527">
        <v>0.19769219132276458</v>
      </c>
      <c r="AF33" s="526">
        <v>130.65299999999999</v>
      </c>
      <c r="AG33" s="720">
        <v>8.6903333333333332</v>
      </c>
      <c r="AH33" s="721">
        <v>0.55732280755137642</v>
      </c>
      <c r="AI33" s="527">
        <v>0.17327376922281912</v>
      </c>
      <c r="AJ33" s="526">
        <v>231.48600000000002</v>
      </c>
      <c r="AK33" s="720">
        <v>14.822333333333333</v>
      </c>
      <c r="AL33" s="721">
        <v>0.52797525778839116</v>
      </c>
      <c r="AM33" s="527">
        <v>0.18350642006167875</v>
      </c>
      <c r="AN33" s="526">
        <v>269.74166666666673</v>
      </c>
      <c r="AO33" s="720">
        <v>13.466333333333333</v>
      </c>
      <c r="AP33" s="721">
        <v>0.52535376860868011</v>
      </c>
      <c r="AQ33" s="527">
        <v>0.20533075129772821</v>
      </c>
      <c r="AR33" s="526">
        <v>187.86366666666666</v>
      </c>
      <c r="AS33" s="720">
        <v>7.5686666666666662</v>
      </c>
      <c r="AT33" s="721">
        <v>0.54424420693198194</v>
      </c>
      <c r="AU33" s="527">
        <v>0.23151016668121127</v>
      </c>
      <c r="AV33" s="526">
        <v>114.86433333333333</v>
      </c>
      <c r="AW33" s="720">
        <v>7.8739999999999997</v>
      </c>
      <c r="AX33" s="721">
        <v>0.56251816059681026</v>
      </c>
      <c r="AY33" s="527">
        <v>0.17884836266758172</v>
      </c>
      <c r="AZ33" s="526">
        <v>291.31199999999995</v>
      </c>
      <c r="BA33" s="720">
        <v>19.656000000000002</v>
      </c>
      <c r="BB33" s="721">
        <v>0.47184590565414281</v>
      </c>
      <c r="BC33" s="527">
        <v>0.12593288993349</v>
      </c>
      <c r="BD33" s="526">
        <v>143.15299999999999</v>
      </c>
      <c r="BE33" s="720">
        <v>8.7256666666666671</v>
      </c>
      <c r="BF33" s="721">
        <v>0.57702121141683982</v>
      </c>
      <c r="BG33" s="527">
        <v>0.17526367134988979</v>
      </c>
      <c r="BI33" s="503"/>
      <c r="BJ33" s="503"/>
      <c r="BK33" s="503"/>
      <c r="BL33" s="503"/>
      <c r="BM33" s="503"/>
      <c r="BN33" s="503"/>
      <c r="BO33" s="503"/>
      <c r="BP33" s="503"/>
      <c r="BQ33" s="503"/>
      <c r="BR33" s="503"/>
      <c r="BS33" s="503"/>
      <c r="BT33" s="503"/>
      <c r="BU33" s="503"/>
      <c r="BV33" s="503"/>
      <c r="BW33" s="503"/>
    </row>
    <row r="34" spans="2:75" x14ac:dyDescent="0.25">
      <c r="B34" s="760">
        <f t="shared" si="2"/>
        <v>2003</v>
      </c>
      <c r="C34" s="714" t="s">
        <v>622</v>
      </c>
      <c r="D34" s="526">
        <v>7359.1303333333317</v>
      </c>
      <c r="E34" s="720">
        <v>411.53766666666667</v>
      </c>
      <c r="F34" s="721">
        <v>0.52733121436421238</v>
      </c>
      <c r="G34" s="527">
        <v>0.17792895954602023</v>
      </c>
      <c r="H34" s="526">
        <v>2812.9959999999996</v>
      </c>
      <c r="I34" s="720">
        <v>159.84966666666668</v>
      </c>
      <c r="J34" s="721">
        <v>0.55238479497651816</v>
      </c>
      <c r="K34" s="527">
        <v>0.17486364551020173</v>
      </c>
      <c r="L34" s="526">
        <v>1214.6780000000001</v>
      </c>
      <c r="M34" s="720">
        <v>67.707999999999998</v>
      </c>
      <c r="N34" s="721">
        <v>0.50497703997249543</v>
      </c>
      <c r="O34" s="527">
        <v>0.16792926092739427</v>
      </c>
      <c r="P34" s="526">
        <v>896.94933333333336</v>
      </c>
      <c r="Q34" s="720">
        <v>45.883000000000003</v>
      </c>
      <c r="R34" s="721">
        <v>0.54695011842108476</v>
      </c>
      <c r="S34" s="527">
        <v>0.17333865015257691</v>
      </c>
      <c r="T34" s="526">
        <v>544.75266666666664</v>
      </c>
      <c r="U34" s="720">
        <v>33.366999999999997</v>
      </c>
      <c r="V34" s="721">
        <v>0.4651006197611513</v>
      </c>
      <c r="W34" s="527">
        <v>0.17039414270927616</v>
      </c>
      <c r="X34" s="526">
        <v>394.64533333333338</v>
      </c>
      <c r="Y34" s="720">
        <v>19.357333333333333</v>
      </c>
      <c r="Z34" s="721">
        <v>0.53851965498310006</v>
      </c>
      <c r="AA34" s="527">
        <v>0.19128231715605609</v>
      </c>
      <c r="AB34" s="526">
        <v>153.98400000000001</v>
      </c>
      <c r="AC34" s="720">
        <v>8.006333333333334</v>
      </c>
      <c r="AD34" s="721">
        <v>0.49957121089394685</v>
      </c>
      <c r="AE34" s="527">
        <v>0.19509305287661544</v>
      </c>
      <c r="AF34" s="526">
        <v>129.05600000000001</v>
      </c>
      <c r="AG34" s="720">
        <v>8.4043333333333319</v>
      </c>
      <c r="AH34" s="721">
        <v>0.54983426920815626</v>
      </c>
      <c r="AI34" s="527">
        <v>0.17471239376634673</v>
      </c>
      <c r="AJ34" s="526">
        <v>225.32399999999998</v>
      </c>
      <c r="AK34" s="720">
        <v>13.513</v>
      </c>
      <c r="AL34" s="721">
        <v>0.51336357443434633</v>
      </c>
      <c r="AM34" s="527">
        <v>0.19870056282865259</v>
      </c>
      <c r="AN34" s="526">
        <v>259.46100000000001</v>
      </c>
      <c r="AO34" s="720">
        <v>12.897666666666668</v>
      </c>
      <c r="AP34" s="721">
        <v>0.50463707024034965</v>
      </c>
      <c r="AQ34" s="527">
        <v>0.22866293542198474</v>
      </c>
      <c r="AR34" s="526">
        <v>182.30966666666666</v>
      </c>
      <c r="AS34" s="720">
        <v>7.2213333333333338</v>
      </c>
      <c r="AT34" s="721">
        <v>0.52725449839248439</v>
      </c>
      <c r="AU34" s="527">
        <v>0.24828884796173614</v>
      </c>
      <c r="AV34" s="526">
        <v>115.64033333333333</v>
      </c>
      <c r="AW34" s="720">
        <v>7.9456666666666669</v>
      </c>
      <c r="AX34" s="721">
        <v>0.5650611691774452</v>
      </c>
      <c r="AY34" s="527">
        <v>0.1753425960041361</v>
      </c>
      <c r="AZ34" s="526">
        <v>289.10266666666666</v>
      </c>
      <c r="BA34" s="720">
        <v>19.334</v>
      </c>
      <c r="BB34" s="721">
        <v>0.46765106316439353</v>
      </c>
      <c r="BC34" s="527">
        <v>0.13801976183235237</v>
      </c>
      <c r="BD34" s="526">
        <v>140.23133333333331</v>
      </c>
      <c r="BE34" s="720">
        <v>8.0493333333333332</v>
      </c>
      <c r="BF34" s="721">
        <v>0.56338997668466972</v>
      </c>
      <c r="BG34" s="527">
        <v>0.17472918947124758</v>
      </c>
      <c r="BI34" s="503"/>
      <c r="BJ34" s="503"/>
      <c r="BK34" s="503"/>
      <c r="BL34" s="503"/>
      <c r="BM34" s="503"/>
      <c r="BN34" s="503"/>
      <c r="BO34" s="503"/>
      <c r="BP34" s="503"/>
      <c r="BQ34" s="503"/>
      <c r="BR34" s="503"/>
      <c r="BS34" s="503"/>
      <c r="BT34" s="503"/>
      <c r="BU34" s="503"/>
      <c r="BV34" s="503"/>
      <c r="BW34" s="503"/>
    </row>
    <row r="35" spans="2:75" x14ac:dyDescent="0.25">
      <c r="B35" s="760">
        <f t="shared" si="2"/>
        <v>2003</v>
      </c>
      <c r="C35" s="714" t="s">
        <v>623</v>
      </c>
      <c r="D35" s="526">
        <v>7367.197666666666</v>
      </c>
      <c r="E35" s="720">
        <v>406.70966666666664</v>
      </c>
      <c r="F35" s="721">
        <v>0.52699700479830758</v>
      </c>
      <c r="G35" s="527">
        <v>0.17640721980000362</v>
      </c>
      <c r="H35" s="526">
        <v>2781.819</v>
      </c>
      <c r="I35" s="720">
        <v>143.85366666666667</v>
      </c>
      <c r="J35" s="721">
        <v>0.54526005160772018</v>
      </c>
      <c r="K35" s="527">
        <v>0.18112830500114263</v>
      </c>
      <c r="L35" s="526">
        <v>1226.0516666666665</v>
      </c>
      <c r="M35" s="720">
        <v>70.913666666666657</v>
      </c>
      <c r="N35" s="721">
        <v>0.50864437742090274</v>
      </c>
      <c r="O35" s="527">
        <v>0.16651979024733027</v>
      </c>
      <c r="P35" s="526">
        <v>911.82633333333342</v>
      </c>
      <c r="Q35" s="720">
        <v>48.82</v>
      </c>
      <c r="R35" s="721">
        <v>0.55525437462816152</v>
      </c>
      <c r="S35" s="527">
        <v>0.1663980409060809</v>
      </c>
      <c r="T35" s="526">
        <v>543.25166666666667</v>
      </c>
      <c r="U35" s="720">
        <v>35.170333333333332</v>
      </c>
      <c r="V35" s="721">
        <v>0.46306988178293357</v>
      </c>
      <c r="W35" s="527">
        <v>0.16295460837078779</v>
      </c>
      <c r="X35" s="526">
        <v>401.28899999999999</v>
      </c>
      <c r="Y35" s="720">
        <v>18.946999999999999</v>
      </c>
      <c r="Z35" s="721">
        <v>0.54679894243578608</v>
      </c>
      <c r="AA35" s="527">
        <v>0.17404969280747551</v>
      </c>
      <c r="AB35" s="526">
        <v>154.06666666666663</v>
      </c>
      <c r="AC35" s="720">
        <v>7.2966666666666669</v>
      </c>
      <c r="AD35" s="721">
        <v>0.49917865563044783</v>
      </c>
      <c r="AE35" s="527">
        <v>0.18103807233868385</v>
      </c>
      <c r="AF35" s="526">
        <v>128.71233333333333</v>
      </c>
      <c r="AG35" s="720">
        <v>8.0726666666666649</v>
      </c>
      <c r="AH35" s="721">
        <v>0.54769496554717434</v>
      </c>
      <c r="AI35" s="527">
        <v>0.17097028368017761</v>
      </c>
      <c r="AJ35" s="526">
        <v>224.53833333333333</v>
      </c>
      <c r="AK35" s="720">
        <v>14.61</v>
      </c>
      <c r="AL35" s="721">
        <v>0.51101239040902069</v>
      </c>
      <c r="AM35" s="527">
        <v>0.19107999543672358</v>
      </c>
      <c r="AN35" s="526">
        <v>267.4973333333333</v>
      </c>
      <c r="AO35" s="720">
        <v>13.446666666666667</v>
      </c>
      <c r="AP35" s="721">
        <v>0.51954983552280176</v>
      </c>
      <c r="AQ35" s="527">
        <v>0.21052931888499204</v>
      </c>
      <c r="AR35" s="526">
        <v>187.202</v>
      </c>
      <c r="AS35" s="720">
        <v>8.9253333333333345</v>
      </c>
      <c r="AT35" s="721">
        <v>0.54048597022739431</v>
      </c>
      <c r="AU35" s="527">
        <v>0.24451418670598296</v>
      </c>
      <c r="AV35" s="526">
        <v>116.19499999999999</v>
      </c>
      <c r="AW35" s="720">
        <v>7.487333333333333</v>
      </c>
      <c r="AX35" s="721">
        <v>0.56650918788729787</v>
      </c>
      <c r="AY35" s="527">
        <v>0.16401863891773405</v>
      </c>
      <c r="AZ35" s="526">
        <v>283.63100000000003</v>
      </c>
      <c r="BA35" s="720">
        <v>20.949000000000002</v>
      </c>
      <c r="BB35" s="721">
        <v>0.45819631038276321</v>
      </c>
      <c r="BC35" s="527">
        <v>0.15245718429330429</v>
      </c>
      <c r="BD35" s="526">
        <v>141.11733333333333</v>
      </c>
      <c r="BE35" s="720">
        <v>8.216333333333333</v>
      </c>
      <c r="BF35" s="721">
        <v>0.56510073922596171</v>
      </c>
      <c r="BG35" s="527">
        <v>0.15564499562217909</v>
      </c>
      <c r="BI35" s="503"/>
      <c r="BJ35" s="503"/>
      <c r="BK35" s="503"/>
      <c r="BL35" s="503"/>
      <c r="BM35" s="503"/>
      <c r="BN35" s="503"/>
      <c r="BO35" s="503"/>
      <c r="BP35" s="503"/>
      <c r="BQ35" s="503"/>
      <c r="BR35" s="503"/>
      <c r="BS35" s="503"/>
      <c r="BT35" s="503"/>
      <c r="BU35" s="503"/>
      <c r="BV35" s="503"/>
      <c r="BW35" s="503"/>
    </row>
    <row r="36" spans="2:75" x14ac:dyDescent="0.25">
      <c r="B36" s="760">
        <f t="shared" si="2"/>
        <v>2003</v>
      </c>
      <c r="C36" s="714" t="s">
        <v>624</v>
      </c>
      <c r="D36" s="526">
        <v>7442.2986666666657</v>
      </c>
      <c r="E36" s="720">
        <v>404.50766666666669</v>
      </c>
      <c r="F36" s="721">
        <v>0.53145059886956414</v>
      </c>
      <c r="G36" s="527">
        <v>0.17291236163803758</v>
      </c>
      <c r="H36" s="526">
        <v>2820.2843333333331</v>
      </c>
      <c r="I36" s="720">
        <v>146.39099999999999</v>
      </c>
      <c r="J36" s="721">
        <v>0.55178671198078821</v>
      </c>
      <c r="K36" s="527">
        <v>0.17892242394929161</v>
      </c>
      <c r="L36" s="526">
        <v>1246.3530000000001</v>
      </c>
      <c r="M36" s="720">
        <v>69.367000000000004</v>
      </c>
      <c r="N36" s="721">
        <v>0.51599475705710718</v>
      </c>
      <c r="O36" s="527">
        <v>0.16374245724842212</v>
      </c>
      <c r="P36" s="526">
        <v>912.01733333333334</v>
      </c>
      <c r="Q36" s="720">
        <v>51.31366666666667</v>
      </c>
      <c r="R36" s="721">
        <v>0.55460314905629049</v>
      </c>
      <c r="S36" s="527">
        <v>0.15967809157184812</v>
      </c>
      <c r="T36" s="526">
        <v>551.25833333333333</v>
      </c>
      <c r="U36" s="720">
        <v>36.031333333333336</v>
      </c>
      <c r="V36" s="721">
        <v>0.46913726287827923</v>
      </c>
      <c r="W36" s="527">
        <v>0.15707801657020676</v>
      </c>
      <c r="X36" s="526">
        <v>410.30700000000002</v>
      </c>
      <c r="Y36" s="720">
        <v>16.663666666666668</v>
      </c>
      <c r="Z36" s="721">
        <v>0.55828639072577357</v>
      </c>
      <c r="AA36" s="527">
        <v>0.1700192775406201</v>
      </c>
      <c r="AB36" s="526">
        <v>150.80133333333333</v>
      </c>
      <c r="AC36" s="720">
        <v>7.0653333333333324</v>
      </c>
      <c r="AD36" s="721">
        <v>0.48795703772573468</v>
      </c>
      <c r="AE36" s="527">
        <v>0.18612646258797116</v>
      </c>
      <c r="AF36" s="526">
        <v>127.86533333333334</v>
      </c>
      <c r="AG36" s="720">
        <v>6.0720000000000001</v>
      </c>
      <c r="AH36" s="721">
        <v>0.54341408131463387</v>
      </c>
      <c r="AI36" s="527">
        <v>0.17244407050244856</v>
      </c>
      <c r="AJ36" s="526">
        <v>222.40799999999999</v>
      </c>
      <c r="AK36" s="720">
        <v>13.215999999999999</v>
      </c>
      <c r="AL36" s="721">
        <v>0.50560525713558246</v>
      </c>
      <c r="AM36" s="527">
        <v>0.19081108810891639</v>
      </c>
      <c r="AN36" s="526">
        <v>272.93533333333335</v>
      </c>
      <c r="AO36" s="720">
        <v>13.655333333333331</v>
      </c>
      <c r="AP36" s="721">
        <v>0.52937567359457549</v>
      </c>
      <c r="AQ36" s="527">
        <v>0.19597222645007409</v>
      </c>
      <c r="AR36" s="526">
        <v>189.76233333333334</v>
      </c>
      <c r="AS36" s="720">
        <v>8.3076666666666679</v>
      </c>
      <c r="AT36" s="721">
        <v>0.54695220664178279</v>
      </c>
      <c r="AU36" s="527">
        <v>0.23734483303726686</v>
      </c>
      <c r="AV36" s="526">
        <v>116.39700000000001</v>
      </c>
      <c r="AW36" s="720">
        <v>7.1536666666666662</v>
      </c>
      <c r="AX36" s="721">
        <v>0.56623425059592336</v>
      </c>
      <c r="AY36" s="527">
        <v>0.16515807895340828</v>
      </c>
      <c r="AZ36" s="526">
        <v>279.17900000000003</v>
      </c>
      <c r="BA36" s="720">
        <v>20.61866666666667</v>
      </c>
      <c r="BB36" s="721">
        <v>0.45041027201965261</v>
      </c>
      <c r="BC36" s="527">
        <v>0.15644492162595797</v>
      </c>
      <c r="BD36" s="526">
        <v>142.73033333333333</v>
      </c>
      <c r="BE36" s="720">
        <v>8.6530000000000005</v>
      </c>
      <c r="BF36" s="721">
        <v>0.56970671860925848</v>
      </c>
      <c r="BG36" s="527">
        <v>0.14006330181631227</v>
      </c>
      <c r="BI36" s="503"/>
      <c r="BJ36" s="503"/>
      <c r="BK36" s="503"/>
      <c r="BL36" s="503"/>
      <c r="BM36" s="503"/>
      <c r="BN36" s="503"/>
      <c r="BO36" s="503"/>
      <c r="BP36" s="503"/>
      <c r="BQ36" s="503"/>
      <c r="BR36" s="503"/>
      <c r="BS36" s="503"/>
      <c r="BT36" s="503"/>
      <c r="BU36" s="503"/>
      <c r="BV36" s="503"/>
      <c r="BW36" s="503"/>
    </row>
    <row r="37" spans="2:75" x14ac:dyDescent="0.25">
      <c r="B37" s="760">
        <f t="shared" si="2"/>
        <v>2003</v>
      </c>
      <c r="C37" s="714" t="s">
        <v>625</v>
      </c>
      <c r="D37" s="526">
        <v>7492.7756666666655</v>
      </c>
      <c r="E37" s="720">
        <v>388.62933333333336</v>
      </c>
      <c r="F37" s="721">
        <v>0.53413316222691265</v>
      </c>
      <c r="G37" s="527">
        <v>0.16994673490251411</v>
      </c>
      <c r="H37" s="526">
        <v>2829.5303333333336</v>
      </c>
      <c r="I37" s="720">
        <v>129.84766666666667</v>
      </c>
      <c r="J37" s="721">
        <v>0.55258288800931099</v>
      </c>
      <c r="K37" s="527">
        <v>0.17261509601353586</v>
      </c>
      <c r="L37" s="526">
        <v>1267.4459999999999</v>
      </c>
      <c r="M37" s="720">
        <v>67.217333333333329</v>
      </c>
      <c r="N37" s="721">
        <v>0.52364230394802491</v>
      </c>
      <c r="O37" s="527">
        <v>0.1628394525166085</v>
      </c>
      <c r="P37" s="526">
        <v>931.47166666666669</v>
      </c>
      <c r="Q37" s="720">
        <v>51.142000000000003</v>
      </c>
      <c r="R37" s="721">
        <v>0.56564964038810672</v>
      </c>
      <c r="S37" s="527">
        <v>0.15356969879260784</v>
      </c>
      <c r="T37" s="526">
        <v>545.18899999999996</v>
      </c>
      <c r="U37" s="720">
        <v>38.809999999999995</v>
      </c>
      <c r="V37" s="721">
        <v>0.46322529811737989</v>
      </c>
      <c r="W37" s="527">
        <v>0.17015596166891511</v>
      </c>
      <c r="X37" s="526">
        <v>417.14066666666668</v>
      </c>
      <c r="Y37" s="720">
        <v>15.395000000000001</v>
      </c>
      <c r="Z37" s="721">
        <v>0.5667746541960923</v>
      </c>
      <c r="AA37" s="527">
        <v>0.16984453930631427</v>
      </c>
      <c r="AB37" s="526">
        <v>150.71966666666665</v>
      </c>
      <c r="AC37" s="720">
        <v>7.5893333333333333</v>
      </c>
      <c r="AD37" s="721">
        <v>0.48706080302302385</v>
      </c>
      <c r="AE37" s="527">
        <v>0.18551222745810098</v>
      </c>
      <c r="AF37" s="526">
        <v>128.864</v>
      </c>
      <c r="AG37" s="720">
        <v>6.2339999999999991</v>
      </c>
      <c r="AH37" s="721">
        <v>0.54696868942684529</v>
      </c>
      <c r="AI37" s="527">
        <v>0.17861164582350667</v>
      </c>
      <c r="AJ37" s="526">
        <v>223.82966666666667</v>
      </c>
      <c r="AK37" s="720">
        <v>15.104999999999999</v>
      </c>
      <c r="AL37" s="721">
        <v>0.50827214161306955</v>
      </c>
      <c r="AM37" s="527">
        <v>0.18292127940736272</v>
      </c>
      <c r="AN37" s="526">
        <v>277.81633333333338</v>
      </c>
      <c r="AO37" s="720">
        <v>12.326333333333332</v>
      </c>
      <c r="AP37" s="721">
        <v>0.53808951361737078</v>
      </c>
      <c r="AQ37" s="527">
        <v>0.17912354380311155</v>
      </c>
      <c r="AR37" s="526">
        <v>188.34633333333332</v>
      </c>
      <c r="AS37" s="720">
        <v>8.1773333333333333</v>
      </c>
      <c r="AT37" s="721">
        <v>0.5419575690900249</v>
      </c>
      <c r="AU37" s="527">
        <v>0.24211484990215237</v>
      </c>
      <c r="AV37" s="526">
        <v>117.80866666666667</v>
      </c>
      <c r="AW37" s="720">
        <v>5.5703333333333331</v>
      </c>
      <c r="AX37" s="721">
        <v>0.57183676507230763</v>
      </c>
      <c r="AY37" s="527">
        <v>0.15951010701545781</v>
      </c>
      <c r="AZ37" s="526">
        <v>273.03033333333332</v>
      </c>
      <c r="BA37" s="720">
        <v>21.855666666666668</v>
      </c>
      <c r="BB37" s="721">
        <v>0.43991007282146521</v>
      </c>
      <c r="BC37" s="527">
        <v>0.15866510538641684</v>
      </c>
      <c r="BD37" s="526">
        <v>141.583</v>
      </c>
      <c r="BE37" s="720">
        <v>9.3603333333333332</v>
      </c>
      <c r="BF37" s="721">
        <v>0.5633051735342095</v>
      </c>
      <c r="BG37" s="527">
        <v>0.14494757947627787</v>
      </c>
      <c r="BI37" s="503"/>
      <c r="BJ37" s="503"/>
      <c r="BK37" s="503"/>
      <c r="BL37" s="503"/>
      <c r="BM37" s="503"/>
      <c r="BN37" s="503"/>
      <c r="BO37" s="503"/>
      <c r="BP37" s="503"/>
      <c r="BQ37" s="503"/>
      <c r="BR37" s="503"/>
      <c r="BS37" s="503"/>
      <c r="BT37" s="503"/>
      <c r="BU37" s="503"/>
      <c r="BV37" s="503"/>
      <c r="BW37" s="503"/>
    </row>
    <row r="38" spans="2:75" x14ac:dyDescent="0.25">
      <c r="B38" s="760">
        <f t="shared" si="2"/>
        <v>2003</v>
      </c>
      <c r="C38" s="714" t="s">
        <v>626</v>
      </c>
      <c r="D38" s="526">
        <v>7546.0836666666655</v>
      </c>
      <c r="E38" s="720">
        <v>392.15899999999993</v>
      </c>
      <c r="F38" s="721">
        <v>0.5370077320617791</v>
      </c>
      <c r="G38" s="527">
        <v>0.16996451617326699</v>
      </c>
      <c r="H38" s="526">
        <v>2850.1536666666666</v>
      </c>
      <c r="I38" s="720">
        <v>138.04833333333335</v>
      </c>
      <c r="J38" s="721">
        <v>0.55559359668392838</v>
      </c>
      <c r="K38" s="527">
        <v>0.17003496245896382</v>
      </c>
      <c r="L38" s="526">
        <v>1276.6276666666665</v>
      </c>
      <c r="M38" s="720">
        <v>64.421999999999997</v>
      </c>
      <c r="N38" s="721">
        <v>0.52634759407822995</v>
      </c>
      <c r="O38" s="527">
        <v>0.16486230710019559</v>
      </c>
      <c r="P38" s="526">
        <v>938.14366666666672</v>
      </c>
      <c r="Q38" s="720">
        <v>46.965333333333341</v>
      </c>
      <c r="R38" s="721">
        <v>0.56891165714313441</v>
      </c>
      <c r="S38" s="527">
        <v>0.15061477419750091</v>
      </c>
      <c r="T38" s="526">
        <v>554.16933333333338</v>
      </c>
      <c r="U38" s="720">
        <v>42.735000000000007</v>
      </c>
      <c r="V38" s="721">
        <v>0.47009822107206195</v>
      </c>
      <c r="W38" s="527">
        <v>0.16929177530362552</v>
      </c>
      <c r="X38" s="526">
        <v>418.00033333333334</v>
      </c>
      <c r="Y38" s="720">
        <v>14.918000000000001</v>
      </c>
      <c r="Z38" s="721">
        <v>0.56713410720996937</v>
      </c>
      <c r="AA38" s="527">
        <v>0.18413647681264364</v>
      </c>
      <c r="AB38" s="526">
        <v>149.50300000000001</v>
      </c>
      <c r="AC38" s="720">
        <v>8.2970000000000006</v>
      </c>
      <c r="AD38" s="721">
        <v>0.48251107278832023</v>
      </c>
      <c r="AE38" s="527">
        <v>0.19229079173900204</v>
      </c>
      <c r="AF38" s="526">
        <v>128.76833333333335</v>
      </c>
      <c r="AG38" s="720">
        <v>6.4626666666666672</v>
      </c>
      <c r="AH38" s="721">
        <v>0.54586985489347706</v>
      </c>
      <c r="AI38" s="527">
        <v>0.18149824351754151</v>
      </c>
      <c r="AJ38" s="526">
        <v>227.53533333333334</v>
      </c>
      <c r="AK38" s="720">
        <v>13.511333333333333</v>
      </c>
      <c r="AL38" s="721">
        <v>0.5161119104667875</v>
      </c>
      <c r="AM38" s="527">
        <v>0.18211674546670151</v>
      </c>
      <c r="AN38" s="526">
        <v>278.34099999999995</v>
      </c>
      <c r="AO38" s="720">
        <v>13.255000000000001</v>
      </c>
      <c r="AP38" s="721">
        <v>0.53834975523490414</v>
      </c>
      <c r="AQ38" s="527">
        <v>0.17730589387439827</v>
      </c>
      <c r="AR38" s="526">
        <v>188.33766666666665</v>
      </c>
      <c r="AS38" s="720">
        <v>7.5063333333333331</v>
      </c>
      <c r="AT38" s="721">
        <v>0.54102658629654266</v>
      </c>
      <c r="AU38" s="527">
        <v>0.2398975970554445</v>
      </c>
      <c r="AV38" s="526">
        <v>119.20633333333335</v>
      </c>
      <c r="AW38" s="720">
        <v>5.9823333333333331</v>
      </c>
      <c r="AX38" s="721">
        <v>0.57735518857491586</v>
      </c>
      <c r="AY38" s="527">
        <v>0.16433420182500089</v>
      </c>
      <c r="AZ38" s="526">
        <v>276.00866666666667</v>
      </c>
      <c r="BA38" s="720">
        <v>21.486000000000001</v>
      </c>
      <c r="BB38" s="721">
        <v>0.44412274566511195</v>
      </c>
      <c r="BC38" s="527">
        <v>0.16458339849326692</v>
      </c>
      <c r="BD38" s="526">
        <v>141.28866666666667</v>
      </c>
      <c r="BE38" s="720">
        <v>8.5703333333333322</v>
      </c>
      <c r="BF38" s="721">
        <v>0.56033281600731843</v>
      </c>
      <c r="BG38" s="527">
        <v>0.14302610749096761</v>
      </c>
      <c r="BI38" s="503"/>
      <c r="BJ38" s="503"/>
      <c r="BK38" s="503"/>
      <c r="BL38" s="503"/>
      <c r="BM38" s="503"/>
      <c r="BN38" s="503"/>
      <c r="BO38" s="503"/>
      <c r="BP38" s="503"/>
      <c r="BQ38" s="503"/>
      <c r="BR38" s="503"/>
      <c r="BS38" s="503"/>
      <c r="BT38" s="503"/>
      <c r="BU38" s="503"/>
      <c r="BV38" s="503"/>
      <c r="BW38" s="503"/>
    </row>
    <row r="39" spans="2:75" x14ac:dyDescent="0.25">
      <c r="B39" s="760">
        <f t="shared" si="2"/>
        <v>2003</v>
      </c>
      <c r="C39" s="714" t="s">
        <v>627</v>
      </c>
      <c r="D39" s="526">
        <v>7614.3013333333329</v>
      </c>
      <c r="E39" s="720">
        <v>399.08266666666668</v>
      </c>
      <c r="F39" s="721">
        <v>0.54093147878045689</v>
      </c>
      <c r="G39" s="527">
        <v>0.17129084224260641</v>
      </c>
      <c r="H39" s="526">
        <v>2887.7966666666666</v>
      </c>
      <c r="I39" s="720">
        <v>139.37233333333333</v>
      </c>
      <c r="J39" s="721">
        <v>0.56190452346830022</v>
      </c>
      <c r="K39" s="527">
        <v>0.16978474502384405</v>
      </c>
      <c r="L39" s="526">
        <v>1286.9413333333332</v>
      </c>
      <c r="M39" s="720">
        <v>59.733666666666672</v>
      </c>
      <c r="N39" s="721">
        <v>0.52950779314378893</v>
      </c>
      <c r="O39" s="527">
        <v>0.16541740208449748</v>
      </c>
      <c r="P39" s="526">
        <v>939.86033333333341</v>
      </c>
      <c r="Q39" s="720">
        <v>49.85</v>
      </c>
      <c r="R39" s="721">
        <v>0.56916193791700587</v>
      </c>
      <c r="S39" s="527">
        <v>0.16046014795361596</v>
      </c>
      <c r="T39" s="526">
        <v>560.07966666666664</v>
      </c>
      <c r="U39" s="720">
        <v>43.797666666666665</v>
      </c>
      <c r="V39" s="721">
        <v>0.47434952780704398</v>
      </c>
      <c r="W39" s="527">
        <v>0.17214810931615326</v>
      </c>
      <c r="X39" s="526">
        <v>413.79666666666668</v>
      </c>
      <c r="Y39" s="720">
        <v>15.980666666666666</v>
      </c>
      <c r="Z39" s="721">
        <v>0.56063653126949031</v>
      </c>
      <c r="AA39" s="527">
        <v>0.19506870241876867</v>
      </c>
      <c r="AB39" s="526">
        <v>153.13566666666668</v>
      </c>
      <c r="AC39" s="720">
        <v>8.2183333333333337</v>
      </c>
      <c r="AD39" s="721">
        <v>0.49360705866678706</v>
      </c>
      <c r="AE39" s="527">
        <v>0.18407713674758283</v>
      </c>
      <c r="AF39" s="526">
        <v>130.72966666666665</v>
      </c>
      <c r="AG39" s="720">
        <v>6.7710000000000008</v>
      </c>
      <c r="AH39" s="721">
        <v>0.5534780338418549</v>
      </c>
      <c r="AI39" s="527">
        <v>0.18683392079618497</v>
      </c>
      <c r="AJ39" s="526">
        <v>230.86266666666666</v>
      </c>
      <c r="AK39" s="720">
        <v>14.915333333333335</v>
      </c>
      <c r="AL39" s="721">
        <v>0.52307585411021185</v>
      </c>
      <c r="AM39" s="527">
        <v>0.17818464441029719</v>
      </c>
      <c r="AN39" s="526">
        <v>283.32300000000004</v>
      </c>
      <c r="AO39" s="720">
        <v>13.296000000000001</v>
      </c>
      <c r="AP39" s="721">
        <v>0.54721371148682107</v>
      </c>
      <c r="AQ39" s="527">
        <v>0.1612638704552519</v>
      </c>
      <c r="AR39" s="526">
        <v>188.74866666666665</v>
      </c>
      <c r="AS39" s="720">
        <v>8.2016666666666662</v>
      </c>
      <c r="AT39" s="721">
        <v>0.54130380334927219</v>
      </c>
      <c r="AU39" s="527">
        <v>0.24863492754334726</v>
      </c>
      <c r="AV39" s="526">
        <v>119.73933333333333</v>
      </c>
      <c r="AW39" s="720">
        <v>6.5483333333333329</v>
      </c>
      <c r="AX39" s="721">
        <v>0.57867266359732072</v>
      </c>
      <c r="AY39" s="527">
        <v>0.15834620043627093</v>
      </c>
      <c r="AZ39" s="526">
        <v>278.74</v>
      </c>
      <c r="BA39" s="720">
        <v>23.575666666666663</v>
      </c>
      <c r="BB39" s="721">
        <v>0.44792620803805305</v>
      </c>
      <c r="BC39" s="527">
        <v>0.16220191280755503</v>
      </c>
      <c r="BD39" s="526">
        <v>140.54766666666669</v>
      </c>
      <c r="BE39" s="720">
        <v>8.8219999999999992</v>
      </c>
      <c r="BF39" s="721">
        <v>0.55562027174650708</v>
      </c>
      <c r="BG39" s="527">
        <v>0.14454022930205096</v>
      </c>
      <c r="BI39" s="503"/>
      <c r="BJ39" s="503"/>
      <c r="BK39" s="503"/>
      <c r="BL39" s="503"/>
      <c r="BM39" s="503"/>
      <c r="BN39" s="503"/>
      <c r="BO39" s="503"/>
      <c r="BP39" s="503"/>
      <c r="BQ39" s="503"/>
      <c r="BR39" s="503"/>
      <c r="BS39" s="503"/>
      <c r="BT39" s="503"/>
      <c r="BU39" s="503"/>
      <c r="BV39" s="503"/>
      <c r="BW39" s="503"/>
    </row>
    <row r="40" spans="2:75" x14ac:dyDescent="0.25">
      <c r="B40" s="760">
        <f t="shared" si="2"/>
        <v>2003</v>
      </c>
      <c r="C40" s="717" t="s">
        <v>628</v>
      </c>
      <c r="D40" s="526">
        <v>7688.9176666666672</v>
      </c>
      <c r="E40" s="720">
        <v>410.2283333333333</v>
      </c>
      <c r="F40" s="721">
        <v>0.54529537811179773</v>
      </c>
      <c r="G40" s="527">
        <v>0.16964541460055238</v>
      </c>
      <c r="H40" s="526">
        <v>2921.6986666666667</v>
      </c>
      <c r="I40" s="720">
        <v>136.69566666666665</v>
      </c>
      <c r="J40" s="721">
        <v>0.56746565041468888</v>
      </c>
      <c r="K40" s="527">
        <v>0.16953023213199672</v>
      </c>
      <c r="L40" s="526">
        <v>1307.2716666666665</v>
      </c>
      <c r="M40" s="720">
        <v>72.195000000000007</v>
      </c>
      <c r="N40" s="721">
        <v>0.53676963311803139</v>
      </c>
      <c r="O40" s="527">
        <v>0.15992288578527977</v>
      </c>
      <c r="P40" s="526">
        <v>940.18166666666673</v>
      </c>
      <c r="Q40" s="720">
        <v>49.814</v>
      </c>
      <c r="R40" s="721">
        <v>0.56856553033991042</v>
      </c>
      <c r="S40" s="527">
        <v>0.16478661452623811</v>
      </c>
      <c r="T40" s="526">
        <v>567.27499999999998</v>
      </c>
      <c r="U40" s="720">
        <v>40.107999999999997</v>
      </c>
      <c r="V40" s="721">
        <v>0.47967364181605876</v>
      </c>
      <c r="W40" s="527">
        <v>0.16730405646086216</v>
      </c>
      <c r="X40" s="526">
        <v>414.49433333333337</v>
      </c>
      <c r="Y40" s="720">
        <v>15.952666666666667</v>
      </c>
      <c r="Z40" s="721">
        <v>0.56078753956796901</v>
      </c>
      <c r="AA40" s="527">
        <v>0.1967548062947895</v>
      </c>
      <c r="AB40" s="526">
        <v>150.51133333333334</v>
      </c>
      <c r="AC40" s="720">
        <v>8.6703333333333337</v>
      </c>
      <c r="AD40" s="721">
        <v>0.48453468856906162</v>
      </c>
      <c r="AE40" s="527">
        <v>0.19175782179954637</v>
      </c>
      <c r="AF40" s="526">
        <v>128.35733333333334</v>
      </c>
      <c r="AG40" s="720">
        <v>7.6856666666666671</v>
      </c>
      <c r="AH40" s="721">
        <v>0.54274019867624346</v>
      </c>
      <c r="AI40" s="527">
        <v>0.18731177122355297</v>
      </c>
      <c r="AJ40" s="526">
        <v>232.60399999999996</v>
      </c>
      <c r="AK40" s="720">
        <v>14.037000000000001</v>
      </c>
      <c r="AL40" s="721">
        <v>0.52643006137052017</v>
      </c>
      <c r="AM40" s="527">
        <v>0.17824981540994297</v>
      </c>
      <c r="AN40" s="526">
        <v>285.14699999999999</v>
      </c>
      <c r="AO40" s="720">
        <v>13.880333333333335</v>
      </c>
      <c r="AP40" s="721">
        <v>0.54995695831932356</v>
      </c>
      <c r="AQ40" s="527">
        <v>0.15426534239993356</v>
      </c>
      <c r="AR40" s="526">
        <v>192.53599999999997</v>
      </c>
      <c r="AS40" s="720">
        <v>8.336333333333334</v>
      </c>
      <c r="AT40" s="721">
        <v>0.55125419089584238</v>
      </c>
      <c r="AU40" s="527">
        <v>0.2353097707152588</v>
      </c>
      <c r="AV40" s="526">
        <v>119.72833333333334</v>
      </c>
      <c r="AW40" s="720">
        <v>7.4563333333333333</v>
      </c>
      <c r="AX40" s="721">
        <v>0.57736109883220954</v>
      </c>
      <c r="AY40" s="527">
        <v>0.15940865625394923</v>
      </c>
      <c r="AZ40" s="526">
        <v>285.36133333333333</v>
      </c>
      <c r="BA40" s="720">
        <v>26.414666666666665</v>
      </c>
      <c r="BB40" s="721">
        <v>0.45796105359223416</v>
      </c>
      <c r="BC40" s="527">
        <v>0.15988176678577004</v>
      </c>
      <c r="BD40" s="526">
        <v>143.751</v>
      </c>
      <c r="BE40" s="720">
        <v>8.9816666666666674</v>
      </c>
      <c r="BF40" s="721">
        <v>0.56648705594291693</v>
      </c>
      <c r="BG40" s="527">
        <v>0.12517978022691356</v>
      </c>
      <c r="BI40" s="503"/>
      <c r="BJ40" s="503"/>
      <c r="BK40" s="503"/>
      <c r="BL40" s="503"/>
      <c r="BM40" s="503"/>
      <c r="BN40" s="503"/>
      <c r="BO40" s="503"/>
      <c r="BP40" s="503"/>
      <c r="BQ40" s="503"/>
      <c r="BR40" s="503"/>
      <c r="BS40" s="503"/>
      <c r="BT40" s="503"/>
      <c r="BU40" s="503"/>
      <c r="BV40" s="503"/>
      <c r="BW40" s="503"/>
    </row>
    <row r="41" spans="2:75" x14ac:dyDescent="0.25">
      <c r="B41" s="760">
        <f t="shared" si="2"/>
        <v>2003</v>
      </c>
      <c r="C41" s="714" t="s">
        <v>629</v>
      </c>
      <c r="D41" s="526">
        <v>7847.6363333333329</v>
      </c>
      <c r="E41" s="720">
        <v>426.29899999999998</v>
      </c>
      <c r="F41" s="721">
        <v>0.55559903355648943</v>
      </c>
      <c r="G41" s="527">
        <v>0.1615719391873465</v>
      </c>
      <c r="H41" s="526">
        <v>3001.0576666666661</v>
      </c>
      <c r="I41" s="720">
        <v>139.21800000000002</v>
      </c>
      <c r="J41" s="721">
        <v>0.58181963291718797</v>
      </c>
      <c r="K41" s="527">
        <v>0.15855028545003008</v>
      </c>
      <c r="L41" s="526">
        <v>1333.884</v>
      </c>
      <c r="M41" s="720">
        <v>81.069333333333347</v>
      </c>
      <c r="N41" s="721">
        <v>0.54657737276117013</v>
      </c>
      <c r="O41" s="527">
        <v>0.15039034053150857</v>
      </c>
      <c r="P41" s="526">
        <v>953.6636666666667</v>
      </c>
      <c r="Q41" s="720">
        <v>53.94</v>
      </c>
      <c r="R41" s="721">
        <v>0.57591747505389801</v>
      </c>
      <c r="S41" s="527">
        <v>0.16093582556782957</v>
      </c>
      <c r="T41" s="526">
        <v>571.56299999999999</v>
      </c>
      <c r="U41" s="720">
        <v>36.651333333333334</v>
      </c>
      <c r="V41" s="721">
        <v>0.48252764273308202</v>
      </c>
      <c r="W41" s="527">
        <v>0.16901694448698387</v>
      </c>
      <c r="X41" s="526">
        <v>424.25333333333333</v>
      </c>
      <c r="Y41" s="720">
        <v>17.671333333333333</v>
      </c>
      <c r="Z41" s="721">
        <v>0.57318467052104349</v>
      </c>
      <c r="AA41" s="527">
        <v>0.18343674355014727</v>
      </c>
      <c r="AB41" s="526">
        <v>152.61866666666666</v>
      </c>
      <c r="AC41" s="720">
        <v>8.870333333333333</v>
      </c>
      <c r="AD41" s="721">
        <v>0.49069844706184962</v>
      </c>
      <c r="AE41" s="527">
        <v>0.1864413104162706</v>
      </c>
      <c r="AF41" s="526">
        <v>129.84633333333332</v>
      </c>
      <c r="AG41" s="720">
        <v>7.2843333333333335</v>
      </c>
      <c r="AH41" s="721">
        <v>0.54832752215964509</v>
      </c>
      <c r="AI41" s="527">
        <v>0.1887308397200933</v>
      </c>
      <c r="AJ41" s="526">
        <v>236.22799999999998</v>
      </c>
      <c r="AK41" s="720">
        <v>15.118333333333332</v>
      </c>
      <c r="AL41" s="721">
        <v>0.53403122423789373</v>
      </c>
      <c r="AM41" s="527">
        <v>0.17831050943044016</v>
      </c>
      <c r="AN41" s="526">
        <v>286.9493333333333</v>
      </c>
      <c r="AO41" s="720">
        <v>14.305000000000001</v>
      </c>
      <c r="AP41" s="721">
        <v>0.55264681751474309</v>
      </c>
      <c r="AQ41" s="527">
        <v>0.15450518582541056</v>
      </c>
      <c r="AR41" s="526">
        <v>194.73000000000002</v>
      </c>
      <c r="AS41" s="720">
        <v>8.5393333333333334</v>
      </c>
      <c r="AT41" s="721">
        <v>0.55662111289921479</v>
      </c>
      <c r="AU41" s="527">
        <v>0.21771647111442019</v>
      </c>
      <c r="AV41" s="526">
        <v>122.03533333333333</v>
      </c>
      <c r="AW41" s="720">
        <v>6.948666666666667</v>
      </c>
      <c r="AX41" s="721">
        <v>0.58721179216154873</v>
      </c>
      <c r="AY41" s="527">
        <v>0.15119541125300245</v>
      </c>
      <c r="AZ41" s="526">
        <v>295.96466666666669</v>
      </c>
      <c r="BA41" s="720">
        <v>27.044666666666668</v>
      </c>
      <c r="BB41" s="721">
        <v>0.47434973472243219</v>
      </c>
      <c r="BC41" s="527">
        <v>0.14934104382949531</v>
      </c>
      <c r="BD41" s="526">
        <v>144.84233333333333</v>
      </c>
      <c r="BE41" s="720">
        <v>9.6386666666666656</v>
      </c>
      <c r="BF41" s="721">
        <v>0.56899540903579271</v>
      </c>
      <c r="BG41" s="527">
        <v>0.11847953762103672</v>
      </c>
      <c r="BI41" s="503"/>
      <c r="BJ41" s="503"/>
      <c r="BK41" s="503"/>
      <c r="BL41" s="503"/>
      <c r="BM41" s="503"/>
      <c r="BN41" s="503"/>
      <c r="BO41" s="503"/>
      <c r="BP41" s="503"/>
      <c r="BQ41" s="503"/>
      <c r="BR41" s="503"/>
      <c r="BS41" s="503"/>
      <c r="BT41" s="503"/>
      <c r="BU41" s="503"/>
      <c r="BV41" s="503"/>
      <c r="BW41" s="503"/>
    </row>
    <row r="42" spans="2:75" x14ac:dyDescent="0.25">
      <c r="B42" s="760">
        <f t="shared" si="2"/>
        <v>2003</v>
      </c>
      <c r="C42" s="714" t="s">
        <v>630</v>
      </c>
      <c r="D42" s="526">
        <v>7938.1233333333339</v>
      </c>
      <c r="E42" s="720">
        <v>434.31199999999995</v>
      </c>
      <c r="F42" s="721">
        <v>0.56104470394773642</v>
      </c>
      <c r="G42" s="527">
        <v>0.15201503033474531</v>
      </c>
      <c r="H42" s="526">
        <v>3019.8020000000001</v>
      </c>
      <c r="I42" s="720">
        <v>130.215</v>
      </c>
      <c r="J42" s="721">
        <v>0.58439233435987148</v>
      </c>
      <c r="K42" s="527">
        <v>0.14888406286722056</v>
      </c>
      <c r="L42" s="526">
        <v>1350.9760000000001</v>
      </c>
      <c r="M42" s="720">
        <v>87.784666666666666</v>
      </c>
      <c r="N42" s="721">
        <v>0.55245257588145225</v>
      </c>
      <c r="O42" s="527">
        <v>0.14323022529450002</v>
      </c>
      <c r="P42" s="526">
        <v>978.92399999999998</v>
      </c>
      <c r="Q42" s="720">
        <v>60.650999999999989</v>
      </c>
      <c r="R42" s="721">
        <v>0.5903495977189871</v>
      </c>
      <c r="S42" s="527">
        <v>0.14758549266712276</v>
      </c>
      <c r="T42" s="526">
        <v>575.18300000000011</v>
      </c>
      <c r="U42" s="720">
        <v>34.634333333333338</v>
      </c>
      <c r="V42" s="721">
        <v>0.48480895473325025</v>
      </c>
      <c r="W42" s="527">
        <v>0.15660015943748187</v>
      </c>
      <c r="X42" s="526">
        <v>435.81133333333332</v>
      </c>
      <c r="Y42" s="720">
        <v>18.077333333333332</v>
      </c>
      <c r="Z42" s="721">
        <v>0.58797096828304252</v>
      </c>
      <c r="AA42" s="527">
        <v>0.16781301039665655</v>
      </c>
      <c r="AB42" s="526">
        <v>151.94433333333333</v>
      </c>
      <c r="AC42" s="720">
        <v>10.028</v>
      </c>
      <c r="AD42" s="721">
        <v>0.48792113333369008</v>
      </c>
      <c r="AE42" s="527">
        <v>0.18338295730188928</v>
      </c>
      <c r="AF42" s="526">
        <v>129.58600000000001</v>
      </c>
      <c r="AG42" s="720">
        <v>8.4969999999999999</v>
      </c>
      <c r="AH42" s="721">
        <v>0.54651195483479176</v>
      </c>
      <c r="AI42" s="527">
        <v>0.18185185419021099</v>
      </c>
      <c r="AJ42" s="526">
        <v>241.79999999999998</v>
      </c>
      <c r="AK42" s="720">
        <v>15.269666666666666</v>
      </c>
      <c r="AL42" s="721">
        <v>0.54600839561296477</v>
      </c>
      <c r="AM42" s="527">
        <v>0.16762747766458669</v>
      </c>
      <c r="AN42" s="526">
        <v>287.08366666666666</v>
      </c>
      <c r="AO42" s="720">
        <v>15.604999999999999</v>
      </c>
      <c r="AP42" s="721">
        <v>0.55211476537473558</v>
      </c>
      <c r="AQ42" s="527">
        <v>0.15124521667489549</v>
      </c>
      <c r="AR42" s="526">
        <v>197.79</v>
      </c>
      <c r="AS42" s="720">
        <v>9.4760000000000009</v>
      </c>
      <c r="AT42" s="721">
        <v>0.56444662599097073</v>
      </c>
      <c r="AU42" s="527">
        <v>0.20355613182411816</v>
      </c>
      <c r="AV42" s="526">
        <v>124.25433333333335</v>
      </c>
      <c r="AW42" s="720">
        <v>6.8689999999999998</v>
      </c>
      <c r="AX42" s="721">
        <v>0.59660312191405707</v>
      </c>
      <c r="AY42" s="527">
        <v>0.14148942295512384</v>
      </c>
      <c r="AZ42" s="526">
        <v>296.79400000000004</v>
      </c>
      <c r="BA42" s="720">
        <v>27.334333333333333</v>
      </c>
      <c r="BB42" s="721">
        <v>0.47504851152192001</v>
      </c>
      <c r="BC42" s="527">
        <v>0.1467145834830734</v>
      </c>
      <c r="BD42" s="526">
        <v>148.17466666666667</v>
      </c>
      <c r="BE42" s="720">
        <v>9.8710000000000004</v>
      </c>
      <c r="BF42" s="721">
        <v>0.58026778336620688</v>
      </c>
      <c r="BG42" s="527">
        <v>0.11856932390283176</v>
      </c>
      <c r="BI42" s="503"/>
      <c r="BJ42" s="503"/>
      <c r="BK42" s="503"/>
      <c r="BL42" s="503"/>
      <c r="BM42" s="503"/>
      <c r="BN42" s="503"/>
      <c r="BO42" s="503"/>
      <c r="BP42" s="503"/>
      <c r="BQ42" s="503"/>
      <c r="BR42" s="503"/>
      <c r="BS42" s="503"/>
      <c r="BT42" s="503"/>
      <c r="BU42" s="503"/>
      <c r="BV42" s="503"/>
      <c r="BW42" s="503"/>
    </row>
    <row r="43" spans="2:75" x14ac:dyDescent="0.25">
      <c r="B43" s="760">
        <f t="shared" si="2"/>
        <v>2003</v>
      </c>
      <c r="C43" s="714" t="s">
        <v>631</v>
      </c>
      <c r="D43" s="526">
        <v>8000.0753333333332</v>
      </c>
      <c r="E43" s="720">
        <v>449.613</v>
      </c>
      <c r="F43" s="721">
        <v>0.56445917229991616</v>
      </c>
      <c r="G43" s="527">
        <v>0.14614887142194297</v>
      </c>
      <c r="H43" s="526">
        <v>3029.8906666666667</v>
      </c>
      <c r="I43" s="720">
        <v>137.29433333333336</v>
      </c>
      <c r="J43" s="721">
        <v>0.58528502992916964</v>
      </c>
      <c r="K43" s="527">
        <v>0.14813855424961214</v>
      </c>
      <c r="L43" s="526">
        <v>1350.5813333333333</v>
      </c>
      <c r="M43" s="720">
        <v>81.562333333333342</v>
      </c>
      <c r="N43" s="721">
        <v>0.55116949995483722</v>
      </c>
      <c r="O43" s="527">
        <v>0.13648066016926216</v>
      </c>
      <c r="P43" s="526">
        <v>996.17366666666658</v>
      </c>
      <c r="Q43" s="720">
        <v>62.255333333333333</v>
      </c>
      <c r="R43" s="721">
        <v>0.59991536806360879</v>
      </c>
      <c r="S43" s="527">
        <v>0.13153426370087434</v>
      </c>
      <c r="T43" s="526">
        <v>586.09299999999996</v>
      </c>
      <c r="U43" s="720">
        <v>37.131</v>
      </c>
      <c r="V43" s="721">
        <v>0.49321834211803384</v>
      </c>
      <c r="W43" s="527">
        <v>0.13792878589681487</v>
      </c>
      <c r="X43" s="526">
        <v>440.21133333333336</v>
      </c>
      <c r="Y43" s="720">
        <v>19.784333333333336</v>
      </c>
      <c r="Z43" s="721">
        <v>0.59307770483130762</v>
      </c>
      <c r="AA43" s="527">
        <v>0.1587820170239384</v>
      </c>
      <c r="AB43" s="526">
        <v>156.23566666666667</v>
      </c>
      <c r="AC43" s="720">
        <v>10.661000000000001</v>
      </c>
      <c r="AD43" s="721">
        <v>0.50108029459275405</v>
      </c>
      <c r="AE43" s="527">
        <v>0.17415412589926155</v>
      </c>
      <c r="AF43" s="526">
        <v>131.03833333333333</v>
      </c>
      <c r="AG43" s="720">
        <v>8.125333333333332</v>
      </c>
      <c r="AH43" s="721">
        <v>0.55190611636337084</v>
      </c>
      <c r="AI43" s="527">
        <v>0.1852555745998454</v>
      </c>
      <c r="AJ43" s="526">
        <v>246.57766666666666</v>
      </c>
      <c r="AK43" s="720">
        <v>16.435999999999996</v>
      </c>
      <c r="AL43" s="721">
        <v>0.55616973509998502</v>
      </c>
      <c r="AM43" s="527">
        <v>0.16189624835859318</v>
      </c>
      <c r="AN43" s="526">
        <v>287.20966666666669</v>
      </c>
      <c r="AO43" s="720">
        <v>18.102333333333334</v>
      </c>
      <c r="AP43" s="721">
        <v>0.55155869619907172</v>
      </c>
      <c r="AQ43" s="527">
        <v>0.14601163391139474</v>
      </c>
      <c r="AR43" s="526">
        <v>200.49933333333334</v>
      </c>
      <c r="AS43" s="720">
        <v>11.886000000000001</v>
      </c>
      <c r="AT43" s="721">
        <v>0.57124866921885409</v>
      </c>
      <c r="AU43" s="527">
        <v>0.20629479054092389</v>
      </c>
      <c r="AV43" s="526">
        <v>126.16833333333334</v>
      </c>
      <c r="AW43" s="720">
        <v>8.048</v>
      </c>
      <c r="AX43" s="721">
        <v>0.60449572786073624</v>
      </c>
      <c r="AY43" s="527">
        <v>0.1312954428613396</v>
      </c>
      <c r="AZ43" s="526">
        <v>301.16066666666666</v>
      </c>
      <c r="BA43" s="720">
        <v>28.010666666666665</v>
      </c>
      <c r="BB43" s="721">
        <v>0.48139877503283546</v>
      </c>
      <c r="BC43" s="527">
        <v>0.13849730339992827</v>
      </c>
      <c r="BD43" s="526">
        <v>148.23566666666667</v>
      </c>
      <c r="BE43" s="720">
        <v>10.317666666666666</v>
      </c>
      <c r="BF43" s="721">
        <v>0.57870573400255843</v>
      </c>
      <c r="BG43" s="527">
        <v>0.13000796226629183</v>
      </c>
      <c r="BI43" s="503"/>
      <c r="BJ43" s="503"/>
      <c r="BK43" s="503"/>
      <c r="BL43" s="503"/>
      <c r="BM43" s="503"/>
      <c r="BN43" s="503"/>
      <c r="BO43" s="503"/>
      <c r="BP43" s="503"/>
      <c r="BQ43" s="503"/>
      <c r="BR43" s="503"/>
      <c r="BS43" s="503"/>
      <c r="BT43" s="503"/>
      <c r="BU43" s="503"/>
      <c r="BV43" s="503"/>
      <c r="BW43" s="503"/>
    </row>
    <row r="44" spans="2:75" x14ac:dyDescent="0.25">
      <c r="B44" s="772">
        <v>2004</v>
      </c>
      <c r="C44" s="714" t="s">
        <v>632</v>
      </c>
      <c r="D44" s="526">
        <v>7826.2890000000007</v>
      </c>
      <c r="E44" s="720">
        <v>446.69466666666671</v>
      </c>
      <c r="F44" s="721">
        <v>0.55125746769212391</v>
      </c>
      <c r="G44" s="527">
        <v>0.15549875478602318</v>
      </c>
      <c r="H44" s="526">
        <v>2960.9943333333335</v>
      </c>
      <c r="I44" s="720">
        <v>141.374</v>
      </c>
      <c r="J44" s="721">
        <v>0.57094641410514801</v>
      </c>
      <c r="K44" s="527">
        <v>0.15743344773088963</v>
      </c>
      <c r="L44" s="526">
        <v>1311.0206666666666</v>
      </c>
      <c r="M44" s="720">
        <v>74.260000000000005</v>
      </c>
      <c r="N44" s="721">
        <v>0.53394147127133351</v>
      </c>
      <c r="O44" s="527">
        <v>0.15051167190793793</v>
      </c>
      <c r="P44" s="526">
        <v>981.95066666666662</v>
      </c>
      <c r="Q44" s="720">
        <v>60.63966666666667</v>
      </c>
      <c r="R44" s="721">
        <v>0.590524590992063</v>
      </c>
      <c r="S44" s="527">
        <v>0.13650779878741542</v>
      </c>
      <c r="T44" s="526">
        <v>587.5100000000001</v>
      </c>
      <c r="U44" s="720">
        <v>41.530333333333331</v>
      </c>
      <c r="V44" s="721">
        <v>0.49362430298634125</v>
      </c>
      <c r="W44" s="527">
        <v>0.13525557744842528</v>
      </c>
      <c r="X44" s="526">
        <v>427.25633333333332</v>
      </c>
      <c r="Y44" s="720">
        <v>20.437333333333331</v>
      </c>
      <c r="Z44" s="721">
        <v>0.57481987674573587</v>
      </c>
      <c r="AA44" s="527">
        <v>0.17600863997531435</v>
      </c>
      <c r="AB44" s="526">
        <v>155.21233333333333</v>
      </c>
      <c r="AC44" s="720">
        <v>9.5563333333333347</v>
      </c>
      <c r="AD44" s="721">
        <v>0.49719230395511949</v>
      </c>
      <c r="AE44" s="527">
        <v>0.18022344834385554</v>
      </c>
      <c r="AF44" s="526">
        <v>125.70266666666667</v>
      </c>
      <c r="AG44" s="720">
        <v>9.1166666666666671</v>
      </c>
      <c r="AH44" s="721">
        <v>0.52872896030060224</v>
      </c>
      <c r="AI44" s="527">
        <v>0.20164283219188955</v>
      </c>
      <c r="AJ44" s="526">
        <v>241.62133333333335</v>
      </c>
      <c r="AK44" s="720">
        <v>15.297000000000002</v>
      </c>
      <c r="AL44" s="721">
        <v>0.54437119713539439</v>
      </c>
      <c r="AM44" s="527">
        <v>0.16719153018491817</v>
      </c>
      <c r="AN44" s="526">
        <v>277.90966666666668</v>
      </c>
      <c r="AO44" s="720">
        <v>16.644333333333332</v>
      </c>
      <c r="AP44" s="721">
        <v>0.53292249593626373</v>
      </c>
      <c r="AQ44" s="527">
        <v>0.1533752112172613</v>
      </c>
      <c r="AR44" s="526">
        <v>196.38333333333333</v>
      </c>
      <c r="AS44" s="720">
        <v>11.494666666666665</v>
      </c>
      <c r="AT44" s="721">
        <v>0.55861657654274977</v>
      </c>
      <c r="AU44" s="527">
        <v>0.22441819747190045</v>
      </c>
      <c r="AV44" s="526">
        <v>122.26166666666666</v>
      </c>
      <c r="AW44" s="720">
        <v>8.1103333333333349</v>
      </c>
      <c r="AX44" s="721">
        <v>0.58452538040325608</v>
      </c>
      <c r="AY44" s="527">
        <v>0.14829117186738067</v>
      </c>
      <c r="AZ44" s="526">
        <v>290.83766666666662</v>
      </c>
      <c r="BA44" s="720">
        <v>27.430333333333333</v>
      </c>
      <c r="BB44" s="721">
        <v>0.46427898680669138</v>
      </c>
      <c r="BC44" s="527">
        <v>0.14678821031797643</v>
      </c>
      <c r="BD44" s="526">
        <v>147.62833333333333</v>
      </c>
      <c r="BE44" s="720">
        <v>10.804666666666668</v>
      </c>
      <c r="BF44" s="721">
        <v>0.57455450733752611</v>
      </c>
      <c r="BG44" s="527">
        <v>0.1410884464562073</v>
      </c>
      <c r="BI44" s="503"/>
      <c r="BJ44" s="503"/>
      <c r="BK44" s="503"/>
      <c r="BL44" s="503"/>
      <c r="BM44" s="503"/>
      <c r="BN44" s="503"/>
      <c r="BO44" s="503"/>
      <c r="BP44" s="503"/>
      <c r="BQ44" s="503"/>
      <c r="BR44" s="503"/>
      <c r="BS44" s="503"/>
      <c r="BT44" s="503"/>
      <c r="BU44" s="503"/>
      <c r="BV44" s="503"/>
      <c r="BW44" s="503"/>
    </row>
    <row r="45" spans="2:75" x14ac:dyDescent="0.25">
      <c r="B45" s="760">
        <f t="shared" ref="B45:B55" si="3">B44</f>
        <v>2004</v>
      </c>
      <c r="C45" s="714" t="s">
        <v>633</v>
      </c>
      <c r="D45" s="526">
        <v>7679.6210000000001</v>
      </c>
      <c r="E45" s="720">
        <v>424.57366666666667</v>
      </c>
      <c r="F45" s="721">
        <v>0.5400084310164367</v>
      </c>
      <c r="G45" s="527">
        <v>0.16604421566159971</v>
      </c>
      <c r="H45" s="526">
        <v>2909.5003333333334</v>
      </c>
      <c r="I45" s="720">
        <v>133.74</v>
      </c>
      <c r="J45" s="721">
        <v>0.56001127913978277</v>
      </c>
      <c r="K45" s="527">
        <v>0.16792578034177336</v>
      </c>
      <c r="L45" s="526">
        <v>1287.5096666666668</v>
      </c>
      <c r="M45" s="720">
        <v>69.105000000000004</v>
      </c>
      <c r="N45" s="721">
        <v>0.52330672087428776</v>
      </c>
      <c r="O45" s="527">
        <v>0.16314359174464088</v>
      </c>
      <c r="P45" s="526">
        <v>951.51366666666672</v>
      </c>
      <c r="Q45" s="720">
        <v>51.320666666666661</v>
      </c>
      <c r="R45" s="721">
        <v>0.57142179390836489</v>
      </c>
      <c r="S45" s="527">
        <v>0.14723835659162057</v>
      </c>
      <c r="T45" s="526">
        <v>587.25633333333326</v>
      </c>
      <c r="U45" s="720">
        <v>45.001333333333328</v>
      </c>
      <c r="V45" s="721">
        <v>0.49262778963992626</v>
      </c>
      <c r="W45" s="527">
        <v>0.13947011340757073</v>
      </c>
      <c r="X45" s="526">
        <v>416.90433333333334</v>
      </c>
      <c r="Y45" s="720">
        <v>19.769333333333332</v>
      </c>
      <c r="Z45" s="721">
        <v>0.56011362481151727</v>
      </c>
      <c r="AA45" s="527">
        <v>0.19253097299426056</v>
      </c>
      <c r="AB45" s="526">
        <v>154.16900000000001</v>
      </c>
      <c r="AC45" s="720">
        <v>8.527333333333333</v>
      </c>
      <c r="AD45" s="721">
        <v>0.49325188312720164</v>
      </c>
      <c r="AE45" s="527">
        <v>0.19126937637153671</v>
      </c>
      <c r="AF45" s="526">
        <v>123.03266666666666</v>
      </c>
      <c r="AG45" s="720">
        <v>8.4826666666666668</v>
      </c>
      <c r="AH45" s="721">
        <v>0.51680789932062698</v>
      </c>
      <c r="AI45" s="527">
        <v>0.21823630953011322</v>
      </c>
      <c r="AJ45" s="526">
        <v>234.70699999999999</v>
      </c>
      <c r="AK45" s="720">
        <v>15.544333333333332</v>
      </c>
      <c r="AL45" s="721">
        <v>0.52819467230177541</v>
      </c>
      <c r="AM45" s="527">
        <v>0.1808631799615863</v>
      </c>
      <c r="AN45" s="526">
        <v>268.30533333333329</v>
      </c>
      <c r="AO45" s="720">
        <v>15.174666666666667</v>
      </c>
      <c r="AP45" s="721">
        <v>0.51375179432975837</v>
      </c>
      <c r="AQ45" s="527">
        <v>0.16587286783145769</v>
      </c>
      <c r="AR45" s="526">
        <v>192.21333333333334</v>
      </c>
      <c r="AS45" s="720">
        <v>10.943666666666667</v>
      </c>
      <c r="AT45" s="721">
        <v>0.54587709624132041</v>
      </c>
      <c r="AU45" s="527">
        <v>0.23264995981199466</v>
      </c>
      <c r="AV45" s="526">
        <v>120.95766666666667</v>
      </c>
      <c r="AW45" s="720">
        <v>7.7979999999999992</v>
      </c>
      <c r="AX45" s="721">
        <v>0.57705965513786706</v>
      </c>
      <c r="AY45" s="527">
        <v>0.15156325988552619</v>
      </c>
      <c r="AZ45" s="526">
        <v>287.49966666666666</v>
      </c>
      <c r="BA45" s="720">
        <v>28.048666666666666</v>
      </c>
      <c r="BB45" s="721">
        <v>0.45833747387473367</v>
      </c>
      <c r="BC45" s="527">
        <v>0.15177561637638542</v>
      </c>
      <c r="BD45" s="526">
        <v>146.05199999999999</v>
      </c>
      <c r="BE45" s="720">
        <v>11.119</v>
      </c>
      <c r="BF45" s="721">
        <v>0.5666750732341358</v>
      </c>
      <c r="BG45" s="527">
        <v>0.14454763945481278</v>
      </c>
      <c r="BI45" s="503"/>
      <c r="BJ45" s="503"/>
      <c r="BK45" s="503"/>
      <c r="BL45" s="503"/>
      <c r="BM45" s="503"/>
      <c r="BN45" s="503"/>
      <c r="BO45" s="503"/>
      <c r="BP45" s="503"/>
      <c r="BQ45" s="503"/>
      <c r="BR45" s="503"/>
      <c r="BS45" s="503"/>
      <c r="BT45" s="503"/>
      <c r="BU45" s="503"/>
      <c r="BV45" s="503"/>
      <c r="BW45" s="503"/>
    </row>
    <row r="46" spans="2:75" x14ac:dyDescent="0.25">
      <c r="B46" s="760">
        <f t="shared" si="3"/>
        <v>2004</v>
      </c>
      <c r="C46" s="714" t="s">
        <v>634</v>
      </c>
      <c r="D46" s="526">
        <v>7598.2906666666668</v>
      </c>
      <c r="E46" s="720">
        <v>394.54133333333334</v>
      </c>
      <c r="F46" s="721">
        <v>0.53338493667553899</v>
      </c>
      <c r="G46" s="527">
        <v>0.17144950793751765</v>
      </c>
      <c r="H46" s="526">
        <v>2903.710333333333</v>
      </c>
      <c r="I46" s="720">
        <v>127.56833333333333</v>
      </c>
      <c r="J46" s="721">
        <v>0.55789957523160383</v>
      </c>
      <c r="K46" s="527">
        <v>0.16967012922964064</v>
      </c>
      <c r="L46" s="526">
        <v>1269.644</v>
      </c>
      <c r="M46" s="720">
        <v>62.241999999999997</v>
      </c>
      <c r="N46" s="721">
        <v>0.51500685651455425</v>
      </c>
      <c r="O46" s="527">
        <v>0.17195222324688347</v>
      </c>
      <c r="P46" s="526">
        <v>942.11299999999994</v>
      </c>
      <c r="Q46" s="720">
        <v>52.021999999999998</v>
      </c>
      <c r="R46" s="721">
        <v>0.56498587204984718</v>
      </c>
      <c r="S46" s="527">
        <v>0.1524149967912001</v>
      </c>
      <c r="T46" s="526">
        <v>577.21433333333323</v>
      </c>
      <c r="U46" s="720">
        <v>39.782666666666664</v>
      </c>
      <c r="V46" s="721">
        <v>0.4834358380211895</v>
      </c>
      <c r="W46" s="527">
        <v>0.16201753447832823</v>
      </c>
      <c r="X46" s="526">
        <v>410.91666666666669</v>
      </c>
      <c r="Y46" s="720">
        <v>17.598000000000003</v>
      </c>
      <c r="Z46" s="721">
        <v>0.55130452671216335</v>
      </c>
      <c r="AA46" s="527">
        <v>0.18866652933274802</v>
      </c>
      <c r="AB46" s="526">
        <v>148.10766666666666</v>
      </c>
      <c r="AC46" s="720">
        <v>7.7240000000000002</v>
      </c>
      <c r="AD46" s="721">
        <v>0.47329025688221932</v>
      </c>
      <c r="AE46" s="527">
        <v>0.20301914408556632</v>
      </c>
      <c r="AF46" s="526">
        <v>119.89466666666665</v>
      </c>
      <c r="AG46" s="720">
        <v>7.5286666666666671</v>
      </c>
      <c r="AH46" s="721">
        <v>0.50294692184749268</v>
      </c>
      <c r="AI46" s="527">
        <v>0.22378296955859311</v>
      </c>
      <c r="AJ46" s="526">
        <v>231.49599999999998</v>
      </c>
      <c r="AK46" s="720">
        <v>13.881</v>
      </c>
      <c r="AL46" s="721">
        <v>0.52037554604784986</v>
      </c>
      <c r="AM46" s="527">
        <v>0.17874369856712241</v>
      </c>
      <c r="AN46" s="526">
        <v>259.88066666666663</v>
      </c>
      <c r="AO46" s="720">
        <v>13.961999999999998</v>
      </c>
      <c r="AP46" s="721">
        <v>0.49688539238192592</v>
      </c>
      <c r="AQ46" s="527">
        <v>0.18327458241453182</v>
      </c>
      <c r="AR46" s="526">
        <v>189.28066666666666</v>
      </c>
      <c r="AS46" s="720">
        <v>9.0213333333333328</v>
      </c>
      <c r="AT46" s="721">
        <v>0.53668983833390826</v>
      </c>
      <c r="AU46" s="527">
        <v>0.23697661918839016</v>
      </c>
      <c r="AV46" s="526">
        <v>118.68066666666668</v>
      </c>
      <c r="AW46" s="720">
        <v>6.8156666666666661</v>
      </c>
      <c r="AX46" s="721">
        <v>0.56499895265359501</v>
      </c>
      <c r="AY46" s="527">
        <v>0.16128553525493042</v>
      </c>
      <c r="AZ46" s="526">
        <v>281.80166666666668</v>
      </c>
      <c r="BA46" s="720">
        <v>25.966999999999999</v>
      </c>
      <c r="BB46" s="721">
        <v>0.44865137383413162</v>
      </c>
      <c r="BC46" s="527">
        <v>0.15640014728466353</v>
      </c>
      <c r="BD46" s="526">
        <v>145.55033333333333</v>
      </c>
      <c r="BE46" s="720">
        <v>10.428666666666667</v>
      </c>
      <c r="BF46" s="721">
        <v>0.56300511106641304</v>
      </c>
      <c r="BG46" s="527">
        <v>0.14091922317948677</v>
      </c>
      <c r="BI46" s="503"/>
      <c r="BJ46" s="503"/>
      <c r="BK46" s="503"/>
      <c r="BL46" s="503"/>
      <c r="BM46" s="503"/>
      <c r="BN46" s="503"/>
      <c r="BO46" s="503"/>
      <c r="BP46" s="503"/>
      <c r="BQ46" s="503"/>
      <c r="BR46" s="503"/>
      <c r="BS46" s="503"/>
      <c r="BT46" s="503"/>
      <c r="BU46" s="503"/>
      <c r="BV46" s="503"/>
      <c r="BW46" s="503"/>
    </row>
    <row r="47" spans="2:75" x14ac:dyDescent="0.25">
      <c r="B47" s="760">
        <f t="shared" si="3"/>
        <v>2004</v>
      </c>
      <c r="C47" s="714" t="s">
        <v>635</v>
      </c>
      <c r="D47" s="526">
        <v>7599.9496666666664</v>
      </c>
      <c r="E47" s="720">
        <v>380.39900000000006</v>
      </c>
      <c r="F47" s="721">
        <v>0.53260050600186337</v>
      </c>
      <c r="G47" s="527">
        <v>0.16658559100538284</v>
      </c>
      <c r="H47" s="526">
        <v>2893.8143333333333</v>
      </c>
      <c r="I47" s="720">
        <v>119.878</v>
      </c>
      <c r="J47" s="721">
        <v>0.55501130583641223</v>
      </c>
      <c r="K47" s="527">
        <v>0.16584861996355513</v>
      </c>
      <c r="L47" s="526">
        <v>1280.9243333333334</v>
      </c>
      <c r="M47" s="720">
        <v>59.233000000000004</v>
      </c>
      <c r="N47" s="721">
        <v>0.51854050360368487</v>
      </c>
      <c r="O47" s="527">
        <v>0.16594796058648847</v>
      </c>
      <c r="P47" s="526">
        <v>934.66666666666663</v>
      </c>
      <c r="Q47" s="720">
        <v>51.109666666666669</v>
      </c>
      <c r="R47" s="721">
        <v>0.55973616544395721</v>
      </c>
      <c r="S47" s="527">
        <v>0.15232169670974688</v>
      </c>
      <c r="T47" s="526">
        <v>577.66399999999999</v>
      </c>
      <c r="U47" s="720">
        <v>39.100333333333332</v>
      </c>
      <c r="V47" s="721">
        <v>0.4830449869426735</v>
      </c>
      <c r="W47" s="527">
        <v>0.15762416837483909</v>
      </c>
      <c r="X47" s="526">
        <v>409.03766666666661</v>
      </c>
      <c r="Y47" s="720">
        <v>16.131666666666664</v>
      </c>
      <c r="Z47" s="721">
        <v>0.54802577047024936</v>
      </c>
      <c r="AA47" s="527">
        <v>0.17070025728205532</v>
      </c>
      <c r="AB47" s="526">
        <v>148.04100000000003</v>
      </c>
      <c r="AC47" s="720">
        <v>8.1036666666666672</v>
      </c>
      <c r="AD47" s="721">
        <v>0.47251048491257791</v>
      </c>
      <c r="AE47" s="527">
        <v>0.19613092167541807</v>
      </c>
      <c r="AF47" s="526">
        <v>123.86099999999999</v>
      </c>
      <c r="AG47" s="720">
        <v>6.8790000000000004</v>
      </c>
      <c r="AH47" s="721">
        <v>0.51887428731813778</v>
      </c>
      <c r="AI47" s="527">
        <v>0.2083295161355613</v>
      </c>
      <c r="AJ47" s="526">
        <v>230.65200000000002</v>
      </c>
      <c r="AK47" s="720">
        <v>13.529000000000002</v>
      </c>
      <c r="AL47" s="721">
        <v>0.51789121048302411</v>
      </c>
      <c r="AM47" s="527">
        <v>0.16580951760953058</v>
      </c>
      <c r="AN47" s="526">
        <v>261.69099999999997</v>
      </c>
      <c r="AO47" s="720">
        <v>13.447666666666668</v>
      </c>
      <c r="AP47" s="721">
        <v>0.49959908515049567</v>
      </c>
      <c r="AQ47" s="527">
        <v>0.18296051303292629</v>
      </c>
      <c r="AR47" s="526">
        <v>190.29100000000003</v>
      </c>
      <c r="AS47" s="720">
        <v>9.6880000000000006</v>
      </c>
      <c r="AT47" s="721">
        <v>0.53869512414919618</v>
      </c>
      <c r="AU47" s="527">
        <v>0.23533382893652932</v>
      </c>
      <c r="AV47" s="526">
        <v>120.21833333333332</v>
      </c>
      <c r="AW47" s="720">
        <v>7.9796666666666667</v>
      </c>
      <c r="AX47" s="721">
        <v>0.57112022891999348</v>
      </c>
      <c r="AY47" s="527">
        <v>0.15275161037215926</v>
      </c>
      <c r="AZ47" s="526">
        <v>283.4736666666667</v>
      </c>
      <c r="BA47" s="720">
        <v>25.87</v>
      </c>
      <c r="BB47" s="721">
        <v>0.45070651695778496</v>
      </c>
      <c r="BC47" s="527">
        <v>0.15696399540029343</v>
      </c>
      <c r="BD47" s="526">
        <v>145.61466666666664</v>
      </c>
      <c r="BE47" s="720">
        <v>9.4489999999999998</v>
      </c>
      <c r="BF47" s="721">
        <v>0.56154883427365276</v>
      </c>
      <c r="BG47" s="527">
        <v>0.1336671657626749</v>
      </c>
      <c r="BI47" s="503"/>
      <c r="BJ47" s="503"/>
      <c r="BK47" s="503"/>
      <c r="BL47" s="503"/>
      <c r="BM47" s="503"/>
      <c r="BN47" s="503"/>
      <c r="BO47" s="503"/>
      <c r="BP47" s="503"/>
      <c r="BQ47" s="503"/>
      <c r="BR47" s="503"/>
      <c r="BS47" s="503"/>
      <c r="BT47" s="503"/>
      <c r="BU47" s="503"/>
      <c r="BV47" s="503"/>
      <c r="BW47" s="503"/>
    </row>
    <row r="48" spans="2:75" x14ac:dyDescent="0.25">
      <c r="B48" s="760">
        <f t="shared" si="3"/>
        <v>2004</v>
      </c>
      <c r="C48" s="714" t="s">
        <v>636</v>
      </c>
      <c r="D48" s="526">
        <v>7620.3289999999988</v>
      </c>
      <c r="E48" s="720">
        <v>378.82400000000007</v>
      </c>
      <c r="F48" s="721">
        <v>0.53312927754517014</v>
      </c>
      <c r="G48" s="527">
        <v>0.15817782450274431</v>
      </c>
      <c r="H48" s="526">
        <v>2912.5053333333331</v>
      </c>
      <c r="I48" s="720">
        <v>116.596</v>
      </c>
      <c r="J48" s="721">
        <v>0.55761023782647334</v>
      </c>
      <c r="K48" s="527">
        <v>0.15487851163697647</v>
      </c>
      <c r="L48" s="526">
        <v>1278.6433333333332</v>
      </c>
      <c r="M48" s="720">
        <v>62.900333333333343</v>
      </c>
      <c r="N48" s="721">
        <v>0.51658293812311595</v>
      </c>
      <c r="O48" s="527">
        <v>0.15215831146461581</v>
      </c>
      <c r="P48" s="526">
        <v>938.92166666666662</v>
      </c>
      <c r="Q48" s="720">
        <v>50.731999999999999</v>
      </c>
      <c r="R48" s="721">
        <v>0.56149658000718028</v>
      </c>
      <c r="S48" s="527">
        <v>0.14531827932845626</v>
      </c>
      <c r="T48" s="526">
        <v>576.30799999999999</v>
      </c>
      <c r="U48" s="720">
        <v>38.983000000000004</v>
      </c>
      <c r="V48" s="721">
        <v>0.48114732382387837</v>
      </c>
      <c r="W48" s="527">
        <v>0.15660557113581294</v>
      </c>
      <c r="X48" s="526">
        <v>404.74500000000006</v>
      </c>
      <c r="Y48" s="720">
        <v>16.503</v>
      </c>
      <c r="Z48" s="721">
        <v>0.54152573667141191</v>
      </c>
      <c r="AA48" s="527">
        <v>0.16291579831967531</v>
      </c>
      <c r="AB48" s="526">
        <v>146.02599999999998</v>
      </c>
      <c r="AC48" s="720">
        <v>8.4866666666666664</v>
      </c>
      <c r="AD48" s="721">
        <v>0.46552686026160489</v>
      </c>
      <c r="AE48" s="527">
        <v>0.18764811689877059</v>
      </c>
      <c r="AF48" s="526">
        <v>124.33999999999999</v>
      </c>
      <c r="AG48" s="720">
        <v>5.9326666666666661</v>
      </c>
      <c r="AH48" s="721">
        <v>0.52015963721856406</v>
      </c>
      <c r="AI48" s="527">
        <v>0.20134756981392232</v>
      </c>
      <c r="AJ48" s="526">
        <v>229.14633333333336</v>
      </c>
      <c r="AK48" s="720">
        <v>13.042999999999999</v>
      </c>
      <c r="AL48" s="721">
        <v>0.51392697477609495</v>
      </c>
      <c r="AM48" s="527">
        <v>0.17041090931032399</v>
      </c>
      <c r="AN48" s="526">
        <v>267.46566666666666</v>
      </c>
      <c r="AO48" s="720">
        <v>14.065333333333333</v>
      </c>
      <c r="AP48" s="721">
        <v>0.50985334671936355</v>
      </c>
      <c r="AQ48" s="527">
        <v>0.17814072873797268</v>
      </c>
      <c r="AR48" s="526">
        <v>192.02933333333331</v>
      </c>
      <c r="AS48" s="720">
        <v>10.189</v>
      </c>
      <c r="AT48" s="721">
        <v>0.54275113950907361</v>
      </c>
      <c r="AU48" s="527">
        <v>0.23093723217074857</v>
      </c>
      <c r="AV48" s="526">
        <v>118.72700000000002</v>
      </c>
      <c r="AW48" s="720">
        <v>8.1270000000000007</v>
      </c>
      <c r="AX48" s="721">
        <v>0.56285792847119509</v>
      </c>
      <c r="AY48" s="527">
        <v>0.15889909556757265</v>
      </c>
      <c r="AZ48" s="526">
        <v>285.03233333333333</v>
      </c>
      <c r="BA48" s="720">
        <v>24.335333333333335</v>
      </c>
      <c r="BB48" s="721">
        <v>0.45257259658285592</v>
      </c>
      <c r="BC48" s="527">
        <v>0.15221178222543455</v>
      </c>
      <c r="BD48" s="526">
        <v>146.43899999999999</v>
      </c>
      <c r="BE48" s="720">
        <v>8.9309999999999992</v>
      </c>
      <c r="BF48" s="721">
        <v>0.56302841946749538</v>
      </c>
      <c r="BG48" s="527">
        <v>0.1296568884803363</v>
      </c>
      <c r="BI48" s="503"/>
      <c r="BJ48" s="503"/>
      <c r="BK48" s="503"/>
      <c r="BL48" s="503"/>
      <c r="BM48" s="503"/>
      <c r="BN48" s="503"/>
      <c r="BO48" s="503"/>
      <c r="BP48" s="503"/>
      <c r="BQ48" s="503"/>
      <c r="BR48" s="503"/>
      <c r="BS48" s="503"/>
      <c r="BT48" s="503"/>
      <c r="BU48" s="503"/>
      <c r="BV48" s="503"/>
      <c r="BW48" s="503"/>
    </row>
    <row r="49" spans="2:75" x14ac:dyDescent="0.25">
      <c r="B49" s="760">
        <f t="shared" si="3"/>
        <v>2004</v>
      </c>
      <c r="C49" s="714" t="s">
        <v>637</v>
      </c>
      <c r="D49" s="526">
        <v>7555.1006666666663</v>
      </c>
      <c r="E49" s="720">
        <v>394.50433333333331</v>
      </c>
      <c r="F49" s="721">
        <v>0.52767821002761028</v>
      </c>
      <c r="G49" s="527">
        <v>0.156908990996769</v>
      </c>
      <c r="H49" s="526">
        <v>2874.4663333333333</v>
      </c>
      <c r="I49" s="720">
        <v>118.54466666666667</v>
      </c>
      <c r="J49" s="721">
        <v>0.54936241742425873</v>
      </c>
      <c r="K49" s="527">
        <v>0.15323084524832034</v>
      </c>
      <c r="L49" s="526">
        <v>1278.7913333333333</v>
      </c>
      <c r="M49" s="720">
        <v>69.693666666666672</v>
      </c>
      <c r="N49" s="721">
        <v>0.51561228231079315</v>
      </c>
      <c r="O49" s="527">
        <v>0.15092876396233376</v>
      </c>
      <c r="P49" s="526">
        <v>931.11266666666677</v>
      </c>
      <c r="Q49" s="720">
        <v>55.358000000000004</v>
      </c>
      <c r="R49" s="721">
        <v>0.55604540109750444</v>
      </c>
      <c r="S49" s="527">
        <v>0.1462665537866262</v>
      </c>
      <c r="T49" s="526">
        <v>571.64233333333323</v>
      </c>
      <c r="U49" s="720">
        <v>42.524000000000001</v>
      </c>
      <c r="V49" s="721">
        <v>0.4764960738108554</v>
      </c>
      <c r="W49" s="527">
        <v>0.14327585293891371</v>
      </c>
      <c r="X49" s="526">
        <v>394.18533333333335</v>
      </c>
      <c r="Y49" s="720">
        <v>17.420000000000002</v>
      </c>
      <c r="Z49" s="721">
        <v>0.52667123909964642</v>
      </c>
      <c r="AA49" s="527">
        <v>0.17789324180870061</v>
      </c>
      <c r="AB49" s="526">
        <v>146.99666666666664</v>
      </c>
      <c r="AC49" s="720">
        <v>8.0316666666666663</v>
      </c>
      <c r="AD49" s="721">
        <v>0.46807268558812898</v>
      </c>
      <c r="AE49" s="527">
        <v>0.17763982336530859</v>
      </c>
      <c r="AF49" s="526">
        <v>124.08466666666668</v>
      </c>
      <c r="AG49" s="720">
        <v>5.9013333333333335</v>
      </c>
      <c r="AH49" s="721">
        <v>0.51836719916226648</v>
      </c>
      <c r="AI49" s="527">
        <v>0.19758664246698771</v>
      </c>
      <c r="AJ49" s="526">
        <v>227.57166666666663</v>
      </c>
      <c r="AK49" s="720">
        <v>14.576666666666666</v>
      </c>
      <c r="AL49" s="721">
        <v>0.50981790484155809</v>
      </c>
      <c r="AM49" s="527">
        <v>0.17577178509900315</v>
      </c>
      <c r="AN49" s="526">
        <v>269.58633333333336</v>
      </c>
      <c r="AO49" s="720">
        <v>10.839333333333334</v>
      </c>
      <c r="AP49" s="721">
        <v>0.51311595435015989</v>
      </c>
      <c r="AQ49" s="527">
        <v>0.18012531920307448</v>
      </c>
      <c r="AR49" s="526">
        <v>192.07166666666663</v>
      </c>
      <c r="AS49" s="720">
        <v>11.335666666666668</v>
      </c>
      <c r="AT49" s="721">
        <v>0.54201035267381359</v>
      </c>
      <c r="AU49" s="527">
        <v>0.22498725606631417</v>
      </c>
      <c r="AV49" s="526">
        <v>117.39466666666668</v>
      </c>
      <c r="AW49" s="720">
        <v>7.633</v>
      </c>
      <c r="AX49" s="721">
        <v>0.55539014697533595</v>
      </c>
      <c r="AY49" s="527">
        <v>0.16305724613055705</v>
      </c>
      <c r="AZ49" s="526">
        <v>280.73033333333331</v>
      </c>
      <c r="BA49" s="720">
        <v>24.36</v>
      </c>
      <c r="BB49" s="721">
        <v>0.44513666349010533</v>
      </c>
      <c r="BC49" s="527">
        <v>0.14691769825360373</v>
      </c>
      <c r="BD49" s="526">
        <v>146.46666666666667</v>
      </c>
      <c r="BE49" s="720">
        <v>8.2866666666666671</v>
      </c>
      <c r="BF49" s="721">
        <v>0.56144959795148852</v>
      </c>
      <c r="BG49" s="527">
        <v>0.12618797143499194</v>
      </c>
      <c r="BI49" s="503"/>
      <c r="BJ49" s="503"/>
      <c r="BK49" s="503"/>
      <c r="BL49" s="503"/>
      <c r="BM49" s="503"/>
      <c r="BN49" s="503"/>
      <c r="BO49" s="503"/>
      <c r="BP49" s="503"/>
      <c r="BQ49" s="503"/>
      <c r="BR49" s="503"/>
      <c r="BS49" s="503"/>
      <c r="BT49" s="503"/>
      <c r="BU49" s="503"/>
      <c r="BV49" s="503"/>
      <c r="BW49" s="503"/>
    </row>
    <row r="50" spans="2:75" x14ac:dyDescent="0.25">
      <c r="B50" s="760">
        <f t="shared" si="3"/>
        <v>2004</v>
      </c>
      <c r="C50" s="714" t="s">
        <v>638</v>
      </c>
      <c r="D50" s="526">
        <v>7659.7999999999993</v>
      </c>
      <c r="E50" s="720">
        <v>415.79700000000003</v>
      </c>
      <c r="F50" s="721">
        <v>0.53409524854322754</v>
      </c>
      <c r="G50" s="527">
        <v>0.15179250009800044</v>
      </c>
      <c r="H50" s="526">
        <v>2938.6163333333334</v>
      </c>
      <c r="I50" s="720">
        <v>126.37833333333333</v>
      </c>
      <c r="J50" s="721">
        <v>0.56064454622340987</v>
      </c>
      <c r="K50" s="527">
        <v>0.14523797427215021</v>
      </c>
      <c r="L50" s="526">
        <v>1287.1446666666666</v>
      </c>
      <c r="M50" s="720">
        <v>77.613</v>
      </c>
      <c r="N50" s="721">
        <v>0.51794843042109395</v>
      </c>
      <c r="O50" s="527">
        <v>0.1443461940305949</v>
      </c>
      <c r="P50" s="526">
        <v>952.17933333333337</v>
      </c>
      <c r="Q50" s="720">
        <v>59.81966666666667</v>
      </c>
      <c r="R50" s="721">
        <v>0.56782806319435764</v>
      </c>
      <c r="S50" s="527">
        <v>0.14115863979906423</v>
      </c>
      <c r="T50" s="526">
        <v>573.32733333333329</v>
      </c>
      <c r="U50" s="720">
        <v>39.198666666666668</v>
      </c>
      <c r="V50" s="721">
        <v>0.47714440510427791</v>
      </c>
      <c r="W50" s="527">
        <v>0.13777713611683848</v>
      </c>
      <c r="X50" s="526">
        <v>395.33533333333327</v>
      </c>
      <c r="Y50" s="720">
        <v>17.134333333333334</v>
      </c>
      <c r="Z50" s="721">
        <v>0.52748020069052404</v>
      </c>
      <c r="AA50" s="527">
        <v>0.18761593196283602</v>
      </c>
      <c r="AB50" s="526">
        <v>144.654</v>
      </c>
      <c r="AC50" s="720">
        <v>8.2810000000000006</v>
      </c>
      <c r="AD50" s="721">
        <v>0.4600822495539249</v>
      </c>
      <c r="AE50" s="527">
        <v>0.19262583302635541</v>
      </c>
      <c r="AF50" s="526">
        <v>123.91733333333333</v>
      </c>
      <c r="AG50" s="720">
        <v>7.4480000000000004</v>
      </c>
      <c r="AH50" s="721">
        <v>0.51693824029190338</v>
      </c>
      <c r="AI50" s="527">
        <v>0.19621710561877437</v>
      </c>
      <c r="AJ50" s="526">
        <v>227.42966666666666</v>
      </c>
      <c r="AK50" s="720">
        <v>15.645666666666665</v>
      </c>
      <c r="AL50" s="721">
        <v>0.50892327017003669</v>
      </c>
      <c r="AM50" s="527">
        <v>0.18170577109666308</v>
      </c>
      <c r="AN50" s="526">
        <v>275.0693333333333</v>
      </c>
      <c r="AO50" s="720">
        <v>12.823</v>
      </c>
      <c r="AP50" s="721">
        <v>0.52274872449787591</v>
      </c>
      <c r="AQ50" s="527">
        <v>0.16922414018753687</v>
      </c>
      <c r="AR50" s="526">
        <v>192.49966666666668</v>
      </c>
      <c r="AS50" s="720">
        <v>11.300666666666666</v>
      </c>
      <c r="AT50" s="721">
        <v>0.5423590169338397</v>
      </c>
      <c r="AU50" s="527">
        <v>0.2198774226056274</v>
      </c>
      <c r="AV50" s="526">
        <v>118.26866666666668</v>
      </c>
      <c r="AW50" s="720">
        <v>6.8380000000000001</v>
      </c>
      <c r="AX50" s="721">
        <v>0.55837149646695938</v>
      </c>
      <c r="AY50" s="527">
        <v>0.16567511639937918</v>
      </c>
      <c r="AZ50" s="526">
        <v>282.53633333333329</v>
      </c>
      <c r="BA50" s="720">
        <v>24.634333333333331</v>
      </c>
      <c r="BB50" s="721">
        <v>0.44738953406743276</v>
      </c>
      <c r="BC50" s="527">
        <v>0.138249817759247</v>
      </c>
      <c r="BD50" s="526">
        <v>148.822</v>
      </c>
      <c r="BE50" s="720">
        <v>8.6823333333333341</v>
      </c>
      <c r="BF50" s="721">
        <v>0.56877982658856452</v>
      </c>
      <c r="BG50" s="527">
        <v>0.12128410826471005</v>
      </c>
      <c r="BI50" s="503"/>
      <c r="BJ50" s="503"/>
      <c r="BK50" s="503"/>
      <c r="BL50" s="503"/>
      <c r="BM50" s="503"/>
      <c r="BN50" s="503"/>
      <c r="BO50" s="503"/>
      <c r="BP50" s="503"/>
      <c r="BQ50" s="503"/>
      <c r="BR50" s="503"/>
      <c r="BS50" s="503"/>
      <c r="BT50" s="503"/>
      <c r="BU50" s="503"/>
      <c r="BV50" s="503"/>
      <c r="BW50" s="503"/>
    </row>
    <row r="51" spans="2:75" x14ac:dyDescent="0.25">
      <c r="B51" s="760">
        <f t="shared" si="3"/>
        <v>2004</v>
      </c>
      <c r="C51" s="714" t="s">
        <v>639</v>
      </c>
      <c r="D51" s="526">
        <v>7694.5119999999988</v>
      </c>
      <c r="E51" s="720">
        <v>421.54766666666666</v>
      </c>
      <c r="F51" s="721">
        <v>0.53562046290427723</v>
      </c>
      <c r="G51" s="527">
        <v>0.1518418434693467</v>
      </c>
      <c r="H51" s="526">
        <v>2953.1556666666661</v>
      </c>
      <c r="I51" s="720">
        <v>133.85366666666667</v>
      </c>
      <c r="J51" s="721">
        <v>0.56244413311352237</v>
      </c>
      <c r="K51" s="527">
        <v>0.14564009630739058</v>
      </c>
      <c r="L51" s="526">
        <v>1292.1103333333333</v>
      </c>
      <c r="M51" s="720">
        <v>80.74799999999999</v>
      </c>
      <c r="N51" s="721">
        <v>0.51891758964352497</v>
      </c>
      <c r="O51" s="527">
        <v>0.15108074689774459</v>
      </c>
      <c r="P51" s="526">
        <v>961.8516666666668</v>
      </c>
      <c r="Q51" s="720">
        <v>58.213666666666676</v>
      </c>
      <c r="R51" s="721">
        <v>0.57279021429746846</v>
      </c>
      <c r="S51" s="527">
        <v>0.14206584632052846</v>
      </c>
      <c r="T51" s="526">
        <v>566.30833333333328</v>
      </c>
      <c r="U51" s="720">
        <v>36.881333333333338</v>
      </c>
      <c r="V51" s="721">
        <v>0.47055716538695674</v>
      </c>
      <c r="W51" s="527">
        <v>0.13584909499212869</v>
      </c>
      <c r="X51" s="526">
        <v>399.90666666666669</v>
      </c>
      <c r="Y51" s="720">
        <v>17.138000000000002</v>
      </c>
      <c r="Z51" s="721">
        <v>0.53284584325435158</v>
      </c>
      <c r="AA51" s="527">
        <v>0.18095102855598003</v>
      </c>
      <c r="AB51" s="526">
        <v>146.04166666666666</v>
      </c>
      <c r="AC51" s="720">
        <v>7.844666666666666</v>
      </c>
      <c r="AD51" s="721">
        <v>0.4639631053361713</v>
      </c>
      <c r="AE51" s="527">
        <v>0.19200538506934198</v>
      </c>
      <c r="AF51" s="526">
        <v>126.59366666666666</v>
      </c>
      <c r="AG51" s="720">
        <v>7.4589999999999996</v>
      </c>
      <c r="AH51" s="721">
        <v>0.5273498303870342</v>
      </c>
      <c r="AI51" s="527">
        <v>0.18144119250888543</v>
      </c>
      <c r="AJ51" s="526">
        <v>230.55333333333331</v>
      </c>
      <c r="AK51" s="720">
        <v>15.923999999999999</v>
      </c>
      <c r="AL51" s="721">
        <v>0.51532811692075686</v>
      </c>
      <c r="AM51" s="527">
        <v>0.17120730272318338</v>
      </c>
      <c r="AN51" s="526">
        <v>279.43766666666664</v>
      </c>
      <c r="AO51" s="720">
        <v>12.081666666666665</v>
      </c>
      <c r="AP51" s="721">
        <v>0.53022648915560378</v>
      </c>
      <c r="AQ51" s="527">
        <v>0.1587653922071354</v>
      </c>
      <c r="AR51" s="526">
        <v>193.55033333333333</v>
      </c>
      <c r="AS51" s="720">
        <v>10.616333333333332</v>
      </c>
      <c r="AT51" s="721">
        <v>0.54446069744109071</v>
      </c>
      <c r="AU51" s="527">
        <v>0.21369771375255769</v>
      </c>
      <c r="AV51" s="526">
        <v>118.85466666666667</v>
      </c>
      <c r="AW51" s="720">
        <v>7.3276666666666666</v>
      </c>
      <c r="AX51" s="721">
        <v>0.55998894357769502</v>
      </c>
      <c r="AY51" s="527">
        <v>0.16594230697256634</v>
      </c>
      <c r="AZ51" s="526">
        <v>277.14466666666664</v>
      </c>
      <c r="BA51" s="720">
        <v>24.689666666666668</v>
      </c>
      <c r="BB51" s="721">
        <v>0.43825145137842741</v>
      </c>
      <c r="BC51" s="527">
        <v>0.14758202675256796</v>
      </c>
      <c r="BD51" s="526">
        <v>149.00333333333333</v>
      </c>
      <c r="BE51" s="720">
        <v>8.7693333333333339</v>
      </c>
      <c r="BF51" s="721">
        <v>0.56778676082994095</v>
      </c>
      <c r="BG51" s="527">
        <v>0.11902049664958612</v>
      </c>
      <c r="BI51" s="503"/>
      <c r="BJ51" s="503"/>
      <c r="BK51" s="503"/>
      <c r="BL51" s="503"/>
      <c r="BM51" s="503"/>
      <c r="BN51" s="503"/>
      <c r="BO51" s="503"/>
      <c r="BP51" s="503"/>
      <c r="BQ51" s="503"/>
      <c r="BR51" s="503"/>
      <c r="BS51" s="503"/>
      <c r="BT51" s="503"/>
      <c r="BU51" s="503"/>
      <c r="BV51" s="503"/>
      <c r="BW51" s="503"/>
    </row>
    <row r="52" spans="2:75" x14ac:dyDescent="0.25">
      <c r="B52" s="760">
        <f t="shared" si="3"/>
        <v>2004</v>
      </c>
      <c r="C52" s="717" t="s">
        <v>640</v>
      </c>
      <c r="D52" s="526">
        <v>7798.6666666666652</v>
      </c>
      <c r="E52" s="720">
        <v>413.76133333333337</v>
      </c>
      <c r="F52" s="721">
        <v>0.54196795430308553</v>
      </c>
      <c r="G52" s="527">
        <v>0.1482471317784077</v>
      </c>
      <c r="H52" s="526">
        <v>2979.6386666666663</v>
      </c>
      <c r="I52" s="720">
        <v>122.33466666666668</v>
      </c>
      <c r="J52" s="721">
        <v>0.56651341275411815</v>
      </c>
      <c r="K52" s="527">
        <v>0.14131805219248375</v>
      </c>
      <c r="L52" s="526">
        <v>1315.2929999999999</v>
      </c>
      <c r="M52" s="720">
        <v>82.526666666666657</v>
      </c>
      <c r="N52" s="721">
        <v>0.52718731996789214</v>
      </c>
      <c r="O52" s="527">
        <v>0.14946963098231919</v>
      </c>
      <c r="P52" s="526">
        <v>977.33500000000004</v>
      </c>
      <c r="Q52" s="720">
        <v>61.627333333333333</v>
      </c>
      <c r="R52" s="721">
        <v>0.58119235412235548</v>
      </c>
      <c r="S52" s="527">
        <v>0.1392551810467367</v>
      </c>
      <c r="T52" s="526">
        <v>575.17033333333336</v>
      </c>
      <c r="U52" s="720">
        <v>33.542000000000002</v>
      </c>
      <c r="V52" s="721">
        <v>0.47716481563110624</v>
      </c>
      <c r="W52" s="527">
        <v>0.12988243528494595</v>
      </c>
      <c r="X52" s="526">
        <v>413.38366666666661</v>
      </c>
      <c r="Y52" s="720">
        <v>18.309333333333335</v>
      </c>
      <c r="Z52" s="721">
        <v>0.55004586114274967</v>
      </c>
      <c r="AA52" s="527">
        <v>0.16552939031176467</v>
      </c>
      <c r="AB52" s="526">
        <v>147.11599999999999</v>
      </c>
      <c r="AC52" s="720">
        <v>8.4026666666666667</v>
      </c>
      <c r="AD52" s="721">
        <v>0.46684521845091514</v>
      </c>
      <c r="AE52" s="527">
        <v>0.20412373364878655</v>
      </c>
      <c r="AF52" s="526">
        <v>130.13466666666667</v>
      </c>
      <c r="AG52" s="720">
        <v>8.3966666666666665</v>
      </c>
      <c r="AH52" s="721">
        <v>0.54131806270018445</v>
      </c>
      <c r="AI52" s="527">
        <v>0.17715099883234203</v>
      </c>
      <c r="AJ52" s="526">
        <v>233.76866666666669</v>
      </c>
      <c r="AK52" s="720">
        <v>13.987333333333334</v>
      </c>
      <c r="AL52" s="721">
        <v>0.52192427883452552</v>
      </c>
      <c r="AM52" s="527">
        <v>0.16993812168297659</v>
      </c>
      <c r="AN52" s="526">
        <v>282.25700000000001</v>
      </c>
      <c r="AO52" s="720">
        <v>14.400333333333334</v>
      </c>
      <c r="AP52" s="721">
        <v>0.53473530390588642</v>
      </c>
      <c r="AQ52" s="527">
        <v>0.14519382192610542</v>
      </c>
      <c r="AR52" s="526">
        <v>194.87800000000001</v>
      </c>
      <c r="AS52" s="720">
        <v>9.1073333333333348</v>
      </c>
      <c r="AT52" s="721">
        <v>0.54733221489076456</v>
      </c>
      <c r="AU52" s="527">
        <v>0.21016723835822973</v>
      </c>
      <c r="AV52" s="526">
        <v>120.14999999999999</v>
      </c>
      <c r="AW52" s="720">
        <v>7.5506666666666673</v>
      </c>
      <c r="AX52" s="721">
        <v>0.5649403164731549</v>
      </c>
      <c r="AY52" s="527">
        <v>0.16390054487380218</v>
      </c>
      <c r="AZ52" s="526">
        <v>279.02733333333333</v>
      </c>
      <c r="BA52" s="720">
        <v>23.613</v>
      </c>
      <c r="BB52" s="721">
        <v>0.44062118869741018</v>
      </c>
      <c r="BC52" s="527">
        <v>0.15489627544653853</v>
      </c>
      <c r="BD52" s="526">
        <v>150.51433333333333</v>
      </c>
      <c r="BE52" s="720">
        <v>9.9629999999999992</v>
      </c>
      <c r="BF52" s="721">
        <v>0.57185862316142477</v>
      </c>
      <c r="BG52" s="527">
        <v>0.12629664386676087</v>
      </c>
      <c r="BI52" s="503"/>
      <c r="BJ52" s="503"/>
      <c r="BK52" s="503"/>
      <c r="BL52" s="503"/>
      <c r="BM52" s="503"/>
      <c r="BN52" s="503"/>
      <c r="BO52" s="503"/>
      <c r="BP52" s="503"/>
      <c r="BQ52" s="503"/>
      <c r="BR52" s="503"/>
      <c r="BS52" s="503"/>
      <c r="BT52" s="503"/>
      <c r="BU52" s="503"/>
      <c r="BV52" s="503"/>
      <c r="BW52" s="503"/>
    </row>
    <row r="53" spans="2:75" x14ac:dyDescent="0.25">
      <c r="B53" s="760">
        <f t="shared" si="3"/>
        <v>2004</v>
      </c>
      <c r="C53" s="714" t="s">
        <v>641</v>
      </c>
      <c r="D53" s="526">
        <v>7835.5946666666669</v>
      </c>
      <c r="E53" s="720">
        <v>396.20100000000002</v>
      </c>
      <c r="F53" s="721">
        <v>0.54363154435122052</v>
      </c>
      <c r="G53" s="527">
        <v>0.14440425276433211</v>
      </c>
      <c r="H53" s="526">
        <v>2966.8036666666667</v>
      </c>
      <c r="I53" s="720">
        <v>111.23533333333334</v>
      </c>
      <c r="J53" s="721">
        <v>0.56311011982999415</v>
      </c>
      <c r="K53" s="527">
        <v>0.13905220613463654</v>
      </c>
      <c r="L53" s="526">
        <v>1338.9296666666667</v>
      </c>
      <c r="M53" s="720">
        <v>83.180666666666653</v>
      </c>
      <c r="N53" s="721">
        <v>0.53560971641996036</v>
      </c>
      <c r="O53" s="527">
        <v>0.14641936396949135</v>
      </c>
      <c r="P53" s="526">
        <v>977.84199999999998</v>
      </c>
      <c r="Q53" s="720">
        <v>61.358666666666664</v>
      </c>
      <c r="R53" s="721">
        <v>0.58067523607846672</v>
      </c>
      <c r="S53" s="527">
        <v>0.13905134156874749</v>
      </c>
      <c r="T53" s="526">
        <v>570.34933333333333</v>
      </c>
      <c r="U53" s="720">
        <v>32.689666666666668</v>
      </c>
      <c r="V53" s="721">
        <v>0.47241723957039122</v>
      </c>
      <c r="W53" s="527">
        <v>0.13235066674306775</v>
      </c>
      <c r="X53" s="526">
        <v>424.60899999999998</v>
      </c>
      <c r="Y53" s="720">
        <v>18.484333333333336</v>
      </c>
      <c r="Z53" s="721">
        <v>0.56420771864800312</v>
      </c>
      <c r="AA53" s="527">
        <v>0.15056161193695436</v>
      </c>
      <c r="AB53" s="526">
        <v>150.51366666666664</v>
      </c>
      <c r="AC53" s="720">
        <v>8.0709999999999997</v>
      </c>
      <c r="AD53" s="721">
        <v>0.47708761026696517</v>
      </c>
      <c r="AE53" s="527">
        <v>0.18913123897841833</v>
      </c>
      <c r="AF53" s="526">
        <v>132.09900000000002</v>
      </c>
      <c r="AG53" s="720">
        <v>6.705000000000001</v>
      </c>
      <c r="AH53" s="721">
        <v>0.54868946267346586</v>
      </c>
      <c r="AI53" s="527">
        <v>0.16469695532580861</v>
      </c>
      <c r="AJ53" s="526">
        <v>238.71633333333332</v>
      </c>
      <c r="AK53" s="720">
        <v>13.936666666666667</v>
      </c>
      <c r="AL53" s="721">
        <v>0.53236887568650892</v>
      </c>
      <c r="AM53" s="527">
        <v>0.16606715954730131</v>
      </c>
      <c r="AN53" s="526">
        <v>287.10733333333332</v>
      </c>
      <c r="AO53" s="720">
        <v>12.008000000000001</v>
      </c>
      <c r="AP53" s="721">
        <v>0.54306517246118935</v>
      </c>
      <c r="AQ53" s="527">
        <v>0.13061181643286413</v>
      </c>
      <c r="AR53" s="526">
        <v>198.65099999999998</v>
      </c>
      <c r="AS53" s="720">
        <v>9.0586666666666673</v>
      </c>
      <c r="AT53" s="721">
        <v>0.55705236237805322</v>
      </c>
      <c r="AU53" s="527">
        <v>0.20359239025850454</v>
      </c>
      <c r="AV53" s="526">
        <v>120.04766666666667</v>
      </c>
      <c r="AW53" s="720">
        <v>7.062333333333334</v>
      </c>
      <c r="AX53" s="721">
        <v>0.56331668037902416</v>
      </c>
      <c r="AY53" s="527">
        <v>0.15651846022690014</v>
      </c>
      <c r="AZ53" s="526">
        <v>278.98933333333326</v>
      </c>
      <c r="BA53" s="720">
        <v>22.510333333333335</v>
      </c>
      <c r="BB53" s="721">
        <v>0.43995119876829974</v>
      </c>
      <c r="BC53" s="527">
        <v>0.14176214959116834</v>
      </c>
      <c r="BD53" s="526">
        <v>150.93666666666667</v>
      </c>
      <c r="BE53" s="720">
        <v>9.9003333333333341</v>
      </c>
      <c r="BF53" s="721">
        <v>0.57178394418663392</v>
      </c>
      <c r="BG53" s="527">
        <v>0.12952959495568925</v>
      </c>
      <c r="BI53" s="503"/>
      <c r="BJ53" s="503"/>
      <c r="BK53" s="503"/>
      <c r="BL53" s="503"/>
      <c r="BM53" s="503"/>
      <c r="BN53" s="503"/>
      <c r="BO53" s="503"/>
      <c r="BP53" s="503"/>
      <c r="BQ53" s="503"/>
      <c r="BR53" s="503"/>
      <c r="BS53" s="503"/>
      <c r="BT53" s="503"/>
      <c r="BU53" s="503"/>
      <c r="BV53" s="503"/>
      <c r="BW53" s="503"/>
    </row>
    <row r="54" spans="2:75" x14ac:dyDescent="0.25">
      <c r="B54" s="760">
        <f t="shared" si="3"/>
        <v>2004</v>
      </c>
      <c r="C54" s="714" t="s">
        <v>642</v>
      </c>
      <c r="D54" s="526">
        <v>7894.7539999999999</v>
      </c>
      <c r="E54" s="720">
        <v>411.01833333333337</v>
      </c>
      <c r="F54" s="721">
        <v>0.54683056502460159</v>
      </c>
      <c r="G54" s="527">
        <v>0.14133378192499477</v>
      </c>
      <c r="H54" s="526">
        <v>2973.6839999999997</v>
      </c>
      <c r="I54" s="720">
        <v>115.93466666666666</v>
      </c>
      <c r="J54" s="721">
        <v>0.56345740145395284</v>
      </c>
      <c r="K54" s="527">
        <v>0.13631728886757258</v>
      </c>
      <c r="L54" s="526">
        <v>1357.3549999999998</v>
      </c>
      <c r="M54" s="720">
        <v>77.191666666666663</v>
      </c>
      <c r="N54" s="721">
        <v>0.54192231896463605</v>
      </c>
      <c r="O54" s="527">
        <v>0.13991983978094497</v>
      </c>
      <c r="P54" s="526">
        <v>982.2503333333334</v>
      </c>
      <c r="Q54" s="720">
        <v>68.98</v>
      </c>
      <c r="R54" s="721">
        <v>0.58247075441376994</v>
      </c>
      <c r="S54" s="527">
        <v>0.13575337053985828</v>
      </c>
      <c r="T54" s="526">
        <v>568.79933333333327</v>
      </c>
      <c r="U54" s="720">
        <v>35.133000000000003</v>
      </c>
      <c r="V54" s="721">
        <v>0.47038972595300615</v>
      </c>
      <c r="W54" s="527">
        <v>0.14313239290642529</v>
      </c>
      <c r="X54" s="526">
        <v>429.99433333333332</v>
      </c>
      <c r="Y54" s="720">
        <v>22.516666666666666</v>
      </c>
      <c r="Z54" s="721">
        <v>0.57058014611467389</v>
      </c>
      <c r="AA54" s="527">
        <v>0.14559269731573898</v>
      </c>
      <c r="AB54" s="526">
        <v>154.99099999999999</v>
      </c>
      <c r="AC54" s="720">
        <v>8.0826666666666664</v>
      </c>
      <c r="AD54" s="721">
        <v>0.49072838875544045</v>
      </c>
      <c r="AE54" s="527">
        <v>0.18194581527791706</v>
      </c>
      <c r="AF54" s="526">
        <v>132.74699999999999</v>
      </c>
      <c r="AG54" s="720">
        <v>7.714666666666667</v>
      </c>
      <c r="AH54" s="721">
        <v>0.55056765395505214</v>
      </c>
      <c r="AI54" s="527">
        <v>0.16500642639834451</v>
      </c>
      <c r="AJ54" s="526">
        <v>240.50166666666667</v>
      </c>
      <c r="AK54" s="720">
        <v>13.281000000000001</v>
      </c>
      <c r="AL54" s="721">
        <v>0.53574823052087883</v>
      </c>
      <c r="AM54" s="527">
        <v>0.16100850381468121</v>
      </c>
      <c r="AN54" s="526">
        <v>288.1463333333333</v>
      </c>
      <c r="AO54" s="720">
        <v>12.758666666666668</v>
      </c>
      <c r="AP54" s="721">
        <v>0.54416138781332402</v>
      </c>
      <c r="AQ54" s="527">
        <v>0.12443595885728173</v>
      </c>
      <c r="AR54" s="526">
        <v>198.50166666666667</v>
      </c>
      <c r="AS54" s="720">
        <v>9.7423333333333346</v>
      </c>
      <c r="AT54" s="721">
        <v>0.55576087270989716</v>
      </c>
      <c r="AU54" s="527">
        <v>0.20282989190455469</v>
      </c>
      <c r="AV54" s="526">
        <v>121.575</v>
      </c>
      <c r="AW54" s="720">
        <v>6.1520000000000001</v>
      </c>
      <c r="AX54" s="721">
        <v>0.56933571645996428</v>
      </c>
      <c r="AY54" s="527">
        <v>0.15358998577419253</v>
      </c>
      <c r="AZ54" s="526">
        <v>290.06899999999996</v>
      </c>
      <c r="BA54" s="720">
        <v>23.043999999999997</v>
      </c>
      <c r="BB54" s="721">
        <v>0.45678670825411449</v>
      </c>
      <c r="BC54" s="527">
        <v>0.13328758445945946</v>
      </c>
      <c r="BD54" s="526">
        <v>156.13933333333333</v>
      </c>
      <c r="BE54" s="720">
        <v>10.487333333333334</v>
      </c>
      <c r="BF54" s="721">
        <v>0.58977180586123013</v>
      </c>
      <c r="BG54" s="527">
        <v>0.12216833330834621</v>
      </c>
      <c r="BI54" s="503"/>
      <c r="BJ54" s="503"/>
      <c r="BK54" s="503"/>
      <c r="BL54" s="503"/>
      <c r="BM54" s="503"/>
      <c r="BN54" s="503"/>
      <c r="BO54" s="503"/>
      <c r="BP54" s="503"/>
      <c r="BQ54" s="503"/>
      <c r="BR54" s="503"/>
      <c r="BS54" s="503"/>
      <c r="BT54" s="503"/>
      <c r="BU54" s="503"/>
      <c r="BV54" s="503"/>
      <c r="BW54" s="503"/>
    </row>
    <row r="55" spans="2:75" x14ac:dyDescent="0.25">
      <c r="B55" s="760">
        <f t="shared" si="3"/>
        <v>2004</v>
      </c>
      <c r="C55" s="714" t="s">
        <v>643</v>
      </c>
      <c r="D55" s="526">
        <v>7978.2446666666665</v>
      </c>
      <c r="E55" s="720">
        <v>431.59100000000007</v>
      </c>
      <c r="F55" s="721">
        <v>0.55170263757129578</v>
      </c>
      <c r="G55" s="527">
        <v>0.13548739670477461</v>
      </c>
      <c r="H55" s="526">
        <v>3042.8240000000001</v>
      </c>
      <c r="I55" s="720">
        <v>131.58799999999999</v>
      </c>
      <c r="J55" s="721">
        <v>0.57558228506332121</v>
      </c>
      <c r="K55" s="527">
        <v>0.12770808096261332</v>
      </c>
      <c r="L55" s="526">
        <v>1362.1243333333332</v>
      </c>
      <c r="M55" s="720">
        <v>78.804333333333332</v>
      </c>
      <c r="N55" s="721">
        <v>0.54277481377523329</v>
      </c>
      <c r="O55" s="527">
        <v>0.13275659610573975</v>
      </c>
      <c r="P55" s="526">
        <v>979.1636666666667</v>
      </c>
      <c r="Q55" s="720">
        <v>63.884999999999991</v>
      </c>
      <c r="R55" s="721">
        <v>0.57982136512573523</v>
      </c>
      <c r="S55" s="527">
        <v>0.13213299983514176</v>
      </c>
      <c r="T55" s="526">
        <v>570.58199999999999</v>
      </c>
      <c r="U55" s="720">
        <v>41.76166666666667</v>
      </c>
      <c r="V55" s="721">
        <v>0.47111994286272596</v>
      </c>
      <c r="W55" s="527">
        <v>0.1464768225459423</v>
      </c>
      <c r="X55" s="526">
        <v>433.50400000000008</v>
      </c>
      <c r="Y55" s="720">
        <v>21.606333333333335</v>
      </c>
      <c r="Z55" s="721">
        <v>0.57444911037404445</v>
      </c>
      <c r="AA55" s="527">
        <v>0.1438358869836906</v>
      </c>
      <c r="AB55" s="526">
        <v>155.47299999999998</v>
      </c>
      <c r="AC55" s="720">
        <v>8.0136666666666674</v>
      </c>
      <c r="AD55" s="721">
        <v>0.49170544417198853</v>
      </c>
      <c r="AE55" s="527">
        <v>0.16469250331315594</v>
      </c>
      <c r="AF55" s="526">
        <v>132.26666666666665</v>
      </c>
      <c r="AG55" s="720">
        <v>7.63</v>
      </c>
      <c r="AH55" s="721">
        <v>0.54776139800635826</v>
      </c>
      <c r="AI55" s="527">
        <v>0.16041987575537006</v>
      </c>
      <c r="AJ55" s="526">
        <v>240.52366666666668</v>
      </c>
      <c r="AK55" s="720">
        <v>14.780333333333333</v>
      </c>
      <c r="AL55" s="721">
        <v>0.53519358157246144</v>
      </c>
      <c r="AM55" s="527">
        <v>0.15392381256126564</v>
      </c>
      <c r="AN55" s="526">
        <v>292.71600000000001</v>
      </c>
      <c r="AO55" s="720">
        <v>13.576000000000001</v>
      </c>
      <c r="AP55" s="721">
        <v>0.55190592281281281</v>
      </c>
      <c r="AQ55" s="527">
        <v>0.11128686698788498</v>
      </c>
      <c r="AR55" s="526">
        <v>198.11066666666667</v>
      </c>
      <c r="AS55" s="720">
        <v>10.309666666666667</v>
      </c>
      <c r="AT55" s="721">
        <v>0.55379838835921258</v>
      </c>
      <c r="AU55" s="527">
        <v>0.20842068250894358</v>
      </c>
      <c r="AV55" s="526">
        <v>119.60933333333332</v>
      </c>
      <c r="AW55" s="720">
        <v>6.7929999999999993</v>
      </c>
      <c r="AX55" s="721">
        <v>0.55900657887562444</v>
      </c>
      <c r="AY55" s="527">
        <v>0.16714750917391799</v>
      </c>
      <c r="AZ55" s="526">
        <v>293.51366666666667</v>
      </c>
      <c r="BA55" s="720">
        <v>22.16333333333333</v>
      </c>
      <c r="BB55" s="721">
        <v>0.46156769501572037</v>
      </c>
      <c r="BC55" s="527">
        <v>0.12932376177904342</v>
      </c>
      <c r="BD55" s="526">
        <v>157.83366666666666</v>
      </c>
      <c r="BE55" s="720">
        <v>10.68</v>
      </c>
      <c r="BF55" s="721">
        <v>0.59444275660162749</v>
      </c>
      <c r="BG55" s="527">
        <v>0.11462372990377748</v>
      </c>
      <c r="BI55" s="503"/>
      <c r="BJ55" s="503"/>
      <c r="BK55" s="503"/>
      <c r="BL55" s="503"/>
      <c r="BM55" s="503"/>
      <c r="BN55" s="503"/>
      <c r="BO55" s="503"/>
      <c r="BP55" s="503"/>
      <c r="BQ55" s="503"/>
      <c r="BR55" s="503"/>
      <c r="BS55" s="503"/>
      <c r="BT55" s="503"/>
      <c r="BU55" s="503"/>
      <c r="BV55" s="503"/>
      <c r="BW55" s="503"/>
    </row>
    <row r="56" spans="2:75" x14ac:dyDescent="0.25">
      <c r="B56" s="772">
        <v>2005</v>
      </c>
      <c r="C56" s="714" t="s">
        <v>644</v>
      </c>
      <c r="D56" s="526">
        <v>7908.8489999999993</v>
      </c>
      <c r="E56" s="720">
        <v>442.8293333333333</v>
      </c>
      <c r="F56" s="721">
        <v>0.54600515514924419</v>
      </c>
      <c r="G56" s="527">
        <v>0.14287382237724106</v>
      </c>
      <c r="H56" s="526">
        <v>3045.3616666666662</v>
      </c>
      <c r="I56" s="720">
        <v>137.62833333333333</v>
      </c>
      <c r="J56" s="721">
        <v>0.57508992463282482</v>
      </c>
      <c r="K56" s="527">
        <v>0.13330839024897423</v>
      </c>
      <c r="L56" s="526">
        <v>1339.0096666666668</v>
      </c>
      <c r="M56" s="720">
        <v>79.400666666666666</v>
      </c>
      <c r="N56" s="721">
        <v>0.53254097500031816</v>
      </c>
      <c r="O56" s="527">
        <v>0.13726089868996441</v>
      </c>
      <c r="P56" s="526">
        <v>968.63700000000006</v>
      </c>
      <c r="Q56" s="720">
        <v>61.076999999999998</v>
      </c>
      <c r="R56" s="721">
        <v>0.57277839538294151</v>
      </c>
      <c r="S56" s="527">
        <v>0.13305838578101095</v>
      </c>
      <c r="T56" s="526">
        <v>571.25566666666657</v>
      </c>
      <c r="U56" s="720">
        <v>42.759666666666668</v>
      </c>
      <c r="V56" s="721">
        <v>0.47093323132972631</v>
      </c>
      <c r="W56" s="527">
        <v>0.15481004817347183</v>
      </c>
      <c r="X56" s="526">
        <v>420.74833333333339</v>
      </c>
      <c r="Y56" s="720">
        <v>22.572333333333333</v>
      </c>
      <c r="Z56" s="721">
        <v>0.55678379059112171</v>
      </c>
      <c r="AA56" s="527">
        <v>0.16215778486537075</v>
      </c>
      <c r="AB56" s="526">
        <v>152.84700000000001</v>
      </c>
      <c r="AC56" s="720">
        <v>9.6616666666666671</v>
      </c>
      <c r="AD56" s="721">
        <v>0.48286279919547614</v>
      </c>
      <c r="AE56" s="527">
        <v>0.18013291923466843</v>
      </c>
      <c r="AF56" s="526">
        <v>132.70733333333331</v>
      </c>
      <c r="AG56" s="720">
        <v>7.4356666666666671</v>
      </c>
      <c r="AH56" s="721">
        <v>0.54876139226897047</v>
      </c>
      <c r="AI56" s="527">
        <v>0.15476658054133696</v>
      </c>
      <c r="AJ56" s="526">
        <v>235.78866666666667</v>
      </c>
      <c r="AK56" s="720">
        <v>13.922000000000002</v>
      </c>
      <c r="AL56" s="721">
        <v>0.52406953553086633</v>
      </c>
      <c r="AM56" s="527">
        <v>0.16559205233643098</v>
      </c>
      <c r="AN56" s="526">
        <v>279.548</v>
      </c>
      <c r="AO56" s="720">
        <v>15.053333333333333</v>
      </c>
      <c r="AP56" s="721">
        <v>0.526229461907466</v>
      </c>
      <c r="AQ56" s="527">
        <v>0.13838432613475252</v>
      </c>
      <c r="AR56" s="526">
        <v>194.22266666666667</v>
      </c>
      <c r="AS56" s="720">
        <v>9.6683333333333348</v>
      </c>
      <c r="AT56" s="721">
        <v>0.54208835027510616</v>
      </c>
      <c r="AU56" s="527">
        <v>0.22178384442782342</v>
      </c>
      <c r="AV56" s="526">
        <v>118.13699999999999</v>
      </c>
      <c r="AW56" s="720">
        <v>7.5836666666666668</v>
      </c>
      <c r="AX56" s="721">
        <v>0.55102754741270732</v>
      </c>
      <c r="AY56" s="527">
        <v>0.18245045028419576</v>
      </c>
      <c r="AZ56" s="526">
        <v>293.25933333333336</v>
      </c>
      <c r="BA56" s="720">
        <v>24.78</v>
      </c>
      <c r="BB56" s="721">
        <v>0.46052416686906933</v>
      </c>
      <c r="BC56" s="527">
        <v>0.14330396136883938</v>
      </c>
      <c r="BD56" s="526">
        <v>157.32666666666668</v>
      </c>
      <c r="BE56" s="720">
        <v>11.287000000000001</v>
      </c>
      <c r="BF56" s="721">
        <v>0.59082726833457266</v>
      </c>
      <c r="BG56" s="527">
        <v>0.12166422260103171</v>
      </c>
      <c r="BI56" s="503"/>
      <c r="BJ56" s="503"/>
      <c r="BK56" s="503"/>
      <c r="BL56" s="503"/>
      <c r="BM56" s="503"/>
      <c r="BN56" s="503"/>
      <c r="BO56" s="503"/>
      <c r="BP56" s="503"/>
      <c r="BQ56" s="503"/>
      <c r="BR56" s="503"/>
      <c r="BS56" s="503"/>
      <c r="BT56" s="503"/>
      <c r="BU56" s="503"/>
      <c r="BV56" s="503"/>
      <c r="BW56" s="503"/>
    </row>
    <row r="57" spans="2:75" x14ac:dyDescent="0.25">
      <c r="B57" s="760">
        <f t="shared" ref="B57:B67" si="4">B56</f>
        <v>2005</v>
      </c>
      <c r="C57" s="714" t="s">
        <v>645</v>
      </c>
      <c r="D57" s="526">
        <v>7802.7236666666677</v>
      </c>
      <c r="E57" s="720">
        <v>424.529</v>
      </c>
      <c r="F57" s="721">
        <v>0.5377959363757685</v>
      </c>
      <c r="G57" s="527">
        <v>0.1501684747540914</v>
      </c>
      <c r="H57" s="526">
        <v>3013.4</v>
      </c>
      <c r="I57" s="720">
        <v>130.17699999999999</v>
      </c>
      <c r="J57" s="721">
        <v>0.5680948405812839</v>
      </c>
      <c r="K57" s="527">
        <v>0.14208267539774364</v>
      </c>
      <c r="L57" s="526">
        <v>1303.32</v>
      </c>
      <c r="M57" s="720">
        <v>75.196333333333328</v>
      </c>
      <c r="N57" s="721">
        <v>0.51736190364664492</v>
      </c>
      <c r="O57" s="527">
        <v>0.14328722520820963</v>
      </c>
      <c r="P57" s="526">
        <v>958.64</v>
      </c>
      <c r="Q57" s="720">
        <v>59.128666666666668</v>
      </c>
      <c r="R57" s="721">
        <v>0.56606670325076192</v>
      </c>
      <c r="S57" s="527">
        <v>0.13637899229236111</v>
      </c>
      <c r="T57" s="526">
        <v>583.18166666666673</v>
      </c>
      <c r="U57" s="720">
        <v>40.384333333333331</v>
      </c>
      <c r="V57" s="721">
        <v>0.48000808818203566</v>
      </c>
      <c r="W57" s="527">
        <v>0.15189070803023741</v>
      </c>
      <c r="X57" s="526">
        <v>410.87833333333333</v>
      </c>
      <c r="Y57" s="720">
        <v>21.782666666666668</v>
      </c>
      <c r="Z57" s="721">
        <v>0.54298254849195127</v>
      </c>
      <c r="AA57" s="527">
        <v>0.17910734026825076</v>
      </c>
      <c r="AB57" s="526">
        <v>148.09199999999998</v>
      </c>
      <c r="AC57" s="720">
        <v>10.005000000000001</v>
      </c>
      <c r="AD57" s="721">
        <v>0.46732689930838611</v>
      </c>
      <c r="AE57" s="527">
        <v>0.19212885933377341</v>
      </c>
      <c r="AF57" s="526">
        <v>132.74033333333333</v>
      </c>
      <c r="AG57" s="720">
        <v>7.2623333333333342</v>
      </c>
      <c r="AH57" s="721">
        <v>0.54806761988518982</v>
      </c>
      <c r="AI57" s="527">
        <v>0.14823441841363952</v>
      </c>
      <c r="AJ57" s="526">
        <v>231.49766666666665</v>
      </c>
      <c r="AK57" s="720">
        <v>14.196</v>
      </c>
      <c r="AL57" s="721">
        <v>0.51395347804593572</v>
      </c>
      <c r="AM57" s="527">
        <v>0.17683084384874875</v>
      </c>
      <c r="AN57" s="526">
        <v>269.25333333333333</v>
      </c>
      <c r="AO57" s="720">
        <v>14.088333333333333</v>
      </c>
      <c r="AP57" s="721">
        <v>0.5060347538674923</v>
      </c>
      <c r="AQ57" s="527">
        <v>0.16869238036625453</v>
      </c>
      <c r="AR57" s="526">
        <v>193.17</v>
      </c>
      <c r="AS57" s="720">
        <v>9.5443333333333342</v>
      </c>
      <c r="AT57" s="721">
        <v>0.53831891338556337</v>
      </c>
      <c r="AU57" s="527">
        <v>0.22926286893792697</v>
      </c>
      <c r="AV57" s="526">
        <v>115.71533333333332</v>
      </c>
      <c r="AW57" s="720">
        <v>8.0439999999999987</v>
      </c>
      <c r="AX57" s="721">
        <v>0.53866684045719315</v>
      </c>
      <c r="AY57" s="527">
        <v>0.18407432826279074</v>
      </c>
      <c r="AZ57" s="526">
        <v>290.10266666666666</v>
      </c>
      <c r="BA57" s="720">
        <v>24.091666666666669</v>
      </c>
      <c r="BB57" s="721">
        <v>0.45493122515098894</v>
      </c>
      <c r="BC57" s="527">
        <v>0.14236357813308367</v>
      </c>
      <c r="BD57" s="526">
        <v>152.73233333333334</v>
      </c>
      <c r="BE57" s="720">
        <v>10.628333333333332</v>
      </c>
      <c r="BF57" s="721">
        <v>0.57193053407577443</v>
      </c>
      <c r="BG57" s="527">
        <v>0.12511933766640443</v>
      </c>
      <c r="BI57" s="503"/>
      <c r="BJ57" s="503"/>
      <c r="BK57" s="503"/>
      <c r="BL57" s="503"/>
      <c r="BM57" s="503"/>
      <c r="BN57" s="503"/>
      <c r="BO57" s="503"/>
      <c r="BP57" s="503"/>
      <c r="BQ57" s="503"/>
      <c r="BR57" s="503"/>
      <c r="BS57" s="503"/>
      <c r="BT57" s="503"/>
      <c r="BU57" s="503"/>
      <c r="BV57" s="503"/>
      <c r="BW57" s="503"/>
    </row>
    <row r="58" spans="2:75" x14ac:dyDescent="0.25">
      <c r="B58" s="760">
        <f t="shared" si="4"/>
        <v>2005</v>
      </c>
      <c r="C58" s="714" t="s">
        <v>646</v>
      </c>
      <c r="D58" s="526">
        <v>7720.8363333333336</v>
      </c>
      <c r="E58" s="720">
        <v>418.67466666666661</v>
      </c>
      <c r="F58" s="721">
        <v>0.53128227832469155</v>
      </c>
      <c r="G58" s="527">
        <v>0.15762656517287535</v>
      </c>
      <c r="H58" s="526">
        <v>2978.9516666666664</v>
      </c>
      <c r="I58" s="720">
        <v>132.82966666666667</v>
      </c>
      <c r="J58" s="721">
        <v>0.56065396261179778</v>
      </c>
      <c r="K58" s="527">
        <v>0.15086012319521591</v>
      </c>
      <c r="L58" s="526">
        <v>1286.7796666666666</v>
      </c>
      <c r="M58" s="720">
        <v>74.410666666666671</v>
      </c>
      <c r="N58" s="721">
        <v>0.50983673978263311</v>
      </c>
      <c r="O58" s="527">
        <v>0.15050086339823068</v>
      </c>
      <c r="P58" s="526">
        <v>948.23933333333332</v>
      </c>
      <c r="Q58" s="720">
        <v>54.847666666666669</v>
      </c>
      <c r="R58" s="721">
        <v>0.55913426036304281</v>
      </c>
      <c r="S58" s="527">
        <v>0.14757218189892463</v>
      </c>
      <c r="T58" s="526">
        <v>582.85199999999998</v>
      </c>
      <c r="U58" s="720">
        <v>38.262</v>
      </c>
      <c r="V58" s="721">
        <v>0.47898386901929646</v>
      </c>
      <c r="W58" s="527">
        <v>0.15867939344132939</v>
      </c>
      <c r="X58" s="526">
        <v>401.86599999999999</v>
      </c>
      <c r="Y58" s="720">
        <v>21.307333333333332</v>
      </c>
      <c r="Z58" s="721">
        <v>0.5303502402548641</v>
      </c>
      <c r="AA58" s="527">
        <v>0.18610668924182827</v>
      </c>
      <c r="AB58" s="526">
        <v>146.94533333333334</v>
      </c>
      <c r="AC58" s="720">
        <v>10.226999999999999</v>
      </c>
      <c r="AD58" s="721">
        <v>0.46319926028663894</v>
      </c>
      <c r="AE58" s="527">
        <v>0.20605281262719585</v>
      </c>
      <c r="AF58" s="526">
        <v>131.69266666666667</v>
      </c>
      <c r="AG58" s="720">
        <v>6.5086666666666666</v>
      </c>
      <c r="AH58" s="721">
        <v>0.5429103041896155</v>
      </c>
      <c r="AI58" s="527">
        <v>0.14445281776761429</v>
      </c>
      <c r="AJ58" s="526">
        <v>228.86500000000001</v>
      </c>
      <c r="AK58" s="720">
        <v>14.334999999999999</v>
      </c>
      <c r="AL58" s="721">
        <v>0.5075369715212471</v>
      </c>
      <c r="AM58" s="527">
        <v>0.1836862079296914</v>
      </c>
      <c r="AN58" s="526">
        <v>264.17200000000003</v>
      </c>
      <c r="AO58" s="720">
        <v>12.298</v>
      </c>
      <c r="AP58" s="721">
        <v>0.4956840395463441</v>
      </c>
      <c r="AQ58" s="527">
        <v>0.18883698460203152</v>
      </c>
      <c r="AR58" s="526">
        <v>190.30366666666669</v>
      </c>
      <c r="AS58" s="720">
        <v>9.1229999999999993</v>
      </c>
      <c r="AT58" s="721">
        <v>0.52951804491124321</v>
      </c>
      <c r="AU58" s="527">
        <v>0.22098324238839287</v>
      </c>
      <c r="AV58" s="526">
        <v>116.59933333333333</v>
      </c>
      <c r="AW58" s="720">
        <v>8.0483333333333338</v>
      </c>
      <c r="AX58" s="721">
        <v>0.54171525561270084</v>
      </c>
      <c r="AY58" s="527">
        <v>0.17761111568256355</v>
      </c>
      <c r="AZ58" s="526">
        <v>291.58066666666667</v>
      </c>
      <c r="BA58" s="720">
        <v>26.53466666666667</v>
      </c>
      <c r="BB58" s="721">
        <v>0.45660908215384699</v>
      </c>
      <c r="BC58" s="527">
        <v>0.13718823545657738</v>
      </c>
      <c r="BD58" s="526">
        <v>151.989</v>
      </c>
      <c r="BE58" s="720">
        <v>9.9420000000000002</v>
      </c>
      <c r="BF58" s="721">
        <v>0.5675254844852694</v>
      </c>
      <c r="BG58" s="527">
        <v>0.12965483278010118</v>
      </c>
      <c r="BI58" s="503"/>
      <c r="BJ58" s="503"/>
      <c r="BK58" s="503"/>
      <c r="BL58" s="503"/>
      <c r="BM58" s="503"/>
      <c r="BN58" s="503"/>
      <c r="BO58" s="503"/>
      <c r="BP58" s="503"/>
      <c r="BQ58" s="503"/>
      <c r="BR58" s="503"/>
      <c r="BS58" s="503"/>
      <c r="BT58" s="503"/>
      <c r="BU58" s="503"/>
      <c r="BV58" s="503"/>
      <c r="BW58" s="503"/>
    </row>
    <row r="59" spans="2:75" x14ac:dyDescent="0.25">
      <c r="B59" s="760">
        <f t="shared" si="4"/>
        <v>2005</v>
      </c>
      <c r="C59" s="714" t="s">
        <v>647</v>
      </c>
      <c r="D59" s="526">
        <v>7772.9273333333331</v>
      </c>
      <c r="E59" s="720">
        <v>413.28100000000001</v>
      </c>
      <c r="F59" s="721">
        <v>0.53399486509181404</v>
      </c>
      <c r="G59" s="527">
        <v>0.15180813773374824</v>
      </c>
      <c r="H59" s="526">
        <v>2997.8289999999997</v>
      </c>
      <c r="I59" s="720">
        <v>127.129</v>
      </c>
      <c r="J59" s="721">
        <v>0.56325489714938803</v>
      </c>
      <c r="K59" s="527">
        <v>0.14576108006870392</v>
      </c>
      <c r="L59" s="526">
        <v>1284.506333333333</v>
      </c>
      <c r="M59" s="720">
        <v>71.053333333333327</v>
      </c>
      <c r="N59" s="721">
        <v>0.50799098104590645</v>
      </c>
      <c r="O59" s="527">
        <v>0.14836893620566691</v>
      </c>
      <c r="P59" s="526">
        <v>966.66933333333327</v>
      </c>
      <c r="Q59" s="720">
        <v>56.504999999999995</v>
      </c>
      <c r="R59" s="721">
        <v>0.56919631860538655</v>
      </c>
      <c r="S59" s="527">
        <v>0.147389282885557</v>
      </c>
      <c r="T59" s="526">
        <v>572.96366666666665</v>
      </c>
      <c r="U59" s="720">
        <v>39.113333333333337</v>
      </c>
      <c r="V59" s="721">
        <v>0.47012069110756405</v>
      </c>
      <c r="W59" s="527">
        <v>0.14786454400921689</v>
      </c>
      <c r="X59" s="526">
        <v>410.67833333333328</v>
      </c>
      <c r="Y59" s="720">
        <v>23.439333333333334</v>
      </c>
      <c r="Z59" s="721">
        <v>0.54124337467957928</v>
      </c>
      <c r="AA59" s="527">
        <v>0.16858307616622725</v>
      </c>
      <c r="AB59" s="526">
        <v>149.76699999999997</v>
      </c>
      <c r="AC59" s="720">
        <v>8.8233333333333324</v>
      </c>
      <c r="AD59" s="721">
        <v>0.47157984669753139</v>
      </c>
      <c r="AE59" s="527">
        <v>0.190244385971236</v>
      </c>
      <c r="AF59" s="526">
        <v>131.95099999999999</v>
      </c>
      <c r="AG59" s="720">
        <v>6.8159999999999998</v>
      </c>
      <c r="AH59" s="721">
        <v>0.54313265178717196</v>
      </c>
      <c r="AI59" s="527">
        <v>0.15387821581552827</v>
      </c>
      <c r="AJ59" s="526">
        <v>232.29100000000003</v>
      </c>
      <c r="AK59" s="720">
        <v>15.855333333333334</v>
      </c>
      <c r="AL59" s="721">
        <v>0.51455602409772006</v>
      </c>
      <c r="AM59" s="527">
        <v>0.16989814211503709</v>
      </c>
      <c r="AN59" s="526">
        <v>270.51799999999997</v>
      </c>
      <c r="AO59" s="720">
        <v>11.282999999999999</v>
      </c>
      <c r="AP59" s="721">
        <v>0.50677592065972021</v>
      </c>
      <c r="AQ59" s="527">
        <v>0.17843338928178784</v>
      </c>
      <c r="AR59" s="526">
        <v>191.99233333333336</v>
      </c>
      <c r="AS59" s="720">
        <v>10.145</v>
      </c>
      <c r="AT59" s="721">
        <v>0.53340044322160818</v>
      </c>
      <c r="AU59" s="527">
        <v>0.20875078131976069</v>
      </c>
      <c r="AV59" s="526">
        <v>119.12133333333333</v>
      </c>
      <c r="AW59" s="720">
        <v>8.3919999999999995</v>
      </c>
      <c r="AX59" s="721">
        <v>0.55234771426495877</v>
      </c>
      <c r="AY59" s="527">
        <v>0.15707849797150672</v>
      </c>
      <c r="AZ59" s="526">
        <v>290.33566666666667</v>
      </c>
      <c r="BA59" s="720">
        <v>25.403000000000002</v>
      </c>
      <c r="BB59" s="721">
        <v>0.45402333900988268</v>
      </c>
      <c r="BC59" s="527">
        <v>0.13771671994432327</v>
      </c>
      <c r="BD59" s="526">
        <v>154.30433333333335</v>
      </c>
      <c r="BE59" s="720">
        <v>9.3226666666666667</v>
      </c>
      <c r="BF59" s="721">
        <v>0.57453904124550714</v>
      </c>
      <c r="BG59" s="527">
        <v>0.12167577413479055</v>
      </c>
      <c r="BI59" s="503"/>
      <c r="BJ59" s="503"/>
      <c r="BK59" s="503"/>
      <c r="BL59" s="503"/>
      <c r="BM59" s="503"/>
      <c r="BN59" s="503"/>
      <c r="BO59" s="503"/>
      <c r="BP59" s="503"/>
      <c r="BQ59" s="503"/>
      <c r="BR59" s="503"/>
      <c r="BS59" s="503"/>
      <c r="BT59" s="503"/>
      <c r="BU59" s="503"/>
      <c r="BV59" s="503"/>
      <c r="BW59" s="503"/>
    </row>
    <row r="60" spans="2:75" x14ac:dyDescent="0.25">
      <c r="B60" s="760">
        <f t="shared" si="4"/>
        <v>2005</v>
      </c>
      <c r="C60" s="714" t="s">
        <v>648</v>
      </c>
      <c r="D60" s="526">
        <v>7863.668999999999</v>
      </c>
      <c r="E60" s="720">
        <v>428.27</v>
      </c>
      <c r="F60" s="721">
        <v>0.53935046411652654</v>
      </c>
      <c r="G60" s="527">
        <v>0.14445226456754201</v>
      </c>
      <c r="H60" s="526">
        <v>3050.67</v>
      </c>
      <c r="I60" s="720">
        <v>132.256</v>
      </c>
      <c r="J60" s="721">
        <v>0.57221391773783681</v>
      </c>
      <c r="K60" s="527">
        <v>0.13468280562153004</v>
      </c>
      <c r="L60" s="526">
        <v>1300.7436666666665</v>
      </c>
      <c r="M60" s="720">
        <v>81.304000000000002</v>
      </c>
      <c r="N60" s="721">
        <v>0.51346995931169093</v>
      </c>
      <c r="O60" s="527">
        <v>0.14850930343386523</v>
      </c>
      <c r="P60" s="526">
        <v>990.56333333333316</v>
      </c>
      <c r="Q60" s="720">
        <v>55.091000000000001</v>
      </c>
      <c r="R60" s="721">
        <v>0.58244071646113482</v>
      </c>
      <c r="S60" s="527">
        <v>0.13965507907055658</v>
      </c>
      <c r="T60" s="526">
        <v>557.06733333333341</v>
      </c>
      <c r="U60" s="720">
        <v>41.557333333333332</v>
      </c>
      <c r="V60" s="721">
        <v>0.4563655573308546</v>
      </c>
      <c r="W60" s="527">
        <v>0.14016099838343055</v>
      </c>
      <c r="X60" s="526">
        <v>416.94699999999995</v>
      </c>
      <c r="Y60" s="720">
        <v>19.978666666666665</v>
      </c>
      <c r="Z60" s="721">
        <v>0.54876201364665156</v>
      </c>
      <c r="AA60" s="527">
        <v>0.15022531045151089</v>
      </c>
      <c r="AB60" s="526">
        <v>149.75633333333332</v>
      </c>
      <c r="AC60" s="720">
        <v>8.947000000000001</v>
      </c>
      <c r="AD60" s="721">
        <v>0.47103555289948512</v>
      </c>
      <c r="AE60" s="527">
        <v>0.18050552052343283</v>
      </c>
      <c r="AF60" s="526">
        <v>129.16</v>
      </c>
      <c r="AG60" s="720">
        <v>6.3733333333333322</v>
      </c>
      <c r="AH60" s="721">
        <v>0.53081560774332126</v>
      </c>
      <c r="AI60" s="527">
        <v>0.15753896729334668</v>
      </c>
      <c r="AJ60" s="526">
        <v>234.11199999999999</v>
      </c>
      <c r="AK60" s="720">
        <v>16.758333333333333</v>
      </c>
      <c r="AL60" s="721">
        <v>0.51800764248905296</v>
      </c>
      <c r="AM60" s="527">
        <v>0.16377023493720561</v>
      </c>
      <c r="AN60" s="526">
        <v>273.23033333333336</v>
      </c>
      <c r="AO60" s="720">
        <v>11.461333333333334</v>
      </c>
      <c r="AP60" s="721">
        <v>0.51103280633470682</v>
      </c>
      <c r="AQ60" s="527">
        <v>0.16048177716781806</v>
      </c>
      <c r="AR60" s="526">
        <v>191.13766666666666</v>
      </c>
      <c r="AS60" s="720">
        <v>9.538333333333334</v>
      </c>
      <c r="AT60" s="721">
        <v>0.53022216304285508</v>
      </c>
      <c r="AU60" s="527">
        <v>0.20799689505335592</v>
      </c>
      <c r="AV60" s="526">
        <v>122.58666666666666</v>
      </c>
      <c r="AW60" s="720">
        <v>8.7739999999999991</v>
      </c>
      <c r="AX60" s="721">
        <v>0.56730849327578381</v>
      </c>
      <c r="AY60" s="527">
        <v>0.14574709760142721</v>
      </c>
      <c r="AZ60" s="526">
        <v>290.87533333333334</v>
      </c>
      <c r="BA60" s="720">
        <v>26.076000000000004</v>
      </c>
      <c r="BB60" s="721">
        <v>0.45423105232090255</v>
      </c>
      <c r="BC60" s="527">
        <v>0.14916888972090919</v>
      </c>
      <c r="BD60" s="526">
        <v>156.81933333333333</v>
      </c>
      <c r="BE60" s="720">
        <v>10.154333333333334</v>
      </c>
      <c r="BF60" s="721">
        <v>0.58225720615354148</v>
      </c>
      <c r="BG60" s="527">
        <v>0.12981144499646716</v>
      </c>
      <c r="BI60" s="503"/>
      <c r="BJ60" s="503"/>
      <c r="BK60" s="503"/>
      <c r="BL60" s="503"/>
      <c r="BM60" s="503"/>
      <c r="BN60" s="503"/>
      <c r="BO60" s="503"/>
      <c r="BP60" s="503"/>
      <c r="BQ60" s="503"/>
      <c r="BR60" s="503"/>
      <c r="BS60" s="503"/>
      <c r="BT60" s="503"/>
      <c r="BU60" s="503"/>
      <c r="BV60" s="503"/>
      <c r="BW60" s="503"/>
    </row>
    <row r="61" spans="2:75" x14ac:dyDescent="0.25">
      <c r="B61" s="760">
        <f t="shared" si="4"/>
        <v>2005</v>
      </c>
      <c r="C61" s="714" t="s">
        <v>649</v>
      </c>
      <c r="D61" s="526">
        <v>7864.5240000000003</v>
      </c>
      <c r="E61" s="720">
        <v>426.1656666666666</v>
      </c>
      <c r="F61" s="721">
        <v>0.53853441843801464</v>
      </c>
      <c r="G61" s="527">
        <v>0.14118871262566127</v>
      </c>
      <c r="H61" s="526">
        <v>3028.2166666666667</v>
      </c>
      <c r="I61" s="720">
        <v>130.28966666666668</v>
      </c>
      <c r="J61" s="721">
        <v>0.56703883782083175</v>
      </c>
      <c r="K61" s="527">
        <v>0.1336951133944764</v>
      </c>
      <c r="L61" s="526">
        <v>1293.8086666666666</v>
      </c>
      <c r="M61" s="720">
        <v>82.155333333333331</v>
      </c>
      <c r="N61" s="721">
        <v>0.50981004075011727</v>
      </c>
      <c r="O61" s="527">
        <v>0.14461585995545706</v>
      </c>
      <c r="P61" s="526">
        <v>1005.8383333333333</v>
      </c>
      <c r="Q61" s="720">
        <v>52.802666666666674</v>
      </c>
      <c r="R61" s="721">
        <v>0.59058524700921666</v>
      </c>
      <c r="S61" s="527">
        <v>0.13105272403178012</v>
      </c>
      <c r="T61" s="526">
        <v>550.20000000000005</v>
      </c>
      <c r="U61" s="720">
        <v>40.532666666666664</v>
      </c>
      <c r="V61" s="721">
        <v>0.45003938458082066</v>
      </c>
      <c r="W61" s="527">
        <v>0.12941935973873084</v>
      </c>
      <c r="X61" s="526">
        <v>421.24466666666666</v>
      </c>
      <c r="Y61" s="720">
        <v>20.235333333333333</v>
      </c>
      <c r="Z61" s="721">
        <v>0.55367070250803407</v>
      </c>
      <c r="AA61" s="527">
        <v>0.15293265196140204</v>
      </c>
      <c r="AB61" s="526">
        <v>151.35366666666667</v>
      </c>
      <c r="AC61" s="720">
        <v>9.0576666666666679</v>
      </c>
      <c r="AD61" s="721">
        <v>0.47554567819518007</v>
      </c>
      <c r="AE61" s="527">
        <v>0.17405642959397688</v>
      </c>
      <c r="AF61" s="526">
        <v>130.03366666666668</v>
      </c>
      <c r="AG61" s="720">
        <v>6.8493333333333339</v>
      </c>
      <c r="AH61" s="721">
        <v>0.53356339006789555</v>
      </c>
      <c r="AI61" s="527">
        <v>0.15340710566921373</v>
      </c>
      <c r="AJ61" s="526">
        <v>235.01599999999999</v>
      </c>
      <c r="AK61" s="720">
        <v>15.704999999999998</v>
      </c>
      <c r="AL61" s="721">
        <v>0.51942747517968757</v>
      </c>
      <c r="AM61" s="527">
        <v>0.16063515949227239</v>
      </c>
      <c r="AN61" s="526">
        <v>276.30233333333331</v>
      </c>
      <c r="AO61" s="720">
        <v>12.963666666666667</v>
      </c>
      <c r="AP61" s="721">
        <v>0.5159524374174087</v>
      </c>
      <c r="AQ61" s="527">
        <v>0.14424157955865274</v>
      </c>
      <c r="AR61" s="526">
        <v>194.07066666666665</v>
      </c>
      <c r="AS61" s="720">
        <v>10.385333333333334</v>
      </c>
      <c r="AT61" s="721">
        <v>0.53755018078006878</v>
      </c>
      <c r="AU61" s="527">
        <v>0.21289700699346079</v>
      </c>
      <c r="AV61" s="526">
        <v>125.27033333333333</v>
      </c>
      <c r="AW61" s="720">
        <v>8.5776666666666657</v>
      </c>
      <c r="AX61" s="721">
        <v>0.57859893244077532</v>
      </c>
      <c r="AY61" s="527">
        <v>0.13092785173982319</v>
      </c>
      <c r="AZ61" s="526">
        <v>294.30066666666664</v>
      </c>
      <c r="BA61" s="720">
        <v>25.578666666666667</v>
      </c>
      <c r="BB61" s="721">
        <v>0.45894005827054474</v>
      </c>
      <c r="BC61" s="527">
        <v>0.15795728090153396</v>
      </c>
      <c r="BD61" s="526">
        <v>158.86833333333334</v>
      </c>
      <c r="BE61" s="720">
        <v>11.032999999999999</v>
      </c>
      <c r="BF61" s="721">
        <v>0.58821097373442177</v>
      </c>
      <c r="BG61" s="527">
        <v>0.1299544352600987</v>
      </c>
      <c r="BI61" s="503"/>
      <c r="BJ61" s="503"/>
      <c r="BK61" s="503"/>
      <c r="BL61" s="503"/>
      <c r="BM61" s="503"/>
      <c r="BN61" s="503"/>
      <c r="BO61" s="503"/>
      <c r="BP61" s="503"/>
      <c r="BQ61" s="503"/>
      <c r="BR61" s="503"/>
      <c r="BS61" s="503"/>
      <c r="BT61" s="503"/>
      <c r="BU61" s="503"/>
      <c r="BV61" s="503"/>
      <c r="BW61" s="503"/>
    </row>
    <row r="62" spans="2:75" x14ac:dyDescent="0.25">
      <c r="B62" s="760">
        <f t="shared" si="4"/>
        <v>2005</v>
      </c>
      <c r="C62" s="714" t="s">
        <v>650</v>
      </c>
      <c r="D62" s="526">
        <v>7913.5203333333338</v>
      </c>
      <c r="E62" s="720">
        <v>440.54866666666663</v>
      </c>
      <c r="F62" s="721">
        <v>0.54101308710268958</v>
      </c>
      <c r="G62" s="527">
        <v>0.13991898329373698</v>
      </c>
      <c r="H62" s="526">
        <v>3045.1786666666667</v>
      </c>
      <c r="I62" s="720">
        <v>144.49733333333333</v>
      </c>
      <c r="J62" s="721">
        <v>0.56924352379388676</v>
      </c>
      <c r="K62" s="527">
        <v>0.13155458389170574</v>
      </c>
      <c r="L62" s="526">
        <v>1300.6963333333333</v>
      </c>
      <c r="M62" s="720">
        <v>82.884</v>
      </c>
      <c r="N62" s="721">
        <v>0.51161484750567221</v>
      </c>
      <c r="O62" s="527">
        <v>0.14762113737775182</v>
      </c>
      <c r="P62" s="526">
        <v>1020.5566666666667</v>
      </c>
      <c r="Q62" s="720">
        <v>56.648333333333333</v>
      </c>
      <c r="R62" s="721">
        <v>0.59837756143265708</v>
      </c>
      <c r="S62" s="527">
        <v>0.11832734833279099</v>
      </c>
      <c r="T62" s="526">
        <v>561.53233333333321</v>
      </c>
      <c r="U62" s="720">
        <v>41.093333333333334</v>
      </c>
      <c r="V62" s="721">
        <v>0.45859752102090523</v>
      </c>
      <c r="W62" s="527">
        <v>0.12601071140074679</v>
      </c>
      <c r="X62" s="526">
        <v>421.87733333333335</v>
      </c>
      <c r="Y62" s="720">
        <v>18.421000000000003</v>
      </c>
      <c r="Z62" s="721">
        <v>0.5537576776368236</v>
      </c>
      <c r="AA62" s="527">
        <v>0.15995452077561592</v>
      </c>
      <c r="AB62" s="526">
        <v>153.09099999999998</v>
      </c>
      <c r="AC62" s="720">
        <v>9.3136666666666681</v>
      </c>
      <c r="AD62" s="721">
        <v>0.48049552641049886</v>
      </c>
      <c r="AE62" s="527">
        <v>0.16986203318939574</v>
      </c>
      <c r="AF62" s="526">
        <v>129.49699999999999</v>
      </c>
      <c r="AG62" s="720">
        <v>7.6496666666666657</v>
      </c>
      <c r="AH62" s="721">
        <v>0.5305145085765085</v>
      </c>
      <c r="AI62" s="527">
        <v>0.15043703980703332</v>
      </c>
      <c r="AJ62" s="526">
        <v>233.941</v>
      </c>
      <c r="AK62" s="720">
        <v>14.841333333333333</v>
      </c>
      <c r="AL62" s="721">
        <v>0.51647165312610377</v>
      </c>
      <c r="AM62" s="527">
        <v>0.16099639329250434</v>
      </c>
      <c r="AN62" s="526">
        <v>277.94033333333334</v>
      </c>
      <c r="AO62" s="720">
        <v>11.965333333333334</v>
      </c>
      <c r="AP62" s="721">
        <v>0.51818576162315211</v>
      </c>
      <c r="AQ62" s="527">
        <v>0.13186663307228275</v>
      </c>
      <c r="AR62" s="526">
        <v>194.62599999999998</v>
      </c>
      <c r="AS62" s="720">
        <v>10.087999999999999</v>
      </c>
      <c r="AT62" s="721">
        <v>0.53828325515532349</v>
      </c>
      <c r="AU62" s="527">
        <v>0.21989284664511127</v>
      </c>
      <c r="AV62" s="526">
        <v>124.99899999999998</v>
      </c>
      <c r="AW62" s="720">
        <v>7.8106666666666671</v>
      </c>
      <c r="AX62" s="721">
        <v>0.57622521827585882</v>
      </c>
      <c r="AY62" s="527">
        <v>0.13661009690765799</v>
      </c>
      <c r="AZ62" s="526">
        <v>289.15233333333327</v>
      </c>
      <c r="BA62" s="720">
        <v>25.075333333333333</v>
      </c>
      <c r="BB62" s="721">
        <v>0.45028549775235399</v>
      </c>
      <c r="BC62" s="527">
        <v>0.17891323299317632</v>
      </c>
      <c r="BD62" s="526">
        <v>160.43233333333333</v>
      </c>
      <c r="BE62" s="720">
        <v>10.260999999999999</v>
      </c>
      <c r="BF62" s="721">
        <v>0.59234293830020024</v>
      </c>
      <c r="BG62" s="527">
        <v>0.12803459620847585</v>
      </c>
      <c r="BI62" s="503"/>
      <c r="BJ62" s="503"/>
      <c r="BK62" s="503"/>
      <c r="BL62" s="503"/>
      <c r="BM62" s="503"/>
      <c r="BN62" s="503"/>
      <c r="BO62" s="503"/>
      <c r="BP62" s="503"/>
      <c r="BQ62" s="503"/>
      <c r="BR62" s="503"/>
      <c r="BS62" s="503"/>
      <c r="BT62" s="503"/>
      <c r="BU62" s="503"/>
      <c r="BV62" s="503"/>
      <c r="BW62" s="503"/>
    </row>
    <row r="63" spans="2:75" x14ac:dyDescent="0.25">
      <c r="B63" s="760">
        <f t="shared" si="4"/>
        <v>2005</v>
      </c>
      <c r="C63" s="714" t="s">
        <v>651</v>
      </c>
      <c r="D63" s="526">
        <v>7962.0016666666679</v>
      </c>
      <c r="E63" s="720">
        <v>451.8056666666667</v>
      </c>
      <c r="F63" s="721">
        <v>0.54344936609645689</v>
      </c>
      <c r="G63" s="527">
        <v>0.13991651077070258</v>
      </c>
      <c r="H63" s="526">
        <v>3076.1763333333333</v>
      </c>
      <c r="I63" s="720">
        <v>144.19200000000001</v>
      </c>
      <c r="J63" s="721">
        <v>0.57405325985773281</v>
      </c>
      <c r="K63" s="527">
        <v>0.13073798552801114</v>
      </c>
      <c r="L63" s="526">
        <v>1290.0753333333332</v>
      </c>
      <c r="M63" s="720">
        <v>83.691333333333333</v>
      </c>
      <c r="N63" s="721">
        <v>0.50655140830083245</v>
      </c>
      <c r="O63" s="527">
        <v>0.14918867655748777</v>
      </c>
      <c r="P63" s="526">
        <v>1014.8276666666667</v>
      </c>
      <c r="Q63" s="720">
        <v>59.722999999999992</v>
      </c>
      <c r="R63" s="721">
        <v>0.59417461668741256</v>
      </c>
      <c r="S63" s="527">
        <v>0.12499640742243771</v>
      </c>
      <c r="T63" s="526">
        <v>577.51566666666668</v>
      </c>
      <c r="U63" s="720">
        <v>43.808</v>
      </c>
      <c r="V63" s="721">
        <v>0.47092276885834833</v>
      </c>
      <c r="W63" s="527">
        <v>0.1204265297699158</v>
      </c>
      <c r="X63" s="526">
        <v>426.33699999999999</v>
      </c>
      <c r="Y63" s="720">
        <v>19.897666666666666</v>
      </c>
      <c r="Z63" s="721">
        <v>0.55886101696100199</v>
      </c>
      <c r="AA63" s="527">
        <v>0.16589332517710773</v>
      </c>
      <c r="AB63" s="526">
        <v>154.74466666666666</v>
      </c>
      <c r="AC63" s="720">
        <v>9.027000000000001</v>
      </c>
      <c r="AD63" s="721">
        <v>0.48518831285560809</v>
      </c>
      <c r="AE63" s="527">
        <v>0.16590006647861005</v>
      </c>
      <c r="AF63" s="526">
        <v>131.87166666666667</v>
      </c>
      <c r="AG63" s="720">
        <v>7.9619999999999997</v>
      </c>
      <c r="AH63" s="721">
        <v>0.53937080336753129</v>
      </c>
      <c r="AI63" s="527">
        <v>0.15400357546104629</v>
      </c>
      <c r="AJ63" s="526">
        <v>239.80833333333331</v>
      </c>
      <c r="AK63" s="720">
        <v>16.482333333333333</v>
      </c>
      <c r="AL63" s="721">
        <v>0.52883576375667629</v>
      </c>
      <c r="AM63" s="527">
        <v>0.15495444278302503</v>
      </c>
      <c r="AN63" s="526">
        <v>278.93166666666667</v>
      </c>
      <c r="AO63" s="720">
        <v>12.789333333333333</v>
      </c>
      <c r="AP63" s="721">
        <v>0.51921536459771434</v>
      </c>
      <c r="AQ63" s="527">
        <v>0.12683492843935606</v>
      </c>
      <c r="AR63" s="526">
        <v>193.85900000000001</v>
      </c>
      <c r="AS63" s="720">
        <v>11.458</v>
      </c>
      <c r="AT63" s="721">
        <v>0.53536582783846709</v>
      </c>
      <c r="AU63" s="527">
        <v>0.21962474488529396</v>
      </c>
      <c r="AV63" s="526">
        <v>124.91199999999999</v>
      </c>
      <c r="AW63" s="720">
        <v>7.0539999999999994</v>
      </c>
      <c r="AX63" s="721">
        <v>0.57470791937992094</v>
      </c>
      <c r="AY63" s="527">
        <v>0.14135271500781346</v>
      </c>
      <c r="AZ63" s="526">
        <v>290.68833333333333</v>
      </c>
      <c r="BA63" s="720">
        <v>24.600999999999999</v>
      </c>
      <c r="BB63" s="721">
        <v>0.45205069018122673</v>
      </c>
      <c r="BC63" s="527">
        <v>0.17487974173330867</v>
      </c>
      <c r="BD63" s="526">
        <v>162.25399999999999</v>
      </c>
      <c r="BE63" s="720">
        <v>11.119666666666667</v>
      </c>
      <c r="BF63" s="721">
        <v>0.59740425505802075</v>
      </c>
      <c r="BG63" s="527">
        <v>0.1171357938706032</v>
      </c>
      <c r="BI63" s="503"/>
      <c r="BJ63" s="503"/>
      <c r="BK63" s="503"/>
      <c r="BL63" s="503"/>
      <c r="BM63" s="503"/>
      <c r="BN63" s="503"/>
      <c r="BO63" s="503"/>
      <c r="BP63" s="503"/>
      <c r="BQ63" s="503"/>
      <c r="BR63" s="503"/>
      <c r="BS63" s="503"/>
      <c r="BT63" s="503"/>
      <c r="BU63" s="503"/>
      <c r="BV63" s="503"/>
      <c r="BW63" s="503"/>
    </row>
    <row r="64" spans="2:75" x14ac:dyDescent="0.25">
      <c r="B64" s="760">
        <f t="shared" si="4"/>
        <v>2005</v>
      </c>
      <c r="C64" s="717" t="s">
        <v>652</v>
      </c>
      <c r="D64" s="526">
        <v>8042.463333333334</v>
      </c>
      <c r="E64" s="720">
        <v>473.36500000000001</v>
      </c>
      <c r="F64" s="721">
        <v>0.54805777003856793</v>
      </c>
      <c r="G64" s="527">
        <v>0.1376696317411388</v>
      </c>
      <c r="H64" s="526">
        <v>3110.8226666666669</v>
      </c>
      <c r="I64" s="720">
        <v>159.26166666666666</v>
      </c>
      <c r="J64" s="721">
        <v>0.57951936458254871</v>
      </c>
      <c r="K64" s="527">
        <v>0.12833926864860865</v>
      </c>
      <c r="L64" s="526">
        <v>1292.6123333333333</v>
      </c>
      <c r="M64" s="720">
        <v>81.436666666666667</v>
      </c>
      <c r="N64" s="721">
        <v>0.50667551491528307</v>
      </c>
      <c r="O64" s="527">
        <v>0.1481117949547105</v>
      </c>
      <c r="P64" s="526">
        <v>1019.5243333333333</v>
      </c>
      <c r="Q64" s="720">
        <v>67.768333333333331</v>
      </c>
      <c r="R64" s="721">
        <v>0.59607746152093655</v>
      </c>
      <c r="S64" s="527">
        <v>0.12702216485914952</v>
      </c>
      <c r="T64" s="526">
        <v>589.55233333333319</v>
      </c>
      <c r="U64" s="720">
        <v>44.188333333333333</v>
      </c>
      <c r="V64" s="721">
        <v>0.47999844764071226</v>
      </c>
      <c r="W64" s="527">
        <v>0.12008302380168216</v>
      </c>
      <c r="X64" s="526">
        <v>439.35300000000007</v>
      </c>
      <c r="Y64" s="720">
        <v>20.009333333333334</v>
      </c>
      <c r="Z64" s="721">
        <v>0.57515469135910224</v>
      </c>
      <c r="AA64" s="527">
        <v>0.14665871631621677</v>
      </c>
      <c r="AB64" s="526">
        <v>153.03433333333334</v>
      </c>
      <c r="AC64" s="720">
        <v>9.6163333333333334</v>
      </c>
      <c r="AD64" s="721">
        <v>0.47935778379653887</v>
      </c>
      <c r="AE64" s="527">
        <v>0.16238129555468386</v>
      </c>
      <c r="AF64" s="526">
        <v>131.21633333333332</v>
      </c>
      <c r="AG64" s="720">
        <v>7.7</v>
      </c>
      <c r="AH64" s="721">
        <v>0.53581744184463775</v>
      </c>
      <c r="AI64" s="527">
        <v>0.154411922652266</v>
      </c>
      <c r="AJ64" s="526">
        <v>242.51766666666663</v>
      </c>
      <c r="AK64" s="720">
        <v>16.865666666666666</v>
      </c>
      <c r="AL64" s="721">
        <v>0.53421243732180446</v>
      </c>
      <c r="AM64" s="527">
        <v>0.15412581005950318</v>
      </c>
      <c r="AN64" s="526">
        <v>280.00333333333333</v>
      </c>
      <c r="AO64" s="720">
        <v>12.714</v>
      </c>
      <c r="AP64" s="721">
        <v>0.52039296635327814</v>
      </c>
      <c r="AQ64" s="527">
        <v>0.12540397477864682</v>
      </c>
      <c r="AR64" s="526">
        <v>196.58933333333334</v>
      </c>
      <c r="AS64" s="720">
        <v>10.62</v>
      </c>
      <c r="AT64" s="721">
        <v>0.54210603720861827</v>
      </c>
      <c r="AU64" s="527">
        <v>0.20698450860087964</v>
      </c>
      <c r="AV64" s="526">
        <v>124.40266666666666</v>
      </c>
      <c r="AW64" s="720">
        <v>7.1973333333333329</v>
      </c>
      <c r="AX64" s="721">
        <v>0.5712580111402108</v>
      </c>
      <c r="AY64" s="527">
        <v>0.14448927196038877</v>
      </c>
      <c r="AZ64" s="526">
        <v>300.25033333333334</v>
      </c>
      <c r="BA64" s="720">
        <v>24.689333333333334</v>
      </c>
      <c r="BB64" s="721">
        <v>0.46627477025348868</v>
      </c>
      <c r="BC64" s="527">
        <v>0.18055323066622025</v>
      </c>
      <c r="BD64" s="526">
        <v>162.58466666666666</v>
      </c>
      <c r="BE64" s="720">
        <v>11.298</v>
      </c>
      <c r="BF64" s="721">
        <v>0.59696666315812663</v>
      </c>
      <c r="BG64" s="527">
        <v>0.11173090756776938</v>
      </c>
      <c r="BI64" s="503"/>
      <c r="BJ64" s="503"/>
      <c r="BK64" s="503"/>
      <c r="BL64" s="503"/>
      <c r="BM64" s="503"/>
      <c r="BN64" s="503"/>
      <c r="BO64" s="503"/>
      <c r="BP64" s="503"/>
      <c r="BQ64" s="503"/>
      <c r="BR64" s="503"/>
      <c r="BS64" s="503"/>
      <c r="BT64" s="503"/>
      <c r="BU64" s="503"/>
      <c r="BV64" s="503"/>
      <c r="BW64" s="503"/>
    </row>
    <row r="65" spans="2:75" x14ac:dyDescent="0.25">
      <c r="B65" s="760">
        <f t="shared" si="4"/>
        <v>2005</v>
      </c>
      <c r="C65" s="714" t="s">
        <v>653</v>
      </c>
      <c r="D65" s="526">
        <v>8148.1290000000008</v>
      </c>
      <c r="E65" s="720">
        <v>480.69066666666669</v>
      </c>
      <c r="F65" s="721">
        <v>0.55436684661154423</v>
      </c>
      <c r="G65" s="527">
        <v>0.13063581446770844</v>
      </c>
      <c r="H65" s="526">
        <v>3160.5200000000004</v>
      </c>
      <c r="I65" s="720">
        <v>155.12633333333335</v>
      </c>
      <c r="J65" s="721">
        <v>0.5877591766625595</v>
      </c>
      <c r="K65" s="527">
        <v>0.12303060018222794</v>
      </c>
      <c r="L65" s="526">
        <v>1310.6500000000001</v>
      </c>
      <c r="M65" s="720">
        <v>88.038999999999987</v>
      </c>
      <c r="N65" s="721">
        <v>0.51287593227342843</v>
      </c>
      <c r="O65" s="527">
        <v>0.13469105525019456</v>
      </c>
      <c r="P65" s="526">
        <v>1021.1056666666667</v>
      </c>
      <c r="Q65" s="720">
        <v>67.830333333333328</v>
      </c>
      <c r="R65" s="721">
        <v>0.59615607669864523</v>
      </c>
      <c r="S65" s="527">
        <v>0.1266398042826429</v>
      </c>
      <c r="T65" s="526">
        <v>603.46799999999996</v>
      </c>
      <c r="U65" s="720">
        <v>44.186666666666667</v>
      </c>
      <c r="V65" s="721">
        <v>0.49057666205374595</v>
      </c>
      <c r="W65" s="527">
        <v>0.12394437078401578</v>
      </c>
      <c r="X65" s="526">
        <v>441.065</v>
      </c>
      <c r="Y65" s="720">
        <v>19.808000000000003</v>
      </c>
      <c r="Z65" s="721">
        <v>0.57662565514500452</v>
      </c>
      <c r="AA65" s="527">
        <v>0.12917963436199598</v>
      </c>
      <c r="AB65" s="526">
        <v>148.70699999999999</v>
      </c>
      <c r="AC65" s="720">
        <v>10.161666666666667</v>
      </c>
      <c r="AD65" s="721">
        <v>0.46536330739758258</v>
      </c>
      <c r="AE65" s="527">
        <v>0.16013087891441288</v>
      </c>
      <c r="AF65" s="526">
        <v>133.42566666666667</v>
      </c>
      <c r="AG65" s="720">
        <v>7.3896666666666659</v>
      </c>
      <c r="AH65" s="721">
        <v>0.54394552350460745</v>
      </c>
      <c r="AI65" s="527">
        <v>0.14380319439067221</v>
      </c>
      <c r="AJ65" s="526">
        <v>247.06533333333331</v>
      </c>
      <c r="AK65" s="720">
        <v>17.951666666666668</v>
      </c>
      <c r="AL65" s="721">
        <v>0.54362201490347939</v>
      </c>
      <c r="AM65" s="527">
        <v>0.14812188388573846</v>
      </c>
      <c r="AN65" s="526">
        <v>280.64000000000004</v>
      </c>
      <c r="AO65" s="720">
        <v>13.829000000000001</v>
      </c>
      <c r="AP65" s="721">
        <v>0.52076033284819256</v>
      </c>
      <c r="AQ65" s="527">
        <v>0.12352770935832387</v>
      </c>
      <c r="AR65" s="526">
        <v>196.20766666666668</v>
      </c>
      <c r="AS65" s="720">
        <v>10.711333333333334</v>
      </c>
      <c r="AT65" s="721">
        <v>0.54026645127833295</v>
      </c>
      <c r="AU65" s="527">
        <v>0.18934511119557976</v>
      </c>
      <c r="AV65" s="526">
        <v>126.2</v>
      </c>
      <c r="AW65" s="720">
        <v>8.0339999999999989</v>
      </c>
      <c r="AX65" s="721">
        <v>0.57839674411214725</v>
      </c>
      <c r="AY65" s="527">
        <v>0.12677856017639716</v>
      </c>
      <c r="AZ65" s="526">
        <v>315.60300000000001</v>
      </c>
      <c r="BA65" s="720">
        <v>26.054333333333336</v>
      </c>
      <c r="BB65" s="721">
        <v>0.4894412885396458</v>
      </c>
      <c r="BC65" s="527">
        <v>0.16147656261070412</v>
      </c>
      <c r="BD65" s="526">
        <v>163.47166666666666</v>
      </c>
      <c r="BE65" s="720">
        <v>11.569000000000001</v>
      </c>
      <c r="BF65" s="721">
        <v>0.59857074855671244</v>
      </c>
      <c r="BG65" s="527">
        <v>0.10857967568785909</v>
      </c>
      <c r="BI65" s="503"/>
      <c r="BJ65" s="503"/>
      <c r="BK65" s="503"/>
      <c r="BL65" s="503"/>
      <c r="BM65" s="503"/>
      <c r="BN65" s="503"/>
      <c r="BO65" s="503"/>
      <c r="BP65" s="503"/>
      <c r="BQ65" s="503"/>
      <c r="BR65" s="503"/>
      <c r="BS65" s="503"/>
      <c r="BT65" s="503"/>
      <c r="BU65" s="503"/>
      <c r="BV65" s="503"/>
      <c r="BW65" s="503"/>
    </row>
    <row r="66" spans="2:75" x14ac:dyDescent="0.25">
      <c r="B66" s="760">
        <f t="shared" si="4"/>
        <v>2005</v>
      </c>
      <c r="C66" s="714" t="s">
        <v>654</v>
      </c>
      <c r="D66" s="526">
        <v>8207.7610000000004</v>
      </c>
      <c r="E66" s="720">
        <v>468.44666666666672</v>
      </c>
      <c r="F66" s="721">
        <v>0.55752933318238429</v>
      </c>
      <c r="G66" s="527">
        <v>0.12493029161453788</v>
      </c>
      <c r="H66" s="526">
        <v>3172.7810000000004</v>
      </c>
      <c r="I66" s="720">
        <v>150.404</v>
      </c>
      <c r="J66" s="721">
        <v>0.58901497571375427</v>
      </c>
      <c r="K66" s="527">
        <v>0.11830424465906894</v>
      </c>
      <c r="L66" s="526">
        <v>1335.7036666666665</v>
      </c>
      <c r="M66" s="720">
        <v>84.936999999999998</v>
      </c>
      <c r="N66" s="721">
        <v>0.52180680530777535</v>
      </c>
      <c r="O66" s="527">
        <v>0.11732121568838223</v>
      </c>
      <c r="P66" s="526">
        <v>1022.0466666666666</v>
      </c>
      <c r="Q66" s="720">
        <v>66.569333333333347</v>
      </c>
      <c r="R66" s="721">
        <v>0.59585941313831392</v>
      </c>
      <c r="S66" s="527">
        <v>0.12289422629676182</v>
      </c>
      <c r="T66" s="526">
        <v>604.23966666666672</v>
      </c>
      <c r="U66" s="720">
        <v>41.165999999999997</v>
      </c>
      <c r="V66" s="721">
        <v>0.49045480568701921</v>
      </c>
      <c r="W66" s="527">
        <v>0.13251094938017319</v>
      </c>
      <c r="X66" s="526">
        <v>440.82066666666668</v>
      </c>
      <c r="Y66" s="720">
        <v>20.73266666666667</v>
      </c>
      <c r="Z66" s="721">
        <v>0.57554100232747207</v>
      </c>
      <c r="AA66" s="527">
        <v>0.11835741223827484</v>
      </c>
      <c r="AB66" s="526">
        <v>149.57633333333334</v>
      </c>
      <c r="AC66" s="720">
        <v>11.021333333333333</v>
      </c>
      <c r="AD66" s="721">
        <v>0.46765061138734326</v>
      </c>
      <c r="AE66" s="527">
        <v>0.15890415067178507</v>
      </c>
      <c r="AF66" s="526">
        <v>132.85033333333334</v>
      </c>
      <c r="AG66" s="720">
        <v>7.7303333333333333</v>
      </c>
      <c r="AH66" s="721">
        <v>0.540707999419339</v>
      </c>
      <c r="AI66" s="527">
        <v>0.14111681471616305</v>
      </c>
      <c r="AJ66" s="526">
        <v>250.2296666666667</v>
      </c>
      <c r="AK66" s="720">
        <v>15.933666666666667</v>
      </c>
      <c r="AL66" s="721">
        <v>0.54996780146655355</v>
      </c>
      <c r="AM66" s="527">
        <v>0.13841066747466957</v>
      </c>
      <c r="AN66" s="526">
        <v>285.58866666666671</v>
      </c>
      <c r="AO66" s="720">
        <v>14.444333333333333</v>
      </c>
      <c r="AP66" s="721">
        <v>0.52912135689688411</v>
      </c>
      <c r="AQ66" s="527">
        <v>0.11982667047460156</v>
      </c>
      <c r="AR66" s="526">
        <v>197.64366666666669</v>
      </c>
      <c r="AS66" s="720">
        <v>9.9500000000000011</v>
      </c>
      <c r="AT66" s="721">
        <v>0.54343494519192004</v>
      </c>
      <c r="AU66" s="527">
        <v>0.18653973584890127</v>
      </c>
      <c r="AV66" s="526">
        <v>126.82533333333333</v>
      </c>
      <c r="AW66" s="720">
        <v>8.9963333333333342</v>
      </c>
      <c r="AX66" s="721">
        <v>0.58014601389388687</v>
      </c>
      <c r="AY66" s="527">
        <v>0.12479326105808936</v>
      </c>
      <c r="AZ66" s="526">
        <v>326.55899999999997</v>
      </c>
      <c r="BA66" s="720">
        <v>25.716666666666665</v>
      </c>
      <c r="BB66" s="721">
        <v>0.5057360601838492</v>
      </c>
      <c r="BC66" s="527">
        <v>0.15638551809893186</v>
      </c>
      <c r="BD66" s="526">
        <v>162.89633333333333</v>
      </c>
      <c r="BE66" s="720">
        <v>10.846666666666666</v>
      </c>
      <c r="BF66" s="721">
        <v>0.59482911819193185</v>
      </c>
      <c r="BG66" s="527">
        <v>0.1129889152882624</v>
      </c>
      <c r="BI66" s="503"/>
      <c r="BJ66" s="503"/>
      <c r="BK66" s="503"/>
      <c r="BL66" s="503"/>
      <c r="BM66" s="503"/>
      <c r="BN66" s="503"/>
      <c r="BO66" s="503"/>
      <c r="BP66" s="503"/>
      <c r="BQ66" s="503"/>
      <c r="BR66" s="503"/>
      <c r="BS66" s="503"/>
      <c r="BT66" s="503"/>
      <c r="BU66" s="503"/>
      <c r="BV66" s="503"/>
      <c r="BW66" s="503"/>
    </row>
    <row r="67" spans="2:75" x14ac:dyDescent="0.25">
      <c r="B67" s="760">
        <f t="shared" si="4"/>
        <v>2005</v>
      </c>
      <c r="C67" s="714" t="s">
        <v>655</v>
      </c>
      <c r="D67" s="526">
        <v>8310.4533333333329</v>
      </c>
      <c r="E67" s="720">
        <v>465.34433333333328</v>
      </c>
      <c r="F67" s="721">
        <v>0.56360210216411633</v>
      </c>
      <c r="G67" s="527">
        <v>0.12041566463458414</v>
      </c>
      <c r="H67" s="526">
        <v>3233.8960000000002</v>
      </c>
      <c r="I67" s="720">
        <v>138.56766666666667</v>
      </c>
      <c r="J67" s="721">
        <v>0.59931530564735402</v>
      </c>
      <c r="K67" s="527">
        <v>0.11162838313438644</v>
      </c>
      <c r="L67" s="526">
        <v>1360.9423333333334</v>
      </c>
      <c r="M67" s="720">
        <v>90.126666666666665</v>
      </c>
      <c r="N67" s="721">
        <v>0.53078908657636936</v>
      </c>
      <c r="O67" s="527">
        <v>0.10760881325332146</v>
      </c>
      <c r="P67" s="526">
        <v>1046.8433333333332</v>
      </c>
      <c r="Q67" s="720">
        <v>67.597000000000008</v>
      </c>
      <c r="R67" s="721">
        <v>0.60945035884552312</v>
      </c>
      <c r="S67" s="527">
        <v>0.11410090775228349</v>
      </c>
      <c r="T67" s="526">
        <v>602.86266666666666</v>
      </c>
      <c r="U67" s="720">
        <v>41.696333333333335</v>
      </c>
      <c r="V67" s="721">
        <v>0.48859258682936263</v>
      </c>
      <c r="W67" s="527">
        <v>0.13612003263334677</v>
      </c>
      <c r="X67" s="526">
        <v>438.28533333333331</v>
      </c>
      <c r="Y67" s="720">
        <v>22.148666666666667</v>
      </c>
      <c r="Z67" s="721">
        <v>0.57147203413735004</v>
      </c>
      <c r="AA67" s="527">
        <v>0.13071443871762797</v>
      </c>
      <c r="AB67" s="526">
        <v>151.751</v>
      </c>
      <c r="AC67" s="720">
        <v>10.668333333333331</v>
      </c>
      <c r="AD67" s="721">
        <v>0.47401992276207333</v>
      </c>
      <c r="AE67" s="527">
        <v>0.15368370566047554</v>
      </c>
      <c r="AF67" s="526">
        <v>134.52533333333335</v>
      </c>
      <c r="AG67" s="720">
        <v>7.730999999999999</v>
      </c>
      <c r="AH67" s="721">
        <v>0.54661393433741468</v>
      </c>
      <c r="AI67" s="527">
        <v>0.1434432318395796</v>
      </c>
      <c r="AJ67" s="526">
        <v>251.22000000000003</v>
      </c>
      <c r="AK67" s="720">
        <v>16.094333333333335</v>
      </c>
      <c r="AL67" s="721">
        <v>0.55152498862058019</v>
      </c>
      <c r="AM67" s="527">
        <v>0.13606950317700314</v>
      </c>
      <c r="AN67" s="526">
        <v>283.35300000000001</v>
      </c>
      <c r="AO67" s="720">
        <v>14.761333333333333</v>
      </c>
      <c r="AP67" s="721">
        <v>0.52416801810412339</v>
      </c>
      <c r="AQ67" s="527">
        <v>0.12428776139452997</v>
      </c>
      <c r="AR67" s="526">
        <v>196.55100000000002</v>
      </c>
      <c r="AS67" s="720">
        <v>11.106666666666667</v>
      </c>
      <c r="AT67" s="721">
        <v>0.53965750936033086</v>
      </c>
      <c r="AU67" s="527">
        <v>0.19424930343656183</v>
      </c>
      <c r="AV67" s="526">
        <v>126.27266666666668</v>
      </c>
      <c r="AW67" s="720">
        <v>9.0776666666666657</v>
      </c>
      <c r="AX67" s="721">
        <v>0.57651644165635607</v>
      </c>
      <c r="AY67" s="527">
        <v>0.12884160756501181</v>
      </c>
      <c r="AZ67" s="526">
        <v>324.14499999999998</v>
      </c>
      <c r="BA67" s="720">
        <v>24.89833333333333</v>
      </c>
      <c r="BB67" s="721">
        <v>0.50130812792073387</v>
      </c>
      <c r="BC67" s="527">
        <v>0.14357089196998907</v>
      </c>
      <c r="BD67" s="526">
        <v>159.80566666666667</v>
      </c>
      <c r="BE67" s="720">
        <v>10.872</v>
      </c>
      <c r="BF67" s="721">
        <v>0.58194740323980498</v>
      </c>
      <c r="BG67" s="527">
        <v>0.11735909360374989</v>
      </c>
      <c r="BI67" s="503"/>
      <c r="BJ67" s="503"/>
      <c r="BK67" s="503"/>
      <c r="BL67" s="503"/>
      <c r="BM67" s="503"/>
      <c r="BN67" s="503"/>
      <c r="BO67" s="503"/>
      <c r="BP67" s="503"/>
      <c r="BQ67" s="503"/>
      <c r="BR67" s="503"/>
      <c r="BS67" s="503"/>
      <c r="BT67" s="503"/>
      <c r="BU67" s="503"/>
      <c r="BV67" s="503"/>
      <c r="BW67" s="503"/>
    </row>
    <row r="68" spans="2:75" x14ac:dyDescent="0.25">
      <c r="B68" s="772">
        <v>2006</v>
      </c>
      <c r="C68" s="714" t="s">
        <v>656</v>
      </c>
      <c r="D68" s="526">
        <v>8143.721333333332</v>
      </c>
      <c r="E68" s="720">
        <v>461.20033333333339</v>
      </c>
      <c r="F68" s="721">
        <v>0.55141262452659034</v>
      </c>
      <c r="G68" s="527">
        <v>0.13294438954380258</v>
      </c>
      <c r="H68" s="526">
        <v>3191.2543333333338</v>
      </c>
      <c r="I68" s="720">
        <v>142.07533333333333</v>
      </c>
      <c r="J68" s="721">
        <v>0.59038078529988225</v>
      </c>
      <c r="K68" s="527">
        <v>0.11905462107549045</v>
      </c>
      <c r="L68" s="526">
        <v>1323.796</v>
      </c>
      <c r="M68" s="720">
        <v>85.000666666666675</v>
      </c>
      <c r="N68" s="721">
        <v>0.51545727534955788</v>
      </c>
      <c r="O68" s="527">
        <v>0.12554980817265515</v>
      </c>
      <c r="P68" s="526">
        <v>1023.0253333333334</v>
      </c>
      <c r="Q68" s="720">
        <v>63.808999999999997</v>
      </c>
      <c r="R68" s="721">
        <v>0.59473837198035806</v>
      </c>
      <c r="S68" s="527">
        <v>0.13216697615511008</v>
      </c>
      <c r="T68" s="526">
        <v>587.702</v>
      </c>
      <c r="U68" s="720">
        <v>42.044000000000004</v>
      </c>
      <c r="V68" s="721">
        <v>0.47558170962829166</v>
      </c>
      <c r="W68" s="527">
        <v>0.13859855607979132</v>
      </c>
      <c r="X68" s="526">
        <v>423.83899999999994</v>
      </c>
      <c r="Y68" s="720">
        <v>23.590666666666664</v>
      </c>
      <c r="Z68" s="721">
        <v>0.55190651527456258</v>
      </c>
      <c r="AA68" s="527">
        <v>0.15396208286729271</v>
      </c>
      <c r="AB68" s="526">
        <v>150.58333333333334</v>
      </c>
      <c r="AC68" s="720">
        <v>10.074666666666666</v>
      </c>
      <c r="AD68" s="721">
        <v>0.46995072149269052</v>
      </c>
      <c r="AE68" s="527">
        <v>0.16633603070762246</v>
      </c>
      <c r="AF68" s="526">
        <v>130.322</v>
      </c>
      <c r="AG68" s="720">
        <v>7.3633333333333333</v>
      </c>
      <c r="AH68" s="721">
        <v>0.52864819256907503</v>
      </c>
      <c r="AI68" s="527">
        <v>0.16060072568005668</v>
      </c>
      <c r="AJ68" s="526">
        <v>247.01333333333332</v>
      </c>
      <c r="AK68" s="720">
        <v>16.751999999999999</v>
      </c>
      <c r="AL68" s="721">
        <v>0.54168085974220004</v>
      </c>
      <c r="AM68" s="527">
        <v>0.14814257074278778</v>
      </c>
      <c r="AN68" s="526">
        <v>277.54300000000001</v>
      </c>
      <c r="AO68" s="720">
        <v>16.117666666666668</v>
      </c>
      <c r="AP68" s="721">
        <v>0.51263187836160529</v>
      </c>
      <c r="AQ68" s="527">
        <v>0.14892377387496603</v>
      </c>
      <c r="AR68" s="526">
        <v>192.10366666666667</v>
      </c>
      <c r="AS68" s="720">
        <v>10.309333333333333</v>
      </c>
      <c r="AT68" s="721">
        <v>0.52669525371000969</v>
      </c>
      <c r="AU68" s="527">
        <v>0.21664702548188866</v>
      </c>
      <c r="AV68" s="526">
        <v>123.84733333333334</v>
      </c>
      <c r="AW68" s="720">
        <v>8.2913333333333323</v>
      </c>
      <c r="AX68" s="721">
        <v>0.56436530890001457</v>
      </c>
      <c r="AY68" s="527">
        <v>0.14811885092733346</v>
      </c>
      <c r="AZ68" s="526">
        <v>319.08</v>
      </c>
      <c r="BA68" s="720">
        <v>24.367666666666668</v>
      </c>
      <c r="BB68" s="721">
        <v>0.49279728509489501</v>
      </c>
      <c r="BC68" s="527">
        <v>0.1461836306372761</v>
      </c>
      <c r="BD68" s="526">
        <v>153.61199999999999</v>
      </c>
      <c r="BE68" s="720">
        <v>11.406333333333334</v>
      </c>
      <c r="BF68" s="721">
        <v>0.55787095883844073</v>
      </c>
      <c r="BG68" s="527">
        <v>0.135288289775883</v>
      </c>
      <c r="BI68" s="503"/>
      <c r="BJ68" s="503"/>
      <c r="BK68" s="503"/>
      <c r="BL68" s="503"/>
      <c r="BM68" s="503"/>
      <c r="BN68" s="503"/>
      <c r="BO68" s="503"/>
      <c r="BP68" s="503"/>
      <c r="BQ68" s="503"/>
      <c r="BR68" s="503"/>
      <c r="BS68" s="503"/>
      <c r="BT68" s="503"/>
      <c r="BU68" s="503"/>
      <c r="BV68" s="503"/>
      <c r="BW68" s="503"/>
    </row>
    <row r="69" spans="2:75" x14ac:dyDescent="0.25">
      <c r="B69" s="760">
        <f t="shared" ref="B69:B79" si="5">B68</f>
        <v>2006</v>
      </c>
      <c r="C69" s="714" t="s">
        <v>657</v>
      </c>
      <c r="D69" s="526">
        <v>8101.2076666666662</v>
      </c>
      <c r="E69" s="720">
        <v>480.37366666666668</v>
      </c>
      <c r="F69" s="721">
        <v>0.54765895487771399</v>
      </c>
      <c r="G69" s="527">
        <v>0.1397119824383006</v>
      </c>
      <c r="H69" s="526">
        <v>3186.6406666666667</v>
      </c>
      <c r="I69" s="720">
        <v>156.23633333333336</v>
      </c>
      <c r="J69" s="721">
        <v>0.5884970782359078</v>
      </c>
      <c r="K69" s="527">
        <v>0.12584177277808836</v>
      </c>
      <c r="L69" s="526">
        <v>1324.5026666666665</v>
      </c>
      <c r="M69" s="720">
        <v>90.671666666666667</v>
      </c>
      <c r="N69" s="721">
        <v>0.51489572783186255</v>
      </c>
      <c r="O69" s="527">
        <v>0.13793413167806648</v>
      </c>
      <c r="P69" s="526">
        <v>1012.9793333333333</v>
      </c>
      <c r="Q69" s="720">
        <v>64.188333333333333</v>
      </c>
      <c r="R69" s="721">
        <v>0.58806177348265254</v>
      </c>
      <c r="S69" s="527">
        <v>0.13894424272132128</v>
      </c>
      <c r="T69" s="526">
        <v>588.25466666666671</v>
      </c>
      <c r="U69" s="720">
        <v>42.344333333333331</v>
      </c>
      <c r="V69" s="721">
        <v>0.47530737511749616</v>
      </c>
      <c r="W69" s="527">
        <v>0.13291638967870381</v>
      </c>
      <c r="X69" s="526">
        <v>416.46833333333331</v>
      </c>
      <c r="Y69" s="720">
        <v>22.216666666666669</v>
      </c>
      <c r="Z69" s="721">
        <v>0.54159266793792027</v>
      </c>
      <c r="AA69" s="527">
        <v>0.16776241290649185</v>
      </c>
      <c r="AB69" s="526">
        <v>148.08633333333333</v>
      </c>
      <c r="AC69" s="720">
        <v>9.6306666666666647</v>
      </c>
      <c r="AD69" s="721">
        <v>0.46175057347375942</v>
      </c>
      <c r="AE69" s="527">
        <v>0.17184491176136141</v>
      </c>
      <c r="AF69" s="526">
        <v>131.43433333333334</v>
      </c>
      <c r="AG69" s="720">
        <v>7.9010000000000007</v>
      </c>
      <c r="AH69" s="721">
        <v>0.53226072072655806</v>
      </c>
      <c r="AI69" s="527">
        <v>0.16637632135306554</v>
      </c>
      <c r="AJ69" s="526">
        <v>244.73566666666667</v>
      </c>
      <c r="AK69" s="720">
        <v>18.361333333333334</v>
      </c>
      <c r="AL69" s="721">
        <v>0.53607990741721034</v>
      </c>
      <c r="AM69" s="527">
        <v>0.14707392554936502</v>
      </c>
      <c r="AN69" s="526">
        <v>271.77033333333333</v>
      </c>
      <c r="AO69" s="720">
        <v>16.509666666666668</v>
      </c>
      <c r="AP69" s="721">
        <v>0.50119780540656844</v>
      </c>
      <c r="AQ69" s="527">
        <v>0.16758112732886279</v>
      </c>
      <c r="AR69" s="526">
        <v>192.191</v>
      </c>
      <c r="AS69" s="720">
        <v>10.341000000000001</v>
      </c>
      <c r="AT69" s="721">
        <v>0.5261878795898719</v>
      </c>
      <c r="AU69" s="527">
        <v>0.21831633234093092</v>
      </c>
      <c r="AV69" s="526">
        <v>120.673</v>
      </c>
      <c r="AW69" s="720">
        <v>7.7346666666666666</v>
      </c>
      <c r="AX69" s="721">
        <v>0.54885459148865201</v>
      </c>
      <c r="AY69" s="527">
        <v>0.15852391456444276</v>
      </c>
      <c r="AZ69" s="526">
        <v>310.49666666666667</v>
      </c>
      <c r="BA69" s="720">
        <v>23.396000000000001</v>
      </c>
      <c r="BB69" s="721">
        <v>0.47888143611478268</v>
      </c>
      <c r="BC69" s="527">
        <v>0.14469383107820233</v>
      </c>
      <c r="BD69" s="526">
        <v>152.97466666666665</v>
      </c>
      <c r="BE69" s="720">
        <v>10.842666666666668</v>
      </c>
      <c r="BF69" s="721">
        <v>0.55404994277490971</v>
      </c>
      <c r="BG69" s="527">
        <v>0.13845376927062605</v>
      </c>
      <c r="BI69" s="503"/>
      <c r="BJ69" s="503"/>
      <c r="BK69" s="503"/>
      <c r="BL69" s="503"/>
      <c r="BM69" s="503"/>
      <c r="BN69" s="503"/>
      <c r="BO69" s="503"/>
      <c r="BP69" s="503"/>
      <c r="BQ69" s="503"/>
      <c r="BR69" s="503"/>
      <c r="BS69" s="503"/>
      <c r="BT69" s="503"/>
      <c r="BU69" s="503"/>
      <c r="BV69" s="503"/>
      <c r="BW69" s="503"/>
    </row>
    <row r="70" spans="2:75" x14ac:dyDescent="0.25">
      <c r="B70" s="760">
        <f t="shared" si="5"/>
        <v>2006</v>
      </c>
      <c r="C70" s="714" t="s">
        <v>658</v>
      </c>
      <c r="D70" s="526">
        <v>8048.5543333333335</v>
      </c>
      <c r="E70" s="720">
        <v>486.40366666666665</v>
      </c>
      <c r="F70" s="721">
        <v>0.54323250439461779</v>
      </c>
      <c r="G70" s="527">
        <v>0.14047100677992891</v>
      </c>
      <c r="H70" s="526">
        <v>3178.3860000000004</v>
      </c>
      <c r="I70" s="720">
        <v>170.07133333333331</v>
      </c>
      <c r="J70" s="721">
        <v>0.58594644114257854</v>
      </c>
      <c r="K70" s="527">
        <v>0.12487860016699991</v>
      </c>
      <c r="L70" s="526">
        <v>1320.8483333333334</v>
      </c>
      <c r="M70" s="720">
        <v>86.278666666666666</v>
      </c>
      <c r="N70" s="721">
        <v>0.51264580969044182</v>
      </c>
      <c r="O70" s="527">
        <v>0.14317852263778294</v>
      </c>
      <c r="P70" s="526">
        <v>994.33766666666668</v>
      </c>
      <c r="Q70" s="720">
        <v>59.403999999999996</v>
      </c>
      <c r="R70" s="721">
        <v>0.57642028140317436</v>
      </c>
      <c r="S70" s="527">
        <v>0.14415911748040081</v>
      </c>
      <c r="T70" s="526">
        <v>582.63566666666668</v>
      </c>
      <c r="U70" s="720">
        <v>44.506</v>
      </c>
      <c r="V70" s="721">
        <v>0.4700546104510962</v>
      </c>
      <c r="W70" s="527">
        <v>0.12514402348821632</v>
      </c>
      <c r="X70" s="526">
        <v>402.58833333333331</v>
      </c>
      <c r="Y70" s="720">
        <v>21.272000000000002</v>
      </c>
      <c r="Z70" s="721">
        <v>0.52285195042676125</v>
      </c>
      <c r="AA70" s="527">
        <v>0.16915007051215902</v>
      </c>
      <c r="AB70" s="526">
        <v>146.88</v>
      </c>
      <c r="AC70" s="720">
        <v>9.6880000000000006</v>
      </c>
      <c r="AD70" s="721">
        <v>0.45758957546479129</v>
      </c>
      <c r="AE70" s="527">
        <v>0.17054939180260598</v>
      </c>
      <c r="AF70" s="526">
        <v>130.16466666666668</v>
      </c>
      <c r="AG70" s="720">
        <v>8.6383333333333336</v>
      </c>
      <c r="AH70" s="721">
        <v>0.52622117530374413</v>
      </c>
      <c r="AI70" s="527">
        <v>0.1779575562755116</v>
      </c>
      <c r="AJ70" s="526">
        <v>243.66799999999998</v>
      </c>
      <c r="AK70" s="720">
        <v>17.677666666666667</v>
      </c>
      <c r="AL70" s="721">
        <v>0.5331402078141444</v>
      </c>
      <c r="AM70" s="527">
        <v>0.15109578732714291</v>
      </c>
      <c r="AN70" s="526">
        <v>273.2166666666667</v>
      </c>
      <c r="AO70" s="720">
        <v>17.270666666666667</v>
      </c>
      <c r="AP70" s="721">
        <v>0.50309381366163797</v>
      </c>
      <c r="AQ70" s="527">
        <v>0.16719179759377925</v>
      </c>
      <c r="AR70" s="526">
        <v>191.30333333333331</v>
      </c>
      <c r="AS70" s="720">
        <v>9.4396666666666658</v>
      </c>
      <c r="AT70" s="721">
        <v>0.52301680386619231</v>
      </c>
      <c r="AU70" s="527">
        <v>0.22045446210393491</v>
      </c>
      <c r="AV70" s="526">
        <v>119.62233333333332</v>
      </c>
      <c r="AW70" s="720">
        <v>7.8053333333333326</v>
      </c>
      <c r="AX70" s="721">
        <v>0.54304261967632339</v>
      </c>
      <c r="AY70" s="527">
        <v>0.15564877970735563</v>
      </c>
      <c r="AZ70" s="526">
        <v>309.36366666666663</v>
      </c>
      <c r="BA70" s="720">
        <v>23.445999999999998</v>
      </c>
      <c r="BB70" s="721">
        <v>0.4764787361408595</v>
      </c>
      <c r="BC70" s="527">
        <v>0.13803707191669504</v>
      </c>
      <c r="BD70" s="526">
        <v>155.53966666666668</v>
      </c>
      <c r="BE70" s="720">
        <v>10.906666666666666</v>
      </c>
      <c r="BF70" s="721">
        <v>0.56181859994148475</v>
      </c>
      <c r="BG70" s="527">
        <v>0.14322515492311222</v>
      </c>
      <c r="BI70" s="503"/>
      <c r="BJ70" s="503"/>
      <c r="BK70" s="503"/>
      <c r="BL70" s="503"/>
      <c r="BM70" s="503"/>
      <c r="BN70" s="503"/>
      <c r="BO70" s="503"/>
      <c r="BP70" s="503"/>
      <c r="BQ70" s="503"/>
      <c r="BR70" s="503"/>
      <c r="BS70" s="503"/>
      <c r="BT70" s="503"/>
      <c r="BU70" s="503"/>
      <c r="BV70" s="503"/>
      <c r="BW70" s="503"/>
    </row>
    <row r="71" spans="2:75" x14ac:dyDescent="0.25">
      <c r="B71" s="760">
        <f t="shared" si="5"/>
        <v>2006</v>
      </c>
      <c r="C71" s="714" t="s">
        <v>659</v>
      </c>
      <c r="D71" s="526">
        <v>8119.4226666666664</v>
      </c>
      <c r="E71" s="720">
        <v>487.50666666666666</v>
      </c>
      <c r="F71" s="721">
        <v>0.54714328331730233</v>
      </c>
      <c r="G71" s="527">
        <v>0.13047843715465215</v>
      </c>
      <c r="H71" s="526">
        <v>3188.0683333333332</v>
      </c>
      <c r="I71" s="720">
        <v>167.73366666666666</v>
      </c>
      <c r="J71" s="721">
        <v>0.5867040642617346</v>
      </c>
      <c r="K71" s="527">
        <v>0.11699898047164194</v>
      </c>
      <c r="L71" s="526">
        <v>1331.1679999999999</v>
      </c>
      <c r="M71" s="720">
        <v>86.470000000000013</v>
      </c>
      <c r="N71" s="721">
        <v>0.51581943715740697</v>
      </c>
      <c r="O71" s="527">
        <v>0.13313653908686257</v>
      </c>
      <c r="P71" s="526">
        <v>991.02433333333329</v>
      </c>
      <c r="Q71" s="720">
        <v>58.318666666666672</v>
      </c>
      <c r="R71" s="721">
        <v>0.57368396983418757</v>
      </c>
      <c r="S71" s="527">
        <v>0.13686190192231429</v>
      </c>
      <c r="T71" s="526">
        <v>594.83100000000002</v>
      </c>
      <c r="U71" s="720">
        <v>47.461666666666666</v>
      </c>
      <c r="V71" s="721">
        <v>0.47916734914828985</v>
      </c>
      <c r="W71" s="527">
        <v>0.11513410883118468</v>
      </c>
      <c r="X71" s="526">
        <v>418.887</v>
      </c>
      <c r="Y71" s="720">
        <v>19.122</v>
      </c>
      <c r="Z71" s="721">
        <v>0.54330373683689448</v>
      </c>
      <c r="AA71" s="527">
        <v>0.14746752616800304</v>
      </c>
      <c r="AB71" s="526">
        <v>147.91</v>
      </c>
      <c r="AC71" s="720">
        <v>10.516</v>
      </c>
      <c r="AD71" s="721">
        <v>0.46040208012550471</v>
      </c>
      <c r="AE71" s="527">
        <v>0.16264117830218056</v>
      </c>
      <c r="AF71" s="526">
        <v>133.66233333333335</v>
      </c>
      <c r="AG71" s="720">
        <v>8.3333333333333339</v>
      </c>
      <c r="AH71" s="721">
        <v>0.53943375108293845</v>
      </c>
      <c r="AI71" s="527">
        <v>0.17306581867075818</v>
      </c>
      <c r="AJ71" s="526">
        <v>247.02199999999996</v>
      </c>
      <c r="AK71" s="720">
        <v>20.032999999999998</v>
      </c>
      <c r="AL71" s="721">
        <v>0.53986996193563652</v>
      </c>
      <c r="AM71" s="527">
        <v>0.13641236834683951</v>
      </c>
      <c r="AN71" s="526">
        <v>278.23233333333332</v>
      </c>
      <c r="AO71" s="720">
        <v>15.812333333333333</v>
      </c>
      <c r="AP71" s="721">
        <v>0.5115430060475914</v>
      </c>
      <c r="AQ71" s="527">
        <v>0.14577557542990302</v>
      </c>
      <c r="AR71" s="526">
        <v>195.42533333333336</v>
      </c>
      <c r="AS71" s="720">
        <v>9.3279999999999994</v>
      </c>
      <c r="AT71" s="721">
        <v>0.53353451280562558</v>
      </c>
      <c r="AU71" s="527">
        <v>0.20730236507498689</v>
      </c>
      <c r="AV71" s="526">
        <v>120.46633333333334</v>
      </c>
      <c r="AW71" s="720">
        <v>7.833333333333333</v>
      </c>
      <c r="AX71" s="721">
        <v>0.54583913559624109</v>
      </c>
      <c r="AY71" s="527">
        <v>0.14503865552580034</v>
      </c>
      <c r="AZ71" s="526">
        <v>314.03000000000003</v>
      </c>
      <c r="BA71" s="720">
        <v>25.445666666666668</v>
      </c>
      <c r="BB71" s="721">
        <v>0.48299997385281807</v>
      </c>
      <c r="BC71" s="527">
        <v>0.12786898904384775</v>
      </c>
      <c r="BD71" s="526">
        <v>158.69566666666665</v>
      </c>
      <c r="BE71" s="720">
        <v>11.098666666666666</v>
      </c>
      <c r="BF71" s="721">
        <v>0.57167507411805796</v>
      </c>
      <c r="BG71" s="527">
        <v>0.13008149393363544</v>
      </c>
      <c r="BI71" s="503"/>
      <c r="BJ71" s="503"/>
      <c r="BK71" s="503"/>
      <c r="BL71" s="503"/>
      <c r="BM71" s="503"/>
      <c r="BN71" s="503"/>
      <c r="BO71" s="503"/>
      <c r="BP71" s="503"/>
      <c r="BQ71" s="503"/>
      <c r="BR71" s="503"/>
      <c r="BS71" s="503"/>
      <c r="BT71" s="503"/>
      <c r="BU71" s="503"/>
      <c r="BV71" s="503"/>
      <c r="BW71" s="503"/>
    </row>
    <row r="72" spans="2:75" x14ac:dyDescent="0.25">
      <c r="B72" s="760">
        <f t="shared" si="5"/>
        <v>2006</v>
      </c>
      <c r="C72" s="714" t="s">
        <v>660</v>
      </c>
      <c r="D72" s="526">
        <v>8120.6893333333328</v>
      </c>
      <c r="E72" s="720">
        <v>489.71866666666665</v>
      </c>
      <c r="F72" s="721">
        <v>0.54635806784177487</v>
      </c>
      <c r="G72" s="527">
        <v>0.12717642779797159</v>
      </c>
      <c r="H72" s="526">
        <v>3206.8989999999999</v>
      </c>
      <c r="I72" s="720">
        <v>178.54366666666667</v>
      </c>
      <c r="J72" s="721">
        <v>0.58913889076000758</v>
      </c>
      <c r="K72" s="527">
        <v>0.11188587249414414</v>
      </c>
      <c r="L72" s="526">
        <v>1297.5876666666666</v>
      </c>
      <c r="M72" s="720">
        <v>77.745000000000005</v>
      </c>
      <c r="N72" s="721">
        <v>0.50199837952846427</v>
      </c>
      <c r="O72" s="527">
        <v>0.1340962708920666</v>
      </c>
      <c r="P72" s="526">
        <v>988.73633333333328</v>
      </c>
      <c r="Q72" s="720">
        <v>58.198666666666668</v>
      </c>
      <c r="R72" s="721">
        <v>0.57154690815102183</v>
      </c>
      <c r="S72" s="527">
        <v>0.13633271954987661</v>
      </c>
      <c r="T72" s="526">
        <v>605.88266666666675</v>
      </c>
      <c r="U72" s="720">
        <v>46.222000000000001</v>
      </c>
      <c r="V72" s="721">
        <v>0.48733187748924534</v>
      </c>
      <c r="W72" s="527">
        <v>0.11288838738614308</v>
      </c>
      <c r="X72" s="526">
        <v>422.42233333333337</v>
      </c>
      <c r="Y72" s="720">
        <v>20.304999999999996</v>
      </c>
      <c r="Z72" s="721">
        <v>0.54717044675883864</v>
      </c>
      <c r="AA72" s="527">
        <v>0.13223060136006351</v>
      </c>
      <c r="AB72" s="526">
        <v>146.69266666666667</v>
      </c>
      <c r="AC72" s="720">
        <v>11.312666666666667</v>
      </c>
      <c r="AD72" s="721">
        <v>0.456221866985136</v>
      </c>
      <c r="AE72" s="527">
        <v>0.16433164077186879</v>
      </c>
      <c r="AF72" s="526">
        <v>133.92133333333334</v>
      </c>
      <c r="AG72" s="720">
        <v>7.1439999999999992</v>
      </c>
      <c r="AH72" s="721">
        <v>0.53954487769175496</v>
      </c>
      <c r="AI72" s="527">
        <v>0.1711010612837737</v>
      </c>
      <c r="AJ72" s="526">
        <v>243.37266666666665</v>
      </c>
      <c r="AK72" s="720">
        <v>18.272666666666666</v>
      </c>
      <c r="AL72" s="721">
        <v>0.53129475252942748</v>
      </c>
      <c r="AM72" s="527">
        <v>0.14179488686453132</v>
      </c>
      <c r="AN72" s="526">
        <v>284.50766666666664</v>
      </c>
      <c r="AO72" s="720">
        <v>16.15133333333333</v>
      </c>
      <c r="AP72" s="721">
        <v>0.52227902104235147</v>
      </c>
      <c r="AQ72" s="527">
        <v>0.13166229033541246</v>
      </c>
      <c r="AR72" s="526">
        <v>197.00733333333332</v>
      </c>
      <c r="AS72" s="720">
        <v>9.9436666666666671</v>
      </c>
      <c r="AT72" s="721">
        <v>0.53709937149898768</v>
      </c>
      <c r="AU72" s="527">
        <v>0.204766915229425</v>
      </c>
      <c r="AV72" s="526">
        <v>122.63866666666667</v>
      </c>
      <c r="AW72" s="720">
        <v>7.911999999999999</v>
      </c>
      <c r="AX72" s="721">
        <v>0.55463079235339252</v>
      </c>
      <c r="AY72" s="527">
        <v>0.14289042334106772</v>
      </c>
      <c r="AZ72" s="526">
        <v>314.98733333333331</v>
      </c>
      <c r="BA72" s="720">
        <v>25.428666666666668</v>
      </c>
      <c r="BB72" s="721">
        <v>0.4838044429881373</v>
      </c>
      <c r="BC72" s="527">
        <v>0.12795745364141237</v>
      </c>
      <c r="BD72" s="526">
        <v>156.03366666666668</v>
      </c>
      <c r="BE72" s="720">
        <v>12.538666666666666</v>
      </c>
      <c r="BF72" s="721">
        <v>0.56057717410309038</v>
      </c>
      <c r="BG72" s="527">
        <v>0.13092185756536623</v>
      </c>
      <c r="BI72" s="503"/>
      <c r="BJ72" s="503"/>
      <c r="BK72" s="503"/>
      <c r="BL72" s="503"/>
      <c r="BM72" s="503"/>
      <c r="BN72" s="503"/>
      <c r="BO72" s="503"/>
      <c r="BP72" s="503"/>
      <c r="BQ72" s="503"/>
      <c r="BR72" s="503"/>
      <c r="BS72" s="503"/>
      <c r="BT72" s="503"/>
      <c r="BU72" s="503"/>
      <c r="BV72" s="503"/>
      <c r="BW72" s="503"/>
    </row>
    <row r="73" spans="2:75" x14ac:dyDescent="0.25">
      <c r="B73" s="760">
        <f t="shared" si="5"/>
        <v>2006</v>
      </c>
      <c r="C73" s="714" t="s">
        <v>661</v>
      </c>
      <c r="D73" s="526">
        <v>8143.4949999999999</v>
      </c>
      <c r="E73" s="720">
        <v>475.41900000000004</v>
      </c>
      <c r="F73" s="721">
        <v>0.54702135098604621</v>
      </c>
      <c r="G73" s="527">
        <v>0.12811119499509321</v>
      </c>
      <c r="H73" s="526">
        <v>3236.9993333333332</v>
      </c>
      <c r="I73" s="720">
        <v>163.37133333333335</v>
      </c>
      <c r="J73" s="721">
        <v>0.59363218551990748</v>
      </c>
      <c r="K73" s="527">
        <v>0.11169169957003343</v>
      </c>
      <c r="L73" s="526">
        <v>1277.51</v>
      </c>
      <c r="M73" s="720">
        <v>74.776333333333341</v>
      </c>
      <c r="N73" s="721">
        <v>0.4934346348103727</v>
      </c>
      <c r="O73" s="527">
        <v>0.13864797185439764</v>
      </c>
      <c r="P73" s="526">
        <v>972.07799999999997</v>
      </c>
      <c r="Q73" s="720">
        <v>59.246000000000002</v>
      </c>
      <c r="R73" s="721">
        <v>0.5611203650914931</v>
      </c>
      <c r="S73" s="527">
        <v>0.14334481617032555</v>
      </c>
      <c r="T73" s="526">
        <v>623.14633333333336</v>
      </c>
      <c r="U73" s="720">
        <v>47.417333333333339</v>
      </c>
      <c r="V73" s="721">
        <v>0.50045978482337972</v>
      </c>
      <c r="W73" s="527">
        <v>0.11420217118645755</v>
      </c>
      <c r="X73" s="526">
        <v>428.25833333333338</v>
      </c>
      <c r="Y73" s="720">
        <v>19.772333333333336</v>
      </c>
      <c r="Z73" s="721">
        <v>0.55400345137757578</v>
      </c>
      <c r="AA73" s="527">
        <v>0.12464034132060058</v>
      </c>
      <c r="AB73" s="526">
        <v>147.84200000000001</v>
      </c>
      <c r="AC73" s="720">
        <v>11.111333333333334</v>
      </c>
      <c r="AD73" s="721">
        <v>0.45940534577677417</v>
      </c>
      <c r="AE73" s="527">
        <v>0.16459947298333252</v>
      </c>
      <c r="AF73" s="526">
        <v>133.47</v>
      </c>
      <c r="AG73" s="720">
        <v>6.7053333333333329</v>
      </c>
      <c r="AH73" s="721">
        <v>0.53679515555811763</v>
      </c>
      <c r="AI73" s="527">
        <v>0.1670650249728014</v>
      </c>
      <c r="AJ73" s="526">
        <v>244.97866666666664</v>
      </c>
      <c r="AK73" s="720">
        <v>20.090999999999998</v>
      </c>
      <c r="AL73" s="721">
        <v>0.53419703920039363</v>
      </c>
      <c r="AM73" s="527">
        <v>0.13328215125130755</v>
      </c>
      <c r="AN73" s="526">
        <v>286.67699999999996</v>
      </c>
      <c r="AO73" s="720">
        <v>14.548666666666668</v>
      </c>
      <c r="AP73" s="721">
        <v>0.52545204048278749</v>
      </c>
      <c r="AQ73" s="527">
        <v>0.13241156959430558</v>
      </c>
      <c r="AR73" s="526">
        <v>197.57633333333334</v>
      </c>
      <c r="AS73" s="720">
        <v>10.939</v>
      </c>
      <c r="AT73" s="721">
        <v>0.53789930966764776</v>
      </c>
      <c r="AU73" s="527">
        <v>0.20032460348726144</v>
      </c>
      <c r="AV73" s="526">
        <v>122.49133333333334</v>
      </c>
      <c r="AW73" s="720">
        <v>7.7006666666666668</v>
      </c>
      <c r="AX73" s="721">
        <v>0.55291924400435155</v>
      </c>
      <c r="AY73" s="527">
        <v>0.14961967375482782</v>
      </c>
      <c r="AZ73" s="526">
        <v>315.7193333333334</v>
      </c>
      <c r="BA73" s="720">
        <v>27.445333333333334</v>
      </c>
      <c r="BB73" s="721">
        <v>0.48425612108575949</v>
      </c>
      <c r="BC73" s="527">
        <v>0.13682241082812122</v>
      </c>
      <c r="BD73" s="526">
        <v>156.74833333333333</v>
      </c>
      <c r="BE73" s="720">
        <v>12.293333333333331</v>
      </c>
      <c r="BF73" s="721">
        <v>0.56164080881913847</v>
      </c>
      <c r="BG73" s="527">
        <v>0.12078430052762849</v>
      </c>
      <c r="BI73" s="503"/>
      <c r="BJ73" s="503"/>
      <c r="BK73" s="503"/>
      <c r="BL73" s="503"/>
      <c r="BM73" s="503"/>
      <c r="BN73" s="503"/>
      <c r="BO73" s="503"/>
      <c r="BP73" s="503"/>
      <c r="BQ73" s="503"/>
      <c r="BR73" s="503"/>
      <c r="BS73" s="503"/>
      <c r="BT73" s="503"/>
      <c r="BU73" s="503"/>
      <c r="BV73" s="503"/>
      <c r="BW73" s="503"/>
    </row>
    <row r="74" spans="2:75" x14ac:dyDescent="0.25">
      <c r="B74" s="760">
        <f t="shared" si="5"/>
        <v>2006</v>
      </c>
      <c r="C74" s="714" t="s">
        <v>662</v>
      </c>
      <c r="D74" s="526">
        <v>8199.2273333333342</v>
      </c>
      <c r="E74" s="720">
        <v>485.67200000000003</v>
      </c>
      <c r="F74" s="721">
        <v>0.54988952773742072</v>
      </c>
      <c r="G74" s="527">
        <v>0.12833250233618282</v>
      </c>
      <c r="H74" s="526">
        <v>3284.7949999999996</v>
      </c>
      <c r="I74" s="720">
        <v>174.40366666666668</v>
      </c>
      <c r="J74" s="721">
        <v>0.60135025746170911</v>
      </c>
      <c r="K74" s="527">
        <v>0.11178428247370813</v>
      </c>
      <c r="L74" s="526">
        <v>1285.9866666666667</v>
      </c>
      <c r="M74" s="720">
        <v>70.844666666666669</v>
      </c>
      <c r="N74" s="721">
        <v>0.49590456733099031</v>
      </c>
      <c r="O74" s="527">
        <v>0.14006923207232588</v>
      </c>
      <c r="P74" s="526">
        <v>989.64766666666674</v>
      </c>
      <c r="Q74" s="720">
        <v>60.091666666666669</v>
      </c>
      <c r="R74" s="721">
        <v>0.57045230877183828</v>
      </c>
      <c r="S74" s="527">
        <v>0.13470322296341028</v>
      </c>
      <c r="T74" s="526">
        <v>617.12266666666665</v>
      </c>
      <c r="U74" s="720">
        <v>45.794333333333334</v>
      </c>
      <c r="V74" s="721">
        <v>0.49487302788460175</v>
      </c>
      <c r="W74" s="527">
        <v>0.11595834035666928</v>
      </c>
      <c r="X74" s="526">
        <v>419.79233333333332</v>
      </c>
      <c r="Y74" s="720">
        <v>20.701333333333334</v>
      </c>
      <c r="Z74" s="721">
        <v>0.54234119629027366</v>
      </c>
      <c r="AA74" s="527">
        <v>0.13000726042831692</v>
      </c>
      <c r="AB74" s="526">
        <v>149.46766666666664</v>
      </c>
      <c r="AC74" s="720">
        <v>11.287333333333335</v>
      </c>
      <c r="AD74" s="721">
        <v>0.46406520051746436</v>
      </c>
      <c r="AE74" s="527">
        <v>0.15606196630662067</v>
      </c>
      <c r="AF74" s="526">
        <v>133.89500000000001</v>
      </c>
      <c r="AG74" s="720">
        <v>6.73</v>
      </c>
      <c r="AH74" s="721">
        <v>0.53757116358993717</v>
      </c>
      <c r="AI74" s="527">
        <v>0.15776738724760445</v>
      </c>
      <c r="AJ74" s="526">
        <v>239.91666666666666</v>
      </c>
      <c r="AK74" s="720">
        <v>19.272333333333336</v>
      </c>
      <c r="AL74" s="721">
        <v>0.5225701667069621</v>
      </c>
      <c r="AM74" s="527">
        <v>0.14183584532895196</v>
      </c>
      <c r="AN74" s="526">
        <v>286.61</v>
      </c>
      <c r="AO74" s="720">
        <v>16.770333333333333</v>
      </c>
      <c r="AP74" s="721">
        <v>0.52451846090497323</v>
      </c>
      <c r="AQ74" s="527">
        <v>0.13532971105218117</v>
      </c>
      <c r="AR74" s="526">
        <v>197.81300000000002</v>
      </c>
      <c r="AS74" s="720">
        <v>12.403</v>
      </c>
      <c r="AT74" s="721">
        <v>0.53779204384701762</v>
      </c>
      <c r="AU74" s="527">
        <v>0.20097616146383823</v>
      </c>
      <c r="AV74" s="526">
        <v>125.15933333333332</v>
      </c>
      <c r="AW74" s="720">
        <v>8.5690000000000008</v>
      </c>
      <c r="AX74" s="721">
        <v>0.56389593070056343</v>
      </c>
      <c r="AY74" s="527">
        <v>0.14922190802472493</v>
      </c>
      <c r="AZ74" s="526">
        <v>312.63733333333334</v>
      </c>
      <c r="BA74" s="720">
        <v>25.670333333333332</v>
      </c>
      <c r="BB74" s="721">
        <v>0.47886124484971648</v>
      </c>
      <c r="BC74" s="527">
        <v>0.15138979744542552</v>
      </c>
      <c r="BD74" s="526">
        <v>156.38399999999999</v>
      </c>
      <c r="BE74" s="720">
        <v>13.133666666666668</v>
      </c>
      <c r="BF74" s="721">
        <v>0.55883894452967908</v>
      </c>
      <c r="BG74" s="527">
        <v>0.12246035516682817</v>
      </c>
      <c r="BI74" s="503"/>
      <c r="BJ74" s="503"/>
      <c r="BK74" s="503"/>
      <c r="BL74" s="503"/>
      <c r="BM74" s="503"/>
      <c r="BN74" s="503"/>
      <c r="BO74" s="503"/>
      <c r="BP74" s="503"/>
      <c r="BQ74" s="503"/>
      <c r="BR74" s="503"/>
      <c r="BS74" s="503"/>
      <c r="BT74" s="503"/>
      <c r="BU74" s="503"/>
      <c r="BV74" s="503"/>
      <c r="BW74" s="503"/>
    </row>
    <row r="75" spans="2:75" x14ac:dyDescent="0.25">
      <c r="B75" s="760">
        <f t="shared" si="5"/>
        <v>2006</v>
      </c>
      <c r="C75" s="714" t="s">
        <v>663</v>
      </c>
      <c r="D75" s="526">
        <v>8138.9480000000003</v>
      </c>
      <c r="E75" s="720">
        <v>463.61533333333335</v>
      </c>
      <c r="F75" s="721">
        <v>0.54497948641431804</v>
      </c>
      <c r="G75" s="527">
        <v>0.12639913181036158</v>
      </c>
      <c r="H75" s="526">
        <v>3207.9516666666664</v>
      </c>
      <c r="I75" s="720">
        <v>153.25333333333333</v>
      </c>
      <c r="J75" s="721">
        <v>0.58626504793995138</v>
      </c>
      <c r="K75" s="527">
        <v>0.11119446612208335</v>
      </c>
      <c r="L75" s="526">
        <v>1307.539</v>
      </c>
      <c r="M75" s="720">
        <v>75.63266666666668</v>
      </c>
      <c r="N75" s="721">
        <v>0.50339520150671413</v>
      </c>
      <c r="O75" s="527">
        <v>0.13475039638178649</v>
      </c>
      <c r="P75" s="526">
        <v>998.42299999999989</v>
      </c>
      <c r="Q75" s="720">
        <v>58.510333333333335</v>
      </c>
      <c r="R75" s="721">
        <v>0.5746954483603367</v>
      </c>
      <c r="S75" s="527">
        <v>0.12276746947902373</v>
      </c>
      <c r="T75" s="526">
        <v>614.63233333333335</v>
      </c>
      <c r="U75" s="720">
        <v>45.615333333333332</v>
      </c>
      <c r="V75" s="721">
        <v>0.4921313306063535</v>
      </c>
      <c r="W75" s="527">
        <v>0.12325223121947972</v>
      </c>
      <c r="X75" s="526">
        <v>401.38466666666665</v>
      </c>
      <c r="Y75" s="720">
        <v>18.309333333333335</v>
      </c>
      <c r="Z75" s="721">
        <v>0.51788161897303098</v>
      </c>
      <c r="AA75" s="527">
        <v>0.13691348671455081</v>
      </c>
      <c r="AB75" s="526">
        <v>151.607</v>
      </c>
      <c r="AC75" s="720">
        <v>9.435666666666668</v>
      </c>
      <c r="AD75" s="721">
        <v>0.47031116865067873</v>
      </c>
      <c r="AE75" s="527">
        <v>0.15324825230156292</v>
      </c>
      <c r="AF75" s="526">
        <v>134.35366666666664</v>
      </c>
      <c r="AG75" s="720">
        <v>7.2930000000000001</v>
      </c>
      <c r="AH75" s="721">
        <v>0.53847294549554703</v>
      </c>
      <c r="AI75" s="527">
        <v>0.15349461405826351</v>
      </c>
      <c r="AJ75" s="526">
        <v>235.59633333333332</v>
      </c>
      <c r="AK75" s="720">
        <v>21.945333333333338</v>
      </c>
      <c r="AL75" s="721">
        <v>0.51258455274706216</v>
      </c>
      <c r="AM75" s="527">
        <v>0.14237333792812229</v>
      </c>
      <c r="AN75" s="526">
        <v>286.07600000000002</v>
      </c>
      <c r="AO75" s="720">
        <v>15.783000000000001</v>
      </c>
      <c r="AP75" s="721">
        <v>0.52272869852596771</v>
      </c>
      <c r="AQ75" s="527">
        <v>0.12892375429967448</v>
      </c>
      <c r="AR75" s="526">
        <v>197.32333333333335</v>
      </c>
      <c r="AS75" s="720">
        <v>12.459333333333333</v>
      </c>
      <c r="AT75" s="721">
        <v>0.53571266970373232</v>
      </c>
      <c r="AU75" s="527">
        <v>0.19937082505501225</v>
      </c>
      <c r="AV75" s="526">
        <v>123.74266666666666</v>
      </c>
      <c r="AW75" s="720">
        <v>8.5726666666666684</v>
      </c>
      <c r="AX75" s="721">
        <v>0.55646443887822106</v>
      </c>
      <c r="AY75" s="527">
        <v>0.13873976289353412</v>
      </c>
      <c r="AZ75" s="526">
        <v>322.52766666666668</v>
      </c>
      <c r="BA75" s="720">
        <v>24.548333333333332</v>
      </c>
      <c r="BB75" s="721">
        <v>0.49331997532337096</v>
      </c>
      <c r="BC75" s="527">
        <v>0.15485500113113179</v>
      </c>
      <c r="BD75" s="526">
        <v>157.79066666666665</v>
      </c>
      <c r="BE75" s="720">
        <v>12.257</v>
      </c>
      <c r="BF75" s="721">
        <v>0.56236382601092472</v>
      </c>
      <c r="BG75" s="527">
        <v>0.11950939598938291</v>
      </c>
      <c r="BI75" s="503"/>
      <c r="BJ75" s="503"/>
      <c r="BK75" s="503"/>
      <c r="BL75" s="503"/>
      <c r="BM75" s="503"/>
      <c r="BN75" s="503"/>
      <c r="BO75" s="503"/>
      <c r="BP75" s="503"/>
      <c r="BQ75" s="503"/>
      <c r="BR75" s="503"/>
      <c r="BS75" s="503"/>
      <c r="BT75" s="503"/>
      <c r="BU75" s="503"/>
      <c r="BV75" s="503"/>
      <c r="BW75" s="503"/>
    </row>
    <row r="76" spans="2:75" x14ac:dyDescent="0.25">
      <c r="B76" s="760">
        <f t="shared" si="5"/>
        <v>2006</v>
      </c>
      <c r="C76" s="717" t="s">
        <v>664</v>
      </c>
      <c r="D76" s="526">
        <v>8033.3690000000015</v>
      </c>
      <c r="E76" s="720">
        <v>474.90466666666663</v>
      </c>
      <c r="F76" s="721">
        <v>0.53705556648603636</v>
      </c>
      <c r="G76" s="527">
        <v>0.12688450380718364</v>
      </c>
      <c r="H76" s="526">
        <v>3138.150333333333</v>
      </c>
      <c r="I76" s="720">
        <v>168.35933333333332</v>
      </c>
      <c r="J76" s="721">
        <v>0.57251855290249154</v>
      </c>
      <c r="K76" s="527">
        <v>0.1150247511466576</v>
      </c>
      <c r="L76" s="526">
        <v>1302.4483333333335</v>
      </c>
      <c r="M76" s="720">
        <v>80.569333333333347</v>
      </c>
      <c r="N76" s="721">
        <v>0.50061479088077487</v>
      </c>
      <c r="O76" s="527">
        <v>0.13030634471024857</v>
      </c>
      <c r="P76" s="526">
        <v>990.60033333333331</v>
      </c>
      <c r="Q76" s="720">
        <v>59.782000000000004</v>
      </c>
      <c r="R76" s="721">
        <v>0.56938514548649666</v>
      </c>
      <c r="S76" s="527">
        <v>0.12011441639466963</v>
      </c>
      <c r="T76" s="526">
        <v>616.02033333333327</v>
      </c>
      <c r="U76" s="720">
        <v>40.344999999999999</v>
      </c>
      <c r="V76" s="721">
        <v>0.49249660353786362</v>
      </c>
      <c r="W76" s="527">
        <v>0.13565551209551255</v>
      </c>
      <c r="X76" s="526">
        <v>386.96533333333338</v>
      </c>
      <c r="Y76" s="720">
        <v>18.837333333333333</v>
      </c>
      <c r="Z76" s="721">
        <v>0.49862704209502262</v>
      </c>
      <c r="AA76" s="527">
        <v>0.12848253169384427</v>
      </c>
      <c r="AB76" s="526">
        <v>151.48366666666666</v>
      </c>
      <c r="AC76" s="720">
        <v>9.6029999999999998</v>
      </c>
      <c r="AD76" s="721">
        <v>0.46953432051213168</v>
      </c>
      <c r="AE76" s="527">
        <v>0.1567206276395971</v>
      </c>
      <c r="AF76" s="526">
        <v>137.24766666666667</v>
      </c>
      <c r="AG76" s="720">
        <v>6.8696666666666673</v>
      </c>
      <c r="AH76" s="721">
        <v>0.54910854196700898</v>
      </c>
      <c r="AI76" s="527">
        <v>0.14177326532696624</v>
      </c>
      <c r="AJ76" s="526">
        <v>233.77233333333334</v>
      </c>
      <c r="AK76" s="720">
        <v>21.316333333333333</v>
      </c>
      <c r="AL76" s="721">
        <v>0.50804757406462975</v>
      </c>
      <c r="AM76" s="527">
        <v>0.135553254693143</v>
      </c>
      <c r="AN76" s="526">
        <v>284.24533333333335</v>
      </c>
      <c r="AO76" s="720">
        <v>15.502000000000001</v>
      </c>
      <c r="AP76" s="721">
        <v>0.51857631361139989</v>
      </c>
      <c r="AQ76" s="527">
        <v>0.11804221060622673</v>
      </c>
      <c r="AR76" s="526">
        <v>195.73000000000002</v>
      </c>
      <c r="AS76" s="720">
        <v>12.567</v>
      </c>
      <c r="AT76" s="721">
        <v>0.5306454790440267</v>
      </c>
      <c r="AU76" s="527">
        <v>0.20125934168178838</v>
      </c>
      <c r="AV76" s="526">
        <v>123.20533333333333</v>
      </c>
      <c r="AW76" s="720">
        <v>8.5039999999999996</v>
      </c>
      <c r="AX76" s="721">
        <v>0.55300774715952439</v>
      </c>
      <c r="AY76" s="527">
        <v>0.13072232060752734</v>
      </c>
      <c r="AZ76" s="526">
        <v>316.87400000000002</v>
      </c>
      <c r="BA76" s="720">
        <v>20.750666666666667</v>
      </c>
      <c r="BB76" s="721">
        <v>0.48399286399433028</v>
      </c>
      <c r="BC76" s="527">
        <v>0.16081134405673794</v>
      </c>
      <c r="BD76" s="526">
        <v>156.62599999999998</v>
      </c>
      <c r="BE76" s="720">
        <v>11.899000000000001</v>
      </c>
      <c r="BF76" s="721">
        <v>0.55673012668306465</v>
      </c>
      <c r="BG76" s="527">
        <v>0.12001108699357065</v>
      </c>
      <c r="BI76" s="503"/>
      <c r="BJ76" s="503"/>
      <c r="BK76" s="503"/>
      <c r="BL76" s="503"/>
      <c r="BM76" s="503"/>
      <c r="BN76" s="503"/>
      <c r="BO76" s="503"/>
      <c r="BP76" s="503"/>
      <c r="BQ76" s="503"/>
      <c r="BR76" s="503"/>
      <c r="BS76" s="503"/>
      <c r="BT76" s="503"/>
      <c r="BU76" s="503"/>
      <c r="BV76" s="503"/>
      <c r="BW76" s="503"/>
    </row>
    <row r="77" spans="2:75" x14ac:dyDescent="0.25">
      <c r="B77" s="760">
        <f t="shared" si="5"/>
        <v>2006</v>
      </c>
      <c r="C77" s="714" t="s">
        <v>665</v>
      </c>
      <c r="D77" s="526">
        <v>7961.3696666666683</v>
      </c>
      <c r="E77" s="720">
        <v>483.33633333333336</v>
      </c>
      <c r="F77" s="721">
        <v>0.53139711861439765</v>
      </c>
      <c r="G77" s="527">
        <v>0.12559343165543613</v>
      </c>
      <c r="H77" s="526">
        <v>3098.3230000000003</v>
      </c>
      <c r="I77" s="720">
        <v>182.71699999999998</v>
      </c>
      <c r="J77" s="721">
        <v>0.56428026616390614</v>
      </c>
      <c r="K77" s="527">
        <v>0.11239216530361022</v>
      </c>
      <c r="L77" s="526">
        <v>1288.5940000000001</v>
      </c>
      <c r="M77" s="720">
        <v>81.423000000000002</v>
      </c>
      <c r="N77" s="721">
        <v>0.49447565612535882</v>
      </c>
      <c r="O77" s="527">
        <v>0.12571884637200259</v>
      </c>
      <c r="P77" s="526">
        <v>981.89333333333343</v>
      </c>
      <c r="Q77" s="720">
        <v>62.181999999999995</v>
      </c>
      <c r="R77" s="721">
        <v>0.56358130734837941</v>
      </c>
      <c r="S77" s="527">
        <v>0.11992907282285087</v>
      </c>
      <c r="T77" s="526">
        <v>615.56200000000001</v>
      </c>
      <c r="U77" s="720">
        <v>38.68633333333333</v>
      </c>
      <c r="V77" s="721">
        <v>0.49138624017625859</v>
      </c>
      <c r="W77" s="527">
        <v>0.15509431890450068</v>
      </c>
      <c r="X77" s="526">
        <v>381.62966666666671</v>
      </c>
      <c r="Y77" s="720">
        <v>18.404</v>
      </c>
      <c r="Z77" s="721">
        <v>0.4911113103390885</v>
      </c>
      <c r="AA77" s="527">
        <v>0.12439801307029587</v>
      </c>
      <c r="AB77" s="526">
        <v>150.55266666666668</v>
      </c>
      <c r="AC77" s="720">
        <v>9.5696666666666648</v>
      </c>
      <c r="AD77" s="721">
        <v>0.46625552807290666</v>
      </c>
      <c r="AE77" s="527">
        <v>0.15562663815053973</v>
      </c>
      <c r="AF77" s="526">
        <v>137.03666666666666</v>
      </c>
      <c r="AG77" s="720">
        <v>6.5670000000000002</v>
      </c>
      <c r="AH77" s="721">
        <v>0.54729871851877487</v>
      </c>
      <c r="AI77" s="527">
        <v>0.14296763111099067</v>
      </c>
      <c r="AJ77" s="526">
        <v>232.19999999999996</v>
      </c>
      <c r="AK77" s="720">
        <v>19.745666666666668</v>
      </c>
      <c r="AL77" s="721">
        <v>0.50406668789255826</v>
      </c>
      <c r="AM77" s="527">
        <v>0.13548638508956018</v>
      </c>
      <c r="AN77" s="526">
        <v>288.21933333333328</v>
      </c>
      <c r="AO77" s="720">
        <v>13.354666666666667</v>
      </c>
      <c r="AP77" s="721">
        <v>0.52500625399223277</v>
      </c>
      <c r="AQ77" s="527">
        <v>0.10234893754853391</v>
      </c>
      <c r="AR77" s="526">
        <v>196.73099999999999</v>
      </c>
      <c r="AS77" s="720">
        <v>12.025666666666666</v>
      </c>
      <c r="AT77" s="721">
        <v>0.53261565035019298</v>
      </c>
      <c r="AU77" s="527">
        <v>0.19380554424825905</v>
      </c>
      <c r="AV77" s="526">
        <v>120.09666666666668</v>
      </c>
      <c r="AW77" s="720">
        <v>7.3150000000000004</v>
      </c>
      <c r="AX77" s="721">
        <v>0.53804500409182421</v>
      </c>
      <c r="AY77" s="527">
        <v>0.12920666686002111</v>
      </c>
      <c r="AZ77" s="526">
        <v>311.24533333333335</v>
      </c>
      <c r="BA77" s="720">
        <v>20.132666666666665</v>
      </c>
      <c r="BB77" s="721">
        <v>0.47472590046748814</v>
      </c>
      <c r="BC77" s="527">
        <v>0.16025106032426678</v>
      </c>
      <c r="BD77" s="526">
        <v>159.28599999999997</v>
      </c>
      <c r="BE77" s="720">
        <v>11.213333333333333</v>
      </c>
      <c r="BF77" s="721">
        <v>0.56468577951566745</v>
      </c>
      <c r="BG77" s="527">
        <v>0.11406715809145247</v>
      </c>
      <c r="BI77" s="503"/>
      <c r="BJ77" s="503"/>
      <c r="BK77" s="503"/>
      <c r="BL77" s="503"/>
      <c r="BM77" s="503"/>
      <c r="BN77" s="503"/>
      <c r="BO77" s="503"/>
      <c r="BP77" s="503"/>
      <c r="BQ77" s="503"/>
      <c r="BR77" s="503"/>
      <c r="BS77" s="503"/>
      <c r="BT77" s="503"/>
      <c r="BU77" s="503"/>
      <c r="BV77" s="503"/>
      <c r="BW77" s="503"/>
    </row>
    <row r="78" spans="2:75" x14ac:dyDescent="0.25">
      <c r="B78" s="760">
        <f t="shared" si="5"/>
        <v>2006</v>
      </c>
      <c r="C78" s="714" t="s">
        <v>666</v>
      </c>
      <c r="D78" s="526">
        <v>8012.8563333333341</v>
      </c>
      <c r="E78" s="720">
        <v>487.78500000000003</v>
      </c>
      <c r="F78" s="721">
        <v>0.53398464827142944</v>
      </c>
      <c r="G78" s="527">
        <v>0.12084448572283848</v>
      </c>
      <c r="H78" s="526">
        <v>3138.4626666666668</v>
      </c>
      <c r="I78" s="720">
        <v>183.25900000000001</v>
      </c>
      <c r="J78" s="721">
        <v>0.5706107283123073</v>
      </c>
      <c r="K78" s="527">
        <v>0.10827222195387831</v>
      </c>
      <c r="L78" s="526">
        <v>1294.9486666666669</v>
      </c>
      <c r="M78" s="720">
        <v>78.623666666666665</v>
      </c>
      <c r="N78" s="721">
        <v>0.4960936661970724</v>
      </c>
      <c r="O78" s="527">
        <v>0.12223932122555191</v>
      </c>
      <c r="P78" s="526">
        <v>979.32466666666676</v>
      </c>
      <c r="Q78" s="720">
        <v>65.665333333333322</v>
      </c>
      <c r="R78" s="721">
        <v>0.56131107225501564</v>
      </c>
      <c r="S78" s="527">
        <v>0.11438572249341508</v>
      </c>
      <c r="T78" s="526">
        <v>618.46533333333343</v>
      </c>
      <c r="U78" s="720">
        <v>38.639666666666663</v>
      </c>
      <c r="V78" s="721">
        <v>0.49295608499459065</v>
      </c>
      <c r="W78" s="527">
        <v>0.15233442173874706</v>
      </c>
      <c r="X78" s="526">
        <v>390.28933333333339</v>
      </c>
      <c r="Y78" s="720">
        <v>18.428000000000001</v>
      </c>
      <c r="Z78" s="721">
        <v>0.50160222357787676</v>
      </c>
      <c r="AA78" s="527">
        <v>0.11076707389129639</v>
      </c>
      <c r="AB78" s="526">
        <v>150.26133333333334</v>
      </c>
      <c r="AC78" s="720">
        <v>10.538333333333334</v>
      </c>
      <c r="AD78" s="721">
        <v>0.46496448692215181</v>
      </c>
      <c r="AE78" s="527">
        <v>0.14605481507300846</v>
      </c>
      <c r="AF78" s="526">
        <v>135.947</v>
      </c>
      <c r="AG78" s="720">
        <v>8.6926666666666677</v>
      </c>
      <c r="AH78" s="721">
        <v>0.54198355608062232</v>
      </c>
      <c r="AI78" s="527">
        <v>0.13549416866979533</v>
      </c>
      <c r="AJ78" s="526">
        <v>232.01566666666668</v>
      </c>
      <c r="AK78" s="720">
        <v>17.619</v>
      </c>
      <c r="AL78" s="721">
        <v>0.50310516356318968</v>
      </c>
      <c r="AM78" s="527">
        <v>0.13991926166560192</v>
      </c>
      <c r="AN78" s="526">
        <v>295.584</v>
      </c>
      <c r="AO78" s="720">
        <v>14.002333333333333</v>
      </c>
      <c r="AP78" s="721">
        <v>0.5375792347871633</v>
      </c>
      <c r="AQ78" s="527">
        <v>8.8533679246446659E-2</v>
      </c>
      <c r="AR78" s="526">
        <v>199.96766666666667</v>
      </c>
      <c r="AS78" s="720">
        <v>12.205999999999998</v>
      </c>
      <c r="AT78" s="721">
        <v>0.5406260560809989</v>
      </c>
      <c r="AU78" s="527">
        <v>0.17959714508821423</v>
      </c>
      <c r="AV78" s="526">
        <v>120.55966666666666</v>
      </c>
      <c r="AW78" s="720">
        <v>7.3249999999999993</v>
      </c>
      <c r="AX78" s="721">
        <v>0.53910729856830897</v>
      </c>
      <c r="AY78" s="527">
        <v>0.12571854014880854</v>
      </c>
      <c r="AZ78" s="526">
        <v>298.32933333333335</v>
      </c>
      <c r="BA78" s="720">
        <v>21.196000000000002</v>
      </c>
      <c r="BB78" s="721">
        <v>0.45438105362986791</v>
      </c>
      <c r="BC78" s="527">
        <v>0.16559684731929847</v>
      </c>
      <c r="BD78" s="526">
        <v>158.70099999999999</v>
      </c>
      <c r="BE78" s="720">
        <v>11.588999999999999</v>
      </c>
      <c r="BF78" s="721">
        <v>0.5611252606134034</v>
      </c>
      <c r="BG78" s="527">
        <v>0.11177796268035774</v>
      </c>
      <c r="BI78" s="503"/>
      <c r="BJ78" s="503"/>
      <c r="BK78" s="503"/>
      <c r="BL78" s="503"/>
      <c r="BM78" s="503"/>
      <c r="BN78" s="503"/>
      <c r="BO78" s="503"/>
      <c r="BP78" s="503"/>
      <c r="BQ78" s="503"/>
      <c r="BR78" s="503"/>
      <c r="BS78" s="503"/>
      <c r="BT78" s="503"/>
      <c r="BU78" s="503"/>
      <c r="BV78" s="503"/>
      <c r="BW78" s="503"/>
    </row>
    <row r="79" spans="2:75" x14ac:dyDescent="0.25">
      <c r="B79" s="760">
        <f t="shared" si="5"/>
        <v>2006</v>
      </c>
      <c r="C79" s="714" t="s">
        <v>667</v>
      </c>
      <c r="D79" s="526">
        <v>8004.784333333334</v>
      </c>
      <c r="E79" s="720">
        <v>471.63666666666671</v>
      </c>
      <c r="F79" s="721">
        <v>0.53260056846412696</v>
      </c>
      <c r="G79" s="527">
        <v>0.12129887766567977</v>
      </c>
      <c r="H79" s="526">
        <v>3126.9086666666662</v>
      </c>
      <c r="I79" s="720">
        <v>161.62199999999999</v>
      </c>
      <c r="J79" s="721">
        <v>0.56753861399041383</v>
      </c>
      <c r="K79" s="527">
        <v>0.11000975687877029</v>
      </c>
      <c r="L79" s="526">
        <v>1291.9136666666666</v>
      </c>
      <c r="M79" s="720">
        <v>75.156999999999996</v>
      </c>
      <c r="N79" s="721">
        <v>0.4941116341106167</v>
      </c>
      <c r="O79" s="527">
        <v>0.12597787196118326</v>
      </c>
      <c r="P79" s="526">
        <v>978.76166666666666</v>
      </c>
      <c r="Q79" s="720">
        <v>65.436333333333323</v>
      </c>
      <c r="R79" s="721">
        <v>0.56019413345177149</v>
      </c>
      <c r="S79" s="527">
        <v>0.10723832712271725</v>
      </c>
      <c r="T79" s="526">
        <v>622.28566666666666</v>
      </c>
      <c r="U79" s="720">
        <v>44.842666666666673</v>
      </c>
      <c r="V79" s="721">
        <v>0.49525098308350907</v>
      </c>
      <c r="W79" s="527">
        <v>0.14183158292486381</v>
      </c>
      <c r="X79" s="526">
        <v>391.16133333333329</v>
      </c>
      <c r="Y79" s="720">
        <v>18.793333333333333</v>
      </c>
      <c r="Z79" s="721">
        <v>0.50206647989909758</v>
      </c>
      <c r="AA79" s="527">
        <v>0.12867745877964279</v>
      </c>
      <c r="AB79" s="526">
        <v>150.08133333333333</v>
      </c>
      <c r="AC79" s="720">
        <v>10.540999999999999</v>
      </c>
      <c r="AD79" s="721">
        <v>0.46402077686512555</v>
      </c>
      <c r="AE79" s="527">
        <v>0.13577296633268071</v>
      </c>
      <c r="AF79" s="526">
        <v>138.73633333333331</v>
      </c>
      <c r="AG79" s="720">
        <v>10.76</v>
      </c>
      <c r="AH79" s="721">
        <v>0.5521192190905484</v>
      </c>
      <c r="AI79" s="527">
        <v>0.13083155828425844</v>
      </c>
      <c r="AJ79" s="526">
        <v>227.79999999999998</v>
      </c>
      <c r="AK79" s="720">
        <v>17.052666666666667</v>
      </c>
      <c r="AL79" s="721">
        <v>0.49341570887173569</v>
      </c>
      <c r="AM79" s="527">
        <v>0.14793041795607734</v>
      </c>
      <c r="AN79" s="526">
        <v>294.61699999999996</v>
      </c>
      <c r="AO79" s="720">
        <v>14.843333333333334</v>
      </c>
      <c r="AP79" s="721">
        <v>0.53498152368327856</v>
      </c>
      <c r="AQ79" s="527">
        <v>9.0876269413423763E-2</v>
      </c>
      <c r="AR79" s="526">
        <v>203.86599999999999</v>
      </c>
      <c r="AS79" s="720">
        <v>10.136333333333333</v>
      </c>
      <c r="AT79" s="721">
        <v>0.55040159829371349</v>
      </c>
      <c r="AU79" s="527">
        <v>0.1743039748564208</v>
      </c>
      <c r="AV79" s="526">
        <v>120.86666666666667</v>
      </c>
      <c r="AW79" s="720">
        <v>7.1823333333333332</v>
      </c>
      <c r="AX79" s="721">
        <v>0.53947094355342629</v>
      </c>
      <c r="AY79" s="527">
        <v>0.1269382644707695</v>
      </c>
      <c r="AZ79" s="526">
        <v>299.14233333333328</v>
      </c>
      <c r="BA79" s="720">
        <v>22.693333333333332</v>
      </c>
      <c r="BB79" s="721">
        <v>0.45497163483718539</v>
      </c>
      <c r="BC79" s="527">
        <v>0.16573813696006842</v>
      </c>
      <c r="BD79" s="526">
        <v>158.64366666666666</v>
      </c>
      <c r="BE79" s="720">
        <v>12.575666666666669</v>
      </c>
      <c r="BF79" s="721">
        <v>0.55944296792257875</v>
      </c>
      <c r="BG79" s="527">
        <v>0.11495204055446254</v>
      </c>
      <c r="BI79" s="503"/>
      <c r="BJ79" s="503"/>
      <c r="BK79" s="503"/>
      <c r="BL79" s="503"/>
      <c r="BM79" s="503"/>
      <c r="BN79" s="503"/>
      <c r="BO79" s="503"/>
      <c r="BP79" s="503"/>
      <c r="BQ79" s="503"/>
      <c r="BR79" s="503"/>
      <c r="BS79" s="503"/>
      <c r="BT79" s="503"/>
      <c r="BU79" s="503"/>
      <c r="BV79" s="503"/>
      <c r="BW79" s="503"/>
    </row>
    <row r="80" spans="2:75" x14ac:dyDescent="0.25">
      <c r="B80" s="772">
        <v>2007</v>
      </c>
      <c r="C80" s="714" t="s">
        <v>602</v>
      </c>
      <c r="D80" s="526">
        <v>7931.7466666666669</v>
      </c>
      <c r="E80" s="720">
        <v>454.51991500005914</v>
      </c>
      <c r="F80" s="721">
        <v>0.52690163902953913</v>
      </c>
      <c r="G80" s="527">
        <v>0.12783391077019782</v>
      </c>
      <c r="H80" s="526">
        <v>3104.8089999999997</v>
      </c>
      <c r="I80" s="720">
        <v>146.73347024049397</v>
      </c>
      <c r="J80" s="721">
        <v>0.56256700712067009</v>
      </c>
      <c r="K80" s="527">
        <v>0.11769349065848371</v>
      </c>
      <c r="L80" s="526">
        <v>1271.9849999999999</v>
      </c>
      <c r="M80" s="720">
        <v>74.257782682231678</v>
      </c>
      <c r="N80" s="721">
        <v>0.48567712857575407</v>
      </c>
      <c r="O80" s="527">
        <v>0.13182611473271599</v>
      </c>
      <c r="P80" s="526">
        <v>976.55799999999999</v>
      </c>
      <c r="Q80" s="720">
        <v>66.053187062363193</v>
      </c>
      <c r="R80" s="721">
        <v>0.55814062479460325</v>
      </c>
      <c r="S80" s="527">
        <v>0.11659975599768663</v>
      </c>
      <c r="T80" s="526">
        <v>632.62966666666659</v>
      </c>
      <c r="U80" s="720">
        <v>42.783180507229162</v>
      </c>
      <c r="V80" s="721">
        <v>0.50271969248072235</v>
      </c>
      <c r="W80" s="527">
        <v>0.13048005988951231</v>
      </c>
      <c r="X80" s="526">
        <v>378.31666666666666</v>
      </c>
      <c r="Y80" s="720">
        <v>19.246307579796632</v>
      </c>
      <c r="Z80" s="721">
        <v>0.48494406660818595</v>
      </c>
      <c r="AA80" s="527">
        <v>0.13720873836226785</v>
      </c>
      <c r="AB80" s="526">
        <v>145.90833333333333</v>
      </c>
      <c r="AC80" s="720">
        <v>9.0628637500895195</v>
      </c>
      <c r="AD80" s="721">
        <v>0.4507364078864583</v>
      </c>
      <c r="AE80" s="527">
        <v>0.14874740866643071</v>
      </c>
      <c r="AF80" s="526">
        <v>137.44399999999999</v>
      </c>
      <c r="AG80" s="720">
        <v>10.596891882817092</v>
      </c>
      <c r="AH80" s="721">
        <v>0.54599263503430229</v>
      </c>
      <c r="AI80" s="527">
        <v>0.13592165869646308</v>
      </c>
      <c r="AJ80" s="526">
        <v>224.53966666666668</v>
      </c>
      <c r="AK80" s="720">
        <v>15.275426200549768</v>
      </c>
      <c r="AL80" s="721">
        <v>0.48580593840621789</v>
      </c>
      <c r="AM80" s="527">
        <v>0.15403530451905884</v>
      </c>
      <c r="AN80" s="526">
        <v>279.89766666666668</v>
      </c>
      <c r="AO80" s="720">
        <v>16.550714502029908</v>
      </c>
      <c r="AP80" s="721">
        <v>0.50744709138595789</v>
      </c>
      <c r="AQ80" s="527">
        <v>0.1322697684896697</v>
      </c>
      <c r="AR80" s="526">
        <v>201.893</v>
      </c>
      <c r="AS80" s="720">
        <v>11.037609782244827</v>
      </c>
      <c r="AT80" s="721">
        <v>0.5443155827757733</v>
      </c>
      <c r="AU80" s="527">
        <v>0.18440007594742391</v>
      </c>
      <c r="AV80" s="526">
        <v>119.00133333333333</v>
      </c>
      <c r="AW80" s="720">
        <v>8.3786909149660769</v>
      </c>
      <c r="AX80" s="721">
        <v>0.53014517202052847</v>
      </c>
      <c r="AY80" s="527">
        <v>0.13108146590436137</v>
      </c>
      <c r="AZ80" s="526">
        <v>303.24599999999998</v>
      </c>
      <c r="BA80" s="720">
        <v>22.532404148878886</v>
      </c>
      <c r="BB80" s="721">
        <v>0.46055454586874972</v>
      </c>
      <c r="BC80" s="527">
        <v>0.15632198831494018</v>
      </c>
      <c r="BD80" s="526">
        <v>155.51833333333332</v>
      </c>
      <c r="BE80" s="720">
        <v>12.011052413035067</v>
      </c>
      <c r="BF80" s="721">
        <v>0.54697703318991286</v>
      </c>
      <c r="BG80" s="527">
        <v>0.11804847987629558</v>
      </c>
      <c r="BI80" s="503"/>
      <c r="BJ80" s="503"/>
      <c r="BK80" s="503"/>
      <c r="BL80" s="503"/>
      <c r="BM80" s="503"/>
      <c r="BN80" s="503"/>
      <c r="BO80" s="503"/>
      <c r="BP80" s="503"/>
      <c r="BQ80" s="503"/>
      <c r="BR80" s="503"/>
      <c r="BS80" s="503"/>
      <c r="BT80" s="503"/>
      <c r="BU80" s="503"/>
      <c r="BV80" s="503"/>
      <c r="BW80" s="503"/>
    </row>
    <row r="81" spans="2:75" x14ac:dyDescent="0.25">
      <c r="B81" s="760">
        <f t="shared" ref="B81:B91" si="6">B80</f>
        <v>2007</v>
      </c>
      <c r="C81" s="714" t="s">
        <v>601</v>
      </c>
      <c r="D81" s="526">
        <v>7968.3453333333337</v>
      </c>
      <c r="E81" s="720">
        <v>475.16175563297111</v>
      </c>
      <c r="F81" s="721">
        <v>0.52849169493298942</v>
      </c>
      <c r="G81" s="527">
        <v>0.13360977801308341</v>
      </c>
      <c r="H81" s="526">
        <v>3120.5183333333334</v>
      </c>
      <c r="I81" s="720">
        <v>162.68166040190548</v>
      </c>
      <c r="J81" s="721">
        <v>0.56445247918686037</v>
      </c>
      <c r="K81" s="527">
        <v>0.12043634148351182</v>
      </c>
      <c r="L81" s="526">
        <v>1279.5903333333333</v>
      </c>
      <c r="M81" s="720">
        <v>74.894126662245654</v>
      </c>
      <c r="N81" s="721">
        <v>0.48776400419814647</v>
      </c>
      <c r="O81" s="527">
        <v>0.13896525666713694</v>
      </c>
      <c r="P81" s="526">
        <v>989.01600000000008</v>
      </c>
      <c r="Q81" s="720">
        <v>66.245997074981247</v>
      </c>
      <c r="R81" s="721">
        <v>0.56445991838197629</v>
      </c>
      <c r="S81" s="527">
        <v>0.12832582859825534</v>
      </c>
      <c r="T81" s="526">
        <v>636.80000000000007</v>
      </c>
      <c r="U81" s="720">
        <v>43.096225496495265</v>
      </c>
      <c r="V81" s="721">
        <v>0.50526649872056817</v>
      </c>
      <c r="W81" s="527">
        <v>0.13420305802525423</v>
      </c>
      <c r="X81" s="526">
        <v>378.85433333333339</v>
      </c>
      <c r="Y81" s="720">
        <v>21.237367367226256</v>
      </c>
      <c r="Z81" s="721">
        <v>0.48499562610680841</v>
      </c>
      <c r="AA81" s="527">
        <v>0.14846770278288909</v>
      </c>
      <c r="AB81" s="526">
        <v>146.66133333333335</v>
      </c>
      <c r="AC81" s="720">
        <v>8.9953297728776587</v>
      </c>
      <c r="AD81" s="721">
        <v>0.45268125656540303</v>
      </c>
      <c r="AE81" s="527">
        <v>0.1510001196361517</v>
      </c>
      <c r="AF81" s="526">
        <v>138.10300000000001</v>
      </c>
      <c r="AG81" s="720">
        <v>10.456466712316315</v>
      </c>
      <c r="AH81" s="721">
        <v>0.54762213175425611</v>
      </c>
      <c r="AI81" s="527">
        <v>0.14040715044482804</v>
      </c>
      <c r="AJ81" s="526">
        <v>224.96199999999999</v>
      </c>
      <c r="AK81" s="720">
        <v>15.876101097415932</v>
      </c>
      <c r="AL81" s="721">
        <v>0.48617306362378976</v>
      </c>
      <c r="AM81" s="527">
        <v>0.15042548906065109</v>
      </c>
      <c r="AN81" s="526">
        <v>268.16833333333335</v>
      </c>
      <c r="AO81" s="720">
        <v>16.240086880753086</v>
      </c>
      <c r="AP81" s="721">
        <v>0.48540886316683718</v>
      </c>
      <c r="AQ81" s="527">
        <v>0.15863127048503115</v>
      </c>
      <c r="AR81" s="526">
        <v>201.0203333333333</v>
      </c>
      <c r="AS81" s="720">
        <v>10.184430240276511</v>
      </c>
      <c r="AT81" s="721">
        <v>0.54120747957440085</v>
      </c>
      <c r="AU81" s="527">
        <v>0.1918355641560307</v>
      </c>
      <c r="AV81" s="526">
        <v>119.67633333333333</v>
      </c>
      <c r="AW81" s="720">
        <v>8.4127030507112757</v>
      </c>
      <c r="AX81" s="721">
        <v>0.53215261319187224</v>
      </c>
      <c r="AY81" s="527">
        <v>0.14230017630448599</v>
      </c>
      <c r="AZ81" s="526">
        <v>309.14733333333334</v>
      </c>
      <c r="BA81" s="720">
        <v>24.027057332985787</v>
      </c>
      <c r="BB81" s="721">
        <v>0.46884500708240368</v>
      </c>
      <c r="BC81" s="527">
        <v>0.15442103622039488</v>
      </c>
      <c r="BD81" s="526">
        <v>155.82766666666666</v>
      </c>
      <c r="BE81" s="720">
        <v>12.814536876113976</v>
      </c>
      <c r="BF81" s="721">
        <v>0.54662373029598255</v>
      </c>
      <c r="BG81" s="527">
        <v>0.12176450033627778</v>
      </c>
      <c r="BI81" s="503"/>
      <c r="BJ81" s="503"/>
      <c r="BK81" s="503"/>
      <c r="BL81" s="503"/>
      <c r="BM81" s="503"/>
      <c r="BN81" s="503"/>
      <c r="BO81" s="503"/>
      <c r="BP81" s="503"/>
      <c r="BQ81" s="503"/>
      <c r="BR81" s="503"/>
      <c r="BS81" s="503"/>
      <c r="BT81" s="503"/>
      <c r="BU81" s="503"/>
      <c r="BV81" s="503"/>
      <c r="BW81" s="503"/>
    </row>
    <row r="82" spans="2:75" x14ac:dyDescent="0.25">
      <c r="B82" s="760">
        <f t="shared" si="6"/>
        <v>2007</v>
      </c>
      <c r="C82" s="714" t="s">
        <v>668</v>
      </c>
      <c r="D82" s="526">
        <v>8033.5790000000006</v>
      </c>
      <c r="E82" s="720">
        <v>504.11123631513129</v>
      </c>
      <c r="F82" s="721">
        <v>0.53197240705981297</v>
      </c>
      <c r="G82" s="527">
        <v>0.13263792453287862</v>
      </c>
      <c r="H82" s="526">
        <v>3132.7379999999998</v>
      </c>
      <c r="I82" s="720">
        <v>185.56188976679923</v>
      </c>
      <c r="J82" s="721">
        <v>0.56570214780741834</v>
      </c>
      <c r="K82" s="527">
        <v>0.11520239354991771</v>
      </c>
      <c r="L82" s="526">
        <v>1299.7286666666666</v>
      </c>
      <c r="M82" s="720">
        <v>79.512532857247052</v>
      </c>
      <c r="N82" s="721">
        <v>0.49461110187221474</v>
      </c>
      <c r="O82" s="527">
        <v>0.14475593038175977</v>
      </c>
      <c r="P82" s="526">
        <v>1007.1906666666667</v>
      </c>
      <c r="Q82" s="720">
        <v>71.770716279528258</v>
      </c>
      <c r="R82" s="721">
        <v>0.57401872493180428</v>
      </c>
      <c r="S82" s="527">
        <v>0.12668473661575172</v>
      </c>
      <c r="T82" s="526">
        <v>629.625</v>
      </c>
      <c r="U82" s="720">
        <v>40.694390370505914</v>
      </c>
      <c r="V82" s="721">
        <v>0.49881572939528918</v>
      </c>
      <c r="W82" s="527">
        <v>0.1367500039989123</v>
      </c>
      <c r="X82" s="526">
        <v>387.30366666666669</v>
      </c>
      <c r="Y82" s="720">
        <v>20.795294501732482</v>
      </c>
      <c r="Z82" s="721">
        <v>0.49516579736110111</v>
      </c>
      <c r="AA82" s="527">
        <v>0.13500256094147359</v>
      </c>
      <c r="AB82" s="526">
        <v>144.328</v>
      </c>
      <c r="AC82" s="720">
        <v>8.0923247181086655</v>
      </c>
      <c r="AD82" s="721">
        <v>0.44510601727445243</v>
      </c>
      <c r="AE82" s="527">
        <v>0.15904698828643182</v>
      </c>
      <c r="AF82" s="526">
        <v>133.04533333333333</v>
      </c>
      <c r="AG82" s="720">
        <v>8.6702174726477264</v>
      </c>
      <c r="AH82" s="721">
        <v>0.52661605486551455</v>
      </c>
      <c r="AI82" s="527">
        <v>0.14952408754147054</v>
      </c>
      <c r="AJ82" s="526">
        <v>226.01166666666666</v>
      </c>
      <c r="AK82" s="720">
        <v>15.539030225137445</v>
      </c>
      <c r="AL82" s="721">
        <v>0.4878939468295006</v>
      </c>
      <c r="AM82" s="527">
        <v>0.1567211328705074</v>
      </c>
      <c r="AN82" s="526">
        <v>270.61633333333333</v>
      </c>
      <c r="AO82" s="720">
        <v>16.931563320845893</v>
      </c>
      <c r="AP82" s="721">
        <v>0.48905859192397211</v>
      </c>
      <c r="AQ82" s="527">
        <v>0.17425890609504927</v>
      </c>
      <c r="AR82" s="526">
        <v>204.04633333333334</v>
      </c>
      <c r="AS82" s="720">
        <v>11.338172727553903</v>
      </c>
      <c r="AT82" s="721">
        <v>0.54858980804612834</v>
      </c>
      <c r="AU82" s="527">
        <v>0.17888028459019739</v>
      </c>
      <c r="AV82" s="526">
        <v>121.09533333333333</v>
      </c>
      <c r="AW82" s="720">
        <v>8.5791699637398597</v>
      </c>
      <c r="AX82" s="721">
        <v>0.53745064302759249</v>
      </c>
      <c r="AY82" s="527">
        <v>0.14487776402077043</v>
      </c>
      <c r="AZ82" s="526">
        <v>318.02433333333335</v>
      </c>
      <c r="BA82" s="720">
        <v>24.41602739355875</v>
      </c>
      <c r="BB82" s="721">
        <v>0.48161618833487635</v>
      </c>
      <c r="BC82" s="527">
        <v>0.15439001086623189</v>
      </c>
      <c r="BD82" s="526">
        <v>159.82566666666665</v>
      </c>
      <c r="BE82" s="720">
        <v>12.209906717726147</v>
      </c>
      <c r="BF82" s="721">
        <v>0.55917641433519538</v>
      </c>
      <c r="BG82" s="527">
        <v>0.1185776709113002</v>
      </c>
      <c r="BI82" s="503"/>
      <c r="BJ82" s="503"/>
      <c r="BK82" s="503"/>
      <c r="BL82" s="503"/>
      <c r="BM82" s="503"/>
      <c r="BN82" s="503"/>
      <c r="BO82" s="503"/>
      <c r="BP82" s="503"/>
      <c r="BQ82" s="503"/>
      <c r="BR82" s="503"/>
      <c r="BS82" s="503"/>
      <c r="BT82" s="503"/>
      <c r="BU82" s="503"/>
      <c r="BV82" s="503"/>
      <c r="BW82" s="503"/>
    </row>
    <row r="83" spans="2:75" x14ac:dyDescent="0.25">
      <c r="B83" s="760">
        <f t="shared" si="6"/>
        <v>2007</v>
      </c>
      <c r="C83" s="714" t="s">
        <v>669</v>
      </c>
      <c r="D83" s="526">
        <v>8155.0269999999991</v>
      </c>
      <c r="E83" s="720">
        <v>531.17094134580896</v>
      </c>
      <c r="F83" s="721">
        <v>0.53916122262187383</v>
      </c>
      <c r="G83" s="527">
        <v>0.12334351813719602</v>
      </c>
      <c r="H83" s="526">
        <v>3149.6003333333333</v>
      </c>
      <c r="I83" s="720">
        <v>200.59066526566826</v>
      </c>
      <c r="J83" s="721">
        <v>0.56778562069006544</v>
      </c>
      <c r="K83" s="527">
        <v>0.10376357982330045</v>
      </c>
      <c r="L83" s="526">
        <v>1331.5550000000001</v>
      </c>
      <c r="M83" s="720">
        <v>86.796986838693172</v>
      </c>
      <c r="N83" s="721">
        <v>0.50587926593612176</v>
      </c>
      <c r="O83" s="527">
        <v>0.13902422465269809</v>
      </c>
      <c r="P83" s="526">
        <v>1009.784</v>
      </c>
      <c r="Q83" s="720">
        <v>74.773984794288211</v>
      </c>
      <c r="R83" s="721">
        <v>0.57468347706655232</v>
      </c>
      <c r="S83" s="527">
        <v>0.11617359723860503</v>
      </c>
      <c r="T83" s="526">
        <v>633.20533333333333</v>
      </c>
      <c r="U83" s="720">
        <v>39.700512702435084</v>
      </c>
      <c r="V83" s="721">
        <v>0.50089440909934679</v>
      </c>
      <c r="W83" s="527">
        <v>0.13791209913297225</v>
      </c>
      <c r="X83" s="526">
        <v>403.01033333333334</v>
      </c>
      <c r="Y83" s="720">
        <v>23.048679198735666</v>
      </c>
      <c r="Z83" s="721">
        <v>0.51457959414373211</v>
      </c>
      <c r="AA83" s="527">
        <v>0.11891483002953632</v>
      </c>
      <c r="AB83" s="526">
        <v>152.202</v>
      </c>
      <c r="AC83" s="720">
        <v>9.6789523855943358</v>
      </c>
      <c r="AD83" s="721">
        <v>0.46900942320610883</v>
      </c>
      <c r="AE83" s="527">
        <v>0.14792124253321218</v>
      </c>
      <c r="AF83" s="526">
        <v>135.68</v>
      </c>
      <c r="AG83" s="720">
        <v>9.3324937500421559</v>
      </c>
      <c r="AH83" s="721">
        <v>0.53607764064728636</v>
      </c>
      <c r="AI83" s="527">
        <v>0.14254838227208674</v>
      </c>
      <c r="AJ83" s="526">
        <v>232.28399999999999</v>
      </c>
      <c r="AK83" s="720">
        <v>16.271584874315977</v>
      </c>
      <c r="AL83" s="721">
        <v>0.50087834049710334</v>
      </c>
      <c r="AM83" s="527">
        <v>0.14346399203510454</v>
      </c>
      <c r="AN83" s="526">
        <v>287.92233333333337</v>
      </c>
      <c r="AO83" s="720">
        <v>16.472181009160014</v>
      </c>
      <c r="AP83" s="721">
        <v>0.5195175363414537</v>
      </c>
      <c r="AQ83" s="527">
        <v>0.1411876297515928</v>
      </c>
      <c r="AR83" s="526">
        <v>207.821</v>
      </c>
      <c r="AS83" s="720">
        <v>11.796278554223592</v>
      </c>
      <c r="AT83" s="721">
        <v>0.55796814157391261</v>
      </c>
      <c r="AU83" s="527">
        <v>0.16849116292965019</v>
      </c>
      <c r="AV83" s="526">
        <v>123.73099999999999</v>
      </c>
      <c r="AW83" s="720">
        <v>8.2993787231755736</v>
      </c>
      <c r="AX83" s="721">
        <v>0.54812582323790171</v>
      </c>
      <c r="AY83" s="527">
        <v>0.13888289592424277</v>
      </c>
      <c r="AZ83" s="526">
        <v>325.62033333333335</v>
      </c>
      <c r="BA83" s="720">
        <v>21.967933998161119</v>
      </c>
      <c r="BB83" s="721">
        <v>0.49241139996300098</v>
      </c>
      <c r="BC83" s="527">
        <v>0.15576786794572636</v>
      </c>
      <c r="BD83" s="526">
        <v>162.61133333333331</v>
      </c>
      <c r="BE83" s="720">
        <v>12.441309251315801</v>
      </c>
      <c r="BF83" s="721">
        <v>0.56743358302703195</v>
      </c>
      <c r="BG83" s="527">
        <v>0.11892089098557106</v>
      </c>
      <c r="BI83" s="503"/>
      <c r="BJ83" s="503"/>
      <c r="BK83" s="503"/>
      <c r="BL83" s="503"/>
      <c r="BM83" s="503"/>
      <c r="BN83" s="503"/>
      <c r="BO83" s="503"/>
      <c r="BP83" s="503"/>
      <c r="BQ83" s="503"/>
      <c r="BR83" s="503"/>
      <c r="BS83" s="503"/>
      <c r="BT83" s="503"/>
      <c r="BU83" s="503"/>
      <c r="BV83" s="503"/>
      <c r="BW83" s="503"/>
    </row>
    <row r="84" spans="2:75" x14ac:dyDescent="0.25">
      <c r="B84" s="760">
        <f t="shared" si="6"/>
        <v>2007</v>
      </c>
      <c r="C84" s="714" t="s">
        <v>670</v>
      </c>
      <c r="D84" s="526">
        <v>8216.5866666666661</v>
      </c>
      <c r="E84" s="720">
        <v>515.75669436686246</v>
      </c>
      <c r="F84" s="721">
        <v>0.54237431343049591</v>
      </c>
      <c r="G84" s="527">
        <v>0.1179646808908664</v>
      </c>
      <c r="H84" s="526">
        <v>3171.9096666666665</v>
      </c>
      <c r="I84" s="720">
        <v>188.25467760488118</v>
      </c>
      <c r="J84" s="721">
        <v>0.57084306611685964</v>
      </c>
      <c r="K84" s="527">
        <v>0.1048748454228514</v>
      </c>
      <c r="L84" s="526">
        <v>1338.1073333333334</v>
      </c>
      <c r="M84" s="720">
        <v>87.129784620109476</v>
      </c>
      <c r="N84" s="721">
        <v>0.50752380992115564</v>
      </c>
      <c r="O84" s="527">
        <v>0.13446364349843465</v>
      </c>
      <c r="P84" s="526">
        <v>1005.8846666666667</v>
      </c>
      <c r="Q84" s="720">
        <v>72.679818584598635</v>
      </c>
      <c r="R84" s="721">
        <v>0.57165519215443061</v>
      </c>
      <c r="S84" s="527">
        <v>0.10792002171035243</v>
      </c>
      <c r="T84" s="526">
        <v>632.59066666666661</v>
      </c>
      <c r="U84" s="720">
        <v>40.893948705095539</v>
      </c>
      <c r="V84" s="721">
        <v>0.49965351789911788</v>
      </c>
      <c r="W84" s="527">
        <v>0.12557848718804082</v>
      </c>
      <c r="X84" s="526">
        <v>408.68166666666667</v>
      </c>
      <c r="Y84" s="720">
        <v>22.883785478493184</v>
      </c>
      <c r="Z84" s="721">
        <v>0.52114912139013347</v>
      </c>
      <c r="AA84" s="527">
        <v>9.6774146019472415E-2</v>
      </c>
      <c r="AB84" s="526">
        <v>154.21033333333335</v>
      </c>
      <c r="AC84" s="720">
        <v>10.658145623029588</v>
      </c>
      <c r="AD84" s="721">
        <v>0.47481279712298741</v>
      </c>
      <c r="AE84" s="527">
        <v>0.14388630328376989</v>
      </c>
      <c r="AF84" s="526">
        <v>136.249</v>
      </c>
      <c r="AG84" s="720">
        <v>7.3464963839574651</v>
      </c>
      <c r="AH84" s="721">
        <v>0.53735764026287658</v>
      </c>
      <c r="AI84" s="527">
        <v>0.13720585627802126</v>
      </c>
      <c r="AJ84" s="526">
        <v>233.06066666666666</v>
      </c>
      <c r="AK84" s="720">
        <v>16.144290194032308</v>
      </c>
      <c r="AL84" s="721">
        <v>0.50199525274876755</v>
      </c>
      <c r="AM84" s="527">
        <v>0.13833886879417329</v>
      </c>
      <c r="AN84" s="526">
        <v>300.71533333333332</v>
      </c>
      <c r="AO84" s="720">
        <v>17.134267380119393</v>
      </c>
      <c r="AP84" s="721">
        <v>0.54175231513592348</v>
      </c>
      <c r="AQ84" s="527">
        <v>0.12345876934736351</v>
      </c>
      <c r="AR84" s="526">
        <v>210.93600000000001</v>
      </c>
      <c r="AS84" s="720">
        <v>12.173483423320887</v>
      </c>
      <c r="AT84" s="721">
        <v>0.56555249705072752</v>
      </c>
      <c r="AU84" s="527">
        <v>0.1601519885119406</v>
      </c>
      <c r="AV84" s="526">
        <v>127.22566666666667</v>
      </c>
      <c r="AW84" s="720">
        <v>8.2986695347107418</v>
      </c>
      <c r="AX84" s="721">
        <v>0.56255960145328066</v>
      </c>
      <c r="AY84" s="527">
        <v>0.1206852461509044</v>
      </c>
      <c r="AZ84" s="526">
        <v>328.99066666666664</v>
      </c>
      <c r="BA84" s="720">
        <v>21.029337414169429</v>
      </c>
      <c r="BB84" s="721">
        <v>0.49679290195184239</v>
      </c>
      <c r="BC84" s="527">
        <v>0.14901167878806168</v>
      </c>
      <c r="BD84" s="526">
        <v>168.02500000000001</v>
      </c>
      <c r="BE84" s="720">
        <v>11.129989420344616</v>
      </c>
      <c r="BF84" s="721">
        <v>0.58479481280649315</v>
      </c>
      <c r="BG84" s="527">
        <v>0.10834772026151192</v>
      </c>
      <c r="BI84" s="503"/>
      <c r="BJ84" s="503"/>
      <c r="BK84" s="503"/>
      <c r="BL84" s="503"/>
      <c r="BM84" s="503"/>
      <c r="BN84" s="503"/>
      <c r="BO84" s="503"/>
      <c r="BP84" s="503"/>
      <c r="BQ84" s="503"/>
      <c r="BR84" s="503"/>
      <c r="BS84" s="503"/>
      <c r="BT84" s="503"/>
      <c r="BU84" s="503"/>
      <c r="BV84" s="503"/>
      <c r="BW84" s="503"/>
    </row>
    <row r="85" spans="2:75" x14ac:dyDescent="0.25">
      <c r="B85" s="760">
        <f t="shared" si="6"/>
        <v>2007</v>
      </c>
      <c r="C85" s="714" t="s">
        <v>671</v>
      </c>
      <c r="D85" s="526">
        <v>8282.5783333333329</v>
      </c>
      <c r="E85" s="720">
        <v>487.88740973062687</v>
      </c>
      <c r="F85" s="721">
        <v>0.54586895837412619</v>
      </c>
      <c r="G85" s="527">
        <v>0.11480799612432274</v>
      </c>
      <c r="H85" s="526">
        <v>3198.5603333333333</v>
      </c>
      <c r="I85" s="720">
        <v>170.3915447190212</v>
      </c>
      <c r="J85" s="721">
        <v>0.57467023785347437</v>
      </c>
      <c r="K85" s="527">
        <v>0.10580546803726368</v>
      </c>
      <c r="L85" s="526">
        <v>1366.4663333333331</v>
      </c>
      <c r="M85" s="720">
        <v>83.101598278482001</v>
      </c>
      <c r="N85" s="721">
        <v>0.51741978691296409</v>
      </c>
      <c r="O85" s="527">
        <v>0.12369975953794687</v>
      </c>
      <c r="P85" s="526">
        <v>1001.7669999999999</v>
      </c>
      <c r="Q85" s="720">
        <v>67.449790358650816</v>
      </c>
      <c r="R85" s="721">
        <v>0.56851068901134438</v>
      </c>
      <c r="S85" s="527">
        <v>0.11228224293323376</v>
      </c>
      <c r="T85" s="526">
        <v>640.9663333333333</v>
      </c>
      <c r="U85" s="720">
        <v>35.225584926594685</v>
      </c>
      <c r="V85" s="721">
        <v>0.50550644521710042</v>
      </c>
      <c r="W85" s="527">
        <v>0.11517175910608786</v>
      </c>
      <c r="X85" s="526">
        <v>404.87433333333337</v>
      </c>
      <c r="Y85" s="720">
        <v>23.517309552523184</v>
      </c>
      <c r="Z85" s="721">
        <v>0.51562926507877149</v>
      </c>
      <c r="AA85" s="527">
        <v>9.4937378542389442E-2</v>
      </c>
      <c r="AB85" s="526">
        <v>159.61133333333333</v>
      </c>
      <c r="AC85" s="720">
        <v>11.331597555627361</v>
      </c>
      <c r="AD85" s="721">
        <v>0.49104632202885767</v>
      </c>
      <c r="AE85" s="527">
        <v>0.13687367849926185</v>
      </c>
      <c r="AF85" s="526">
        <v>138.75433333333334</v>
      </c>
      <c r="AG85" s="720">
        <v>7.4311282766542393</v>
      </c>
      <c r="AH85" s="721">
        <v>0.54625037891860895</v>
      </c>
      <c r="AI85" s="527">
        <v>0.13768651846695959</v>
      </c>
      <c r="AJ85" s="526">
        <v>234.85</v>
      </c>
      <c r="AK85" s="720">
        <v>17.84563848702922</v>
      </c>
      <c r="AL85" s="721">
        <v>0.50528920285437662</v>
      </c>
      <c r="AM85" s="527">
        <v>0.13245472646250117</v>
      </c>
      <c r="AN85" s="526">
        <v>304.03466666666668</v>
      </c>
      <c r="AO85" s="720">
        <v>17.699242653281654</v>
      </c>
      <c r="AP85" s="721">
        <v>0.54687674252117413</v>
      </c>
      <c r="AQ85" s="527">
        <v>0.10340353250184803</v>
      </c>
      <c r="AR85" s="526">
        <v>210.96533333333332</v>
      </c>
      <c r="AS85" s="720">
        <v>12.784496059020837</v>
      </c>
      <c r="AT85" s="721">
        <v>0.56485523317717667</v>
      </c>
      <c r="AU85" s="527">
        <v>0.1573074101344937</v>
      </c>
      <c r="AV85" s="526">
        <v>128.36600000000001</v>
      </c>
      <c r="AW85" s="720">
        <v>8.6894247120719097</v>
      </c>
      <c r="AX85" s="721">
        <v>0.56654554014093839</v>
      </c>
      <c r="AY85" s="527">
        <v>0.11588157236198672</v>
      </c>
      <c r="AZ85" s="526">
        <v>325.27433333333335</v>
      </c>
      <c r="BA85" s="720">
        <v>21.476520396885093</v>
      </c>
      <c r="BB85" s="721">
        <v>0.49047324174161649</v>
      </c>
      <c r="BC85" s="527">
        <v>0.1461943635106876</v>
      </c>
      <c r="BD85" s="526">
        <v>168.08799999999999</v>
      </c>
      <c r="BE85" s="720">
        <v>10.943533754784681</v>
      </c>
      <c r="BF85" s="721">
        <v>0.58349099013097372</v>
      </c>
      <c r="BG85" s="527">
        <v>0.10623798087574551</v>
      </c>
      <c r="BI85" s="503"/>
      <c r="BJ85" s="503"/>
      <c r="BK85" s="503"/>
      <c r="BL85" s="503"/>
      <c r="BM85" s="503"/>
      <c r="BN85" s="503"/>
      <c r="BO85" s="503"/>
      <c r="BP85" s="503"/>
      <c r="BQ85" s="503"/>
      <c r="BR85" s="503"/>
      <c r="BS85" s="503"/>
      <c r="BT85" s="503"/>
      <c r="BU85" s="503"/>
      <c r="BV85" s="503"/>
      <c r="BW85" s="503"/>
    </row>
    <row r="86" spans="2:75" x14ac:dyDescent="0.25">
      <c r="B86" s="760">
        <f t="shared" si="6"/>
        <v>2007</v>
      </c>
      <c r="C86" s="714" t="s">
        <v>672</v>
      </c>
      <c r="D86" s="526">
        <v>8346.56</v>
      </c>
      <c r="E86" s="720">
        <v>491.24257264608269</v>
      </c>
      <c r="F86" s="721">
        <v>0.54922069544423946</v>
      </c>
      <c r="G86" s="527">
        <v>0.11356392623681712</v>
      </c>
      <c r="H86" s="526">
        <v>3211.8790000000004</v>
      </c>
      <c r="I86" s="720">
        <v>170.18686566658184</v>
      </c>
      <c r="J86" s="721">
        <v>0.57609337655990067</v>
      </c>
      <c r="K86" s="527">
        <v>0.11062197789559679</v>
      </c>
      <c r="L86" s="526">
        <v>1388.8196666666665</v>
      </c>
      <c r="M86" s="720">
        <v>81.527017464360895</v>
      </c>
      <c r="N86" s="721">
        <v>0.52501444701756339</v>
      </c>
      <c r="O86" s="527">
        <v>0.11860498569953799</v>
      </c>
      <c r="P86" s="526">
        <v>1017.3386666666667</v>
      </c>
      <c r="Q86" s="720">
        <v>68.359672501050241</v>
      </c>
      <c r="R86" s="721">
        <v>0.57653216586811462</v>
      </c>
      <c r="S86" s="527">
        <v>0.1089646965605692</v>
      </c>
      <c r="T86" s="526">
        <v>642.95033333333333</v>
      </c>
      <c r="U86" s="720">
        <v>38.744464471648243</v>
      </c>
      <c r="V86" s="721">
        <v>0.50630728059963581</v>
      </c>
      <c r="W86" s="527">
        <v>0.10335711549689661</v>
      </c>
      <c r="X86" s="526">
        <v>409.72866666666664</v>
      </c>
      <c r="Y86" s="720">
        <v>24.781391095059732</v>
      </c>
      <c r="Z86" s="721">
        <v>0.52113941401250119</v>
      </c>
      <c r="AA86" s="527">
        <v>9.3449714026528602E-2</v>
      </c>
      <c r="AB86" s="526">
        <v>160.31366666666668</v>
      </c>
      <c r="AC86" s="720">
        <v>10.442407872703976</v>
      </c>
      <c r="AD86" s="721">
        <v>0.49281336682006222</v>
      </c>
      <c r="AE86" s="527">
        <v>0.13024269386574072</v>
      </c>
      <c r="AF86" s="526">
        <v>135.45333333333335</v>
      </c>
      <c r="AG86" s="720">
        <v>6.9945838251568588</v>
      </c>
      <c r="AH86" s="721">
        <v>0.53229169941421206</v>
      </c>
      <c r="AI86" s="527">
        <v>0.14777095711370558</v>
      </c>
      <c r="AJ86" s="526">
        <v>230.49</v>
      </c>
      <c r="AK86" s="720">
        <v>17.232498082625991</v>
      </c>
      <c r="AL86" s="721">
        <v>0.49536209208761739</v>
      </c>
      <c r="AM86" s="527">
        <v>0.131765211091286</v>
      </c>
      <c r="AN86" s="526">
        <v>310.15933333333334</v>
      </c>
      <c r="AO86" s="720">
        <v>17.637520436461038</v>
      </c>
      <c r="AP86" s="721">
        <v>0.55702702767421197</v>
      </c>
      <c r="AQ86" s="527">
        <v>9.4403270152558463E-2</v>
      </c>
      <c r="AR86" s="526">
        <v>216.03266666666664</v>
      </c>
      <c r="AS86" s="720">
        <v>12.567659502939945</v>
      </c>
      <c r="AT86" s="721">
        <v>0.57763105473920062</v>
      </c>
      <c r="AU86" s="527">
        <v>0.14867236410352067</v>
      </c>
      <c r="AV86" s="526">
        <v>129.548</v>
      </c>
      <c r="AW86" s="720">
        <v>8.2837586190084451</v>
      </c>
      <c r="AX86" s="721">
        <v>0.57070106344549298</v>
      </c>
      <c r="AY86" s="527">
        <v>0.11451654796243388</v>
      </c>
      <c r="AZ86" s="526">
        <v>323.65066666666667</v>
      </c>
      <c r="BA86" s="720">
        <v>24.060838530790068</v>
      </c>
      <c r="BB86" s="721">
        <v>0.48732270940729899</v>
      </c>
      <c r="BC86" s="527">
        <v>0.1412626451125612</v>
      </c>
      <c r="BD86" s="526">
        <v>170.19600000000003</v>
      </c>
      <c r="BE86" s="720">
        <v>10.423894577695474</v>
      </c>
      <c r="BF86" s="721">
        <v>0.58927371980564835</v>
      </c>
      <c r="BG86" s="527">
        <v>0.10341678929272569</v>
      </c>
      <c r="BI86" s="503"/>
      <c r="BJ86" s="503"/>
      <c r="BK86" s="503"/>
      <c r="BL86" s="503"/>
      <c r="BM86" s="503"/>
      <c r="BN86" s="503"/>
      <c r="BO86" s="503"/>
      <c r="BP86" s="503"/>
      <c r="BQ86" s="503"/>
      <c r="BR86" s="503"/>
      <c r="BS86" s="503"/>
      <c r="BT86" s="503"/>
      <c r="BU86" s="503"/>
      <c r="BV86" s="503"/>
      <c r="BW86" s="503"/>
    </row>
    <row r="87" spans="2:75" x14ac:dyDescent="0.25">
      <c r="B87" s="760">
        <f t="shared" si="6"/>
        <v>2007</v>
      </c>
      <c r="C87" s="714" t="s">
        <v>673</v>
      </c>
      <c r="D87" s="526">
        <v>8328.5933333333323</v>
      </c>
      <c r="E87" s="720">
        <v>506.47789548685751</v>
      </c>
      <c r="F87" s="721">
        <v>0.54717811415436934</v>
      </c>
      <c r="G87" s="527">
        <v>0.11368761762073915</v>
      </c>
      <c r="H87" s="526">
        <v>3175.6380000000004</v>
      </c>
      <c r="I87" s="720">
        <v>182.76246835568733</v>
      </c>
      <c r="J87" s="721">
        <v>0.56863722801920036</v>
      </c>
      <c r="K87" s="527">
        <v>0.10933021251739378</v>
      </c>
      <c r="L87" s="526">
        <v>1414.8490000000002</v>
      </c>
      <c r="M87" s="720">
        <v>80.181711072396169</v>
      </c>
      <c r="N87" s="721">
        <v>0.53397258371432488</v>
      </c>
      <c r="O87" s="527">
        <v>0.11347887755492056</v>
      </c>
      <c r="P87" s="526">
        <v>1005.5293333333333</v>
      </c>
      <c r="Q87" s="720">
        <v>69.660251684224761</v>
      </c>
      <c r="R87" s="721">
        <v>0.56903570267115466</v>
      </c>
      <c r="S87" s="527">
        <v>0.11770312929125538</v>
      </c>
      <c r="T87" s="526">
        <v>641.2213333333334</v>
      </c>
      <c r="U87" s="720">
        <v>38.296209765201041</v>
      </c>
      <c r="V87" s="721">
        <v>0.50418673893557131</v>
      </c>
      <c r="W87" s="527">
        <v>0.10402110482688144</v>
      </c>
      <c r="X87" s="526">
        <v>416.28266666666667</v>
      </c>
      <c r="Y87" s="720">
        <v>24.98572296258801</v>
      </c>
      <c r="Z87" s="721">
        <v>0.52879421092522727</v>
      </c>
      <c r="AA87" s="527">
        <v>0.10064877780746373</v>
      </c>
      <c r="AB87" s="526">
        <v>159.10766666666666</v>
      </c>
      <c r="AC87" s="720">
        <v>10.077400502324187</v>
      </c>
      <c r="AD87" s="721">
        <v>0.48872195077999253</v>
      </c>
      <c r="AE87" s="527">
        <v>0.12998576472239384</v>
      </c>
      <c r="AF87" s="526">
        <v>133.45833333333334</v>
      </c>
      <c r="AG87" s="720">
        <v>6.839077742519394</v>
      </c>
      <c r="AH87" s="721">
        <v>0.52350082308777557</v>
      </c>
      <c r="AI87" s="527">
        <v>0.15663363750495016</v>
      </c>
      <c r="AJ87" s="526">
        <v>230.97566666666668</v>
      </c>
      <c r="AK87" s="720">
        <v>17.348055855984384</v>
      </c>
      <c r="AL87" s="721">
        <v>0.4958598851458933</v>
      </c>
      <c r="AM87" s="527">
        <v>0.13989424425604804</v>
      </c>
      <c r="AN87" s="526">
        <v>312.25433333333336</v>
      </c>
      <c r="AO87" s="720">
        <v>19.599013468420626</v>
      </c>
      <c r="AP87" s="721">
        <v>0.55992069469249772</v>
      </c>
      <c r="AQ87" s="527">
        <v>9.2493204086654443E-2</v>
      </c>
      <c r="AR87" s="526">
        <v>216.02466666666666</v>
      </c>
      <c r="AS87" s="720">
        <v>12.653017810135417</v>
      </c>
      <c r="AT87" s="721">
        <v>0.57682102877812458</v>
      </c>
      <c r="AU87" s="527">
        <v>0.14681097277606706</v>
      </c>
      <c r="AV87" s="526">
        <v>126.12466666666667</v>
      </c>
      <c r="AW87" s="720">
        <v>7.3926709931322305</v>
      </c>
      <c r="AX87" s="721">
        <v>0.55458753382131798</v>
      </c>
      <c r="AY87" s="527">
        <v>0.12859817647099464</v>
      </c>
      <c r="AZ87" s="526">
        <v>330.11799999999999</v>
      </c>
      <c r="BA87" s="720">
        <v>26.18031091749187</v>
      </c>
      <c r="BB87" s="721">
        <v>0.49634440203358293</v>
      </c>
      <c r="BC87" s="527">
        <v>0.13058127520083856</v>
      </c>
      <c r="BD87" s="526">
        <v>167.00966666666667</v>
      </c>
      <c r="BE87" s="720">
        <v>10.501984356752159</v>
      </c>
      <c r="BF87" s="721">
        <v>0.57674328121456719</v>
      </c>
      <c r="BG87" s="527">
        <v>0.101666926647697</v>
      </c>
      <c r="BI87" s="503"/>
      <c r="BJ87" s="503"/>
      <c r="BK87" s="503"/>
      <c r="BL87" s="503"/>
      <c r="BM87" s="503"/>
      <c r="BN87" s="503"/>
      <c r="BO87" s="503"/>
      <c r="BP87" s="503"/>
      <c r="BQ87" s="503"/>
      <c r="BR87" s="503"/>
      <c r="BS87" s="503"/>
      <c r="BT87" s="503"/>
      <c r="BU87" s="503"/>
      <c r="BV87" s="503"/>
      <c r="BW87" s="503"/>
    </row>
    <row r="88" spans="2:75" x14ac:dyDescent="0.25">
      <c r="B88" s="760">
        <f t="shared" si="6"/>
        <v>2007</v>
      </c>
      <c r="C88" s="717" t="s">
        <v>674</v>
      </c>
      <c r="D88" s="526">
        <v>8400.8383333333331</v>
      </c>
      <c r="E88" s="720">
        <v>536.55990741867834</v>
      </c>
      <c r="F88" s="721">
        <v>0.55105998163797731</v>
      </c>
      <c r="G88" s="527">
        <v>0.10995072903476552</v>
      </c>
      <c r="H88" s="526">
        <v>3198.2753333333335</v>
      </c>
      <c r="I88" s="720">
        <v>200.3005198032416</v>
      </c>
      <c r="J88" s="721">
        <v>0.57173146308108969</v>
      </c>
      <c r="K88" s="527">
        <v>0.10451051162262835</v>
      </c>
      <c r="L88" s="526">
        <v>1418.3433333333332</v>
      </c>
      <c r="M88" s="720">
        <v>86.469519561502821</v>
      </c>
      <c r="N88" s="721">
        <v>0.53441394294358147</v>
      </c>
      <c r="O88" s="527">
        <v>0.11423978057448898</v>
      </c>
      <c r="P88" s="526">
        <v>1028.1836666666666</v>
      </c>
      <c r="Q88" s="720">
        <v>71.554719988804251</v>
      </c>
      <c r="R88" s="721">
        <v>0.58103511639441319</v>
      </c>
      <c r="S88" s="527">
        <v>0.11087464909026497</v>
      </c>
      <c r="T88" s="526">
        <v>637.99733333333336</v>
      </c>
      <c r="U88" s="720">
        <v>42.409575252931887</v>
      </c>
      <c r="V88" s="721">
        <v>0.50090000120383993</v>
      </c>
      <c r="W88" s="527">
        <v>0.10916456601146082</v>
      </c>
      <c r="X88" s="526">
        <v>431.04333333333335</v>
      </c>
      <c r="Y88" s="720">
        <v>24.371226271700227</v>
      </c>
      <c r="Z88" s="721">
        <v>0.54684113641870724</v>
      </c>
      <c r="AA88" s="527">
        <v>8.5110101115868642E-2</v>
      </c>
      <c r="AB88" s="526">
        <v>156.81699999999998</v>
      </c>
      <c r="AC88" s="720">
        <v>9.7867385821339408</v>
      </c>
      <c r="AD88" s="721">
        <v>0.48130884626284343</v>
      </c>
      <c r="AE88" s="527">
        <v>0.13418997209973424</v>
      </c>
      <c r="AF88" s="526">
        <v>134.197</v>
      </c>
      <c r="AG88" s="720">
        <v>6.8434084641399702</v>
      </c>
      <c r="AH88" s="721">
        <v>0.52544264246391903</v>
      </c>
      <c r="AI88" s="527">
        <v>0.14995998842937164</v>
      </c>
      <c r="AJ88" s="526">
        <v>229.35733333333334</v>
      </c>
      <c r="AK88" s="720">
        <v>17.445393689471143</v>
      </c>
      <c r="AL88" s="721">
        <v>0.49184115193156119</v>
      </c>
      <c r="AM88" s="527">
        <v>0.13405839963553715</v>
      </c>
      <c r="AN88" s="526">
        <v>319.61033333333336</v>
      </c>
      <c r="AO88" s="720">
        <v>21.20950743981577</v>
      </c>
      <c r="AP88" s="721">
        <v>0.5722256339008257</v>
      </c>
      <c r="AQ88" s="527">
        <v>8.9100530105831202E-2</v>
      </c>
      <c r="AR88" s="526">
        <v>216.77466666666666</v>
      </c>
      <c r="AS88" s="720">
        <v>13.205396822180369</v>
      </c>
      <c r="AT88" s="721">
        <v>0.57803494924715126</v>
      </c>
      <c r="AU88" s="527">
        <v>0.14659898850188574</v>
      </c>
      <c r="AV88" s="526">
        <v>126.62466666666667</v>
      </c>
      <c r="AW88" s="720">
        <v>6.6116850055564287</v>
      </c>
      <c r="AX88" s="721">
        <v>0.55574997000880721</v>
      </c>
      <c r="AY88" s="527">
        <v>0.12243342142711935</v>
      </c>
      <c r="AZ88" s="526">
        <v>336.28533333333331</v>
      </c>
      <c r="BA88" s="720">
        <v>26.188571785775611</v>
      </c>
      <c r="BB88" s="721">
        <v>0.50488972165044943</v>
      </c>
      <c r="BC88" s="527">
        <v>0.12228284274788172</v>
      </c>
      <c r="BD88" s="526">
        <v>167.32899999999998</v>
      </c>
      <c r="BE88" s="720">
        <v>10.163644751424314</v>
      </c>
      <c r="BF88" s="721">
        <v>0.57635064152243176</v>
      </c>
      <c r="BG88" s="527">
        <v>9.9994442063894726E-2</v>
      </c>
      <c r="BI88" s="503"/>
      <c r="BJ88" s="503"/>
      <c r="BK88" s="503"/>
      <c r="BL88" s="503"/>
      <c r="BM88" s="503"/>
      <c r="BN88" s="503"/>
      <c r="BO88" s="503"/>
      <c r="BP88" s="503"/>
      <c r="BQ88" s="503"/>
      <c r="BR88" s="503"/>
      <c r="BS88" s="503"/>
      <c r="BT88" s="503"/>
      <c r="BU88" s="503"/>
      <c r="BV88" s="503"/>
      <c r="BW88" s="503"/>
    </row>
    <row r="89" spans="2:75" x14ac:dyDescent="0.25">
      <c r="B89" s="760">
        <f t="shared" si="6"/>
        <v>2007</v>
      </c>
      <c r="C89" s="714" t="s">
        <v>675</v>
      </c>
      <c r="D89" s="526">
        <v>8521.645333333332</v>
      </c>
      <c r="E89" s="720">
        <v>529.10282055037385</v>
      </c>
      <c r="F89" s="721">
        <v>0.55811031169070791</v>
      </c>
      <c r="G89" s="527">
        <v>0.10660477057123235</v>
      </c>
      <c r="H89" s="526">
        <v>3230.9296666666669</v>
      </c>
      <c r="I89" s="720">
        <v>184.60418367155341</v>
      </c>
      <c r="J89" s="721">
        <v>0.57660305295149206</v>
      </c>
      <c r="K89" s="527">
        <v>0.10027723725882368</v>
      </c>
      <c r="L89" s="526">
        <v>1445.902</v>
      </c>
      <c r="M89" s="720">
        <v>93.158268699794505</v>
      </c>
      <c r="N89" s="721">
        <v>0.54390752193081449</v>
      </c>
      <c r="O89" s="527">
        <v>0.11110979050441891</v>
      </c>
      <c r="P89" s="526">
        <v>1037.8956666666666</v>
      </c>
      <c r="Q89" s="720">
        <v>69.164893965636409</v>
      </c>
      <c r="R89" s="721">
        <v>0.58569555328869893</v>
      </c>
      <c r="S89" s="527">
        <v>0.11034006483684212</v>
      </c>
      <c r="T89" s="526">
        <v>640.21433333333346</v>
      </c>
      <c r="U89" s="720">
        <v>43.927783024732285</v>
      </c>
      <c r="V89" s="721">
        <v>0.50188811380684051</v>
      </c>
      <c r="W89" s="527">
        <v>0.10787312443186597</v>
      </c>
      <c r="X89" s="526">
        <v>448.83499999999998</v>
      </c>
      <c r="Y89" s="720">
        <v>23.567002548624259</v>
      </c>
      <c r="Z89" s="721">
        <v>0.56868425998466898</v>
      </c>
      <c r="AA89" s="527">
        <v>7.9660764401040557E-2</v>
      </c>
      <c r="AB89" s="526">
        <v>158.08033333333333</v>
      </c>
      <c r="AC89" s="720">
        <v>10.570572503790594</v>
      </c>
      <c r="AD89" s="721">
        <v>0.48480886360894782</v>
      </c>
      <c r="AE89" s="527">
        <v>0.12944990353532479</v>
      </c>
      <c r="AF89" s="526">
        <v>138.73933333333332</v>
      </c>
      <c r="AG89" s="720">
        <v>6.6354891176776709</v>
      </c>
      <c r="AH89" s="721">
        <v>0.54224070433526272</v>
      </c>
      <c r="AI89" s="527">
        <v>0.14083035911493866</v>
      </c>
      <c r="AJ89" s="526">
        <v>238.98066666666668</v>
      </c>
      <c r="AK89" s="720">
        <v>18.239371946832588</v>
      </c>
      <c r="AL89" s="721">
        <v>0.51191348319259933</v>
      </c>
      <c r="AM89" s="527">
        <v>0.127795958588304</v>
      </c>
      <c r="AN89" s="526">
        <v>323.96033333333332</v>
      </c>
      <c r="AO89" s="720">
        <v>22.334248871461241</v>
      </c>
      <c r="AP89" s="721">
        <v>0.5791200468596468</v>
      </c>
      <c r="AQ89" s="527">
        <v>8.4854448467271512E-2</v>
      </c>
      <c r="AR89" s="526">
        <v>218.89633333333336</v>
      </c>
      <c r="AS89" s="720">
        <v>12.157792122388969</v>
      </c>
      <c r="AT89" s="721">
        <v>0.58289868914389609</v>
      </c>
      <c r="AU89" s="527">
        <v>0.13920428478173671</v>
      </c>
      <c r="AV89" s="526">
        <v>129.73066666666668</v>
      </c>
      <c r="AW89" s="720">
        <v>7.2532701409313516</v>
      </c>
      <c r="AX89" s="721">
        <v>0.56832528968100415</v>
      </c>
      <c r="AY89" s="527">
        <v>0.11708204590723273</v>
      </c>
      <c r="AZ89" s="526">
        <v>342.62333333333328</v>
      </c>
      <c r="BA89" s="720">
        <v>27.18564740570277</v>
      </c>
      <c r="BB89" s="721">
        <v>0.51366275873786882</v>
      </c>
      <c r="BC89" s="527">
        <v>0.12391519653885688</v>
      </c>
      <c r="BD89" s="526">
        <v>166.85766666666666</v>
      </c>
      <c r="BE89" s="720">
        <v>10.304296531247687</v>
      </c>
      <c r="BF89" s="721">
        <v>0.57324498669876212</v>
      </c>
      <c r="BG89" s="527">
        <v>0.10059759524511108</v>
      </c>
      <c r="BI89" s="503"/>
      <c r="BJ89" s="503"/>
      <c r="BK89" s="503"/>
      <c r="BL89" s="503"/>
      <c r="BM89" s="503"/>
      <c r="BN89" s="503"/>
      <c r="BO89" s="503"/>
      <c r="BP89" s="503"/>
      <c r="BQ89" s="503"/>
      <c r="BR89" s="503"/>
      <c r="BS89" s="503"/>
      <c r="BT89" s="503"/>
      <c r="BU89" s="503"/>
      <c r="BV89" s="503"/>
      <c r="BW89" s="503"/>
    </row>
    <row r="90" spans="2:75" x14ac:dyDescent="0.25">
      <c r="B90" s="760">
        <f t="shared" si="6"/>
        <v>2007</v>
      </c>
      <c r="C90" s="714" t="s">
        <v>676</v>
      </c>
      <c r="D90" s="526">
        <v>8664.8649999999998</v>
      </c>
      <c r="E90" s="720">
        <v>525.1105354858995</v>
      </c>
      <c r="F90" s="721">
        <v>0.5666043984269884</v>
      </c>
      <c r="G90" s="527">
        <v>9.8597424282396831E-2</v>
      </c>
      <c r="H90" s="526">
        <v>3299.7816666666663</v>
      </c>
      <c r="I90" s="720">
        <v>177.12687543720608</v>
      </c>
      <c r="J90" s="721">
        <v>0.58790762659290441</v>
      </c>
      <c r="K90" s="527">
        <v>8.9389684161937849E-2</v>
      </c>
      <c r="L90" s="526">
        <v>1455.0889999999999</v>
      </c>
      <c r="M90" s="720">
        <v>98.900780694878165</v>
      </c>
      <c r="N90" s="721">
        <v>0.54647261920261192</v>
      </c>
      <c r="O90" s="527">
        <v>0.10557484763943573</v>
      </c>
      <c r="P90" s="526">
        <v>1061.8983333333333</v>
      </c>
      <c r="Q90" s="720">
        <v>67.902198631046573</v>
      </c>
      <c r="R90" s="721">
        <v>0.5983948484278141</v>
      </c>
      <c r="S90" s="527">
        <v>0.10162304261410422</v>
      </c>
      <c r="T90" s="526">
        <v>646.23766666666677</v>
      </c>
      <c r="U90" s="720">
        <v>45.992635303532658</v>
      </c>
      <c r="V90" s="721">
        <v>0.50585221188508611</v>
      </c>
      <c r="W90" s="527">
        <v>9.9929989349838794E-2</v>
      </c>
      <c r="X90" s="526">
        <v>458.60466666666667</v>
      </c>
      <c r="Y90" s="720">
        <v>23.639693332430102</v>
      </c>
      <c r="Z90" s="721">
        <v>0.58032173404679821</v>
      </c>
      <c r="AA90" s="527">
        <v>7.0524015254643788E-2</v>
      </c>
      <c r="AB90" s="526">
        <v>163.52733333333333</v>
      </c>
      <c r="AC90" s="720">
        <v>11.320292075117592</v>
      </c>
      <c r="AD90" s="721">
        <v>0.50112517250431832</v>
      </c>
      <c r="AE90" s="527">
        <v>0.11829101058772575</v>
      </c>
      <c r="AF90" s="526">
        <v>143.17100000000002</v>
      </c>
      <c r="AG90" s="720">
        <v>6.5617779959610258</v>
      </c>
      <c r="AH90" s="721">
        <v>0.55854390256272224</v>
      </c>
      <c r="AI90" s="527">
        <v>0.13177603531816059</v>
      </c>
      <c r="AJ90" s="526">
        <v>243.16266666666669</v>
      </c>
      <c r="AK90" s="720">
        <v>17.915315341457585</v>
      </c>
      <c r="AL90" s="721">
        <v>0.52029801905484663</v>
      </c>
      <c r="AM90" s="527">
        <v>0.11811618556227438</v>
      </c>
      <c r="AN90" s="526">
        <v>325.55899999999997</v>
      </c>
      <c r="AO90" s="720">
        <v>20.334386245455075</v>
      </c>
      <c r="AP90" s="721">
        <v>0.58108314735894562</v>
      </c>
      <c r="AQ90" s="527">
        <v>7.8594434266112956E-2</v>
      </c>
      <c r="AR90" s="526">
        <v>224.55133333333333</v>
      </c>
      <c r="AS90" s="720">
        <v>11.551941975725512</v>
      </c>
      <c r="AT90" s="721">
        <v>0.59714640792396578</v>
      </c>
      <c r="AU90" s="527">
        <v>0.1321620521382452</v>
      </c>
      <c r="AV90" s="526">
        <v>132.10333333333332</v>
      </c>
      <c r="AW90" s="720">
        <v>8.282064954219349</v>
      </c>
      <c r="AX90" s="721">
        <v>0.57764484847954822</v>
      </c>
      <c r="AY90" s="527">
        <v>0.11278912539288816</v>
      </c>
      <c r="AZ90" s="526">
        <v>344.81966666666671</v>
      </c>
      <c r="BA90" s="720">
        <v>26.144427678159513</v>
      </c>
      <c r="BB90" s="721">
        <v>0.51620998527907391</v>
      </c>
      <c r="BC90" s="527">
        <v>0.12767410738002619</v>
      </c>
      <c r="BD90" s="526">
        <v>166.35933333333335</v>
      </c>
      <c r="BE90" s="720">
        <v>9.4381458207101598</v>
      </c>
      <c r="BF90" s="721">
        <v>0.57005823051425153</v>
      </c>
      <c r="BG90" s="527">
        <v>0.10720438205603862</v>
      </c>
      <c r="BI90" s="503"/>
      <c r="BJ90" s="503"/>
      <c r="BK90" s="503"/>
      <c r="BL90" s="503"/>
      <c r="BM90" s="503"/>
      <c r="BN90" s="503"/>
      <c r="BO90" s="503"/>
      <c r="BP90" s="503"/>
      <c r="BQ90" s="503"/>
      <c r="BR90" s="503"/>
      <c r="BS90" s="503"/>
      <c r="BT90" s="503"/>
      <c r="BU90" s="503"/>
      <c r="BV90" s="503"/>
      <c r="BW90" s="503"/>
    </row>
    <row r="91" spans="2:75" x14ac:dyDescent="0.25">
      <c r="B91" s="760">
        <f t="shared" si="6"/>
        <v>2007</v>
      </c>
      <c r="C91" s="714" t="s">
        <v>677</v>
      </c>
      <c r="D91" s="526">
        <v>8626.355333333333</v>
      </c>
      <c r="E91" s="720">
        <v>512.33364522592854</v>
      </c>
      <c r="F91" s="721">
        <v>0.5632072581319465</v>
      </c>
      <c r="G91" s="527">
        <v>9.7773344265497913E-2</v>
      </c>
      <c r="H91" s="526">
        <v>3276.5090000000005</v>
      </c>
      <c r="I91" s="720">
        <v>174.64377400916135</v>
      </c>
      <c r="J91" s="721">
        <v>0.58278853126072772</v>
      </c>
      <c r="K91" s="527">
        <v>9.0012382166902341E-2</v>
      </c>
      <c r="L91" s="526">
        <v>1449.229</v>
      </c>
      <c r="M91" s="720">
        <v>90.584915963666916</v>
      </c>
      <c r="N91" s="721">
        <v>0.54338894388855274</v>
      </c>
      <c r="O91" s="527">
        <v>0.1008509234623868</v>
      </c>
      <c r="P91" s="526">
        <v>1061.3030000000001</v>
      </c>
      <c r="Q91" s="720">
        <v>61.304231245199098</v>
      </c>
      <c r="R91" s="721">
        <v>0.59721600104440764</v>
      </c>
      <c r="S91" s="527">
        <v>0.10118988470962863</v>
      </c>
      <c r="T91" s="526">
        <v>647.39366666666672</v>
      </c>
      <c r="U91" s="720">
        <v>44.134018698702</v>
      </c>
      <c r="V91" s="721">
        <v>0.50599873069203338</v>
      </c>
      <c r="W91" s="527">
        <v>9.4809622460797757E-2</v>
      </c>
      <c r="X91" s="526">
        <v>458.17166666666662</v>
      </c>
      <c r="Y91" s="720">
        <v>28.596629706815701</v>
      </c>
      <c r="Z91" s="721">
        <v>0.57903621116876836</v>
      </c>
      <c r="AA91" s="527">
        <v>7.736795506978561E-2</v>
      </c>
      <c r="AB91" s="526">
        <v>167.881</v>
      </c>
      <c r="AC91" s="720">
        <v>11.97635233325599</v>
      </c>
      <c r="AD91" s="721">
        <v>0.51407512654293575</v>
      </c>
      <c r="AE91" s="527">
        <v>0.1047779022023143</v>
      </c>
      <c r="AF91" s="526">
        <v>143.22166666666666</v>
      </c>
      <c r="AG91" s="720">
        <v>6.8343542245221363</v>
      </c>
      <c r="AH91" s="721">
        <v>0.55772328596777476</v>
      </c>
      <c r="AI91" s="527">
        <v>0.12598276237339781</v>
      </c>
      <c r="AJ91" s="526">
        <v>244.01566666666668</v>
      </c>
      <c r="AK91" s="720">
        <v>17.700348601945901</v>
      </c>
      <c r="AL91" s="721">
        <v>0.52154921519719633</v>
      </c>
      <c r="AM91" s="527">
        <v>0.11756047990954382</v>
      </c>
      <c r="AN91" s="526">
        <v>317.42900000000003</v>
      </c>
      <c r="AO91" s="720">
        <v>20.260083519937485</v>
      </c>
      <c r="AP91" s="721">
        <v>0.56570440754084816</v>
      </c>
      <c r="AQ91" s="527">
        <v>7.4632028911007703E-2</v>
      </c>
      <c r="AR91" s="526">
        <v>223.51833333333335</v>
      </c>
      <c r="AS91" s="720">
        <v>12.304636916394786</v>
      </c>
      <c r="AT91" s="721">
        <v>0.59359378499415316</v>
      </c>
      <c r="AU91" s="527">
        <v>0.14663900837384511</v>
      </c>
      <c r="AV91" s="526">
        <v>129.49699999999999</v>
      </c>
      <c r="AW91" s="720">
        <v>8.8653319079363602</v>
      </c>
      <c r="AX91" s="721">
        <v>0.56519949021753035</v>
      </c>
      <c r="AY91" s="527">
        <v>0.12072091238918224</v>
      </c>
      <c r="AZ91" s="526">
        <v>344.43333333333334</v>
      </c>
      <c r="BA91" s="720">
        <v>25.128079062642929</v>
      </c>
      <c r="BB91" s="721">
        <v>0.51488677025526086</v>
      </c>
      <c r="BC91" s="527">
        <v>0.12445114025558944</v>
      </c>
      <c r="BD91" s="526">
        <v>163.75300000000001</v>
      </c>
      <c r="BE91" s="720">
        <v>10.000889035747868</v>
      </c>
      <c r="BF91" s="721">
        <v>0.55968305145571884</v>
      </c>
      <c r="BG91" s="527">
        <v>0.10357141553744585</v>
      </c>
      <c r="BI91" s="503"/>
      <c r="BJ91" s="503"/>
      <c r="BK91" s="503"/>
      <c r="BL91" s="503"/>
      <c r="BM91" s="503"/>
      <c r="BN91" s="503"/>
      <c r="BO91" s="503"/>
      <c r="BP91" s="503"/>
      <c r="BQ91" s="503"/>
      <c r="BR91" s="503"/>
      <c r="BS91" s="503"/>
      <c r="BT91" s="503"/>
      <c r="BU91" s="503"/>
      <c r="BV91" s="503"/>
      <c r="BW91" s="503"/>
    </row>
    <row r="92" spans="2:75" x14ac:dyDescent="0.25">
      <c r="B92" s="772">
        <v>2008</v>
      </c>
      <c r="C92" s="714" t="s">
        <v>316</v>
      </c>
      <c r="D92" s="526">
        <v>8533.4353333333347</v>
      </c>
      <c r="E92" s="720">
        <v>484.77527098197169</v>
      </c>
      <c r="F92" s="721">
        <v>0.55627393225907407</v>
      </c>
      <c r="G92" s="527">
        <v>0.10476250824063191</v>
      </c>
      <c r="H92" s="526">
        <v>3275.5046666666672</v>
      </c>
      <c r="I92" s="720">
        <v>159.10464640160376</v>
      </c>
      <c r="J92" s="721">
        <v>0.58164113186912969</v>
      </c>
      <c r="K92" s="527">
        <v>9.4404030934996802E-2</v>
      </c>
      <c r="L92" s="526">
        <v>1427.1506666666664</v>
      </c>
      <c r="M92" s="720">
        <v>80.354567412863673</v>
      </c>
      <c r="N92" s="721">
        <v>0.53424583520037594</v>
      </c>
      <c r="O92" s="527">
        <v>0.11573919269996981</v>
      </c>
      <c r="P92" s="526">
        <v>1047.489</v>
      </c>
      <c r="Q92" s="720">
        <v>61.130866508518103</v>
      </c>
      <c r="R92" s="721">
        <v>0.58861210457681867</v>
      </c>
      <c r="S92" s="527">
        <v>0.10185589816067875</v>
      </c>
      <c r="T92" s="526">
        <v>644.01266666666663</v>
      </c>
      <c r="U92" s="720">
        <v>43.184425986294663</v>
      </c>
      <c r="V92" s="721">
        <v>0.50260428183370998</v>
      </c>
      <c r="W92" s="527">
        <v>9.6689236512093893E-2</v>
      </c>
      <c r="X92" s="526">
        <v>444.68166666666667</v>
      </c>
      <c r="Y92" s="720">
        <v>27.027656347270479</v>
      </c>
      <c r="Z92" s="721">
        <v>0.56127280935333379</v>
      </c>
      <c r="AA92" s="527">
        <v>9.2885648289494332E-2</v>
      </c>
      <c r="AB92" s="526">
        <v>167.42533333333333</v>
      </c>
      <c r="AC92" s="720">
        <v>11.23545457975842</v>
      </c>
      <c r="AD92" s="721">
        <v>0.51228868229546487</v>
      </c>
      <c r="AE92" s="527">
        <v>0.10682670934471412</v>
      </c>
      <c r="AF92" s="526">
        <v>141.28666666666666</v>
      </c>
      <c r="AG92" s="720">
        <v>7.5755654643766128</v>
      </c>
      <c r="AH92" s="721">
        <v>0.5491858610489545</v>
      </c>
      <c r="AI92" s="527">
        <v>0.13415737727689636</v>
      </c>
      <c r="AJ92" s="526">
        <v>233.61699999999999</v>
      </c>
      <c r="AK92" s="720">
        <v>19.160120547362521</v>
      </c>
      <c r="AL92" s="721">
        <v>0.49877663435671893</v>
      </c>
      <c r="AM92" s="527">
        <v>0.12961118507332195</v>
      </c>
      <c r="AN92" s="526">
        <v>305.98600000000005</v>
      </c>
      <c r="AO92" s="720">
        <v>18.915007835780084</v>
      </c>
      <c r="AP92" s="721">
        <v>0.54447554463391246</v>
      </c>
      <c r="AQ92" s="527">
        <v>8.674162758445042E-2</v>
      </c>
      <c r="AR92" s="526">
        <v>217.06833333333336</v>
      </c>
      <c r="AS92" s="720">
        <v>12.938292488715136</v>
      </c>
      <c r="AT92" s="721">
        <v>0.5756854334669399</v>
      </c>
      <c r="AU92" s="527">
        <v>0.1714192285034106</v>
      </c>
      <c r="AV92" s="526">
        <v>126.61933333333333</v>
      </c>
      <c r="AW92" s="720">
        <v>8.2472403166997825</v>
      </c>
      <c r="AX92" s="721">
        <v>0.55161006919485656</v>
      </c>
      <c r="AY92" s="527">
        <v>0.13663927123297634</v>
      </c>
      <c r="AZ92" s="526">
        <v>339.03266666666667</v>
      </c>
      <c r="BA92" s="720">
        <v>24.837850056740635</v>
      </c>
      <c r="BB92" s="721">
        <v>0.50608109553761083</v>
      </c>
      <c r="BC92" s="527">
        <v>0.11775875065164199</v>
      </c>
      <c r="BD92" s="526">
        <v>163.56133333333332</v>
      </c>
      <c r="BE92" s="720">
        <v>11.063577035987796</v>
      </c>
      <c r="BF92" s="721">
        <v>0.55758975192299165</v>
      </c>
      <c r="BG92" s="527">
        <v>0.11435455923760018</v>
      </c>
      <c r="BI92" s="503"/>
      <c r="BJ92" s="503"/>
      <c r="BK92" s="503"/>
      <c r="BL92" s="503"/>
      <c r="BM92" s="503"/>
      <c r="BN92" s="503"/>
      <c r="BO92" s="503"/>
      <c r="BP92" s="503"/>
      <c r="BQ92" s="503"/>
      <c r="BR92" s="503"/>
      <c r="BS92" s="503"/>
      <c r="BT92" s="503"/>
      <c r="BU92" s="503"/>
      <c r="BV92" s="503"/>
      <c r="BW92" s="503"/>
    </row>
    <row r="93" spans="2:75" x14ac:dyDescent="0.25">
      <c r="B93" s="760">
        <f t="shared" ref="B93:B103" si="7">B92</f>
        <v>2008</v>
      </c>
      <c r="C93" s="714" t="s">
        <v>317</v>
      </c>
      <c r="D93" s="526">
        <v>8430.364333333333</v>
      </c>
      <c r="E93" s="720">
        <v>512.72732076054172</v>
      </c>
      <c r="F93" s="721">
        <v>0.54870217800183796</v>
      </c>
      <c r="G93" s="527">
        <v>0.11716630251206457</v>
      </c>
      <c r="H93" s="526">
        <v>3264.6210000000005</v>
      </c>
      <c r="I93" s="720">
        <v>177.5937492937056</v>
      </c>
      <c r="J93" s="721">
        <v>0.57874673283326261</v>
      </c>
      <c r="K93" s="527">
        <v>0.1084047898463429</v>
      </c>
      <c r="L93" s="526">
        <v>1400.2323333333334</v>
      </c>
      <c r="M93" s="720">
        <v>82.305091327249428</v>
      </c>
      <c r="N93" s="721">
        <v>0.52332652374249933</v>
      </c>
      <c r="O93" s="527">
        <v>0.13043630364266037</v>
      </c>
      <c r="P93" s="526">
        <v>1025.557</v>
      </c>
      <c r="Q93" s="720">
        <v>66.629724730516386</v>
      </c>
      <c r="R93" s="721">
        <v>0.57547711537109059</v>
      </c>
      <c r="S93" s="527">
        <v>0.11210206633596136</v>
      </c>
      <c r="T93" s="526">
        <v>639.93433333333337</v>
      </c>
      <c r="U93" s="720">
        <v>40.330123186856319</v>
      </c>
      <c r="V93" s="721">
        <v>0.49867564652009472</v>
      </c>
      <c r="W93" s="527">
        <v>0.10892300494412563</v>
      </c>
      <c r="X93" s="526">
        <v>439.92533333333336</v>
      </c>
      <c r="Y93" s="720">
        <v>27.865452636645198</v>
      </c>
      <c r="Z93" s="721">
        <v>0.55456408067083385</v>
      </c>
      <c r="AA93" s="527">
        <v>9.9715884866861518E-2</v>
      </c>
      <c r="AB93" s="526">
        <v>162.16133333333332</v>
      </c>
      <c r="AC93" s="720">
        <v>10.447092302541144</v>
      </c>
      <c r="AD93" s="721">
        <v>0.49580715779518053</v>
      </c>
      <c r="AE93" s="527">
        <v>0.12530094053468974</v>
      </c>
      <c r="AF93" s="526">
        <v>138.14433333333332</v>
      </c>
      <c r="AG93" s="720">
        <v>7.8220809412450665</v>
      </c>
      <c r="AH93" s="721">
        <v>0.53599160898490439</v>
      </c>
      <c r="AI93" s="527">
        <v>0.14058822431573248</v>
      </c>
      <c r="AJ93" s="526">
        <v>229.09066666666664</v>
      </c>
      <c r="AK93" s="720">
        <v>21.017500770904277</v>
      </c>
      <c r="AL93" s="721">
        <v>0.48857701212997112</v>
      </c>
      <c r="AM93" s="527">
        <v>0.13981881990127462</v>
      </c>
      <c r="AN93" s="526">
        <v>300.31033333333335</v>
      </c>
      <c r="AO93" s="720">
        <v>20.635608613568909</v>
      </c>
      <c r="AP93" s="721">
        <v>0.53356031618090793</v>
      </c>
      <c r="AQ93" s="527">
        <v>0.10171365670830747</v>
      </c>
      <c r="AR93" s="526">
        <v>211.58733333333331</v>
      </c>
      <c r="AS93" s="720">
        <v>13.192284931855957</v>
      </c>
      <c r="AT93" s="721">
        <v>0.56039282816681057</v>
      </c>
      <c r="AU93" s="527">
        <v>0.19091132731789576</v>
      </c>
      <c r="AV93" s="526">
        <v>127.11633333333333</v>
      </c>
      <c r="AW93" s="720">
        <v>7.4808095797774401</v>
      </c>
      <c r="AX93" s="721">
        <v>0.55274860344912558</v>
      </c>
      <c r="AY93" s="527">
        <v>0.14288379285311328</v>
      </c>
      <c r="AZ93" s="526">
        <v>325.93066666666664</v>
      </c>
      <c r="BA93" s="720">
        <v>24.17558901611228</v>
      </c>
      <c r="BB93" s="721">
        <v>0.48581930633299308</v>
      </c>
      <c r="BC93" s="527">
        <v>0.12054264472294825</v>
      </c>
      <c r="BD93" s="526">
        <v>165.75333333333333</v>
      </c>
      <c r="BE93" s="720">
        <v>13.232213429563631</v>
      </c>
      <c r="BF93" s="721">
        <v>0.56361175779859773</v>
      </c>
      <c r="BG93" s="527">
        <v>0.11991894020512732</v>
      </c>
      <c r="BI93" s="503"/>
      <c r="BJ93" s="503"/>
      <c r="BK93" s="503"/>
      <c r="BL93" s="503"/>
      <c r="BM93" s="503"/>
      <c r="BN93" s="503"/>
      <c r="BO93" s="503"/>
      <c r="BP93" s="503"/>
      <c r="BQ93" s="503"/>
      <c r="BR93" s="503"/>
      <c r="BS93" s="503"/>
      <c r="BT93" s="503"/>
      <c r="BU93" s="503"/>
      <c r="BV93" s="503"/>
      <c r="BW93" s="503"/>
    </row>
    <row r="94" spans="2:75" x14ac:dyDescent="0.25">
      <c r="B94" s="760">
        <f t="shared" si="7"/>
        <v>2008</v>
      </c>
      <c r="C94" s="714" t="s">
        <v>678</v>
      </c>
      <c r="D94" s="526">
        <v>8448.2133333333331</v>
      </c>
      <c r="E94" s="720">
        <v>513.05831273005072</v>
      </c>
      <c r="F94" s="721">
        <v>0.54901213237651436</v>
      </c>
      <c r="G94" s="527">
        <v>0.12300094088839504</v>
      </c>
      <c r="H94" s="526">
        <v>3322.0720000000001</v>
      </c>
      <c r="I94" s="720">
        <v>173.79826931151675</v>
      </c>
      <c r="J94" s="721">
        <v>0.58795684469054799</v>
      </c>
      <c r="K94" s="527">
        <v>0.11179492124592691</v>
      </c>
      <c r="L94" s="526">
        <v>1388.973</v>
      </c>
      <c r="M94" s="720">
        <v>92.12247634960751</v>
      </c>
      <c r="N94" s="721">
        <v>0.51828556211444221</v>
      </c>
      <c r="O94" s="527">
        <v>0.1438905753219204</v>
      </c>
      <c r="P94" s="526">
        <v>1018.864</v>
      </c>
      <c r="Q94" s="720">
        <v>67.087891333181219</v>
      </c>
      <c r="R94" s="721">
        <v>0.57091732155658403</v>
      </c>
      <c r="S94" s="527">
        <v>0.11437217373365448</v>
      </c>
      <c r="T94" s="526">
        <v>634.59799999999996</v>
      </c>
      <c r="U94" s="720">
        <v>41.173705499402971</v>
      </c>
      <c r="V94" s="721">
        <v>0.49378000705995073</v>
      </c>
      <c r="W94" s="527">
        <v>0.11464078634316571</v>
      </c>
      <c r="X94" s="526">
        <v>439.08333333333331</v>
      </c>
      <c r="Y94" s="720">
        <v>25.480628149465648</v>
      </c>
      <c r="Z94" s="721">
        <v>0.55280093500890726</v>
      </c>
      <c r="AA94" s="527">
        <v>9.9356267926553679E-2</v>
      </c>
      <c r="AB94" s="526">
        <v>160.26133333333334</v>
      </c>
      <c r="AC94" s="720">
        <v>10.850138048211472</v>
      </c>
      <c r="AD94" s="721">
        <v>0.48962964924322816</v>
      </c>
      <c r="AE94" s="527">
        <v>0.13284286582605417</v>
      </c>
      <c r="AF94" s="526">
        <v>136.55600000000001</v>
      </c>
      <c r="AG94" s="720">
        <v>6.8080329341740944</v>
      </c>
      <c r="AH94" s="721">
        <v>0.52885977085686631</v>
      </c>
      <c r="AI94" s="527">
        <v>0.1482544903394549</v>
      </c>
      <c r="AJ94" s="526">
        <v>225.60533333333333</v>
      </c>
      <c r="AK94" s="720">
        <v>20.301607498008966</v>
      </c>
      <c r="AL94" s="721">
        <v>0.48062047431745047</v>
      </c>
      <c r="AM94" s="527">
        <v>0.15112797891914198</v>
      </c>
      <c r="AN94" s="526">
        <v>300.95300000000003</v>
      </c>
      <c r="AO94" s="720">
        <v>17.996720163800887</v>
      </c>
      <c r="AP94" s="721">
        <v>0.53388827751861068</v>
      </c>
      <c r="AQ94" s="527">
        <v>0.1092059150860742</v>
      </c>
      <c r="AR94" s="526">
        <v>209.25966666666667</v>
      </c>
      <c r="AS94" s="720">
        <v>10.871556659276555</v>
      </c>
      <c r="AT94" s="721">
        <v>0.55348132709477826</v>
      </c>
      <c r="AU94" s="527">
        <v>0.19933015843054031</v>
      </c>
      <c r="AV94" s="526">
        <v>129.01066666666665</v>
      </c>
      <c r="AW94" s="720">
        <v>7.0099099579052195</v>
      </c>
      <c r="AX94" s="721">
        <v>0.55994780039728409</v>
      </c>
      <c r="AY94" s="527">
        <v>0.14901209757213027</v>
      </c>
      <c r="AZ94" s="526">
        <v>313.69666666666666</v>
      </c>
      <c r="BA94" s="720">
        <v>25.670234056516112</v>
      </c>
      <c r="BB94" s="721">
        <v>0.46690500855331829</v>
      </c>
      <c r="BC94" s="527">
        <v>0.12951974670641567</v>
      </c>
      <c r="BD94" s="526">
        <v>169.28033333333335</v>
      </c>
      <c r="BE94" s="720">
        <v>13.887142768983333</v>
      </c>
      <c r="BF94" s="721">
        <v>0.57413070537308131</v>
      </c>
      <c r="BG94" s="527">
        <v>0.12580776209018016</v>
      </c>
      <c r="BI94" s="503"/>
      <c r="BJ94" s="503"/>
      <c r="BK94" s="503"/>
      <c r="BL94" s="503"/>
      <c r="BM94" s="503"/>
      <c r="BN94" s="503"/>
      <c r="BO94" s="503"/>
      <c r="BP94" s="503"/>
      <c r="BQ94" s="503"/>
      <c r="BR94" s="503"/>
      <c r="BS94" s="503"/>
      <c r="BT94" s="503"/>
      <c r="BU94" s="503"/>
      <c r="BV94" s="503"/>
      <c r="BW94" s="503"/>
    </row>
    <row r="95" spans="2:75" x14ac:dyDescent="0.25">
      <c r="B95" s="760">
        <f t="shared" si="7"/>
        <v>2008</v>
      </c>
      <c r="C95" s="714" t="s">
        <v>679</v>
      </c>
      <c r="D95" s="526">
        <v>8532.006666666668</v>
      </c>
      <c r="E95" s="720">
        <v>524.78421169856381</v>
      </c>
      <c r="F95" s="721">
        <v>0.55360032639813717</v>
      </c>
      <c r="G95" s="527">
        <v>0.11960467683644609</v>
      </c>
      <c r="H95" s="526">
        <v>3360.0983333333334</v>
      </c>
      <c r="I95" s="720">
        <v>182.81687487814474</v>
      </c>
      <c r="J95" s="721">
        <v>0.59370495623703845</v>
      </c>
      <c r="K95" s="527">
        <v>0.10714779830706728</v>
      </c>
      <c r="L95" s="526">
        <v>1402.7</v>
      </c>
      <c r="M95" s="720">
        <v>94.591849996390735</v>
      </c>
      <c r="N95" s="721">
        <v>0.52257188669798049</v>
      </c>
      <c r="O95" s="527">
        <v>0.14000213359317937</v>
      </c>
      <c r="P95" s="526">
        <v>1027.3133333333333</v>
      </c>
      <c r="Q95" s="720">
        <v>63.45979170659524</v>
      </c>
      <c r="R95" s="721">
        <v>0.57484370083447212</v>
      </c>
      <c r="S95" s="527">
        <v>0.11881500364832438</v>
      </c>
      <c r="T95" s="526">
        <v>635.29733333333331</v>
      </c>
      <c r="U95" s="720">
        <v>40.803406819995296</v>
      </c>
      <c r="V95" s="721">
        <v>0.49358727498227933</v>
      </c>
      <c r="W95" s="527">
        <v>0.11253184426426072</v>
      </c>
      <c r="X95" s="526">
        <v>447.31666666666666</v>
      </c>
      <c r="Y95" s="720">
        <v>29.704818779466521</v>
      </c>
      <c r="Z95" s="721">
        <v>0.56245612196783157</v>
      </c>
      <c r="AA95" s="527">
        <v>9.6199721710738123E-2</v>
      </c>
      <c r="AB95" s="526">
        <v>155.13566666666668</v>
      </c>
      <c r="AC95" s="720">
        <v>10.789293146085909</v>
      </c>
      <c r="AD95" s="721">
        <v>0.47361570744137393</v>
      </c>
      <c r="AE95" s="527">
        <v>0.14640713236359504</v>
      </c>
      <c r="AF95" s="526">
        <v>137.18299999999999</v>
      </c>
      <c r="AG95" s="720">
        <v>6.923136068686226</v>
      </c>
      <c r="AH95" s="721">
        <v>0.53031452991893524</v>
      </c>
      <c r="AI95" s="527">
        <v>0.13916261051997467</v>
      </c>
      <c r="AJ95" s="526">
        <v>235.61966666666663</v>
      </c>
      <c r="AK95" s="720">
        <v>19.848036627245111</v>
      </c>
      <c r="AL95" s="721">
        <v>0.50140556337803366</v>
      </c>
      <c r="AM95" s="527">
        <v>0.1421397173225499</v>
      </c>
      <c r="AN95" s="526">
        <v>304.55599999999998</v>
      </c>
      <c r="AO95" s="720">
        <v>18.365529320441084</v>
      </c>
      <c r="AP95" s="721">
        <v>0.53945791348768779</v>
      </c>
      <c r="AQ95" s="527">
        <v>0.10321057694195244</v>
      </c>
      <c r="AR95" s="526">
        <v>210.17333333333332</v>
      </c>
      <c r="AS95" s="720">
        <v>10.468253676417426</v>
      </c>
      <c r="AT95" s="721">
        <v>0.55514907547058512</v>
      </c>
      <c r="AU95" s="527">
        <v>0.19254603501465667</v>
      </c>
      <c r="AV95" s="526">
        <v>132.13966666666667</v>
      </c>
      <c r="AW95" s="720">
        <v>6.9880137599870897</v>
      </c>
      <c r="AX95" s="721">
        <v>0.57246770275851522</v>
      </c>
      <c r="AY95" s="527">
        <v>0.136099548891843</v>
      </c>
      <c r="AZ95" s="526">
        <v>312.83733333333333</v>
      </c>
      <c r="BA95" s="720">
        <v>25.558338550591031</v>
      </c>
      <c r="BB95" s="721">
        <v>0.46494825442277299</v>
      </c>
      <c r="BC95" s="527">
        <v>0.12365819314548658</v>
      </c>
      <c r="BD95" s="526">
        <v>171.63633333333334</v>
      </c>
      <c r="BE95" s="720">
        <v>14.466868368517362</v>
      </c>
      <c r="BF95" s="721">
        <v>0.58063384847852684</v>
      </c>
      <c r="BG95" s="527">
        <v>0.11760845052078872</v>
      </c>
      <c r="BI95" s="503"/>
      <c r="BJ95" s="503"/>
      <c r="BK95" s="503"/>
      <c r="BL95" s="503"/>
      <c r="BM95" s="503"/>
      <c r="BN95" s="503"/>
      <c r="BO95" s="503"/>
      <c r="BP95" s="503"/>
      <c r="BQ95" s="503"/>
      <c r="BR95" s="503"/>
      <c r="BS95" s="503"/>
      <c r="BT95" s="503"/>
      <c r="BU95" s="503"/>
      <c r="BV95" s="503"/>
      <c r="BW95" s="503"/>
    </row>
    <row r="96" spans="2:75" x14ac:dyDescent="0.25">
      <c r="B96" s="760">
        <f t="shared" si="7"/>
        <v>2008</v>
      </c>
      <c r="C96" s="714" t="s">
        <v>680</v>
      </c>
      <c r="D96" s="526">
        <v>8566.9186666666665</v>
      </c>
      <c r="E96" s="720">
        <v>484.77827940571819</v>
      </c>
      <c r="F96" s="721">
        <v>0.55500741247822949</v>
      </c>
      <c r="G96" s="527">
        <v>0.1168139270143497</v>
      </c>
      <c r="H96" s="526">
        <v>3367.5703333333331</v>
      </c>
      <c r="I96" s="720">
        <v>157.40506883016062</v>
      </c>
      <c r="J96" s="721">
        <v>0.59404509062342703</v>
      </c>
      <c r="K96" s="527">
        <v>0.10136353269642745</v>
      </c>
      <c r="L96" s="526">
        <v>1397.1299999999999</v>
      </c>
      <c r="M96" s="720">
        <v>88.472432185003711</v>
      </c>
      <c r="N96" s="721">
        <v>0.51966631872555102</v>
      </c>
      <c r="O96" s="527">
        <v>0.14798923123332625</v>
      </c>
      <c r="P96" s="526">
        <v>1041.5846666666666</v>
      </c>
      <c r="Q96" s="720">
        <v>60.908433047414483</v>
      </c>
      <c r="R96" s="721">
        <v>0.58201182964653364</v>
      </c>
      <c r="S96" s="527">
        <v>0.11071160340933055</v>
      </c>
      <c r="T96" s="526">
        <v>633.35766666666666</v>
      </c>
      <c r="U96" s="720">
        <v>40.67169184503755</v>
      </c>
      <c r="V96" s="721">
        <v>0.49134719120532666</v>
      </c>
      <c r="W96" s="527">
        <v>0.11099876854666051</v>
      </c>
      <c r="X96" s="526">
        <v>451.41366666666664</v>
      </c>
      <c r="Y96" s="720">
        <v>29.245289949056765</v>
      </c>
      <c r="Z96" s="721">
        <v>0.56689108042183589</v>
      </c>
      <c r="AA96" s="527">
        <v>9.9803640559857049E-2</v>
      </c>
      <c r="AB96" s="526">
        <v>156.45833333333334</v>
      </c>
      <c r="AC96" s="720">
        <v>11.898175573552498</v>
      </c>
      <c r="AD96" s="721">
        <v>0.47729766392346562</v>
      </c>
      <c r="AE96" s="527">
        <v>0.13881860797930409</v>
      </c>
      <c r="AF96" s="526">
        <v>139.34733333333335</v>
      </c>
      <c r="AG96" s="720">
        <v>6.3189283979067694</v>
      </c>
      <c r="AH96" s="721">
        <v>0.53769534515801265</v>
      </c>
      <c r="AI96" s="527">
        <v>0.13510074626093682</v>
      </c>
      <c r="AJ96" s="526">
        <v>237.81466666666665</v>
      </c>
      <c r="AK96" s="720">
        <v>17.359378361682051</v>
      </c>
      <c r="AL96" s="721">
        <v>0.50552829905249397</v>
      </c>
      <c r="AM96" s="527">
        <v>0.13683987659548727</v>
      </c>
      <c r="AN96" s="526">
        <v>307.25</v>
      </c>
      <c r="AO96" s="720">
        <v>16.980476115943748</v>
      </c>
      <c r="AP96" s="721">
        <v>0.5434004043005124</v>
      </c>
      <c r="AQ96" s="527">
        <v>9.4196760232860707E-2</v>
      </c>
      <c r="AR96" s="526">
        <v>207.84</v>
      </c>
      <c r="AS96" s="720">
        <v>9.7274322054563331</v>
      </c>
      <c r="AT96" s="721">
        <v>0.54824584542337107</v>
      </c>
      <c r="AU96" s="527">
        <v>0.19416352721468677</v>
      </c>
      <c r="AV96" s="526">
        <v>137.13733333333334</v>
      </c>
      <c r="AW96" s="720">
        <v>7.5022671612022256</v>
      </c>
      <c r="AX96" s="721">
        <v>0.59301690351576419</v>
      </c>
      <c r="AY96" s="527">
        <v>0.11900193582649514</v>
      </c>
      <c r="AZ96" s="526">
        <v>315.14966666666669</v>
      </c>
      <c r="BA96" s="720">
        <v>25.010319051524359</v>
      </c>
      <c r="BB96" s="721">
        <v>0.46770184983462598</v>
      </c>
      <c r="BC96" s="527">
        <v>0.12525408784199507</v>
      </c>
      <c r="BD96" s="526">
        <v>174.86500000000001</v>
      </c>
      <c r="BE96" s="720">
        <v>13.278386681777137</v>
      </c>
      <c r="BF96" s="721">
        <v>0.59004981615600127</v>
      </c>
      <c r="BG96" s="527">
        <v>0.10905459523170619</v>
      </c>
      <c r="BI96" s="503"/>
      <c r="BJ96" s="503"/>
      <c r="BK96" s="503"/>
      <c r="BL96" s="503"/>
      <c r="BM96" s="503"/>
      <c r="BN96" s="503"/>
      <c r="BO96" s="503"/>
      <c r="BP96" s="503"/>
      <c r="BQ96" s="503"/>
      <c r="BR96" s="503"/>
      <c r="BS96" s="503"/>
      <c r="BT96" s="503"/>
      <c r="BU96" s="503"/>
      <c r="BV96" s="503"/>
      <c r="BW96" s="503"/>
    </row>
    <row r="97" spans="2:75" x14ac:dyDescent="0.25">
      <c r="B97" s="760">
        <f t="shared" si="7"/>
        <v>2008</v>
      </c>
      <c r="C97" s="714" t="s">
        <v>681</v>
      </c>
      <c r="D97" s="526">
        <v>8529.6776666666665</v>
      </c>
      <c r="E97" s="720">
        <v>477.82659470220307</v>
      </c>
      <c r="F97" s="721">
        <v>0.55174319922239867</v>
      </c>
      <c r="G97" s="527">
        <v>0.11573541985715703</v>
      </c>
      <c r="H97" s="526">
        <v>3318.8683333333333</v>
      </c>
      <c r="I97" s="720">
        <v>139.31961477681443</v>
      </c>
      <c r="J97" s="721">
        <v>0.58449227696393835</v>
      </c>
      <c r="K97" s="527">
        <v>9.6873727561428757E-2</v>
      </c>
      <c r="L97" s="526">
        <v>1409.4639999999999</v>
      </c>
      <c r="M97" s="720">
        <v>86.106681316349025</v>
      </c>
      <c r="N97" s="721">
        <v>0.52342091444594441</v>
      </c>
      <c r="O97" s="527">
        <v>0.14547052551507494</v>
      </c>
      <c r="P97" s="526">
        <v>1021.6969999999998</v>
      </c>
      <c r="Q97" s="720">
        <v>69.80235271150147</v>
      </c>
      <c r="R97" s="721">
        <v>0.57009940638882961</v>
      </c>
      <c r="S97" s="527">
        <v>0.11868577954744634</v>
      </c>
      <c r="T97" s="526">
        <v>644.12099999999998</v>
      </c>
      <c r="U97" s="720">
        <v>42.114042614057894</v>
      </c>
      <c r="V97" s="721">
        <v>0.49895257716625968</v>
      </c>
      <c r="W97" s="527">
        <v>0.10421094743419944</v>
      </c>
      <c r="X97" s="526">
        <v>452.55566666666664</v>
      </c>
      <c r="Y97" s="720">
        <v>29.423403714488973</v>
      </c>
      <c r="Z97" s="721">
        <v>0.56760979337782236</v>
      </c>
      <c r="AA97" s="527">
        <v>0.10914297300329856</v>
      </c>
      <c r="AB97" s="526">
        <v>154.12433333333334</v>
      </c>
      <c r="AC97" s="720">
        <v>11.23273829077265</v>
      </c>
      <c r="AD97" s="721">
        <v>0.46982537001924529</v>
      </c>
      <c r="AE97" s="527">
        <v>0.15500648769166103</v>
      </c>
      <c r="AF97" s="526">
        <v>140.898</v>
      </c>
      <c r="AG97" s="720">
        <v>6.6861320717487231</v>
      </c>
      <c r="AH97" s="721">
        <v>0.54268279374551442</v>
      </c>
      <c r="AI97" s="527">
        <v>0.138190811337604</v>
      </c>
      <c r="AJ97" s="526">
        <v>240.85133333333332</v>
      </c>
      <c r="AK97" s="720">
        <v>17.816282883479641</v>
      </c>
      <c r="AL97" s="721">
        <v>0.51142751578759615</v>
      </c>
      <c r="AM97" s="527">
        <v>0.13043227103859861</v>
      </c>
      <c r="AN97" s="526">
        <v>310.23766666666666</v>
      </c>
      <c r="AO97" s="720">
        <v>18.749825533603783</v>
      </c>
      <c r="AP97" s="721">
        <v>0.54784690403424419</v>
      </c>
      <c r="AQ97" s="527">
        <v>9.3590647557683398E-2</v>
      </c>
      <c r="AR97" s="526">
        <v>208.02500000000001</v>
      </c>
      <c r="AS97" s="720">
        <v>11.113461669546027</v>
      </c>
      <c r="AT97" s="721">
        <v>0.54799470335448364</v>
      </c>
      <c r="AU97" s="527">
        <v>0.19905463870026296</v>
      </c>
      <c r="AV97" s="526">
        <v>140.69500000000002</v>
      </c>
      <c r="AW97" s="720">
        <v>8.3924043599050737</v>
      </c>
      <c r="AX97" s="721">
        <v>0.60727111065071404</v>
      </c>
      <c r="AY97" s="527">
        <v>0.10941799031109159</v>
      </c>
      <c r="AZ97" s="526">
        <v>314.02733333333333</v>
      </c>
      <c r="BA97" s="720">
        <v>24.064698894030158</v>
      </c>
      <c r="BB97" s="721">
        <v>0.46535643842640229</v>
      </c>
      <c r="BC97" s="527">
        <v>0.11783384320346393</v>
      </c>
      <c r="BD97" s="526">
        <v>174.11300000000003</v>
      </c>
      <c r="BE97" s="720">
        <v>13.004955865905158</v>
      </c>
      <c r="BF97" s="721">
        <v>0.58601675234310668</v>
      </c>
      <c r="BG97" s="527">
        <v>0.11456579926532787</v>
      </c>
      <c r="BI97" s="503"/>
      <c r="BJ97" s="503"/>
      <c r="BK97" s="503"/>
      <c r="BL97" s="503"/>
      <c r="BM97" s="503"/>
      <c r="BN97" s="503"/>
      <c r="BO97" s="503"/>
      <c r="BP97" s="503"/>
      <c r="BQ97" s="503"/>
      <c r="BR97" s="503"/>
      <c r="BS97" s="503"/>
      <c r="BT97" s="503"/>
      <c r="BU97" s="503"/>
      <c r="BV97" s="503"/>
      <c r="BW97" s="503"/>
    </row>
    <row r="98" spans="2:75" x14ac:dyDescent="0.25">
      <c r="B98" s="760">
        <f t="shared" si="7"/>
        <v>2008</v>
      </c>
      <c r="C98" s="714" t="s">
        <v>682</v>
      </c>
      <c r="D98" s="526">
        <v>8555.0689999999977</v>
      </c>
      <c r="E98" s="720">
        <v>485.4806434455254</v>
      </c>
      <c r="F98" s="721">
        <v>0.55253470047091113</v>
      </c>
      <c r="G98" s="527">
        <v>0.11762856235027055</v>
      </c>
      <c r="H98" s="526">
        <v>3360.2276666666662</v>
      </c>
      <c r="I98" s="720">
        <v>145.26915774116193</v>
      </c>
      <c r="J98" s="721">
        <v>0.59080673237266135</v>
      </c>
      <c r="K98" s="527">
        <v>9.8631398356419056E-2</v>
      </c>
      <c r="L98" s="526">
        <v>1407.7626666666665</v>
      </c>
      <c r="M98" s="720">
        <v>86.174680344312264</v>
      </c>
      <c r="N98" s="721">
        <v>0.52196051958658307</v>
      </c>
      <c r="O98" s="527">
        <v>0.1455837704761159</v>
      </c>
      <c r="P98" s="526">
        <v>1018.2323333333334</v>
      </c>
      <c r="Q98" s="720">
        <v>69.551621124196885</v>
      </c>
      <c r="R98" s="721">
        <v>0.56737140379936946</v>
      </c>
      <c r="S98" s="527">
        <v>0.11792275759787843</v>
      </c>
      <c r="T98" s="526">
        <v>635.49566666666669</v>
      </c>
      <c r="U98" s="720">
        <v>46.331784419539588</v>
      </c>
      <c r="V98" s="721">
        <v>0.49153834115442829</v>
      </c>
      <c r="W98" s="527">
        <v>0.1117621845255012</v>
      </c>
      <c r="X98" s="526">
        <v>454.42733333333331</v>
      </c>
      <c r="Y98" s="720">
        <v>23.492895778418966</v>
      </c>
      <c r="Z98" s="721">
        <v>0.56924024443456245</v>
      </c>
      <c r="AA98" s="527">
        <v>0.10623975223770811</v>
      </c>
      <c r="AB98" s="526">
        <v>158.56500000000003</v>
      </c>
      <c r="AC98" s="720">
        <v>12.588373962178473</v>
      </c>
      <c r="AD98" s="721">
        <v>0.48300136159687601</v>
      </c>
      <c r="AE98" s="527">
        <v>0.14964167156772487</v>
      </c>
      <c r="AF98" s="526">
        <v>140.48766666666666</v>
      </c>
      <c r="AG98" s="720">
        <v>6.3940933446805674</v>
      </c>
      <c r="AH98" s="721">
        <v>0.54011144060302996</v>
      </c>
      <c r="AI98" s="527">
        <v>0.14708233413269381</v>
      </c>
      <c r="AJ98" s="526">
        <v>235.89466666666667</v>
      </c>
      <c r="AK98" s="720">
        <v>17.040376643384285</v>
      </c>
      <c r="AL98" s="721">
        <v>0.50036129773054117</v>
      </c>
      <c r="AM98" s="527">
        <v>0.13710824951562733</v>
      </c>
      <c r="AN98" s="526">
        <v>314.40733333333333</v>
      </c>
      <c r="AO98" s="720">
        <v>20.503512595301487</v>
      </c>
      <c r="AP98" s="721">
        <v>0.55436493429706268</v>
      </c>
      <c r="AQ98" s="527">
        <v>9.4327194515391857E-2</v>
      </c>
      <c r="AR98" s="526">
        <v>208.81799999999998</v>
      </c>
      <c r="AS98" s="720">
        <v>12.093417757369133</v>
      </c>
      <c r="AT98" s="721">
        <v>0.5493466109884404</v>
      </c>
      <c r="AU98" s="527">
        <v>0.20706642398037578</v>
      </c>
      <c r="AV98" s="526">
        <v>139.38966666666667</v>
      </c>
      <c r="AW98" s="720">
        <v>8.7383559211290898</v>
      </c>
      <c r="AX98" s="721">
        <v>0.6005267564412059</v>
      </c>
      <c r="AY98" s="527">
        <v>0.11639975742566938</v>
      </c>
      <c r="AZ98" s="526">
        <v>309.14100000000002</v>
      </c>
      <c r="BA98" s="720">
        <v>24.921521255068864</v>
      </c>
      <c r="BB98" s="721">
        <v>0.45744563836844826</v>
      </c>
      <c r="BC98" s="527">
        <v>0.13012285279612512</v>
      </c>
      <c r="BD98" s="526">
        <v>172.22000000000003</v>
      </c>
      <c r="BE98" s="720">
        <v>12.380852558783891</v>
      </c>
      <c r="BF98" s="721">
        <v>0.57817039162410544</v>
      </c>
      <c r="BG98" s="527">
        <v>0.1101429705705561</v>
      </c>
      <c r="BI98" s="503"/>
      <c r="BJ98" s="503"/>
      <c r="BK98" s="503"/>
      <c r="BL98" s="503"/>
      <c r="BM98" s="503"/>
      <c r="BN98" s="503"/>
      <c r="BO98" s="503"/>
      <c r="BP98" s="503"/>
      <c r="BQ98" s="503"/>
      <c r="BR98" s="503"/>
      <c r="BS98" s="503"/>
      <c r="BT98" s="503"/>
      <c r="BU98" s="503"/>
      <c r="BV98" s="503"/>
      <c r="BW98" s="503"/>
    </row>
    <row r="99" spans="2:75" x14ac:dyDescent="0.25">
      <c r="B99" s="760">
        <f t="shared" si="7"/>
        <v>2008</v>
      </c>
      <c r="C99" s="714" t="s">
        <v>683</v>
      </c>
      <c r="D99" s="526">
        <v>8585.006666666668</v>
      </c>
      <c r="E99" s="720">
        <v>501.87861574452046</v>
      </c>
      <c r="F99" s="721">
        <v>0.55361712686068043</v>
      </c>
      <c r="G99" s="527">
        <v>0.11650055771388489</v>
      </c>
      <c r="H99" s="526">
        <v>3361.971</v>
      </c>
      <c r="I99" s="720">
        <v>157.48790034017119</v>
      </c>
      <c r="J99" s="721">
        <v>0.59014778221357878</v>
      </c>
      <c r="K99" s="527">
        <v>0.10064098837261146</v>
      </c>
      <c r="L99" s="526">
        <v>1436.8596666666665</v>
      </c>
      <c r="M99" s="720">
        <v>88.082715057501943</v>
      </c>
      <c r="N99" s="721">
        <v>0.5319075765054293</v>
      </c>
      <c r="O99" s="527">
        <v>0.1337490645344617</v>
      </c>
      <c r="P99" s="526">
        <v>1020.0323333333332</v>
      </c>
      <c r="Q99" s="720">
        <v>72.459817987602079</v>
      </c>
      <c r="R99" s="721">
        <v>0.56757993442248345</v>
      </c>
      <c r="S99" s="527">
        <v>0.12266980890003197</v>
      </c>
      <c r="T99" s="526">
        <v>635.29366666666658</v>
      </c>
      <c r="U99" s="720">
        <v>44.720496961259094</v>
      </c>
      <c r="V99" s="721">
        <v>0.49065054129393593</v>
      </c>
      <c r="W99" s="527">
        <v>0.10708984942327333</v>
      </c>
      <c r="X99" s="526">
        <v>455.75199999999995</v>
      </c>
      <c r="Y99" s="720">
        <v>21.339780176349134</v>
      </c>
      <c r="Z99" s="721">
        <v>0.57018344625744855</v>
      </c>
      <c r="AA99" s="527">
        <v>0.10233971688618133</v>
      </c>
      <c r="AB99" s="526">
        <v>155.48533333333333</v>
      </c>
      <c r="AC99" s="720">
        <v>11.417956060070161</v>
      </c>
      <c r="AD99" s="721">
        <v>0.4732667822635549</v>
      </c>
      <c r="AE99" s="527">
        <v>0.15764942555719688</v>
      </c>
      <c r="AF99" s="526">
        <v>140.17400000000001</v>
      </c>
      <c r="AG99" s="720">
        <v>7.3766293536608201</v>
      </c>
      <c r="AH99" s="721">
        <v>0.53791631969361486</v>
      </c>
      <c r="AI99" s="527">
        <v>0.14822444217587866</v>
      </c>
      <c r="AJ99" s="526">
        <v>238.22733333333335</v>
      </c>
      <c r="AK99" s="720">
        <v>16.390573818209376</v>
      </c>
      <c r="AL99" s="721">
        <v>0.50476241597086757</v>
      </c>
      <c r="AM99" s="527">
        <v>0.13964412417251826</v>
      </c>
      <c r="AN99" s="526">
        <v>314.49066666666664</v>
      </c>
      <c r="AO99" s="720">
        <v>20.106506269859185</v>
      </c>
      <c r="AP99" s="721">
        <v>0.55366775427806858</v>
      </c>
      <c r="AQ99" s="527">
        <v>9.3827857720508417E-2</v>
      </c>
      <c r="AR99" s="526">
        <v>211.08500000000001</v>
      </c>
      <c r="AS99" s="720">
        <v>13.397154818348325</v>
      </c>
      <c r="AT99" s="721">
        <v>0.55456451375606886</v>
      </c>
      <c r="AU99" s="527">
        <v>0.2060053388033708</v>
      </c>
      <c r="AV99" s="526">
        <v>137.19633333333334</v>
      </c>
      <c r="AW99" s="720">
        <v>9.387617628925474</v>
      </c>
      <c r="AX99" s="721">
        <v>0.58998433260180594</v>
      </c>
      <c r="AY99" s="527">
        <v>0.12239654407751094</v>
      </c>
      <c r="AZ99" s="526">
        <v>307.54433333333333</v>
      </c>
      <c r="BA99" s="720">
        <v>27.942937833396858</v>
      </c>
      <c r="BB99" s="721">
        <v>0.45441574253388045</v>
      </c>
      <c r="BC99" s="527">
        <v>0.12291907492471024</v>
      </c>
      <c r="BD99" s="526">
        <v>170.89499999999998</v>
      </c>
      <c r="BE99" s="720">
        <v>11.768529439166835</v>
      </c>
      <c r="BF99" s="721">
        <v>0.57226589097273528</v>
      </c>
      <c r="BG99" s="527">
        <v>0.11163998793999104</v>
      </c>
      <c r="BI99" s="503"/>
      <c r="BJ99" s="503"/>
      <c r="BK99" s="503"/>
      <c r="BL99" s="503"/>
      <c r="BM99" s="503"/>
      <c r="BN99" s="503"/>
      <c r="BO99" s="503"/>
      <c r="BP99" s="503"/>
      <c r="BQ99" s="503"/>
      <c r="BR99" s="503"/>
      <c r="BS99" s="503"/>
      <c r="BT99" s="503"/>
      <c r="BU99" s="503"/>
      <c r="BV99" s="503"/>
      <c r="BW99" s="503"/>
    </row>
    <row r="100" spans="2:75" x14ac:dyDescent="0.25">
      <c r="B100" s="760">
        <f t="shared" si="7"/>
        <v>2008</v>
      </c>
      <c r="C100" s="717" t="s">
        <v>684</v>
      </c>
      <c r="D100" s="526">
        <v>8660.8613333333342</v>
      </c>
      <c r="E100" s="720">
        <v>509.33468055272857</v>
      </c>
      <c r="F100" s="721">
        <v>0.55765296350410587</v>
      </c>
      <c r="G100" s="527">
        <v>0.115339897008294</v>
      </c>
      <c r="H100" s="526">
        <v>3398.7263333333335</v>
      </c>
      <c r="I100" s="720">
        <v>176.64021180654211</v>
      </c>
      <c r="J100" s="721">
        <v>0.59562791317163966</v>
      </c>
      <c r="K100" s="527">
        <v>0.10061923519046849</v>
      </c>
      <c r="L100" s="526">
        <v>1441.1486666666667</v>
      </c>
      <c r="M100" s="720">
        <v>85.926559898027918</v>
      </c>
      <c r="N100" s="721">
        <v>0.53265446094288726</v>
      </c>
      <c r="O100" s="527">
        <v>0.13270390794728956</v>
      </c>
      <c r="P100" s="526">
        <v>1027.3526666666667</v>
      </c>
      <c r="Q100" s="720">
        <v>69.697787570548755</v>
      </c>
      <c r="R100" s="721">
        <v>0.57085582123991918</v>
      </c>
      <c r="S100" s="527">
        <v>0.12309400300907961</v>
      </c>
      <c r="T100" s="526">
        <v>634.83900000000006</v>
      </c>
      <c r="U100" s="720">
        <v>43.330429366547598</v>
      </c>
      <c r="V100" s="721">
        <v>0.4895692728553806</v>
      </c>
      <c r="W100" s="527">
        <v>0.11399429184179982</v>
      </c>
      <c r="X100" s="526">
        <v>471.06599999999997</v>
      </c>
      <c r="Y100" s="720">
        <v>18.679385380160824</v>
      </c>
      <c r="Z100" s="721">
        <v>0.58860441578888179</v>
      </c>
      <c r="AA100" s="527">
        <v>9.3070760731936333E-2</v>
      </c>
      <c r="AB100" s="526">
        <v>154.02133333333336</v>
      </c>
      <c r="AC100" s="720">
        <v>11.593162145775056</v>
      </c>
      <c r="AD100" s="721">
        <v>0.46846225751311421</v>
      </c>
      <c r="AE100" s="527">
        <v>0.15026490833491182</v>
      </c>
      <c r="AF100" s="526">
        <v>139.89466666666667</v>
      </c>
      <c r="AG100" s="720">
        <v>7.2545372760438633</v>
      </c>
      <c r="AH100" s="721">
        <v>0.53586143936056796</v>
      </c>
      <c r="AI100" s="527">
        <v>0.14368145601452748</v>
      </c>
      <c r="AJ100" s="526">
        <v>241.00566666666668</v>
      </c>
      <c r="AK100" s="720">
        <v>15.049319180771164</v>
      </c>
      <c r="AL100" s="721">
        <v>0.51010052906693315</v>
      </c>
      <c r="AM100" s="527">
        <v>0.13460988340847965</v>
      </c>
      <c r="AN100" s="526">
        <v>321.56199999999995</v>
      </c>
      <c r="AO100" s="720">
        <v>19.98505373406692</v>
      </c>
      <c r="AP100" s="721">
        <v>0.56525519764589793</v>
      </c>
      <c r="AQ100" s="527">
        <v>8.6028453189425189E-2</v>
      </c>
      <c r="AR100" s="526">
        <v>211.40866666666668</v>
      </c>
      <c r="AS100" s="720">
        <v>12.761189314561676</v>
      </c>
      <c r="AT100" s="721">
        <v>0.55467117708432623</v>
      </c>
      <c r="AU100" s="527">
        <v>0.2014145265352788</v>
      </c>
      <c r="AV100" s="526">
        <v>136.58033333333333</v>
      </c>
      <c r="AW100" s="720">
        <v>8.5074060085499159</v>
      </c>
      <c r="AX100" s="721">
        <v>0.58625213902672135</v>
      </c>
      <c r="AY100" s="527">
        <v>0.12470039349389248</v>
      </c>
      <c r="AZ100" s="526">
        <v>312.78100000000001</v>
      </c>
      <c r="BA100" s="720">
        <v>28.96256212360613</v>
      </c>
      <c r="BB100" s="721">
        <v>0.46147229621003194</v>
      </c>
      <c r="BC100" s="527">
        <v>0.12034011118298318</v>
      </c>
      <c r="BD100" s="526">
        <v>170.47499999999999</v>
      </c>
      <c r="BE100" s="720">
        <v>10.947076747526623</v>
      </c>
      <c r="BF100" s="721">
        <v>0.56941033172041688</v>
      </c>
      <c r="BG100" s="527">
        <v>0.10580811657146454</v>
      </c>
      <c r="BI100" s="503"/>
      <c r="BJ100" s="503"/>
      <c r="BK100" s="503"/>
      <c r="BL100" s="503"/>
      <c r="BM100" s="503"/>
      <c r="BN100" s="503"/>
      <c r="BO100" s="503"/>
      <c r="BP100" s="503"/>
      <c r="BQ100" s="503"/>
      <c r="BR100" s="503"/>
      <c r="BS100" s="503"/>
      <c r="BT100" s="503"/>
      <c r="BU100" s="503"/>
      <c r="BV100" s="503"/>
      <c r="BW100" s="503"/>
    </row>
    <row r="101" spans="2:75" x14ac:dyDescent="0.25">
      <c r="B101" s="760">
        <f t="shared" si="7"/>
        <v>2008</v>
      </c>
      <c r="C101" s="714" t="s">
        <v>685</v>
      </c>
      <c r="D101" s="526">
        <v>8680.0103333333336</v>
      </c>
      <c r="E101" s="720">
        <v>492.23838409576166</v>
      </c>
      <c r="F101" s="721">
        <v>0.55803078200420586</v>
      </c>
      <c r="G101" s="527">
        <v>0.11229781488805131</v>
      </c>
      <c r="H101" s="526">
        <v>3374.1496666666667</v>
      </c>
      <c r="I101" s="720">
        <v>163.38865432627338</v>
      </c>
      <c r="J101" s="721">
        <v>0.59036058922395351</v>
      </c>
      <c r="K101" s="527">
        <v>0.10134363661592884</v>
      </c>
      <c r="L101" s="526">
        <v>1452.3879999999999</v>
      </c>
      <c r="M101" s="720">
        <v>88.848422951205706</v>
      </c>
      <c r="N101" s="721">
        <v>0.53596395584325107</v>
      </c>
      <c r="O101" s="527">
        <v>0.12809029100723915</v>
      </c>
      <c r="P101" s="526">
        <v>1035.1880000000001</v>
      </c>
      <c r="Q101" s="720">
        <v>69.989782204045667</v>
      </c>
      <c r="R101" s="721">
        <v>0.57440770916758377</v>
      </c>
      <c r="S101" s="527">
        <v>0.12284741220605191</v>
      </c>
      <c r="T101" s="526">
        <v>639.2793333333334</v>
      </c>
      <c r="U101" s="720">
        <v>40.414573349046158</v>
      </c>
      <c r="V101" s="721">
        <v>0.49225846625177944</v>
      </c>
      <c r="W101" s="527">
        <v>0.10922976741420859</v>
      </c>
      <c r="X101" s="526">
        <v>472.738</v>
      </c>
      <c r="Y101" s="720">
        <v>20.520717240491908</v>
      </c>
      <c r="Z101" s="721">
        <v>0.58995620090593281</v>
      </c>
      <c r="AA101" s="527">
        <v>8.0884835656805695E-2</v>
      </c>
      <c r="AB101" s="526">
        <v>152.50033333333332</v>
      </c>
      <c r="AC101" s="720">
        <v>9.9681621912937839</v>
      </c>
      <c r="AD101" s="721">
        <v>0.46349115974859073</v>
      </c>
      <c r="AE101" s="527">
        <v>0.14497461094093703</v>
      </c>
      <c r="AF101" s="526">
        <v>140.37366666666665</v>
      </c>
      <c r="AG101" s="720">
        <v>7.4751121435837193</v>
      </c>
      <c r="AH101" s="721">
        <v>0.53671010942681563</v>
      </c>
      <c r="AI101" s="527">
        <v>0.12933217829253821</v>
      </c>
      <c r="AJ101" s="526">
        <v>248.39466666666667</v>
      </c>
      <c r="AK101" s="720">
        <v>14.517431124858149</v>
      </c>
      <c r="AL101" s="721">
        <v>0.52517800547882643</v>
      </c>
      <c r="AM101" s="527">
        <v>0.12204145061848394</v>
      </c>
      <c r="AN101" s="526">
        <v>322.46599999999995</v>
      </c>
      <c r="AO101" s="720">
        <v>20.459521344030204</v>
      </c>
      <c r="AP101" s="721">
        <v>0.56597739830054306</v>
      </c>
      <c r="AQ101" s="527">
        <v>8.4744993003592353E-2</v>
      </c>
      <c r="AR101" s="526">
        <v>212.36033333333333</v>
      </c>
      <c r="AS101" s="720">
        <v>11.650842385552082</v>
      </c>
      <c r="AT101" s="721">
        <v>0.55641962854759752</v>
      </c>
      <c r="AU101" s="527">
        <v>0.19090218669592759</v>
      </c>
      <c r="AV101" s="526">
        <v>137.85099999999997</v>
      </c>
      <c r="AW101" s="720">
        <v>8.3454367476733342</v>
      </c>
      <c r="AX101" s="721">
        <v>0.59061281615515338</v>
      </c>
      <c r="AY101" s="527">
        <v>0.12706360145816226</v>
      </c>
      <c r="AZ101" s="526">
        <v>317.60200000000003</v>
      </c>
      <c r="BA101" s="720">
        <v>26.167403908294649</v>
      </c>
      <c r="BB101" s="721">
        <v>0.46789342232811854</v>
      </c>
      <c r="BC101" s="527">
        <v>0.10711651761909984</v>
      </c>
      <c r="BD101" s="526">
        <v>174.71933333333331</v>
      </c>
      <c r="BE101" s="720">
        <v>10.492324179412892</v>
      </c>
      <c r="BF101" s="721">
        <v>0.58211124968487726</v>
      </c>
      <c r="BG101" s="527">
        <v>0.10195574516203644</v>
      </c>
      <c r="BI101" s="503"/>
      <c r="BJ101" s="503"/>
      <c r="BK101" s="503"/>
      <c r="BL101" s="503"/>
      <c r="BM101" s="503"/>
      <c r="BN101" s="503"/>
      <c r="BO101" s="503"/>
      <c r="BP101" s="503"/>
      <c r="BQ101" s="503"/>
      <c r="BR101" s="503"/>
      <c r="BS101" s="503"/>
      <c r="BT101" s="503"/>
      <c r="BU101" s="503"/>
      <c r="BV101" s="503"/>
      <c r="BW101" s="503"/>
    </row>
    <row r="102" spans="2:75" x14ac:dyDescent="0.25">
      <c r="B102" s="760">
        <f t="shared" si="7"/>
        <v>2008</v>
      </c>
      <c r="C102" s="714" t="s">
        <v>686</v>
      </c>
      <c r="D102" s="526">
        <v>8679.7739999999994</v>
      </c>
      <c r="E102" s="720">
        <v>502.64519684303247</v>
      </c>
      <c r="F102" s="721">
        <v>0.5571635238994177</v>
      </c>
      <c r="G102" s="527">
        <v>0.10893034372751415</v>
      </c>
      <c r="H102" s="526">
        <v>3371.223</v>
      </c>
      <c r="I102" s="720">
        <v>170.1380319436482</v>
      </c>
      <c r="J102" s="721">
        <v>0.58889341186977562</v>
      </c>
      <c r="K102" s="527">
        <v>9.3812221802295509E-2</v>
      </c>
      <c r="L102" s="526">
        <v>1443.1703333333335</v>
      </c>
      <c r="M102" s="720">
        <v>93.242755274978734</v>
      </c>
      <c r="N102" s="721">
        <v>0.53172627422391128</v>
      </c>
      <c r="O102" s="527">
        <v>0.12503493688322384</v>
      </c>
      <c r="P102" s="526">
        <v>1036.5123333333333</v>
      </c>
      <c r="Q102" s="720">
        <v>61.410303883322989</v>
      </c>
      <c r="R102" s="721">
        <v>0.57434274601460378</v>
      </c>
      <c r="S102" s="527">
        <v>0.12533209267681675</v>
      </c>
      <c r="T102" s="526">
        <v>646.13400000000001</v>
      </c>
      <c r="U102" s="720">
        <v>43.262559123146417</v>
      </c>
      <c r="V102" s="721">
        <v>0.49679444382222754</v>
      </c>
      <c r="W102" s="527">
        <v>0.10840063401705738</v>
      </c>
      <c r="X102" s="526">
        <v>463.37566666666663</v>
      </c>
      <c r="Y102" s="720">
        <v>22.006191363148684</v>
      </c>
      <c r="Z102" s="721">
        <v>0.57755406180759572</v>
      </c>
      <c r="AA102" s="527">
        <v>7.6190691378190914E-2</v>
      </c>
      <c r="AB102" s="526">
        <v>152.72666666666666</v>
      </c>
      <c r="AC102" s="720">
        <v>9.9882995667438479</v>
      </c>
      <c r="AD102" s="721">
        <v>0.46383601638378386</v>
      </c>
      <c r="AE102" s="527">
        <v>0.14641280250386574</v>
      </c>
      <c r="AF102" s="526">
        <v>141.80833333333331</v>
      </c>
      <c r="AG102" s="720">
        <v>6.8395564252947603</v>
      </c>
      <c r="AH102" s="721">
        <v>0.5412008508083187</v>
      </c>
      <c r="AI102" s="527">
        <v>0.12898629059997052</v>
      </c>
      <c r="AJ102" s="526">
        <v>247.80466666666666</v>
      </c>
      <c r="AK102" s="720">
        <v>16.949268133314714</v>
      </c>
      <c r="AL102" s="721">
        <v>0.52337360526095322</v>
      </c>
      <c r="AM102" s="527">
        <v>0.12715755857299679</v>
      </c>
      <c r="AN102" s="526">
        <v>327.64533333333333</v>
      </c>
      <c r="AO102" s="720">
        <v>21.845536741039925</v>
      </c>
      <c r="AP102" s="721">
        <v>0.57418846057235651</v>
      </c>
      <c r="AQ102" s="527">
        <v>8.174410848643264E-2</v>
      </c>
      <c r="AR102" s="526">
        <v>214.77533333333335</v>
      </c>
      <c r="AS102" s="720">
        <v>12.021086987319416</v>
      </c>
      <c r="AT102" s="721">
        <v>0.56199193373943757</v>
      </c>
      <c r="AU102" s="527">
        <v>0.18664271594153869</v>
      </c>
      <c r="AV102" s="526">
        <v>138.69566666666665</v>
      </c>
      <c r="AW102" s="720">
        <v>7.9933125893366652</v>
      </c>
      <c r="AX102" s="721">
        <v>0.59313814235475071</v>
      </c>
      <c r="AY102" s="527">
        <v>0.133322640915993</v>
      </c>
      <c r="AZ102" s="526">
        <v>321.68533333333335</v>
      </c>
      <c r="BA102" s="720">
        <v>25.659148196973547</v>
      </c>
      <c r="BB102" s="721">
        <v>0.47320770111876487</v>
      </c>
      <c r="BC102" s="527">
        <v>0.10558924468689498</v>
      </c>
      <c r="BD102" s="526">
        <v>174.21733333333336</v>
      </c>
      <c r="BE102" s="720">
        <v>11.289146614764656</v>
      </c>
      <c r="BF102" s="721">
        <v>0.57897144756154983</v>
      </c>
      <c r="BG102" s="527">
        <v>0.10056807132814422</v>
      </c>
      <c r="BI102" s="503"/>
      <c r="BJ102" s="503"/>
      <c r="BK102" s="503"/>
      <c r="BL102" s="503"/>
      <c r="BM102" s="503"/>
      <c r="BN102" s="503"/>
      <c r="BO102" s="503"/>
      <c r="BP102" s="503"/>
      <c r="BQ102" s="503"/>
      <c r="BR102" s="503"/>
      <c r="BS102" s="503"/>
      <c r="BT102" s="503"/>
      <c r="BU102" s="503"/>
      <c r="BV102" s="503"/>
      <c r="BW102" s="503"/>
    </row>
    <row r="103" spans="2:75" x14ac:dyDescent="0.25">
      <c r="B103" s="760">
        <f t="shared" si="7"/>
        <v>2008</v>
      </c>
      <c r="C103" s="714" t="s">
        <v>687</v>
      </c>
      <c r="D103" s="526">
        <v>8662.0373333333337</v>
      </c>
      <c r="E103" s="720">
        <v>506.63122753768829</v>
      </c>
      <c r="F103" s="721">
        <v>0.55517747229166603</v>
      </c>
      <c r="G103" s="527">
        <v>0.10746770156835803</v>
      </c>
      <c r="H103" s="526">
        <v>3370.0916666666667</v>
      </c>
      <c r="I103" s="720">
        <v>178.36588318199821</v>
      </c>
      <c r="J103" s="721">
        <v>0.58774538283623201</v>
      </c>
      <c r="K103" s="527">
        <v>9.1723055116177662E-2</v>
      </c>
      <c r="L103" s="526">
        <v>1433.8530000000001</v>
      </c>
      <c r="M103" s="720">
        <v>85.460143234206271</v>
      </c>
      <c r="N103" s="721">
        <v>0.52746631416892542</v>
      </c>
      <c r="O103" s="527">
        <v>0.12133463791680626</v>
      </c>
      <c r="P103" s="526">
        <v>1049.2053333333333</v>
      </c>
      <c r="Q103" s="720">
        <v>60.147049221496474</v>
      </c>
      <c r="R103" s="721">
        <v>0.58056850271413829</v>
      </c>
      <c r="S103" s="527">
        <v>0.12493077549241141</v>
      </c>
      <c r="T103" s="526">
        <v>640.55200000000002</v>
      </c>
      <c r="U103" s="720">
        <v>44.495159571812763</v>
      </c>
      <c r="V103" s="721">
        <v>0.49176894493863316</v>
      </c>
      <c r="W103" s="527">
        <v>0.10412098862701309</v>
      </c>
      <c r="X103" s="526">
        <v>445.63166666666666</v>
      </c>
      <c r="Y103" s="720">
        <v>23.790191581454831</v>
      </c>
      <c r="Z103" s="721">
        <v>0.55474709097985908</v>
      </c>
      <c r="AA103" s="527">
        <v>7.5855556807506566E-2</v>
      </c>
      <c r="AB103" s="526">
        <v>152.48933333333335</v>
      </c>
      <c r="AC103" s="720">
        <v>9.5891813546647509</v>
      </c>
      <c r="AD103" s="721">
        <v>0.4627694872458889</v>
      </c>
      <c r="AE103" s="527">
        <v>0.14263920671243324</v>
      </c>
      <c r="AF103" s="526">
        <v>140.70966666666666</v>
      </c>
      <c r="AG103" s="720">
        <v>6.9943243923894656</v>
      </c>
      <c r="AH103" s="721">
        <v>0.53602185081813591</v>
      </c>
      <c r="AI103" s="527">
        <v>0.13525649692515068</v>
      </c>
      <c r="AJ103" s="526">
        <v>249.22</v>
      </c>
      <c r="AK103" s="720">
        <v>17.339081297495529</v>
      </c>
      <c r="AL103" s="721">
        <v>0.52580388582616533</v>
      </c>
      <c r="AM103" s="527">
        <v>0.13670426256160134</v>
      </c>
      <c r="AN103" s="526">
        <v>329.51366666666667</v>
      </c>
      <c r="AO103" s="720">
        <v>21.984985562336231</v>
      </c>
      <c r="AP103" s="721">
        <v>0.57658020752527006</v>
      </c>
      <c r="AQ103" s="527">
        <v>8.3599774919047812E-2</v>
      </c>
      <c r="AR103" s="526">
        <v>218.08233333333337</v>
      </c>
      <c r="AS103" s="720">
        <v>12.368331510455151</v>
      </c>
      <c r="AT103" s="721">
        <v>0.56987823669240023</v>
      </c>
      <c r="AU103" s="527">
        <v>0.17725226358148893</v>
      </c>
      <c r="AV103" s="526">
        <v>139.76566666666665</v>
      </c>
      <c r="AW103" s="720">
        <v>8.8829946834834388</v>
      </c>
      <c r="AX103" s="721">
        <v>0.59661521955967112</v>
      </c>
      <c r="AY103" s="527">
        <v>0.13278137887957242</v>
      </c>
      <c r="AZ103" s="526">
        <v>319.15300000000002</v>
      </c>
      <c r="BA103" s="720">
        <v>24.529883789847986</v>
      </c>
      <c r="BB103" s="721">
        <v>0.46878653753880206</v>
      </c>
      <c r="BC103" s="527">
        <v>0.11324887449443706</v>
      </c>
      <c r="BD103" s="526">
        <v>173.76999999999998</v>
      </c>
      <c r="BE103" s="720">
        <v>12.684018156047308</v>
      </c>
      <c r="BF103" s="721">
        <v>0.57602933019228586</v>
      </c>
      <c r="BG103" s="527">
        <v>9.2828355248045766E-2</v>
      </c>
      <c r="BI103" s="503"/>
      <c r="BJ103" s="503"/>
      <c r="BK103" s="503"/>
      <c r="BL103" s="503"/>
      <c r="BM103" s="503"/>
      <c r="BN103" s="503"/>
      <c r="BO103" s="503"/>
      <c r="BP103" s="503"/>
      <c r="BQ103" s="503"/>
      <c r="BR103" s="503"/>
      <c r="BS103" s="503"/>
      <c r="BT103" s="503"/>
      <c r="BU103" s="503"/>
      <c r="BV103" s="503"/>
      <c r="BW103" s="503"/>
    </row>
    <row r="104" spans="2:75" x14ac:dyDescent="0.25">
      <c r="B104" s="772">
        <v>2009</v>
      </c>
      <c r="C104" s="714" t="s">
        <v>691</v>
      </c>
      <c r="D104" s="526">
        <v>8499.0966666666664</v>
      </c>
      <c r="E104" s="720">
        <v>530.33430340597363</v>
      </c>
      <c r="F104" s="721">
        <v>0.54390550857999742</v>
      </c>
      <c r="G104" s="527">
        <v>0.12057668988556658</v>
      </c>
      <c r="H104" s="526">
        <v>3309.6219999999998</v>
      </c>
      <c r="I104" s="720">
        <v>200.11378075316841</v>
      </c>
      <c r="J104" s="721">
        <v>0.57627014172292756</v>
      </c>
      <c r="K104" s="527">
        <v>0.10017607025119644</v>
      </c>
      <c r="L104" s="526">
        <v>1383.72</v>
      </c>
      <c r="M104" s="720">
        <v>79.449020046100259</v>
      </c>
      <c r="N104" s="721">
        <v>0.50822948658067535</v>
      </c>
      <c r="O104" s="527">
        <v>0.14569944885229524</v>
      </c>
      <c r="P104" s="526">
        <v>1030.3059999999998</v>
      </c>
      <c r="Q104" s="720">
        <v>58.214572087564477</v>
      </c>
      <c r="R104" s="721">
        <v>0.56932063198292748</v>
      </c>
      <c r="S104" s="527">
        <v>0.14120794210626633</v>
      </c>
      <c r="T104" s="526">
        <v>640.03433333333339</v>
      </c>
      <c r="U104" s="720">
        <v>46.04952925659628</v>
      </c>
      <c r="V104" s="721">
        <v>0.49063975992648984</v>
      </c>
      <c r="W104" s="527">
        <v>0.10636402561620374</v>
      </c>
      <c r="X104" s="526">
        <v>440.82866666666672</v>
      </c>
      <c r="Y104" s="720">
        <v>23.455224618709405</v>
      </c>
      <c r="Z104" s="721">
        <v>0.54808689745548222</v>
      </c>
      <c r="AA104" s="527">
        <v>9.4572103235541591E-2</v>
      </c>
      <c r="AB104" s="526">
        <v>150.44800000000001</v>
      </c>
      <c r="AC104" s="720">
        <v>10.227316069356643</v>
      </c>
      <c r="AD104" s="721">
        <v>0.45623852691676303</v>
      </c>
      <c r="AE104" s="527">
        <v>0.15397347269291903</v>
      </c>
      <c r="AF104" s="526">
        <v>138.71600000000001</v>
      </c>
      <c r="AG104" s="720">
        <v>6.8572855065635636</v>
      </c>
      <c r="AH104" s="721">
        <v>0.5274559806938649</v>
      </c>
      <c r="AI104" s="527">
        <v>0.15055949508681254</v>
      </c>
      <c r="AJ104" s="526">
        <v>242.49300000000002</v>
      </c>
      <c r="AK104" s="720">
        <v>18.285089571723528</v>
      </c>
      <c r="AL104" s="721">
        <v>0.51106927208286945</v>
      </c>
      <c r="AM104" s="527">
        <v>0.14779497728555996</v>
      </c>
      <c r="AN104" s="526">
        <v>317.68800000000005</v>
      </c>
      <c r="AO104" s="720">
        <v>21.573146254333512</v>
      </c>
      <c r="AP104" s="721">
        <v>0.55503924906427149</v>
      </c>
      <c r="AQ104" s="527">
        <v>0.10679502462943385</v>
      </c>
      <c r="AR104" s="526">
        <v>215.57733333333331</v>
      </c>
      <c r="AS104" s="720">
        <v>14.10960366349701</v>
      </c>
      <c r="AT104" s="721">
        <v>0.56257573345650758</v>
      </c>
      <c r="AU104" s="527">
        <v>0.19014196502027983</v>
      </c>
      <c r="AV104" s="526">
        <v>137.79733333333334</v>
      </c>
      <c r="AW104" s="720">
        <v>9.0381203966504113</v>
      </c>
      <c r="AX104" s="721">
        <v>0.58713198795035282</v>
      </c>
      <c r="AY104" s="527">
        <v>0.13915254449058129</v>
      </c>
      <c r="AZ104" s="526">
        <v>322.12566666666663</v>
      </c>
      <c r="BA104" s="720">
        <v>28.469016644169614</v>
      </c>
      <c r="BB104" s="721">
        <v>0.47245064181287688</v>
      </c>
      <c r="BC104" s="527">
        <v>0.12211471464869671</v>
      </c>
      <c r="BD104" s="526">
        <v>169.74033333333333</v>
      </c>
      <c r="BE104" s="720">
        <v>14.492598537540664</v>
      </c>
      <c r="BF104" s="721">
        <v>0.56125309023656089</v>
      </c>
      <c r="BG104" s="527">
        <v>0.10313064153934218</v>
      </c>
      <c r="BI104" s="503"/>
      <c r="BJ104" s="503"/>
      <c r="BK104" s="503"/>
      <c r="BL104" s="503"/>
      <c r="BM104" s="503"/>
      <c r="BN104" s="503"/>
      <c r="BO104" s="503"/>
      <c r="BP104" s="503"/>
      <c r="BQ104" s="503"/>
      <c r="BR104" s="503"/>
      <c r="BS104" s="503"/>
      <c r="BT104" s="503"/>
      <c r="BU104" s="503"/>
      <c r="BV104" s="503"/>
      <c r="BW104" s="503"/>
    </row>
    <row r="105" spans="2:75" x14ac:dyDescent="0.25">
      <c r="B105" s="760">
        <f t="shared" ref="B105:B115" si="8">B104</f>
        <v>2009</v>
      </c>
      <c r="C105" s="714" t="s">
        <v>318</v>
      </c>
      <c r="D105" s="526">
        <v>8509.4686666666676</v>
      </c>
      <c r="E105" s="720">
        <v>522.30414189345913</v>
      </c>
      <c r="F105" s="721">
        <v>0.54374227094411742</v>
      </c>
      <c r="G105" s="527">
        <v>0.13131374485225339</v>
      </c>
      <c r="H105" s="526">
        <v>3322.7003333333337</v>
      </c>
      <c r="I105" s="720">
        <v>189.3824153344431</v>
      </c>
      <c r="J105" s="721">
        <v>0.57761852866498531</v>
      </c>
      <c r="K105" s="527">
        <v>0.11304053883309068</v>
      </c>
      <c r="L105" s="526">
        <v>1385.4943333333333</v>
      </c>
      <c r="M105" s="720">
        <v>79.458049230250069</v>
      </c>
      <c r="N105" s="721">
        <v>0.50808918202624576</v>
      </c>
      <c r="O105" s="527">
        <v>0.1663707386007526</v>
      </c>
      <c r="P105" s="526">
        <v>1030.1296666666667</v>
      </c>
      <c r="Q105" s="720">
        <v>57.658229889510771</v>
      </c>
      <c r="R105" s="721">
        <v>0.56843469295974647</v>
      </c>
      <c r="S105" s="527">
        <v>0.14086251022356455</v>
      </c>
      <c r="T105" s="526">
        <v>631.43000000000006</v>
      </c>
      <c r="U105" s="720">
        <v>45.879300471369476</v>
      </c>
      <c r="V105" s="721">
        <v>0.48332367599410003</v>
      </c>
      <c r="W105" s="527">
        <v>0.11331209788589498</v>
      </c>
      <c r="X105" s="526">
        <v>458.61100000000005</v>
      </c>
      <c r="Y105" s="720">
        <v>25.598170802269319</v>
      </c>
      <c r="Z105" s="721">
        <v>0.56948875143889943</v>
      </c>
      <c r="AA105" s="527">
        <v>0.10251833992827107</v>
      </c>
      <c r="AB105" s="526">
        <v>150.9556666666667</v>
      </c>
      <c r="AC105" s="720">
        <v>9.8984579846292053</v>
      </c>
      <c r="AD105" s="721">
        <v>0.45743817973004242</v>
      </c>
      <c r="AE105" s="527">
        <v>0.15139704270297918</v>
      </c>
      <c r="AF105" s="526">
        <v>136.76466666666667</v>
      </c>
      <c r="AG105" s="720">
        <v>6.9125015775295759</v>
      </c>
      <c r="AH105" s="721">
        <v>0.51908089835328886</v>
      </c>
      <c r="AI105" s="527">
        <v>0.15650954722628815</v>
      </c>
      <c r="AJ105" s="526">
        <v>237.80566666666664</v>
      </c>
      <c r="AK105" s="720">
        <v>18.103096344523369</v>
      </c>
      <c r="AL105" s="721">
        <v>0.50065967041743098</v>
      </c>
      <c r="AM105" s="527">
        <v>0.16317960712371249</v>
      </c>
      <c r="AN105" s="526">
        <v>312.55099999999999</v>
      </c>
      <c r="AO105" s="720">
        <v>22.943223879070786</v>
      </c>
      <c r="AP105" s="721">
        <v>0.5452307796080329</v>
      </c>
      <c r="AQ105" s="527">
        <v>0.11953661848305185</v>
      </c>
      <c r="AR105" s="526">
        <v>213.63733333333334</v>
      </c>
      <c r="AS105" s="720">
        <v>15.191486148106598</v>
      </c>
      <c r="AT105" s="721">
        <v>0.55676527948503007</v>
      </c>
      <c r="AU105" s="527">
        <v>0.19461234358153365</v>
      </c>
      <c r="AV105" s="526">
        <v>134.19500000000002</v>
      </c>
      <c r="AW105" s="720">
        <v>8.955964361559241</v>
      </c>
      <c r="AX105" s="721">
        <v>0.57073006835973505</v>
      </c>
      <c r="AY105" s="527">
        <v>0.14637663028843195</v>
      </c>
      <c r="AZ105" s="526">
        <v>325.63533333333334</v>
      </c>
      <c r="BA105" s="720">
        <v>26.816572101542448</v>
      </c>
      <c r="BB105" s="721">
        <v>0.47688635978655697</v>
      </c>
      <c r="BC105" s="527">
        <v>0.13067706039127744</v>
      </c>
      <c r="BD105" s="526">
        <v>169.55866666666668</v>
      </c>
      <c r="BE105" s="720">
        <v>15.506673768655114</v>
      </c>
      <c r="BF105" s="721">
        <v>0.55924272741265202</v>
      </c>
      <c r="BG105" s="527">
        <v>0.1039467310216053</v>
      </c>
      <c r="BI105" s="503"/>
      <c r="BJ105" s="503"/>
      <c r="BK105" s="503"/>
      <c r="BL105" s="503"/>
      <c r="BM105" s="503"/>
      <c r="BN105" s="503"/>
      <c r="BO105" s="503"/>
      <c r="BP105" s="503"/>
      <c r="BQ105" s="503"/>
      <c r="BR105" s="503"/>
      <c r="BS105" s="503"/>
      <c r="BT105" s="503"/>
      <c r="BU105" s="503"/>
      <c r="BV105" s="503"/>
      <c r="BW105" s="503"/>
    </row>
    <row r="106" spans="2:75" x14ac:dyDescent="0.25">
      <c r="B106" s="760">
        <f t="shared" si="8"/>
        <v>2009</v>
      </c>
      <c r="C106" s="714" t="s">
        <v>688</v>
      </c>
      <c r="D106" s="526">
        <v>8560.6090000000004</v>
      </c>
      <c r="E106" s="720">
        <v>529.1007044557781</v>
      </c>
      <c r="F106" s="721">
        <v>0.54618120594866415</v>
      </c>
      <c r="G106" s="527">
        <v>0.13985453187734365</v>
      </c>
      <c r="H106" s="526">
        <v>3321.9626666666663</v>
      </c>
      <c r="I106" s="720">
        <v>179.80399802133448</v>
      </c>
      <c r="J106" s="721">
        <v>0.57656573548074752</v>
      </c>
      <c r="K106" s="527">
        <v>0.12400973145843895</v>
      </c>
      <c r="L106" s="526">
        <v>1403.8483333333334</v>
      </c>
      <c r="M106" s="720">
        <v>94.134599531103007</v>
      </c>
      <c r="N106" s="721">
        <v>0.51402097290565385</v>
      </c>
      <c r="O106" s="527">
        <v>0.17989772928638334</v>
      </c>
      <c r="P106" s="526">
        <v>1034.5309999999999</v>
      </c>
      <c r="Q106" s="720">
        <v>52.261279161841543</v>
      </c>
      <c r="R106" s="721">
        <v>0.57007370785328082</v>
      </c>
      <c r="S106" s="527">
        <v>0.14173755729184812</v>
      </c>
      <c r="T106" s="526">
        <v>633.78766666666672</v>
      </c>
      <c r="U106" s="720">
        <v>49.426924010843472</v>
      </c>
      <c r="V106" s="721">
        <v>0.48440629266566471</v>
      </c>
      <c r="W106" s="527">
        <v>0.1160464980050898</v>
      </c>
      <c r="X106" s="526">
        <v>480.89799999999997</v>
      </c>
      <c r="Y106" s="720">
        <v>26.332107129758992</v>
      </c>
      <c r="Z106" s="721">
        <v>0.59642786715069007</v>
      </c>
      <c r="AA106" s="527">
        <v>0.10629978572663079</v>
      </c>
      <c r="AB106" s="526">
        <v>156.50433333333334</v>
      </c>
      <c r="AC106" s="720">
        <v>9.4805323050324173</v>
      </c>
      <c r="AD106" s="721">
        <v>0.4739022829446331</v>
      </c>
      <c r="AE106" s="527">
        <v>0.15167031946474613</v>
      </c>
      <c r="AF106" s="526">
        <v>135.62300000000002</v>
      </c>
      <c r="AG106" s="720">
        <v>6.047458953750346</v>
      </c>
      <c r="AH106" s="721">
        <v>0.51380198237356989</v>
      </c>
      <c r="AI106" s="527">
        <v>0.16524590029400119</v>
      </c>
      <c r="AJ106" s="526">
        <v>233.88199999999998</v>
      </c>
      <c r="AK106" s="720">
        <v>19.436328413768546</v>
      </c>
      <c r="AL106" s="721">
        <v>0.49188126641307739</v>
      </c>
      <c r="AM106" s="527">
        <v>0.17345787214392408</v>
      </c>
      <c r="AN106" s="526">
        <v>310.73</v>
      </c>
      <c r="AO106" s="720">
        <v>24.352904667022241</v>
      </c>
      <c r="AP106" s="721">
        <v>0.54122674346030031</v>
      </c>
      <c r="AQ106" s="527">
        <v>0.12788082456557248</v>
      </c>
      <c r="AR106" s="526">
        <v>211.81066666666666</v>
      </c>
      <c r="AS106" s="720">
        <v>15.770502774727596</v>
      </c>
      <c r="AT106" s="721">
        <v>0.55126726961198957</v>
      </c>
      <c r="AU106" s="527">
        <v>0.19749840240258446</v>
      </c>
      <c r="AV106" s="526">
        <v>132.68699999999998</v>
      </c>
      <c r="AW106" s="720">
        <v>8.0995949956899214</v>
      </c>
      <c r="AX106" s="721">
        <v>0.56327845747616334</v>
      </c>
      <c r="AY106" s="527">
        <v>0.15903079419270874</v>
      </c>
      <c r="AZ106" s="526">
        <v>335.65633333333335</v>
      </c>
      <c r="BA106" s="720">
        <v>29.559907372553411</v>
      </c>
      <c r="BB106" s="721">
        <v>0.49082920518803436</v>
      </c>
      <c r="BC106" s="527">
        <v>0.1324632427058331</v>
      </c>
      <c r="BD106" s="526">
        <v>168.68800000000002</v>
      </c>
      <c r="BE106" s="720">
        <v>14.3945671183521</v>
      </c>
      <c r="BF106" s="721">
        <v>0.55497323634593054</v>
      </c>
      <c r="BG106" s="527">
        <v>0.12675596999601396</v>
      </c>
      <c r="BI106" s="503"/>
      <c r="BJ106" s="503"/>
      <c r="BK106" s="503"/>
      <c r="BL106" s="503"/>
      <c r="BM106" s="503"/>
      <c r="BN106" s="503"/>
      <c r="BO106" s="503"/>
      <c r="BP106" s="503"/>
      <c r="BQ106" s="503"/>
      <c r="BR106" s="503"/>
      <c r="BS106" s="503"/>
      <c r="BT106" s="503"/>
      <c r="BU106" s="503"/>
      <c r="BV106" s="503"/>
      <c r="BW106" s="503"/>
    </row>
    <row r="107" spans="2:75" x14ac:dyDescent="0.25">
      <c r="B107" s="760">
        <f t="shared" si="8"/>
        <v>2009</v>
      </c>
      <c r="C107" s="714" t="s">
        <v>689</v>
      </c>
      <c r="D107" s="526">
        <v>8757.2143333333333</v>
      </c>
      <c r="E107" s="720">
        <v>520.77187201610047</v>
      </c>
      <c r="F107" s="721">
        <v>0.5578796539213472</v>
      </c>
      <c r="G107" s="527">
        <v>0.13330305967396822</v>
      </c>
      <c r="H107" s="526">
        <v>3379.3653333333336</v>
      </c>
      <c r="I107" s="720">
        <v>168.91173786048901</v>
      </c>
      <c r="J107" s="721">
        <v>0.58559223388903048</v>
      </c>
      <c r="K107" s="527">
        <v>0.11802309264531557</v>
      </c>
      <c r="L107" s="526">
        <v>1473.8373333333332</v>
      </c>
      <c r="M107" s="720">
        <v>96.849882757051134</v>
      </c>
      <c r="N107" s="721">
        <v>0.53881084896325337</v>
      </c>
      <c r="O107" s="527">
        <v>0.16282756187987352</v>
      </c>
      <c r="P107" s="526">
        <v>1046.1406666666667</v>
      </c>
      <c r="Q107" s="720">
        <v>53.920284643592197</v>
      </c>
      <c r="R107" s="721">
        <v>0.57567482744458776</v>
      </c>
      <c r="S107" s="527">
        <v>0.13957299182622268</v>
      </c>
      <c r="T107" s="526">
        <v>640.99099999999999</v>
      </c>
      <c r="U107" s="720">
        <v>43.40291656509843</v>
      </c>
      <c r="V107" s="721">
        <v>0.48918424646888214</v>
      </c>
      <c r="W107" s="527">
        <v>0.11427208041771224</v>
      </c>
      <c r="X107" s="526">
        <v>500.40799999999996</v>
      </c>
      <c r="Y107" s="720">
        <v>29.957108342744721</v>
      </c>
      <c r="Z107" s="721">
        <v>0.61986151197215378</v>
      </c>
      <c r="AA107" s="527">
        <v>9.3399714834924943E-2</v>
      </c>
      <c r="AB107" s="526">
        <v>161.12366666666668</v>
      </c>
      <c r="AC107" s="720">
        <v>8.208391614594678</v>
      </c>
      <c r="AD107" s="721">
        <v>0.48752520224835832</v>
      </c>
      <c r="AE107" s="527">
        <v>0.15004220151222084</v>
      </c>
      <c r="AF107" s="526">
        <v>137.56466666666665</v>
      </c>
      <c r="AG107" s="720">
        <v>5.9281079143280522</v>
      </c>
      <c r="AH107" s="721">
        <v>0.52020208386379496</v>
      </c>
      <c r="AI107" s="527">
        <v>0.16590505332640773</v>
      </c>
      <c r="AJ107" s="526">
        <v>232.6816666666667</v>
      </c>
      <c r="AK107" s="720">
        <v>20.486369985000874</v>
      </c>
      <c r="AL107" s="721">
        <v>0.48884380486445267</v>
      </c>
      <c r="AM107" s="527">
        <v>0.19706706818393571</v>
      </c>
      <c r="AN107" s="526">
        <v>326.55899999999997</v>
      </c>
      <c r="AO107" s="720">
        <v>26.204580323440791</v>
      </c>
      <c r="AP107" s="721">
        <v>0.56792869565217385</v>
      </c>
      <c r="AQ107" s="527">
        <v>0.10746722277036945</v>
      </c>
      <c r="AR107" s="526">
        <v>213.65633333333335</v>
      </c>
      <c r="AS107" s="720">
        <v>14.816999026668539</v>
      </c>
      <c r="AT107" s="721">
        <v>0.55532702199495942</v>
      </c>
      <c r="AU107" s="527">
        <v>0.18964285669133257</v>
      </c>
      <c r="AV107" s="526">
        <v>137.01133333333334</v>
      </c>
      <c r="AW107" s="720">
        <v>8.4483337859933965</v>
      </c>
      <c r="AX107" s="721">
        <v>0.5805663372825528</v>
      </c>
      <c r="AY107" s="527">
        <v>0.15773965037816615</v>
      </c>
      <c r="AZ107" s="526">
        <v>336.87433333333337</v>
      </c>
      <c r="BA107" s="720">
        <v>29.530787738819622</v>
      </c>
      <c r="BB107" s="721">
        <v>0.49187495193791209</v>
      </c>
      <c r="BC107" s="527">
        <v>0.13372968626916515</v>
      </c>
      <c r="BD107" s="526">
        <v>171.001</v>
      </c>
      <c r="BE107" s="720">
        <v>14.106371458278948</v>
      </c>
      <c r="BF107" s="721">
        <v>0.56117112337488317</v>
      </c>
      <c r="BG107" s="527">
        <v>0.12393865910720998</v>
      </c>
      <c r="BI107" s="503"/>
      <c r="BJ107" s="503"/>
      <c r="BK107" s="503"/>
      <c r="BL107" s="503"/>
      <c r="BM107" s="503"/>
      <c r="BN107" s="503"/>
      <c r="BO107" s="503"/>
      <c r="BP107" s="503"/>
      <c r="BQ107" s="503"/>
      <c r="BR107" s="503"/>
      <c r="BS107" s="503"/>
      <c r="BT107" s="503"/>
      <c r="BU107" s="503"/>
      <c r="BV107" s="503"/>
      <c r="BW107" s="503"/>
    </row>
    <row r="108" spans="2:75" x14ac:dyDescent="0.25">
      <c r="B108" s="760">
        <f t="shared" si="8"/>
        <v>2009</v>
      </c>
      <c r="C108" s="714" t="s">
        <v>690</v>
      </c>
      <c r="D108" s="526">
        <v>8805.3790000000008</v>
      </c>
      <c r="E108" s="720">
        <v>520.81294549415702</v>
      </c>
      <c r="F108" s="721">
        <v>0.56010101187863437</v>
      </c>
      <c r="G108" s="527">
        <v>0.12948957932155977</v>
      </c>
      <c r="H108" s="526">
        <v>3375.1373333333336</v>
      </c>
      <c r="I108" s="720">
        <v>172.2929929482965</v>
      </c>
      <c r="J108" s="721">
        <v>0.58392827195867358</v>
      </c>
      <c r="K108" s="527">
        <v>0.11560713735759781</v>
      </c>
      <c r="L108" s="526">
        <v>1487.0443333333333</v>
      </c>
      <c r="M108" s="720">
        <v>93.800239594042409</v>
      </c>
      <c r="N108" s="721">
        <v>0.54279760324466741</v>
      </c>
      <c r="O108" s="527">
        <v>0.15031279016060908</v>
      </c>
      <c r="P108" s="526">
        <v>1059.9153333333334</v>
      </c>
      <c r="Q108" s="720">
        <v>53.920078979676866</v>
      </c>
      <c r="R108" s="721">
        <v>0.58245053583318618</v>
      </c>
      <c r="S108" s="527">
        <v>0.13765620715905352</v>
      </c>
      <c r="T108" s="526">
        <v>647.70133333333342</v>
      </c>
      <c r="U108" s="720">
        <v>45.167016111809772</v>
      </c>
      <c r="V108" s="721">
        <v>0.49357196925437291</v>
      </c>
      <c r="W108" s="527">
        <v>0.11021124390334368</v>
      </c>
      <c r="X108" s="526">
        <v>506.04700000000003</v>
      </c>
      <c r="Y108" s="720">
        <v>29.824263245065605</v>
      </c>
      <c r="Z108" s="721">
        <v>0.62607728490799008</v>
      </c>
      <c r="AA108" s="527">
        <v>8.8088039985848049E-2</v>
      </c>
      <c r="AB108" s="526">
        <v>163.54666666666665</v>
      </c>
      <c r="AC108" s="720">
        <v>8.0651913082320146</v>
      </c>
      <c r="AD108" s="721">
        <v>0.49448910317914646</v>
      </c>
      <c r="AE108" s="527">
        <v>0.14630772523302368</v>
      </c>
      <c r="AF108" s="526">
        <v>138.42099999999999</v>
      </c>
      <c r="AG108" s="720">
        <v>5.1524593549992437</v>
      </c>
      <c r="AH108" s="721">
        <v>0.522480095421192</v>
      </c>
      <c r="AI108" s="527">
        <v>0.174009989119776</v>
      </c>
      <c r="AJ108" s="526">
        <v>233.15099999999998</v>
      </c>
      <c r="AK108" s="720">
        <v>20.449209610277901</v>
      </c>
      <c r="AL108" s="721">
        <v>0.4893195936870382</v>
      </c>
      <c r="AM108" s="527">
        <v>0.20756392870212076</v>
      </c>
      <c r="AN108" s="526">
        <v>327.47199999999998</v>
      </c>
      <c r="AO108" s="720">
        <v>22.97450573446898</v>
      </c>
      <c r="AP108" s="721">
        <v>0.56864887892791982</v>
      </c>
      <c r="AQ108" s="527">
        <v>0.10571490211178564</v>
      </c>
      <c r="AR108" s="526">
        <v>214.73</v>
      </c>
      <c r="AS108" s="720">
        <v>14.303689016604714</v>
      </c>
      <c r="AT108" s="721">
        <v>0.55737012736996305</v>
      </c>
      <c r="AU108" s="527">
        <v>0.18239105464560632</v>
      </c>
      <c r="AV108" s="526">
        <v>140.33699999999999</v>
      </c>
      <c r="AW108" s="720">
        <v>8.4677136971920177</v>
      </c>
      <c r="AX108" s="721">
        <v>0.59356847994044726</v>
      </c>
      <c r="AY108" s="527">
        <v>0.16040108247597434</v>
      </c>
      <c r="AZ108" s="526">
        <v>340.64166666666665</v>
      </c>
      <c r="BA108" s="720">
        <v>31.470543066030967</v>
      </c>
      <c r="BB108" s="721">
        <v>0.49663314389907987</v>
      </c>
      <c r="BC108" s="527">
        <v>0.12709188938013791</v>
      </c>
      <c r="BD108" s="526">
        <v>171.23433333333332</v>
      </c>
      <c r="BE108" s="720">
        <v>14.925042827460066</v>
      </c>
      <c r="BF108" s="721">
        <v>0.56052842343708742</v>
      </c>
      <c r="BG108" s="527">
        <v>0.13169477602101357</v>
      </c>
      <c r="BI108" s="503"/>
      <c r="BJ108" s="503"/>
      <c r="BK108" s="503"/>
      <c r="BL108" s="503"/>
      <c r="BM108" s="503"/>
      <c r="BN108" s="503"/>
      <c r="BO108" s="503"/>
      <c r="BP108" s="503"/>
      <c r="BQ108" s="503"/>
      <c r="BR108" s="503"/>
      <c r="BS108" s="503"/>
      <c r="BT108" s="503"/>
      <c r="BU108" s="503"/>
      <c r="BV108" s="503"/>
      <c r="BW108" s="503"/>
    </row>
    <row r="109" spans="2:75" x14ac:dyDescent="0.25">
      <c r="B109" s="760">
        <f t="shared" si="8"/>
        <v>2009</v>
      </c>
      <c r="C109" s="714" t="s">
        <v>692</v>
      </c>
      <c r="D109" s="526">
        <v>8861.0656666666673</v>
      </c>
      <c r="E109" s="720">
        <v>514.4810405553585</v>
      </c>
      <c r="F109" s="721">
        <v>0.56279335754211091</v>
      </c>
      <c r="G109" s="527">
        <v>0.12784699225793306</v>
      </c>
      <c r="H109" s="526">
        <v>3395.8756666666668</v>
      </c>
      <c r="I109" s="720">
        <v>177.6003975212316</v>
      </c>
      <c r="J109" s="721">
        <v>0.58658303963282743</v>
      </c>
      <c r="K109" s="527">
        <v>0.11256970650835661</v>
      </c>
      <c r="L109" s="526">
        <v>1498.7463333333333</v>
      </c>
      <c r="M109" s="720">
        <v>84.832143543122228</v>
      </c>
      <c r="N109" s="721">
        <v>0.54622392970219014</v>
      </c>
      <c r="O109" s="527">
        <v>0.15014779002966383</v>
      </c>
      <c r="P109" s="526">
        <v>1055.3789999999999</v>
      </c>
      <c r="Q109" s="720">
        <v>53.93975966512204</v>
      </c>
      <c r="R109" s="721">
        <v>0.57915875982707199</v>
      </c>
      <c r="S109" s="527">
        <v>0.14054001377356254</v>
      </c>
      <c r="T109" s="526">
        <v>664.18166666666673</v>
      </c>
      <c r="U109" s="720">
        <v>43.364691308426508</v>
      </c>
      <c r="V109" s="721">
        <v>0.50538050043840932</v>
      </c>
      <c r="W109" s="527">
        <v>0.1054824968002345</v>
      </c>
      <c r="X109" s="526">
        <v>507.61866666666668</v>
      </c>
      <c r="Y109" s="720">
        <v>30.395320306214828</v>
      </c>
      <c r="Z109" s="721">
        <v>0.62725165714304543</v>
      </c>
      <c r="AA109" s="527">
        <v>8.8495522252269379E-2</v>
      </c>
      <c r="AB109" s="526">
        <v>163.01999999999998</v>
      </c>
      <c r="AC109" s="720">
        <v>8.4074039872503867</v>
      </c>
      <c r="AD109" s="721">
        <v>0.4925283848863698</v>
      </c>
      <c r="AE109" s="527">
        <v>0.14460071396963267</v>
      </c>
      <c r="AF109" s="526">
        <v>142.87199999999999</v>
      </c>
      <c r="AG109" s="720">
        <v>6.2396868185486314</v>
      </c>
      <c r="AH109" s="721">
        <v>0.53829460168188803</v>
      </c>
      <c r="AI109" s="527">
        <v>0.16855606508531387</v>
      </c>
      <c r="AJ109" s="526">
        <v>235.90933333333336</v>
      </c>
      <c r="AK109" s="720">
        <v>19.479089985903101</v>
      </c>
      <c r="AL109" s="721">
        <v>0.49459233562461402</v>
      </c>
      <c r="AM109" s="527">
        <v>0.20733161971002803</v>
      </c>
      <c r="AN109" s="526">
        <v>323.8603333333333</v>
      </c>
      <c r="AO109" s="720">
        <v>20.151775880355739</v>
      </c>
      <c r="AP109" s="721">
        <v>0.56152052745586234</v>
      </c>
      <c r="AQ109" s="527">
        <v>0.11272589790679431</v>
      </c>
      <c r="AR109" s="526">
        <v>221.5</v>
      </c>
      <c r="AS109" s="720">
        <v>14.874399481351821</v>
      </c>
      <c r="AT109" s="721">
        <v>0.57417284978964278</v>
      </c>
      <c r="AU109" s="527">
        <v>0.16661650061704245</v>
      </c>
      <c r="AV109" s="526">
        <v>138.42433333333335</v>
      </c>
      <c r="AW109" s="720">
        <v>8.8980957785073667</v>
      </c>
      <c r="AX109" s="721">
        <v>0.58440673863513237</v>
      </c>
      <c r="AY109" s="527">
        <v>0.16439524883645593</v>
      </c>
      <c r="AZ109" s="526">
        <v>339.02433333333335</v>
      </c>
      <c r="BA109" s="720">
        <v>29.95123902027828</v>
      </c>
      <c r="BB109" s="721">
        <v>0.49353524932901977</v>
      </c>
      <c r="BC109" s="527">
        <v>0.12471460573206801</v>
      </c>
      <c r="BD109" s="526">
        <v>174.654</v>
      </c>
      <c r="BE109" s="720">
        <v>16.34703725904604</v>
      </c>
      <c r="BF109" s="721">
        <v>0.57028946466180142</v>
      </c>
      <c r="BG109" s="527">
        <v>0.12078041282610189</v>
      </c>
      <c r="BI109" s="503"/>
      <c r="BJ109" s="503"/>
      <c r="BK109" s="503"/>
      <c r="BL109" s="503"/>
      <c r="BM109" s="503"/>
      <c r="BN109" s="503"/>
      <c r="BO109" s="503"/>
      <c r="BP109" s="503"/>
      <c r="BQ109" s="503"/>
      <c r="BR109" s="503"/>
      <c r="BS109" s="503"/>
      <c r="BT109" s="503"/>
      <c r="BU109" s="503"/>
      <c r="BV109" s="503"/>
      <c r="BW109" s="503"/>
    </row>
    <row r="110" spans="2:75" x14ac:dyDescent="0.25">
      <c r="B110" s="760">
        <f t="shared" si="8"/>
        <v>2009</v>
      </c>
      <c r="C110" s="714" t="s">
        <v>693</v>
      </c>
      <c r="D110" s="526">
        <v>8917.0126666666674</v>
      </c>
      <c r="E110" s="720">
        <v>514.61111807914915</v>
      </c>
      <c r="F110" s="721">
        <v>0.56549493123753336</v>
      </c>
      <c r="G110" s="527">
        <v>0.12766127987701251</v>
      </c>
      <c r="H110" s="526">
        <v>3426.7096666666662</v>
      </c>
      <c r="I110" s="720">
        <v>178.79716414885107</v>
      </c>
      <c r="J110" s="721">
        <v>0.59097143792699003</v>
      </c>
      <c r="K110" s="527">
        <v>0.11340999710826948</v>
      </c>
      <c r="L110" s="526">
        <v>1491.9256666666668</v>
      </c>
      <c r="M110" s="720">
        <v>83.496104294488177</v>
      </c>
      <c r="N110" s="721">
        <v>0.54290167992531946</v>
      </c>
      <c r="O110" s="527">
        <v>0.15191672305359921</v>
      </c>
      <c r="P110" s="526">
        <v>1065.19</v>
      </c>
      <c r="Q110" s="720">
        <v>55.450498449659143</v>
      </c>
      <c r="R110" s="721">
        <v>0.58373868077765334</v>
      </c>
      <c r="S110" s="527">
        <v>0.13301865318233824</v>
      </c>
      <c r="T110" s="526">
        <v>671.76666666666665</v>
      </c>
      <c r="U110" s="720">
        <v>49.145858391113677</v>
      </c>
      <c r="V110" s="721">
        <v>0.51039506041519456</v>
      </c>
      <c r="W110" s="527">
        <v>0.10591018813916273</v>
      </c>
      <c r="X110" s="526">
        <v>504.43433333333337</v>
      </c>
      <c r="Y110" s="720">
        <v>28.286552543645794</v>
      </c>
      <c r="Z110" s="721">
        <v>0.62255117534944127</v>
      </c>
      <c r="AA110" s="527">
        <v>9.0925310408172727E-2</v>
      </c>
      <c r="AB110" s="526">
        <v>164.83</v>
      </c>
      <c r="AC110" s="720">
        <v>9.8736641865172903</v>
      </c>
      <c r="AD110" s="721">
        <v>0.4976265400821378</v>
      </c>
      <c r="AE110" s="527">
        <v>0.13868872504193422</v>
      </c>
      <c r="AF110" s="526">
        <v>144.55033333333336</v>
      </c>
      <c r="AG110" s="720">
        <v>5.69614635935707</v>
      </c>
      <c r="AH110" s="721">
        <v>0.54362122480907804</v>
      </c>
      <c r="AI110" s="527">
        <v>0.17166613819476545</v>
      </c>
      <c r="AJ110" s="526">
        <v>241.90433333333331</v>
      </c>
      <c r="AK110" s="720">
        <v>17.435201270329802</v>
      </c>
      <c r="AL110" s="721">
        <v>0.50663634954698844</v>
      </c>
      <c r="AM110" s="527">
        <v>0.21521463608758462</v>
      </c>
      <c r="AN110" s="526">
        <v>321.10200000000003</v>
      </c>
      <c r="AO110" s="720">
        <v>17.379142069519929</v>
      </c>
      <c r="AP110" s="721">
        <v>0.55589435937801157</v>
      </c>
      <c r="AQ110" s="527">
        <v>0.11803094975197351</v>
      </c>
      <c r="AR110" s="526">
        <v>229.023</v>
      </c>
      <c r="AS110" s="720">
        <v>14.695027134495072</v>
      </c>
      <c r="AT110" s="721">
        <v>0.59288198863886421</v>
      </c>
      <c r="AU110" s="527">
        <v>0.1545711940759481</v>
      </c>
      <c r="AV110" s="526">
        <v>138.03700000000001</v>
      </c>
      <c r="AW110" s="720">
        <v>9.2392381073473668</v>
      </c>
      <c r="AX110" s="721">
        <v>0.5817056262826753</v>
      </c>
      <c r="AY110" s="527">
        <v>0.15632041528976978</v>
      </c>
      <c r="AZ110" s="526">
        <v>340.64899999999994</v>
      </c>
      <c r="BA110" s="720">
        <v>29.498214618759651</v>
      </c>
      <c r="BB110" s="721">
        <v>0.49515694915172104</v>
      </c>
      <c r="BC110" s="527">
        <v>0.12640449438202248</v>
      </c>
      <c r="BD110" s="526">
        <v>176.89066666666668</v>
      </c>
      <c r="BE110" s="720">
        <v>15.618306505065194</v>
      </c>
      <c r="BF110" s="721">
        <v>0.57615231113649235</v>
      </c>
      <c r="BG110" s="527">
        <v>0.11666114585431381</v>
      </c>
      <c r="BI110" s="503"/>
      <c r="BJ110" s="503"/>
      <c r="BK110" s="503"/>
      <c r="BL110" s="503"/>
      <c r="BM110" s="503"/>
      <c r="BN110" s="503"/>
      <c r="BO110" s="503"/>
      <c r="BP110" s="503"/>
      <c r="BQ110" s="503"/>
      <c r="BR110" s="503"/>
      <c r="BS110" s="503"/>
      <c r="BT110" s="503"/>
      <c r="BU110" s="503"/>
      <c r="BV110" s="503"/>
      <c r="BW110" s="503"/>
    </row>
    <row r="111" spans="2:75" x14ac:dyDescent="0.25">
      <c r="B111" s="760">
        <f t="shared" si="8"/>
        <v>2009</v>
      </c>
      <c r="C111" s="714" t="s">
        <v>694</v>
      </c>
      <c r="D111" s="526">
        <v>8896.9760000000006</v>
      </c>
      <c r="E111" s="720">
        <v>518.35557736577618</v>
      </c>
      <c r="F111" s="721">
        <v>0.56337722794860112</v>
      </c>
      <c r="G111" s="527">
        <v>0.12991362484418692</v>
      </c>
      <c r="H111" s="526">
        <v>3431.5103333333332</v>
      </c>
      <c r="I111" s="720">
        <v>186.44592415661194</v>
      </c>
      <c r="J111" s="721">
        <v>0.59086442381263982</v>
      </c>
      <c r="K111" s="527">
        <v>0.11389090712525282</v>
      </c>
      <c r="L111" s="526">
        <v>1468.0973333333334</v>
      </c>
      <c r="M111" s="720">
        <v>77.20121681725162</v>
      </c>
      <c r="N111" s="721">
        <v>0.53341132927366885</v>
      </c>
      <c r="O111" s="527">
        <v>0.16006133202634071</v>
      </c>
      <c r="P111" s="526">
        <v>1056.0159999999998</v>
      </c>
      <c r="Q111" s="720">
        <v>54.774923867920741</v>
      </c>
      <c r="R111" s="721">
        <v>0.57791595499985482</v>
      </c>
      <c r="S111" s="527">
        <v>0.13702675448082666</v>
      </c>
      <c r="T111" s="526">
        <v>679.7890000000001</v>
      </c>
      <c r="U111" s="720">
        <v>52.266773715286625</v>
      </c>
      <c r="V111" s="721">
        <v>0.51572631619941456</v>
      </c>
      <c r="W111" s="527">
        <v>0.10511729015617476</v>
      </c>
      <c r="X111" s="526">
        <v>502.61466666666666</v>
      </c>
      <c r="Y111" s="720">
        <v>32.118885576909157</v>
      </c>
      <c r="Z111" s="721">
        <v>0.61954691971558706</v>
      </c>
      <c r="AA111" s="527">
        <v>9.4489144155667878E-2</v>
      </c>
      <c r="AB111" s="526">
        <v>165.977</v>
      </c>
      <c r="AC111" s="720">
        <v>9.6618620009294887</v>
      </c>
      <c r="AD111" s="721">
        <v>0.50071396823545267</v>
      </c>
      <c r="AE111" s="527">
        <v>0.14482901938827911</v>
      </c>
      <c r="AF111" s="526">
        <v>145.30866666666668</v>
      </c>
      <c r="AG111" s="720">
        <v>6.7294273659111754</v>
      </c>
      <c r="AH111" s="721">
        <v>0.54547411123304346</v>
      </c>
      <c r="AI111" s="527">
        <v>0.16606693640180975</v>
      </c>
      <c r="AJ111" s="526">
        <v>244.49900000000002</v>
      </c>
      <c r="AK111" s="720">
        <v>16.054436744190589</v>
      </c>
      <c r="AL111" s="721">
        <v>0.51153878609640968</v>
      </c>
      <c r="AM111" s="527">
        <v>0.21277680410324212</v>
      </c>
      <c r="AN111" s="526">
        <v>320.05433333333332</v>
      </c>
      <c r="AO111" s="720">
        <v>18.673198000521591</v>
      </c>
      <c r="AP111" s="721">
        <v>0.5532403432734514</v>
      </c>
      <c r="AQ111" s="527">
        <v>0.11918520115403845</v>
      </c>
      <c r="AR111" s="526">
        <v>229.68833333333336</v>
      </c>
      <c r="AS111" s="720">
        <v>13.991658650352582</v>
      </c>
      <c r="AT111" s="721">
        <v>0.59381525211499808</v>
      </c>
      <c r="AU111" s="527">
        <v>0.15120440001724533</v>
      </c>
      <c r="AV111" s="526">
        <v>136.245</v>
      </c>
      <c r="AW111" s="720">
        <v>8.4179401425204841</v>
      </c>
      <c r="AX111" s="721">
        <v>0.57310332643480899</v>
      </c>
      <c r="AY111" s="527">
        <v>0.15916174144162865</v>
      </c>
      <c r="AZ111" s="526">
        <v>335.74700000000001</v>
      </c>
      <c r="BA111" s="720">
        <v>27.409290047114329</v>
      </c>
      <c r="BB111" s="721">
        <v>0.48730008906701205</v>
      </c>
      <c r="BC111" s="527">
        <v>0.13387650159510892</v>
      </c>
      <c r="BD111" s="526">
        <v>181.42933333333335</v>
      </c>
      <c r="BE111" s="720">
        <v>14.610040280255914</v>
      </c>
      <c r="BF111" s="721">
        <v>0.58945945711785552</v>
      </c>
      <c r="BG111" s="527">
        <v>0.11070318703618379</v>
      </c>
      <c r="BI111" s="503"/>
      <c r="BJ111" s="503"/>
      <c r="BK111" s="503"/>
      <c r="BL111" s="503"/>
      <c r="BM111" s="503"/>
      <c r="BN111" s="503"/>
      <c r="BO111" s="503"/>
      <c r="BP111" s="503"/>
      <c r="BQ111" s="503"/>
      <c r="BR111" s="503"/>
      <c r="BS111" s="503"/>
      <c r="BT111" s="503"/>
      <c r="BU111" s="503"/>
      <c r="BV111" s="503"/>
      <c r="BW111" s="503"/>
    </row>
    <row r="112" spans="2:75" x14ac:dyDescent="0.25">
      <c r="B112" s="760">
        <f t="shared" si="8"/>
        <v>2009</v>
      </c>
      <c r="C112" s="717" t="s">
        <v>695</v>
      </c>
      <c r="D112" s="526">
        <v>8889.7206666666661</v>
      </c>
      <c r="E112" s="720">
        <v>515.27395182747296</v>
      </c>
      <c r="F112" s="721">
        <v>0.56207447786182085</v>
      </c>
      <c r="G112" s="527">
        <v>0.12958006808157815</v>
      </c>
      <c r="H112" s="526">
        <v>3433.1990000000001</v>
      </c>
      <c r="I112" s="720">
        <v>184.06754030293499</v>
      </c>
      <c r="J112" s="721">
        <v>0.59022372474739293</v>
      </c>
      <c r="K112" s="527">
        <v>0.11301232427054904</v>
      </c>
      <c r="L112" s="526">
        <v>1461.8129999999999</v>
      </c>
      <c r="M112" s="720">
        <v>77.651571213578066</v>
      </c>
      <c r="N112" s="721">
        <v>0.53031469968630518</v>
      </c>
      <c r="O112" s="527">
        <v>0.15517075971118799</v>
      </c>
      <c r="P112" s="526">
        <v>1080.798</v>
      </c>
      <c r="Q112" s="720">
        <v>59.507602668914366</v>
      </c>
      <c r="R112" s="721">
        <v>0.59066649032623353</v>
      </c>
      <c r="S112" s="527">
        <v>0.13470232262224244</v>
      </c>
      <c r="T112" s="526">
        <v>667.37</v>
      </c>
      <c r="U112" s="720">
        <v>50.922144172961971</v>
      </c>
      <c r="V112" s="721">
        <v>0.50555690649503926</v>
      </c>
      <c r="W112" s="527">
        <v>0.11146546000660373</v>
      </c>
      <c r="X112" s="526">
        <v>496.52700000000004</v>
      </c>
      <c r="Y112" s="720">
        <v>31.305547164236657</v>
      </c>
      <c r="Z112" s="721">
        <v>0.61129573696219563</v>
      </c>
      <c r="AA112" s="527">
        <v>9.0474405222756016E-2</v>
      </c>
      <c r="AB112" s="526">
        <v>163.80666666666667</v>
      </c>
      <c r="AC112" s="720">
        <v>8.9646956575967867</v>
      </c>
      <c r="AD112" s="721">
        <v>0.49379912418030075</v>
      </c>
      <c r="AE112" s="527">
        <v>0.15925612270211545</v>
      </c>
      <c r="AF112" s="526">
        <v>145.85599999999999</v>
      </c>
      <c r="AG112" s="720">
        <v>6.1907923304655483</v>
      </c>
      <c r="AH112" s="721">
        <v>0.546527560068096</v>
      </c>
      <c r="AI112" s="527">
        <v>0.1704872037914692</v>
      </c>
      <c r="AJ112" s="526">
        <v>239.39700000000002</v>
      </c>
      <c r="AK112" s="720">
        <v>17.335587574188004</v>
      </c>
      <c r="AL112" s="721">
        <v>0.50035008224320165</v>
      </c>
      <c r="AM112" s="527">
        <v>0.23097267998295309</v>
      </c>
      <c r="AN112" s="526">
        <v>316.31200000000001</v>
      </c>
      <c r="AO112" s="720">
        <v>18.763059588086126</v>
      </c>
      <c r="AP112" s="721">
        <v>0.54594534885326484</v>
      </c>
      <c r="AQ112" s="527">
        <v>0.12040684665110665</v>
      </c>
      <c r="AR112" s="526">
        <v>224.07866666666666</v>
      </c>
      <c r="AS112" s="720">
        <v>13.717164599013152</v>
      </c>
      <c r="AT112" s="721">
        <v>0.57853975160785331</v>
      </c>
      <c r="AU112" s="527">
        <v>0.1596167597597748</v>
      </c>
      <c r="AV112" s="526">
        <v>139.50833333333335</v>
      </c>
      <c r="AW112" s="720">
        <v>7.9093380320008073</v>
      </c>
      <c r="AX112" s="721">
        <v>0.58575763258885227</v>
      </c>
      <c r="AY112" s="527">
        <v>0.15872374554510976</v>
      </c>
      <c r="AZ112" s="526">
        <v>336.45333333333332</v>
      </c>
      <c r="BA112" s="720">
        <v>24.688203556333335</v>
      </c>
      <c r="BB112" s="721">
        <v>0.48759232690366111</v>
      </c>
      <c r="BC112" s="527">
        <v>0.13097756414395659</v>
      </c>
      <c r="BD112" s="526">
        <v>184.60166666666669</v>
      </c>
      <c r="BE112" s="720">
        <v>14.250704967163088</v>
      </c>
      <c r="BF112" s="721">
        <v>0.59827540946061708</v>
      </c>
      <c r="BG112" s="527">
        <v>9.9239124423813205E-2</v>
      </c>
      <c r="BI112" s="503"/>
      <c r="BJ112" s="503"/>
      <c r="BK112" s="503"/>
      <c r="BL112" s="503"/>
      <c r="BM112" s="503"/>
      <c r="BN112" s="503"/>
      <c r="BO112" s="503"/>
      <c r="BP112" s="503"/>
      <c r="BQ112" s="503"/>
      <c r="BR112" s="503"/>
      <c r="BS112" s="503"/>
      <c r="BT112" s="503"/>
      <c r="BU112" s="503"/>
      <c r="BV112" s="503"/>
      <c r="BW112" s="503"/>
    </row>
    <row r="113" spans="2:75" x14ac:dyDescent="0.25">
      <c r="B113" s="760">
        <f t="shared" si="8"/>
        <v>2009</v>
      </c>
      <c r="C113" s="714" t="s">
        <v>696</v>
      </c>
      <c r="D113" s="526">
        <v>8926.8153333333339</v>
      </c>
      <c r="E113" s="720">
        <v>525.98804286145651</v>
      </c>
      <c r="F113" s="721">
        <v>0.56357568718576923</v>
      </c>
      <c r="G113" s="527">
        <v>0.12809313008409204</v>
      </c>
      <c r="H113" s="526">
        <v>3434.1663333333331</v>
      </c>
      <c r="I113" s="720">
        <v>189.23349959646217</v>
      </c>
      <c r="J113" s="721">
        <v>0.58946247539591112</v>
      </c>
      <c r="K113" s="527">
        <v>0.11277348687296597</v>
      </c>
      <c r="L113" s="526">
        <v>1479.5019999999997</v>
      </c>
      <c r="M113" s="720">
        <v>79.890810011595804</v>
      </c>
      <c r="N113" s="721">
        <v>0.53591080505079991</v>
      </c>
      <c r="O113" s="527">
        <v>0.14761203984603458</v>
      </c>
      <c r="P113" s="526">
        <v>1082.4683333333332</v>
      </c>
      <c r="Q113" s="720">
        <v>67.272672231063339</v>
      </c>
      <c r="R113" s="721">
        <v>0.59076885517380384</v>
      </c>
      <c r="S113" s="527">
        <v>0.13848156614970511</v>
      </c>
      <c r="T113" s="526">
        <v>683.29833333333329</v>
      </c>
      <c r="U113" s="720">
        <v>51.825580501735338</v>
      </c>
      <c r="V113" s="721">
        <v>0.51685943149105951</v>
      </c>
      <c r="W113" s="527">
        <v>0.10720608698871319</v>
      </c>
      <c r="X113" s="526">
        <v>500.2283333333333</v>
      </c>
      <c r="Y113" s="720">
        <v>28.428469119882909</v>
      </c>
      <c r="Z113" s="721">
        <v>0.61510315285017314</v>
      </c>
      <c r="AA113" s="527">
        <v>9.0740266121844576E-2</v>
      </c>
      <c r="AB113" s="526">
        <v>162.12899999999999</v>
      </c>
      <c r="AC113" s="720">
        <v>9.2915236003047905</v>
      </c>
      <c r="AD113" s="721">
        <v>0.4883766464576686</v>
      </c>
      <c r="AE113" s="527">
        <v>0.16150320048132205</v>
      </c>
      <c r="AF113" s="526">
        <v>147.15599999999998</v>
      </c>
      <c r="AG113" s="720">
        <v>6.7673559175370137</v>
      </c>
      <c r="AH113" s="721">
        <v>0.55039091184504652</v>
      </c>
      <c r="AI113" s="527">
        <v>0.17539953527640595</v>
      </c>
      <c r="AJ113" s="526">
        <v>238.46866666666665</v>
      </c>
      <c r="AK113" s="720">
        <v>17.252542233263593</v>
      </c>
      <c r="AL113" s="721">
        <v>0.49789852949261953</v>
      </c>
      <c r="AM113" s="527">
        <v>0.21941857318680555</v>
      </c>
      <c r="AN113" s="526">
        <v>317.03533333333337</v>
      </c>
      <c r="AO113" s="720">
        <v>19.997483581239262</v>
      </c>
      <c r="AP113" s="721">
        <v>0.54636740635381487</v>
      </c>
      <c r="AQ113" s="527">
        <v>0.1125921364459124</v>
      </c>
      <c r="AR113" s="526">
        <v>221.52800000000002</v>
      </c>
      <c r="AS113" s="720">
        <v>13.182774827069926</v>
      </c>
      <c r="AT113" s="721">
        <v>0.57119184807271839</v>
      </c>
      <c r="AU113" s="527">
        <v>0.16406105545178393</v>
      </c>
      <c r="AV113" s="526">
        <v>137.53299999999999</v>
      </c>
      <c r="AW113" s="720">
        <v>6.8383622039904024</v>
      </c>
      <c r="AX113" s="721">
        <v>0.57640934942142386</v>
      </c>
      <c r="AY113" s="527">
        <v>0.16758496161722131</v>
      </c>
      <c r="AZ113" s="526">
        <v>335.61999999999995</v>
      </c>
      <c r="BA113" s="720">
        <v>21.503161407491273</v>
      </c>
      <c r="BB113" s="721">
        <v>0.48565432328623864</v>
      </c>
      <c r="BC113" s="527">
        <v>0.13231943357658196</v>
      </c>
      <c r="BD113" s="526">
        <v>187.68200000000002</v>
      </c>
      <c r="BE113" s="720">
        <v>14.503807629820749</v>
      </c>
      <c r="BF113" s="721">
        <v>0.60674564132516218</v>
      </c>
      <c r="BG113" s="527">
        <v>9.9026932573356097E-2</v>
      </c>
      <c r="BI113" s="503"/>
      <c r="BJ113" s="503"/>
      <c r="BK113" s="503"/>
      <c r="BL113" s="503"/>
      <c r="BM113" s="503"/>
      <c r="BN113" s="503"/>
      <c r="BO113" s="503"/>
      <c r="BP113" s="503"/>
      <c r="BQ113" s="503"/>
      <c r="BR113" s="503"/>
      <c r="BS113" s="503"/>
      <c r="BT113" s="503"/>
      <c r="BU113" s="503"/>
      <c r="BV113" s="503"/>
      <c r="BW113" s="503"/>
    </row>
    <row r="114" spans="2:75" x14ac:dyDescent="0.25">
      <c r="B114" s="760">
        <f t="shared" si="8"/>
        <v>2009</v>
      </c>
      <c r="C114" s="714" t="s">
        <v>697</v>
      </c>
      <c r="D114" s="526">
        <v>9061.5733333333337</v>
      </c>
      <c r="E114" s="720">
        <v>526.27291588431012</v>
      </c>
      <c r="F114" s="721">
        <v>0.57122971738010953</v>
      </c>
      <c r="G114" s="527">
        <v>0.12457004137572847</v>
      </c>
      <c r="H114" s="526">
        <v>3478.894666666667</v>
      </c>
      <c r="I114" s="720">
        <v>180.36723978319984</v>
      </c>
      <c r="J114" s="721">
        <v>0.59620451239425443</v>
      </c>
      <c r="K114" s="527">
        <v>0.1101252589577843</v>
      </c>
      <c r="L114" s="526">
        <v>1519.5736666666669</v>
      </c>
      <c r="M114" s="720">
        <v>84.059145252994298</v>
      </c>
      <c r="N114" s="721">
        <v>0.54958569383924849</v>
      </c>
      <c r="O114" s="527">
        <v>0.14211004210674882</v>
      </c>
      <c r="P114" s="526">
        <v>1108.5956666666668</v>
      </c>
      <c r="Q114" s="720">
        <v>71.466946534866636</v>
      </c>
      <c r="R114" s="721">
        <v>0.60420068086841161</v>
      </c>
      <c r="S114" s="527">
        <v>0.13240199242120287</v>
      </c>
      <c r="T114" s="526">
        <v>702.46399999999994</v>
      </c>
      <c r="U114" s="720">
        <v>52.422999237322664</v>
      </c>
      <c r="V114" s="721">
        <v>0.53057355485882995</v>
      </c>
      <c r="W114" s="527">
        <v>0.10122878876535985</v>
      </c>
      <c r="X114" s="526">
        <v>497.9013333333333</v>
      </c>
      <c r="Y114" s="720">
        <v>24.138396212837524</v>
      </c>
      <c r="Z114" s="721">
        <v>0.61149686351297194</v>
      </c>
      <c r="AA114" s="527">
        <v>8.706231091281362E-2</v>
      </c>
      <c r="AB114" s="526">
        <v>162.90166666666667</v>
      </c>
      <c r="AC114" s="720">
        <v>10.311087512906417</v>
      </c>
      <c r="AD114" s="721">
        <v>0.49034028484997472</v>
      </c>
      <c r="AE114" s="527">
        <v>0.16624328026928401</v>
      </c>
      <c r="AF114" s="526">
        <v>148.25699999999998</v>
      </c>
      <c r="AG114" s="720">
        <v>6.3960382855863003</v>
      </c>
      <c r="AH114" s="721">
        <v>0.55349722797782375</v>
      </c>
      <c r="AI114" s="527">
        <v>0.17981301172825845</v>
      </c>
      <c r="AJ114" s="526">
        <v>242.00033333333332</v>
      </c>
      <c r="AK114" s="720">
        <v>16.338870456905521</v>
      </c>
      <c r="AL114" s="721">
        <v>0.50476115652719233</v>
      </c>
      <c r="AM114" s="527">
        <v>0.21192894778547999</v>
      </c>
      <c r="AN114" s="526">
        <v>318.61133333333333</v>
      </c>
      <c r="AO114" s="720">
        <v>21.68886860107779</v>
      </c>
      <c r="AP114" s="721">
        <v>0.54825574492273466</v>
      </c>
      <c r="AQ114" s="527">
        <v>0.11213320328828204</v>
      </c>
      <c r="AR114" s="526">
        <v>222.39633333333333</v>
      </c>
      <c r="AS114" s="720">
        <v>13.053902594939586</v>
      </c>
      <c r="AT114" s="721">
        <v>0.57266787633877914</v>
      </c>
      <c r="AU114" s="527">
        <v>0.1568007441305565</v>
      </c>
      <c r="AV114" s="526">
        <v>139.36266666666668</v>
      </c>
      <c r="AW114" s="720">
        <v>7.8001458111881874</v>
      </c>
      <c r="AX114" s="721">
        <v>0.58301388201334525</v>
      </c>
      <c r="AY114" s="527">
        <v>0.15673551877078723</v>
      </c>
      <c r="AZ114" s="526">
        <v>334.53566666666666</v>
      </c>
      <c r="BA114" s="720">
        <v>23.536990077617446</v>
      </c>
      <c r="BB114" s="721">
        <v>0.48335690861795849</v>
      </c>
      <c r="BC114" s="527">
        <v>0.13797303309792983</v>
      </c>
      <c r="BD114" s="526">
        <v>186.07899999999998</v>
      </c>
      <c r="BE114" s="720">
        <v>14.692285522867872</v>
      </c>
      <c r="BF114" s="721">
        <v>0.60007094600041921</v>
      </c>
      <c r="BG114" s="527">
        <v>9.8329384135044814E-2</v>
      </c>
      <c r="BI114" s="503"/>
      <c r="BJ114" s="503"/>
      <c r="BK114" s="503"/>
      <c r="BL114" s="503"/>
      <c r="BM114" s="503"/>
      <c r="BN114" s="503"/>
      <c r="BO114" s="503"/>
      <c r="BP114" s="503"/>
      <c r="BQ114" s="503"/>
      <c r="BR114" s="503"/>
      <c r="BS114" s="503"/>
      <c r="BT114" s="503"/>
      <c r="BU114" s="503"/>
      <c r="BV114" s="503"/>
      <c r="BW114" s="503"/>
    </row>
    <row r="115" spans="2:75" x14ac:dyDescent="0.25">
      <c r="B115" s="760">
        <f t="shared" si="8"/>
        <v>2009</v>
      </c>
      <c r="C115" s="714" t="s">
        <v>698</v>
      </c>
      <c r="D115" s="526">
        <v>9153.7350000000006</v>
      </c>
      <c r="E115" s="720">
        <v>541.15550895712329</v>
      </c>
      <c r="F115" s="721">
        <v>0.57618041250902863</v>
      </c>
      <c r="G115" s="527">
        <v>0.1226367221789222</v>
      </c>
      <c r="H115" s="526">
        <v>3521.6713333333332</v>
      </c>
      <c r="I115" s="720">
        <v>180.83652942543321</v>
      </c>
      <c r="J115" s="721">
        <v>0.60259305744132996</v>
      </c>
      <c r="K115" s="527">
        <v>0.11013993567916362</v>
      </c>
      <c r="L115" s="526">
        <v>1539.0249999999999</v>
      </c>
      <c r="M115" s="720">
        <v>89.207720067128164</v>
      </c>
      <c r="N115" s="721">
        <v>0.55577483648423776</v>
      </c>
      <c r="O115" s="527">
        <v>0.14222359454309239</v>
      </c>
      <c r="P115" s="526">
        <v>1102.8073333333332</v>
      </c>
      <c r="Q115" s="720">
        <v>71.551704620235412</v>
      </c>
      <c r="R115" s="721">
        <v>0.60022627168058962</v>
      </c>
      <c r="S115" s="527">
        <v>0.12708942210805355</v>
      </c>
      <c r="T115" s="526">
        <v>717.33366666666677</v>
      </c>
      <c r="U115" s="720">
        <v>55.127032914738656</v>
      </c>
      <c r="V115" s="721">
        <v>0.54100689582353934</v>
      </c>
      <c r="W115" s="527">
        <v>8.9545987425417473E-2</v>
      </c>
      <c r="X115" s="526">
        <v>510.12233333333342</v>
      </c>
      <c r="Y115" s="720">
        <v>25.092408235704493</v>
      </c>
      <c r="Z115" s="721">
        <v>0.62574575709141356</v>
      </c>
      <c r="AA115" s="527">
        <v>8.5348222444953284E-2</v>
      </c>
      <c r="AB115" s="526">
        <v>165.76599999999999</v>
      </c>
      <c r="AC115" s="720">
        <v>11.154332327769419</v>
      </c>
      <c r="AD115" s="721">
        <v>0.49858934640719454</v>
      </c>
      <c r="AE115" s="527">
        <v>0.15700201384603907</v>
      </c>
      <c r="AF115" s="526">
        <v>151.03433333333331</v>
      </c>
      <c r="AG115" s="720">
        <v>7.6177774311165933</v>
      </c>
      <c r="AH115" s="721">
        <v>0.56283569927307586</v>
      </c>
      <c r="AI115" s="527">
        <v>0.17188522343050353</v>
      </c>
      <c r="AJ115" s="526">
        <v>247.57300000000001</v>
      </c>
      <c r="AK115" s="720">
        <v>16.156023366187998</v>
      </c>
      <c r="AL115" s="721">
        <v>0.51585947755544292</v>
      </c>
      <c r="AM115" s="527">
        <v>0.20139716974741481</v>
      </c>
      <c r="AN115" s="526">
        <v>320.87600000000003</v>
      </c>
      <c r="AO115" s="720">
        <v>23.568900023361333</v>
      </c>
      <c r="AP115" s="721">
        <v>0.55132007133849015</v>
      </c>
      <c r="AQ115" s="527">
        <v>0.11701473863415388</v>
      </c>
      <c r="AR115" s="526">
        <v>221.71266666666665</v>
      </c>
      <c r="AS115" s="720">
        <v>12.169835589683908</v>
      </c>
      <c r="AT115" s="721">
        <v>0.57015037703550731</v>
      </c>
      <c r="AU115" s="527">
        <v>0.16229998551646405</v>
      </c>
      <c r="AV115" s="526">
        <v>137.82833333333335</v>
      </c>
      <c r="AW115" s="720">
        <v>8.1075768637299337</v>
      </c>
      <c r="AX115" s="721">
        <v>0.575543724118732</v>
      </c>
      <c r="AY115" s="527">
        <v>0.14894689935803362</v>
      </c>
      <c r="AZ115" s="526">
        <v>333.05766666666665</v>
      </c>
      <c r="BA115" s="720">
        <v>26.402959646614203</v>
      </c>
      <c r="BB115" s="721">
        <v>0.48049660993556498</v>
      </c>
      <c r="BC115" s="527">
        <v>0.137759306737682</v>
      </c>
      <c r="BD115" s="526">
        <v>184.92733333333331</v>
      </c>
      <c r="BE115" s="720">
        <v>14.162708445419943</v>
      </c>
      <c r="BF115" s="721">
        <v>0.59488051606594072</v>
      </c>
      <c r="BG115" s="527">
        <v>0.10740327189414609</v>
      </c>
      <c r="BI115" s="503"/>
      <c r="BJ115" s="503"/>
      <c r="BK115" s="503"/>
      <c r="BL115" s="503"/>
      <c r="BM115" s="503"/>
      <c r="BN115" s="503"/>
      <c r="BO115" s="503"/>
      <c r="BP115" s="503"/>
      <c r="BQ115" s="503"/>
      <c r="BR115" s="503"/>
      <c r="BS115" s="503"/>
      <c r="BT115" s="503"/>
      <c r="BU115" s="503"/>
      <c r="BV115" s="503"/>
      <c r="BW115" s="503"/>
    </row>
    <row r="116" spans="2:75" x14ac:dyDescent="0.25">
      <c r="B116" s="772">
        <v>2010</v>
      </c>
      <c r="C116" s="714" t="s">
        <v>319</v>
      </c>
      <c r="D116" s="526">
        <v>9036.0076666666682</v>
      </c>
      <c r="E116" s="720">
        <v>533.41866763984194</v>
      </c>
      <c r="F116" s="721">
        <v>0.56792553787685962</v>
      </c>
      <c r="G116" s="527">
        <v>0.13231624592993529</v>
      </c>
      <c r="H116" s="526">
        <v>3481.0049999999997</v>
      </c>
      <c r="I116" s="720">
        <v>171.98248089317573</v>
      </c>
      <c r="J116" s="721">
        <v>0.59470750375941395</v>
      </c>
      <c r="K116" s="527">
        <v>0.12244677588097629</v>
      </c>
      <c r="L116" s="526">
        <v>1520.7540000000001</v>
      </c>
      <c r="M116" s="720">
        <v>93.221390928220004</v>
      </c>
      <c r="N116" s="721">
        <v>0.54834464594799348</v>
      </c>
      <c r="O116" s="527">
        <v>0.15250970414975004</v>
      </c>
      <c r="P116" s="526">
        <v>1087.095</v>
      </c>
      <c r="Q116" s="720">
        <v>66.097559189796513</v>
      </c>
      <c r="R116" s="721">
        <v>0.59086826854491159</v>
      </c>
      <c r="S116" s="527">
        <v>0.12814602669977335</v>
      </c>
      <c r="T116" s="526">
        <v>706.85533333333331</v>
      </c>
      <c r="U116" s="720">
        <v>54.521973039718198</v>
      </c>
      <c r="V116" s="721">
        <v>0.53232068781574571</v>
      </c>
      <c r="W116" s="527">
        <v>9.0077194066483873E-2</v>
      </c>
      <c r="X116" s="526">
        <v>505.85000000000008</v>
      </c>
      <c r="Y116" s="720">
        <v>28.713412908580626</v>
      </c>
      <c r="Z116" s="721">
        <v>0.6197567448140221</v>
      </c>
      <c r="AA116" s="527">
        <v>0.10600146334049293</v>
      </c>
      <c r="AB116" s="526">
        <v>163.16866666666667</v>
      </c>
      <c r="AC116" s="720">
        <v>9.809779361230019</v>
      </c>
      <c r="AD116" s="721">
        <v>0.49041375586210073</v>
      </c>
      <c r="AE116" s="527">
        <v>0.17127300984812183</v>
      </c>
      <c r="AF116" s="526">
        <v>150.65566666666666</v>
      </c>
      <c r="AG116" s="720">
        <v>7.2430685906073426</v>
      </c>
      <c r="AH116" s="721">
        <v>0.56040059168736289</v>
      </c>
      <c r="AI116" s="527">
        <v>0.16936580632355855</v>
      </c>
      <c r="AJ116" s="526">
        <v>244.75699999999998</v>
      </c>
      <c r="AK116" s="720">
        <v>15.465694886208924</v>
      </c>
      <c r="AL116" s="721">
        <v>0.50947488639919625</v>
      </c>
      <c r="AM116" s="527">
        <v>0.20617034226945005</v>
      </c>
      <c r="AN116" s="526">
        <v>309.22600000000006</v>
      </c>
      <c r="AO116" s="720">
        <v>21.697878344794123</v>
      </c>
      <c r="AP116" s="721">
        <v>0.53050368450608865</v>
      </c>
      <c r="AQ116" s="527">
        <v>0.14851944080103754</v>
      </c>
      <c r="AR116" s="526">
        <v>218.09833333333336</v>
      </c>
      <c r="AS116" s="720">
        <v>12.153196129843437</v>
      </c>
      <c r="AT116" s="721">
        <v>0.56011358159546709</v>
      </c>
      <c r="AU116" s="527">
        <v>0.16635663339542497</v>
      </c>
      <c r="AV116" s="526">
        <v>134.53766666666667</v>
      </c>
      <c r="AW116" s="720">
        <v>9.2879692691068403</v>
      </c>
      <c r="AX116" s="721">
        <v>0.56078234676240601</v>
      </c>
      <c r="AY116" s="527">
        <v>0.15993031576449726</v>
      </c>
      <c r="AZ116" s="526">
        <v>332.13266666666669</v>
      </c>
      <c r="BA116" s="720">
        <v>29.005249087454189</v>
      </c>
      <c r="BB116" s="721">
        <v>0.47844013988304029</v>
      </c>
      <c r="BC116" s="527">
        <v>0.13859891641790267</v>
      </c>
      <c r="BD116" s="526">
        <v>181.87233333333336</v>
      </c>
      <c r="BE116" s="720">
        <v>14.219015011105919</v>
      </c>
      <c r="BF116" s="721">
        <v>0.58360626629843004</v>
      </c>
      <c r="BG116" s="527">
        <v>0.11786132915127359</v>
      </c>
      <c r="BI116" s="503"/>
      <c r="BJ116" s="503"/>
      <c r="BK116" s="503"/>
      <c r="BL116" s="503"/>
      <c r="BM116" s="503"/>
      <c r="BN116" s="503"/>
      <c r="BO116" s="503"/>
      <c r="BP116" s="503"/>
      <c r="BQ116" s="503"/>
      <c r="BR116" s="503"/>
      <c r="BS116" s="503"/>
      <c r="BT116" s="503"/>
      <c r="BU116" s="503"/>
      <c r="BV116" s="503"/>
      <c r="BW116" s="503"/>
    </row>
    <row r="117" spans="2:75" x14ac:dyDescent="0.25">
      <c r="B117" s="760">
        <f t="shared" ref="B117:B127" si="9">B116</f>
        <v>2010</v>
      </c>
      <c r="C117" s="714" t="s">
        <v>320</v>
      </c>
      <c r="D117" s="526">
        <v>8977.5340000000015</v>
      </c>
      <c r="E117" s="720">
        <v>545.3725279786172</v>
      </c>
      <c r="F117" s="721">
        <v>0.56341461960478822</v>
      </c>
      <c r="G117" s="527">
        <v>0.13691396620510074</v>
      </c>
      <c r="H117" s="526">
        <v>3463.5190000000002</v>
      </c>
      <c r="I117" s="720">
        <v>185.8669734474519</v>
      </c>
      <c r="J117" s="721">
        <v>0.59080216398265051</v>
      </c>
      <c r="K117" s="527">
        <v>0.12895904197672609</v>
      </c>
      <c r="L117" s="526">
        <v>1504.2683333333334</v>
      </c>
      <c r="M117" s="720">
        <v>96.246207737343937</v>
      </c>
      <c r="N117" s="721">
        <v>0.54158055467781774</v>
      </c>
      <c r="O117" s="527">
        <v>0.15477858953053092</v>
      </c>
      <c r="P117" s="526">
        <v>1068.1473333333333</v>
      </c>
      <c r="Q117" s="720">
        <v>68.168898278866735</v>
      </c>
      <c r="R117" s="721">
        <v>0.57978109588119098</v>
      </c>
      <c r="S117" s="527">
        <v>0.1318259057407562</v>
      </c>
      <c r="T117" s="526">
        <v>702.66</v>
      </c>
      <c r="U117" s="720">
        <v>51.626559897161975</v>
      </c>
      <c r="V117" s="721">
        <v>0.52838451918933815</v>
      </c>
      <c r="W117" s="527">
        <v>9.2223671557707401E-2</v>
      </c>
      <c r="X117" s="526">
        <v>516.0626666666667</v>
      </c>
      <c r="Y117" s="720">
        <v>29.356641866439798</v>
      </c>
      <c r="Z117" s="721">
        <v>0.63151007621662081</v>
      </c>
      <c r="AA117" s="527">
        <v>0.11060014522792973</v>
      </c>
      <c r="AB117" s="526">
        <v>159.69933333333336</v>
      </c>
      <c r="AC117" s="720">
        <v>9.0628272746298624</v>
      </c>
      <c r="AD117" s="721">
        <v>0.4796299095697128</v>
      </c>
      <c r="AE117" s="527">
        <v>0.17656451144412344</v>
      </c>
      <c r="AF117" s="526">
        <v>151.23033333333333</v>
      </c>
      <c r="AG117" s="720">
        <v>7.7070825412985187</v>
      </c>
      <c r="AH117" s="721">
        <v>0.56151196624673105</v>
      </c>
      <c r="AI117" s="527">
        <v>0.17251165471404917</v>
      </c>
      <c r="AJ117" s="526">
        <v>240.46699999999998</v>
      </c>
      <c r="AK117" s="720">
        <v>15.483425842873652</v>
      </c>
      <c r="AL117" s="721">
        <v>0.50003846977627231</v>
      </c>
      <c r="AM117" s="527">
        <v>0.21409273139271393</v>
      </c>
      <c r="AN117" s="526">
        <v>306.59233333333333</v>
      </c>
      <c r="AO117" s="720">
        <v>17.792573280781685</v>
      </c>
      <c r="AP117" s="721">
        <v>0.52519581134732252</v>
      </c>
      <c r="AQ117" s="527">
        <v>0.16412039961140304</v>
      </c>
      <c r="AR117" s="526">
        <v>214.46966666666665</v>
      </c>
      <c r="AS117" s="720">
        <v>13.145259711222153</v>
      </c>
      <c r="AT117" s="721">
        <v>0.55006420460665906</v>
      </c>
      <c r="AU117" s="527">
        <v>0.18000950738734192</v>
      </c>
      <c r="AV117" s="526">
        <v>129.05633333333333</v>
      </c>
      <c r="AW117" s="720">
        <v>8.3099521079274599</v>
      </c>
      <c r="AX117" s="721">
        <v>0.53695762521461987</v>
      </c>
      <c r="AY117" s="527">
        <v>0.17657705174639568</v>
      </c>
      <c r="AZ117" s="526">
        <v>339.36266666666671</v>
      </c>
      <c r="BA117" s="720">
        <v>27.428749011952917</v>
      </c>
      <c r="BB117" s="721">
        <v>0.48811883371737008</v>
      </c>
      <c r="BC117" s="527">
        <v>0.12180874509726122</v>
      </c>
      <c r="BD117" s="526">
        <v>181.999</v>
      </c>
      <c r="BE117" s="720">
        <v>15.17737698066651</v>
      </c>
      <c r="BF117" s="721">
        <v>0.58257079447728377</v>
      </c>
      <c r="BG117" s="527">
        <v>0.12007497131364182</v>
      </c>
      <c r="BI117" s="503"/>
      <c r="BJ117" s="503"/>
      <c r="BK117" s="503"/>
      <c r="BL117" s="503"/>
      <c r="BM117" s="503"/>
      <c r="BN117" s="503"/>
      <c r="BO117" s="503"/>
      <c r="BP117" s="503"/>
      <c r="BQ117" s="503"/>
      <c r="BR117" s="503"/>
      <c r="BS117" s="503"/>
      <c r="BT117" s="503"/>
      <c r="BU117" s="503"/>
      <c r="BV117" s="503"/>
      <c r="BW117" s="503"/>
    </row>
    <row r="118" spans="2:75" x14ac:dyDescent="0.25">
      <c r="B118" s="760">
        <f t="shared" si="9"/>
        <v>2010</v>
      </c>
      <c r="C118" s="714" t="s">
        <v>699</v>
      </c>
      <c r="D118" s="526">
        <v>8954.8630000000012</v>
      </c>
      <c r="E118" s="720">
        <v>536.20637969492475</v>
      </c>
      <c r="F118" s="721">
        <v>0.56116195996056017</v>
      </c>
      <c r="G118" s="527">
        <v>0.13701659819016443</v>
      </c>
      <c r="H118" s="526">
        <v>3440.9506666666662</v>
      </c>
      <c r="I118" s="720">
        <v>179.94226557518877</v>
      </c>
      <c r="J118" s="721">
        <v>0.58604519135731326</v>
      </c>
      <c r="K118" s="527">
        <v>0.12792537373955828</v>
      </c>
      <c r="L118" s="526">
        <v>1496.6503333333333</v>
      </c>
      <c r="M118" s="720">
        <v>95.252705189548848</v>
      </c>
      <c r="N118" s="721">
        <v>0.53802667874543741</v>
      </c>
      <c r="O118" s="527">
        <v>0.15061706721774362</v>
      </c>
      <c r="P118" s="526">
        <v>1065.7920000000001</v>
      </c>
      <c r="Q118" s="720">
        <v>69.163549747547393</v>
      </c>
      <c r="R118" s="721">
        <v>0.57771837652943214</v>
      </c>
      <c r="S118" s="527">
        <v>0.13574789179113556</v>
      </c>
      <c r="T118" s="526">
        <v>707.16699999999992</v>
      </c>
      <c r="U118" s="720">
        <v>51.229322506825469</v>
      </c>
      <c r="V118" s="721">
        <v>0.53099332623173368</v>
      </c>
      <c r="W118" s="527">
        <v>9.4720793077977733E-2</v>
      </c>
      <c r="X118" s="526">
        <v>517.31366666666656</v>
      </c>
      <c r="Y118" s="720">
        <v>28.703844353986138</v>
      </c>
      <c r="Z118" s="721">
        <v>0.63228293781554223</v>
      </c>
      <c r="AA118" s="527">
        <v>0.11731259242407006</v>
      </c>
      <c r="AB118" s="526">
        <v>159.90066666666667</v>
      </c>
      <c r="AC118" s="720">
        <v>9.3256711664586565</v>
      </c>
      <c r="AD118" s="721">
        <v>0.47988003549316793</v>
      </c>
      <c r="AE118" s="527">
        <v>0.17592581458111795</v>
      </c>
      <c r="AF118" s="526">
        <v>150.05499999999998</v>
      </c>
      <c r="AG118" s="720">
        <v>6.9528429220616728</v>
      </c>
      <c r="AH118" s="721">
        <v>0.55613344781365237</v>
      </c>
      <c r="AI118" s="527">
        <v>0.17356942226138677</v>
      </c>
      <c r="AJ118" s="526">
        <v>239.46799999999999</v>
      </c>
      <c r="AK118" s="720">
        <v>14.709227661104753</v>
      </c>
      <c r="AL118" s="721">
        <v>0.49746077601787081</v>
      </c>
      <c r="AM118" s="527">
        <v>0.2198310220127494</v>
      </c>
      <c r="AN118" s="526">
        <v>307.06366666666668</v>
      </c>
      <c r="AO118" s="720">
        <v>18.815443041167757</v>
      </c>
      <c r="AP118" s="721">
        <v>0.52521717018525316</v>
      </c>
      <c r="AQ118" s="527">
        <v>0.16584264209443503</v>
      </c>
      <c r="AR118" s="526">
        <v>214.62566666666666</v>
      </c>
      <c r="AS118" s="720">
        <v>12.848258190742078</v>
      </c>
      <c r="AT118" s="721">
        <v>0.54973865349773998</v>
      </c>
      <c r="AU118" s="527">
        <v>0.17428929036758897</v>
      </c>
      <c r="AV118" s="526">
        <v>128.59166666666667</v>
      </c>
      <c r="AW118" s="720">
        <v>8.5437978394411243</v>
      </c>
      <c r="AX118" s="721">
        <v>0.53405551325534717</v>
      </c>
      <c r="AY118" s="527">
        <v>0.17452074199132533</v>
      </c>
      <c r="AZ118" s="526">
        <v>344.28766666666661</v>
      </c>
      <c r="BA118" s="720">
        <v>24.504810818275683</v>
      </c>
      <c r="BB118" s="721">
        <v>0.4944577955650874</v>
      </c>
      <c r="BC118" s="527">
        <v>0.12456105703991195</v>
      </c>
      <c r="BD118" s="526">
        <v>182.99699999999999</v>
      </c>
      <c r="BE118" s="720">
        <v>16.21464068257642</v>
      </c>
      <c r="BF118" s="721">
        <v>0.58432016586875679</v>
      </c>
      <c r="BG118" s="527">
        <v>0.12365313335057322</v>
      </c>
      <c r="BI118" s="503"/>
      <c r="BJ118" s="503"/>
      <c r="BK118" s="503"/>
      <c r="BL118" s="503"/>
      <c r="BM118" s="503"/>
      <c r="BN118" s="503"/>
      <c r="BO118" s="503"/>
      <c r="BP118" s="503"/>
      <c r="BQ118" s="503"/>
      <c r="BR118" s="503"/>
      <c r="BS118" s="503"/>
      <c r="BT118" s="503"/>
      <c r="BU118" s="503"/>
      <c r="BV118" s="503"/>
      <c r="BW118" s="503"/>
    </row>
    <row r="119" spans="2:75" x14ac:dyDescent="0.25">
      <c r="B119" s="760">
        <f t="shared" si="9"/>
        <v>2010</v>
      </c>
      <c r="C119" s="714" t="s">
        <v>700</v>
      </c>
      <c r="D119" s="526">
        <v>9069.6880000000001</v>
      </c>
      <c r="E119" s="720">
        <v>542.9259261227503</v>
      </c>
      <c r="F119" s="721">
        <v>0.56752069336936783</v>
      </c>
      <c r="G119" s="527">
        <v>0.12740232783458161</v>
      </c>
      <c r="H119" s="526">
        <v>3497.871333333333</v>
      </c>
      <c r="I119" s="720">
        <v>184.36694765032215</v>
      </c>
      <c r="J119" s="721">
        <v>0.59482219241136769</v>
      </c>
      <c r="K119" s="527">
        <v>0.11279650841217198</v>
      </c>
      <c r="L119" s="526">
        <v>1492.0536666666667</v>
      </c>
      <c r="M119" s="720">
        <v>99.633658458893606</v>
      </c>
      <c r="N119" s="721">
        <v>0.53557022776948993</v>
      </c>
      <c r="O119" s="527">
        <v>0.14939170215648764</v>
      </c>
      <c r="P119" s="526">
        <v>1089.9939999999999</v>
      </c>
      <c r="Q119" s="720">
        <v>65.723885424008657</v>
      </c>
      <c r="R119" s="721">
        <v>0.59003889767135442</v>
      </c>
      <c r="S119" s="527">
        <v>0.13499431262069145</v>
      </c>
      <c r="T119" s="526">
        <v>713.10333333333335</v>
      </c>
      <c r="U119" s="720">
        <v>48.096727196826571</v>
      </c>
      <c r="V119" s="721">
        <v>0.53466589723256153</v>
      </c>
      <c r="W119" s="527">
        <v>8.5162457343721923E-2</v>
      </c>
      <c r="X119" s="526">
        <v>534.46466666666663</v>
      </c>
      <c r="Y119" s="720">
        <v>30.339089003470693</v>
      </c>
      <c r="Z119" s="721">
        <v>0.65246676004319948</v>
      </c>
      <c r="AA119" s="527">
        <v>9.7230253315864157E-2</v>
      </c>
      <c r="AB119" s="526">
        <v>162.24033333333333</v>
      </c>
      <c r="AC119" s="720">
        <v>9.429148171813722</v>
      </c>
      <c r="AD119" s="721">
        <v>0.48654292528934406</v>
      </c>
      <c r="AE119" s="527">
        <v>0.16597095846656315</v>
      </c>
      <c r="AF119" s="526">
        <v>148.88700000000003</v>
      </c>
      <c r="AG119" s="720">
        <v>6.8371527409292154</v>
      </c>
      <c r="AH119" s="721">
        <v>0.55080161148509943</v>
      </c>
      <c r="AI119" s="527">
        <v>0.16950989816427961</v>
      </c>
      <c r="AJ119" s="526">
        <v>238.45566666666664</v>
      </c>
      <c r="AK119" s="720">
        <v>14.714828098964327</v>
      </c>
      <c r="AL119" s="721">
        <v>0.49486400988390161</v>
      </c>
      <c r="AM119" s="527">
        <v>0.21554614937550035</v>
      </c>
      <c r="AN119" s="526">
        <v>316.99799999999999</v>
      </c>
      <c r="AO119" s="720">
        <v>21.38997114305845</v>
      </c>
      <c r="AP119" s="721">
        <v>0.54139691532749301</v>
      </c>
      <c r="AQ119" s="527">
        <v>0.14558815205604128</v>
      </c>
      <c r="AR119" s="526">
        <v>214.64133333333334</v>
      </c>
      <c r="AS119" s="720">
        <v>13.304754383151581</v>
      </c>
      <c r="AT119" s="721">
        <v>0.54905311266296608</v>
      </c>
      <c r="AU119" s="527">
        <v>0.1647904660733904</v>
      </c>
      <c r="AV119" s="526">
        <v>130.06066666666666</v>
      </c>
      <c r="AW119" s="720">
        <v>7.304957209258208</v>
      </c>
      <c r="AX119" s="721">
        <v>0.53917563952331471</v>
      </c>
      <c r="AY119" s="527">
        <v>0.16291802181393789</v>
      </c>
      <c r="AZ119" s="526">
        <v>344.74866666666668</v>
      </c>
      <c r="BA119" s="720">
        <v>25.159776055409495</v>
      </c>
      <c r="BB119" s="721">
        <v>0.49437459996969452</v>
      </c>
      <c r="BC119" s="527">
        <v>0.12513883214358523</v>
      </c>
      <c r="BD119" s="526">
        <v>186.16933333333336</v>
      </c>
      <c r="BE119" s="720">
        <v>16.625030586643522</v>
      </c>
      <c r="BF119" s="721">
        <v>0.59298661366493399</v>
      </c>
      <c r="BG119" s="527">
        <v>0.1150792456178433</v>
      </c>
      <c r="BI119" s="503"/>
      <c r="BJ119" s="503"/>
      <c r="BK119" s="503"/>
      <c r="BL119" s="503"/>
      <c r="BM119" s="503"/>
      <c r="BN119" s="503"/>
      <c r="BO119" s="503"/>
      <c r="BP119" s="503"/>
      <c r="BQ119" s="503"/>
      <c r="BR119" s="503"/>
      <c r="BS119" s="503"/>
      <c r="BT119" s="503"/>
      <c r="BU119" s="503"/>
      <c r="BV119" s="503"/>
      <c r="BW119" s="503"/>
    </row>
    <row r="120" spans="2:75" x14ac:dyDescent="0.25">
      <c r="B120" s="760">
        <f t="shared" si="9"/>
        <v>2010</v>
      </c>
      <c r="C120" s="714" t="s">
        <v>701</v>
      </c>
      <c r="D120" s="526">
        <v>9102.4733333333352</v>
      </c>
      <c r="E120" s="720">
        <v>520.32907972590363</v>
      </c>
      <c r="F120" s="721">
        <v>0.56873576360083788</v>
      </c>
      <c r="G120" s="527">
        <v>0.12520397149401363</v>
      </c>
      <c r="H120" s="526">
        <v>3525.1426666666666</v>
      </c>
      <c r="I120" s="720">
        <v>170.07225807772613</v>
      </c>
      <c r="J120" s="721">
        <v>0.59854010797849133</v>
      </c>
      <c r="K120" s="527">
        <v>0.10961451952407937</v>
      </c>
      <c r="L120" s="526">
        <v>1501.5166666666667</v>
      </c>
      <c r="M120" s="720">
        <v>88.277763772146884</v>
      </c>
      <c r="N120" s="721">
        <v>0.53816187829970685</v>
      </c>
      <c r="O120" s="527">
        <v>0.14300447869977873</v>
      </c>
      <c r="P120" s="526">
        <v>1082.9723333333334</v>
      </c>
      <c r="Q120" s="720">
        <v>64.812611983365741</v>
      </c>
      <c r="R120" s="721">
        <v>0.58544772939046108</v>
      </c>
      <c r="S120" s="527">
        <v>0.14634796166585479</v>
      </c>
      <c r="T120" s="526">
        <v>700.53200000000004</v>
      </c>
      <c r="U120" s="720">
        <v>50.895875701902547</v>
      </c>
      <c r="V120" s="721">
        <v>0.52447068688421494</v>
      </c>
      <c r="W120" s="527">
        <v>7.7866381636623558E-2</v>
      </c>
      <c r="X120" s="526">
        <v>538.6103333333333</v>
      </c>
      <c r="Y120" s="720">
        <v>30.269684738098814</v>
      </c>
      <c r="Z120" s="721">
        <v>0.656743625343851</v>
      </c>
      <c r="AA120" s="527">
        <v>9.586910225463105E-2</v>
      </c>
      <c r="AB120" s="526">
        <v>166.75099999999998</v>
      </c>
      <c r="AC120" s="720">
        <v>9.0857385752246369</v>
      </c>
      <c r="AD120" s="721">
        <v>0.49970282718726688</v>
      </c>
      <c r="AE120" s="527">
        <v>0.15510648718944758</v>
      </c>
      <c r="AF120" s="526">
        <v>147.23966666666669</v>
      </c>
      <c r="AG120" s="720">
        <v>6.7107934311941984</v>
      </c>
      <c r="AH120" s="721">
        <v>0.54371906553767047</v>
      </c>
      <c r="AI120" s="527">
        <v>0.16911107725240349</v>
      </c>
      <c r="AJ120" s="526">
        <v>240.31866666666667</v>
      </c>
      <c r="AK120" s="720">
        <v>14.657196465198489</v>
      </c>
      <c r="AL120" s="721">
        <v>0.49823464897883307</v>
      </c>
      <c r="AM120" s="527">
        <v>0.21273136267840176</v>
      </c>
      <c r="AN120" s="526">
        <v>324.45966666666664</v>
      </c>
      <c r="AO120" s="720">
        <v>23.261293506204151</v>
      </c>
      <c r="AP120" s="721">
        <v>0.55331215687255342</v>
      </c>
      <c r="AQ120" s="527">
        <v>0.13202459348959147</v>
      </c>
      <c r="AR120" s="526">
        <v>215.18366666666665</v>
      </c>
      <c r="AS120" s="720">
        <v>12.635322891880703</v>
      </c>
      <c r="AT120" s="721">
        <v>0.54971388184001213</v>
      </c>
      <c r="AU120" s="527">
        <v>0.15852261247580376</v>
      </c>
      <c r="AV120" s="526">
        <v>134.96333333333334</v>
      </c>
      <c r="AW120" s="720">
        <v>8.1776622625322783</v>
      </c>
      <c r="AX120" s="721">
        <v>0.55848437198267542</v>
      </c>
      <c r="AY120" s="527">
        <v>0.15114877344665578</v>
      </c>
      <c r="AZ120" s="526">
        <v>341.65699999999998</v>
      </c>
      <c r="BA120" s="720">
        <v>25.108726384072597</v>
      </c>
      <c r="BB120" s="721">
        <v>0.4892028679076702</v>
      </c>
      <c r="BC120" s="527">
        <v>0.13133854770950801</v>
      </c>
      <c r="BD120" s="526">
        <v>183.12633333333335</v>
      </c>
      <c r="BE120" s="720">
        <v>16.364151936356375</v>
      </c>
      <c r="BF120" s="721">
        <v>0.58186387847116683</v>
      </c>
      <c r="BG120" s="527">
        <v>0.12106391488680904</v>
      </c>
      <c r="BI120" s="503"/>
      <c r="BJ120" s="503"/>
      <c r="BK120" s="503"/>
      <c r="BL120" s="503"/>
      <c r="BM120" s="503"/>
      <c r="BN120" s="503"/>
      <c r="BO120" s="503"/>
      <c r="BP120" s="503"/>
      <c r="BQ120" s="503"/>
      <c r="BR120" s="503"/>
      <c r="BS120" s="503"/>
      <c r="BT120" s="503"/>
      <c r="BU120" s="503"/>
      <c r="BV120" s="503"/>
      <c r="BW120" s="503"/>
    </row>
    <row r="121" spans="2:75" x14ac:dyDescent="0.25">
      <c r="B121" s="760">
        <f t="shared" si="9"/>
        <v>2010</v>
      </c>
      <c r="C121" s="714" t="s">
        <v>702</v>
      </c>
      <c r="D121" s="526">
        <v>9132.8720000000012</v>
      </c>
      <c r="E121" s="720">
        <v>536.88094455563805</v>
      </c>
      <c r="F121" s="721">
        <v>0.56979927910511208</v>
      </c>
      <c r="G121" s="527">
        <v>0.12668521183395995</v>
      </c>
      <c r="H121" s="526">
        <v>3544.5176666666666</v>
      </c>
      <c r="I121" s="720">
        <v>184.31619434849813</v>
      </c>
      <c r="J121" s="721">
        <v>0.6009103660491375</v>
      </c>
      <c r="K121" s="527">
        <v>0.11215156078026406</v>
      </c>
      <c r="L121" s="526">
        <v>1511.394</v>
      </c>
      <c r="M121" s="720">
        <v>89.139959316201484</v>
      </c>
      <c r="N121" s="721">
        <v>0.54089453015819278</v>
      </c>
      <c r="O121" s="527">
        <v>0.14617050140026902</v>
      </c>
      <c r="P121" s="526">
        <v>1084.5473333333332</v>
      </c>
      <c r="Q121" s="720">
        <v>64.392397556956936</v>
      </c>
      <c r="R121" s="721">
        <v>0.58551081001754735</v>
      </c>
      <c r="S121" s="527">
        <v>0.14804696889635557</v>
      </c>
      <c r="T121" s="526">
        <v>691.52700000000004</v>
      </c>
      <c r="U121" s="720">
        <v>50.892772920958883</v>
      </c>
      <c r="V121" s="721">
        <v>0.51697116811485211</v>
      </c>
      <c r="W121" s="527">
        <v>7.6385988875226032E-2</v>
      </c>
      <c r="X121" s="526">
        <v>542.70333333333338</v>
      </c>
      <c r="Y121" s="720">
        <v>31.349103568243365</v>
      </c>
      <c r="Z121" s="721">
        <v>0.66094884406720777</v>
      </c>
      <c r="AA121" s="527">
        <v>9.8833711284456338E-2</v>
      </c>
      <c r="AB121" s="526">
        <v>166.92400000000001</v>
      </c>
      <c r="AC121" s="720">
        <v>8.8528187869415245</v>
      </c>
      <c r="AD121" s="721">
        <v>0.49985576438388429</v>
      </c>
      <c r="AE121" s="527">
        <v>0.15758458673494277</v>
      </c>
      <c r="AF121" s="526">
        <v>147.98000000000002</v>
      </c>
      <c r="AG121" s="720">
        <v>7.0903717015079186</v>
      </c>
      <c r="AH121" s="721">
        <v>0.54546124735833312</v>
      </c>
      <c r="AI121" s="527">
        <v>0.16969190284082303</v>
      </c>
      <c r="AJ121" s="526">
        <v>242.88533333333331</v>
      </c>
      <c r="AK121" s="720">
        <v>14.104766865031804</v>
      </c>
      <c r="AL121" s="721">
        <v>0.50305739563880125</v>
      </c>
      <c r="AM121" s="527">
        <v>0.21031024814866597</v>
      </c>
      <c r="AN121" s="526">
        <v>321.87333333333333</v>
      </c>
      <c r="AO121" s="720">
        <v>20.474111520854038</v>
      </c>
      <c r="AP121" s="721">
        <v>0.54807878412579669</v>
      </c>
      <c r="AQ121" s="527">
        <v>0.13024614018290054</v>
      </c>
      <c r="AR121" s="526">
        <v>217.54400000000001</v>
      </c>
      <c r="AS121" s="720">
        <v>13.09008840329084</v>
      </c>
      <c r="AT121" s="721">
        <v>0.55501062598489137</v>
      </c>
      <c r="AU121" s="527">
        <v>0.15270327113723819</v>
      </c>
      <c r="AV121" s="526">
        <v>137.54233333333332</v>
      </c>
      <c r="AW121" s="720">
        <v>7.8477639584278522</v>
      </c>
      <c r="AX121" s="721">
        <v>0.56812433481069025</v>
      </c>
      <c r="AY121" s="527">
        <v>0.15469852072036266</v>
      </c>
      <c r="AZ121" s="526">
        <v>343.44766666666669</v>
      </c>
      <c r="BA121" s="720">
        <v>29.018028176035585</v>
      </c>
      <c r="BB121" s="721">
        <v>0.4910250954201657</v>
      </c>
      <c r="BC121" s="527">
        <v>0.12659925353334051</v>
      </c>
      <c r="BD121" s="526">
        <v>179.98600000000002</v>
      </c>
      <c r="BE121" s="720">
        <v>16.31256743268969</v>
      </c>
      <c r="BF121" s="721">
        <v>0.57048704365410585</v>
      </c>
      <c r="BG121" s="527">
        <v>0.12052368744238169</v>
      </c>
      <c r="BI121" s="503"/>
      <c r="BJ121" s="503"/>
      <c r="BK121" s="503"/>
      <c r="BL121" s="503"/>
      <c r="BM121" s="503"/>
      <c r="BN121" s="503"/>
      <c r="BO121" s="503"/>
      <c r="BP121" s="503"/>
      <c r="BQ121" s="503"/>
      <c r="BR121" s="503"/>
      <c r="BS121" s="503"/>
      <c r="BT121" s="503"/>
      <c r="BU121" s="503"/>
      <c r="BV121" s="503"/>
      <c r="BW121" s="503"/>
    </row>
    <row r="122" spans="2:75" x14ac:dyDescent="0.25">
      <c r="B122" s="760">
        <f t="shared" si="9"/>
        <v>2010</v>
      </c>
      <c r="C122" s="714" t="s">
        <v>703</v>
      </c>
      <c r="D122" s="526">
        <v>9168.877333333332</v>
      </c>
      <c r="E122" s="720">
        <v>559.22386002282644</v>
      </c>
      <c r="F122" s="721">
        <v>0.57121076268756599</v>
      </c>
      <c r="G122" s="527">
        <v>0.12973681551243704</v>
      </c>
      <c r="H122" s="526">
        <v>3570.1280000000002</v>
      </c>
      <c r="I122" s="720">
        <v>202.93742774986114</v>
      </c>
      <c r="J122" s="721">
        <v>0.60433132600209605</v>
      </c>
      <c r="K122" s="527">
        <v>0.11603836668249652</v>
      </c>
      <c r="L122" s="526">
        <v>1532.4633333333331</v>
      </c>
      <c r="M122" s="720">
        <v>87.63016217766183</v>
      </c>
      <c r="N122" s="721">
        <v>0.54762093361627251</v>
      </c>
      <c r="O122" s="527">
        <v>0.1443696500885987</v>
      </c>
      <c r="P122" s="526">
        <v>1078.566</v>
      </c>
      <c r="Q122" s="720">
        <v>65.879942754652163</v>
      </c>
      <c r="R122" s="721">
        <v>0.58150208675577275</v>
      </c>
      <c r="S122" s="527">
        <v>0.15088434649367158</v>
      </c>
      <c r="T122" s="526">
        <v>682.97266666666667</v>
      </c>
      <c r="U122" s="720">
        <v>51.366405243993874</v>
      </c>
      <c r="V122" s="721">
        <v>0.5098290971533278</v>
      </c>
      <c r="W122" s="527">
        <v>8.8310557994684499E-2</v>
      </c>
      <c r="X122" s="526">
        <v>528.62933333333342</v>
      </c>
      <c r="Y122" s="720">
        <v>32.098619512125772</v>
      </c>
      <c r="Z122" s="721">
        <v>0.64304687883305933</v>
      </c>
      <c r="AA122" s="527">
        <v>0.1082696070713659</v>
      </c>
      <c r="AB122" s="526">
        <v>164.73499999999999</v>
      </c>
      <c r="AC122" s="720">
        <v>10.115530802290957</v>
      </c>
      <c r="AD122" s="721">
        <v>0.49293667393795748</v>
      </c>
      <c r="AE122" s="527">
        <v>0.16555340933650309</v>
      </c>
      <c r="AF122" s="526">
        <v>151.00900000000001</v>
      </c>
      <c r="AG122" s="720">
        <v>7.4139315789874445</v>
      </c>
      <c r="AH122" s="721">
        <v>0.55561796857082246</v>
      </c>
      <c r="AI122" s="527">
        <v>0.16005006025771762</v>
      </c>
      <c r="AJ122" s="526">
        <v>249.47199999999998</v>
      </c>
      <c r="AK122" s="720">
        <v>14.726821171062769</v>
      </c>
      <c r="AL122" s="721">
        <v>0.5161891926750154</v>
      </c>
      <c r="AM122" s="527">
        <v>0.20648392695642215</v>
      </c>
      <c r="AN122" s="526">
        <v>322.74899999999997</v>
      </c>
      <c r="AO122" s="720">
        <v>20.728626037942046</v>
      </c>
      <c r="AP122" s="721">
        <v>0.54875318017126018</v>
      </c>
      <c r="AQ122" s="527">
        <v>0.13129371021501277</v>
      </c>
      <c r="AR122" s="526">
        <v>217.63</v>
      </c>
      <c r="AS122" s="720">
        <v>13.367378791233731</v>
      </c>
      <c r="AT122" s="721">
        <v>0.5545010051493201</v>
      </c>
      <c r="AU122" s="527">
        <v>0.16616112787726073</v>
      </c>
      <c r="AV122" s="526">
        <v>142.87066666666666</v>
      </c>
      <c r="AW122" s="720">
        <v>8.674762694923615</v>
      </c>
      <c r="AX122" s="721">
        <v>0.58906912916140397</v>
      </c>
      <c r="AY122" s="527">
        <v>0.14664850906585913</v>
      </c>
      <c r="AZ122" s="526">
        <v>350.62999999999994</v>
      </c>
      <c r="BA122" s="720">
        <v>26.947233280817454</v>
      </c>
      <c r="BB122" s="721">
        <v>0.50053794422034725</v>
      </c>
      <c r="BC122" s="527">
        <v>0.1226478121869623</v>
      </c>
      <c r="BD122" s="526">
        <v>177.02233333333334</v>
      </c>
      <c r="BE122" s="720">
        <v>17.337018227273575</v>
      </c>
      <c r="BF122" s="721">
        <v>0.55972373582686386</v>
      </c>
      <c r="BG122" s="527">
        <v>0.12619413520424114</v>
      </c>
      <c r="BI122" s="503"/>
      <c r="BJ122" s="503"/>
      <c r="BK122" s="503"/>
      <c r="BL122" s="503"/>
      <c r="BM122" s="503"/>
      <c r="BN122" s="503"/>
      <c r="BO122" s="503"/>
      <c r="BP122" s="503"/>
      <c r="BQ122" s="503"/>
      <c r="BR122" s="503"/>
      <c r="BS122" s="503"/>
      <c r="BT122" s="503"/>
      <c r="BU122" s="503"/>
      <c r="BV122" s="503"/>
      <c r="BW122" s="503"/>
    </row>
    <row r="123" spans="2:75" x14ac:dyDescent="0.25">
      <c r="B123" s="760">
        <f t="shared" si="9"/>
        <v>2010</v>
      </c>
      <c r="C123" s="714" t="s">
        <v>704</v>
      </c>
      <c r="D123" s="526">
        <v>9215.6513333333332</v>
      </c>
      <c r="E123" s="720">
        <v>607.30440835708839</v>
      </c>
      <c r="F123" s="721">
        <v>0.57328955199566767</v>
      </c>
      <c r="G123" s="527">
        <v>0.12771344126773065</v>
      </c>
      <c r="H123" s="526">
        <v>3601.2533333333326</v>
      </c>
      <c r="I123" s="720">
        <v>244.74123071579652</v>
      </c>
      <c r="J123" s="721">
        <v>0.60867669766062715</v>
      </c>
      <c r="K123" s="527">
        <v>0.10887269489737499</v>
      </c>
      <c r="L123" s="526">
        <v>1546.2356666666667</v>
      </c>
      <c r="M123" s="720">
        <v>92.072096133431558</v>
      </c>
      <c r="N123" s="721">
        <v>0.55172620091880886</v>
      </c>
      <c r="O123" s="527">
        <v>0.14299937388260955</v>
      </c>
      <c r="P123" s="526">
        <v>1079.952</v>
      </c>
      <c r="Q123" s="720">
        <v>66.829293490243444</v>
      </c>
      <c r="R123" s="721">
        <v>0.58147207634421594</v>
      </c>
      <c r="S123" s="527">
        <v>0.1383288736310718</v>
      </c>
      <c r="T123" s="526">
        <v>687.67866666666669</v>
      </c>
      <c r="U123" s="720">
        <v>47.629806211675536</v>
      </c>
      <c r="V123" s="721">
        <v>0.51259105910695435</v>
      </c>
      <c r="W123" s="527">
        <v>0.10592070963399744</v>
      </c>
      <c r="X123" s="526">
        <v>521.26800000000003</v>
      </c>
      <c r="Y123" s="720">
        <v>32.694183263588236</v>
      </c>
      <c r="Z123" s="721">
        <v>0.63334621244705591</v>
      </c>
      <c r="AA123" s="527">
        <v>0.11634108288838803</v>
      </c>
      <c r="AB123" s="526">
        <v>162.81166666666664</v>
      </c>
      <c r="AC123" s="720">
        <v>10.934624948598575</v>
      </c>
      <c r="AD123" s="721">
        <v>0.48682409905622287</v>
      </c>
      <c r="AE123" s="527">
        <v>0.17027055951646852</v>
      </c>
      <c r="AF123" s="526">
        <v>155.84766666666667</v>
      </c>
      <c r="AG123" s="720">
        <v>7.79581939196225</v>
      </c>
      <c r="AH123" s="721">
        <v>0.57238154934026086</v>
      </c>
      <c r="AI123" s="527">
        <v>0.15405311515037473</v>
      </c>
      <c r="AJ123" s="526">
        <v>249.23699999999999</v>
      </c>
      <c r="AK123" s="720">
        <v>16.336278737874693</v>
      </c>
      <c r="AL123" s="721">
        <v>0.51519694951667838</v>
      </c>
      <c r="AM123" s="527">
        <v>0.21328134206494845</v>
      </c>
      <c r="AN123" s="526">
        <v>315.77733333333327</v>
      </c>
      <c r="AO123" s="720">
        <v>22.378946425165811</v>
      </c>
      <c r="AP123" s="721">
        <v>0.53610053653515199</v>
      </c>
      <c r="AQ123" s="527">
        <v>0.13820319472076895</v>
      </c>
      <c r="AR123" s="526">
        <v>216.03133333333335</v>
      </c>
      <c r="AS123" s="720">
        <v>13.113524707541558</v>
      </c>
      <c r="AT123" s="721">
        <v>0.54970784042803145</v>
      </c>
      <c r="AU123" s="527">
        <v>0.18215362405529245</v>
      </c>
      <c r="AV123" s="526">
        <v>145.41533333333334</v>
      </c>
      <c r="AW123" s="720">
        <v>8.9404274473872842</v>
      </c>
      <c r="AX123" s="721">
        <v>0.5984810446110832</v>
      </c>
      <c r="AY123" s="527">
        <v>0.14442947386588062</v>
      </c>
      <c r="AZ123" s="526">
        <v>353.13033333333334</v>
      </c>
      <c r="BA123" s="720">
        <v>25.390439871536163</v>
      </c>
      <c r="BB123" s="721">
        <v>0.50334680480867999</v>
      </c>
      <c r="BC123" s="527">
        <v>0.12618465918932609</v>
      </c>
      <c r="BD123" s="526">
        <v>181.01300000000001</v>
      </c>
      <c r="BE123" s="720">
        <v>18.447737012286705</v>
      </c>
      <c r="BF123" s="721">
        <v>0.57094808425452992</v>
      </c>
      <c r="BG123" s="527">
        <v>0.11780750704648653</v>
      </c>
      <c r="BI123" s="503"/>
      <c r="BJ123" s="503"/>
      <c r="BK123" s="503"/>
      <c r="BL123" s="503"/>
      <c r="BM123" s="503"/>
      <c r="BN123" s="503"/>
      <c r="BO123" s="503"/>
      <c r="BP123" s="503"/>
      <c r="BQ123" s="503"/>
      <c r="BR123" s="503"/>
      <c r="BS123" s="503"/>
      <c r="BT123" s="503"/>
      <c r="BU123" s="503"/>
      <c r="BV123" s="503"/>
      <c r="BW123" s="503"/>
    </row>
    <row r="124" spans="2:75" x14ac:dyDescent="0.25">
      <c r="B124" s="760">
        <f t="shared" si="9"/>
        <v>2010</v>
      </c>
      <c r="C124" s="717" t="s">
        <v>705</v>
      </c>
      <c r="D124" s="526">
        <v>9332.7659999999978</v>
      </c>
      <c r="E124" s="720">
        <v>608.34941214731077</v>
      </c>
      <c r="F124" s="721">
        <v>0.57973348031850813</v>
      </c>
      <c r="G124" s="527">
        <v>0.12348710161085936</v>
      </c>
      <c r="H124" s="526">
        <v>3657.9829999999997</v>
      </c>
      <c r="I124" s="720">
        <v>240.75785753632763</v>
      </c>
      <c r="J124" s="721">
        <v>0.61733240506149667</v>
      </c>
      <c r="K124" s="527">
        <v>0.10273244292444465</v>
      </c>
      <c r="L124" s="526">
        <v>1574.2363333333333</v>
      </c>
      <c r="M124" s="720">
        <v>96.43438294139294</v>
      </c>
      <c r="N124" s="721">
        <v>0.56089140554056605</v>
      </c>
      <c r="O124" s="527">
        <v>0.13635070235491062</v>
      </c>
      <c r="P124" s="526">
        <v>1083.604</v>
      </c>
      <c r="Q124" s="720">
        <v>68.405282537903318</v>
      </c>
      <c r="R124" s="721">
        <v>0.58266246800413746</v>
      </c>
      <c r="S124" s="527">
        <v>0.13722685777057181</v>
      </c>
      <c r="T124" s="526">
        <v>718.66499999999996</v>
      </c>
      <c r="U124" s="720">
        <v>49.073434639105493</v>
      </c>
      <c r="V124" s="721">
        <v>0.5349059173732188</v>
      </c>
      <c r="W124" s="527">
        <v>0.10268309198809847</v>
      </c>
      <c r="X124" s="526">
        <v>509.60933333333332</v>
      </c>
      <c r="Y124" s="720">
        <v>29.380858742202907</v>
      </c>
      <c r="Z124" s="721">
        <v>0.61845567714357019</v>
      </c>
      <c r="AA124" s="527">
        <v>0.11801464755580811</v>
      </c>
      <c r="AB124" s="526">
        <v>161.13300000000001</v>
      </c>
      <c r="AC124" s="720">
        <v>11.228778649211547</v>
      </c>
      <c r="AD124" s="721">
        <v>0.48145344662219985</v>
      </c>
      <c r="AE124" s="527">
        <v>0.16758535539563887</v>
      </c>
      <c r="AF124" s="526">
        <v>155.80699999999999</v>
      </c>
      <c r="AG124" s="720">
        <v>7.0651682167287611</v>
      </c>
      <c r="AH124" s="721">
        <v>0.57119516668886661</v>
      </c>
      <c r="AI124" s="527">
        <v>0.15052667160989225</v>
      </c>
      <c r="AJ124" s="526">
        <v>251.17566666666667</v>
      </c>
      <c r="AK124" s="720">
        <v>17.850454439265537</v>
      </c>
      <c r="AL124" s="721">
        <v>0.51869971081892419</v>
      </c>
      <c r="AM124" s="527">
        <v>0.20518327092452932</v>
      </c>
      <c r="AN124" s="526">
        <v>322.21266666666662</v>
      </c>
      <c r="AO124" s="720">
        <v>24.332486730780463</v>
      </c>
      <c r="AP124" s="721">
        <v>0.54621265631092097</v>
      </c>
      <c r="AQ124" s="527">
        <v>0.13377338995642146</v>
      </c>
      <c r="AR124" s="526">
        <v>213.93833333333336</v>
      </c>
      <c r="AS124" s="720">
        <v>13.176353670624911</v>
      </c>
      <c r="AT124" s="721">
        <v>0.54366820919809544</v>
      </c>
      <c r="AU124" s="527">
        <v>0.19534395063369062</v>
      </c>
      <c r="AV124" s="526">
        <v>146.21333333333334</v>
      </c>
      <c r="AW124" s="720">
        <v>9.3829840973055152</v>
      </c>
      <c r="AX124" s="721">
        <v>0.60068498684666405</v>
      </c>
      <c r="AY124" s="527">
        <v>0.1444392648231983</v>
      </c>
      <c r="AZ124" s="526">
        <v>354.75399999999996</v>
      </c>
      <c r="BA124" s="720">
        <v>22.724615880652276</v>
      </c>
      <c r="BB124" s="721">
        <v>0.50489901896273526</v>
      </c>
      <c r="BC124" s="527">
        <v>0.12179822009877339</v>
      </c>
      <c r="BD124" s="526">
        <v>183.43433333333334</v>
      </c>
      <c r="BE124" s="720">
        <v>18.536754065809461</v>
      </c>
      <c r="BF124" s="721">
        <v>0.57717996211588851</v>
      </c>
      <c r="BG124" s="527">
        <v>0.11669729777449621</v>
      </c>
      <c r="BI124" s="503"/>
      <c r="BJ124" s="503"/>
      <c r="BK124" s="503"/>
      <c r="BL124" s="503"/>
      <c r="BM124" s="503"/>
      <c r="BN124" s="503"/>
      <c r="BO124" s="503"/>
      <c r="BP124" s="503"/>
      <c r="BQ124" s="503"/>
      <c r="BR124" s="503"/>
      <c r="BS124" s="503"/>
      <c r="BT124" s="503"/>
      <c r="BU124" s="503"/>
      <c r="BV124" s="503"/>
      <c r="BW124" s="503"/>
    </row>
    <row r="125" spans="2:75" x14ac:dyDescent="0.25">
      <c r="B125" s="760">
        <f t="shared" si="9"/>
        <v>2010</v>
      </c>
      <c r="C125" s="714" t="s">
        <v>706</v>
      </c>
      <c r="D125" s="526">
        <v>9425.3409999999985</v>
      </c>
      <c r="E125" s="720">
        <v>596.23613143656485</v>
      </c>
      <c r="F125" s="721">
        <v>0.58463786080775471</v>
      </c>
      <c r="G125" s="527">
        <v>0.11621890148561743</v>
      </c>
      <c r="H125" s="526">
        <v>3737.3653333333332</v>
      </c>
      <c r="I125" s="720">
        <v>237.84472689130007</v>
      </c>
      <c r="J125" s="721">
        <v>0.62978190196887152</v>
      </c>
      <c r="K125" s="527">
        <v>9.1397188525608436E-2</v>
      </c>
      <c r="L125" s="526">
        <v>1583.4803333333332</v>
      </c>
      <c r="M125" s="720">
        <v>89.574089473575796</v>
      </c>
      <c r="N125" s="721">
        <v>0.56335835242347887</v>
      </c>
      <c r="O125" s="527">
        <v>0.13163785099816711</v>
      </c>
      <c r="P125" s="526">
        <v>1083.7526666666665</v>
      </c>
      <c r="Q125" s="720">
        <v>68.989717547714704</v>
      </c>
      <c r="R125" s="721">
        <v>0.5819695753051114</v>
      </c>
      <c r="S125" s="527">
        <v>0.13134494405617947</v>
      </c>
      <c r="T125" s="526">
        <v>737.8366666666667</v>
      </c>
      <c r="U125" s="720">
        <v>48.140749976413481</v>
      </c>
      <c r="V125" s="721">
        <v>0.54837399854378688</v>
      </c>
      <c r="W125" s="527">
        <v>0.10093200498455729</v>
      </c>
      <c r="X125" s="526">
        <v>509.33599999999996</v>
      </c>
      <c r="Y125" s="720">
        <v>28.695691781223086</v>
      </c>
      <c r="Z125" s="721">
        <v>0.61740291309210571</v>
      </c>
      <c r="AA125" s="527">
        <v>0.11161124641638068</v>
      </c>
      <c r="AB125" s="526">
        <v>161.38900000000001</v>
      </c>
      <c r="AC125" s="720">
        <v>10.091348758392938</v>
      </c>
      <c r="AD125" s="721">
        <v>0.4818718444050985</v>
      </c>
      <c r="AE125" s="527">
        <v>0.16138178782309873</v>
      </c>
      <c r="AF125" s="526">
        <v>153.48433333333335</v>
      </c>
      <c r="AG125" s="720">
        <v>7.3390291400616894</v>
      </c>
      <c r="AH125" s="721">
        <v>0.56166572537902593</v>
      </c>
      <c r="AI125" s="527">
        <v>0.15458297683265831</v>
      </c>
      <c r="AJ125" s="526">
        <v>250.75199999999998</v>
      </c>
      <c r="AK125" s="720">
        <v>16.032990979313599</v>
      </c>
      <c r="AL125" s="721">
        <v>0.51732233755623613</v>
      </c>
      <c r="AM125" s="527">
        <v>0.1968096862537837</v>
      </c>
      <c r="AN125" s="526">
        <v>317.86766666666671</v>
      </c>
      <c r="AO125" s="720">
        <v>22.957133843893853</v>
      </c>
      <c r="AP125" s="721">
        <v>0.53804167214430043</v>
      </c>
      <c r="AQ125" s="527">
        <v>0.13985375018829188</v>
      </c>
      <c r="AR125" s="526">
        <v>213.41566666666668</v>
      </c>
      <c r="AS125" s="720">
        <v>13.554547914876116</v>
      </c>
      <c r="AT125" s="721">
        <v>0.54162976122496453</v>
      </c>
      <c r="AU125" s="527">
        <v>0.19360067711304996</v>
      </c>
      <c r="AV125" s="526">
        <v>144.869</v>
      </c>
      <c r="AW125" s="720">
        <v>9.2536834420126493</v>
      </c>
      <c r="AX125" s="721">
        <v>0.59409225368670271</v>
      </c>
      <c r="AY125" s="527">
        <v>0.14329700396015793</v>
      </c>
      <c r="AZ125" s="526">
        <v>350.51399999999995</v>
      </c>
      <c r="BA125" s="720">
        <v>26.02041796657457</v>
      </c>
      <c r="BB125" s="721">
        <v>0.49811184544607051</v>
      </c>
      <c r="BC125" s="527">
        <v>0.10476740206469939</v>
      </c>
      <c r="BD125" s="526">
        <v>181.27833333333334</v>
      </c>
      <c r="BE125" s="720">
        <v>17.742003721212232</v>
      </c>
      <c r="BF125" s="721">
        <v>0.5690156495390517</v>
      </c>
      <c r="BG125" s="527">
        <v>0.11706086346633418</v>
      </c>
      <c r="BI125" s="503"/>
      <c r="BJ125" s="503"/>
      <c r="BK125" s="503"/>
      <c r="BL125" s="503"/>
      <c r="BM125" s="503"/>
      <c r="BN125" s="503"/>
      <c r="BO125" s="503"/>
      <c r="BP125" s="503"/>
      <c r="BQ125" s="503"/>
      <c r="BR125" s="503"/>
      <c r="BS125" s="503"/>
      <c r="BT125" s="503"/>
      <c r="BU125" s="503"/>
      <c r="BV125" s="503"/>
      <c r="BW125" s="503"/>
    </row>
    <row r="126" spans="2:75" x14ac:dyDescent="0.25">
      <c r="B126" s="760">
        <f t="shared" si="9"/>
        <v>2010</v>
      </c>
      <c r="C126" s="714" t="s">
        <v>707</v>
      </c>
      <c r="D126" s="526">
        <v>9562.6583333333328</v>
      </c>
      <c r="E126" s="720">
        <v>592.34538355576331</v>
      </c>
      <c r="F126" s="721">
        <v>0.59230127828835677</v>
      </c>
      <c r="G126" s="527">
        <v>0.11110346126177753</v>
      </c>
      <c r="H126" s="526">
        <v>3813.0229999999997</v>
      </c>
      <c r="I126" s="720">
        <v>219.87350896967629</v>
      </c>
      <c r="J126" s="721">
        <v>0.64156980454981793</v>
      </c>
      <c r="K126" s="527">
        <v>8.6236864284825895E-2</v>
      </c>
      <c r="L126" s="526">
        <v>1608.0176666666666</v>
      </c>
      <c r="M126" s="720">
        <v>95.234952222391698</v>
      </c>
      <c r="N126" s="721">
        <v>0.57125356689105644</v>
      </c>
      <c r="O126" s="527">
        <v>0.12554587072396356</v>
      </c>
      <c r="P126" s="526">
        <v>1085.021</v>
      </c>
      <c r="Q126" s="720">
        <v>73.17504532386819</v>
      </c>
      <c r="R126" s="721">
        <v>0.58188053714310217</v>
      </c>
      <c r="S126" s="527">
        <v>0.13731878402127007</v>
      </c>
      <c r="T126" s="526">
        <v>750.976</v>
      </c>
      <c r="U126" s="720">
        <v>52.759845235649529</v>
      </c>
      <c r="V126" s="721">
        <v>0.55732601620626232</v>
      </c>
      <c r="W126" s="527">
        <v>9.053304241289041E-2</v>
      </c>
      <c r="X126" s="526">
        <v>516.54233333333332</v>
      </c>
      <c r="Y126" s="720">
        <v>27.596510634817573</v>
      </c>
      <c r="Z126" s="721">
        <v>0.62541171076745994</v>
      </c>
      <c r="AA126" s="527">
        <v>0.10292862807754873</v>
      </c>
      <c r="AB126" s="526">
        <v>162.91200000000001</v>
      </c>
      <c r="AC126" s="720">
        <v>9.4019220306083451</v>
      </c>
      <c r="AD126" s="721">
        <v>0.48606990656250465</v>
      </c>
      <c r="AE126" s="527">
        <v>0.15365699917571191</v>
      </c>
      <c r="AF126" s="526">
        <v>152.70733333333334</v>
      </c>
      <c r="AG126" s="720">
        <v>7.7612347839051052</v>
      </c>
      <c r="AH126" s="721">
        <v>0.55781666843220989</v>
      </c>
      <c r="AI126" s="527">
        <v>0.14988949650860925</v>
      </c>
      <c r="AJ126" s="526">
        <v>255.68533333333335</v>
      </c>
      <c r="AK126" s="720">
        <v>15.285378815963044</v>
      </c>
      <c r="AL126" s="721">
        <v>0.52699248042815872</v>
      </c>
      <c r="AM126" s="527">
        <v>0.1838240849016351</v>
      </c>
      <c r="AN126" s="526">
        <v>318.83700000000005</v>
      </c>
      <c r="AO126" s="720">
        <v>21.58892550496796</v>
      </c>
      <c r="AP126" s="721">
        <v>0.53887974021393814</v>
      </c>
      <c r="AQ126" s="527">
        <v>0.1320817548714924</v>
      </c>
      <c r="AR126" s="526">
        <v>214.73233333333334</v>
      </c>
      <c r="AS126" s="720">
        <v>14.140885423515362</v>
      </c>
      <c r="AT126" s="721">
        <v>0.54425906243716315</v>
      </c>
      <c r="AU126" s="527">
        <v>0.18673598337610919</v>
      </c>
      <c r="AV126" s="526">
        <v>144.64433333333332</v>
      </c>
      <c r="AW126" s="720">
        <v>9.7114698646962054</v>
      </c>
      <c r="AX126" s="721">
        <v>0.5921106135158517</v>
      </c>
      <c r="AY126" s="527">
        <v>0.14668415505144258</v>
      </c>
      <c r="AZ126" s="526">
        <v>355.38799999999998</v>
      </c>
      <c r="BA126" s="720">
        <v>27.199402731621195</v>
      </c>
      <c r="BB126" s="721">
        <v>0.50427742154276645</v>
      </c>
      <c r="BC126" s="527">
        <v>9.206384892086332E-2</v>
      </c>
      <c r="BD126" s="526">
        <v>184.172</v>
      </c>
      <c r="BE126" s="720">
        <v>18.616302014082724</v>
      </c>
      <c r="BF126" s="721">
        <v>0.57670231853712861</v>
      </c>
      <c r="BG126" s="527">
        <v>0.11939275610630753</v>
      </c>
      <c r="BI126" s="503"/>
      <c r="BJ126" s="503"/>
      <c r="BK126" s="503"/>
      <c r="BL126" s="503"/>
      <c r="BM126" s="503"/>
      <c r="BN126" s="503"/>
      <c r="BO126" s="503"/>
      <c r="BP126" s="503"/>
      <c r="BQ126" s="503"/>
      <c r="BR126" s="503"/>
      <c r="BS126" s="503"/>
      <c r="BT126" s="503"/>
      <c r="BU126" s="503"/>
      <c r="BV126" s="503"/>
      <c r="BW126" s="503"/>
    </row>
    <row r="127" spans="2:75" x14ac:dyDescent="0.25">
      <c r="B127" s="760">
        <f t="shared" si="9"/>
        <v>2010</v>
      </c>
      <c r="C127" s="714" t="s">
        <v>708</v>
      </c>
      <c r="D127" s="526">
        <v>9561.7666666666682</v>
      </c>
      <c r="E127" s="720">
        <v>601.85188826582146</v>
      </c>
      <c r="F127" s="721">
        <v>0.59139581993807133</v>
      </c>
      <c r="G127" s="527">
        <v>0.11027974920974368</v>
      </c>
      <c r="H127" s="526">
        <v>3848.1246666666666</v>
      </c>
      <c r="I127" s="720">
        <v>232.57949473671366</v>
      </c>
      <c r="J127" s="721">
        <v>0.64651115097601608</v>
      </c>
      <c r="K127" s="527">
        <v>8.5719428998594929E-2</v>
      </c>
      <c r="L127" s="526">
        <v>1591.8050000000001</v>
      </c>
      <c r="M127" s="720">
        <v>91.984132129748176</v>
      </c>
      <c r="N127" s="721">
        <v>0.56467316719471328</v>
      </c>
      <c r="O127" s="527">
        <v>0.12344866158084582</v>
      </c>
      <c r="P127" s="526">
        <v>1087.3113333333333</v>
      </c>
      <c r="Q127" s="720">
        <v>75.887240125634065</v>
      </c>
      <c r="R127" s="721">
        <v>0.58234086124993023</v>
      </c>
      <c r="S127" s="527">
        <v>0.12892824964336586</v>
      </c>
      <c r="T127" s="526">
        <v>724.90099999999995</v>
      </c>
      <c r="U127" s="720">
        <v>51.145807973784891</v>
      </c>
      <c r="V127" s="721">
        <v>0.53719078286920297</v>
      </c>
      <c r="W127" s="527">
        <v>9.3127886489924011E-2</v>
      </c>
      <c r="X127" s="526">
        <v>515.6196666666666</v>
      </c>
      <c r="Y127" s="720">
        <v>28.090975470976087</v>
      </c>
      <c r="Z127" s="721">
        <v>0.62357430542929959</v>
      </c>
      <c r="AA127" s="527">
        <v>0.10728600193563914</v>
      </c>
      <c r="AB127" s="526">
        <v>165.31833333333333</v>
      </c>
      <c r="AC127" s="720">
        <v>8.3775424219481245</v>
      </c>
      <c r="AD127" s="721">
        <v>0.49289314776607701</v>
      </c>
      <c r="AE127" s="527">
        <v>0.15607553128674426</v>
      </c>
      <c r="AF127" s="526">
        <v>154.803</v>
      </c>
      <c r="AG127" s="720">
        <v>8.4369396979514448</v>
      </c>
      <c r="AH127" s="721">
        <v>0.5644553184662281</v>
      </c>
      <c r="AI127" s="527">
        <v>0.14572438188544026</v>
      </c>
      <c r="AJ127" s="526">
        <v>257.05</v>
      </c>
      <c r="AK127" s="720">
        <v>13.957021861549968</v>
      </c>
      <c r="AL127" s="721">
        <v>0.52929609076588868</v>
      </c>
      <c r="AM127" s="527">
        <v>0.18823903416202356</v>
      </c>
      <c r="AN127" s="526">
        <v>309.48099999999999</v>
      </c>
      <c r="AO127" s="720">
        <v>20.269216643250775</v>
      </c>
      <c r="AP127" s="721">
        <v>0.52228878351840047</v>
      </c>
      <c r="AQ127" s="527">
        <v>0.14717761380619121</v>
      </c>
      <c r="AR127" s="526">
        <v>219.73766666666666</v>
      </c>
      <c r="AS127" s="720">
        <v>14.828338105981999</v>
      </c>
      <c r="AT127" s="721">
        <v>0.55622044187940067</v>
      </c>
      <c r="AU127" s="527">
        <v>0.18233597737576207</v>
      </c>
      <c r="AV127" s="526">
        <v>145.62666666666667</v>
      </c>
      <c r="AW127" s="720">
        <v>9.578769860446231</v>
      </c>
      <c r="AX127" s="721">
        <v>0.5950641061439198</v>
      </c>
      <c r="AY127" s="527">
        <v>0.14551322171804099</v>
      </c>
      <c r="AZ127" s="526">
        <v>355.28666666666663</v>
      </c>
      <c r="BA127" s="720">
        <v>28.416834699872719</v>
      </c>
      <c r="BB127" s="721">
        <v>0.50337342273714325</v>
      </c>
      <c r="BC127" s="527">
        <v>8.8051390690399828E-2</v>
      </c>
      <c r="BD127" s="526">
        <v>186.70166666666668</v>
      </c>
      <c r="BE127" s="720">
        <v>18.299574537963167</v>
      </c>
      <c r="BF127" s="721">
        <v>0.58321671185748858</v>
      </c>
      <c r="BG127" s="527">
        <v>0.11708857267612779</v>
      </c>
      <c r="BI127" s="503"/>
      <c r="BJ127" s="503"/>
      <c r="BK127" s="503"/>
      <c r="BL127" s="503"/>
      <c r="BM127" s="503"/>
      <c r="BN127" s="503"/>
      <c r="BO127" s="503"/>
      <c r="BP127" s="503"/>
      <c r="BQ127" s="503"/>
      <c r="BR127" s="503"/>
      <c r="BS127" s="503"/>
      <c r="BT127" s="503"/>
      <c r="BU127" s="503"/>
      <c r="BV127" s="503"/>
      <c r="BW127" s="503"/>
    </row>
    <row r="128" spans="2:75" x14ac:dyDescent="0.25">
      <c r="B128" s="772">
        <v>2011</v>
      </c>
      <c r="C128" s="714" t="s">
        <v>321</v>
      </c>
      <c r="D128" s="526">
        <v>9390.5803333333333</v>
      </c>
      <c r="E128" s="720">
        <v>600.90533774642324</v>
      </c>
      <c r="F128" s="721">
        <v>0.57997669490081705</v>
      </c>
      <c r="G128" s="527">
        <v>0.12200880455153436</v>
      </c>
      <c r="H128" s="526">
        <v>3771.9786666666673</v>
      </c>
      <c r="I128" s="720">
        <v>227.66918890460795</v>
      </c>
      <c r="J128" s="721">
        <v>0.63277742996071573</v>
      </c>
      <c r="K128" s="527">
        <v>9.8220776980114305E-2</v>
      </c>
      <c r="L128" s="526">
        <v>1557.9116666666666</v>
      </c>
      <c r="M128" s="720">
        <v>101.29184283559242</v>
      </c>
      <c r="N128" s="721">
        <v>0.55185108480191036</v>
      </c>
      <c r="O128" s="527">
        <v>0.13241199901541514</v>
      </c>
      <c r="P128" s="526">
        <v>1046.318</v>
      </c>
      <c r="Q128" s="720">
        <v>68.642078957318873</v>
      </c>
      <c r="R128" s="721">
        <v>0.55965034801704538</v>
      </c>
      <c r="S128" s="527">
        <v>0.14434460285709769</v>
      </c>
      <c r="T128" s="526">
        <v>711.26733333333334</v>
      </c>
      <c r="U128" s="720">
        <v>55.486208970229541</v>
      </c>
      <c r="V128" s="721">
        <v>0.52632030721804035</v>
      </c>
      <c r="W128" s="527">
        <v>9.7132431312863338E-2</v>
      </c>
      <c r="X128" s="526">
        <v>516.91233333333332</v>
      </c>
      <c r="Y128" s="720">
        <v>25.745511807895117</v>
      </c>
      <c r="Z128" s="721">
        <v>0.62441770522405338</v>
      </c>
      <c r="AA128" s="527">
        <v>0.11488371960285727</v>
      </c>
      <c r="AB128" s="526">
        <v>166.78200000000001</v>
      </c>
      <c r="AC128" s="720">
        <v>9.1874226359235323</v>
      </c>
      <c r="AD128" s="721">
        <v>0.49690049198855152</v>
      </c>
      <c r="AE128" s="527">
        <v>0.15861004328480191</v>
      </c>
      <c r="AF128" s="526">
        <v>154.02500000000001</v>
      </c>
      <c r="AG128" s="720">
        <v>8.0279847799130479</v>
      </c>
      <c r="AH128" s="721">
        <v>0.56060530693011656</v>
      </c>
      <c r="AI128" s="527">
        <v>0.16259661649706866</v>
      </c>
      <c r="AJ128" s="526">
        <v>257.43699999999995</v>
      </c>
      <c r="AK128" s="720">
        <v>15.788842547148185</v>
      </c>
      <c r="AL128" s="721">
        <v>0.52958698563490902</v>
      </c>
      <c r="AM128" s="527">
        <v>0.19606940989101354</v>
      </c>
      <c r="AN128" s="526">
        <v>301.59699999999998</v>
      </c>
      <c r="AO128" s="720">
        <v>20.027077304699436</v>
      </c>
      <c r="AP128" s="721">
        <v>0.50823017528723036</v>
      </c>
      <c r="AQ128" s="527">
        <v>0.17257338820301782</v>
      </c>
      <c r="AR128" s="526">
        <v>218.721</v>
      </c>
      <c r="AS128" s="720">
        <v>14.454046208819575</v>
      </c>
      <c r="AT128" s="721">
        <v>0.55292662312327623</v>
      </c>
      <c r="AU128" s="527">
        <v>0.19650689779314701</v>
      </c>
      <c r="AV128" s="526">
        <v>144.01066666666665</v>
      </c>
      <c r="AW128" s="720">
        <v>9.3743719045176785</v>
      </c>
      <c r="AX128" s="721">
        <v>0.58740943075812346</v>
      </c>
      <c r="AY128" s="527">
        <v>0.16233550941428068</v>
      </c>
      <c r="AZ128" s="526">
        <v>354.84999999999997</v>
      </c>
      <c r="BA128" s="720">
        <v>27.035143942213267</v>
      </c>
      <c r="BB128" s="721">
        <v>0.50199657460606073</v>
      </c>
      <c r="BC128" s="527">
        <v>0.10339640566859316</v>
      </c>
      <c r="BD128" s="526">
        <v>188.76966666666667</v>
      </c>
      <c r="BE128" s="720">
        <v>18.175616947544537</v>
      </c>
      <c r="BF128" s="721">
        <v>0.58825686358017626</v>
      </c>
      <c r="BG128" s="527">
        <v>0.1245708331980714</v>
      </c>
      <c r="BI128" s="503"/>
      <c r="BJ128" s="503"/>
      <c r="BK128" s="503"/>
      <c r="BL128" s="503"/>
      <c r="BM128" s="503"/>
      <c r="BN128" s="503"/>
      <c r="BO128" s="503"/>
      <c r="BP128" s="503"/>
      <c r="BQ128" s="503"/>
      <c r="BR128" s="503"/>
      <c r="BS128" s="503"/>
      <c r="BT128" s="503"/>
      <c r="BU128" s="503"/>
      <c r="BV128" s="503"/>
      <c r="BW128" s="503"/>
    </row>
    <row r="129" spans="2:75" x14ac:dyDescent="0.25">
      <c r="B129" s="760">
        <f t="shared" ref="B129:B139" si="10">B128</f>
        <v>2011</v>
      </c>
      <c r="C129" s="714" t="s">
        <v>322</v>
      </c>
      <c r="D129" s="526">
        <v>9270.3776666666672</v>
      </c>
      <c r="E129" s="720">
        <v>597.64984442781827</v>
      </c>
      <c r="F129" s="721">
        <v>0.57173569026583482</v>
      </c>
      <c r="G129" s="527">
        <v>0.13062894006579817</v>
      </c>
      <c r="H129" s="526">
        <v>3701.3103333333333</v>
      </c>
      <c r="I129" s="720">
        <v>232.65950012464168</v>
      </c>
      <c r="J129" s="721">
        <v>0.62000391636751828</v>
      </c>
      <c r="K129" s="527">
        <v>0.11219291950264587</v>
      </c>
      <c r="L129" s="526">
        <v>1535.0776666666668</v>
      </c>
      <c r="M129" s="720">
        <v>102.62018337766285</v>
      </c>
      <c r="N129" s="721">
        <v>0.54297932597331944</v>
      </c>
      <c r="O129" s="527">
        <v>0.13796377271692642</v>
      </c>
      <c r="P129" s="526">
        <v>1025.8209999999999</v>
      </c>
      <c r="Q129" s="720">
        <v>60.228549460584013</v>
      </c>
      <c r="R129" s="721">
        <v>0.54796871653054979</v>
      </c>
      <c r="S129" s="527">
        <v>0.15272614843810656</v>
      </c>
      <c r="T129" s="526">
        <v>715.14233333333323</v>
      </c>
      <c r="U129" s="720">
        <v>52.878509383652975</v>
      </c>
      <c r="V129" s="721">
        <v>0.52841845170465374</v>
      </c>
      <c r="W129" s="527">
        <v>9.420427222504861E-2</v>
      </c>
      <c r="X129" s="526">
        <v>505.66233333333338</v>
      </c>
      <c r="Y129" s="720">
        <v>24.206020979625112</v>
      </c>
      <c r="Z129" s="721">
        <v>0.61012731539669673</v>
      </c>
      <c r="AA129" s="527">
        <v>0.11598833584106534</v>
      </c>
      <c r="AB129" s="526">
        <v>165.90966666666668</v>
      </c>
      <c r="AC129" s="720">
        <v>9.7733250502586895</v>
      </c>
      <c r="AD129" s="721">
        <v>0.49394929995673126</v>
      </c>
      <c r="AE129" s="527">
        <v>0.16914306699718723</v>
      </c>
      <c r="AF129" s="526">
        <v>153.01399999999998</v>
      </c>
      <c r="AG129" s="720">
        <v>8.3707627578460375</v>
      </c>
      <c r="AH129" s="721">
        <v>0.55592398465354209</v>
      </c>
      <c r="AI129" s="527">
        <v>0.16264659152473426</v>
      </c>
      <c r="AJ129" s="526">
        <v>258.98</v>
      </c>
      <c r="AK129" s="720">
        <v>16.356191065847582</v>
      </c>
      <c r="AL129" s="721">
        <v>0.53225421931389405</v>
      </c>
      <c r="AM129" s="527">
        <v>0.19730783257689954</v>
      </c>
      <c r="AN129" s="526">
        <v>302.3006666666667</v>
      </c>
      <c r="AO129" s="720">
        <v>21.308596507918192</v>
      </c>
      <c r="AP129" s="721">
        <v>0.50866249933395602</v>
      </c>
      <c r="AQ129" s="527">
        <v>0.1945293127091608</v>
      </c>
      <c r="AR129" s="526">
        <v>224.44433333333333</v>
      </c>
      <c r="AS129" s="720">
        <v>14.08134585838553</v>
      </c>
      <c r="AT129" s="721">
        <v>0.56666223435590679</v>
      </c>
      <c r="AU129" s="527">
        <v>0.19094257099772308</v>
      </c>
      <c r="AV129" s="526">
        <v>142.77500000000001</v>
      </c>
      <c r="AW129" s="720">
        <v>9.4361285345596055</v>
      </c>
      <c r="AX129" s="721">
        <v>0.58132669929397973</v>
      </c>
      <c r="AY129" s="527">
        <v>0.16355352808269066</v>
      </c>
      <c r="AZ129" s="526">
        <v>355.94633333333331</v>
      </c>
      <c r="BA129" s="720">
        <v>29.452093988651303</v>
      </c>
      <c r="BB129" s="721">
        <v>0.50278811677931656</v>
      </c>
      <c r="BC129" s="527">
        <v>0.10927907457826178</v>
      </c>
      <c r="BD129" s="526">
        <v>183.994</v>
      </c>
      <c r="BE129" s="720">
        <v>16.278637338184595</v>
      </c>
      <c r="BF129" s="721">
        <v>0.57199614511766717</v>
      </c>
      <c r="BG129" s="527">
        <v>0.13682409715424143</v>
      </c>
      <c r="BI129" s="503"/>
      <c r="BJ129" s="503"/>
      <c r="BK129" s="503"/>
      <c r="BL129" s="503"/>
      <c r="BM129" s="503"/>
      <c r="BN129" s="503"/>
      <c r="BO129" s="503"/>
      <c r="BP129" s="503"/>
      <c r="BQ129" s="503"/>
      <c r="BR129" s="503"/>
      <c r="BS129" s="503"/>
      <c r="BT129" s="503"/>
      <c r="BU129" s="503"/>
      <c r="BV129" s="503"/>
      <c r="BW129" s="503"/>
    </row>
    <row r="130" spans="2:75" x14ac:dyDescent="0.25">
      <c r="B130" s="760">
        <f t="shared" si="10"/>
        <v>2011</v>
      </c>
      <c r="C130" s="714" t="s">
        <v>709</v>
      </c>
      <c r="D130" s="526">
        <v>9250.4973333333328</v>
      </c>
      <c r="E130" s="720">
        <v>613.58422660924407</v>
      </c>
      <c r="F130" s="721">
        <v>0.56969778038791397</v>
      </c>
      <c r="G130" s="527">
        <v>0.13377236900721362</v>
      </c>
      <c r="H130" s="526">
        <v>3687.6400000000008</v>
      </c>
      <c r="I130" s="720">
        <v>243.62712759009614</v>
      </c>
      <c r="J130" s="721">
        <v>0.61680361835464304</v>
      </c>
      <c r="K130" s="527">
        <v>0.11702112715626227</v>
      </c>
      <c r="L130" s="526">
        <v>1532.24</v>
      </c>
      <c r="M130" s="720">
        <v>104.8515562596278</v>
      </c>
      <c r="N130" s="721">
        <v>0.54119693162560401</v>
      </c>
      <c r="O130" s="527">
        <v>0.13729143683789136</v>
      </c>
      <c r="P130" s="526">
        <v>998.27533333333338</v>
      </c>
      <c r="Q130" s="720">
        <v>52.472668295276399</v>
      </c>
      <c r="R130" s="721">
        <v>0.53255865109548972</v>
      </c>
      <c r="S130" s="527">
        <v>0.1678437934510664</v>
      </c>
      <c r="T130" s="526">
        <v>725.33100000000002</v>
      </c>
      <c r="U130" s="720">
        <v>53.646355037776111</v>
      </c>
      <c r="V130" s="721">
        <v>0.53516903132126181</v>
      </c>
      <c r="W130" s="527">
        <v>9.2618284217387006E-2</v>
      </c>
      <c r="X130" s="526">
        <v>510.98766666666666</v>
      </c>
      <c r="Y130" s="720">
        <v>27.538701991338389</v>
      </c>
      <c r="Z130" s="721">
        <v>0.61584812730245586</v>
      </c>
      <c r="AA130" s="527">
        <v>0.1090118103829075</v>
      </c>
      <c r="AB130" s="526">
        <v>165.69800000000001</v>
      </c>
      <c r="AC130" s="720">
        <v>10.545609963050747</v>
      </c>
      <c r="AD130" s="721">
        <v>0.49296981453162841</v>
      </c>
      <c r="AE130" s="527">
        <v>0.16851526916109524</v>
      </c>
      <c r="AF130" s="526">
        <v>153.16033333333334</v>
      </c>
      <c r="AG130" s="720">
        <v>8.1295261584161373</v>
      </c>
      <c r="AH130" s="721">
        <v>0.55545602468043342</v>
      </c>
      <c r="AI130" s="527">
        <v>0.16002244902809232</v>
      </c>
      <c r="AJ130" s="526">
        <v>258.93400000000003</v>
      </c>
      <c r="AK130" s="720">
        <v>18.061975017933566</v>
      </c>
      <c r="AL130" s="721">
        <v>0.53165341871157878</v>
      </c>
      <c r="AM130" s="527">
        <v>0.19163961038961042</v>
      </c>
      <c r="AN130" s="526">
        <v>319.23366666666669</v>
      </c>
      <c r="AO130" s="720">
        <v>22.2493748006458</v>
      </c>
      <c r="AP130" s="721">
        <v>0.53636280646770995</v>
      </c>
      <c r="AQ130" s="527">
        <v>0.1874993637100961</v>
      </c>
      <c r="AR130" s="526">
        <v>219.67633333333333</v>
      </c>
      <c r="AS130" s="720">
        <v>15.479863386763171</v>
      </c>
      <c r="AT130" s="721">
        <v>0.55390875112100646</v>
      </c>
      <c r="AU130" s="527">
        <v>0.19594501441498821</v>
      </c>
      <c r="AV130" s="526">
        <v>141.72400000000002</v>
      </c>
      <c r="AW130" s="720">
        <v>9.8330761119416188</v>
      </c>
      <c r="AX130" s="721">
        <v>0.57602093971297319</v>
      </c>
      <c r="AY130" s="527">
        <v>0.15950689816727587</v>
      </c>
      <c r="AZ130" s="526">
        <v>357.79599999999999</v>
      </c>
      <c r="BA130" s="720">
        <v>29.97725476587242</v>
      </c>
      <c r="BB130" s="721">
        <v>0.50463907371790195</v>
      </c>
      <c r="BC130" s="527">
        <v>0.12060337736646687</v>
      </c>
      <c r="BD130" s="526">
        <v>179.80100000000002</v>
      </c>
      <c r="BE130" s="720">
        <v>17.171137230505717</v>
      </c>
      <c r="BF130" s="721">
        <v>0.55762046044266178</v>
      </c>
      <c r="BG130" s="527">
        <v>0.14616973620685564</v>
      </c>
      <c r="BI130" s="503"/>
      <c r="BJ130" s="503"/>
      <c r="BK130" s="503"/>
      <c r="BL130" s="503"/>
      <c r="BM130" s="503"/>
      <c r="BN130" s="503"/>
      <c r="BO130" s="503"/>
      <c r="BP130" s="503"/>
      <c r="BQ130" s="503"/>
      <c r="BR130" s="503"/>
      <c r="BS130" s="503"/>
      <c r="BT130" s="503"/>
      <c r="BU130" s="503"/>
      <c r="BV130" s="503"/>
      <c r="BW130" s="503"/>
    </row>
    <row r="131" spans="2:75" x14ac:dyDescent="0.25">
      <c r="B131" s="760">
        <f t="shared" si="10"/>
        <v>2011</v>
      </c>
      <c r="C131" s="714" t="s">
        <v>710</v>
      </c>
      <c r="D131" s="526">
        <v>9417.73</v>
      </c>
      <c r="E131" s="720">
        <v>619.57983747442529</v>
      </c>
      <c r="F131" s="721">
        <v>0.57917377039609452</v>
      </c>
      <c r="G131" s="527">
        <v>0.12401060816434023</v>
      </c>
      <c r="H131" s="526">
        <v>3750.4756666666667</v>
      </c>
      <c r="I131" s="720">
        <v>246.85838761686432</v>
      </c>
      <c r="J131" s="721">
        <v>0.6263921958202171</v>
      </c>
      <c r="K131" s="527">
        <v>0.10895736683967862</v>
      </c>
      <c r="L131" s="526">
        <v>1566.7420000000002</v>
      </c>
      <c r="M131" s="720">
        <v>93.777534416074886</v>
      </c>
      <c r="N131" s="721">
        <v>0.55259148241174127</v>
      </c>
      <c r="O131" s="527">
        <v>0.12463825552890072</v>
      </c>
      <c r="P131" s="526">
        <v>1023.9726666666666</v>
      </c>
      <c r="Q131" s="720">
        <v>60.366676745570409</v>
      </c>
      <c r="R131" s="721">
        <v>0.54555603269303377</v>
      </c>
      <c r="S131" s="527">
        <v>0.15962119583147993</v>
      </c>
      <c r="T131" s="526">
        <v>739.34666666666669</v>
      </c>
      <c r="U131" s="720">
        <v>51.883601778602134</v>
      </c>
      <c r="V131" s="721">
        <v>0.54471921679728563</v>
      </c>
      <c r="W131" s="527">
        <v>8.1959885102191155E-2</v>
      </c>
      <c r="X131" s="526">
        <v>515.32766666666669</v>
      </c>
      <c r="Y131" s="720">
        <v>30.196262437992875</v>
      </c>
      <c r="Z131" s="721">
        <v>0.62037019573978358</v>
      </c>
      <c r="AA131" s="527">
        <v>9.7672540034681052E-2</v>
      </c>
      <c r="AB131" s="526">
        <v>166.26966666666667</v>
      </c>
      <c r="AC131" s="720">
        <v>10.057874512735122</v>
      </c>
      <c r="AD131" s="721">
        <v>0.49431714014747991</v>
      </c>
      <c r="AE131" s="527">
        <v>0.15961445474594349</v>
      </c>
      <c r="AF131" s="526">
        <v>155.005</v>
      </c>
      <c r="AG131" s="720">
        <v>8.7565752876528364</v>
      </c>
      <c r="AH131" s="721">
        <v>0.56113995827184127</v>
      </c>
      <c r="AI131" s="527">
        <v>0.14032363321076458</v>
      </c>
      <c r="AJ131" s="526">
        <v>261.54266666666672</v>
      </c>
      <c r="AK131" s="720">
        <v>17.406526245112811</v>
      </c>
      <c r="AL131" s="721">
        <v>0.53650144616373452</v>
      </c>
      <c r="AM131" s="527">
        <v>0.18334865063744615</v>
      </c>
      <c r="AN131" s="526">
        <v>328.91466666666668</v>
      </c>
      <c r="AO131" s="720">
        <v>24.681556371076137</v>
      </c>
      <c r="AP131" s="721">
        <v>0.55181407709058705</v>
      </c>
      <c r="AQ131" s="527">
        <v>0.17055801379903973</v>
      </c>
      <c r="AR131" s="526">
        <v>224.03733333333335</v>
      </c>
      <c r="AS131" s="720">
        <v>16.304126637925851</v>
      </c>
      <c r="AT131" s="721">
        <v>0.56417940265707722</v>
      </c>
      <c r="AU131" s="527">
        <v>0.1781382062920645</v>
      </c>
      <c r="AV131" s="526">
        <v>142.22366666666667</v>
      </c>
      <c r="AW131" s="720">
        <v>9.7418350593157523</v>
      </c>
      <c r="AX131" s="721">
        <v>0.57702221693290567</v>
      </c>
      <c r="AY131" s="527">
        <v>0.15021888331666977</v>
      </c>
      <c r="AZ131" s="526">
        <v>364.01633333333331</v>
      </c>
      <c r="BA131" s="720">
        <v>32.783645016597141</v>
      </c>
      <c r="BB131" s="721">
        <v>0.51263889214880876</v>
      </c>
      <c r="BC131" s="527">
        <v>0.11554559914992599</v>
      </c>
      <c r="BD131" s="526">
        <v>179.85599999999999</v>
      </c>
      <c r="BE131" s="720">
        <v>16.765235348904849</v>
      </c>
      <c r="BF131" s="721">
        <v>0.55645874886298707</v>
      </c>
      <c r="BG131" s="527">
        <v>0.14608427299703267</v>
      </c>
      <c r="BI131" s="503"/>
      <c r="BJ131" s="503"/>
      <c r="BK131" s="503"/>
      <c r="BL131" s="503"/>
      <c r="BM131" s="503"/>
      <c r="BN131" s="503"/>
      <c r="BO131" s="503"/>
      <c r="BP131" s="503"/>
      <c r="BQ131" s="503"/>
      <c r="BR131" s="503"/>
      <c r="BS131" s="503"/>
      <c r="BT131" s="503"/>
      <c r="BU131" s="503"/>
      <c r="BV131" s="503"/>
      <c r="BW131" s="503"/>
    </row>
    <row r="132" spans="2:75" x14ac:dyDescent="0.25">
      <c r="B132" s="760">
        <f t="shared" si="10"/>
        <v>2011</v>
      </c>
      <c r="C132" s="714" t="s">
        <v>711</v>
      </c>
      <c r="D132" s="526">
        <v>9507.141333333333</v>
      </c>
      <c r="E132" s="720">
        <v>604.33016381457958</v>
      </c>
      <c r="F132" s="721">
        <v>0.58384521979712933</v>
      </c>
      <c r="G132" s="527">
        <v>0.11666489771029113</v>
      </c>
      <c r="H132" s="526">
        <v>3786.737333333333</v>
      </c>
      <c r="I132" s="720">
        <v>232.32840395483581</v>
      </c>
      <c r="J132" s="721">
        <v>0.63152246718771121</v>
      </c>
      <c r="K132" s="527">
        <v>9.8925218692955147E-2</v>
      </c>
      <c r="L132" s="526">
        <v>1591.3996666666665</v>
      </c>
      <c r="M132" s="720">
        <v>95.992570481687324</v>
      </c>
      <c r="N132" s="721">
        <v>0.56048955207199325</v>
      </c>
      <c r="O132" s="527">
        <v>0.11920347876140153</v>
      </c>
      <c r="P132" s="526">
        <v>1028.7169999999999</v>
      </c>
      <c r="Q132" s="720">
        <v>58.524245922992442</v>
      </c>
      <c r="R132" s="721">
        <v>0.54737303065759757</v>
      </c>
      <c r="S132" s="527">
        <v>0.15389613558489326</v>
      </c>
      <c r="T132" s="526">
        <v>738.91266666666661</v>
      </c>
      <c r="U132" s="720">
        <v>55.747046143425926</v>
      </c>
      <c r="V132" s="721">
        <v>0.54361179421432548</v>
      </c>
      <c r="W132" s="527">
        <v>7.8023334547807854E-2</v>
      </c>
      <c r="X132" s="526">
        <v>523.63133333333337</v>
      </c>
      <c r="Y132" s="720">
        <v>31.103273331583381</v>
      </c>
      <c r="Z132" s="721">
        <v>0.62965014581933798</v>
      </c>
      <c r="AA132" s="527">
        <v>9.7067021043622498E-2</v>
      </c>
      <c r="AB132" s="526">
        <v>168.75166666666667</v>
      </c>
      <c r="AC132" s="720">
        <v>8.9430835333288332</v>
      </c>
      <c r="AD132" s="721">
        <v>0.5013373816236536</v>
      </c>
      <c r="AE132" s="527">
        <v>0.14461098635955821</v>
      </c>
      <c r="AF132" s="526">
        <v>157.28433333333331</v>
      </c>
      <c r="AG132" s="720">
        <v>8.4944825845605454</v>
      </c>
      <c r="AH132" s="721">
        <v>0.56837090528014833</v>
      </c>
      <c r="AI132" s="527">
        <v>0.13766219525567452</v>
      </c>
      <c r="AJ132" s="526">
        <v>264.95800000000003</v>
      </c>
      <c r="AK132" s="720">
        <v>16.864774879290973</v>
      </c>
      <c r="AL132" s="721">
        <v>0.54299642180363505</v>
      </c>
      <c r="AM132" s="527">
        <v>0.16971344828270568</v>
      </c>
      <c r="AN132" s="526">
        <v>329.78500000000003</v>
      </c>
      <c r="AO132" s="720">
        <v>24.434310917211576</v>
      </c>
      <c r="AP132" s="721">
        <v>0.55245643218866802</v>
      </c>
      <c r="AQ132" s="527">
        <v>0.16247986313279289</v>
      </c>
      <c r="AR132" s="526">
        <v>222.29733333333331</v>
      </c>
      <c r="AS132" s="720">
        <v>16.778564072853598</v>
      </c>
      <c r="AT132" s="721">
        <v>0.55907729761812941</v>
      </c>
      <c r="AU132" s="527">
        <v>0.17874713222608216</v>
      </c>
      <c r="AV132" s="526">
        <v>142.28300000000002</v>
      </c>
      <c r="AW132" s="720">
        <v>9.4512895347175263</v>
      </c>
      <c r="AX132" s="721">
        <v>0.5762397249270671</v>
      </c>
      <c r="AY132" s="527">
        <v>0.14317143476550268</v>
      </c>
      <c r="AZ132" s="526">
        <v>366.07799999999997</v>
      </c>
      <c r="BA132" s="720">
        <v>30.439829733153307</v>
      </c>
      <c r="BB132" s="721">
        <v>0.51476589938517792</v>
      </c>
      <c r="BC132" s="527">
        <v>0.11480775771878834</v>
      </c>
      <c r="BD132" s="526">
        <v>186.30600000000001</v>
      </c>
      <c r="BE132" s="720">
        <v>15.228288724938237</v>
      </c>
      <c r="BF132" s="721">
        <v>0.57504218280587682</v>
      </c>
      <c r="BG132" s="527">
        <v>0.12735056613436088</v>
      </c>
      <c r="BI132" s="503"/>
      <c r="BJ132" s="503"/>
      <c r="BK132" s="503"/>
      <c r="BL132" s="503"/>
      <c r="BM132" s="503"/>
      <c r="BN132" s="503"/>
      <c r="BO132" s="503"/>
      <c r="BP132" s="503"/>
      <c r="BQ132" s="503"/>
      <c r="BR132" s="503"/>
      <c r="BS132" s="503"/>
      <c r="BT132" s="503"/>
      <c r="BU132" s="503"/>
      <c r="BV132" s="503"/>
      <c r="BW132" s="503"/>
    </row>
    <row r="133" spans="2:75" x14ac:dyDescent="0.25">
      <c r="B133" s="760">
        <f t="shared" si="10"/>
        <v>2011</v>
      </c>
      <c r="C133" s="714" t="s">
        <v>712</v>
      </c>
      <c r="D133" s="526">
        <v>9565.6769999999979</v>
      </c>
      <c r="E133" s="720">
        <v>578.74679598052091</v>
      </c>
      <c r="F133" s="721">
        <v>0.58661143881053623</v>
      </c>
      <c r="G133" s="527">
        <v>0.11514994578422806</v>
      </c>
      <c r="H133" s="526">
        <v>3820.0573333333336</v>
      </c>
      <c r="I133" s="720">
        <v>218.84711829689672</v>
      </c>
      <c r="J133" s="721">
        <v>0.63614963169376459</v>
      </c>
      <c r="K133" s="527">
        <v>9.6059010527599395E-2</v>
      </c>
      <c r="L133" s="526">
        <v>1601.3249999999998</v>
      </c>
      <c r="M133" s="720">
        <v>90.821810336958222</v>
      </c>
      <c r="N133" s="721">
        <v>0.56318607886803229</v>
      </c>
      <c r="O133" s="527">
        <v>0.12520185653381466</v>
      </c>
      <c r="P133" s="526">
        <v>1029.5986666666665</v>
      </c>
      <c r="Q133" s="720">
        <v>56.973573010092231</v>
      </c>
      <c r="R133" s="721">
        <v>0.5471333649932324</v>
      </c>
      <c r="S133" s="527">
        <v>0.15462005064951309</v>
      </c>
      <c r="T133" s="526">
        <v>741.23166666666668</v>
      </c>
      <c r="U133" s="720">
        <v>56.417759128218258</v>
      </c>
      <c r="V133" s="721">
        <v>0.54453040421990584</v>
      </c>
      <c r="W133" s="527">
        <v>7.4536268254820445E-2</v>
      </c>
      <c r="X133" s="526">
        <v>519.22600000000011</v>
      </c>
      <c r="Y133" s="720">
        <v>29.211532166615303</v>
      </c>
      <c r="Z133" s="721">
        <v>0.62364745024402557</v>
      </c>
      <c r="AA133" s="527">
        <v>9.5028307997989836E-2</v>
      </c>
      <c r="AB133" s="526">
        <v>170.22333333333333</v>
      </c>
      <c r="AC133" s="720">
        <v>9.0463783809664395</v>
      </c>
      <c r="AD133" s="721">
        <v>0.50534817833396506</v>
      </c>
      <c r="AE133" s="527">
        <v>0.13926583144698187</v>
      </c>
      <c r="AF133" s="526">
        <v>155.86500000000001</v>
      </c>
      <c r="AG133" s="720">
        <v>8.0796748933297931</v>
      </c>
      <c r="AH133" s="721">
        <v>0.56223689953575284</v>
      </c>
      <c r="AI133" s="527">
        <v>0.14419895165304986</v>
      </c>
      <c r="AJ133" s="526">
        <v>268.66500000000002</v>
      </c>
      <c r="AK133" s="720">
        <v>14.53719648235989</v>
      </c>
      <c r="AL133" s="721">
        <v>0.55007974840861495</v>
      </c>
      <c r="AM133" s="527">
        <v>0.16708605418521183</v>
      </c>
      <c r="AN133" s="526">
        <v>327.99399999999997</v>
      </c>
      <c r="AO133" s="720">
        <v>24.327464455802566</v>
      </c>
      <c r="AP133" s="721">
        <v>0.54864611845285649</v>
      </c>
      <c r="AQ133" s="527">
        <v>0.15406161020096562</v>
      </c>
      <c r="AR133" s="526">
        <v>226.90099999999998</v>
      </c>
      <c r="AS133" s="720">
        <v>14.830078564634164</v>
      </c>
      <c r="AT133" s="721">
        <v>0.56992545036219866</v>
      </c>
      <c r="AU133" s="527">
        <v>0.17148716825199764</v>
      </c>
      <c r="AV133" s="526">
        <v>141.89833333333331</v>
      </c>
      <c r="AW133" s="720">
        <v>9.6357499717705846</v>
      </c>
      <c r="AX133" s="721">
        <v>0.57366113841472521</v>
      </c>
      <c r="AY133" s="527">
        <v>0.14816534230868511</v>
      </c>
      <c r="AZ133" s="526">
        <v>370.10166666666669</v>
      </c>
      <c r="BA133" s="720">
        <v>30.763164523547044</v>
      </c>
      <c r="BB133" s="721">
        <v>0.51963955345739166</v>
      </c>
      <c r="BC133" s="527">
        <v>0.10609067539182289</v>
      </c>
      <c r="BD133" s="526">
        <v>192.59</v>
      </c>
      <c r="BE133" s="720">
        <v>15.255295769329797</v>
      </c>
      <c r="BF133" s="721">
        <v>0.59302558312591402</v>
      </c>
      <c r="BG133" s="527">
        <v>0.11147421485010564</v>
      </c>
      <c r="BI133" s="503"/>
      <c r="BJ133" s="503"/>
      <c r="BK133" s="503"/>
      <c r="BL133" s="503"/>
      <c r="BM133" s="503"/>
      <c r="BN133" s="503"/>
      <c r="BO133" s="503"/>
      <c r="BP133" s="503"/>
      <c r="BQ133" s="503"/>
      <c r="BR133" s="503"/>
      <c r="BS133" s="503"/>
      <c r="BT133" s="503"/>
      <c r="BU133" s="503"/>
      <c r="BV133" s="503"/>
      <c r="BW133" s="503"/>
    </row>
    <row r="134" spans="2:75" x14ac:dyDescent="0.25">
      <c r="B134" s="760">
        <f t="shared" si="10"/>
        <v>2011</v>
      </c>
      <c r="C134" s="714" t="s">
        <v>713</v>
      </c>
      <c r="D134" s="526">
        <v>9625.1649999999991</v>
      </c>
      <c r="E134" s="720">
        <v>583.51462085086314</v>
      </c>
      <c r="F134" s="721">
        <v>0.58942914760555221</v>
      </c>
      <c r="G134" s="527">
        <v>0.11358341607179544</v>
      </c>
      <c r="H134" s="526">
        <v>3859.1283333333336</v>
      </c>
      <c r="I134" s="720">
        <v>215.71544969562959</v>
      </c>
      <c r="J134" s="721">
        <v>0.64172086774493475</v>
      </c>
      <c r="K134" s="527">
        <v>9.5759599551276706E-2</v>
      </c>
      <c r="L134" s="526">
        <v>1606.1569999999999</v>
      </c>
      <c r="M134" s="720">
        <v>102.3969636312422</v>
      </c>
      <c r="N134" s="721">
        <v>0.56408724024290613</v>
      </c>
      <c r="O134" s="527">
        <v>0.12382419718101896</v>
      </c>
      <c r="P134" s="526">
        <v>1029.8453333333334</v>
      </c>
      <c r="Q134" s="720">
        <v>53.026965656568166</v>
      </c>
      <c r="R134" s="721">
        <v>0.54655779628766066</v>
      </c>
      <c r="S134" s="527">
        <v>0.15420802270676559</v>
      </c>
      <c r="T134" s="526">
        <v>737.98733333333337</v>
      </c>
      <c r="U134" s="720">
        <v>57.764960087768458</v>
      </c>
      <c r="V134" s="721">
        <v>0.54136580084145436</v>
      </c>
      <c r="W134" s="527">
        <v>6.8809199347229941E-2</v>
      </c>
      <c r="X134" s="526">
        <v>518.95200000000011</v>
      </c>
      <c r="Y134" s="720">
        <v>27.790935725127913</v>
      </c>
      <c r="Z134" s="721">
        <v>0.62261488847084134</v>
      </c>
      <c r="AA134" s="527">
        <v>9.7917081921467031E-2</v>
      </c>
      <c r="AB134" s="526">
        <v>175.0203333333333</v>
      </c>
      <c r="AC134" s="720">
        <v>9.4365877763996195</v>
      </c>
      <c r="AD134" s="721">
        <v>0.51922285818259473</v>
      </c>
      <c r="AE134" s="527">
        <v>0.12774479282607756</v>
      </c>
      <c r="AF134" s="526">
        <v>158.53733333333332</v>
      </c>
      <c r="AG134" s="720">
        <v>7.564347758691679</v>
      </c>
      <c r="AH134" s="721">
        <v>0.57085450778843871</v>
      </c>
      <c r="AI134" s="527">
        <v>0.13824692749374448</v>
      </c>
      <c r="AJ134" s="526">
        <v>268.572</v>
      </c>
      <c r="AK134" s="720">
        <v>14.569746065838936</v>
      </c>
      <c r="AL134" s="721">
        <v>0.54937978660731812</v>
      </c>
      <c r="AM134" s="527">
        <v>0.16868361182618746</v>
      </c>
      <c r="AN134" s="526">
        <v>330.5216666666667</v>
      </c>
      <c r="AO134" s="720">
        <v>23.753903339860148</v>
      </c>
      <c r="AP134" s="721">
        <v>0.55206343497352894</v>
      </c>
      <c r="AQ134" s="527">
        <v>0.14640938672910711</v>
      </c>
      <c r="AR134" s="526">
        <v>228.0203333333333</v>
      </c>
      <c r="AS134" s="720">
        <v>15.28368427532866</v>
      </c>
      <c r="AT134" s="721">
        <v>0.57200327116557848</v>
      </c>
      <c r="AU134" s="527">
        <v>0.17636080796016063</v>
      </c>
      <c r="AV134" s="526">
        <v>145.45399999999998</v>
      </c>
      <c r="AW134" s="720">
        <v>9.7349542534651672</v>
      </c>
      <c r="AX134" s="721">
        <v>0.58699643924178846</v>
      </c>
      <c r="AY134" s="527">
        <v>0.14003444891588396</v>
      </c>
      <c r="AZ134" s="526">
        <v>371.92666666666673</v>
      </c>
      <c r="BA134" s="720">
        <v>29.665418768441928</v>
      </c>
      <c r="BB134" s="721">
        <v>0.52141518299627043</v>
      </c>
      <c r="BC134" s="527">
        <v>0.10247768219836581</v>
      </c>
      <c r="BD134" s="526">
        <v>195.04266666666669</v>
      </c>
      <c r="BE134" s="720">
        <v>16.810703816500702</v>
      </c>
      <c r="BF134" s="721">
        <v>0.5991554268534941</v>
      </c>
      <c r="BG134" s="527">
        <v>0.10060684125905726</v>
      </c>
      <c r="BI134" s="503"/>
      <c r="BJ134" s="503"/>
      <c r="BK134" s="503"/>
      <c r="BL134" s="503"/>
      <c r="BM134" s="503"/>
      <c r="BN134" s="503"/>
      <c r="BO134" s="503"/>
      <c r="BP134" s="503"/>
      <c r="BQ134" s="503"/>
      <c r="BR134" s="503"/>
      <c r="BS134" s="503"/>
      <c r="BT134" s="503"/>
      <c r="BU134" s="503"/>
      <c r="BV134" s="503"/>
      <c r="BW134" s="503"/>
    </row>
    <row r="135" spans="2:75" x14ac:dyDescent="0.25">
      <c r="B135" s="760">
        <f t="shared" si="10"/>
        <v>2011</v>
      </c>
      <c r="C135" s="714" t="s">
        <v>714</v>
      </c>
      <c r="D135" s="526">
        <v>9656.5806666666649</v>
      </c>
      <c r="E135" s="720">
        <v>602.49506424123228</v>
      </c>
      <c r="F135" s="721">
        <v>0.5905231663975179</v>
      </c>
      <c r="G135" s="527">
        <v>0.11160128337795909</v>
      </c>
      <c r="H135" s="526">
        <v>3890.7116666666666</v>
      </c>
      <c r="I135" s="720">
        <v>222.15701057130718</v>
      </c>
      <c r="J135" s="721">
        <v>0.64603383978214002</v>
      </c>
      <c r="K135" s="527">
        <v>9.2059730136723861E-2</v>
      </c>
      <c r="L135" s="526">
        <v>1593.9123333333334</v>
      </c>
      <c r="M135" s="720">
        <v>99.622815922376802</v>
      </c>
      <c r="N135" s="721">
        <v>0.55899805485566545</v>
      </c>
      <c r="O135" s="527">
        <v>0.12505697415847955</v>
      </c>
      <c r="P135" s="526">
        <v>1041.4486666666664</v>
      </c>
      <c r="Q135" s="720">
        <v>58.236021334881606</v>
      </c>
      <c r="R135" s="721">
        <v>0.55200391094922663</v>
      </c>
      <c r="S135" s="527">
        <v>0.15200384758712915</v>
      </c>
      <c r="T135" s="526">
        <v>734.21799999999996</v>
      </c>
      <c r="U135" s="720">
        <v>54.70543457463009</v>
      </c>
      <c r="V135" s="721">
        <v>0.53782547153801952</v>
      </c>
      <c r="W135" s="527">
        <v>6.9884116244374808E-2</v>
      </c>
      <c r="X135" s="526">
        <v>524.05066666666664</v>
      </c>
      <c r="Y135" s="720">
        <v>34.368314628910838</v>
      </c>
      <c r="Z135" s="721">
        <v>0.62802678043558158</v>
      </c>
      <c r="AA135" s="527">
        <v>9.2467467395238451E-2</v>
      </c>
      <c r="AB135" s="526">
        <v>174.15300000000002</v>
      </c>
      <c r="AC135" s="720">
        <v>11.383426117341747</v>
      </c>
      <c r="AD135" s="721">
        <v>0.51628475066677604</v>
      </c>
      <c r="AE135" s="527">
        <v>0.12735153372696073</v>
      </c>
      <c r="AF135" s="526">
        <v>157.98699999999999</v>
      </c>
      <c r="AG135" s="720">
        <v>6.5712261582810596</v>
      </c>
      <c r="AH135" s="721">
        <v>0.56786143040968462</v>
      </c>
      <c r="AI135" s="527">
        <v>0.13675249479548959</v>
      </c>
      <c r="AJ135" s="526">
        <v>266.01766666666663</v>
      </c>
      <c r="AK135" s="720">
        <v>13.450463812080713</v>
      </c>
      <c r="AL135" s="721">
        <v>0.54365135052283786</v>
      </c>
      <c r="AM135" s="527">
        <v>0.17492326158675081</v>
      </c>
      <c r="AN135" s="526">
        <v>333.0026666666667</v>
      </c>
      <c r="AO135" s="720">
        <v>23.750642705706085</v>
      </c>
      <c r="AP135" s="721">
        <v>0.55539568985262966</v>
      </c>
      <c r="AQ135" s="527">
        <v>0.13958962416091197</v>
      </c>
      <c r="AR135" s="526">
        <v>233.91033333333334</v>
      </c>
      <c r="AS135" s="720">
        <v>17.666403608633804</v>
      </c>
      <c r="AT135" s="721">
        <v>0.58602944799416756</v>
      </c>
      <c r="AU135" s="527">
        <v>0.17061680272406332</v>
      </c>
      <c r="AV135" s="526">
        <v>148.95733333333331</v>
      </c>
      <c r="AW135" s="720">
        <v>10.560004377323331</v>
      </c>
      <c r="AX135" s="721">
        <v>0.60007304994252675</v>
      </c>
      <c r="AY135" s="527">
        <v>0.13599645793214388</v>
      </c>
      <c r="AZ135" s="526">
        <v>366.904</v>
      </c>
      <c r="BA135" s="720">
        <v>31.255879315511848</v>
      </c>
      <c r="BB135" s="721">
        <v>0.51359852403276129</v>
      </c>
      <c r="BC135" s="527">
        <v>9.7475961242808051E-2</v>
      </c>
      <c r="BD135" s="526">
        <v>191.30733333333333</v>
      </c>
      <c r="BE135" s="720">
        <v>18.767421114247167</v>
      </c>
      <c r="BF135" s="721">
        <v>0.58628978297178991</v>
      </c>
      <c r="BG135" s="527">
        <v>0.10920252064319862</v>
      </c>
      <c r="BI135" s="503"/>
      <c r="BJ135" s="503"/>
      <c r="BK135" s="503"/>
      <c r="BL135" s="503"/>
      <c r="BM135" s="503"/>
      <c r="BN135" s="503"/>
      <c r="BO135" s="503"/>
      <c r="BP135" s="503"/>
      <c r="BQ135" s="503"/>
      <c r="BR135" s="503"/>
      <c r="BS135" s="503"/>
      <c r="BT135" s="503"/>
      <c r="BU135" s="503"/>
      <c r="BV135" s="503"/>
      <c r="BW135" s="503"/>
    </row>
    <row r="136" spans="2:75" x14ac:dyDescent="0.25">
      <c r="B136" s="760">
        <f t="shared" si="10"/>
        <v>2011</v>
      </c>
      <c r="C136" s="717" t="s">
        <v>715</v>
      </c>
      <c r="D136" s="526">
        <v>9766.1906666666655</v>
      </c>
      <c r="E136" s="720">
        <v>624.44463361661008</v>
      </c>
      <c r="F136" s="721">
        <v>0.59638997932135773</v>
      </c>
      <c r="G136" s="527">
        <v>0.1064487080067226</v>
      </c>
      <c r="H136" s="526">
        <v>3956.7203333333332</v>
      </c>
      <c r="I136" s="720">
        <v>226.63051838783579</v>
      </c>
      <c r="J136" s="721">
        <v>0.6560434209740923</v>
      </c>
      <c r="K136" s="527">
        <v>8.2619532966200643E-2</v>
      </c>
      <c r="L136" s="526">
        <v>1615.7896666666668</v>
      </c>
      <c r="M136" s="720">
        <v>112.01973978001776</v>
      </c>
      <c r="N136" s="721">
        <v>0.56587533035579729</v>
      </c>
      <c r="O136" s="527">
        <v>0.11803464930938276</v>
      </c>
      <c r="P136" s="526">
        <v>1041.7236666666668</v>
      </c>
      <c r="Q136" s="720">
        <v>63.374459139109739</v>
      </c>
      <c r="R136" s="721">
        <v>0.55144000899195056</v>
      </c>
      <c r="S136" s="527">
        <v>0.1514595725871003</v>
      </c>
      <c r="T136" s="526">
        <v>735.36366666666663</v>
      </c>
      <c r="U136" s="720">
        <v>53.300505011438844</v>
      </c>
      <c r="V136" s="721">
        <v>0.53789058547438362</v>
      </c>
      <c r="W136" s="527">
        <v>8.035823712783334E-2</v>
      </c>
      <c r="X136" s="526">
        <v>533.35733333333326</v>
      </c>
      <c r="Y136" s="720">
        <v>34.569914277223319</v>
      </c>
      <c r="Z136" s="721">
        <v>0.63846150469826668</v>
      </c>
      <c r="AA136" s="527">
        <v>8.9981897153308885E-2</v>
      </c>
      <c r="AB136" s="526">
        <v>175.97633333333332</v>
      </c>
      <c r="AC136" s="720">
        <v>11.879037713428986</v>
      </c>
      <c r="AD136" s="721">
        <v>0.52132176791346474</v>
      </c>
      <c r="AE136" s="527">
        <v>0.11850078226879657</v>
      </c>
      <c r="AF136" s="526">
        <v>161.73499999999999</v>
      </c>
      <c r="AG136" s="720">
        <v>7.1332646852376937</v>
      </c>
      <c r="AH136" s="721">
        <v>0.58030060026766261</v>
      </c>
      <c r="AI136" s="527">
        <v>0.13024679850286092</v>
      </c>
      <c r="AJ136" s="526">
        <v>270.73466666666667</v>
      </c>
      <c r="AK136" s="720">
        <v>13.652134627271684</v>
      </c>
      <c r="AL136" s="721">
        <v>0.55278182920745411</v>
      </c>
      <c r="AM136" s="527">
        <v>0.16597541477680558</v>
      </c>
      <c r="AN136" s="526">
        <v>328.87366666666668</v>
      </c>
      <c r="AO136" s="720">
        <v>23.564420552096038</v>
      </c>
      <c r="AP136" s="721">
        <v>0.5477086491824793</v>
      </c>
      <c r="AQ136" s="527">
        <v>0.14023190436602759</v>
      </c>
      <c r="AR136" s="526">
        <v>237.89733333333334</v>
      </c>
      <c r="AS136" s="720">
        <v>18.168171921952236</v>
      </c>
      <c r="AT136" s="721">
        <v>0.59526071410400883</v>
      </c>
      <c r="AU136" s="527">
        <v>0.16905288331115359</v>
      </c>
      <c r="AV136" s="526">
        <v>153.26666666666668</v>
      </c>
      <c r="AW136" s="720">
        <v>10.736815313576537</v>
      </c>
      <c r="AX136" s="721">
        <v>0.61634397301920085</v>
      </c>
      <c r="AY136" s="527">
        <v>0.1242619666161312</v>
      </c>
      <c r="AZ136" s="526">
        <v>364.35133333333334</v>
      </c>
      <c r="BA136" s="720">
        <v>31.360063205606735</v>
      </c>
      <c r="BB136" s="721">
        <v>0.50925749918001018</v>
      </c>
      <c r="BC136" s="527">
        <v>9.4276741546033827E-2</v>
      </c>
      <c r="BD136" s="526">
        <v>190.40099999999998</v>
      </c>
      <c r="BE136" s="720">
        <v>18.055589001814635</v>
      </c>
      <c r="BF136" s="721">
        <v>0.58213253840862189</v>
      </c>
      <c r="BG136" s="527">
        <v>0.11382454376631899</v>
      </c>
      <c r="BI136" s="503"/>
      <c r="BJ136" s="503"/>
      <c r="BK136" s="503"/>
      <c r="BL136" s="503"/>
      <c r="BM136" s="503"/>
      <c r="BN136" s="503"/>
      <c r="BO136" s="503"/>
      <c r="BP136" s="503"/>
      <c r="BQ136" s="503"/>
      <c r="BR136" s="503"/>
      <c r="BS136" s="503"/>
      <c r="BT136" s="503"/>
      <c r="BU136" s="503"/>
      <c r="BV136" s="503"/>
      <c r="BW136" s="503"/>
    </row>
    <row r="137" spans="2:75" x14ac:dyDescent="0.25">
      <c r="B137" s="760">
        <f t="shared" si="10"/>
        <v>2011</v>
      </c>
      <c r="C137" s="714" t="s">
        <v>716</v>
      </c>
      <c r="D137" s="526">
        <v>9920.9259999999995</v>
      </c>
      <c r="E137" s="720">
        <v>646.07275456601531</v>
      </c>
      <c r="F137" s="721">
        <v>0.60499375731550298</v>
      </c>
      <c r="G137" s="527">
        <v>0.10268022437775277</v>
      </c>
      <c r="H137" s="526">
        <v>3989.8520000000003</v>
      </c>
      <c r="I137" s="720">
        <v>239.21810377120633</v>
      </c>
      <c r="J137" s="721">
        <v>0.66058216832191785</v>
      </c>
      <c r="K137" s="527">
        <v>7.8369736512534122E-2</v>
      </c>
      <c r="L137" s="526">
        <v>1653.0046666666667</v>
      </c>
      <c r="M137" s="720">
        <v>105.0085323503431</v>
      </c>
      <c r="N137" s="721">
        <v>0.57810046446085261</v>
      </c>
      <c r="O137" s="527">
        <v>0.11185971324552366</v>
      </c>
      <c r="P137" s="526">
        <v>1059.3146666666669</v>
      </c>
      <c r="Q137" s="720">
        <v>72.616037729524308</v>
      </c>
      <c r="R137" s="721">
        <v>0.56003355326227944</v>
      </c>
      <c r="S137" s="527">
        <v>0.1478059377340524</v>
      </c>
      <c r="T137" s="526">
        <v>750.50666666666666</v>
      </c>
      <c r="U137" s="720">
        <v>57.926165293224528</v>
      </c>
      <c r="V137" s="721">
        <v>0.54818067231698797</v>
      </c>
      <c r="W137" s="527">
        <v>8.8657514595928355E-2</v>
      </c>
      <c r="X137" s="526">
        <v>538.24400000000003</v>
      </c>
      <c r="Y137" s="720">
        <v>38.226723268194107</v>
      </c>
      <c r="Z137" s="721">
        <v>0.64359285656776966</v>
      </c>
      <c r="AA137" s="527">
        <v>8.8993325698037196E-2</v>
      </c>
      <c r="AB137" s="526">
        <v>176.33066666666664</v>
      </c>
      <c r="AC137" s="720">
        <v>13.011774112622712</v>
      </c>
      <c r="AD137" s="721">
        <v>0.52200290312999253</v>
      </c>
      <c r="AE137" s="527">
        <v>0.1169735605533271</v>
      </c>
      <c r="AF137" s="526">
        <v>165.70266666666666</v>
      </c>
      <c r="AG137" s="720">
        <v>7.5781141597009691</v>
      </c>
      <c r="AH137" s="721">
        <v>0.5934824238430203</v>
      </c>
      <c r="AI137" s="527">
        <v>0.12506556182524126</v>
      </c>
      <c r="AJ137" s="526">
        <v>278.15866666666665</v>
      </c>
      <c r="AK137" s="720">
        <v>14.862968067860905</v>
      </c>
      <c r="AL137" s="721">
        <v>0.56741791922646712</v>
      </c>
      <c r="AM137" s="527">
        <v>0.15789622399696451</v>
      </c>
      <c r="AN137" s="526">
        <v>339.60966666666673</v>
      </c>
      <c r="AO137" s="720">
        <v>22.39008783197183</v>
      </c>
      <c r="AP137" s="721">
        <v>0.56476171259613384</v>
      </c>
      <c r="AQ137" s="527">
        <v>0.13138801880406292</v>
      </c>
      <c r="AR137" s="526">
        <v>245.11966666666669</v>
      </c>
      <c r="AS137" s="720">
        <v>17.722244390731429</v>
      </c>
      <c r="AT137" s="721">
        <v>0.61255720657007162</v>
      </c>
      <c r="AU137" s="527">
        <v>0.15765183215786716</v>
      </c>
      <c r="AV137" s="526">
        <v>157.751</v>
      </c>
      <c r="AW137" s="720">
        <v>10.827392316473583</v>
      </c>
      <c r="AX137" s="721">
        <v>0.63326094199727834</v>
      </c>
      <c r="AY137" s="527">
        <v>0.11061038016504078</v>
      </c>
      <c r="AZ137" s="526">
        <v>375.03966666666662</v>
      </c>
      <c r="BA137" s="720">
        <v>30.408481942958833</v>
      </c>
      <c r="BB137" s="721">
        <v>0.52340781065154807</v>
      </c>
      <c r="BC137" s="527">
        <v>9.2545708679104055E-2</v>
      </c>
      <c r="BD137" s="526">
        <v>192.292</v>
      </c>
      <c r="BE137" s="720">
        <v>16.276129331202799</v>
      </c>
      <c r="BF137" s="721">
        <v>0.58652730683395271</v>
      </c>
      <c r="BG137" s="527">
        <v>0.11158954930813833</v>
      </c>
      <c r="BI137" s="503"/>
      <c r="BJ137" s="503"/>
      <c r="BK137" s="503"/>
      <c r="BL137" s="503"/>
      <c r="BM137" s="503"/>
      <c r="BN137" s="503"/>
      <c r="BO137" s="503"/>
      <c r="BP137" s="503"/>
      <c r="BQ137" s="503"/>
      <c r="BR137" s="503"/>
      <c r="BS137" s="503"/>
      <c r="BT137" s="503"/>
      <c r="BU137" s="503"/>
      <c r="BV137" s="503"/>
      <c r="BW137" s="503"/>
    </row>
    <row r="138" spans="2:75" x14ac:dyDescent="0.25">
      <c r="B138" s="760">
        <f t="shared" si="10"/>
        <v>2011</v>
      </c>
      <c r="C138" s="714" t="s">
        <v>717</v>
      </c>
      <c r="D138" s="526">
        <v>10039.299000000001</v>
      </c>
      <c r="E138" s="720">
        <v>656.70910999842727</v>
      </c>
      <c r="F138" s="721">
        <v>0.61135979729043965</v>
      </c>
      <c r="G138" s="527">
        <v>0.10239174176092584</v>
      </c>
      <c r="H138" s="526">
        <v>4023.6059999999998</v>
      </c>
      <c r="I138" s="720">
        <v>251.39231902420411</v>
      </c>
      <c r="J138" s="721">
        <v>0.66521211664307445</v>
      </c>
      <c r="K138" s="527">
        <v>7.8736242844279394E-2</v>
      </c>
      <c r="L138" s="526">
        <v>1673.3056666666664</v>
      </c>
      <c r="M138" s="720">
        <v>107.0001835812742</v>
      </c>
      <c r="N138" s="721">
        <v>0.58438570093974718</v>
      </c>
      <c r="O138" s="527">
        <v>0.11241049473687745</v>
      </c>
      <c r="P138" s="526">
        <v>1071.8909999999998</v>
      </c>
      <c r="Q138" s="720">
        <v>71.476270150966414</v>
      </c>
      <c r="R138" s="721">
        <v>0.565957669242247</v>
      </c>
      <c r="S138" s="527">
        <v>0.14628766066803922</v>
      </c>
      <c r="T138" s="526">
        <v>767.04233333333332</v>
      </c>
      <c r="U138" s="720">
        <v>57.476624948294393</v>
      </c>
      <c r="V138" s="721">
        <v>0.55945817484716642</v>
      </c>
      <c r="W138" s="527">
        <v>8.716878472018369E-2</v>
      </c>
      <c r="X138" s="526">
        <v>537.70833333333337</v>
      </c>
      <c r="Y138" s="720">
        <v>33.907202585859345</v>
      </c>
      <c r="Z138" s="721">
        <v>0.64223458019904944</v>
      </c>
      <c r="AA138" s="527">
        <v>9.38695768426209E-2</v>
      </c>
      <c r="AB138" s="526">
        <v>180.03566666666666</v>
      </c>
      <c r="AC138" s="720">
        <v>13.526706011409109</v>
      </c>
      <c r="AD138" s="721">
        <v>0.53259265029696023</v>
      </c>
      <c r="AE138" s="527">
        <v>0.11006042151711229</v>
      </c>
      <c r="AF138" s="526">
        <v>170.13399999999999</v>
      </c>
      <c r="AG138" s="720">
        <v>8.8162237281524565</v>
      </c>
      <c r="AH138" s="721">
        <v>0.60827242489283173</v>
      </c>
      <c r="AI138" s="527">
        <v>0.11676971556427708</v>
      </c>
      <c r="AJ138" s="526">
        <v>282.52066666666673</v>
      </c>
      <c r="AK138" s="720">
        <v>16.922839557438774</v>
      </c>
      <c r="AL138" s="721">
        <v>0.57578822869246882</v>
      </c>
      <c r="AM138" s="527">
        <v>0.15016554266107573</v>
      </c>
      <c r="AN138" s="526">
        <v>347.38133333333343</v>
      </c>
      <c r="AO138" s="720">
        <v>23.635934033782103</v>
      </c>
      <c r="AP138" s="721">
        <v>0.57684290232554036</v>
      </c>
      <c r="AQ138" s="527">
        <v>0.13395067525061682</v>
      </c>
      <c r="AR138" s="526">
        <v>247.66266666666664</v>
      </c>
      <c r="AS138" s="720">
        <v>15.980762112900132</v>
      </c>
      <c r="AT138" s="721">
        <v>0.61813211268988311</v>
      </c>
      <c r="AU138" s="527">
        <v>0.1556388439679478</v>
      </c>
      <c r="AV138" s="526">
        <v>156.7166666666667</v>
      </c>
      <c r="AW138" s="720">
        <v>10.337970311502092</v>
      </c>
      <c r="AX138" s="721">
        <v>0.62799873906027937</v>
      </c>
      <c r="AY138" s="527">
        <v>0.11184198098059145</v>
      </c>
      <c r="AZ138" s="526">
        <v>385.36666666666662</v>
      </c>
      <c r="BA138" s="720">
        <v>29.641335223784512</v>
      </c>
      <c r="BB138" s="721">
        <v>0.53701107652117519</v>
      </c>
      <c r="BC138" s="527">
        <v>9.5998104575214502E-2</v>
      </c>
      <c r="BD138" s="526">
        <v>195.928</v>
      </c>
      <c r="BE138" s="720">
        <v>16.594738728859621</v>
      </c>
      <c r="BF138" s="721">
        <v>0.59621084407008662</v>
      </c>
      <c r="BG138" s="527">
        <v>0.10120097986745488</v>
      </c>
      <c r="BI138" s="503"/>
      <c r="BJ138" s="503"/>
      <c r="BK138" s="503"/>
      <c r="BL138" s="503"/>
      <c r="BM138" s="503"/>
      <c r="BN138" s="503"/>
      <c r="BO138" s="503"/>
      <c r="BP138" s="503"/>
      <c r="BQ138" s="503"/>
      <c r="BR138" s="503"/>
      <c r="BS138" s="503"/>
      <c r="BT138" s="503"/>
      <c r="BU138" s="503"/>
      <c r="BV138" s="503"/>
      <c r="BW138" s="503"/>
    </row>
    <row r="139" spans="2:75" x14ac:dyDescent="0.25">
      <c r="B139" s="760">
        <f t="shared" si="10"/>
        <v>2011</v>
      </c>
      <c r="C139" s="714" t="s">
        <v>718</v>
      </c>
      <c r="D139" s="526">
        <v>10035.639000000001</v>
      </c>
      <c r="E139" s="720">
        <v>665.89929024058995</v>
      </c>
      <c r="F139" s="721">
        <v>0.61028827610833702</v>
      </c>
      <c r="G139" s="527">
        <v>0.10290817161603122</v>
      </c>
      <c r="H139" s="526">
        <v>3982.9546666666665</v>
      </c>
      <c r="I139" s="720">
        <v>251.89354512454466</v>
      </c>
      <c r="J139" s="721">
        <v>0.65754632001270974</v>
      </c>
      <c r="K139" s="527">
        <v>8.6256361542304483E-2</v>
      </c>
      <c r="L139" s="526">
        <v>1672.7336666666667</v>
      </c>
      <c r="M139" s="720">
        <v>104.41261718531268</v>
      </c>
      <c r="N139" s="721">
        <v>0.5833758040568221</v>
      </c>
      <c r="O139" s="527">
        <v>0.1094762818336675</v>
      </c>
      <c r="P139" s="526">
        <v>1072.2539999999999</v>
      </c>
      <c r="Q139" s="720">
        <v>72.784313391991645</v>
      </c>
      <c r="R139" s="721">
        <v>0.56542725170774466</v>
      </c>
      <c r="S139" s="527">
        <v>0.14131563766882987</v>
      </c>
      <c r="T139" s="526">
        <v>774.20433333333324</v>
      </c>
      <c r="U139" s="720">
        <v>59.369453264755521</v>
      </c>
      <c r="V139" s="721">
        <v>0.56387637712062422</v>
      </c>
      <c r="W139" s="527">
        <v>8.0121572505666538E-2</v>
      </c>
      <c r="X139" s="526">
        <v>547.92899999999997</v>
      </c>
      <c r="Y139" s="720">
        <v>34.817493744119751</v>
      </c>
      <c r="Z139" s="721">
        <v>0.65371644596238032</v>
      </c>
      <c r="AA139" s="527">
        <v>9.0349264604156806E-2</v>
      </c>
      <c r="AB139" s="526">
        <v>179.76666666666665</v>
      </c>
      <c r="AC139" s="720">
        <v>13.066796337000781</v>
      </c>
      <c r="AD139" s="721">
        <v>0.53142167368758164</v>
      </c>
      <c r="AE139" s="527">
        <v>0.10640332054712807</v>
      </c>
      <c r="AF139" s="526">
        <v>170.76900000000001</v>
      </c>
      <c r="AG139" s="720">
        <v>9.1657832979855343</v>
      </c>
      <c r="AH139" s="721">
        <v>0.60946193680859495</v>
      </c>
      <c r="AI139" s="527">
        <v>0.10785522480069379</v>
      </c>
      <c r="AJ139" s="526">
        <v>280.47800000000001</v>
      </c>
      <c r="AK139" s="720">
        <v>19.239347854463805</v>
      </c>
      <c r="AL139" s="721">
        <v>0.57110452745283691</v>
      </c>
      <c r="AM139" s="527">
        <v>0.14875383420066526</v>
      </c>
      <c r="AN139" s="526">
        <v>354.36233333333331</v>
      </c>
      <c r="AO139" s="720">
        <v>23.711141753331635</v>
      </c>
      <c r="AP139" s="721">
        <v>0.587580460983539</v>
      </c>
      <c r="AQ139" s="527">
        <v>0.13317373511207073</v>
      </c>
      <c r="AR139" s="526">
        <v>247.97633333333332</v>
      </c>
      <c r="AS139" s="720">
        <v>17.548426123191746</v>
      </c>
      <c r="AT139" s="721">
        <v>0.61813536296068561</v>
      </c>
      <c r="AU139" s="527">
        <v>0.15098986454485175</v>
      </c>
      <c r="AV139" s="526">
        <v>158.80500000000001</v>
      </c>
      <c r="AW139" s="720">
        <v>10.549243723108924</v>
      </c>
      <c r="AX139" s="721">
        <v>0.63524371576538863</v>
      </c>
      <c r="AY139" s="527">
        <v>0.10654876882395964</v>
      </c>
      <c r="AZ139" s="526">
        <v>394.80799999999999</v>
      </c>
      <c r="BA139" s="720">
        <v>31.721423263850415</v>
      </c>
      <c r="BB139" s="721">
        <v>0.54934063299047386</v>
      </c>
      <c r="BC139" s="527">
        <v>9.576359628998804E-2</v>
      </c>
      <c r="BD139" s="526">
        <v>198.59799999999998</v>
      </c>
      <c r="BE139" s="720">
        <v>17.619705176932854</v>
      </c>
      <c r="BF139" s="721">
        <v>0.60291624965720036</v>
      </c>
      <c r="BG139" s="527">
        <v>9.5301075840286659E-2</v>
      </c>
      <c r="BI139" s="503"/>
      <c r="BJ139" s="503"/>
      <c r="BK139" s="503"/>
      <c r="BL139" s="503"/>
      <c r="BM139" s="503"/>
      <c r="BN139" s="503"/>
      <c r="BO139" s="503"/>
      <c r="BP139" s="503"/>
      <c r="BQ139" s="503"/>
      <c r="BR139" s="503"/>
      <c r="BS139" s="503"/>
      <c r="BT139" s="503"/>
      <c r="BU139" s="503"/>
      <c r="BV139" s="503"/>
      <c r="BW139" s="503"/>
    </row>
    <row r="140" spans="2:75" x14ac:dyDescent="0.25">
      <c r="B140" s="772">
        <v>2012</v>
      </c>
      <c r="C140" s="714" t="s">
        <v>310</v>
      </c>
      <c r="D140" s="526">
        <v>9825.8836666666684</v>
      </c>
      <c r="E140" s="720">
        <v>661.39355913289137</v>
      </c>
      <c r="F140" s="721">
        <v>0.59670499479248384</v>
      </c>
      <c r="G140" s="527">
        <v>0.11322702839945756</v>
      </c>
      <c r="H140" s="526">
        <v>3906.7306666666668</v>
      </c>
      <c r="I140" s="720">
        <v>251.94854718537795</v>
      </c>
      <c r="J140" s="721">
        <v>0.64403941940247966</v>
      </c>
      <c r="K140" s="527">
        <v>9.7933778643022051E-2</v>
      </c>
      <c r="L140" s="526">
        <v>1641.5106666666668</v>
      </c>
      <c r="M140" s="720">
        <v>107.27779718213714</v>
      </c>
      <c r="N140" s="721">
        <v>0.57169485148278076</v>
      </c>
      <c r="O140" s="527">
        <v>0.12263706379560289</v>
      </c>
      <c r="P140" s="526">
        <v>1042.905</v>
      </c>
      <c r="Q140" s="720">
        <v>64.788010679141834</v>
      </c>
      <c r="R140" s="721">
        <v>0.5492513946708808</v>
      </c>
      <c r="S140" s="527">
        <v>0.14759060024732748</v>
      </c>
      <c r="T140" s="526">
        <v>761.7833333333333</v>
      </c>
      <c r="U140" s="720">
        <v>59.442301608148817</v>
      </c>
      <c r="V140" s="721">
        <v>0.55403982269562002</v>
      </c>
      <c r="W140" s="527">
        <v>7.8428075371022074E-2</v>
      </c>
      <c r="X140" s="526">
        <v>540.98</v>
      </c>
      <c r="Y140" s="720">
        <v>33.955806371504913</v>
      </c>
      <c r="Z140" s="721">
        <v>0.64471303846254679</v>
      </c>
      <c r="AA140" s="527">
        <v>0.10109677933920735</v>
      </c>
      <c r="AB140" s="526">
        <v>173.994</v>
      </c>
      <c r="AC140" s="720">
        <v>14.506722064862004</v>
      </c>
      <c r="AD140" s="721">
        <v>0.5139909821997406</v>
      </c>
      <c r="AE140" s="527">
        <v>0.12008866862209637</v>
      </c>
      <c r="AF140" s="526">
        <v>168.52833333333331</v>
      </c>
      <c r="AG140" s="720">
        <v>9.5222902214028053</v>
      </c>
      <c r="AH140" s="721">
        <v>0.60040590353318946</v>
      </c>
      <c r="AI140" s="527">
        <v>0.11280642953656095</v>
      </c>
      <c r="AJ140" s="526">
        <v>272.27666666666664</v>
      </c>
      <c r="AK140" s="720">
        <v>19.095055510031688</v>
      </c>
      <c r="AL140" s="721">
        <v>0.55390397090076615</v>
      </c>
      <c r="AM140" s="527">
        <v>0.15937111500810958</v>
      </c>
      <c r="AN140" s="526">
        <v>336.87833333333333</v>
      </c>
      <c r="AO140" s="720">
        <v>20.896125890615238</v>
      </c>
      <c r="AP140" s="721">
        <v>0.55778036930559127</v>
      </c>
      <c r="AQ140" s="527">
        <v>0.16051779290111379</v>
      </c>
      <c r="AR140" s="526">
        <v>243.50166666666667</v>
      </c>
      <c r="AS140" s="720">
        <v>16.565192837454898</v>
      </c>
      <c r="AT140" s="721">
        <v>0.60622016637123488</v>
      </c>
      <c r="AU140" s="527">
        <v>0.15745912747613969</v>
      </c>
      <c r="AV140" s="526">
        <v>151.23766666666666</v>
      </c>
      <c r="AW140" s="720">
        <v>11.942340691802139</v>
      </c>
      <c r="AX140" s="721">
        <v>0.60390791899320495</v>
      </c>
      <c r="AY140" s="527">
        <v>0.12794313809155872</v>
      </c>
      <c r="AZ140" s="526">
        <v>388.55233333333337</v>
      </c>
      <c r="BA140" s="720">
        <v>33.891598108419821</v>
      </c>
      <c r="BB140" s="721">
        <v>0.53982371375552318</v>
      </c>
      <c r="BC140" s="527">
        <v>0.10110390086098868</v>
      </c>
      <c r="BD140" s="526">
        <v>197.005</v>
      </c>
      <c r="BE140" s="720">
        <v>17.56110411532536</v>
      </c>
      <c r="BF140" s="721">
        <v>0.59667626439659494</v>
      </c>
      <c r="BG140" s="527">
        <v>0.10115493531814708</v>
      </c>
      <c r="BI140" s="503"/>
      <c r="BJ140" s="503"/>
      <c r="BK140" s="503"/>
      <c r="BL140" s="503"/>
      <c r="BM140" s="503"/>
      <c r="BN140" s="503"/>
      <c r="BO140" s="503"/>
      <c r="BP140" s="503"/>
      <c r="BQ140" s="503"/>
      <c r="BR140" s="503"/>
      <c r="BS140" s="503"/>
      <c r="BT140" s="503"/>
      <c r="BU140" s="503"/>
      <c r="BV140" s="503"/>
      <c r="BW140" s="503"/>
    </row>
    <row r="141" spans="2:75" x14ac:dyDescent="0.25">
      <c r="B141" s="760">
        <f t="shared" ref="B141:B151" si="11">B140</f>
        <v>2012</v>
      </c>
      <c r="C141" s="714" t="s">
        <v>311</v>
      </c>
      <c r="D141" s="526">
        <v>9673.1453333333338</v>
      </c>
      <c r="E141" s="720">
        <v>674.61300132255997</v>
      </c>
      <c r="F141" s="721">
        <v>0.5866183843265621</v>
      </c>
      <c r="G141" s="527">
        <v>0.12044094111876164</v>
      </c>
      <c r="H141" s="526">
        <v>3838.4723333333332</v>
      </c>
      <c r="I141" s="720">
        <v>257.44875159324056</v>
      </c>
      <c r="J141" s="721">
        <v>0.63188373716366297</v>
      </c>
      <c r="K141" s="527">
        <v>0.10894482536995637</v>
      </c>
      <c r="L141" s="526">
        <v>1632.1956666666665</v>
      </c>
      <c r="M141" s="720">
        <v>114.60254393561202</v>
      </c>
      <c r="N141" s="721">
        <v>0.56766803933273147</v>
      </c>
      <c r="O141" s="527">
        <v>0.12527689093284022</v>
      </c>
      <c r="P141" s="526">
        <v>1010.1863333333334</v>
      </c>
      <c r="Q141" s="720">
        <v>60.417041121418038</v>
      </c>
      <c r="R141" s="721">
        <v>0.53134562566679899</v>
      </c>
      <c r="S141" s="527">
        <v>0.15415799931284502</v>
      </c>
      <c r="T141" s="526">
        <v>750.08499999999992</v>
      </c>
      <c r="U141" s="720">
        <v>64.3504271715844</v>
      </c>
      <c r="V141" s="721">
        <v>0.54475674162961107</v>
      </c>
      <c r="W141" s="527">
        <v>7.9288423793564683E-2</v>
      </c>
      <c r="X141" s="526">
        <v>534.82733333333329</v>
      </c>
      <c r="Y141" s="720">
        <v>34.237711543686736</v>
      </c>
      <c r="Z141" s="721">
        <v>0.63667874167536664</v>
      </c>
      <c r="AA141" s="527">
        <v>0.11305387076588339</v>
      </c>
      <c r="AB141" s="526">
        <v>171.03700000000003</v>
      </c>
      <c r="AC141" s="720">
        <v>13.543220234185432</v>
      </c>
      <c r="AD141" s="721">
        <v>0.50490080796173431</v>
      </c>
      <c r="AE141" s="527">
        <v>0.13114965067173306</v>
      </c>
      <c r="AF141" s="526">
        <v>163.405</v>
      </c>
      <c r="AG141" s="720">
        <v>9.5680229719988841</v>
      </c>
      <c r="AH141" s="721">
        <v>0.58112779441366214</v>
      </c>
      <c r="AI141" s="527">
        <v>0.12780270654003409</v>
      </c>
      <c r="AJ141" s="526">
        <v>269.0263333333333</v>
      </c>
      <c r="AK141" s="720">
        <v>18.579210106901758</v>
      </c>
      <c r="AL141" s="721">
        <v>0.54679778592285955</v>
      </c>
      <c r="AM141" s="527">
        <v>0.16652845663630175</v>
      </c>
      <c r="AN141" s="526">
        <v>331.52533333333332</v>
      </c>
      <c r="AO141" s="720">
        <v>19.417380772406485</v>
      </c>
      <c r="AP141" s="721">
        <v>0.54812192342200339</v>
      </c>
      <c r="AQ141" s="527">
        <v>0.16708595317613714</v>
      </c>
      <c r="AR141" s="526">
        <v>235.27533333333335</v>
      </c>
      <c r="AS141" s="720">
        <v>18.348085301572251</v>
      </c>
      <c r="AT141" s="721">
        <v>0.58500929532100987</v>
      </c>
      <c r="AU141" s="527">
        <v>0.16141430582700181</v>
      </c>
      <c r="AV141" s="526">
        <v>151.49866666666665</v>
      </c>
      <c r="AW141" s="720">
        <v>11.968682533306845</v>
      </c>
      <c r="AX141" s="721">
        <v>0.60388830426140283</v>
      </c>
      <c r="AY141" s="527">
        <v>0.12582153483961678</v>
      </c>
      <c r="AZ141" s="526">
        <v>388.94666666666672</v>
      </c>
      <c r="BA141" s="720">
        <v>34.06043677228552</v>
      </c>
      <c r="BB141" s="721">
        <v>0.53955997867359173</v>
      </c>
      <c r="BC141" s="527">
        <v>0.10147833626721249</v>
      </c>
      <c r="BD141" s="526">
        <v>196.6643333333333</v>
      </c>
      <c r="BE141" s="720">
        <v>18.070487264360946</v>
      </c>
      <c r="BF141" s="721">
        <v>0.59425379974416559</v>
      </c>
      <c r="BG141" s="527">
        <v>0.10710361673340781</v>
      </c>
      <c r="BI141" s="503"/>
      <c r="BJ141" s="503"/>
      <c r="BK141" s="503"/>
      <c r="BL141" s="503"/>
      <c r="BM141" s="503"/>
      <c r="BN141" s="503"/>
      <c r="BO141" s="503"/>
      <c r="BP141" s="503"/>
      <c r="BQ141" s="503"/>
      <c r="BR141" s="503"/>
      <c r="BS141" s="503"/>
      <c r="BT141" s="503"/>
      <c r="BU141" s="503"/>
      <c r="BV141" s="503"/>
      <c r="BW141" s="503"/>
    </row>
    <row r="142" spans="2:75" x14ac:dyDescent="0.25">
      <c r="B142" s="760">
        <f t="shared" si="11"/>
        <v>2012</v>
      </c>
      <c r="C142" s="714" t="s">
        <v>583</v>
      </c>
      <c r="D142" s="526">
        <v>9691.6933333333345</v>
      </c>
      <c r="E142" s="720">
        <v>684.67</v>
      </c>
      <c r="F142" s="721">
        <v>0.58693382515460046</v>
      </c>
      <c r="G142" s="527">
        <v>0.12232865605393943</v>
      </c>
      <c r="H142" s="526">
        <v>3878.8506666666667</v>
      </c>
      <c r="I142" s="720">
        <v>275.16000000000003</v>
      </c>
      <c r="J142" s="721">
        <v>0.63762215260364463</v>
      </c>
      <c r="K142" s="527">
        <v>0.10679509703202307</v>
      </c>
      <c r="L142" s="526">
        <v>1624.5066666666664</v>
      </c>
      <c r="M142" s="720">
        <v>115.029</v>
      </c>
      <c r="N142" s="721">
        <v>0.56421886484978934</v>
      </c>
      <c r="O142" s="527">
        <v>0.13362493855757632</v>
      </c>
      <c r="P142" s="526">
        <v>1028.1163333333334</v>
      </c>
      <c r="Q142" s="720">
        <v>55.435000000000002</v>
      </c>
      <c r="R142" s="721">
        <v>0.54009242170071348</v>
      </c>
      <c r="S142" s="527">
        <v>0.15476844254882552</v>
      </c>
      <c r="T142" s="526">
        <v>746.14633333333325</v>
      </c>
      <c r="U142" s="720">
        <v>63.773000000000003</v>
      </c>
      <c r="V142" s="721">
        <v>0.54112845460767045</v>
      </c>
      <c r="W142" s="527">
        <v>7.5120018741888728E-2</v>
      </c>
      <c r="X142" s="526">
        <v>521.64266666666663</v>
      </c>
      <c r="Y142" s="720">
        <v>34.18866666666667</v>
      </c>
      <c r="Z142" s="721">
        <v>0.62030164298313417</v>
      </c>
      <c r="AA142" s="527">
        <v>0.11489577347528834</v>
      </c>
      <c r="AB142" s="526">
        <v>169.95733333333334</v>
      </c>
      <c r="AC142" s="720">
        <v>13.515000000000001</v>
      </c>
      <c r="AD142" s="721">
        <v>0.50135941843440235</v>
      </c>
      <c r="AE142" s="527">
        <v>0.13371493425624348</v>
      </c>
      <c r="AF142" s="526">
        <v>161.95466666666667</v>
      </c>
      <c r="AG142" s="720">
        <v>8.4960000000000004</v>
      </c>
      <c r="AH142" s="721">
        <v>0.57495976521821457</v>
      </c>
      <c r="AI142" s="527">
        <v>0.13653343759441255</v>
      </c>
      <c r="AJ142" s="526">
        <v>265.8966666666667</v>
      </c>
      <c r="AK142" s="720">
        <v>16.922666666666668</v>
      </c>
      <c r="AL142" s="721">
        <v>0.53995054621857286</v>
      </c>
      <c r="AM142" s="527">
        <v>0.17244863660318949</v>
      </c>
      <c r="AN142" s="526">
        <v>330.73633333333333</v>
      </c>
      <c r="AO142" s="720">
        <v>21.102333333333334</v>
      </c>
      <c r="AP142" s="721">
        <v>0.5460281244307672</v>
      </c>
      <c r="AQ142" s="527">
        <v>0.17634602118635978</v>
      </c>
      <c r="AR142" s="526">
        <v>230.41366666666667</v>
      </c>
      <c r="AS142" s="720">
        <v>16.208000000000002</v>
      </c>
      <c r="AT142" s="721">
        <v>0.57220894983700632</v>
      </c>
      <c r="AU142" s="527">
        <v>0.16759491963637368</v>
      </c>
      <c r="AV142" s="526">
        <v>147.90566666666666</v>
      </c>
      <c r="AW142" s="720">
        <v>11.676666666666668</v>
      </c>
      <c r="AX142" s="721">
        <v>0.58853482064103679</v>
      </c>
      <c r="AY142" s="527">
        <v>0.13141456673106927</v>
      </c>
      <c r="AZ142" s="526">
        <v>392.73666666666668</v>
      </c>
      <c r="BA142" s="720">
        <v>34.673333333333339</v>
      </c>
      <c r="BB142" s="721">
        <v>0.54399954936423878</v>
      </c>
      <c r="BC142" s="527">
        <v>0.10417064256316638</v>
      </c>
      <c r="BD142" s="526">
        <v>192.82966666666667</v>
      </c>
      <c r="BE142" s="720">
        <v>18.489333333333331</v>
      </c>
      <c r="BF142" s="721">
        <v>0.58130717719504155</v>
      </c>
      <c r="BG142" s="527">
        <v>0.12447804339107206</v>
      </c>
      <c r="BI142" s="503"/>
      <c r="BJ142" s="503"/>
      <c r="BK142" s="503"/>
      <c r="BL142" s="503"/>
      <c r="BM142" s="503"/>
      <c r="BN142" s="503"/>
      <c r="BO142" s="503"/>
      <c r="BP142" s="503"/>
      <c r="BQ142" s="503"/>
      <c r="BR142" s="503"/>
      <c r="BS142" s="503"/>
      <c r="BT142" s="503"/>
      <c r="BU142" s="503"/>
      <c r="BV142" s="503"/>
      <c r="BW142" s="503"/>
    </row>
    <row r="143" spans="2:75" ht="15" customHeight="1" x14ac:dyDescent="0.25">
      <c r="B143" s="760">
        <f t="shared" si="11"/>
        <v>2012</v>
      </c>
      <c r="C143" s="714" t="s">
        <v>584</v>
      </c>
      <c r="D143" s="526">
        <v>9784.895333333332</v>
      </c>
      <c r="E143" s="720">
        <v>697.88266666666675</v>
      </c>
      <c r="F143" s="721">
        <v>0.59176398051058743</v>
      </c>
      <c r="G143" s="527">
        <v>0.11595206942309463</v>
      </c>
      <c r="H143" s="526">
        <v>3924.5633333333335</v>
      </c>
      <c r="I143" s="720">
        <v>280.82733333333334</v>
      </c>
      <c r="J143" s="721">
        <v>0.64422130476360417</v>
      </c>
      <c r="K143" s="527">
        <v>9.6460964040213246E-2</v>
      </c>
      <c r="L143" s="526">
        <v>1627.1209999999999</v>
      </c>
      <c r="M143" s="720">
        <v>119.32299999999999</v>
      </c>
      <c r="N143" s="721">
        <v>0.56435413137547874</v>
      </c>
      <c r="O143" s="527">
        <v>0.12905529758638992</v>
      </c>
      <c r="P143" s="526">
        <v>1047.6916666666668</v>
      </c>
      <c r="Q143" s="720">
        <v>57.43033333333333</v>
      </c>
      <c r="R143" s="721">
        <v>0.5496810247222893</v>
      </c>
      <c r="S143" s="527">
        <v>0.15181963193130957</v>
      </c>
      <c r="T143" s="526">
        <v>750.33333333333337</v>
      </c>
      <c r="U143" s="720">
        <v>63.74666666666667</v>
      </c>
      <c r="V143" s="721">
        <v>0.54339495108600533</v>
      </c>
      <c r="W143" s="527">
        <v>7.5202358542114642E-2</v>
      </c>
      <c r="X143" s="526">
        <v>521.47733333333338</v>
      </c>
      <c r="Y143" s="720">
        <v>31.987666666666666</v>
      </c>
      <c r="Z143" s="721">
        <v>0.61942640482670763</v>
      </c>
      <c r="AA143" s="527">
        <v>0.11099385994073037</v>
      </c>
      <c r="AB143" s="526">
        <v>170.51466666666667</v>
      </c>
      <c r="AC143" s="720">
        <v>11.924666666666667</v>
      </c>
      <c r="AD143" s="721">
        <v>0.50264813333621561</v>
      </c>
      <c r="AE143" s="527">
        <v>0.13466418112431322</v>
      </c>
      <c r="AF143" s="526">
        <v>162.48166666666665</v>
      </c>
      <c r="AG143" s="720">
        <v>9.1116666666666664</v>
      </c>
      <c r="AH143" s="721">
        <v>0.57581742815054915</v>
      </c>
      <c r="AI143" s="527">
        <v>0.13519147690478939</v>
      </c>
      <c r="AJ143" s="526">
        <v>270.89000000000004</v>
      </c>
      <c r="AK143" s="720">
        <v>17.396000000000001</v>
      </c>
      <c r="AL143" s="721">
        <v>0.54959747447696039</v>
      </c>
      <c r="AM143" s="527">
        <v>0.16057153894701398</v>
      </c>
      <c r="AN143" s="526">
        <v>345.03199999999998</v>
      </c>
      <c r="AO143" s="720">
        <v>23.617666666666665</v>
      </c>
      <c r="AP143" s="721">
        <v>0.56880626057483108</v>
      </c>
      <c r="AQ143" s="527">
        <v>0.16509016584514394</v>
      </c>
      <c r="AR143" s="526">
        <v>226.75900000000001</v>
      </c>
      <c r="AS143" s="720">
        <v>18.257000000000001</v>
      </c>
      <c r="AT143" s="721">
        <v>0.56243504660109256</v>
      </c>
      <c r="AU143" s="527">
        <v>0.16190254431483869</v>
      </c>
      <c r="AV143" s="526">
        <v>148.65200000000002</v>
      </c>
      <c r="AW143" s="720">
        <v>12.093666666666666</v>
      </c>
      <c r="AX143" s="721">
        <v>0.59047076815115429</v>
      </c>
      <c r="AY143" s="527">
        <v>0.12638352890473484</v>
      </c>
      <c r="AZ143" s="526">
        <v>393.14733333333334</v>
      </c>
      <c r="BA143" s="720">
        <v>32.719666666666662</v>
      </c>
      <c r="BB143" s="721">
        <v>0.54375143781957624</v>
      </c>
      <c r="BC143" s="527">
        <v>0.10293175861402797</v>
      </c>
      <c r="BD143" s="526">
        <v>196.232</v>
      </c>
      <c r="BE143" s="720">
        <v>19.446666666666669</v>
      </c>
      <c r="BF143" s="721">
        <v>0.59018562852640055</v>
      </c>
      <c r="BG143" s="527">
        <v>0.12193917807320168</v>
      </c>
      <c r="BI143" s="503"/>
      <c r="BJ143" s="503"/>
      <c r="BK143" s="503"/>
      <c r="BL143" s="503"/>
      <c r="BM143" s="503"/>
      <c r="BN143" s="503"/>
      <c r="BO143" s="503"/>
      <c r="BP143" s="503"/>
      <c r="BQ143" s="503"/>
      <c r="BR143" s="503"/>
      <c r="BS143" s="503"/>
      <c r="BT143" s="503"/>
      <c r="BU143" s="503"/>
      <c r="BV143" s="503"/>
      <c r="BW143" s="503"/>
    </row>
    <row r="144" spans="2:75" ht="15" customHeight="1" x14ac:dyDescent="0.25">
      <c r="B144" s="760">
        <f t="shared" si="11"/>
        <v>2012</v>
      </c>
      <c r="C144" s="714" t="s">
        <v>585</v>
      </c>
      <c r="D144" s="526">
        <v>9927.5629999999983</v>
      </c>
      <c r="E144" s="720">
        <v>684.78099999999995</v>
      </c>
      <c r="F144" s="721">
        <v>0.59956967748620427</v>
      </c>
      <c r="G144" s="527">
        <v>0.11401743448947473</v>
      </c>
      <c r="H144" s="526">
        <v>3979.9029999999998</v>
      </c>
      <c r="I144" s="720">
        <v>268.84066666666666</v>
      </c>
      <c r="J144" s="721">
        <v>0.65238119201472511</v>
      </c>
      <c r="K144" s="527">
        <v>9.4809828875479341E-2</v>
      </c>
      <c r="L144" s="526">
        <v>1638.5936666666669</v>
      </c>
      <c r="M144" s="720">
        <v>119.08999999999999</v>
      </c>
      <c r="N144" s="721">
        <v>0.56755970091180763</v>
      </c>
      <c r="O144" s="527">
        <v>0.1304863091454081</v>
      </c>
      <c r="P144" s="526">
        <v>1083.5833333333333</v>
      </c>
      <c r="Q144" s="720">
        <v>59.972333333333331</v>
      </c>
      <c r="R144" s="721">
        <v>0.5677957664435016</v>
      </c>
      <c r="S144" s="527">
        <v>0.14618307127201191</v>
      </c>
      <c r="T144" s="526">
        <v>771.00366666666685</v>
      </c>
      <c r="U144" s="720">
        <v>58.852666666666664</v>
      </c>
      <c r="V144" s="721">
        <v>0.55757561586139603</v>
      </c>
      <c r="W144" s="527">
        <v>7.6373154651854638E-2</v>
      </c>
      <c r="X144" s="526">
        <v>529.54466666666667</v>
      </c>
      <c r="Y144" s="720">
        <v>32.149333333333338</v>
      </c>
      <c r="Z144" s="721">
        <v>0.62832537429371271</v>
      </c>
      <c r="AA144" s="527">
        <v>0.10322506714656184</v>
      </c>
      <c r="AB144" s="526">
        <v>173.15933333333336</v>
      </c>
      <c r="AC144" s="720">
        <v>11.981999999999999</v>
      </c>
      <c r="AD144" s="721">
        <v>0.51008278517977379</v>
      </c>
      <c r="AE144" s="527">
        <v>0.1279256381760738</v>
      </c>
      <c r="AF144" s="526">
        <v>167.92400000000001</v>
      </c>
      <c r="AG144" s="720">
        <v>8.9356666666666662</v>
      </c>
      <c r="AH144" s="721">
        <v>0.5940651503287705</v>
      </c>
      <c r="AI144" s="527">
        <v>0.12350894286310808</v>
      </c>
      <c r="AJ144" s="526">
        <v>272.00900000000001</v>
      </c>
      <c r="AK144" s="720">
        <v>17.923333333333332</v>
      </c>
      <c r="AL144" s="721">
        <v>0.55137332009000062</v>
      </c>
      <c r="AM144" s="527">
        <v>0.15961442408201726</v>
      </c>
      <c r="AN144" s="526">
        <v>347.61200000000002</v>
      </c>
      <c r="AO144" s="720">
        <v>25.155000000000001</v>
      </c>
      <c r="AP144" s="721">
        <v>0.57223504725385499</v>
      </c>
      <c r="AQ144" s="527">
        <v>0.16389565262010955</v>
      </c>
      <c r="AR144" s="526">
        <v>231.84366666666665</v>
      </c>
      <c r="AS144" s="720">
        <v>17.505333333333333</v>
      </c>
      <c r="AT144" s="721">
        <v>0.57433580673449935</v>
      </c>
      <c r="AU144" s="527">
        <v>0.15190608112062742</v>
      </c>
      <c r="AV144" s="526">
        <v>146.99433333333332</v>
      </c>
      <c r="AW144" s="720">
        <v>11.700999999999999</v>
      </c>
      <c r="AX144" s="721">
        <v>0.5828682984083513</v>
      </c>
      <c r="AY144" s="527">
        <v>0.131357501359156</v>
      </c>
      <c r="AZ144" s="526">
        <v>390.4736666666667</v>
      </c>
      <c r="BA144" s="720">
        <v>34.452999999999996</v>
      </c>
      <c r="BB144" s="721">
        <v>0.53924435331886655</v>
      </c>
      <c r="BC144" s="527">
        <v>9.8151375920770625E-2</v>
      </c>
      <c r="BD144" s="526">
        <v>194.91866666666667</v>
      </c>
      <c r="BE144" s="720">
        <v>18.220000000000002</v>
      </c>
      <c r="BF144" s="721">
        <v>0.58487297459491905</v>
      </c>
      <c r="BG144" s="527">
        <v>0.13136578286335635</v>
      </c>
      <c r="BI144" s="503"/>
      <c r="BJ144" s="503"/>
      <c r="BK144" s="503"/>
      <c r="BL144" s="503"/>
      <c r="BM144" s="503"/>
      <c r="BN144" s="503"/>
      <c r="BO144" s="503"/>
      <c r="BP144" s="503"/>
      <c r="BQ144" s="503"/>
      <c r="BR144" s="503"/>
      <c r="BS144" s="503"/>
      <c r="BT144" s="503"/>
      <c r="BU144" s="503"/>
      <c r="BV144" s="503"/>
      <c r="BW144" s="503"/>
    </row>
    <row r="145" spans="2:75" ht="15" customHeight="1" x14ac:dyDescent="0.25">
      <c r="B145" s="760">
        <f t="shared" si="11"/>
        <v>2012</v>
      </c>
      <c r="C145" s="714" t="s">
        <v>586</v>
      </c>
      <c r="D145" s="526">
        <v>9941.3436666666657</v>
      </c>
      <c r="E145" s="720">
        <v>662.98966666666672</v>
      </c>
      <c r="F145" s="721">
        <v>0.59958172865038717</v>
      </c>
      <c r="G145" s="527">
        <v>0.11519787723681216</v>
      </c>
      <c r="H145" s="526">
        <v>3981.5480000000002</v>
      </c>
      <c r="I145" s="720">
        <v>244.65766666666664</v>
      </c>
      <c r="J145" s="721">
        <v>0.65173038346296042</v>
      </c>
      <c r="K145" s="527">
        <v>9.6608987589632753E-2</v>
      </c>
      <c r="L145" s="526">
        <v>1634.5793333333334</v>
      </c>
      <c r="M145" s="720">
        <v>117.04300000000001</v>
      </c>
      <c r="N145" s="721">
        <v>0.56540104918398726</v>
      </c>
      <c r="O145" s="527">
        <v>0.13252489657935726</v>
      </c>
      <c r="P145" s="526">
        <v>1087.8763333333334</v>
      </c>
      <c r="Q145" s="720">
        <v>62.742333333333335</v>
      </c>
      <c r="R145" s="721">
        <v>0.56932970204831967</v>
      </c>
      <c r="S145" s="527">
        <v>0.14291067951221245</v>
      </c>
      <c r="T145" s="526">
        <v>774.63366666666661</v>
      </c>
      <c r="U145" s="720">
        <v>61.960333333333331</v>
      </c>
      <c r="V145" s="721">
        <v>0.5594114759824359</v>
      </c>
      <c r="W145" s="527">
        <v>8.6350946456885472E-2</v>
      </c>
      <c r="X145" s="526">
        <v>528.6106666666667</v>
      </c>
      <c r="Y145" s="720">
        <v>33.607333333333337</v>
      </c>
      <c r="Z145" s="721">
        <v>0.62653667879837605</v>
      </c>
      <c r="AA145" s="527">
        <v>0.10943786997201679</v>
      </c>
      <c r="AB145" s="526">
        <v>173.84766666666667</v>
      </c>
      <c r="AC145" s="720">
        <v>12.408333333333333</v>
      </c>
      <c r="AD145" s="721">
        <v>0.5117501491459433</v>
      </c>
      <c r="AE145" s="527">
        <v>0.13050784727570994</v>
      </c>
      <c r="AF145" s="526">
        <v>170.76599999999999</v>
      </c>
      <c r="AG145" s="720">
        <v>10.215333333333334</v>
      </c>
      <c r="AH145" s="721">
        <v>0.6030632388966124</v>
      </c>
      <c r="AI145" s="527">
        <v>0.12129382827856623</v>
      </c>
      <c r="AJ145" s="526">
        <v>271.35533333333336</v>
      </c>
      <c r="AK145" s="720">
        <v>16.553000000000001</v>
      </c>
      <c r="AL145" s="721">
        <v>0.54955816135717717</v>
      </c>
      <c r="AM145" s="527">
        <v>0.15757633457444495</v>
      </c>
      <c r="AN145" s="526">
        <v>345.07499999999999</v>
      </c>
      <c r="AO145" s="720">
        <v>23.547666666666668</v>
      </c>
      <c r="AP145" s="721">
        <v>0.56724160226540477</v>
      </c>
      <c r="AQ145" s="527">
        <v>0.1641568587555842</v>
      </c>
      <c r="AR145" s="526">
        <v>236.85166666666669</v>
      </c>
      <c r="AS145" s="720">
        <v>19.323666666666668</v>
      </c>
      <c r="AT145" s="721">
        <v>0.58602039242595316</v>
      </c>
      <c r="AU145" s="527">
        <v>0.13879411590032856</v>
      </c>
      <c r="AV145" s="526">
        <v>149.37666666666667</v>
      </c>
      <c r="AW145" s="720">
        <v>10.642333333333333</v>
      </c>
      <c r="AX145" s="721">
        <v>0.59128165341946659</v>
      </c>
      <c r="AY145" s="527">
        <v>0.13124142155912435</v>
      </c>
      <c r="AZ145" s="526">
        <v>389.60266666666666</v>
      </c>
      <c r="BA145" s="720">
        <v>33.671333333333337</v>
      </c>
      <c r="BB145" s="721">
        <v>0.53723577355354579</v>
      </c>
      <c r="BC145" s="527">
        <v>9.5288924254187377E-2</v>
      </c>
      <c r="BD145" s="526">
        <v>197.22066666666669</v>
      </c>
      <c r="BE145" s="720">
        <v>16.617333333333335</v>
      </c>
      <c r="BF145" s="721">
        <v>0.59040797346436169</v>
      </c>
      <c r="BG145" s="527">
        <v>0.12930977394703114</v>
      </c>
      <c r="BI145" s="503"/>
      <c r="BJ145" s="503"/>
      <c r="BK145" s="503"/>
      <c r="BL145" s="503"/>
      <c r="BM145" s="503"/>
      <c r="BN145" s="503"/>
      <c r="BO145" s="503"/>
      <c r="BP145" s="503"/>
      <c r="BQ145" s="503"/>
      <c r="BR145" s="503"/>
      <c r="BS145" s="503"/>
      <c r="BT145" s="503"/>
      <c r="BU145" s="503"/>
      <c r="BV145" s="503"/>
      <c r="BW145" s="503"/>
    </row>
    <row r="146" spans="2:75" ht="15" customHeight="1" x14ac:dyDescent="0.25">
      <c r="B146" s="760">
        <f t="shared" si="11"/>
        <v>2012</v>
      </c>
      <c r="C146" s="714" t="s">
        <v>587</v>
      </c>
      <c r="D146" s="526">
        <v>10037.698000000002</v>
      </c>
      <c r="E146" s="720">
        <v>638.85266666666666</v>
      </c>
      <c r="F146" s="721">
        <v>0.60456924269752488</v>
      </c>
      <c r="G146" s="527">
        <v>0.11562772107088926</v>
      </c>
      <c r="H146" s="526">
        <v>4019.5969999999998</v>
      </c>
      <c r="I146" s="720">
        <v>228.11533333333333</v>
      </c>
      <c r="J146" s="721">
        <v>0.65703333438127776</v>
      </c>
      <c r="K146" s="527">
        <v>0.10256540207984574</v>
      </c>
      <c r="L146" s="526">
        <v>1647.701</v>
      </c>
      <c r="M146" s="720">
        <v>106.41833333333334</v>
      </c>
      <c r="N146" s="721">
        <v>0.56917063905258269</v>
      </c>
      <c r="O146" s="527">
        <v>0.13083303969002519</v>
      </c>
      <c r="P146" s="526">
        <v>1095.2093333333332</v>
      </c>
      <c r="Q146" s="720">
        <v>66.833333333333329</v>
      </c>
      <c r="R146" s="721">
        <v>0.5724503474640853</v>
      </c>
      <c r="S146" s="527">
        <v>0.13939096766352504</v>
      </c>
      <c r="T146" s="526">
        <v>789.05100000000004</v>
      </c>
      <c r="U146" s="720">
        <v>57.974333333333334</v>
      </c>
      <c r="V146" s="721">
        <v>0.56902169209911446</v>
      </c>
      <c r="W146" s="527">
        <v>8.7339475433398969E-2</v>
      </c>
      <c r="X146" s="526">
        <v>541.28200000000004</v>
      </c>
      <c r="Y146" s="720">
        <v>35.331333333333333</v>
      </c>
      <c r="Z146" s="721">
        <v>0.64086493398346778</v>
      </c>
      <c r="AA146" s="527">
        <v>9.8160548397720537E-2</v>
      </c>
      <c r="AB146" s="526">
        <v>177.15666666666667</v>
      </c>
      <c r="AC146" s="720">
        <v>11.946333333333333</v>
      </c>
      <c r="AD146" s="721">
        <v>0.52112769967230343</v>
      </c>
      <c r="AE146" s="527">
        <v>0.12893048259811352</v>
      </c>
      <c r="AF146" s="526">
        <v>173.03800000000001</v>
      </c>
      <c r="AG146" s="720">
        <v>10.179</v>
      </c>
      <c r="AH146" s="721">
        <v>0.61002477167286351</v>
      </c>
      <c r="AI146" s="527">
        <v>0.11534915584670101</v>
      </c>
      <c r="AJ146" s="526">
        <v>269.16166666666669</v>
      </c>
      <c r="AK146" s="720">
        <v>16.531666666666666</v>
      </c>
      <c r="AL146" s="721">
        <v>0.54463382390632809</v>
      </c>
      <c r="AM146" s="527">
        <v>0.1666830065190851</v>
      </c>
      <c r="AN146" s="526">
        <v>343.37999999999994</v>
      </c>
      <c r="AO146" s="720">
        <v>24.847333333333335</v>
      </c>
      <c r="AP146" s="721">
        <v>0.56364892836448566</v>
      </c>
      <c r="AQ146" s="527">
        <v>0.15671990615486248</v>
      </c>
      <c r="AR146" s="526">
        <v>242.89400000000001</v>
      </c>
      <c r="AS146" s="720">
        <v>19.300333333333331</v>
      </c>
      <c r="AT146" s="721">
        <v>0.60023327880276578</v>
      </c>
      <c r="AU146" s="527">
        <v>0.12647733307439918</v>
      </c>
      <c r="AV146" s="526">
        <v>151.41766666666666</v>
      </c>
      <c r="AW146" s="720">
        <v>9.3136666666666681</v>
      </c>
      <c r="AX146" s="721">
        <v>0.59831616437417923</v>
      </c>
      <c r="AY146" s="527">
        <v>0.12759247842762189</v>
      </c>
      <c r="AZ146" s="526">
        <v>389.05933333333337</v>
      </c>
      <c r="BA146" s="720">
        <v>34.879666666666665</v>
      </c>
      <c r="BB146" s="721">
        <v>0.53568509273924658</v>
      </c>
      <c r="BC146" s="527">
        <v>9.4978634052613517E-2</v>
      </c>
      <c r="BD146" s="526">
        <v>198.75033333333332</v>
      </c>
      <c r="BE146" s="720">
        <v>17.181999999999999</v>
      </c>
      <c r="BF146" s="721">
        <v>0.593615938847456</v>
      </c>
      <c r="BG146" s="527">
        <v>0.12569852472165319</v>
      </c>
      <c r="BI146" s="503"/>
      <c r="BJ146" s="503"/>
      <c r="BK146" s="503"/>
      <c r="BL146" s="503"/>
      <c r="BM146" s="503"/>
      <c r="BN146" s="503"/>
      <c r="BO146" s="503"/>
      <c r="BP146" s="503"/>
      <c r="BQ146" s="503"/>
      <c r="BR146" s="503"/>
      <c r="BS146" s="503"/>
      <c r="BT146" s="503"/>
      <c r="BU146" s="503"/>
      <c r="BV146" s="503"/>
      <c r="BW146" s="503"/>
    </row>
    <row r="147" spans="2:75" ht="15" customHeight="1" x14ac:dyDescent="0.25">
      <c r="B147" s="760">
        <f t="shared" si="11"/>
        <v>2012</v>
      </c>
      <c r="C147" s="714" t="s">
        <v>588</v>
      </c>
      <c r="D147" s="526">
        <v>10083.194333333335</v>
      </c>
      <c r="E147" s="720">
        <v>632.57133333333331</v>
      </c>
      <c r="F147" s="721">
        <v>0.60648537282473003</v>
      </c>
      <c r="G147" s="527">
        <v>0.11101105967703295</v>
      </c>
      <c r="H147" s="526">
        <v>4048.8130000000001</v>
      </c>
      <c r="I147" s="720">
        <v>232.52733333333333</v>
      </c>
      <c r="J147" s="721">
        <v>0.66088128974815719</v>
      </c>
      <c r="K147" s="527">
        <v>9.5711791891092718E-2</v>
      </c>
      <c r="L147" s="526">
        <v>1663.1883333333335</v>
      </c>
      <c r="M147" s="720">
        <v>97.939000000000007</v>
      </c>
      <c r="N147" s="721">
        <v>0.57374759758181682</v>
      </c>
      <c r="O147" s="527">
        <v>0.12543773562880123</v>
      </c>
      <c r="P147" s="526">
        <v>1093.2240000000002</v>
      </c>
      <c r="Q147" s="720">
        <v>66.484333333333339</v>
      </c>
      <c r="R147" s="721">
        <v>0.57069941509640487</v>
      </c>
      <c r="S147" s="527">
        <v>0.13652144997813445</v>
      </c>
      <c r="T147" s="526">
        <v>787.71699999999998</v>
      </c>
      <c r="U147" s="720">
        <v>57.477666666666664</v>
      </c>
      <c r="V147" s="721">
        <v>0.56726279464334584</v>
      </c>
      <c r="W147" s="527">
        <v>8.7347223461285803E-2</v>
      </c>
      <c r="X147" s="526">
        <v>542.20699999999999</v>
      </c>
      <c r="Y147" s="720">
        <v>37.895000000000003</v>
      </c>
      <c r="Z147" s="721">
        <v>0.64127071359270582</v>
      </c>
      <c r="AA147" s="527">
        <v>9.5749636713959654E-2</v>
      </c>
      <c r="AB147" s="526">
        <v>176.45899999999997</v>
      </c>
      <c r="AC147" s="720">
        <v>11.587333333333333</v>
      </c>
      <c r="AD147" s="721">
        <v>0.518717358287198</v>
      </c>
      <c r="AE147" s="527">
        <v>0.12424977336041981</v>
      </c>
      <c r="AF147" s="526">
        <v>171.31466666666665</v>
      </c>
      <c r="AG147" s="720">
        <v>9.5303333333333331</v>
      </c>
      <c r="AH147" s="721">
        <v>0.60289939398489545</v>
      </c>
      <c r="AI147" s="527">
        <v>0.11688918672783818</v>
      </c>
      <c r="AJ147" s="526">
        <v>271.73933333333332</v>
      </c>
      <c r="AK147" s="720">
        <v>15.700333333333333</v>
      </c>
      <c r="AL147" s="721">
        <v>0.54936937131212271</v>
      </c>
      <c r="AM147" s="527">
        <v>0.16106099976845301</v>
      </c>
      <c r="AN147" s="526">
        <v>340.17099999999999</v>
      </c>
      <c r="AO147" s="720">
        <v>23.486666666666665</v>
      </c>
      <c r="AP147" s="721">
        <v>0.55758455589679823</v>
      </c>
      <c r="AQ147" s="527">
        <v>0.15960817899582486</v>
      </c>
      <c r="AR147" s="526">
        <v>243.21266666666668</v>
      </c>
      <c r="AS147" s="720">
        <v>17.865666666666669</v>
      </c>
      <c r="AT147" s="721">
        <v>0.60028647048128192</v>
      </c>
      <c r="AU147" s="527">
        <v>0.12161971822508043</v>
      </c>
      <c r="AV147" s="526">
        <v>154.49733333333333</v>
      </c>
      <c r="AW147" s="720">
        <v>9.7550000000000008</v>
      </c>
      <c r="AX147" s="721">
        <v>0.60942167711532791</v>
      </c>
      <c r="AY147" s="527">
        <v>0.11807552160138522</v>
      </c>
      <c r="AZ147" s="526">
        <v>390.20400000000001</v>
      </c>
      <c r="BA147" s="720">
        <v>35.05833333333333</v>
      </c>
      <c r="BB147" s="721">
        <v>0.53645899448652667</v>
      </c>
      <c r="BC147" s="527">
        <v>9.4299930444497596E-2</v>
      </c>
      <c r="BD147" s="526">
        <v>200.447</v>
      </c>
      <c r="BE147" s="720">
        <v>17.264666666666667</v>
      </c>
      <c r="BF147" s="721">
        <v>0.59730441675159274</v>
      </c>
      <c r="BG147" s="527">
        <v>0.11838355168248084</v>
      </c>
      <c r="BI147" s="503"/>
      <c r="BJ147" s="503"/>
      <c r="BK147" s="503"/>
      <c r="BL147" s="503"/>
      <c r="BM147" s="503"/>
      <c r="BN147" s="503"/>
      <c r="BO147" s="503"/>
      <c r="BP147" s="503"/>
      <c r="BQ147" s="503"/>
      <c r="BR147" s="503"/>
      <c r="BS147" s="503"/>
      <c r="BT147" s="503"/>
      <c r="BU147" s="503"/>
      <c r="BV147" s="503"/>
      <c r="BW147" s="503"/>
    </row>
    <row r="148" spans="2:75" ht="15" customHeight="1" x14ac:dyDescent="0.25">
      <c r="B148" s="760">
        <f t="shared" si="11"/>
        <v>2012</v>
      </c>
      <c r="C148" s="717" t="s">
        <v>589</v>
      </c>
      <c r="D148" s="526">
        <v>10091.232333333335</v>
      </c>
      <c r="E148" s="720">
        <v>635.45299999999997</v>
      </c>
      <c r="F148" s="721">
        <v>0.60614766100225081</v>
      </c>
      <c r="G148" s="527">
        <v>0.10894039973880744</v>
      </c>
      <c r="H148" s="526">
        <v>4044.172</v>
      </c>
      <c r="I148" s="720">
        <v>235.93966666666665</v>
      </c>
      <c r="J148" s="721">
        <v>0.65920110961887401</v>
      </c>
      <c r="K148" s="527">
        <v>9.3679873736121189E-2</v>
      </c>
      <c r="L148" s="526">
        <v>1679.5093333333334</v>
      </c>
      <c r="M148" s="720">
        <v>98.710999999999999</v>
      </c>
      <c r="N148" s="721">
        <v>0.57860185259509267</v>
      </c>
      <c r="O148" s="527">
        <v>0.11972862255312694</v>
      </c>
      <c r="P148" s="526">
        <v>1080.9513333333334</v>
      </c>
      <c r="Q148" s="720">
        <v>65.667999999999992</v>
      </c>
      <c r="R148" s="721">
        <v>0.56359126861711972</v>
      </c>
      <c r="S148" s="527">
        <v>0.14239070873505</v>
      </c>
      <c r="T148" s="526">
        <v>793.67433333333338</v>
      </c>
      <c r="U148" s="720">
        <v>57.901666666666671</v>
      </c>
      <c r="V148" s="721">
        <v>0.57075248949715296</v>
      </c>
      <c r="W148" s="527">
        <v>8.6463951356305913E-2</v>
      </c>
      <c r="X148" s="526">
        <v>546.17166666666662</v>
      </c>
      <c r="Y148" s="720">
        <v>36.955666666666666</v>
      </c>
      <c r="Z148" s="721">
        <v>0.64526958907907461</v>
      </c>
      <c r="AA148" s="527">
        <v>8.7253118828841125E-2</v>
      </c>
      <c r="AB148" s="526">
        <v>176.91166666666666</v>
      </c>
      <c r="AC148" s="720">
        <v>11.309333333333333</v>
      </c>
      <c r="AD148" s="721">
        <v>0.51968850121810795</v>
      </c>
      <c r="AE148" s="527">
        <v>0.12719399946388546</v>
      </c>
      <c r="AF148" s="526">
        <v>168.73966666666666</v>
      </c>
      <c r="AG148" s="720">
        <v>8.6423333333333332</v>
      </c>
      <c r="AH148" s="721">
        <v>0.59281019192417184</v>
      </c>
      <c r="AI148" s="527">
        <v>0.12157915468615248</v>
      </c>
      <c r="AJ148" s="526">
        <v>274.14066666666668</v>
      </c>
      <c r="AK148" s="720">
        <v>17.197666666666667</v>
      </c>
      <c r="AL148" s="721">
        <v>0.55374084894334885</v>
      </c>
      <c r="AM148" s="527">
        <v>0.15747449902114347</v>
      </c>
      <c r="AN148" s="526">
        <v>342.16900000000004</v>
      </c>
      <c r="AO148" s="720">
        <v>22.188333333333333</v>
      </c>
      <c r="AP148" s="721">
        <v>0.56005933915085448</v>
      </c>
      <c r="AQ148" s="527">
        <v>0.14867379790906091</v>
      </c>
      <c r="AR148" s="526">
        <v>244.75633333333334</v>
      </c>
      <c r="AS148" s="720">
        <v>17.388666666666669</v>
      </c>
      <c r="AT148" s="721">
        <v>0.603361315536039</v>
      </c>
      <c r="AU148" s="527">
        <v>0.12065067172526449</v>
      </c>
      <c r="AV148" s="526">
        <v>152.40333333333334</v>
      </c>
      <c r="AW148" s="720">
        <v>11.159000000000001</v>
      </c>
      <c r="AX148" s="721">
        <v>0.60011629295850077</v>
      </c>
      <c r="AY148" s="527">
        <v>0.11844315002593335</v>
      </c>
      <c r="AZ148" s="526">
        <v>386.01366666666667</v>
      </c>
      <c r="BA148" s="720">
        <v>34.568666666666665</v>
      </c>
      <c r="BB148" s="721">
        <v>0.52990687605331277</v>
      </c>
      <c r="BC148" s="527">
        <v>9.6810321900345289E-2</v>
      </c>
      <c r="BD148" s="526">
        <v>201.61933333333332</v>
      </c>
      <c r="BE148" s="720">
        <v>17.823333333333334</v>
      </c>
      <c r="BF148" s="721">
        <v>0.59941649703987199</v>
      </c>
      <c r="BG148" s="527">
        <v>0.11003325289859339</v>
      </c>
      <c r="BI148" s="503"/>
      <c r="BJ148" s="503"/>
      <c r="BK148" s="503"/>
      <c r="BL148" s="503"/>
      <c r="BM148" s="503"/>
      <c r="BN148" s="503"/>
      <c r="BO148" s="503"/>
      <c r="BP148" s="503"/>
      <c r="BQ148" s="503"/>
      <c r="BR148" s="503"/>
      <c r="BS148" s="503"/>
      <c r="BT148" s="503"/>
      <c r="BU148" s="503"/>
      <c r="BV148" s="503"/>
      <c r="BW148" s="503"/>
    </row>
    <row r="149" spans="2:75" ht="15" customHeight="1" x14ac:dyDescent="0.25">
      <c r="B149" s="760">
        <f t="shared" si="11"/>
        <v>2012</v>
      </c>
      <c r="C149" s="714" t="s">
        <v>590</v>
      </c>
      <c r="D149" s="526">
        <v>10132.66</v>
      </c>
      <c r="E149" s="720">
        <v>640.42566666666664</v>
      </c>
      <c r="F149" s="721">
        <v>0.60781404069353473</v>
      </c>
      <c r="G149" s="527">
        <v>0.10443753892383535</v>
      </c>
      <c r="H149" s="526">
        <v>4049.7286666666664</v>
      </c>
      <c r="I149" s="720">
        <v>236.57266666666666</v>
      </c>
      <c r="J149" s="721">
        <v>0.65918709569183964</v>
      </c>
      <c r="K149" s="527">
        <v>8.6307257778490409E-2</v>
      </c>
      <c r="L149" s="526">
        <v>1697.4480000000001</v>
      </c>
      <c r="M149" s="720">
        <v>107.24233333333332</v>
      </c>
      <c r="N149" s="721">
        <v>0.5839997403601539</v>
      </c>
      <c r="O149" s="527">
        <v>0.1169136175631415</v>
      </c>
      <c r="P149" s="526">
        <v>1084.175</v>
      </c>
      <c r="Q149" s="720">
        <v>64.125666666666675</v>
      </c>
      <c r="R149" s="721">
        <v>0.56457058249697101</v>
      </c>
      <c r="S149" s="527">
        <v>0.13922598419257901</v>
      </c>
      <c r="T149" s="526">
        <v>796.18100000000004</v>
      </c>
      <c r="U149" s="720">
        <v>61.552</v>
      </c>
      <c r="V149" s="721">
        <v>0.57175497490882243</v>
      </c>
      <c r="W149" s="527">
        <v>8.6970731602896562E-2</v>
      </c>
      <c r="X149" s="526">
        <v>547.36933333333343</v>
      </c>
      <c r="Y149" s="720">
        <v>35.658333333333331</v>
      </c>
      <c r="Z149" s="721">
        <v>0.64599411641134152</v>
      </c>
      <c r="AA149" s="527">
        <v>8.4667687104027764E-2</v>
      </c>
      <c r="AB149" s="526">
        <v>178.83533333333332</v>
      </c>
      <c r="AC149" s="720">
        <v>10.396666666666667</v>
      </c>
      <c r="AD149" s="721">
        <v>0.52497441206458928</v>
      </c>
      <c r="AE149" s="527">
        <v>0.11434627435314158</v>
      </c>
      <c r="AF149" s="526">
        <v>166.10766666666669</v>
      </c>
      <c r="AG149" s="720">
        <v>7.3993333333333338</v>
      </c>
      <c r="AH149" s="721">
        <v>0.58255320243344733</v>
      </c>
      <c r="AI149" s="527">
        <v>0.12236020140930152</v>
      </c>
      <c r="AJ149" s="526">
        <v>277.14100000000002</v>
      </c>
      <c r="AK149" s="720">
        <v>14.729999999999999</v>
      </c>
      <c r="AL149" s="721">
        <v>0.55931019868618881</v>
      </c>
      <c r="AM149" s="527">
        <v>0.14787810709955532</v>
      </c>
      <c r="AN149" s="526">
        <v>347.49299999999999</v>
      </c>
      <c r="AO149" s="720">
        <v>21.551000000000002</v>
      </c>
      <c r="AP149" s="721">
        <v>0.56796018913863899</v>
      </c>
      <c r="AQ149" s="527">
        <v>0.14437706933599037</v>
      </c>
      <c r="AR149" s="526">
        <v>243.16533333333334</v>
      </c>
      <c r="AS149" s="720">
        <v>16.997</v>
      </c>
      <c r="AT149" s="721">
        <v>0.59871458269898248</v>
      </c>
      <c r="AU149" s="527">
        <v>0.11795844044040654</v>
      </c>
      <c r="AV149" s="526">
        <v>152.60866666666666</v>
      </c>
      <c r="AW149" s="720">
        <v>11.430666666666667</v>
      </c>
      <c r="AX149" s="721">
        <v>0.59987683438155137</v>
      </c>
      <c r="AY149" s="527">
        <v>0.11536358349000732</v>
      </c>
      <c r="AZ149" s="526">
        <v>392.48833333333329</v>
      </c>
      <c r="BA149" s="720">
        <v>34.815333333333335</v>
      </c>
      <c r="BB149" s="721">
        <v>0.53799303215489169</v>
      </c>
      <c r="BC149" s="527">
        <v>9.7414732788265027E-2</v>
      </c>
      <c r="BD149" s="526">
        <v>199.91866666666667</v>
      </c>
      <c r="BE149" s="720">
        <v>17.954999999999998</v>
      </c>
      <c r="BF149" s="721">
        <v>0.59299526102900824</v>
      </c>
      <c r="BG149" s="527">
        <v>0.11028102822149961</v>
      </c>
      <c r="BI149" s="503"/>
      <c r="BJ149" s="503"/>
      <c r="BK149" s="503"/>
      <c r="BL149" s="503"/>
      <c r="BM149" s="503"/>
      <c r="BN149" s="503"/>
      <c r="BO149" s="503"/>
      <c r="BP149" s="503"/>
      <c r="BQ149" s="503"/>
      <c r="BR149" s="503"/>
      <c r="BS149" s="503"/>
      <c r="BT149" s="503"/>
      <c r="BU149" s="503"/>
      <c r="BV149" s="503"/>
      <c r="BW149" s="503"/>
    </row>
    <row r="150" spans="2:75" ht="15" customHeight="1" x14ac:dyDescent="0.25">
      <c r="B150" s="760">
        <f t="shared" si="11"/>
        <v>2012</v>
      </c>
      <c r="C150" s="714" t="s">
        <v>591</v>
      </c>
      <c r="D150" s="526">
        <v>10191.718333333332</v>
      </c>
      <c r="E150" s="720">
        <v>653.24833333333333</v>
      </c>
      <c r="F150" s="721">
        <v>0.6105336580257672</v>
      </c>
      <c r="G150" s="527">
        <v>0.10237425861482918</v>
      </c>
      <c r="H150" s="526">
        <v>4077.5726666666669</v>
      </c>
      <c r="I150" s="720">
        <v>235.50199999999998</v>
      </c>
      <c r="J150" s="721">
        <v>0.66279714537151269</v>
      </c>
      <c r="K150" s="527">
        <v>8.3846835551396784E-2</v>
      </c>
      <c r="L150" s="526">
        <v>1712.683</v>
      </c>
      <c r="M150" s="720">
        <v>117.944</v>
      </c>
      <c r="N150" s="721">
        <v>0.58845655776353822</v>
      </c>
      <c r="O150" s="527">
        <v>0.1139033753440533</v>
      </c>
      <c r="P150" s="526">
        <v>1094.6513333333335</v>
      </c>
      <c r="Q150" s="720">
        <v>67.174999999999997</v>
      </c>
      <c r="R150" s="721">
        <v>0.56932090541321867</v>
      </c>
      <c r="S150" s="527">
        <v>0.13775973571606173</v>
      </c>
      <c r="T150" s="526">
        <v>786.12800000000004</v>
      </c>
      <c r="U150" s="720">
        <v>64.865666666666655</v>
      </c>
      <c r="V150" s="721">
        <v>0.56374828219827944</v>
      </c>
      <c r="W150" s="527">
        <v>9.0908950737446523E-2</v>
      </c>
      <c r="X150" s="526">
        <v>547.2109999999999</v>
      </c>
      <c r="Y150" s="720">
        <v>34.116000000000007</v>
      </c>
      <c r="Z150" s="721">
        <v>0.64512279132607075</v>
      </c>
      <c r="AA150" s="527">
        <v>7.8619372053043382E-2</v>
      </c>
      <c r="AB150" s="526">
        <v>180.54466666666667</v>
      </c>
      <c r="AC150" s="720">
        <v>9.6966666666666654</v>
      </c>
      <c r="AD150" s="721">
        <v>0.52962527648106827</v>
      </c>
      <c r="AE150" s="527">
        <v>0.11056774926678996</v>
      </c>
      <c r="AF150" s="526">
        <v>165.489</v>
      </c>
      <c r="AG150" s="720">
        <v>7.6696666666666671</v>
      </c>
      <c r="AH150" s="721">
        <v>0.5793837701076453</v>
      </c>
      <c r="AI150" s="527">
        <v>0.12477192314404938</v>
      </c>
      <c r="AJ150" s="526">
        <v>276.93333333333334</v>
      </c>
      <c r="AK150" s="720">
        <v>14.196333333333333</v>
      </c>
      <c r="AL150" s="721">
        <v>0.55840200777380555</v>
      </c>
      <c r="AM150" s="527">
        <v>0.14847472636499764</v>
      </c>
      <c r="AN150" s="526">
        <v>353.24200000000002</v>
      </c>
      <c r="AO150" s="720">
        <v>18.962</v>
      </c>
      <c r="AP150" s="721">
        <v>0.57653494514701364</v>
      </c>
      <c r="AQ150" s="527">
        <v>0.13449716392860203</v>
      </c>
      <c r="AR150" s="526">
        <v>246.72900000000001</v>
      </c>
      <c r="AS150" s="720">
        <v>16.596999999999998</v>
      </c>
      <c r="AT150" s="721">
        <v>0.60675690851843633</v>
      </c>
      <c r="AU150" s="527">
        <v>0.11066642316296886</v>
      </c>
      <c r="AV150" s="526">
        <v>151.322</v>
      </c>
      <c r="AW150" s="720">
        <v>11.186666666666667</v>
      </c>
      <c r="AX150" s="721">
        <v>0.59378752324969974</v>
      </c>
      <c r="AY150" s="527">
        <v>0.11927021998552702</v>
      </c>
      <c r="AZ150" s="526">
        <v>396.79366666666664</v>
      </c>
      <c r="BA150" s="720">
        <v>34.92966666666667</v>
      </c>
      <c r="BB150" s="721">
        <v>0.54308526994560846</v>
      </c>
      <c r="BC150" s="527">
        <v>9.8689958976983794E-2</v>
      </c>
      <c r="BD150" s="526">
        <v>202.41866666666667</v>
      </c>
      <c r="BE150" s="720">
        <v>20.407666666666668</v>
      </c>
      <c r="BF150" s="721">
        <v>0.59903602762887653</v>
      </c>
      <c r="BG150" s="527">
        <v>0.10982111575802621</v>
      </c>
      <c r="BI150" s="503"/>
      <c r="BJ150" s="503"/>
      <c r="BK150" s="503"/>
      <c r="BL150" s="503"/>
      <c r="BM150" s="503"/>
      <c r="BN150" s="503"/>
      <c r="BO150" s="503"/>
      <c r="BP150" s="503"/>
      <c r="BQ150" s="503"/>
      <c r="BR150" s="503"/>
      <c r="BS150" s="503"/>
      <c r="BT150" s="503"/>
      <c r="BU150" s="503"/>
      <c r="BV150" s="503"/>
      <c r="BW150" s="503"/>
    </row>
    <row r="151" spans="2:75" ht="15" customHeight="1" x14ac:dyDescent="0.25">
      <c r="B151" s="760">
        <f t="shared" si="11"/>
        <v>2012</v>
      </c>
      <c r="C151" s="714" t="s">
        <v>592</v>
      </c>
      <c r="D151" s="526">
        <v>10206.243999999999</v>
      </c>
      <c r="E151" s="720">
        <v>664.7406666666667</v>
      </c>
      <c r="F151" s="721">
        <v>0.61058314021994342</v>
      </c>
      <c r="G151" s="527">
        <v>0.10076364251293594</v>
      </c>
      <c r="H151" s="526">
        <v>4069.9453333333331</v>
      </c>
      <c r="I151" s="720">
        <v>234.73633333333336</v>
      </c>
      <c r="J151" s="721">
        <v>0.66064102735442287</v>
      </c>
      <c r="K151" s="527">
        <v>8.4852341452848284E-2</v>
      </c>
      <c r="L151" s="526">
        <v>1719.6850000000002</v>
      </c>
      <c r="M151" s="720">
        <v>123.45866666666666</v>
      </c>
      <c r="N151" s="721">
        <v>0.59007841588452659</v>
      </c>
      <c r="O151" s="527">
        <v>0.11052723500709552</v>
      </c>
      <c r="P151" s="526">
        <v>1108.8630000000001</v>
      </c>
      <c r="Q151" s="720">
        <v>70.604333333333344</v>
      </c>
      <c r="R151" s="721">
        <v>0.57600061087502996</v>
      </c>
      <c r="S151" s="527">
        <v>0.13234303366909311</v>
      </c>
      <c r="T151" s="526">
        <v>787.88233333333335</v>
      </c>
      <c r="U151" s="720">
        <v>66.730333333333334</v>
      </c>
      <c r="V151" s="721">
        <v>0.564219108209707</v>
      </c>
      <c r="W151" s="527">
        <v>8.3957554994031652E-2</v>
      </c>
      <c r="X151" s="526">
        <v>552.89099999999996</v>
      </c>
      <c r="Y151" s="720">
        <v>33.006333333333338</v>
      </c>
      <c r="Z151" s="721">
        <v>0.65113130360673788</v>
      </c>
      <c r="AA151" s="527">
        <v>7.6771594376495181E-2</v>
      </c>
      <c r="AB151" s="526">
        <v>181.58233333333331</v>
      </c>
      <c r="AC151" s="720">
        <v>9.1846666666666668</v>
      </c>
      <c r="AD151" s="721">
        <v>0.53230178428345276</v>
      </c>
      <c r="AE151" s="527">
        <v>0.10079266038084672</v>
      </c>
      <c r="AF151" s="526">
        <v>167.92566666666667</v>
      </c>
      <c r="AG151" s="720">
        <v>9.2536666666666676</v>
      </c>
      <c r="AH151" s="721">
        <v>0.58690163997450984</v>
      </c>
      <c r="AI151" s="527">
        <v>0.11165658019100823</v>
      </c>
      <c r="AJ151" s="526">
        <v>274.53500000000003</v>
      </c>
      <c r="AK151" s="720">
        <v>13.456000000000001</v>
      </c>
      <c r="AL151" s="721">
        <v>0.55308391432758008</v>
      </c>
      <c r="AM151" s="527">
        <v>0.15515994522318474</v>
      </c>
      <c r="AN151" s="526">
        <v>347.70299999999997</v>
      </c>
      <c r="AO151" s="720">
        <v>19.032666666666668</v>
      </c>
      <c r="AP151" s="721">
        <v>0.56668962887066154</v>
      </c>
      <c r="AQ151" s="527">
        <v>0.1463907030868325</v>
      </c>
      <c r="AR151" s="526">
        <v>246.39166666666665</v>
      </c>
      <c r="AS151" s="720">
        <v>17.738333333333333</v>
      </c>
      <c r="AT151" s="721">
        <v>0.6052010404700946</v>
      </c>
      <c r="AU151" s="527">
        <v>0.10426590823989326</v>
      </c>
      <c r="AV151" s="526">
        <v>148.99833333333333</v>
      </c>
      <c r="AW151" s="720">
        <v>10.604000000000001</v>
      </c>
      <c r="AX151" s="721">
        <v>0.58365563149111965</v>
      </c>
      <c r="AY151" s="527">
        <v>0.11833045028767997</v>
      </c>
      <c r="AZ151" s="526">
        <v>395.48233333333332</v>
      </c>
      <c r="BA151" s="720">
        <v>36.091000000000001</v>
      </c>
      <c r="BB151" s="721">
        <v>0.54048660089123923</v>
      </c>
      <c r="BC151" s="527">
        <v>9.1555259490666299E-2</v>
      </c>
      <c r="BD151" s="526">
        <v>204.35900000000001</v>
      </c>
      <c r="BE151" s="720">
        <v>20.843666666666667</v>
      </c>
      <c r="BF151" s="721">
        <v>0.60340026987206175</v>
      </c>
      <c r="BG151" s="527">
        <v>0.10991140883472564</v>
      </c>
      <c r="BI151" s="503"/>
      <c r="BJ151" s="503"/>
      <c r="BK151" s="503"/>
      <c r="BL151" s="503"/>
      <c r="BM151" s="503"/>
      <c r="BN151" s="503"/>
      <c r="BO151" s="503"/>
      <c r="BP151" s="503"/>
      <c r="BQ151" s="503"/>
      <c r="BR151" s="503"/>
      <c r="BS151" s="503"/>
      <c r="BT151" s="503"/>
      <c r="BU151" s="503"/>
      <c r="BV151" s="503"/>
      <c r="BW151" s="503"/>
    </row>
    <row r="152" spans="2:75" ht="15.75" customHeight="1" x14ac:dyDescent="0.25">
      <c r="B152" s="772">
        <v>2013</v>
      </c>
      <c r="C152" s="714" t="s">
        <v>478</v>
      </c>
      <c r="D152" s="526">
        <v>10066</v>
      </c>
      <c r="E152" s="720">
        <v>656</v>
      </c>
      <c r="F152" s="721">
        <v>0.60099999999999998</v>
      </c>
      <c r="G152" s="527">
        <v>0.11</v>
      </c>
      <c r="H152" s="526">
        <v>4020</v>
      </c>
      <c r="I152" s="720">
        <v>234</v>
      </c>
      <c r="J152" s="721">
        <v>0.65200000000000002</v>
      </c>
      <c r="K152" s="527">
        <v>9.5000000000000001E-2</v>
      </c>
      <c r="L152" s="526">
        <v>1694</v>
      </c>
      <c r="M152" s="720">
        <v>118</v>
      </c>
      <c r="N152" s="721">
        <v>0.57999999999999996</v>
      </c>
      <c r="O152" s="527">
        <v>0.11899999999999999</v>
      </c>
      <c r="P152" s="526">
        <v>1089</v>
      </c>
      <c r="Q152" s="720">
        <v>67</v>
      </c>
      <c r="R152" s="721">
        <v>0.56499999999999995</v>
      </c>
      <c r="S152" s="527">
        <v>0.14799999999999999</v>
      </c>
      <c r="T152" s="526">
        <v>783</v>
      </c>
      <c r="U152" s="720">
        <v>63</v>
      </c>
      <c r="V152" s="721">
        <v>0.56000000000000005</v>
      </c>
      <c r="W152" s="527">
        <v>0.08</v>
      </c>
      <c r="X152" s="526">
        <v>552</v>
      </c>
      <c r="Y152" s="720">
        <v>36</v>
      </c>
      <c r="Z152" s="721">
        <v>0.64900000000000002</v>
      </c>
      <c r="AA152" s="527">
        <v>8.5999999999999993E-2</v>
      </c>
      <c r="AB152" s="526">
        <v>179</v>
      </c>
      <c r="AC152" s="720">
        <v>10</v>
      </c>
      <c r="AD152" s="721">
        <v>0.52300000000000002</v>
      </c>
      <c r="AE152" s="527">
        <v>0.113</v>
      </c>
      <c r="AF152" s="526">
        <v>170</v>
      </c>
      <c r="AG152" s="720">
        <v>9</v>
      </c>
      <c r="AH152" s="721">
        <v>0.59399999999999997</v>
      </c>
      <c r="AI152" s="527">
        <v>0.11700000000000001</v>
      </c>
      <c r="AJ152" s="526">
        <v>265</v>
      </c>
      <c r="AK152" s="720">
        <v>15</v>
      </c>
      <c r="AL152" s="721">
        <v>0.53400000000000003</v>
      </c>
      <c r="AM152" s="527">
        <v>0.16700000000000001</v>
      </c>
      <c r="AN152" s="526">
        <v>332</v>
      </c>
      <c r="AO152" s="720">
        <v>19</v>
      </c>
      <c r="AP152" s="721">
        <v>0.54</v>
      </c>
      <c r="AQ152" s="527">
        <v>0.17799999999999999</v>
      </c>
      <c r="AR152" s="526">
        <v>246</v>
      </c>
      <c r="AS152" s="720">
        <v>17</v>
      </c>
      <c r="AT152" s="721">
        <v>0.60299999999999998</v>
      </c>
      <c r="AU152" s="527">
        <v>0.122</v>
      </c>
      <c r="AV152" s="526">
        <v>143</v>
      </c>
      <c r="AW152" s="720">
        <v>10</v>
      </c>
      <c r="AX152" s="721">
        <v>0.55900000000000005</v>
      </c>
      <c r="AY152" s="527">
        <v>0.11700000000000001</v>
      </c>
      <c r="AZ152" s="526">
        <v>395</v>
      </c>
      <c r="BA152" s="720">
        <v>37</v>
      </c>
      <c r="BB152" s="721">
        <v>0.53900000000000003</v>
      </c>
      <c r="BC152" s="527">
        <v>8.6999999999999994E-2</v>
      </c>
      <c r="BD152" s="526">
        <v>198</v>
      </c>
      <c r="BE152" s="720">
        <v>21</v>
      </c>
      <c r="BF152" s="721">
        <v>0.58199999999999996</v>
      </c>
      <c r="BG152" s="527">
        <v>0.123</v>
      </c>
      <c r="BI152" s="503"/>
      <c r="BJ152" s="503"/>
      <c r="BK152" s="503"/>
      <c r="BL152" s="503"/>
      <c r="BM152" s="503"/>
      <c r="BN152" s="503"/>
      <c r="BO152" s="503"/>
      <c r="BP152" s="503"/>
      <c r="BQ152" s="503"/>
      <c r="BR152" s="503"/>
      <c r="BS152" s="503"/>
      <c r="BT152" s="503"/>
      <c r="BU152" s="503"/>
      <c r="BV152" s="503"/>
      <c r="BW152" s="503"/>
    </row>
    <row r="153" spans="2:75" ht="15.75" customHeight="1" x14ac:dyDescent="0.25">
      <c r="B153" s="760">
        <f t="shared" ref="B153:B163" si="12">B152</f>
        <v>2013</v>
      </c>
      <c r="C153" s="714" t="s">
        <v>488</v>
      </c>
      <c r="D153" s="526">
        <v>9919.8963333333322</v>
      </c>
      <c r="E153" s="720">
        <v>630.3606666666667</v>
      </c>
      <c r="F153" s="721">
        <v>0.59199999999999997</v>
      </c>
      <c r="G153" s="527">
        <v>0.11899999999999999</v>
      </c>
      <c r="H153" s="526">
        <v>3965.3116666666665</v>
      </c>
      <c r="I153" s="720">
        <v>215.92866666666669</v>
      </c>
      <c r="J153" s="721">
        <v>0.64200000000000002</v>
      </c>
      <c r="K153" s="527">
        <v>0.104</v>
      </c>
      <c r="L153" s="526">
        <v>1650.4009999999998</v>
      </c>
      <c r="M153" s="720">
        <v>109.20366666666666</v>
      </c>
      <c r="N153" s="721">
        <v>0.56499999999999995</v>
      </c>
      <c r="O153" s="527">
        <v>0.13</v>
      </c>
      <c r="P153" s="526">
        <v>1071.2513333333334</v>
      </c>
      <c r="Q153" s="720">
        <v>64.828333333333333</v>
      </c>
      <c r="R153" s="721">
        <v>0.55500000000000005</v>
      </c>
      <c r="S153" s="527">
        <v>0.158</v>
      </c>
      <c r="T153" s="526">
        <v>781.23</v>
      </c>
      <c r="U153" s="720">
        <v>65.88066666666667</v>
      </c>
      <c r="V153" s="721">
        <v>0.55800000000000005</v>
      </c>
      <c r="W153" s="527">
        <v>8.1000000000000003E-2</v>
      </c>
      <c r="X153" s="526">
        <v>552.33366666666655</v>
      </c>
      <c r="Y153" s="720">
        <v>36.918666666666667</v>
      </c>
      <c r="Z153" s="721">
        <v>0.64900000000000002</v>
      </c>
      <c r="AA153" s="527">
        <v>9.5000000000000001E-2</v>
      </c>
      <c r="AB153" s="526">
        <v>175.22933333333333</v>
      </c>
      <c r="AC153" s="720">
        <v>10.245666666666667</v>
      </c>
      <c r="AD153" s="721">
        <v>0.51300000000000001</v>
      </c>
      <c r="AE153" s="527">
        <v>0.123</v>
      </c>
      <c r="AF153" s="526">
        <v>174.00533333333331</v>
      </c>
      <c r="AG153" s="720">
        <v>9.4030000000000005</v>
      </c>
      <c r="AH153" s="721">
        <v>0.60599999999999998</v>
      </c>
      <c r="AI153" s="527">
        <v>0.104</v>
      </c>
      <c r="AJ153" s="526">
        <v>258.80266666666665</v>
      </c>
      <c r="AK153" s="720">
        <v>14.377666666666665</v>
      </c>
      <c r="AL153" s="721">
        <v>0.52</v>
      </c>
      <c r="AM153" s="527">
        <v>0.16700000000000001</v>
      </c>
      <c r="AN153" s="526">
        <v>326.33200000000005</v>
      </c>
      <c r="AO153" s="720">
        <v>19.579666666666665</v>
      </c>
      <c r="AP153" s="721">
        <v>0.53</v>
      </c>
      <c r="AQ153" s="527">
        <v>0.191</v>
      </c>
      <c r="AR153" s="526">
        <v>240</v>
      </c>
      <c r="AS153" s="720">
        <v>18.318333333333335</v>
      </c>
      <c r="AT153" s="721">
        <v>0.58899999999999997</v>
      </c>
      <c r="AU153" s="527">
        <v>0.155</v>
      </c>
      <c r="AV153" s="526">
        <v>140.24766666666667</v>
      </c>
      <c r="AW153" s="720">
        <v>10.161333333333333</v>
      </c>
      <c r="AX153" s="721">
        <v>0.54700000000000004</v>
      </c>
      <c r="AY153" s="527">
        <v>0.112</v>
      </c>
      <c r="AZ153" s="526">
        <v>394.07100000000008</v>
      </c>
      <c r="BA153" s="720">
        <v>36.934666666666665</v>
      </c>
      <c r="BB153" s="721">
        <v>0.53700000000000003</v>
      </c>
      <c r="BC153" s="527">
        <v>9.0999999999999998E-2</v>
      </c>
      <c r="BD153" s="526">
        <v>190.19399999999999</v>
      </c>
      <c r="BE153" s="720">
        <v>18.580666666666669</v>
      </c>
      <c r="BF153" s="721">
        <v>0.55900000000000005</v>
      </c>
      <c r="BG153" s="527">
        <v>0.123</v>
      </c>
      <c r="BI153" s="503"/>
      <c r="BJ153" s="503"/>
      <c r="BK153" s="503"/>
      <c r="BL153" s="503"/>
      <c r="BM153" s="503"/>
      <c r="BN153" s="503"/>
      <c r="BO153" s="503"/>
      <c r="BP153" s="503"/>
      <c r="BQ153" s="503"/>
      <c r="BR153" s="503"/>
      <c r="BS153" s="503"/>
      <c r="BT153" s="503"/>
      <c r="BU153" s="503"/>
      <c r="BV153" s="503"/>
      <c r="BW153" s="503"/>
    </row>
    <row r="154" spans="2:75" x14ac:dyDescent="0.25">
      <c r="B154" s="760">
        <f t="shared" si="12"/>
        <v>2013</v>
      </c>
      <c r="C154" s="714" t="s">
        <v>593</v>
      </c>
      <c r="D154" s="526">
        <v>9870</v>
      </c>
      <c r="E154" s="720">
        <v>598</v>
      </c>
      <c r="F154" s="721">
        <v>0.58799999999999997</v>
      </c>
      <c r="G154" s="527">
        <v>0.123</v>
      </c>
      <c r="H154" s="526">
        <v>3984</v>
      </c>
      <c r="I154" s="720">
        <v>201</v>
      </c>
      <c r="J154" s="721">
        <v>0.64400000000000002</v>
      </c>
      <c r="K154" s="527">
        <v>0.10299999999999999</v>
      </c>
      <c r="L154" s="526">
        <v>1623</v>
      </c>
      <c r="M154" s="720">
        <v>102</v>
      </c>
      <c r="N154" s="721">
        <v>0.55500000000000005</v>
      </c>
      <c r="O154" s="527">
        <v>0.14099999999999999</v>
      </c>
      <c r="P154" s="526">
        <v>1055</v>
      </c>
      <c r="Q154" s="720">
        <v>62</v>
      </c>
      <c r="R154" s="721">
        <v>0.54600000000000004</v>
      </c>
      <c r="S154" s="527">
        <v>0.16800000000000001</v>
      </c>
      <c r="T154" s="526">
        <v>777</v>
      </c>
      <c r="U154" s="720">
        <v>61</v>
      </c>
      <c r="V154" s="721">
        <v>0.55400000000000005</v>
      </c>
      <c r="W154" s="527">
        <v>8.3000000000000004E-2</v>
      </c>
      <c r="X154" s="526">
        <v>545</v>
      </c>
      <c r="Y154" s="720">
        <v>38</v>
      </c>
      <c r="Z154" s="721">
        <v>0.64</v>
      </c>
      <c r="AA154" s="527">
        <v>0.108</v>
      </c>
      <c r="AB154" s="526">
        <v>173</v>
      </c>
      <c r="AC154" s="720">
        <v>11</v>
      </c>
      <c r="AD154" s="721">
        <v>0.50600000000000001</v>
      </c>
      <c r="AE154" s="527">
        <v>0.13200000000000001</v>
      </c>
      <c r="AF154" s="526">
        <v>173</v>
      </c>
      <c r="AG154" s="720">
        <v>8</v>
      </c>
      <c r="AH154" s="721">
        <v>0.6</v>
      </c>
      <c r="AI154" s="527">
        <v>0.11600000000000001</v>
      </c>
      <c r="AJ154" s="526">
        <v>256</v>
      </c>
      <c r="AK154" s="720">
        <v>15</v>
      </c>
      <c r="AL154" s="721">
        <v>0.51400000000000001</v>
      </c>
      <c r="AM154" s="527">
        <v>0.157</v>
      </c>
      <c r="AN154" s="526">
        <v>329</v>
      </c>
      <c r="AO154" s="720">
        <v>19</v>
      </c>
      <c r="AP154" s="721">
        <v>0.53400000000000003</v>
      </c>
      <c r="AQ154" s="527">
        <v>0.19900000000000001</v>
      </c>
      <c r="AR154" s="526">
        <v>239</v>
      </c>
      <c r="AS154" s="720">
        <v>17</v>
      </c>
      <c r="AT154" s="721">
        <v>0.58399999999999996</v>
      </c>
      <c r="AU154" s="527">
        <v>0.17499999999999999</v>
      </c>
      <c r="AV154" s="526">
        <v>140</v>
      </c>
      <c r="AW154" s="720">
        <v>11</v>
      </c>
      <c r="AX154" s="721">
        <v>0.54700000000000004</v>
      </c>
      <c r="AY154" s="527">
        <v>0.107</v>
      </c>
      <c r="AZ154" s="526">
        <v>394</v>
      </c>
      <c r="BA154" s="720">
        <v>36</v>
      </c>
      <c r="BB154" s="721">
        <v>0.53600000000000003</v>
      </c>
      <c r="BC154" s="527">
        <v>9.7000000000000003E-2</v>
      </c>
      <c r="BD154" s="526">
        <v>184</v>
      </c>
      <c r="BE154" s="720">
        <v>18</v>
      </c>
      <c r="BF154" s="721">
        <v>0.54</v>
      </c>
      <c r="BG154" s="527">
        <v>0.129</v>
      </c>
      <c r="BI154" s="503"/>
      <c r="BJ154" s="503"/>
      <c r="BK154" s="503"/>
      <c r="BL154" s="503"/>
      <c r="BM154" s="503"/>
      <c r="BN154" s="503"/>
      <c r="BO154" s="503"/>
      <c r="BP154" s="503"/>
      <c r="BQ154" s="503"/>
      <c r="BR154" s="503"/>
      <c r="BS154" s="503"/>
      <c r="BT154" s="503"/>
      <c r="BU154" s="503"/>
      <c r="BV154" s="503"/>
      <c r="BW154" s="503"/>
    </row>
    <row r="155" spans="2:75" x14ac:dyDescent="0.25">
      <c r="B155" s="760">
        <f t="shared" si="12"/>
        <v>2013</v>
      </c>
      <c r="C155" s="714" t="s">
        <v>594</v>
      </c>
      <c r="D155" s="526">
        <v>9936.0409999999993</v>
      </c>
      <c r="E155" s="720">
        <v>594.8806666666668</v>
      </c>
      <c r="F155" s="721">
        <v>0.59099999999999997</v>
      </c>
      <c r="G155" s="527">
        <v>0.11599999999999999</v>
      </c>
      <c r="H155" s="526">
        <v>4016.9233333333336</v>
      </c>
      <c r="I155" s="720">
        <v>204.32766666666666</v>
      </c>
      <c r="J155" s="721">
        <v>0.64800000000000002</v>
      </c>
      <c r="K155" s="527">
        <v>9.1999999999999998E-2</v>
      </c>
      <c r="L155" s="526">
        <v>1641.2629999999999</v>
      </c>
      <c r="M155" s="720">
        <v>107.23766666666667</v>
      </c>
      <c r="N155" s="721">
        <v>0.56000000000000005</v>
      </c>
      <c r="O155" s="527">
        <v>0.13100000000000001</v>
      </c>
      <c r="P155" s="526">
        <v>1048.1513333333335</v>
      </c>
      <c r="Q155" s="720">
        <v>57.672666666666665</v>
      </c>
      <c r="R155" s="721">
        <v>0.54200000000000004</v>
      </c>
      <c r="S155" s="527">
        <v>0.16400000000000001</v>
      </c>
      <c r="T155" s="526">
        <v>779.86733333333325</v>
      </c>
      <c r="U155" s="720">
        <v>59.010666666666658</v>
      </c>
      <c r="V155" s="721">
        <v>0.55500000000000005</v>
      </c>
      <c r="W155" s="527">
        <v>8.4000000000000005E-2</v>
      </c>
      <c r="X155" s="526">
        <v>541.06666666666661</v>
      </c>
      <c r="Y155" s="720">
        <v>30.997333333333334</v>
      </c>
      <c r="Z155" s="721">
        <v>0.63500000000000001</v>
      </c>
      <c r="AA155" s="527">
        <v>0.105</v>
      </c>
      <c r="AB155" s="526">
        <v>177.73466666666664</v>
      </c>
      <c r="AC155" s="720">
        <v>12.126666666666701</v>
      </c>
      <c r="AD155" s="721">
        <v>0.52</v>
      </c>
      <c r="AE155" s="527">
        <v>0.121</v>
      </c>
      <c r="AF155" s="526">
        <v>172.32633333333334</v>
      </c>
      <c r="AG155" s="720">
        <v>9.136000000000001</v>
      </c>
      <c r="AH155" s="721">
        <v>0.59799999999999998</v>
      </c>
      <c r="AI155" s="527">
        <v>0.11</v>
      </c>
      <c r="AJ155" s="526">
        <v>260.077</v>
      </c>
      <c r="AK155" s="720">
        <v>14.946999999999997</v>
      </c>
      <c r="AL155" s="721">
        <v>0.52200000000000002</v>
      </c>
      <c r="AM155" s="527">
        <v>0.14099999999999999</v>
      </c>
      <c r="AN155" s="526">
        <v>335.44833333333332</v>
      </c>
      <c r="AO155" s="720">
        <v>16.682666666666666</v>
      </c>
      <c r="AP155" s="721">
        <v>0.54400000000000004</v>
      </c>
      <c r="AQ155" s="527">
        <v>0.182</v>
      </c>
      <c r="AR155" s="526">
        <v>241.24800000000002</v>
      </c>
      <c r="AS155" s="720">
        <v>16.611333333333334</v>
      </c>
      <c r="AT155" s="721">
        <v>0.59</v>
      </c>
      <c r="AU155" s="527">
        <v>0.16699999999999998</v>
      </c>
      <c r="AV155" s="526">
        <v>143.09333333333333</v>
      </c>
      <c r="AW155" s="720">
        <v>11.327999999999998</v>
      </c>
      <c r="AX155" s="721">
        <v>0.55700000000000005</v>
      </c>
      <c r="AY155" s="527">
        <v>0.11800000000000001</v>
      </c>
      <c r="AZ155" s="526">
        <v>390.375</v>
      </c>
      <c r="BA155" s="720">
        <v>36.727666666666664</v>
      </c>
      <c r="BB155" s="721">
        <v>0.53</v>
      </c>
      <c r="BC155" s="527">
        <v>0.111</v>
      </c>
      <c r="BD155" s="526">
        <v>188.46699999999998</v>
      </c>
      <c r="BE155" s="720">
        <v>18.076333333333334</v>
      </c>
      <c r="BF155" s="721">
        <v>0.55100000000000005</v>
      </c>
      <c r="BG155" s="527">
        <v>0.121</v>
      </c>
      <c r="BI155" s="503"/>
      <c r="BJ155" s="503"/>
      <c r="BK155" s="503"/>
      <c r="BL155" s="503"/>
      <c r="BM155" s="503"/>
      <c r="BN155" s="503"/>
      <c r="BO155" s="503"/>
      <c r="BP155" s="503"/>
      <c r="BQ155" s="503"/>
      <c r="BR155" s="503"/>
      <c r="BS155" s="503"/>
      <c r="BT155" s="503"/>
      <c r="BU155" s="503"/>
      <c r="BV155" s="503"/>
      <c r="BW155" s="503"/>
    </row>
    <row r="156" spans="2:75" x14ac:dyDescent="0.25">
      <c r="B156" s="760">
        <f t="shared" si="12"/>
        <v>2013</v>
      </c>
      <c r="C156" s="714" t="s">
        <v>595</v>
      </c>
      <c r="D156" s="526">
        <v>10075.724333333334</v>
      </c>
      <c r="E156" s="720">
        <v>579.66433333333327</v>
      </c>
      <c r="F156" s="721">
        <v>0.59877481552524447</v>
      </c>
      <c r="G156" s="527">
        <v>0.10936209303166353</v>
      </c>
      <c r="H156" s="526">
        <v>4085.7156666666669</v>
      </c>
      <c r="I156" s="720">
        <v>193.78233333333333</v>
      </c>
      <c r="J156" s="721">
        <v>0.65865919296005648</v>
      </c>
      <c r="K156" s="527">
        <v>8.648629190518145E-2</v>
      </c>
      <c r="L156" s="526">
        <v>1657.4563333333333</v>
      </c>
      <c r="M156" s="720">
        <v>101.00766666666668</v>
      </c>
      <c r="N156" s="721">
        <v>0.56500835234451408</v>
      </c>
      <c r="O156" s="527">
        <v>0.12230911595797916</v>
      </c>
      <c r="P156" s="526">
        <v>1064.5816666666667</v>
      </c>
      <c r="Q156" s="720">
        <v>61.858000000000004</v>
      </c>
      <c r="R156" s="721">
        <v>0.54962670070471065</v>
      </c>
      <c r="S156" s="527">
        <v>0.15664333300677302</v>
      </c>
      <c r="T156" s="526">
        <v>790.10766666666666</v>
      </c>
      <c r="U156" s="720">
        <v>56.11633333333333</v>
      </c>
      <c r="V156" s="721">
        <v>0.56191241334808162</v>
      </c>
      <c r="W156" s="527">
        <v>7.9269529061985089E-2</v>
      </c>
      <c r="X156" s="526">
        <v>540.26699999999994</v>
      </c>
      <c r="Y156" s="720">
        <v>28.858000000000004</v>
      </c>
      <c r="Z156" s="721">
        <v>0.63294514960388226</v>
      </c>
      <c r="AA156" s="527">
        <v>0.10193039410758545</v>
      </c>
      <c r="AB156" s="526">
        <v>183.17500000000004</v>
      </c>
      <c r="AC156" s="720">
        <v>12.259666666666666</v>
      </c>
      <c r="AD156" s="721">
        <v>0.53513834084473033</v>
      </c>
      <c r="AE156" s="527">
        <v>0.12192187297767593</v>
      </c>
      <c r="AF156" s="526">
        <v>173.37199999999999</v>
      </c>
      <c r="AG156" s="720">
        <v>8.3533333333333335</v>
      </c>
      <c r="AH156" s="721">
        <v>0.6007762145678841</v>
      </c>
      <c r="AI156" s="527">
        <v>0.11052966406041576</v>
      </c>
      <c r="AJ156" s="526">
        <v>262.36433333333338</v>
      </c>
      <c r="AK156" s="720">
        <v>16.497333333333334</v>
      </c>
      <c r="AL156" s="721">
        <v>0.52630090289725517</v>
      </c>
      <c r="AM156" s="527">
        <v>0.1351299677388163</v>
      </c>
      <c r="AN156" s="526">
        <v>346.27733333333327</v>
      </c>
      <c r="AO156" s="720">
        <v>18.930333333333333</v>
      </c>
      <c r="AP156" s="721">
        <v>0.56039940984013337</v>
      </c>
      <c r="AQ156" s="527">
        <v>0.16642032369626797</v>
      </c>
      <c r="AR156" s="526">
        <v>246.82300000000001</v>
      </c>
      <c r="AS156" s="720">
        <v>16.353333333333332</v>
      </c>
      <c r="AT156" s="721">
        <v>0.60267123538532286</v>
      </c>
      <c r="AU156" s="527">
        <v>0.14098955916473319</v>
      </c>
      <c r="AV156" s="526">
        <v>147.24666666666667</v>
      </c>
      <c r="AW156" s="720">
        <v>11.030333333333333</v>
      </c>
      <c r="AX156" s="721">
        <v>0.57183097497608415</v>
      </c>
      <c r="AY156" s="527">
        <v>0.119639995854691</v>
      </c>
      <c r="AZ156" s="526">
        <v>388.5506666666667</v>
      </c>
      <c r="BA156" s="720">
        <v>36.30533333333333</v>
      </c>
      <c r="BB156" s="721">
        <v>0.52709112128930802</v>
      </c>
      <c r="BC156" s="527">
        <v>0.11088024725823749</v>
      </c>
      <c r="BD156" s="526">
        <v>189.78700000000001</v>
      </c>
      <c r="BE156" s="720">
        <v>18.313333333333333</v>
      </c>
      <c r="BF156" s="721">
        <v>0.55404713712973419</v>
      </c>
      <c r="BG156" s="527">
        <v>0.12156407756205334</v>
      </c>
      <c r="BI156" s="503"/>
      <c r="BJ156" s="503"/>
      <c r="BK156" s="503"/>
      <c r="BL156" s="503"/>
      <c r="BM156" s="503"/>
      <c r="BN156" s="503"/>
      <c r="BO156" s="503"/>
      <c r="BP156" s="503"/>
      <c r="BQ156" s="503"/>
      <c r="BR156" s="503"/>
      <c r="BS156" s="503"/>
      <c r="BT156" s="503"/>
      <c r="BU156" s="503"/>
      <c r="BV156" s="503"/>
      <c r="BW156" s="503"/>
    </row>
    <row r="157" spans="2:75" x14ac:dyDescent="0.25">
      <c r="B157" s="760">
        <f t="shared" si="12"/>
        <v>2013</v>
      </c>
      <c r="C157" s="714" t="s">
        <v>596</v>
      </c>
      <c r="D157" s="526">
        <v>10125.518</v>
      </c>
      <c r="E157" s="720">
        <v>587.24133333333339</v>
      </c>
      <c r="F157" s="721">
        <v>0.60093927706982109</v>
      </c>
      <c r="G157" s="527">
        <v>0.10780779433944623</v>
      </c>
      <c r="H157" s="526">
        <v>4059.5653333333335</v>
      </c>
      <c r="I157" s="720">
        <v>193.97133333333332</v>
      </c>
      <c r="J157" s="721">
        <v>0.65355229214275201</v>
      </c>
      <c r="K157" s="527">
        <v>9.0593255795493891E-2</v>
      </c>
      <c r="L157" s="526">
        <v>1708.4756666666665</v>
      </c>
      <c r="M157" s="720">
        <v>99.427666666666667</v>
      </c>
      <c r="N157" s="721">
        <v>0.58164398273892559</v>
      </c>
      <c r="O157" s="527">
        <v>0.11219546077807116</v>
      </c>
      <c r="P157" s="526">
        <v>1074.1393333333335</v>
      </c>
      <c r="Q157" s="720">
        <v>61.151000000000003</v>
      </c>
      <c r="R157" s="721">
        <v>0.55388915712683995</v>
      </c>
      <c r="S157" s="527">
        <v>0.15239538165524441</v>
      </c>
      <c r="T157" s="526">
        <v>788.34866666666665</v>
      </c>
      <c r="U157" s="720">
        <v>57.830333333333336</v>
      </c>
      <c r="V157" s="721">
        <v>0.55989174532026009</v>
      </c>
      <c r="W157" s="527">
        <v>8.2618934299338143E-2</v>
      </c>
      <c r="X157" s="526">
        <v>540.46333333333325</v>
      </c>
      <c r="Y157" s="720">
        <v>33.943666666666665</v>
      </c>
      <c r="Z157" s="721">
        <v>0.63251935722466857</v>
      </c>
      <c r="AA157" s="527">
        <v>9.9527435036896039E-2</v>
      </c>
      <c r="AB157" s="526">
        <v>186.17133333333334</v>
      </c>
      <c r="AC157" s="720">
        <v>12.034333333333334</v>
      </c>
      <c r="AD157" s="721">
        <v>0.54352044500411645</v>
      </c>
      <c r="AE157" s="527">
        <v>0.11829264057236133</v>
      </c>
      <c r="AF157" s="526">
        <v>174.24533333333332</v>
      </c>
      <c r="AG157" s="720">
        <v>9.326666666666668</v>
      </c>
      <c r="AH157" s="721">
        <v>0.60277902699461483</v>
      </c>
      <c r="AI157" s="527">
        <v>0.11012299442482019</v>
      </c>
      <c r="AJ157" s="526">
        <v>260.13333333333333</v>
      </c>
      <c r="AK157" s="720">
        <v>15.330999999999998</v>
      </c>
      <c r="AL157" s="721">
        <v>0.52138172838978292</v>
      </c>
      <c r="AM157" s="527">
        <v>0.13973627759417792</v>
      </c>
      <c r="AN157" s="526">
        <v>350.30133333333333</v>
      </c>
      <c r="AO157" s="720">
        <v>20.771333333333331</v>
      </c>
      <c r="AP157" s="721">
        <v>0.56611703586148421</v>
      </c>
      <c r="AQ157" s="527">
        <v>0.15542011039209447</v>
      </c>
      <c r="AR157" s="526">
        <v>249.55933333333334</v>
      </c>
      <c r="AS157" s="720">
        <v>17.940000000000001</v>
      </c>
      <c r="AT157" s="721">
        <v>0.6086377559979449</v>
      </c>
      <c r="AU157" s="527">
        <v>0.12297165589725086</v>
      </c>
      <c r="AV157" s="526">
        <v>150.511</v>
      </c>
      <c r="AW157" s="720">
        <v>12.357666666666667</v>
      </c>
      <c r="AX157" s="721">
        <v>0.58349885053312256</v>
      </c>
      <c r="AY157" s="527">
        <v>0.11953895682253818</v>
      </c>
      <c r="AZ157" s="526">
        <v>393.65966666666668</v>
      </c>
      <c r="BA157" s="720">
        <v>35.102333333333334</v>
      </c>
      <c r="BB157" s="721">
        <v>0.53323258474756119</v>
      </c>
      <c r="BC157" s="527">
        <v>0.10672584618619614</v>
      </c>
      <c r="BD157" s="526">
        <v>189.94266666666667</v>
      </c>
      <c r="BE157" s="720">
        <v>18.055</v>
      </c>
      <c r="BF157" s="721">
        <v>0.55325040486851973</v>
      </c>
      <c r="BG157" s="527">
        <v>0.1106165131887</v>
      </c>
      <c r="BI157" s="503"/>
      <c r="BJ157" s="503"/>
      <c r="BK157" s="503"/>
      <c r="BL157" s="503"/>
      <c r="BM157" s="503"/>
      <c r="BN157" s="503"/>
      <c r="BO157" s="503"/>
      <c r="BP157" s="503"/>
      <c r="BQ157" s="503"/>
      <c r="BR157" s="503"/>
      <c r="BS157" s="503"/>
      <c r="BT157" s="503"/>
      <c r="BU157" s="503"/>
      <c r="BV157" s="503"/>
      <c r="BW157" s="503"/>
    </row>
    <row r="158" spans="2:75" x14ac:dyDescent="0.25">
      <c r="B158" s="760">
        <f t="shared" si="12"/>
        <v>2013</v>
      </c>
      <c r="C158" s="714" t="s">
        <v>597</v>
      </c>
      <c r="D158" s="526">
        <v>10242.069</v>
      </c>
      <c r="E158" s="720">
        <v>599.81000000000006</v>
      </c>
      <c r="F158" s="721">
        <v>0.60705631248965597</v>
      </c>
      <c r="G158" s="527">
        <v>0.105410281518482</v>
      </c>
      <c r="H158" s="526">
        <v>4085.8379999999997</v>
      </c>
      <c r="I158" s="720">
        <v>187.24666666666667</v>
      </c>
      <c r="J158" s="721">
        <v>0.65688872240045604</v>
      </c>
      <c r="K158" s="527">
        <v>9.4011598560974893E-2</v>
      </c>
      <c r="L158" s="526">
        <v>1729.635</v>
      </c>
      <c r="M158" s="720">
        <v>105.42866666666667</v>
      </c>
      <c r="N158" s="721">
        <v>0.58808792443776203</v>
      </c>
      <c r="O158" s="527">
        <v>0.10741722515034299</v>
      </c>
      <c r="P158" s="526">
        <v>1120.0233333333335</v>
      </c>
      <c r="Q158" s="720">
        <v>70.251666666666665</v>
      </c>
      <c r="R158" s="721">
        <v>0.57685169829499205</v>
      </c>
      <c r="S158" s="527">
        <v>0.13413108411455299</v>
      </c>
      <c r="T158" s="526">
        <v>796.90933333333339</v>
      </c>
      <c r="U158" s="720">
        <v>60.390000000000008</v>
      </c>
      <c r="V158" s="721">
        <v>0.56519394551912905</v>
      </c>
      <c r="W158" s="527">
        <v>7.83613088218683E-2</v>
      </c>
      <c r="X158" s="526">
        <v>541.12633333333326</v>
      </c>
      <c r="Y158" s="720">
        <v>35.641666666666673</v>
      </c>
      <c r="Z158" s="721">
        <v>0.63264003391998302</v>
      </c>
      <c r="AA158" s="527">
        <v>9.9528513820091993E-2</v>
      </c>
      <c r="AB158" s="526">
        <v>186.93200000000002</v>
      </c>
      <c r="AC158" s="720">
        <v>12.205666666666666</v>
      </c>
      <c r="AD158" s="721">
        <v>0.54537338601683005</v>
      </c>
      <c r="AE158" s="527">
        <v>0.11698601622124601</v>
      </c>
      <c r="AF158" s="526">
        <v>173.99533333333332</v>
      </c>
      <c r="AG158" s="720">
        <v>8.5716666666666672</v>
      </c>
      <c r="AH158" s="721">
        <v>0.60089284480892902</v>
      </c>
      <c r="AI158" s="527">
        <v>0.109109683145166</v>
      </c>
      <c r="AJ158" s="526">
        <v>255.78100000000003</v>
      </c>
      <c r="AK158" s="720">
        <v>15.985999999999999</v>
      </c>
      <c r="AL158" s="721">
        <v>0.51222345121667101</v>
      </c>
      <c r="AM158" s="527">
        <v>0.14823028987148201</v>
      </c>
      <c r="AN158" s="526">
        <v>357.11966666666672</v>
      </c>
      <c r="AO158" s="720">
        <v>20.699333333333332</v>
      </c>
      <c r="AP158" s="721">
        <v>0.57633131765656498</v>
      </c>
      <c r="AQ158" s="527">
        <v>0.147438876492477</v>
      </c>
      <c r="AR158" s="526">
        <v>249.53433333333331</v>
      </c>
      <c r="AS158" s="720">
        <v>19.602666666666668</v>
      </c>
      <c r="AT158" s="721">
        <v>0.607866175785164</v>
      </c>
      <c r="AU158" s="527">
        <v>0.127357907718993</v>
      </c>
      <c r="AV158" s="526">
        <v>153.61533333333333</v>
      </c>
      <c r="AW158" s="720">
        <v>12.981999999999999</v>
      </c>
      <c r="AX158" s="721">
        <v>0.59450882450452902</v>
      </c>
      <c r="AY158" s="527">
        <v>0.107148876975924</v>
      </c>
      <c r="AZ158" s="526">
        <v>399.0406666666666</v>
      </c>
      <c r="BA158" s="720">
        <v>33.927999999999997</v>
      </c>
      <c r="BB158" s="721">
        <v>0.53972381760907295</v>
      </c>
      <c r="BC158" s="527">
        <v>9.8662058788097806E-2</v>
      </c>
      <c r="BD158" s="526">
        <v>192.51700000000002</v>
      </c>
      <c r="BE158" s="720">
        <v>16.876333333333331</v>
      </c>
      <c r="BF158" s="721">
        <v>0.55948630614712203</v>
      </c>
      <c r="BG158" s="527">
        <v>0.105710405824524</v>
      </c>
      <c r="BI158" s="503"/>
      <c r="BJ158" s="503"/>
      <c r="BK158" s="503"/>
      <c r="BL158" s="503"/>
      <c r="BM158" s="503"/>
      <c r="BN158" s="503"/>
      <c r="BO158" s="503"/>
      <c r="BP158" s="503"/>
      <c r="BQ158" s="503"/>
      <c r="BR158" s="503"/>
      <c r="BS158" s="503"/>
      <c r="BT158" s="503"/>
      <c r="BU158" s="503"/>
      <c r="BV158" s="503"/>
      <c r="BW158" s="503"/>
    </row>
    <row r="159" spans="2:75" x14ac:dyDescent="0.25">
      <c r="B159" s="760">
        <f t="shared" si="12"/>
        <v>2013</v>
      </c>
      <c r="C159" s="714" t="s">
        <v>598</v>
      </c>
      <c r="D159" s="526">
        <v>10266.194999999998</v>
      </c>
      <c r="E159" s="720">
        <v>647.7266666666668</v>
      </c>
      <c r="F159" s="721">
        <v>0.60768712572251005</v>
      </c>
      <c r="G159" s="527">
        <v>0.104827639286281</v>
      </c>
      <c r="H159" s="526">
        <v>4102.7963333333328</v>
      </c>
      <c r="I159" s="720">
        <v>215.48900000000003</v>
      </c>
      <c r="J159" s="721">
        <v>0.65872163660929395</v>
      </c>
      <c r="K159" s="527">
        <v>9.4272195445012696E-2</v>
      </c>
      <c r="L159" s="526">
        <v>1742.4343333333334</v>
      </c>
      <c r="M159" s="720">
        <v>116.44666666666667</v>
      </c>
      <c r="N159" s="721">
        <v>0.59167840729903398</v>
      </c>
      <c r="O159" s="527">
        <v>0.104024184288474</v>
      </c>
      <c r="P159" s="526">
        <v>1113.796</v>
      </c>
      <c r="Q159" s="720">
        <v>73.829333333333338</v>
      </c>
      <c r="R159" s="721">
        <v>0.57295241309101697</v>
      </c>
      <c r="S159" s="527">
        <v>0.13610289442937801</v>
      </c>
      <c r="T159" s="526">
        <v>798.27866666666671</v>
      </c>
      <c r="U159" s="720">
        <v>64.156000000000006</v>
      </c>
      <c r="V159" s="721">
        <v>0.56539026876645804</v>
      </c>
      <c r="W159" s="527">
        <v>7.8763250176566393E-2</v>
      </c>
      <c r="X159" s="526">
        <v>537.78300000000002</v>
      </c>
      <c r="Y159" s="720">
        <v>35.625</v>
      </c>
      <c r="Z159" s="721">
        <v>0.62808289679400497</v>
      </c>
      <c r="AA159" s="527">
        <v>9.7888912808268794E-2</v>
      </c>
      <c r="AB159" s="526">
        <v>187.92166666666665</v>
      </c>
      <c r="AC159" s="720">
        <v>12.324666666666667</v>
      </c>
      <c r="AD159" s="721">
        <v>0.54788722812882695</v>
      </c>
      <c r="AE159" s="527">
        <v>0.10823627669486</v>
      </c>
      <c r="AF159" s="526">
        <v>174.25666666666666</v>
      </c>
      <c r="AG159" s="720">
        <v>10.215333333333334</v>
      </c>
      <c r="AH159" s="721">
        <v>0.60077733188072002</v>
      </c>
      <c r="AI159" s="527">
        <v>0.113041147208329</v>
      </c>
      <c r="AJ159" s="526">
        <v>255.02166666666668</v>
      </c>
      <c r="AK159" s="720">
        <v>15.738666666666667</v>
      </c>
      <c r="AL159" s="721">
        <v>0.51026989316589899</v>
      </c>
      <c r="AM159" s="527">
        <v>0.150284658221325</v>
      </c>
      <c r="AN159" s="526">
        <v>354.21566666666666</v>
      </c>
      <c r="AO159" s="720">
        <v>20.304333333333332</v>
      </c>
      <c r="AP159" s="721">
        <v>0.57084571785267102</v>
      </c>
      <c r="AQ159" s="527">
        <v>0.14607812412108401</v>
      </c>
      <c r="AR159" s="526">
        <v>248.58466666666666</v>
      </c>
      <c r="AS159" s="720">
        <v>19.617999999999999</v>
      </c>
      <c r="AT159" s="721">
        <v>0.60484506073560795</v>
      </c>
      <c r="AU159" s="527">
        <v>0.13524523156023599</v>
      </c>
      <c r="AV159" s="526">
        <v>154.47033333333334</v>
      </c>
      <c r="AW159" s="720">
        <v>13.075666666666669</v>
      </c>
      <c r="AX159" s="721">
        <v>0.59679074828880696</v>
      </c>
      <c r="AY159" s="527">
        <v>0.106539598319551</v>
      </c>
      <c r="AZ159" s="526">
        <v>402.33899999999994</v>
      </c>
      <c r="BA159" s="720">
        <v>34.183666666666667</v>
      </c>
      <c r="BB159" s="721">
        <v>0.54338217551492296</v>
      </c>
      <c r="BC159" s="527">
        <v>9.1326156887573604E-2</v>
      </c>
      <c r="BD159" s="526">
        <v>194.29700000000003</v>
      </c>
      <c r="BE159" s="720">
        <v>16.72</v>
      </c>
      <c r="BF159" s="721">
        <v>0.56338928007036404</v>
      </c>
      <c r="BG159" s="527">
        <v>0.103114912002659</v>
      </c>
      <c r="BI159" s="503"/>
      <c r="BJ159" s="503"/>
      <c r="BK159" s="503"/>
      <c r="BL159" s="503"/>
      <c r="BM159" s="503"/>
      <c r="BN159" s="503"/>
      <c r="BO159" s="503"/>
      <c r="BP159" s="503"/>
      <c r="BQ159" s="503"/>
      <c r="BR159" s="503"/>
      <c r="BS159" s="503"/>
      <c r="BT159" s="503"/>
      <c r="BU159" s="503"/>
      <c r="BV159" s="503"/>
      <c r="BW159" s="503"/>
    </row>
    <row r="160" spans="2:75" x14ac:dyDescent="0.25">
      <c r="B160" s="760">
        <f t="shared" si="12"/>
        <v>2013</v>
      </c>
      <c r="C160" s="717" t="s">
        <v>599</v>
      </c>
      <c r="D160" s="526">
        <v>10316.151</v>
      </c>
      <c r="E160" s="720">
        <v>650.79866666666669</v>
      </c>
      <c r="F160" s="721">
        <v>0.60984451754099001</v>
      </c>
      <c r="G160" s="527">
        <v>0.10047488288513499</v>
      </c>
      <c r="H160" s="526">
        <v>4121.4193333333333</v>
      </c>
      <c r="I160" s="720">
        <v>221.65566666666669</v>
      </c>
      <c r="J160" s="721">
        <v>0.66081752389080195</v>
      </c>
      <c r="K160" s="527">
        <v>8.8280137875959605E-2</v>
      </c>
      <c r="L160" s="526">
        <v>1731.0453333333332</v>
      </c>
      <c r="M160" s="720">
        <v>117.74366666666667</v>
      </c>
      <c r="N160" s="721">
        <v>0.58705791079101299</v>
      </c>
      <c r="O160" s="527">
        <v>0.100174796821221</v>
      </c>
      <c r="P160" s="526">
        <v>1125.106</v>
      </c>
      <c r="Q160" s="720">
        <v>74.7</v>
      </c>
      <c r="R160" s="721">
        <v>0.57807538386155299</v>
      </c>
      <c r="S160" s="527">
        <v>0.13402621792511801</v>
      </c>
      <c r="T160" s="526">
        <v>807.5956666666666</v>
      </c>
      <c r="U160" s="720">
        <v>60.81066666666667</v>
      </c>
      <c r="V160" s="721">
        <v>0.57120725588939802</v>
      </c>
      <c r="W160" s="527">
        <v>7.3356957222656796E-2</v>
      </c>
      <c r="X160" s="526">
        <v>543.81433333333337</v>
      </c>
      <c r="Y160" s="720">
        <v>31.614999999999998</v>
      </c>
      <c r="Z160" s="721">
        <v>0.63447487057271601</v>
      </c>
      <c r="AA160" s="527">
        <v>8.9047019993645699E-2</v>
      </c>
      <c r="AB160" s="526">
        <v>189.10566666666668</v>
      </c>
      <c r="AC160" s="720">
        <v>11.966000000000001</v>
      </c>
      <c r="AD160" s="721">
        <v>0.55096865798040595</v>
      </c>
      <c r="AE160" s="527">
        <v>0.105078013468385</v>
      </c>
      <c r="AF160" s="526">
        <v>176.89000000000001</v>
      </c>
      <c r="AG160" s="720">
        <v>10.531666666666668</v>
      </c>
      <c r="AH160" s="721">
        <v>0.60882484540458703</v>
      </c>
      <c r="AI160" s="527">
        <v>0.104786373520337</v>
      </c>
      <c r="AJ160" s="526">
        <v>259.57900000000001</v>
      </c>
      <c r="AK160" s="720">
        <v>17.382333333333332</v>
      </c>
      <c r="AL160" s="721">
        <v>0.51895007400368198</v>
      </c>
      <c r="AM160" s="527">
        <v>0.13802844027862499</v>
      </c>
      <c r="AN160" s="526">
        <v>354.83866666666671</v>
      </c>
      <c r="AO160" s="720">
        <v>20.114333333333335</v>
      </c>
      <c r="AP160" s="721">
        <v>0.57105581778845704</v>
      </c>
      <c r="AQ160" s="527">
        <v>0.14282942022427</v>
      </c>
      <c r="AR160" s="526">
        <v>246.94766666666669</v>
      </c>
      <c r="AS160" s="720">
        <v>20.030999999999999</v>
      </c>
      <c r="AT160" s="721">
        <v>0.60016250757450595</v>
      </c>
      <c r="AU160" s="527">
        <v>0.139465055040533</v>
      </c>
      <c r="AV160" s="526">
        <v>156.28933333333336</v>
      </c>
      <c r="AW160" s="720">
        <v>12.282333333333334</v>
      </c>
      <c r="AX160" s="721">
        <v>0.60278516293923201</v>
      </c>
      <c r="AY160" s="527">
        <v>0.105803980951545</v>
      </c>
      <c r="AZ160" s="526">
        <v>403.01033333333334</v>
      </c>
      <c r="BA160" s="720">
        <v>33.466666666666669</v>
      </c>
      <c r="BB160" s="721">
        <v>0.54348755427431406</v>
      </c>
      <c r="BC160" s="527">
        <v>9.7655978869702204E-2</v>
      </c>
      <c r="BD160" s="526">
        <v>200.50966666666667</v>
      </c>
      <c r="BE160" s="720">
        <v>18.498666666666665</v>
      </c>
      <c r="BF160" s="721">
        <v>0.58009954278980203</v>
      </c>
      <c r="BG160" s="527">
        <v>0.105116582141577</v>
      </c>
      <c r="BI160" s="503"/>
      <c r="BJ160" s="503"/>
      <c r="BK160" s="503"/>
      <c r="BL160" s="503"/>
      <c r="BM160" s="503"/>
      <c r="BN160" s="503"/>
      <c r="BO160" s="503"/>
      <c r="BP160" s="503"/>
      <c r="BQ160" s="503"/>
      <c r="BR160" s="503"/>
      <c r="BS160" s="503"/>
      <c r="BT160" s="503"/>
      <c r="BU160" s="503"/>
      <c r="BV160" s="503"/>
      <c r="BW160" s="503"/>
    </row>
    <row r="161" spans="2:75" x14ac:dyDescent="0.25">
      <c r="B161" s="760">
        <f t="shared" si="12"/>
        <v>2013</v>
      </c>
      <c r="C161" s="714" t="s">
        <v>600</v>
      </c>
      <c r="D161" s="526">
        <v>10330.855666666666</v>
      </c>
      <c r="E161" s="720">
        <v>669.44866666666667</v>
      </c>
      <c r="F161" s="721">
        <v>0.60991572741225297</v>
      </c>
      <c r="G161" s="527">
        <v>9.6111756476811305E-2</v>
      </c>
      <c r="H161" s="526">
        <v>4110.9999999999991</v>
      </c>
      <c r="I161" s="720">
        <v>239.53766666666669</v>
      </c>
      <c r="J161" s="721">
        <v>0.65825838058510799</v>
      </c>
      <c r="K161" s="527">
        <v>8.2947423430044603E-2</v>
      </c>
      <c r="L161" s="526">
        <v>1748.5029999999999</v>
      </c>
      <c r="M161" s="720">
        <v>120.753</v>
      </c>
      <c r="N161" s="721">
        <v>0.59222016756002904</v>
      </c>
      <c r="O161" s="527">
        <v>9.6883526691082605E-2</v>
      </c>
      <c r="P161" s="526">
        <v>1120.0523333333333</v>
      </c>
      <c r="Q161" s="720">
        <v>68.563333333333333</v>
      </c>
      <c r="R161" s="721">
        <v>0.57478963853237097</v>
      </c>
      <c r="S161" s="527">
        <v>0.133255261165588</v>
      </c>
      <c r="T161" s="526">
        <v>797.75300000000004</v>
      </c>
      <c r="U161" s="720">
        <v>65.210666666666668</v>
      </c>
      <c r="V161" s="721">
        <v>0.56347694279620997</v>
      </c>
      <c r="W161" s="527">
        <v>8.0362543104541398E-2</v>
      </c>
      <c r="X161" s="526">
        <v>544.73500000000001</v>
      </c>
      <c r="Y161" s="720">
        <v>31.738666666666671</v>
      </c>
      <c r="Z161" s="721">
        <v>0.63489865040742599</v>
      </c>
      <c r="AA161" s="527">
        <v>8.3351282586307904E-2</v>
      </c>
      <c r="AB161" s="526">
        <v>188.05066666666667</v>
      </c>
      <c r="AC161" s="720">
        <v>11.078999999999999</v>
      </c>
      <c r="AD161" s="721">
        <v>0.54752211092487901</v>
      </c>
      <c r="AE161" s="527">
        <v>0.101930650671302</v>
      </c>
      <c r="AF161" s="526">
        <v>180.86199999999999</v>
      </c>
      <c r="AG161" s="720">
        <v>10.441000000000001</v>
      </c>
      <c r="AH161" s="721">
        <v>0.62145198569684401</v>
      </c>
      <c r="AI161" s="527">
        <v>9.6183925814012E-2</v>
      </c>
      <c r="AJ161" s="526">
        <v>265.91233333333327</v>
      </c>
      <c r="AK161" s="720">
        <v>15.692666666666668</v>
      </c>
      <c r="AL161" s="721">
        <v>0.53116495978661105</v>
      </c>
      <c r="AM161" s="527">
        <v>0.121581102702084</v>
      </c>
      <c r="AN161" s="526">
        <v>364.71366666666671</v>
      </c>
      <c r="AO161" s="720">
        <v>23.138000000000002</v>
      </c>
      <c r="AP161" s="721">
        <v>0.58613178765907004</v>
      </c>
      <c r="AQ161" s="527">
        <v>0.12479522490065199</v>
      </c>
      <c r="AR161" s="526">
        <v>250.51433333333333</v>
      </c>
      <c r="AS161" s="720">
        <v>18.221333333333334</v>
      </c>
      <c r="AT161" s="721">
        <v>0.60812617228527499</v>
      </c>
      <c r="AU161" s="527">
        <v>0.124123592153353</v>
      </c>
      <c r="AV161" s="526">
        <v>160.399</v>
      </c>
      <c r="AW161" s="720">
        <v>11.732333333333335</v>
      </c>
      <c r="AX161" s="721">
        <v>0.617574810183117</v>
      </c>
      <c r="AY161" s="527">
        <v>0.100364380114455</v>
      </c>
      <c r="AZ161" s="526">
        <v>400.53099999999995</v>
      </c>
      <c r="BA161" s="720">
        <v>33.198666666666668</v>
      </c>
      <c r="BB161" s="721">
        <v>0.53934779652070197</v>
      </c>
      <c r="BC161" s="527">
        <v>9.3044881520093298E-2</v>
      </c>
      <c r="BD161" s="526">
        <v>197.82933333333335</v>
      </c>
      <c r="BE161" s="720">
        <v>20.142333333333337</v>
      </c>
      <c r="BF161" s="721">
        <v>0.57106347929504198</v>
      </c>
      <c r="BG161" s="527">
        <v>0.10718777266299601</v>
      </c>
      <c r="BI161" s="503"/>
      <c r="BJ161" s="503"/>
      <c r="BK161" s="503"/>
      <c r="BL161" s="503"/>
      <c r="BM161" s="503"/>
      <c r="BN161" s="503"/>
      <c r="BO161" s="503"/>
      <c r="BP161" s="503"/>
      <c r="BQ161" s="503"/>
      <c r="BR161" s="503"/>
      <c r="BS161" s="503"/>
      <c r="BT161" s="503"/>
      <c r="BU161" s="503"/>
      <c r="BV161" s="503"/>
      <c r="BW161" s="503"/>
    </row>
    <row r="162" spans="2:75" x14ac:dyDescent="0.25">
      <c r="B162" s="760">
        <f t="shared" si="12"/>
        <v>2013</v>
      </c>
      <c r="C162" s="714" t="s">
        <v>566</v>
      </c>
      <c r="D162" s="526">
        <v>10372.274666666666</v>
      </c>
      <c r="E162" s="720">
        <v>672.90233333333333</v>
      </c>
      <c r="F162" s="721">
        <v>0.611562745880876</v>
      </c>
      <c r="G162" s="527">
        <v>9.2920843095922606E-2</v>
      </c>
      <c r="H162" s="526">
        <v>4116.0463333333328</v>
      </c>
      <c r="I162" s="720">
        <v>244.51500000000001</v>
      </c>
      <c r="J162" s="721">
        <v>0.658180087515432</v>
      </c>
      <c r="K162" s="527">
        <v>7.7592579589239E-2</v>
      </c>
      <c r="L162" s="526">
        <v>1776.2090000000001</v>
      </c>
      <c r="M162" s="720">
        <v>121.02499999999999</v>
      </c>
      <c r="N162" s="721">
        <v>0.60083728460268404</v>
      </c>
      <c r="O162" s="527">
        <v>9.6182618797355596E-2</v>
      </c>
      <c r="P162" s="526">
        <v>1131.1049999999998</v>
      </c>
      <c r="Q162" s="720">
        <v>63.729666666666667</v>
      </c>
      <c r="R162" s="721">
        <v>0.57976881792814305</v>
      </c>
      <c r="S162" s="527">
        <v>0.126259860209364</v>
      </c>
      <c r="T162" s="526">
        <v>795.49733333333336</v>
      </c>
      <c r="U162" s="720">
        <v>63.56933333333334</v>
      </c>
      <c r="V162" s="721">
        <v>0.56111943055062796</v>
      </c>
      <c r="W162" s="527">
        <v>8.1474433804933202E-2</v>
      </c>
      <c r="X162" s="526">
        <v>544.04033333333336</v>
      </c>
      <c r="Y162" s="720">
        <v>34.111333333333334</v>
      </c>
      <c r="Z162" s="721">
        <v>0.63344127945652295</v>
      </c>
      <c r="AA162" s="527">
        <v>7.6092728052885195E-2</v>
      </c>
      <c r="AB162" s="526">
        <v>186.30333333333337</v>
      </c>
      <c r="AC162" s="720">
        <v>11.835333333333333</v>
      </c>
      <c r="AD162" s="721">
        <v>0.54207005177166201</v>
      </c>
      <c r="AE162" s="527">
        <v>0.10807744233475999</v>
      </c>
      <c r="AF162" s="526">
        <v>179.70166666666668</v>
      </c>
      <c r="AG162" s="720">
        <v>9.522333333333334</v>
      </c>
      <c r="AH162" s="721">
        <v>0.61643138591151203</v>
      </c>
      <c r="AI162" s="527">
        <v>9.2207669743679499E-2</v>
      </c>
      <c r="AJ162" s="526">
        <v>265.66533333333336</v>
      </c>
      <c r="AK162" s="720">
        <v>15.729666666666667</v>
      </c>
      <c r="AL162" s="721">
        <v>0.53022497086076503</v>
      </c>
      <c r="AM162" s="527">
        <v>0.116059495963471</v>
      </c>
      <c r="AN162" s="526">
        <v>365.07400000000001</v>
      </c>
      <c r="AO162" s="720">
        <v>24.016000000000002</v>
      </c>
      <c r="AP162" s="721">
        <v>0.58589608684697203</v>
      </c>
      <c r="AQ162" s="527">
        <v>0.129976009659687</v>
      </c>
      <c r="AR162" s="526">
        <v>250.10933333333335</v>
      </c>
      <c r="AS162" s="720">
        <v>18.719666666666669</v>
      </c>
      <c r="AT162" s="721">
        <v>0.60644375995648403</v>
      </c>
      <c r="AU162" s="527">
        <v>0.116767605426562</v>
      </c>
      <c r="AV162" s="526">
        <v>158.80699999999999</v>
      </c>
      <c r="AW162" s="720">
        <v>12.695666666666668</v>
      </c>
      <c r="AX162" s="721">
        <v>0.61039861218590996</v>
      </c>
      <c r="AY162" s="527">
        <v>0.100977106496683</v>
      </c>
      <c r="AZ162" s="526">
        <v>404.09699999999998</v>
      </c>
      <c r="BA162" s="720">
        <v>33.502333333333333</v>
      </c>
      <c r="BB162" s="721">
        <v>0.54334877979801399</v>
      </c>
      <c r="BC162" s="527">
        <v>9.7676779630866004E-2</v>
      </c>
      <c r="BD162" s="526">
        <v>199.61933333333334</v>
      </c>
      <c r="BE162" s="720">
        <v>19.930666666666667</v>
      </c>
      <c r="BF162" s="721">
        <v>0.57494213212979695</v>
      </c>
      <c r="BG162" s="527">
        <v>0.105550477351209</v>
      </c>
      <c r="BI162" s="503"/>
      <c r="BJ162" s="503"/>
      <c r="BK162" s="503"/>
      <c r="BL162" s="503"/>
      <c r="BM162" s="503"/>
      <c r="BN162" s="503"/>
      <c r="BO162" s="503"/>
      <c r="BP162" s="503"/>
      <c r="BQ162" s="503"/>
      <c r="BR162" s="503"/>
      <c r="BS162" s="503"/>
      <c r="BT162" s="503"/>
      <c r="BU162" s="503"/>
      <c r="BV162" s="503"/>
      <c r="BW162" s="503"/>
    </row>
    <row r="163" spans="2:75" x14ac:dyDescent="0.25">
      <c r="B163" s="760">
        <f t="shared" si="12"/>
        <v>2013</v>
      </c>
      <c r="C163" s="714" t="s">
        <v>567</v>
      </c>
      <c r="D163" s="526">
        <v>10415.125666666667</v>
      </c>
      <c r="E163" s="720">
        <v>710.40500000000009</v>
      </c>
      <c r="F163" s="721">
        <v>0.61329053705229097</v>
      </c>
      <c r="G163" s="527">
        <v>9.2272357538521005E-2</v>
      </c>
      <c r="H163" s="526">
        <v>4132.3636666666671</v>
      </c>
      <c r="I163" s="720">
        <v>261.60133333333329</v>
      </c>
      <c r="J163" s="721">
        <v>0.65990255104199902</v>
      </c>
      <c r="K163" s="527">
        <v>7.9059115398089894E-2</v>
      </c>
      <c r="L163" s="526">
        <v>1795.5116666666665</v>
      </c>
      <c r="M163" s="720">
        <v>133.71233333333333</v>
      </c>
      <c r="N163" s="721">
        <v>0.60659526310342504</v>
      </c>
      <c r="O163" s="527">
        <v>9.6063181346318999E-2</v>
      </c>
      <c r="P163" s="526">
        <v>1145.5986666666668</v>
      </c>
      <c r="Q163" s="720">
        <v>59.68866666666667</v>
      </c>
      <c r="R163" s="721">
        <v>0.58649797094128497</v>
      </c>
      <c r="S163" s="527">
        <v>0.11618884799166</v>
      </c>
      <c r="T163" s="526">
        <v>795.68600000000004</v>
      </c>
      <c r="U163" s="720">
        <v>68.088000000000008</v>
      </c>
      <c r="V163" s="721">
        <v>0.56049092834484204</v>
      </c>
      <c r="W163" s="527">
        <v>8.0043873171694299E-2</v>
      </c>
      <c r="X163" s="526">
        <v>536.32133333333331</v>
      </c>
      <c r="Y163" s="720">
        <v>36.610666666666667</v>
      </c>
      <c r="Z163" s="721">
        <v>0.62381587676007</v>
      </c>
      <c r="AA163" s="527">
        <v>7.7238994287811696E-2</v>
      </c>
      <c r="AB163" s="526">
        <v>184.88433333333333</v>
      </c>
      <c r="AC163" s="720">
        <v>12.366</v>
      </c>
      <c r="AD163" s="721">
        <v>0.53757843378608605</v>
      </c>
      <c r="AE163" s="527">
        <v>0.10895984911892299</v>
      </c>
      <c r="AF163" s="526">
        <v>179.678</v>
      </c>
      <c r="AG163" s="720">
        <v>9.2419999999999991</v>
      </c>
      <c r="AH163" s="721">
        <v>0.61532016319224903</v>
      </c>
      <c r="AI163" s="527">
        <v>9.8724250936329597E-2</v>
      </c>
      <c r="AJ163" s="526">
        <v>268.13933333333335</v>
      </c>
      <c r="AK163" s="720">
        <v>15.885</v>
      </c>
      <c r="AL163" s="721">
        <v>0.53471551497788095</v>
      </c>
      <c r="AM163" s="527">
        <v>0.118119239653439</v>
      </c>
      <c r="AN163" s="526">
        <v>367.02199999999999</v>
      </c>
      <c r="AO163" s="720">
        <v>27.043666666666667</v>
      </c>
      <c r="AP163" s="721">
        <v>0.58820707494302604</v>
      </c>
      <c r="AQ163" s="527">
        <v>0.12860241808666101</v>
      </c>
      <c r="AR163" s="526">
        <v>251.22866666666667</v>
      </c>
      <c r="AS163" s="720">
        <v>15.877666666666668</v>
      </c>
      <c r="AT163" s="721">
        <v>0.60846195205518205</v>
      </c>
      <c r="AU163" s="527">
        <v>0.113236517403218</v>
      </c>
      <c r="AV163" s="526">
        <v>157.72933333333333</v>
      </c>
      <c r="AW163" s="720">
        <v>12.153</v>
      </c>
      <c r="AX163" s="721">
        <v>0.60521970467292097</v>
      </c>
      <c r="AY163" s="527">
        <v>0.101852906341108</v>
      </c>
      <c r="AZ163" s="526">
        <v>404.16766666666666</v>
      </c>
      <c r="BA163" s="720">
        <v>36.469000000000001</v>
      </c>
      <c r="BB163" s="721">
        <v>0.54264387075754195</v>
      </c>
      <c r="BC163" s="527">
        <v>9.5238841431019003E-2</v>
      </c>
      <c r="BD163" s="526">
        <v>196.79533333333333</v>
      </c>
      <c r="BE163" s="720">
        <v>21.667666666666666</v>
      </c>
      <c r="BF163" s="721">
        <v>0.56554337611729599</v>
      </c>
      <c r="BG163" s="527">
        <v>0.10687077176294001</v>
      </c>
      <c r="BI163" s="503"/>
      <c r="BJ163" s="503"/>
      <c r="BK163" s="503"/>
      <c r="BL163" s="503"/>
      <c r="BM163" s="503"/>
      <c r="BN163" s="503"/>
      <c r="BO163" s="503"/>
      <c r="BP163" s="503"/>
      <c r="BQ163" s="503"/>
      <c r="BR163" s="503"/>
      <c r="BS163" s="503"/>
      <c r="BT163" s="503"/>
      <c r="BU163" s="503"/>
      <c r="BV163" s="503"/>
      <c r="BW163" s="503"/>
    </row>
    <row r="164" spans="2:75" x14ac:dyDescent="0.25">
      <c r="B164" s="772">
        <v>2014</v>
      </c>
      <c r="C164" s="714" t="s">
        <v>568</v>
      </c>
      <c r="D164" s="526">
        <v>10283.511333333334</v>
      </c>
      <c r="E164" s="720">
        <v>670.67433333333338</v>
      </c>
      <c r="F164" s="721">
        <v>0.60475491825315708</v>
      </c>
      <c r="G164" s="527">
        <v>0.10407887965391385</v>
      </c>
      <c r="H164" s="526">
        <v>4129.170666666666</v>
      </c>
      <c r="I164" s="720">
        <v>243.018</v>
      </c>
      <c r="J164" s="721">
        <v>0.65850943271653473</v>
      </c>
      <c r="K164" s="527">
        <v>8.7549898358129125E-2</v>
      </c>
      <c r="L164" s="526">
        <v>1756.1543333333332</v>
      </c>
      <c r="M164" s="720">
        <v>120.18266666666666</v>
      </c>
      <c r="N164" s="721">
        <v>0.59254895803551966</v>
      </c>
      <c r="O164" s="527">
        <v>0.11039623738108001</v>
      </c>
      <c r="P164" s="526">
        <v>1121.6076666666668</v>
      </c>
      <c r="Q164" s="720">
        <v>59.560666666666663</v>
      </c>
      <c r="R164" s="721">
        <v>0.57353360282592225</v>
      </c>
      <c r="S164" s="527">
        <v>0.13528347232915747</v>
      </c>
      <c r="T164" s="526">
        <v>783.80899999999986</v>
      </c>
      <c r="U164" s="720">
        <v>65.033333333333331</v>
      </c>
      <c r="V164" s="721">
        <v>0.55137812465120106</v>
      </c>
      <c r="W164" s="527">
        <v>7.7122605409096795E-2</v>
      </c>
      <c r="X164" s="526">
        <v>526.99266666666665</v>
      </c>
      <c r="Y164" s="720">
        <v>38.165333333333336</v>
      </c>
      <c r="Z164" s="721">
        <v>0.61233905541997313</v>
      </c>
      <c r="AA164" s="527">
        <v>9.4205696789969554E-2</v>
      </c>
      <c r="AB164" s="526">
        <v>183.70066666666671</v>
      </c>
      <c r="AC164" s="720">
        <v>12.763333333333335</v>
      </c>
      <c r="AD164" s="721">
        <v>0.53377667662994532</v>
      </c>
      <c r="AE164" s="527">
        <v>0.11245997951466505</v>
      </c>
      <c r="AF164" s="526">
        <v>177.90033333333335</v>
      </c>
      <c r="AG164" s="720">
        <v>10.431666666666667</v>
      </c>
      <c r="AH164" s="721">
        <v>0.60821389213995858</v>
      </c>
      <c r="AI164" s="527">
        <v>0.11669891246960919</v>
      </c>
      <c r="AJ164" s="526">
        <v>261.92766666666665</v>
      </c>
      <c r="AK164" s="720">
        <v>16.101000000000003</v>
      </c>
      <c r="AL164" s="721">
        <v>0.52189128247362426</v>
      </c>
      <c r="AM164" s="527">
        <v>0.14007592612250394</v>
      </c>
      <c r="AN164" s="526">
        <v>346.24766666666665</v>
      </c>
      <c r="AO164" s="720">
        <v>24.517666666666667</v>
      </c>
      <c r="AP164" s="721">
        <v>0.55414876840773242</v>
      </c>
      <c r="AQ164" s="527">
        <v>0.1673557660706585</v>
      </c>
      <c r="AR164" s="526">
        <v>241.90033333333335</v>
      </c>
      <c r="AS164" s="720">
        <v>15.257666666666665</v>
      </c>
      <c r="AT164" s="721">
        <v>0.58519979582143578</v>
      </c>
      <c r="AU164" s="527">
        <v>0.1396854413175094</v>
      </c>
      <c r="AV164" s="526">
        <v>154.149</v>
      </c>
      <c r="AW164" s="720">
        <v>11.466000000000001</v>
      </c>
      <c r="AX164" s="721">
        <v>0.59047270043578692</v>
      </c>
      <c r="AY164" s="527">
        <v>0.10773478530992781</v>
      </c>
      <c r="AZ164" s="526">
        <v>405.51933333333335</v>
      </c>
      <c r="BA164" s="720">
        <v>34.223333333333329</v>
      </c>
      <c r="BB164" s="721">
        <v>0.54366010373067564</v>
      </c>
      <c r="BC164" s="527">
        <v>9.3885184655536094E-2</v>
      </c>
      <c r="BD164" s="526">
        <v>194.43233333333333</v>
      </c>
      <c r="BE164" s="720">
        <v>19.954000000000001</v>
      </c>
      <c r="BF164" s="721">
        <v>0.55750673828685027</v>
      </c>
      <c r="BG164" s="527">
        <v>0.11705261373303504</v>
      </c>
      <c r="BI164" s="503"/>
      <c r="BJ164" s="503"/>
      <c r="BK164" s="503"/>
      <c r="BL164" s="503"/>
      <c r="BM164" s="503"/>
      <c r="BN164" s="503"/>
      <c r="BO164" s="503"/>
      <c r="BP164" s="503"/>
      <c r="BQ164" s="503"/>
      <c r="BR164" s="503"/>
      <c r="BS164" s="503"/>
      <c r="BT164" s="503"/>
      <c r="BU164" s="503"/>
      <c r="BV164" s="503"/>
      <c r="BW164" s="503"/>
    </row>
    <row r="165" spans="2:75" x14ac:dyDescent="0.25">
      <c r="B165" s="760">
        <f t="shared" ref="B165:B175" si="13">B164</f>
        <v>2014</v>
      </c>
      <c r="C165" s="714" t="s">
        <v>570</v>
      </c>
      <c r="D165" s="526">
        <v>10176.962666666668</v>
      </c>
      <c r="E165" s="720">
        <v>661.5436666666667</v>
      </c>
      <c r="F165" s="721">
        <v>0.59771454147307801</v>
      </c>
      <c r="G165" s="527">
        <v>0.11038514278587901</v>
      </c>
      <c r="H165" s="526">
        <v>4072.8090000000007</v>
      </c>
      <c r="I165" s="720">
        <v>230.98799999999997</v>
      </c>
      <c r="J165" s="721">
        <v>0.64865249251060297</v>
      </c>
      <c r="K165" s="527">
        <v>9.7023556010698495E-2</v>
      </c>
      <c r="L165" s="526">
        <v>1748.0026666666665</v>
      </c>
      <c r="M165" s="720">
        <v>123.47133333333333</v>
      </c>
      <c r="N165" s="721">
        <v>0.58905580025871696</v>
      </c>
      <c r="O165" s="527">
        <v>0.115780757169599</v>
      </c>
      <c r="P165" s="526">
        <v>1107.8970000000002</v>
      </c>
      <c r="Q165" s="720">
        <v>61.646333333333331</v>
      </c>
      <c r="R165" s="721">
        <v>0.56585156490209199</v>
      </c>
      <c r="S165" s="527">
        <v>0.14206424944186399</v>
      </c>
      <c r="T165" s="526">
        <v>773.37366666666674</v>
      </c>
      <c r="U165" s="720">
        <v>62.994000000000007</v>
      </c>
      <c r="V165" s="721">
        <v>0.54330284205160095</v>
      </c>
      <c r="W165" s="527">
        <v>7.90722136441038E-2</v>
      </c>
      <c r="X165" s="526">
        <v>529.12566666666669</v>
      </c>
      <c r="Y165" s="720">
        <v>35.874666666666663</v>
      </c>
      <c r="Z165" s="721">
        <v>0.61419351593544602</v>
      </c>
      <c r="AA165" s="527">
        <v>9.5794074439476698E-2</v>
      </c>
      <c r="AB165" s="526">
        <v>184.42</v>
      </c>
      <c r="AC165" s="720">
        <v>13.298999999999999</v>
      </c>
      <c r="AD165" s="721">
        <v>0.53550583940051499</v>
      </c>
      <c r="AE165" s="527">
        <v>0.108414338571815</v>
      </c>
      <c r="AF165" s="526">
        <v>177.83266666666668</v>
      </c>
      <c r="AG165" s="720">
        <v>10.348000000000001</v>
      </c>
      <c r="AH165" s="721">
        <v>0.60696988348637504</v>
      </c>
      <c r="AI165" s="527">
        <v>0.12278743055018899</v>
      </c>
      <c r="AJ165" s="526">
        <v>257.88900000000007</v>
      </c>
      <c r="AK165" s="720">
        <v>16.45</v>
      </c>
      <c r="AL165" s="721">
        <v>0.51341628508859305</v>
      </c>
      <c r="AM165" s="527">
        <v>0.15263032804211901</v>
      </c>
      <c r="AN165" s="526">
        <v>335.43566666666669</v>
      </c>
      <c r="AO165" s="720">
        <v>26.070666666666668</v>
      </c>
      <c r="AP165" s="721">
        <v>0.53610863383017504</v>
      </c>
      <c r="AQ165" s="527">
        <v>0.18000371575152699</v>
      </c>
      <c r="AR165" s="526">
        <v>241.42366666666666</v>
      </c>
      <c r="AS165" s="720">
        <v>15.653</v>
      </c>
      <c r="AT165" s="721">
        <v>0.58338334000536496</v>
      </c>
      <c r="AU165" s="527">
        <v>0.142634933975721</v>
      </c>
      <c r="AV165" s="526">
        <v>153.215</v>
      </c>
      <c r="AW165" s="720">
        <v>10.362333333333334</v>
      </c>
      <c r="AX165" s="721">
        <v>0.58589627235136099</v>
      </c>
      <c r="AY165" s="527">
        <v>0.10322484981982299</v>
      </c>
      <c r="AZ165" s="526">
        <v>403.32333333333332</v>
      </c>
      <c r="BA165" s="720">
        <v>33.530666666666669</v>
      </c>
      <c r="BB165" s="721">
        <v>0.53992317729017902</v>
      </c>
      <c r="BC165" s="527">
        <v>8.7702670913104894E-2</v>
      </c>
      <c r="BD165" s="526">
        <v>192.215</v>
      </c>
      <c r="BE165" s="720">
        <v>20.855999999999998</v>
      </c>
      <c r="BF165" s="721">
        <v>0.54992470834616802</v>
      </c>
      <c r="BG165" s="527">
        <v>0.120691679564498</v>
      </c>
      <c r="BI165" s="503"/>
      <c r="BJ165" s="503"/>
      <c r="BK165" s="503"/>
      <c r="BL165" s="503"/>
      <c r="BM165" s="503"/>
      <c r="BN165" s="503"/>
      <c r="BO165" s="503"/>
      <c r="BP165" s="503"/>
      <c r="BQ165" s="503"/>
      <c r="BR165" s="503"/>
      <c r="BS165" s="503"/>
      <c r="BT165" s="503"/>
      <c r="BU165" s="503"/>
      <c r="BV165" s="503"/>
      <c r="BW165" s="503"/>
    </row>
    <row r="166" spans="2:75" x14ac:dyDescent="0.25">
      <c r="B166" s="760">
        <f t="shared" si="13"/>
        <v>2014</v>
      </c>
      <c r="C166" s="714" t="s">
        <v>573</v>
      </c>
      <c r="D166" s="526">
        <v>10122.122666666668</v>
      </c>
      <c r="E166" s="720">
        <v>653.24733333333336</v>
      </c>
      <c r="F166" s="721">
        <v>0.59372626680549401</v>
      </c>
      <c r="G166" s="527">
        <v>0.113392996636768</v>
      </c>
      <c r="H166" s="526">
        <v>4060.0073333333335</v>
      </c>
      <c r="I166" s="720">
        <v>231.00933333333333</v>
      </c>
      <c r="J166" s="721">
        <v>0.64575057128675795</v>
      </c>
      <c r="K166" s="527">
        <v>9.9337030432296802E-2</v>
      </c>
      <c r="L166" s="526">
        <v>1740.2186666666666</v>
      </c>
      <c r="M166" s="720">
        <v>115.39766666666667</v>
      </c>
      <c r="N166" s="721">
        <v>0.58569688049021829</v>
      </c>
      <c r="O166" s="527">
        <v>0.114570203372215</v>
      </c>
      <c r="P166" s="526">
        <v>1101.6713333333335</v>
      </c>
      <c r="Q166" s="720">
        <v>68.038666666666657</v>
      </c>
      <c r="R166" s="721">
        <v>0.56200676887947898</v>
      </c>
      <c r="S166" s="527">
        <v>0.15141143687131217</v>
      </c>
      <c r="T166" s="526">
        <v>754.2593333333333</v>
      </c>
      <c r="U166" s="720">
        <v>62.550333333333334</v>
      </c>
      <c r="V166" s="721">
        <v>0.52916182879245477</v>
      </c>
      <c r="W166" s="527">
        <v>8.4100604196712225E-2</v>
      </c>
      <c r="X166" s="526">
        <v>538.1776666666666</v>
      </c>
      <c r="Y166" s="720">
        <v>33.388666666666666</v>
      </c>
      <c r="Z166" s="721">
        <v>0.62406937484176317</v>
      </c>
      <c r="AA166" s="527">
        <v>9.4341390136516351E-2</v>
      </c>
      <c r="AB166" s="526">
        <v>186.64066666666668</v>
      </c>
      <c r="AC166" s="720">
        <v>12.926</v>
      </c>
      <c r="AD166" s="721">
        <v>0.54159130083203877</v>
      </c>
      <c r="AE166" s="527">
        <v>0.10913343356960453</v>
      </c>
      <c r="AF166" s="526">
        <v>176.34733333333335</v>
      </c>
      <c r="AG166" s="720">
        <v>11.208</v>
      </c>
      <c r="AH166" s="721">
        <v>0.60090275916275571</v>
      </c>
      <c r="AI166" s="527">
        <v>0.12423045024971566</v>
      </c>
      <c r="AJ166" s="526">
        <v>252.94733333333332</v>
      </c>
      <c r="AK166" s="720">
        <v>16.519333333333336</v>
      </c>
      <c r="AL166" s="721">
        <v>0.50315849079373032</v>
      </c>
      <c r="AM166" s="527">
        <v>0.16412639630420681</v>
      </c>
      <c r="AN166" s="526">
        <v>325.69266666666664</v>
      </c>
      <c r="AO166" s="720">
        <v>23.236000000000001</v>
      </c>
      <c r="AP166" s="721">
        <v>0.51982519945436001</v>
      </c>
      <c r="AQ166" s="527">
        <v>0.19543534057905976</v>
      </c>
      <c r="AR166" s="526">
        <v>239.29966666666667</v>
      </c>
      <c r="AS166" s="720">
        <v>17.845333333333333</v>
      </c>
      <c r="AT166" s="721">
        <v>0.57759439123606515</v>
      </c>
      <c r="AU166" s="527">
        <v>0.1442436408326549</v>
      </c>
      <c r="AV166" s="526">
        <v>152.209</v>
      </c>
      <c r="AW166" s="720">
        <v>9.5366666666666671</v>
      </c>
      <c r="AX166" s="721">
        <v>0.58105609544739056</v>
      </c>
      <c r="AY166" s="527">
        <v>0.10097792338451664</v>
      </c>
      <c r="AZ166" s="526">
        <v>404.67699999999996</v>
      </c>
      <c r="BA166" s="720">
        <v>33.189666666666668</v>
      </c>
      <c r="BB166" s="721">
        <v>0.54094284732745845</v>
      </c>
      <c r="BC166" s="527">
        <v>8.7993599591335417E-2</v>
      </c>
      <c r="BD166" s="526">
        <v>189.97466666666665</v>
      </c>
      <c r="BE166" s="720">
        <v>18.401333333333334</v>
      </c>
      <c r="BF166" s="721">
        <v>0.54231011143580032</v>
      </c>
      <c r="BG166" s="527">
        <v>0.12274982260251727</v>
      </c>
      <c r="BI166" s="503"/>
      <c r="BJ166" s="503"/>
      <c r="BK166" s="503"/>
      <c r="BL166" s="503"/>
      <c r="BM166" s="503"/>
      <c r="BN166" s="503"/>
      <c r="BO166" s="503"/>
      <c r="BP166" s="503"/>
      <c r="BQ166" s="503"/>
      <c r="BR166" s="503"/>
      <c r="BS166" s="503"/>
      <c r="BT166" s="503"/>
      <c r="BU166" s="503"/>
      <c r="BV166" s="503"/>
      <c r="BW166" s="503"/>
    </row>
    <row r="167" spans="2:75" x14ac:dyDescent="0.25">
      <c r="B167" s="760">
        <f t="shared" si="13"/>
        <v>2014</v>
      </c>
      <c r="C167" s="714" t="s">
        <v>574</v>
      </c>
      <c r="D167" s="526">
        <v>10262.794</v>
      </c>
      <c r="E167" s="720">
        <v>673.34799999999996</v>
      </c>
      <c r="F167" s="721">
        <v>0.60120195150359501</v>
      </c>
      <c r="G167" s="527">
        <v>0.103186607272114</v>
      </c>
      <c r="H167" s="526">
        <v>4112.311333333334</v>
      </c>
      <c r="I167" s="720">
        <v>230.27666666666667</v>
      </c>
      <c r="J167" s="721">
        <v>0.65319784598691</v>
      </c>
      <c r="K167" s="527">
        <v>8.8990662418171607E-2</v>
      </c>
      <c r="L167" s="526">
        <v>1769.1036666666666</v>
      </c>
      <c r="M167" s="720">
        <v>130.88366666666667</v>
      </c>
      <c r="N167" s="721">
        <v>0.59467268587614697</v>
      </c>
      <c r="O167" s="527">
        <v>0.10441876786269</v>
      </c>
      <c r="P167" s="526">
        <v>1109.0823333333333</v>
      </c>
      <c r="Q167" s="720">
        <v>69.033666666666662</v>
      </c>
      <c r="R167" s="721">
        <v>0.56512040909845895</v>
      </c>
      <c r="S167" s="527">
        <v>0.14271377551796</v>
      </c>
      <c r="T167" s="526">
        <v>769.60333333333335</v>
      </c>
      <c r="U167" s="720">
        <v>62.166666666666664</v>
      </c>
      <c r="V167" s="721">
        <v>0.53920159368318499</v>
      </c>
      <c r="W167" s="527">
        <v>7.5816502656295498E-2</v>
      </c>
      <c r="X167" s="526">
        <v>550.98300000000006</v>
      </c>
      <c r="Y167" s="720">
        <v>35.729999999999997</v>
      </c>
      <c r="Z167" s="721">
        <v>0.63827645366831098</v>
      </c>
      <c r="AA167" s="527">
        <v>8.4094164452559003E-2</v>
      </c>
      <c r="AB167" s="526">
        <v>186.75066666666666</v>
      </c>
      <c r="AC167" s="720">
        <v>12.396333333333333</v>
      </c>
      <c r="AD167" s="721">
        <v>0.54154853813831705</v>
      </c>
      <c r="AE167" s="527">
        <v>0.110521745066816</v>
      </c>
      <c r="AF167" s="526">
        <v>173.97433333333333</v>
      </c>
      <c r="AG167" s="720">
        <v>10.237</v>
      </c>
      <c r="AH167" s="721">
        <v>0.59183465192833895</v>
      </c>
      <c r="AI167" s="527">
        <v>0.11657831129526899</v>
      </c>
      <c r="AJ167" s="526">
        <v>260.73566666666665</v>
      </c>
      <c r="AK167" s="720">
        <v>17.567666666666668</v>
      </c>
      <c r="AL167" s="721">
        <v>0.51822036424828199</v>
      </c>
      <c r="AM167" s="527">
        <v>0.15264403676681701</v>
      </c>
      <c r="AN167" s="526">
        <v>331.23099999999999</v>
      </c>
      <c r="AO167" s="720">
        <v>25.230666666666668</v>
      </c>
      <c r="AP167" s="721">
        <v>0.52794117959583597</v>
      </c>
      <c r="AQ167" s="527">
        <v>0.16880288081506001</v>
      </c>
      <c r="AR167" s="526">
        <v>244.24466666666669</v>
      </c>
      <c r="AS167" s="720">
        <v>17.207000000000001</v>
      </c>
      <c r="AT167" s="721">
        <v>0.58886393992532504</v>
      </c>
      <c r="AU167" s="527">
        <v>0.124370225906062</v>
      </c>
      <c r="AV167" s="526">
        <v>152.44433333333333</v>
      </c>
      <c r="AW167" s="720">
        <v>11.209666666666665</v>
      </c>
      <c r="AX167" s="721">
        <v>0.58096606427386399</v>
      </c>
      <c r="AY167" s="527">
        <v>0.100948722586124</v>
      </c>
      <c r="AZ167" s="526">
        <v>407.24166666666662</v>
      </c>
      <c r="BA167" s="720">
        <v>33.323</v>
      </c>
      <c r="BB167" s="721">
        <v>0.54357522536531599</v>
      </c>
      <c r="BC167" s="527">
        <v>8.5434550059026004E-2</v>
      </c>
      <c r="BD167" s="526">
        <v>195.08866666666665</v>
      </c>
      <c r="BE167" s="720">
        <v>18.085333333333335</v>
      </c>
      <c r="BF167" s="721">
        <v>0.55567835054678605</v>
      </c>
      <c r="BG167" s="527">
        <v>0.11056908345149</v>
      </c>
      <c r="BI167" s="503"/>
      <c r="BJ167" s="503"/>
      <c r="BK167" s="503"/>
      <c r="BL167" s="503"/>
      <c r="BM167" s="503"/>
      <c r="BN167" s="503"/>
      <c r="BO167" s="503"/>
      <c r="BP167" s="503"/>
      <c r="BQ167" s="503"/>
      <c r="BR167" s="503"/>
      <c r="BS167" s="503"/>
      <c r="BT167" s="503"/>
      <c r="BU167" s="503"/>
      <c r="BV167" s="503"/>
      <c r="BW167" s="503"/>
    </row>
    <row r="168" spans="2:75" x14ac:dyDescent="0.25">
      <c r="B168" s="760">
        <f t="shared" si="13"/>
        <v>2014</v>
      </c>
      <c r="C168" s="714" t="s">
        <v>576</v>
      </c>
      <c r="D168" s="526">
        <v>10356.351333333334</v>
      </c>
      <c r="E168" s="720">
        <v>670.29599999999994</v>
      </c>
      <c r="F168" s="721">
        <v>0.60590255933052395</v>
      </c>
      <c r="G168" s="527">
        <v>9.92615894027256E-2</v>
      </c>
      <c r="H168" s="526">
        <v>4155.1170000000002</v>
      </c>
      <c r="I168" s="720">
        <v>233.75766666666667</v>
      </c>
      <c r="J168" s="721">
        <v>0.65911852240627899</v>
      </c>
      <c r="K168" s="527">
        <v>8.4300942662462394E-2</v>
      </c>
      <c r="L168" s="526">
        <v>1768.6220000000001</v>
      </c>
      <c r="M168" s="720">
        <v>132.99366666666666</v>
      </c>
      <c r="N168" s="721">
        <v>0.59376916075782804</v>
      </c>
      <c r="O168" s="527">
        <v>0.101132895927839</v>
      </c>
      <c r="P168" s="526">
        <v>1120.5470000000003</v>
      </c>
      <c r="Q168" s="720">
        <v>61.728000000000002</v>
      </c>
      <c r="R168" s="721">
        <v>0.57028997812750204</v>
      </c>
      <c r="S168" s="527">
        <v>0.13517375936791501</v>
      </c>
      <c r="T168" s="526">
        <v>775.697</v>
      </c>
      <c r="U168" s="720">
        <v>64.161666666666676</v>
      </c>
      <c r="V168" s="721">
        <v>0.54274352068408704</v>
      </c>
      <c r="W168" s="527">
        <v>7.4050760088254203E-2</v>
      </c>
      <c r="X168" s="526">
        <v>571.08433333333335</v>
      </c>
      <c r="Y168" s="720">
        <v>37.244999999999997</v>
      </c>
      <c r="Z168" s="721">
        <v>0.66089794010055103</v>
      </c>
      <c r="AA168" s="527">
        <v>8.1075963896392003E-2</v>
      </c>
      <c r="AB168" s="526">
        <v>187.42233333333334</v>
      </c>
      <c r="AC168" s="720">
        <v>11.984999999999999</v>
      </c>
      <c r="AD168" s="721">
        <v>0.54313454260229199</v>
      </c>
      <c r="AE168" s="527">
        <v>0.10879998731990299</v>
      </c>
      <c r="AF168" s="526">
        <v>173.35500000000002</v>
      </c>
      <c r="AG168" s="720">
        <v>9.8083333333333336</v>
      </c>
      <c r="AH168" s="721">
        <v>0.58875438538894198</v>
      </c>
      <c r="AI168" s="527">
        <v>0.117792245684508</v>
      </c>
      <c r="AJ168" s="526">
        <v>267.03766666666667</v>
      </c>
      <c r="AK168" s="720">
        <v>16.128333333333334</v>
      </c>
      <c r="AL168" s="721">
        <v>0.53030591886206202</v>
      </c>
      <c r="AM168" s="527">
        <v>0.14534014120719599</v>
      </c>
      <c r="AN168" s="526">
        <v>334.80500000000001</v>
      </c>
      <c r="AO168" s="720">
        <v>21.968666666666667</v>
      </c>
      <c r="AP168" s="721">
        <v>0.532908350046159</v>
      </c>
      <c r="AQ168" s="527">
        <v>0.15835591598415899</v>
      </c>
      <c r="AR168" s="526">
        <v>244.30566666666667</v>
      </c>
      <c r="AS168" s="720">
        <v>17.735666666666663</v>
      </c>
      <c r="AT168" s="721">
        <v>0.58834999309633995</v>
      </c>
      <c r="AU168" s="527">
        <v>0.12831497396545699</v>
      </c>
      <c r="AV168" s="526">
        <v>150.495</v>
      </c>
      <c r="AW168" s="720">
        <v>11.757</v>
      </c>
      <c r="AX168" s="721">
        <v>0.57256322817180805</v>
      </c>
      <c r="AY168" s="527">
        <v>0.104084439126319</v>
      </c>
      <c r="AZ168" s="526">
        <v>411.03533333333331</v>
      </c>
      <c r="BA168" s="720">
        <v>33.150000000000006</v>
      </c>
      <c r="BB168" s="721">
        <v>0.54783917570842</v>
      </c>
      <c r="BC168" s="527">
        <v>8.6678803733555299E-2</v>
      </c>
      <c r="BD168" s="526">
        <v>196.82899999999998</v>
      </c>
      <c r="BE168" s="720">
        <v>17.876666666666665</v>
      </c>
      <c r="BF168" s="721">
        <v>0.55939525247233501</v>
      </c>
      <c r="BG168" s="527">
        <v>0.113904599551915</v>
      </c>
      <c r="BI168" s="503"/>
      <c r="BJ168" s="503"/>
      <c r="BK168" s="503"/>
      <c r="BL168" s="503"/>
      <c r="BM168" s="503"/>
      <c r="BN168" s="503"/>
      <c r="BO168" s="503"/>
      <c r="BP168" s="503"/>
      <c r="BQ168" s="503"/>
      <c r="BR168" s="503"/>
      <c r="BS168" s="503"/>
      <c r="BT168" s="503"/>
      <c r="BU168" s="503"/>
      <c r="BV168" s="503"/>
      <c r="BW168" s="503"/>
    </row>
    <row r="169" spans="2:75" x14ac:dyDescent="0.25">
      <c r="B169" s="760">
        <f t="shared" si="13"/>
        <v>2014</v>
      </c>
      <c r="C169" s="714" t="s">
        <v>577</v>
      </c>
      <c r="D169" s="526">
        <v>10422.762666666667</v>
      </c>
      <c r="E169" s="720">
        <v>654.67066666666665</v>
      </c>
      <c r="F169" s="721">
        <v>0.60900529557831296</v>
      </c>
      <c r="G169" s="527">
        <v>9.9659919437751598E-2</v>
      </c>
      <c r="H169" s="526">
        <v>4171.8559999999998</v>
      </c>
      <c r="I169" s="720">
        <v>225.84533333333334</v>
      </c>
      <c r="J169" s="721">
        <v>0.66089369789493702</v>
      </c>
      <c r="K169" s="527">
        <v>8.6655499288915194E-2</v>
      </c>
      <c r="L169" s="526">
        <v>1784.5946666666666</v>
      </c>
      <c r="M169" s="720">
        <v>133.22933333333333</v>
      </c>
      <c r="N169" s="721">
        <v>0.59838752978925502</v>
      </c>
      <c r="O169" s="527">
        <v>9.8766637466021406E-2</v>
      </c>
      <c r="P169" s="526">
        <v>1120.0666666666666</v>
      </c>
      <c r="Q169" s="720">
        <v>54.778666666666659</v>
      </c>
      <c r="R169" s="721">
        <v>0.56937622785622599</v>
      </c>
      <c r="S169" s="527">
        <v>0.13559895825294399</v>
      </c>
      <c r="T169" s="526">
        <v>789.83533333333332</v>
      </c>
      <c r="U169" s="720">
        <v>61.658000000000008</v>
      </c>
      <c r="V169" s="721">
        <v>0.55189808672708796</v>
      </c>
      <c r="W169" s="527">
        <v>7.6841890368241697E-2</v>
      </c>
      <c r="X169" s="526">
        <v>575.83933333333323</v>
      </c>
      <c r="Y169" s="720">
        <v>37.402333333333331</v>
      </c>
      <c r="Z169" s="721">
        <v>0.66573253130259102</v>
      </c>
      <c r="AA169" s="527">
        <v>8.07152838604554E-2</v>
      </c>
      <c r="AB169" s="526">
        <v>186.102</v>
      </c>
      <c r="AC169" s="720">
        <v>12.88</v>
      </c>
      <c r="AD169" s="721">
        <v>0.53894598241952596</v>
      </c>
      <c r="AE169" s="527">
        <v>0.109154879011991</v>
      </c>
      <c r="AF169" s="526">
        <v>173.52433333333332</v>
      </c>
      <c r="AG169" s="720">
        <v>8.381333333333334</v>
      </c>
      <c r="AH169" s="721">
        <v>0.58835968430820096</v>
      </c>
      <c r="AI169" s="527">
        <v>0.111610563590597</v>
      </c>
      <c r="AJ169" s="526">
        <v>269.02066666666661</v>
      </c>
      <c r="AK169" s="720">
        <v>16.673666666666666</v>
      </c>
      <c r="AL169" s="721">
        <v>0.53380046656000302</v>
      </c>
      <c r="AM169" s="527">
        <v>0.14385340331909</v>
      </c>
      <c r="AN169" s="526">
        <v>343.48866666666663</v>
      </c>
      <c r="AO169" s="720">
        <v>23.427333333333333</v>
      </c>
      <c r="AP169" s="721">
        <v>0.54598188053914398</v>
      </c>
      <c r="AQ169" s="527">
        <v>0.14916498915881299</v>
      </c>
      <c r="AR169" s="526">
        <v>248.18533333333335</v>
      </c>
      <c r="AS169" s="720">
        <v>15.577333333333334</v>
      </c>
      <c r="AT169" s="721">
        <v>0.59702560080955203</v>
      </c>
      <c r="AU169" s="527">
        <v>0.13437998100315901</v>
      </c>
      <c r="AV169" s="526">
        <v>147.79766666666669</v>
      </c>
      <c r="AW169" s="720">
        <v>12.590666666666666</v>
      </c>
      <c r="AX169" s="721">
        <v>0.56135075734173301</v>
      </c>
      <c r="AY169" s="527">
        <v>0.10479890006279</v>
      </c>
      <c r="AZ169" s="526">
        <v>412.11233333333331</v>
      </c>
      <c r="BA169" s="720">
        <v>34.262999999999998</v>
      </c>
      <c r="BB169" s="721">
        <v>0.54847391909996701</v>
      </c>
      <c r="BC169" s="527">
        <v>8.62653337846567E-2</v>
      </c>
      <c r="BD169" s="526">
        <v>200.33966666666666</v>
      </c>
      <c r="BE169" s="720">
        <v>17.963333333333335</v>
      </c>
      <c r="BF169" s="721">
        <v>0.56811706811706797</v>
      </c>
      <c r="BG169" s="527">
        <v>0.113107008151484</v>
      </c>
      <c r="BI169" s="503"/>
      <c r="BJ169" s="503"/>
      <c r="BK169" s="503"/>
      <c r="BL169" s="503"/>
      <c r="BM169" s="503"/>
      <c r="BN169" s="503"/>
      <c r="BO169" s="503"/>
      <c r="BP169" s="503"/>
      <c r="BQ169" s="503"/>
      <c r="BR169" s="503"/>
      <c r="BS169" s="503"/>
      <c r="BT169" s="503"/>
      <c r="BU169" s="503"/>
      <c r="BV169" s="503"/>
      <c r="BW169" s="503"/>
    </row>
    <row r="170" spans="2:75" x14ac:dyDescent="0.25">
      <c r="B170" s="760">
        <f t="shared" si="13"/>
        <v>2014</v>
      </c>
      <c r="C170" s="717" t="s">
        <v>579</v>
      </c>
      <c r="D170" s="526">
        <v>10445.896333333334</v>
      </c>
      <c r="E170" s="720">
        <v>637.05333333333328</v>
      </c>
      <c r="F170" s="721">
        <v>0.60957520698539902</v>
      </c>
      <c r="G170" s="527">
        <v>0.10185618511174201</v>
      </c>
      <c r="H170" s="526">
        <v>4147.407666666666</v>
      </c>
      <c r="I170" s="720">
        <v>217.16899999999998</v>
      </c>
      <c r="J170" s="721">
        <v>0.65614776549882703</v>
      </c>
      <c r="K170" s="527">
        <v>9.3427070604385903E-2</v>
      </c>
      <c r="L170" s="526">
        <v>1788.4816666666666</v>
      </c>
      <c r="M170" s="720">
        <v>126.02200000000001</v>
      </c>
      <c r="N170" s="721">
        <v>0.59894678947052904</v>
      </c>
      <c r="O170" s="527">
        <v>9.9179574277187196E-2</v>
      </c>
      <c r="P170" s="526">
        <v>1138.6433333333334</v>
      </c>
      <c r="Q170" s="720">
        <v>55.44233333333333</v>
      </c>
      <c r="R170" s="721">
        <v>0.57814121083799996</v>
      </c>
      <c r="S170" s="527">
        <v>0.12970778881631201</v>
      </c>
      <c r="T170" s="526">
        <v>798.16066666666666</v>
      </c>
      <c r="U170" s="720">
        <v>61.205333333333336</v>
      </c>
      <c r="V170" s="721">
        <v>0.55697376167484602</v>
      </c>
      <c r="W170" s="527">
        <v>8.3279256142881702E-2</v>
      </c>
      <c r="X170" s="526">
        <v>577.57999999999993</v>
      </c>
      <c r="Y170" s="720">
        <v>35.910333333333334</v>
      </c>
      <c r="Z170" s="721">
        <v>0.66707551865878101</v>
      </c>
      <c r="AA170" s="527">
        <v>7.3000030494475995E-2</v>
      </c>
      <c r="AB170" s="526">
        <v>186.58433333333335</v>
      </c>
      <c r="AC170" s="720">
        <v>12.989333333333335</v>
      </c>
      <c r="AD170" s="721">
        <v>0.53998209555340804</v>
      </c>
      <c r="AE170" s="527">
        <v>0.103688189243675</v>
      </c>
      <c r="AF170" s="526">
        <v>177.08966666666666</v>
      </c>
      <c r="AG170" s="720">
        <v>9.331999999999999</v>
      </c>
      <c r="AH170" s="721">
        <v>0.59946740988563996</v>
      </c>
      <c r="AI170" s="527">
        <v>0.110255499879418</v>
      </c>
      <c r="AJ170" s="526">
        <v>267.19366666666662</v>
      </c>
      <c r="AK170" s="720">
        <v>16.015333333333334</v>
      </c>
      <c r="AL170" s="721">
        <v>0.52973974992730399</v>
      </c>
      <c r="AM170" s="527">
        <v>0.14173380944478101</v>
      </c>
      <c r="AN170" s="526">
        <v>346.95433333333335</v>
      </c>
      <c r="AO170" s="720">
        <v>21.006333333333334</v>
      </c>
      <c r="AP170" s="721">
        <v>0.55074243608351003</v>
      </c>
      <c r="AQ170" s="527">
        <v>0.14955237319419301</v>
      </c>
      <c r="AR170" s="526">
        <v>251.47233333333335</v>
      </c>
      <c r="AS170" s="720">
        <v>17.043666666666667</v>
      </c>
      <c r="AT170" s="721">
        <v>0.60426016241929303</v>
      </c>
      <c r="AU170" s="527">
        <v>0.14081955021655501</v>
      </c>
      <c r="AV170" s="526">
        <v>148.37266666666667</v>
      </c>
      <c r="AW170" s="720">
        <v>12.874666666666664</v>
      </c>
      <c r="AX170" s="721">
        <v>0.56257883494900196</v>
      </c>
      <c r="AY170" s="527">
        <v>9.9760539110596902E-2</v>
      </c>
      <c r="AZ170" s="526">
        <v>413.89466666666664</v>
      </c>
      <c r="BA170" s="720">
        <v>33.466666666666661</v>
      </c>
      <c r="BB170" s="721">
        <v>0.55004440900583595</v>
      </c>
      <c r="BC170" s="527">
        <v>8.64704358983414E-2</v>
      </c>
      <c r="BD170" s="526">
        <v>204.06133333333332</v>
      </c>
      <c r="BE170" s="720">
        <v>18.576666666666668</v>
      </c>
      <c r="BF170" s="721">
        <v>0.577396986365454</v>
      </c>
      <c r="BG170" s="527">
        <v>0.11732323654683</v>
      </c>
      <c r="BI170" s="503"/>
      <c r="BJ170" s="503"/>
      <c r="BK170" s="503"/>
      <c r="BL170" s="503"/>
      <c r="BM170" s="503"/>
      <c r="BN170" s="503"/>
      <c r="BO170" s="503"/>
      <c r="BP170" s="503"/>
      <c r="BQ170" s="503"/>
      <c r="BR170" s="503"/>
      <c r="BS170" s="503"/>
      <c r="BT170" s="503"/>
      <c r="BU170" s="503"/>
      <c r="BV170" s="503"/>
      <c r="BW170" s="503"/>
    </row>
    <row r="171" spans="2:75" x14ac:dyDescent="0.25">
      <c r="B171" s="760">
        <f t="shared" si="13"/>
        <v>2014</v>
      </c>
      <c r="C171" s="714" t="s">
        <v>580</v>
      </c>
      <c r="D171" s="526">
        <v>10497.081666666665</v>
      </c>
      <c r="E171" s="720">
        <v>627.97200000000009</v>
      </c>
      <c r="F171" s="721">
        <v>0.61177930696051597</v>
      </c>
      <c r="G171" s="527">
        <v>0.100100393842656</v>
      </c>
      <c r="H171" s="526">
        <v>4182.2813333333334</v>
      </c>
      <c r="I171" s="720">
        <v>213.35633333333331</v>
      </c>
      <c r="J171" s="721">
        <v>0.66078680057346495</v>
      </c>
      <c r="K171" s="527">
        <v>9.2767036153973095E-2</v>
      </c>
      <c r="L171" s="526">
        <v>1784.4043333333332</v>
      </c>
      <c r="M171" s="720">
        <v>119.36899999999999</v>
      </c>
      <c r="N171" s="721">
        <v>0.59684291246860399</v>
      </c>
      <c r="O171" s="527">
        <v>9.4819506277759494E-2</v>
      </c>
      <c r="P171" s="526">
        <v>1132.4896666666666</v>
      </c>
      <c r="Q171" s="720">
        <v>55.562000000000005</v>
      </c>
      <c r="R171" s="721">
        <v>0.57434433283908504</v>
      </c>
      <c r="S171" s="527">
        <v>0.131691023839548</v>
      </c>
      <c r="T171" s="526">
        <v>818.62866666666662</v>
      </c>
      <c r="U171" s="720">
        <v>62.463000000000001</v>
      </c>
      <c r="V171" s="721">
        <v>0.57049904490402903</v>
      </c>
      <c r="W171" s="527">
        <v>8.3621922610934096E-2</v>
      </c>
      <c r="X171" s="526">
        <v>567.34999999999991</v>
      </c>
      <c r="Y171" s="720">
        <v>32.886000000000003</v>
      </c>
      <c r="Z171" s="721">
        <v>0.65460817928506698</v>
      </c>
      <c r="AA171" s="527">
        <v>7.0557976475213793E-2</v>
      </c>
      <c r="AB171" s="526">
        <v>185.00233333333335</v>
      </c>
      <c r="AC171" s="720">
        <v>13.917333333333332</v>
      </c>
      <c r="AD171" s="721">
        <v>0.53504294267978902</v>
      </c>
      <c r="AE171" s="527">
        <v>0.10319001790365601</v>
      </c>
      <c r="AF171" s="526">
        <v>180.01099999999997</v>
      </c>
      <c r="AG171" s="720">
        <v>9.7609999999999992</v>
      </c>
      <c r="AH171" s="721">
        <v>0.60836038869600295</v>
      </c>
      <c r="AI171" s="527">
        <v>9.8553767981918797E-2</v>
      </c>
      <c r="AJ171" s="526">
        <v>273.27299999999997</v>
      </c>
      <c r="AK171" s="720">
        <v>16.780666666666665</v>
      </c>
      <c r="AL171" s="721">
        <v>0.54134869166092703</v>
      </c>
      <c r="AM171" s="527">
        <v>0.13420635758791799</v>
      </c>
      <c r="AN171" s="526">
        <v>351.34266666666667</v>
      </c>
      <c r="AO171" s="720">
        <v>21.272333333333336</v>
      </c>
      <c r="AP171" s="721">
        <v>0.55695595197835701</v>
      </c>
      <c r="AQ171" s="527">
        <v>0.145710795934859</v>
      </c>
      <c r="AR171" s="526">
        <v>249.23266666666666</v>
      </c>
      <c r="AS171" s="720">
        <v>16.587333333333333</v>
      </c>
      <c r="AT171" s="721">
        <v>0.59821391425124204</v>
      </c>
      <c r="AU171" s="527">
        <v>0.138107083738709</v>
      </c>
      <c r="AV171" s="526">
        <v>153.76599999999999</v>
      </c>
      <c r="AW171" s="720">
        <v>12.600666666666667</v>
      </c>
      <c r="AX171" s="721">
        <v>0.58204424211530403</v>
      </c>
      <c r="AY171" s="527">
        <v>8.7656911627134307E-2</v>
      </c>
      <c r="AZ171" s="526">
        <v>415.15166666666664</v>
      </c>
      <c r="BA171" s="720">
        <v>34.771000000000001</v>
      </c>
      <c r="BB171" s="721">
        <v>0.55091272130196101</v>
      </c>
      <c r="BC171" s="527">
        <v>8.4377766080392394E-2</v>
      </c>
      <c r="BD171" s="526">
        <v>204.14833333333331</v>
      </c>
      <c r="BE171" s="720">
        <v>18.646333333333335</v>
      </c>
      <c r="BF171" s="721">
        <v>0.576377595579046</v>
      </c>
      <c r="BG171" s="527">
        <v>0.11804053489705001</v>
      </c>
      <c r="BI171" s="503"/>
      <c r="BJ171" s="503"/>
      <c r="BK171" s="503"/>
      <c r="BL171" s="503"/>
      <c r="BM171" s="503"/>
      <c r="BN171" s="503"/>
      <c r="BO171" s="503"/>
      <c r="BP171" s="503"/>
      <c r="BQ171" s="503"/>
      <c r="BR171" s="503"/>
      <c r="BS171" s="503"/>
      <c r="BT171" s="503"/>
      <c r="BU171" s="503"/>
      <c r="BV171" s="503"/>
      <c r="BW171" s="503"/>
    </row>
    <row r="172" spans="2:75" x14ac:dyDescent="0.25">
      <c r="B172" s="760">
        <f t="shared" si="13"/>
        <v>2014</v>
      </c>
      <c r="C172" s="714" t="s">
        <v>581</v>
      </c>
      <c r="D172" s="526">
        <v>10622.037666666665</v>
      </c>
      <c r="E172" s="720">
        <v>645.32100000000003</v>
      </c>
      <c r="F172" s="721">
        <v>0.61827246451765905</v>
      </c>
      <c r="G172" s="527">
        <v>9.5494825313437004E-2</v>
      </c>
      <c r="H172" s="526">
        <v>4239.8029999999999</v>
      </c>
      <c r="I172" s="720">
        <v>214.40900000000002</v>
      </c>
      <c r="J172" s="721">
        <v>0.66898678768596898</v>
      </c>
      <c r="K172" s="527">
        <v>8.4737197274635204E-2</v>
      </c>
      <c r="L172" s="526">
        <v>1783.6599999999999</v>
      </c>
      <c r="M172" s="720">
        <v>121.88999999999999</v>
      </c>
      <c r="N172" s="721">
        <v>0.59585886009580302</v>
      </c>
      <c r="O172" s="527">
        <v>9.6972442120216995E-2</v>
      </c>
      <c r="P172" s="526">
        <v>1149.4396666666669</v>
      </c>
      <c r="Q172" s="720">
        <v>62.457333333333338</v>
      </c>
      <c r="R172" s="721">
        <v>0.58226039659949502</v>
      </c>
      <c r="S172" s="527">
        <v>0.12627236851273499</v>
      </c>
      <c r="T172" s="526">
        <v>841.06700000000001</v>
      </c>
      <c r="U172" s="720">
        <v>65.362000000000009</v>
      </c>
      <c r="V172" s="721">
        <v>0.58536115158718105</v>
      </c>
      <c r="W172" s="527">
        <v>8.0344418614992197E-2</v>
      </c>
      <c r="X172" s="526">
        <v>569.28166666666664</v>
      </c>
      <c r="Y172" s="720">
        <v>36.449999999999996</v>
      </c>
      <c r="Z172" s="721">
        <v>0.65618506713059699</v>
      </c>
      <c r="AA172" s="527">
        <v>7.0561050034802703E-2</v>
      </c>
      <c r="AB172" s="526">
        <v>186.91366666666667</v>
      </c>
      <c r="AC172" s="720">
        <v>14.069666666666668</v>
      </c>
      <c r="AD172" s="721">
        <v>0.54020926641149802</v>
      </c>
      <c r="AE172" s="527">
        <v>0.103469942777841</v>
      </c>
      <c r="AF172" s="526">
        <v>184.12800000000001</v>
      </c>
      <c r="AG172" s="720">
        <v>10.235333333333333</v>
      </c>
      <c r="AH172" s="721">
        <v>0.62126068736545903</v>
      </c>
      <c r="AI172" s="527">
        <v>8.89608344067436E-2</v>
      </c>
      <c r="AJ172" s="526">
        <v>283.74600000000004</v>
      </c>
      <c r="AK172" s="720">
        <v>15.284333333333334</v>
      </c>
      <c r="AL172" s="721">
        <v>0.56163823192142703</v>
      </c>
      <c r="AM172" s="527">
        <v>0.124017111344138</v>
      </c>
      <c r="AN172" s="526">
        <v>350.904</v>
      </c>
      <c r="AO172" s="720">
        <v>20.376000000000001</v>
      </c>
      <c r="AP172" s="721">
        <v>0.555511463658661</v>
      </c>
      <c r="AQ172" s="527">
        <v>0.141790813589665</v>
      </c>
      <c r="AR172" s="526">
        <v>247.20333333333335</v>
      </c>
      <c r="AS172" s="720">
        <v>18.416</v>
      </c>
      <c r="AT172" s="721">
        <v>0.59268867321364604</v>
      </c>
      <c r="AU172" s="527">
        <v>0.13821593581794001</v>
      </c>
      <c r="AV172" s="526">
        <v>160.91133333333332</v>
      </c>
      <c r="AW172" s="720">
        <v>13.418333333333335</v>
      </c>
      <c r="AX172" s="721">
        <v>0.608063102100044</v>
      </c>
      <c r="AY172" s="527">
        <v>7.8382557895339697E-2</v>
      </c>
      <c r="AZ172" s="526">
        <v>420.78133333333335</v>
      </c>
      <c r="BA172" s="720">
        <v>35.274333333333338</v>
      </c>
      <c r="BB172" s="721">
        <v>0.55757490094920903</v>
      </c>
      <c r="BC172" s="527">
        <v>7.6066788994585993E-2</v>
      </c>
      <c r="BD172" s="526">
        <v>204.19899999999998</v>
      </c>
      <c r="BE172" s="720">
        <v>17.679666666666666</v>
      </c>
      <c r="BF172" s="721">
        <v>0.57525976495555897</v>
      </c>
      <c r="BG172" s="527">
        <v>0.123910245409302</v>
      </c>
      <c r="BI172" s="503"/>
      <c r="BJ172" s="503"/>
      <c r="BK172" s="503"/>
      <c r="BL172" s="503"/>
      <c r="BM172" s="503"/>
      <c r="BN172" s="503"/>
      <c r="BO172" s="503"/>
      <c r="BP172" s="503"/>
      <c r="BQ172" s="503"/>
      <c r="BR172" s="503"/>
      <c r="BS172" s="503"/>
      <c r="BT172" s="503"/>
      <c r="BU172" s="503"/>
      <c r="BV172" s="503"/>
      <c r="BW172" s="503"/>
    </row>
    <row r="173" spans="2:75" x14ac:dyDescent="0.25">
      <c r="B173" s="760">
        <f t="shared" si="13"/>
        <v>2014</v>
      </c>
      <c r="C173" s="714" t="s">
        <v>582</v>
      </c>
      <c r="D173" s="526">
        <v>10750.123</v>
      </c>
      <c r="E173" s="720">
        <v>649</v>
      </c>
      <c r="F173" s="721">
        <v>0.6249314569456218</v>
      </c>
      <c r="G173" s="527">
        <v>9.1620445701370679E-2</v>
      </c>
      <c r="H173" s="526">
        <v>4295.4413333333332</v>
      </c>
      <c r="I173" s="720">
        <v>216.87833333333333</v>
      </c>
      <c r="J173" s="721">
        <v>0.67686824937939105</v>
      </c>
      <c r="K173" s="527">
        <v>7.9820598791414718E-2</v>
      </c>
      <c r="L173" s="526">
        <v>1795.9253333333334</v>
      </c>
      <c r="M173" s="720">
        <v>122.21533333333333</v>
      </c>
      <c r="N173" s="721">
        <v>0.59922009174632318</v>
      </c>
      <c r="O173" s="527">
        <v>9.5197158788051406E-2</v>
      </c>
      <c r="P173" s="526">
        <v>1169.8606666666667</v>
      </c>
      <c r="Q173" s="720">
        <v>59.098666666666666</v>
      </c>
      <c r="R173" s="721">
        <v>0.5919148296709793</v>
      </c>
      <c r="S173" s="527">
        <v>0.11964275814910311</v>
      </c>
      <c r="T173" s="526">
        <v>853.51800000000003</v>
      </c>
      <c r="U173" s="720">
        <v>69.768000000000001</v>
      </c>
      <c r="V173" s="721">
        <v>0.59324362928163776</v>
      </c>
      <c r="W173" s="527">
        <v>8.5552292194026547E-2</v>
      </c>
      <c r="X173" s="526">
        <v>571.57766666666669</v>
      </c>
      <c r="Y173" s="720">
        <v>33.161999999999999</v>
      </c>
      <c r="Z173" s="721">
        <v>0.65818316231980634</v>
      </c>
      <c r="AA173" s="527">
        <v>7.3973246350670457E-2</v>
      </c>
      <c r="AB173" s="526">
        <v>188.41833333333332</v>
      </c>
      <c r="AC173" s="720">
        <v>14</v>
      </c>
      <c r="AD173" s="721">
        <v>0.5441930946574719</v>
      </c>
      <c r="AE173" s="527">
        <v>0.1047920408221443</v>
      </c>
      <c r="AF173" s="526">
        <v>189.09233333333336</v>
      </c>
      <c r="AG173" s="720">
        <v>9.759666666666666</v>
      </c>
      <c r="AH173" s="721">
        <v>0.63697621095513257</v>
      </c>
      <c r="AI173" s="527">
        <v>8.1716465023520521E-2</v>
      </c>
      <c r="AJ173" s="526">
        <v>288.9563333333333</v>
      </c>
      <c r="AK173" s="720">
        <v>15.866</v>
      </c>
      <c r="AL173" s="721">
        <v>0.57148046355585758</v>
      </c>
      <c r="AM173" s="527">
        <v>0.1128843597424008</v>
      </c>
      <c r="AN173" s="526">
        <v>354.31166666666667</v>
      </c>
      <c r="AO173" s="720">
        <v>22.384</v>
      </c>
      <c r="AP173" s="721">
        <v>0.56014938933132097</v>
      </c>
      <c r="AQ173" s="527">
        <v>0.13400167833079407</v>
      </c>
      <c r="AR173" s="526">
        <v>247.02966666666666</v>
      </c>
      <c r="AS173" s="720">
        <v>18.265000000000001</v>
      </c>
      <c r="AT173" s="721">
        <v>0.59162027808401918</v>
      </c>
      <c r="AU173" s="527">
        <v>0.12724448469446037</v>
      </c>
      <c r="AV173" s="526">
        <v>163.79866666666666</v>
      </c>
      <c r="AW173" s="720">
        <v>12.437333333333333</v>
      </c>
      <c r="AX173" s="721">
        <v>0.61793018111764042</v>
      </c>
      <c r="AY173" s="527">
        <v>7.3694131840373989E-2</v>
      </c>
      <c r="AZ173" s="526">
        <v>425.97700000000003</v>
      </c>
      <c r="BA173" s="720">
        <v>37.609000000000002</v>
      </c>
      <c r="BB173" s="721">
        <v>0.56364405411627938</v>
      </c>
      <c r="BC173" s="527">
        <v>7.3188632829724529E-2</v>
      </c>
      <c r="BD173" s="526">
        <v>206.21600000000001</v>
      </c>
      <c r="BE173" s="720">
        <v>17.497666666666664</v>
      </c>
      <c r="BF173" s="721">
        <v>0.5796714700268637</v>
      </c>
      <c r="BG173" s="527">
        <v>0.10831682997068311</v>
      </c>
      <c r="BI173" s="503"/>
      <c r="BJ173" s="503"/>
      <c r="BK173" s="503"/>
      <c r="BL173" s="503"/>
      <c r="BM173" s="503"/>
      <c r="BN173" s="503"/>
      <c r="BO173" s="503"/>
      <c r="BP173" s="503"/>
      <c r="BQ173" s="503"/>
      <c r="BR173" s="503"/>
      <c r="BS173" s="503"/>
      <c r="BT173" s="503"/>
      <c r="BU173" s="503"/>
      <c r="BV173" s="503"/>
      <c r="BW173" s="503"/>
    </row>
    <row r="174" spans="2:75" x14ac:dyDescent="0.25">
      <c r="B174" s="760">
        <f t="shared" si="13"/>
        <v>2014</v>
      </c>
      <c r="C174" s="714" t="s">
        <v>722</v>
      </c>
      <c r="D174" s="526">
        <v>10822</v>
      </c>
      <c r="E174" s="720">
        <v>693.34266666666656</v>
      </c>
      <c r="F174" s="721">
        <v>0.62830048414561346</v>
      </c>
      <c r="G174" s="527">
        <v>8.8968815074760468E-2</v>
      </c>
      <c r="H174" s="526">
        <v>4280.0543333333335</v>
      </c>
      <c r="I174" s="720">
        <v>234</v>
      </c>
      <c r="J174" s="721">
        <v>0.67355200484615563</v>
      </c>
      <c r="K174" s="527">
        <v>7.6129893634680035E-2</v>
      </c>
      <c r="L174" s="526">
        <v>1812.6776666666665</v>
      </c>
      <c r="M174" s="720">
        <v>131.14700000000002</v>
      </c>
      <c r="N174" s="721">
        <v>0.60406990461574139</v>
      </c>
      <c r="O174" s="527">
        <v>9.806185684649367E-2</v>
      </c>
      <c r="P174" s="526">
        <v>1200.5036666666667</v>
      </c>
      <c r="Q174" s="720">
        <v>65</v>
      </c>
      <c r="R174" s="721">
        <v>0.60671363692338576</v>
      </c>
      <c r="S174" s="527">
        <v>0.11107449945489767</v>
      </c>
      <c r="T174" s="526">
        <v>865.44666666666672</v>
      </c>
      <c r="U174" s="720">
        <v>63.562000000000005</v>
      </c>
      <c r="V174" s="721">
        <v>0.60074375109327527</v>
      </c>
      <c r="W174" s="527">
        <v>7.9482720415525482E-2</v>
      </c>
      <c r="X174" s="526">
        <v>575.00100000000009</v>
      </c>
      <c r="Y174" s="720">
        <v>42.637</v>
      </c>
      <c r="Z174" s="721">
        <v>0.6614721699010363</v>
      </c>
      <c r="AA174" s="527">
        <v>7.7322923765031595E-2</v>
      </c>
      <c r="AB174" s="526">
        <v>188.96300000000005</v>
      </c>
      <c r="AC174" s="720">
        <v>13.714333333333334</v>
      </c>
      <c r="AD174" s="721">
        <v>0.54540337927677096</v>
      </c>
      <c r="AE174" s="527">
        <v>9.9989204087205602E-2</v>
      </c>
      <c r="AF174" s="526">
        <v>190.24966666666668</v>
      </c>
      <c r="AG174" s="720">
        <v>9.7449999999999992</v>
      </c>
      <c r="AH174" s="721">
        <v>0.63984237933218624</v>
      </c>
      <c r="AI174" s="527">
        <v>8.7149074194028203E-2</v>
      </c>
      <c r="AJ174" s="526">
        <v>293.43599999999998</v>
      </c>
      <c r="AK174" s="720">
        <v>17.858333333333334</v>
      </c>
      <c r="AL174" s="721">
        <v>0.57986720417358306</v>
      </c>
      <c r="AM174" s="527">
        <v>0.11430888370403686</v>
      </c>
      <c r="AN174" s="526">
        <v>360.077</v>
      </c>
      <c r="AO174" s="720">
        <v>24.898</v>
      </c>
      <c r="AP174" s="721">
        <v>0.5684986477362014</v>
      </c>
      <c r="AQ174" s="527">
        <v>0.12096942848377681</v>
      </c>
      <c r="AR174" s="526">
        <v>250.48666666666668</v>
      </c>
      <c r="AS174" s="720">
        <v>17.706</v>
      </c>
      <c r="AT174" s="721">
        <v>0.59924179716718584</v>
      </c>
      <c r="AU174" s="527">
        <v>0.12202682082761812</v>
      </c>
      <c r="AV174" s="526">
        <v>164.01833333333332</v>
      </c>
      <c r="AW174" s="720">
        <v>13.079666666666668</v>
      </c>
      <c r="AX174" s="721">
        <v>0.61771488614351722</v>
      </c>
      <c r="AY174" s="527">
        <v>7.3142017574427606E-2</v>
      </c>
      <c r="AZ174" s="526">
        <v>428.63899999999995</v>
      </c>
      <c r="BA174" s="720">
        <v>40.562666666666665</v>
      </c>
      <c r="BB174" s="721">
        <v>0.56635003043336929</v>
      </c>
      <c r="BC174" s="527">
        <v>7.6999999999999999E-2</v>
      </c>
      <c r="BD174" s="526">
        <v>212.26333333333332</v>
      </c>
      <c r="BE174" s="720">
        <v>19.975666666666665</v>
      </c>
      <c r="BF174" s="721">
        <v>0.59536954535977504</v>
      </c>
      <c r="BG174" s="527">
        <v>0.10102477444091985</v>
      </c>
      <c r="BI174" s="503"/>
      <c r="BJ174" s="503"/>
      <c r="BK174" s="503"/>
      <c r="BL174" s="503"/>
      <c r="BM174" s="503"/>
      <c r="BN174" s="503"/>
      <c r="BO174" s="503"/>
      <c r="BP174" s="503"/>
      <c r="BQ174" s="503"/>
      <c r="BR174" s="503"/>
      <c r="BS174" s="503"/>
      <c r="BT174" s="503"/>
      <c r="BU174" s="503"/>
      <c r="BV174" s="503"/>
      <c r="BW174" s="503"/>
    </row>
    <row r="175" spans="2:75" ht="15" customHeight="1" x14ac:dyDescent="0.25">
      <c r="B175" s="760">
        <f t="shared" si="13"/>
        <v>2014</v>
      </c>
      <c r="C175" s="714" t="s">
        <v>723</v>
      </c>
      <c r="D175" s="526">
        <v>10802.535666666667</v>
      </c>
      <c r="E175" s="720">
        <v>705.59633333333329</v>
      </c>
      <c r="F175" s="721">
        <v>0.62638637842828115</v>
      </c>
      <c r="G175" s="527">
        <v>8.9036065624275573E-2</v>
      </c>
      <c r="H175" s="526">
        <v>4272.3336666666664</v>
      </c>
      <c r="I175" s="720">
        <v>258.63966666666664</v>
      </c>
      <c r="J175" s="721">
        <v>0.67145011315167236</v>
      </c>
      <c r="K175" s="527">
        <v>7.6895398355610559E-2</v>
      </c>
      <c r="L175" s="526">
        <v>1809.2303333333332</v>
      </c>
      <c r="M175" s="720">
        <v>123.75600000000001</v>
      </c>
      <c r="N175" s="721">
        <v>0.60218520912094031</v>
      </c>
      <c r="O175" s="527">
        <v>9.9326630335669269E-2</v>
      </c>
      <c r="P175" s="526">
        <v>1197.9473333333333</v>
      </c>
      <c r="Q175" s="720">
        <v>56.972333333333331</v>
      </c>
      <c r="R175" s="721">
        <v>0.60472012039742995</v>
      </c>
      <c r="S175" s="527">
        <v>0.11249532952846822</v>
      </c>
      <c r="T175" s="526">
        <v>865.68366666666668</v>
      </c>
      <c r="U175" s="720">
        <v>63.851999999999997</v>
      </c>
      <c r="V175" s="721">
        <v>0.60012039144550611</v>
      </c>
      <c r="W175" s="527">
        <v>7.3838585815143021E-2</v>
      </c>
      <c r="X175" s="526">
        <v>570.70799999999997</v>
      </c>
      <c r="Y175" s="720">
        <v>41.842333333333329</v>
      </c>
      <c r="Z175" s="721">
        <v>0.65588794935318129</v>
      </c>
      <c r="AA175" s="527">
        <v>8.08346200015891E-2</v>
      </c>
      <c r="AB175" s="526">
        <v>189.05633333333336</v>
      </c>
      <c r="AC175" s="720">
        <v>12.625999999999999</v>
      </c>
      <c r="AD175" s="721">
        <v>0.54531023906699938</v>
      </c>
      <c r="AE175" s="527">
        <v>9.2192621901249758E-2</v>
      </c>
      <c r="AF175" s="526">
        <v>190.45466666666667</v>
      </c>
      <c r="AG175" s="720">
        <v>10.145000000000001</v>
      </c>
      <c r="AH175" s="721">
        <v>0.63949947115411521</v>
      </c>
      <c r="AI175" s="527">
        <v>9.2294983001302691E-2</v>
      </c>
      <c r="AJ175" s="526">
        <v>293.51533333333333</v>
      </c>
      <c r="AK175" s="720">
        <v>20.317666666666664</v>
      </c>
      <c r="AL175" s="721">
        <v>0.57954869303952627</v>
      </c>
      <c r="AM175" s="527">
        <v>0.11740661816738467</v>
      </c>
      <c r="AN175" s="526">
        <v>359.69900000000001</v>
      </c>
      <c r="AO175" s="720">
        <v>25.583333333333332</v>
      </c>
      <c r="AP175" s="721">
        <v>0.56714015196307976</v>
      </c>
      <c r="AQ175" s="527">
        <v>0.11538984929368713</v>
      </c>
      <c r="AR175" s="526">
        <v>250.62833333333333</v>
      </c>
      <c r="AS175" s="720">
        <v>18.343</v>
      </c>
      <c r="AT175" s="721">
        <v>0.59892495644783172</v>
      </c>
      <c r="AU175" s="527">
        <v>0.11663805875020411</v>
      </c>
      <c r="AV175" s="526">
        <v>161.13733333333334</v>
      </c>
      <c r="AW175" s="720">
        <v>12.820666666666666</v>
      </c>
      <c r="AX175" s="721">
        <v>0.60584549944668153</v>
      </c>
      <c r="AY175" s="527">
        <v>6.9663786301264408E-2</v>
      </c>
      <c r="AZ175" s="526">
        <v>428.13533333333334</v>
      </c>
      <c r="BA175" s="720">
        <v>40.576333333333331</v>
      </c>
      <c r="BB175" s="721">
        <v>0.56487003300190686</v>
      </c>
      <c r="BC175" s="527">
        <v>7.8194436470115411E-2</v>
      </c>
      <c r="BD175" s="526">
        <v>214.00633333333334</v>
      </c>
      <c r="BE175" s="720">
        <v>20.121666666666666</v>
      </c>
      <c r="BF175" s="721">
        <v>0.59895251715873554</v>
      </c>
      <c r="BG175" s="527">
        <v>9.8381628875650579E-2</v>
      </c>
      <c r="BI175" s="503"/>
      <c r="BJ175" s="503"/>
      <c r="BK175" s="503"/>
      <c r="BL175" s="503"/>
      <c r="BM175" s="503"/>
      <c r="BN175" s="503"/>
      <c r="BO175" s="503"/>
      <c r="BP175" s="503"/>
      <c r="BQ175" s="503"/>
      <c r="BR175" s="503"/>
      <c r="BS175" s="503"/>
      <c r="BT175" s="503"/>
      <c r="BU175" s="503"/>
      <c r="BV175" s="503"/>
      <c r="BW175" s="503"/>
    </row>
    <row r="176" spans="2:75" ht="15" customHeight="1" x14ac:dyDescent="0.25">
      <c r="B176" s="772">
        <v>2016</v>
      </c>
      <c r="C176" s="714" t="s">
        <v>738</v>
      </c>
      <c r="D176" s="526">
        <v>10628.265333333335</v>
      </c>
      <c r="E176" s="720">
        <v>743.23466666666673</v>
      </c>
      <c r="F176" s="721">
        <v>0.61550246450616741</v>
      </c>
      <c r="G176" s="527">
        <v>9.9381197284788295E-2</v>
      </c>
      <c r="H176" s="526">
        <v>4208.0826666666662</v>
      </c>
      <c r="I176" s="720">
        <v>279.94866666666667</v>
      </c>
      <c r="J176" s="721">
        <v>0.6604819204997131</v>
      </c>
      <c r="K176" s="527">
        <v>8.6807763572924662E-2</v>
      </c>
      <c r="L176" s="526">
        <v>1766.7759999999998</v>
      </c>
      <c r="M176" s="720">
        <v>126.42033333333335</v>
      </c>
      <c r="N176" s="721">
        <v>0.58734042781888784</v>
      </c>
      <c r="O176" s="527">
        <v>0.11250064046685596</v>
      </c>
      <c r="P176" s="526">
        <v>1179.8050000000001</v>
      </c>
      <c r="Q176" s="720">
        <v>66.813000000000002</v>
      </c>
      <c r="R176" s="721">
        <v>0.59487316098768639</v>
      </c>
      <c r="S176" s="527">
        <v>0.12410992112219599</v>
      </c>
      <c r="T176" s="526">
        <v>870.49800000000005</v>
      </c>
      <c r="U176" s="720">
        <v>64.599000000000004</v>
      </c>
      <c r="V176" s="721">
        <v>0.60266738914610052</v>
      </c>
      <c r="W176" s="527">
        <v>6.9261808975020586E-2</v>
      </c>
      <c r="X176" s="526">
        <v>560.69033333333334</v>
      </c>
      <c r="Y176" s="720">
        <v>44.657999999999994</v>
      </c>
      <c r="Z176" s="721">
        <v>0.64374182679483316</v>
      </c>
      <c r="AA176" s="527">
        <v>9.419403269599233E-2</v>
      </c>
      <c r="AB176" s="526">
        <v>188.88833333333332</v>
      </c>
      <c r="AC176" s="720">
        <v>13.192333333333332</v>
      </c>
      <c r="AD176" s="721">
        <v>0.54446393844592877</v>
      </c>
      <c r="AE176" s="527">
        <v>9.6291334752689209E-2</v>
      </c>
      <c r="AF176" s="526">
        <v>182.80966666666666</v>
      </c>
      <c r="AG176" s="720">
        <v>9.3913333333333338</v>
      </c>
      <c r="AH176" s="721">
        <v>0.61284309967783857</v>
      </c>
      <c r="AI176" s="527">
        <v>0.11017132028082316</v>
      </c>
      <c r="AJ176" s="526">
        <v>290.93533333333335</v>
      </c>
      <c r="AK176" s="720">
        <v>20.707000000000001</v>
      </c>
      <c r="AL176" s="721">
        <v>0.57398903193942907</v>
      </c>
      <c r="AM176" s="527">
        <v>0.13553891394155007</v>
      </c>
      <c r="AN176" s="526">
        <v>344.46033333333327</v>
      </c>
      <c r="AO176" s="720">
        <v>24.250666666666664</v>
      </c>
      <c r="AP176" s="721">
        <v>0.54238433050466694</v>
      </c>
      <c r="AQ176" s="527">
        <v>0.14521376252652127</v>
      </c>
      <c r="AR176" s="526">
        <v>244.54033333333336</v>
      </c>
      <c r="AS176" s="720">
        <v>19.007000000000001</v>
      </c>
      <c r="AT176" s="721">
        <v>0.58374132787802258</v>
      </c>
      <c r="AU176" s="527">
        <v>0.13347074248186908</v>
      </c>
      <c r="AV176" s="526">
        <v>160.16866666666667</v>
      </c>
      <c r="AW176" s="720">
        <v>14.296999999999999</v>
      </c>
      <c r="AX176" s="721">
        <v>0.60119311257747865</v>
      </c>
      <c r="AY176" s="527">
        <v>6.8942131625604308E-2</v>
      </c>
      <c r="AZ176" s="526">
        <v>421.16266666666661</v>
      </c>
      <c r="BA176" s="720">
        <v>39.36866666666667</v>
      </c>
      <c r="BB176" s="721">
        <v>0.55487227276699658</v>
      </c>
      <c r="BC176" s="527">
        <v>7.9296396506029626E-2</v>
      </c>
      <c r="BD176" s="526">
        <v>209.44799999999998</v>
      </c>
      <c r="BE176" s="720">
        <v>20.581999999999997</v>
      </c>
      <c r="BF176" s="721">
        <v>0.58492338254363807</v>
      </c>
      <c r="BG176" s="527">
        <v>0.10995525299269512</v>
      </c>
      <c r="BI176" s="503"/>
      <c r="BJ176" s="503"/>
      <c r="BK176" s="503"/>
      <c r="BL176" s="503"/>
      <c r="BM176" s="503"/>
      <c r="BN176" s="503"/>
      <c r="BO176" s="503"/>
      <c r="BP176" s="503"/>
      <c r="BQ176" s="503"/>
      <c r="BR176" s="503"/>
      <c r="BS176" s="503"/>
      <c r="BT176" s="503"/>
      <c r="BU176" s="503"/>
      <c r="BV176" s="503"/>
      <c r="BW176" s="503"/>
    </row>
    <row r="177" spans="2:75" ht="15" customHeight="1" x14ac:dyDescent="0.25">
      <c r="B177" s="760">
        <f t="shared" ref="B177:B187" si="14">B176</f>
        <v>2016</v>
      </c>
      <c r="C177" s="714" t="s">
        <v>742</v>
      </c>
      <c r="D177" s="526">
        <v>10528.910666666668</v>
      </c>
      <c r="E177" s="720">
        <v>686.56366666666656</v>
      </c>
      <c r="F177" s="721">
        <v>0.60897994598353922</v>
      </c>
      <c r="G177" s="527">
        <v>0.10367422351184663</v>
      </c>
      <c r="H177" s="526">
        <v>4187.5829999999996</v>
      </c>
      <c r="I177" s="720">
        <v>254.16966666666667</v>
      </c>
      <c r="J177" s="721">
        <v>0.65640185114976857</v>
      </c>
      <c r="K177" s="527">
        <v>8.8712224470121587E-2</v>
      </c>
      <c r="L177" s="526">
        <v>1739.4143333333334</v>
      </c>
      <c r="M177" s="720">
        <v>114.53433333333334</v>
      </c>
      <c r="N177" s="721">
        <v>0.57754426950692772</v>
      </c>
      <c r="O177" s="527">
        <v>0.11930199592481033</v>
      </c>
      <c r="P177" s="526">
        <v>1173.7543333333333</v>
      </c>
      <c r="Q177" s="720">
        <v>67.019666666666652</v>
      </c>
      <c r="R177" s="721">
        <v>0.59113997555371367</v>
      </c>
      <c r="S177" s="527">
        <v>0.12801716794313539</v>
      </c>
      <c r="T177" s="526">
        <v>862.08566666666673</v>
      </c>
      <c r="U177" s="720">
        <v>67.275666666666666</v>
      </c>
      <c r="V177" s="721">
        <v>0.59606420075180533</v>
      </c>
      <c r="W177" s="527">
        <v>7.5183711125653058E-2</v>
      </c>
      <c r="X177" s="526">
        <v>550.65033333333338</v>
      </c>
      <c r="Y177" s="720">
        <v>34.005666666666663</v>
      </c>
      <c r="Z177" s="721">
        <v>0.63159707805043286</v>
      </c>
      <c r="AA177" s="527">
        <v>9.8603830394885683E-2</v>
      </c>
      <c r="AB177" s="526">
        <v>191.10066666666668</v>
      </c>
      <c r="AC177" s="720">
        <v>12.378666666666666</v>
      </c>
      <c r="AD177" s="721">
        <v>0.55047384946277877</v>
      </c>
      <c r="AE177" s="527">
        <v>0.10149749633658012</v>
      </c>
      <c r="AF177" s="526">
        <v>182.083</v>
      </c>
      <c r="AG177" s="720">
        <v>9.7223333333333333</v>
      </c>
      <c r="AH177" s="721">
        <v>0.60942844711211264</v>
      </c>
      <c r="AI177" s="527">
        <v>0.10500428451822516</v>
      </c>
      <c r="AJ177" s="526">
        <v>285.25666666666666</v>
      </c>
      <c r="AK177" s="720">
        <v>19.215</v>
      </c>
      <c r="AL177" s="721">
        <v>0.56232734670490114</v>
      </c>
      <c r="AM177" s="527">
        <v>0.13501720324900843</v>
      </c>
      <c r="AN177" s="526">
        <v>339.73833333333329</v>
      </c>
      <c r="AO177" s="720">
        <v>21.685666666666666</v>
      </c>
      <c r="AP177" s="721">
        <v>0.53423184859739992</v>
      </c>
      <c r="AQ177" s="527">
        <v>0.16696158778446266</v>
      </c>
      <c r="AR177" s="526">
        <v>242.05600000000001</v>
      </c>
      <c r="AS177" s="720">
        <v>18.840666666666667</v>
      </c>
      <c r="AT177" s="721">
        <v>0.57718317113416484</v>
      </c>
      <c r="AU177" s="527">
        <v>0.14141602839529233</v>
      </c>
      <c r="AV177" s="526">
        <v>159.75800000000001</v>
      </c>
      <c r="AW177" s="720">
        <v>14.728666666666667</v>
      </c>
      <c r="AX177" s="721">
        <v>0.59864875161286712</v>
      </c>
      <c r="AY177" s="527">
        <v>6.9725190898962328E-2</v>
      </c>
      <c r="AZ177" s="526">
        <v>411.87433333333337</v>
      </c>
      <c r="BA177" s="720">
        <v>36.014000000000003</v>
      </c>
      <c r="BB177" s="721">
        <v>0.5418557820408586</v>
      </c>
      <c r="BC177" s="527">
        <v>8.4302482845812751E-2</v>
      </c>
      <c r="BD177" s="526">
        <v>203.55600000000001</v>
      </c>
      <c r="BE177" s="720">
        <v>16.974</v>
      </c>
      <c r="BF177" s="721">
        <v>0.56723430224295479</v>
      </c>
      <c r="BG177" s="527">
        <v>0.11551469171797578</v>
      </c>
      <c r="BI177" s="503"/>
      <c r="BJ177" s="503"/>
      <c r="BK177" s="503"/>
      <c r="BL177" s="503"/>
      <c r="BM177" s="503"/>
      <c r="BN177" s="503"/>
      <c r="BO177" s="503"/>
      <c r="BP177" s="503"/>
      <c r="BQ177" s="503"/>
      <c r="BR177" s="503"/>
      <c r="BS177" s="503"/>
      <c r="BT177" s="503"/>
      <c r="BU177" s="503"/>
      <c r="BV177" s="503"/>
      <c r="BW177" s="503"/>
    </row>
    <row r="178" spans="2:75" ht="15" customHeight="1" x14ac:dyDescent="0.25">
      <c r="B178" s="760">
        <f t="shared" si="14"/>
        <v>2016</v>
      </c>
      <c r="C178" s="714" t="s">
        <v>743</v>
      </c>
      <c r="D178" s="526">
        <v>10483.893999999998</v>
      </c>
      <c r="E178" s="720">
        <v>675.00333333333344</v>
      </c>
      <c r="F178" s="721">
        <v>0.6056140831383372</v>
      </c>
      <c r="G178" s="527">
        <v>0.10636797673691963</v>
      </c>
      <c r="H178" s="526">
        <v>4193.3679999999995</v>
      </c>
      <c r="I178" s="720">
        <v>249.62</v>
      </c>
      <c r="J178" s="721">
        <v>0.65644883112372465</v>
      </c>
      <c r="K178" s="527">
        <v>8.932542669778766E-2</v>
      </c>
      <c r="L178" s="526">
        <v>1717.5426666666669</v>
      </c>
      <c r="M178" s="720">
        <v>116.48733333333332</v>
      </c>
      <c r="N178" s="721">
        <v>0.56959429201658129</v>
      </c>
      <c r="O178" s="527">
        <v>0.1242372429078165</v>
      </c>
      <c r="P178" s="526">
        <v>1167.2823333333336</v>
      </c>
      <c r="Q178" s="720">
        <v>71.522666666666666</v>
      </c>
      <c r="R178" s="721">
        <v>0.58720501175048245</v>
      </c>
      <c r="S178" s="527">
        <v>0.1300011900275197</v>
      </c>
      <c r="T178" s="526">
        <v>858.17099999999994</v>
      </c>
      <c r="U178" s="720">
        <v>62.130999999999993</v>
      </c>
      <c r="V178" s="721">
        <v>0.59258313845360633</v>
      </c>
      <c r="W178" s="527">
        <v>8.6885987810552831E-2</v>
      </c>
      <c r="X178" s="526">
        <v>545.84</v>
      </c>
      <c r="Y178" s="720">
        <v>33.1</v>
      </c>
      <c r="Z178" s="721">
        <v>0.6254698128082431</v>
      </c>
      <c r="AA178" s="527">
        <v>9.7199173899092633E-2</v>
      </c>
      <c r="AB178" s="526">
        <v>189.73966666666669</v>
      </c>
      <c r="AC178" s="720">
        <v>12.173</v>
      </c>
      <c r="AD178" s="721">
        <v>0.54619051548607611</v>
      </c>
      <c r="AE178" s="527">
        <v>0.10765352592692456</v>
      </c>
      <c r="AF178" s="526">
        <v>177.82166666666663</v>
      </c>
      <c r="AG178" s="720">
        <v>9.0043333333333333</v>
      </c>
      <c r="AH178" s="721">
        <v>0.5942138597362786</v>
      </c>
      <c r="AI178" s="527">
        <v>0.10877500730902562</v>
      </c>
      <c r="AJ178" s="526">
        <v>283.83666666666664</v>
      </c>
      <c r="AK178" s="720">
        <v>17.415333333333333</v>
      </c>
      <c r="AL178" s="721">
        <v>0.55907402933019579</v>
      </c>
      <c r="AM178" s="527">
        <v>0.13148800926945892</v>
      </c>
      <c r="AN178" s="526">
        <v>334.17899999999997</v>
      </c>
      <c r="AO178" s="720">
        <v>19.933999999999997</v>
      </c>
      <c r="AP178" s="721">
        <v>0.52479231554427197</v>
      </c>
      <c r="AQ178" s="527">
        <v>0.18090787280630083</v>
      </c>
      <c r="AR178" s="526">
        <v>241.22966666666665</v>
      </c>
      <c r="AS178" s="720">
        <v>18.970333333333333</v>
      </c>
      <c r="AT178" s="721">
        <v>0.57458892091243274</v>
      </c>
      <c r="AU178" s="527">
        <v>0.13772022009498688</v>
      </c>
      <c r="AV178" s="526">
        <v>158.21466666666666</v>
      </c>
      <c r="AW178" s="720">
        <v>15.078000000000001</v>
      </c>
      <c r="AX178" s="721">
        <v>0.59187193008927141</v>
      </c>
      <c r="AY178" s="527">
        <v>7.1813675163532889E-2</v>
      </c>
      <c r="AZ178" s="526">
        <v>412.38366666666661</v>
      </c>
      <c r="BA178" s="720">
        <v>31.683666666666667</v>
      </c>
      <c r="BB178" s="721">
        <v>0.54174780579507442</v>
      </c>
      <c r="BC178" s="527">
        <v>8.6708543511143807E-2</v>
      </c>
      <c r="BD178" s="526">
        <v>204.285</v>
      </c>
      <c r="BE178" s="720">
        <v>17.883666666666667</v>
      </c>
      <c r="BF178" s="721">
        <v>0.56803162450992217</v>
      </c>
      <c r="BG178" s="527">
        <v>0.11587372345014332</v>
      </c>
      <c r="BI178" s="503"/>
      <c r="BJ178" s="503"/>
      <c r="BK178" s="503"/>
      <c r="BL178" s="503"/>
      <c r="BM178" s="503"/>
      <c r="BN178" s="503"/>
      <c r="BO178" s="503"/>
      <c r="BP178" s="503"/>
      <c r="BQ178" s="503"/>
      <c r="BR178" s="503"/>
      <c r="BS178" s="503"/>
      <c r="BT178" s="503"/>
      <c r="BU178" s="503"/>
      <c r="BV178" s="503"/>
      <c r="BW178" s="503"/>
    </row>
    <row r="179" spans="2:75" ht="15" customHeight="1" x14ac:dyDescent="0.25">
      <c r="B179" s="760">
        <f t="shared" si="14"/>
        <v>2016</v>
      </c>
      <c r="C179" s="714" t="s">
        <v>747</v>
      </c>
      <c r="D179" s="526">
        <v>10570.587666666666</v>
      </c>
      <c r="E179" s="720">
        <v>667.28499999999997</v>
      </c>
      <c r="F179" s="721">
        <v>0.60985688103741054</v>
      </c>
      <c r="G179" s="527">
        <v>0.10192984556772261</v>
      </c>
      <c r="H179" s="526">
        <v>4226.8149999999996</v>
      </c>
      <c r="I179" s="720">
        <v>247.38733333333334</v>
      </c>
      <c r="J179" s="721">
        <v>0.66082250127964703</v>
      </c>
      <c r="K179" s="527">
        <v>8.5514643150507622E-2</v>
      </c>
      <c r="L179" s="526">
        <v>1730.5136666666665</v>
      </c>
      <c r="M179" s="720">
        <v>112.14799999999998</v>
      </c>
      <c r="N179" s="721">
        <v>0.57320618189952499</v>
      </c>
      <c r="O179" s="527">
        <v>0.11827743869558743</v>
      </c>
      <c r="P179" s="526">
        <v>1175.0793333333334</v>
      </c>
      <c r="Q179" s="720">
        <v>67.423333333333332</v>
      </c>
      <c r="R179" s="721">
        <v>0.59045058806583117</v>
      </c>
      <c r="S179" s="527">
        <v>0.12856168536856621</v>
      </c>
      <c r="T179" s="526">
        <v>853.64800000000002</v>
      </c>
      <c r="U179" s="720">
        <v>61.636333333333333</v>
      </c>
      <c r="V179" s="721">
        <v>0.58869244434309587</v>
      </c>
      <c r="W179" s="527">
        <v>8.8158584831056389E-2</v>
      </c>
      <c r="X179" s="526">
        <v>552.59999999999991</v>
      </c>
      <c r="Y179" s="720">
        <v>34.899333333333338</v>
      </c>
      <c r="Z179" s="721">
        <v>0.63260080668241359</v>
      </c>
      <c r="AA179" s="527">
        <v>8.4813468224622032E-2</v>
      </c>
      <c r="AB179" s="526">
        <v>190.93633333333332</v>
      </c>
      <c r="AC179" s="720">
        <v>10.596666666666668</v>
      </c>
      <c r="AD179" s="721">
        <v>0.54926950604877367</v>
      </c>
      <c r="AE179" s="527">
        <v>0.1014226752695459</v>
      </c>
      <c r="AF179" s="526">
        <v>181.25900000000001</v>
      </c>
      <c r="AG179" s="720">
        <v>9.0389999999999997</v>
      </c>
      <c r="AH179" s="721">
        <v>0.60473286313864971</v>
      </c>
      <c r="AI179" s="527">
        <v>9.7333718451823661E-2</v>
      </c>
      <c r="AJ179" s="526">
        <v>284.87866666666667</v>
      </c>
      <c r="AK179" s="720">
        <v>17.221</v>
      </c>
      <c r="AL179" s="721">
        <v>0.56067072970721188</v>
      </c>
      <c r="AM179" s="527">
        <v>0.12372976414702594</v>
      </c>
      <c r="AN179" s="526">
        <v>347.49233333333336</v>
      </c>
      <c r="AO179" s="720">
        <v>20.811999999999998</v>
      </c>
      <c r="AP179" s="721">
        <v>0.54497772991510185</v>
      </c>
      <c r="AQ179" s="527">
        <v>0.16119978951061215</v>
      </c>
      <c r="AR179" s="526">
        <v>244.28899999999999</v>
      </c>
      <c r="AS179" s="720">
        <v>18.957666666666668</v>
      </c>
      <c r="AT179" s="721">
        <v>0.58124559822850508</v>
      </c>
      <c r="AU179" s="527">
        <v>0.12778329872000094</v>
      </c>
      <c r="AV179" s="526">
        <v>158.96033333333335</v>
      </c>
      <c r="AW179" s="720">
        <v>14.250666666666667</v>
      </c>
      <c r="AX179" s="721">
        <v>0.59366721442087456</v>
      </c>
      <c r="AY179" s="527">
        <v>7.2580425591499062E-2</v>
      </c>
      <c r="AZ179" s="526">
        <v>415.74399999999997</v>
      </c>
      <c r="BA179" s="720">
        <v>34.990333333333332</v>
      </c>
      <c r="BB179" s="721">
        <v>0.54537941420442537</v>
      </c>
      <c r="BC179" s="527">
        <v>9.1688198949554739E-2</v>
      </c>
      <c r="BD179" s="526">
        <v>208.37266666666665</v>
      </c>
      <c r="BE179" s="720">
        <v>17.922999999999998</v>
      </c>
      <c r="BF179" s="721">
        <v>0.57814328032991413</v>
      </c>
      <c r="BG179" s="527">
        <v>0.11455228954435745</v>
      </c>
      <c r="BI179" s="503"/>
      <c r="BJ179" s="503"/>
      <c r="BK179" s="503"/>
      <c r="BL179" s="503"/>
      <c r="BM179" s="503"/>
      <c r="BN179" s="503"/>
      <c r="BO179" s="503"/>
      <c r="BP179" s="503"/>
      <c r="BQ179" s="503"/>
      <c r="BR179" s="503"/>
      <c r="BS179" s="503"/>
      <c r="BT179" s="503"/>
      <c r="BU179" s="503"/>
      <c r="BV179" s="503"/>
      <c r="BW179" s="503"/>
    </row>
    <row r="180" spans="2:75" ht="15.75" customHeight="1" x14ac:dyDescent="0.25">
      <c r="B180" s="760">
        <f t="shared" si="14"/>
        <v>2016</v>
      </c>
      <c r="C180" s="714" t="s">
        <v>769</v>
      </c>
      <c r="D180" s="526">
        <v>10638.175333333333</v>
      </c>
      <c r="E180" s="720">
        <v>703.92533333333324</v>
      </c>
      <c r="F180" s="721">
        <v>0.61298940550828129</v>
      </c>
      <c r="G180" s="527">
        <v>0.10065362575064754</v>
      </c>
      <c r="H180" s="526">
        <v>4237.7543333333333</v>
      </c>
      <c r="I180" s="720">
        <v>264.93333333333334</v>
      </c>
      <c r="J180" s="721">
        <v>0.66167277910662436</v>
      </c>
      <c r="K180" s="527">
        <v>8.6902220843550385E-2</v>
      </c>
      <c r="L180" s="526">
        <v>1753.189333333333</v>
      </c>
      <c r="M180" s="720">
        <v>122.24333333333334</v>
      </c>
      <c r="N180" s="721">
        <v>0.58002172723704681</v>
      </c>
      <c r="O180" s="527">
        <v>0.1116361220110693</v>
      </c>
      <c r="P180" s="526">
        <v>1179.7973333333334</v>
      </c>
      <c r="Q180" s="720">
        <v>70.106666666666669</v>
      </c>
      <c r="R180" s="721">
        <v>0.59214496860506993</v>
      </c>
      <c r="S180" s="527">
        <v>0.12670371328072258</v>
      </c>
      <c r="T180" s="526">
        <v>867.25999999999988</v>
      </c>
      <c r="U180" s="720">
        <v>65.271333333333345</v>
      </c>
      <c r="V180" s="721">
        <v>0.597301859000966</v>
      </c>
      <c r="W180" s="527">
        <v>8.7055015727000029E-2</v>
      </c>
      <c r="X180" s="526">
        <v>556.34066666666661</v>
      </c>
      <c r="Y180" s="720">
        <v>35.491999999999997</v>
      </c>
      <c r="Z180" s="721">
        <v>0.63626316778637082</v>
      </c>
      <c r="AA180" s="527">
        <v>8.6069839990406335E-2</v>
      </c>
      <c r="AB180" s="526">
        <v>190.21799999999999</v>
      </c>
      <c r="AC180" s="720">
        <v>9.9530000000000012</v>
      </c>
      <c r="AD180" s="721">
        <v>0.54684177491147956</v>
      </c>
      <c r="AE180" s="527">
        <v>0.10279481914488847</v>
      </c>
      <c r="AF180" s="526">
        <v>179.60599999999999</v>
      </c>
      <c r="AG180" s="720">
        <v>9.1353333333333335</v>
      </c>
      <c r="AH180" s="721">
        <v>0.59826123645407714</v>
      </c>
      <c r="AI180" s="527">
        <v>0.10422717381004237</v>
      </c>
      <c r="AJ180" s="526">
        <v>283.13066666666668</v>
      </c>
      <c r="AK180" s="720">
        <v>18.144000000000002</v>
      </c>
      <c r="AL180" s="721">
        <v>0.55678266524028275</v>
      </c>
      <c r="AM180" s="527">
        <v>0.12676802049557009</v>
      </c>
      <c r="AN180" s="526">
        <v>345.00333333333333</v>
      </c>
      <c r="AO180" s="720">
        <v>21.541</v>
      </c>
      <c r="AP180" s="721">
        <v>0.54036035161195506</v>
      </c>
      <c r="AQ180" s="527">
        <v>0.15626215155356465</v>
      </c>
      <c r="AR180" s="526">
        <v>248.66266666666669</v>
      </c>
      <c r="AS180" s="720">
        <v>19.581</v>
      </c>
      <c r="AT180" s="721">
        <v>0.59101078730875023</v>
      </c>
      <c r="AU180" s="527">
        <v>0.11653724400189011</v>
      </c>
      <c r="AV180" s="526">
        <v>160.63133333333334</v>
      </c>
      <c r="AW180" s="720">
        <v>13.453000000000001</v>
      </c>
      <c r="AX180" s="721">
        <v>0.59890135838832748</v>
      </c>
      <c r="AY180" s="527">
        <v>7.6751680218255944E-2</v>
      </c>
      <c r="AZ180" s="526">
        <v>423.76800000000003</v>
      </c>
      <c r="BA180" s="720">
        <v>34.922000000000004</v>
      </c>
      <c r="BB180" s="721">
        <v>0.55510998242935938</v>
      </c>
      <c r="BC180" s="527">
        <v>8.4585396904031912E-2</v>
      </c>
      <c r="BD180" s="526">
        <v>212.81466666666665</v>
      </c>
      <c r="BE180" s="720">
        <v>19.148666666666667</v>
      </c>
      <c r="BF180" s="721">
        <v>0.58919115462064198</v>
      </c>
      <c r="BG180" s="527">
        <v>0.1152077053667325</v>
      </c>
      <c r="BI180" s="503"/>
      <c r="BJ180" s="503"/>
      <c r="BK180" s="503"/>
      <c r="BL180" s="503"/>
      <c r="BM180" s="503"/>
      <c r="BN180" s="503"/>
      <c r="BO180" s="503"/>
      <c r="BP180" s="503"/>
      <c r="BQ180" s="503"/>
      <c r="BR180" s="503"/>
      <c r="BS180" s="503"/>
      <c r="BT180" s="503"/>
      <c r="BU180" s="503"/>
      <c r="BV180" s="503"/>
      <c r="BW180" s="503"/>
    </row>
    <row r="181" spans="2:75" ht="15.75" customHeight="1" x14ac:dyDescent="0.25">
      <c r="B181" s="760">
        <f t="shared" si="14"/>
        <v>2016</v>
      </c>
      <c r="C181" s="714" t="s">
        <v>770</v>
      </c>
      <c r="D181" s="526">
        <v>10641.693333333335</v>
      </c>
      <c r="E181" s="720">
        <v>695.02066666666667</v>
      </c>
      <c r="F181" s="721">
        <v>0.61242860669022769</v>
      </c>
      <c r="G181" s="527">
        <v>9.930429526689323E-2</v>
      </c>
      <c r="H181" s="526">
        <v>4170.1026666666667</v>
      </c>
      <c r="I181" s="720">
        <v>251.97366666666665</v>
      </c>
      <c r="J181" s="721">
        <v>0.65026838634077033</v>
      </c>
      <c r="K181" s="527">
        <v>8.9071265925204035E-2</v>
      </c>
      <c r="L181" s="526">
        <v>1771.6253333333334</v>
      </c>
      <c r="M181" s="720">
        <v>127.74066666666666</v>
      </c>
      <c r="N181" s="721">
        <v>0.58542309839346907</v>
      </c>
      <c r="O181" s="527">
        <v>0.1071434211158496</v>
      </c>
      <c r="P181" s="526">
        <v>1184.3610000000001</v>
      </c>
      <c r="Q181" s="720">
        <v>66.879000000000005</v>
      </c>
      <c r="R181" s="721">
        <v>0.59375970288978597</v>
      </c>
      <c r="S181" s="527">
        <v>0.12037048040054503</v>
      </c>
      <c r="T181" s="526">
        <v>888.61833333333334</v>
      </c>
      <c r="U181" s="720">
        <v>65.50533333333334</v>
      </c>
      <c r="V181" s="721">
        <v>0.61121832342361415</v>
      </c>
      <c r="W181" s="527">
        <v>8.2170203682536178E-2</v>
      </c>
      <c r="X181" s="526">
        <v>561.89533333333338</v>
      </c>
      <c r="Y181" s="720">
        <v>32.188333333333333</v>
      </c>
      <c r="Z181" s="721">
        <v>0.64199220706315363</v>
      </c>
      <c r="AA181" s="527">
        <v>8.5285603045274841E-2</v>
      </c>
      <c r="AB181" s="526">
        <v>193.10066666666668</v>
      </c>
      <c r="AC181" s="720">
        <v>11.102333333333334</v>
      </c>
      <c r="AD181" s="721">
        <v>0.55476103604833016</v>
      </c>
      <c r="AE181" s="527">
        <v>0.10276417828152272</v>
      </c>
      <c r="AF181" s="526">
        <v>182.50733333333335</v>
      </c>
      <c r="AG181" s="720">
        <v>9.6890000000000001</v>
      </c>
      <c r="AH181" s="721">
        <v>0.60695907431097662</v>
      </c>
      <c r="AI181" s="527">
        <v>0.10014199876408482</v>
      </c>
      <c r="AJ181" s="526">
        <v>285.40299999999996</v>
      </c>
      <c r="AK181" s="720">
        <v>17.614999999999998</v>
      </c>
      <c r="AL181" s="721">
        <v>0.56080167203861242</v>
      </c>
      <c r="AM181" s="527">
        <v>0.12652604023737216</v>
      </c>
      <c r="AN181" s="526">
        <v>351.64466666666664</v>
      </c>
      <c r="AO181" s="720">
        <v>20.872333333333334</v>
      </c>
      <c r="AP181" s="721">
        <v>0.55003292583163133</v>
      </c>
      <c r="AQ181" s="527">
        <v>0.13998076045131416</v>
      </c>
      <c r="AR181" s="526">
        <v>250.74633333333335</v>
      </c>
      <c r="AS181" s="720">
        <v>19.722333333333331</v>
      </c>
      <c r="AT181" s="721">
        <v>0.59531700846949254</v>
      </c>
      <c r="AU181" s="527">
        <v>0.12346057355396747</v>
      </c>
      <c r="AV181" s="526">
        <v>165.88366666666664</v>
      </c>
      <c r="AW181" s="720">
        <v>12.933000000000002</v>
      </c>
      <c r="AX181" s="721">
        <v>0.617449855951403</v>
      </c>
      <c r="AY181" s="527">
        <v>7.7944119172904461E-2</v>
      </c>
      <c r="AZ181" s="526">
        <v>421.97966666666662</v>
      </c>
      <c r="BA181" s="720">
        <v>37.262999999999998</v>
      </c>
      <c r="BB181" s="721">
        <v>0.551978760438395</v>
      </c>
      <c r="BC181" s="527">
        <v>8.9501431263395617E-2</v>
      </c>
      <c r="BD181" s="526">
        <v>213.82600000000002</v>
      </c>
      <c r="BE181" s="720">
        <v>21.536666666666665</v>
      </c>
      <c r="BF181" s="721">
        <v>0.59071110611800637</v>
      </c>
      <c r="BG181" s="527">
        <v>0.11242863902902038</v>
      </c>
      <c r="BI181" s="503"/>
      <c r="BJ181" s="503"/>
      <c r="BK181" s="503"/>
      <c r="BL181" s="503"/>
      <c r="BM181" s="503"/>
      <c r="BN181" s="503"/>
      <c r="BO181" s="503"/>
      <c r="BP181" s="503"/>
      <c r="BQ181" s="503"/>
      <c r="BR181" s="503"/>
      <c r="BS181" s="503"/>
      <c r="BT181" s="503"/>
      <c r="BU181" s="503"/>
      <c r="BV181" s="503"/>
      <c r="BW181" s="503"/>
    </row>
    <row r="182" spans="2:75" ht="15.75" customHeight="1" x14ac:dyDescent="0.25">
      <c r="B182" s="760">
        <f t="shared" si="14"/>
        <v>2016</v>
      </c>
      <c r="C182" s="717" t="s">
        <v>791</v>
      </c>
      <c r="D182" s="526">
        <v>10694.311666666666</v>
      </c>
      <c r="E182" s="720">
        <v>707.69200000000001</v>
      </c>
      <c r="F182" s="721">
        <v>0.61469293983045958</v>
      </c>
      <c r="G182" s="527">
        <v>9.4324190853590756E-2</v>
      </c>
      <c r="H182" s="526">
        <v>4157.5803333333333</v>
      </c>
      <c r="I182" s="720">
        <v>256.166</v>
      </c>
      <c r="J182" s="721">
        <v>0.64748196546445447</v>
      </c>
      <c r="K182" s="527">
        <v>8.4549653335588074E-2</v>
      </c>
      <c r="L182" s="526">
        <v>1798.5183333333334</v>
      </c>
      <c r="M182" s="720">
        <v>132.93433333333334</v>
      </c>
      <c r="N182" s="721">
        <v>0.59360495236741506</v>
      </c>
      <c r="O182" s="527">
        <v>9.8958556865720915E-2</v>
      </c>
      <c r="P182" s="526">
        <v>1197.8483333333334</v>
      </c>
      <c r="Q182" s="720">
        <v>71.724333333333334</v>
      </c>
      <c r="R182" s="721">
        <v>0.59984162443123434</v>
      </c>
      <c r="S182" s="527">
        <v>0.11113065189284627</v>
      </c>
      <c r="T182" s="526">
        <v>882.80166666666673</v>
      </c>
      <c r="U182" s="720">
        <v>64.706000000000003</v>
      </c>
      <c r="V182" s="721">
        <v>0.60643047735587297</v>
      </c>
      <c r="W182" s="527">
        <v>8.5158131520878547E-2</v>
      </c>
      <c r="X182" s="526">
        <v>568.9899999999999</v>
      </c>
      <c r="Y182" s="720">
        <v>30.693333333333339</v>
      </c>
      <c r="Z182" s="721">
        <v>0.64946597891310121</v>
      </c>
      <c r="AA182" s="527">
        <v>8.0043546448647002E-2</v>
      </c>
      <c r="AB182" s="526">
        <v>196.13566666666668</v>
      </c>
      <c r="AC182" s="720">
        <v>12.118</v>
      </c>
      <c r="AD182" s="721">
        <v>0.56310661958217312</v>
      </c>
      <c r="AE182" s="527">
        <v>9.7170949062353282E-2</v>
      </c>
      <c r="AF182" s="526">
        <v>181.976</v>
      </c>
      <c r="AG182" s="720">
        <v>9.538333333333334</v>
      </c>
      <c r="AH182" s="721">
        <v>0.6042288314931068</v>
      </c>
      <c r="AI182" s="527">
        <v>0.10309635721713932</v>
      </c>
      <c r="AJ182" s="526">
        <v>291.73033333333336</v>
      </c>
      <c r="AK182" s="720">
        <v>17.584333333333333</v>
      </c>
      <c r="AL182" s="721">
        <v>0.57277685099075326</v>
      </c>
      <c r="AM182" s="527">
        <v>0.11131622556904029</v>
      </c>
      <c r="AN182" s="526">
        <v>355.36933333333337</v>
      </c>
      <c r="AO182" s="720">
        <v>22.881</v>
      </c>
      <c r="AP182" s="721">
        <v>0.55512782528054294</v>
      </c>
      <c r="AQ182" s="527">
        <v>0.13376808461887221</v>
      </c>
      <c r="AR182" s="526">
        <v>254.26833333333332</v>
      </c>
      <c r="AS182" s="720">
        <v>19.654666666666667</v>
      </c>
      <c r="AT182" s="721">
        <v>0.60302363618971866</v>
      </c>
      <c r="AU182" s="527">
        <v>0.11996663555574529</v>
      </c>
      <c r="AV182" s="526">
        <v>167.70166666666668</v>
      </c>
      <c r="AW182" s="720">
        <v>11.642333333333333</v>
      </c>
      <c r="AX182" s="721">
        <v>0.62317144166573779</v>
      </c>
      <c r="AY182" s="527">
        <v>7.7247433155668704E-2</v>
      </c>
      <c r="AZ182" s="526">
        <v>426.59399999999999</v>
      </c>
      <c r="BA182" s="720">
        <v>37.833666666666666</v>
      </c>
      <c r="BB182" s="721">
        <v>0.55721917682966648</v>
      </c>
      <c r="BC182" s="527">
        <v>9.0181305287164448E-2</v>
      </c>
      <c r="BD182" s="526">
        <v>214.798</v>
      </c>
      <c r="BE182" s="720">
        <v>20.215333333333334</v>
      </c>
      <c r="BF182" s="721">
        <v>0.59211443976943701</v>
      </c>
      <c r="BG182" s="527">
        <v>0.10945487461908941</v>
      </c>
      <c r="BI182" s="503"/>
      <c r="BJ182" s="503"/>
      <c r="BK182" s="503"/>
      <c r="BL182" s="503"/>
      <c r="BM182" s="503"/>
      <c r="BN182" s="503"/>
      <c r="BO182" s="503"/>
      <c r="BP182" s="503"/>
      <c r="BQ182" s="503"/>
      <c r="BR182" s="503"/>
      <c r="BS182" s="503"/>
      <c r="BT182" s="503"/>
      <c r="BU182" s="503"/>
      <c r="BV182" s="503"/>
      <c r="BW182" s="503"/>
    </row>
    <row r="183" spans="2:75" ht="15" customHeight="1" x14ac:dyDescent="0.25">
      <c r="B183" s="760">
        <f t="shared" si="14"/>
        <v>2016</v>
      </c>
      <c r="C183" s="714" t="s">
        <v>792</v>
      </c>
      <c r="D183" s="526">
        <v>10698.636333333334</v>
      </c>
      <c r="E183" s="720">
        <v>677.01300000000003</v>
      </c>
      <c r="F183" s="721">
        <v>0.61418070607212605</v>
      </c>
      <c r="G183" s="527">
        <v>9.5493781967693619E-2</v>
      </c>
      <c r="H183" s="526">
        <v>4146.6953333333331</v>
      </c>
      <c r="I183" s="720">
        <v>237.88266666666664</v>
      </c>
      <c r="J183" s="721">
        <v>0.64496057524278916</v>
      </c>
      <c r="K183" s="527">
        <v>8.74107049652217E-2</v>
      </c>
      <c r="L183" s="526">
        <v>1805.0916666666665</v>
      </c>
      <c r="M183" s="720">
        <v>123.33333333333333</v>
      </c>
      <c r="N183" s="721">
        <v>0.59507071311784621</v>
      </c>
      <c r="O183" s="527">
        <v>0.1000466323344552</v>
      </c>
      <c r="P183" s="526">
        <v>1211.9293333333333</v>
      </c>
      <c r="Q183" s="720">
        <v>68.516333333333336</v>
      </c>
      <c r="R183" s="721">
        <v>0.60620795812719497</v>
      </c>
      <c r="S183" s="527">
        <v>0.10833437154508471</v>
      </c>
      <c r="T183" s="526">
        <v>876.4</v>
      </c>
      <c r="U183" s="720">
        <v>59.140666666666668</v>
      </c>
      <c r="V183" s="721">
        <v>0.60125244919128673</v>
      </c>
      <c r="W183" s="527">
        <v>9.1187159653315628E-2</v>
      </c>
      <c r="X183" s="526">
        <v>566.34199999999998</v>
      </c>
      <c r="Y183" s="720">
        <v>33.450333333333333</v>
      </c>
      <c r="Z183" s="721">
        <v>0.64581785174392858</v>
      </c>
      <c r="AA183" s="527">
        <v>7.3346830229265428E-2</v>
      </c>
      <c r="AB183" s="526">
        <v>196.23400000000001</v>
      </c>
      <c r="AC183" s="720">
        <v>13.213333333333333</v>
      </c>
      <c r="AD183" s="721">
        <v>0.56301123436470424</v>
      </c>
      <c r="AE183" s="527">
        <v>9.9831496409742024E-2</v>
      </c>
      <c r="AF183" s="526">
        <v>182.7653333333333</v>
      </c>
      <c r="AG183" s="720">
        <v>10.349666666666666</v>
      </c>
      <c r="AH183" s="721">
        <v>0.60588540803359292</v>
      </c>
      <c r="AI183" s="527">
        <v>0.10247079699326889</v>
      </c>
      <c r="AJ183" s="526">
        <v>294.57233333333335</v>
      </c>
      <c r="AK183" s="720">
        <v>18.036666666666665</v>
      </c>
      <c r="AL183" s="721">
        <v>0.57789346614316994</v>
      </c>
      <c r="AM183" s="527">
        <v>0.10627326051779937</v>
      </c>
      <c r="AN183" s="526">
        <v>356.56166666666672</v>
      </c>
      <c r="AO183" s="720">
        <v>23.681333333333338</v>
      </c>
      <c r="AP183" s="721">
        <v>0.55625931813726193</v>
      </c>
      <c r="AQ183" s="527">
        <v>0.13272627915951835</v>
      </c>
      <c r="AR183" s="526">
        <v>251.88266666666667</v>
      </c>
      <c r="AS183" s="720">
        <v>18.173999999999999</v>
      </c>
      <c r="AT183" s="721">
        <v>0.59671668734300254</v>
      </c>
      <c r="AU183" s="527">
        <v>0.13151295177191827</v>
      </c>
      <c r="AV183" s="526">
        <v>167.91233333333332</v>
      </c>
      <c r="AW183" s="720">
        <v>11.529666666666666</v>
      </c>
      <c r="AX183" s="721">
        <v>0.62291341805586642</v>
      </c>
      <c r="AY183" s="527">
        <v>7.0793097405532038E-2</v>
      </c>
      <c r="AZ183" s="526">
        <v>427.98466666666673</v>
      </c>
      <c r="BA183" s="720">
        <v>39.389333333333333</v>
      </c>
      <c r="BB183" s="721">
        <v>0.55823917057643757</v>
      </c>
      <c r="BC183" s="527">
        <v>9.280954591477325E-2</v>
      </c>
      <c r="BD183" s="526">
        <v>214.26533333333336</v>
      </c>
      <c r="BE183" s="720">
        <v>20.315666666666665</v>
      </c>
      <c r="BF183" s="721">
        <v>0.58937180349994422</v>
      </c>
      <c r="BG183" s="527">
        <v>0.10339979300513581</v>
      </c>
    </row>
    <row r="184" spans="2:75" ht="15" customHeight="1" x14ac:dyDescent="0.25">
      <c r="B184" s="760">
        <f t="shared" si="14"/>
        <v>2016</v>
      </c>
      <c r="C184" s="714" t="s">
        <v>793</v>
      </c>
      <c r="D184" s="526">
        <v>10732.830666666667</v>
      </c>
      <c r="E184" s="720">
        <v>691.00466666666671</v>
      </c>
      <c r="F184" s="721">
        <v>0.61538370682054799</v>
      </c>
      <c r="G184" s="527">
        <v>9.5522957335923919E-2</v>
      </c>
      <c r="H184" s="526">
        <v>4176.7340000000004</v>
      </c>
      <c r="I184" s="720">
        <v>244.92366666666666</v>
      </c>
      <c r="J184" s="721">
        <v>0.64880585918685485</v>
      </c>
      <c r="K184" s="527">
        <v>8.8116641173642651E-2</v>
      </c>
      <c r="L184" s="526">
        <v>1801.9966666666667</v>
      </c>
      <c r="M184" s="720">
        <v>120.178</v>
      </c>
      <c r="N184" s="721">
        <v>0.59335111853368461</v>
      </c>
      <c r="O184" s="527">
        <v>0.10090161141148563</v>
      </c>
      <c r="P184" s="526">
        <v>1224.3623333333333</v>
      </c>
      <c r="Q184" s="720">
        <v>75.766000000000005</v>
      </c>
      <c r="R184" s="721">
        <v>0.61173837004315035</v>
      </c>
      <c r="S184" s="527">
        <v>0.10766616378420267</v>
      </c>
      <c r="T184" s="526">
        <v>869.73066666666671</v>
      </c>
      <c r="U184" s="720">
        <v>59.796333333333337</v>
      </c>
      <c r="V184" s="721">
        <v>0.59590402654398356</v>
      </c>
      <c r="W184" s="527">
        <v>9.2803320046841137E-2</v>
      </c>
      <c r="X184" s="526">
        <v>563.80766666666671</v>
      </c>
      <c r="Y184" s="720">
        <v>36.252666666666663</v>
      </c>
      <c r="Z184" s="721">
        <v>0.64230407599697426</v>
      </c>
      <c r="AA184" s="527">
        <v>6.9351465528672579E-2</v>
      </c>
      <c r="AB184" s="526">
        <v>194.16533333333334</v>
      </c>
      <c r="AC184" s="720">
        <v>13.506333333333336</v>
      </c>
      <c r="AD184" s="721">
        <v>0.55670656822688946</v>
      </c>
      <c r="AE184" s="527">
        <v>9.231210341947467E-2</v>
      </c>
      <c r="AF184" s="526">
        <v>182.47466666666665</v>
      </c>
      <c r="AG184" s="720">
        <v>10.011666666666668</v>
      </c>
      <c r="AH184" s="721">
        <v>0.60396010110426945</v>
      </c>
      <c r="AI184" s="527">
        <v>9.9554567166928731E-2</v>
      </c>
      <c r="AJ184" s="526">
        <v>297.6466666666667</v>
      </c>
      <c r="AK184" s="720">
        <v>20.882666666666665</v>
      </c>
      <c r="AL184" s="721">
        <v>0.58345655570228261</v>
      </c>
      <c r="AM184" s="527">
        <v>9.9416850224707323E-2</v>
      </c>
      <c r="AN184" s="526">
        <v>351.96266666666673</v>
      </c>
      <c r="AO184" s="720">
        <v>24.152666666666665</v>
      </c>
      <c r="AP184" s="721">
        <v>0.54836682568914075</v>
      </c>
      <c r="AQ184" s="527">
        <v>0.14365495366243938</v>
      </c>
      <c r="AR184" s="526">
        <v>255.18133333333333</v>
      </c>
      <c r="AS184" s="720">
        <v>16.956</v>
      </c>
      <c r="AT184" s="721">
        <v>0.60387371994806427</v>
      </c>
      <c r="AU184" s="527">
        <v>0.13108377448265218</v>
      </c>
      <c r="AV184" s="526">
        <v>164.881</v>
      </c>
      <c r="AW184" s="720">
        <v>11.313666666666668</v>
      </c>
      <c r="AX184" s="721">
        <v>0.61064323067122961</v>
      </c>
      <c r="AY184" s="527">
        <v>7.389315664031125E-2</v>
      </c>
      <c r="AZ184" s="526">
        <v>432.5506666666667</v>
      </c>
      <c r="BA184" s="720">
        <v>40.229666666666667</v>
      </c>
      <c r="BB184" s="721">
        <v>0.56339038358592131</v>
      </c>
      <c r="BC184" s="527">
        <v>8.6440482275135622E-2</v>
      </c>
      <c r="BD184" s="526">
        <v>217.33766666666665</v>
      </c>
      <c r="BE184" s="720">
        <v>17.034666666666666</v>
      </c>
      <c r="BF184" s="721">
        <v>0.59653249527678276</v>
      </c>
      <c r="BG184" s="527">
        <v>0.10152806084132225</v>
      </c>
    </row>
    <row r="185" spans="2:75" ht="15" customHeight="1" x14ac:dyDescent="0.25">
      <c r="B185" s="760">
        <f t="shared" si="14"/>
        <v>2016</v>
      </c>
      <c r="C185" s="714" t="s">
        <v>808</v>
      </c>
      <c r="D185" s="526">
        <v>10793.579333333333</v>
      </c>
      <c r="E185" s="720">
        <v>651.87266666666676</v>
      </c>
      <c r="F185" s="721">
        <v>0.61799999999999999</v>
      </c>
      <c r="G185" s="527">
        <v>9.5000000000000001E-2</v>
      </c>
      <c r="H185" s="526">
        <v>4216.7936666666674</v>
      </c>
      <c r="I185" s="720">
        <v>223.16566666666665</v>
      </c>
      <c r="J185" s="721">
        <v>0.65400000000000003</v>
      </c>
      <c r="K185" s="527">
        <v>0.09</v>
      </c>
      <c r="L185" s="526">
        <v>1807.2323333333334</v>
      </c>
      <c r="M185" s="720">
        <v>115.67533333333334</v>
      </c>
      <c r="N185" s="721">
        <v>0.59399999999999997</v>
      </c>
      <c r="O185" s="527">
        <v>0.1</v>
      </c>
      <c r="P185" s="526">
        <v>1218.249</v>
      </c>
      <c r="Q185" s="720">
        <v>67.696333333333328</v>
      </c>
      <c r="R185" s="721">
        <v>0.60799999999999998</v>
      </c>
      <c r="S185" s="527">
        <v>0.11</v>
      </c>
      <c r="T185" s="526">
        <v>881.96900000000005</v>
      </c>
      <c r="U185" s="720">
        <v>56.729666666666674</v>
      </c>
      <c r="V185" s="721">
        <v>0.60399999999999998</v>
      </c>
      <c r="W185" s="527">
        <v>8.8999999999999996E-2</v>
      </c>
      <c r="X185" s="526">
        <v>558.85299999999995</v>
      </c>
      <c r="Y185" s="720">
        <v>38.163333333333298</v>
      </c>
      <c r="Z185" s="721">
        <v>0.63600000000000001</v>
      </c>
      <c r="AA185" s="527">
        <v>6.6000000000000003E-2</v>
      </c>
      <c r="AB185" s="526">
        <v>194.3123333333333</v>
      </c>
      <c r="AC185" s="720">
        <v>13.951999999999998</v>
      </c>
      <c r="AD185" s="721">
        <v>0.55700000000000005</v>
      </c>
      <c r="AE185" s="527">
        <v>8.6999999999999994E-2</v>
      </c>
      <c r="AF185" s="526">
        <v>185.51900000000001</v>
      </c>
      <c r="AG185" s="720">
        <v>10.502666666666666</v>
      </c>
      <c r="AH185" s="721">
        <v>0.61299999999999999</v>
      </c>
      <c r="AI185" s="527">
        <v>8.6999999999999994E-2</v>
      </c>
      <c r="AJ185" s="526">
        <v>300.46000000000004</v>
      </c>
      <c r="AK185" s="720">
        <v>20.734999999999999</v>
      </c>
      <c r="AL185" s="721">
        <v>0.58899999999999997</v>
      </c>
      <c r="AM185" s="527">
        <v>0.10100000000000001</v>
      </c>
      <c r="AN185" s="526">
        <v>356.38033333333334</v>
      </c>
      <c r="AO185" s="720">
        <v>23.366000000000003</v>
      </c>
      <c r="AP185" s="721">
        <v>0.55500000000000005</v>
      </c>
      <c r="AQ185" s="527">
        <v>0.14099999999999999</v>
      </c>
      <c r="AR185" s="526">
        <v>258.7236666666667</v>
      </c>
      <c r="AS185" s="720">
        <v>14.925333333333334</v>
      </c>
      <c r="AT185" s="721">
        <v>0.61199999999999999</v>
      </c>
      <c r="AU185" s="527">
        <v>0.124</v>
      </c>
      <c r="AV185" s="526">
        <v>163.703</v>
      </c>
      <c r="AW185" s="720">
        <v>11.18</v>
      </c>
      <c r="AX185" s="721">
        <v>0.60499999999999998</v>
      </c>
      <c r="AY185" s="527">
        <v>7.4999999999999997E-2</v>
      </c>
      <c r="AZ185" s="526">
        <v>430.16</v>
      </c>
      <c r="BA185" s="720">
        <v>38.038333333333334</v>
      </c>
      <c r="BB185" s="721">
        <v>0.55900000000000005</v>
      </c>
      <c r="BC185" s="527">
        <v>8.3000000000000004E-2</v>
      </c>
      <c r="BD185" s="526">
        <v>221.22533333333331</v>
      </c>
      <c r="BE185" s="720">
        <v>17.742333333333335</v>
      </c>
      <c r="BF185" s="721">
        <v>0.60599999999999998</v>
      </c>
      <c r="BG185" s="527">
        <v>0.10100000000000001</v>
      </c>
    </row>
    <row r="186" spans="2:75" ht="15" customHeight="1" x14ac:dyDescent="0.25">
      <c r="B186" s="760">
        <f t="shared" si="14"/>
        <v>2016</v>
      </c>
      <c r="C186" s="714" t="s">
        <v>809</v>
      </c>
      <c r="D186" s="526">
        <v>10900.784</v>
      </c>
      <c r="E186" s="720">
        <v>670.0956666666666</v>
      </c>
      <c r="F186" s="721">
        <v>0.623</v>
      </c>
      <c r="G186" s="527">
        <v>8.8999999999999996E-2</v>
      </c>
      <c r="H186" s="526">
        <v>4264.9153333333297</v>
      </c>
      <c r="I186" s="720">
        <v>222.00833333333333</v>
      </c>
      <c r="J186" s="721">
        <v>0.66100000000000003</v>
      </c>
      <c r="K186" s="527">
        <v>8.2000000000000003E-2</v>
      </c>
      <c r="L186" s="526">
        <v>1822.63666666667</v>
      </c>
      <c r="M186" s="720">
        <v>123.16199999999999</v>
      </c>
      <c r="N186" s="721">
        <v>0.59899999999999998</v>
      </c>
      <c r="O186" s="527">
        <v>9.1999999999999998E-2</v>
      </c>
      <c r="P186" s="526">
        <v>1223.7090000000001</v>
      </c>
      <c r="Q186" s="720">
        <v>74.473666666666659</v>
      </c>
      <c r="R186" s="721">
        <v>0.61</v>
      </c>
      <c r="S186" s="527">
        <v>0.11</v>
      </c>
      <c r="T186" s="526">
        <v>894.75866666666661</v>
      </c>
      <c r="U186" s="720">
        <v>56.383999999999993</v>
      </c>
      <c r="V186" s="721">
        <v>0.61099999999999999</v>
      </c>
      <c r="W186" s="527">
        <v>8.1000000000000003E-2</v>
      </c>
      <c r="X186" s="526">
        <v>566.87833333333333</v>
      </c>
      <c r="Y186" s="720">
        <v>41.32</v>
      </c>
      <c r="Z186" s="721">
        <v>0.64500000000000002</v>
      </c>
      <c r="AA186" s="527">
        <v>6.2E-2</v>
      </c>
      <c r="AB186" s="526">
        <v>195.99266666666668</v>
      </c>
      <c r="AC186" s="720">
        <v>14.870666666666667</v>
      </c>
      <c r="AD186" s="721">
        <v>0.56100000000000005</v>
      </c>
      <c r="AE186" s="527">
        <v>7.5999999999999998E-2</v>
      </c>
      <c r="AF186" s="526">
        <v>190.51266666666666</v>
      </c>
      <c r="AG186" s="720">
        <v>9.2746666666666666</v>
      </c>
      <c r="AH186" s="721">
        <v>0.629</v>
      </c>
      <c r="AI186" s="527">
        <v>8.2000000000000003E-2</v>
      </c>
      <c r="AJ186" s="526">
        <v>303.77566666666672</v>
      </c>
      <c r="AK186" s="720">
        <v>20.568666666666665</v>
      </c>
      <c r="AL186" s="721">
        <v>0.59499999999999997</v>
      </c>
      <c r="AM186" s="527">
        <v>9.6000000000000002E-2</v>
      </c>
      <c r="AN186" s="526">
        <v>360.81199999999995</v>
      </c>
      <c r="AO186" s="720">
        <v>23.900666666666666</v>
      </c>
      <c r="AP186" s="721">
        <v>0.56100000000000005</v>
      </c>
      <c r="AQ186" s="527">
        <v>0.13100000000000001</v>
      </c>
      <c r="AR186" s="526">
        <v>263.18299999999999</v>
      </c>
      <c r="AS186" s="720">
        <v>17.977666666666668</v>
      </c>
      <c r="AT186" s="721">
        <v>0.621</v>
      </c>
      <c r="AU186" s="527">
        <v>0.11700000000000001</v>
      </c>
      <c r="AV186" s="526">
        <v>161.18899999999999</v>
      </c>
      <c r="AW186" s="720">
        <v>11.474666666666666</v>
      </c>
      <c r="AX186" s="721">
        <v>0.59499999999999997</v>
      </c>
      <c r="AY186" s="527">
        <v>7.9000000000000001E-2</v>
      </c>
      <c r="AZ186" s="526">
        <v>427.50433333333331</v>
      </c>
      <c r="BA186" s="720">
        <v>36.708666666666666</v>
      </c>
      <c r="BB186" s="721">
        <v>0.55500000000000005</v>
      </c>
      <c r="BC186" s="527">
        <v>8.1000000000000003E-2</v>
      </c>
      <c r="BD186" s="526">
        <v>224.91666666666666</v>
      </c>
      <c r="BE186" s="720">
        <v>17.971333333333334</v>
      </c>
      <c r="BF186" s="721">
        <v>0.61499999999999999</v>
      </c>
      <c r="BG186" s="527">
        <v>9.6000000000000002E-2</v>
      </c>
    </row>
    <row r="187" spans="2:75" ht="15" customHeight="1" x14ac:dyDescent="0.25">
      <c r="B187" s="760">
        <f t="shared" si="14"/>
        <v>2016</v>
      </c>
      <c r="C187" s="714" t="s">
        <v>812</v>
      </c>
      <c r="D187" s="526">
        <v>10890.513333333334</v>
      </c>
      <c r="E187" s="720">
        <v>671.68700000000001</v>
      </c>
      <c r="F187" s="721">
        <v>0.62213234216282898</v>
      </c>
      <c r="G187" s="527">
        <v>8.9151743995432298E-2</v>
      </c>
      <c r="H187" s="526">
        <v>4258.6986666666671</v>
      </c>
      <c r="I187" s="720">
        <v>209.672</v>
      </c>
      <c r="J187" s="721">
        <v>0.65903839922137497</v>
      </c>
      <c r="K187" s="527">
        <v>8.3127021702084206E-2</v>
      </c>
      <c r="L187" s="526">
        <v>1829.2283333333332</v>
      </c>
      <c r="M187" s="720">
        <v>124.85266666666666</v>
      </c>
      <c r="N187" s="721">
        <v>0.60021109218330004</v>
      </c>
      <c r="O187" s="527">
        <v>9.2452271644792597E-2</v>
      </c>
      <c r="P187" s="526">
        <v>1230.231</v>
      </c>
      <c r="Q187" s="720">
        <v>80.209333333333333</v>
      </c>
      <c r="R187" s="721">
        <v>0.61261439961118702</v>
      </c>
      <c r="S187" s="527">
        <v>0.103613072550718</v>
      </c>
      <c r="T187" s="526">
        <v>887.61699999999985</v>
      </c>
      <c r="U187" s="720">
        <v>63.56966666666667</v>
      </c>
      <c r="V187" s="721">
        <v>0.60580775322611202</v>
      </c>
      <c r="W187" s="527">
        <v>8.3920751069048699E-2</v>
      </c>
      <c r="X187" s="526">
        <v>564.548</v>
      </c>
      <c r="Y187" s="720">
        <v>38.062333333333328</v>
      </c>
      <c r="Z187" s="721">
        <v>0.64128793443705501</v>
      </c>
      <c r="AA187" s="527">
        <v>6.3857835753865694E-2</v>
      </c>
      <c r="AB187" s="526">
        <v>196.50366666666665</v>
      </c>
      <c r="AC187" s="720">
        <v>14.496333333333334</v>
      </c>
      <c r="AD187" s="721">
        <v>0.56228622553218299</v>
      </c>
      <c r="AE187" s="527">
        <v>8.1260685325823603E-2</v>
      </c>
      <c r="AF187" s="526">
        <v>189.76833333333335</v>
      </c>
      <c r="AG187" s="720">
        <v>9.3170000000000002</v>
      </c>
      <c r="AH187" s="721">
        <v>0.62512009820876602</v>
      </c>
      <c r="AI187" s="527">
        <v>9.2405184370366794E-2</v>
      </c>
      <c r="AJ187" s="526">
        <v>302.94233333333335</v>
      </c>
      <c r="AK187" s="720">
        <v>19.042666666666666</v>
      </c>
      <c r="AL187" s="721">
        <v>0.59242130019835904</v>
      </c>
      <c r="AM187" s="527">
        <v>9.8014462289075094E-2</v>
      </c>
      <c r="AN187" s="526">
        <v>362.31033333333335</v>
      </c>
      <c r="AO187" s="720">
        <v>28.080333333333332</v>
      </c>
      <c r="AP187" s="721">
        <v>0.56228547602530499</v>
      </c>
      <c r="AQ187" s="527">
        <v>0.12509508243697601</v>
      </c>
      <c r="AR187" s="526">
        <v>262.27366666666671</v>
      </c>
      <c r="AS187" s="720">
        <v>18.606666666666669</v>
      </c>
      <c r="AT187" s="721">
        <v>0.61863368004094799</v>
      </c>
      <c r="AU187" s="527">
        <v>0.117028594770325</v>
      </c>
      <c r="AV187" s="526">
        <v>162.07366666666667</v>
      </c>
      <c r="AW187" s="720">
        <v>11.853666666666667</v>
      </c>
      <c r="AX187" s="721">
        <v>0.59724898999018605</v>
      </c>
      <c r="AY187" s="527">
        <v>7.7991846022565703E-2</v>
      </c>
      <c r="AZ187" s="526">
        <v>419.53766666666667</v>
      </c>
      <c r="BA187" s="720">
        <v>35.113666666666667</v>
      </c>
      <c r="BB187" s="721">
        <v>0.54411496417420802</v>
      </c>
      <c r="BC187" s="527">
        <v>8.4145595157791603E-2</v>
      </c>
      <c r="BD187" s="526">
        <v>224.78066666666666</v>
      </c>
      <c r="BE187" s="720">
        <v>18.810333333333332</v>
      </c>
      <c r="BF187" s="721">
        <v>0.61298134173013097</v>
      </c>
      <c r="BG187" s="527">
        <v>9.2892367211103596E-2</v>
      </c>
    </row>
    <row r="188" spans="2:75" ht="15" customHeight="1" x14ac:dyDescent="0.25">
      <c r="B188" s="772">
        <v>2016</v>
      </c>
      <c r="C188" s="714" t="s">
        <v>813</v>
      </c>
      <c r="D188" s="526">
        <v>10656.657666666668</v>
      </c>
      <c r="E188" s="720">
        <v>700.63599999999997</v>
      </c>
      <c r="F188" s="721">
        <v>0.60803167731699292</v>
      </c>
      <c r="G188" s="527">
        <v>0.10656679920431023</v>
      </c>
      <c r="H188" s="526">
        <v>4139.7006666666666</v>
      </c>
      <c r="I188" s="720">
        <v>224.38700000000003</v>
      </c>
      <c r="J188" s="721">
        <v>0.63982201152020501</v>
      </c>
      <c r="K188" s="527">
        <v>0.10378591953089832</v>
      </c>
      <c r="L188" s="526">
        <v>1769.3673333333334</v>
      </c>
      <c r="M188" s="720">
        <v>125.94266666666665</v>
      </c>
      <c r="N188" s="721">
        <v>0.57989722425968926</v>
      </c>
      <c r="O188" s="527">
        <v>0.1144026539370938</v>
      </c>
      <c r="P188" s="526">
        <v>1226.6809999999998</v>
      </c>
      <c r="Q188" s="720">
        <v>85.702666666666673</v>
      </c>
      <c r="R188" s="721">
        <v>0.61016985404841306</v>
      </c>
      <c r="S188" s="527">
        <v>0.11449156514717079</v>
      </c>
      <c r="T188" s="526">
        <v>882.91266666666661</v>
      </c>
      <c r="U188" s="720">
        <v>66.778333333333322</v>
      </c>
      <c r="V188" s="721">
        <v>0.60182013499917753</v>
      </c>
      <c r="W188" s="527">
        <v>8.6739693343125382E-2</v>
      </c>
      <c r="X188" s="526">
        <v>560.89966666666669</v>
      </c>
      <c r="Y188" s="720">
        <v>36.721333333333341</v>
      </c>
      <c r="Z188" s="721">
        <v>0.63653076718514945</v>
      </c>
      <c r="AA188" s="527">
        <v>7.6013793633623067E-2</v>
      </c>
      <c r="AB188" s="526">
        <v>192.13166666666666</v>
      </c>
      <c r="AC188" s="720">
        <v>14.551666666666668</v>
      </c>
      <c r="AD188" s="721">
        <v>0.54940964639787548</v>
      </c>
      <c r="AE188" s="527">
        <v>9.5181059545263305E-2</v>
      </c>
      <c r="AF188" s="526">
        <v>186.38166666666666</v>
      </c>
      <c r="AG188" s="720">
        <v>8.8996666666666666</v>
      </c>
      <c r="AH188" s="721">
        <v>0.61299743791858563</v>
      </c>
      <c r="AI188" s="527">
        <v>0.11431780130171912</v>
      </c>
      <c r="AJ188" s="526">
        <v>300.76633333333331</v>
      </c>
      <c r="AK188" s="720">
        <v>18.681000000000001</v>
      </c>
      <c r="AL188" s="721">
        <v>0.58769748428983815</v>
      </c>
      <c r="AM188" s="527">
        <v>0.11825856503898598</v>
      </c>
      <c r="AN188" s="526">
        <v>350.61100000000005</v>
      </c>
      <c r="AO188" s="720">
        <v>27.804000000000002</v>
      </c>
      <c r="AP188" s="721">
        <v>0.54342286768238812</v>
      </c>
      <c r="AQ188" s="527">
        <v>0.15334052947156682</v>
      </c>
      <c r="AR188" s="526">
        <v>253.27566666666669</v>
      </c>
      <c r="AS188" s="720">
        <v>19.103999999999999</v>
      </c>
      <c r="AT188" s="721">
        <v>0.59676042389061712</v>
      </c>
      <c r="AU188" s="527">
        <v>0.14874175717067337</v>
      </c>
      <c r="AV188" s="526">
        <v>157.63666666666666</v>
      </c>
      <c r="AW188" s="720">
        <v>12.965000000000002</v>
      </c>
      <c r="AX188" s="721">
        <v>0.57993176840499439</v>
      </c>
      <c r="AY188" s="527">
        <v>9.1143030657113849E-2</v>
      </c>
      <c r="AZ188" s="526">
        <v>418.92066666666665</v>
      </c>
      <c r="BA188" s="720">
        <v>39.211999999999996</v>
      </c>
      <c r="BB188" s="721">
        <v>0.54254496162181298</v>
      </c>
      <c r="BC188" s="527">
        <v>8.5684665415338965E-2</v>
      </c>
      <c r="BD188" s="526">
        <v>217.37266666666667</v>
      </c>
      <c r="BE188" s="720">
        <v>19.887333333333334</v>
      </c>
      <c r="BF188" s="721">
        <v>0.59150634484385067</v>
      </c>
      <c r="BG188" s="527">
        <v>0.11086296132681055</v>
      </c>
    </row>
    <row r="189" spans="2:75" ht="15" customHeight="1" x14ac:dyDescent="0.25">
      <c r="B189" s="760">
        <f t="shared" ref="B189:B199" si="15">B188</f>
        <v>2016</v>
      </c>
      <c r="C189" s="714" t="s">
        <v>815</v>
      </c>
      <c r="D189" s="526">
        <v>10570.906666666668</v>
      </c>
      <c r="E189" s="720">
        <v>680.51566666666668</v>
      </c>
      <c r="F189" s="721">
        <v>0.60240639097030946</v>
      </c>
      <c r="G189" s="527">
        <v>0.1139255176942877</v>
      </c>
      <c r="H189" s="526">
        <v>4128.2963333333328</v>
      </c>
      <c r="I189" s="720">
        <v>220.47066666666669</v>
      </c>
      <c r="J189" s="721">
        <v>0.63726401402950461</v>
      </c>
      <c r="K189" s="527">
        <v>0.10979384336960822</v>
      </c>
      <c r="L189" s="526">
        <v>1733.4650000000001</v>
      </c>
      <c r="M189" s="720">
        <v>120.42066666666666</v>
      </c>
      <c r="N189" s="721">
        <v>0.56747526841451057</v>
      </c>
      <c r="O189" s="527">
        <v>0.12700063170112261</v>
      </c>
      <c r="P189" s="526">
        <v>1222.307</v>
      </c>
      <c r="Q189" s="720">
        <v>75.221333333333334</v>
      </c>
      <c r="R189" s="721">
        <v>0.60732210726596147</v>
      </c>
      <c r="S189" s="527">
        <v>0.11703353395353427</v>
      </c>
      <c r="T189" s="526">
        <v>867.75599999999997</v>
      </c>
      <c r="U189" s="720">
        <v>71.453000000000003</v>
      </c>
      <c r="V189" s="721">
        <v>0.59072826823699942</v>
      </c>
      <c r="W189" s="527">
        <v>8.8416588899997012E-2</v>
      </c>
      <c r="X189" s="526">
        <v>558.03133333333335</v>
      </c>
      <c r="Y189" s="720">
        <v>36.511000000000003</v>
      </c>
      <c r="Z189" s="721">
        <v>0.63266587178464861</v>
      </c>
      <c r="AA189" s="527">
        <v>8.7634987288100957E-2</v>
      </c>
      <c r="AB189" s="526">
        <v>188.62133333333335</v>
      </c>
      <c r="AC189" s="720">
        <v>12.015000000000001</v>
      </c>
      <c r="AD189" s="721">
        <v>0.53901255077080179</v>
      </c>
      <c r="AE189" s="527">
        <v>0.10748270134966537</v>
      </c>
      <c r="AF189" s="526">
        <v>184.32666666666668</v>
      </c>
      <c r="AG189" s="720">
        <v>9.4089999999999989</v>
      </c>
      <c r="AH189" s="721">
        <v>0.60528245711971451</v>
      </c>
      <c r="AI189" s="527">
        <v>0.11804541017805539</v>
      </c>
      <c r="AJ189" s="526">
        <v>305.6396666666667</v>
      </c>
      <c r="AK189" s="720">
        <v>19.431666666666668</v>
      </c>
      <c r="AL189" s="721">
        <v>0.59674384671504832</v>
      </c>
      <c r="AM189" s="527">
        <v>0.11850962416626128</v>
      </c>
      <c r="AN189" s="526">
        <v>345.7953333333333</v>
      </c>
      <c r="AO189" s="720">
        <v>27.199666666666669</v>
      </c>
      <c r="AP189" s="721">
        <v>0.53526617906943741</v>
      </c>
      <c r="AQ189" s="527">
        <v>0.17508228216001903</v>
      </c>
      <c r="AR189" s="526">
        <v>250.01433333333333</v>
      </c>
      <c r="AS189" s="720">
        <v>17.313666666666666</v>
      </c>
      <c r="AT189" s="721">
        <v>0.58843608930535574</v>
      </c>
      <c r="AU189" s="527">
        <v>0.16060209277600582</v>
      </c>
      <c r="AV189" s="526">
        <v>155.47866666666667</v>
      </c>
      <c r="AW189" s="720">
        <v>14.32</v>
      </c>
      <c r="AX189" s="721">
        <v>0.57104589806686978</v>
      </c>
      <c r="AY189" s="527">
        <v>0.1044575812672917</v>
      </c>
      <c r="AZ189" s="526">
        <v>419.04866666666663</v>
      </c>
      <c r="BA189" s="720">
        <v>38.275333333333329</v>
      </c>
      <c r="BB189" s="721">
        <v>0.54194312111776477</v>
      </c>
      <c r="BC189" s="527">
        <v>8.7757350059938288E-2</v>
      </c>
      <c r="BD189" s="526">
        <v>212.12633333333335</v>
      </c>
      <c r="BE189" s="720">
        <v>18.475333333333335</v>
      </c>
      <c r="BF189" s="721">
        <v>0.57598991350815143</v>
      </c>
      <c r="BG189" s="527">
        <v>0.12340868079948208</v>
      </c>
    </row>
    <row r="190" spans="2:75" ht="15" customHeight="1" x14ac:dyDescent="0.25">
      <c r="B190" s="760">
        <f t="shared" si="15"/>
        <v>2016</v>
      </c>
      <c r="C190" s="714" t="s">
        <v>816</v>
      </c>
      <c r="D190" s="526">
        <v>10536.026</v>
      </c>
      <c r="E190" s="720">
        <v>653.61500000000001</v>
      </c>
      <c r="F190" s="721">
        <v>0.59969153755707916</v>
      </c>
      <c r="G190" s="527">
        <v>0.11527414659433365</v>
      </c>
      <c r="H190" s="526">
        <v>4138.5143333333335</v>
      </c>
      <c r="I190" s="720">
        <v>211.74866666666665</v>
      </c>
      <c r="J190" s="721">
        <v>0.63804714003702512</v>
      </c>
      <c r="K190" s="527">
        <v>0.10600206053372259</v>
      </c>
      <c r="L190" s="526">
        <v>1706.9136666666666</v>
      </c>
      <c r="M190" s="720">
        <v>121.294</v>
      </c>
      <c r="N190" s="721">
        <v>0.55814178324910091</v>
      </c>
      <c r="O190" s="527">
        <v>0.13338504063615214</v>
      </c>
      <c r="P190" s="526">
        <v>1216.9776666666667</v>
      </c>
      <c r="Q190" s="720">
        <v>69.667999999999992</v>
      </c>
      <c r="R190" s="721">
        <v>0.6040069007938097</v>
      </c>
      <c r="S190" s="527">
        <v>0.12336868097988632</v>
      </c>
      <c r="T190" s="526">
        <v>873.1876666666667</v>
      </c>
      <c r="U190" s="720">
        <v>66.426666666666677</v>
      </c>
      <c r="V190" s="721">
        <v>0.5936638250656765</v>
      </c>
      <c r="W190" s="527">
        <v>8.6527591120124925E-2</v>
      </c>
      <c r="X190" s="526">
        <v>549.8126666666667</v>
      </c>
      <c r="Y190" s="720">
        <v>35.55266666666666</v>
      </c>
      <c r="Z190" s="721">
        <v>0.6227495037071884</v>
      </c>
      <c r="AA190" s="527">
        <v>9.4657485749727627E-2</v>
      </c>
      <c r="AB190" s="526">
        <v>186.88233333333332</v>
      </c>
      <c r="AC190" s="720">
        <v>11.58</v>
      </c>
      <c r="AD190" s="721">
        <v>0.53368877872049181</v>
      </c>
      <c r="AE190" s="527">
        <v>0.11784290864004056</v>
      </c>
      <c r="AF190" s="526">
        <v>185.601</v>
      </c>
      <c r="AG190" s="720">
        <v>9.1623333333333328</v>
      </c>
      <c r="AH190" s="721">
        <v>0.6085132379330771</v>
      </c>
      <c r="AI190" s="527">
        <v>0.11296969812829666</v>
      </c>
      <c r="AJ190" s="526">
        <v>303.68400000000003</v>
      </c>
      <c r="AK190" s="720">
        <v>18.942666666666668</v>
      </c>
      <c r="AL190" s="721">
        <v>0.59245627063886674</v>
      </c>
      <c r="AM190" s="527">
        <v>0.12349277909743288</v>
      </c>
      <c r="AN190" s="526">
        <v>347.83066666666667</v>
      </c>
      <c r="AO190" s="720">
        <v>23.414333333333335</v>
      </c>
      <c r="AP190" s="721">
        <v>0.53772198915890568</v>
      </c>
      <c r="AQ190" s="527">
        <v>0.17886612621715245</v>
      </c>
      <c r="AR190" s="526">
        <v>240.70833333333334</v>
      </c>
      <c r="AS190" s="720">
        <v>16.128666666666664</v>
      </c>
      <c r="AT190" s="721">
        <v>0.56592025667329404</v>
      </c>
      <c r="AU190" s="527">
        <v>0.16871382458983933</v>
      </c>
      <c r="AV190" s="526">
        <v>153.24466666666669</v>
      </c>
      <c r="AW190" s="720">
        <v>12.757666666666665</v>
      </c>
      <c r="AX190" s="721">
        <v>0.56191072183748458</v>
      </c>
      <c r="AY190" s="527">
        <v>0.11593503376767225</v>
      </c>
      <c r="AZ190" s="526">
        <v>426.22466666666668</v>
      </c>
      <c r="BA190" s="720">
        <v>38.079333333333331</v>
      </c>
      <c r="BB190" s="721">
        <v>0.55044602230412853</v>
      </c>
      <c r="BC190" s="527">
        <v>8.2439279571227347E-2</v>
      </c>
      <c r="BD190" s="526">
        <v>206.44433333333333</v>
      </c>
      <c r="BE190" s="720">
        <v>18.861000000000001</v>
      </c>
      <c r="BF190" s="721">
        <v>0.55935907891754022</v>
      </c>
      <c r="BG190" s="527">
        <v>0.139571295795898</v>
      </c>
    </row>
    <row r="191" spans="2:75" ht="15" customHeight="1" x14ac:dyDescent="0.25">
      <c r="B191" s="760">
        <f t="shared" si="15"/>
        <v>2016</v>
      </c>
      <c r="C191" s="714" t="s">
        <v>859</v>
      </c>
      <c r="D191" s="526">
        <v>10706.448000000002</v>
      </c>
      <c r="E191" s="720">
        <v>618.6873333333333</v>
      </c>
      <c r="F191" s="721">
        <v>0.60865553130232275</v>
      </c>
      <c r="G191" s="527">
        <v>9.8680747138112979E-2</v>
      </c>
      <c r="H191" s="526">
        <v>4220.7493333333332</v>
      </c>
      <c r="I191" s="720">
        <v>195.90733333333333</v>
      </c>
      <c r="J191" s="721">
        <v>0.64991894650109772</v>
      </c>
      <c r="K191" s="527">
        <v>8.5373860017267933E-2</v>
      </c>
      <c r="L191" s="526">
        <v>1764.232</v>
      </c>
      <c r="M191" s="720">
        <v>120.10599999999999</v>
      </c>
      <c r="N191" s="721">
        <v>0.57622377013306281</v>
      </c>
      <c r="O191" s="527">
        <v>0.1108024305569556</v>
      </c>
      <c r="P191" s="526">
        <v>1235.2376666666669</v>
      </c>
      <c r="Q191" s="720">
        <v>66.009666666666661</v>
      </c>
      <c r="R191" s="721">
        <v>0.61239398987736471</v>
      </c>
      <c r="S191" s="527">
        <v>0.10803077797747954</v>
      </c>
      <c r="T191" s="526">
        <v>873.61766666666665</v>
      </c>
      <c r="U191" s="720">
        <v>60.096000000000004</v>
      </c>
      <c r="V191" s="721">
        <v>0.59319688813322391</v>
      </c>
      <c r="W191" s="527">
        <v>8.0906828673668219E-2</v>
      </c>
      <c r="X191" s="526">
        <v>545.18933333333325</v>
      </c>
      <c r="Y191" s="720">
        <v>36.474666666666671</v>
      </c>
      <c r="Z191" s="721">
        <v>0.61692030196342607</v>
      </c>
      <c r="AA191" s="527">
        <v>9.2893089644171992E-2</v>
      </c>
      <c r="AB191" s="526">
        <v>187.50766666666667</v>
      </c>
      <c r="AC191" s="720">
        <v>11.250666666666667</v>
      </c>
      <c r="AD191" s="721">
        <v>0.53511749272745612</v>
      </c>
      <c r="AE191" s="527">
        <v>0.11474762289948037</v>
      </c>
      <c r="AF191" s="526">
        <v>191.01966666666667</v>
      </c>
      <c r="AG191" s="720">
        <v>10.015666666666666</v>
      </c>
      <c r="AH191" s="721">
        <v>0.62529897780144383</v>
      </c>
      <c r="AI191" s="527">
        <v>9.110388580491674E-2</v>
      </c>
      <c r="AJ191" s="526">
        <v>302.97366666666659</v>
      </c>
      <c r="AK191" s="720">
        <v>19.88</v>
      </c>
      <c r="AL191" s="721">
        <v>0.59060460685641714</v>
      </c>
      <c r="AM191" s="527">
        <v>0.10359549608812157</v>
      </c>
      <c r="AN191" s="526">
        <v>354.17333333333335</v>
      </c>
      <c r="AO191" s="720">
        <v>20.744666666666667</v>
      </c>
      <c r="AP191" s="721">
        <v>0.54682679169250636</v>
      </c>
      <c r="AQ191" s="527">
        <v>0.15882242105746502</v>
      </c>
      <c r="AR191" s="526">
        <v>244.15233333333333</v>
      </c>
      <c r="AS191" s="720">
        <v>17.554999999999996</v>
      </c>
      <c r="AT191" s="721">
        <v>0.5733971922633414</v>
      </c>
      <c r="AU191" s="527">
        <v>0.14302528834611361</v>
      </c>
      <c r="AV191" s="526">
        <v>155.9316666666667</v>
      </c>
      <c r="AW191" s="720">
        <v>11.392000000000001</v>
      </c>
      <c r="AX191" s="721">
        <v>0.57081793300200001</v>
      </c>
      <c r="AY191" s="527">
        <v>0.11625385154524658</v>
      </c>
      <c r="AZ191" s="526">
        <v>423.66566666666671</v>
      </c>
      <c r="BA191" s="720">
        <v>31.141333333333336</v>
      </c>
      <c r="BB191" s="721">
        <v>0.5463718630292802</v>
      </c>
      <c r="BC191" s="527">
        <v>8.2940341196062181E-2</v>
      </c>
      <c r="BD191" s="526">
        <v>207.99800000000002</v>
      </c>
      <c r="BE191" s="720">
        <v>18.114666666666665</v>
      </c>
      <c r="BF191" s="721">
        <v>0.56236092923827297</v>
      </c>
      <c r="BG191" s="527">
        <v>0.13015083082413292</v>
      </c>
    </row>
    <row r="192" spans="2:75" ht="15" customHeight="1" x14ac:dyDescent="0.25">
      <c r="B192" s="760">
        <f t="shared" si="15"/>
        <v>2016</v>
      </c>
      <c r="C192" s="714" t="s">
        <v>862</v>
      </c>
      <c r="D192" s="526">
        <v>10647.823666666669</v>
      </c>
      <c r="E192" s="720">
        <v>658.20133333333331</v>
      </c>
      <c r="F192" s="721">
        <v>0.60459331975019959</v>
      </c>
      <c r="G192" s="527">
        <v>9.4295093416394332E-2</v>
      </c>
      <c r="H192" s="526">
        <v>4166.3936666666668</v>
      </c>
      <c r="I192" s="720">
        <v>216.47933333333333</v>
      </c>
      <c r="J192" s="721">
        <v>0.64075549920866648</v>
      </c>
      <c r="K192" s="527">
        <v>8.0377952640040023E-2</v>
      </c>
      <c r="L192" s="526">
        <v>1778.5083333333332</v>
      </c>
      <c r="M192" s="720">
        <v>133.21333333333334</v>
      </c>
      <c r="N192" s="721">
        <v>0.58022460693243083</v>
      </c>
      <c r="O192" s="527">
        <v>0.10130035023098605</v>
      </c>
      <c r="P192" s="526">
        <v>1227.366</v>
      </c>
      <c r="Q192" s="720">
        <v>77.897999999999996</v>
      </c>
      <c r="R192" s="721">
        <v>0.60782197529951187</v>
      </c>
      <c r="S192" s="527">
        <v>0.10895831452846093</v>
      </c>
      <c r="T192" s="526">
        <v>873.01033333333328</v>
      </c>
      <c r="U192" s="720">
        <v>57.628999999999998</v>
      </c>
      <c r="V192" s="721">
        <v>0.59202794863274588</v>
      </c>
      <c r="W192" s="527">
        <v>8.5935397767111288E-2</v>
      </c>
      <c r="X192" s="526">
        <v>539.22366666666665</v>
      </c>
      <c r="Y192" s="720">
        <v>34.677999999999997</v>
      </c>
      <c r="Z192" s="721">
        <v>0.60958846294433067</v>
      </c>
      <c r="AA192" s="527">
        <v>8.8429505240617601E-2</v>
      </c>
      <c r="AB192" s="526">
        <v>189.41300000000001</v>
      </c>
      <c r="AC192" s="720">
        <v>11.738666666666667</v>
      </c>
      <c r="AD192" s="721">
        <v>0.54019273347092323</v>
      </c>
      <c r="AE192" s="527">
        <v>0.10309727459407757</v>
      </c>
      <c r="AF192" s="526">
        <v>191.43699999999998</v>
      </c>
      <c r="AG192" s="720">
        <v>9.2080000000000002</v>
      </c>
      <c r="AH192" s="721">
        <v>0.62568949269243967</v>
      </c>
      <c r="AI192" s="527">
        <v>8.9408451865463992E-2</v>
      </c>
      <c r="AJ192" s="526">
        <v>297.86866666666668</v>
      </c>
      <c r="AK192" s="720">
        <v>20.619</v>
      </c>
      <c r="AL192" s="721">
        <v>0.58019431444554681</v>
      </c>
      <c r="AM192" s="527">
        <v>0.10461486974618567</v>
      </c>
      <c r="AN192" s="526">
        <v>353.22299999999996</v>
      </c>
      <c r="AO192" s="720">
        <v>19.215</v>
      </c>
      <c r="AP192" s="721">
        <v>0.54466098911519922</v>
      </c>
      <c r="AQ192" s="527">
        <v>0.14651504253857386</v>
      </c>
      <c r="AR192" s="526">
        <v>242.76166666666666</v>
      </c>
      <c r="AS192" s="720">
        <v>17.337999999999997</v>
      </c>
      <c r="AT192" s="721">
        <v>0.56951636640605319</v>
      </c>
      <c r="AU192" s="527">
        <v>0.13178873079926329</v>
      </c>
      <c r="AV192" s="526">
        <v>158.696</v>
      </c>
      <c r="AW192" s="720">
        <v>9.8443333333333332</v>
      </c>
      <c r="AX192" s="721">
        <v>0.57997836447095275</v>
      </c>
      <c r="AY192" s="527">
        <v>0.11060962418993568</v>
      </c>
      <c r="AZ192" s="526">
        <v>419.916</v>
      </c>
      <c r="BA192" s="720">
        <v>31.115333333333336</v>
      </c>
      <c r="BB192" s="721">
        <v>0.54077694284003319</v>
      </c>
      <c r="BC192" s="527">
        <v>7.8711342015656258E-2</v>
      </c>
      <c r="BD192" s="526">
        <v>210.00633333333334</v>
      </c>
      <c r="BE192" s="720">
        <v>19.225666666666665</v>
      </c>
      <c r="BF192" s="721">
        <v>0.56657811527628399</v>
      </c>
      <c r="BG192" s="527">
        <v>0.12863799377341711</v>
      </c>
    </row>
    <row r="193" spans="2:59" ht="15" customHeight="1" x14ac:dyDescent="0.25">
      <c r="B193" s="760">
        <f t="shared" si="15"/>
        <v>2016</v>
      </c>
      <c r="C193" s="714" t="s">
        <v>962</v>
      </c>
      <c r="D193" s="526">
        <v>10696.034</v>
      </c>
      <c r="E193" s="720">
        <v>705.74400000000003</v>
      </c>
      <c r="F193" s="721">
        <v>0.60660054840008759</v>
      </c>
      <c r="G193" s="527">
        <v>9.4564200499415843E-2</v>
      </c>
      <c r="H193" s="526">
        <v>4178.2903333333334</v>
      </c>
      <c r="I193" s="720">
        <v>237.09400000000002</v>
      </c>
      <c r="J193" s="721">
        <v>0.64179170426916965</v>
      </c>
      <c r="K193" s="527">
        <v>8.5068685516659776E-2</v>
      </c>
      <c r="L193" s="526">
        <v>1794.9390000000001</v>
      </c>
      <c r="M193" s="720">
        <v>141.90533333333335</v>
      </c>
      <c r="N193" s="721">
        <v>0.5849193223829674</v>
      </c>
      <c r="O193" s="527">
        <v>9.745233178685403E-2</v>
      </c>
      <c r="P193" s="526">
        <v>1222.0670000000002</v>
      </c>
      <c r="Q193" s="720">
        <v>77.665666666666667</v>
      </c>
      <c r="R193" s="721">
        <v>0.60453345553055959</v>
      </c>
      <c r="S193" s="527">
        <v>0.1066197891143715</v>
      </c>
      <c r="T193" s="526">
        <v>876.59666666666669</v>
      </c>
      <c r="U193" s="720">
        <v>63.050333333333334</v>
      </c>
      <c r="V193" s="721">
        <v>0.59370348622080271</v>
      </c>
      <c r="W193" s="527">
        <v>8.4637741694077506E-2</v>
      </c>
      <c r="X193" s="526">
        <v>545.24933333333331</v>
      </c>
      <c r="Y193" s="720">
        <v>37.599666666666671</v>
      </c>
      <c r="Z193" s="721">
        <v>0.61581333012077222</v>
      </c>
      <c r="AA193" s="527">
        <v>8.7366842991197527E-2</v>
      </c>
      <c r="AB193" s="526">
        <v>190.22266666666667</v>
      </c>
      <c r="AC193" s="720">
        <v>12.768333333333333</v>
      </c>
      <c r="AD193" s="721">
        <v>0.542141078585889</v>
      </c>
      <c r="AE193" s="527">
        <v>9.6980006487803708E-2</v>
      </c>
      <c r="AF193" s="526">
        <v>194.755</v>
      </c>
      <c r="AG193" s="720">
        <v>9.711666666666666</v>
      </c>
      <c r="AH193" s="721">
        <v>0.63554523867279145</v>
      </c>
      <c r="AI193" s="527">
        <v>8.8741864393297815E-2</v>
      </c>
      <c r="AJ193" s="526">
        <v>299.34066666666666</v>
      </c>
      <c r="AK193" s="720">
        <v>23.000333333333334</v>
      </c>
      <c r="AL193" s="721">
        <v>0.58260115310681659</v>
      </c>
      <c r="AM193" s="527">
        <v>0.10298166054019496</v>
      </c>
      <c r="AN193" s="526">
        <v>354.37066666666664</v>
      </c>
      <c r="AO193" s="720">
        <v>21.699666666666662</v>
      </c>
      <c r="AP193" s="721">
        <v>0.54573501427334281</v>
      </c>
      <c r="AQ193" s="527">
        <v>0.14887091273291481</v>
      </c>
      <c r="AR193" s="526">
        <v>247.92933333333335</v>
      </c>
      <c r="AS193" s="720">
        <v>19.181333333333331</v>
      </c>
      <c r="AT193" s="721">
        <v>0.58101492555967926</v>
      </c>
      <c r="AU193" s="527">
        <v>0.12111182534468332</v>
      </c>
      <c r="AV193" s="526">
        <v>161.83599999999998</v>
      </c>
      <c r="AW193" s="720">
        <v>10.527000000000001</v>
      </c>
      <c r="AX193" s="721">
        <v>0.59047855339394906</v>
      </c>
      <c r="AY193" s="527">
        <v>9.9481771103823849E-2</v>
      </c>
      <c r="AZ193" s="526">
        <v>416.79133333333334</v>
      </c>
      <c r="BA193" s="720">
        <v>32.580333333333336</v>
      </c>
      <c r="BB193" s="721">
        <v>0.53600236970786319</v>
      </c>
      <c r="BC193" s="527">
        <v>8.1620886344639973E-2</v>
      </c>
      <c r="BD193" s="526">
        <v>213.64599999999999</v>
      </c>
      <c r="BE193" s="720">
        <v>18.960666666666665</v>
      </c>
      <c r="BF193" s="721">
        <v>0.57516758648539501</v>
      </c>
      <c r="BG193" s="527">
        <v>0.12626846464657482</v>
      </c>
    </row>
    <row r="194" spans="2:59" ht="15" customHeight="1" x14ac:dyDescent="0.25">
      <c r="B194" s="760">
        <f t="shared" si="15"/>
        <v>2016</v>
      </c>
      <c r="C194" s="714" t="s">
        <v>980</v>
      </c>
      <c r="D194" s="526">
        <v>10666.745333333334</v>
      </c>
      <c r="E194" s="720">
        <v>729.96566666666661</v>
      </c>
      <c r="F194" s="721">
        <v>0.60421394959982744</v>
      </c>
      <c r="G194" s="527">
        <v>9.8852521163712848E-2</v>
      </c>
      <c r="H194" s="526">
        <v>4170.5590000000002</v>
      </c>
      <c r="I194" s="720">
        <v>251.55100000000002</v>
      </c>
      <c r="J194" s="721">
        <v>0.63981411570083113</v>
      </c>
      <c r="K194" s="527">
        <v>8.9732886598320641E-2</v>
      </c>
      <c r="L194" s="526">
        <v>1782.5523333333331</v>
      </c>
      <c r="M194" s="720">
        <v>141.72666666666666</v>
      </c>
      <c r="N194" s="721">
        <v>0.58022587511171519</v>
      </c>
      <c r="O194" s="527">
        <v>0.1073710541659218</v>
      </c>
      <c r="P194" s="526">
        <v>1217.5813333333333</v>
      </c>
      <c r="Q194" s="720">
        <v>83.202333333333328</v>
      </c>
      <c r="R194" s="721">
        <v>0.60165335321305902</v>
      </c>
      <c r="S194" s="527">
        <v>0.10799488446954938</v>
      </c>
      <c r="T194" s="526">
        <v>877.57499999999993</v>
      </c>
      <c r="U194" s="720">
        <v>65.974333333333334</v>
      </c>
      <c r="V194" s="721">
        <v>0.59361146022027023</v>
      </c>
      <c r="W194" s="527">
        <v>8.9864571719947786E-2</v>
      </c>
      <c r="X194" s="526">
        <v>547.24933333333331</v>
      </c>
      <c r="Y194" s="720">
        <v>35.85</v>
      </c>
      <c r="Z194" s="721">
        <v>0.61748634701891114</v>
      </c>
      <c r="AA194" s="527">
        <v>8.4713304420980809E-2</v>
      </c>
      <c r="AB194" s="526">
        <v>189.37466666666668</v>
      </c>
      <c r="AC194" s="720">
        <v>13.198</v>
      </c>
      <c r="AD194" s="721">
        <v>0.53936454319243621</v>
      </c>
      <c r="AE194" s="527">
        <v>0.10363249380331867</v>
      </c>
      <c r="AF194" s="526">
        <v>193.08366666666666</v>
      </c>
      <c r="AG194" s="720">
        <v>9.2670000000000012</v>
      </c>
      <c r="AH194" s="721">
        <v>0.62911599173706323</v>
      </c>
      <c r="AI194" s="527">
        <v>9.7878987508156823E-2</v>
      </c>
      <c r="AJ194" s="526">
        <v>299.10166666666669</v>
      </c>
      <c r="AK194" s="720">
        <v>21.185333333333336</v>
      </c>
      <c r="AL194" s="721">
        <v>0.58167824225632603</v>
      </c>
      <c r="AM194" s="527">
        <v>0.10991525751577451</v>
      </c>
      <c r="AN194" s="526">
        <v>352.5913333333333</v>
      </c>
      <c r="AO194" s="720">
        <v>23.504666666666665</v>
      </c>
      <c r="AP194" s="721">
        <v>0.54230664918746851</v>
      </c>
      <c r="AQ194" s="527">
        <v>0.15438884003517467</v>
      </c>
      <c r="AR194" s="526">
        <v>246.28200000000001</v>
      </c>
      <c r="AS194" s="720">
        <v>18.727666666666668</v>
      </c>
      <c r="AT194" s="721">
        <v>0.57653654825305789</v>
      </c>
      <c r="AU194" s="527">
        <v>0.11757244818987016</v>
      </c>
      <c r="AV194" s="526">
        <v>160.988</v>
      </c>
      <c r="AW194" s="720">
        <v>11.092666666666668</v>
      </c>
      <c r="AX194" s="721">
        <v>0.58642026275528791</v>
      </c>
      <c r="AY194" s="527">
        <v>9.4395910798095659E-2</v>
      </c>
      <c r="AZ194" s="526">
        <v>416.10500000000002</v>
      </c>
      <c r="BA194" s="720">
        <v>35.856000000000002</v>
      </c>
      <c r="BB194" s="721">
        <v>0.53437432979271249</v>
      </c>
      <c r="BC194" s="527">
        <v>8.3162204085949487E-2</v>
      </c>
      <c r="BD194" s="526">
        <v>213.702</v>
      </c>
      <c r="BE194" s="720">
        <v>18.829666666666665</v>
      </c>
      <c r="BF194" s="721">
        <v>0.57409427200584562</v>
      </c>
      <c r="BG194" s="527">
        <v>0.11713696711637958</v>
      </c>
    </row>
    <row r="195" spans="2:59" ht="15" customHeight="1" x14ac:dyDescent="0.25">
      <c r="B195" s="760">
        <f t="shared" si="15"/>
        <v>2016</v>
      </c>
      <c r="C195" s="714" t="s">
        <v>985</v>
      </c>
      <c r="D195" s="526">
        <v>10695.148666666666</v>
      </c>
      <c r="E195" s="720">
        <v>716.13900000000001</v>
      </c>
      <c r="F195" s="721">
        <v>0.60509788399541831</v>
      </c>
      <c r="G195" s="527">
        <v>0.10170899956000172</v>
      </c>
      <c r="H195" s="526">
        <v>4185.6990000000005</v>
      </c>
      <c r="I195" s="720">
        <v>249.48933333333335</v>
      </c>
      <c r="J195" s="721">
        <v>0.64134604506752935</v>
      </c>
      <c r="K195" s="527">
        <v>9.6375874220983704E-2</v>
      </c>
      <c r="L195" s="526">
        <v>1787.0503333333334</v>
      </c>
      <c r="M195" s="720">
        <v>139.82066666666665</v>
      </c>
      <c r="N195" s="721">
        <v>0.58103390125151233</v>
      </c>
      <c r="O195" s="527">
        <v>0.10702340078688312</v>
      </c>
      <c r="P195" s="526">
        <v>1214.5319999999999</v>
      </c>
      <c r="Q195" s="720">
        <v>73.125666666666675</v>
      </c>
      <c r="R195" s="721">
        <v>0.59948902866085885</v>
      </c>
      <c r="S195" s="527">
        <v>0.108219437587285</v>
      </c>
      <c r="T195" s="526">
        <v>883.42700000000002</v>
      </c>
      <c r="U195" s="720">
        <v>65.881</v>
      </c>
      <c r="V195" s="721">
        <v>0.59681348898680597</v>
      </c>
      <c r="W195" s="527">
        <v>8.968624651970844E-2</v>
      </c>
      <c r="X195" s="526">
        <v>553.98</v>
      </c>
      <c r="Y195" s="720">
        <v>34.867666666666672</v>
      </c>
      <c r="Z195" s="721">
        <v>0.62448802908671164</v>
      </c>
      <c r="AA195" s="527">
        <v>8.380614787536661E-2</v>
      </c>
      <c r="AB195" s="526">
        <v>188.245</v>
      </c>
      <c r="AC195" s="720">
        <v>14.623666666666667</v>
      </c>
      <c r="AD195" s="721">
        <v>0.5357884909859908</v>
      </c>
      <c r="AE195" s="527">
        <v>0.10915383535432088</v>
      </c>
      <c r="AF195" s="526">
        <v>194.50766666666664</v>
      </c>
      <c r="AG195" s="720">
        <v>9.8423333333333343</v>
      </c>
      <c r="AH195" s="721">
        <v>0.63277984900635242</v>
      </c>
      <c r="AI195" s="527">
        <v>9.3873355135455777E-2</v>
      </c>
      <c r="AJ195" s="526">
        <v>298.50733333333329</v>
      </c>
      <c r="AK195" s="720">
        <v>18.385999999999999</v>
      </c>
      <c r="AL195" s="721">
        <v>0.58006854421594212</v>
      </c>
      <c r="AM195" s="527">
        <v>0.11216740592983576</v>
      </c>
      <c r="AN195" s="526">
        <v>353.29733333333337</v>
      </c>
      <c r="AO195" s="720">
        <v>23.918666666666667</v>
      </c>
      <c r="AP195" s="721">
        <v>0.54270916273461123</v>
      </c>
      <c r="AQ195" s="527">
        <v>0.15461364336089356</v>
      </c>
      <c r="AR195" s="526">
        <v>244.16066666666666</v>
      </c>
      <c r="AS195" s="720">
        <v>20.200666666666667</v>
      </c>
      <c r="AT195" s="721">
        <v>0.5709628814340133</v>
      </c>
      <c r="AU195" s="527">
        <v>0.12521810371286865</v>
      </c>
      <c r="AV195" s="526">
        <v>159.31299999999999</v>
      </c>
      <c r="AW195" s="720">
        <v>11.071333333333333</v>
      </c>
      <c r="AX195" s="721">
        <v>0.57936845627088795</v>
      </c>
      <c r="AY195" s="527">
        <v>9.0762086487370844E-2</v>
      </c>
      <c r="AZ195" s="526">
        <v>418.32166666666672</v>
      </c>
      <c r="BA195" s="720">
        <v>37.154666666666664</v>
      </c>
      <c r="BB195" s="721">
        <v>0.53647466892605045</v>
      </c>
      <c r="BC195" s="527">
        <v>9.0784938921503203E-2</v>
      </c>
      <c r="BD195" s="526">
        <v>214.10766666666666</v>
      </c>
      <c r="BE195" s="720">
        <v>17.757333333333335</v>
      </c>
      <c r="BF195" s="721">
        <v>0.57396133517408998</v>
      </c>
      <c r="BG195" s="527">
        <v>0.11232187993626307</v>
      </c>
    </row>
    <row r="196" spans="2:59" ht="15" customHeight="1" x14ac:dyDescent="0.25">
      <c r="B196" s="760">
        <f t="shared" si="15"/>
        <v>2016</v>
      </c>
      <c r="C196" s="714" t="s">
        <v>987</v>
      </c>
      <c r="D196" s="526">
        <v>10753.139333333334</v>
      </c>
      <c r="E196" s="720">
        <v>692.30766666666659</v>
      </c>
      <c r="F196" s="721">
        <v>0.60765230389424574</v>
      </c>
      <c r="G196" s="527">
        <v>9.8386457106204209E-2</v>
      </c>
      <c r="H196" s="526">
        <v>4181.6623333333337</v>
      </c>
      <c r="I196" s="720">
        <v>231.57933333333335</v>
      </c>
      <c r="J196" s="721">
        <v>0.6399393146117861</v>
      </c>
      <c r="K196" s="527">
        <v>9.2748277178041169E-2</v>
      </c>
      <c r="L196" s="526">
        <v>1823.0113333333331</v>
      </c>
      <c r="M196" s="720">
        <v>144.54633333333334</v>
      </c>
      <c r="N196" s="721">
        <v>0.59205986511858066</v>
      </c>
      <c r="O196" s="527">
        <v>0.10263819959166952</v>
      </c>
      <c r="P196" s="526">
        <v>1231.2809999999999</v>
      </c>
      <c r="Q196" s="720">
        <v>69.196666666666673</v>
      </c>
      <c r="R196" s="721">
        <v>0.60709073992780671</v>
      </c>
      <c r="S196" s="527">
        <v>0.10582417877692171</v>
      </c>
      <c r="T196" s="526">
        <v>883.23700000000008</v>
      </c>
      <c r="U196" s="720">
        <v>58.943333333333328</v>
      </c>
      <c r="V196" s="721">
        <v>0.59593241884089521</v>
      </c>
      <c r="W196" s="527">
        <v>8.5886660394822595E-2</v>
      </c>
      <c r="X196" s="526">
        <v>566.49899999999991</v>
      </c>
      <c r="Y196" s="720">
        <v>37.719666666666662</v>
      </c>
      <c r="Z196" s="721">
        <v>0.63799818004081388</v>
      </c>
      <c r="AA196" s="527">
        <v>7.8981767101877487E-2</v>
      </c>
      <c r="AB196" s="526">
        <v>187.41300000000001</v>
      </c>
      <c r="AC196" s="720">
        <v>13.582666666666666</v>
      </c>
      <c r="AD196" s="721">
        <v>0.533063880743052</v>
      </c>
      <c r="AE196" s="527">
        <v>0.1030308444821656</v>
      </c>
      <c r="AF196" s="526">
        <v>193.77966666666666</v>
      </c>
      <c r="AG196" s="720">
        <v>10.584333333333333</v>
      </c>
      <c r="AH196" s="721">
        <v>0.62944291596694157</v>
      </c>
      <c r="AI196" s="527">
        <v>9.0821367856880317E-2</v>
      </c>
      <c r="AJ196" s="526">
        <v>299.85500000000002</v>
      </c>
      <c r="AK196" s="720">
        <v>18.287333333333333</v>
      </c>
      <c r="AL196" s="721">
        <v>0.5822317898240098</v>
      </c>
      <c r="AM196" s="527">
        <v>0.10324453487224523</v>
      </c>
      <c r="AN196" s="526">
        <v>349.88533333333334</v>
      </c>
      <c r="AO196" s="720">
        <v>22.141000000000002</v>
      </c>
      <c r="AP196" s="721">
        <v>0.53679449119496381</v>
      </c>
      <c r="AQ196" s="527">
        <v>0.15146811788919554</v>
      </c>
      <c r="AR196" s="526">
        <v>246.04299999999998</v>
      </c>
      <c r="AS196" s="720">
        <v>19.297999999999998</v>
      </c>
      <c r="AT196" s="721">
        <v>0.57475267762243465</v>
      </c>
      <c r="AU196" s="527">
        <v>0.12598014024501436</v>
      </c>
      <c r="AV196" s="526">
        <v>157.72166666666666</v>
      </c>
      <c r="AW196" s="720">
        <v>11.945666666666668</v>
      </c>
      <c r="AX196" s="721">
        <v>0.57264417310817994</v>
      </c>
      <c r="AY196" s="527">
        <v>8.9207480924259078E-2</v>
      </c>
      <c r="AZ196" s="526">
        <v>416.63233333333329</v>
      </c>
      <c r="BA196" s="720">
        <v>36.337333333333333</v>
      </c>
      <c r="BB196" s="721">
        <v>0.53356917611410937</v>
      </c>
      <c r="BC196" s="527">
        <v>9.9359122168867775E-2</v>
      </c>
      <c r="BD196" s="526">
        <v>216.11866666666666</v>
      </c>
      <c r="BE196" s="720">
        <v>18.146000000000001</v>
      </c>
      <c r="BF196" s="721">
        <v>0.57812481887789446</v>
      </c>
      <c r="BG196" s="527">
        <v>0.10510471962965111</v>
      </c>
    </row>
    <row r="197" spans="2:59" ht="15" customHeight="1" x14ac:dyDescent="0.25">
      <c r="B197" s="760">
        <f t="shared" si="15"/>
        <v>2016</v>
      </c>
      <c r="C197" s="714" t="s">
        <v>992</v>
      </c>
      <c r="D197" s="526">
        <v>10851.518333333333</v>
      </c>
      <c r="E197" s="720">
        <v>690.17600000000004</v>
      </c>
      <c r="F197" s="721">
        <v>0.61248069662292282</v>
      </c>
      <c r="G197" s="527">
        <v>9.3905260080431041E-2</v>
      </c>
      <c r="H197" s="526">
        <v>4221.6490000000003</v>
      </c>
      <c r="I197" s="720">
        <v>224.78800000000001</v>
      </c>
      <c r="J197" s="721">
        <v>0.64526462940511509</v>
      </c>
      <c r="K197" s="527">
        <v>8.8967766225758263E-2</v>
      </c>
      <c r="L197" s="526">
        <v>1843.3503333333335</v>
      </c>
      <c r="M197" s="720">
        <v>146.85566666666668</v>
      </c>
      <c r="N197" s="721">
        <v>0.59799333454444803</v>
      </c>
      <c r="O197" s="527">
        <v>9.3842878149766482E-2</v>
      </c>
      <c r="P197" s="526">
        <v>1239.2093333333332</v>
      </c>
      <c r="Q197" s="720">
        <v>67.671333333333337</v>
      </c>
      <c r="R197" s="721">
        <v>0.61033159359931544</v>
      </c>
      <c r="S197" s="527">
        <v>0.10227419260584349</v>
      </c>
      <c r="T197" s="526">
        <v>897.596</v>
      </c>
      <c r="U197" s="720">
        <v>57.527999999999999</v>
      </c>
      <c r="V197" s="721">
        <v>0.60485938214578683</v>
      </c>
      <c r="W197" s="527">
        <v>7.7997360803619534E-2</v>
      </c>
      <c r="X197" s="526">
        <v>572.17899999999997</v>
      </c>
      <c r="Y197" s="720">
        <v>37.291333333333334</v>
      </c>
      <c r="Z197" s="721">
        <v>0.64379062047476343</v>
      </c>
      <c r="AA197" s="527">
        <v>8.168670792792955E-2</v>
      </c>
      <c r="AB197" s="526">
        <v>188.84333333333333</v>
      </c>
      <c r="AC197" s="720">
        <v>13.718999999999999</v>
      </c>
      <c r="AD197" s="721">
        <v>0.53677749690173093</v>
      </c>
      <c r="AE197" s="527">
        <v>9.7528494396699361E-2</v>
      </c>
      <c r="AF197" s="526">
        <v>195.23199999999997</v>
      </c>
      <c r="AG197" s="720">
        <v>11.372333333333332</v>
      </c>
      <c r="AH197" s="721">
        <v>0.63319307926156865</v>
      </c>
      <c r="AI197" s="527">
        <v>8.1874828545675432E-2</v>
      </c>
      <c r="AJ197" s="526">
        <v>300.23</v>
      </c>
      <c r="AK197" s="720">
        <v>20.234666666666666</v>
      </c>
      <c r="AL197" s="721">
        <v>0.58250336299668881</v>
      </c>
      <c r="AM197" s="527">
        <v>9.9504507026482295E-2</v>
      </c>
      <c r="AN197" s="526">
        <v>350.75499999999994</v>
      </c>
      <c r="AO197" s="720">
        <v>21.307333333333332</v>
      </c>
      <c r="AP197" s="721">
        <v>0.53745067373825373</v>
      </c>
      <c r="AQ197" s="527">
        <v>0.1386272586921892</v>
      </c>
      <c r="AR197" s="526">
        <v>249.81433333333334</v>
      </c>
      <c r="AS197" s="720">
        <v>19.754999999999999</v>
      </c>
      <c r="AT197" s="721">
        <v>0.58294648774280255</v>
      </c>
      <c r="AU197" s="527">
        <v>0.12452134134232357</v>
      </c>
      <c r="AV197" s="526">
        <v>158.95666666666668</v>
      </c>
      <c r="AW197" s="720">
        <v>13.148333333333333</v>
      </c>
      <c r="AX197" s="721">
        <v>0.57619230011732392</v>
      </c>
      <c r="AY197" s="527">
        <v>8.7214844363115732E-2</v>
      </c>
      <c r="AZ197" s="526">
        <v>418.36233333333331</v>
      </c>
      <c r="BA197" s="720">
        <v>38.948</v>
      </c>
      <c r="BB197" s="721">
        <v>0.53504698495279335</v>
      </c>
      <c r="BC197" s="527">
        <v>0.10517054779772965</v>
      </c>
      <c r="BD197" s="526">
        <v>215.34100000000001</v>
      </c>
      <c r="BE197" s="720">
        <v>17.557333333333332</v>
      </c>
      <c r="BF197" s="721">
        <v>0.5748256676326835</v>
      </c>
      <c r="BG197" s="527">
        <v>0.10814635244028876</v>
      </c>
    </row>
    <row r="198" spans="2:59" ht="15" customHeight="1" x14ac:dyDescent="0.25">
      <c r="B198" s="760">
        <f t="shared" si="15"/>
        <v>2016</v>
      </c>
      <c r="C198" s="714" t="s">
        <v>996</v>
      </c>
      <c r="D198" s="526">
        <v>10944.193333333335</v>
      </c>
      <c r="E198" s="720">
        <v>698.12399999999991</v>
      </c>
      <c r="F198" s="721">
        <v>0.61697644825343334</v>
      </c>
      <c r="G198" s="527">
        <v>8.991503113961534E-2</v>
      </c>
      <c r="H198" s="526">
        <v>4241.0096666666659</v>
      </c>
      <c r="I198" s="720">
        <v>225.08366666666666</v>
      </c>
      <c r="J198" s="721">
        <v>0.64742783000068793</v>
      </c>
      <c r="K198" s="527">
        <v>8.323485737607017E-2</v>
      </c>
      <c r="L198" s="526">
        <v>1862.7126666666666</v>
      </c>
      <c r="M198" s="720">
        <v>144.876</v>
      </c>
      <c r="N198" s="721">
        <v>0.60359760346993085</v>
      </c>
      <c r="O198" s="527">
        <v>9.2123589622199326E-2</v>
      </c>
      <c r="P198" s="526">
        <v>1254.0533333333333</v>
      </c>
      <c r="Q198" s="720">
        <v>72.894666666666666</v>
      </c>
      <c r="R198" s="721">
        <v>0.6169676264844639</v>
      </c>
      <c r="S198" s="527">
        <v>9.7443416883039924E-2</v>
      </c>
      <c r="T198" s="526">
        <v>910.65299999999991</v>
      </c>
      <c r="U198" s="720">
        <v>60.244666666666667</v>
      </c>
      <c r="V198" s="721">
        <v>0.61288930945272557</v>
      </c>
      <c r="W198" s="527">
        <v>7.1537542630218651E-2</v>
      </c>
      <c r="X198" s="526">
        <v>577.3506666666666</v>
      </c>
      <c r="Y198" s="720">
        <v>39.588333333333331</v>
      </c>
      <c r="Z198" s="721">
        <v>0.64900200202863234</v>
      </c>
      <c r="AA198" s="527">
        <v>8.2751199352225344E-2</v>
      </c>
      <c r="AB198" s="526">
        <v>189.23799999999997</v>
      </c>
      <c r="AC198" s="720">
        <v>12.883333333333333</v>
      </c>
      <c r="AD198" s="721">
        <v>0.53754330681821405</v>
      </c>
      <c r="AE198" s="527">
        <v>9.1517764271746474E-2</v>
      </c>
      <c r="AF198" s="526">
        <v>195.53700000000001</v>
      </c>
      <c r="AG198" s="720">
        <v>11.285666666666666</v>
      </c>
      <c r="AH198" s="721">
        <v>0.63321772415066113</v>
      </c>
      <c r="AI198" s="527">
        <v>8.6055044442193973E-2</v>
      </c>
      <c r="AJ198" s="526">
        <v>302.23966666666666</v>
      </c>
      <c r="AK198" s="720">
        <v>22.270333333333337</v>
      </c>
      <c r="AL198" s="721">
        <v>0.58594510829773161</v>
      </c>
      <c r="AM198" s="527">
        <v>0.10093206810046502</v>
      </c>
      <c r="AN198" s="526">
        <v>360.04766666666666</v>
      </c>
      <c r="AO198" s="720">
        <v>20.660333333333334</v>
      </c>
      <c r="AP198" s="721">
        <v>0.55099834824402727</v>
      </c>
      <c r="AQ198" s="527">
        <v>0.13427177517149955</v>
      </c>
      <c r="AR198" s="526">
        <v>253.56433333333334</v>
      </c>
      <c r="AS198" s="720">
        <v>19.446333333333332</v>
      </c>
      <c r="AT198" s="721">
        <v>0.59107237070609986</v>
      </c>
      <c r="AU198" s="527">
        <v>0.11844082999669717</v>
      </c>
      <c r="AV198" s="526">
        <v>158.85766666666666</v>
      </c>
      <c r="AW198" s="720">
        <v>13.795333333333332</v>
      </c>
      <c r="AX198" s="721">
        <v>0.57489845820531271</v>
      </c>
      <c r="AY198" s="527">
        <v>8.8277213100013963E-2</v>
      </c>
      <c r="AZ198" s="526">
        <v>421.72133333333335</v>
      </c>
      <c r="BA198" s="720">
        <v>37.827666666666666</v>
      </c>
      <c r="BB198" s="721">
        <v>0.53860304056283326</v>
      </c>
      <c r="BC198" s="527">
        <v>9.9114540126962206E-2</v>
      </c>
      <c r="BD198" s="526">
        <v>217.20833333333334</v>
      </c>
      <c r="BE198" s="720">
        <v>17.267666666666667</v>
      </c>
      <c r="BF198" s="721">
        <v>0.57858757593892574</v>
      </c>
      <c r="BG198" s="527">
        <v>0.10862909999206609</v>
      </c>
    </row>
    <row r="199" spans="2:59" ht="15" customHeight="1" x14ac:dyDescent="0.25">
      <c r="B199" s="760">
        <f t="shared" si="15"/>
        <v>2016</v>
      </c>
      <c r="C199" s="714" t="s">
        <v>998</v>
      </c>
      <c r="D199" s="526">
        <v>10929.333666666667</v>
      </c>
      <c r="E199" s="720">
        <v>682.03399999999999</v>
      </c>
      <c r="F199" s="721">
        <v>0.61540678766563262</v>
      </c>
      <c r="G199" s="527">
        <v>9.1796605256864339E-2</v>
      </c>
      <c r="H199" s="526">
        <v>4247.5453333333335</v>
      </c>
      <c r="I199" s="720">
        <v>225.44433333333333</v>
      </c>
      <c r="J199" s="721">
        <v>0.6476302424263648</v>
      </c>
      <c r="K199" s="527">
        <v>8.757405482846288E-2</v>
      </c>
      <c r="L199" s="526">
        <v>1846.0246666666669</v>
      </c>
      <c r="M199" s="720">
        <v>128.65066666666667</v>
      </c>
      <c r="N199" s="721">
        <v>0.59752011964053031</v>
      </c>
      <c r="O199" s="527">
        <v>9.3748767585380477E-2</v>
      </c>
      <c r="P199" s="526">
        <v>1253.8856666666668</v>
      </c>
      <c r="Q199" s="720">
        <v>75.342666666666673</v>
      </c>
      <c r="R199" s="721">
        <v>0.61621120705683508</v>
      </c>
      <c r="S199" s="527">
        <v>9.5971974017759198E-2</v>
      </c>
      <c r="T199" s="526">
        <v>913.24833333333333</v>
      </c>
      <c r="U199" s="720">
        <v>64.486666666666665</v>
      </c>
      <c r="V199" s="721">
        <v>0.61386798593349678</v>
      </c>
      <c r="W199" s="527">
        <v>7.3135696718122561E-2</v>
      </c>
      <c r="X199" s="526">
        <v>572.29866666666669</v>
      </c>
      <c r="Y199" s="720">
        <v>34.224333333333334</v>
      </c>
      <c r="Z199" s="721">
        <v>0.64272336551387466</v>
      </c>
      <c r="AA199" s="527">
        <v>8.2289956212370008E-2</v>
      </c>
      <c r="AB199" s="526">
        <v>189.81566666666663</v>
      </c>
      <c r="AC199" s="720">
        <v>14.021333333333333</v>
      </c>
      <c r="AD199" s="721">
        <v>0.53882707387301787</v>
      </c>
      <c r="AE199" s="527">
        <v>9.5686531089308927E-2</v>
      </c>
      <c r="AF199" s="526">
        <v>196.90933333333336</v>
      </c>
      <c r="AG199" s="720">
        <v>11.347000000000001</v>
      </c>
      <c r="AH199" s="721">
        <v>0.63669962287008908</v>
      </c>
      <c r="AI199" s="527">
        <v>8.6565580969581515E-2</v>
      </c>
      <c r="AJ199" s="526">
        <v>299.57133333333331</v>
      </c>
      <c r="AK199" s="720">
        <v>19.111666666666665</v>
      </c>
      <c r="AL199" s="721">
        <v>0.58032017522335544</v>
      </c>
      <c r="AM199" s="527">
        <v>0.10645426851093275</v>
      </c>
      <c r="AN199" s="526">
        <v>359.79133333333334</v>
      </c>
      <c r="AO199" s="720">
        <v>22.375666666666671</v>
      </c>
      <c r="AP199" s="721">
        <v>0.54991878898790902</v>
      </c>
      <c r="AQ199" s="527">
        <v>0.13793987488109871</v>
      </c>
      <c r="AR199" s="526">
        <v>256.69033333333329</v>
      </c>
      <c r="AS199" s="720">
        <v>18.739999999999998</v>
      </c>
      <c r="AT199" s="721">
        <v>0.59773131427444814</v>
      </c>
      <c r="AU199" s="527">
        <v>0.11085670871811218</v>
      </c>
      <c r="AV199" s="526">
        <v>157.369</v>
      </c>
      <c r="AW199" s="720">
        <v>13.689666666666668</v>
      </c>
      <c r="AX199" s="721">
        <v>0.56859193384631512</v>
      </c>
      <c r="AY199" s="527">
        <v>9.1301393724869742E-2</v>
      </c>
      <c r="AZ199" s="526">
        <v>420.9086666666667</v>
      </c>
      <c r="BA199" s="720">
        <v>38.804333333333332</v>
      </c>
      <c r="BB199" s="721">
        <v>0.53682947650531931</v>
      </c>
      <c r="BC199" s="527">
        <v>9.3642131314748148E-2</v>
      </c>
      <c r="BD199" s="526">
        <v>215.27533333333335</v>
      </c>
      <c r="BE199" s="720">
        <v>15.794666666666666</v>
      </c>
      <c r="BF199" s="721">
        <v>0.57222980773746179</v>
      </c>
      <c r="BG199" s="527">
        <v>0.10864488561081177</v>
      </c>
    </row>
    <row r="200" spans="2:59" ht="15" customHeight="1" x14ac:dyDescent="0.25">
      <c r="B200" s="772">
        <v>2017</v>
      </c>
      <c r="C200" s="714" t="s">
        <v>999</v>
      </c>
      <c r="D200" s="526">
        <v>10737.917666666666</v>
      </c>
      <c r="E200" s="720">
        <v>680.41566666666677</v>
      </c>
      <c r="F200" s="721">
        <v>0.60391165807397307</v>
      </c>
      <c r="G200" s="527">
        <v>0.10640010296975651</v>
      </c>
      <c r="H200" s="526">
        <v>4133.8503333333329</v>
      </c>
      <c r="I200" s="720">
        <v>227.01999999999998</v>
      </c>
      <c r="J200" s="721">
        <v>0.62952294372377871</v>
      </c>
      <c r="K200" s="527">
        <v>0.1062318192271472</v>
      </c>
      <c r="L200" s="526">
        <v>1825.1786666666667</v>
      </c>
      <c r="M200" s="720">
        <v>126.992</v>
      </c>
      <c r="N200" s="721">
        <v>0.59011289613714879</v>
      </c>
      <c r="O200" s="527">
        <v>0.11076869809468161</v>
      </c>
      <c r="P200" s="526">
        <v>1244.4449999999999</v>
      </c>
      <c r="Q200" s="720">
        <v>73.902333333333331</v>
      </c>
      <c r="R200" s="721">
        <v>0.61090497622789786</v>
      </c>
      <c r="S200" s="527">
        <v>0.1100728897652548</v>
      </c>
      <c r="T200" s="526">
        <v>908.12933333333331</v>
      </c>
      <c r="U200" s="720">
        <v>68.780666666666662</v>
      </c>
      <c r="V200" s="721">
        <v>0.60966621947767285</v>
      </c>
      <c r="W200" s="527">
        <v>8.065930691448886E-2</v>
      </c>
      <c r="X200" s="526">
        <v>567.40599999999995</v>
      </c>
      <c r="Y200" s="720">
        <v>33.103000000000002</v>
      </c>
      <c r="Z200" s="721">
        <v>0.63663400626379596</v>
      </c>
      <c r="AA200" s="527">
        <v>8.6032422901244535E-2</v>
      </c>
      <c r="AB200" s="526">
        <v>188.66099999999997</v>
      </c>
      <c r="AC200" s="720">
        <v>12.807</v>
      </c>
      <c r="AD200" s="721">
        <v>0.53519231569352022</v>
      </c>
      <c r="AE200" s="527">
        <v>0.10689900572642248</v>
      </c>
      <c r="AF200" s="526">
        <v>194.23633333333336</v>
      </c>
      <c r="AG200" s="720">
        <v>10.179666666666668</v>
      </c>
      <c r="AH200" s="721">
        <v>0.62710961495827588</v>
      </c>
      <c r="AI200" s="527">
        <v>0.10044120462137912</v>
      </c>
      <c r="AJ200" s="526">
        <v>297.01366666666667</v>
      </c>
      <c r="AK200" s="720">
        <v>20.21466666666667</v>
      </c>
      <c r="AL200" s="721">
        <v>0.57491783118195339</v>
      </c>
      <c r="AM200" s="527">
        <v>0.10688618973255901</v>
      </c>
      <c r="AN200" s="526">
        <v>344.04400000000004</v>
      </c>
      <c r="AO200" s="720">
        <v>23.768333333333334</v>
      </c>
      <c r="AP200" s="721">
        <v>0.52520001607964917</v>
      </c>
      <c r="AQ200" s="527">
        <v>0.16464059153839802</v>
      </c>
      <c r="AR200" s="526">
        <v>250.55566666666664</v>
      </c>
      <c r="AS200" s="720">
        <v>18.342333333333332</v>
      </c>
      <c r="AT200" s="721">
        <v>0.58283398310893586</v>
      </c>
      <c r="AU200" s="527">
        <v>0.12637697262442438</v>
      </c>
      <c r="AV200" s="526">
        <v>153.79566666666668</v>
      </c>
      <c r="AW200" s="720">
        <v>12.097999999999999</v>
      </c>
      <c r="AX200" s="721">
        <v>0.55478173040503587</v>
      </c>
      <c r="AY200" s="527">
        <v>0.10038567127860362</v>
      </c>
      <c r="AZ200" s="526">
        <v>416.68</v>
      </c>
      <c r="BA200" s="720">
        <v>35.259666666666668</v>
      </c>
      <c r="BB200" s="721">
        <v>0.53071150426848213</v>
      </c>
      <c r="BC200" s="527">
        <v>8.8569209961247217E-2</v>
      </c>
      <c r="BD200" s="526">
        <v>213.92200000000003</v>
      </c>
      <c r="BE200" s="720">
        <v>17.948</v>
      </c>
      <c r="BF200" s="721">
        <v>0.56743787959034098</v>
      </c>
      <c r="BG200" s="527">
        <v>0.12772938376579868</v>
      </c>
    </row>
    <row r="201" spans="2:59" ht="15" customHeight="1" x14ac:dyDescent="0.25">
      <c r="B201" s="760">
        <f t="shared" ref="B201:B211" si="16">B200</f>
        <v>2017</v>
      </c>
      <c r="C201" s="714" t="s">
        <v>1001</v>
      </c>
      <c r="D201" s="526">
        <v>10609.460333333333</v>
      </c>
      <c r="E201" s="720">
        <v>657.06499999999994</v>
      </c>
      <c r="F201" s="721">
        <v>0.59598082518126283</v>
      </c>
      <c r="G201" s="527">
        <v>0.11415885694803456</v>
      </c>
      <c r="H201" s="526">
        <v>4085.1603333333333</v>
      </c>
      <c r="I201" s="720">
        <v>207.10933333333332</v>
      </c>
      <c r="J201" s="721">
        <v>0.62134711792695307</v>
      </c>
      <c r="K201" s="527">
        <v>0.11525262067719833</v>
      </c>
      <c r="L201" s="526">
        <v>1805.4660000000001</v>
      </c>
      <c r="M201" s="720">
        <v>127.91233333333332</v>
      </c>
      <c r="N201" s="721">
        <v>0.58308802948813454</v>
      </c>
      <c r="O201" s="527">
        <v>0.11814046814247892</v>
      </c>
      <c r="P201" s="526">
        <v>1230.0236666666667</v>
      </c>
      <c r="Q201" s="720">
        <v>76.212666666666664</v>
      </c>
      <c r="R201" s="721">
        <v>0.60316694146467364</v>
      </c>
      <c r="S201" s="527">
        <v>0.12117106378438472</v>
      </c>
      <c r="T201" s="526">
        <v>899.20466666666664</v>
      </c>
      <c r="U201" s="720">
        <v>62.811666666666667</v>
      </c>
      <c r="V201" s="721">
        <v>0.60292413109955756</v>
      </c>
      <c r="W201" s="527">
        <v>8.1831480736464263E-2</v>
      </c>
      <c r="X201" s="526">
        <v>556.06066666666675</v>
      </c>
      <c r="Y201" s="720">
        <v>29.161000000000001</v>
      </c>
      <c r="Z201" s="721">
        <v>0.62332583530748142</v>
      </c>
      <c r="AA201" s="527">
        <v>9.3150171103023316E-2</v>
      </c>
      <c r="AB201" s="526">
        <v>185.71033333333332</v>
      </c>
      <c r="AC201" s="720">
        <v>13.187333333333335</v>
      </c>
      <c r="AD201" s="721">
        <v>0.52647588844359472</v>
      </c>
      <c r="AE201" s="527">
        <v>0.1235889481764869</v>
      </c>
      <c r="AF201" s="526">
        <v>191.46133333333333</v>
      </c>
      <c r="AG201" s="720">
        <v>11.208666666666668</v>
      </c>
      <c r="AH201" s="721">
        <v>0.61722364126959894</v>
      </c>
      <c r="AI201" s="527">
        <v>0.10069829340848599</v>
      </c>
      <c r="AJ201" s="526">
        <v>301.459</v>
      </c>
      <c r="AK201" s="720">
        <v>19.099</v>
      </c>
      <c r="AL201" s="721">
        <v>0.58306652826758287</v>
      </c>
      <c r="AM201" s="527">
        <v>9.9985470410391256E-2</v>
      </c>
      <c r="AN201" s="526">
        <v>328.82733333333334</v>
      </c>
      <c r="AO201" s="720">
        <v>24.094333333333335</v>
      </c>
      <c r="AP201" s="721">
        <v>0.50135161576402243</v>
      </c>
      <c r="AQ201" s="527">
        <v>0.18006168955574708</v>
      </c>
      <c r="AR201" s="526">
        <v>245.90366666666668</v>
      </c>
      <c r="AS201" s="720">
        <v>17.407999999999998</v>
      </c>
      <c r="AT201" s="721">
        <v>0.57141451837530788</v>
      </c>
      <c r="AU201" s="527">
        <v>0.13615562784401619</v>
      </c>
      <c r="AV201" s="526">
        <v>153.21266666666668</v>
      </c>
      <c r="AW201" s="720">
        <v>10.769999999999998</v>
      </c>
      <c r="AX201" s="721">
        <v>0.5517909514245618</v>
      </c>
      <c r="AY201" s="527">
        <v>0.10353893412648105</v>
      </c>
      <c r="AZ201" s="526">
        <v>413.93233333333336</v>
      </c>
      <c r="BA201" s="720">
        <v>39.617666666666672</v>
      </c>
      <c r="BB201" s="721">
        <v>0.52649615917198556</v>
      </c>
      <c r="BC201" s="527">
        <v>9.5051121167734245E-2</v>
      </c>
      <c r="BD201" s="526">
        <v>213.03833333333333</v>
      </c>
      <c r="BE201" s="720">
        <v>18.473333333333333</v>
      </c>
      <c r="BF201" s="721">
        <v>0.56390775105702651</v>
      </c>
      <c r="BG201" s="527">
        <v>0.13448876393843118</v>
      </c>
    </row>
    <row r="202" spans="2:59" ht="15" customHeight="1" x14ac:dyDescent="0.25">
      <c r="B202" s="760">
        <f t="shared" si="16"/>
        <v>2017</v>
      </c>
      <c r="C202" s="714" t="s">
        <v>1002</v>
      </c>
      <c r="D202" s="526">
        <v>10541.890999999998</v>
      </c>
      <c r="E202" s="720">
        <v>679.697</v>
      </c>
      <c r="F202" s="721">
        <v>0.59148547241598615</v>
      </c>
      <c r="G202" s="527">
        <v>0.11677002123281709</v>
      </c>
      <c r="H202" s="526">
        <v>4046.6893333333333</v>
      </c>
      <c r="I202" s="720">
        <v>218.2223333333333</v>
      </c>
      <c r="J202" s="721">
        <v>0.61474397955577542</v>
      </c>
      <c r="K202" s="527">
        <v>0.11745824433753357</v>
      </c>
      <c r="L202" s="526">
        <v>1799.3103333333331</v>
      </c>
      <c r="M202" s="720">
        <v>131.09633333333332</v>
      </c>
      <c r="N202" s="721">
        <v>0.58045183559217439</v>
      </c>
      <c r="O202" s="527">
        <v>0.12087203182620733</v>
      </c>
      <c r="P202" s="526">
        <v>1227.646</v>
      </c>
      <c r="Q202" s="720">
        <v>83.835333333333338</v>
      </c>
      <c r="R202" s="721">
        <v>0.60134577670347567</v>
      </c>
      <c r="S202" s="527">
        <v>0.12463527816783904</v>
      </c>
      <c r="T202" s="526">
        <v>895.76766666666663</v>
      </c>
      <c r="U202" s="720">
        <v>63.88033333333334</v>
      </c>
      <c r="V202" s="721">
        <v>0.5998742794563211</v>
      </c>
      <c r="W202" s="527">
        <v>7.9825943380236256E-2</v>
      </c>
      <c r="X202" s="526">
        <v>549.56366666666679</v>
      </c>
      <c r="Y202" s="720">
        <v>28.646333333333331</v>
      </c>
      <c r="Z202" s="721">
        <v>0.61547280268813065</v>
      </c>
      <c r="AA202" s="527">
        <v>9.993225024716923E-2</v>
      </c>
      <c r="AB202" s="526">
        <v>184.15233333333336</v>
      </c>
      <c r="AC202" s="720">
        <v>12.420333333333334</v>
      </c>
      <c r="AD202" s="721">
        <v>0.5217139613967724</v>
      </c>
      <c r="AE202" s="527">
        <v>0.12714104470183765</v>
      </c>
      <c r="AF202" s="526">
        <v>188.69133333333332</v>
      </c>
      <c r="AG202" s="720">
        <v>11.994</v>
      </c>
      <c r="AH202" s="721">
        <v>0.60738270516068316</v>
      </c>
      <c r="AI202" s="527">
        <v>0.10432604598985142</v>
      </c>
      <c r="AJ202" s="526">
        <v>303.76766666666668</v>
      </c>
      <c r="AK202" s="720">
        <v>19.929333333333332</v>
      </c>
      <c r="AL202" s="721">
        <v>0.5870734744546896</v>
      </c>
      <c r="AM202" s="527">
        <v>0.10106386651607145</v>
      </c>
      <c r="AN202" s="526">
        <v>326.06599999999997</v>
      </c>
      <c r="AO202" s="720">
        <v>20.959999999999997</v>
      </c>
      <c r="AP202" s="721">
        <v>0.49653082512505925</v>
      </c>
      <c r="AQ202" s="527">
        <v>0.18302918946005767</v>
      </c>
      <c r="AR202" s="526">
        <v>239.14866666666668</v>
      </c>
      <c r="AS202" s="720">
        <v>18.179333333333332</v>
      </c>
      <c r="AT202" s="721">
        <v>0.55513892284883914</v>
      </c>
      <c r="AU202" s="527">
        <v>0.14518018098523161</v>
      </c>
      <c r="AV202" s="526">
        <v>151.10066666666668</v>
      </c>
      <c r="AW202" s="720">
        <v>9.802999999999999</v>
      </c>
      <c r="AX202" s="721">
        <v>0.54331194693712692</v>
      </c>
      <c r="AY202" s="527">
        <v>0.11075408035153797</v>
      </c>
      <c r="AZ202" s="526">
        <v>415.40766666666667</v>
      </c>
      <c r="BA202" s="720">
        <v>39.619666666666667</v>
      </c>
      <c r="BB202" s="721">
        <v>0.52765881233653866</v>
      </c>
      <c r="BC202" s="527">
        <v>9.6266569396210075E-2</v>
      </c>
      <c r="BD202" s="526">
        <v>214.57966666666667</v>
      </c>
      <c r="BE202" s="720">
        <v>21.112333333333336</v>
      </c>
      <c r="BF202" s="721">
        <v>0.56679988342433107</v>
      </c>
      <c r="BG202" s="527">
        <v>0.13867685329515581</v>
      </c>
    </row>
    <row r="203" spans="2:59" ht="15" customHeight="1" x14ac:dyDescent="0.25">
      <c r="B203" s="760">
        <f t="shared" si="16"/>
        <v>2017</v>
      </c>
      <c r="C203" s="714" t="s">
        <v>1003</v>
      </c>
      <c r="D203" s="526">
        <v>10645.667666666664</v>
      </c>
      <c r="E203" s="720">
        <v>674.05433333333337</v>
      </c>
      <c r="F203" s="721">
        <v>0.59660333839671809</v>
      </c>
      <c r="G203" s="527">
        <v>0.10774451863004073</v>
      </c>
      <c r="H203" s="526">
        <v>4099.0740000000005</v>
      </c>
      <c r="I203" s="720">
        <v>211.84699999999998</v>
      </c>
      <c r="J203" s="721">
        <v>0.62194231754778806</v>
      </c>
      <c r="K203" s="527">
        <v>0.10702526854294236</v>
      </c>
      <c r="L203" s="526">
        <v>1807.0103333333334</v>
      </c>
      <c r="M203" s="720">
        <v>128.494</v>
      </c>
      <c r="N203" s="721">
        <v>0.58228507938731211</v>
      </c>
      <c r="O203" s="527">
        <v>0.10828684805465853</v>
      </c>
      <c r="P203" s="526">
        <v>1233.3056666666666</v>
      </c>
      <c r="Q203" s="720">
        <v>83.866666666666674</v>
      </c>
      <c r="R203" s="721">
        <v>0.60346136896162184</v>
      </c>
      <c r="S203" s="527">
        <v>0.11682965114447186</v>
      </c>
      <c r="T203" s="526">
        <v>894.68133333333333</v>
      </c>
      <c r="U203" s="720">
        <v>60.751333333333342</v>
      </c>
      <c r="V203" s="721">
        <v>0.59840542283762155</v>
      </c>
      <c r="W203" s="527">
        <v>7.7098782815482325E-2</v>
      </c>
      <c r="X203" s="526">
        <v>554.10833333333335</v>
      </c>
      <c r="Y203" s="720">
        <v>33.230666666666671</v>
      </c>
      <c r="Z203" s="721">
        <v>0.61998875138090226</v>
      </c>
      <c r="AA203" s="527">
        <v>9.7280260314760614E-2</v>
      </c>
      <c r="AB203" s="526">
        <v>185.01866666666669</v>
      </c>
      <c r="AC203" s="720">
        <v>13.048333333333334</v>
      </c>
      <c r="AD203" s="721">
        <v>0.5238200845388632</v>
      </c>
      <c r="AE203" s="527">
        <v>0.12098066665822045</v>
      </c>
      <c r="AF203" s="526">
        <v>190.88866666666664</v>
      </c>
      <c r="AG203" s="720">
        <v>12.646000000000001</v>
      </c>
      <c r="AH203" s="721">
        <v>0.61354266662095436</v>
      </c>
      <c r="AI203" s="527">
        <v>9.3798313450148024E-2</v>
      </c>
      <c r="AJ203" s="526">
        <v>310.35899999999998</v>
      </c>
      <c r="AK203" s="720">
        <v>20.164000000000001</v>
      </c>
      <c r="AL203" s="721">
        <v>0.59934611660984827</v>
      </c>
      <c r="AM203" s="527">
        <v>9.758995741282421E-2</v>
      </c>
      <c r="AN203" s="526">
        <v>341.53</v>
      </c>
      <c r="AO203" s="720">
        <v>20.222666666666665</v>
      </c>
      <c r="AP203" s="721">
        <v>0.51944173916834757</v>
      </c>
      <c r="AQ203" s="527">
        <v>0.16718132375927541</v>
      </c>
      <c r="AR203" s="526">
        <v>243.04566666666665</v>
      </c>
      <c r="AS203" s="720">
        <v>19.925666666666668</v>
      </c>
      <c r="AT203" s="721">
        <v>0.56360027301263882</v>
      </c>
      <c r="AU203" s="527">
        <v>0.13598713585560307</v>
      </c>
      <c r="AV203" s="526">
        <v>153.59033333333332</v>
      </c>
      <c r="AW203" s="720">
        <v>9.863999999999999</v>
      </c>
      <c r="AX203" s="721">
        <v>0.55137979271697279</v>
      </c>
      <c r="AY203" s="527">
        <v>0.10798007546234721</v>
      </c>
      <c r="AZ203" s="526">
        <v>411.14266666666663</v>
      </c>
      <c r="BA203" s="720">
        <v>39.277666666666669</v>
      </c>
      <c r="BB203" s="721">
        <v>0.52153778695237973</v>
      </c>
      <c r="BC203" s="527">
        <v>9.1299757690151348E-2</v>
      </c>
      <c r="BD203" s="526">
        <v>221.91300000000001</v>
      </c>
      <c r="BE203" s="720">
        <v>20.717666666666666</v>
      </c>
      <c r="BF203" s="721">
        <v>0.58494314337779829</v>
      </c>
      <c r="BG203" s="527">
        <v>0.12498554214333782</v>
      </c>
    </row>
    <row r="204" spans="2:59" ht="15" customHeight="1" x14ac:dyDescent="0.25">
      <c r="B204" s="760">
        <f t="shared" si="16"/>
        <v>2017</v>
      </c>
      <c r="C204" s="714" t="s">
        <v>1004</v>
      </c>
      <c r="D204" s="526">
        <v>10689.889666666664</v>
      </c>
      <c r="E204" s="720">
        <v>688.03000000000009</v>
      </c>
      <c r="F204" s="721">
        <v>0.59837584156217438</v>
      </c>
      <c r="G204" s="527">
        <v>0.10495488096990739</v>
      </c>
      <c r="H204" s="526">
        <v>4111.5430000000006</v>
      </c>
      <c r="I204" s="720">
        <v>220.03666666666663</v>
      </c>
      <c r="J204" s="721">
        <v>0.62307463011818665</v>
      </c>
      <c r="K204" s="527">
        <v>0.10520779606105517</v>
      </c>
      <c r="L204" s="526">
        <v>1820.5233333333333</v>
      </c>
      <c r="M204" s="720">
        <v>122.15333333333335</v>
      </c>
      <c r="N204" s="721">
        <v>0.58598379909408926</v>
      </c>
      <c r="O204" s="527">
        <v>0.10424126443462707</v>
      </c>
      <c r="P204" s="526">
        <v>1232.7906666666665</v>
      </c>
      <c r="Q204" s="720">
        <v>81.781333333333336</v>
      </c>
      <c r="R204" s="721">
        <v>0.60255435844272465</v>
      </c>
      <c r="S204" s="527">
        <v>0.1142077986900791</v>
      </c>
      <c r="T204" s="526">
        <v>893.7733333333332</v>
      </c>
      <c r="U204" s="720">
        <v>69.568666666666672</v>
      </c>
      <c r="V204" s="721">
        <v>0.59706052371167428</v>
      </c>
      <c r="W204" s="527">
        <v>7.8856999159012578E-2</v>
      </c>
      <c r="X204" s="526">
        <v>560.34433333333334</v>
      </c>
      <c r="Y204" s="720">
        <v>36.140999999999998</v>
      </c>
      <c r="Z204" s="721">
        <v>0.62638843294552171</v>
      </c>
      <c r="AA204" s="527">
        <v>8.3108296430190187E-2</v>
      </c>
      <c r="AB204" s="526">
        <v>187.01066666666668</v>
      </c>
      <c r="AC204" s="720">
        <v>13.897666666666666</v>
      </c>
      <c r="AD204" s="721">
        <v>0.52910825352365054</v>
      </c>
      <c r="AE204" s="527">
        <v>0.1152144737236373</v>
      </c>
      <c r="AF204" s="526">
        <v>193.01833333333335</v>
      </c>
      <c r="AG204" s="720">
        <v>12.354999999999999</v>
      </c>
      <c r="AH204" s="721">
        <v>0.61946585505447904</v>
      </c>
      <c r="AI204" s="527">
        <v>9.4892804221556701E-2</v>
      </c>
      <c r="AJ204" s="526">
        <v>311.03099999999995</v>
      </c>
      <c r="AK204" s="720">
        <v>21.358666666666664</v>
      </c>
      <c r="AL204" s="721">
        <v>0.60017984304256344</v>
      </c>
      <c r="AM204" s="527">
        <v>9.6153753013734591E-2</v>
      </c>
      <c r="AN204" s="526">
        <v>345.69766666666669</v>
      </c>
      <c r="AO204" s="720">
        <v>21.657666666666668</v>
      </c>
      <c r="AP204" s="721">
        <v>0.52513883030624953</v>
      </c>
      <c r="AQ204" s="527">
        <v>0.16584317488455969</v>
      </c>
      <c r="AR204" s="526">
        <v>247.92366666666666</v>
      </c>
      <c r="AS204" s="720">
        <v>19.304666666666666</v>
      </c>
      <c r="AT204" s="721">
        <v>0.57431792261463066</v>
      </c>
      <c r="AU204" s="527">
        <v>0.11864091452569109</v>
      </c>
      <c r="AV204" s="526">
        <v>156.66899999999998</v>
      </c>
      <c r="AW204" s="720">
        <v>10.555666666666667</v>
      </c>
      <c r="AX204" s="721">
        <v>0.56153293819526007</v>
      </c>
      <c r="AY204" s="527">
        <v>0.11442745761562198</v>
      </c>
      <c r="AZ204" s="526">
        <v>405.17200000000003</v>
      </c>
      <c r="BA204" s="720">
        <v>37.198999999999998</v>
      </c>
      <c r="BB204" s="721">
        <v>0.51327400743699114</v>
      </c>
      <c r="BC204" s="527">
        <v>9.1935621233876538E-2</v>
      </c>
      <c r="BD204" s="526">
        <v>224.39266666666666</v>
      </c>
      <c r="BE204" s="720">
        <v>22.022000000000002</v>
      </c>
      <c r="BF204" s="721">
        <v>0.59024451406260536</v>
      </c>
      <c r="BG204" s="527">
        <v>0.12116836729365321</v>
      </c>
    </row>
    <row r="205" spans="2:59" ht="15" customHeight="1" x14ac:dyDescent="0.25">
      <c r="B205" s="760">
        <f t="shared" si="16"/>
        <v>2017</v>
      </c>
      <c r="C205" s="714" t="s">
        <v>1009</v>
      </c>
      <c r="D205" s="526">
        <v>10747.635333333332</v>
      </c>
      <c r="E205" s="720">
        <v>688.35866666666664</v>
      </c>
      <c r="F205" s="721">
        <v>0.60090020305018088</v>
      </c>
      <c r="G205" s="527">
        <v>0.10575100636939705</v>
      </c>
      <c r="H205" s="526">
        <v>4120.058</v>
      </c>
      <c r="I205" s="720">
        <v>218.82366666666667</v>
      </c>
      <c r="J205" s="721">
        <v>0.62360581160144757</v>
      </c>
      <c r="K205" s="527">
        <v>0.10649406246240968</v>
      </c>
      <c r="L205" s="526">
        <v>1839.7619999999999</v>
      </c>
      <c r="M205" s="720">
        <v>121.31433333333332</v>
      </c>
      <c r="N205" s="721">
        <v>0.59151300521691941</v>
      </c>
      <c r="O205" s="527">
        <v>0.10000572353001895</v>
      </c>
      <c r="P205" s="526">
        <v>1230.8903333333333</v>
      </c>
      <c r="Q205" s="720">
        <v>80.555333333333337</v>
      </c>
      <c r="R205" s="721">
        <v>0.60097332827296801</v>
      </c>
      <c r="S205" s="527">
        <v>0.12018467994202661</v>
      </c>
      <c r="T205" s="526">
        <v>889.88400000000001</v>
      </c>
      <c r="U205" s="720">
        <v>67.557000000000002</v>
      </c>
      <c r="V205" s="721">
        <v>0.59372966433221175</v>
      </c>
      <c r="W205" s="527">
        <v>8.3972862857374236E-2</v>
      </c>
      <c r="X205" s="526">
        <v>577.54</v>
      </c>
      <c r="Y205" s="720">
        <v>41.287666666666667</v>
      </c>
      <c r="Z205" s="721">
        <v>0.6450162220116783</v>
      </c>
      <c r="AA205" s="527">
        <v>7.6386271644793766E-2</v>
      </c>
      <c r="AB205" s="526">
        <v>191.63433333333333</v>
      </c>
      <c r="AC205" s="720">
        <v>14.136333333333333</v>
      </c>
      <c r="AD205" s="721">
        <v>0.54183379954610233</v>
      </c>
      <c r="AE205" s="527">
        <v>0.1108239490099094</v>
      </c>
      <c r="AF205" s="526">
        <v>196.7703333333333</v>
      </c>
      <c r="AG205" s="720">
        <v>10.934333333333333</v>
      </c>
      <c r="AH205" s="721">
        <v>0.63057174475939803</v>
      </c>
      <c r="AI205" s="527">
        <v>8.9659820094347906E-2</v>
      </c>
      <c r="AJ205" s="526">
        <v>312.53133333333335</v>
      </c>
      <c r="AK205" s="720">
        <v>23.727</v>
      </c>
      <c r="AL205" s="721">
        <v>0.60260982627938109</v>
      </c>
      <c r="AM205" s="527">
        <v>9.5372529647128973E-2</v>
      </c>
      <c r="AN205" s="526">
        <v>349.52366666666666</v>
      </c>
      <c r="AO205" s="720">
        <v>20.303000000000001</v>
      </c>
      <c r="AP205" s="721">
        <v>0.53030418737460805</v>
      </c>
      <c r="AQ205" s="527">
        <v>0.16080752300920367</v>
      </c>
      <c r="AR205" s="526">
        <v>247.44666666666663</v>
      </c>
      <c r="AS205" s="720">
        <v>19.000666666666667</v>
      </c>
      <c r="AT205" s="721">
        <v>0.57262221851962414</v>
      </c>
      <c r="AU205" s="527">
        <v>0.12343630811667379</v>
      </c>
      <c r="AV205" s="526">
        <v>163.327</v>
      </c>
      <c r="AW205" s="720">
        <v>11.541333333333334</v>
      </c>
      <c r="AX205" s="721">
        <v>0.58446294122699027</v>
      </c>
      <c r="AY205" s="527">
        <v>0.11762036395069288</v>
      </c>
      <c r="AZ205" s="526">
        <v>401.58233333333334</v>
      </c>
      <c r="BA205" s="720">
        <v>38.745333333333328</v>
      </c>
      <c r="BB205" s="721">
        <v>0.50804653249734744</v>
      </c>
      <c r="BC205" s="527">
        <v>9.975408016941642E-2</v>
      </c>
      <c r="BD205" s="526">
        <v>226.68533333333332</v>
      </c>
      <c r="BE205" s="720">
        <v>20.433000000000003</v>
      </c>
      <c r="BF205" s="721">
        <v>0.595031892833081</v>
      </c>
      <c r="BG205" s="527">
        <v>0.12944045470256155</v>
      </c>
    </row>
    <row r="206" spans="2:59" ht="15" customHeight="1" x14ac:dyDescent="0.25">
      <c r="B206" s="760">
        <f t="shared" si="16"/>
        <v>2017</v>
      </c>
      <c r="C206" s="714" t="s">
        <v>1010</v>
      </c>
      <c r="D206" s="526">
        <v>10725.211666666666</v>
      </c>
      <c r="E206" s="720">
        <v>712.03200000000004</v>
      </c>
      <c r="F206" s="721">
        <v>0.59894216708096015</v>
      </c>
      <c r="G206" s="527">
        <v>0.10768277319011131</v>
      </c>
      <c r="H206" s="526">
        <v>4088.3530000000005</v>
      </c>
      <c r="I206" s="720">
        <v>236.32300000000001</v>
      </c>
      <c r="J206" s="721">
        <v>0.61805604897338695</v>
      </c>
      <c r="K206" s="527">
        <v>0.10846384662017475</v>
      </c>
      <c r="L206" s="526">
        <v>1842.9530000000002</v>
      </c>
      <c r="M206" s="720">
        <v>126.50966666666666</v>
      </c>
      <c r="N206" s="721">
        <v>0.5918751423121873</v>
      </c>
      <c r="O206" s="527">
        <v>0.10413842216426816</v>
      </c>
      <c r="P206" s="526">
        <v>1221.2299999999998</v>
      </c>
      <c r="Q206" s="720">
        <v>87.473333333333315</v>
      </c>
      <c r="R206" s="721">
        <v>0.59561057688399721</v>
      </c>
      <c r="S206" s="527">
        <v>0.12322878042453267</v>
      </c>
      <c r="T206" s="526">
        <v>884.41600000000005</v>
      </c>
      <c r="U206" s="720">
        <v>65.713999999999999</v>
      </c>
      <c r="V206" s="721">
        <v>0.58935554120127553</v>
      </c>
      <c r="W206" s="527">
        <v>8.7751545226653307E-2</v>
      </c>
      <c r="X206" s="526">
        <v>586.63366666666661</v>
      </c>
      <c r="Y206" s="720">
        <v>41.025333333333336</v>
      </c>
      <c r="Z206" s="721">
        <v>0.65457385031211157</v>
      </c>
      <c r="AA206" s="527">
        <v>7.0869779149966006E-2</v>
      </c>
      <c r="AB206" s="526">
        <v>192.99933333333334</v>
      </c>
      <c r="AC206" s="720">
        <v>14.389000000000001</v>
      </c>
      <c r="AD206" s="721">
        <v>0.54533347398401855</v>
      </c>
      <c r="AE206" s="527">
        <v>0.10408562418570678</v>
      </c>
      <c r="AF206" s="526">
        <v>196.24066666666667</v>
      </c>
      <c r="AG206" s="720">
        <v>11.787999999999998</v>
      </c>
      <c r="AH206" s="721">
        <v>0.6279453504235033</v>
      </c>
      <c r="AI206" s="527">
        <v>8.9893997739896411E-2</v>
      </c>
      <c r="AJ206" s="526">
        <v>315.05166666666668</v>
      </c>
      <c r="AK206" s="720">
        <v>22.574999999999999</v>
      </c>
      <c r="AL206" s="721">
        <v>0.607002829004197</v>
      </c>
      <c r="AM206" s="527">
        <v>9.2935543589148087E-2</v>
      </c>
      <c r="AN206" s="526">
        <v>350.77033333333338</v>
      </c>
      <c r="AO206" s="720">
        <v>18.610000000000003</v>
      </c>
      <c r="AP206" s="721">
        <v>0.53155315652796331</v>
      </c>
      <c r="AQ206" s="527">
        <v>0.16316285032199165</v>
      </c>
      <c r="AR206" s="526">
        <v>246.27566666666667</v>
      </c>
      <c r="AS206" s="720">
        <v>18.491666666666667</v>
      </c>
      <c r="AT206" s="721">
        <v>0.56932521861351104</v>
      </c>
      <c r="AU206" s="527">
        <v>0.12127674251542585</v>
      </c>
      <c r="AV206" s="526">
        <v>167.19899999999998</v>
      </c>
      <c r="AW206" s="720">
        <v>12.450666666666669</v>
      </c>
      <c r="AX206" s="721">
        <v>0.59736614261844667</v>
      </c>
      <c r="AY206" s="527">
        <v>0.11284440341140224</v>
      </c>
      <c r="AZ206" s="526">
        <v>406.30766666666665</v>
      </c>
      <c r="BA206" s="720">
        <v>37.121666666666663</v>
      </c>
      <c r="BB206" s="721">
        <v>0.5133401053024349</v>
      </c>
      <c r="BC206" s="527">
        <v>0.10733786796260981</v>
      </c>
      <c r="BD206" s="526">
        <v>226.78166666666667</v>
      </c>
      <c r="BE206" s="720">
        <v>19.561333333333334</v>
      </c>
      <c r="BF206" s="721">
        <v>0.59404509833882679</v>
      </c>
      <c r="BG206" s="527">
        <v>0.13244887861955695</v>
      </c>
    </row>
    <row r="207" spans="2:59" ht="15" customHeight="1" x14ac:dyDescent="0.25">
      <c r="B207" s="760">
        <f t="shared" si="16"/>
        <v>2017</v>
      </c>
      <c r="C207" s="714" t="s">
        <v>1011</v>
      </c>
      <c r="D207" s="526">
        <v>10775.876000000002</v>
      </c>
      <c r="E207" s="720">
        <v>706.64333333333343</v>
      </c>
      <c r="F207" s="721">
        <v>0.60106544203193712</v>
      </c>
      <c r="G207" s="527">
        <v>0.1068056398100023</v>
      </c>
      <c r="H207" s="526">
        <v>4121.7506666666668</v>
      </c>
      <c r="I207" s="720">
        <v>240.88666666666666</v>
      </c>
      <c r="J207" s="721">
        <v>0.6223499768252968</v>
      </c>
      <c r="K207" s="527">
        <v>0.10421870670373355</v>
      </c>
      <c r="L207" s="526">
        <v>1837.5203333333332</v>
      </c>
      <c r="M207" s="720">
        <v>128.34966666666665</v>
      </c>
      <c r="N207" s="721">
        <v>0.58946801007211891</v>
      </c>
      <c r="O207" s="527">
        <v>0.10718951877197283</v>
      </c>
      <c r="P207" s="526">
        <v>1225.5329999999999</v>
      </c>
      <c r="Q207" s="720">
        <v>85.875</v>
      </c>
      <c r="R207" s="721">
        <v>0.59706256053286455</v>
      </c>
      <c r="S207" s="527">
        <v>0.12094354514196144</v>
      </c>
      <c r="T207" s="526">
        <v>886.31700000000001</v>
      </c>
      <c r="U207" s="720">
        <v>61.86633333333333</v>
      </c>
      <c r="V207" s="721">
        <v>0.58989628149952222</v>
      </c>
      <c r="W207" s="527">
        <v>9.096932316504279E-2</v>
      </c>
      <c r="X207" s="526">
        <v>590.20733333333339</v>
      </c>
      <c r="Y207" s="720">
        <v>41.659333333333336</v>
      </c>
      <c r="Z207" s="721">
        <v>0.65795987408768009</v>
      </c>
      <c r="AA207" s="527">
        <v>8.1008937037973225E-2</v>
      </c>
      <c r="AB207" s="526">
        <v>195.102</v>
      </c>
      <c r="AC207" s="720">
        <v>13.894999999999998</v>
      </c>
      <c r="AD207" s="721">
        <v>0.55091045655541881</v>
      </c>
      <c r="AE207" s="527">
        <v>0.10347653336151687</v>
      </c>
      <c r="AF207" s="526">
        <v>198.78633333333335</v>
      </c>
      <c r="AG207" s="720">
        <v>11.425333333333334</v>
      </c>
      <c r="AH207" s="721">
        <v>0.635155572691119</v>
      </c>
      <c r="AI207" s="527">
        <v>8.8180565812428433E-2</v>
      </c>
      <c r="AJ207" s="526">
        <v>310.71100000000001</v>
      </c>
      <c r="AK207" s="720">
        <v>19.493666666666666</v>
      </c>
      <c r="AL207" s="721">
        <v>0.59817876704197248</v>
      </c>
      <c r="AM207" s="527">
        <v>9.633349491032478E-2</v>
      </c>
      <c r="AN207" s="526">
        <v>359.95766666666668</v>
      </c>
      <c r="AO207" s="720">
        <v>16.323333333333334</v>
      </c>
      <c r="AP207" s="721">
        <v>0.54482054376457756</v>
      </c>
      <c r="AQ207" s="527">
        <v>0.15308474469928984</v>
      </c>
      <c r="AR207" s="526">
        <v>244.00200000000004</v>
      </c>
      <c r="AS207" s="720">
        <v>20.135333333333332</v>
      </c>
      <c r="AT207" s="721">
        <v>0.56348941810957021</v>
      </c>
      <c r="AU207" s="527">
        <v>0.12822699258641737</v>
      </c>
      <c r="AV207" s="526">
        <v>166.08866666666665</v>
      </c>
      <c r="AW207" s="720">
        <v>13.342666666666666</v>
      </c>
      <c r="AX207" s="721">
        <v>0.59245721841201593</v>
      </c>
      <c r="AY207" s="527">
        <v>0.11346879225677889</v>
      </c>
      <c r="AZ207" s="526">
        <v>410.46333333333331</v>
      </c>
      <c r="BA207" s="720">
        <v>35.121666666666663</v>
      </c>
      <c r="BB207" s="721">
        <v>0.51790278371852505</v>
      </c>
      <c r="BC207" s="527">
        <v>0.10457966419674088</v>
      </c>
      <c r="BD207" s="526">
        <v>229.43666666666664</v>
      </c>
      <c r="BE207" s="720">
        <v>18.27</v>
      </c>
      <c r="BF207" s="721">
        <v>0.59975027468912856</v>
      </c>
      <c r="BG207" s="527">
        <v>0.12921108795953662</v>
      </c>
    </row>
    <row r="208" spans="2:59" ht="15.75" customHeight="1" x14ac:dyDescent="0.25">
      <c r="B208" s="760">
        <f t="shared" si="16"/>
        <v>2017</v>
      </c>
      <c r="C208" s="714" t="s">
        <v>1021</v>
      </c>
      <c r="D208" s="526">
        <v>10778.525333333333</v>
      </c>
      <c r="E208" s="720">
        <v>691.58399999999995</v>
      </c>
      <c r="F208" s="721">
        <v>0.60050918408904652</v>
      </c>
      <c r="G208" s="527">
        <v>0.10585276647935399</v>
      </c>
      <c r="H208" s="526">
        <v>4161.2013333333334</v>
      </c>
      <c r="I208" s="720">
        <v>231.30100000000002</v>
      </c>
      <c r="J208" s="721">
        <v>0.62754689495942295</v>
      </c>
      <c r="K208" s="527">
        <v>0.10145436702748546</v>
      </c>
      <c r="L208" s="526">
        <v>1800.0630000000001</v>
      </c>
      <c r="M208" s="720">
        <v>132.32633333333334</v>
      </c>
      <c r="N208" s="721">
        <v>0.57680393657045026</v>
      </c>
      <c r="O208" s="527">
        <v>0.1126671208337482</v>
      </c>
      <c r="P208" s="526">
        <v>1221.6959999999999</v>
      </c>
      <c r="Q208" s="720">
        <v>80.117999999999995</v>
      </c>
      <c r="R208" s="721">
        <v>0.59455019018660471</v>
      </c>
      <c r="S208" s="527">
        <v>0.12212827346585163</v>
      </c>
      <c r="T208" s="526">
        <v>894.27300000000002</v>
      </c>
      <c r="U208" s="720">
        <v>59.434333333333335</v>
      </c>
      <c r="V208" s="721">
        <v>0.59446215493442411</v>
      </c>
      <c r="W208" s="527">
        <v>8.9221199918251892E-2</v>
      </c>
      <c r="X208" s="526">
        <v>584.36099999999999</v>
      </c>
      <c r="Y208" s="720">
        <v>36.628666666666668</v>
      </c>
      <c r="Z208" s="721">
        <v>0.65084866201800307</v>
      </c>
      <c r="AA208" s="527">
        <v>8.3296381046405105E-2</v>
      </c>
      <c r="AB208" s="526">
        <v>193.48633333333331</v>
      </c>
      <c r="AC208" s="720">
        <v>13.354333333333335</v>
      </c>
      <c r="AD208" s="721">
        <v>0.5459890719223276</v>
      </c>
      <c r="AE208" s="527">
        <v>0.10571748585303178</v>
      </c>
      <c r="AF208" s="526">
        <v>194.02666666666664</v>
      </c>
      <c r="AG208" s="720">
        <v>12.409333333333334</v>
      </c>
      <c r="AH208" s="721">
        <v>0.61903911108842313</v>
      </c>
      <c r="AI208" s="527">
        <v>9.5528148934285739E-2</v>
      </c>
      <c r="AJ208" s="526">
        <v>312.81033333333335</v>
      </c>
      <c r="AK208" s="720">
        <v>19.767333333333333</v>
      </c>
      <c r="AL208" s="721">
        <v>0.60175891963987993</v>
      </c>
      <c r="AM208" s="527">
        <v>8.6156863432485548E-2</v>
      </c>
      <c r="AN208" s="526">
        <v>362.97433333333333</v>
      </c>
      <c r="AO208" s="720">
        <v>18.181666666666668</v>
      </c>
      <c r="AP208" s="721">
        <v>0.54873007122405182</v>
      </c>
      <c r="AQ208" s="527">
        <v>0.15346935285131788</v>
      </c>
      <c r="AR208" s="526">
        <v>247.50466666666668</v>
      </c>
      <c r="AS208" s="720">
        <v>21.401</v>
      </c>
      <c r="AT208" s="721">
        <v>0.57099200011073581</v>
      </c>
      <c r="AU208" s="527">
        <v>0.1171739197637284</v>
      </c>
      <c r="AV208" s="526">
        <v>163.55566666666667</v>
      </c>
      <c r="AW208" s="720">
        <v>12.648000000000001</v>
      </c>
      <c r="AX208" s="721">
        <v>0.58249569954638969</v>
      </c>
      <c r="AY208" s="527">
        <v>0.11376919964743451</v>
      </c>
      <c r="AZ208" s="526">
        <v>415.08800000000002</v>
      </c>
      <c r="BA208" s="720">
        <v>35.905333333333338</v>
      </c>
      <c r="BB208" s="721">
        <v>0.52304567299816784</v>
      </c>
      <c r="BC208" s="527">
        <v>9.4374462285632385E-2</v>
      </c>
      <c r="BD208" s="526">
        <v>227.48499999999999</v>
      </c>
      <c r="BE208" s="720">
        <v>18.109333333333336</v>
      </c>
      <c r="BF208" s="721">
        <v>0.59341332985522366</v>
      </c>
      <c r="BG208" s="527">
        <v>0.12054201380163528</v>
      </c>
    </row>
    <row r="209" spans="1:59" ht="15.75" customHeight="1" x14ac:dyDescent="0.25">
      <c r="B209" s="760">
        <f t="shared" si="16"/>
        <v>2017</v>
      </c>
      <c r="C209" s="714" t="s">
        <v>1024</v>
      </c>
      <c r="D209" s="526">
        <v>10847.922666666667</v>
      </c>
      <c r="E209" s="720">
        <v>676.83233333333328</v>
      </c>
      <c r="F209" s="721">
        <v>0.60366877565179311</v>
      </c>
      <c r="G209" s="527">
        <v>9.9820648839611226E-2</v>
      </c>
      <c r="H209" s="526">
        <v>4212.4596666666666</v>
      </c>
      <c r="I209" s="720">
        <v>216.78100000000003</v>
      </c>
      <c r="J209" s="721">
        <v>0.63451022571659044</v>
      </c>
      <c r="K209" s="527">
        <v>9.2837862690635042E-2</v>
      </c>
      <c r="L209" s="526">
        <v>1813.4533333333331</v>
      </c>
      <c r="M209" s="720">
        <v>131.35300000000001</v>
      </c>
      <c r="N209" s="721">
        <v>0.58044164845615942</v>
      </c>
      <c r="O209" s="527">
        <v>0.10505012785914686</v>
      </c>
      <c r="P209" s="526">
        <v>1233.9586666666667</v>
      </c>
      <c r="Q209" s="720">
        <v>77.369666666666674</v>
      </c>
      <c r="R209" s="721">
        <v>0.59987013721476246</v>
      </c>
      <c r="S209" s="527">
        <v>0.11888521679315366</v>
      </c>
      <c r="T209" s="526">
        <v>894.93866666666656</v>
      </c>
      <c r="U209" s="720">
        <v>60.981999999999999</v>
      </c>
      <c r="V209" s="721">
        <v>0.59417710789645772</v>
      </c>
      <c r="W209" s="527">
        <v>8.6189907785682127E-2</v>
      </c>
      <c r="X209" s="526">
        <v>578.35466666666673</v>
      </c>
      <c r="Y209" s="720">
        <v>36.159666666666666</v>
      </c>
      <c r="Z209" s="721">
        <v>0.64357307493436533</v>
      </c>
      <c r="AA209" s="527">
        <v>8.3679427434312531E-2</v>
      </c>
      <c r="AB209" s="526">
        <v>193.28766666666669</v>
      </c>
      <c r="AC209" s="720">
        <v>13.305666666666667</v>
      </c>
      <c r="AD209" s="721">
        <v>0.54507367283152774</v>
      </c>
      <c r="AE209" s="527">
        <v>0.10384833531409038</v>
      </c>
      <c r="AF209" s="526">
        <v>196.12066666666669</v>
      </c>
      <c r="AG209" s="720">
        <v>11.433999999999999</v>
      </c>
      <c r="AH209" s="721">
        <v>0.62480632832486094</v>
      </c>
      <c r="AI209" s="527">
        <v>9.5950105023455509E-2</v>
      </c>
      <c r="AJ209" s="526">
        <v>309.03699999999998</v>
      </c>
      <c r="AK209" s="720">
        <v>21.161666666666665</v>
      </c>
      <c r="AL209" s="721">
        <v>0.5940414587450118</v>
      </c>
      <c r="AM209" s="527">
        <v>8.7859868124602766E-2</v>
      </c>
      <c r="AN209" s="526">
        <v>361.85799999999995</v>
      </c>
      <c r="AO209" s="720">
        <v>19.641000000000002</v>
      </c>
      <c r="AP209" s="721">
        <v>0.54638769490945316</v>
      </c>
      <c r="AQ209" s="527">
        <v>0.1457629385982169</v>
      </c>
      <c r="AR209" s="526">
        <v>250.68866666666668</v>
      </c>
      <c r="AS209" s="720">
        <v>18.765666666666664</v>
      </c>
      <c r="AT209" s="721">
        <v>0.57774523978164372</v>
      </c>
      <c r="AU209" s="527">
        <v>0.11980796644328291</v>
      </c>
      <c r="AV209" s="526">
        <v>162.59100000000001</v>
      </c>
      <c r="AW209" s="720">
        <v>12.617333333333335</v>
      </c>
      <c r="AX209" s="721">
        <v>0.57814792777373469</v>
      </c>
      <c r="AY209" s="527">
        <v>0.11088832422540036</v>
      </c>
      <c r="AZ209" s="526">
        <v>415.22899999999998</v>
      </c>
      <c r="BA209" s="720">
        <v>39.059666666666665</v>
      </c>
      <c r="BB209" s="721">
        <v>0.52253505765689423</v>
      </c>
      <c r="BC209" s="527">
        <v>8.3692481969009871E-2</v>
      </c>
      <c r="BD209" s="526">
        <v>225.94566666666665</v>
      </c>
      <c r="BE209" s="720">
        <v>18.201999999999998</v>
      </c>
      <c r="BF209" s="721">
        <v>0.58817756474112226</v>
      </c>
      <c r="BG209" s="527">
        <v>0.11091917387415037</v>
      </c>
    </row>
    <row r="210" spans="1:59" ht="15.75" customHeight="1" x14ac:dyDescent="0.25">
      <c r="B210" s="760">
        <f t="shared" si="16"/>
        <v>2017</v>
      </c>
      <c r="C210" s="714" t="s">
        <v>1028</v>
      </c>
      <c r="D210" s="526">
        <v>10838.205333333333</v>
      </c>
      <c r="E210" s="720">
        <v>677.66600000000005</v>
      </c>
      <c r="F210" s="721">
        <v>0.6024241545238892</v>
      </c>
      <c r="G210" s="527">
        <v>9.8648944331219401E-2</v>
      </c>
      <c r="H210" s="526">
        <v>4206.6823333333332</v>
      </c>
      <c r="I210" s="720">
        <v>206.66200000000001</v>
      </c>
      <c r="J210" s="721">
        <v>0.63287642366575902</v>
      </c>
      <c r="K210" s="527">
        <v>9.4544161004659066E-2</v>
      </c>
      <c r="L210" s="526">
        <v>1809.6426666666666</v>
      </c>
      <c r="M210" s="720">
        <v>133.26900000000001</v>
      </c>
      <c r="N210" s="721">
        <v>0.57857206648135917</v>
      </c>
      <c r="O210" s="527">
        <v>0.10544075217134109</v>
      </c>
      <c r="P210" s="526">
        <v>1241.9306666666664</v>
      </c>
      <c r="Q210" s="720">
        <v>80.575000000000003</v>
      </c>
      <c r="R210" s="721">
        <v>0.60309551277392315</v>
      </c>
      <c r="S210" s="527">
        <v>0.11364993450730126</v>
      </c>
      <c r="T210" s="526">
        <v>889.95433333333324</v>
      </c>
      <c r="U210" s="720">
        <v>63.172666666666657</v>
      </c>
      <c r="V210" s="721">
        <v>0.59014743611989318</v>
      </c>
      <c r="W210" s="527">
        <v>8.1266622780861997E-2</v>
      </c>
      <c r="X210" s="526">
        <v>569.53766666666672</v>
      </c>
      <c r="Y210" s="720">
        <v>34.513666666666666</v>
      </c>
      <c r="Z210" s="721">
        <v>0.63318593942125045</v>
      </c>
      <c r="AA210" s="527">
        <v>8.050399148425956E-2</v>
      </c>
      <c r="AB210" s="526">
        <v>193.45166666666668</v>
      </c>
      <c r="AC210" s="720">
        <v>13.935666666666668</v>
      </c>
      <c r="AD210" s="721">
        <v>0.54518152363935957</v>
      </c>
      <c r="AE210" s="527">
        <v>0.1024790448795274</v>
      </c>
      <c r="AF210" s="526">
        <v>192.02933333333331</v>
      </c>
      <c r="AG210" s="720">
        <v>12.901333333333332</v>
      </c>
      <c r="AH210" s="721">
        <v>0.61088200644085155</v>
      </c>
      <c r="AI210" s="527">
        <v>9.6611562212834276E-2</v>
      </c>
      <c r="AJ210" s="526">
        <v>312.90966666666668</v>
      </c>
      <c r="AK210" s="720">
        <v>23.225999999999999</v>
      </c>
      <c r="AL210" s="721">
        <v>0.60102350750759981</v>
      </c>
      <c r="AM210" s="527">
        <v>7.7658322246960509E-2</v>
      </c>
      <c r="AN210" s="526">
        <v>359.0626666666667</v>
      </c>
      <c r="AO210" s="720">
        <v>19.754999999999999</v>
      </c>
      <c r="AP210" s="721">
        <v>0.54152064834397518</v>
      </c>
      <c r="AQ210" s="527">
        <v>0.14319780404209609</v>
      </c>
      <c r="AR210" s="526">
        <v>253.58033333333333</v>
      </c>
      <c r="AS210" s="720">
        <v>18.666333333333338</v>
      </c>
      <c r="AT210" s="721">
        <v>0.58381342307116746</v>
      </c>
      <c r="AU210" s="527">
        <v>0.12240351804126684</v>
      </c>
      <c r="AV210" s="526">
        <v>164.75066666666666</v>
      </c>
      <c r="AW210" s="720">
        <v>12.316333333333333</v>
      </c>
      <c r="AX210" s="721">
        <v>0.5849046109349797</v>
      </c>
      <c r="AY210" s="527">
        <v>0.10051139258935721</v>
      </c>
      <c r="AZ210" s="526">
        <v>418.7283333333333</v>
      </c>
      <c r="BA210" s="720">
        <v>38.473999999999997</v>
      </c>
      <c r="BB210" s="721">
        <v>0.52624865105803964</v>
      </c>
      <c r="BC210" s="527">
        <v>7.6961003671772776E-2</v>
      </c>
      <c r="BD210" s="526">
        <v>225.94500000000002</v>
      </c>
      <c r="BE210" s="720">
        <v>20.198333333333334</v>
      </c>
      <c r="BF210" s="721">
        <v>0.58695906306150292</v>
      </c>
      <c r="BG210" s="527">
        <v>0.11077833706556263</v>
      </c>
    </row>
    <row r="211" spans="1:59" ht="15.75" customHeight="1" x14ac:dyDescent="0.25">
      <c r="A211" s="26"/>
      <c r="B211" s="760">
        <f t="shared" si="16"/>
        <v>2017</v>
      </c>
      <c r="C211" s="714" t="s">
        <v>1032</v>
      </c>
      <c r="D211" s="526">
        <v>10839.782333333333</v>
      </c>
      <c r="E211" s="720">
        <v>681.89800000000002</v>
      </c>
      <c r="F211" s="721">
        <v>0.60181007081274118</v>
      </c>
      <c r="G211" s="527">
        <v>9.6317639743105588E-2</v>
      </c>
      <c r="H211" s="526">
        <v>4170.5516666666663</v>
      </c>
      <c r="I211" s="720">
        <v>200.22400000000002</v>
      </c>
      <c r="J211" s="721">
        <v>0.62668590519892153</v>
      </c>
      <c r="K211" s="527">
        <v>9.508318347405062E-2</v>
      </c>
      <c r="L211" s="526">
        <v>1848.6566666666665</v>
      </c>
      <c r="M211" s="720">
        <v>133</v>
      </c>
      <c r="N211" s="721">
        <v>0.59038508091172304</v>
      </c>
      <c r="O211" s="527">
        <v>9.8972829968462239E-2</v>
      </c>
      <c r="P211" s="526">
        <v>1248.085</v>
      </c>
      <c r="Q211" s="720">
        <v>80.933666666666667</v>
      </c>
      <c r="R211" s="721">
        <v>0.60543133883380262</v>
      </c>
      <c r="S211" s="527">
        <v>0.10742155606543699</v>
      </c>
      <c r="T211" s="526">
        <v>899.01633333333336</v>
      </c>
      <c r="U211" s="720">
        <v>74.703999999999994</v>
      </c>
      <c r="V211" s="721">
        <v>0.59543078645771697</v>
      </c>
      <c r="W211" s="527">
        <v>7.471325884513097E-2</v>
      </c>
      <c r="X211" s="526">
        <v>562.92033333333336</v>
      </c>
      <c r="Y211" s="720">
        <v>40.065666666666665</v>
      </c>
      <c r="Z211" s="721">
        <v>0.62526255302432587</v>
      </c>
      <c r="AA211" s="527">
        <v>7.9939460274618929E-2</v>
      </c>
      <c r="AB211" s="526">
        <v>193.36199999999999</v>
      </c>
      <c r="AC211" s="720">
        <v>14.342333333333334</v>
      </c>
      <c r="AD211" s="721">
        <v>0.54457277558572781</v>
      </c>
      <c r="AE211" s="527">
        <v>0.10501256651613587</v>
      </c>
      <c r="AF211" s="526">
        <v>196.12266666666667</v>
      </c>
      <c r="AG211" s="720">
        <v>12.341999999999999</v>
      </c>
      <c r="AH211" s="721">
        <v>0.62299928421070461</v>
      </c>
      <c r="AI211" s="527">
        <v>9.3900921545436611E-2</v>
      </c>
      <c r="AJ211" s="526">
        <v>309.55733333333336</v>
      </c>
      <c r="AK211" s="720">
        <v>20.992666666666665</v>
      </c>
      <c r="AL211" s="721">
        <v>0.5941295391150806</v>
      </c>
      <c r="AM211" s="527">
        <v>8.1906356862586141E-2</v>
      </c>
      <c r="AN211" s="526">
        <v>355.01933333333335</v>
      </c>
      <c r="AO211" s="720">
        <v>20.411999999999999</v>
      </c>
      <c r="AP211" s="721">
        <v>0.5347866016388183</v>
      </c>
      <c r="AQ211" s="527">
        <v>0.1397231594107142</v>
      </c>
      <c r="AR211" s="526">
        <v>251.74433333333332</v>
      </c>
      <c r="AS211" s="720">
        <v>16.683333333333334</v>
      </c>
      <c r="AT211" s="721">
        <v>0.57899457752952155</v>
      </c>
      <c r="AU211" s="527">
        <v>0.1302326920529992</v>
      </c>
      <c r="AV211" s="526">
        <v>161.566</v>
      </c>
      <c r="AW211" s="720">
        <v>13.245666666666667</v>
      </c>
      <c r="AX211" s="721">
        <v>0.57269756197849098</v>
      </c>
      <c r="AY211" s="527">
        <v>0.10322855186959981</v>
      </c>
      <c r="AZ211" s="526">
        <v>416.56166666666667</v>
      </c>
      <c r="BA211" s="720">
        <v>35.57</v>
      </c>
      <c r="BB211" s="721">
        <v>0.5228422509472106</v>
      </c>
      <c r="BC211" s="527">
        <v>6.9666767416133521E-2</v>
      </c>
      <c r="BD211" s="526">
        <v>226.619</v>
      </c>
      <c r="BE211" s="720">
        <v>19.382999999999999</v>
      </c>
      <c r="BF211" s="721">
        <v>0.58749309766448288</v>
      </c>
      <c r="BG211" s="527">
        <v>0.10496493489225067</v>
      </c>
    </row>
    <row r="212" spans="1:59" x14ac:dyDescent="0.25">
      <c r="A212" s="26"/>
      <c r="B212" s="773">
        <v>2018</v>
      </c>
      <c r="C212" s="714" t="s">
        <v>1038</v>
      </c>
      <c r="D212" s="526">
        <v>10628.128333333332</v>
      </c>
      <c r="E212" s="720">
        <v>682.45733333333328</v>
      </c>
      <c r="F212" s="721">
        <v>0.58937404551818828</v>
      </c>
      <c r="G212" s="527">
        <v>0.10936380834646058</v>
      </c>
      <c r="H212" s="526">
        <v>4072.0203333333334</v>
      </c>
      <c r="I212" s="720">
        <v>204.56333333333336</v>
      </c>
      <c r="J212" s="721">
        <v>0.61114538308633581</v>
      </c>
      <c r="K212" s="527">
        <v>0.10919743946587115</v>
      </c>
      <c r="L212" s="526">
        <v>1792.7896666666666</v>
      </c>
      <c r="M212" s="720">
        <v>132.38033333333331</v>
      </c>
      <c r="N212" s="721">
        <v>0.57190767036346601</v>
      </c>
      <c r="O212" s="527">
        <v>0.11909384593815146</v>
      </c>
      <c r="P212" s="526">
        <v>1225.5823333333333</v>
      </c>
      <c r="Q212" s="720">
        <v>76.655333333333331</v>
      </c>
      <c r="R212" s="721">
        <v>0.5938765930943406</v>
      </c>
      <c r="S212" s="527">
        <v>0.11845056246100846</v>
      </c>
      <c r="T212" s="526">
        <v>903.95633333333342</v>
      </c>
      <c r="U212" s="720">
        <v>79.533333333333346</v>
      </c>
      <c r="V212" s="721">
        <v>0.59797520929040826</v>
      </c>
      <c r="W212" s="527">
        <v>7.482072066539755E-2</v>
      </c>
      <c r="X212" s="526">
        <v>556.64466666666669</v>
      </c>
      <c r="Y212" s="720">
        <v>36.589666666666666</v>
      </c>
      <c r="Z212" s="721">
        <v>0.6177326613714651</v>
      </c>
      <c r="AA212" s="527">
        <v>8.7024789638245045E-2</v>
      </c>
      <c r="AB212" s="526">
        <v>191.68066666666667</v>
      </c>
      <c r="AC212" s="720">
        <v>14.719333333333333</v>
      </c>
      <c r="AD212" s="721">
        <v>0.5394860902498998</v>
      </c>
      <c r="AE212" s="527">
        <v>0.11995831209913273</v>
      </c>
      <c r="AF212" s="526">
        <v>194.71466666666666</v>
      </c>
      <c r="AG212" s="720">
        <v>13.834000000000001</v>
      </c>
      <c r="AH212" s="721">
        <v>0.61763266048410892</v>
      </c>
      <c r="AI212" s="527">
        <v>0.10251509518029714</v>
      </c>
      <c r="AJ212" s="526">
        <v>307.71599999999995</v>
      </c>
      <c r="AK212" s="720">
        <v>18.785333333333334</v>
      </c>
      <c r="AL212" s="721">
        <v>0.59014431605695916</v>
      </c>
      <c r="AM212" s="527">
        <v>9.0543055387255628E-2</v>
      </c>
      <c r="AN212" s="526">
        <v>339.51700000000005</v>
      </c>
      <c r="AO212" s="720">
        <v>19.910333333333334</v>
      </c>
      <c r="AP212" s="721">
        <v>0.51082918697217594</v>
      </c>
      <c r="AQ212" s="527">
        <v>0.16483598478823075</v>
      </c>
      <c r="AR212" s="526">
        <v>248.94800000000001</v>
      </c>
      <c r="AS212" s="720">
        <v>18.734666666666666</v>
      </c>
      <c r="AT212" s="721">
        <v>0.57198174483979258</v>
      </c>
      <c r="AU212" s="527">
        <v>0.14361116589686318</v>
      </c>
      <c r="AV212" s="526">
        <v>158.59833333333333</v>
      </c>
      <c r="AW212" s="720">
        <v>13.352666666666666</v>
      </c>
      <c r="AX212" s="721">
        <v>0.56129677669756306</v>
      </c>
      <c r="AY212" s="527">
        <v>0.10977019881675405</v>
      </c>
      <c r="AZ212" s="526">
        <v>415.26499999999993</v>
      </c>
      <c r="BA212" s="720">
        <v>34.331333333333333</v>
      </c>
      <c r="BB212" s="721">
        <v>0.5205378885247216</v>
      </c>
      <c r="BC212" s="527">
        <v>7.4387367989336609E-2</v>
      </c>
      <c r="BD212" s="526">
        <v>220.69533333333334</v>
      </c>
      <c r="BE212" s="720">
        <v>19.068333333333335</v>
      </c>
      <c r="BF212" s="721">
        <v>0.57095476762917241</v>
      </c>
      <c r="BG212" s="527">
        <v>0.12660014563567862</v>
      </c>
    </row>
    <row r="213" spans="1:59" ht="15" customHeight="1" x14ac:dyDescent="0.25">
      <c r="A213" s="26"/>
      <c r="B213" s="760">
        <f t="shared" ref="B213:B223" si="17">B212</f>
        <v>2018</v>
      </c>
      <c r="C213" s="714" t="s">
        <v>1039</v>
      </c>
      <c r="D213" s="526">
        <v>10507.750999999998</v>
      </c>
      <c r="E213" s="720">
        <v>680.47166666666669</v>
      </c>
      <c r="F213" s="721">
        <v>0.58202376882318863</v>
      </c>
      <c r="G213" s="527">
        <v>0.1170847048571802</v>
      </c>
      <c r="H213" s="526">
        <v>4013.2213333333334</v>
      </c>
      <c r="I213" s="720">
        <v>209.39733333333334</v>
      </c>
      <c r="J213" s="721">
        <v>0.60159853789487006</v>
      </c>
      <c r="K213" s="527">
        <v>0.11693837216688101</v>
      </c>
      <c r="L213" s="526">
        <v>1779.6679999999999</v>
      </c>
      <c r="M213" s="720">
        <v>134.99266666666668</v>
      </c>
      <c r="N213" s="721">
        <v>0.56709580672318716</v>
      </c>
      <c r="O213" s="527">
        <v>0.12763881300145619</v>
      </c>
      <c r="P213" s="526">
        <v>1213.1023333333333</v>
      </c>
      <c r="Q213" s="720">
        <v>71.649999999999991</v>
      </c>
      <c r="R213" s="721">
        <v>0.58719733813420916</v>
      </c>
      <c r="S213" s="527">
        <v>0.1255218432896251</v>
      </c>
      <c r="T213" s="526">
        <v>905.81366666666656</v>
      </c>
      <c r="U213" s="720">
        <v>79.549666666666667</v>
      </c>
      <c r="V213" s="721">
        <v>0.5984772470197719</v>
      </c>
      <c r="W213" s="527">
        <v>7.8453748022064701E-2</v>
      </c>
      <c r="X213" s="526">
        <v>551.98833333333334</v>
      </c>
      <c r="Y213" s="720">
        <v>35.666000000000004</v>
      </c>
      <c r="Z213" s="721">
        <v>0.61201428654848422</v>
      </c>
      <c r="AA213" s="527">
        <v>9.5197558291634649E-2</v>
      </c>
      <c r="AB213" s="526">
        <v>189.10400000000001</v>
      </c>
      <c r="AC213" s="720">
        <v>13.386333333333333</v>
      </c>
      <c r="AD213" s="721">
        <v>0.53188624831708864</v>
      </c>
      <c r="AE213" s="527">
        <v>0.12420225822287674</v>
      </c>
      <c r="AF213" s="526">
        <v>195.51666666666668</v>
      </c>
      <c r="AG213" s="720">
        <v>13.236333333333334</v>
      </c>
      <c r="AH213" s="721">
        <v>0.61928346617142294</v>
      </c>
      <c r="AI213" s="527">
        <v>0.10716579851861774</v>
      </c>
      <c r="AJ213" s="526">
        <v>301.89100000000002</v>
      </c>
      <c r="AK213" s="720">
        <v>18.627333333333333</v>
      </c>
      <c r="AL213" s="721">
        <v>0.57853363509709266</v>
      </c>
      <c r="AM213" s="527">
        <v>0.10172330855405737</v>
      </c>
      <c r="AN213" s="526">
        <v>326.214</v>
      </c>
      <c r="AO213" s="720">
        <v>22.750666666666664</v>
      </c>
      <c r="AP213" s="721">
        <v>0.49023479766284356</v>
      </c>
      <c r="AQ213" s="527">
        <v>0.18741131115430634</v>
      </c>
      <c r="AR213" s="526">
        <v>244.41633333333334</v>
      </c>
      <c r="AS213" s="720">
        <v>17.958000000000002</v>
      </c>
      <c r="AT213" s="721">
        <v>0.56100095100597758</v>
      </c>
      <c r="AU213" s="527">
        <v>0.14852464727399406</v>
      </c>
      <c r="AV213" s="526">
        <v>156.09933333333333</v>
      </c>
      <c r="AW213" s="720">
        <v>11.830333333333334</v>
      </c>
      <c r="AX213" s="721">
        <v>0.55158775029446405</v>
      </c>
      <c r="AY213" s="527">
        <v>0.11448242477417597</v>
      </c>
      <c r="AZ213" s="526">
        <v>413.40966666666668</v>
      </c>
      <c r="BA213" s="720">
        <v>33.87233333333333</v>
      </c>
      <c r="BB213" s="721">
        <v>0.51754098251201397</v>
      </c>
      <c r="BC213" s="527">
        <v>8.1241073386394233E-2</v>
      </c>
      <c r="BD213" s="526">
        <v>217.30633333333333</v>
      </c>
      <c r="BE213" s="720">
        <v>17.555666666666667</v>
      </c>
      <c r="BF213" s="721">
        <v>0.56102991039617767</v>
      </c>
      <c r="BG213" s="527">
        <v>0.1325777483870195</v>
      </c>
    </row>
    <row r="214" spans="1:59" ht="15" customHeight="1" x14ac:dyDescent="0.25">
      <c r="A214" s="26"/>
      <c r="B214" s="760">
        <f t="shared" si="17"/>
        <v>2018</v>
      </c>
      <c r="C214" s="714" t="s">
        <v>1040</v>
      </c>
      <c r="D214" s="526">
        <v>10507.634333333332</v>
      </c>
      <c r="E214" s="720">
        <v>662.43933333333337</v>
      </c>
      <c r="F214" s="721">
        <v>0.58134566434912693</v>
      </c>
      <c r="G214" s="527">
        <v>0.11946046560270868</v>
      </c>
      <c r="H214" s="526">
        <v>4028.1626666666671</v>
      </c>
      <c r="I214" s="720">
        <v>200.79366666666667</v>
      </c>
      <c r="J214" s="721">
        <v>0.60311572252307211</v>
      </c>
      <c r="K214" s="527">
        <v>0.11652986858947952</v>
      </c>
      <c r="L214" s="526">
        <v>1772.9976666666669</v>
      </c>
      <c r="M214" s="720">
        <v>139.55033333333333</v>
      </c>
      <c r="N214" s="721">
        <v>0.56435346164831746</v>
      </c>
      <c r="O214" s="527">
        <v>0.13228233700377789</v>
      </c>
      <c r="P214" s="526">
        <v>1206.3779999999999</v>
      </c>
      <c r="Q214" s="720">
        <v>75.725666666666669</v>
      </c>
      <c r="R214" s="721">
        <v>0.58331563089398542</v>
      </c>
      <c r="S214" s="527">
        <v>0.13024999753672148</v>
      </c>
      <c r="T214" s="526">
        <v>889.36866666666663</v>
      </c>
      <c r="U214" s="720">
        <v>69.205666666666673</v>
      </c>
      <c r="V214" s="721">
        <v>0.58690075480181447</v>
      </c>
      <c r="W214" s="527">
        <v>8.5591191039146336E-2</v>
      </c>
      <c r="X214" s="526">
        <v>556.84100000000001</v>
      </c>
      <c r="Y214" s="720">
        <v>31.646000000000001</v>
      </c>
      <c r="Z214" s="721">
        <v>0.61684068190143093</v>
      </c>
      <c r="AA214" s="527">
        <v>9.695753566984272E-2</v>
      </c>
      <c r="AB214" s="526">
        <v>187.69266666666667</v>
      </c>
      <c r="AC214" s="720">
        <v>13.567</v>
      </c>
      <c r="AD214" s="721">
        <v>0.52757534475036871</v>
      </c>
      <c r="AE214" s="527">
        <v>0.12870750909856155</v>
      </c>
      <c r="AF214" s="526">
        <v>193.52033333333335</v>
      </c>
      <c r="AG214" s="720">
        <v>12.214666666666666</v>
      </c>
      <c r="AH214" s="721">
        <v>0.61208264408788182</v>
      </c>
      <c r="AI214" s="527">
        <v>0.10592828157604969</v>
      </c>
      <c r="AJ214" s="526">
        <v>305.92099999999999</v>
      </c>
      <c r="AK214" s="720">
        <v>18.375666666666667</v>
      </c>
      <c r="AL214" s="721">
        <v>0.58580828909381166</v>
      </c>
      <c r="AM214" s="527">
        <v>0.10696242439339564</v>
      </c>
      <c r="AN214" s="526">
        <v>324.178</v>
      </c>
      <c r="AO214" s="720">
        <v>21.126999999999999</v>
      </c>
      <c r="AP214" s="721">
        <v>0.48660446019314391</v>
      </c>
      <c r="AQ214" s="527">
        <v>0.19477937748957391</v>
      </c>
      <c r="AR214" s="526">
        <v>246.41633333333334</v>
      </c>
      <c r="AS214" s="720">
        <v>18.91</v>
      </c>
      <c r="AT214" s="721">
        <v>0.5650204301880678</v>
      </c>
      <c r="AU214" s="527">
        <v>0.14844052380338019</v>
      </c>
      <c r="AV214" s="526">
        <v>160.65099999999998</v>
      </c>
      <c r="AW214" s="720">
        <v>10.471333333333332</v>
      </c>
      <c r="AX214" s="721">
        <v>0.56678814991479709</v>
      </c>
      <c r="AY214" s="527">
        <v>0.10224237298870059</v>
      </c>
      <c r="AZ214" s="526">
        <v>417.24133333333333</v>
      </c>
      <c r="BA214" s="720">
        <v>32.12833333333333</v>
      </c>
      <c r="BB214" s="721">
        <v>0.52166491142452165</v>
      </c>
      <c r="BC214" s="527">
        <v>8.5981186937466494E-2</v>
      </c>
      <c r="BD214" s="526">
        <v>218.26566666666668</v>
      </c>
      <c r="BE214" s="720">
        <v>18.724</v>
      </c>
      <c r="BF214" s="721">
        <v>0.56234858042403069</v>
      </c>
      <c r="BG214" s="527">
        <v>0.13487457077136297</v>
      </c>
    </row>
    <row r="215" spans="1:59" ht="15.75" customHeight="1" x14ac:dyDescent="0.25">
      <c r="A215" s="26"/>
      <c r="B215" s="760">
        <f t="shared" si="17"/>
        <v>2018</v>
      </c>
      <c r="C215" s="714" t="s">
        <v>1042</v>
      </c>
      <c r="D215" s="526">
        <v>10680.089333333332</v>
      </c>
      <c r="E215" s="720">
        <v>659.10399999999993</v>
      </c>
      <c r="F215" s="721">
        <v>0.59020722510757362</v>
      </c>
      <c r="G215" s="527">
        <v>0.11033282853566369</v>
      </c>
      <c r="H215" s="526">
        <v>4125.2759999999998</v>
      </c>
      <c r="I215" s="720">
        <v>198.58333333333334</v>
      </c>
      <c r="J215" s="721">
        <v>0.61691791283640274</v>
      </c>
      <c r="K215" s="527">
        <v>0.10541678575574616</v>
      </c>
      <c r="L215" s="526">
        <v>1793.9783333333332</v>
      </c>
      <c r="M215" s="720">
        <v>130.77033333333333</v>
      </c>
      <c r="N215" s="721">
        <v>0.57041462500561724</v>
      </c>
      <c r="O215" s="527">
        <v>0.12574597589680364</v>
      </c>
      <c r="P215" s="526">
        <v>1230.7293333333334</v>
      </c>
      <c r="Q215" s="720">
        <v>79.891999999999996</v>
      </c>
      <c r="R215" s="721">
        <v>0.59445127631464134</v>
      </c>
      <c r="S215" s="527">
        <v>0.11953028439003768</v>
      </c>
      <c r="T215" s="526">
        <v>896.92200000000003</v>
      </c>
      <c r="U215" s="720">
        <v>69.540999999999997</v>
      </c>
      <c r="V215" s="721">
        <v>0.5911709476277176</v>
      </c>
      <c r="W215" s="527">
        <v>8.3030916234354185E-2</v>
      </c>
      <c r="X215" s="526">
        <v>554.0243333333334</v>
      </c>
      <c r="Y215" s="720">
        <v>31.01733333333333</v>
      </c>
      <c r="Z215" s="721">
        <v>0.61317101370572558</v>
      </c>
      <c r="AA215" s="527">
        <v>9.9076621197871903E-2</v>
      </c>
      <c r="AB215" s="526">
        <v>188.57033333333334</v>
      </c>
      <c r="AC215" s="720">
        <v>12.155666666666667</v>
      </c>
      <c r="AD215" s="721">
        <v>0.52969938716367726</v>
      </c>
      <c r="AE215" s="527">
        <v>0.12102764894617042</v>
      </c>
      <c r="AF215" s="526">
        <v>191.28233333333333</v>
      </c>
      <c r="AG215" s="720">
        <v>12.489333333333335</v>
      </c>
      <c r="AH215" s="721">
        <v>0.60414168478346697</v>
      </c>
      <c r="AI215" s="527">
        <v>9.5507698903444141E-2</v>
      </c>
      <c r="AJ215" s="526">
        <v>308.30833333333334</v>
      </c>
      <c r="AK215" s="720">
        <v>20.275333333333332</v>
      </c>
      <c r="AL215" s="721">
        <v>0.58993056751457718</v>
      </c>
      <c r="AM215" s="527">
        <v>0.10086314416228159</v>
      </c>
      <c r="AN215" s="526">
        <v>337.29766666666666</v>
      </c>
      <c r="AO215" s="720">
        <v>22.760999999999996</v>
      </c>
      <c r="AP215" s="721">
        <v>0.50570704771290786</v>
      </c>
      <c r="AQ215" s="527">
        <v>0.16235119207759494</v>
      </c>
      <c r="AR215" s="526">
        <v>246.82900000000004</v>
      </c>
      <c r="AS215" s="720">
        <v>19.606333333333335</v>
      </c>
      <c r="AT215" s="721">
        <v>0.56539622716423432</v>
      </c>
      <c r="AU215" s="527">
        <v>0.14182569170968243</v>
      </c>
      <c r="AV215" s="526">
        <v>163.75766666666667</v>
      </c>
      <c r="AW215" s="720">
        <v>10.014000000000001</v>
      </c>
      <c r="AX215" s="721">
        <v>0.5768498252799279</v>
      </c>
      <c r="AY215" s="527">
        <v>9.5844122859808853E-2</v>
      </c>
      <c r="AZ215" s="526">
        <v>421.01533333333333</v>
      </c>
      <c r="BA215" s="720">
        <v>32.794000000000004</v>
      </c>
      <c r="BB215" s="721">
        <v>0.52570797340505682</v>
      </c>
      <c r="BC215" s="527">
        <v>7.851523057437855E-2</v>
      </c>
      <c r="BD215" s="526">
        <v>222.09866666666667</v>
      </c>
      <c r="BE215" s="720">
        <v>19.204333333333334</v>
      </c>
      <c r="BF215" s="721">
        <v>0.5710524466354584</v>
      </c>
      <c r="BG215" s="527">
        <v>0.12241368637197607</v>
      </c>
    </row>
    <row r="216" spans="1:59" ht="15.75" customHeight="1" x14ac:dyDescent="0.25">
      <c r="B216" s="760">
        <f t="shared" si="17"/>
        <v>2018</v>
      </c>
      <c r="C216" s="714" t="s">
        <v>1050</v>
      </c>
      <c r="D216" s="526">
        <v>10835.083666666666</v>
      </c>
      <c r="E216" s="720">
        <v>651.81299999999999</v>
      </c>
      <c r="F216" s="721">
        <v>0.59808646193493786</v>
      </c>
      <c r="G216" s="527">
        <v>0.10454426584778485</v>
      </c>
      <c r="H216" s="526">
        <v>4212.0843333333332</v>
      </c>
      <c r="I216" s="720">
        <v>201.14666666666668</v>
      </c>
      <c r="J216" s="721">
        <v>0.62914811336767085</v>
      </c>
      <c r="K216" s="527">
        <v>0.10042716043564487</v>
      </c>
      <c r="L216" s="526">
        <v>1809.5696666666665</v>
      </c>
      <c r="M216" s="720">
        <v>126.89466666666665</v>
      </c>
      <c r="N216" s="721">
        <v>0.57475923189670752</v>
      </c>
      <c r="O216" s="527">
        <v>0.11830300986842371</v>
      </c>
      <c r="P216" s="526">
        <v>1248.0183333333334</v>
      </c>
      <c r="Q216" s="720">
        <v>75.023666666666671</v>
      </c>
      <c r="R216" s="721">
        <v>0.60215553719236892</v>
      </c>
      <c r="S216" s="527">
        <v>0.11615766623789307</v>
      </c>
      <c r="T216" s="526">
        <v>907.45566666666673</v>
      </c>
      <c r="U216" s="720">
        <v>67.597666666666669</v>
      </c>
      <c r="V216" s="721">
        <v>0.5973933724168744</v>
      </c>
      <c r="W216" s="527">
        <v>8.2074474792820235E-2</v>
      </c>
      <c r="X216" s="526">
        <v>553.28266666666673</v>
      </c>
      <c r="Y216" s="720">
        <v>30.937999999999999</v>
      </c>
      <c r="Z216" s="721">
        <v>0.611802605559436</v>
      </c>
      <c r="AA216" s="527">
        <v>9.3880454346199085E-2</v>
      </c>
      <c r="AB216" s="526">
        <v>190.39400000000001</v>
      </c>
      <c r="AC216" s="720">
        <v>12.963666666666667</v>
      </c>
      <c r="AD216" s="721">
        <v>0.53447980618881996</v>
      </c>
      <c r="AE216" s="527">
        <v>0.11931535215328565</v>
      </c>
      <c r="AF216" s="526">
        <v>189.70233333333331</v>
      </c>
      <c r="AG216" s="720">
        <v>12.040999999999999</v>
      </c>
      <c r="AH216" s="721">
        <v>0.59829858632540256</v>
      </c>
      <c r="AI216" s="527">
        <v>8.9004498087112444E-2</v>
      </c>
      <c r="AJ216" s="526">
        <v>315.66466666666662</v>
      </c>
      <c r="AK216" s="720">
        <v>21.481999999999999</v>
      </c>
      <c r="AL216" s="721">
        <v>0.60354609477072096</v>
      </c>
      <c r="AM216" s="527">
        <v>9.2832557876656882E-2</v>
      </c>
      <c r="AN216" s="526">
        <v>352.25766666666669</v>
      </c>
      <c r="AO216" s="720">
        <v>21.215666666666667</v>
      </c>
      <c r="AP216" s="721">
        <v>0.5275232082696667</v>
      </c>
      <c r="AQ216" s="527">
        <v>0.14392437056479052</v>
      </c>
      <c r="AR216" s="526">
        <v>247.03433333333331</v>
      </c>
      <c r="AS216" s="720">
        <v>19.568999999999999</v>
      </c>
      <c r="AT216" s="721">
        <v>0.56529768206767983</v>
      </c>
      <c r="AU216" s="527">
        <v>0.13151566572291079</v>
      </c>
      <c r="AV216" s="526">
        <v>166.46033333333332</v>
      </c>
      <c r="AW216" s="720">
        <v>10.997333333333332</v>
      </c>
      <c r="AX216" s="721">
        <v>0.58546138785654833</v>
      </c>
      <c r="AY216" s="527">
        <v>9.2473458291081029E-2</v>
      </c>
      <c r="AZ216" s="526">
        <v>418.37700000000001</v>
      </c>
      <c r="BA216" s="720">
        <v>33.305</v>
      </c>
      <c r="BB216" s="721">
        <v>0.52174645020813637</v>
      </c>
      <c r="BC216" s="527">
        <v>6.9837879659218241E-2</v>
      </c>
      <c r="BD216" s="526">
        <v>224.78266666666664</v>
      </c>
      <c r="BE216" s="720">
        <v>18.638666666666666</v>
      </c>
      <c r="BF216" s="721">
        <v>0.5767690573409443</v>
      </c>
      <c r="BG216" s="527">
        <v>0.11021445432438243</v>
      </c>
    </row>
    <row r="217" spans="1:59" ht="15.75" customHeight="1" x14ac:dyDescent="0.25">
      <c r="B217" s="760">
        <f t="shared" si="17"/>
        <v>2018</v>
      </c>
      <c r="C217" s="714" t="s">
        <v>1055</v>
      </c>
      <c r="D217" s="526">
        <v>10797.405666666666</v>
      </c>
      <c r="E217" s="720">
        <v>669.24266666666665</v>
      </c>
      <c r="F217" s="721">
        <v>0.59532632998865154</v>
      </c>
      <c r="G217" s="527">
        <v>0.10626222114678124</v>
      </c>
      <c r="H217" s="526">
        <v>4159.3286666666672</v>
      </c>
      <c r="I217" s="720">
        <v>215.71233333333331</v>
      </c>
      <c r="J217" s="721">
        <v>0.62052784809572636</v>
      </c>
      <c r="K217" s="527">
        <v>0.10595684327466064</v>
      </c>
      <c r="L217" s="526">
        <v>1829.9693333333332</v>
      </c>
      <c r="M217" s="720">
        <v>116.94166666666666</v>
      </c>
      <c r="N217" s="721">
        <v>0.5806283688775864</v>
      </c>
      <c r="O217" s="527">
        <v>0.12123497230322614</v>
      </c>
      <c r="P217" s="526">
        <v>1251.5193333333334</v>
      </c>
      <c r="Q217" s="720">
        <v>78.183999999999997</v>
      </c>
      <c r="R217" s="721">
        <v>0.6031972737093273</v>
      </c>
      <c r="S217" s="527">
        <v>0.11459983336953172</v>
      </c>
      <c r="T217" s="526">
        <v>918.1819999999999</v>
      </c>
      <c r="U217" s="720">
        <v>70.448000000000008</v>
      </c>
      <c r="V217" s="721">
        <v>0.60372856711707923</v>
      </c>
      <c r="W217" s="527">
        <v>7.7852149477519658E-2</v>
      </c>
      <c r="X217" s="526">
        <v>546.16433333333327</v>
      </c>
      <c r="Y217" s="720">
        <v>32.143999999999998</v>
      </c>
      <c r="Z217" s="721">
        <v>0.60339449058151862</v>
      </c>
      <c r="AA217" s="527">
        <v>9.3436024267372672E-2</v>
      </c>
      <c r="AB217" s="526">
        <v>191.4723333333333</v>
      </c>
      <c r="AC217" s="720">
        <v>12.933333333333332</v>
      </c>
      <c r="AD217" s="721">
        <v>0.53715810253393825</v>
      </c>
      <c r="AE217" s="527">
        <v>0.11057295529607775</v>
      </c>
      <c r="AF217" s="526">
        <v>188.90733333333333</v>
      </c>
      <c r="AG217" s="720">
        <v>13.035666666666666</v>
      </c>
      <c r="AH217" s="721">
        <v>0.5949481238393084</v>
      </c>
      <c r="AI217" s="527">
        <v>8.9304624640645869E-2</v>
      </c>
      <c r="AJ217" s="526">
        <v>310.57666666666665</v>
      </c>
      <c r="AK217" s="720">
        <v>22.565666666666669</v>
      </c>
      <c r="AL217" s="721">
        <v>0.59336789280619529</v>
      </c>
      <c r="AM217" s="527">
        <v>8.7372297806901547E-2</v>
      </c>
      <c r="AN217" s="526">
        <v>354.06666666666666</v>
      </c>
      <c r="AO217" s="720">
        <v>22.066333333333333</v>
      </c>
      <c r="AP217" s="721">
        <v>0.52961627999160343</v>
      </c>
      <c r="AQ217" s="527">
        <v>0.13982500111348203</v>
      </c>
      <c r="AR217" s="526">
        <v>246.6</v>
      </c>
      <c r="AS217" s="720">
        <v>19.734999999999999</v>
      </c>
      <c r="AT217" s="721">
        <v>0.56373875075248991</v>
      </c>
      <c r="AU217" s="527">
        <v>0.12874725745800655</v>
      </c>
      <c r="AV217" s="526">
        <v>167.41933333333336</v>
      </c>
      <c r="AW217" s="720">
        <v>12.692666666666668</v>
      </c>
      <c r="AX217" s="721">
        <v>0.58792378709362514</v>
      </c>
      <c r="AY217" s="527">
        <v>9.3001081701901731E-2</v>
      </c>
      <c r="AZ217" s="526">
        <v>406.464</v>
      </c>
      <c r="BA217" s="720">
        <v>33.687999999999995</v>
      </c>
      <c r="BB217" s="721">
        <v>0.50624612341791853</v>
      </c>
      <c r="BC217" s="527">
        <v>7.408723568883209E-2</v>
      </c>
      <c r="BD217" s="526">
        <v>226.7356666666667</v>
      </c>
      <c r="BE217" s="720">
        <v>19.096</v>
      </c>
      <c r="BF217" s="721">
        <v>0.58059045151069766</v>
      </c>
      <c r="BG217" s="527">
        <v>0.1057954343782249</v>
      </c>
    </row>
    <row r="218" spans="1:59" ht="13.5" customHeight="1" x14ac:dyDescent="0.25">
      <c r="B218" s="760">
        <f t="shared" si="17"/>
        <v>2018</v>
      </c>
      <c r="C218" s="714" t="s">
        <v>1057</v>
      </c>
      <c r="D218" s="526">
        <v>10873.812333333333</v>
      </c>
      <c r="E218" s="720">
        <v>703.62833333333344</v>
      </c>
      <c r="F218" s="721">
        <v>0.59885769713671055</v>
      </c>
      <c r="G218" s="527">
        <v>0.10439664510001202</v>
      </c>
      <c r="H218" s="526">
        <v>4206.3280000000004</v>
      </c>
      <c r="I218" s="720">
        <v>232.39099999999999</v>
      </c>
      <c r="J218" s="721">
        <v>0.62679302944073301</v>
      </c>
      <c r="K218" s="527">
        <v>0.10616935176264915</v>
      </c>
      <c r="L218" s="526">
        <v>1847.5193333333334</v>
      </c>
      <c r="M218" s="720">
        <v>132.29</v>
      </c>
      <c r="N218" s="721">
        <v>0.58559199905334258</v>
      </c>
      <c r="O218" s="527">
        <v>0.11190333507452403</v>
      </c>
      <c r="P218" s="526">
        <v>1260.7813333333334</v>
      </c>
      <c r="Q218" s="720">
        <v>79.092666666666659</v>
      </c>
      <c r="R218" s="721">
        <v>0.60701015309483641</v>
      </c>
      <c r="S218" s="527">
        <v>0.11125835968534545</v>
      </c>
      <c r="T218" s="526">
        <v>911.67199999999991</v>
      </c>
      <c r="U218" s="720">
        <v>72.071333333333328</v>
      </c>
      <c r="V218" s="721">
        <v>0.59872842647428071</v>
      </c>
      <c r="W218" s="527">
        <v>8.2466154617749698E-2</v>
      </c>
      <c r="X218" s="526">
        <v>554.04300000000001</v>
      </c>
      <c r="Y218" s="720">
        <v>32.414333333333339</v>
      </c>
      <c r="Z218" s="721">
        <v>0.61155506530290427</v>
      </c>
      <c r="AA218" s="527">
        <v>8.2003067486356732E-2</v>
      </c>
      <c r="AB218" s="526">
        <v>190.67533333333333</v>
      </c>
      <c r="AC218" s="720">
        <v>15.247666666666666</v>
      </c>
      <c r="AD218" s="721">
        <v>0.53457675967754903</v>
      </c>
      <c r="AE218" s="527">
        <v>0.11030492499358421</v>
      </c>
      <c r="AF218" s="526">
        <v>189.41266666666669</v>
      </c>
      <c r="AG218" s="720">
        <v>12.133666666666665</v>
      </c>
      <c r="AH218" s="721">
        <v>0.59569913439654643</v>
      </c>
      <c r="AI218" s="527">
        <v>8.668943625185839E-2</v>
      </c>
      <c r="AJ218" s="526">
        <v>311.99266666666665</v>
      </c>
      <c r="AK218" s="720">
        <v>21.594000000000005</v>
      </c>
      <c r="AL218" s="721">
        <v>0.59561841089600043</v>
      </c>
      <c r="AM218" s="527">
        <v>8.4858931839869853E-2</v>
      </c>
      <c r="AN218" s="526">
        <v>352.89699999999999</v>
      </c>
      <c r="AO218" s="720">
        <v>22.347999999999999</v>
      </c>
      <c r="AP218" s="721">
        <v>0.52725992337309768</v>
      </c>
      <c r="AQ218" s="527">
        <v>0.15492664314564408</v>
      </c>
      <c r="AR218" s="526">
        <v>247.5276666666667</v>
      </c>
      <c r="AS218" s="720">
        <v>19.104000000000003</v>
      </c>
      <c r="AT218" s="721">
        <v>0.56529513862456438</v>
      </c>
      <c r="AU218" s="527">
        <v>0.12389407677015556</v>
      </c>
      <c r="AV218" s="526">
        <v>164.69433333333333</v>
      </c>
      <c r="AW218" s="720">
        <v>13.369333333333335</v>
      </c>
      <c r="AX218" s="721">
        <v>0.5774648875009204</v>
      </c>
      <c r="AY218" s="527">
        <v>9.5818212762219523E-2</v>
      </c>
      <c r="AZ218" s="526">
        <v>408.18333333333334</v>
      </c>
      <c r="BA218" s="720">
        <v>32.634</v>
      </c>
      <c r="BB218" s="721">
        <v>0.5077435504275114</v>
      </c>
      <c r="BC218" s="527">
        <v>7.2742623701835887E-2</v>
      </c>
      <c r="BD218" s="526">
        <v>228.0856666666667</v>
      </c>
      <c r="BE218" s="720">
        <v>18.937999999999999</v>
      </c>
      <c r="BF218" s="721">
        <v>0.5828563202529532</v>
      </c>
      <c r="BG218" s="527">
        <v>0.10269365788538481</v>
      </c>
    </row>
    <row r="219" spans="1:59" ht="13.5" customHeight="1" x14ac:dyDescent="0.25">
      <c r="B219" s="760">
        <f t="shared" si="17"/>
        <v>2018</v>
      </c>
      <c r="C219" s="714" t="s">
        <v>1058</v>
      </c>
      <c r="D219" s="526">
        <v>10812.308333333332</v>
      </c>
      <c r="E219" s="720">
        <v>707.41345833333344</v>
      </c>
      <c r="F219" s="721">
        <v>0.59479690408568298</v>
      </c>
      <c r="G219" s="527">
        <v>0.10426949686181536</v>
      </c>
      <c r="H219" s="526">
        <v>4166.7246666666661</v>
      </c>
      <c r="I219" s="720">
        <v>220.91240566666667</v>
      </c>
      <c r="J219" s="721">
        <v>0.62015407190968375</v>
      </c>
      <c r="K219" s="527">
        <v>0.10342778483310575</v>
      </c>
      <c r="L219" s="526">
        <v>1840.213</v>
      </c>
      <c r="M219" s="720">
        <v>138.10438300000001</v>
      </c>
      <c r="N219" s="721">
        <v>0.58268560161604765</v>
      </c>
      <c r="O219" s="527">
        <v>0.11531765554264652</v>
      </c>
      <c r="P219" s="526">
        <v>1255.3746666666666</v>
      </c>
      <c r="Q219" s="720">
        <v>90.554536999999996</v>
      </c>
      <c r="R219" s="721">
        <v>0.6037592474643666</v>
      </c>
      <c r="S219" s="527">
        <v>0.10810834492762203</v>
      </c>
      <c r="T219" s="526">
        <v>910.85566666666671</v>
      </c>
      <c r="U219" s="720">
        <v>70.338425999999998</v>
      </c>
      <c r="V219" s="721">
        <v>0.59747620867621321</v>
      </c>
      <c r="W219" s="527">
        <v>8.3762325311437624E-2</v>
      </c>
      <c r="X219" s="526">
        <v>559.29566666666676</v>
      </c>
      <c r="Y219" s="720">
        <v>33.860616333333333</v>
      </c>
      <c r="Z219" s="721">
        <v>0.61680808624425332</v>
      </c>
      <c r="AA219" s="527">
        <v>8.2321020037705028E-2</v>
      </c>
      <c r="AB219" s="526">
        <v>189.22199999999998</v>
      </c>
      <c r="AC219" s="720">
        <v>15.079150333333333</v>
      </c>
      <c r="AD219" s="721">
        <v>0.53015786145959509</v>
      </c>
      <c r="AE219" s="527">
        <v>0.10390709230941657</v>
      </c>
      <c r="AF219" s="526">
        <v>186.20433333333335</v>
      </c>
      <c r="AG219" s="720">
        <v>12.465197999999999</v>
      </c>
      <c r="AH219" s="721">
        <v>0.58479301363438418</v>
      </c>
      <c r="AI219" s="527">
        <v>8.9187739376142355E-2</v>
      </c>
      <c r="AJ219" s="526">
        <v>308.78766666666667</v>
      </c>
      <c r="AK219" s="720">
        <v>21.606914666666665</v>
      </c>
      <c r="AL219" s="721">
        <v>0.58905112181076869</v>
      </c>
      <c r="AM219" s="527">
        <v>8.8262273138852793E-2</v>
      </c>
      <c r="AN219" s="526">
        <v>344.89100000000002</v>
      </c>
      <c r="AO219" s="720">
        <v>22.253696666666666</v>
      </c>
      <c r="AP219" s="721">
        <v>0.51470635054869618</v>
      </c>
      <c r="AQ219" s="527">
        <v>0.15686872086305259</v>
      </c>
      <c r="AR219" s="526">
        <v>244.178</v>
      </c>
      <c r="AS219" s="720">
        <v>16.606345333333334</v>
      </c>
      <c r="AT219" s="721">
        <v>0.55709057834345299</v>
      </c>
      <c r="AU219" s="527">
        <v>0.13248207901222286</v>
      </c>
      <c r="AV219" s="526">
        <v>164.75899999999999</v>
      </c>
      <c r="AW219" s="720">
        <v>12.698093</v>
      </c>
      <c r="AX219" s="721">
        <v>0.57680646968211735</v>
      </c>
      <c r="AY219" s="527">
        <v>9.4871851217028902E-2</v>
      </c>
      <c r="AZ219" s="526">
        <v>413.33466666666664</v>
      </c>
      <c r="BA219" s="720">
        <v>33.316375999999998</v>
      </c>
      <c r="BB219" s="721">
        <v>0.51350344046195273</v>
      </c>
      <c r="BC219" s="527">
        <v>8.0062496197851191E-2</v>
      </c>
      <c r="BD219" s="526">
        <v>228.46799999999999</v>
      </c>
      <c r="BE219" s="720">
        <v>19.616982333333336</v>
      </c>
      <c r="BF219" s="721">
        <v>0.58264717833456026</v>
      </c>
      <c r="BG219" s="527">
        <v>0.1081806211193055</v>
      </c>
    </row>
    <row r="220" spans="1:59" ht="13.5" customHeight="1" x14ac:dyDescent="0.25">
      <c r="B220" s="760">
        <f t="shared" si="17"/>
        <v>2018</v>
      </c>
      <c r="C220" s="714" t="s">
        <v>1059</v>
      </c>
      <c r="D220" s="526">
        <v>10900.302333333333</v>
      </c>
      <c r="E220" s="720">
        <v>736.68045833333326</v>
      </c>
      <c r="F220" s="721">
        <v>0.59896257796600505</v>
      </c>
      <c r="G220" s="527">
        <v>0.10230400600687453</v>
      </c>
      <c r="H220" s="526">
        <v>4251.5803333333333</v>
      </c>
      <c r="I220" s="720">
        <v>239.39640566666665</v>
      </c>
      <c r="J220" s="721">
        <v>0.6320328273268101</v>
      </c>
      <c r="K220" s="527">
        <v>9.630714025436124E-2</v>
      </c>
      <c r="L220" s="526">
        <v>1830.8276666666668</v>
      </c>
      <c r="M220" s="720">
        <v>146.55204966666668</v>
      </c>
      <c r="N220" s="721">
        <v>0.57913838492592751</v>
      </c>
      <c r="O220" s="527">
        <v>0.1134714821011073</v>
      </c>
      <c r="P220" s="526">
        <v>1254.4446666666665</v>
      </c>
      <c r="Q220" s="720">
        <v>88.021203666666679</v>
      </c>
      <c r="R220" s="721">
        <v>0.60266619691807544</v>
      </c>
      <c r="S220" s="527">
        <v>0.11090431174319586</v>
      </c>
      <c r="T220" s="526">
        <v>911.09199999999998</v>
      </c>
      <c r="U220" s="720">
        <v>73.085425999999998</v>
      </c>
      <c r="V220" s="721">
        <v>0.59691756948703023</v>
      </c>
      <c r="W220" s="527">
        <v>8.8943197881949279E-2</v>
      </c>
      <c r="X220" s="526">
        <v>565.43666666666672</v>
      </c>
      <c r="Y220" s="720">
        <v>34.023949666666667</v>
      </c>
      <c r="Z220" s="721">
        <v>0.62302882854889829</v>
      </c>
      <c r="AA220" s="527">
        <v>7.985961752828126E-2</v>
      </c>
      <c r="AB220" s="526">
        <v>188.59200000000001</v>
      </c>
      <c r="AC220" s="720">
        <v>14.183483666666666</v>
      </c>
      <c r="AD220" s="721">
        <v>0.52805295313401246</v>
      </c>
      <c r="AE220" s="527">
        <v>0.1023959334811952</v>
      </c>
      <c r="AF220" s="526">
        <v>182.95766666666668</v>
      </c>
      <c r="AG220" s="720">
        <v>12.902864666666666</v>
      </c>
      <c r="AH220" s="721">
        <v>0.57379942063166001</v>
      </c>
      <c r="AI220" s="527">
        <v>8.5420495653492454E-2</v>
      </c>
      <c r="AJ220" s="526">
        <v>312.59666666666664</v>
      </c>
      <c r="AK220" s="720">
        <v>25.604581333333332</v>
      </c>
      <c r="AL220" s="721">
        <v>0.59586410747779939</v>
      </c>
      <c r="AM220" s="527">
        <v>8.2902633681511434E-2</v>
      </c>
      <c r="AN220" s="526">
        <v>344.45700000000005</v>
      </c>
      <c r="AO220" s="720">
        <v>20.269363333333335</v>
      </c>
      <c r="AP220" s="721">
        <v>0.51347346672887761</v>
      </c>
      <c r="AQ220" s="527">
        <v>0.16183713196528507</v>
      </c>
      <c r="AR220" s="526">
        <v>241.86666666666667</v>
      </c>
      <c r="AS220" s="720">
        <v>17.182678666666664</v>
      </c>
      <c r="AT220" s="721">
        <v>0.55127269080485353</v>
      </c>
      <c r="AU220" s="527">
        <v>0.13837240507952492</v>
      </c>
      <c r="AV220" s="526">
        <v>164.31766666666667</v>
      </c>
      <c r="AW220" s="720">
        <v>11.734426333333332</v>
      </c>
      <c r="AX220" s="721">
        <v>0.57438198529069062</v>
      </c>
      <c r="AY220" s="527">
        <v>0.10124124401530041</v>
      </c>
      <c r="AZ220" s="526">
        <v>421.43966666666665</v>
      </c>
      <c r="BA220" s="720">
        <v>35.259376000000003</v>
      </c>
      <c r="BB220" s="721">
        <v>0.52291627633619175</v>
      </c>
      <c r="BC220" s="527">
        <v>8.4659903739784659E-2</v>
      </c>
      <c r="BD220" s="526">
        <v>230.69366666666667</v>
      </c>
      <c r="BE220" s="720">
        <v>18.464649000000001</v>
      </c>
      <c r="BF220" s="721">
        <v>0.58712879266683915</v>
      </c>
      <c r="BG220" s="527">
        <v>0.11710818720164512</v>
      </c>
    </row>
    <row r="221" spans="1:59" ht="13.5" customHeight="1" x14ac:dyDescent="0.25">
      <c r="B221" s="760">
        <f t="shared" si="17"/>
        <v>2018</v>
      </c>
      <c r="C221" s="714" t="s">
        <v>1063</v>
      </c>
      <c r="D221" s="526">
        <v>10872.015999999998</v>
      </c>
      <c r="E221" s="720">
        <v>724.23612500000002</v>
      </c>
      <c r="F221" s="721">
        <v>0.59673848210525415</v>
      </c>
      <c r="G221" s="527">
        <v>0.10265863682664275</v>
      </c>
      <c r="H221" s="526">
        <v>4205.0080000000007</v>
      </c>
      <c r="I221" s="720">
        <v>226.76273900000001</v>
      </c>
      <c r="J221" s="721">
        <v>0.62436877748281527</v>
      </c>
      <c r="K221" s="527">
        <v>9.6150632987213006E-2</v>
      </c>
      <c r="L221" s="526">
        <v>1849.7666666666667</v>
      </c>
      <c r="M221" s="720">
        <v>152.79538300000002</v>
      </c>
      <c r="N221" s="721">
        <v>0.58455760051287442</v>
      </c>
      <c r="O221" s="527">
        <v>0.11245807034920943</v>
      </c>
      <c r="P221" s="526">
        <v>1245.6476666666665</v>
      </c>
      <c r="Q221" s="720">
        <v>84.950203666666667</v>
      </c>
      <c r="R221" s="721">
        <v>0.59779916329236393</v>
      </c>
      <c r="S221" s="527">
        <v>0.11092905405405405</v>
      </c>
      <c r="T221" s="526">
        <v>920.11466666666672</v>
      </c>
      <c r="U221" s="720">
        <v>69.458759333333333</v>
      </c>
      <c r="V221" s="721">
        <v>0.60211149017110055</v>
      </c>
      <c r="W221" s="527">
        <v>8.7871926742773609E-2</v>
      </c>
      <c r="X221" s="526">
        <v>562.53066666666666</v>
      </c>
      <c r="Y221" s="720">
        <v>37.164949666666665</v>
      </c>
      <c r="Z221" s="721">
        <v>0.6192807267592485</v>
      </c>
      <c r="AA221" s="527">
        <v>8.2814892191235626E-2</v>
      </c>
      <c r="AB221" s="526">
        <v>188.77799999999999</v>
      </c>
      <c r="AC221" s="720">
        <v>12.937483666666665</v>
      </c>
      <c r="AD221" s="721">
        <v>0.52823455452064394</v>
      </c>
      <c r="AE221" s="527">
        <v>9.7800632760153314E-2</v>
      </c>
      <c r="AF221" s="526">
        <v>182.34633333333332</v>
      </c>
      <c r="AG221" s="720">
        <v>14.029864666666668</v>
      </c>
      <c r="AH221" s="721">
        <v>0.57109226397405943</v>
      </c>
      <c r="AI221" s="527">
        <v>8.0594360932583958E-2</v>
      </c>
      <c r="AJ221" s="526">
        <v>312.048</v>
      </c>
      <c r="AK221" s="720">
        <v>25.786248000000001</v>
      </c>
      <c r="AL221" s="721">
        <v>0.59436846319069614</v>
      </c>
      <c r="AM221" s="527">
        <v>8.5780079474286092E-2</v>
      </c>
      <c r="AN221" s="526">
        <v>344.89733333333334</v>
      </c>
      <c r="AO221" s="720">
        <v>21.102363333333333</v>
      </c>
      <c r="AP221" s="721">
        <v>0.51354372228023715</v>
      </c>
      <c r="AQ221" s="527">
        <v>0.15857424112926116</v>
      </c>
      <c r="AR221" s="526">
        <v>237.76433333333333</v>
      </c>
      <c r="AS221" s="720">
        <v>15.405678666666667</v>
      </c>
      <c r="AT221" s="721">
        <v>0.54138858845183202</v>
      </c>
      <c r="AU221" s="527">
        <v>0.14999284999285001</v>
      </c>
      <c r="AV221" s="526">
        <v>165.26433333333333</v>
      </c>
      <c r="AW221" s="720">
        <v>10.673759666666667</v>
      </c>
      <c r="AX221" s="721">
        <v>0.57681402894814293</v>
      </c>
      <c r="AY221" s="527">
        <v>0.10181125813417587</v>
      </c>
      <c r="AZ221" s="526">
        <v>422.00766666666669</v>
      </c>
      <c r="BA221" s="720">
        <v>34.661709333333334</v>
      </c>
      <c r="BB221" s="721">
        <v>0.52296847375291222</v>
      </c>
      <c r="BC221" s="527">
        <v>9.5938724896866764E-2</v>
      </c>
      <c r="BD221" s="526">
        <v>235.84233333333336</v>
      </c>
      <c r="BE221" s="720">
        <v>18.506982333333337</v>
      </c>
      <c r="BF221" s="721">
        <v>0.59901536638022268</v>
      </c>
      <c r="BG221" s="527">
        <v>0.11629681717523836</v>
      </c>
    </row>
    <row r="222" spans="1:59" ht="13.5" customHeight="1" x14ac:dyDescent="0.25">
      <c r="B222" s="760">
        <f t="shared" si="17"/>
        <v>2018</v>
      </c>
      <c r="C222" s="714" t="s">
        <v>1064</v>
      </c>
      <c r="D222" s="526">
        <v>10880.854999999998</v>
      </c>
      <c r="E222" s="720">
        <v>747.75199999999995</v>
      </c>
      <c r="F222" s="721">
        <v>0.59655660373824093</v>
      </c>
      <c r="G222" s="527">
        <v>0.10186662237984542</v>
      </c>
      <c r="H222" s="526">
        <v>4206.9846666666672</v>
      </c>
      <c r="I222" s="720">
        <v>244.17233333333331</v>
      </c>
      <c r="J222" s="721">
        <v>0.62392324524717169</v>
      </c>
      <c r="K222" s="527">
        <v>9.6866427542778452E-2</v>
      </c>
      <c r="L222" s="526">
        <v>1854.6413333333333</v>
      </c>
      <c r="M222" s="720">
        <v>152.41533333333334</v>
      </c>
      <c r="N222" s="721">
        <v>0.5855332171511799</v>
      </c>
      <c r="O222" s="527">
        <v>0.10660007289881995</v>
      </c>
      <c r="P222" s="526">
        <v>1242.8623333333335</v>
      </c>
      <c r="Q222" s="720">
        <v>87.179000000000016</v>
      </c>
      <c r="R222" s="721">
        <v>0.59582423012069308</v>
      </c>
      <c r="S222" s="527">
        <v>0.1115406033378234</v>
      </c>
      <c r="T222" s="526">
        <v>915.73599999999999</v>
      </c>
      <c r="U222" s="720">
        <v>73.175666666666672</v>
      </c>
      <c r="V222" s="721">
        <v>0.59853369258612987</v>
      </c>
      <c r="W222" s="527">
        <v>8.5989347441812344E-2</v>
      </c>
      <c r="X222" s="526">
        <v>558.66200000000003</v>
      </c>
      <c r="Y222" s="720">
        <v>36.150333333333336</v>
      </c>
      <c r="Z222" s="721">
        <v>0.61448194999189731</v>
      </c>
      <c r="AA222" s="527">
        <v>8.1529625813805642E-2</v>
      </c>
      <c r="AB222" s="526">
        <v>189.32766666666669</v>
      </c>
      <c r="AC222" s="720">
        <v>12.531999999999998</v>
      </c>
      <c r="AD222" s="721">
        <v>0.52943287466420097</v>
      </c>
      <c r="AE222" s="527">
        <v>9.7578646329837954E-2</v>
      </c>
      <c r="AF222" s="526">
        <v>184.39266666666666</v>
      </c>
      <c r="AG222" s="720">
        <v>13.454333333333333</v>
      </c>
      <c r="AH222" s="721">
        <v>0.57670707182331948</v>
      </c>
      <c r="AI222" s="527">
        <v>7.4457903895060878E-2</v>
      </c>
      <c r="AJ222" s="526">
        <v>314.02600000000001</v>
      </c>
      <c r="AK222" s="720">
        <v>26.041333333333331</v>
      </c>
      <c r="AL222" s="721">
        <v>0.59768407081779507</v>
      </c>
      <c r="AM222" s="527">
        <v>8.0870975232349179E-2</v>
      </c>
      <c r="AN222" s="526">
        <v>344.30766666666665</v>
      </c>
      <c r="AO222" s="720">
        <v>19.840333333333334</v>
      </c>
      <c r="AP222" s="721">
        <v>0.51208521971233834</v>
      </c>
      <c r="AQ222" s="527">
        <v>0.15836882489588827</v>
      </c>
      <c r="AR222" s="526">
        <v>244.11833333333334</v>
      </c>
      <c r="AS222" s="720">
        <v>16.459999999999997</v>
      </c>
      <c r="AT222" s="721">
        <v>0.55531207134879212</v>
      </c>
      <c r="AU222" s="527">
        <v>0.15223050930647405</v>
      </c>
      <c r="AV222" s="526">
        <v>165.23166666666665</v>
      </c>
      <c r="AW222" s="720">
        <v>12.609</v>
      </c>
      <c r="AX222" s="721">
        <v>0.57582776802630908</v>
      </c>
      <c r="AY222" s="527">
        <v>0.10572310512234413</v>
      </c>
      <c r="AZ222" s="526">
        <v>422.20100000000002</v>
      </c>
      <c r="BA222" s="720">
        <v>33.929333333333339</v>
      </c>
      <c r="BB222" s="721">
        <v>0.5225596201735756</v>
      </c>
      <c r="BC222" s="527">
        <v>9.8610984594012935E-2</v>
      </c>
      <c r="BD222" s="526">
        <v>238.36366666666666</v>
      </c>
      <c r="BE222" s="720">
        <v>19.792999999999996</v>
      </c>
      <c r="BF222" s="721">
        <v>0.60419315836210985</v>
      </c>
      <c r="BG222" s="527">
        <v>0.12009686302593597</v>
      </c>
    </row>
    <row r="223" spans="1:59" ht="13.5" customHeight="1" x14ac:dyDescent="0.25">
      <c r="B223" s="760">
        <f t="shared" si="17"/>
        <v>2018</v>
      </c>
      <c r="C223" s="714" t="s">
        <v>1067</v>
      </c>
      <c r="D223" s="526">
        <v>10831.011666666665</v>
      </c>
      <c r="E223" s="720">
        <v>759.83033333333333</v>
      </c>
      <c r="F223" s="721">
        <v>0.5931625678805581</v>
      </c>
      <c r="G223" s="527">
        <v>0.10269153846512845</v>
      </c>
      <c r="H223" s="526">
        <v>4176.49</v>
      </c>
      <c r="I223" s="720">
        <v>255.35599999999999</v>
      </c>
      <c r="J223" s="721">
        <v>0.61866883794215022</v>
      </c>
      <c r="K223" s="527">
        <v>0.10120398577331402</v>
      </c>
      <c r="L223" s="526">
        <v>1855.2519999999997</v>
      </c>
      <c r="M223" s="720">
        <v>148.27799999999999</v>
      </c>
      <c r="N223" s="721">
        <v>0.58516722154502265</v>
      </c>
      <c r="O223" s="527">
        <v>0.10296480925891452</v>
      </c>
      <c r="P223" s="526">
        <v>1247.7153333333333</v>
      </c>
      <c r="Q223" s="720">
        <v>88.812333333333342</v>
      </c>
      <c r="R223" s="721">
        <v>0.59751006213670699</v>
      </c>
      <c r="S223" s="527">
        <v>0.10576609062538746</v>
      </c>
      <c r="T223" s="526">
        <v>911.01166666666666</v>
      </c>
      <c r="U223" s="720">
        <v>69.951000000000008</v>
      </c>
      <c r="V223" s="721">
        <v>0.59473963554874087</v>
      </c>
      <c r="W223" s="527">
        <v>8.591548589173939E-2</v>
      </c>
      <c r="X223" s="526">
        <v>550.83000000000004</v>
      </c>
      <c r="Y223" s="720">
        <v>39.006666666666668</v>
      </c>
      <c r="Z223" s="721">
        <v>0.60533784833237125</v>
      </c>
      <c r="AA223" s="527">
        <v>8.2203877924953025E-2</v>
      </c>
      <c r="AB223" s="526">
        <v>186.30133333333333</v>
      </c>
      <c r="AC223" s="720">
        <v>15.433999999999999</v>
      </c>
      <c r="AD223" s="721">
        <v>0.52063619816264894</v>
      </c>
      <c r="AE223" s="527">
        <v>0.10756559880817987</v>
      </c>
      <c r="AF223" s="526">
        <v>184.31799999999998</v>
      </c>
      <c r="AG223" s="720">
        <v>13.519666666666668</v>
      </c>
      <c r="AH223" s="721">
        <v>0.57568611773083755</v>
      </c>
      <c r="AI223" s="527">
        <v>7.6229902570065344E-2</v>
      </c>
      <c r="AJ223" s="526">
        <v>312.98566666666665</v>
      </c>
      <c r="AK223" s="720">
        <v>24.526</v>
      </c>
      <c r="AL223" s="721">
        <v>0.59525347611618296</v>
      </c>
      <c r="AM223" s="527">
        <v>8.4728398503525787E-2</v>
      </c>
      <c r="AN223" s="526">
        <v>342.95299999999997</v>
      </c>
      <c r="AO223" s="720">
        <v>22.168666666666667</v>
      </c>
      <c r="AP223" s="721">
        <v>0.50949403131861648</v>
      </c>
      <c r="AQ223" s="527">
        <v>0.15685263796240145</v>
      </c>
      <c r="AR223" s="526">
        <v>245.96366666666668</v>
      </c>
      <c r="AS223" s="720">
        <v>15.799666666666667</v>
      </c>
      <c r="AT223" s="721">
        <v>0.55896260002969456</v>
      </c>
      <c r="AU223" s="527">
        <v>0.15224212232724382</v>
      </c>
      <c r="AV223" s="526">
        <v>163.28533333333334</v>
      </c>
      <c r="AW223" s="720">
        <v>12.485999999999999</v>
      </c>
      <c r="AX223" s="721">
        <v>0.56818614146194346</v>
      </c>
      <c r="AY223" s="527">
        <v>0.10506027089933172</v>
      </c>
      <c r="AZ223" s="526">
        <v>419.16533333333336</v>
      </c>
      <c r="BA223" s="720">
        <v>33.961666666666673</v>
      </c>
      <c r="BB223" s="721">
        <v>0.51816146250971429</v>
      </c>
      <c r="BC223" s="527">
        <v>0.10290865405194087</v>
      </c>
      <c r="BD223" s="526">
        <v>234.74033333333333</v>
      </c>
      <c r="BE223" s="720">
        <v>20.530999999999999</v>
      </c>
      <c r="BF223" s="721">
        <v>0.59380928851255288</v>
      </c>
      <c r="BG223" s="527">
        <v>0.11970834489603568</v>
      </c>
    </row>
    <row r="224" spans="1:59" ht="13.5" customHeight="1" x14ac:dyDescent="0.25">
      <c r="B224" s="773">
        <v>2019</v>
      </c>
      <c r="C224" s="714" t="s">
        <v>1069</v>
      </c>
      <c r="D224" s="526">
        <v>10644.378333333332</v>
      </c>
      <c r="E224" s="720">
        <v>764.79666666666662</v>
      </c>
      <c r="F224" s="721">
        <v>0.58229419917590397</v>
      </c>
      <c r="G224" s="527">
        <v>0.11432875848966864</v>
      </c>
      <c r="H224" s="526">
        <v>4113.8073333333332</v>
      </c>
      <c r="I224" s="720">
        <v>267.721</v>
      </c>
      <c r="J224" s="721">
        <v>0.60866467993918993</v>
      </c>
      <c r="K224" s="527">
        <v>0.11581218631603939</v>
      </c>
      <c r="L224" s="526">
        <v>1807.6229999999998</v>
      </c>
      <c r="M224" s="720">
        <v>142.10533333333333</v>
      </c>
      <c r="N224" s="721">
        <v>0.56960498415875871</v>
      </c>
      <c r="O224" s="527">
        <v>0.11798008568629628</v>
      </c>
      <c r="P224" s="526">
        <v>1219.0273333333334</v>
      </c>
      <c r="Q224" s="720">
        <v>88.028666666666666</v>
      </c>
      <c r="R224" s="721">
        <v>0.5831467821049231</v>
      </c>
      <c r="S224" s="527">
        <v>0.12130753810885692</v>
      </c>
      <c r="T224" s="526">
        <v>907.76766666666663</v>
      </c>
      <c r="U224" s="720">
        <v>68.662999999999997</v>
      </c>
      <c r="V224" s="721">
        <v>0.5919199634150264</v>
      </c>
      <c r="W224" s="527">
        <v>8.1388739814348507E-2</v>
      </c>
      <c r="X224" s="526">
        <v>543.62633333333326</v>
      </c>
      <c r="Y224" s="720">
        <v>40.109666666666662</v>
      </c>
      <c r="Z224" s="721">
        <v>0.59690093564117985</v>
      </c>
      <c r="AA224" s="527">
        <v>9.7824439431371479E-2</v>
      </c>
      <c r="AB224" s="526">
        <v>183.38199999999998</v>
      </c>
      <c r="AC224" s="720">
        <v>15.923</v>
      </c>
      <c r="AD224" s="721">
        <v>0.51215009649139964</v>
      </c>
      <c r="AE224" s="527">
        <v>0.12053470088530659</v>
      </c>
      <c r="AF224" s="526">
        <v>179.04633333333334</v>
      </c>
      <c r="AG224" s="720">
        <v>12.388666666666666</v>
      </c>
      <c r="AH224" s="721">
        <v>0.5584610426067248</v>
      </c>
      <c r="AI224" s="527">
        <v>9.7155852429064382E-2</v>
      </c>
      <c r="AJ224" s="526">
        <v>310.09966666666668</v>
      </c>
      <c r="AK224" s="720">
        <v>25.035</v>
      </c>
      <c r="AL224" s="721">
        <v>0.58932088344382183</v>
      </c>
      <c r="AM224" s="527">
        <v>8.3007396659674798E-2</v>
      </c>
      <c r="AN224" s="526">
        <v>330.9306666666667</v>
      </c>
      <c r="AO224" s="720">
        <v>19.093666666666667</v>
      </c>
      <c r="AP224" s="721">
        <v>0.49107957254759976</v>
      </c>
      <c r="AQ224" s="527">
        <v>0.16885769754648636</v>
      </c>
      <c r="AR224" s="526">
        <v>242.381</v>
      </c>
      <c r="AS224" s="720">
        <v>15.790333333333335</v>
      </c>
      <c r="AT224" s="721">
        <v>0.55028394213392506</v>
      </c>
      <c r="AU224" s="527">
        <v>0.16649415227804962</v>
      </c>
      <c r="AV224" s="526">
        <v>159.60366666666667</v>
      </c>
      <c r="AW224" s="720">
        <v>13.667333333333332</v>
      </c>
      <c r="AX224" s="721">
        <v>0.55453882145835265</v>
      </c>
      <c r="AY224" s="527">
        <v>0.12121551382383601</v>
      </c>
      <c r="AZ224" s="526">
        <v>418.97599999999994</v>
      </c>
      <c r="BA224" s="720">
        <v>36.349666666666671</v>
      </c>
      <c r="BB224" s="721">
        <v>0.51729136160367029</v>
      </c>
      <c r="BC224" s="527">
        <v>9.0225553025444757E-2</v>
      </c>
      <c r="BD224" s="526">
        <v>228.10733333333334</v>
      </c>
      <c r="BE224" s="720">
        <v>19.921666666666667</v>
      </c>
      <c r="BF224" s="721">
        <v>0.57586720220678878</v>
      </c>
      <c r="BG224" s="527">
        <v>0.12997233495051819</v>
      </c>
    </row>
    <row r="225" spans="2:60" ht="13.5" customHeight="1" x14ac:dyDescent="0.25">
      <c r="B225" s="760">
        <f t="shared" ref="B225:B230" si="18">B224</f>
        <v>2019</v>
      </c>
      <c r="C225" s="714" t="s">
        <v>1070</v>
      </c>
      <c r="D225" s="526">
        <v>10569.250999999998</v>
      </c>
      <c r="E225" s="720">
        <v>742.85666666666668</v>
      </c>
      <c r="F225" s="721">
        <v>0.57754391652979153</v>
      </c>
      <c r="G225" s="527">
        <v>0.1229006630577001</v>
      </c>
      <c r="H225" s="526">
        <v>4086.6586666666662</v>
      </c>
      <c r="I225" s="720">
        <v>255.9676666666667</v>
      </c>
      <c r="J225" s="721">
        <v>0.60393536085898092</v>
      </c>
      <c r="K225" s="527">
        <v>0.12903649074588727</v>
      </c>
      <c r="L225" s="526">
        <v>1797.1156666666666</v>
      </c>
      <c r="M225" s="720">
        <v>136.91633333333334</v>
      </c>
      <c r="N225" s="721">
        <v>0.56576064041115792</v>
      </c>
      <c r="O225" s="527">
        <v>0.12781188095586682</v>
      </c>
      <c r="P225" s="526">
        <v>1214.7983333333334</v>
      </c>
      <c r="Q225" s="720">
        <v>79.532666666666657</v>
      </c>
      <c r="R225" s="721">
        <v>0.58050190131995716</v>
      </c>
      <c r="S225" s="527">
        <v>0.12945279742705362</v>
      </c>
      <c r="T225" s="526">
        <v>913.86566666666658</v>
      </c>
      <c r="U225" s="720">
        <v>69.980999999999995</v>
      </c>
      <c r="V225" s="721">
        <v>0.59519221542612433</v>
      </c>
      <c r="W225" s="527">
        <v>7.8401481227996631E-2</v>
      </c>
      <c r="X225" s="526">
        <v>536.12466666666671</v>
      </c>
      <c r="Y225" s="720">
        <v>39.408333333333331</v>
      </c>
      <c r="Z225" s="721">
        <v>0.58815243501750336</v>
      </c>
      <c r="AA225" s="527">
        <v>0.10609785174345415</v>
      </c>
      <c r="AB225" s="526">
        <v>177.65633333333335</v>
      </c>
      <c r="AC225" s="720">
        <v>15.968333333333334</v>
      </c>
      <c r="AD225" s="721">
        <v>0.4958436950225748</v>
      </c>
      <c r="AE225" s="527">
        <v>0.13601104934759245</v>
      </c>
      <c r="AF225" s="526">
        <v>176.11133333333331</v>
      </c>
      <c r="AG225" s="720">
        <v>12.659999999999998</v>
      </c>
      <c r="AH225" s="721">
        <v>0.54856621930023108</v>
      </c>
      <c r="AI225" s="527">
        <v>9.9689009687561239E-2</v>
      </c>
      <c r="AJ225" s="526">
        <v>306.06400000000002</v>
      </c>
      <c r="AK225" s="720">
        <v>24.565000000000001</v>
      </c>
      <c r="AL225" s="721">
        <v>0.58121289845586688</v>
      </c>
      <c r="AM225" s="527">
        <v>8.76786998875239E-2</v>
      </c>
      <c r="AN225" s="526">
        <v>324.11333333333329</v>
      </c>
      <c r="AO225" s="720">
        <v>19.509333333333331</v>
      </c>
      <c r="AP225" s="721">
        <v>0.48042460218249938</v>
      </c>
      <c r="AQ225" s="527">
        <v>0.17714620350216811</v>
      </c>
      <c r="AR225" s="526">
        <v>237.89633333333336</v>
      </c>
      <c r="AS225" s="720">
        <v>17.968999999999998</v>
      </c>
      <c r="AT225" s="721">
        <v>0.53957879393170538</v>
      </c>
      <c r="AU225" s="527">
        <v>0.1732074300105885</v>
      </c>
      <c r="AV225" s="526">
        <v>158.34366666666668</v>
      </c>
      <c r="AW225" s="720">
        <v>12.370666666666667</v>
      </c>
      <c r="AX225" s="721">
        <v>0.54933708014594085</v>
      </c>
      <c r="AY225" s="527">
        <v>0.12143254785115974</v>
      </c>
      <c r="AZ225" s="526">
        <v>415.58033333333333</v>
      </c>
      <c r="BA225" s="720">
        <v>36.221666666666664</v>
      </c>
      <c r="BB225" s="721">
        <v>0.51247163761920411</v>
      </c>
      <c r="BC225" s="527">
        <v>8.0208873586182103E-2</v>
      </c>
      <c r="BD225" s="526">
        <v>224.92266666666669</v>
      </c>
      <c r="BE225" s="720">
        <v>21.786999999999995</v>
      </c>
      <c r="BF225" s="721">
        <v>0.56668573065026673</v>
      </c>
      <c r="BG225" s="527">
        <v>0.13642960441276217</v>
      </c>
    </row>
    <row r="226" spans="2:60" ht="13.5" customHeight="1" x14ac:dyDescent="0.25">
      <c r="B226" s="760">
        <f t="shared" si="18"/>
        <v>2019</v>
      </c>
      <c r="C226" s="714" t="s">
        <v>1071</v>
      </c>
      <c r="D226" s="526">
        <v>10544.376999999999</v>
      </c>
      <c r="E226" s="720">
        <v>728.07433333333336</v>
      </c>
      <c r="F226" s="721">
        <v>0.57554778975498977</v>
      </c>
      <c r="G226" s="527">
        <v>0.12707710883090648</v>
      </c>
      <c r="H226" s="526">
        <v>4075.1829999999995</v>
      </c>
      <c r="I226" s="720">
        <v>251.82000000000002</v>
      </c>
      <c r="J226" s="721">
        <v>0.60153078651305036</v>
      </c>
      <c r="K226" s="527">
        <v>0.13418557751796564</v>
      </c>
      <c r="L226" s="526">
        <v>1772.8743333333332</v>
      </c>
      <c r="M226" s="720">
        <v>140.35833333333332</v>
      </c>
      <c r="N226" s="721">
        <v>0.55760491138076917</v>
      </c>
      <c r="O226" s="527">
        <v>0.13458705364770063</v>
      </c>
      <c r="P226" s="526">
        <v>1222.366</v>
      </c>
      <c r="Q226" s="720">
        <v>78.466000000000008</v>
      </c>
      <c r="R226" s="721">
        <v>0.58349388135421698</v>
      </c>
      <c r="S226" s="527">
        <v>0.13525133982903104</v>
      </c>
      <c r="T226" s="526">
        <v>925.99366666666663</v>
      </c>
      <c r="U226" s="720">
        <v>66.994666666666674</v>
      </c>
      <c r="V226" s="721">
        <v>0.60237978505433043</v>
      </c>
      <c r="W226" s="527">
        <v>7.4457356295913019E-2</v>
      </c>
      <c r="X226" s="526">
        <v>538.67066666666676</v>
      </c>
      <c r="Y226" s="720">
        <v>36.43</v>
      </c>
      <c r="Z226" s="721">
        <v>0.59043336976017124</v>
      </c>
      <c r="AA226" s="527">
        <v>0.11370051965502585</v>
      </c>
      <c r="AB226" s="526">
        <v>178.28333333333333</v>
      </c>
      <c r="AC226" s="720">
        <v>14.043333333333335</v>
      </c>
      <c r="AD226" s="721">
        <v>0.49727768707533593</v>
      </c>
      <c r="AE226" s="527">
        <v>0.13695590786235831</v>
      </c>
      <c r="AF226" s="526">
        <v>174.928</v>
      </c>
      <c r="AG226" s="720">
        <v>12.357666666666667</v>
      </c>
      <c r="AH226" s="721">
        <v>0.54414748837378102</v>
      </c>
      <c r="AI226" s="527">
        <v>0.10787300378418259</v>
      </c>
      <c r="AJ226" s="526">
        <v>304.47300000000001</v>
      </c>
      <c r="AK226" s="720">
        <v>24.193000000000001</v>
      </c>
      <c r="AL226" s="721">
        <v>0.57775530225259153</v>
      </c>
      <c r="AM226" s="527">
        <v>9.4325423305316264E-2</v>
      </c>
      <c r="AN226" s="526">
        <v>324.40333333333336</v>
      </c>
      <c r="AO226" s="720">
        <v>18.770666666666667</v>
      </c>
      <c r="AP226" s="721">
        <v>0.48031859029028079</v>
      </c>
      <c r="AQ226" s="527">
        <v>0.17401728842473341</v>
      </c>
      <c r="AR226" s="526">
        <v>231.60133333333337</v>
      </c>
      <c r="AS226" s="720">
        <v>17.168666666666667</v>
      </c>
      <c r="AT226" s="721">
        <v>0.52479268617834862</v>
      </c>
      <c r="AU226" s="527">
        <v>0.186298793391585</v>
      </c>
      <c r="AV226" s="526">
        <v>157.39600000000002</v>
      </c>
      <c r="AW226" s="720">
        <v>11.507333333333333</v>
      </c>
      <c r="AX226" s="721">
        <v>0.54523851038254267</v>
      </c>
      <c r="AY226" s="527">
        <v>0.1295677388552057</v>
      </c>
      <c r="AZ226" s="526">
        <v>411.69499999999999</v>
      </c>
      <c r="BA226" s="720">
        <v>32.295333333333332</v>
      </c>
      <c r="BB226" s="721">
        <v>0.5070637119682202</v>
      </c>
      <c r="BC226" s="527">
        <v>6.825281749483425E-2</v>
      </c>
      <c r="BD226" s="526">
        <v>226.50933333333333</v>
      </c>
      <c r="BE226" s="720">
        <v>23.669333333333331</v>
      </c>
      <c r="BF226" s="721">
        <v>0.56953725642704056</v>
      </c>
      <c r="BG226" s="527">
        <v>0.13984759686586246</v>
      </c>
    </row>
    <row r="227" spans="2:60" ht="13.5" customHeight="1" x14ac:dyDescent="0.25">
      <c r="B227" s="760">
        <f t="shared" si="18"/>
        <v>2019</v>
      </c>
      <c r="C227" s="714" t="s">
        <v>1073</v>
      </c>
      <c r="D227" s="526">
        <v>10650.240333333333</v>
      </c>
      <c r="E227" s="720">
        <v>738.36566666666658</v>
      </c>
      <c r="F227" s="721">
        <v>0.58068468940413032</v>
      </c>
      <c r="G227" s="527">
        <v>0.11851280698998394</v>
      </c>
      <c r="H227" s="526">
        <v>4120.4376666666676</v>
      </c>
      <c r="I227" s="720">
        <v>260.56033333333335</v>
      </c>
      <c r="J227" s="721">
        <v>0.60749600918499314</v>
      </c>
      <c r="K227" s="527">
        <v>0.11915277775501468</v>
      </c>
      <c r="L227" s="526">
        <v>1796.0519999999999</v>
      </c>
      <c r="M227" s="720">
        <v>133.63666666666668</v>
      </c>
      <c r="N227" s="721">
        <v>0.56436354769519459</v>
      </c>
      <c r="O227" s="527">
        <v>0.12674805440392131</v>
      </c>
      <c r="P227" s="526">
        <v>1240.3673333333334</v>
      </c>
      <c r="Q227" s="720">
        <v>84.146333333333317</v>
      </c>
      <c r="R227" s="721">
        <v>0.59145426845502114</v>
      </c>
      <c r="S227" s="527">
        <v>0.13181975667828175</v>
      </c>
      <c r="T227" s="526">
        <v>915.94966666666676</v>
      </c>
      <c r="U227" s="720">
        <v>67.847333333333324</v>
      </c>
      <c r="V227" s="721">
        <v>0.59514544286950388</v>
      </c>
      <c r="W227" s="527">
        <v>7.9809455239562302E-2</v>
      </c>
      <c r="X227" s="526">
        <v>537.23666666666668</v>
      </c>
      <c r="Y227" s="720">
        <v>34.637</v>
      </c>
      <c r="Z227" s="721">
        <v>0.5883540425954441</v>
      </c>
      <c r="AA227" s="527">
        <v>0.10726695155827215</v>
      </c>
      <c r="AB227" s="526">
        <v>182.31399999999999</v>
      </c>
      <c r="AC227" s="720">
        <v>14.812333333333333</v>
      </c>
      <c r="AD227" s="721">
        <v>0.5081989452127601</v>
      </c>
      <c r="AE227" s="527">
        <v>0.12680544535249991</v>
      </c>
      <c r="AF227" s="526">
        <v>179.78299999999999</v>
      </c>
      <c r="AG227" s="720">
        <v>11.830666666666666</v>
      </c>
      <c r="AH227" s="721">
        <v>0.55850169875541944</v>
      </c>
      <c r="AI227" s="527">
        <v>0.10825923488738909</v>
      </c>
      <c r="AJ227" s="526">
        <v>304.673</v>
      </c>
      <c r="AK227" s="720">
        <v>25.099666666666664</v>
      </c>
      <c r="AL227" s="721">
        <v>0.5776996150856103</v>
      </c>
      <c r="AM227" s="527">
        <v>9.0788817941905256E-2</v>
      </c>
      <c r="AN227" s="526">
        <v>336.60133333333329</v>
      </c>
      <c r="AO227" s="720">
        <v>19.844000000000001</v>
      </c>
      <c r="AP227" s="721">
        <v>0.49782590262015697</v>
      </c>
      <c r="AQ227" s="527">
        <v>0.15858374516612048</v>
      </c>
      <c r="AR227" s="526">
        <v>233.05133333333333</v>
      </c>
      <c r="AS227" s="720">
        <v>18.631</v>
      </c>
      <c r="AT227" s="721">
        <v>0.52757022533379017</v>
      </c>
      <c r="AU227" s="527">
        <v>0.16806818682122851</v>
      </c>
      <c r="AV227" s="526">
        <v>160.41</v>
      </c>
      <c r="AW227" s="720">
        <v>12.430333333333332</v>
      </c>
      <c r="AX227" s="721">
        <v>0.55485287284491946</v>
      </c>
      <c r="AY227" s="527">
        <v>0.11874301829435789</v>
      </c>
      <c r="AZ227" s="526">
        <v>414.68433333333337</v>
      </c>
      <c r="BA227" s="720">
        <v>30.428333333333331</v>
      </c>
      <c r="BB227" s="721">
        <v>0.5101287405113536</v>
      </c>
      <c r="BC227" s="527">
        <v>7.5404865069750499E-2</v>
      </c>
      <c r="BD227" s="526">
        <v>228.67999999999998</v>
      </c>
      <c r="BE227" s="720">
        <v>24.461666666666662</v>
      </c>
      <c r="BF227" s="721">
        <v>0.57384522473178901</v>
      </c>
      <c r="BG227" s="527">
        <v>0.13868462847063107</v>
      </c>
    </row>
    <row r="228" spans="2:60" ht="15.75" customHeight="1" x14ac:dyDescent="0.25">
      <c r="B228" s="760">
        <f t="shared" si="18"/>
        <v>2019</v>
      </c>
      <c r="C228" s="714" t="s">
        <v>1076</v>
      </c>
      <c r="D228" s="526">
        <v>10735.36</v>
      </c>
      <c r="E228" s="720">
        <v>765.85633333333328</v>
      </c>
      <c r="F228" s="721">
        <v>0.58468034198504748</v>
      </c>
      <c r="G228" s="527">
        <v>0.11455234163869511</v>
      </c>
      <c r="H228" s="526">
        <v>4172.2876666666671</v>
      </c>
      <c r="I228" s="720">
        <v>271.31333333333333</v>
      </c>
      <c r="J228" s="721">
        <v>0.61441855914841059</v>
      </c>
      <c r="K228" s="527">
        <v>0.10985555708059035</v>
      </c>
      <c r="L228" s="526">
        <v>1804.8910000000003</v>
      </c>
      <c r="M228" s="720">
        <v>149.64666666666668</v>
      </c>
      <c r="N228" s="721">
        <v>0.5666057855670984</v>
      </c>
      <c r="O228" s="527">
        <v>0.12427778852392946</v>
      </c>
      <c r="P228" s="526">
        <v>1247.3550000000002</v>
      </c>
      <c r="Q228" s="720">
        <v>87.753</v>
      </c>
      <c r="R228" s="721">
        <v>0.59415096951940982</v>
      </c>
      <c r="S228" s="527">
        <v>0.12996494811036927</v>
      </c>
      <c r="T228" s="526">
        <v>909.46233333333339</v>
      </c>
      <c r="U228" s="720">
        <v>69.177999999999997</v>
      </c>
      <c r="V228" s="721">
        <v>0.59023673183300063</v>
      </c>
      <c r="W228" s="527">
        <v>8.3764548799576066E-2</v>
      </c>
      <c r="X228" s="526">
        <v>539.40700000000004</v>
      </c>
      <c r="Y228" s="720">
        <v>32.57033333333333</v>
      </c>
      <c r="Z228" s="721">
        <v>0.59022260900393297</v>
      </c>
      <c r="AA228" s="527">
        <v>0.10632166610244093</v>
      </c>
      <c r="AB228" s="526">
        <v>188.92866666666669</v>
      </c>
      <c r="AC228" s="720">
        <v>15.808666666666667</v>
      </c>
      <c r="AD228" s="721">
        <v>0.52630718787346398</v>
      </c>
      <c r="AE228" s="527">
        <v>0.11317870453528432</v>
      </c>
      <c r="AF228" s="526">
        <v>187.27633333333333</v>
      </c>
      <c r="AG228" s="720">
        <v>12.420333333333332</v>
      </c>
      <c r="AH228" s="721">
        <v>0.5810044715800271</v>
      </c>
      <c r="AI228" s="527">
        <v>0.10946616599750512</v>
      </c>
      <c r="AJ228" s="526">
        <v>305.65900000000005</v>
      </c>
      <c r="AK228" s="720">
        <v>25.890666666666664</v>
      </c>
      <c r="AL228" s="721">
        <v>0.57913142002543949</v>
      </c>
      <c r="AM228" s="527">
        <v>9.0840859449592942E-2</v>
      </c>
      <c r="AN228" s="526">
        <v>340.505</v>
      </c>
      <c r="AO228" s="720">
        <v>19.504333333333335</v>
      </c>
      <c r="AP228" s="721">
        <v>0.50304233963698752</v>
      </c>
      <c r="AQ228" s="527">
        <v>0.15477045485385965</v>
      </c>
      <c r="AR228" s="526">
        <v>231.82533333333333</v>
      </c>
      <c r="AS228" s="720">
        <v>18.440333333333331</v>
      </c>
      <c r="AT228" s="721">
        <v>0.52429005435315224</v>
      </c>
      <c r="AU228" s="527">
        <v>0.16616210966771169</v>
      </c>
      <c r="AV228" s="526">
        <v>157.18233333333333</v>
      </c>
      <c r="AW228" s="720">
        <v>12.172333333333333</v>
      </c>
      <c r="AX228" s="721">
        <v>0.5428828986481663</v>
      </c>
      <c r="AY228" s="527">
        <v>0.13168390853279024</v>
      </c>
      <c r="AZ228" s="526">
        <v>423.52433333333335</v>
      </c>
      <c r="BA228" s="720">
        <v>28.587666666666667</v>
      </c>
      <c r="BB228" s="721">
        <v>0.52037794346820887</v>
      </c>
      <c r="BC228" s="527">
        <v>8.0210168014240912E-2</v>
      </c>
      <c r="BD228" s="526">
        <v>227.05600000000001</v>
      </c>
      <c r="BE228" s="720">
        <v>22.571000000000002</v>
      </c>
      <c r="BF228" s="721">
        <v>0.56863178861130281</v>
      </c>
      <c r="BG228" s="527">
        <v>0.14065515945005563</v>
      </c>
      <c r="BH228" s="4" t="s">
        <v>1077</v>
      </c>
    </row>
    <row r="229" spans="2:60" ht="15.75" customHeight="1" x14ac:dyDescent="0.25">
      <c r="B229" s="760">
        <f t="shared" si="18"/>
        <v>2019</v>
      </c>
      <c r="C229" s="714" t="s">
        <v>1080</v>
      </c>
      <c r="D229" s="526">
        <v>10764.571000000002</v>
      </c>
      <c r="E229" s="720">
        <v>821.62166666666656</v>
      </c>
      <c r="F229" s="721">
        <v>0.58562531499356318</v>
      </c>
      <c r="G229" s="527">
        <v>0.11043053905460846</v>
      </c>
      <c r="H229" s="526">
        <v>4198.7656666666671</v>
      </c>
      <c r="I229" s="720">
        <v>305.98133333333334</v>
      </c>
      <c r="J229" s="721">
        <v>0.61759302373641933</v>
      </c>
      <c r="K229" s="527">
        <v>0.10327193377809409</v>
      </c>
      <c r="L229" s="526">
        <v>1800.0346666666667</v>
      </c>
      <c r="M229" s="720">
        <v>153.47233333333332</v>
      </c>
      <c r="N229" s="721">
        <v>0.56454371998501685</v>
      </c>
      <c r="O229" s="527">
        <v>0.12605777360019785</v>
      </c>
      <c r="P229" s="526">
        <v>1244.0573333333334</v>
      </c>
      <c r="Q229" s="720">
        <v>91.444999999999993</v>
      </c>
      <c r="R229" s="721">
        <v>0.59194719287691322</v>
      </c>
      <c r="S229" s="527">
        <v>0.12576398408270847</v>
      </c>
      <c r="T229" s="526">
        <v>902.39333333333332</v>
      </c>
      <c r="U229" s="720">
        <v>69.237333333333339</v>
      </c>
      <c r="V229" s="721">
        <v>0.5849623462280108</v>
      </c>
      <c r="W229" s="527">
        <v>8.0426895402202409E-2</v>
      </c>
      <c r="X229" s="526">
        <v>539.69466666666665</v>
      </c>
      <c r="Y229" s="720">
        <v>36.431333333333335</v>
      </c>
      <c r="Z229" s="721">
        <v>0.59003078277607657</v>
      </c>
      <c r="AA229" s="527">
        <v>0.10514281608560121</v>
      </c>
      <c r="AB229" s="526">
        <v>191.21</v>
      </c>
      <c r="AC229" s="720">
        <v>15.915000000000001</v>
      </c>
      <c r="AD229" s="721">
        <v>0.53232923620874462</v>
      </c>
      <c r="AE229" s="527">
        <v>0.10401795615923128</v>
      </c>
      <c r="AF229" s="526">
        <v>190.96533333333332</v>
      </c>
      <c r="AG229" s="720">
        <v>12.548</v>
      </c>
      <c r="AH229" s="721">
        <v>0.59166540153282576</v>
      </c>
      <c r="AI229" s="527">
        <v>0.1103947427673454</v>
      </c>
      <c r="AJ229" s="526">
        <v>304.70166666666665</v>
      </c>
      <c r="AK229" s="720">
        <v>26.169</v>
      </c>
      <c r="AL229" s="721">
        <v>0.57688472592287798</v>
      </c>
      <c r="AM229" s="527">
        <v>8.2217362755197337E-2</v>
      </c>
      <c r="AN229" s="526">
        <v>346.57766666666663</v>
      </c>
      <c r="AO229" s="720">
        <v>22.681999999999999</v>
      </c>
      <c r="AP229" s="721">
        <v>0.51145007752426064</v>
      </c>
      <c r="AQ229" s="527">
        <v>0.15559699250074308</v>
      </c>
      <c r="AR229" s="526">
        <v>232.42433333333335</v>
      </c>
      <c r="AS229" s="720">
        <v>19.178999999999998</v>
      </c>
      <c r="AT229" s="721">
        <v>0.52514354830935339</v>
      </c>
      <c r="AU229" s="527">
        <v>0.15388442468383154</v>
      </c>
      <c r="AV229" s="526">
        <v>155.578</v>
      </c>
      <c r="AW229" s="720">
        <v>12.685666666666668</v>
      </c>
      <c r="AX229" s="721">
        <v>0.53655048575721442</v>
      </c>
      <c r="AY229" s="527">
        <v>0.12997751937695493</v>
      </c>
      <c r="AZ229" s="526">
        <v>432.7473333333333</v>
      </c>
      <c r="BA229" s="720">
        <v>33.234999999999999</v>
      </c>
      <c r="BB229" s="721">
        <v>0.53107606716982669</v>
      </c>
      <c r="BC229" s="527">
        <v>7.2980983928702767E-2</v>
      </c>
      <c r="BD229" s="526">
        <v>225.42100000000002</v>
      </c>
      <c r="BE229" s="720">
        <v>22.640666666666664</v>
      </c>
      <c r="BF229" s="721">
        <v>0.56341117769626126</v>
      </c>
      <c r="BG229" s="527">
        <v>0.13498568676659067</v>
      </c>
    </row>
    <row r="230" spans="2:60" x14ac:dyDescent="0.25">
      <c r="B230" s="760">
        <f t="shared" si="18"/>
        <v>2019</v>
      </c>
      <c r="C230" s="714" t="s">
        <v>1081</v>
      </c>
      <c r="D230" s="526">
        <v>10877.147333333332</v>
      </c>
      <c r="E230" s="720">
        <v>827.56166666666661</v>
      </c>
      <c r="F230" s="721">
        <v>0.59109781540952344</v>
      </c>
      <c r="G230" s="527">
        <v>0.107760708770352</v>
      </c>
      <c r="H230" s="526">
        <v>4254.3570000000009</v>
      </c>
      <c r="I230" s="720">
        <v>300.25533333333334</v>
      </c>
      <c r="J230" s="721">
        <v>0.62503739037787642</v>
      </c>
      <c r="K230" s="527">
        <v>0.10311965475323209</v>
      </c>
      <c r="L230" s="526">
        <v>1804.1149999999998</v>
      </c>
      <c r="M230" s="720">
        <v>161.07033333333334</v>
      </c>
      <c r="N230" s="721">
        <v>0.56527957099978954</v>
      </c>
      <c r="O230" s="527">
        <v>0.1252560870990285</v>
      </c>
      <c r="P230" s="526">
        <v>1272.6423333333332</v>
      </c>
      <c r="Q230" s="720">
        <v>87.498000000000005</v>
      </c>
      <c r="R230" s="721">
        <v>0.6049026251342956</v>
      </c>
      <c r="S230" s="527">
        <v>0.1134947772294355</v>
      </c>
      <c r="T230" s="526">
        <v>920.62866666666662</v>
      </c>
      <c r="U230" s="720">
        <v>77.62833333333333</v>
      </c>
      <c r="V230" s="721">
        <v>0.59608411391849103</v>
      </c>
      <c r="W230" s="527">
        <v>7.5961940907970094E-2</v>
      </c>
      <c r="X230" s="526">
        <v>547.07166666666672</v>
      </c>
      <c r="Y230" s="720">
        <v>33.651333333333334</v>
      </c>
      <c r="Z230" s="721">
        <v>0.59758274672182699</v>
      </c>
      <c r="AA230" s="527">
        <v>9.8577686774727932E-2</v>
      </c>
      <c r="AB230" s="526">
        <v>189.70333333333329</v>
      </c>
      <c r="AC230" s="720">
        <v>13.874000000000001</v>
      </c>
      <c r="AD230" s="721">
        <v>0.52780748117556808</v>
      </c>
      <c r="AE230" s="527">
        <v>9.9822688585162467E-2</v>
      </c>
      <c r="AF230" s="526">
        <v>195.43133333333333</v>
      </c>
      <c r="AG230" s="720">
        <v>12.638666666666666</v>
      </c>
      <c r="AH230" s="721">
        <v>0.60470796215560019</v>
      </c>
      <c r="AI230" s="527">
        <v>9.9104165706295433E-2</v>
      </c>
      <c r="AJ230" s="526">
        <v>302.20633333333336</v>
      </c>
      <c r="AK230" s="720">
        <v>27.830333333333332</v>
      </c>
      <c r="AL230" s="721">
        <v>0.57172811385386879</v>
      </c>
      <c r="AM230" s="527">
        <v>8.2435371547186373E-2</v>
      </c>
      <c r="AN230" s="526">
        <v>346.80733333333336</v>
      </c>
      <c r="AO230" s="720">
        <v>23.119666666666671</v>
      </c>
      <c r="AP230" s="721">
        <v>0.51122896273915441</v>
      </c>
      <c r="AQ230" s="527">
        <v>0.16184708932222477</v>
      </c>
      <c r="AR230" s="526">
        <v>235.05600000000001</v>
      </c>
      <c r="AS230" s="720">
        <v>20.492333333333335</v>
      </c>
      <c r="AT230" s="721">
        <v>0.53058448203214359</v>
      </c>
      <c r="AU230" s="527">
        <v>0.14906310637435197</v>
      </c>
      <c r="AV230" s="526">
        <v>152.61733333333333</v>
      </c>
      <c r="AW230" s="720">
        <v>10.567</v>
      </c>
      <c r="AX230" s="721">
        <v>0.52556772200648105</v>
      </c>
      <c r="AY230" s="527">
        <v>0.13470628145499489</v>
      </c>
      <c r="AZ230" s="526">
        <v>427.61100000000005</v>
      </c>
      <c r="BA230" s="720">
        <v>35.69233333333333</v>
      </c>
      <c r="BB230" s="721">
        <v>0.52415085088561575</v>
      </c>
      <c r="BC230" s="527">
        <v>7.3070806288336565E-2</v>
      </c>
      <c r="BD230" s="526">
        <v>228.9</v>
      </c>
      <c r="BE230" s="720">
        <v>23.243666666666666</v>
      </c>
      <c r="BF230" s="721">
        <v>0.57096627748611883</v>
      </c>
      <c r="BG230" s="527">
        <v>0.12424357975363494</v>
      </c>
    </row>
    <row r="231" spans="2:60" x14ac:dyDescent="0.25">
      <c r="B231" s="760"/>
      <c r="C231" s="845" t="s">
        <v>1085</v>
      </c>
      <c r="D231" s="526">
        <v>10832.223333333332</v>
      </c>
      <c r="E231" s="720">
        <v>862.96466666666674</v>
      </c>
      <c r="F231" s="721">
        <v>0.58800797514610148</v>
      </c>
      <c r="G231" s="527">
        <v>0.10821865953666088</v>
      </c>
      <c r="H231" s="526">
        <v>4197.2596666666668</v>
      </c>
      <c r="I231" s="720">
        <v>328.80133333333333</v>
      </c>
      <c r="J231" s="721">
        <v>0.61592791521176904</v>
      </c>
      <c r="K231" s="527">
        <v>0.10360039752090472</v>
      </c>
      <c r="L231" s="526">
        <v>1800.3126666666667</v>
      </c>
      <c r="M231" s="720">
        <v>156.93066666666664</v>
      </c>
      <c r="N231" s="721">
        <v>0.56353987656446458</v>
      </c>
      <c r="O231" s="527">
        <v>0.12649700901444086</v>
      </c>
      <c r="P231" s="526">
        <v>1273.6790000000001</v>
      </c>
      <c r="Q231" s="720">
        <v>92.078333333333333</v>
      </c>
      <c r="R231" s="721">
        <v>0.60474966834842747</v>
      </c>
      <c r="S231" s="527">
        <v>0.11751264305060062</v>
      </c>
      <c r="T231" s="526">
        <v>927.90666666666664</v>
      </c>
      <c r="U231" s="720">
        <v>79.072999999999993</v>
      </c>
      <c r="V231" s="721">
        <v>0.60009472275271136</v>
      </c>
      <c r="W231" s="527">
        <v>7.5825151372092822E-2</v>
      </c>
      <c r="X231" s="526">
        <v>560.71366666666665</v>
      </c>
      <c r="Y231" s="720">
        <v>33.481000000000002</v>
      </c>
      <c r="Z231" s="721">
        <v>0.61196112735473418</v>
      </c>
      <c r="AA231" s="527">
        <v>9.3203431302522469E-2</v>
      </c>
      <c r="AB231" s="526">
        <v>188.1643333333333</v>
      </c>
      <c r="AC231" s="720">
        <v>13.323</v>
      </c>
      <c r="AD231" s="721">
        <v>0.52320093574883064</v>
      </c>
      <c r="AE231" s="527">
        <v>0.10676981551251882</v>
      </c>
      <c r="AF231" s="526">
        <v>192.68133333333333</v>
      </c>
      <c r="AG231" s="720">
        <v>13.045666666666667</v>
      </c>
      <c r="AH231" s="721">
        <v>0.59542075944360207</v>
      </c>
      <c r="AI231" s="527">
        <v>0.10755601666797897</v>
      </c>
      <c r="AJ231" s="526">
        <v>296.21066666666667</v>
      </c>
      <c r="AK231" s="720">
        <v>28.007666666666665</v>
      </c>
      <c r="AL231" s="721">
        <v>0.55996360304635451</v>
      </c>
      <c r="AM231" s="527">
        <v>8.5964114675048955E-2</v>
      </c>
      <c r="AN231" s="526">
        <v>350.13499999999999</v>
      </c>
      <c r="AO231" s="720">
        <v>23.123333333333335</v>
      </c>
      <c r="AP231" s="721">
        <v>0.51557162209918717</v>
      </c>
      <c r="AQ231" s="527">
        <v>0.16478763152517115</v>
      </c>
      <c r="AR231" s="526">
        <v>236.45966666666664</v>
      </c>
      <c r="AS231" s="720">
        <v>20.164000000000001</v>
      </c>
      <c r="AT231" s="721">
        <v>0.53324778865503164</v>
      </c>
      <c r="AU231" s="527">
        <v>0.14158896882203817</v>
      </c>
      <c r="AV231" s="526">
        <v>153.91499999999999</v>
      </c>
      <c r="AW231" s="720">
        <v>12.042333333333334</v>
      </c>
      <c r="AX231" s="721">
        <v>0.52926309274096484</v>
      </c>
      <c r="AY231" s="527">
        <v>0.1277330069026488</v>
      </c>
      <c r="AZ231" s="526">
        <v>423.19800000000004</v>
      </c>
      <c r="BA231" s="720">
        <v>40.415333333333329</v>
      </c>
      <c r="BB231" s="721">
        <v>0.51813015184027678</v>
      </c>
      <c r="BC231" s="527">
        <v>6.4698567427277365E-2</v>
      </c>
      <c r="BD231" s="526">
        <v>231.58766666666665</v>
      </c>
      <c r="BE231" s="720">
        <v>22.477999999999998</v>
      </c>
      <c r="BF231" s="721">
        <v>0.57652230989641462</v>
      </c>
      <c r="BG231" s="527">
        <v>0.12093069159105545</v>
      </c>
    </row>
    <row r="232" spans="2:60" x14ac:dyDescent="0.25">
      <c r="B232" s="760"/>
      <c r="C232" s="845" t="s">
        <v>1086</v>
      </c>
      <c r="D232" s="526">
        <v>10874.629000000001</v>
      </c>
      <c r="E232" s="720">
        <v>825.46400000000006</v>
      </c>
      <c r="F232" s="721">
        <v>0.58965922047012409</v>
      </c>
      <c r="G232" s="527">
        <v>0.10589426411790465</v>
      </c>
      <c r="H232" s="526">
        <v>4213.0836666666664</v>
      </c>
      <c r="I232" s="720">
        <v>302.8416666666667</v>
      </c>
      <c r="J232" s="721">
        <v>0.61752819886837107</v>
      </c>
      <c r="K232" s="527">
        <v>9.9924742412962744E-2</v>
      </c>
      <c r="L232" s="526">
        <v>1817.4656666666667</v>
      </c>
      <c r="M232" s="720">
        <v>152.99933333333334</v>
      </c>
      <c r="N232" s="721">
        <v>0.56834840514411678</v>
      </c>
      <c r="O232" s="527">
        <v>0.1196635913108146</v>
      </c>
      <c r="P232" s="526">
        <v>1277.4266666666665</v>
      </c>
      <c r="Q232" s="720">
        <v>84.00033333333333</v>
      </c>
      <c r="R232" s="721">
        <v>0.60588324667085003</v>
      </c>
      <c r="S232" s="527">
        <v>0.11749615659890553</v>
      </c>
      <c r="T232" s="526">
        <v>931.03699999999992</v>
      </c>
      <c r="U232" s="720">
        <v>86.020666666666671</v>
      </c>
      <c r="V232" s="721">
        <v>0.60141724704820931</v>
      </c>
      <c r="W232" s="527">
        <v>7.9371320968899275E-2</v>
      </c>
      <c r="X232" s="526">
        <v>563.86666666666667</v>
      </c>
      <c r="Y232" s="720">
        <v>29.634666666666664</v>
      </c>
      <c r="Z232" s="721">
        <v>0.61487863816522192</v>
      </c>
      <c r="AA232" s="527">
        <v>8.9658961752398E-2</v>
      </c>
      <c r="AB232" s="526">
        <v>186.70933333333335</v>
      </c>
      <c r="AC232" s="720">
        <v>14.524666666666667</v>
      </c>
      <c r="AD232" s="721">
        <v>0.5188378464998491</v>
      </c>
      <c r="AE232" s="527">
        <v>0.11315198236839231</v>
      </c>
      <c r="AF232" s="526">
        <v>193.422</v>
      </c>
      <c r="AG232" s="720">
        <v>13.752333333333333</v>
      </c>
      <c r="AH232" s="721">
        <v>0.59693296532483464</v>
      </c>
      <c r="AI232" s="527">
        <v>0.10398159371839315</v>
      </c>
      <c r="AJ232" s="526">
        <v>290.262</v>
      </c>
      <c r="AK232" s="720">
        <v>26.893666666666665</v>
      </c>
      <c r="AL232" s="721">
        <v>0.54830245776687203</v>
      </c>
      <c r="AM232" s="527">
        <v>9.2692136573492789E-2</v>
      </c>
      <c r="AN232" s="526">
        <v>346.06599999999997</v>
      </c>
      <c r="AO232" s="720">
        <v>20.547000000000001</v>
      </c>
      <c r="AP232" s="721">
        <v>0.50902788332834858</v>
      </c>
      <c r="AQ232" s="527">
        <v>0.16524391077362702</v>
      </c>
      <c r="AR232" s="526">
        <v>240.22133333333332</v>
      </c>
      <c r="AS232" s="720">
        <v>21.448000000000004</v>
      </c>
      <c r="AT232" s="721">
        <v>0.54121822615445503</v>
      </c>
      <c r="AU232" s="527">
        <v>0.13621468330640482</v>
      </c>
      <c r="AV232" s="526">
        <v>156.59500000000003</v>
      </c>
      <c r="AW232" s="720">
        <v>11.493</v>
      </c>
      <c r="AX232" s="721">
        <v>0.5376929283911619</v>
      </c>
      <c r="AY232" s="527">
        <v>0.12433945769826521</v>
      </c>
      <c r="AZ232" s="526">
        <v>426.452</v>
      </c>
      <c r="BA232" s="720">
        <v>40.829000000000001</v>
      </c>
      <c r="BB232" s="721">
        <v>0.52150220955131099</v>
      </c>
      <c r="BC232" s="527">
        <v>6.5999153136315852E-2</v>
      </c>
      <c r="BD232" s="526">
        <v>232.02166666666668</v>
      </c>
      <c r="BE232" s="720">
        <v>20.478333333333335</v>
      </c>
      <c r="BF232" s="721">
        <v>0.57645659712013941</v>
      </c>
      <c r="BG232" s="527">
        <v>0.12323576869156229</v>
      </c>
    </row>
    <row r="233" spans="2:60" x14ac:dyDescent="0.25">
      <c r="B233" s="760"/>
      <c r="C233" s="845" t="s">
        <v>1097</v>
      </c>
      <c r="D233" s="526">
        <v>10860.037333333332</v>
      </c>
      <c r="E233" s="720">
        <v>838.97699999999998</v>
      </c>
      <c r="F233" s="721">
        <v>0.58821859261584541</v>
      </c>
      <c r="G233" s="527">
        <v>0.10599165770649054</v>
      </c>
      <c r="H233" s="526">
        <v>4203.2773333333325</v>
      </c>
      <c r="I233" s="720">
        <v>314.15500000000003</v>
      </c>
      <c r="J233" s="721">
        <v>0.6153723926114506</v>
      </c>
      <c r="K233" s="527">
        <v>0.10065977225062447</v>
      </c>
      <c r="L233" s="526">
        <v>1820.0343333333333</v>
      </c>
      <c r="M233" s="720">
        <v>153.96</v>
      </c>
      <c r="N233" s="721">
        <v>0.56858328380018075</v>
      </c>
      <c r="O233" s="527">
        <v>0.11609042839504316</v>
      </c>
      <c r="P233" s="526">
        <v>1256.4066666666668</v>
      </c>
      <c r="Q233" s="720">
        <v>92.597999999999999</v>
      </c>
      <c r="R233" s="721">
        <v>0.59527866859932743</v>
      </c>
      <c r="S233" s="527">
        <v>0.12471291833806827</v>
      </c>
      <c r="T233" s="526">
        <v>928.41499999999996</v>
      </c>
      <c r="U233" s="720">
        <v>78.470666666666659</v>
      </c>
      <c r="V233" s="721">
        <v>0.59902547021513763</v>
      </c>
      <c r="W233" s="527">
        <v>7.8960987425699208E-2</v>
      </c>
      <c r="X233" s="526">
        <v>571.40466666666669</v>
      </c>
      <c r="Y233" s="720">
        <v>32.895333333333333</v>
      </c>
      <c r="Z233" s="721">
        <v>0.62257131256078757</v>
      </c>
      <c r="AA233" s="527">
        <v>8.8977216139759008E-2</v>
      </c>
      <c r="AB233" s="526">
        <v>185.48966666666669</v>
      </c>
      <c r="AC233" s="720">
        <v>14.622999999999999</v>
      </c>
      <c r="AD233" s="721">
        <v>0.51513078478275365</v>
      </c>
      <c r="AE233" s="527">
        <v>0.11979538217945819</v>
      </c>
      <c r="AF233" s="526">
        <v>191.3183333333333</v>
      </c>
      <c r="AG233" s="720">
        <v>13.452666666666666</v>
      </c>
      <c r="AH233" s="721">
        <v>0.58967514981902536</v>
      </c>
      <c r="AI233" s="527">
        <v>0.10431631660999281</v>
      </c>
      <c r="AJ233" s="526">
        <v>291.56300000000005</v>
      </c>
      <c r="AK233" s="720">
        <v>25.778000000000002</v>
      </c>
      <c r="AL233" s="721">
        <v>0.55034627515898094</v>
      </c>
      <c r="AM233" s="527">
        <v>8.9650707878300928E-2</v>
      </c>
      <c r="AN233" s="526">
        <v>346.85466666666667</v>
      </c>
      <c r="AO233" s="720">
        <v>19.144666666666666</v>
      </c>
      <c r="AP233" s="721">
        <v>0.50963695803896114</v>
      </c>
      <c r="AQ233" s="527">
        <v>0.15481833569964229</v>
      </c>
      <c r="AR233" s="526">
        <v>237.56733333333332</v>
      </c>
      <c r="AS233" s="720">
        <v>20.802666666666667</v>
      </c>
      <c r="AT233" s="721">
        <v>0.53473437798944334</v>
      </c>
      <c r="AU233" s="527">
        <v>0.14463733850206734</v>
      </c>
      <c r="AV233" s="526">
        <v>161.75966666666667</v>
      </c>
      <c r="AW233" s="720">
        <v>12.147999999999998</v>
      </c>
      <c r="AX233" s="721">
        <v>0.55462358709441462</v>
      </c>
      <c r="AY233" s="527">
        <v>0.12152567839105015</v>
      </c>
      <c r="AZ233" s="526">
        <v>430.7526666666667</v>
      </c>
      <c r="BA233" s="720">
        <v>40.12833333333333</v>
      </c>
      <c r="BB233" s="721">
        <v>0.5261476135704326</v>
      </c>
      <c r="BC233" s="527">
        <v>6.0978392298659478E-2</v>
      </c>
      <c r="BD233" s="526">
        <v>235.19399999999999</v>
      </c>
      <c r="BE233" s="720">
        <v>20.819666666666667</v>
      </c>
      <c r="BF233" s="721">
        <v>0.58317911808438627</v>
      </c>
      <c r="BG233" s="527">
        <v>0.12413183561140494</v>
      </c>
    </row>
    <row r="234" spans="2:60" x14ac:dyDescent="0.25">
      <c r="B234" s="758"/>
      <c r="C234" s="717" t="s">
        <v>1098</v>
      </c>
      <c r="D234" s="526">
        <v>10971.753333333299</v>
      </c>
      <c r="E234" s="720">
        <v>838.04366666666658</v>
      </c>
      <c r="F234" s="721">
        <v>0.59361402238881966</v>
      </c>
      <c r="G234" s="527">
        <v>0.10266845471831709</v>
      </c>
      <c r="H234" s="526">
        <v>4278.1620000000003</v>
      </c>
      <c r="I234" s="720">
        <v>319.23399999999998</v>
      </c>
      <c r="J234" s="721">
        <v>0.62560633479200256</v>
      </c>
      <c r="K234" s="527">
        <v>9.6687783039823061E-2</v>
      </c>
      <c r="L234" s="526">
        <v>1851.5429999999999</v>
      </c>
      <c r="M234" s="720">
        <v>148.74266666666668</v>
      </c>
      <c r="N234" s="721">
        <v>0.57784299014553253</v>
      </c>
      <c r="O234" s="527">
        <v>0.10834371528147317</v>
      </c>
      <c r="P234" s="526">
        <v>1257.4173333333333</v>
      </c>
      <c r="Q234" s="720">
        <v>92.899333333333331</v>
      </c>
      <c r="R234" s="721">
        <v>0.59512346882688993</v>
      </c>
      <c r="S234" s="527">
        <v>0.12065318160403909</v>
      </c>
      <c r="T234" s="526">
        <v>926.78566666666666</v>
      </c>
      <c r="U234" s="720">
        <v>74.817666666666668</v>
      </c>
      <c r="V234" s="721">
        <v>0.59727847841577408</v>
      </c>
      <c r="W234" s="527">
        <v>7.7298517661325103E-2</v>
      </c>
      <c r="X234" s="526">
        <v>568.40266666666662</v>
      </c>
      <c r="Y234" s="720">
        <v>36.18633333333333</v>
      </c>
      <c r="Z234" s="721">
        <v>0.61877598179242421</v>
      </c>
      <c r="AA234" s="527">
        <v>9.3455126770402311E-2</v>
      </c>
      <c r="AB234" s="526">
        <v>184.22533333333334</v>
      </c>
      <c r="AC234" s="720">
        <v>14.546333333333335</v>
      </c>
      <c r="AD234" s="721">
        <v>0.51130621420839861</v>
      </c>
      <c r="AE234" s="527">
        <v>0.12758326756116811</v>
      </c>
      <c r="AF234" s="526">
        <v>192.82666666666668</v>
      </c>
      <c r="AG234" s="720">
        <v>13.598333333333334</v>
      </c>
      <c r="AH234" s="721">
        <v>0.59355511275371897</v>
      </c>
      <c r="AI234" s="527">
        <v>0.10378483895456023</v>
      </c>
      <c r="AJ234" s="526">
        <v>295.70533333333339</v>
      </c>
      <c r="AK234" s="720">
        <v>26.172666666666668</v>
      </c>
      <c r="AL234" s="721">
        <v>0.55774622030169696</v>
      </c>
      <c r="AM234" s="527">
        <v>8.1792493841472233E-2</v>
      </c>
      <c r="AN234" s="526">
        <v>354.27100000000002</v>
      </c>
      <c r="AO234" s="720">
        <v>20.187666666666665</v>
      </c>
      <c r="AP234" s="721">
        <v>0.51997459846543814</v>
      </c>
      <c r="AQ234" s="527">
        <v>0.14511544178683808</v>
      </c>
      <c r="AR234" s="526">
        <v>236.309</v>
      </c>
      <c r="AS234" s="720">
        <v>20.511333333333337</v>
      </c>
      <c r="AT234" s="721">
        <v>0.53140204891950871</v>
      </c>
      <c r="AU234" s="527">
        <v>0.15600411921925322</v>
      </c>
      <c r="AV234" s="526">
        <v>163.15833333333333</v>
      </c>
      <c r="AW234" s="720">
        <v>10.638</v>
      </c>
      <c r="AX234" s="721">
        <v>0.55861283471405443</v>
      </c>
      <c r="AY234" s="527">
        <v>0.12291198532073265</v>
      </c>
      <c r="AZ234" s="526">
        <v>428.3776666666667</v>
      </c>
      <c r="BA234" s="720">
        <v>38.971000000000004</v>
      </c>
      <c r="BB234" s="721">
        <v>0.52264081577211485</v>
      </c>
      <c r="BC234" s="527">
        <v>6.231836578640728E-2</v>
      </c>
      <c r="BD234" s="526">
        <v>234.56933333333333</v>
      </c>
      <c r="BE234" s="720">
        <v>21.537666666666667</v>
      </c>
      <c r="BF234" s="721">
        <v>0.58047922605849434</v>
      </c>
      <c r="BG234" s="527">
        <v>0.12303645021353697</v>
      </c>
    </row>
    <row r="235" spans="2:60" x14ac:dyDescent="0.25">
      <c r="B235" s="758"/>
      <c r="C235" s="717" t="s">
        <v>1100</v>
      </c>
      <c r="D235" s="526">
        <v>10980</v>
      </c>
      <c r="E235" s="720">
        <v>831</v>
      </c>
      <c r="F235" s="721">
        <v>0.59340000000000004</v>
      </c>
      <c r="G235" s="527">
        <v>0.104</v>
      </c>
      <c r="H235" s="526">
        <v>4258</v>
      </c>
      <c r="I235" s="720">
        <v>308</v>
      </c>
      <c r="J235" s="721">
        <v>0.62190000000000001</v>
      </c>
      <c r="K235" s="527">
        <v>9.8500000000000004E-2</v>
      </c>
      <c r="L235" s="526">
        <v>1871</v>
      </c>
      <c r="M235" s="720">
        <v>147</v>
      </c>
      <c r="N235" s="721">
        <v>0.58330000000000004</v>
      </c>
      <c r="O235" s="527">
        <v>0.1085</v>
      </c>
      <c r="P235" s="526">
        <v>1277</v>
      </c>
      <c r="Q235" s="720">
        <v>99</v>
      </c>
      <c r="R235" s="721">
        <v>0.60399999999999998</v>
      </c>
      <c r="S235" s="527">
        <v>0.12039999999999999</v>
      </c>
      <c r="T235" s="526">
        <v>919</v>
      </c>
      <c r="U235" s="720">
        <v>73</v>
      </c>
      <c r="V235" s="721">
        <v>0.59099999999999997</v>
      </c>
      <c r="W235" s="527">
        <v>7.9500000000000001E-2</v>
      </c>
      <c r="X235" s="526">
        <v>564</v>
      </c>
      <c r="Y235" s="720">
        <v>37</v>
      </c>
      <c r="Z235" s="721">
        <v>0.61399999999999999</v>
      </c>
      <c r="AA235" s="527">
        <v>9.9400000000000002E-2</v>
      </c>
      <c r="AB235" s="526">
        <v>186</v>
      </c>
      <c r="AC235" s="720">
        <v>15</v>
      </c>
      <c r="AD235" s="721">
        <v>0.51700000000000002</v>
      </c>
      <c r="AE235" s="527">
        <v>0.125</v>
      </c>
      <c r="AF235" s="526">
        <v>194</v>
      </c>
      <c r="AG235" s="720">
        <v>14</v>
      </c>
      <c r="AH235" s="721">
        <v>0.59599999999999997</v>
      </c>
      <c r="AI235" s="527">
        <v>0.10199999999999999</v>
      </c>
      <c r="AJ235" s="526">
        <v>297.71733333333299</v>
      </c>
      <c r="AK235" s="720">
        <v>26.495000000000001</v>
      </c>
      <c r="AL235" s="721">
        <v>0.56100000000000005</v>
      </c>
      <c r="AM235" s="527">
        <v>8.3000000000000004E-2</v>
      </c>
      <c r="AN235" s="526">
        <v>353.05033333333301</v>
      </c>
      <c r="AO235" s="720">
        <v>20.842333333333301</v>
      </c>
      <c r="AP235" s="721">
        <v>0.51800000000000002</v>
      </c>
      <c r="AQ235" s="527">
        <v>0.13700000000000001</v>
      </c>
      <c r="AR235" s="526">
        <v>230.41866666666701</v>
      </c>
      <c r="AS235" s="720">
        <v>19.862666666666701</v>
      </c>
      <c r="AT235" s="721">
        <v>0.51800000000000002</v>
      </c>
      <c r="AU235" s="527">
        <v>0.17599999999999999</v>
      </c>
      <c r="AV235" s="526">
        <v>160.53899999999999</v>
      </c>
      <c r="AW235" s="720">
        <v>11.8813333333333</v>
      </c>
      <c r="AX235" s="721">
        <v>0.54900000000000004</v>
      </c>
      <c r="AY235" s="527">
        <v>0.13</v>
      </c>
      <c r="AZ235" s="526">
        <v>432.368333333333</v>
      </c>
      <c r="BA235" s="720">
        <v>39.635666666666701</v>
      </c>
      <c r="BB235" s="721">
        <v>0.52700000000000002</v>
      </c>
      <c r="BC235" s="527">
        <v>6.7000000000000004E-2</v>
      </c>
      <c r="BD235" s="526">
        <v>236.422666666667</v>
      </c>
      <c r="BE235" s="720">
        <v>20.7953333333333</v>
      </c>
      <c r="BF235" s="721">
        <v>0.58399999999999996</v>
      </c>
      <c r="BG235" s="527">
        <v>0.122</v>
      </c>
    </row>
    <row r="236" spans="2:60" x14ac:dyDescent="0.25">
      <c r="B236" s="758"/>
      <c r="C236" s="717" t="s">
        <v>1115</v>
      </c>
      <c r="D236" s="526">
        <v>10871</v>
      </c>
      <c r="E236" s="720">
        <v>803</v>
      </c>
      <c r="F236" s="721">
        <v>0.58699999999999997</v>
      </c>
      <c r="G236" s="527">
        <v>0.113</v>
      </c>
      <c r="H236" s="526">
        <v>4209</v>
      </c>
      <c r="I236" s="720">
        <v>290</v>
      </c>
      <c r="J236" s="721">
        <v>0.61399999999999999</v>
      </c>
      <c r="K236" s="527">
        <v>0.106</v>
      </c>
      <c r="L236" s="526">
        <v>1867</v>
      </c>
      <c r="M236" s="720">
        <v>141</v>
      </c>
      <c r="N236" s="721">
        <v>0.58099999999999996</v>
      </c>
      <c r="O236" s="527">
        <v>0.11</v>
      </c>
      <c r="P236" s="526">
        <v>1265</v>
      </c>
      <c r="Q236" s="720">
        <v>93</v>
      </c>
      <c r="R236" s="721">
        <v>0.59699999999999998</v>
      </c>
      <c r="S236" s="527">
        <v>0.13</v>
      </c>
      <c r="T236" s="526">
        <v>915</v>
      </c>
      <c r="U236" s="720">
        <v>78</v>
      </c>
      <c r="V236" s="721">
        <v>0.58799999999999997</v>
      </c>
      <c r="W236" s="527">
        <v>8.4000000000000005E-2</v>
      </c>
      <c r="X236" s="526">
        <v>555</v>
      </c>
      <c r="Y236" s="720">
        <v>36</v>
      </c>
      <c r="Z236" s="721">
        <v>0.60299999999999998</v>
      </c>
      <c r="AA236" s="527">
        <v>0.112</v>
      </c>
      <c r="AB236" s="526">
        <v>186</v>
      </c>
      <c r="AC236" s="720">
        <v>16</v>
      </c>
      <c r="AD236" s="721">
        <v>0.51600000000000001</v>
      </c>
      <c r="AE236" s="527">
        <v>0.13900000000000001</v>
      </c>
      <c r="AF236" s="526">
        <v>189</v>
      </c>
      <c r="AG236" s="720">
        <v>12</v>
      </c>
      <c r="AH236" s="721">
        <v>0.58199999999999996</v>
      </c>
      <c r="AI236" s="527">
        <v>0.125</v>
      </c>
      <c r="AJ236" s="526">
        <v>292</v>
      </c>
      <c r="AK236" s="720">
        <v>24</v>
      </c>
      <c r="AL236" s="721">
        <v>0.55000000000000004</v>
      </c>
      <c r="AM236" s="527">
        <v>9.9000000000000005E-2</v>
      </c>
      <c r="AN236" s="526">
        <v>344</v>
      </c>
      <c r="AO236" s="720">
        <v>22</v>
      </c>
      <c r="AP236" s="721">
        <v>0.504</v>
      </c>
      <c r="AQ236" s="527">
        <v>0.16200000000000001</v>
      </c>
      <c r="AR236" s="526">
        <v>226</v>
      </c>
      <c r="AS236" s="720">
        <v>19</v>
      </c>
      <c r="AT236" s="721">
        <v>0.50700000000000001</v>
      </c>
      <c r="AU236" s="527">
        <v>0.186</v>
      </c>
      <c r="AV236" s="526">
        <v>158</v>
      </c>
      <c r="AW236" s="720">
        <v>13</v>
      </c>
      <c r="AX236" s="721">
        <v>0.53900000000000003</v>
      </c>
      <c r="AY236" s="527">
        <v>0.128</v>
      </c>
      <c r="AZ236" s="526">
        <v>436</v>
      </c>
      <c r="BA236" s="720">
        <v>38</v>
      </c>
      <c r="BB236" s="721">
        <v>0.53</v>
      </c>
      <c r="BC236" s="527">
        <v>8.4000000000000005E-2</v>
      </c>
      <c r="BD236" s="526">
        <v>229</v>
      </c>
      <c r="BE236" s="720">
        <v>20</v>
      </c>
      <c r="BF236" s="721">
        <v>0.56499999999999995</v>
      </c>
      <c r="BG236" s="527">
        <v>0.13700000000000001</v>
      </c>
    </row>
    <row r="237" spans="2:60" x14ac:dyDescent="0.25">
      <c r="B237" s="758"/>
      <c r="C237" s="717" t="s">
        <v>1114</v>
      </c>
      <c r="D237" s="526">
        <v>10808</v>
      </c>
      <c r="E237" s="720">
        <v>806.6510333333332</v>
      </c>
      <c r="F237" s="721">
        <v>0.58299999999999996</v>
      </c>
      <c r="G237" s="527">
        <v>0.11600000000000001</v>
      </c>
      <c r="H237" s="526">
        <v>4187.5233333333299</v>
      </c>
      <c r="I237" s="720">
        <v>296.32553333333334</v>
      </c>
      <c r="J237" s="721">
        <v>0.61</v>
      </c>
      <c r="K237" s="527">
        <v>0.108</v>
      </c>
      <c r="L237" s="526">
        <v>1833.1530000000002</v>
      </c>
      <c r="M237" s="720">
        <v>144.88383333333334</v>
      </c>
      <c r="N237" s="721">
        <v>0.56999999999999995</v>
      </c>
      <c r="O237" s="527">
        <v>0.11799999999999999</v>
      </c>
      <c r="P237" s="526">
        <v>1271.94</v>
      </c>
      <c r="Q237" s="720">
        <v>89.263666666666666</v>
      </c>
      <c r="R237" s="721">
        <v>0.6</v>
      </c>
      <c r="S237" s="527">
        <v>0.13</v>
      </c>
      <c r="T237" s="526">
        <v>912.61433333333343</v>
      </c>
      <c r="U237" s="720">
        <v>80.286299999999997</v>
      </c>
      <c r="V237" s="721">
        <v>0.58599999999999997</v>
      </c>
      <c r="W237" s="527">
        <v>8.8999999999999996E-2</v>
      </c>
      <c r="X237" s="526">
        <v>552.16866666666658</v>
      </c>
      <c r="Y237" s="720">
        <v>33.959333333333333</v>
      </c>
      <c r="Z237" s="721">
        <v>0.6</v>
      </c>
      <c r="AA237" s="527">
        <v>0.108</v>
      </c>
      <c r="AB237" s="526">
        <v>189.4673333333333</v>
      </c>
      <c r="AC237" s="720">
        <v>16.083399999999997</v>
      </c>
      <c r="AD237" s="721">
        <v>0.52500000000000002</v>
      </c>
      <c r="AE237" s="527">
        <v>0.13</v>
      </c>
      <c r="AF237" s="526">
        <v>186.94366666666664</v>
      </c>
      <c r="AG237" s="720">
        <v>11.780099999999999</v>
      </c>
      <c r="AH237" s="721">
        <v>0.57299999999999995</v>
      </c>
      <c r="AI237" s="527">
        <v>0.129</v>
      </c>
      <c r="AJ237" s="526">
        <v>285.84499999999997</v>
      </c>
      <c r="AK237" s="720">
        <v>23.731999999999999</v>
      </c>
      <c r="AL237" s="721">
        <v>0.53800000000000003</v>
      </c>
      <c r="AM237" s="527">
        <v>0.113</v>
      </c>
      <c r="AN237" s="526">
        <v>335.13400000000001</v>
      </c>
      <c r="AO237" s="720">
        <v>22.000866666666667</v>
      </c>
      <c r="AP237" s="721">
        <v>0.49</v>
      </c>
      <c r="AQ237" s="527">
        <v>0.18099999999999999</v>
      </c>
      <c r="AR237" s="526">
        <v>223.47799999999998</v>
      </c>
      <c r="AS237" s="720">
        <v>18.874133333333333</v>
      </c>
      <c r="AT237" s="721">
        <v>0.501</v>
      </c>
      <c r="AU237" s="527">
        <v>0.188</v>
      </c>
      <c r="AV237" s="526">
        <v>154.76566666666668</v>
      </c>
      <c r="AW237" s="720">
        <v>11.905466666666667</v>
      </c>
      <c r="AX237" s="721">
        <v>0.52800000000000002</v>
      </c>
      <c r="AY237" s="527">
        <v>0.126</v>
      </c>
      <c r="AZ237" s="526">
        <v>447.43799999999993</v>
      </c>
      <c r="BA237" s="720">
        <v>38.705666666666666</v>
      </c>
      <c r="BB237" s="721">
        <v>0.54400000000000004</v>
      </c>
      <c r="BC237" s="527">
        <v>9.0999999999999998E-2</v>
      </c>
      <c r="BD237" s="526">
        <v>227.29033333333334</v>
      </c>
      <c r="BE237" s="720">
        <v>18.850733333333334</v>
      </c>
      <c r="BF237" s="721">
        <v>0.55900000000000005</v>
      </c>
      <c r="BG237" s="527">
        <v>0.14599999999999999</v>
      </c>
    </row>
    <row r="238" spans="2:60" x14ac:dyDescent="0.25">
      <c r="B238" s="758"/>
      <c r="C238" s="717" t="s">
        <v>1113</v>
      </c>
      <c r="D238" s="526">
        <v>10410.395333333334</v>
      </c>
      <c r="E238" s="720">
        <v>787.95566666666673</v>
      </c>
      <c r="F238" s="721">
        <v>0.56076229318254223</v>
      </c>
      <c r="G238" s="527">
        <v>0.12576640903458092</v>
      </c>
      <c r="H238" s="526">
        <v>4026.0303333333336</v>
      </c>
      <c r="I238" s="720">
        <v>298.92503333333337</v>
      </c>
      <c r="J238" s="721">
        <v>0.58599999999999997</v>
      </c>
      <c r="K238" s="527">
        <v>0.11799999999999999</v>
      </c>
      <c r="L238" s="526">
        <v>1757.933</v>
      </c>
      <c r="M238" s="720">
        <v>140.9616</v>
      </c>
      <c r="N238" s="721">
        <v>0.54600000000000004</v>
      </c>
      <c r="O238" s="527">
        <v>0.129</v>
      </c>
      <c r="P238" s="526">
        <v>1198.239</v>
      </c>
      <c r="Q238" s="720">
        <v>86.353666666666683</v>
      </c>
      <c r="R238" s="721">
        <v>0.56499999999999995</v>
      </c>
      <c r="S238" s="527">
        <v>0.14000000000000001</v>
      </c>
      <c r="T238" s="526">
        <v>904.82866666666666</v>
      </c>
      <c r="U238" s="720">
        <v>75.94189999999999</v>
      </c>
      <c r="V238" s="721">
        <v>0.57999999999999996</v>
      </c>
      <c r="W238" s="527">
        <v>9.0999999999999998E-2</v>
      </c>
      <c r="X238" s="526">
        <v>540.8413333333333</v>
      </c>
      <c r="Y238" s="720">
        <v>36.092833333333331</v>
      </c>
      <c r="Z238" s="721">
        <v>0.58699999999999997</v>
      </c>
      <c r="AA238" s="527">
        <v>0.11799999999999999</v>
      </c>
      <c r="AB238" s="526">
        <v>184.17966666666666</v>
      </c>
      <c r="AC238" s="720">
        <v>13.864833333333332</v>
      </c>
      <c r="AD238" s="721">
        <v>0.51</v>
      </c>
      <c r="AE238" s="527">
        <v>0.14899999999999999</v>
      </c>
      <c r="AF238" s="526">
        <v>182.63266666666667</v>
      </c>
      <c r="AG238" s="720">
        <v>11.452100000000002</v>
      </c>
      <c r="AH238" s="721">
        <v>0.55900000000000005</v>
      </c>
      <c r="AI238" s="527">
        <v>0.14199999999999999</v>
      </c>
      <c r="AJ238" s="526">
        <v>271.93266666666665</v>
      </c>
      <c r="AK238" s="720">
        <v>21.469266666666666</v>
      </c>
      <c r="AL238" s="721">
        <v>0.51100000000000001</v>
      </c>
      <c r="AM238" s="527">
        <v>0.123</v>
      </c>
      <c r="AN238" s="526">
        <v>324.39233333333328</v>
      </c>
      <c r="AO238" s="720">
        <v>20.362733333333335</v>
      </c>
      <c r="AP238" s="721">
        <v>0.47399999999999998</v>
      </c>
      <c r="AQ238" s="527">
        <v>0.19800000000000001</v>
      </c>
      <c r="AR238" s="526">
        <v>217.51499999999999</v>
      </c>
      <c r="AS238" s="720">
        <v>17.231066666666667</v>
      </c>
      <c r="AT238" s="721">
        <v>0.48699999999999999</v>
      </c>
      <c r="AU238" s="527">
        <v>0.19400000000000001</v>
      </c>
      <c r="AV238" s="526">
        <v>153.79900000000001</v>
      </c>
      <c r="AW238" s="720">
        <v>11.739833333333332</v>
      </c>
      <c r="AX238" s="721">
        <v>0.52400000000000002</v>
      </c>
      <c r="AY238" s="527">
        <v>0.124</v>
      </c>
      <c r="AZ238" s="526">
        <v>430.70133333333337</v>
      </c>
      <c r="BA238" s="720">
        <v>34.651966666666667</v>
      </c>
      <c r="BB238" s="721">
        <v>0.52300000000000002</v>
      </c>
      <c r="BC238" s="527">
        <v>9.9000000000000005E-2</v>
      </c>
      <c r="BD238" s="526">
        <v>217.37033333333332</v>
      </c>
      <c r="BE238" s="720">
        <v>18.908833333333334</v>
      </c>
      <c r="BF238" s="721">
        <v>0.53400000000000003</v>
      </c>
      <c r="BG238" s="527">
        <v>0.156</v>
      </c>
    </row>
    <row r="239" spans="2:60" x14ac:dyDescent="0.25">
      <c r="B239" s="758"/>
      <c r="C239" s="717" t="s">
        <v>1119</v>
      </c>
      <c r="D239" s="526">
        <v>9431.8003333333345</v>
      </c>
      <c r="E239" s="720">
        <v>690.69773333333342</v>
      </c>
      <c r="F239" s="721">
        <v>0.50749020353324037</v>
      </c>
      <c r="G239" s="527">
        <v>0.15718364273352742</v>
      </c>
      <c r="H239" s="526">
        <v>3605.8883333333338</v>
      </c>
      <c r="I239" s="720">
        <v>261.08813333333336</v>
      </c>
      <c r="J239" s="721">
        <v>0.52424606520983652</v>
      </c>
      <c r="K239" s="527">
        <v>0.14502792418317328</v>
      </c>
      <c r="L239" s="526">
        <v>1606.3393333333333</v>
      </c>
      <c r="M239" s="720">
        <v>125.99206666666667</v>
      </c>
      <c r="N239" s="721">
        <v>0.49873484926496653</v>
      </c>
      <c r="O239" s="527">
        <v>0.17263529353996948</v>
      </c>
      <c r="P239" s="526">
        <v>1071.2183333333332</v>
      </c>
      <c r="Q239" s="720">
        <v>68.425799999999995</v>
      </c>
      <c r="R239" s="721">
        <v>0.50431166856732335</v>
      </c>
      <c r="S239" s="527">
        <v>0.16698998725726327</v>
      </c>
      <c r="T239" s="526">
        <v>846.6486666666666</v>
      </c>
      <c r="U239" s="720">
        <v>68.467433333333318</v>
      </c>
      <c r="V239" s="721">
        <v>0.54248332789414599</v>
      </c>
      <c r="W239" s="527">
        <v>0.12116943694481554</v>
      </c>
      <c r="X239" s="526">
        <v>506.11533333333335</v>
      </c>
      <c r="Y239" s="720">
        <v>33.165700000000001</v>
      </c>
      <c r="Z239" s="721">
        <v>0.5486586942586088</v>
      </c>
      <c r="AA239" s="527">
        <v>0.1398800183541328</v>
      </c>
      <c r="AB239" s="526">
        <v>171.99</v>
      </c>
      <c r="AC239" s="720">
        <v>11.752000000000001</v>
      </c>
      <c r="AD239" s="721">
        <v>0.47590630372704268</v>
      </c>
      <c r="AE239" s="527">
        <v>0.16593681753448389</v>
      </c>
      <c r="AF239" s="526">
        <v>173.10500000000002</v>
      </c>
      <c r="AG239" s="720">
        <v>11.7864</v>
      </c>
      <c r="AH239" s="721">
        <v>0.52945836332457219</v>
      </c>
      <c r="AI239" s="527">
        <v>0.14926805934158102</v>
      </c>
      <c r="AJ239" s="526">
        <v>244.852</v>
      </c>
      <c r="AK239" s="720">
        <v>18.769300000000001</v>
      </c>
      <c r="AL239" s="721">
        <v>0.46010109551459122</v>
      </c>
      <c r="AM239" s="527">
        <v>0.1605670918941651</v>
      </c>
      <c r="AN239" s="526">
        <v>297.90600000000001</v>
      </c>
      <c r="AO239" s="720">
        <v>16.236699999999999</v>
      </c>
      <c r="AP239" s="721">
        <v>0.43492001078396925</v>
      </c>
      <c r="AQ239" s="527">
        <v>0.23863944210549629</v>
      </c>
      <c r="AR239" s="526">
        <v>188.49766666666665</v>
      </c>
      <c r="AS239" s="720">
        <v>15.376099999999999</v>
      </c>
      <c r="AT239" s="721">
        <v>0.42191650202641801</v>
      </c>
      <c r="AU239" s="527">
        <v>0.25127470464322177</v>
      </c>
      <c r="AV239" s="526">
        <v>142.32666666666665</v>
      </c>
      <c r="AW239" s="720">
        <v>10.217333333333334</v>
      </c>
      <c r="AX239" s="721">
        <v>0.48381632248378226</v>
      </c>
      <c r="AY239" s="527">
        <v>0.16907490547054554</v>
      </c>
      <c r="AZ239" s="526">
        <v>385.13966666666664</v>
      </c>
      <c r="BA239" s="720">
        <v>32.318166666666663</v>
      </c>
      <c r="BB239" s="721">
        <v>0.46720953845519309</v>
      </c>
      <c r="BC239" s="527">
        <v>0.11685951145985723</v>
      </c>
      <c r="BD239" s="526">
        <v>191.77333333333331</v>
      </c>
      <c r="BE239" s="720">
        <v>17.102599999999999</v>
      </c>
      <c r="BF239" s="721">
        <v>0.46992594819150546</v>
      </c>
      <c r="BG239" s="527">
        <v>0.20814373762982663</v>
      </c>
    </row>
    <row r="240" spans="2:60" x14ac:dyDescent="0.25">
      <c r="B240" s="758"/>
      <c r="C240" s="717" t="s">
        <v>1120</v>
      </c>
      <c r="D240" s="526">
        <v>8619.3996666666662</v>
      </c>
      <c r="E240" s="720">
        <v>592.02650000000006</v>
      </c>
      <c r="F240" s="721">
        <v>0.46300000000000002</v>
      </c>
      <c r="G240" s="527">
        <v>0.20300000000000001</v>
      </c>
      <c r="H240" s="526">
        <v>3282.3773333333334</v>
      </c>
      <c r="I240" s="720">
        <v>212.15236666666667</v>
      </c>
      <c r="J240" s="721">
        <v>0.47699999999999998</v>
      </c>
      <c r="K240" s="527">
        <v>0.192</v>
      </c>
      <c r="L240" s="526">
        <v>1507.4983333333332</v>
      </c>
      <c r="M240" s="720">
        <v>116.258</v>
      </c>
      <c r="N240" s="721">
        <v>0.46800000000000003</v>
      </c>
      <c r="O240" s="527">
        <v>0.216</v>
      </c>
      <c r="P240" s="526">
        <v>941.84066666666661</v>
      </c>
      <c r="Q240" s="720">
        <v>58.534966666666662</v>
      </c>
      <c r="R240" s="721">
        <v>0.443</v>
      </c>
      <c r="S240" s="527">
        <v>0.23</v>
      </c>
      <c r="T240" s="526">
        <v>795.93366666666668</v>
      </c>
      <c r="U240" s="720">
        <v>54.680199999999992</v>
      </c>
      <c r="V240" s="721">
        <v>0.50900000000000001</v>
      </c>
      <c r="W240" s="527">
        <v>0.14000000000000001</v>
      </c>
      <c r="X240" s="526">
        <v>465.64633333333336</v>
      </c>
      <c r="Y240" s="720">
        <v>35.495433333333331</v>
      </c>
      <c r="Z240" s="721">
        <v>0.504</v>
      </c>
      <c r="AA240" s="527">
        <v>0.188</v>
      </c>
      <c r="AB240" s="526">
        <v>156.92466666666667</v>
      </c>
      <c r="AC240" s="720">
        <v>9.7706333333333344</v>
      </c>
      <c r="AD240" s="721">
        <v>0.434</v>
      </c>
      <c r="AE240" s="527">
        <v>0.214</v>
      </c>
      <c r="AF240" s="526">
        <v>160.089</v>
      </c>
      <c r="AG240" s="720">
        <v>10.619933333333334</v>
      </c>
      <c r="AH240" s="721">
        <v>0.48899999999999999</v>
      </c>
      <c r="AI240" s="527">
        <v>0.185</v>
      </c>
      <c r="AJ240" s="526">
        <v>227.17433333333335</v>
      </c>
      <c r="AK240" s="720">
        <v>18.290599999999998</v>
      </c>
      <c r="AL240" s="721">
        <v>0.42699999999999999</v>
      </c>
      <c r="AM240" s="527">
        <v>0.20699999999999999</v>
      </c>
      <c r="AN240" s="526">
        <v>266.19666666666666</v>
      </c>
      <c r="AO240" s="720">
        <v>12.985433333333333</v>
      </c>
      <c r="AP240" s="721">
        <v>0.38800000000000001</v>
      </c>
      <c r="AQ240" s="527">
        <v>0.29199999999999998</v>
      </c>
      <c r="AR240" s="526">
        <v>167.49099999999999</v>
      </c>
      <c r="AS240" s="720">
        <v>10.809033333333334</v>
      </c>
      <c r="AT240" s="721">
        <v>0.375</v>
      </c>
      <c r="AU240" s="527">
        <v>0.317</v>
      </c>
      <c r="AV240" s="526">
        <v>130.44966666666667</v>
      </c>
      <c r="AW240" s="720">
        <v>9.6642666666666681</v>
      </c>
      <c r="AX240" s="721">
        <v>0.40300000000000002</v>
      </c>
      <c r="AY240" s="527">
        <v>0.20699999999999999</v>
      </c>
      <c r="AZ240" s="526">
        <v>343.0743333333333</v>
      </c>
      <c r="BA240" s="720">
        <v>26.729299999999999</v>
      </c>
      <c r="BB240" s="721">
        <v>0.41599999999999998</v>
      </c>
      <c r="BC240" s="527">
        <v>0.161</v>
      </c>
      <c r="BD240" s="526">
        <v>174.70366666666666</v>
      </c>
      <c r="BE240" s="720">
        <v>16.036333333333335</v>
      </c>
      <c r="BF240" s="721">
        <v>0.42699999999999999</v>
      </c>
      <c r="BG240" s="527">
        <v>0.248</v>
      </c>
    </row>
    <row r="241" spans="2:59" x14ac:dyDescent="0.25">
      <c r="B241" s="758"/>
      <c r="C241" s="717" t="s">
        <v>1121</v>
      </c>
      <c r="D241" s="526">
        <v>8164.0110000000013</v>
      </c>
      <c r="E241" s="720">
        <v>570.69376666666676</v>
      </c>
      <c r="F241" s="721">
        <v>0.438</v>
      </c>
      <c r="G241" s="527">
        <v>0.24299999999999999</v>
      </c>
      <c r="H241" s="526">
        <v>3092.3706666666671</v>
      </c>
      <c r="I241" s="720">
        <v>202.84863333333337</v>
      </c>
      <c r="J241" s="721">
        <v>0.44900000000000001</v>
      </c>
      <c r="K241" s="527">
        <v>0.23599999999999999</v>
      </c>
      <c r="L241" s="526">
        <v>1454.6093333333331</v>
      </c>
      <c r="M241" s="720">
        <v>112.54986666666666</v>
      </c>
      <c r="N241" s="721">
        <v>0.45100000000000001</v>
      </c>
      <c r="O241" s="527">
        <v>0.252</v>
      </c>
      <c r="P241" s="526">
        <v>897.75599999999997</v>
      </c>
      <c r="Q241" s="720">
        <v>59.958966666666662</v>
      </c>
      <c r="R241" s="721">
        <v>0.42199999999999999</v>
      </c>
      <c r="S241" s="527">
        <v>0.27700000000000002</v>
      </c>
      <c r="T241" s="526">
        <v>744.40733333333321</v>
      </c>
      <c r="U241" s="720">
        <v>54.424366666666664</v>
      </c>
      <c r="V241" s="721">
        <v>0.47599999999999998</v>
      </c>
      <c r="W241" s="527">
        <v>0.159</v>
      </c>
      <c r="X241" s="526">
        <v>442.90966666666662</v>
      </c>
      <c r="Y241" s="720">
        <v>29.8582</v>
      </c>
      <c r="Z241" s="721">
        <v>0.47899999999999998</v>
      </c>
      <c r="AA241" s="527">
        <v>0.217</v>
      </c>
      <c r="AB241" s="526">
        <v>147.13900000000001</v>
      </c>
      <c r="AC241" s="720">
        <v>9.7709666666666664</v>
      </c>
      <c r="AD241" s="721">
        <v>0.40699999999999997</v>
      </c>
      <c r="AE241" s="527">
        <v>0.25600000000000001</v>
      </c>
      <c r="AF241" s="526">
        <v>152.09166666666667</v>
      </c>
      <c r="AG241" s="720">
        <v>9.5280000000000005</v>
      </c>
      <c r="AH241" s="721">
        <v>0.46400000000000002</v>
      </c>
      <c r="AI241" s="527">
        <v>0.21</v>
      </c>
      <c r="AJ241" s="526">
        <v>218.58666666666667</v>
      </c>
      <c r="AK241" s="720">
        <v>18.499499999999998</v>
      </c>
      <c r="AL241" s="721">
        <v>0.41</v>
      </c>
      <c r="AM241" s="527">
        <v>0.249</v>
      </c>
      <c r="AN241" s="526">
        <v>251.85933333333332</v>
      </c>
      <c r="AO241" s="720">
        <v>12.471766666666667</v>
      </c>
      <c r="AP241" s="721">
        <v>0.36699999999999999</v>
      </c>
      <c r="AQ241" s="527">
        <v>0.33400000000000002</v>
      </c>
      <c r="AR241" s="526">
        <v>151.71700000000001</v>
      </c>
      <c r="AS241" s="720">
        <v>9.9536333333333342</v>
      </c>
      <c r="AT241" s="721">
        <v>0.33900000000000002</v>
      </c>
      <c r="AU241" s="527">
        <v>0.376</v>
      </c>
      <c r="AV241" s="526">
        <v>118.09533333333333</v>
      </c>
      <c r="AW241" s="720">
        <v>8.4157333333333337</v>
      </c>
      <c r="AX241" s="721">
        <v>0.4</v>
      </c>
      <c r="AY241" s="527">
        <v>0.248</v>
      </c>
      <c r="AZ241" s="526">
        <v>323.5263333333333</v>
      </c>
      <c r="BA241" s="720">
        <v>26.709766666666667</v>
      </c>
      <c r="BB241" s="721">
        <v>0.39200000000000002</v>
      </c>
      <c r="BC241" s="527">
        <v>0.19400000000000001</v>
      </c>
      <c r="BD241" s="526">
        <v>168.94266666666667</v>
      </c>
      <c r="BE241" s="720">
        <v>15.704366666666667</v>
      </c>
      <c r="BF241" s="721">
        <v>0.41199999999999998</v>
      </c>
      <c r="BG241" s="527">
        <v>0.28599999999999998</v>
      </c>
    </row>
    <row r="242" spans="2:59" x14ac:dyDescent="0.25">
      <c r="B242" s="758"/>
      <c r="C242" s="717" t="s">
        <v>1124</v>
      </c>
      <c r="D242" s="526">
        <v>8454.3723333333346</v>
      </c>
      <c r="E242" s="720">
        <v>639.5829</v>
      </c>
      <c r="F242" s="721">
        <v>0.4533983446201228</v>
      </c>
      <c r="G242" s="527">
        <v>0.24683619519202041</v>
      </c>
      <c r="H242" s="526">
        <v>3225.5990000000002</v>
      </c>
      <c r="I242" s="720">
        <v>239.96703333333335</v>
      </c>
      <c r="J242" s="721">
        <v>0.46733473222780775</v>
      </c>
      <c r="K242" s="527">
        <v>0.25071575297677745</v>
      </c>
      <c r="L242" s="526">
        <v>1507.4553333333333</v>
      </c>
      <c r="M242" s="720">
        <v>120.1477</v>
      </c>
      <c r="N242" s="721">
        <v>0.46656047308415671</v>
      </c>
      <c r="O242" s="527">
        <v>0.24657968772412725</v>
      </c>
      <c r="P242" s="526">
        <v>952.58466666666664</v>
      </c>
      <c r="Q242" s="720">
        <v>70.122933333333336</v>
      </c>
      <c r="R242" s="721">
        <v>0.44703787665948552</v>
      </c>
      <c r="S242" s="527">
        <v>0.28231000547982643</v>
      </c>
      <c r="T242" s="526">
        <v>742.59466666666674</v>
      </c>
      <c r="U242" s="720">
        <v>58.427699999999994</v>
      </c>
      <c r="V242" s="721">
        <v>0.47399999999999998</v>
      </c>
      <c r="W242" s="527">
        <v>0.14099999999999999</v>
      </c>
      <c r="X242" s="526">
        <v>440.50233333333335</v>
      </c>
      <c r="Y242" s="720">
        <v>33.380833333333335</v>
      </c>
      <c r="Z242" s="721">
        <v>0.47599999999999998</v>
      </c>
      <c r="AA242" s="527">
        <v>0.23100000000000001</v>
      </c>
      <c r="AB242" s="526">
        <v>149.10066666666668</v>
      </c>
      <c r="AC242" s="720">
        <v>10.1335</v>
      </c>
      <c r="AD242" s="721">
        <v>0.41199999999999998</v>
      </c>
      <c r="AE242" s="527">
        <v>0.27</v>
      </c>
      <c r="AF242" s="526">
        <v>154.06433333333334</v>
      </c>
      <c r="AG242" s="720">
        <v>10.343933333333334</v>
      </c>
      <c r="AH242" s="721">
        <v>0.46899999999999997</v>
      </c>
      <c r="AI242" s="527">
        <v>0.21099999999999999</v>
      </c>
      <c r="AJ242" s="526">
        <v>225.59533333333334</v>
      </c>
      <c r="AK242" s="720">
        <v>20.292966666666668</v>
      </c>
      <c r="AL242" s="721">
        <v>0.42299999999999999</v>
      </c>
      <c r="AM242" s="527">
        <v>0.24099999999999999</v>
      </c>
      <c r="AN242" s="526">
        <v>264.16800000000001</v>
      </c>
      <c r="AO242" s="720">
        <v>14.877866666666668</v>
      </c>
      <c r="AP242" s="721">
        <v>0.38400000000000001</v>
      </c>
      <c r="AQ242" s="527">
        <v>0.317</v>
      </c>
      <c r="AR242" s="526">
        <v>166.48400000000001</v>
      </c>
      <c r="AS242" s="720">
        <v>11.558066666666667</v>
      </c>
      <c r="AT242" s="721">
        <v>0.372</v>
      </c>
      <c r="AU242" s="527">
        <v>0.35499999999999998</v>
      </c>
      <c r="AV242" s="526">
        <v>111.60899999999999</v>
      </c>
      <c r="AW242" s="720">
        <v>7.1193</v>
      </c>
      <c r="AX242" s="721">
        <v>0.378</v>
      </c>
      <c r="AY242" s="527">
        <v>0.245</v>
      </c>
      <c r="AZ242" s="526">
        <v>330.75066666666663</v>
      </c>
      <c r="BA242" s="720">
        <v>26.186499999999999</v>
      </c>
      <c r="BB242" s="721">
        <v>0.4</v>
      </c>
      <c r="BC242" s="527">
        <v>0.20499999999999999</v>
      </c>
      <c r="BD242" s="526">
        <v>183.86433333333332</v>
      </c>
      <c r="BE242" s="720">
        <v>17.024566666666669</v>
      </c>
      <c r="BF242" s="721">
        <v>0.44800000000000001</v>
      </c>
      <c r="BG242" s="527">
        <v>0.26400000000000001</v>
      </c>
    </row>
    <row r="243" spans="2:59" x14ac:dyDescent="0.25">
      <c r="B243" s="758"/>
      <c r="C243" s="717" t="s">
        <v>1126</v>
      </c>
      <c r="D243" s="526">
        <v>8742.007333333333</v>
      </c>
      <c r="E243" s="720">
        <v>678.90170000000001</v>
      </c>
      <c r="F243" s="721">
        <v>0.46800000000000003</v>
      </c>
      <c r="G243" s="527">
        <v>0.23</v>
      </c>
      <c r="H243" s="526">
        <v>3317.0670000000005</v>
      </c>
      <c r="I243" s="720">
        <v>247.9871666666667</v>
      </c>
      <c r="J243" s="721">
        <v>0.48</v>
      </c>
      <c r="K243" s="527">
        <v>0.24099999999999999</v>
      </c>
      <c r="L243" s="526">
        <v>1547.1850000000002</v>
      </c>
      <c r="M243" s="720">
        <v>124.79256666666667</v>
      </c>
      <c r="N243" s="721">
        <v>0.47799999999999998</v>
      </c>
      <c r="O243" s="527">
        <v>0.22600000000000001</v>
      </c>
      <c r="P243" s="526">
        <v>1016.7796666666667</v>
      </c>
      <c r="Q243" s="720">
        <v>67.538466666666665</v>
      </c>
      <c r="R243" s="721">
        <v>0.47699999999999998</v>
      </c>
      <c r="S243" s="527">
        <v>0.252</v>
      </c>
      <c r="T243" s="526">
        <v>753.40533333333326</v>
      </c>
      <c r="U243" s="720">
        <v>68.181899999999999</v>
      </c>
      <c r="V243" s="721">
        <v>0.48099999999999998</v>
      </c>
      <c r="W243" s="527">
        <v>0.13200000000000001</v>
      </c>
      <c r="X243" s="526">
        <v>449.89499999999998</v>
      </c>
      <c r="Y243" s="720">
        <v>32.549866666666667</v>
      </c>
      <c r="Z243" s="721">
        <v>0.48599999999999999</v>
      </c>
      <c r="AA243" s="527">
        <v>0.221</v>
      </c>
      <c r="AB243" s="526">
        <v>152.30533333333332</v>
      </c>
      <c r="AC243" s="720">
        <v>10.306800000000001</v>
      </c>
      <c r="AD243" s="721">
        <v>0.42</v>
      </c>
      <c r="AE243" s="527">
        <v>0.253</v>
      </c>
      <c r="AF243" s="526">
        <v>161.55966666666669</v>
      </c>
      <c r="AG243" s="720">
        <v>11.116</v>
      </c>
      <c r="AH243" s="721">
        <v>0.49199999999999999</v>
      </c>
      <c r="AI243" s="527">
        <v>0.19600000000000001</v>
      </c>
      <c r="AJ243" s="526">
        <v>240.70466666666667</v>
      </c>
      <c r="AK243" s="720">
        <v>21.568333333333332</v>
      </c>
      <c r="AL243" s="721">
        <v>0.45100000000000001</v>
      </c>
      <c r="AM243" s="527">
        <v>0.20699999999999999</v>
      </c>
      <c r="AN243" s="526">
        <v>279.6996666666667</v>
      </c>
      <c r="AO243" s="720">
        <v>19.635633333333335</v>
      </c>
      <c r="AP243" s="721">
        <v>0.40699999999999997</v>
      </c>
      <c r="AQ243" s="527">
        <v>0.27900000000000003</v>
      </c>
      <c r="AR243" s="526">
        <v>175.14499999999998</v>
      </c>
      <c r="AS243" s="720">
        <v>17.293199999999999</v>
      </c>
      <c r="AT243" s="721">
        <v>0.39100000000000001</v>
      </c>
      <c r="AU243" s="527">
        <v>0.32700000000000001</v>
      </c>
      <c r="AV243" s="526">
        <v>115.66666666666667</v>
      </c>
      <c r="AW243" s="720">
        <v>7.5486666666666666</v>
      </c>
      <c r="AX243" s="721">
        <v>0.39100000000000001</v>
      </c>
      <c r="AY243" s="527">
        <v>0.23499999999999999</v>
      </c>
      <c r="AZ243" s="526">
        <v>342.07900000000001</v>
      </c>
      <c r="BA243" s="720">
        <v>31.010866666666669</v>
      </c>
      <c r="BB243" s="721">
        <v>0.41299999999999998</v>
      </c>
      <c r="BC243" s="527">
        <v>0.189</v>
      </c>
      <c r="BD243" s="526">
        <v>190.51533333333336</v>
      </c>
      <c r="BE243" s="720">
        <v>19.372233333333337</v>
      </c>
      <c r="BF243" s="721">
        <v>0.46300000000000002</v>
      </c>
      <c r="BG243" s="527">
        <v>0.251</v>
      </c>
    </row>
    <row r="244" spans="2:59" x14ac:dyDescent="0.25">
      <c r="B244" s="758"/>
      <c r="C244" s="717" t="s">
        <v>1128</v>
      </c>
      <c r="D244" s="526">
        <v>9169.2153333333317</v>
      </c>
      <c r="E244" s="720">
        <v>681.57123333333323</v>
      </c>
      <c r="F244" s="721">
        <v>0.49099999999999999</v>
      </c>
      <c r="G244" s="527">
        <v>0.20799999999999999</v>
      </c>
      <c r="H244" s="526">
        <v>3501.2136666666665</v>
      </c>
      <c r="I244" s="720">
        <v>233.12483333333333</v>
      </c>
      <c r="J244" s="721">
        <v>0.50600000000000001</v>
      </c>
      <c r="K244" s="527">
        <v>0.22</v>
      </c>
      <c r="L244" s="526">
        <v>1601.1189999999999</v>
      </c>
      <c r="M244" s="720">
        <v>129.20616666666669</v>
      </c>
      <c r="N244" s="721">
        <v>0.495</v>
      </c>
      <c r="O244" s="527">
        <v>0.2</v>
      </c>
      <c r="P244" s="526">
        <v>1081.673</v>
      </c>
      <c r="Q244" s="720">
        <v>62.878566666666671</v>
      </c>
      <c r="R244" s="721">
        <v>0.50700000000000001</v>
      </c>
      <c r="S244" s="527">
        <v>0.222</v>
      </c>
      <c r="T244" s="526">
        <v>792.774</v>
      </c>
      <c r="U244" s="720">
        <v>69.27473333333333</v>
      </c>
      <c r="V244" s="721">
        <v>0.505</v>
      </c>
      <c r="W244" s="527">
        <v>0.123</v>
      </c>
      <c r="X244" s="526">
        <v>450.05266666666671</v>
      </c>
      <c r="Y244" s="720">
        <v>37.2988</v>
      </c>
      <c r="Z244" s="721">
        <v>0.48599999999999999</v>
      </c>
      <c r="AA244" s="527">
        <v>0.21199999999999999</v>
      </c>
      <c r="AB244" s="526">
        <v>158.27466666666666</v>
      </c>
      <c r="AC244" s="720">
        <v>12.2095</v>
      </c>
      <c r="AD244" s="721">
        <v>0.437</v>
      </c>
      <c r="AE244" s="527">
        <v>0.223</v>
      </c>
      <c r="AF244" s="526">
        <v>169.32766666666666</v>
      </c>
      <c r="AG244" s="720">
        <v>10.980466666666667</v>
      </c>
      <c r="AH244" s="721">
        <v>0.55500000000000005</v>
      </c>
      <c r="AI244" s="527">
        <v>0.17699999999999999</v>
      </c>
      <c r="AJ244" s="526">
        <v>249.70766666666668</v>
      </c>
      <c r="AK244" s="720">
        <v>21.8583</v>
      </c>
      <c r="AL244" s="721">
        <v>0.46700000000000003</v>
      </c>
      <c r="AM244" s="527">
        <v>0.184</v>
      </c>
      <c r="AN244" s="526">
        <v>298.32266666666669</v>
      </c>
      <c r="AO244" s="720">
        <v>20.965633333333333</v>
      </c>
      <c r="AP244" s="721">
        <v>0.433</v>
      </c>
      <c r="AQ244" s="527">
        <v>0.246</v>
      </c>
      <c r="AR244" s="526">
        <v>190.82433333333333</v>
      </c>
      <c r="AS244" s="720">
        <v>21.283766666666665</v>
      </c>
      <c r="AT244" s="721">
        <v>0.42499999999999999</v>
      </c>
      <c r="AU244" s="527">
        <v>0.27500000000000002</v>
      </c>
      <c r="AV244" s="526">
        <v>121.81033333333333</v>
      </c>
      <c r="AW244" s="720">
        <v>7.4506333333333332</v>
      </c>
      <c r="AX244" s="721">
        <v>0.41099999999999998</v>
      </c>
      <c r="AY244" s="527">
        <v>0.221</v>
      </c>
      <c r="AZ244" s="526">
        <v>355.38200000000001</v>
      </c>
      <c r="BA244" s="720">
        <v>34.687566666666669</v>
      </c>
      <c r="BB244" s="721">
        <v>0.42899999999999999</v>
      </c>
      <c r="BC244" s="527">
        <v>0.18099999999999999</v>
      </c>
      <c r="BD244" s="526">
        <v>198.73366666666666</v>
      </c>
      <c r="BE244" s="720">
        <v>20.352266666666669</v>
      </c>
      <c r="BF244" s="721">
        <v>0.48199999999999998</v>
      </c>
      <c r="BG244" s="527">
        <v>0.23100000000000001</v>
      </c>
    </row>
    <row r="245" spans="2:59" x14ac:dyDescent="0.25">
      <c r="B245" s="758"/>
      <c r="C245" s="717" t="s">
        <v>1132</v>
      </c>
      <c r="D245" s="526">
        <v>9690.1266666666652</v>
      </c>
      <c r="E245" s="720">
        <v>697.63853333333338</v>
      </c>
      <c r="F245" s="721">
        <v>0.51795827117588655</v>
      </c>
      <c r="G245" s="527">
        <v>0.18173319086050418</v>
      </c>
      <c r="H245" s="526">
        <v>3694.4903333333332</v>
      </c>
      <c r="I245" s="720">
        <v>237.64156666666668</v>
      </c>
      <c r="J245" s="721">
        <v>0.53342366289634668</v>
      </c>
      <c r="K245" s="527">
        <v>0.19120885760596296</v>
      </c>
      <c r="L245" s="526">
        <v>1705.396</v>
      </c>
      <c r="M245" s="720">
        <v>131.5016</v>
      </c>
      <c r="N245" s="721">
        <v>0.52616386337355314</v>
      </c>
      <c r="O245" s="527">
        <v>0.16925674430431623</v>
      </c>
      <c r="P245" s="526">
        <v>1135.394</v>
      </c>
      <c r="Q245" s="720">
        <v>68.015600000000006</v>
      </c>
      <c r="R245" s="721">
        <v>0.53114642437953441</v>
      </c>
      <c r="S245" s="527">
        <v>0.19616857568451837</v>
      </c>
      <c r="T245" s="526">
        <v>828.11833333333334</v>
      </c>
      <c r="U245" s="720">
        <v>68.885166666666677</v>
      </c>
      <c r="V245" s="721">
        <v>0.52696301201596696</v>
      </c>
      <c r="W245" s="527">
        <v>0.12203893928904504</v>
      </c>
      <c r="X245" s="526">
        <v>464.74866666666662</v>
      </c>
      <c r="Y245" s="720">
        <v>33.604433333333333</v>
      </c>
      <c r="Z245" s="721">
        <v>0.5012869728292153</v>
      </c>
      <c r="AA245" s="527">
        <v>0.1915918412785661</v>
      </c>
      <c r="AB245" s="526">
        <v>163.85566666666668</v>
      </c>
      <c r="AC245" s="720">
        <v>13.266466666666666</v>
      </c>
      <c r="AD245" s="721">
        <v>0.45166592854084475</v>
      </c>
      <c r="AE245" s="527">
        <v>0.19666486356631455</v>
      </c>
      <c r="AF245" s="526">
        <v>175.96033333333332</v>
      </c>
      <c r="AG245" s="720">
        <v>10.613333333333333</v>
      </c>
      <c r="AH245" s="721">
        <v>0.53411735422796558</v>
      </c>
      <c r="AI245" s="527">
        <v>0.16826171628809847</v>
      </c>
      <c r="AJ245" s="526">
        <v>267.32333333333332</v>
      </c>
      <c r="AK245" s="720">
        <v>23.514466666666664</v>
      </c>
      <c r="AL245" s="721">
        <v>0.50004551706765332</v>
      </c>
      <c r="AM245" s="527">
        <v>0.15577201230385726</v>
      </c>
      <c r="AN245" s="526">
        <v>318.75633333333332</v>
      </c>
      <c r="AO245" s="720">
        <v>21.144166666666667</v>
      </c>
      <c r="AP245" s="721">
        <v>0.46240733299387865</v>
      </c>
      <c r="AQ245" s="527">
        <v>0.20573108741154189</v>
      </c>
      <c r="AR245" s="526">
        <v>205.62933333333331</v>
      </c>
      <c r="AS245" s="720">
        <v>21.856333333333335</v>
      </c>
      <c r="AT245" s="721">
        <v>0.45770267222242006</v>
      </c>
      <c r="AU245" s="527">
        <v>0.23086187786063483</v>
      </c>
      <c r="AV245" s="526">
        <v>134.79966666666667</v>
      </c>
      <c r="AW245" s="720">
        <v>9.8285999999999998</v>
      </c>
      <c r="AX245" s="721">
        <v>0.45433750709201931</v>
      </c>
      <c r="AY245" s="527">
        <v>0.20423973616271016</v>
      </c>
      <c r="AZ245" s="526">
        <v>388.59266666666667</v>
      </c>
      <c r="BA245" s="720">
        <v>37.271666666666668</v>
      </c>
      <c r="BB245" s="721">
        <v>0.46823000656691116</v>
      </c>
      <c r="BC245" s="527">
        <v>0.15396377749780829</v>
      </c>
      <c r="BD245" s="526">
        <v>207.06200000000001</v>
      </c>
      <c r="BE245" s="720">
        <v>20.495133333333335</v>
      </c>
      <c r="BF245" s="721">
        <v>0.50153038033039421</v>
      </c>
      <c r="BG245" s="527">
        <v>0.20766964285714284</v>
      </c>
    </row>
    <row r="246" spans="2:59" x14ac:dyDescent="0.25">
      <c r="B246" s="758"/>
      <c r="C246" s="717" t="s">
        <v>1133</v>
      </c>
      <c r="D246" s="526">
        <v>10008</v>
      </c>
      <c r="E246" s="720">
        <v>734</v>
      </c>
      <c r="F246" s="721">
        <v>0.53400000000000003</v>
      </c>
      <c r="G246" s="527">
        <v>0.16800000000000001</v>
      </c>
      <c r="H246" s="526">
        <v>3848</v>
      </c>
      <c r="I246" s="720">
        <v>257</v>
      </c>
      <c r="J246" s="721">
        <v>0.55500000000000005</v>
      </c>
      <c r="K246" s="527">
        <v>0.17199999999999999</v>
      </c>
      <c r="L246" s="526">
        <v>1746</v>
      </c>
      <c r="M246" s="720">
        <v>132</v>
      </c>
      <c r="N246" s="721">
        <v>0.53800000000000003</v>
      </c>
      <c r="O246" s="527">
        <v>0.16</v>
      </c>
      <c r="P246" s="526">
        <v>1161</v>
      </c>
      <c r="Q246" s="720">
        <v>80</v>
      </c>
      <c r="R246" s="721">
        <v>0.54200000000000004</v>
      </c>
      <c r="S246" s="527">
        <v>0.19</v>
      </c>
      <c r="T246" s="526">
        <v>843</v>
      </c>
      <c r="U246" s="720">
        <v>76</v>
      </c>
      <c r="V246" s="721">
        <v>0.53600000000000003</v>
      </c>
      <c r="W246" s="527">
        <v>0.123</v>
      </c>
      <c r="X246" s="526">
        <v>478</v>
      </c>
      <c r="Y246" s="720">
        <v>32</v>
      </c>
      <c r="Z246" s="721">
        <v>0.51500000000000001</v>
      </c>
      <c r="AA246" s="527">
        <v>0.16900000000000001</v>
      </c>
      <c r="AB246" s="526">
        <v>168</v>
      </c>
      <c r="AC246" s="720">
        <v>16</v>
      </c>
      <c r="AD246" s="721">
        <v>0.46400000000000002</v>
      </c>
      <c r="AE246" s="527">
        <v>0.19400000000000001</v>
      </c>
      <c r="AF246" s="526">
        <v>180</v>
      </c>
      <c r="AG246" s="720">
        <v>11</v>
      </c>
      <c r="AH246" s="721">
        <v>0.54700000000000004</v>
      </c>
      <c r="AI246" s="527">
        <v>0.14899999999999999</v>
      </c>
      <c r="AJ246" s="526">
        <v>265</v>
      </c>
      <c r="AK246" s="720">
        <v>22</v>
      </c>
      <c r="AL246" s="721">
        <v>0.495</v>
      </c>
      <c r="AM246" s="527">
        <v>0.156</v>
      </c>
      <c r="AN246" s="526">
        <v>339</v>
      </c>
      <c r="AO246" s="720">
        <v>22</v>
      </c>
      <c r="AP246" s="721">
        <v>0.49199999999999999</v>
      </c>
      <c r="AQ246" s="527">
        <v>0.182</v>
      </c>
      <c r="AR246" s="526">
        <v>216</v>
      </c>
      <c r="AS246" s="720">
        <v>21</v>
      </c>
      <c r="AT246" s="721">
        <v>0.48</v>
      </c>
      <c r="AU246" s="527">
        <v>0.20100000000000001</v>
      </c>
      <c r="AV246" s="526">
        <v>141</v>
      </c>
      <c r="AW246" s="720">
        <v>10</v>
      </c>
      <c r="AX246" s="721">
        <v>0.47499999999999998</v>
      </c>
      <c r="AY246" s="527">
        <v>0.19500000000000001</v>
      </c>
      <c r="AZ246" s="526">
        <v>406</v>
      </c>
      <c r="BA246" s="720">
        <v>38</v>
      </c>
      <c r="BB246" s="721">
        <v>0.48899999999999999</v>
      </c>
      <c r="BC246" s="527">
        <v>0.13400000000000001</v>
      </c>
      <c r="BD246" s="526">
        <v>217</v>
      </c>
      <c r="BE246" s="720">
        <v>20</v>
      </c>
      <c r="BF246" s="721">
        <v>0.52500000000000002</v>
      </c>
      <c r="BG246" s="527">
        <v>0.19</v>
      </c>
    </row>
    <row r="247" spans="2:59" x14ac:dyDescent="0.25">
      <c r="B247" s="758"/>
      <c r="C247" s="717" t="s">
        <v>1135</v>
      </c>
      <c r="D247" s="526">
        <v>10133.702333333335</v>
      </c>
      <c r="E247" s="720">
        <v>757.5313000000001</v>
      </c>
      <c r="F247" s="721">
        <v>0.54047714393831192</v>
      </c>
      <c r="G247" s="527">
        <v>0.15920250052921298</v>
      </c>
      <c r="H247" s="526">
        <v>3892.4389999999999</v>
      </c>
      <c r="I247" s="720">
        <v>261.55563333333333</v>
      </c>
      <c r="J247" s="721">
        <v>0.56071316245258884</v>
      </c>
      <c r="K247" s="527">
        <v>0.16291473559946928</v>
      </c>
      <c r="L247" s="526">
        <v>1784.3</v>
      </c>
      <c r="M247" s="720">
        <v>134.55100000000002</v>
      </c>
      <c r="N247" s="721">
        <v>0.54935474498759596</v>
      </c>
      <c r="O247" s="527">
        <v>0.15238847910636974</v>
      </c>
      <c r="P247" s="526">
        <v>1158.3186666666668</v>
      </c>
      <c r="Q247" s="720">
        <v>88.652233333333342</v>
      </c>
      <c r="R247" s="721">
        <v>0.54073287271127057</v>
      </c>
      <c r="S247" s="527">
        <v>0.18617086553171</v>
      </c>
      <c r="T247" s="526">
        <v>844.77799999999991</v>
      </c>
      <c r="U247" s="720">
        <v>79.176966666666658</v>
      </c>
      <c r="V247" s="721">
        <v>0.53633247723321076</v>
      </c>
      <c r="W247" s="527">
        <v>0.12271447738812452</v>
      </c>
      <c r="X247" s="526">
        <v>499.9706666666666</v>
      </c>
      <c r="Y247" s="720">
        <v>33.798966666666665</v>
      </c>
      <c r="Z247" s="721">
        <v>0.5383559868877501</v>
      </c>
      <c r="AA247" s="527">
        <v>0.14612928825083882</v>
      </c>
      <c r="AB247" s="526">
        <v>174.57399999999998</v>
      </c>
      <c r="AC247" s="720">
        <v>15.265666666666666</v>
      </c>
      <c r="AD247" s="721">
        <v>0.48051769317155874</v>
      </c>
      <c r="AE247" s="527">
        <v>0.17575236782217016</v>
      </c>
      <c r="AF247" s="526">
        <v>181.70366666666666</v>
      </c>
      <c r="AG247" s="720">
        <v>10.739766666666668</v>
      </c>
      <c r="AH247" s="721">
        <v>0.55013483127924201</v>
      </c>
      <c r="AI247" s="527">
        <v>0.14493867556795101</v>
      </c>
      <c r="AJ247" s="526">
        <v>269.46933333333328</v>
      </c>
      <c r="AK247" s="720">
        <v>23.32886666666667</v>
      </c>
      <c r="AL247" s="721">
        <v>0.50327336114050913</v>
      </c>
      <c r="AM247" s="527">
        <v>0.13519550443042103</v>
      </c>
      <c r="AN247" s="526">
        <v>337.07766666666663</v>
      </c>
      <c r="AO247" s="720">
        <v>22.073599999999999</v>
      </c>
      <c r="AP247" s="721">
        <v>0.48794390372300822</v>
      </c>
      <c r="AQ247" s="527">
        <v>0.179225305528117</v>
      </c>
      <c r="AR247" s="526">
        <v>217.63433333333333</v>
      </c>
      <c r="AS247" s="720">
        <v>18.909866666666666</v>
      </c>
      <c r="AT247" s="721">
        <v>0.48351365962394383</v>
      </c>
      <c r="AU247" s="527">
        <v>0.19047571813997777</v>
      </c>
      <c r="AV247" s="526">
        <v>146.93600000000001</v>
      </c>
      <c r="AW247" s="720">
        <v>10.409599999999999</v>
      </c>
      <c r="AX247" s="721">
        <v>0.4938250582541675</v>
      </c>
      <c r="AY247" s="527">
        <v>0.17400021736441895</v>
      </c>
      <c r="AZ247" s="526">
        <v>412.23499999999996</v>
      </c>
      <c r="BA247" s="720">
        <v>39.200466666666671</v>
      </c>
      <c r="BB247" s="721">
        <v>0.49561494557354763</v>
      </c>
      <c r="BC247" s="527">
        <v>0.12115466748342268</v>
      </c>
      <c r="BD247" s="526">
        <v>214.26599999999999</v>
      </c>
      <c r="BE247" s="720">
        <v>19.86866666666667</v>
      </c>
      <c r="BF247" s="721">
        <v>0.51702038327834399</v>
      </c>
      <c r="BG247" s="527">
        <v>0.18609421453280187</v>
      </c>
    </row>
    <row r="248" spans="2:59" x14ac:dyDescent="0.25">
      <c r="B248" s="758"/>
      <c r="C248" s="717" t="s">
        <v>1138</v>
      </c>
      <c r="D248" s="526">
        <v>9966.3516666666674</v>
      </c>
      <c r="E248" s="720">
        <v>769.40680000000009</v>
      </c>
      <c r="F248" s="721">
        <v>0.53096568075654405</v>
      </c>
      <c r="G248" s="527">
        <v>0.16803904697545324</v>
      </c>
      <c r="H248" s="526">
        <v>3815.3049999999998</v>
      </c>
      <c r="I248" s="720">
        <v>254.66076666666666</v>
      </c>
      <c r="J248" s="721">
        <v>0.54896909256116411</v>
      </c>
      <c r="K248" s="527">
        <v>0.17638234736659864</v>
      </c>
      <c r="L248" s="526">
        <v>1734.6020000000001</v>
      </c>
      <c r="M248" s="720">
        <v>146.68903333333333</v>
      </c>
      <c r="N248" s="721">
        <v>0.53349311384802511</v>
      </c>
      <c r="O248" s="527">
        <v>0.163481647829295</v>
      </c>
      <c r="P248" s="526">
        <v>1163.4043333333332</v>
      </c>
      <c r="Q248" s="720">
        <v>91.546533333333343</v>
      </c>
      <c r="R248" s="721">
        <v>0.54253578496872756</v>
      </c>
      <c r="S248" s="527">
        <v>0.18611332901774308</v>
      </c>
      <c r="T248" s="526">
        <v>836.62933333333331</v>
      </c>
      <c r="U248" s="720">
        <v>81.079099999999997</v>
      </c>
      <c r="V248" s="721">
        <v>0.53054938197751123</v>
      </c>
      <c r="W248" s="527">
        <v>0.12471456051735515</v>
      </c>
      <c r="X248" s="526">
        <v>494.16633333333334</v>
      </c>
      <c r="Y248" s="720">
        <v>35.263466666666666</v>
      </c>
      <c r="Z248" s="721">
        <v>0.53164862466980389</v>
      </c>
      <c r="AA248" s="527">
        <v>0.14509969909775458</v>
      </c>
      <c r="AB248" s="526">
        <v>175.38900000000001</v>
      </c>
      <c r="AC248" s="720">
        <v>13.933166666666667</v>
      </c>
      <c r="AD248" s="721">
        <v>0.48241000087099634</v>
      </c>
      <c r="AE248" s="527">
        <v>0.18076905710553398</v>
      </c>
      <c r="AF248" s="526">
        <v>183.19966666666664</v>
      </c>
      <c r="AG248" s="720">
        <v>10.385133333333334</v>
      </c>
      <c r="AH248" s="721">
        <v>0.55394972110959473</v>
      </c>
      <c r="AI248" s="527">
        <v>0.14464092284323368</v>
      </c>
      <c r="AJ248" s="526">
        <v>263.24966666666666</v>
      </c>
      <c r="AK248" s="720">
        <v>20.9787</v>
      </c>
      <c r="AL248" s="721">
        <v>0.49127155983505438</v>
      </c>
      <c r="AM248" s="527">
        <v>0.14773862839259694</v>
      </c>
      <c r="AN248" s="526">
        <v>325.62566666666663</v>
      </c>
      <c r="AO248" s="720">
        <v>23.772666666666666</v>
      </c>
      <c r="AP248" s="721">
        <v>0.47086306522732485</v>
      </c>
      <c r="AQ248" s="527">
        <v>0.20487197790614672</v>
      </c>
      <c r="AR248" s="526">
        <v>205.89200000000002</v>
      </c>
      <c r="AS248" s="720">
        <v>20.226600000000001</v>
      </c>
      <c r="AT248" s="721">
        <v>0.45699480025214489</v>
      </c>
      <c r="AU248" s="527">
        <v>0.20888332739899021</v>
      </c>
      <c r="AV248" s="526">
        <v>146.54300000000001</v>
      </c>
      <c r="AW248" s="720">
        <v>10.676399999999999</v>
      </c>
      <c r="AX248" s="721">
        <v>0.49179794210233113</v>
      </c>
      <c r="AY248" s="527">
        <v>0.16521912501898825</v>
      </c>
      <c r="AZ248" s="526">
        <v>414.15100000000001</v>
      </c>
      <c r="BA248" s="720">
        <v>40.168300000000009</v>
      </c>
      <c r="BB248" s="721">
        <v>0.49736516590808111</v>
      </c>
      <c r="BC248" s="527">
        <v>0.11287891499380598</v>
      </c>
      <c r="BD248" s="526">
        <v>208.19466666666668</v>
      </c>
      <c r="BE248" s="720">
        <v>20.026933333333332</v>
      </c>
      <c r="BF248" s="721">
        <v>0.50142177507534358</v>
      </c>
      <c r="BG248" s="527">
        <v>0.20150115252001088</v>
      </c>
    </row>
    <row r="249" spans="2:59" x14ac:dyDescent="0.25">
      <c r="B249" s="758"/>
      <c r="C249" s="717" t="s">
        <v>1139</v>
      </c>
      <c r="D249" s="526">
        <v>9900.8670000000038</v>
      </c>
      <c r="E249" s="720">
        <v>768.99146666666672</v>
      </c>
      <c r="F249" s="721">
        <v>0.52689474315252505</v>
      </c>
      <c r="G249" s="527">
        <v>0.1770956556170164</v>
      </c>
      <c r="H249" s="526">
        <v>3752.1173333333336</v>
      </c>
      <c r="I249" s="720">
        <v>244.08759999999998</v>
      </c>
      <c r="J249" s="721">
        <v>0.53925475560297675</v>
      </c>
      <c r="K249" s="527">
        <v>0.19487592028290612</v>
      </c>
      <c r="L249" s="526">
        <v>1744.2640000000001</v>
      </c>
      <c r="M249" s="720">
        <v>153.00583333333336</v>
      </c>
      <c r="N249" s="721">
        <v>0.53590106338549315</v>
      </c>
      <c r="O249" s="527">
        <v>0.16576014738557526</v>
      </c>
      <c r="P249" s="526">
        <v>1161.0566666666666</v>
      </c>
      <c r="Q249" s="720">
        <v>92.100399999999993</v>
      </c>
      <c r="R249" s="721">
        <v>0.54087095383675099</v>
      </c>
      <c r="S249" s="527">
        <v>0.19347947548869895</v>
      </c>
      <c r="T249" s="526">
        <v>846.07266666666658</v>
      </c>
      <c r="U249" s="720">
        <v>77.451033333333342</v>
      </c>
      <c r="V249" s="721">
        <v>0.53592127152342495</v>
      </c>
      <c r="W249" s="527">
        <v>0.11988995755168728</v>
      </c>
      <c r="X249" s="526">
        <v>499.56366666666668</v>
      </c>
      <c r="Y249" s="720">
        <v>40.052766666666663</v>
      </c>
      <c r="Z249" s="721">
        <v>0.53699220215421628</v>
      </c>
      <c r="AA249" s="527">
        <v>0.14160835956580112</v>
      </c>
      <c r="AB249" s="526">
        <v>173.202</v>
      </c>
      <c r="AC249" s="720">
        <v>11.8371</v>
      </c>
      <c r="AD249" s="721">
        <v>0.47604764086120022</v>
      </c>
      <c r="AE249" s="527">
        <v>0.18365179466392664</v>
      </c>
      <c r="AF249" s="526">
        <v>183.76366666666664</v>
      </c>
      <c r="AG249" s="720">
        <v>10.685966666666667</v>
      </c>
      <c r="AH249" s="721">
        <v>0.55493805288355058</v>
      </c>
      <c r="AI249" s="527">
        <v>0.1558211469259628</v>
      </c>
      <c r="AJ249" s="526">
        <v>262.358</v>
      </c>
      <c r="AK249" s="720">
        <v>22.267099999999999</v>
      </c>
      <c r="AL249" s="721">
        <v>0.48922288005221204</v>
      </c>
      <c r="AM249" s="527">
        <v>0.15057403782023196</v>
      </c>
      <c r="AN249" s="526">
        <v>315.91733333333332</v>
      </c>
      <c r="AO249" s="720">
        <v>26.669666666666668</v>
      </c>
      <c r="AP249" s="721">
        <v>0.45633625952875284</v>
      </c>
      <c r="AQ249" s="527">
        <v>0.2226866185775857</v>
      </c>
      <c r="AR249" s="526">
        <v>198.18466666666666</v>
      </c>
      <c r="AS249" s="720">
        <v>18.409866666666666</v>
      </c>
      <c r="AT249" s="721">
        <v>0.4394725034943946</v>
      </c>
      <c r="AU249" s="527">
        <v>0.21489540389861797</v>
      </c>
      <c r="AV249" s="526">
        <v>143.76633333333334</v>
      </c>
      <c r="AW249" s="720">
        <v>11.231666666666667</v>
      </c>
      <c r="AX249" s="721">
        <v>0.48178689398094521</v>
      </c>
      <c r="AY249" s="527">
        <v>0.15843112309607527</v>
      </c>
      <c r="AZ249" s="526">
        <v>412.40466666666663</v>
      </c>
      <c r="BA249" s="720">
        <v>40.438366666666667</v>
      </c>
      <c r="BB249" s="721">
        <v>0.49471680262694373</v>
      </c>
      <c r="BC249" s="527">
        <v>0.12020024960088749</v>
      </c>
      <c r="BD249" s="526">
        <v>208.196</v>
      </c>
      <c r="BE249" s="720">
        <v>20.754099999999998</v>
      </c>
      <c r="BF249" s="721">
        <v>0.5</v>
      </c>
      <c r="BG249" s="527">
        <v>0.20100000000000001</v>
      </c>
    </row>
    <row r="250" spans="2:59" x14ac:dyDescent="0.25">
      <c r="B250" s="758"/>
      <c r="C250" s="717" t="s">
        <v>1144</v>
      </c>
      <c r="D250" s="526">
        <v>9886.8610000000026</v>
      </c>
      <c r="E250" s="720">
        <v>783.15559999999994</v>
      </c>
      <c r="F250" s="721">
        <v>0.52556783201098478</v>
      </c>
      <c r="G250" s="527">
        <v>0.18106922598780342</v>
      </c>
      <c r="H250" s="526">
        <v>3730.6783333333333</v>
      </c>
      <c r="I250" s="720">
        <v>251.82979999999998</v>
      </c>
      <c r="J250" s="721">
        <v>0.53555436809686963</v>
      </c>
      <c r="K250" s="527">
        <v>0.20081798793704503</v>
      </c>
      <c r="L250" s="526">
        <v>1707.4763333333333</v>
      </c>
      <c r="M250" s="720">
        <v>155.88999999999999</v>
      </c>
      <c r="N250" s="721">
        <v>0.52404663112887295</v>
      </c>
      <c r="O250" s="527">
        <v>0.17875286358352238</v>
      </c>
      <c r="P250" s="526">
        <v>1180.2076666666665</v>
      </c>
      <c r="Q250" s="720">
        <v>90.322866666666684</v>
      </c>
      <c r="R250" s="721">
        <v>0.54921291782087067</v>
      </c>
      <c r="S250" s="527">
        <v>0.18749010358363866</v>
      </c>
      <c r="T250" s="526">
        <v>847.51966666666658</v>
      </c>
      <c r="U250" s="720">
        <v>78.878166666666672</v>
      </c>
      <c r="V250" s="721">
        <v>0.53622022965932403</v>
      </c>
      <c r="W250" s="527">
        <v>0.11597695926078266</v>
      </c>
      <c r="X250" s="526">
        <v>505.33300000000003</v>
      </c>
      <c r="Y250" s="720">
        <v>41.170700000000004</v>
      </c>
      <c r="Z250" s="721">
        <v>0.54272455064095959</v>
      </c>
      <c r="AA250" s="527">
        <v>0.14992505765766065</v>
      </c>
      <c r="AB250" s="526">
        <v>169.93766666666667</v>
      </c>
      <c r="AC250" s="720">
        <v>9.2771666666666661</v>
      </c>
      <c r="AD250" s="721">
        <v>0.46673435271327057</v>
      </c>
      <c r="AE250" s="527">
        <v>0.18943910760904475</v>
      </c>
      <c r="AF250" s="526">
        <v>187.44533333333334</v>
      </c>
      <c r="AG250" s="720">
        <v>11.2256</v>
      </c>
      <c r="AH250" s="721">
        <v>0.56532487260144393</v>
      </c>
      <c r="AI250" s="527">
        <v>0.15101794327900778</v>
      </c>
      <c r="AJ250" s="526">
        <v>264.44099999999997</v>
      </c>
      <c r="AK250" s="720">
        <v>23.231166666666667</v>
      </c>
      <c r="AL250" s="721">
        <v>0.49271874357568168</v>
      </c>
      <c r="AM250" s="527">
        <v>0.15497498977435409</v>
      </c>
      <c r="AN250" s="526">
        <v>325.97566666666665</v>
      </c>
      <c r="AO250" s="720">
        <v>28.445633333333333</v>
      </c>
      <c r="AP250" s="721">
        <v>0.4703611854756245</v>
      </c>
      <c r="AQ250" s="527">
        <v>0.22485625464685491</v>
      </c>
      <c r="AR250" s="526">
        <v>196.65866666666668</v>
      </c>
      <c r="AS250" s="720">
        <v>18.325600000000001</v>
      </c>
      <c r="AT250" s="721">
        <v>0.43567576429130023</v>
      </c>
      <c r="AU250" s="527">
        <v>0.21720520274546587</v>
      </c>
      <c r="AV250" s="526">
        <v>141.63300000000001</v>
      </c>
      <c r="AW250" s="720">
        <v>12.807066666666666</v>
      </c>
      <c r="AX250" s="721">
        <v>0.47395632318788539</v>
      </c>
      <c r="AY250" s="527">
        <v>0.17056787636376414</v>
      </c>
      <c r="AZ250" s="526">
        <v>418.07733333333334</v>
      </c>
      <c r="BA250" s="720">
        <v>39.242033333333332</v>
      </c>
      <c r="BB250" s="721">
        <v>0.50096279701219382</v>
      </c>
      <c r="BC250" s="527">
        <v>0.11534438407547666</v>
      </c>
      <c r="BD250" s="526">
        <v>211.47733333333335</v>
      </c>
      <c r="BE250" s="720">
        <v>22.509799999999998</v>
      </c>
      <c r="BF250" s="721">
        <v>0.50096279701219382</v>
      </c>
      <c r="BG250" s="527">
        <v>0.11534438407547666</v>
      </c>
    </row>
    <row r="251" spans="2:59" x14ac:dyDescent="0.25">
      <c r="B251" s="758"/>
      <c r="C251" s="717" t="s">
        <v>1146</v>
      </c>
      <c r="D251" s="526">
        <v>9942.2496666666684</v>
      </c>
      <c r="E251" s="720">
        <v>778.17156666666654</v>
      </c>
      <c r="F251" s="721">
        <v>0.52792719793117793</v>
      </c>
      <c r="G251" s="527">
        <v>0.17420833928934359</v>
      </c>
      <c r="H251" s="526">
        <v>3742.9103333333333</v>
      </c>
      <c r="I251" s="720">
        <v>251.89913333333334</v>
      </c>
      <c r="J251" s="721">
        <v>0.53668891190109047</v>
      </c>
      <c r="K251" s="527">
        <v>0.19191671382817707</v>
      </c>
      <c r="L251" s="526">
        <v>1717.1596666666667</v>
      </c>
      <c r="M251" s="720">
        <v>153.25540000000001</v>
      </c>
      <c r="N251" s="721">
        <v>0.52646338818767302</v>
      </c>
      <c r="O251" s="527">
        <v>0.17539726444897771</v>
      </c>
      <c r="P251" s="526">
        <v>1171.4333333333334</v>
      </c>
      <c r="Q251" s="720">
        <v>86.710866666666675</v>
      </c>
      <c r="R251" s="721">
        <v>0.54455468557518139</v>
      </c>
      <c r="S251" s="527">
        <v>0.18813039255638939</v>
      </c>
      <c r="T251" s="526">
        <v>847.44066666666674</v>
      </c>
      <c r="U251" s="720">
        <v>78.419566666666668</v>
      </c>
      <c r="V251" s="721">
        <v>0.53555265319879508</v>
      </c>
      <c r="W251" s="527">
        <v>0.11121513525683223</v>
      </c>
      <c r="X251" s="526">
        <v>523.67066666666676</v>
      </c>
      <c r="Y251" s="720">
        <v>41.91063333333333</v>
      </c>
      <c r="Z251" s="721">
        <v>0.56193185760877118</v>
      </c>
      <c r="AA251" s="527">
        <v>0.14308000113455124</v>
      </c>
      <c r="AB251" s="526">
        <v>169.38133333333334</v>
      </c>
      <c r="AC251" s="720">
        <v>9.9185333333333343</v>
      </c>
      <c r="AD251" s="721">
        <v>0.46486548793842097</v>
      </c>
      <c r="AE251" s="527">
        <v>0.17272861954835317</v>
      </c>
      <c r="AF251" s="526">
        <v>190.58166666666668</v>
      </c>
      <c r="AG251" s="720">
        <v>12.778</v>
      </c>
      <c r="AH251" s="721">
        <v>0.5740400119678476</v>
      </c>
      <c r="AI251" s="527">
        <v>0.14080286606926834</v>
      </c>
      <c r="AJ251" s="526">
        <v>266.13333333333333</v>
      </c>
      <c r="AK251" s="720">
        <v>24.962900000000001</v>
      </c>
      <c r="AL251" s="721">
        <v>0.49548084728217828</v>
      </c>
      <c r="AM251" s="527">
        <v>0.15070606068664735</v>
      </c>
      <c r="AN251" s="526">
        <v>330.25200000000001</v>
      </c>
      <c r="AO251" s="720">
        <v>28.948233333333334</v>
      </c>
      <c r="AP251" s="721">
        <v>0.47602062142956669</v>
      </c>
      <c r="AQ251" s="527">
        <v>0.20864427587495901</v>
      </c>
      <c r="AR251" s="526">
        <v>208.52733333333333</v>
      </c>
      <c r="AS251" s="720">
        <v>16.136099999999999</v>
      </c>
      <c r="AT251" s="721">
        <v>0.46153153791218848</v>
      </c>
      <c r="AU251" s="527">
        <v>0.20141390570387635</v>
      </c>
      <c r="AV251" s="526">
        <v>140.63900000000001</v>
      </c>
      <c r="AW251" s="720">
        <v>11.646466666666667</v>
      </c>
      <c r="AX251" s="721">
        <v>0.46995327389074215</v>
      </c>
      <c r="AY251" s="527">
        <v>0.16317524415495807</v>
      </c>
      <c r="AZ251" s="526">
        <v>413.69699999999995</v>
      </c>
      <c r="BA251" s="720">
        <v>39.727566666666668</v>
      </c>
      <c r="BB251" s="721">
        <v>0.49516106316571024</v>
      </c>
      <c r="BC251" s="527">
        <v>0.11480071638111991</v>
      </c>
      <c r="BD251" s="526">
        <v>220.42333333333332</v>
      </c>
      <c r="BE251" s="720">
        <v>21.858166666666666</v>
      </c>
      <c r="BF251" s="721">
        <v>0.5278698888972263</v>
      </c>
      <c r="BG251" s="527">
        <v>0.16557916746057685</v>
      </c>
    </row>
    <row r="252" spans="2:59" ht="14.25" thickBot="1" x14ac:dyDescent="0.3">
      <c r="B252" s="759"/>
      <c r="C252" s="702" t="s">
        <v>1151</v>
      </c>
      <c r="D252" s="563">
        <v>9944.3236666666689</v>
      </c>
      <c r="E252" s="564">
        <v>760.93923333333339</v>
      </c>
      <c r="F252" s="565">
        <v>0.52745202799428792</v>
      </c>
      <c r="G252" s="566">
        <v>0.16920910342553647</v>
      </c>
      <c r="H252" s="563">
        <v>3756.7033333333334</v>
      </c>
      <c r="I252" s="564">
        <v>241.60950000000003</v>
      </c>
      <c r="J252" s="565">
        <v>0.53804273516677925</v>
      </c>
      <c r="K252" s="566">
        <v>0.18125458905229658</v>
      </c>
      <c r="L252" s="563">
        <v>1713.4873333333333</v>
      </c>
      <c r="M252" s="564">
        <v>151.86643333333333</v>
      </c>
      <c r="N252" s="565">
        <v>0.52478342633790132</v>
      </c>
      <c r="O252" s="566">
        <v>0.17170498261783818</v>
      </c>
      <c r="P252" s="563">
        <v>1138.3873333333333</v>
      </c>
      <c r="Q252" s="564">
        <v>85.275300000000001</v>
      </c>
      <c r="R252" s="565">
        <v>0.52863404347007714</v>
      </c>
      <c r="S252" s="566">
        <v>0.19967055634217709</v>
      </c>
      <c r="T252" s="563">
        <v>842.51599999999996</v>
      </c>
      <c r="U252" s="564">
        <v>76.099133333333342</v>
      </c>
      <c r="V252" s="565">
        <v>0.53182650265750386</v>
      </c>
      <c r="W252" s="566">
        <v>0.10661937406223325</v>
      </c>
      <c r="X252" s="563">
        <v>536.77933333333328</v>
      </c>
      <c r="Y252" s="564">
        <v>41.554499999999997</v>
      </c>
      <c r="Z252" s="565">
        <v>0.57549807659593932</v>
      </c>
      <c r="AA252" s="566">
        <v>0.14135318861683971</v>
      </c>
      <c r="AB252" s="563">
        <v>169.96433333333334</v>
      </c>
      <c r="AC252" s="564">
        <v>10.716833333333334</v>
      </c>
      <c r="AD252" s="565">
        <v>0.46612310792008793</v>
      </c>
      <c r="AE252" s="566">
        <v>0.16083571969322935</v>
      </c>
      <c r="AF252" s="563">
        <v>189.42433333333335</v>
      </c>
      <c r="AG252" s="564">
        <v>13.689233333333334</v>
      </c>
      <c r="AH252" s="565">
        <v>0.56981491917127747</v>
      </c>
      <c r="AI252" s="566">
        <v>0.1376776736979953</v>
      </c>
      <c r="AJ252" s="563">
        <v>259.43833333333333</v>
      </c>
      <c r="AK252" s="564">
        <v>23.453433333333333</v>
      </c>
      <c r="AL252" s="565">
        <v>0.4826340658795516</v>
      </c>
      <c r="AM252" s="566">
        <v>0.15200619721931377</v>
      </c>
      <c r="AN252" s="563">
        <v>338.64533333333333</v>
      </c>
      <c r="AO252" s="564">
        <v>25.251266666666666</v>
      </c>
      <c r="AP252" s="565">
        <v>0.48759435737158563</v>
      </c>
      <c r="AQ252" s="566">
        <v>0.1963981180609827</v>
      </c>
      <c r="AR252" s="563">
        <v>219.04166666666666</v>
      </c>
      <c r="AS252" s="564">
        <v>19.251366666666666</v>
      </c>
      <c r="AT252" s="565">
        <v>0.48434221223420609</v>
      </c>
      <c r="AU252" s="566">
        <v>0.1914337815490019</v>
      </c>
      <c r="AV252" s="563">
        <v>140.78099999999998</v>
      </c>
      <c r="AW252" s="564">
        <v>11.112333333333334</v>
      </c>
      <c r="AX252" s="565">
        <v>0.46975071156149789</v>
      </c>
      <c r="AY252" s="566">
        <v>0.16312870416054878</v>
      </c>
      <c r="AZ252" s="563">
        <v>417.17433333333338</v>
      </c>
      <c r="BA252" s="564">
        <v>40.491099999999996</v>
      </c>
      <c r="BB252" s="565">
        <v>0.49876536420161943</v>
      </c>
      <c r="BC252" s="566">
        <v>0.10835417245531166</v>
      </c>
      <c r="BD252" s="563">
        <v>221.98099999999999</v>
      </c>
      <c r="BE252" s="564">
        <v>20.5688</v>
      </c>
      <c r="BF252" s="565">
        <v>0.53059466746554829</v>
      </c>
      <c r="BG252" s="566">
        <v>0.16386697586938154</v>
      </c>
    </row>
    <row r="253" spans="2:59" ht="14.25" x14ac:dyDescent="0.3">
      <c r="B253" s="18" t="s">
        <v>48</v>
      </c>
    </row>
    <row r="254" spans="2:59" ht="14.25" x14ac:dyDescent="0.3">
      <c r="B254" s="18" t="s">
        <v>393</v>
      </c>
    </row>
    <row r="255" spans="2:59" ht="14.25" x14ac:dyDescent="0.3">
      <c r="B255" s="19" t="str">
        <f>'Empleo 1'!B256</f>
        <v>Consultado por última vez el 23 de julio de 2021</v>
      </c>
    </row>
  </sheetData>
  <mergeCells count="15">
    <mergeCell ref="B8:C9"/>
    <mergeCell ref="D8:G8"/>
    <mergeCell ref="AV8:AY8"/>
    <mergeCell ref="AZ8:BC8"/>
    <mergeCell ref="T8:W8"/>
    <mergeCell ref="P8:S8"/>
    <mergeCell ref="L8:O8"/>
    <mergeCell ref="H8:K8"/>
    <mergeCell ref="BD8:BG8"/>
    <mergeCell ref="X8:AA8"/>
    <mergeCell ref="AB8:AE8"/>
    <mergeCell ref="AF8:AI8"/>
    <mergeCell ref="AJ8:AM8"/>
    <mergeCell ref="AN8:AQ8"/>
    <mergeCell ref="AR8:AU8"/>
  </mergeCells>
  <hyperlinks>
    <hyperlink ref="B2" location="CONTENIDO!A1" display="INDICE"/>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workbookViewId="0">
      <pane xSplit="2" ySplit="6" topLeftCell="C54"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85546875" style="133" customWidth="1"/>
    <col min="2" max="2" width="12" style="133" customWidth="1"/>
    <col min="3" max="3" width="10.28515625" style="133" bestFit="1" customWidth="1"/>
    <col min="4" max="4" width="9.140625" style="133" bestFit="1" customWidth="1"/>
    <col min="5" max="5" width="9.140625" style="133" customWidth="1"/>
    <col min="6" max="7" width="11.85546875" style="133" customWidth="1"/>
    <col min="8" max="8" width="12.5703125" style="133" customWidth="1"/>
    <col min="9" max="9" width="12.42578125" style="133" customWidth="1"/>
    <col min="10" max="10" width="11.5703125" style="133" customWidth="1"/>
    <col min="11" max="12" width="11.140625" style="133" customWidth="1"/>
    <col min="13" max="13" width="11.85546875" style="133" customWidth="1"/>
    <col min="14" max="14" width="11.42578125" style="133" customWidth="1"/>
    <col min="15" max="15" width="11.85546875" style="133" customWidth="1"/>
    <col min="16" max="16" width="13.285156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896</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04"/>
      <c r="D6" s="907" t="s">
        <v>21</v>
      </c>
      <c r="E6" s="907" t="s">
        <v>22</v>
      </c>
      <c r="F6" s="1100"/>
      <c r="G6" s="1100"/>
      <c r="H6" s="1100"/>
      <c r="I6" s="1100"/>
      <c r="J6" s="1100"/>
      <c r="K6" s="1100"/>
      <c r="L6" s="1100"/>
      <c r="M6" s="1101"/>
      <c r="N6" s="1100"/>
      <c r="O6" s="1100"/>
      <c r="P6" s="1101"/>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8">
        <v>42005</v>
      </c>
      <c r="C7" s="62">
        <v>26001</v>
      </c>
      <c r="D7" s="73">
        <v>7522</v>
      </c>
      <c r="E7" s="73">
        <v>12405</v>
      </c>
      <c r="F7" s="73">
        <v>0</v>
      </c>
      <c r="G7" s="73">
        <v>0</v>
      </c>
      <c r="H7" s="73">
        <v>200</v>
      </c>
      <c r="I7" s="73">
        <v>3586</v>
      </c>
      <c r="J7" s="73">
        <v>0</v>
      </c>
      <c r="K7" s="73">
        <v>0</v>
      </c>
      <c r="L7" s="73">
        <v>0</v>
      </c>
      <c r="M7" s="73">
        <v>1085</v>
      </c>
      <c r="N7" s="73">
        <v>0</v>
      </c>
      <c r="O7" s="73">
        <v>1203</v>
      </c>
      <c r="P7" s="74">
        <v>0</v>
      </c>
    </row>
    <row r="8" spans="2:69" x14ac:dyDescent="0.3">
      <c r="B8" s="148">
        <v>42036</v>
      </c>
      <c r="C8" s="65">
        <v>13310</v>
      </c>
      <c r="D8" s="703">
        <v>0</v>
      </c>
      <c r="E8" s="703">
        <v>9565</v>
      </c>
      <c r="F8" s="703">
        <v>344</v>
      </c>
      <c r="G8" s="703">
        <v>0</v>
      </c>
      <c r="H8" s="703">
        <v>0</v>
      </c>
      <c r="I8" s="703">
        <v>958</v>
      </c>
      <c r="J8" s="703">
        <v>0</v>
      </c>
      <c r="K8" s="703">
        <v>2053</v>
      </c>
      <c r="L8" s="703">
        <v>0</v>
      </c>
      <c r="M8" s="703">
        <v>0</v>
      </c>
      <c r="N8" s="703">
        <v>0</v>
      </c>
      <c r="O8" s="703">
        <v>246</v>
      </c>
      <c r="P8" s="15">
        <v>144</v>
      </c>
    </row>
    <row r="9" spans="2:69" x14ac:dyDescent="0.3">
      <c r="B9" s="148">
        <v>42064</v>
      </c>
      <c r="C9" s="65">
        <v>25525</v>
      </c>
      <c r="D9" s="703">
        <v>820</v>
      </c>
      <c r="E9" s="703">
        <v>22822</v>
      </c>
      <c r="F9" s="703">
        <v>0</v>
      </c>
      <c r="G9" s="703">
        <v>56</v>
      </c>
      <c r="H9" s="703">
        <v>0</v>
      </c>
      <c r="I9" s="703">
        <v>928</v>
      </c>
      <c r="J9" s="703">
        <v>0</v>
      </c>
      <c r="K9" s="703">
        <v>725</v>
      </c>
      <c r="L9" s="703">
        <v>174</v>
      </c>
      <c r="M9" s="703">
        <v>0</v>
      </c>
      <c r="N9" s="703">
        <v>0</v>
      </c>
      <c r="O9" s="703">
        <v>0</v>
      </c>
      <c r="P9" s="15">
        <v>0</v>
      </c>
    </row>
    <row r="10" spans="2:69" x14ac:dyDescent="0.3">
      <c r="B10" s="148">
        <v>42095</v>
      </c>
      <c r="C10" s="65">
        <v>54539</v>
      </c>
      <c r="D10" s="703">
        <v>17429</v>
      </c>
      <c r="E10" s="703">
        <v>31487</v>
      </c>
      <c r="F10" s="703">
        <v>553</v>
      </c>
      <c r="G10" s="703">
        <v>989</v>
      </c>
      <c r="H10" s="703">
        <v>718</v>
      </c>
      <c r="I10" s="703">
        <v>2571</v>
      </c>
      <c r="J10" s="703">
        <v>40</v>
      </c>
      <c r="K10" s="703">
        <v>0</v>
      </c>
      <c r="L10" s="703">
        <v>230</v>
      </c>
      <c r="M10" s="703">
        <v>0</v>
      </c>
      <c r="N10" s="703">
        <v>0</v>
      </c>
      <c r="O10" s="703">
        <v>522</v>
      </c>
      <c r="P10" s="15">
        <v>0</v>
      </c>
    </row>
    <row r="11" spans="2:69" x14ac:dyDescent="0.3">
      <c r="B11" s="148">
        <v>42125</v>
      </c>
      <c r="C11" s="65">
        <v>14711</v>
      </c>
      <c r="D11" s="703">
        <v>6067</v>
      </c>
      <c r="E11" s="703">
        <v>7244</v>
      </c>
      <c r="F11" s="703">
        <v>0</v>
      </c>
      <c r="G11" s="703">
        <v>317</v>
      </c>
      <c r="H11" s="703">
        <v>200</v>
      </c>
      <c r="I11" s="703">
        <v>460</v>
      </c>
      <c r="J11" s="703">
        <v>280</v>
      </c>
      <c r="K11" s="703">
        <v>0</v>
      </c>
      <c r="L11" s="703">
        <v>0</v>
      </c>
      <c r="M11" s="703">
        <v>0</v>
      </c>
      <c r="N11" s="703">
        <v>0</v>
      </c>
      <c r="O11" s="703">
        <v>143</v>
      </c>
      <c r="P11" s="15">
        <v>0</v>
      </c>
    </row>
    <row r="12" spans="2:69" x14ac:dyDescent="0.3">
      <c r="B12" s="139">
        <v>42156</v>
      </c>
      <c r="C12" s="65">
        <v>62626</v>
      </c>
      <c r="D12" s="703">
        <v>16435</v>
      </c>
      <c r="E12" s="703">
        <v>26511</v>
      </c>
      <c r="F12" s="703">
        <v>100</v>
      </c>
      <c r="G12" s="703">
        <v>0</v>
      </c>
      <c r="H12" s="703">
        <v>113</v>
      </c>
      <c r="I12" s="703">
        <v>7740</v>
      </c>
      <c r="J12" s="703">
        <v>0</v>
      </c>
      <c r="K12" s="703">
        <v>0</v>
      </c>
      <c r="L12" s="703">
        <v>11727</v>
      </c>
      <c r="M12" s="703">
        <v>0</v>
      </c>
      <c r="N12" s="703">
        <v>0</v>
      </c>
      <c r="O12" s="703">
        <v>0</v>
      </c>
      <c r="P12" s="15">
        <v>0</v>
      </c>
    </row>
    <row r="13" spans="2:69" x14ac:dyDescent="0.3">
      <c r="B13" s="139">
        <v>42186</v>
      </c>
      <c r="C13" s="65">
        <v>40449</v>
      </c>
      <c r="D13" s="703">
        <v>15515</v>
      </c>
      <c r="E13" s="703">
        <v>19967</v>
      </c>
      <c r="F13" s="703">
        <v>0</v>
      </c>
      <c r="G13" s="703">
        <v>0</v>
      </c>
      <c r="H13" s="703">
        <v>863</v>
      </c>
      <c r="I13" s="703">
        <v>3113</v>
      </c>
      <c r="J13" s="703">
        <v>991</v>
      </c>
      <c r="K13" s="703">
        <v>0</v>
      </c>
      <c r="L13" s="703">
        <v>0</v>
      </c>
      <c r="M13" s="703">
        <v>0</v>
      </c>
      <c r="N13" s="703">
        <v>0</v>
      </c>
      <c r="O13" s="703">
        <v>0</v>
      </c>
      <c r="P13" s="15">
        <v>0</v>
      </c>
    </row>
    <row r="14" spans="2:69" x14ac:dyDescent="0.3">
      <c r="B14" s="139">
        <v>42217</v>
      </c>
      <c r="C14" s="65">
        <v>16256</v>
      </c>
      <c r="D14" s="703">
        <v>778</v>
      </c>
      <c r="E14" s="703">
        <v>13801</v>
      </c>
      <c r="F14" s="703">
        <v>0</v>
      </c>
      <c r="G14" s="703">
        <v>0</v>
      </c>
      <c r="H14" s="703">
        <v>0</v>
      </c>
      <c r="I14" s="703">
        <v>385</v>
      </c>
      <c r="J14" s="703">
        <v>400</v>
      </c>
      <c r="K14" s="703">
        <v>345</v>
      </c>
      <c r="L14" s="703">
        <v>547</v>
      </c>
      <c r="M14" s="703">
        <v>0</v>
      </c>
      <c r="N14" s="703">
        <v>0</v>
      </c>
      <c r="O14" s="703">
        <v>0</v>
      </c>
      <c r="P14" s="15">
        <v>0</v>
      </c>
    </row>
    <row r="15" spans="2:69" x14ac:dyDescent="0.3">
      <c r="B15" s="139">
        <v>42248</v>
      </c>
      <c r="C15" s="65">
        <v>30824</v>
      </c>
      <c r="D15" s="703">
        <v>2001</v>
      </c>
      <c r="E15" s="703">
        <v>11747</v>
      </c>
      <c r="F15" s="703">
        <v>0</v>
      </c>
      <c r="G15" s="703">
        <v>0</v>
      </c>
      <c r="H15" s="703">
        <v>2345</v>
      </c>
      <c r="I15" s="703">
        <v>3552</v>
      </c>
      <c r="J15" s="703">
        <v>1519</v>
      </c>
      <c r="K15" s="703">
        <v>0</v>
      </c>
      <c r="L15" s="703">
        <v>9660</v>
      </c>
      <c r="M15" s="703">
        <v>0</v>
      </c>
      <c r="N15" s="703">
        <v>0</v>
      </c>
      <c r="O15" s="703">
        <v>0</v>
      </c>
      <c r="P15" s="15">
        <v>0</v>
      </c>
    </row>
    <row r="16" spans="2:69" x14ac:dyDescent="0.3">
      <c r="B16" s="139">
        <v>42278</v>
      </c>
      <c r="C16" s="65">
        <v>93455</v>
      </c>
      <c r="D16" s="703">
        <v>11230</v>
      </c>
      <c r="E16" s="703">
        <v>79493</v>
      </c>
      <c r="F16" s="703">
        <v>0</v>
      </c>
      <c r="G16" s="703">
        <v>56</v>
      </c>
      <c r="H16" s="703">
        <v>0</v>
      </c>
      <c r="I16" s="703">
        <v>2582</v>
      </c>
      <c r="J16" s="703">
        <v>0</v>
      </c>
      <c r="K16" s="703">
        <v>0</v>
      </c>
      <c r="L16" s="703">
        <v>0</v>
      </c>
      <c r="M16" s="703">
        <v>0</v>
      </c>
      <c r="N16" s="703">
        <v>0</v>
      </c>
      <c r="O16" s="703">
        <v>94</v>
      </c>
      <c r="P16" s="15">
        <v>0</v>
      </c>
    </row>
    <row r="17" spans="2:17" x14ac:dyDescent="0.3">
      <c r="B17" s="139">
        <v>42309</v>
      </c>
      <c r="C17" s="65">
        <v>29876</v>
      </c>
      <c r="D17" s="703">
        <v>2271</v>
      </c>
      <c r="E17" s="703">
        <v>24181</v>
      </c>
      <c r="F17" s="703">
        <v>29</v>
      </c>
      <c r="G17" s="703">
        <v>0</v>
      </c>
      <c r="H17" s="703">
        <v>2437</v>
      </c>
      <c r="I17" s="703">
        <v>958</v>
      </c>
      <c r="J17" s="703">
        <v>0</v>
      </c>
      <c r="K17" s="703">
        <v>0</v>
      </c>
      <c r="L17" s="703">
        <v>0</v>
      </c>
      <c r="M17" s="703">
        <v>0</v>
      </c>
      <c r="N17" s="703">
        <v>0</v>
      </c>
      <c r="O17" s="703">
        <v>0</v>
      </c>
      <c r="P17" s="15">
        <v>0</v>
      </c>
    </row>
    <row r="18" spans="2:17" x14ac:dyDescent="0.3">
      <c r="B18" s="139">
        <v>42339</v>
      </c>
      <c r="C18" s="65">
        <v>35954</v>
      </c>
      <c r="D18" s="703">
        <v>140</v>
      </c>
      <c r="E18" s="703">
        <v>24418</v>
      </c>
      <c r="F18" s="703">
        <v>0</v>
      </c>
      <c r="G18" s="703">
        <v>0</v>
      </c>
      <c r="H18" s="703">
        <v>9624</v>
      </c>
      <c r="I18" s="703">
        <v>1011</v>
      </c>
      <c r="J18" s="703">
        <v>0</v>
      </c>
      <c r="K18" s="703">
        <v>0</v>
      </c>
      <c r="L18" s="703">
        <v>114</v>
      </c>
      <c r="M18" s="703">
        <v>0</v>
      </c>
      <c r="N18" s="703">
        <v>0</v>
      </c>
      <c r="O18" s="703">
        <v>647</v>
      </c>
      <c r="P18" s="15">
        <v>0</v>
      </c>
    </row>
    <row r="19" spans="2:17" x14ac:dyDescent="0.3">
      <c r="B19" s="139">
        <v>42370</v>
      </c>
      <c r="C19" s="65">
        <v>11325</v>
      </c>
      <c r="D19" s="703">
        <v>4118</v>
      </c>
      <c r="E19" s="703">
        <v>6262</v>
      </c>
      <c r="F19" s="703">
        <v>700</v>
      </c>
      <c r="G19" s="703">
        <v>0</v>
      </c>
      <c r="H19" s="703">
        <v>0</v>
      </c>
      <c r="I19" s="703">
        <v>245</v>
      </c>
      <c r="J19" s="703">
        <v>0</v>
      </c>
      <c r="K19" s="703">
        <v>0</v>
      </c>
      <c r="L19" s="703">
        <v>0</v>
      </c>
      <c r="M19" s="703">
        <v>0</v>
      </c>
      <c r="N19" s="703">
        <v>0</v>
      </c>
      <c r="O19" s="703">
        <v>0</v>
      </c>
      <c r="P19" s="15">
        <v>0</v>
      </c>
    </row>
    <row r="20" spans="2:17" x14ac:dyDescent="0.3">
      <c r="B20" s="139">
        <v>42401</v>
      </c>
      <c r="C20" s="65">
        <v>49500</v>
      </c>
      <c r="D20" s="703">
        <v>91</v>
      </c>
      <c r="E20" s="703">
        <v>42691</v>
      </c>
      <c r="F20" s="703">
        <v>0</v>
      </c>
      <c r="G20" s="703">
        <v>0</v>
      </c>
      <c r="H20" s="703">
        <v>0</v>
      </c>
      <c r="I20" s="703">
        <v>1810</v>
      </c>
      <c r="J20" s="703">
        <v>928</v>
      </c>
      <c r="K20" s="703">
        <v>0</v>
      </c>
      <c r="L20" s="703">
        <v>0</v>
      </c>
      <c r="M20" s="703">
        <v>0</v>
      </c>
      <c r="N20" s="703">
        <v>3980</v>
      </c>
      <c r="O20" s="703">
        <v>0</v>
      </c>
      <c r="P20" s="15">
        <v>0</v>
      </c>
    </row>
    <row r="21" spans="2:17" x14ac:dyDescent="0.3">
      <c r="B21" s="139">
        <v>42430</v>
      </c>
      <c r="C21" s="65">
        <v>13520</v>
      </c>
      <c r="D21" s="703">
        <v>0</v>
      </c>
      <c r="E21" s="703">
        <v>6292</v>
      </c>
      <c r="F21" s="703">
        <v>0</v>
      </c>
      <c r="G21" s="703">
        <v>146</v>
      </c>
      <c r="H21" s="703">
        <v>216</v>
      </c>
      <c r="I21" s="703">
        <v>1888</v>
      </c>
      <c r="J21" s="703">
        <v>1078</v>
      </c>
      <c r="K21" s="703">
        <v>0</v>
      </c>
      <c r="L21" s="703">
        <v>0</v>
      </c>
      <c r="M21" s="703">
        <v>0</v>
      </c>
      <c r="N21" s="703">
        <v>3900</v>
      </c>
      <c r="O21" s="703">
        <v>0</v>
      </c>
      <c r="P21" s="15">
        <v>0</v>
      </c>
    </row>
    <row r="22" spans="2:17" x14ac:dyDescent="0.3">
      <c r="B22" s="139">
        <v>42461</v>
      </c>
      <c r="C22" s="65">
        <v>34498</v>
      </c>
      <c r="D22" s="703">
        <v>245</v>
      </c>
      <c r="E22" s="703">
        <v>20791</v>
      </c>
      <c r="F22" s="703">
        <v>0</v>
      </c>
      <c r="G22" s="703">
        <v>2484</v>
      </c>
      <c r="H22" s="703">
        <v>1932</v>
      </c>
      <c r="I22" s="703">
        <v>4668</v>
      </c>
      <c r="J22" s="703">
        <v>363</v>
      </c>
      <c r="K22" s="703">
        <v>3894</v>
      </c>
      <c r="L22" s="703">
        <v>0</v>
      </c>
      <c r="M22" s="703">
        <v>0</v>
      </c>
      <c r="N22" s="703">
        <v>0</v>
      </c>
      <c r="O22" s="703">
        <v>121</v>
      </c>
      <c r="P22" s="15">
        <v>0</v>
      </c>
    </row>
    <row r="23" spans="2:17" x14ac:dyDescent="0.3">
      <c r="B23" s="139">
        <v>42491</v>
      </c>
      <c r="C23" s="65">
        <v>26424</v>
      </c>
      <c r="D23" s="703">
        <v>8351</v>
      </c>
      <c r="E23" s="703">
        <v>17055</v>
      </c>
      <c r="F23" s="703">
        <v>0</v>
      </c>
      <c r="G23" s="703">
        <v>172</v>
      </c>
      <c r="H23" s="703">
        <v>230</v>
      </c>
      <c r="I23" s="703">
        <v>277</v>
      </c>
      <c r="J23" s="703">
        <v>0</v>
      </c>
      <c r="K23" s="703">
        <v>0</v>
      </c>
      <c r="L23" s="703">
        <v>0</v>
      </c>
      <c r="M23" s="703">
        <v>192</v>
      </c>
      <c r="N23" s="703">
        <v>147</v>
      </c>
      <c r="O23" s="703">
        <v>0</v>
      </c>
      <c r="P23" s="15">
        <v>0</v>
      </c>
    </row>
    <row r="24" spans="2:17" x14ac:dyDescent="0.3">
      <c r="B24" s="139">
        <v>42522</v>
      </c>
      <c r="C24" s="65">
        <v>41943</v>
      </c>
      <c r="D24" s="703">
        <v>18507</v>
      </c>
      <c r="E24" s="703">
        <v>18113</v>
      </c>
      <c r="F24" s="703">
        <v>0</v>
      </c>
      <c r="G24" s="703">
        <v>0</v>
      </c>
      <c r="H24" s="703">
        <v>302</v>
      </c>
      <c r="I24" s="703">
        <v>4965</v>
      </c>
      <c r="J24" s="703">
        <v>0</v>
      </c>
      <c r="K24" s="703">
        <v>0</v>
      </c>
      <c r="L24" s="703">
        <v>29</v>
      </c>
      <c r="M24" s="703">
        <v>0</v>
      </c>
      <c r="N24" s="703">
        <v>27</v>
      </c>
      <c r="O24" s="703">
        <v>0</v>
      </c>
      <c r="P24" s="15">
        <v>0</v>
      </c>
    </row>
    <row r="25" spans="2:17" x14ac:dyDescent="0.3">
      <c r="B25" s="139">
        <v>42552</v>
      </c>
      <c r="C25" s="65">
        <v>26772</v>
      </c>
      <c r="D25" s="703">
        <v>10452</v>
      </c>
      <c r="E25" s="703">
        <v>14459</v>
      </c>
      <c r="F25" s="703">
        <v>910</v>
      </c>
      <c r="G25" s="703">
        <v>0</v>
      </c>
      <c r="H25" s="703">
        <v>0</v>
      </c>
      <c r="I25" s="703">
        <v>294</v>
      </c>
      <c r="J25" s="703">
        <v>657</v>
      </c>
      <c r="K25" s="703">
        <v>0</v>
      </c>
      <c r="L25" s="703">
        <v>0</v>
      </c>
      <c r="M25" s="703">
        <v>0</v>
      </c>
      <c r="N25" s="703">
        <v>0</v>
      </c>
      <c r="O25" s="703">
        <v>0</v>
      </c>
      <c r="P25" s="15">
        <v>0</v>
      </c>
    </row>
    <row r="26" spans="2:17" x14ac:dyDescent="0.3">
      <c r="B26" s="139">
        <v>42583</v>
      </c>
      <c r="C26" s="65">
        <v>14510</v>
      </c>
      <c r="D26" s="703">
        <v>251</v>
      </c>
      <c r="E26" s="703">
        <v>12973</v>
      </c>
      <c r="F26" s="703">
        <v>0</v>
      </c>
      <c r="G26" s="703">
        <v>0</v>
      </c>
      <c r="H26" s="703">
        <v>0</v>
      </c>
      <c r="I26" s="703">
        <v>1286</v>
      </c>
      <c r="J26" s="703">
        <v>0</v>
      </c>
      <c r="K26" s="703">
        <v>0</v>
      </c>
      <c r="L26" s="703">
        <v>0</v>
      </c>
      <c r="M26" s="703">
        <v>0</v>
      </c>
      <c r="N26" s="703">
        <v>0</v>
      </c>
      <c r="O26" s="703">
        <v>0</v>
      </c>
      <c r="P26" s="15">
        <v>0</v>
      </c>
    </row>
    <row r="27" spans="2:17" x14ac:dyDescent="0.3">
      <c r="B27" s="139">
        <v>42614</v>
      </c>
      <c r="C27" s="65">
        <v>31215</v>
      </c>
      <c r="D27" s="703">
        <v>4898</v>
      </c>
      <c r="E27" s="703">
        <v>14621</v>
      </c>
      <c r="F27" s="703">
        <v>0</v>
      </c>
      <c r="G27" s="703">
        <v>0</v>
      </c>
      <c r="H27" s="703">
        <v>869</v>
      </c>
      <c r="I27" s="703">
        <v>1280</v>
      </c>
      <c r="J27" s="703">
        <v>9503</v>
      </c>
      <c r="K27" s="703">
        <v>0</v>
      </c>
      <c r="L27" s="703">
        <v>44</v>
      </c>
      <c r="M27" s="703">
        <v>0</v>
      </c>
      <c r="N27" s="703">
        <v>0</v>
      </c>
      <c r="O27" s="703">
        <v>0</v>
      </c>
      <c r="P27" s="15">
        <v>0</v>
      </c>
    </row>
    <row r="28" spans="2:17" x14ac:dyDescent="0.3">
      <c r="B28" s="139">
        <v>42644</v>
      </c>
      <c r="C28" s="65">
        <v>19907</v>
      </c>
      <c r="D28" s="703">
        <v>1182</v>
      </c>
      <c r="E28" s="703">
        <v>14581</v>
      </c>
      <c r="F28" s="703">
        <v>0</v>
      </c>
      <c r="G28" s="703">
        <v>0</v>
      </c>
      <c r="H28" s="703">
        <v>2310</v>
      </c>
      <c r="I28" s="703">
        <v>846</v>
      </c>
      <c r="J28" s="703">
        <v>876</v>
      </c>
      <c r="K28" s="703">
        <v>112</v>
      </c>
      <c r="L28" s="703">
        <v>0</v>
      </c>
      <c r="M28" s="703">
        <v>0</v>
      </c>
      <c r="N28" s="703">
        <v>0</v>
      </c>
      <c r="O28" s="703">
        <v>0</v>
      </c>
      <c r="P28" s="15">
        <v>0</v>
      </c>
    </row>
    <row r="29" spans="2:17" x14ac:dyDescent="0.3">
      <c r="B29" s="139">
        <v>42675</v>
      </c>
      <c r="C29" s="65">
        <v>20241</v>
      </c>
      <c r="D29" s="703">
        <v>3578</v>
      </c>
      <c r="E29" s="703">
        <v>14683</v>
      </c>
      <c r="F29" s="703">
        <v>0</v>
      </c>
      <c r="G29" s="703">
        <v>309</v>
      </c>
      <c r="H29" s="703">
        <v>596</v>
      </c>
      <c r="I29" s="703">
        <v>845</v>
      </c>
      <c r="J29" s="703">
        <v>230</v>
      </c>
      <c r="K29" s="703">
        <v>0</v>
      </c>
      <c r="L29" s="703">
        <v>0</v>
      </c>
      <c r="M29" s="703">
        <v>0</v>
      </c>
      <c r="N29" s="703">
        <v>0</v>
      </c>
      <c r="O29" s="703">
        <v>0</v>
      </c>
      <c r="P29" s="15">
        <v>0</v>
      </c>
    </row>
    <row r="30" spans="2:17" x14ac:dyDescent="0.3">
      <c r="B30" s="139">
        <v>42705</v>
      </c>
      <c r="C30" s="65">
        <v>37722</v>
      </c>
      <c r="D30" s="703">
        <v>45</v>
      </c>
      <c r="E30" s="703">
        <v>30467</v>
      </c>
      <c r="F30" s="703">
        <v>276</v>
      </c>
      <c r="G30" s="703">
        <v>1192</v>
      </c>
      <c r="H30" s="703">
        <v>0</v>
      </c>
      <c r="I30" s="703">
        <v>3142</v>
      </c>
      <c r="J30" s="703">
        <v>0</v>
      </c>
      <c r="K30" s="703">
        <v>80</v>
      </c>
      <c r="L30" s="703">
        <v>0</v>
      </c>
      <c r="M30" s="703">
        <v>0</v>
      </c>
      <c r="N30" s="703">
        <v>0</v>
      </c>
      <c r="O30" s="703">
        <v>0</v>
      </c>
      <c r="P30" s="15">
        <v>2520</v>
      </c>
    </row>
    <row r="31" spans="2:17" x14ac:dyDescent="0.3">
      <c r="B31" s="139">
        <v>42736</v>
      </c>
      <c r="C31" s="65">
        <v>76732</v>
      </c>
      <c r="D31" s="703">
        <v>4188</v>
      </c>
      <c r="E31" s="703">
        <v>58793</v>
      </c>
      <c r="F31" s="703">
        <v>1661</v>
      </c>
      <c r="G31" s="703">
        <v>894</v>
      </c>
      <c r="H31" s="703">
        <v>539</v>
      </c>
      <c r="I31" s="703">
        <v>6421</v>
      </c>
      <c r="J31" s="703">
        <v>2415</v>
      </c>
      <c r="K31" s="703">
        <v>0</v>
      </c>
      <c r="L31" s="703">
        <v>992</v>
      </c>
      <c r="M31" s="703">
        <v>0</v>
      </c>
      <c r="N31" s="703">
        <v>413</v>
      </c>
      <c r="O31" s="703">
        <v>0</v>
      </c>
      <c r="P31" s="15">
        <v>416</v>
      </c>
    </row>
    <row r="32" spans="2:17" x14ac:dyDescent="0.3">
      <c r="B32" s="139">
        <v>42767</v>
      </c>
      <c r="C32" s="65">
        <v>37097</v>
      </c>
      <c r="D32" s="703">
        <v>7078</v>
      </c>
      <c r="E32" s="703">
        <v>20436</v>
      </c>
      <c r="F32" s="703">
        <v>22</v>
      </c>
      <c r="G32" s="703">
        <v>20</v>
      </c>
      <c r="H32" s="703">
        <v>195</v>
      </c>
      <c r="I32" s="703">
        <v>567</v>
      </c>
      <c r="J32" s="703">
        <v>4060</v>
      </c>
      <c r="K32" s="703">
        <v>3995</v>
      </c>
      <c r="L32" s="703">
        <v>236</v>
      </c>
      <c r="M32" s="703">
        <v>0</v>
      </c>
      <c r="N32" s="703">
        <v>0</v>
      </c>
      <c r="O32" s="703">
        <v>488</v>
      </c>
      <c r="P32" s="15">
        <v>0</v>
      </c>
      <c r="Q32" s="158"/>
    </row>
    <row r="33" spans="2:17" x14ac:dyDescent="0.3">
      <c r="B33" s="139">
        <v>42795</v>
      </c>
      <c r="C33" s="65">
        <v>47398</v>
      </c>
      <c r="D33" s="703">
        <v>16557</v>
      </c>
      <c r="E33" s="703">
        <v>18076</v>
      </c>
      <c r="F33" s="703">
        <v>0</v>
      </c>
      <c r="G33" s="703">
        <v>0</v>
      </c>
      <c r="H33" s="703">
        <v>0</v>
      </c>
      <c r="I33" s="703">
        <v>11997</v>
      </c>
      <c r="J33" s="703">
        <v>0</v>
      </c>
      <c r="K33" s="703">
        <v>707</v>
      </c>
      <c r="L33" s="703">
        <v>0</v>
      </c>
      <c r="M33" s="703">
        <v>0</v>
      </c>
      <c r="N33" s="703">
        <v>0</v>
      </c>
      <c r="O33" s="703">
        <v>0</v>
      </c>
      <c r="P33" s="15">
        <v>61</v>
      </c>
      <c r="Q33" s="158"/>
    </row>
    <row r="34" spans="2:17" x14ac:dyDescent="0.3">
      <c r="B34" s="139">
        <v>42826</v>
      </c>
      <c r="C34" s="65">
        <v>33910</v>
      </c>
      <c r="D34" s="703">
        <v>1092</v>
      </c>
      <c r="E34" s="703">
        <v>28840</v>
      </c>
      <c r="F34" s="703">
        <v>0</v>
      </c>
      <c r="G34" s="703">
        <v>2636</v>
      </c>
      <c r="H34" s="703">
        <v>107</v>
      </c>
      <c r="I34" s="703">
        <v>1038</v>
      </c>
      <c r="J34" s="703">
        <v>0</v>
      </c>
      <c r="K34" s="703">
        <v>36</v>
      </c>
      <c r="L34" s="703">
        <v>0</v>
      </c>
      <c r="M34" s="703">
        <v>0</v>
      </c>
      <c r="N34" s="703">
        <v>161</v>
      </c>
      <c r="O34" s="703">
        <v>0</v>
      </c>
      <c r="P34" s="15">
        <v>0</v>
      </c>
      <c r="Q34" s="158"/>
    </row>
    <row r="35" spans="2:17" x14ac:dyDescent="0.3">
      <c r="B35" s="139">
        <v>42856</v>
      </c>
      <c r="C35" s="65">
        <v>42969</v>
      </c>
      <c r="D35" s="703">
        <v>9453</v>
      </c>
      <c r="E35" s="703">
        <v>31642</v>
      </c>
      <c r="F35" s="703">
        <v>0</v>
      </c>
      <c r="G35" s="703">
        <v>0</v>
      </c>
      <c r="H35" s="703">
        <v>317</v>
      </c>
      <c r="I35" s="703">
        <v>1557</v>
      </c>
      <c r="J35" s="703">
        <v>0</v>
      </c>
      <c r="K35" s="703">
        <v>0</v>
      </c>
      <c r="L35" s="703">
        <v>0</v>
      </c>
      <c r="M35" s="703">
        <v>0</v>
      </c>
      <c r="N35" s="703">
        <v>0</v>
      </c>
      <c r="O35" s="703">
        <v>0</v>
      </c>
      <c r="P35" s="15">
        <v>0</v>
      </c>
      <c r="Q35" s="158"/>
    </row>
    <row r="36" spans="2:17" x14ac:dyDescent="0.3">
      <c r="B36" s="139">
        <v>42887</v>
      </c>
      <c r="C36" s="65">
        <v>32434</v>
      </c>
      <c r="D36" s="703">
        <v>990</v>
      </c>
      <c r="E36" s="703">
        <v>30174</v>
      </c>
      <c r="F36" s="703">
        <v>0</v>
      </c>
      <c r="G36" s="703">
        <v>0</v>
      </c>
      <c r="H36" s="703">
        <v>372</v>
      </c>
      <c r="I36" s="703">
        <v>898</v>
      </c>
      <c r="J36" s="703">
        <v>0</v>
      </c>
      <c r="K36" s="703">
        <v>0</v>
      </c>
      <c r="L36" s="703">
        <v>0</v>
      </c>
      <c r="M36" s="703">
        <v>0</v>
      </c>
      <c r="N36" s="703">
        <v>0</v>
      </c>
      <c r="O36" s="703">
        <v>0</v>
      </c>
      <c r="P36" s="15">
        <v>0</v>
      </c>
      <c r="Q36" s="158"/>
    </row>
    <row r="37" spans="2:17" x14ac:dyDescent="0.3">
      <c r="B37" s="139">
        <v>42917</v>
      </c>
      <c r="C37" s="65">
        <v>61080</v>
      </c>
      <c r="D37" s="703">
        <v>38332</v>
      </c>
      <c r="E37" s="703">
        <v>15326</v>
      </c>
      <c r="F37" s="703">
        <v>0</v>
      </c>
      <c r="G37" s="703">
        <v>0</v>
      </c>
      <c r="H37" s="703">
        <v>317</v>
      </c>
      <c r="I37" s="703">
        <v>3049</v>
      </c>
      <c r="J37" s="703">
        <v>0</v>
      </c>
      <c r="K37" s="703">
        <v>0</v>
      </c>
      <c r="L37" s="703">
        <v>3928</v>
      </c>
      <c r="M37" s="703">
        <v>0</v>
      </c>
      <c r="N37" s="703">
        <v>0</v>
      </c>
      <c r="O37" s="703">
        <v>72</v>
      </c>
      <c r="P37" s="15">
        <v>56</v>
      </c>
      <c r="Q37" s="158"/>
    </row>
    <row r="38" spans="2:17" x14ac:dyDescent="0.3">
      <c r="B38" s="139">
        <v>42948</v>
      </c>
      <c r="C38" s="65">
        <v>87170</v>
      </c>
      <c r="D38" s="703">
        <v>22646</v>
      </c>
      <c r="E38" s="703">
        <v>57559</v>
      </c>
      <c r="F38" s="703">
        <v>0</v>
      </c>
      <c r="G38" s="703">
        <v>180</v>
      </c>
      <c r="H38" s="703">
        <v>0</v>
      </c>
      <c r="I38" s="703">
        <v>6785</v>
      </c>
      <c r="J38" s="703">
        <v>0</v>
      </c>
      <c r="K38" s="703">
        <v>0</v>
      </c>
      <c r="L38" s="703">
        <v>0</v>
      </c>
      <c r="M38" s="703">
        <v>0</v>
      </c>
      <c r="N38" s="703">
        <v>0</v>
      </c>
      <c r="O38" s="703">
        <v>0</v>
      </c>
      <c r="P38" s="15">
        <v>0</v>
      </c>
    </row>
    <row r="39" spans="2:17" x14ac:dyDescent="0.3">
      <c r="B39" s="139">
        <v>42979</v>
      </c>
      <c r="C39" s="65">
        <v>21607</v>
      </c>
      <c r="D39" s="703">
        <v>1999</v>
      </c>
      <c r="E39" s="703">
        <v>18186</v>
      </c>
      <c r="F39" s="703">
        <v>0</v>
      </c>
      <c r="G39" s="703">
        <v>364</v>
      </c>
      <c r="H39" s="703">
        <v>0</v>
      </c>
      <c r="I39" s="703">
        <v>784</v>
      </c>
      <c r="J39" s="703">
        <v>274</v>
      </c>
      <c r="K39" s="703">
        <v>0</v>
      </c>
      <c r="L39" s="703">
        <v>0</v>
      </c>
      <c r="M39" s="703">
        <v>0</v>
      </c>
      <c r="N39" s="703">
        <v>0</v>
      </c>
      <c r="O39" s="703">
        <v>0</v>
      </c>
      <c r="P39" s="15">
        <v>0</v>
      </c>
    </row>
    <row r="40" spans="2:17" x14ac:dyDescent="0.3">
      <c r="B40" s="139">
        <v>43009</v>
      </c>
      <c r="C40" s="65">
        <v>36231</v>
      </c>
      <c r="D40" s="703">
        <v>17951</v>
      </c>
      <c r="E40" s="703">
        <v>10765</v>
      </c>
      <c r="F40" s="703">
        <v>0</v>
      </c>
      <c r="G40" s="703">
        <v>0</v>
      </c>
      <c r="H40" s="703">
        <v>1041</v>
      </c>
      <c r="I40" s="703">
        <v>15</v>
      </c>
      <c r="J40" s="703">
        <v>1569</v>
      </c>
      <c r="K40" s="703">
        <v>0</v>
      </c>
      <c r="L40" s="703">
        <v>0</v>
      </c>
      <c r="M40" s="703">
        <v>0</v>
      </c>
      <c r="N40" s="703">
        <v>0</v>
      </c>
      <c r="O40" s="703">
        <v>3130</v>
      </c>
      <c r="P40" s="15">
        <v>1760</v>
      </c>
    </row>
    <row r="41" spans="2:17" x14ac:dyDescent="0.3">
      <c r="B41" s="139">
        <v>43040</v>
      </c>
      <c r="C41" s="65">
        <v>16518</v>
      </c>
      <c r="D41" s="703">
        <v>2232</v>
      </c>
      <c r="E41" s="703">
        <v>12496</v>
      </c>
      <c r="F41" s="703">
        <v>0</v>
      </c>
      <c r="G41" s="703">
        <v>585</v>
      </c>
      <c r="H41" s="703">
        <v>352</v>
      </c>
      <c r="I41" s="703">
        <v>634</v>
      </c>
      <c r="J41" s="703">
        <v>0</v>
      </c>
      <c r="K41" s="703">
        <v>219</v>
      </c>
      <c r="L41" s="703">
        <v>0</v>
      </c>
      <c r="M41" s="703">
        <v>0</v>
      </c>
      <c r="N41" s="703">
        <v>0</v>
      </c>
      <c r="O41" s="703">
        <v>0</v>
      </c>
      <c r="P41" s="15">
        <v>0</v>
      </c>
    </row>
    <row r="42" spans="2:17" x14ac:dyDescent="0.3">
      <c r="B42" s="139">
        <v>43070</v>
      </c>
      <c r="C42" s="65">
        <v>79082</v>
      </c>
      <c r="D42" s="703">
        <v>6617</v>
      </c>
      <c r="E42" s="703">
        <v>66679</v>
      </c>
      <c r="F42" s="703">
        <v>2473</v>
      </c>
      <c r="G42" s="703">
        <v>1298</v>
      </c>
      <c r="H42" s="703">
        <v>35</v>
      </c>
      <c r="I42" s="703">
        <v>1155</v>
      </c>
      <c r="J42" s="703">
        <v>0</v>
      </c>
      <c r="K42" s="703">
        <v>737</v>
      </c>
      <c r="L42" s="703">
        <v>0</v>
      </c>
      <c r="M42" s="703">
        <v>0</v>
      </c>
      <c r="N42" s="703">
        <v>0</v>
      </c>
      <c r="O42" s="703">
        <v>88</v>
      </c>
      <c r="P42" s="15">
        <v>0</v>
      </c>
    </row>
    <row r="43" spans="2:17" x14ac:dyDescent="0.3">
      <c r="B43" s="139">
        <v>43101</v>
      </c>
      <c r="C43" s="65">
        <v>120079</v>
      </c>
      <c r="D43" s="703">
        <v>35489</v>
      </c>
      <c r="E43" s="703">
        <v>74674</v>
      </c>
      <c r="F43" s="703">
        <v>2473</v>
      </c>
      <c r="G43" s="703">
        <v>6</v>
      </c>
      <c r="H43" s="703">
        <v>67</v>
      </c>
      <c r="I43" s="703">
        <v>7364</v>
      </c>
      <c r="J43" s="703">
        <v>6</v>
      </c>
      <c r="K43" s="703">
        <v>0</v>
      </c>
      <c r="L43" s="703">
        <v>0</v>
      </c>
      <c r="M43" s="703">
        <v>0</v>
      </c>
      <c r="N43" s="703">
        <v>0</v>
      </c>
      <c r="O43" s="703">
        <v>0</v>
      </c>
      <c r="P43" s="15">
        <v>0</v>
      </c>
    </row>
    <row r="44" spans="2:17" x14ac:dyDescent="0.3">
      <c r="B44" s="139">
        <v>43132</v>
      </c>
      <c r="C44" s="65">
        <v>36269</v>
      </c>
      <c r="D44" s="703">
        <v>11722</v>
      </c>
      <c r="E44" s="703">
        <v>22185</v>
      </c>
      <c r="F44" s="703">
        <v>0</v>
      </c>
      <c r="G44" s="703">
        <v>0</v>
      </c>
      <c r="H44" s="703">
        <v>180</v>
      </c>
      <c r="I44" s="703">
        <v>2014</v>
      </c>
      <c r="J44" s="703">
        <v>118</v>
      </c>
      <c r="K44" s="703">
        <v>0</v>
      </c>
      <c r="L44" s="703">
        <v>0</v>
      </c>
      <c r="M44" s="703">
        <v>0</v>
      </c>
      <c r="N44" s="703">
        <v>0</v>
      </c>
      <c r="O44" s="703">
        <v>50</v>
      </c>
      <c r="P44" s="15">
        <v>0</v>
      </c>
    </row>
    <row r="45" spans="2:17" x14ac:dyDescent="0.3">
      <c r="B45" s="139">
        <v>43160</v>
      </c>
      <c r="C45" s="65">
        <v>13563</v>
      </c>
      <c r="D45" s="703">
        <v>221</v>
      </c>
      <c r="E45" s="703">
        <v>7705</v>
      </c>
      <c r="F45" s="703">
        <v>0</v>
      </c>
      <c r="G45" s="703">
        <v>3399</v>
      </c>
      <c r="H45" s="703">
        <v>256</v>
      </c>
      <c r="I45" s="703">
        <v>565</v>
      </c>
      <c r="J45" s="703">
        <v>210</v>
      </c>
      <c r="K45" s="703">
        <v>1207</v>
      </c>
      <c r="L45" s="703">
        <v>0</v>
      </c>
      <c r="M45" s="703">
        <v>0</v>
      </c>
      <c r="N45" s="703">
        <v>0</v>
      </c>
      <c r="O45" s="703">
        <v>0</v>
      </c>
      <c r="P45" s="15">
        <v>0</v>
      </c>
    </row>
    <row r="46" spans="2:17" x14ac:dyDescent="0.3">
      <c r="B46" s="139">
        <v>43191</v>
      </c>
      <c r="C46" s="65">
        <v>74215</v>
      </c>
      <c r="D46" s="703">
        <v>19103</v>
      </c>
      <c r="E46" s="703">
        <v>43026</v>
      </c>
      <c r="F46" s="703">
        <v>0</v>
      </c>
      <c r="G46" s="703">
        <v>1523</v>
      </c>
      <c r="H46" s="703">
        <v>0</v>
      </c>
      <c r="I46" s="703">
        <v>6763</v>
      </c>
      <c r="J46" s="703">
        <v>0</v>
      </c>
      <c r="K46" s="703">
        <v>3046</v>
      </c>
      <c r="L46" s="703">
        <v>0</v>
      </c>
      <c r="M46" s="703">
        <v>0</v>
      </c>
      <c r="N46" s="703">
        <v>754</v>
      </c>
      <c r="O46" s="703">
        <v>0</v>
      </c>
      <c r="P46" s="15">
        <v>0</v>
      </c>
    </row>
    <row r="47" spans="2:17" x14ac:dyDescent="0.3">
      <c r="B47" s="139">
        <v>43221</v>
      </c>
      <c r="C47" s="65">
        <v>32289</v>
      </c>
      <c r="D47" s="703">
        <v>3113</v>
      </c>
      <c r="E47" s="703">
        <v>27832</v>
      </c>
      <c r="F47" s="703">
        <v>0</v>
      </c>
      <c r="G47" s="703">
        <v>0</v>
      </c>
      <c r="H47" s="703">
        <v>528</v>
      </c>
      <c r="I47" s="703">
        <v>458</v>
      </c>
      <c r="J47" s="703">
        <v>0</v>
      </c>
      <c r="K47" s="703">
        <v>0</v>
      </c>
      <c r="L47" s="703">
        <v>0</v>
      </c>
      <c r="M47" s="703">
        <v>0</v>
      </c>
      <c r="N47" s="703">
        <v>110</v>
      </c>
      <c r="O47" s="703">
        <v>248</v>
      </c>
      <c r="P47" s="15">
        <v>0</v>
      </c>
    </row>
    <row r="48" spans="2:17" x14ac:dyDescent="0.3">
      <c r="B48" s="139">
        <v>43252</v>
      </c>
      <c r="C48" s="65">
        <v>27109</v>
      </c>
      <c r="D48" s="703">
        <v>0</v>
      </c>
      <c r="E48" s="703">
        <v>25013</v>
      </c>
      <c r="F48" s="703">
        <v>0</v>
      </c>
      <c r="G48" s="703">
        <v>173</v>
      </c>
      <c r="H48" s="703">
        <v>0</v>
      </c>
      <c r="I48" s="703">
        <v>1883</v>
      </c>
      <c r="J48" s="703">
        <v>0</v>
      </c>
      <c r="K48" s="703">
        <v>0</v>
      </c>
      <c r="L48" s="703">
        <v>0</v>
      </c>
      <c r="M48" s="703">
        <v>0</v>
      </c>
      <c r="N48" s="703">
        <v>0</v>
      </c>
      <c r="O48" s="703">
        <v>0</v>
      </c>
      <c r="P48" s="15">
        <v>40</v>
      </c>
    </row>
    <row r="49" spans="2:16" x14ac:dyDescent="0.3">
      <c r="B49" s="139">
        <v>43282</v>
      </c>
      <c r="C49" s="65">
        <v>49433</v>
      </c>
      <c r="D49" s="703">
        <v>2187</v>
      </c>
      <c r="E49" s="703">
        <v>36467</v>
      </c>
      <c r="F49" s="703">
        <v>0</v>
      </c>
      <c r="G49" s="703">
        <v>0</v>
      </c>
      <c r="H49" s="703">
        <v>0</v>
      </c>
      <c r="I49" s="703">
        <v>2062</v>
      </c>
      <c r="J49" s="703">
        <v>0</v>
      </c>
      <c r="K49" s="703">
        <v>1054</v>
      </c>
      <c r="L49" s="703">
        <v>0</v>
      </c>
      <c r="M49" s="703">
        <v>0</v>
      </c>
      <c r="N49" s="703">
        <v>0</v>
      </c>
      <c r="O49" s="703">
        <v>0</v>
      </c>
      <c r="P49" s="15">
        <v>7663</v>
      </c>
    </row>
    <row r="50" spans="2:16" x14ac:dyDescent="0.3">
      <c r="B50" s="139">
        <v>43313</v>
      </c>
      <c r="C50" s="65">
        <v>38917</v>
      </c>
      <c r="D50" s="703">
        <v>2040</v>
      </c>
      <c r="E50" s="703">
        <v>10350</v>
      </c>
      <c r="F50" s="703">
        <v>1792</v>
      </c>
      <c r="G50" s="703">
        <v>794</v>
      </c>
      <c r="H50" s="703">
        <v>3830</v>
      </c>
      <c r="I50" s="703">
        <v>12938</v>
      </c>
      <c r="J50" s="703">
        <v>95</v>
      </c>
      <c r="K50" s="703">
        <v>0</v>
      </c>
      <c r="L50" s="703">
        <v>6380</v>
      </c>
      <c r="M50" s="703">
        <v>0</v>
      </c>
      <c r="N50" s="703">
        <v>698</v>
      </c>
      <c r="O50" s="703">
        <v>0</v>
      </c>
      <c r="P50" s="15">
        <v>0</v>
      </c>
    </row>
    <row r="51" spans="2:16" x14ac:dyDescent="0.3">
      <c r="B51" s="139">
        <v>43344</v>
      </c>
      <c r="C51" s="65">
        <v>16720</v>
      </c>
      <c r="D51" s="703">
        <v>547</v>
      </c>
      <c r="E51" s="703">
        <v>13997</v>
      </c>
      <c r="F51" s="703">
        <v>0</v>
      </c>
      <c r="G51" s="703">
        <v>0</v>
      </c>
      <c r="H51" s="703">
        <v>75</v>
      </c>
      <c r="I51" s="703">
        <v>115</v>
      </c>
      <c r="J51" s="703">
        <v>664</v>
      </c>
      <c r="K51" s="703">
        <v>125</v>
      </c>
      <c r="L51" s="703">
        <v>0</v>
      </c>
      <c r="M51" s="703">
        <v>0</v>
      </c>
      <c r="N51" s="703">
        <v>1197</v>
      </c>
      <c r="O51" s="703">
        <v>0</v>
      </c>
      <c r="P51" s="15">
        <v>0</v>
      </c>
    </row>
    <row r="52" spans="2:16" x14ac:dyDescent="0.3">
      <c r="B52" s="139">
        <v>43374</v>
      </c>
      <c r="C52" s="65">
        <v>93385</v>
      </c>
      <c r="D52" s="703">
        <v>47293</v>
      </c>
      <c r="E52" s="703">
        <v>37765</v>
      </c>
      <c r="F52" s="703">
        <v>0</v>
      </c>
      <c r="G52" s="703">
        <v>100</v>
      </c>
      <c r="H52" s="703">
        <v>0</v>
      </c>
      <c r="I52" s="703">
        <v>7256</v>
      </c>
      <c r="J52" s="703">
        <v>0</v>
      </c>
      <c r="K52" s="703">
        <v>548</v>
      </c>
      <c r="L52" s="703">
        <v>0</v>
      </c>
      <c r="M52" s="703">
        <v>0</v>
      </c>
      <c r="N52" s="703">
        <v>0</v>
      </c>
      <c r="O52" s="703">
        <v>153</v>
      </c>
      <c r="P52" s="15">
        <v>270</v>
      </c>
    </row>
    <row r="53" spans="2:16" x14ac:dyDescent="0.3">
      <c r="B53" s="139">
        <v>43405</v>
      </c>
      <c r="C53" s="65">
        <v>42933</v>
      </c>
      <c r="D53" s="703">
        <v>11349</v>
      </c>
      <c r="E53" s="703">
        <v>28085</v>
      </c>
      <c r="F53" s="703">
        <v>0</v>
      </c>
      <c r="G53" s="703">
        <v>417</v>
      </c>
      <c r="H53" s="703">
        <v>0</v>
      </c>
      <c r="I53" s="703">
        <v>3006</v>
      </c>
      <c r="J53" s="703">
        <v>0</v>
      </c>
      <c r="K53" s="703">
        <v>76</v>
      </c>
      <c r="L53" s="703">
        <v>0</v>
      </c>
      <c r="M53" s="703">
        <v>0</v>
      </c>
      <c r="N53" s="703">
        <v>0</v>
      </c>
      <c r="O53" s="703">
        <v>0</v>
      </c>
      <c r="P53" s="15">
        <v>0</v>
      </c>
    </row>
    <row r="54" spans="2:16" x14ac:dyDescent="0.3">
      <c r="B54" s="139">
        <v>43435</v>
      </c>
      <c r="C54" s="65">
        <v>34876</v>
      </c>
      <c r="D54" s="703">
        <v>7947</v>
      </c>
      <c r="E54" s="703">
        <v>22642</v>
      </c>
      <c r="F54" s="703">
        <v>0</v>
      </c>
      <c r="G54" s="703">
        <v>101</v>
      </c>
      <c r="H54" s="703">
        <v>3221</v>
      </c>
      <c r="I54" s="703">
        <v>653</v>
      </c>
      <c r="J54" s="703">
        <v>216</v>
      </c>
      <c r="K54" s="703">
        <v>0</v>
      </c>
      <c r="L54" s="703">
        <v>0</v>
      </c>
      <c r="M54" s="703">
        <v>0</v>
      </c>
      <c r="N54" s="703">
        <v>96</v>
      </c>
      <c r="O54" s="703">
        <v>0</v>
      </c>
      <c r="P54" s="15">
        <v>0</v>
      </c>
    </row>
    <row r="55" spans="2:16" x14ac:dyDescent="0.3">
      <c r="B55" s="139">
        <v>43466</v>
      </c>
      <c r="C55" s="65">
        <v>37281</v>
      </c>
      <c r="D55" s="703">
        <v>170</v>
      </c>
      <c r="E55" s="703">
        <v>35765</v>
      </c>
      <c r="F55" s="703">
        <v>593</v>
      </c>
      <c r="G55" s="703">
        <v>0</v>
      </c>
      <c r="H55" s="703">
        <v>0</v>
      </c>
      <c r="I55" s="703">
        <v>296</v>
      </c>
      <c r="J55" s="703">
        <v>0</v>
      </c>
      <c r="K55" s="703">
        <v>0</v>
      </c>
      <c r="L55" s="703">
        <v>0</v>
      </c>
      <c r="M55" s="703">
        <v>0</v>
      </c>
      <c r="N55" s="703">
        <v>0</v>
      </c>
      <c r="O55" s="703">
        <v>0</v>
      </c>
      <c r="P55" s="15">
        <v>457</v>
      </c>
    </row>
    <row r="56" spans="2:16" x14ac:dyDescent="0.3">
      <c r="B56" s="139">
        <v>43497</v>
      </c>
      <c r="C56" s="65">
        <v>14759</v>
      </c>
      <c r="D56" s="703">
        <v>3320</v>
      </c>
      <c r="E56" s="703">
        <v>10032</v>
      </c>
      <c r="F56" s="703">
        <v>0</v>
      </c>
      <c r="G56" s="703">
        <v>0</v>
      </c>
      <c r="H56" s="703">
        <v>0</v>
      </c>
      <c r="I56" s="703">
        <v>1407</v>
      </c>
      <c r="J56" s="703">
        <v>0</v>
      </c>
      <c r="K56" s="703">
        <v>0</v>
      </c>
      <c r="L56" s="703">
        <v>0</v>
      </c>
      <c r="M56" s="703">
        <v>0</v>
      </c>
      <c r="N56" s="703">
        <v>0</v>
      </c>
      <c r="O56" s="703">
        <v>0</v>
      </c>
      <c r="P56" s="15">
        <v>0</v>
      </c>
    </row>
    <row r="57" spans="2:16" x14ac:dyDescent="0.3">
      <c r="B57" s="139">
        <v>43525</v>
      </c>
      <c r="C57" s="65">
        <v>20245</v>
      </c>
      <c r="D57" s="703">
        <v>7808</v>
      </c>
      <c r="E57" s="703">
        <v>11013</v>
      </c>
      <c r="F57" s="703">
        <v>907</v>
      </c>
      <c r="G57" s="703">
        <v>145</v>
      </c>
      <c r="H57" s="703">
        <v>0</v>
      </c>
      <c r="I57" s="703">
        <v>372</v>
      </c>
      <c r="J57" s="703">
        <v>0</v>
      </c>
      <c r="K57" s="703">
        <v>0</v>
      </c>
      <c r="L57" s="703">
        <v>0</v>
      </c>
      <c r="M57" s="703">
        <v>0</v>
      </c>
      <c r="N57" s="703">
        <v>0</v>
      </c>
      <c r="O57" s="703">
        <v>0</v>
      </c>
      <c r="P57" s="15">
        <v>0</v>
      </c>
    </row>
    <row r="58" spans="2:16" x14ac:dyDescent="0.3">
      <c r="B58" s="139">
        <v>43556</v>
      </c>
      <c r="C58" s="65">
        <v>21313</v>
      </c>
      <c r="D58" s="703">
        <v>12419</v>
      </c>
      <c r="E58" s="703">
        <v>6293</v>
      </c>
      <c r="F58" s="703">
        <v>0</v>
      </c>
      <c r="G58" s="703">
        <v>0</v>
      </c>
      <c r="H58" s="703">
        <v>0</v>
      </c>
      <c r="I58" s="703">
        <v>119</v>
      </c>
      <c r="J58" s="703">
        <v>776</v>
      </c>
      <c r="K58" s="703">
        <v>1257</v>
      </c>
      <c r="L58" s="703">
        <v>0</v>
      </c>
      <c r="M58" s="703">
        <v>0</v>
      </c>
      <c r="N58" s="703">
        <v>0</v>
      </c>
      <c r="O58" s="703">
        <v>449</v>
      </c>
      <c r="P58" s="15">
        <v>0</v>
      </c>
    </row>
    <row r="59" spans="2:16" x14ac:dyDescent="0.3">
      <c r="B59" s="139">
        <v>43586</v>
      </c>
      <c r="C59" s="65">
        <v>43955</v>
      </c>
      <c r="D59" s="703">
        <v>20461</v>
      </c>
      <c r="E59" s="703">
        <v>8505</v>
      </c>
      <c r="F59" s="703">
        <v>0</v>
      </c>
      <c r="G59" s="703">
        <v>15</v>
      </c>
      <c r="H59" s="703">
        <v>0</v>
      </c>
      <c r="I59" s="703">
        <v>14663</v>
      </c>
      <c r="J59" s="703">
        <v>0</v>
      </c>
      <c r="K59" s="703">
        <v>0</v>
      </c>
      <c r="L59" s="703">
        <v>0</v>
      </c>
      <c r="M59" s="703">
        <v>91</v>
      </c>
      <c r="N59" s="703">
        <v>0</v>
      </c>
      <c r="O59" s="703">
        <v>0</v>
      </c>
      <c r="P59" s="15">
        <v>220</v>
      </c>
    </row>
    <row r="60" spans="2:16" x14ac:dyDescent="0.3">
      <c r="B60" s="139">
        <v>43617</v>
      </c>
      <c r="C60" s="65">
        <v>66276</v>
      </c>
      <c r="D60" s="703">
        <v>208</v>
      </c>
      <c r="E60" s="703">
        <v>59494</v>
      </c>
      <c r="F60" s="703">
        <v>334</v>
      </c>
      <c r="G60" s="703">
        <v>40</v>
      </c>
      <c r="H60" s="703">
        <v>0</v>
      </c>
      <c r="I60" s="703">
        <v>5606</v>
      </c>
      <c r="J60" s="703">
        <v>0</v>
      </c>
      <c r="K60" s="703">
        <v>345</v>
      </c>
      <c r="L60" s="703">
        <v>0</v>
      </c>
      <c r="M60" s="703">
        <v>0</v>
      </c>
      <c r="N60" s="703">
        <v>0</v>
      </c>
      <c r="O60" s="703">
        <v>77</v>
      </c>
      <c r="P60" s="15">
        <v>172</v>
      </c>
    </row>
    <row r="61" spans="2:16" x14ac:dyDescent="0.3">
      <c r="B61" s="139">
        <v>43647</v>
      </c>
      <c r="C61" s="65">
        <v>24437</v>
      </c>
      <c r="D61" s="703">
        <v>9325</v>
      </c>
      <c r="E61" s="703">
        <v>13244</v>
      </c>
      <c r="F61" s="703">
        <v>0</v>
      </c>
      <c r="G61" s="703">
        <v>20</v>
      </c>
      <c r="H61" s="703">
        <v>310</v>
      </c>
      <c r="I61" s="703">
        <v>1411</v>
      </c>
      <c r="J61" s="703">
        <v>0</v>
      </c>
      <c r="K61" s="703">
        <v>113</v>
      </c>
      <c r="L61" s="703">
        <v>0</v>
      </c>
      <c r="M61" s="703">
        <v>0</v>
      </c>
      <c r="N61" s="703">
        <v>0</v>
      </c>
      <c r="O61" s="703">
        <v>0</v>
      </c>
      <c r="P61" s="15">
        <v>14</v>
      </c>
    </row>
    <row r="62" spans="2:16" x14ac:dyDescent="0.3">
      <c r="B62" s="139">
        <v>43678</v>
      </c>
      <c r="C62" s="65">
        <v>36065</v>
      </c>
      <c r="D62" s="703">
        <v>9870</v>
      </c>
      <c r="E62" s="703">
        <v>24387</v>
      </c>
      <c r="F62" s="703">
        <v>0</v>
      </c>
      <c r="G62" s="703">
        <v>0</v>
      </c>
      <c r="H62" s="703">
        <v>0</v>
      </c>
      <c r="I62" s="703">
        <v>1049</v>
      </c>
      <c r="J62" s="703">
        <v>759</v>
      </c>
      <c r="K62" s="703">
        <v>0</v>
      </c>
      <c r="L62" s="703">
        <v>0</v>
      </c>
      <c r="M62" s="703">
        <v>0</v>
      </c>
      <c r="N62" s="703">
        <v>0</v>
      </c>
      <c r="O62" s="703">
        <v>0</v>
      </c>
      <c r="P62" s="15">
        <v>0</v>
      </c>
    </row>
    <row r="63" spans="2:16" x14ac:dyDescent="0.3">
      <c r="B63" s="139">
        <v>43709</v>
      </c>
      <c r="C63" s="65">
        <v>45056</v>
      </c>
      <c r="D63" s="703">
        <v>34890</v>
      </c>
      <c r="E63" s="703">
        <v>5438</v>
      </c>
      <c r="F63" s="703">
        <v>0</v>
      </c>
      <c r="G63" s="703">
        <v>0</v>
      </c>
      <c r="H63" s="703">
        <v>0</v>
      </c>
      <c r="I63" s="703">
        <v>4107</v>
      </c>
      <c r="J63" s="703">
        <v>503</v>
      </c>
      <c r="K63" s="703">
        <v>0</v>
      </c>
      <c r="L63" s="703">
        <v>0</v>
      </c>
      <c r="M63" s="703">
        <v>0</v>
      </c>
      <c r="N63" s="703">
        <v>0</v>
      </c>
      <c r="O63" s="703">
        <v>118</v>
      </c>
      <c r="P63" s="15">
        <v>0</v>
      </c>
    </row>
    <row r="64" spans="2:16" x14ac:dyDescent="0.3">
      <c r="B64" s="139">
        <v>43739</v>
      </c>
      <c r="C64" s="65">
        <v>34554</v>
      </c>
      <c r="D64" s="703">
        <v>4085</v>
      </c>
      <c r="E64" s="703">
        <v>27050</v>
      </c>
      <c r="F64" s="703">
        <v>0</v>
      </c>
      <c r="G64" s="703">
        <v>0</v>
      </c>
      <c r="H64" s="703">
        <v>0</v>
      </c>
      <c r="I64" s="703">
        <v>3419</v>
      </c>
      <c r="J64" s="703">
        <v>0</v>
      </c>
      <c r="K64" s="703">
        <v>0</v>
      </c>
      <c r="L64" s="703">
        <v>0</v>
      </c>
      <c r="M64" s="703">
        <v>0</v>
      </c>
      <c r="N64" s="703">
        <v>0</v>
      </c>
      <c r="O64" s="703">
        <v>0</v>
      </c>
      <c r="P64" s="15">
        <v>0</v>
      </c>
    </row>
    <row r="65" spans="2:16" x14ac:dyDescent="0.3">
      <c r="B65" s="139">
        <v>43770</v>
      </c>
      <c r="C65" s="65">
        <v>43155</v>
      </c>
      <c r="D65" s="703">
        <v>5453</v>
      </c>
      <c r="E65" s="703">
        <v>23816</v>
      </c>
      <c r="F65" s="703">
        <v>0</v>
      </c>
      <c r="G65" s="703">
        <v>0</v>
      </c>
      <c r="H65" s="703">
        <v>3216</v>
      </c>
      <c r="I65" s="703">
        <v>5038</v>
      </c>
      <c r="J65" s="703">
        <v>0</v>
      </c>
      <c r="K65" s="703">
        <v>5497</v>
      </c>
      <c r="L65" s="703">
        <v>0</v>
      </c>
      <c r="M65" s="703">
        <v>0</v>
      </c>
      <c r="N65" s="703">
        <v>0</v>
      </c>
      <c r="O65" s="703">
        <v>135</v>
      </c>
      <c r="P65" s="15">
        <v>0</v>
      </c>
    </row>
    <row r="66" spans="2:16" x14ac:dyDescent="0.3">
      <c r="B66" s="139">
        <v>43800</v>
      </c>
      <c r="C66" s="65">
        <v>36974</v>
      </c>
      <c r="D66" s="703">
        <v>9174</v>
      </c>
      <c r="E66" s="703">
        <v>26361</v>
      </c>
      <c r="F66" s="703">
        <v>0</v>
      </c>
      <c r="G66" s="703">
        <v>0</v>
      </c>
      <c r="H66" s="703">
        <v>0</v>
      </c>
      <c r="I66" s="703">
        <v>1439</v>
      </c>
      <c r="J66" s="703">
        <v>0</v>
      </c>
      <c r="K66" s="703">
        <v>0</v>
      </c>
      <c r="L66" s="703">
        <v>0</v>
      </c>
      <c r="M66" s="703">
        <v>0</v>
      </c>
      <c r="N66" s="703">
        <v>0</v>
      </c>
      <c r="O66" s="703">
        <v>0</v>
      </c>
      <c r="P66" s="15">
        <v>0</v>
      </c>
    </row>
    <row r="67" spans="2:16" x14ac:dyDescent="0.3">
      <c r="B67" s="139">
        <v>43831</v>
      </c>
      <c r="C67" s="65">
        <v>12483</v>
      </c>
      <c r="D67" s="703">
        <v>0</v>
      </c>
      <c r="E67" s="703">
        <v>5905</v>
      </c>
      <c r="F67" s="703">
        <v>0</v>
      </c>
      <c r="G67" s="703">
        <v>0</v>
      </c>
      <c r="H67" s="703">
        <v>0</v>
      </c>
      <c r="I67" s="703">
        <v>6566</v>
      </c>
      <c r="J67" s="703">
        <v>0</v>
      </c>
      <c r="K67" s="703">
        <v>12</v>
      </c>
      <c r="L67" s="703">
        <v>0</v>
      </c>
      <c r="M67" s="703">
        <v>0</v>
      </c>
      <c r="N67" s="703">
        <v>0</v>
      </c>
      <c r="O67" s="703">
        <v>0</v>
      </c>
      <c r="P67" s="15">
        <v>0</v>
      </c>
    </row>
    <row r="68" spans="2:16" x14ac:dyDescent="0.3">
      <c r="B68" s="139">
        <v>43862</v>
      </c>
      <c r="C68" s="65">
        <v>27833</v>
      </c>
      <c r="D68" s="703">
        <v>228</v>
      </c>
      <c r="E68" s="703">
        <v>21254</v>
      </c>
      <c r="F68" s="703">
        <v>0</v>
      </c>
      <c r="G68" s="703">
        <v>0</v>
      </c>
      <c r="H68" s="703">
        <v>785</v>
      </c>
      <c r="I68" s="703">
        <v>542</v>
      </c>
      <c r="J68" s="703">
        <v>475</v>
      </c>
      <c r="K68" s="703">
        <v>0</v>
      </c>
      <c r="L68" s="703">
        <v>4297</v>
      </c>
      <c r="M68" s="703">
        <v>0</v>
      </c>
      <c r="N68" s="703">
        <v>252</v>
      </c>
      <c r="O68" s="703">
        <v>0</v>
      </c>
      <c r="P68" s="15">
        <v>0</v>
      </c>
    </row>
    <row r="69" spans="2:16" x14ac:dyDescent="0.3">
      <c r="B69" s="139">
        <v>43891</v>
      </c>
      <c r="C69" s="65">
        <v>33403</v>
      </c>
      <c r="D69" s="703">
        <v>24419</v>
      </c>
      <c r="E69" s="703">
        <v>4315</v>
      </c>
      <c r="F69" s="703">
        <v>0</v>
      </c>
      <c r="G69" s="703">
        <v>21</v>
      </c>
      <c r="H69" s="703">
        <v>0</v>
      </c>
      <c r="I69" s="703">
        <v>1926</v>
      </c>
      <c r="J69" s="703">
        <v>0</v>
      </c>
      <c r="K69" s="703">
        <v>0</v>
      </c>
      <c r="L69" s="703">
        <v>1464</v>
      </c>
      <c r="M69" s="703">
        <v>1258</v>
      </c>
      <c r="N69" s="703">
        <v>0</v>
      </c>
      <c r="O69" s="703">
        <v>0</v>
      </c>
      <c r="P69" s="15">
        <v>0</v>
      </c>
    </row>
    <row r="70" spans="2:16" x14ac:dyDescent="0.3">
      <c r="B70" s="139">
        <v>43922</v>
      </c>
      <c r="C70" s="65">
        <v>8277</v>
      </c>
      <c r="D70" s="703">
        <v>0</v>
      </c>
      <c r="E70" s="703">
        <v>5695</v>
      </c>
      <c r="F70" s="703">
        <v>0</v>
      </c>
      <c r="G70" s="703">
        <v>0</v>
      </c>
      <c r="H70" s="703">
        <v>0</v>
      </c>
      <c r="I70" s="703">
        <v>333</v>
      </c>
      <c r="J70" s="703">
        <v>0</v>
      </c>
      <c r="K70" s="703">
        <v>0</v>
      </c>
      <c r="L70" s="703">
        <v>0</v>
      </c>
      <c r="M70" s="703">
        <v>2249</v>
      </c>
      <c r="N70" s="703">
        <v>0</v>
      </c>
      <c r="O70" s="703">
        <v>0</v>
      </c>
      <c r="P70" s="15">
        <v>0</v>
      </c>
    </row>
    <row r="71" spans="2:16" x14ac:dyDescent="0.3">
      <c r="B71" s="139">
        <v>43952</v>
      </c>
      <c r="C71" s="65">
        <v>2364</v>
      </c>
      <c r="D71" s="703">
        <v>0</v>
      </c>
      <c r="E71" s="703">
        <v>2016</v>
      </c>
      <c r="F71" s="703">
        <v>0</v>
      </c>
      <c r="G71" s="703">
        <v>0</v>
      </c>
      <c r="H71" s="703">
        <v>0</v>
      </c>
      <c r="I71" s="703">
        <v>348</v>
      </c>
      <c r="J71" s="703">
        <v>0</v>
      </c>
      <c r="K71" s="703">
        <v>0</v>
      </c>
      <c r="L71" s="703">
        <v>0</v>
      </c>
      <c r="M71" s="703">
        <v>0</v>
      </c>
      <c r="N71" s="703">
        <v>0</v>
      </c>
      <c r="O71" s="703">
        <v>0</v>
      </c>
      <c r="P71" s="15">
        <v>0</v>
      </c>
    </row>
    <row r="72" spans="2:16" x14ac:dyDescent="0.3">
      <c r="B72" s="139">
        <v>43983</v>
      </c>
      <c r="C72" s="65">
        <v>14416</v>
      </c>
      <c r="D72" s="703">
        <v>1835</v>
      </c>
      <c r="E72" s="703">
        <v>11339</v>
      </c>
      <c r="F72" s="703">
        <v>0</v>
      </c>
      <c r="G72" s="703">
        <v>0</v>
      </c>
      <c r="H72" s="703">
        <v>158</v>
      </c>
      <c r="I72" s="703">
        <v>168</v>
      </c>
      <c r="J72" s="703">
        <v>916</v>
      </c>
      <c r="K72" s="703">
        <v>0</v>
      </c>
      <c r="L72" s="703">
        <v>0</v>
      </c>
      <c r="M72" s="703">
        <v>0</v>
      </c>
      <c r="N72" s="703">
        <v>0</v>
      </c>
      <c r="O72" s="703">
        <v>0</v>
      </c>
      <c r="P72" s="15">
        <v>0</v>
      </c>
    </row>
    <row r="73" spans="2:16" x14ac:dyDescent="0.3">
      <c r="B73" s="139">
        <v>44013</v>
      </c>
      <c r="C73" s="65">
        <v>65335</v>
      </c>
      <c r="D73" s="703">
        <v>29295</v>
      </c>
      <c r="E73" s="703">
        <v>34983</v>
      </c>
      <c r="F73" s="703">
        <v>0</v>
      </c>
      <c r="G73" s="703">
        <v>0</v>
      </c>
      <c r="H73" s="703">
        <v>410</v>
      </c>
      <c r="I73" s="703">
        <v>349</v>
      </c>
      <c r="J73" s="703">
        <v>70</v>
      </c>
      <c r="K73" s="703">
        <v>0</v>
      </c>
      <c r="L73" s="703">
        <v>0</v>
      </c>
      <c r="M73" s="703">
        <v>228</v>
      </c>
      <c r="N73" s="703">
        <v>0</v>
      </c>
      <c r="O73" s="703">
        <v>0</v>
      </c>
      <c r="P73" s="15">
        <v>0</v>
      </c>
    </row>
    <row r="74" spans="2:16" x14ac:dyDescent="0.3">
      <c r="B74" s="139">
        <v>44044</v>
      </c>
      <c r="C74" s="65">
        <v>35230</v>
      </c>
      <c r="D74" s="703">
        <v>3883</v>
      </c>
      <c r="E74" s="703">
        <v>26345</v>
      </c>
      <c r="F74" s="703">
        <v>0</v>
      </c>
      <c r="G74" s="703">
        <v>0</v>
      </c>
      <c r="H74" s="703">
        <v>114</v>
      </c>
      <c r="I74" s="703">
        <v>4823</v>
      </c>
      <c r="J74" s="703">
        <v>0</v>
      </c>
      <c r="K74" s="703">
        <v>0</v>
      </c>
      <c r="L74" s="703">
        <v>65</v>
      </c>
      <c r="M74" s="703">
        <v>0</v>
      </c>
      <c r="N74" s="703">
        <v>0</v>
      </c>
      <c r="O74" s="703">
        <v>0</v>
      </c>
      <c r="P74" s="15">
        <v>0</v>
      </c>
    </row>
    <row r="75" spans="2:16" x14ac:dyDescent="0.3">
      <c r="B75" s="139">
        <v>44075</v>
      </c>
      <c r="C75" s="65">
        <v>29228</v>
      </c>
      <c r="D75" s="703">
        <v>2969</v>
      </c>
      <c r="E75" s="703">
        <v>22756</v>
      </c>
      <c r="F75" s="703">
        <v>0</v>
      </c>
      <c r="G75" s="703">
        <v>0</v>
      </c>
      <c r="H75" s="703">
        <v>135</v>
      </c>
      <c r="I75" s="703">
        <v>3368</v>
      </c>
      <c r="J75" s="703">
        <v>0</v>
      </c>
      <c r="K75" s="703">
        <v>0</v>
      </c>
      <c r="L75" s="703">
        <v>0</v>
      </c>
      <c r="M75" s="703">
        <v>0</v>
      </c>
      <c r="N75" s="703">
        <v>0</v>
      </c>
      <c r="O75" s="703">
        <v>0</v>
      </c>
      <c r="P75" s="15">
        <v>0</v>
      </c>
    </row>
    <row r="76" spans="2:16" x14ac:dyDescent="0.3">
      <c r="B76" s="139">
        <v>44105</v>
      </c>
      <c r="C76" s="65">
        <v>34921</v>
      </c>
      <c r="D76" s="703">
        <v>7299</v>
      </c>
      <c r="E76" s="703">
        <v>24882</v>
      </c>
      <c r="F76" s="703">
        <v>0</v>
      </c>
      <c r="G76" s="703">
        <v>0</v>
      </c>
      <c r="H76" s="703">
        <v>29</v>
      </c>
      <c r="I76" s="703">
        <v>2711</v>
      </c>
      <c r="J76" s="703">
        <v>0</v>
      </c>
      <c r="K76" s="703">
        <v>0</v>
      </c>
      <c r="L76" s="703">
        <v>0</v>
      </c>
      <c r="M76" s="703">
        <v>0</v>
      </c>
      <c r="N76" s="703">
        <v>0</v>
      </c>
      <c r="O76" s="703">
        <v>0</v>
      </c>
      <c r="P76" s="15">
        <v>0</v>
      </c>
    </row>
    <row r="77" spans="2:16" x14ac:dyDescent="0.3">
      <c r="B77" s="139">
        <v>44136</v>
      </c>
      <c r="C77" s="65">
        <v>41508</v>
      </c>
      <c r="D77" s="703">
        <v>14443</v>
      </c>
      <c r="E77" s="703">
        <v>26375</v>
      </c>
      <c r="F77" s="703">
        <v>91</v>
      </c>
      <c r="G77" s="703">
        <v>0</v>
      </c>
      <c r="H77" s="703">
        <v>0</v>
      </c>
      <c r="I77" s="703">
        <v>599</v>
      </c>
      <c r="J77" s="703">
        <v>0</v>
      </c>
      <c r="K77" s="703">
        <v>0</v>
      </c>
      <c r="L77" s="703">
        <v>0</v>
      </c>
      <c r="M77" s="703">
        <v>0</v>
      </c>
      <c r="N77" s="703">
        <v>0</v>
      </c>
      <c r="O77" s="703">
        <v>0</v>
      </c>
      <c r="P77" s="15">
        <v>0</v>
      </c>
    </row>
    <row r="78" spans="2:16" x14ac:dyDescent="0.3">
      <c r="B78" s="139">
        <v>44166</v>
      </c>
      <c r="C78" s="65">
        <v>118455</v>
      </c>
      <c r="D78" s="703">
        <v>36838</v>
      </c>
      <c r="E78" s="703">
        <v>44082</v>
      </c>
      <c r="F78" s="703">
        <v>26975</v>
      </c>
      <c r="G78" s="703">
        <v>0</v>
      </c>
      <c r="H78" s="703">
        <v>0</v>
      </c>
      <c r="I78" s="703">
        <v>1761</v>
      </c>
      <c r="J78" s="703">
        <v>1637</v>
      </c>
      <c r="K78" s="703">
        <v>59</v>
      </c>
      <c r="L78" s="703">
        <v>7103</v>
      </c>
      <c r="M78" s="703">
        <v>0</v>
      </c>
      <c r="N78" s="703">
        <v>0</v>
      </c>
      <c r="O78" s="703">
        <v>0</v>
      </c>
      <c r="P78" s="15">
        <v>0</v>
      </c>
    </row>
    <row r="79" spans="2:16" x14ac:dyDescent="0.3">
      <c r="B79" s="139">
        <v>44197</v>
      </c>
      <c r="C79" s="65">
        <v>37454</v>
      </c>
      <c r="D79" s="703">
        <v>10342</v>
      </c>
      <c r="E79" s="703">
        <v>24592</v>
      </c>
      <c r="F79" s="703">
        <v>0</v>
      </c>
      <c r="G79" s="703">
        <v>0</v>
      </c>
      <c r="H79" s="703">
        <v>0</v>
      </c>
      <c r="I79" s="703">
        <v>1852</v>
      </c>
      <c r="J79" s="703">
        <v>668</v>
      </c>
      <c r="K79" s="703">
        <v>0</v>
      </c>
      <c r="L79" s="703">
        <v>0</v>
      </c>
      <c r="M79" s="703">
        <v>0</v>
      </c>
      <c r="N79" s="703">
        <v>0</v>
      </c>
      <c r="O79" s="703">
        <v>0</v>
      </c>
      <c r="P79" s="15">
        <v>0</v>
      </c>
    </row>
    <row r="80" spans="2:16" x14ac:dyDescent="0.3">
      <c r="B80" s="139">
        <v>44228</v>
      </c>
      <c r="C80" s="65">
        <v>11212</v>
      </c>
      <c r="D80" s="703">
        <v>905</v>
      </c>
      <c r="E80" s="703">
        <v>7957</v>
      </c>
      <c r="F80" s="703">
        <v>0</v>
      </c>
      <c r="G80" s="703">
        <v>0</v>
      </c>
      <c r="H80" s="703">
        <v>2199</v>
      </c>
      <c r="I80" s="703">
        <v>151</v>
      </c>
      <c r="J80" s="703">
        <v>0</v>
      </c>
      <c r="K80" s="703">
        <v>0</v>
      </c>
      <c r="L80" s="703">
        <v>0</v>
      </c>
      <c r="M80" s="703">
        <v>0</v>
      </c>
      <c r="N80" s="703">
        <v>0</v>
      </c>
      <c r="O80" s="703">
        <v>0</v>
      </c>
      <c r="P80" s="15">
        <v>0</v>
      </c>
    </row>
    <row r="81" spans="2:16" x14ac:dyDescent="0.3">
      <c r="B81" s="139">
        <v>44256</v>
      </c>
      <c r="C81" s="65">
        <v>11739</v>
      </c>
      <c r="D81" s="703">
        <v>0</v>
      </c>
      <c r="E81" s="703">
        <v>10154</v>
      </c>
      <c r="F81" s="703">
        <v>0</v>
      </c>
      <c r="G81" s="703">
        <v>0</v>
      </c>
      <c r="H81" s="703">
        <v>0</v>
      </c>
      <c r="I81" s="703">
        <v>785</v>
      </c>
      <c r="J81" s="703">
        <v>800</v>
      </c>
      <c r="K81" s="703">
        <v>0</v>
      </c>
      <c r="L81" s="703">
        <v>0</v>
      </c>
      <c r="M81" s="703">
        <v>0</v>
      </c>
      <c r="N81" s="703">
        <v>0</v>
      </c>
      <c r="O81" s="703">
        <v>0</v>
      </c>
      <c r="P81" s="15">
        <v>0</v>
      </c>
    </row>
    <row r="82" spans="2:16" x14ac:dyDescent="0.3">
      <c r="B82" s="139">
        <v>44287</v>
      </c>
      <c r="C82" s="65">
        <v>68424</v>
      </c>
      <c r="D82" s="703">
        <v>155</v>
      </c>
      <c r="E82" s="703">
        <v>65025</v>
      </c>
      <c r="F82" s="703">
        <v>0</v>
      </c>
      <c r="G82" s="703">
        <v>0</v>
      </c>
      <c r="H82" s="703">
        <v>0</v>
      </c>
      <c r="I82" s="703">
        <v>3244</v>
      </c>
      <c r="J82" s="703">
        <v>0</v>
      </c>
      <c r="K82" s="703">
        <v>0</v>
      </c>
      <c r="L82" s="703">
        <v>0</v>
      </c>
      <c r="M82" s="703">
        <v>0</v>
      </c>
      <c r="N82" s="703">
        <v>0</v>
      </c>
      <c r="O82" s="703">
        <v>0</v>
      </c>
      <c r="P82" s="15">
        <v>0</v>
      </c>
    </row>
    <row r="83" spans="2:16" ht="15" thickBot="1" x14ac:dyDescent="0.35">
      <c r="B83" s="700">
        <v>44317</v>
      </c>
      <c r="C83" s="410">
        <v>51060</v>
      </c>
      <c r="D83" s="57">
        <v>1254</v>
      </c>
      <c r="E83" s="57">
        <v>38105</v>
      </c>
      <c r="F83" s="57">
        <v>0</v>
      </c>
      <c r="G83" s="57">
        <v>0</v>
      </c>
      <c r="H83" s="57">
        <v>0</v>
      </c>
      <c r="I83" s="57">
        <v>11212</v>
      </c>
      <c r="J83" s="57">
        <v>333</v>
      </c>
      <c r="K83" s="57">
        <v>0</v>
      </c>
      <c r="L83" s="57">
        <v>0</v>
      </c>
      <c r="M83" s="57">
        <v>0</v>
      </c>
      <c r="N83" s="57">
        <v>0</v>
      </c>
      <c r="O83" s="57">
        <v>156</v>
      </c>
      <c r="P83" s="409">
        <v>0</v>
      </c>
    </row>
    <row r="84" spans="2:16" x14ac:dyDescent="0.3">
      <c r="B84" s="926"/>
    </row>
    <row r="85" spans="2:16" x14ac:dyDescent="0.3">
      <c r="B85" s="158" t="s">
        <v>48</v>
      </c>
    </row>
    <row r="86" spans="2:16" x14ac:dyDescent="0.3">
      <c r="B86" s="158" t="s">
        <v>895</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workbookViewId="0">
      <pane xSplit="2" ySplit="6" topLeftCell="C60"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8" width="10.42578125" style="133" customWidth="1"/>
    <col min="9" max="9" width="11.42578125" style="133" customWidth="1"/>
    <col min="10" max="10" width="11" style="133" customWidth="1"/>
    <col min="11" max="11" width="12" style="133" customWidth="1"/>
    <col min="12" max="12" width="11.140625" style="133" customWidth="1"/>
    <col min="13" max="13" width="11.42578125" style="133" customWidth="1"/>
    <col min="14" max="14" width="11.28515625" style="133" customWidth="1"/>
    <col min="15" max="15" width="9.5703125" style="133" customWidth="1"/>
    <col min="16" max="16" width="13.8554687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898</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04"/>
      <c r="D6" s="907" t="s">
        <v>21</v>
      </c>
      <c r="E6" s="907" t="s">
        <v>22</v>
      </c>
      <c r="F6" s="1100"/>
      <c r="G6" s="1100"/>
      <c r="H6" s="1100"/>
      <c r="I6" s="1100"/>
      <c r="J6" s="1100"/>
      <c r="K6" s="1100"/>
      <c r="L6" s="1100"/>
      <c r="M6" s="1101"/>
      <c r="N6" s="1100"/>
      <c r="O6" s="1100"/>
      <c r="P6" s="1101"/>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7">
        <v>42005</v>
      </c>
      <c r="C7" s="62">
        <v>31868</v>
      </c>
      <c r="D7" s="73">
        <v>1939</v>
      </c>
      <c r="E7" s="73">
        <v>27103</v>
      </c>
      <c r="F7" s="73">
        <v>0</v>
      </c>
      <c r="G7" s="73">
        <v>85</v>
      </c>
      <c r="H7" s="73">
        <v>889</v>
      </c>
      <c r="I7" s="73">
        <v>1852</v>
      </c>
      <c r="J7" s="73">
        <v>0</v>
      </c>
      <c r="K7" s="73">
        <v>0</v>
      </c>
      <c r="L7" s="73">
        <v>0</v>
      </c>
      <c r="M7" s="73">
        <v>0</v>
      </c>
      <c r="N7" s="73">
        <v>0</v>
      </c>
      <c r="O7" s="73">
        <v>0</v>
      </c>
      <c r="P7" s="74">
        <v>0</v>
      </c>
    </row>
    <row r="8" spans="2:69" x14ac:dyDescent="0.3">
      <c r="B8" s="877">
        <v>42036</v>
      </c>
      <c r="C8" s="65">
        <v>12301</v>
      </c>
      <c r="D8" s="703">
        <v>2288</v>
      </c>
      <c r="E8" s="703">
        <v>7787</v>
      </c>
      <c r="F8" s="703">
        <v>0</v>
      </c>
      <c r="G8" s="703">
        <v>85</v>
      </c>
      <c r="H8" s="703">
        <v>1729</v>
      </c>
      <c r="I8" s="703">
        <v>328</v>
      </c>
      <c r="J8" s="703">
        <v>0</v>
      </c>
      <c r="K8" s="703">
        <v>84</v>
      </c>
      <c r="L8" s="703">
        <v>0</v>
      </c>
      <c r="M8" s="703">
        <v>0</v>
      </c>
      <c r="N8" s="703">
        <v>0</v>
      </c>
      <c r="O8" s="703">
        <v>0</v>
      </c>
      <c r="P8" s="15">
        <v>0</v>
      </c>
    </row>
    <row r="9" spans="2:69" x14ac:dyDescent="0.3">
      <c r="B9" s="877">
        <v>42064</v>
      </c>
      <c r="C9" s="65">
        <v>38776</v>
      </c>
      <c r="D9" s="703">
        <v>483</v>
      </c>
      <c r="E9" s="703">
        <v>26811</v>
      </c>
      <c r="F9" s="703">
        <v>0</v>
      </c>
      <c r="G9" s="703">
        <v>0</v>
      </c>
      <c r="H9" s="703">
        <v>6292</v>
      </c>
      <c r="I9" s="703">
        <v>3261</v>
      </c>
      <c r="J9" s="703">
        <v>0</v>
      </c>
      <c r="K9" s="703">
        <v>75</v>
      </c>
      <c r="L9" s="703">
        <v>0</v>
      </c>
      <c r="M9" s="703">
        <v>1854</v>
      </c>
      <c r="N9" s="703">
        <v>0</v>
      </c>
      <c r="O9" s="703">
        <v>0</v>
      </c>
      <c r="P9" s="15">
        <v>0</v>
      </c>
    </row>
    <row r="10" spans="2:69" x14ac:dyDescent="0.3">
      <c r="B10" s="877">
        <v>42095</v>
      </c>
      <c r="C10" s="65">
        <v>77767</v>
      </c>
      <c r="D10" s="703">
        <v>3332</v>
      </c>
      <c r="E10" s="703">
        <v>37572</v>
      </c>
      <c r="F10" s="703">
        <v>0</v>
      </c>
      <c r="G10" s="703">
        <v>1048</v>
      </c>
      <c r="H10" s="703">
        <v>19821</v>
      </c>
      <c r="I10" s="703">
        <v>305</v>
      </c>
      <c r="J10" s="703">
        <v>0</v>
      </c>
      <c r="K10" s="703">
        <v>1871</v>
      </c>
      <c r="L10" s="703">
        <v>13818</v>
      </c>
      <c r="M10" s="703">
        <v>0</v>
      </c>
      <c r="N10" s="703">
        <v>0</v>
      </c>
      <c r="O10" s="703">
        <v>0</v>
      </c>
      <c r="P10" s="15">
        <v>0</v>
      </c>
    </row>
    <row r="11" spans="2:69" x14ac:dyDescent="0.3">
      <c r="B11" s="877">
        <v>42125</v>
      </c>
      <c r="C11" s="65">
        <v>56162</v>
      </c>
      <c r="D11" s="703">
        <v>18895</v>
      </c>
      <c r="E11" s="703">
        <v>18926</v>
      </c>
      <c r="F11" s="703">
        <v>0</v>
      </c>
      <c r="G11" s="703">
        <v>0</v>
      </c>
      <c r="H11" s="703">
        <v>1958</v>
      </c>
      <c r="I11" s="703">
        <v>2871</v>
      </c>
      <c r="J11" s="703">
        <v>943</v>
      </c>
      <c r="K11" s="703">
        <v>0</v>
      </c>
      <c r="L11" s="703">
        <v>12415</v>
      </c>
      <c r="M11" s="703">
        <v>0</v>
      </c>
      <c r="N11" s="703">
        <v>0</v>
      </c>
      <c r="O11" s="703">
        <v>154</v>
      </c>
      <c r="P11" s="15">
        <v>0</v>
      </c>
    </row>
    <row r="12" spans="2:69" x14ac:dyDescent="0.3">
      <c r="B12" s="868">
        <v>42156</v>
      </c>
      <c r="C12" s="65">
        <v>56093</v>
      </c>
      <c r="D12" s="703">
        <v>4974</v>
      </c>
      <c r="E12" s="703">
        <v>48381</v>
      </c>
      <c r="F12" s="703">
        <v>0</v>
      </c>
      <c r="G12" s="703">
        <v>0</v>
      </c>
      <c r="H12" s="703">
        <v>1392</v>
      </c>
      <c r="I12" s="703">
        <v>792</v>
      </c>
      <c r="J12" s="703">
        <v>0</v>
      </c>
      <c r="K12" s="703">
        <v>0</v>
      </c>
      <c r="L12" s="703">
        <v>554</v>
      </c>
      <c r="M12" s="703">
        <v>0</v>
      </c>
      <c r="N12" s="703">
        <v>0</v>
      </c>
      <c r="O12" s="703">
        <v>0</v>
      </c>
      <c r="P12" s="15">
        <v>0</v>
      </c>
    </row>
    <row r="13" spans="2:69" x14ac:dyDescent="0.3">
      <c r="B13" s="868">
        <v>42186</v>
      </c>
      <c r="C13" s="65">
        <v>29607</v>
      </c>
      <c r="D13" s="703">
        <v>628</v>
      </c>
      <c r="E13" s="703">
        <v>11095</v>
      </c>
      <c r="F13" s="703">
        <v>3504</v>
      </c>
      <c r="G13" s="703">
        <v>4946</v>
      </c>
      <c r="H13" s="703">
        <v>2113</v>
      </c>
      <c r="I13" s="703">
        <v>5805</v>
      </c>
      <c r="J13" s="703">
        <v>978</v>
      </c>
      <c r="K13" s="703">
        <v>161</v>
      </c>
      <c r="L13" s="703">
        <v>180</v>
      </c>
      <c r="M13" s="703">
        <v>0</v>
      </c>
      <c r="N13" s="703">
        <v>197</v>
      </c>
      <c r="O13" s="703">
        <v>0</v>
      </c>
      <c r="P13" s="15">
        <v>0</v>
      </c>
    </row>
    <row r="14" spans="2:69" x14ac:dyDescent="0.3">
      <c r="B14" s="868">
        <v>42217</v>
      </c>
      <c r="C14" s="65">
        <v>35196</v>
      </c>
      <c r="D14" s="703">
        <v>14566</v>
      </c>
      <c r="E14" s="703">
        <v>9342</v>
      </c>
      <c r="F14" s="703">
        <v>0</v>
      </c>
      <c r="G14" s="703">
        <v>54</v>
      </c>
      <c r="H14" s="703">
        <v>2427</v>
      </c>
      <c r="I14" s="703">
        <v>3005</v>
      </c>
      <c r="J14" s="703">
        <v>0</v>
      </c>
      <c r="K14" s="703">
        <v>726</v>
      </c>
      <c r="L14" s="703">
        <v>4788</v>
      </c>
      <c r="M14" s="703">
        <v>0</v>
      </c>
      <c r="N14" s="703">
        <v>0</v>
      </c>
      <c r="O14" s="703">
        <v>154</v>
      </c>
      <c r="P14" s="15">
        <v>134</v>
      </c>
    </row>
    <row r="15" spans="2:69" x14ac:dyDescent="0.3">
      <c r="B15" s="868">
        <v>42248</v>
      </c>
      <c r="C15" s="65">
        <v>96250</v>
      </c>
      <c r="D15" s="703">
        <v>37375</v>
      </c>
      <c r="E15" s="703">
        <v>26214</v>
      </c>
      <c r="F15" s="703">
        <v>0</v>
      </c>
      <c r="G15" s="703">
        <v>1298</v>
      </c>
      <c r="H15" s="703">
        <v>16503</v>
      </c>
      <c r="I15" s="703">
        <v>3277</v>
      </c>
      <c r="J15" s="703">
        <v>8816</v>
      </c>
      <c r="K15" s="703">
        <v>0</v>
      </c>
      <c r="L15" s="703">
        <v>0</v>
      </c>
      <c r="M15" s="703">
        <v>0</v>
      </c>
      <c r="N15" s="703">
        <v>0</v>
      </c>
      <c r="O15" s="703">
        <v>2767</v>
      </c>
      <c r="P15" s="15">
        <v>0</v>
      </c>
    </row>
    <row r="16" spans="2:69" x14ac:dyDescent="0.3">
      <c r="B16" s="868">
        <v>42278</v>
      </c>
      <c r="C16" s="65">
        <v>62610</v>
      </c>
      <c r="D16" s="703">
        <v>19017</v>
      </c>
      <c r="E16" s="703">
        <v>16121</v>
      </c>
      <c r="F16" s="703">
        <v>23789</v>
      </c>
      <c r="G16" s="703">
        <v>1548</v>
      </c>
      <c r="H16" s="703">
        <v>0</v>
      </c>
      <c r="I16" s="703">
        <v>707</v>
      </c>
      <c r="J16" s="703">
        <v>127</v>
      </c>
      <c r="K16" s="703">
        <v>0</v>
      </c>
      <c r="L16" s="703">
        <v>1121</v>
      </c>
      <c r="M16" s="703">
        <v>0</v>
      </c>
      <c r="N16" s="703">
        <v>0</v>
      </c>
      <c r="O16" s="703">
        <v>180</v>
      </c>
      <c r="P16" s="15">
        <v>0</v>
      </c>
    </row>
    <row r="17" spans="2:17" x14ac:dyDescent="0.3">
      <c r="B17" s="868">
        <v>42309</v>
      </c>
      <c r="C17" s="65">
        <v>45852</v>
      </c>
      <c r="D17" s="703">
        <v>653</v>
      </c>
      <c r="E17" s="703">
        <v>28489</v>
      </c>
      <c r="F17" s="703">
        <v>0</v>
      </c>
      <c r="G17" s="703">
        <v>192</v>
      </c>
      <c r="H17" s="703">
        <v>13540</v>
      </c>
      <c r="I17" s="703">
        <v>1932</v>
      </c>
      <c r="J17" s="703">
        <v>934</v>
      </c>
      <c r="K17" s="703">
        <v>112</v>
      </c>
      <c r="L17" s="703">
        <v>0</v>
      </c>
      <c r="M17" s="703">
        <v>0</v>
      </c>
      <c r="N17" s="703">
        <v>0</v>
      </c>
      <c r="O17" s="703">
        <v>0</v>
      </c>
      <c r="P17" s="15">
        <v>0</v>
      </c>
    </row>
    <row r="18" spans="2:17" x14ac:dyDescent="0.3">
      <c r="B18" s="868">
        <v>42339</v>
      </c>
      <c r="C18" s="65">
        <v>80515</v>
      </c>
      <c r="D18" s="703">
        <v>11383</v>
      </c>
      <c r="E18" s="703">
        <v>31804</v>
      </c>
      <c r="F18" s="703">
        <v>0</v>
      </c>
      <c r="G18" s="703">
        <v>0</v>
      </c>
      <c r="H18" s="703">
        <v>14450</v>
      </c>
      <c r="I18" s="703">
        <v>7593</v>
      </c>
      <c r="J18" s="703">
        <v>87</v>
      </c>
      <c r="K18" s="703">
        <v>10779</v>
      </c>
      <c r="L18" s="703">
        <v>4419</v>
      </c>
      <c r="M18" s="703">
        <v>0</v>
      </c>
      <c r="N18" s="703">
        <v>0</v>
      </c>
      <c r="O18" s="703">
        <v>0</v>
      </c>
      <c r="P18" s="15">
        <v>0</v>
      </c>
    </row>
    <row r="19" spans="2:17" x14ac:dyDescent="0.3">
      <c r="B19" s="868">
        <v>42370</v>
      </c>
      <c r="C19" s="65">
        <v>50013</v>
      </c>
      <c r="D19" s="703">
        <v>11120</v>
      </c>
      <c r="E19" s="703">
        <v>10757</v>
      </c>
      <c r="F19" s="703">
        <v>9511</v>
      </c>
      <c r="G19" s="703">
        <v>7004</v>
      </c>
      <c r="H19" s="703">
        <v>3664</v>
      </c>
      <c r="I19" s="703">
        <v>2995</v>
      </c>
      <c r="J19" s="703">
        <v>168</v>
      </c>
      <c r="K19" s="703">
        <v>4794</v>
      </c>
      <c r="L19" s="703">
        <v>0</v>
      </c>
      <c r="M19" s="703">
        <v>0</v>
      </c>
      <c r="N19" s="703">
        <v>0</v>
      </c>
      <c r="O19" s="703">
        <v>0</v>
      </c>
      <c r="P19" s="15">
        <v>0</v>
      </c>
    </row>
    <row r="20" spans="2:17" x14ac:dyDescent="0.3">
      <c r="B20" s="868">
        <v>42401</v>
      </c>
      <c r="C20" s="65">
        <v>98167</v>
      </c>
      <c r="D20" s="703">
        <v>11883</v>
      </c>
      <c r="E20" s="703">
        <v>73248</v>
      </c>
      <c r="F20" s="703">
        <v>0</v>
      </c>
      <c r="G20" s="703">
        <v>0</v>
      </c>
      <c r="H20" s="703">
        <v>8801</v>
      </c>
      <c r="I20" s="703">
        <v>721</v>
      </c>
      <c r="J20" s="703">
        <v>0</v>
      </c>
      <c r="K20" s="703">
        <v>1195</v>
      </c>
      <c r="L20" s="703">
        <v>1713</v>
      </c>
      <c r="M20" s="703">
        <v>0</v>
      </c>
      <c r="N20" s="703">
        <v>606</v>
      </c>
      <c r="O20" s="703">
        <v>0</v>
      </c>
      <c r="P20" s="15">
        <v>0</v>
      </c>
    </row>
    <row r="21" spans="2:17" x14ac:dyDescent="0.3">
      <c r="B21" s="868">
        <v>42430</v>
      </c>
      <c r="C21" s="65">
        <v>43357</v>
      </c>
      <c r="D21" s="703">
        <v>5705</v>
      </c>
      <c r="E21" s="703">
        <v>10168</v>
      </c>
      <c r="F21" s="703">
        <v>0</v>
      </c>
      <c r="G21" s="703">
        <v>0</v>
      </c>
      <c r="H21" s="703">
        <v>5638</v>
      </c>
      <c r="I21" s="703">
        <v>15957</v>
      </c>
      <c r="J21" s="703">
        <v>0</v>
      </c>
      <c r="K21" s="703">
        <v>5889</v>
      </c>
      <c r="L21" s="703">
        <v>0</v>
      </c>
      <c r="M21" s="703">
        <v>0</v>
      </c>
      <c r="N21" s="703">
        <v>0</v>
      </c>
      <c r="O21" s="703">
        <v>0</v>
      </c>
      <c r="P21" s="15">
        <v>0</v>
      </c>
    </row>
    <row r="22" spans="2:17" x14ac:dyDescent="0.3">
      <c r="B22" s="868">
        <v>42461</v>
      </c>
      <c r="C22" s="65">
        <v>77189</v>
      </c>
      <c r="D22" s="703">
        <v>23326</v>
      </c>
      <c r="E22" s="703">
        <v>35375</v>
      </c>
      <c r="F22" s="703">
        <v>0</v>
      </c>
      <c r="G22" s="703">
        <v>0</v>
      </c>
      <c r="H22" s="703">
        <v>7243</v>
      </c>
      <c r="I22" s="703">
        <v>3147</v>
      </c>
      <c r="J22" s="703">
        <v>612</v>
      </c>
      <c r="K22" s="703">
        <v>0</v>
      </c>
      <c r="L22" s="703">
        <v>6111</v>
      </c>
      <c r="M22" s="703">
        <v>1375</v>
      </c>
      <c r="N22" s="703">
        <v>0</v>
      </c>
      <c r="O22" s="703">
        <v>0</v>
      </c>
      <c r="P22" s="15">
        <v>0</v>
      </c>
    </row>
    <row r="23" spans="2:17" x14ac:dyDescent="0.3">
      <c r="B23" s="868">
        <v>42491</v>
      </c>
      <c r="C23" s="65">
        <v>68952</v>
      </c>
      <c r="D23" s="703">
        <v>19616</v>
      </c>
      <c r="E23" s="703">
        <v>34539</v>
      </c>
      <c r="F23" s="703">
        <v>0</v>
      </c>
      <c r="G23" s="703">
        <v>0</v>
      </c>
      <c r="H23" s="703">
        <v>748</v>
      </c>
      <c r="I23" s="703">
        <v>2366</v>
      </c>
      <c r="J23" s="703">
        <v>2469</v>
      </c>
      <c r="K23" s="703">
        <v>211</v>
      </c>
      <c r="L23" s="703">
        <v>8758</v>
      </c>
      <c r="M23" s="703">
        <v>0</v>
      </c>
      <c r="N23" s="703">
        <v>0</v>
      </c>
      <c r="O23" s="703">
        <v>0</v>
      </c>
      <c r="P23" s="15">
        <v>245</v>
      </c>
    </row>
    <row r="24" spans="2:17" x14ac:dyDescent="0.3">
      <c r="B24" s="868">
        <v>42522</v>
      </c>
      <c r="C24" s="65">
        <v>42720</v>
      </c>
      <c r="D24" s="703">
        <v>20012</v>
      </c>
      <c r="E24" s="703">
        <v>16489</v>
      </c>
      <c r="F24" s="703">
        <v>0</v>
      </c>
      <c r="G24" s="703">
        <v>2353</v>
      </c>
      <c r="H24" s="703">
        <v>1114</v>
      </c>
      <c r="I24" s="703">
        <v>2609</v>
      </c>
      <c r="J24" s="703">
        <v>0</v>
      </c>
      <c r="K24" s="703">
        <v>143</v>
      </c>
      <c r="L24" s="703">
        <v>0</v>
      </c>
      <c r="M24" s="703">
        <v>0</v>
      </c>
      <c r="N24" s="703">
        <v>0</v>
      </c>
      <c r="O24" s="703">
        <v>0</v>
      </c>
      <c r="P24" s="15">
        <v>0</v>
      </c>
    </row>
    <row r="25" spans="2:17" x14ac:dyDescent="0.3">
      <c r="B25" s="868">
        <v>42552</v>
      </c>
      <c r="C25" s="65">
        <v>16211</v>
      </c>
      <c r="D25" s="703">
        <v>4257</v>
      </c>
      <c r="E25" s="703">
        <v>7504</v>
      </c>
      <c r="F25" s="703">
        <v>0</v>
      </c>
      <c r="G25" s="703">
        <v>0</v>
      </c>
      <c r="H25" s="703">
        <v>2624</v>
      </c>
      <c r="I25" s="703">
        <v>1324</v>
      </c>
      <c r="J25" s="703">
        <v>134</v>
      </c>
      <c r="K25" s="703">
        <v>0</v>
      </c>
      <c r="L25" s="703">
        <v>0</v>
      </c>
      <c r="M25" s="703">
        <v>0</v>
      </c>
      <c r="N25" s="703">
        <v>0</v>
      </c>
      <c r="O25" s="703">
        <v>116</v>
      </c>
      <c r="P25" s="15">
        <v>252</v>
      </c>
    </row>
    <row r="26" spans="2:17" x14ac:dyDescent="0.3">
      <c r="B26" s="868">
        <v>42583</v>
      </c>
      <c r="C26" s="65">
        <v>75231</v>
      </c>
      <c r="D26" s="703">
        <v>21002</v>
      </c>
      <c r="E26" s="703">
        <v>42539</v>
      </c>
      <c r="F26" s="703">
        <v>0</v>
      </c>
      <c r="G26" s="703">
        <v>0</v>
      </c>
      <c r="H26" s="703">
        <v>10961</v>
      </c>
      <c r="I26" s="703">
        <v>729</v>
      </c>
      <c r="J26" s="703">
        <v>0</v>
      </c>
      <c r="K26" s="703">
        <v>0</v>
      </c>
      <c r="L26" s="703">
        <v>0</v>
      </c>
      <c r="M26" s="703">
        <v>0</v>
      </c>
      <c r="N26" s="703">
        <v>0</v>
      </c>
      <c r="O26" s="703">
        <v>0</v>
      </c>
      <c r="P26" s="15">
        <v>0</v>
      </c>
    </row>
    <row r="27" spans="2:17" x14ac:dyDescent="0.3">
      <c r="B27" s="868">
        <v>42614</v>
      </c>
      <c r="C27" s="65">
        <v>108087</v>
      </c>
      <c r="D27" s="703">
        <v>54938</v>
      </c>
      <c r="E27" s="703">
        <v>47864</v>
      </c>
      <c r="F27" s="703">
        <v>0</v>
      </c>
      <c r="G27" s="703">
        <v>0</v>
      </c>
      <c r="H27" s="703">
        <v>974</v>
      </c>
      <c r="I27" s="703">
        <v>1311</v>
      </c>
      <c r="J27" s="703">
        <v>0</v>
      </c>
      <c r="K27" s="703">
        <v>3000</v>
      </c>
      <c r="L27" s="703">
        <v>0</v>
      </c>
      <c r="M27" s="703">
        <v>0</v>
      </c>
      <c r="N27" s="703">
        <v>0</v>
      </c>
      <c r="O27" s="703">
        <v>0</v>
      </c>
      <c r="P27" s="15">
        <v>0</v>
      </c>
    </row>
    <row r="28" spans="2:17" x14ac:dyDescent="0.3">
      <c r="B28" s="868">
        <v>42644</v>
      </c>
      <c r="C28" s="65">
        <v>44869</v>
      </c>
      <c r="D28" s="703">
        <v>7514</v>
      </c>
      <c r="E28" s="703">
        <v>24854</v>
      </c>
      <c r="F28" s="703">
        <v>0</v>
      </c>
      <c r="G28" s="703">
        <v>0</v>
      </c>
      <c r="H28" s="703">
        <v>2072</v>
      </c>
      <c r="I28" s="703">
        <v>10429</v>
      </c>
      <c r="J28" s="703">
        <v>0</v>
      </c>
      <c r="K28" s="703">
        <v>0</v>
      </c>
      <c r="L28" s="703">
        <v>0</v>
      </c>
      <c r="M28" s="703">
        <v>0</v>
      </c>
      <c r="N28" s="703">
        <v>0</v>
      </c>
      <c r="O28" s="703">
        <v>0</v>
      </c>
      <c r="P28" s="15">
        <v>0</v>
      </c>
    </row>
    <row r="29" spans="2:17" x14ac:dyDescent="0.3">
      <c r="B29" s="868">
        <v>42675</v>
      </c>
      <c r="C29" s="65">
        <v>45038</v>
      </c>
      <c r="D29" s="703">
        <v>6063</v>
      </c>
      <c r="E29" s="703">
        <v>25370</v>
      </c>
      <c r="F29" s="703">
        <v>0</v>
      </c>
      <c r="G29" s="703">
        <v>81</v>
      </c>
      <c r="H29" s="703">
        <v>10735</v>
      </c>
      <c r="I29" s="703">
        <v>2523</v>
      </c>
      <c r="J29" s="703">
        <v>0</v>
      </c>
      <c r="K29" s="703">
        <v>0</v>
      </c>
      <c r="L29" s="703">
        <v>0</v>
      </c>
      <c r="M29" s="703">
        <v>0</v>
      </c>
      <c r="N29" s="703">
        <v>97</v>
      </c>
      <c r="O29" s="703">
        <v>169</v>
      </c>
      <c r="P29" s="15">
        <v>0</v>
      </c>
    </row>
    <row r="30" spans="2:17" x14ac:dyDescent="0.3">
      <c r="B30" s="868">
        <v>42705</v>
      </c>
      <c r="C30" s="65">
        <v>128039</v>
      </c>
      <c r="D30" s="703">
        <v>36097</v>
      </c>
      <c r="E30" s="703">
        <v>84709</v>
      </c>
      <c r="F30" s="703">
        <v>819</v>
      </c>
      <c r="G30" s="703">
        <v>1034</v>
      </c>
      <c r="H30" s="703">
        <v>929</v>
      </c>
      <c r="I30" s="703">
        <v>3638</v>
      </c>
      <c r="J30" s="703">
        <v>128</v>
      </c>
      <c r="K30" s="703">
        <v>594</v>
      </c>
      <c r="L30" s="703">
        <v>0</v>
      </c>
      <c r="M30" s="703">
        <v>0</v>
      </c>
      <c r="N30" s="703">
        <v>0</v>
      </c>
      <c r="O30" s="703">
        <v>0</v>
      </c>
      <c r="P30" s="15">
        <v>91</v>
      </c>
    </row>
    <row r="31" spans="2:17" x14ac:dyDescent="0.3">
      <c r="B31" s="868">
        <v>42736</v>
      </c>
      <c r="C31" s="65">
        <v>34450</v>
      </c>
      <c r="D31" s="703">
        <v>519</v>
      </c>
      <c r="E31" s="703">
        <v>22946</v>
      </c>
      <c r="F31" s="703">
        <v>0</v>
      </c>
      <c r="G31" s="703">
        <v>3490</v>
      </c>
      <c r="H31" s="703">
        <v>0</v>
      </c>
      <c r="I31" s="703">
        <v>7445</v>
      </c>
      <c r="J31" s="703">
        <v>0</v>
      </c>
      <c r="K31" s="703">
        <v>50</v>
      </c>
      <c r="L31" s="703">
        <v>0</v>
      </c>
      <c r="M31" s="703">
        <v>0</v>
      </c>
      <c r="N31" s="703">
        <v>0</v>
      </c>
      <c r="O31" s="703">
        <v>0</v>
      </c>
      <c r="P31" s="15">
        <v>0</v>
      </c>
    </row>
    <row r="32" spans="2:17" x14ac:dyDescent="0.3">
      <c r="B32" s="868">
        <v>42767</v>
      </c>
      <c r="C32" s="65">
        <v>63523</v>
      </c>
      <c r="D32" s="703">
        <v>21040</v>
      </c>
      <c r="E32" s="703">
        <v>36493</v>
      </c>
      <c r="F32" s="703">
        <v>0</v>
      </c>
      <c r="G32" s="703">
        <v>0</v>
      </c>
      <c r="H32" s="703">
        <v>1040</v>
      </c>
      <c r="I32" s="703">
        <v>4058</v>
      </c>
      <c r="J32" s="703">
        <v>0</v>
      </c>
      <c r="K32" s="703">
        <v>0</v>
      </c>
      <c r="L32" s="703">
        <v>0</v>
      </c>
      <c r="M32" s="703">
        <v>0</v>
      </c>
      <c r="N32" s="703">
        <v>0</v>
      </c>
      <c r="O32" s="703">
        <v>704</v>
      </c>
      <c r="P32" s="15">
        <v>188</v>
      </c>
      <c r="Q32" s="158"/>
    </row>
    <row r="33" spans="2:17" x14ac:dyDescent="0.3">
      <c r="B33" s="868">
        <v>42795</v>
      </c>
      <c r="C33" s="65">
        <v>79552</v>
      </c>
      <c r="D33" s="703">
        <v>46629</v>
      </c>
      <c r="E33" s="703">
        <v>25838</v>
      </c>
      <c r="F33" s="703">
        <v>0</v>
      </c>
      <c r="G33" s="703">
        <v>0</v>
      </c>
      <c r="H33" s="703">
        <v>3893</v>
      </c>
      <c r="I33" s="703">
        <v>1226</v>
      </c>
      <c r="J33" s="703">
        <v>489</v>
      </c>
      <c r="K33" s="703">
        <v>373</v>
      </c>
      <c r="L33" s="703">
        <v>0</v>
      </c>
      <c r="M33" s="703">
        <v>0</v>
      </c>
      <c r="N33" s="703">
        <v>0</v>
      </c>
      <c r="O33" s="703">
        <v>1104</v>
      </c>
      <c r="P33" s="15">
        <v>0</v>
      </c>
      <c r="Q33" s="158"/>
    </row>
    <row r="34" spans="2:17" x14ac:dyDescent="0.3">
      <c r="B34" s="868">
        <v>42826</v>
      </c>
      <c r="C34" s="65">
        <v>52569</v>
      </c>
      <c r="D34" s="703">
        <v>17916</v>
      </c>
      <c r="E34" s="703">
        <v>26769</v>
      </c>
      <c r="F34" s="703">
        <v>0</v>
      </c>
      <c r="G34" s="703">
        <v>0</v>
      </c>
      <c r="H34" s="703">
        <v>2374</v>
      </c>
      <c r="I34" s="703">
        <v>4512</v>
      </c>
      <c r="J34" s="703">
        <v>998</v>
      </c>
      <c r="K34" s="703">
        <v>0</v>
      </c>
      <c r="L34" s="703">
        <v>0</v>
      </c>
      <c r="M34" s="703">
        <v>0</v>
      </c>
      <c r="N34" s="703">
        <v>0</v>
      </c>
      <c r="O34" s="703">
        <v>0</v>
      </c>
      <c r="P34" s="15">
        <v>0</v>
      </c>
      <c r="Q34" s="158"/>
    </row>
    <row r="35" spans="2:17" x14ac:dyDescent="0.3">
      <c r="B35" s="868">
        <v>42856</v>
      </c>
      <c r="C35" s="65">
        <v>75150</v>
      </c>
      <c r="D35" s="703">
        <v>17431</v>
      </c>
      <c r="E35" s="703">
        <v>44874</v>
      </c>
      <c r="F35" s="703">
        <v>1645</v>
      </c>
      <c r="G35" s="703">
        <v>1197</v>
      </c>
      <c r="H35" s="703">
        <v>2865</v>
      </c>
      <c r="I35" s="703">
        <v>1595</v>
      </c>
      <c r="J35" s="703">
        <v>0</v>
      </c>
      <c r="K35" s="703">
        <v>4285</v>
      </c>
      <c r="L35" s="703">
        <v>0</v>
      </c>
      <c r="M35" s="703">
        <v>0</v>
      </c>
      <c r="N35" s="703">
        <v>0</v>
      </c>
      <c r="O35" s="703">
        <v>1258</v>
      </c>
      <c r="P35" s="15">
        <v>0</v>
      </c>
      <c r="Q35" s="158"/>
    </row>
    <row r="36" spans="2:17" x14ac:dyDescent="0.3">
      <c r="B36" s="868">
        <v>42887</v>
      </c>
      <c r="C36" s="65">
        <v>79020</v>
      </c>
      <c r="D36" s="703">
        <v>411</v>
      </c>
      <c r="E36" s="703">
        <v>60330</v>
      </c>
      <c r="F36" s="703">
        <v>0</v>
      </c>
      <c r="G36" s="703">
        <v>8476</v>
      </c>
      <c r="H36" s="703">
        <v>4390</v>
      </c>
      <c r="I36" s="703">
        <v>818</v>
      </c>
      <c r="J36" s="703">
        <v>121</v>
      </c>
      <c r="K36" s="703">
        <v>497</v>
      </c>
      <c r="L36" s="703">
        <v>3977</v>
      </c>
      <c r="M36" s="703">
        <v>0</v>
      </c>
      <c r="N36" s="703">
        <v>0</v>
      </c>
      <c r="O36" s="703">
        <v>0</v>
      </c>
      <c r="P36" s="15">
        <v>0</v>
      </c>
      <c r="Q36" s="158"/>
    </row>
    <row r="37" spans="2:17" x14ac:dyDescent="0.3">
      <c r="B37" s="868">
        <v>42917</v>
      </c>
      <c r="C37" s="65">
        <v>74505</v>
      </c>
      <c r="D37" s="703">
        <v>13004</v>
      </c>
      <c r="E37" s="703">
        <v>22923</v>
      </c>
      <c r="F37" s="703">
        <v>0</v>
      </c>
      <c r="G37" s="703">
        <v>0</v>
      </c>
      <c r="H37" s="703">
        <v>27765</v>
      </c>
      <c r="I37" s="703">
        <v>10395</v>
      </c>
      <c r="J37" s="703">
        <v>0</v>
      </c>
      <c r="K37" s="703">
        <v>162</v>
      </c>
      <c r="L37" s="703">
        <v>0</v>
      </c>
      <c r="M37" s="703">
        <v>0</v>
      </c>
      <c r="N37" s="703">
        <v>0</v>
      </c>
      <c r="O37" s="703">
        <v>0</v>
      </c>
      <c r="P37" s="15">
        <v>256</v>
      </c>
    </row>
    <row r="38" spans="2:17" x14ac:dyDescent="0.3">
      <c r="B38" s="868">
        <v>42948</v>
      </c>
      <c r="C38" s="65">
        <v>76916</v>
      </c>
      <c r="D38" s="703">
        <v>2296</v>
      </c>
      <c r="E38" s="703">
        <v>71189</v>
      </c>
      <c r="F38" s="703">
        <v>0</v>
      </c>
      <c r="G38" s="703">
        <v>0</v>
      </c>
      <c r="H38" s="703">
        <v>1220</v>
      </c>
      <c r="I38" s="703">
        <v>137</v>
      </c>
      <c r="J38" s="703">
        <v>0</v>
      </c>
      <c r="K38" s="703">
        <v>0</v>
      </c>
      <c r="L38" s="703">
        <v>0</v>
      </c>
      <c r="M38" s="703">
        <v>0</v>
      </c>
      <c r="N38" s="703">
        <v>0</v>
      </c>
      <c r="O38" s="703">
        <v>366</v>
      </c>
      <c r="P38" s="15">
        <v>1708</v>
      </c>
    </row>
    <row r="39" spans="2:17" x14ac:dyDescent="0.3">
      <c r="B39" s="868">
        <v>42979</v>
      </c>
      <c r="C39" s="65">
        <v>139019</v>
      </c>
      <c r="D39" s="703">
        <v>5932</v>
      </c>
      <c r="E39" s="703">
        <v>111364</v>
      </c>
      <c r="F39" s="703">
        <v>0</v>
      </c>
      <c r="G39" s="703">
        <v>2393</v>
      </c>
      <c r="H39" s="703">
        <v>7635</v>
      </c>
      <c r="I39" s="703">
        <v>3055</v>
      </c>
      <c r="J39" s="703">
        <v>0</v>
      </c>
      <c r="K39" s="703">
        <v>3640</v>
      </c>
      <c r="L39" s="703">
        <v>540</v>
      </c>
      <c r="M39" s="703">
        <v>0</v>
      </c>
      <c r="N39" s="703">
        <v>578</v>
      </c>
      <c r="O39" s="703">
        <v>3882</v>
      </c>
      <c r="P39" s="15">
        <v>0</v>
      </c>
    </row>
    <row r="40" spans="2:17" x14ac:dyDescent="0.3">
      <c r="B40" s="868">
        <v>43009</v>
      </c>
      <c r="C40" s="65">
        <v>114528</v>
      </c>
      <c r="D40" s="703">
        <v>39498</v>
      </c>
      <c r="E40" s="703">
        <v>60191</v>
      </c>
      <c r="F40" s="703">
        <v>0</v>
      </c>
      <c r="G40" s="703">
        <v>0</v>
      </c>
      <c r="H40" s="703">
        <v>915</v>
      </c>
      <c r="I40" s="703">
        <v>2961</v>
      </c>
      <c r="J40" s="703">
        <v>5651</v>
      </c>
      <c r="K40" s="703">
        <v>4319</v>
      </c>
      <c r="L40" s="703">
        <v>0</v>
      </c>
      <c r="M40" s="703">
        <v>993</v>
      </c>
      <c r="N40" s="703">
        <v>0</v>
      </c>
      <c r="O40" s="703">
        <v>0</v>
      </c>
      <c r="P40" s="15">
        <v>0</v>
      </c>
    </row>
    <row r="41" spans="2:17" x14ac:dyDescent="0.3">
      <c r="B41" s="868">
        <v>43040</v>
      </c>
      <c r="C41" s="65">
        <v>55323</v>
      </c>
      <c r="D41" s="703">
        <v>1066</v>
      </c>
      <c r="E41" s="703">
        <v>44006</v>
      </c>
      <c r="F41" s="703">
        <v>0</v>
      </c>
      <c r="G41" s="703">
        <v>826</v>
      </c>
      <c r="H41" s="703">
        <v>1201</v>
      </c>
      <c r="I41" s="703">
        <v>7825</v>
      </c>
      <c r="J41" s="703">
        <v>0</v>
      </c>
      <c r="K41" s="703">
        <v>399</v>
      </c>
      <c r="L41" s="703">
        <v>0</v>
      </c>
      <c r="M41" s="703">
        <v>0</v>
      </c>
      <c r="N41" s="703">
        <v>0</v>
      </c>
      <c r="O41" s="703">
        <v>0</v>
      </c>
      <c r="P41" s="15">
        <v>0</v>
      </c>
    </row>
    <row r="42" spans="2:17" x14ac:dyDescent="0.3">
      <c r="B42" s="868">
        <v>43070</v>
      </c>
      <c r="C42" s="65">
        <v>67772</v>
      </c>
      <c r="D42" s="703">
        <v>30576</v>
      </c>
      <c r="E42" s="703">
        <v>29532</v>
      </c>
      <c r="F42" s="703">
        <v>0</v>
      </c>
      <c r="G42" s="703">
        <v>409</v>
      </c>
      <c r="H42" s="703">
        <v>529</v>
      </c>
      <c r="I42" s="703">
        <v>6240</v>
      </c>
      <c r="J42" s="703">
        <v>0</v>
      </c>
      <c r="K42" s="703">
        <v>0</v>
      </c>
      <c r="L42" s="703">
        <v>0</v>
      </c>
      <c r="M42" s="703">
        <v>0</v>
      </c>
      <c r="N42" s="703">
        <v>0</v>
      </c>
      <c r="O42" s="703">
        <v>150</v>
      </c>
      <c r="P42" s="15">
        <v>336</v>
      </c>
    </row>
    <row r="43" spans="2:17" x14ac:dyDescent="0.3">
      <c r="B43" s="868">
        <v>43101</v>
      </c>
      <c r="C43" s="65">
        <v>52448</v>
      </c>
      <c r="D43" s="703">
        <v>572</v>
      </c>
      <c r="E43" s="703">
        <v>42236</v>
      </c>
      <c r="F43" s="703">
        <v>0</v>
      </c>
      <c r="G43" s="703">
        <v>121</v>
      </c>
      <c r="H43" s="703">
        <v>0</v>
      </c>
      <c r="I43" s="703">
        <v>9103</v>
      </c>
      <c r="J43" s="703">
        <v>0</v>
      </c>
      <c r="K43" s="703">
        <v>0</v>
      </c>
      <c r="L43" s="703">
        <v>0</v>
      </c>
      <c r="M43" s="703">
        <v>0</v>
      </c>
      <c r="N43" s="703">
        <v>0</v>
      </c>
      <c r="O43" s="703">
        <v>0</v>
      </c>
      <c r="P43" s="15">
        <v>416</v>
      </c>
    </row>
    <row r="44" spans="2:17" x14ac:dyDescent="0.3">
      <c r="B44" s="868">
        <v>43132</v>
      </c>
      <c r="C44" s="65">
        <v>42947</v>
      </c>
      <c r="D44" s="703">
        <v>13038</v>
      </c>
      <c r="E44" s="703">
        <v>24340</v>
      </c>
      <c r="F44" s="703">
        <v>0</v>
      </c>
      <c r="G44" s="703">
        <v>771</v>
      </c>
      <c r="H44" s="703">
        <v>3814</v>
      </c>
      <c r="I44" s="703">
        <v>505</v>
      </c>
      <c r="J44" s="703">
        <v>0</v>
      </c>
      <c r="K44" s="703">
        <v>162</v>
      </c>
      <c r="L44" s="703">
        <v>0</v>
      </c>
      <c r="M44" s="703">
        <v>0</v>
      </c>
      <c r="N44" s="703">
        <v>0</v>
      </c>
      <c r="O44" s="703">
        <v>0</v>
      </c>
      <c r="P44" s="15">
        <v>317</v>
      </c>
    </row>
    <row r="45" spans="2:17" x14ac:dyDescent="0.3">
      <c r="B45" s="868">
        <v>43160</v>
      </c>
      <c r="C45" s="65">
        <v>143652</v>
      </c>
      <c r="D45" s="703">
        <v>3535</v>
      </c>
      <c r="E45" s="703">
        <v>138196</v>
      </c>
      <c r="F45" s="703">
        <v>0</v>
      </c>
      <c r="G45" s="703">
        <v>0</v>
      </c>
      <c r="H45" s="703">
        <v>0</v>
      </c>
      <c r="I45" s="703">
        <v>1037</v>
      </c>
      <c r="J45" s="703">
        <v>311</v>
      </c>
      <c r="K45" s="703">
        <v>0</v>
      </c>
      <c r="L45" s="703">
        <v>0</v>
      </c>
      <c r="M45" s="703">
        <v>0</v>
      </c>
      <c r="N45" s="703">
        <v>0</v>
      </c>
      <c r="O45" s="703">
        <v>0</v>
      </c>
      <c r="P45" s="15">
        <v>573</v>
      </c>
    </row>
    <row r="46" spans="2:17" x14ac:dyDescent="0.3">
      <c r="B46" s="868">
        <v>43191</v>
      </c>
      <c r="C46" s="65">
        <v>56967</v>
      </c>
      <c r="D46" s="703">
        <v>12945</v>
      </c>
      <c r="E46" s="703">
        <v>31160</v>
      </c>
      <c r="F46" s="703">
        <v>0</v>
      </c>
      <c r="G46" s="703">
        <v>0</v>
      </c>
      <c r="H46" s="703">
        <v>2681</v>
      </c>
      <c r="I46" s="703">
        <v>7858</v>
      </c>
      <c r="J46" s="703">
        <v>0</v>
      </c>
      <c r="K46" s="703">
        <v>1607</v>
      </c>
      <c r="L46" s="703">
        <v>0</v>
      </c>
      <c r="M46" s="703">
        <v>606</v>
      </c>
      <c r="N46" s="703">
        <v>0</v>
      </c>
      <c r="O46" s="703">
        <v>110</v>
      </c>
      <c r="P46" s="15">
        <v>0</v>
      </c>
    </row>
    <row r="47" spans="2:17" x14ac:dyDescent="0.3">
      <c r="B47" s="868">
        <v>43221</v>
      </c>
      <c r="C47" s="65">
        <v>60654</v>
      </c>
      <c r="D47" s="703">
        <v>31849</v>
      </c>
      <c r="E47" s="703">
        <v>24017</v>
      </c>
      <c r="F47" s="703">
        <v>0</v>
      </c>
      <c r="G47" s="703">
        <v>0</v>
      </c>
      <c r="H47" s="703">
        <v>0</v>
      </c>
      <c r="I47" s="703">
        <v>1359</v>
      </c>
      <c r="J47" s="703">
        <v>0</v>
      </c>
      <c r="K47" s="703">
        <v>2832</v>
      </c>
      <c r="L47" s="703">
        <v>0</v>
      </c>
      <c r="M47" s="703">
        <v>0</v>
      </c>
      <c r="N47" s="703">
        <v>537</v>
      </c>
      <c r="O47" s="703">
        <v>0</v>
      </c>
      <c r="P47" s="15">
        <v>60</v>
      </c>
    </row>
    <row r="48" spans="2:17" x14ac:dyDescent="0.3">
      <c r="B48" s="868">
        <v>43252</v>
      </c>
      <c r="C48" s="65">
        <v>81135</v>
      </c>
      <c r="D48" s="703">
        <v>45817</v>
      </c>
      <c r="E48" s="703">
        <v>33001</v>
      </c>
      <c r="F48" s="703">
        <v>0</v>
      </c>
      <c r="G48" s="703">
        <v>0</v>
      </c>
      <c r="H48" s="703">
        <v>1044</v>
      </c>
      <c r="I48" s="703">
        <v>341</v>
      </c>
      <c r="J48" s="703">
        <v>0</v>
      </c>
      <c r="K48" s="703">
        <v>382</v>
      </c>
      <c r="L48" s="703">
        <v>0</v>
      </c>
      <c r="M48" s="703">
        <v>522</v>
      </c>
      <c r="N48" s="703">
        <v>0</v>
      </c>
      <c r="O48" s="703">
        <v>0</v>
      </c>
      <c r="P48" s="15">
        <v>28</v>
      </c>
    </row>
    <row r="49" spans="1:36" x14ac:dyDescent="0.3">
      <c r="B49" s="868">
        <v>43282</v>
      </c>
      <c r="C49" s="65">
        <v>49419</v>
      </c>
      <c r="D49" s="703">
        <v>23796</v>
      </c>
      <c r="E49" s="703">
        <v>21712</v>
      </c>
      <c r="F49" s="703">
        <v>2187</v>
      </c>
      <c r="G49" s="703">
        <v>0</v>
      </c>
      <c r="H49" s="703">
        <v>0</v>
      </c>
      <c r="I49" s="703">
        <v>1099</v>
      </c>
      <c r="J49" s="703">
        <v>0</v>
      </c>
      <c r="K49" s="703">
        <v>0</v>
      </c>
      <c r="L49" s="703">
        <v>0</v>
      </c>
      <c r="M49" s="703">
        <v>0</v>
      </c>
      <c r="N49" s="703">
        <v>427</v>
      </c>
      <c r="O49" s="703">
        <v>0</v>
      </c>
      <c r="P49" s="15">
        <v>198</v>
      </c>
    </row>
    <row r="50" spans="1:36" x14ac:dyDescent="0.3">
      <c r="B50" s="868">
        <v>43313</v>
      </c>
      <c r="C50" s="65">
        <v>73835</v>
      </c>
      <c r="D50" s="703">
        <v>26938</v>
      </c>
      <c r="E50" s="703">
        <v>27061</v>
      </c>
      <c r="F50" s="703">
        <v>0</v>
      </c>
      <c r="G50" s="703">
        <v>0</v>
      </c>
      <c r="H50" s="703">
        <v>1151</v>
      </c>
      <c r="I50" s="703">
        <v>3050</v>
      </c>
      <c r="J50" s="703">
        <v>15214</v>
      </c>
      <c r="K50" s="703">
        <v>255</v>
      </c>
      <c r="L50" s="703">
        <v>18</v>
      </c>
      <c r="M50" s="703">
        <v>0</v>
      </c>
      <c r="N50" s="703">
        <v>0</v>
      </c>
      <c r="O50" s="703">
        <v>0</v>
      </c>
      <c r="P50" s="15">
        <v>148</v>
      </c>
    </row>
    <row r="51" spans="1:36" x14ac:dyDescent="0.3">
      <c r="A51" s="158"/>
      <c r="B51" s="868">
        <v>43344</v>
      </c>
      <c r="C51" s="65">
        <v>35459</v>
      </c>
      <c r="D51" s="703">
        <v>342</v>
      </c>
      <c r="E51" s="703">
        <v>25052</v>
      </c>
      <c r="F51" s="703">
        <v>320</v>
      </c>
      <c r="G51" s="703">
        <v>0</v>
      </c>
      <c r="H51" s="703">
        <v>0</v>
      </c>
      <c r="I51" s="703">
        <v>2230</v>
      </c>
      <c r="J51" s="703">
        <v>0</v>
      </c>
      <c r="K51" s="703">
        <v>7515</v>
      </c>
      <c r="L51" s="703">
        <v>0</v>
      </c>
      <c r="M51" s="703">
        <v>0</v>
      </c>
      <c r="N51" s="703">
        <v>0</v>
      </c>
      <c r="O51" s="703">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68">
        <v>43374</v>
      </c>
      <c r="C52" s="65">
        <v>65250</v>
      </c>
      <c r="D52" s="703">
        <v>1318</v>
      </c>
      <c r="E52" s="703">
        <v>50874</v>
      </c>
      <c r="F52" s="703">
        <v>202</v>
      </c>
      <c r="G52" s="703">
        <v>0</v>
      </c>
      <c r="H52" s="703">
        <v>0</v>
      </c>
      <c r="I52" s="703">
        <v>3719</v>
      </c>
      <c r="J52" s="703">
        <v>0</v>
      </c>
      <c r="K52" s="703">
        <v>4405</v>
      </c>
      <c r="L52" s="703">
        <v>1589</v>
      </c>
      <c r="M52" s="703">
        <v>0</v>
      </c>
      <c r="N52" s="703">
        <v>0</v>
      </c>
      <c r="O52" s="703">
        <v>1949</v>
      </c>
      <c r="P52" s="15">
        <v>1194</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68">
        <v>43405</v>
      </c>
      <c r="C53" s="65">
        <v>116472</v>
      </c>
      <c r="D53" s="703">
        <v>52811</v>
      </c>
      <c r="E53" s="703">
        <v>53811</v>
      </c>
      <c r="F53" s="703">
        <v>0</v>
      </c>
      <c r="G53" s="703">
        <v>0</v>
      </c>
      <c r="H53" s="703">
        <v>0</v>
      </c>
      <c r="I53" s="703">
        <v>4232</v>
      </c>
      <c r="J53" s="703">
        <v>0</v>
      </c>
      <c r="K53" s="703">
        <v>4710</v>
      </c>
      <c r="L53" s="703">
        <v>908</v>
      </c>
      <c r="M53" s="703">
        <v>0</v>
      </c>
      <c r="N53" s="703">
        <v>0</v>
      </c>
      <c r="O53" s="703">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68">
        <v>43435</v>
      </c>
      <c r="C54" s="65">
        <v>84017</v>
      </c>
      <c r="D54" s="703">
        <v>20848</v>
      </c>
      <c r="E54" s="703">
        <v>56747</v>
      </c>
      <c r="F54" s="703">
        <v>2166</v>
      </c>
      <c r="G54" s="703">
        <v>0</v>
      </c>
      <c r="H54" s="703">
        <v>2173</v>
      </c>
      <c r="I54" s="703">
        <v>885</v>
      </c>
      <c r="J54" s="703">
        <v>0</v>
      </c>
      <c r="K54" s="703">
        <v>0</v>
      </c>
      <c r="L54" s="703">
        <v>5</v>
      </c>
      <c r="M54" s="703">
        <v>0</v>
      </c>
      <c r="N54" s="703">
        <v>0</v>
      </c>
      <c r="O54" s="703">
        <v>970</v>
      </c>
      <c r="P54" s="15">
        <v>223</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8">
        <v>43466</v>
      </c>
      <c r="C55" s="65">
        <v>51137</v>
      </c>
      <c r="D55" s="703">
        <v>34792</v>
      </c>
      <c r="E55" s="703">
        <v>13926</v>
      </c>
      <c r="F55" s="703">
        <v>0</v>
      </c>
      <c r="G55" s="703">
        <v>0</v>
      </c>
      <c r="H55" s="703">
        <v>377</v>
      </c>
      <c r="I55" s="703">
        <v>1892</v>
      </c>
      <c r="J55" s="703">
        <v>0</v>
      </c>
      <c r="K55" s="703">
        <v>0</v>
      </c>
      <c r="L55" s="703">
        <v>0</v>
      </c>
      <c r="M55" s="703">
        <v>0</v>
      </c>
      <c r="N55" s="703">
        <v>150</v>
      </c>
      <c r="O55" s="703">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8">
        <v>43497</v>
      </c>
      <c r="C56" s="65">
        <v>40512</v>
      </c>
      <c r="D56" s="703">
        <v>6488</v>
      </c>
      <c r="E56" s="703">
        <v>17132</v>
      </c>
      <c r="F56" s="703">
        <v>0</v>
      </c>
      <c r="G56" s="703">
        <v>0</v>
      </c>
      <c r="H56" s="703">
        <v>4176</v>
      </c>
      <c r="I56" s="703">
        <v>11152</v>
      </c>
      <c r="J56" s="703">
        <v>0</v>
      </c>
      <c r="K56" s="703">
        <v>0</v>
      </c>
      <c r="L56" s="703">
        <v>0</v>
      </c>
      <c r="M56" s="703">
        <v>605</v>
      </c>
      <c r="N56" s="703">
        <v>0</v>
      </c>
      <c r="O56" s="703">
        <v>959</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8">
        <v>43525</v>
      </c>
      <c r="C57" s="65">
        <v>28573</v>
      </c>
      <c r="D57" s="703">
        <v>3320</v>
      </c>
      <c r="E57" s="703">
        <v>21661</v>
      </c>
      <c r="F57" s="703">
        <v>0</v>
      </c>
      <c r="G57" s="703">
        <v>0</v>
      </c>
      <c r="H57" s="703">
        <v>2999</v>
      </c>
      <c r="I57" s="703">
        <v>593</v>
      </c>
      <c r="J57" s="703">
        <v>0</v>
      </c>
      <c r="K57" s="703">
        <v>0</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8">
        <v>43556</v>
      </c>
      <c r="C58" s="65">
        <v>50941</v>
      </c>
      <c r="D58" s="703">
        <v>15031</v>
      </c>
      <c r="E58" s="703">
        <v>31597</v>
      </c>
      <c r="F58" s="703">
        <v>0</v>
      </c>
      <c r="G58" s="703">
        <v>0</v>
      </c>
      <c r="H58" s="703">
        <v>500</v>
      </c>
      <c r="I58" s="703">
        <v>2470</v>
      </c>
      <c r="J58" s="703">
        <v>0</v>
      </c>
      <c r="K58" s="703">
        <v>338</v>
      </c>
      <c r="L58" s="703">
        <v>0</v>
      </c>
      <c r="M58" s="703">
        <v>119</v>
      </c>
      <c r="N58" s="703">
        <v>0</v>
      </c>
      <c r="O58" s="703">
        <v>512</v>
      </c>
      <c r="P58" s="15">
        <v>374</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8">
        <v>43586</v>
      </c>
      <c r="C59" s="65">
        <v>159868</v>
      </c>
      <c r="D59" s="703">
        <v>22787</v>
      </c>
      <c r="E59" s="703">
        <v>129665</v>
      </c>
      <c r="F59" s="703">
        <v>0</v>
      </c>
      <c r="G59" s="703">
        <v>13</v>
      </c>
      <c r="H59" s="703">
        <v>3621</v>
      </c>
      <c r="I59" s="703">
        <v>962</v>
      </c>
      <c r="J59" s="703">
        <v>1227</v>
      </c>
      <c r="K59" s="703">
        <v>0</v>
      </c>
      <c r="L59" s="703">
        <v>646</v>
      </c>
      <c r="M59" s="703">
        <v>0</v>
      </c>
      <c r="N59" s="703">
        <v>508</v>
      </c>
      <c r="O59" s="703">
        <v>348</v>
      </c>
      <c r="P59" s="15">
        <v>91</v>
      </c>
    </row>
    <row r="60" spans="1:36" x14ac:dyDescent="0.3">
      <c r="B60" s="868">
        <v>43617</v>
      </c>
      <c r="C60" s="65">
        <v>30159</v>
      </c>
      <c r="D60" s="703">
        <v>6277</v>
      </c>
      <c r="E60" s="703">
        <v>15211</v>
      </c>
      <c r="F60" s="703">
        <v>0</v>
      </c>
      <c r="G60" s="703">
        <v>0</v>
      </c>
      <c r="H60" s="703">
        <v>6927</v>
      </c>
      <c r="I60" s="703">
        <v>1109</v>
      </c>
      <c r="J60" s="703">
        <v>0</v>
      </c>
      <c r="K60" s="703">
        <v>461</v>
      </c>
      <c r="L60" s="703">
        <v>0</v>
      </c>
      <c r="M60" s="703">
        <v>0</v>
      </c>
      <c r="N60" s="703">
        <v>174</v>
      </c>
      <c r="O60" s="703">
        <v>0</v>
      </c>
      <c r="P60" s="15">
        <v>0</v>
      </c>
    </row>
    <row r="61" spans="1:36" x14ac:dyDescent="0.3">
      <c r="B61" s="868">
        <v>43647</v>
      </c>
      <c r="C61" s="65">
        <v>105619</v>
      </c>
      <c r="D61" s="703">
        <v>14822</v>
      </c>
      <c r="E61" s="703">
        <v>85678</v>
      </c>
      <c r="F61" s="703">
        <v>0</v>
      </c>
      <c r="G61" s="703">
        <v>0</v>
      </c>
      <c r="H61" s="703">
        <v>306</v>
      </c>
      <c r="I61" s="703">
        <v>1268</v>
      </c>
      <c r="J61" s="703">
        <v>3481</v>
      </c>
      <c r="K61" s="703">
        <v>0</v>
      </c>
      <c r="L61" s="703">
        <v>0</v>
      </c>
      <c r="M61" s="703">
        <v>0</v>
      </c>
      <c r="N61" s="703">
        <v>0</v>
      </c>
      <c r="O61" s="703">
        <v>64</v>
      </c>
      <c r="P61" s="15">
        <v>0</v>
      </c>
    </row>
    <row r="62" spans="1:36" x14ac:dyDescent="0.3">
      <c r="B62" s="868">
        <v>43678</v>
      </c>
      <c r="C62" s="65">
        <v>37433</v>
      </c>
      <c r="D62" s="703">
        <v>13528</v>
      </c>
      <c r="E62" s="703">
        <v>17924</v>
      </c>
      <c r="F62" s="703">
        <v>0</v>
      </c>
      <c r="G62" s="703">
        <v>0</v>
      </c>
      <c r="H62" s="703">
        <v>530</v>
      </c>
      <c r="I62" s="703">
        <v>4176</v>
      </c>
      <c r="J62" s="703">
        <v>0</v>
      </c>
      <c r="K62" s="703">
        <v>0</v>
      </c>
      <c r="L62" s="703">
        <v>870</v>
      </c>
      <c r="M62" s="703">
        <v>0</v>
      </c>
      <c r="N62" s="703">
        <v>0</v>
      </c>
      <c r="O62" s="703">
        <v>405</v>
      </c>
      <c r="P62" s="15">
        <v>0</v>
      </c>
    </row>
    <row r="63" spans="1:36" x14ac:dyDescent="0.3">
      <c r="B63" s="868">
        <v>43709</v>
      </c>
      <c r="C63" s="65">
        <v>55618</v>
      </c>
      <c r="D63" s="703">
        <v>19852</v>
      </c>
      <c r="E63" s="703">
        <v>21400</v>
      </c>
      <c r="F63" s="703">
        <v>0</v>
      </c>
      <c r="G63" s="703">
        <v>0</v>
      </c>
      <c r="H63" s="703">
        <v>6679</v>
      </c>
      <c r="I63" s="703">
        <v>5945</v>
      </c>
      <c r="J63" s="703">
        <v>851</v>
      </c>
      <c r="K63" s="703">
        <v>0</v>
      </c>
      <c r="L63" s="703">
        <v>0</v>
      </c>
      <c r="M63" s="703">
        <v>20</v>
      </c>
      <c r="N63" s="703">
        <v>0</v>
      </c>
      <c r="O63" s="703">
        <v>871</v>
      </c>
      <c r="P63" s="15">
        <v>0</v>
      </c>
    </row>
    <row r="64" spans="1:36" x14ac:dyDescent="0.3">
      <c r="B64" s="868">
        <v>43739</v>
      </c>
      <c r="C64" s="65">
        <v>32617</v>
      </c>
      <c r="D64" s="703">
        <v>453</v>
      </c>
      <c r="E64" s="703">
        <v>19452</v>
      </c>
      <c r="F64" s="703">
        <v>0</v>
      </c>
      <c r="G64" s="703">
        <v>0</v>
      </c>
      <c r="H64" s="703">
        <v>711</v>
      </c>
      <c r="I64" s="703">
        <v>5302</v>
      </c>
      <c r="J64" s="703">
        <v>1635</v>
      </c>
      <c r="K64" s="703">
        <v>3424</v>
      </c>
      <c r="L64" s="703">
        <v>1190</v>
      </c>
      <c r="M64" s="703">
        <v>450</v>
      </c>
      <c r="N64" s="703">
        <v>0</v>
      </c>
      <c r="O64" s="703">
        <v>0</v>
      </c>
      <c r="P64" s="15">
        <v>0</v>
      </c>
    </row>
    <row r="65" spans="2:16" x14ac:dyDescent="0.3">
      <c r="B65" s="868">
        <v>43770</v>
      </c>
      <c r="C65" s="65">
        <v>57752</v>
      </c>
      <c r="D65" s="703">
        <v>312</v>
      </c>
      <c r="E65" s="703">
        <v>30365</v>
      </c>
      <c r="F65" s="703">
        <v>0</v>
      </c>
      <c r="G65" s="703">
        <v>0</v>
      </c>
      <c r="H65" s="703">
        <v>17364</v>
      </c>
      <c r="I65" s="703">
        <v>8006</v>
      </c>
      <c r="J65" s="703">
        <v>972</v>
      </c>
      <c r="K65" s="703">
        <v>0</v>
      </c>
      <c r="L65" s="703">
        <v>0</v>
      </c>
      <c r="M65" s="703">
        <v>0</v>
      </c>
      <c r="N65" s="703">
        <v>11</v>
      </c>
      <c r="O65" s="703">
        <v>722</v>
      </c>
      <c r="P65" s="15">
        <v>0</v>
      </c>
    </row>
    <row r="66" spans="2:16" x14ac:dyDescent="0.3">
      <c r="B66" s="868">
        <v>43800</v>
      </c>
      <c r="C66" s="65">
        <v>62938</v>
      </c>
      <c r="D66" s="703">
        <v>8811</v>
      </c>
      <c r="E66" s="703">
        <v>42902</v>
      </c>
      <c r="F66" s="703">
        <v>0</v>
      </c>
      <c r="G66" s="703">
        <v>0</v>
      </c>
      <c r="H66" s="703">
        <v>4943</v>
      </c>
      <c r="I66" s="703">
        <v>4421</v>
      </c>
      <c r="J66" s="703">
        <v>0</v>
      </c>
      <c r="K66" s="703">
        <v>64</v>
      </c>
      <c r="L66" s="703">
        <v>0</v>
      </c>
      <c r="M66" s="703">
        <v>0</v>
      </c>
      <c r="N66" s="703">
        <v>1653</v>
      </c>
      <c r="O66" s="703">
        <v>144</v>
      </c>
      <c r="P66" s="15">
        <v>0</v>
      </c>
    </row>
    <row r="67" spans="2:16" x14ac:dyDescent="0.3">
      <c r="B67" s="868">
        <v>43831</v>
      </c>
      <c r="C67" s="65">
        <v>104765</v>
      </c>
      <c r="D67" s="703">
        <v>20195</v>
      </c>
      <c r="E67" s="703">
        <v>81858</v>
      </c>
      <c r="F67" s="703">
        <v>0</v>
      </c>
      <c r="G67" s="703">
        <v>0</v>
      </c>
      <c r="H67" s="703">
        <v>0</v>
      </c>
      <c r="I67" s="703">
        <v>2500</v>
      </c>
      <c r="J67" s="703">
        <v>0</v>
      </c>
      <c r="K67" s="703">
        <v>212</v>
      </c>
      <c r="L67" s="703">
        <v>0</v>
      </c>
      <c r="M67" s="703">
        <v>0</v>
      </c>
      <c r="N67" s="703">
        <v>0</v>
      </c>
      <c r="O67" s="703">
        <v>0</v>
      </c>
      <c r="P67" s="15">
        <v>0</v>
      </c>
    </row>
    <row r="68" spans="2:16" x14ac:dyDescent="0.3">
      <c r="B68" s="868">
        <v>43862</v>
      </c>
      <c r="C68" s="65">
        <v>66101</v>
      </c>
      <c r="D68" s="703">
        <v>30684</v>
      </c>
      <c r="E68" s="703">
        <v>26227</v>
      </c>
      <c r="F68" s="703">
        <v>112</v>
      </c>
      <c r="G68" s="703">
        <v>0</v>
      </c>
      <c r="H68" s="703">
        <v>3724</v>
      </c>
      <c r="I68" s="703">
        <v>2408</v>
      </c>
      <c r="J68" s="703">
        <v>316</v>
      </c>
      <c r="K68" s="703">
        <v>1039</v>
      </c>
      <c r="L68" s="703">
        <v>0</v>
      </c>
      <c r="M68" s="703">
        <v>92</v>
      </c>
      <c r="N68" s="703">
        <v>1499</v>
      </c>
      <c r="O68" s="703">
        <v>0</v>
      </c>
      <c r="P68" s="15">
        <v>0</v>
      </c>
    </row>
    <row r="69" spans="2:16" x14ac:dyDescent="0.3">
      <c r="B69" s="139">
        <v>43891</v>
      </c>
      <c r="C69" s="65">
        <v>37898</v>
      </c>
      <c r="D69" s="703">
        <v>16716</v>
      </c>
      <c r="E69" s="703">
        <v>11326</v>
      </c>
      <c r="F69" s="703">
        <v>2589</v>
      </c>
      <c r="G69" s="703">
        <v>0</v>
      </c>
      <c r="H69" s="703">
        <v>540</v>
      </c>
      <c r="I69" s="703">
        <v>6727</v>
      </c>
      <c r="J69" s="703">
        <v>0</v>
      </c>
      <c r="K69" s="703">
        <v>0</v>
      </c>
      <c r="L69" s="703">
        <v>0</v>
      </c>
      <c r="M69" s="703">
        <v>0</v>
      </c>
      <c r="N69" s="703">
        <v>0</v>
      </c>
      <c r="O69" s="703">
        <v>0</v>
      </c>
      <c r="P69" s="15">
        <v>0</v>
      </c>
    </row>
    <row r="70" spans="2:16" x14ac:dyDescent="0.3">
      <c r="B70" s="139">
        <v>43922</v>
      </c>
      <c r="C70" s="65">
        <v>10792</v>
      </c>
      <c r="D70" s="703">
        <v>9446</v>
      </c>
      <c r="E70" s="703">
        <v>1346</v>
      </c>
      <c r="F70" s="703">
        <v>0</v>
      </c>
      <c r="G70" s="703">
        <v>0</v>
      </c>
      <c r="H70" s="703">
        <v>0</v>
      </c>
      <c r="I70" s="703">
        <v>0</v>
      </c>
      <c r="J70" s="703">
        <v>0</v>
      </c>
      <c r="K70" s="703">
        <v>0</v>
      </c>
      <c r="L70" s="703">
        <v>0</v>
      </c>
      <c r="M70" s="703">
        <v>0</v>
      </c>
      <c r="N70" s="703">
        <v>0</v>
      </c>
      <c r="O70" s="703">
        <v>0</v>
      </c>
      <c r="P70" s="15">
        <v>0</v>
      </c>
    </row>
    <row r="71" spans="2:16" x14ac:dyDescent="0.3">
      <c r="B71" s="139">
        <v>43952</v>
      </c>
      <c r="C71" s="65">
        <v>30924</v>
      </c>
      <c r="D71" s="703">
        <v>269</v>
      </c>
      <c r="E71" s="703">
        <v>21937</v>
      </c>
      <c r="F71" s="703">
        <v>0</v>
      </c>
      <c r="G71" s="703">
        <v>681</v>
      </c>
      <c r="H71" s="703">
        <v>0</v>
      </c>
      <c r="I71" s="703">
        <v>4841</v>
      </c>
      <c r="J71" s="703">
        <v>0</v>
      </c>
      <c r="K71" s="703">
        <v>942</v>
      </c>
      <c r="L71" s="703">
        <v>0</v>
      </c>
      <c r="M71" s="703">
        <v>0</v>
      </c>
      <c r="N71" s="703">
        <v>329</v>
      </c>
      <c r="O71" s="703">
        <v>1925</v>
      </c>
      <c r="P71" s="15">
        <v>0</v>
      </c>
    </row>
    <row r="72" spans="2:16" x14ac:dyDescent="0.3">
      <c r="B72" s="139">
        <v>43983</v>
      </c>
      <c r="C72" s="65">
        <v>34052</v>
      </c>
      <c r="D72" s="703">
        <v>10770</v>
      </c>
      <c r="E72" s="703">
        <v>12435</v>
      </c>
      <c r="F72" s="703">
        <v>0</v>
      </c>
      <c r="G72" s="703">
        <v>0</v>
      </c>
      <c r="H72" s="703">
        <v>1416</v>
      </c>
      <c r="I72" s="703">
        <v>7557</v>
      </c>
      <c r="J72" s="703">
        <v>0</v>
      </c>
      <c r="K72" s="703">
        <v>0</v>
      </c>
      <c r="L72" s="703">
        <v>0</v>
      </c>
      <c r="M72" s="703">
        <v>0</v>
      </c>
      <c r="N72" s="703">
        <v>0</v>
      </c>
      <c r="O72" s="703">
        <v>1737</v>
      </c>
      <c r="P72" s="15">
        <v>137</v>
      </c>
    </row>
    <row r="73" spans="2:16" x14ac:dyDescent="0.3">
      <c r="B73" s="139">
        <v>44013</v>
      </c>
      <c r="C73" s="65">
        <v>19517</v>
      </c>
      <c r="D73" s="703">
        <v>35</v>
      </c>
      <c r="E73" s="703">
        <v>16054</v>
      </c>
      <c r="F73" s="703">
        <v>0</v>
      </c>
      <c r="G73" s="703">
        <v>0</v>
      </c>
      <c r="H73" s="703">
        <v>0</v>
      </c>
      <c r="I73" s="703">
        <v>1289</v>
      </c>
      <c r="J73" s="703">
        <v>0</v>
      </c>
      <c r="K73" s="703">
        <v>1673</v>
      </c>
      <c r="L73" s="703">
        <v>118</v>
      </c>
      <c r="M73" s="703">
        <v>0</v>
      </c>
      <c r="N73" s="703">
        <v>101</v>
      </c>
      <c r="O73" s="703">
        <v>0</v>
      </c>
      <c r="P73" s="15">
        <v>247</v>
      </c>
    </row>
    <row r="74" spans="2:16" x14ac:dyDescent="0.3">
      <c r="B74" s="139">
        <v>44044</v>
      </c>
      <c r="C74" s="65">
        <v>51610</v>
      </c>
      <c r="D74" s="703">
        <v>19253</v>
      </c>
      <c r="E74" s="703">
        <v>24958</v>
      </c>
      <c r="F74" s="703">
        <v>0</v>
      </c>
      <c r="G74" s="703">
        <v>0</v>
      </c>
      <c r="H74" s="703">
        <v>1212</v>
      </c>
      <c r="I74" s="703">
        <v>939</v>
      </c>
      <c r="J74" s="703">
        <v>0</v>
      </c>
      <c r="K74" s="703">
        <v>0</v>
      </c>
      <c r="L74" s="703">
        <v>94</v>
      </c>
      <c r="M74" s="703">
        <v>0</v>
      </c>
      <c r="N74" s="703">
        <v>0</v>
      </c>
      <c r="O74" s="703">
        <v>5154</v>
      </c>
      <c r="P74" s="15">
        <v>0</v>
      </c>
    </row>
    <row r="75" spans="2:16" x14ac:dyDescent="0.3">
      <c r="B75" s="139">
        <v>44075</v>
      </c>
      <c r="C75" s="65">
        <v>30052</v>
      </c>
      <c r="D75" s="703">
        <v>13485</v>
      </c>
      <c r="E75" s="703">
        <v>12543</v>
      </c>
      <c r="F75" s="703">
        <v>0</v>
      </c>
      <c r="G75" s="703">
        <v>0</v>
      </c>
      <c r="H75" s="703">
        <v>0</v>
      </c>
      <c r="I75" s="703">
        <v>826</v>
      </c>
      <c r="J75" s="703">
        <v>0</v>
      </c>
      <c r="K75" s="703">
        <v>2784</v>
      </c>
      <c r="L75" s="703">
        <v>0</v>
      </c>
      <c r="M75" s="703">
        <v>112</v>
      </c>
      <c r="N75" s="703">
        <v>0</v>
      </c>
      <c r="O75" s="703">
        <v>302</v>
      </c>
      <c r="P75" s="15">
        <v>0</v>
      </c>
    </row>
    <row r="76" spans="2:16" x14ac:dyDescent="0.3">
      <c r="B76" s="139">
        <v>44105</v>
      </c>
      <c r="C76" s="65">
        <v>30848</v>
      </c>
      <c r="D76" s="703">
        <v>4881</v>
      </c>
      <c r="E76" s="703">
        <v>22711</v>
      </c>
      <c r="F76" s="703">
        <v>0</v>
      </c>
      <c r="G76" s="703">
        <v>0</v>
      </c>
      <c r="H76" s="703">
        <v>0</v>
      </c>
      <c r="I76" s="703">
        <v>2708</v>
      </c>
      <c r="J76" s="703">
        <v>0</v>
      </c>
      <c r="K76" s="703">
        <v>548</v>
      </c>
      <c r="L76" s="703">
        <v>0</v>
      </c>
      <c r="M76" s="703">
        <v>0</v>
      </c>
      <c r="N76" s="703">
        <v>0</v>
      </c>
      <c r="O76" s="703">
        <v>0</v>
      </c>
      <c r="P76" s="15">
        <v>0</v>
      </c>
    </row>
    <row r="77" spans="2:16" x14ac:dyDescent="0.3">
      <c r="B77" s="139">
        <v>44136</v>
      </c>
      <c r="C77" s="65">
        <v>42659</v>
      </c>
      <c r="D77" s="703">
        <v>12426</v>
      </c>
      <c r="E77" s="703">
        <v>27482</v>
      </c>
      <c r="F77" s="703">
        <v>107</v>
      </c>
      <c r="G77" s="703">
        <v>0</v>
      </c>
      <c r="H77" s="703">
        <v>1990</v>
      </c>
      <c r="I77" s="703">
        <v>531</v>
      </c>
      <c r="J77" s="703">
        <v>0</v>
      </c>
      <c r="K77" s="703">
        <v>62</v>
      </c>
      <c r="L77" s="703">
        <v>0</v>
      </c>
      <c r="M77" s="703">
        <v>0</v>
      </c>
      <c r="N77" s="703">
        <v>0</v>
      </c>
      <c r="O77" s="703">
        <v>61</v>
      </c>
      <c r="P77" s="15">
        <v>0</v>
      </c>
    </row>
    <row r="78" spans="2:16" x14ac:dyDescent="0.3">
      <c r="B78" s="139">
        <v>44166</v>
      </c>
      <c r="C78" s="65">
        <v>99587</v>
      </c>
      <c r="D78" s="703">
        <v>8269</v>
      </c>
      <c r="E78" s="703">
        <v>83839</v>
      </c>
      <c r="F78" s="703">
        <v>2623</v>
      </c>
      <c r="G78" s="703">
        <v>0</v>
      </c>
      <c r="H78" s="703">
        <v>68</v>
      </c>
      <c r="I78" s="703">
        <v>3828</v>
      </c>
      <c r="J78" s="703">
        <v>960</v>
      </c>
      <c r="K78" s="703">
        <v>0</v>
      </c>
      <c r="L78" s="703">
        <v>0</v>
      </c>
      <c r="M78" s="703">
        <v>0</v>
      </c>
      <c r="N78" s="703">
        <v>0</v>
      </c>
      <c r="O78" s="703">
        <v>0</v>
      </c>
      <c r="P78" s="15">
        <v>0</v>
      </c>
    </row>
    <row r="79" spans="2:16" x14ac:dyDescent="0.3">
      <c r="B79" s="139">
        <v>44197</v>
      </c>
      <c r="C79" s="65">
        <v>94284</v>
      </c>
      <c r="D79" s="703">
        <v>41519</v>
      </c>
      <c r="E79" s="703">
        <v>50705</v>
      </c>
      <c r="F79" s="703">
        <v>0</v>
      </c>
      <c r="G79" s="703">
        <v>0</v>
      </c>
      <c r="H79" s="703">
        <v>1053</v>
      </c>
      <c r="I79" s="703">
        <v>760</v>
      </c>
      <c r="J79" s="703">
        <v>0</v>
      </c>
      <c r="K79" s="703">
        <v>0</v>
      </c>
      <c r="L79" s="703">
        <v>0</v>
      </c>
      <c r="M79" s="703">
        <v>0</v>
      </c>
      <c r="N79" s="703">
        <v>0</v>
      </c>
      <c r="O79" s="703">
        <v>247</v>
      </c>
      <c r="P79" s="15">
        <v>0</v>
      </c>
    </row>
    <row r="80" spans="2:16" x14ac:dyDescent="0.3">
      <c r="B80" s="139">
        <v>44228</v>
      </c>
      <c r="C80" s="65">
        <v>159861</v>
      </c>
      <c r="D80" s="703">
        <v>43391</v>
      </c>
      <c r="E80" s="703">
        <v>107749</v>
      </c>
      <c r="F80" s="703">
        <v>0</v>
      </c>
      <c r="G80" s="703">
        <v>4181</v>
      </c>
      <c r="H80" s="703">
        <v>2685</v>
      </c>
      <c r="I80" s="703">
        <v>1855</v>
      </c>
      <c r="J80" s="703">
        <v>0</v>
      </c>
      <c r="K80" s="703">
        <v>0</v>
      </c>
      <c r="L80" s="703">
        <v>0</v>
      </c>
      <c r="M80" s="703">
        <v>0</v>
      </c>
      <c r="N80" s="703">
        <v>0</v>
      </c>
      <c r="O80" s="703">
        <v>0</v>
      </c>
      <c r="P80" s="15">
        <v>0</v>
      </c>
    </row>
    <row r="81" spans="2:16" x14ac:dyDescent="0.3">
      <c r="B81" s="139">
        <v>44256</v>
      </c>
      <c r="C81" s="65">
        <v>61318</v>
      </c>
      <c r="D81" s="703">
        <v>4603</v>
      </c>
      <c r="E81" s="703">
        <v>37069</v>
      </c>
      <c r="F81" s="703">
        <v>0</v>
      </c>
      <c r="G81" s="703">
        <v>0</v>
      </c>
      <c r="H81" s="703">
        <v>108</v>
      </c>
      <c r="I81" s="703">
        <v>2023</v>
      </c>
      <c r="J81" s="703">
        <v>17160</v>
      </c>
      <c r="K81" s="703">
        <v>0</v>
      </c>
      <c r="L81" s="703">
        <v>0</v>
      </c>
      <c r="M81" s="703">
        <v>0</v>
      </c>
      <c r="N81" s="703">
        <v>0</v>
      </c>
      <c r="O81" s="703">
        <v>355</v>
      </c>
      <c r="P81" s="15">
        <v>0</v>
      </c>
    </row>
    <row r="82" spans="2:16" x14ac:dyDescent="0.3">
      <c r="B82" s="139">
        <v>44287</v>
      </c>
      <c r="C82" s="65">
        <v>45398</v>
      </c>
      <c r="D82" s="703">
        <v>10656</v>
      </c>
      <c r="E82" s="703">
        <v>30995</v>
      </c>
      <c r="F82" s="703">
        <v>0</v>
      </c>
      <c r="G82" s="703">
        <v>0</v>
      </c>
      <c r="H82" s="703">
        <v>0</v>
      </c>
      <c r="I82" s="703">
        <v>1340</v>
      </c>
      <c r="J82" s="703">
        <v>0</v>
      </c>
      <c r="K82" s="703">
        <v>362</v>
      </c>
      <c r="L82" s="703">
        <v>0</v>
      </c>
      <c r="M82" s="703">
        <v>0</v>
      </c>
      <c r="N82" s="703">
        <v>0</v>
      </c>
      <c r="O82" s="703">
        <v>2045</v>
      </c>
      <c r="P82" s="15">
        <v>0</v>
      </c>
    </row>
    <row r="83" spans="2:16" ht="15" thickBot="1" x14ac:dyDescent="0.35">
      <c r="B83" s="869">
        <v>44317</v>
      </c>
      <c r="C83" s="410">
        <v>84723</v>
      </c>
      <c r="D83" s="57">
        <v>83</v>
      </c>
      <c r="E83" s="57">
        <v>44199</v>
      </c>
      <c r="F83" s="57">
        <v>0</v>
      </c>
      <c r="G83" s="57">
        <v>0</v>
      </c>
      <c r="H83" s="57">
        <v>335</v>
      </c>
      <c r="I83" s="57">
        <v>34491</v>
      </c>
      <c r="J83" s="57">
        <v>0</v>
      </c>
      <c r="K83" s="57">
        <v>4894</v>
      </c>
      <c r="L83" s="57">
        <v>0</v>
      </c>
      <c r="M83" s="57">
        <v>609</v>
      </c>
      <c r="N83" s="57">
        <v>0</v>
      </c>
      <c r="O83" s="57">
        <v>112</v>
      </c>
      <c r="P83" s="409">
        <v>0</v>
      </c>
    </row>
    <row r="84" spans="2:16" x14ac:dyDescent="0.3">
      <c r="B84" s="926"/>
    </row>
    <row r="85" spans="2:16" x14ac:dyDescent="0.3">
      <c r="B85" s="158" t="s">
        <v>48</v>
      </c>
    </row>
    <row r="86" spans="2:16" x14ac:dyDescent="0.3">
      <c r="B86" s="158" t="s">
        <v>897</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workbookViewId="0">
      <pane xSplit="2" ySplit="6" topLeftCell="C52" activePane="bottomRight" state="frozenSplit"/>
      <selection activeCell="Q289" sqref="Q289"/>
      <selection pane="topRight" activeCell="Q289" sqref="Q289"/>
      <selection pane="bottomLeft" activeCell="Q289" sqref="Q289"/>
      <selection pane="bottomRight" activeCell="C79" sqref="C79:P83"/>
    </sheetView>
  </sheetViews>
  <sheetFormatPr baseColWidth="10"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8" width="10.42578125" style="133" customWidth="1"/>
    <col min="9" max="9" width="11.42578125" style="133" customWidth="1"/>
    <col min="10" max="10" width="11" style="133" customWidth="1"/>
    <col min="11" max="11" width="12" style="133" customWidth="1"/>
    <col min="12" max="12" width="11.140625" style="133" customWidth="1"/>
    <col min="13" max="13" width="11.42578125" style="133" customWidth="1"/>
    <col min="14" max="14" width="11.28515625" style="133" customWidth="1"/>
    <col min="15" max="15" width="9.5703125" style="133" customWidth="1"/>
    <col min="16" max="16" width="13.8554687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900</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15"/>
      <c r="D6" s="908" t="s">
        <v>21</v>
      </c>
      <c r="E6" s="908" t="s">
        <v>22</v>
      </c>
      <c r="F6" s="1093"/>
      <c r="G6" s="1093"/>
      <c r="H6" s="1093"/>
      <c r="I6" s="1093"/>
      <c r="J6" s="1093"/>
      <c r="K6" s="1093"/>
      <c r="L6" s="1093"/>
      <c r="M6" s="1095"/>
      <c r="N6" s="1093"/>
      <c r="O6" s="1093"/>
      <c r="P6" s="1095"/>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8">
        <v>42005</v>
      </c>
      <c r="C7" s="482">
        <v>12497</v>
      </c>
      <c r="D7" s="482">
        <v>0</v>
      </c>
      <c r="E7" s="482">
        <v>3755</v>
      </c>
      <c r="F7" s="482">
        <v>0</v>
      </c>
      <c r="G7" s="482">
        <v>0</v>
      </c>
      <c r="H7" s="482">
        <v>0</v>
      </c>
      <c r="I7" s="482">
        <v>1655</v>
      </c>
      <c r="J7" s="482">
        <v>7087</v>
      </c>
      <c r="K7" s="482">
        <v>0</v>
      </c>
      <c r="L7" s="482">
        <v>0</v>
      </c>
      <c r="M7" s="482">
        <v>0</v>
      </c>
      <c r="N7" s="482">
        <v>0</v>
      </c>
      <c r="O7" s="482">
        <v>0</v>
      </c>
      <c r="P7" s="482">
        <v>0</v>
      </c>
    </row>
    <row r="8" spans="2:69" x14ac:dyDescent="0.3">
      <c r="B8" s="148">
        <v>42036</v>
      </c>
      <c r="C8" s="482">
        <v>640</v>
      </c>
      <c r="D8" s="482">
        <v>0</v>
      </c>
      <c r="E8" s="482">
        <v>640</v>
      </c>
      <c r="F8" s="482">
        <v>0</v>
      </c>
      <c r="G8" s="482">
        <v>0</v>
      </c>
      <c r="H8" s="482">
        <v>0</v>
      </c>
      <c r="I8" s="482">
        <v>0</v>
      </c>
      <c r="J8" s="482">
        <v>0</v>
      </c>
      <c r="K8" s="482">
        <v>0</v>
      </c>
      <c r="L8" s="482">
        <v>0</v>
      </c>
      <c r="M8" s="482">
        <v>0</v>
      </c>
      <c r="N8" s="482">
        <v>0</v>
      </c>
      <c r="O8" s="482">
        <v>0</v>
      </c>
      <c r="P8" s="482">
        <v>0</v>
      </c>
    </row>
    <row r="9" spans="2:69" x14ac:dyDescent="0.3">
      <c r="B9" s="148">
        <v>42064</v>
      </c>
      <c r="C9" s="482">
        <v>4589</v>
      </c>
      <c r="D9" s="482">
        <v>0</v>
      </c>
      <c r="E9" s="482">
        <v>0</v>
      </c>
      <c r="F9" s="482">
        <v>0</v>
      </c>
      <c r="G9" s="482">
        <v>0</v>
      </c>
      <c r="H9" s="482">
        <v>0</v>
      </c>
      <c r="I9" s="482">
        <v>0</v>
      </c>
      <c r="J9" s="482">
        <v>4589</v>
      </c>
      <c r="K9" s="482">
        <v>0</v>
      </c>
      <c r="L9" s="482">
        <v>0</v>
      </c>
      <c r="M9" s="482">
        <v>0</v>
      </c>
      <c r="N9" s="482">
        <v>0</v>
      </c>
      <c r="O9" s="482">
        <v>0</v>
      </c>
      <c r="P9" s="482">
        <v>0</v>
      </c>
    </row>
    <row r="10" spans="2:69" x14ac:dyDescent="0.3">
      <c r="B10" s="148">
        <v>42095</v>
      </c>
      <c r="C10" s="482"/>
      <c r="D10" s="482">
        <v>0</v>
      </c>
      <c r="E10" s="482"/>
      <c r="F10" s="482"/>
      <c r="G10" s="482"/>
      <c r="H10" s="482"/>
      <c r="I10" s="482"/>
      <c r="J10" s="482"/>
      <c r="K10" s="482"/>
      <c r="L10" s="482"/>
      <c r="M10" s="482"/>
      <c r="N10" s="482"/>
      <c r="O10" s="482"/>
      <c r="P10" s="482"/>
    </row>
    <row r="11" spans="2:69" x14ac:dyDescent="0.3">
      <c r="B11" s="148">
        <v>42125</v>
      </c>
      <c r="C11" s="482">
        <v>1336</v>
      </c>
      <c r="D11" s="482">
        <v>0</v>
      </c>
      <c r="E11" s="482">
        <v>176</v>
      </c>
      <c r="F11" s="482">
        <v>0</v>
      </c>
      <c r="G11" s="482">
        <v>0</v>
      </c>
      <c r="H11" s="482">
        <v>0</v>
      </c>
      <c r="I11" s="482">
        <v>1160</v>
      </c>
      <c r="J11" s="482">
        <v>0</v>
      </c>
      <c r="K11" s="482">
        <v>0</v>
      </c>
      <c r="L11" s="482">
        <v>0</v>
      </c>
      <c r="M11" s="482">
        <v>0</v>
      </c>
      <c r="N11" s="482">
        <v>0</v>
      </c>
      <c r="O11" s="482">
        <v>0</v>
      </c>
      <c r="P11" s="482">
        <v>0</v>
      </c>
    </row>
    <row r="12" spans="2:69" x14ac:dyDescent="0.3">
      <c r="B12" s="139">
        <v>42156</v>
      </c>
      <c r="C12" s="482">
        <v>315</v>
      </c>
      <c r="D12" s="482">
        <v>0</v>
      </c>
      <c r="E12" s="482">
        <v>315</v>
      </c>
      <c r="F12" s="482">
        <v>0</v>
      </c>
      <c r="G12" s="482">
        <v>0</v>
      </c>
      <c r="H12" s="482">
        <v>0</v>
      </c>
      <c r="I12" s="482">
        <v>0</v>
      </c>
      <c r="J12" s="482">
        <v>0</v>
      </c>
      <c r="K12" s="482">
        <v>0</v>
      </c>
      <c r="L12" s="482">
        <v>0</v>
      </c>
      <c r="M12" s="482">
        <v>0</v>
      </c>
      <c r="N12" s="482">
        <v>0</v>
      </c>
      <c r="O12" s="482">
        <v>0</v>
      </c>
      <c r="P12" s="482">
        <v>0</v>
      </c>
    </row>
    <row r="13" spans="2:69" x14ac:dyDescent="0.3">
      <c r="B13" s="139">
        <v>42186</v>
      </c>
      <c r="C13" s="482">
        <v>395</v>
      </c>
      <c r="D13" s="482">
        <v>0</v>
      </c>
      <c r="E13" s="482">
        <v>395</v>
      </c>
      <c r="F13" s="482">
        <v>0</v>
      </c>
      <c r="G13" s="482">
        <v>0</v>
      </c>
      <c r="H13" s="482">
        <v>0</v>
      </c>
      <c r="I13" s="482">
        <v>0</v>
      </c>
      <c r="J13" s="482">
        <v>0</v>
      </c>
      <c r="K13" s="482">
        <v>0</v>
      </c>
      <c r="L13" s="482">
        <v>0</v>
      </c>
      <c r="M13" s="482">
        <v>0</v>
      </c>
      <c r="N13" s="482">
        <v>0</v>
      </c>
      <c r="O13" s="482">
        <v>0</v>
      </c>
      <c r="P13" s="482">
        <v>0</v>
      </c>
    </row>
    <row r="14" spans="2:69" x14ac:dyDescent="0.3">
      <c r="B14" s="139">
        <v>42217</v>
      </c>
      <c r="C14" s="482">
        <v>4441</v>
      </c>
      <c r="D14" s="482">
        <v>0</v>
      </c>
      <c r="E14" s="482">
        <v>232</v>
      </c>
      <c r="F14" s="482">
        <v>0</v>
      </c>
      <c r="G14" s="482">
        <v>0</v>
      </c>
      <c r="H14" s="482">
        <v>0</v>
      </c>
      <c r="I14" s="482">
        <v>0</v>
      </c>
      <c r="J14" s="482">
        <v>4209</v>
      </c>
      <c r="K14" s="482">
        <v>0</v>
      </c>
      <c r="L14" s="482">
        <v>0</v>
      </c>
      <c r="M14" s="482">
        <v>0</v>
      </c>
      <c r="N14" s="482">
        <v>0</v>
      </c>
      <c r="O14" s="482">
        <v>0</v>
      </c>
      <c r="P14" s="482">
        <v>0</v>
      </c>
    </row>
    <row r="15" spans="2:69" x14ac:dyDescent="0.3">
      <c r="B15" s="139">
        <v>42248</v>
      </c>
      <c r="C15" s="482">
        <v>4002</v>
      </c>
      <c r="D15" s="482">
        <v>0</v>
      </c>
      <c r="E15" s="482">
        <v>0</v>
      </c>
      <c r="F15" s="482">
        <v>0</v>
      </c>
      <c r="G15" s="482">
        <v>0</v>
      </c>
      <c r="H15" s="482">
        <v>0</v>
      </c>
      <c r="I15" s="482">
        <v>4002</v>
      </c>
      <c r="J15" s="482">
        <v>0</v>
      </c>
      <c r="K15" s="482">
        <v>0</v>
      </c>
      <c r="L15" s="482">
        <v>0</v>
      </c>
      <c r="M15" s="482">
        <v>0</v>
      </c>
      <c r="N15" s="482">
        <v>0</v>
      </c>
      <c r="O15" s="482">
        <v>0</v>
      </c>
      <c r="P15" s="482">
        <v>0</v>
      </c>
    </row>
    <row r="16" spans="2:69" x14ac:dyDescent="0.3">
      <c r="B16" s="139">
        <v>42278</v>
      </c>
      <c r="C16" s="482">
        <v>747</v>
      </c>
      <c r="D16" s="482">
        <v>0</v>
      </c>
      <c r="E16" s="482">
        <v>489</v>
      </c>
      <c r="F16" s="482">
        <v>0</v>
      </c>
      <c r="G16" s="482">
        <v>0</v>
      </c>
      <c r="H16" s="482">
        <v>0</v>
      </c>
      <c r="I16" s="482">
        <v>258</v>
      </c>
      <c r="J16" s="482">
        <v>0</v>
      </c>
      <c r="K16" s="482">
        <v>0</v>
      </c>
      <c r="L16" s="482">
        <v>0</v>
      </c>
      <c r="M16" s="482">
        <v>0</v>
      </c>
      <c r="N16" s="482">
        <v>0</v>
      </c>
      <c r="O16" s="482">
        <v>0</v>
      </c>
      <c r="P16" s="482">
        <v>0</v>
      </c>
    </row>
    <row r="17" spans="2:17" x14ac:dyDescent="0.3">
      <c r="B17" s="139">
        <v>42309</v>
      </c>
      <c r="C17" s="482">
        <v>995</v>
      </c>
      <c r="D17" s="482">
        <v>0</v>
      </c>
      <c r="E17" s="482">
        <v>392</v>
      </c>
      <c r="F17" s="482">
        <v>0</v>
      </c>
      <c r="G17" s="482">
        <v>0</v>
      </c>
      <c r="H17" s="482">
        <v>0</v>
      </c>
      <c r="I17" s="482">
        <v>222</v>
      </c>
      <c r="J17" s="482">
        <v>0</v>
      </c>
      <c r="K17" s="482">
        <v>381</v>
      </c>
      <c r="L17" s="482">
        <v>0</v>
      </c>
      <c r="M17" s="482">
        <v>0</v>
      </c>
      <c r="N17" s="482">
        <v>0</v>
      </c>
      <c r="O17" s="482">
        <v>0</v>
      </c>
      <c r="P17" s="482">
        <v>0</v>
      </c>
    </row>
    <row r="18" spans="2:17" x14ac:dyDescent="0.3">
      <c r="B18" s="139">
        <v>42339</v>
      </c>
      <c r="C18" s="482">
        <v>10260</v>
      </c>
      <c r="D18" s="482">
        <v>57</v>
      </c>
      <c r="E18" s="482">
        <v>5740</v>
      </c>
      <c r="F18" s="482">
        <v>0</v>
      </c>
      <c r="G18" s="482">
        <v>0</v>
      </c>
      <c r="H18" s="482">
        <v>0</v>
      </c>
      <c r="I18" s="482">
        <v>1003</v>
      </c>
      <c r="J18" s="482">
        <v>713</v>
      </c>
      <c r="K18" s="482">
        <v>2249</v>
      </c>
      <c r="L18" s="482">
        <v>0</v>
      </c>
      <c r="M18" s="482">
        <v>0</v>
      </c>
      <c r="N18" s="482">
        <v>498</v>
      </c>
      <c r="O18" s="482">
        <v>0</v>
      </c>
      <c r="P18" s="482">
        <v>0</v>
      </c>
    </row>
    <row r="19" spans="2:17" x14ac:dyDescent="0.3">
      <c r="B19" s="139">
        <v>42370</v>
      </c>
      <c r="C19" s="482">
        <v>1002</v>
      </c>
      <c r="D19" s="482">
        <v>0</v>
      </c>
      <c r="E19" s="482">
        <v>1002</v>
      </c>
      <c r="F19" s="482">
        <v>0</v>
      </c>
      <c r="G19" s="482">
        <v>0</v>
      </c>
      <c r="H19" s="482">
        <v>0</v>
      </c>
      <c r="I19" s="482">
        <v>0</v>
      </c>
      <c r="J19" s="482">
        <v>0</v>
      </c>
      <c r="K19" s="482">
        <v>0</v>
      </c>
      <c r="L19" s="482">
        <v>0</v>
      </c>
      <c r="M19" s="482">
        <v>0</v>
      </c>
      <c r="N19" s="482">
        <v>0</v>
      </c>
      <c r="O19" s="482">
        <v>0</v>
      </c>
      <c r="P19" s="482">
        <v>0</v>
      </c>
    </row>
    <row r="20" spans="2:17" x14ac:dyDescent="0.3">
      <c r="B20" s="139">
        <v>42401</v>
      </c>
      <c r="C20" s="482">
        <v>867</v>
      </c>
      <c r="D20" s="482">
        <v>0</v>
      </c>
      <c r="E20" s="482">
        <v>0</v>
      </c>
      <c r="F20" s="482">
        <v>0</v>
      </c>
      <c r="G20" s="482">
        <v>867</v>
      </c>
      <c r="H20" s="482">
        <v>0</v>
      </c>
      <c r="I20" s="482">
        <v>0</v>
      </c>
      <c r="J20" s="482">
        <v>0</v>
      </c>
      <c r="K20" s="482">
        <v>0</v>
      </c>
      <c r="L20" s="482">
        <v>0</v>
      </c>
      <c r="M20" s="482">
        <v>0</v>
      </c>
      <c r="N20" s="482">
        <v>0</v>
      </c>
      <c r="O20" s="482">
        <v>0</v>
      </c>
      <c r="P20" s="482">
        <v>0</v>
      </c>
    </row>
    <row r="21" spans="2:17" x14ac:dyDescent="0.3">
      <c r="B21" s="139">
        <v>42430</v>
      </c>
      <c r="C21" s="482">
        <v>1232</v>
      </c>
      <c r="D21" s="482">
        <v>0</v>
      </c>
      <c r="E21" s="482">
        <v>204</v>
      </c>
      <c r="F21" s="482">
        <v>0</v>
      </c>
      <c r="G21" s="482">
        <v>0</v>
      </c>
      <c r="H21" s="482">
        <v>0</v>
      </c>
      <c r="I21" s="482">
        <v>204</v>
      </c>
      <c r="J21" s="482">
        <v>0</v>
      </c>
      <c r="K21" s="482">
        <v>0</v>
      </c>
      <c r="L21" s="482">
        <v>0</v>
      </c>
      <c r="M21" s="482">
        <v>0</v>
      </c>
      <c r="N21" s="482">
        <v>0</v>
      </c>
      <c r="O21" s="482">
        <v>824</v>
      </c>
      <c r="P21" s="482">
        <v>0</v>
      </c>
    </row>
    <row r="22" spans="2:17" x14ac:dyDescent="0.3">
      <c r="B22" s="139">
        <v>42461</v>
      </c>
      <c r="C22" s="482"/>
      <c r="D22" s="482">
        <v>0</v>
      </c>
      <c r="E22" s="482"/>
      <c r="F22" s="482"/>
      <c r="G22" s="482"/>
      <c r="H22" s="482"/>
      <c r="I22" s="482"/>
      <c r="J22" s="482"/>
      <c r="K22" s="482"/>
      <c r="L22" s="482"/>
      <c r="M22" s="482"/>
      <c r="N22" s="482"/>
      <c r="O22" s="482"/>
      <c r="P22" s="482"/>
    </row>
    <row r="23" spans="2:17" x14ac:dyDescent="0.3">
      <c r="B23" s="139">
        <v>42491</v>
      </c>
      <c r="C23" s="482">
        <v>63</v>
      </c>
      <c r="D23" s="482">
        <v>0</v>
      </c>
      <c r="E23" s="482">
        <v>63</v>
      </c>
      <c r="F23" s="482">
        <v>0</v>
      </c>
      <c r="G23" s="482">
        <v>0</v>
      </c>
      <c r="H23" s="482">
        <v>0</v>
      </c>
      <c r="I23" s="482">
        <v>0</v>
      </c>
      <c r="J23" s="482">
        <v>0</v>
      </c>
      <c r="K23" s="482">
        <v>0</v>
      </c>
      <c r="L23" s="482">
        <v>0</v>
      </c>
      <c r="M23" s="482">
        <v>0</v>
      </c>
      <c r="N23" s="482">
        <v>0</v>
      </c>
      <c r="O23" s="482">
        <v>0</v>
      </c>
      <c r="P23" s="482">
        <v>0</v>
      </c>
    </row>
    <row r="24" spans="2:17" x14ac:dyDescent="0.3">
      <c r="B24" s="139">
        <v>42522</v>
      </c>
      <c r="C24" s="482">
        <v>1470</v>
      </c>
      <c r="D24" s="482">
        <v>0</v>
      </c>
      <c r="E24" s="482">
        <v>1363</v>
      </c>
      <c r="F24" s="482">
        <v>0</v>
      </c>
      <c r="G24" s="482">
        <v>0</v>
      </c>
      <c r="H24" s="482">
        <v>0</v>
      </c>
      <c r="I24" s="482">
        <v>107</v>
      </c>
      <c r="J24" s="482">
        <v>0</v>
      </c>
      <c r="K24" s="482">
        <v>0</v>
      </c>
      <c r="L24" s="482">
        <v>0</v>
      </c>
      <c r="M24" s="482">
        <v>0</v>
      </c>
      <c r="N24" s="482">
        <v>0</v>
      </c>
      <c r="O24" s="482">
        <v>0</v>
      </c>
      <c r="P24" s="482">
        <v>0</v>
      </c>
    </row>
    <row r="25" spans="2:17" x14ac:dyDescent="0.3">
      <c r="B25" s="139">
        <v>42552</v>
      </c>
      <c r="C25" s="482">
        <v>150</v>
      </c>
      <c r="D25" s="482">
        <v>0</v>
      </c>
      <c r="E25" s="482">
        <v>150</v>
      </c>
      <c r="F25" s="482">
        <v>0</v>
      </c>
      <c r="G25" s="482">
        <v>0</v>
      </c>
      <c r="H25" s="482">
        <v>0</v>
      </c>
      <c r="I25" s="482">
        <v>0</v>
      </c>
      <c r="J25" s="482">
        <v>0</v>
      </c>
      <c r="K25" s="482">
        <v>0</v>
      </c>
      <c r="L25" s="482">
        <v>0</v>
      </c>
      <c r="M25" s="482">
        <v>0</v>
      </c>
      <c r="N25" s="482">
        <v>0</v>
      </c>
      <c r="O25" s="482">
        <v>0</v>
      </c>
      <c r="P25" s="482">
        <v>0</v>
      </c>
    </row>
    <row r="26" spans="2:17" x14ac:dyDescent="0.3">
      <c r="B26" s="139">
        <v>42583</v>
      </c>
      <c r="C26" s="482">
        <v>11638</v>
      </c>
      <c r="D26" s="482">
        <v>0</v>
      </c>
      <c r="E26" s="482">
        <v>0</v>
      </c>
      <c r="F26" s="482">
        <v>0</v>
      </c>
      <c r="G26" s="482">
        <v>0</v>
      </c>
      <c r="H26" s="482">
        <v>0</v>
      </c>
      <c r="I26" s="482">
        <v>0</v>
      </c>
      <c r="J26" s="482">
        <v>0</v>
      </c>
      <c r="K26" s="482">
        <v>11638</v>
      </c>
      <c r="L26" s="482">
        <v>0</v>
      </c>
      <c r="M26" s="482">
        <v>0</v>
      </c>
      <c r="N26" s="482">
        <v>0</v>
      </c>
      <c r="O26" s="482">
        <v>0</v>
      </c>
      <c r="P26" s="482">
        <v>0</v>
      </c>
    </row>
    <row r="27" spans="2:17" x14ac:dyDescent="0.3">
      <c r="B27" s="139">
        <v>42614</v>
      </c>
      <c r="C27" s="482">
        <v>2718</v>
      </c>
      <c r="D27" s="482">
        <v>0</v>
      </c>
      <c r="E27" s="482">
        <v>667</v>
      </c>
      <c r="F27" s="482">
        <v>0</v>
      </c>
      <c r="G27" s="482">
        <v>0</v>
      </c>
      <c r="H27" s="482">
        <v>0</v>
      </c>
      <c r="I27" s="482">
        <v>1341</v>
      </c>
      <c r="J27" s="482">
        <v>0</v>
      </c>
      <c r="K27" s="482">
        <v>710</v>
      </c>
      <c r="L27" s="482">
        <v>0</v>
      </c>
      <c r="M27" s="482">
        <v>0</v>
      </c>
      <c r="N27" s="482">
        <v>0</v>
      </c>
      <c r="O27" s="482">
        <v>0</v>
      </c>
      <c r="P27" s="482">
        <v>0</v>
      </c>
    </row>
    <row r="28" spans="2:17" x14ac:dyDescent="0.3">
      <c r="B28" s="139">
        <v>42644</v>
      </c>
      <c r="C28" s="482">
        <v>631</v>
      </c>
      <c r="D28" s="482">
        <v>0</v>
      </c>
      <c r="E28" s="482">
        <v>383</v>
      </c>
      <c r="F28" s="482">
        <v>0</v>
      </c>
      <c r="G28" s="482">
        <v>132</v>
      </c>
      <c r="H28" s="482">
        <v>0</v>
      </c>
      <c r="I28" s="482">
        <v>116</v>
      </c>
      <c r="J28" s="482">
        <v>0</v>
      </c>
      <c r="K28" s="482">
        <v>0</v>
      </c>
      <c r="L28" s="482">
        <v>0</v>
      </c>
      <c r="M28" s="482">
        <v>0</v>
      </c>
      <c r="N28" s="482">
        <v>0</v>
      </c>
      <c r="O28" s="482">
        <v>0</v>
      </c>
      <c r="P28" s="482">
        <v>0</v>
      </c>
    </row>
    <row r="29" spans="2:17" x14ac:dyDescent="0.3">
      <c r="B29" s="139">
        <v>42675</v>
      </c>
      <c r="C29" s="482">
        <v>115</v>
      </c>
      <c r="D29" s="482">
        <v>0</v>
      </c>
      <c r="E29" s="482">
        <v>104</v>
      </c>
      <c r="F29" s="482">
        <v>0</v>
      </c>
      <c r="G29" s="482">
        <v>0</v>
      </c>
      <c r="H29" s="482">
        <v>0</v>
      </c>
      <c r="I29" s="482">
        <v>11</v>
      </c>
      <c r="J29" s="482">
        <v>0</v>
      </c>
      <c r="K29" s="482">
        <v>0</v>
      </c>
      <c r="L29" s="482">
        <v>0</v>
      </c>
      <c r="M29" s="482">
        <v>0</v>
      </c>
      <c r="N29" s="482">
        <v>0</v>
      </c>
      <c r="O29" s="482">
        <v>0</v>
      </c>
      <c r="P29" s="482">
        <v>0</v>
      </c>
    </row>
    <row r="30" spans="2:17" x14ac:dyDescent="0.3">
      <c r="B30" s="139">
        <v>42705</v>
      </c>
      <c r="C30" s="482">
        <v>2267</v>
      </c>
      <c r="D30" s="482">
        <v>0</v>
      </c>
      <c r="E30" s="482">
        <v>904</v>
      </c>
      <c r="F30" s="482">
        <v>0</v>
      </c>
      <c r="G30" s="482">
        <v>0</v>
      </c>
      <c r="H30" s="482">
        <v>0</v>
      </c>
      <c r="I30" s="482">
        <v>0</v>
      </c>
      <c r="J30" s="482">
        <v>1363</v>
      </c>
      <c r="K30" s="482">
        <v>0</v>
      </c>
      <c r="L30" s="482">
        <v>0</v>
      </c>
      <c r="M30" s="482">
        <v>0</v>
      </c>
      <c r="N30" s="482">
        <v>0</v>
      </c>
      <c r="O30" s="482">
        <v>0</v>
      </c>
      <c r="P30" s="482">
        <v>0</v>
      </c>
    </row>
    <row r="31" spans="2:17" x14ac:dyDescent="0.3">
      <c r="B31" s="139">
        <v>42736</v>
      </c>
      <c r="C31" s="482"/>
      <c r="D31" s="482">
        <v>0</v>
      </c>
      <c r="E31" s="482"/>
      <c r="F31" s="482"/>
      <c r="G31" s="482"/>
      <c r="H31" s="482"/>
      <c r="I31" s="482"/>
      <c r="J31" s="482"/>
      <c r="K31" s="482"/>
      <c r="L31" s="482"/>
      <c r="M31" s="482"/>
      <c r="N31" s="482"/>
      <c r="O31" s="482"/>
      <c r="P31" s="482"/>
    </row>
    <row r="32" spans="2:17" x14ac:dyDescent="0.3">
      <c r="B32" s="139">
        <v>42767</v>
      </c>
      <c r="C32" s="482">
        <v>7158</v>
      </c>
      <c r="D32" s="482">
        <v>0</v>
      </c>
      <c r="E32" s="482">
        <v>1828</v>
      </c>
      <c r="F32" s="482">
        <v>0</v>
      </c>
      <c r="G32" s="482">
        <v>0</v>
      </c>
      <c r="H32" s="482">
        <v>0</v>
      </c>
      <c r="I32" s="482">
        <v>2937</v>
      </c>
      <c r="J32" s="482">
        <v>1738</v>
      </c>
      <c r="K32" s="482">
        <v>0</v>
      </c>
      <c r="L32" s="482">
        <v>0</v>
      </c>
      <c r="M32" s="482">
        <v>0</v>
      </c>
      <c r="N32" s="482">
        <v>0</v>
      </c>
      <c r="O32" s="482">
        <v>655</v>
      </c>
      <c r="P32" s="482">
        <v>0</v>
      </c>
      <c r="Q32" s="158"/>
    </row>
    <row r="33" spans="2:17" x14ac:dyDescent="0.3">
      <c r="B33" s="139">
        <v>42795</v>
      </c>
      <c r="C33" s="482">
        <v>270</v>
      </c>
      <c r="D33" s="482">
        <v>0</v>
      </c>
      <c r="E33" s="482">
        <v>130</v>
      </c>
      <c r="F33" s="482">
        <v>0</v>
      </c>
      <c r="G33" s="482">
        <v>0</v>
      </c>
      <c r="H33" s="482">
        <v>0</v>
      </c>
      <c r="I33" s="482">
        <v>140</v>
      </c>
      <c r="J33" s="482">
        <v>0</v>
      </c>
      <c r="K33" s="482">
        <v>0</v>
      </c>
      <c r="L33" s="482">
        <v>0</v>
      </c>
      <c r="M33" s="482">
        <v>0</v>
      </c>
      <c r="N33" s="482">
        <v>0</v>
      </c>
      <c r="O33" s="482">
        <v>0</v>
      </c>
      <c r="P33" s="482">
        <v>0</v>
      </c>
      <c r="Q33" s="158"/>
    </row>
    <row r="34" spans="2:17" x14ac:dyDescent="0.3">
      <c r="B34" s="139">
        <v>42826</v>
      </c>
      <c r="C34" s="482">
        <v>676</v>
      </c>
      <c r="D34" s="482">
        <v>0</v>
      </c>
      <c r="E34" s="482">
        <v>676</v>
      </c>
      <c r="F34" s="482">
        <v>0</v>
      </c>
      <c r="G34" s="482">
        <v>0</v>
      </c>
      <c r="H34" s="482">
        <v>0</v>
      </c>
      <c r="I34" s="482">
        <v>0</v>
      </c>
      <c r="J34" s="482">
        <v>0</v>
      </c>
      <c r="K34" s="482">
        <v>0</v>
      </c>
      <c r="L34" s="482">
        <v>0</v>
      </c>
      <c r="M34" s="482">
        <v>0</v>
      </c>
      <c r="N34" s="482">
        <v>0</v>
      </c>
      <c r="O34" s="482">
        <v>0</v>
      </c>
      <c r="P34" s="482">
        <v>0</v>
      </c>
      <c r="Q34" s="158"/>
    </row>
    <row r="35" spans="2:17" x14ac:dyDescent="0.3">
      <c r="B35" s="139">
        <v>42856</v>
      </c>
      <c r="C35" s="482">
        <v>2321</v>
      </c>
      <c r="D35" s="482">
        <v>0</v>
      </c>
      <c r="E35" s="482">
        <v>1910</v>
      </c>
      <c r="F35" s="482">
        <v>0</v>
      </c>
      <c r="G35" s="482">
        <v>0</v>
      </c>
      <c r="H35" s="482">
        <v>0</v>
      </c>
      <c r="I35" s="482">
        <v>411</v>
      </c>
      <c r="J35" s="482">
        <v>0</v>
      </c>
      <c r="K35" s="482">
        <v>0</v>
      </c>
      <c r="L35" s="482">
        <v>0</v>
      </c>
      <c r="M35" s="482">
        <v>0</v>
      </c>
      <c r="N35" s="482">
        <v>0</v>
      </c>
      <c r="O35" s="482">
        <v>0</v>
      </c>
      <c r="P35" s="482">
        <v>0</v>
      </c>
      <c r="Q35" s="158"/>
    </row>
    <row r="36" spans="2:17" x14ac:dyDescent="0.3">
      <c r="B36" s="139">
        <v>42887</v>
      </c>
      <c r="C36" s="482">
        <v>598</v>
      </c>
      <c r="D36" s="482">
        <v>0</v>
      </c>
      <c r="E36" s="482">
        <v>598</v>
      </c>
      <c r="F36" s="482">
        <v>0</v>
      </c>
      <c r="G36" s="482">
        <v>0</v>
      </c>
      <c r="H36" s="482">
        <v>0</v>
      </c>
      <c r="I36" s="482">
        <v>0</v>
      </c>
      <c r="J36" s="482">
        <v>0</v>
      </c>
      <c r="K36" s="482">
        <v>0</v>
      </c>
      <c r="L36" s="482">
        <v>0</v>
      </c>
      <c r="M36" s="482">
        <v>0</v>
      </c>
      <c r="N36" s="482">
        <v>0</v>
      </c>
      <c r="O36" s="482">
        <v>0</v>
      </c>
      <c r="P36" s="482">
        <v>0</v>
      </c>
      <c r="Q36" s="158"/>
    </row>
    <row r="37" spans="2:17" x14ac:dyDescent="0.3">
      <c r="B37" s="139">
        <v>42917</v>
      </c>
      <c r="C37" s="482">
        <v>612</v>
      </c>
      <c r="D37" s="482">
        <v>0</v>
      </c>
      <c r="E37" s="482">
        <v>612</v>
      </c>
      <c r="F37" s="482">
        <v>0</v>
      </c>
      <c r="G37" s="482">
        <v>0</v>
      </c>
      <c r="H37" s="482">
        <v>0</v>
      </c>
      <c r="I37" s="482">
        <v>0</v>
      </c>
      <c r="J37" s="482">
        <v>0</v>
      </c>
      <c r="K37" s="482">
        <v>0</v>
      </c>
      <c r="L37" s="482">
        <v>0</v>
      </c>
      <c r="M37" s="482">
        <v>0</v>
      </c>
      <c r="N37" s="482">
        <v>0</v>
      </c>
      <c r="O37" s="482">
        <v>0</v>
      </c>
      <c r="P37" s="482">
        <v>0</v>
      </c>
    </row>
    <row r="38" spans="2:17" x14ac:dyDescent="0.3">
      <c r="B38" s="139">
        <v>42948</v>
      </c>
      <c r="C38" s="482">
        <v>2882</v>
      </c>
      <c r="D38" s="482">
        <v>0</v>
      </c>
      <c r="E38" s="482">
        <v>1957</v>
      </c>
      <c r="F38" s="482">
        <v>0</v>
      </c>
      <c r="G38" s="482">
        <v>0</v>
      </c>
      <c r="H38" s="482">
        <v>0</v>
      </c>
      <c r="I38" s="482">
        <v>154</v>
      </c>
      <c r="J38" s="482">
        <v>0</v>
      </c>
      <c r="K38" s="482">
        <v>0</v>
      </c>
      <c r="L38" s="482">
        <v>0</v>
      </c>
      <c r="M38" s="482">
        <v>0</v>
      </c>
      <c r="N38" s="482">
        <v>172</v>
      </c>
      <c r="O38" s="482">
        <v>599</v>
      </c>
      <c r="P38" s="482">
        <v>0</v>
      </c>
    </row>
    <row r="39" spans="2:17" x14ac:dyDescent="0.3">
      <c r="B39" s="139">
        <v>42979</v>
      </c>
      <c r="C39" s="482">
        <v>3574</v>
      </c>
      <c r="D39" s="482">
        <v>0</v>
      </c>
      <c r="E39" s="482">
        <v>1450</v>
      </c>
      <c r="F39" s="482">
        <v>0</v>
      </c>
      <c r="G39" s="482">
        <v>0</v>
      </c>
      <c r="H39" s="482">
        <v>0</v>
      </c>
      <c r="I39" s="482">
        <v>69</v>
      </c>
      <c r="J39" s="482">
        <v>1020</v>
      </c>
      <c r="K39" s="482">
        <v>0</v>
      </c>
      <c r="L39" s="482">
        <v>0</v>
      </c>
      <c r="M39" s="482">
        <v>0</v>
      </c>
      <c r="N39" s="482">
        <v>0</v>
      </c>
      <c r="O39" s="482">
        <v>1035</v>
      </c>
      <c r="P39" s="482">
        <v>0</v>
      </c>
    </row>
    <row r="40" spans="2:17" x14ac:dyDescent="0.3">
      <c r="B40" s="139">
        <v>43009</v>
      </c>
      <c r="C40" s="482">
        <v>3073</v>
      </c>
      <c r="D40" s="482">
        <v>0</v>
      </c>
      <c r="E40" s="482">
        <v>2299</v>
      </c>
      <c r="F40" s="482">
        <v>0</v>
      </c>
      <c r="G40" s="482">
        <v>0</v>
      </c>
      <c r="H40" s="482">
        <v>0</v>
      </c>
      <c r="I40" s="482">
        <v>255</v>
      </c>
      <c r="J40" s="482">
        <v>519</v>
      </c>
      <c r="K40" s="482">
        <v>0</v>
      </c>
      <c r="L40" s="482">
        <v>0</v>
      </c>
      <c r="M40" s="482">
        <v>0</v>
      </c>
      <c r="N40" s="482">
        <v>0</v>
      </c>
      <c r="O40" s="482">
        <v>0</v>
      </c>
      <c r="P40" s="482">
        <v>0</v>
      </c>
    </row>
    <row r="41" spans="2:17" x14ac:dyDescent="0.3">
      <c r="B41" s="139">
        <v>43040</v>
      </c>
      <c r="C41" s="482">
        <v>15915</v>
      </c>
      <c r="D41" s="482">
        <v>0</v>
      </c>
      <c r="E41" s="482">
        <v>704</v>
      </c>
      <c r="F41" s="482">
        <v>0</v>
      </c>
      <c r="G41" s="482">
        <v>0</v>
      </c>
      <c r="H41" s="482">
        <v>0</v>
      </c>
      <c r="I41" s="482">
        <v>440</v>
      </c>
      <c r="J41" s="482">
        <v>14771</v>
      </c>
      <c r="K41" s="482">
        <v>0</v>
      </c>
      <c r="L41" s="482">
        <v>0</v>
      </c>
      <c r="M41" s="482">
        <v>0</v>
      </c>
      <c r="N41" s="482">
        <v>0</v>
      </c>
      <c r="O41" s="482">
        <v>0</v>
      </c>
      <c r="P41" s="482">
        <v>0</v>
      </c>
    </row>
    <row r="42" spans="2:17" x14ac:dyDescent="0.3">
      <c r="B42" s="139">
        <v>43070</v>
      </c>
      <c r="C42" s="482">
        <v>3522</v>
      </c>
      <c r="D42" s="482">
        <v>0</v>
      </c>
      <c r="E42" s="482">
        <v>1096</v>
      </c>
      <c r="F42" s="482">
        <v>0</v>
      </c>
      <c r="G42" s="482">
        <v>0</v>
      </c>
      <c r="H42" s="482">
        <v>0</v>
      </c>
      <c r="I42" s="482">
        <v>501</v>
      </c>
      <c r="J42" s="482">
        <v>1085</v>
      </c>
      <c r="K42" s="482">
        <v>840</v>
      </c>
      <c r="L42" s="482">
        <v>0</v>
      </c>
      <c r="M42" s="482">
        <v>0</v>
      </c>
      <c r="N42" s="482">
        <v>0</v>
      </c>
      <c r="O42" s="482">
        <v>0</v>
      </c>
      <c r="P42" s="482">
        <v>0</v>
      </c>
    </row>
    <row r="43" spans="2:17" x14ac:dyDescent="0.3">
      <c r="B43" s="139">
        <v>43101</v>
      </c>
      <c r="C43" s="482">
        <v>3723</v>
      </c>
      <c r="D43" s="482">
        <v>0</v>
      </c>
      <c r="E43" s="482">
        <v>3723</v>
      </c>
      <c r="F43" s="482">
        <v>0</v>
      </c>
      <c r="G43" s="482">
        <v>0</v>
      </c>
      <c r="H43" s="482">
        <v>0</v>
      </c>
      <c r="I43" s="482">
        <v>0</v>
      </c>
      <c r="J43" s="482">
        <v>0</v>
      </c>
      <c r="K43" s="482">
        <v>0</v>
      </c>
      <c r="L43" s="482">
        <v>0</v>
      </c>
      <c r="M43" s="482">
        <v>0</v>
      </c>
      <c r="N43" s="482">
        <v>0</v>
      </c>
      <c r="O43" s="482">
        <v>0</v>
      </c>
      <c r="P43" s="482">
        <v>0</v>
      </c>
    </row>
    <row r="44" spans="2:17" x14ac:dyDescent="0.3">
      <c r="B44" s="139">
        <v>43132</v>
      </c>
      <c r="C44" s="482">
        <v>4064</v>
      </c>
      <c r="D44" s="482">
        <v>0</v>
      </c>
      <c r="E44" s="482">
        <v>4064</v>
      </c>
      <c r="F44" s="482">
        <v>0</v>
      </c>
      <c r="G44" s="482">
        <v>0</v>
      </c>
      <c r="H44" s="482">
        <v>0</v>
      </c>
      <c r="I44" s="482">
        <v>0</v>
      </c>
      <c r="J44" s="482">
        <v>0</v>
      </c>
      <c r="K44" s="482">
        <v>0</v>
      </c>
      <c r="L44" s="482">
        <v>0</v>
      </c>
      <c r="M44" s="482">
        <v>0</v>
      </c>
      <c r="N44" s="482">
        <v>0</v>
      </c>
      <c r="O44" s="482">
        <v>0</v>
      </c>
      <c r="P44" s="482">
        <v>0</v>
      </c>
    </row>
    <row r="45" spans="2:17" ht="15" thickBot="1" x14ac:dyDescent="0.35">
      <c r="B45" s="139">
        <v>43160</v>
      </c>
      <c r="C45" s="482"/>
      <c r="D45" s="482">
        <v>0</v>
      </c>
      <c r="E45" s="482"/>
      <c r="F45" s="482"/>
      <c r="G45" s="482"/>
      <c r="H45" s="482"/>
      <c r="I45" s="482"/>
      <c r="J45" s="482"/>
      <c r="K45" s="482"/>
      <c r="L45" s="482"/>
      <c r="M45" s="482"/>
      <c r="N45" s="482"/>
      <c r="O45" s="482"/>
      <c r="P45" s="482"/>
    </row>
    <row r="46" spans="2:17" x14ac:dyDescent="0.3">
      <c r="B46" s="139">
        <v>43191</v>
      </c>
      <c r="C46" s="62">
        <v>3032</v>
      </c>
      <c r="D46" s="73">
        <v>0</v>
      </c>
      <c r="E46" s="73">
        <v>1859</v>
      </c>
      <c r="F46" s="73">
        <v>0</v>
      </c>
      <c r="G46" s="73">
        <v>814</v>
      </c>
      <c r="H46" s="73">
        <v>307</v>
      </c>
      <c r="I46" s="73">
        <v>52</v>
      </c>
      <c r="J46" s="73">
        <v>0</v>
      </c>
      <c r="K46" s="73">
        <v>0</v>
      </c>
      <c r="L46" s="73">
        <v>0</v>
      </c>
      <c r="M46" s="73">
        <v>0</v>
      </c>
      <c r="N46" s="73">
        <v>0</v>
      </c>
      <c r="O46" s="73">
        <v>0</v>
      </c>
      <c r="P46" s="74">
        <v>0</v>
      </c>
    </row>
    <row r="47" spans="2:17" x14ac:dyDescent="0.3">
      <c r="B47" s="139">
        <v>43221</v>
      </c>
      <c r="C47" s="65">
        <v>281</v>
      </c>
      <c r="D47" s="703">
        <v>0</v>
      </c>
      <c r="E47" s="703">
        <v>281</v>
      </c>
      <c r="F47" s="703">
        <v>0</v>
      </c>
      <c r="G47" s="703">
        <v>0</v>
      </c>
      <c r="H47" s="703">
        <v>0</v>
      </c>
      <c r="I47" s="703">
        <v>0</v>
      </c>
      <c r="J47" s="703">
        <v>0</v>
      </c>
      <c r="K47" s="703">
        <v>0</v>
      </c>
      <c r="L47" s="703">
        <v>0</v>
      </c>
      <c r="M47" s="703">
        <v>0</v>
      </c>
      <c r="N47" s="703">
        <v>0</v>
      </c>
      <c r="O47" s="703">
        <v>0</v>
      </c>
      <c r="P47" s="15">
        <v>0</v>
      </c>
    </row>
    <row r="48" spans="2:17" x14ac:dyDescent="0.3">
      <c r="B48" s="139">
        <v>43252</v>
      </c>
      <c r="C48" s="65">
        <v>589</v>
      </c>
      <c r="D48" s="703">
        <v>0</v>
      </c>
      <c r="E48" s="703">
        <v>0</v>
      </c>
      <c r="F48" s="703">
        <v>0</v>
      </c>
      <c r="G48" s="703">
        <v>0</v>
      </c>
      <c r="H48" s="703">
        <v>0</v>
      </c>
      <c r="I48" s="703">
        <v>0</v>
      </c>
      <c r="J48" s="703">
        <v>0</v>
      </c>
      <c r="K48" s="703">
        <v>0</v>
      </c>
      <c r="L48" s="703">
        <v>0</v>
      </c>
      <c r="M48" s="703">
        <v>589</v>
      </c>
      <c r="N48" s="703">
        <v>0</v>
      </c>
      <c r="O48" s="703">
        <v>0</v>
      </c>
      <c r="P48" s="15">
        <v>0</v>
      </c>
    </row>
    <row r="49" spans="1:36" x14ac:dyDescent="0.3">
      <c r="B49" s="139">
        <v>43282</v>
      </c>
      <c r="C49" s="65">
        <v>608</v>
      </c>
      <c r="D49" s="703">
        <v>0</v>
      </c>
      <c r="E49" s="703">
        <v>608</v>
      </c>
      <c r="F49" s="703">
        <v>0</v>
      </c>
      <c r="G49" s="703">
        <v>0</v>
      </c>
      <c r="H49" s="703">
        <v>0</v>
      </c>
      <c r="I49" s="703">
        <v>0</v>
      </c>
      <c r="J49" s="703">
        <v>0</v>
      </c>
      <c r="K49" s="703">
        <v>0</v>
      </c>
      <c r="L49" s="703">
        <v>0</v>
      </c>
      <c r="M49" s="703">
        <v>0</v>
      </c>
      <c r="N49" s="703">
        <v>0</v>
      </c>
      <c r="O49" s="703">
        <v>0</v>
      </c>
      <c r="P49" s="15">
        <v>0</v>
      </c>
    </row>
    <row r="50" spans="1:36" x14ac:dyDescent="0.3">
      <c r="B50" s="139">
        <v>43313</v>
      </c>
      <c r="C50" s="65">
        <v>3996</v>
      </c>
      <c r="D50" s="703">
        <v>0</v>
      </c>
      <c r="E50" s="703">
        <v>3082</v>
      </c>
      <c r="F50" s="703">
        <v>0</v>
      </c>
      <c r="G50" s="703">
        <v>0</v>
      </c>
      <c r="H50" s="703">
        <v>0</v>
      </c>
      <c r="I50" s="703">
        <v>914</v>
      </c>
      <c r="J50" s="703">
        <v>0</v>
      </c>
      <c r="K50" s="703">
        <v>0</v>
      </c>
      <c r="L50" s="703">
        <v>0</v>
      </c>
      <c r="M50" s="703">
        <v>0</v>
      </c>
      <c r="N50" s="703">
        <v>0</v>
      </c>
      <c r="O50" s="703">
        <v>0</v>
      </c>
      <c r="P50" s="15">
        <v>0</v>
      </c>
    </row>
    <row r="51" spans="1:36" x14ac:dyDescent="0.3">
      <c r="A51" s="158"/>
      <c r="B51" s="139">
        <v>43344</v>
      </c>
      <c r="C51" s="65">
        <v>5092</v>
      </c>
      <c r="D51" s="703">
        <v>0</v>
      </c>
      <c r="E51" s="703">
        <v>1338</v>
      </c>
      <c r="F51" s="703">
        <v>0</v>
      </c>
      <c r="G51" s="703">
        <v>0</v>
      </c>
      <c r="H51" s="703">
        <v>0</v>
      </c>
      <c r="I51" s="703">
        <v>555</v>
      </c>
      <c r="J51" s="703">
        <v>309</v>
      </c>
      <c r="K51" s="703">
        <v>2890</v>
      </c>
      <c r="L51" s="703">
        <v>0</v>
      </c>
      <c r="M51" s="703">
        <v>0</v>
      </c>
      <c r="N51" s="703">
        <v>0</v>
      </c>
      <c r="O51" s="703">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139">
        <v>43374</v>
      </c>
      <c r="C52" s="65">
        <v>2048</v>
      </c>
      <c r="D52" s="703">
        <v>0</v>
      </c>
      <c r="E52" s="703">
        <v>1973</v>
      </c>
      <c r="F52" s="703">
        <v>0</v>
      </c>
      <c r="G52" s="703">
        <v>0</v>
      </c>
      <c r="H52" s="703">
        <v>0</v>
      </c>
      <c r="I52" s="703">
        <v>75</v>
      </c>
      <c r="J52" s="703">
        <v>0</v>
      </c>
      <c r="K52" s="703">
        <v>0</v>
      </c>
      <c r="L52" s="703">
        <v>0</v>
      </c>
      <c r="M52" s="703">
        <v>0</v>
      </c>
      <c r="N52" s="703">
        <v>0</v>
      </c>
      <c r="O52" s="703">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139">
        <v>43405</v>
      </c>
      <c r="C53" s="65">
        <v>1849</v>
      </c>
      <c r="D53" s="703">
        <v>0</v>
      </c>
      <c r="E53" s="703">
        <v>400</v>
      </c>
      <c r="F53" s="703">
        <v>0</v>
      </c>
      <c r="G53" s="703">
        <v>0</v>
      </c>
      <c r="H53" s="703">
        <v>0</v>
      </c>
      <c r="I53" s="703">
        <v>1449</v>
      </c>
      <c r="J53" s="703">
        <v>0</v>
      </c>
      <c r="K53" s="703">
        <v>0</v>
      </c>
      <c r="L53" s="703">
        <v>0</v>
      </c>
      <c r="M53" s="703">
        <v>0</v>
      </c>
      <c r="N53" s="703">
        <v>0</v>
      </c>
      <c r="O53" s="703">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139">
        <v>43435</v>
      </c>
      <c r="C54" s="65">
        <v>3504</v>
      </c>
      <c r="D54" s="703">
        <v>0</v>
      </c>
      <c r="E54" s="703">
        <v>980</v>
      </c>
      <c r="F54" s="703">
        <v>0</v>
      </c>
      <c r="G54" s="703">
        <v>0</v>
      </c>
      <c r="H54" s="703">
        <v>0</v>
      </c>
      <c r="I54" s="703">
        <v>244</v>
      </c>
      <c r="J54" s="703">
        <v>2280</v>
      </c>
      <c r="K54" s="703">
        <v>0</v>
      </c>
      <c r="L54" s="703">
        <v>0</v>
      </c>
      <c r="M54" s="703">
        <v>0</v>
      </c>
      <c r="N54" s="703">
        <v>0</v>
      </c>
      <c r="O54" s="703">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139">
        <v>43466</v>
      </c>
      <c r="C55" s="65">
        <v>0</v>
      </c>
      <c r="D55" s="703">
        <v>0</v>
      </c>
      <c r="E55" s="703">
        <v>0</v>
      </c>
      <c r="F55" s="703">
        <v>0</v>
      </c>
      <c r="G55" s="703">
        <v>0</v>
      </c>
      <c r="H55" s="703">
        <v>0</v>
      </c>
      <c r="I55" s="703">
        <v>0</v>
      </c>
      <c r="J55" s="703">
        <v>0</v>
      </c>
      <c r="K55" s="703">
        <v>0</v>
      </c>
      <c r="L55" s="703">
        <v>0</v>
      </c>
      <c r="M55" s="703">
        <v>0</v>
      </c>
      <c r="N55" s="703">
        <v>0</v>
      </c>
      <c r="O55" s="703">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139">
        <v>43497</v>
      </c>
      <c r="C56" s="65">
        <v>210</v>
      </c>
      <c r="D56" s="703">
        <v>0</v>
      </c>
      <c r="E56" s="703">
        <v>210</v>
      </c>
      <c r="F56" s="703">
        <v>0</v>
      </c>
      <c r="G56" s="703">
        <v>0</v>
      </c>
      <c r="H56" s="703">
        <v>0</v>
      </c>
      <c r="I56" s="703">
        <v>0</v>
      </c>
      <c r="J56" s="703">
        <v>0</v>
      </c>
      <c r="K56" s="703">
        <v>0</v>
      </c>
      <c r="L56" s="703">
        <v>0</v>
      </c>
      <c r="M56" s="703">
        <v>0</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139">
        <v>43525</v>
      </c>
      <c r="C57" s="65">
        <v>0</v>
      </c>
      <c r="D57" s="703">
        <v>0</v>
      </c>
      <c r="E57" s="703">
        <v>0</v>
      </c>
      <c r="F57" s="703">
        <v>0</v>
      </c>
      <c r="G57" s="703">
        <v>0</v>
      </c>
      <c r="H57" s="703">
        <v>0</v>
      </c>
      <c r="I57" s="703">
        <v>0</v>
      </c>
      <c r="J57" s="703">
        <v>0</v>
      </c>
      <c r="K57" s="703">
        <v>0</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139">
        <v>43556</v>
      </c>
      <c r="C58" s="65">
        <v>603</v>
      </c>
      <c r="D58" s="703">
        <v>0</v>
      </c>
      <c r="E58" s="703">
        <v>603</v>
      </c>
      <c r="F58" s="703">
        <v>0</v>
      </c>
      <c r="G58" s="703">
        <v>0</v>
      </c>
      <c r="H58" s="703">
        <v>0</v>
      </c>
      <c r="I58" s="703">
        <v>0</v>
      </c>
      <c r="J58" s="703">
        <v>0</v>
      </c>
      <c r="K58" s="703">
        <v>0</v>
      </c>
      <c r="L58" s="703">
        <v>0</v>
      </c>
      <c r="M58" s="703">
        <v>0</v>
      </c>
      <c r="N58" s="703">
        <v>0</v>
      </c>
      <c r="O58" s="703">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139">
        <v>43586</v>
      </c>
      <c r="C59" s="65">
        <v>751</v>
      </c>
      <c r="D59" s="703">
        <v>0</v>
      </c>
      <c r="E59" s="703">
        <v>608</v>
      </c>
      <c r="F59" s="703">
        <v>0</v>
      </c>
      <c r="G59" s="703">
        <v>0</v>
      </c>
      <c r="H59" s="703">
        <v>0</v>
      </c>
      <c r="I59" s="703">
        <v>143</v>
      </c>
      <c r="J59" s="703">
        <v>0</v>
      </c>
      <c r="K59" s="703">
        <v>0</v>
      </c>
      <c r="L59" s="703">
        <v>0</v>
      </c>
      <c r="M59" s="703">
        <v>0</v>
      </c>
      <c r="N59" s="703">
        <v>0</v>
      </c>
      <c r="O59" s="703">
        <v>0</v>
      </c>
      <c r="P59" s="15">
        <v>0</v>
      </c>
    </row>
    <row r="60" spans="1:36" x14ac:dyDescent="0.3">
      <c r="B60" s="139">
        <v>43617</v>
      </c>
      <c r="C60" s="65">
        <v>1952</v>
      </c>
      <c r="D60" s="703">
        <v>0</v>
      </c>
      <c r="E60" s="703">
        <v>1284</v>
      </c>
      <c r="F60" s="703">
        <v>0</v>
      </c>
      <c r="G60" s="703">
        <v>0</v>
      </c>
      <c r="H60" s="703">
        <v>0</v>
      </c>
      <c r="I60" s="703">
        <v>0</v>
      </c>
      <c r="J60" s="703">
        <v>668</v>
      </c>
      <c r="K60" s="703">
        <v>0</v>
      </c>
      <c r="L60" s="703">
        <v>0</v>
      </c>
      <c r="M60" s="703">
        <v>0</v>
      </c>
      <c r="N60" s="703">
        <v>0</v>
      </c>
      <c r="O60" s="703">
        <v>0</v>
      </c>
      <c r="P60" s="15">
        <v>0</v>
      </c>
    </row>
    <row r="61" spans="1:36" x14ac:dyDescent="0.3">
      <c r="B61" s="139">
        <v>43647</v>
      </c>
      <c r="C61" s="65">
        <v>848</v>
      </c>
      <c r="D61" s="703">
        <v>0</v>
      </c>
      <c r="E61" s="703">
        <v>848</v>
      </c>
      <c r="F61" s="703">
        <v>0</v>
      </c>
      <c r="G61" s="703">
        <v>0</v>
      </c>
      <c r="H61" s="703">
        <v>0</v>
      </c>
      <c r="I61" s="703">
        <v>0</v>
      </c>
      <c r="J61" s="703">
        <v>0</v>
      </c>
      <c r="K61" s="703">
        <v>0</v>
      </c>
      <c r="L61" s="703">
        <v>0</v>
      </c>
      <c r="M61" s="703">
        <v>0</v>
      </c>
      <c r="N61" s="703">
        <v>0</v>
      </c>
      <c r="O61" s="703">
        <v>0</v>
      </c>
      <c r="P61" s="15">
        <v>0</v>
      </c>
    </row>
    <row r="62" spans="1:36" x14ac:dyDescent="0.3">
      <c r="B62" s="139">
        <v>43678</v>
      </c>
      <c r="C62" s="65">
        <v>61</v>
      </c>
      <c r="D62" s="703">
        <v>0</v>
      </c>
      <c r="E62" s="703">
        <v>61</v>
      </c>
      <c r="F62" s="703">
        <v>0</v>
      </c>
      <c r="G62" s="703">
        <v>0</v>
      </c>
      <c r="H62" s="703">
        <v>0</v>
      </c>
      <c r="I62" s="703">
        <v>0</v>
      </c>
      <c r="J62" s="703">
        <v>0</v>
      </c>
      <c r="K62" s="703">
        <v>0</v>
      </c>
      <c r="L62" s="703">
        <v>0</v>
      </c>
      <c r="M62" s="703">
        <v>0</v>
      </c>
      <c r="N62" s="703">
        <v>0</v>
      </c>
      <c r="O62" s="703">
        <v>0</v>
      </c>
      <c r="P62" s="15">
        <v>0</v>
      </c>
    </row>
    <row r="63" spans="1:36" x14ac:dyDescent="0.3">
      <c r="B63" s="139">
        <v>43709</v>
      </c>
      <c r="C63" s="65">
        <v>1891</v>
      </c>
      <c r="D63" s="703">
        <v>0</v>
      </c>
      <c r="E63" s="703">
        <v>289</v>
      </c>
      <c r="F63" s="703">
        <v>0</v>
      </c>
      <c r="G63" s="703">
        <v>1262</v>
      </c>
      <c r="H63" s="703">
        <v>0</v>
      </c>
      <c r="I63" s="703">
        <v>340</v>
      </c>
      <c r="J63" s="703">
        <v>0</v>
      </c>
      <c r="K63" s="703">
        <v>0</v>
      </c>
      <c r="L63" s="703">
        <v>0</v>
      </c>
      <c r="M63" s="703">
        <v>0</v>
      </c>
      <c r="N63" s="703">
        <v>0</v>
      </c>
      <c r="O63" s="703">
        <v>0</v>
      </c>
      <c r="P63" s="15">
        <v>0</v>
      </c>
    </row>
    <row r="64" spans="1:36" x14ac:dyDescent="0.3">
      <c r="B64" s="139">
        <v>43739</v>
      </c>
      <c r="C64" s="65">
        <v>1406</v>
      </c>
      <c r="D64" s="703">
        <v>0</v>
      </c>
      <c r="E64" s="703">
        <v>535</v>
      </c>
      <c r="F64" s="703">
        <v>0</v>
      </c>
      <c r="G64" s="703">
        <v>0</v>
      </c>
      <c r="H64" s="703">
        <v>0</v>
      </c>
      <c r="I64" s="703">
        <v>400</v>
      </c>
      <c r="J64" s="703">
        <v>471</v>
      </c>
      <c r="K64" s="703">
        <v>0</v>
      </c>
      <c r="L64" s="703">
        <v>0</v>
      </c>
      <c r="M64" s="703">
        <v>0</v>
      </c>
      <c r="N64" s="703">
        <v>0</v>
      </c>
      <c r="O64" s="703">
        <v>0</v>
      </c>
      <c r="P64" s="15">
        <v>0</v>
      </c>
    </row>
    <row r="65" spans="2:16" x14ac:dyDescent="0.3">
      <c r="B65" s="139">
        <v>43770</v>
      </c>
      <c r="C65" s="65">
        <v>277</v>
      </c>
      <c r="D65" s="703">
        <v>0</v>
      </c>
      <c r="E65" s="703">
        <v>227</v>
      </c>
      <c r="F65" s="703">
        <v>0</v>
      </c>
      <c r="G65" s="703">
        <v>0</v>
      </c>
      <c r="H65" s="703">
        <v>0</v>
      </c>
      <c r="I65" s="703">
        <v>50</v>
      </c>
      <c r="J65" s="703">
        <v>0</v>
      </c>
      <c r="K65" s="703">
        <v>0</v>
      </c>
      <c r="L65" s="703">
        <v>0</v>
      </c>
      <c r="M65" s="703">
        <v>0</v>
      </c>
      <c r="N65" s="703">
        <v>0</v>
      </c>
      <c r="O65" s="703">
        <v>0</v>
      </c>
      <c r="P65" s="15">
        <v>0</v>
      </c>
    </row>
    <row r="66" spans="2:16" x14ac:dyDescent="0.3">
      <c r="B66" s="139">
        <v>43800</v>
      </c>
      <c r="C66" s="65">
        <v>10854</v>
      </c>
      <c r="D66" s="703">
        <v>0</v>
      </c>
      <c r="E66" s="703">
        <v>1523</v>
      </c>
      <c r="F66" s="703">
        <v>0</v>
      </c>
      <c r="G66" s="703">
        <v>0</v>
      </c>
      <c r="H66" s="703">
        <v>375</v>
      </c>
      <c r="I66" s="703">
        <v>2070</v>
      </c>
      <c r="J66" s="703">
        <v>3318</v>
      </c>
      <c r="K66" s="703">
        <v>0</v>
      </c>
      <c r="L66" s="703">
        <v>0</v>
      </c>
      <c r="M66" s="703">
        <v>0</v>
      </c>
      <c r="N66" s="703">
        <v>0</v>
      </c>
      <c r="O66" s="703">
        <v>3568</v>
      </c>
      <c r="P66" s="15">
        <v>0</v>
      </c>
    </row>
    <row r="67" spans="2:16" x14ac:dyDescent="0.3">
      <c r="B67" s="139">
        <v>43831</v>
      </c>
      <c r="C67" s="65">
        <v>109</v>
      </c>
      <c r="D67" s="703">
        <v>0</v>
      </c>
      <c r="E67" s="703">
        <v>109</v>
      </c>
      <c r="F67" s="703">
        <v>0</v>
      </c>
      <c r="G67" s="703">
        <v>0</v>
      </c>
      <c r="H67" s="703">
        <v>0</v>
      </c>
      <c r="I67" s="703">
        <v>0</v>
      </c>
      <c r="J67" s="703">
        <v>0</v>
      </c>
      <c r="K67" s="703">
        <v>0</v>
      </c>
      <c r="L67" s="703">
        <v>0</v>
      </c>
      <c r="M67" s="703">
        <v>0</v>
      </c>
      <c r="N67" s="703">
        <v>0</v>
      </c>
      <c r="O67" s="703">
        <v>0</v>
      </c>
      <c r="P67" s="15">
        <v>0</v>
      </c>
    </row>
    <row r="68" spans="2:16" x14ac:dyDescent="0.3">
      <c r="B68" s="139">
        <v>43862</v>
      </c>
      <c r="C68" s="65">
        <v>355</v>
      </c>
      <c r="D68" s="703">
        <v>0</v>
      </c>
      <c r="E68" s="703">
        <v>284</v>
      </c>
      <c r="F68" s="703">
        <v>0</v>
      </c>
      <c r="G68" s="703">
        <v>0</v>
      </c>
      <c r="H68" s="703">
        <v>0</v>
      </c>
      <c r="I68" s="703">
        <v>0</v>
      </c>
      <c r="J68" s="703">
        <v>0</v>
      </c>
      <c r="K68" s="703">
        <v>71</v>
      </c>
      <c r="L68" s="703">
        <v>0</v>
      </c>
      <c r="M68" s="703">
        <v>0</v>
      </c>
      <c r="N68" s="703">
        <v>0</v>
      </c>
      <c r="O68" s="703">
        <v>0</v>
      </c>
      <c r="P68" s="15">
        <v>0</v>
      </c>
    </row>
    <row r="69" spans="2:16" x14ac:dyDescent="0.3">
      <c r="B69" s="139">
        <v>43891</v>
      </c>
      <c r="C69" s="65">
        <v>358</v>
      </c>
      <c r="D69" s="703">
        <v>0</v>
      </c>
      <c r="E69" s="703">
        <v>146</v>
      </c>
      <c r="F69" s="703">
        <v>0</v>
      </c>
      <c r="G69" s="703">
        <v>0</v>
      </c>
      <c r="H69" s="703">
        <v>0</v>
      </c>
      <c r="I69" s="703">
        <v>212</v>
      </c>
      <c r="J69" s="703">
        <v>0</v>
      </c>
      <c r="K69" s="703">
        <v>0</v>
      </c>
      <c r="L69" s="703">
        <v>0</v>
      </c>
      <c r="M69" s="703">
        <v>0</v>
      </c>
      <c r="N69" s="703">
        <v>0</v>
      </c>
      <c r="O69" s="703">
        <v>0</v>
      </c>
      <c r="P69" s="15">
        <v>0</v>
      </c>
    </row>
    <row r="70" spans="2:16" x14ac:dyDescent="0.3">
      <c r="B70" s="139">
        <v>43922</v>
      </c>
      <c r="C70" s="65">
        <v>0</v>
      </c>
      <c r="D70" s="703">
        <v>0</v>
      </c>
      <c r="E70" s="703">
        <v>0</v>
      </c>
      <c r="F70" s="703">
        <v>0</v>
      </c>
      <c r="G70" s="703">
        <v>0</v>
      </c>
      <c r="H70" s="703">
        <v>0</v>
      </c>
      <c r="I70" s="703">
        <v>0</v>
      </c>
      <c r="J70" s="703">
        <v>0</v>
      </c>
      <c r="K70" s="703">
        <v>0</v>
      </c>
      <c r="L70" s="703">
        <v>0</v>
      </c>
      <c r="M70" s="703">
        <v>0</v>
      </c>
      <c r="N70" s="703">
        <v>0</v>
      </c>
      <c r="O70" s="703">
        <v>0</v>
      </c>
      <c r="P70" s="15">
        <v>0</v>
      </c>
    </row>
    <row r="71" spans="2:16" x14ac:dyDescent="0.3">
      <c r="B71" s="139">
        <v>43952</v>
      </c>
      <c r="C71" s="65">
        <v>0</v>
      </c>
      <c r="D71" s="703">
        <v>0</v>
      </c>
      <c r="E71" s="703">
        <v>0</v>
      </c>
      <c r="F71" s="703">
        <v>0</v>
      </c>
      <c r="G71" s="703">
        <v>0</v>
      </c>
      <c r="H71" s="703">
        <v>0</v>
      </c>
      <c r="I71" s="703">
        <v>0</v>
      </c>
      <c r="J71" s="703">
        <v>0</v>
      </c>
      <c r="K71" s="703">
        <v>0</v>
      </c>
      <c r="L71" s="703">
        <v>0</v>
      </c>
      <c r="M71" s="703">
        <v>0</v>
      </c>
      <c r="N71" s="703">
        <v>0</v>
      </c>
      <c r="O71" s="703">
        <v>0</v>
      </c>
      <c r="P71" s="15">
        <v>0</v>
      </c>
    </row>
    <row r="72" spans="2:16" x14ac:dyDescent="0.3">
      <c r="B72" s="139">
        <v>43983</v>
      </c>
      <c r="C72" s="65">
        <v>1990</v>
      </c>
      <c r="D72" s="703">
        <v>0</v>
      </c>
      <c r="E72" s="703">
        <v>1990</v>
      </c>
      <c r="F72" s="703">
        <v>0</v>
      </c>
      <c r="G72" s="703">
        <v>0</v>
      </c>
      <c r="H72" s="703">
        <v>0</v>
      </c>
      <c r="I72" s="703">
        <v>0</v>
      </c>
      <c r="J72" s="703">
        <v>0</v>
      </c>
      <c r="K72" s="703">
        <v>0</v>
      </c>
      <c r="L72" s="703">
        <v>0</v>
      </c>
      <c r="M72" s="703">
        <v>0</v>
      </c>
      <c r="N72" s="703">
        <v>0</v>
      </c>
      <c r="O72" s="703">
        <v>0</v>
      </c>
      <c r="P72" s="15">
        <v>0</v>
      </c>
    </row>
    <row r="73" spans="2:16" x14ac:dyDescent="0.3">
      <c r="B73" s="139">
        <v>44013</v>
      </c>
      <c r="C73" s="65">
        <v>2180</v>
      </c>
      <c r="D73" s="703">
        <v>0</v>
      </c>
      <c r="E73" s="703">
        <v>2180</v>
      </c>
      <c r="F73" s="703">
        <v>0</v>
      </c>
      <c r="G73" s="703">
        <v>0</v>
      </c>
      <c r="H73" s="703">
        <v>0</v>
      </c>
      <c r="I73" s="703">
        <v>0</v>
      </c>
      <c r="J73" s="703">
        <v>0</v>
      </c>
      <c r="K73" s="703">
        <v>0</v>
      </c>
      <c r="L73" s="703">
        <v>0</v>
      </c>
      <c r="M73" s="703">
        <v>0</v>
      </c>
      <c r="N73" s="703">
        <v>0</v>
      </c>
      <c r="O73" s="703">
        <v>0</v>
      </c>
      <c r="P73" s="15">
        <v>0</v>
      </c>
    </row>
    <row r="74" spans="2:16" x14ac:dyDescent="0.3">
      <c r="B74" s="139">
        <v>44044</v>
      </c>
      <c r="C74" s="65">
        <v>90</v>
      </c>
      <c r="D74" s="703">
        <v>0</v>
      </c>
      <c r="E74" s="703">
        <v>90</v>
      </c>
      <c r="F74" s="703">
        <v>0</v>
      </c>
      <c r="G74" s="703">
        <v>0</v>
      </c>
      <c r="H74" s="703">
        <v>0</v>
      </c>
      <c r="I74" s="703">
        <v>0</v>
      </c>
      <c r="J74" s="703">
        <v>0</v>
      </c>
      <c r="K74" s="703">
        <v>0</v>
      </c>
      <c r="L74" s="703">
        <v>0</v>
      </c>
      <c r="M74" s="703">
        <v>0</v>
      </c>
      <c r="N74" s="703">
        <v>0</v>
      </c>
      <c r="O74" s="703">
        <v>0</v>
      </c>
      <c r="P74" s="15">
        <v>0</v>
      </c>
    </row>
    <row r="75" spans="2:16" x14ac:dyDescent="0.3">
      <c r="B75" s="139">
        <v>44075</v>
      </c>
      <c r="C75" s="65">
        <v>0</v>
      </c>
      <c r="D75" s="703">
        <v>0</v>
      </c>
      <c r="E75" s="703">
        <v>0</v>
      </c>
      <c r="F75" s="703">
        <v>0</v>
      </c>
      <c r="G75" s="703">
        <v>0</v>
      </c>
      <c r="H75" s="703">
        <v>0</v>
      </c>
      <c r="I75" s="703">
        <v>0</v>
      </c>
      <c r="J75" s="703">
        <v>0</v>
      </c>
      <c r="K75" s="703">
        <v>0</v>
      </c>
      <c r="L75" s="703">
        <v>0</v>
      </c>
      <c r="M75" s="703">
        <v>0</v>
      </c>
      <c r="N75" s="703">
        <v>0</v>
      </c>
      <c r="O75" s="703">
        <v>0</v>
      </c>
      <c r="P75" s="15">
        <v>0</v>
      </c>
    </row>
    <row r="76" spans="2:16" x14ac:dyDescent="0.3">
      <c r="B76" s="139">
        <v>44105</v>
      </c>
      <c r="C76" s="65">
        <v>282</v>
      </c>
      <c r="D76" s="703">
        <v>0</v>
      </c>
      <c r="E76" s="703">
        <v>282</v>
      </c>
      <c r="F76" s="703">
        <v>0</v>
      </c>
      <c r="G76" s="703">
        <v>0</v>
      </c>
      <c r="H76" s="703">
        <v>0</v>
      </c>
      <c r="I76" s="703">
        <v>0</v>
      </c>
      <c r="J76" s="703">
        <v>0</v>
      </c>
      <c r="K76" s="703">
        <v>0</v>
      </c>
      <c r="L76" s="703">
        <v>0</v>
      </c>
      <c r="M76" s="703">
        <v>0</v>
      </c>
      <c r="N76" s="703">
        <v>0</v>
      </c>
      <c r="O76" s="703">
        <v>0</v>
      </c>
      <c r="P76" s="15">
        <v>0</v>
      </c>
    </row>
    <row r="77" spans="2:16" x14ac:dyDescent="0.3">
      <c r="B77" s="139">
        <v>44136</v>
      </c>
      <c r="C77" s="65">
        <v>1915</v>
      </c>
      <c r="D77" s="703">
        <v>0</v>
      </c>
      <c r="E77" s="703">
        <v>0</v>
      </c>
      <c r="F77" s="703">
        <v>0</v>
      </c>
      <c r="G77" s="703">
        <v>0</v>
      </c>
      <c r="H77" s="703">
        <v>1915</v>
      </c>
      <c r="I77" s="703">
        <v>0</v>
      </c>
      <c r="J77" s="703">
        <v>0</v>
      </c>
      <c r="K77" s="703">
        <v>0</v>
      </c>
      <c r="L77" s="703">
        <v>0</v>
      </c>
      <c r="M77" s="703">
        <v>0</v>
      </c>
      <c r="N77" s="703">
        <v>0</v>
      </c>
      <c r="O77" s="703">
        <v>0</v>
      </c>
      <c r="P77" s="15">
        <v>0</v>
      </c>
    </row>
    <row r="78" spans="2:16" x14ac:dyDescent="0.3">
      <c r="B78" s="139">
        <v>44166</v>
      </c>
      <c r="C78" s="65">
        <v>1183</v>
      </c>
      <c r="D78" s="703">
        <v>0</v>
      </c>
      <c r="E78" s="703">
        <v>1183</v>
      </c>
      <c r="F78" s="703">
        <v>0</v>
      </c>
      <c r="G78" s="703">
        <v>0</v>
      </c>
      <c r="H78" s="703">
        <v>0</v>
      </c>
      <c r="I78" s="703">
        <v>0</v>
      </c>
      <c r="J78" s="703">
        <v>0</v>
      </c>
      <c r="K78" s="703">
        <v>0</v>
      </c>
      <c r="L78" s="703">
        <v>0</v>
      </c>
      <c r="M78" s="703">
        <v>0</v>
      </c>
      <c r="N78" s="703">
        <v>0</v>
      </c>
      <c r="O78" s="703">
        <v>0</v>
      </c>
      <c r="P78" s="15">
        <v>0</v>
      </c>
    </row>
    <row r="79" spans="2:16" x14ac:dyDescent="0.3">
      <c r="B79" s="139">
        <v>44197</v>
      </c>
      <c r="C79" s="65">
        <v>114</v>
      </c>
      <c r="D79" s="703">
        <v>0</v>
      </c>
      <c r="E79" s="703">
        <v>114</v>
      </c>
      <c r="F79" s="703">
        <v>0</v>
      </c>
      <c r="G79" s="703">
        <v>0</v>
      </c>
      <c r="H79" s="703">
        <v>0</v>
      </c>
      <c r="I79" s="703">
        <v>0</v>
      </c>
      <c r="J79" s="703">
        <v>0</v>
      </c>
      <c r="K79" s="703">
        <v>0</v>
      </c>
      <c r="L79" s="703">
        <v>0</v>
      </c>
      <c r="M79" s="703">
        <v>0</v>
      </c>
      <c r="N79" s="703">
        <v>0</v>
      </c>
      <c r="O79" s="703">
        <v>0</v>
      </c>
      <c r="P79" s="15">
        <v>0</v>
      </c>
    </row>
    <row r="80" spans="2:16" x14ac:dyDescent="0.3">
      <c r="B80" s="139">
        <v>44228</v>
      </c>
      <c r="C80" s="65">
        <v>145</v>
      </c>
      <c r="D80" s="703">
        <v>0</v>
      </c>
      <c r="E80" s="703">
        <v>145</v>
      </c>
      <c r="F80" s="703">
        <v>0</v>
      </c>
      <c r="G80" s="703">
        <v>0</v>
      </c>
      <c r="H80" s="703">
        <v>0</v>
      </c>
      <c r="I80" s="703">
        <v>0</v>
      </c>
      <c r="J80" s="703">
        <v>0</v>
      </c>
      <c r="K80" s="703">
        <v>0</v>
      </c>
      <c r="L80" s="703">
        <v>0</v>
      </c>
      <c r="M80" s="703">
        <v>0</v>
      </c>
      <c r="N80" s="703">
        <v>0</v>
      </c>
      <c r="O80" s="703">
        <v>0</v>
      </c>
      <c r="P80" s="15">
        <v>0</v>
      </c>
    </row>
    <row r="81" spans="2:16" x14ac:dyDescent="0.3">
      <c r="B81" s="139">
        <v>44256</v>
      </c>
      <c r="C81" s="65">
        <v>183</v>
      </c>
      <c r="D81" s="703">
        <v>0</v>
      </c>
      <c r="E81" s="703">
        <v>183</v>
      </c>
      <c r="F81" s="703">
        <v>0</v>
      </c>
      <c r="G81" s="703">
        <v>0</v>
      </c>
      <c r="H81" s="703">
        <v>0</v>
      </c>
      <c r="I81" s="703">
        <v>0</v>
      </c>
      <c r="J81" s="703">
        <v>0</v>
      </c>
      <c r="K81" s="703">
        <v>0</v>
      </c>
      <c r="L81" s="703">
        <v>0</v>
      </c>
      <c r="M81" s="703">
        <v>0</v>
      </c>
      <c r="N81" s="703">
        <v>0</v>
      </c>
      <c r="O81" s="703">
        <v>0</v>
      </c>
      <c r="P81" s="15">
        <v>0</v>
      </c>
    </row>
    <row r="82" spans="2:16" x14ac:dyDescent="0.3">
      <c r="B82" s="139">
        <v>44287</v>
      </c>
      <c r="C82" s="65">
        <v>2026</v>
      </c>
      <c r="D82" s="703">
        <v>0</v>
      </c>
      <c r="E82" s="703">
        <v>1938</v>
      </c>
      <c r="F82" s="703">
        <v>0</v>
      </c>
      <c r="G82" s="703">
        <v>0</v>
      </c>
      <c r="H82" s="703">
        <v>0</v>
      </c>
      <c r="I82" s="703">
        <v>88</v>
      </c>
      <c r="J82" s="703">
        <v>0</v>
      </c>
      <c r="K82" s="703">
        <v>0</v>
      </c>
      <c r="L82" s="703">
        <v>0</v>
      </c>
      <c r="M82" s="703">
        <v>0</v>
      </c>
      <c r="N82" s="703">
        <v>0</v>
      </c>
      <c r="O82" s="703">
        <v>0</v>
      </c>
      <c r="P82" s="15">
        <v>0</v>
      </c>
    </row>
    <row r="83" spans="2:16" ht="15" thickBot="1" x14ac:dyDescent="0.35">
      <c r="B83" s="700">
        <v>44317</v>
      </c>
      <c r="C83" s="410">
        <v>0</v>
      </c>
      <c r="D83" s="57">
        <v>0</v>
      </c>
      <c r="E83" s="57">
        <v>0</v>
      </c>
      <c r="F83" s="57">
        <v>0</v>
      </c>
      <c r="G83" s="57">
        <v>0</v>
      </c>
      <c r="H83" s="57">
        <v>0</v>
      </c>
      <c r="I83" s="57">
        <v>0</v>
      </c>
      <c r="J83" s="57">
        <v>0</v>
      </c>
      <c r="K83" s="57">
        <v>0</v>
      </c>
      <c r="L83" s="57">
        <v>0</v>
      </c>
      <c r="M83" s="57">
        <v>0</v>
      </c>
      <c r="N83" s="57">
        <v>0</v>
      </c>
      <c r="O83" s="57">
        <v>0</v>
      </c>
      <c r="P83" s="409">
        <v>0</v>
      </c>
    </row>
    <row r="84" spans="2:16" x14ac:dyDescent="0.3">
      <c r="B84" s="926"/>
    </row>
    <row r="85" spans="2:16" x14ac:dyDescent="0.3">
      <c r="B85" s="158" t="s">
        <v>48</v>
      </c>
    </row>
    <row r="86" spans="2:16" x14ac:dyDescent="0.3">
      <c r="B86" s="158" t="s">
        <v>899</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workbookViewId="0">
      <pane xSplit="2" ySplit="6" topLeftCell="C57"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42578125" style="133" customWidth="1"/>
    <col min="2" max="2" width="10.28515625" style="133" customWidth="1"/>
    <col min="3" max="3" width="10.28515625" style="133" bestFit="1" customWidth="1"/>
    <col min="4" max="4" width="9.140625" style="133" bestFit="1" customWidth="1"/>
    <col min="5" max="5" width="9.140625" style="133" customWidth="1"/>
    <col min="6" max="6" width="12.42578125" style="133" customWidth="1"/>
    <col min="7" max="7" width="10.7109375" style="133" customWidth="1"/>
    <col min="8" max="8" width="10.85546875" style="133" customWidth="1"/>
    <col min="9" max="9" width="12" style="133" customWidth="1"/>
    <col min="10" max="10" width="10.85546875" style="133" customWidth="1"/>
    <col min="11" max="11" width="11.42578125" style="133" customWidth="1"/>
    <col min="12" max="12" width="11.7109375" style="133" customWidth="1"/>
    <col min="13" max="13" width="12.85546875" style="133" customWidth="1"/>
    <col min="14" max="14" width="10.42578125" style="133" customWidth="1"/>
    <col min="15" max="15" width="8.140625" style="133" customWidth="1"/>
    <col min="16" max="16" width="13.425781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902</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04"/>
      <c r="D6" s="907" t="s">
        <v>21</v>
      </c>
      <c r="E6" s="907" t="s">
        <v>22</v>
      </c>
      <c r="F6" s="1100"/>
      <c r="G6" s="1100"/>
      <c r="H6" s="1100"/>
      <c r="I6" s="1100"/>
      <c r="J6" s="1100"/>
      <c r="K6" s="1100"/>
      <c r="L6" s="1100"/>
      <c r="M6" s="1101"/>
      <c r="N6" s="1100"/>
      <c r="O6" s="1100"/>
      <c r="P6" s="1101"/>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7">
        <v>42005</v>
      </c>
      <c r="C7" s="62">
        <v>122035</v>
      </c>
      <c r="D7" s="73">
        <v>3069</v>
      </c>
      <c r="E7" s="73">
        <v>47679</v>
      </c>
      <c r="F7" s="73">
        <v>41852</v>
      </c>
      <c r="G7" s="73">
        <v>0</v>
      </c>
      <c r="H7" s="73">
        <v>13786</v>
      </c>
      <c r="I7" s="73">
        <v>11660</v>
      </c>
      <c r="J7" s="73">
        <v>1362</v>
      </c>
      <c r="K7" s="73">
        <v>2528</v>
      </c>
      <c r="L7" s="73">
        <v>13</v>
      </c>
      <c r="M7" s="73">
        <v>0</v>
      </c>
      <c r="N7" s="73">
        <v>86</v>
      </c>
      <c r="O7" s="73">
        <v>0</v>
      </c>
      <c r="P7" s="74">
        <v>0</v>
      </c>
    </row>
    <row r="8" spans="2:69" x14ac:dyDescent="0.3">
      <c r="B8" s="877">
        <v>42036</v>
      </c>
      <c r="C8" s="65">
        <v>314800</v>
      </c>
      <c r="D8" s="703">
        <v>97114</v>
      </c>
      <c r="E8" s="703">
        <v>193482</v>
      </c>
      <c r="F8" s="703">
        <v>755</v>
      </c>
      <c r="G8" s="703">
        <v>5458</v>
      </c>
      <c r="H8" s="703">
        <v>4463</v>
      </c>
      <c r="I8" s="703">
        <v>4241</v>
      </c>
      <c r="J8" s="703">
        <v>7381</v>
      </c>
      <c r="K8" s="703">
        <v>1428</v>
      </c>
      <c r="L8" s="703">
        <v>0</v>
      </c>
      <c r="M8" s="703">
        <v>225</v>
      </c>
      <c r="N8" s="703">
        <v>253</v>
      </c>
      <c r="O8" s="703">
        <v>0</v>
      </c>
      <c r="P8" s="15">
        <v>0</v>
      </c>
    </row>
    <row r="9" spans="2:69" x14ac:dyDescent="0.3">
      <c r="B9" s="877">
        <v>42064</v>
      </c>
      <c r="C9" s="65">
        <v>110224</v>
      </c>
      <c r="D9" s="703">
        <v>6397</v>
      </c>
      <c r="E9" s="703">
        <v>90631</v>
      </c>
      <c r="F9" s="703">
        <v>0</v>
      </c>
      <c r="G9" s="703">
        <v>0</v>
      </c>
      <c r="H9" s="703">
        <v>932</v>
      </c>
      <c r="I9" s="703">
        <v>1809</v>
      </c>
      <c r="J9" s="703">
        <v>0</v>
      </c>
      <c r="K9" s="703">
        <v>0</v>
      </c>
      <c r="L9" s="703">
        <v>0</v>
      </c>
      <c r="M9" s="703">
        <v>218</v>
      </c>
      <c r="N9" s="703">
        <v>948</v>
      </c>
      <c r="O9" s="703">
        <v>9289</v>
      </c>
      <c r="P9" s="15">
        <v>0</v>
      </c>
    </row>
    <row r="10" spans="2:69" x14ac:dyDescent="0.3">
      <c r="B10" s="877">
        <v>42095</v>
      </c>
      <c r="C10" s="65">
        <v>163619</v>
      </c>
      <c r="D10" s="703">
        <v>3812</v>
      </c>
      <c r="E10" s="703">
        <v>140864</v>
      </c>
      <c r="F10" s="703">
        <v>4825</v>
      </c>
      <c r="G10" s="703">
        <v>866</v>
      </c>
      <c r="H10" s="703">
        <v>2305</v>
      </c>
      <c r="I10" s="703">
        <v>5726</v>
      </c>
      <c r="J10" s="703">
        <v>4444</v>
      </c>
      <c r="K10" s="703">
        <v>454</v>
      </c>
      <c r="L10" s="703">
        <v>0</v>
      </c>
      <c r="M10" s="703">
        <v>0</v>
      </c>
      <c r="N10" s="703">
        <v>0</v>
      </c>
      <c r="O10" s="703">
        <v>323</v>
      </c>
      <c r="P10" s="15">
        <v>0</v>
      </c>
    </row>
    <row r="11" spans="2:69" x14ac:dyDescent="0.3">
      <c r="B11" s="877">
        <v>42125</v>
      </c>
      <c r="C11" s="65">
        <v>87455</v>
      </c>
      <c r="D11" s="703">
        <v>4956</v>
      </c>
      <c r="E11" s="703">
        <v>69142</v>
      </c>
      <c r="F11" s="703">
        <v>890</v>
      </c>
      <c r="G11" s="703">
        <v>463</v>
      </c>
      <c r="H11" s="703">
        <v>0</v>
      </c>
      <c r="I11" s="703">
        <v>4187</v>
      </c>
      <c r="J11" s="703">
        <v>615</v>
      </c>
      <c r="K11" s="703">
        <v>1442</v>
      </c>
      <c r="L11" s="703">
        <v>413</v>
      </c>
      <c r="M11" s="703">
        <v>159</v>
      </c>
      <c r="N11" s="703">
        <v>0</v>
      </c>
      <c r="O11" s="703">
        <v>5188</v>
      </c>
      <c r="P11" s="15">
        <v>0</v>
      </c>
    </row>
    <row r="12" spans="2:69" x14ac:dyDescent="0.3">
      <c r="B12" s="868">
        <v>42156</v>
      </c>
      <c r="C12" s="65">
        <v>214481</v>
      </c>
      <c r="D12" s="703">
        <v>94578</v>
      </c>
      <c r="E12" s="703">
        <v>99677</v>
      </c>
      <c r="F12" s="703">
        <v>235</v>
      </c>
      <c r="G12" s="703">
        <v>12558</v>
      </c>
      <c r="H12" s="703">
        <v>0</v>
      </c>
      <c r="I12" s="703">
        <v>2359</v>
      </c>
      <c r="J12" s="703">
        <v>672</v>
      </c>
      <c r="K12" s="703">
        <v>3246</v>
      </c>
      <c r="L12" s="703">
        <v>772</v>
      </c>
      <c r="M12" s="703">
        <v>0</v>
      </c>
      <c r="N12" s="703">
        <v>0</v>
      </c>
      <c r="O12" s="703">
        <v>384</v>
      </c>
      <c r="P12" s="15">
        <v>0</v>
      </c>
    </row>
    <row r="13" spans="2:69" x14ac:dyDescent="0.3">
      <c r="B13" s="868">
        <v>42186</v>
      </c>
      <c r="C13" s="65">
        <v>210516</v>
      </c>
      <c r="D13" s="703">
        <v>18765</v>
      </c>
      <c r="E13" s="703">
        <v>157348</v>
      </c>
      <c r="F13" s="703">
        <v>0</v>
      </c>
      <c r="G13" s="703">
        <v>960</v>
      </c>
      <c r="H13" s="703">
        <v>5969</v>
      </c>
      <c r="I13" s="703">
        <v>12906</v>
      </c>
      <c r="J13" s="703">
        <v>0</v>
      </c>
      <c r="K13" s="703">
        <v>5072</v>
      </c>
      <c r="L13" s="703">
        <v>0</v>
      </c>
      <c r="M13" s="703">
        <v>0</v>
      </c>
      <c r="N13" s="703">
        <v>9496</v>
      </c>
      <c r="O13" s="703">
        <v>0</v>
      </c>
      <c r="P13" s="15">
        <v>0</v>
      </c>
    </row>
    <row r="14" spans="2:69" x14ac:dyDescent="0.3">
      <c r="B14" s="868">
        <v>42217</v>
      </c>
      <c r="C14" s="65">
        <v>163819</v>
      </c>
      <c r="D14" s="703">
        <v>0</v>
      </c>
      <c r="E14" s="703">
        <v>118803</v>
      </c>
      <c r="F14" s="703">
        <v>659</v>
      </c>
      <c r="G14" s="703">
        <v>541</v>
      </c>
      <c r="H14" s="703">
        <v>0</v>
      </c>
      <c r="I14" s="703">
        <v>40817</v>
      </c>
      <c r="J14" s="703">
        <v>0</v>
      </c>
      <c r="K14" s="703">
        <v>0</v>
      </c>
      <c r="L14" s="703">
        <v>0</v>
      </c>
      <c r="M14" s="703">
        <v>2583</v>
      </c>
      <c r="N14" s="703">
        <v>0</v>
      </c>
      <c r="O14" s="703">
        <v>416</v>
      </c>
      <c r="P14" s="15">
        <v>0</v>
      </c>
    </row>
    <row r="15" spans="2:69" x14ac:dyDescent="0.3">
      <c r="B15" s="868">
        <v>42248</v>
      </c>
      <c r="C15" s="65">
        <v>150854</v>
      </c>
      <c r="D15" s="703">
        <v>3479</v>
      </c>
      <c r="E15" s="703">
        <v>76289</v>
      </c>
      <c r="F15" s="703">
        <v>0</v>
      </c>
      <c r="G15" s="703">
        <v>92</v>
      </c>
      <c r="H15" s="703">
        <v>13293</v>
      </c>
      <c r="I15" s="703">
        <v>7578</v>
      </c>
      <c r="J15" s="703">
        <v>894</v>
      </c>
      <c r="K15" s="703">
        <v>0</v>
      </c>
      <c r="L15" s="703">
        <v>47428</v>
      </c>
      <c r="M15" s="703">
        <v>1684</v>
      </c>
      <c r="N15" s="703">
        <v>117</v>
      </c>
      <c r="O15" s="703">
        <v>0</v>
      </c>
      <c r="P15" s="15">
        <v>0</v>
      </c>
    </row>
    <row r="16" spans="2:69" x14ac:dyDescent="0.3">
      <c r="B16" s="868">
        <v>42278</v>
      </c>
      <c r="C16" s="65">
        <v>177943</v>
      </c>
      <c r="D16" s="703">
        <v>11885</v>
      </c>
      <c r="E16" s="703">
        <v>157300</v>
      </c>
      <c r="F16" s="703">
        <v>0</v>
      </c>
      <c r="G16" s="703">
        <v>0</v>
      </c>
      <c r="H16" s="703">
        <v>0</v>
      </c>
      <c r="I16" s="703">
        <v>5948</v>
      </c>
      <c r="J16" s="703">
        <v>651</v>
      </c>
      <c r="K16" s="703">
        <v>393</v>
      </c>
      <c r="L16" s="703">
        <v>508</v>
      </c>
      <c r="M16" s="703">
        <v>1258</v>
      </c>
      <c r="N16" s="703">
        <v>0</v>
      </c>
      <c r="O16" s="703">
        <v>0</v>
      </c>
      <c r="P16" s="15">
        <v>0</v>
      </c>
    </row>
    <row r="17" spans="2:17" x14ac:dyDescent="0.3">
      <c r="B17" s="868">
        <v>42309</v>
      </c>
      <c r="C17" s="65">
        <v>94329</v>
      </c>
      <c r="D17" s="703">
        <v>18456</v>
      </c>
      <c r="E17" s="703">
        <v>55774</v>
      </c>
      <c r="F17" s="703">
        <v>528</v>
      </c>
      <c r="G17" s="703">
        <v>0</v>
      </c>
      <c r="H17" s="703">
        <v>4600</v>
      </c>
      <c r="I17" s="703">
        <v>3894</v>
      </c>
      <c r="J17" s="703">
        <v>5193</v>
      </c>
      <c r="K17" s="703">
        <v>795</v>
      </c>
      <c r="L17" s="703">
        <v>4755</v>
      </c>
      <c r="M17" s="703">
        <v>334</v>
      </c>
      <c r="N17" s="703">
        <v>0</v>
      </c>
      <c r="O17" s="703">
        <v>0</v>
      </c>
      <c r="P17" s="15">
        <v>0</v>
      </c>
    </row>
    <row r="18" spans="2:17" x14ac:dyDescent="0.3">
      <c r="B18" s="868">
        <v>42339</v>
      </c>
      <c r="C18" s="65">
        <v>435707</v>
      </c>
      <c r="D18" s="703">
        <v>64692</v>
      </c>
      <c r="E18" s="703">
        <v>298931</v>
      </c>
      <c r="F18" s="703">
        <v>0</v>
      </c>
      <c r="G18" s="703">
        <v>14981</v>
      </c>
      <c r="H18" s="703">
        <v>4037</v>
      </c>
      <c r="I18" s="703">
        <v>34192</v>
      </c>
      <c r="J18" s="703">
        <v>1338</v>
      </c>
      <c r="K18" s="703">
        <v>13903</v>
      </c>
      <c r="L18" s="703">
        <v>1172</v>
      </c>
      <c r="M18" s="703">
        <v>603</v>
      </c>
      <c r="N18" s="703">
        <v>1027</v>
      </c>
      <c r="O18" s="703">
        <v>831</v>
      </c>
      <c r="P18" s="15">
        <v>0</v>
      </c>
    </row>
    <row r="19" spans="2:17" x14ac:dyDescent="0.3">
      <c r="B19" s="868">
        <v>42370</v>
      </c>
      <c r="C19" s="65">
        <v>61417</v>
      </c>
      <c r="D19" s="703">
        <v>486</v>
      </c>
      <c r="E19" s="703">
        <v>54338</v>
      </c>
      <c r="F19" s="703">
        <v>0</v>
      </c>
      <c r="G19" s="703">
        <v>0</v>
      </c>
      <c r="H19" s="703">
        <v>774</v>
      </c>
      <c r="I19" s="703">
        <v>1884</v>
      </c>
      <c r="J19" s="703">
        <v>1822</v>
      </c>
      <c r="K19" s="703">
        <v>2077</v>
      </c>
      <c r="L19" s="703">
        <v>0</v>
      </c>
      <c r="M19" s="703">
        <v>0</v>
      </c>
      <c r="N19" s="703">
        <v>0</v>
      </c>
      <c r="O19" s="703">
        <v>36</v>
      </c>
      <c r="P19" s="15">
        <v>0</v>
      </c>
    </row>
    <row r="20" spans="2:17" x14ac:dyDescent="0.3">
      <c r="B20" s="868">
        <v>42401</v>
      </c>
      <c r="C20" s="65">
        <v>53074</v>
      </c>
      <c r="D20" s="703">
        <v>0</v>
      </c>
      <c r="E20" s="703">
        <v>45107</v>
      </c>
      <c r="F20" s="703">
        <v>503</v>
      </c>
      <c r="G20" s="703">
        <v>0</v>
      </c>
      <c r="H20" s="703">
        <v>618</v>
      </c>
      <c r="I20" s="703">
        <v>3221</v>
      </c>
      <c r="J20" s="703">
        <v>936</v>
      </c>
      <c r="K20" s="703">
        <v>2027</v>
      </c>
      <c r="L20" s="703">
        <v>0</v>
      </c>
      <c r="M20" s="703">
        <v>0</v>
      </c>
      <c r="N20" s="703">
        <v>511</v>
      </c>
      <c r="O20" s="703">
        <v>151</v>
      </c>
      <c r="P20" s="15">
        <v>0</v>
      </c>
    </row>
    <row r="21" spans="2:17" x14ac:dyDescent="0.3">
      <c r="B21" s="868">
        <v>42430</v>
      </c>
      <c r="C21" s="65">
        <v>52349</v>
      </c>
      <c r="D21" s="703">
        <v>4885</v>
      </c>
      <c r="E21" s="703">
        <v>30546</v>
      </c>
      <c r="F21" s="703">
        <v>1090</v>
      </c>
      <c r="G21" s="703">
        <v>0</v>
      </c>
      <c r="H21" s="703">
        <v>8687</v>
      </c>
      <c r="I21" s="703">
        <v>2457</v>
      </c>
      <c r="J21" s="703">
        <v>1280</v>
      </c>
      <c r="K21" s="703">
        <v>356</v>
      </c>
      <c r="L21" s="703">
        <v>784</v>
      </c>
      <c r="M21" s="703">
        <v>0</v>
      </c>
      <c r="N21" s="703">
        <v>0</v>
      </c>
      <c r="O21" s="703">
        <v>2264</v>
      </c>
      <c r="P21" s="15">
        <v>0</v>
      </c>
    </row>
    <row r="22" spans="2:17" x14ac:dyDescent="0.3">
      <c r="B22" s="868">
        <v>42461</v>
      </c>
      <c r="C22" s="65">
        <v>76134</v>
      </c>
      <c r="D22" s="703">
        <v>2100</v>
      </c>
      <c r="E22" s="703">
        <v>48030</v>
      </c>
      <c r="F22" s="703">
        <v>0</v>
      </c>
      <c r="G22" s="703">
        <v>0</v>
      </c>
      <c r="H22" s="703">
        <v>1488</v>
      </c>
      <c r="I22" s="703">
        <v>14866</v>
      </c>
      <c r="J22" s="703">
        <v>0</v>
      </c>
      <c r="K22" s="703">
        <v>8392</v>
      </c>
      <c r="L22" s="703">
        <v>0</v>
      </c>
      <c r="M22" s="703">
        <v>0</v>
      </c>
      <c r="N22" s="703">
        <v>0</v>
      </c>
      <c r="O22" s="703">
        <v>1258</v>
      </c>
      <c r="P22" s="15">
        <v>0</v>
      </c>
    </row>
    <row r="23" spans="2:17" x14ac:dyDescent="0.3">
      <c r="B23" s="868">
        <v>42491</v>
      </c>
      <c r="C23" s="65">
        <v>37895</v>
      </c>
      <c r="D23" s="703">
        <v>1271</v>
      </c>
      <c r="E23" s="703">
        <v>24763</v>
      </c>
      <c r="F23" s="703">
        <v>40</v>
      </c>
      <c r="G23" s="703">
        <v>959</v>
      </c>
      <c r="H23" s="703">
        <v>0</v>
      </c>
      <c r="I23" s="703">
        <v>7474</v>
      </c>
      <c r="J23" s="703">
        <v>0</v>
      </c>
      <c r="K23" s="703">
        <v>2654</v>
      </c>
      <c r="L23" s="703">
        <v>0</v>
      </c>
      <c r="M23" s="703">
        <v>0</v>
      </c>
      <c r="N23" s="703">
        <v>0</v>
      </c>
      <c r="O23" s="703">
        <v>734</v>
      </c>
      <c r="P23" s="15">
        <v>0</v>
      </c>
    </row>
    <row r="24" spans="2:17" x14ac:dyDescent="0.3">
      <c r="B24" s="868">
        <v>42522</v>
      </c>
      <c r="C24" s="65">
        <v>142922</v>
      </c>
      <c r="D24" s="703">
        <v>0</v>
      </c>
      <c r="E24" s="703">
        <v>122514</v>
      </c>
      <c r="F24" s="703">
        <v>352</v>
      </c>
      <c r="G24" s="703">
        <v>85</v>
      </c>
      <c r="H24" s="703">
        <v>7305</v>
      </c>
      <c r="I24" s="703">
        <v>6821</v>
      </c>
      <c r="J24" s="703">
        <v>1497</v>
      </c>
      <c r="K24" s="703">
        <v>2</v>
      </c>
      <c r="L24" s="703">
        <v>509</v>
      </c>
      <c r="M24" s="703">
        <v>2440</v>
      </c>
      <c r="N24" s="703">
        <v>0</v>
      </c>
      <c r="O24" s="703">
        <v>1397</v>
      </c>
      <c r="P24" s="15">
        <v>0</v>
      </c>
    </row>
    <row r="25" spans="2:17" x14ac:dyDescent="0.3">
      <c r="B25" s="868">
        <v>42552</v>
      </c>
      <c r="C25" s="65">
        <v>81057</v>
      </c>
      <c r="D25" s="703">
        <v>1017</v>
      </c>
      <c r="E25" s="703">
        <v>27241</v>
      </c>
      <c r="F25" s="703">
        <v>0</v>
      </c>
      <c r="G25" s="703">
        <v>196</v>
      </c>
      <c r="H25" s="703">
        <v>647</v>
      </c>
      <c r="I25" s="703">
        <v>3712</v>
      </c>
      <c r="J25" s="703">
        <v>1642</v>
      </c>
      <c r="K25" s="703">
        <v>8779</v>
      </c>
      <c r="L25" s="703">
        <v>37823</v>
      </c>
      <c r="M25" s="703">
        <v>0</v>
      </c>
      <c r="N25" s="703">
        <v>0</v>
      </c>
      <c r="O25" s="703">
        <v>0</v>
      </c>
      <c r="P25" s="15">
        <v>0</v>
      </c>
    </row>
    <row r="26" spans="2:17" x14ac:dyDescent="0.3">
      <c r="B26" s="868">
        <v>42583</v>
      </c>
      <c r="C26" s="65">
        <v>75953</v>
      </c>
      <c r="D26" s="703">
        <v>29536</v>
      </c>
      <c r="E26" s="703">
        <v>37822</v>
      </c>
      <c r="F26" s="703">
        <v>618</v>
      </c>
      <c r="G26" s="703">
        <v>0</v>
      </c>
      <c r="H26" s="703">
        <v>969</v>
      </c>
      <c r="I26" s="703">
        <v>6413</v>
      </c>
      <c r="J26" s="703">
        <v>0</v>
      </c>
      <c r="K26" s="703">
        <v>0</v>
      </c>
      <c r="L26" s="703">
        <v>215</v>
      </c>
      <c r="M26" s="703">
        <v>0</v>
      </c>
      <c r="N26" s="703">
        <v>0</v>
      </c>
      <c r="O26" s="703">
        <v>380</v>
      </c>
      <c r="P26" s="15">
        <v>0</v>
      </c>
    </row>
    <row r="27" spans="2:17" x14ac:dyDescent="0.3">
      <c r="B27" s="868">
        <v>42614</v>
      </c>
      <c r="C27" s="65">
        <v>73990</v>
      </c>
      <c r="D27" s="703">
        <v>732</v>
      </c>
      <c r="E27" s="703">
        <v>56921</v>
      </c>
      <c r="F27" s="703">
        <v>3095</v>
      </c>
      <c r="G27" s="703">
        <v>52</v>
      </c>
      <c r="H27" s="703">
        <v>958</v>
      </c>
      <c r="I27" s="703">
        <v>11241</v>
      </c>
      <c r="J27" s="703">
        <v>166</v>
      </c>
      <c r="K27" s="703">
        <v>383</v>
      </c>
      <c r="L27" s="703">
        <v>442</v>
      </c>
      <c r="M27" s="703">
        <v>0</v>
      </c>
      <c r="N27" s="703">
        <v>0</v>
      </c>
      <c r="O27" s="703">
        <v>0</v>
      </c>
      <c r="P27" s="15">
        <v>0</v>
      </c>
    </row>
    <row r="28" spans="2:17" x14ac:dyDescent="0.3">
      <c r="B28" s="868">
        <v>42644</v>
      </c>
      <c r="C28" s="65">
        <v>97445</v>
      </c>
      <c r="D28" s="703">
        <v>0</v>
      </c>
      <c r="E28" s="703">
        <v>87340</v>
      </c>
      <c r="F28" s="703">
        <v>1165</v>
      </c>
      <c r="G28" s="703">
        <v>261</v>
      </c>
      <c r="H28" s="703">
        <v>340</v>
      </c>
      <c r="I28" s="703">
        <v>3305</v>
      </c>
      <c r="J28" s="703">
        <v>0</v>
      </c>
      <c r="K28" s="703">
        <v>4448</v>
      </c>
      <c r="L28" s="703">
        <v>0</v>
      </c>
      <c r="M28" s="703">
        <v>0</v>
      </c>
      <c r="N28" s="703">
        <v>529</v>
      </c>
      <c r="O28" s="703">
        <v>0</v>
      </c>
      <c r="P28" s="15">
        <v>57</v>
      </c>
    </row>
    <row r="29" spans="2:17" x14ac:dyDescent="0.3">
      <c r="B29" s="868">
        <v>42675</v>
      </c>
      <c r="C29" s="65">
        <v>60058</v>
      </c>
      <c r="D29" s="703">
        <v>0</v>
      </c>
      <c r="E29" s="703">
        <v>28688</v>
      </c>
      <c r="F29" s="703">
        <v>2077</v>
      </c>
      <c r="G29" s="703">
        <v>197</v>
      </c>
      <c r="H29" s="703">
        <v>412</v>
      </c>
      <c r="I29" s="703">
        <v>1735</v>
      </c>
      <c r="J29" s="703">
        <v>20880</v>
      </c>
      <c r="K29" s="703">
        <v>6069</v>
      </c>
      <c r="L29" s="703">
        <v>0</v>
      </c>
      <c r="M29" s="703">
        <v>0</v>
      </c>
      <c r="N29" s="703">
        <v>0</v>
      </c>
      <c r="O29" s="703">
        <v>0</v>
      </c>
      <c r="P29" s="15">
        <v>0</v>
      </c>
    </row>
    <row r="30" spans="2:17" x14ac:dyDescent="0.3">
      <c r="B30" s="868">
        <v>42705</v>
      </c>
      <c r="C30" s="65">
        <v>182181</v>
      </c>
      <c r="D30" s="703">
        <v>1746</v>
      </c>
      <c r="E30" s="703">
        <v>133644</v>
      </c>
      <c r="F30" s="703">
        <v>4737</v>
      </c>
      <c r="G30" s="703">
        <v>51</v>
      </c>
      <c r="H30" s="703">
        <v>911</v>
      </c>
      <c r="I30" s="703">
        <v>36226</v>
      </c>
      <c r="J30" s="703">
        <v>0</v>
      </c>
      <c r="K30" s="703">
        <v>4531</v>
      </c>
      <c r="L30" s="703">
        <v>0</v>
      </c>
      <c r="M30" s="703">
        <v>0</v>
      </c>
      <c r="N30" s="703">
        <v>335</v>
      </c>
      <c r="O30" s="703">
        <v>0</v>
      </c>
      <c r="P30" s="15">
        <v>0</v>
      </c>
    </row>
    <row r="31" spans="2:17" x14ac:dyDescent="0.3">
      <c r="B31" s="868">
        <v>42736</v>
      </c>
      <c r="C31" s="65">
        <v>48004</v>
      </c>
      <c r="D31" s="703">
        <v>5788</v>
      </c>
      <c r="E31" s="703">
        <v>25696</v>
      </c>
      <c r="F31" s="703">
        <v>1247</v>
      </c>
      <c r="G31" s="703">
        <v>31</v>
      </c>
      <c r="H31" s="703">
        <v>1065</v>
      </c>
      <c r="I31" s="703">
        <v>7467</v>
      </c>
      <c r="J31" s="703">
        <v>3460</v>
      </c>
      <c r="K31" s="703">
        <v>1707</v>
      </c>
      <c r="L31" s="703">
        <v>1543</v>
      </c>
      <c r="M31" s="703">
        <v>0</v>
      </c>
      <c r="N31" s="703">
        <v>0</v>
      </c>
      <c r="O31" s="703">
        <v>0</v>
      </c>
      <c r="P31" s="15">
        <v>0</v>
      </c>
    </row>
    <row r="32" spans="2:17" x14ac:dyDescent="0.3">
      <c r="B32" s="868">
        <v>42767</v>
      </c>
      <c r="C32" s="65">
        <v>47747</v>
      </c>
      <c r="D32" s="703">
        <v>429</v>
      </c>
      <c r="E32" s="703">
        <v>42937</v>
      </c>
      <c r="F32" s="703">
        <v>0</v>
      </c>
      <c r="G32" s="703">
        <v>208</v>
      </c>
      <c r="H32" s="703">
        <v>0</v>
      </c>
      <c r="I32" s="703">
        <v>1835</v>
      </c>
      <c r="J32" s="703">
        <v>794</v>
      </c>
      <c r="K32" s="703">
        <v>0</v>
      </c>
      <c r="L32" s="703">
        <v>1317</v>
      </c>
      <c r="M32" s="703">
        <v>0</v>
      </c>
      <c r="N32" s="703">
        <v>0</v>
      </c>
      <c r="O32" s="703">
        <v>227</v>
      </c>
      <c r="P32" s="15">
        <v>0</v>
      </c>
      <c r="Q32" s="158"/>
    </row>
    <row r="33" spans="2:17" x14ac:dyDescent="0.3">
      <c r="B33" s="868">
        <v>42795</v>
      </c>
      <c r="C33" s="65">
        <v>63697</v>
      </c>
      <c r="D33" s="703">
        <v>3104</v>
      </c>
      <c r="E33" s="703">
        <v>51435</v>
      </c>
      <c r="F33" s="703">
        <v>0</v>
      </c>
      <c r="G33" s="703">
        <v>28</v>
      </c>
      <c r="H33" s="703">
        <v>0</v>
      </c>
      <c r="I33" s="703">
        <v>6549</v>
      </c>
      <c r="J33" s="703">
        <v>336</v>
      </c>
      <c r="K33" s="703">
        <v>1396</v>
      </c>
      <c r="L33" s="703">
        <v>322</v>
      </c>
      <c r="M33" s="703">
        <v>0</v>
      </c>
      <c r="N33" s="703">
        <v>0</v>
      </c>
      <c r="O33" s="703">
        <v>527</v>
      </c>
      <c r="P33" s="15">
        <v>0</v>
      </c>
      <c r="Q33" s="158"/>
    </row>
    <row r="34" spans="2:17" x14ac:dyDescent="0.3">
      <c r="B34" s="868">
        <v>42826</v>
      </c>
      <c r="C34" s="65">
        <v>77191</v>
      </c>
      <c r="D34" s="703">
        <v>3273</v>
      </c>
      <c r="E34" s="703">
        <v>60327</v>
      </c>
      <c r="F34" s="703">
        <v>0</v>
      </c>
      <c r="G34" s="703">
        <v>263</v>
      </c>
      <c r="H34" s="703">
        <v>0</v>
      </c>
      <c r="I34" s="703">
        <v>5566</v>
      </c>
      <c r="J34" s="703">
        <v>752</v>
      </c>
      <c r="K34" s="703">
        <v>2181</v>
      </c>
      <c r="L34" s="703">
        <v>3480</v>
      </c>
      <c r="M34" s="703">
        <v>660</v>
      </c>
      <c r="N34" s="703">
        <v>689</v>
      </c>
      <c r="O34" s="703">
        <v>0</v>
      </c>
      <c r="P34" s="15">
        <v>0</v>
      </c>
    </row>
    <row r="35" spans="2:17" x14ac:dyDescent="0.3">
      <c r="B35" s="868">
        <v>42856</v>
      </c>
      <c r="C35" s="65">
        <v>92978</v>
      </c>
      <c r="D35" s="703">
        <v>15615</v>
      </c>
      <c r="E35" s="703">
        <v>54337</v>
      </c>
      <c r="F35" s="703">
        <v>0</v>
      </c>
      <c r="G35" s="703">
        <v>0</v>
      </c>
      <c r="H35" s="703">
        <v>1889</v>
      </c>
      <c r="I35" s="703">
        <v>7116</v>
      </c>
      <c r="J35" s="703">
        <v>592</v>
      </c>
      <c r="K35" s="703">
        <v>12591</v>
      </c>
      <c r="L35" s="703">
        <v>838</v>
      </c>
      <c r="M35" s="703">
        <v>0</v>
      </c>
      <c r="N35" s="703">
        <v>0</v>
      </c>
      <c r="O35" s="703">
        <v>0</v>
      </c>
      <c r="P35" s="15">
        <v>0</v>
      </c>
      <c r="Q35" s="158"/>
    </row>
    <row r="36" spans="2:17" x14ac:dyDescent="0.3">
      <c r="B36" s="868">
        <v>42887</v>
      </c>
      <c r="C36" s="65">
        <v>78651</v>
      </c>
      <c r="D36" s="703">
        <v>2329</v>
      </c>
      <c r="E36" s="703">
        <v>51004</v>
      </c>
      <c r="F36" s="703">
        <v>1876</v>
      </c>
      <c r="G36" s="703">
        <v>0</v>
      </c>
      <c r="H36" s="703">
        <v>1334</v>
      </c>
      <c r="I36" s="703">
        <v>14357</v>
      </c>
      <c r="J36" s="703">
        <v>1778</v>
      </c>
      <c r="K36" s="703">
        <v>1571</v>
      </c>
      <c r="L36" s="703">
        <v>3742</v>
      </c>
      <c r="M36" s="703">
        <v>0</v>
      </c>
      <c r="N36" s="703">
        <v>0</v>
      </c>
      <c r="O36" s="703">
        <v>0</v>
      </c>
      <c r="P36" s="15">
        <v>660</v>
      </c>
    </row>
    <row r="37" spans="2:17" x14ac:dyDescent="0.3">
      <c r="B37" s="868">
        <v>42917</v>
      </c>
      <c r="C37" s="65">
        <v>35715</v>
      </c>
      <c r="D37" s="703">
        <v>54</v>
      </c>
      <c r="E37" s="703">
        <v>26883</v>
      </c>
      <c r="F37" s="703">
        <v>3908</v>
      </c>
      <c r="G37" s="703">
        <v>713</v>
      </c>
      <c r="H37" s="703">
        <v>0</v>
      </c>
      <c r="I37" s="703">
        <v>3279</v>
      </c>
      <c r="J37" s="703">
        <v>0</v>
      </c>
      <c r="K37" s="703">
        <v>779</v>
      </c>
      <c r="L37" s="703">
        <v>0</v>
      </c>
      <c r="M37" s="703">
        <v>0</v>
      </c>
      <c r="N37" s="703">
        <v>0</v>
      </c>
      <c r="O37" s="703">
        <v>99</v>
      </c>
      <c r="P37" s="15">
        <v>0</v>
      </c>
    </row>
    <row r="38" spans="2:17" x14ac:dyDescent="0.3">
      <c r="B38" s="868">
        <v>42948</v>
      </c>
      <c r="C38" s="65">
        <v>50426</v>
      </c>
      <c r="D38" s="703">
        <v>5067</v>
      </c>
      <c r="E38" s="703">
        <v>34537</v>
      </c>
      <c r="F38" s="703">
        <v>5670</v>
      </c>
      <c r="G38" s="703">
        <v>0</v>
      </c>
      <c r="H38" s="703">
        <v>652</v>
      </c>
      <c r="I38" s="703">
        <v>3277</v>
      </c>
      <c r="J38" s="703">
        <v>0</v>
      </c>
      <c r="K38" s="703">
        <v>1223</v>
      </c>
      <c r="L38" s="703">
        <v>0</v>
      </c>
      <c r="M38" s="703">
        <v>0</v>
      </c>
      <c r="N38" s="703">
        <v>0</v>
      </c>
      <c r="O38" s="703">
        <v>0</v>
      </c>
      <c r="P38" s="15">
        <v>0</v>
      </c>
    </row>
    <row r="39" spans="2:17" x14ac:dyDescent="0.3">
      <c r="B39" s="868">
        <v>42979</v>
      </c>
      <c r="C39" s="65">
        <v>186980</v>
      </c>
      <c r="D39" s="703">
        <v>5147</v>
      </c>
      <c r="E39" s="703">
        <v>143835</v>
      </c>
      <c r="F39" s="703">
        <v>69</v>
      </c>
      <c r="G39" s="703">
        <v>30</v>
      </c>
      <c r="H39" s="703">
        <v>0</v>
      </c>
      <c r="I39" s="703">
        <v>14531</v>
      </c>
      <c r="J39" s="703">
        <v>3022</v>
      </c>
      <c r="K39" s="703">
        <v>653</v>
      </c>
      <c r="L39" s="703">
        <v>19693</v>
      </c>
      <c r="M39" s="703">
        <v>0</v>
      </c>
      <c r="N39" s="703">
        <v>0</v>
      </c>
      <c r="O39" s="703">
        <v>0</v>
      </c>
      <c r="P39" s="15">
        <v>0</v>
      </c>
    </row>
    <row r="40" spans="2:17" x14ac:dyDescent="0.3">
      <c r="B40" s="868">
        <v>43009</v>
      </c>
      <c r="C40" s="65">
        <v>57798</v>
      </c>
      <c r="D40" s="703">
        <v>23857</v>
      </c>
      <c r="E40" s="703">
        <v>24691</v>
      </c>
      <c r="F40" s="703">
        <v>620</v>
      </c>
      <c r="G40" s="703">
        <v>564</v>
      </c>
      <c r="H40" s="703">
        <v>267</v>
      </c>
      <c r="I40" s="703">
        <v>3307</v>
      </c>
      <c r="J40" s="703">
        <v>466</v>
      </c>
      <c r="K40" s="703">
        <v>2458</v>
      </c>
      <c r="L40" s="703">
        <v>599</v>
      </c>
      <c r="M40" s="703">
        <v>0</v>
      </c>
      <c r="N40" s="703">
        <v>878</v>
      </c>
      <c r="O40" s="703">
        <v>0</v>
      </c>
      <c r="P40" s="15">
        <v>91</v>
      </c>
    </row>
    <row r="41" spans="2:17" x14ac:dyDescent="0.3">
      <c r="B41" s="868">
        <v>43040</v>
      </c>
      <c r="C41" s="65">
        <v>30544</v>
      </c>
      <c r="D41" s="703">
        <v>1170</v>
      </c>
      <c r="E41" s="703">
        <v>16568</v>
      </c>
      <c r="F41" s="703">
        <v>228</v>
      </c>
      <c r="G41" s="703">
        <v>31</v>
      </c>
      <c r="H41" s="703">
        <v>1070</v>
      </c>
      <c r="I41" s="703">
        <v>5761</v>
      </c>
      <c r="J41" s="703">
        <v>0</v>
      </c>
      <c r="K41" s="703">
        <v>5117</v>
      </c>
      <c r="L41" s="703">
        <v>599</v>
      </c>
      <c r="M41" s="703">
        <v>0</v>
      </c>
      <c r="N41" s="703">
        <v>0</v>
      </c>
      <c r="O41" s="703">
        <v>0</v>
      </c>
      <c r="P41" s="15">
        <v>0</v>
      </c>
    </row>
    <row r="42" spans="2:17" x14ac:dyDescent="0.3">
      <c r="B42" s="868">
        <v>43070</v>
      </c>
      <c r="C42" s="65">
        <v>77267</v>
      </c>
      <c r="D42" s="703">
        <v>20587</v>
      </c>
      <c r="E42" s="703">
        <v>37634</v>
      </c>
      <c r="F42" s="703">
        <v>0</v>
      </c>
      <c r="G42" s="703">
        <v>2104</v>
      </c>
      <c r="H42" s="703">
        <v>96</v>
      </c>
      <c r="I42" s="703">
        <v>5095</v>
      </c>
      <c r="J42" s="703">
        <v>338</v>
      </c>
      <c r="K42" s="703">
        <v>8579</v>
      </c>
      <c r="L42" s="703">
        <v>2834</v>
      </c>
      <c r="M42" s="703">
        <v>0</v>
      </c>
      <c r="N42" s="703">
        <v>0</v>
      </c>
      <c r="O42" s="703">
        <v>0</v>
      </c>
      <c r="P42" s="15">
        <v>0</v>
      </c>
    </row>
    <row r="43" spans="2:17" x14ac:dyDescent="0.3">
      <c r="B43" s="868">
        <v>43101</v>
      </c>
      <c r="C43" s="65">
        <v>85758</v>
      </c>
      <c r="D43" s="703">
        <v>2630</v>
      </c>
      <c r="E43" s="703">
        <v>60500</v>
      </c>
      <c r="F43" s="703">
        <v>368</v>
      </c>
      <c r="G43" s="703">
        <v>2296</v>
      </c>
      <c r="H43" s="703">
        <v>892</v>
      </c>
      <c r="I43" s="703">
        <v>2739</v>
      </c>
      <c r="J43" s="703">
        <v>0</v>
      </c>
      <c r="K43" s="703">
        <v>15414</v>
      </c>
      <c r="L43" s="703">
        <v>0</v>
      </c>
      <c r="M43" s="703">
        <v>0</v>
      </c>
      <c r="N43" s="703">
        <v>919</v>
      </c>
      <c r="O43" s="703">
        <v>0</v>
      </c>
      <c r="P43" s="15">
        <v>0</v>
      </c>
    </row>
    <row r="44" spans="2:17" x14ac:dyDescent="0.3">
      <c r="B44" s="868">
        <v>43132</v>
      </c>
      <c r="C44" s="65">
        <v>107536</v>
      </c>
      <c r="D44" s="703">
        <v>50299</v>
      </c>
      <c r="E44" s="703">
        <v>43142</v>
      </c>
      <c r="F44" s="703">
        <v>1011</v>
      </c>
      <c r="G44" s="703">
        <v>0</v>
      </c>
      <c r="H44" s="703">
        <v>5324</v>
      </c>
      <c r="I44" s="703">
        <v>3675</v>
      </c>
      <c r="J44" s="703">
        <v>466</v>
      </c>
      <c r="K44" s="703">
        <v>864</v>
      </c>
      <c r="L44" s="703">
        <v>536</v>
      </c>
      <c r="M44" s="703">
        <v>0</v>
      </c>
      <c r="N44" s="703">
        <v>619</v>
      </c>
      <c r="O44" s="703">
        <v>1600</v>
      </c>
      <c r="P44" s="15">
        <v>0</v>
      </c>
    </row>
    <row r="45" spans="2:17" x14ac:dyDescent="0.3">
      <c r="B45" s="868">
        <v>43160</v>
      </c>
      <c r="C45" s="65">
        <v>45292</v>
      </c>
      <c r="D45" s="703">
        <v>21307</v>
      </c>
      <c r="E45" s="703">
        <v>14061</v>
      </c>
      <c r="F45" s="703">
        <v>3122</v>
      </c>
      <c r="G45" s="703">
        <v>576</v>
      </c>
      <c r="H45" s="703">
        <v>1453</v>
      </c>
      <c r="I45" s="703">
        <v>2335</v>
      </c>
      <c r="J45" s="703">
        <v>0</v>
      </c>
      <c r="K45" s="703">
        <v>586</v>
      </c>
      <c r="L45" s="703">
        <v>615</v>
      </c>
      <c r="M45" s="703">
        <v>0</v>
      </c>
      <c r="N45" s="703">
        <v>581</v>
      </c>
      <c r="O45" s="703">
        <v>656</v>
      </c>
      <c r="P45" s="15">
        <v>0</v>
      </c>
    </row>
    <row r="46" spans="2:17" x14ac:dyDescent="0.3">
      <c r="B46" s="868">
        <v>43191</v>
      </c>
      <c r="C46" s="65">
        <v>29391</v>
      </c>
      <c r="D46" s="703">
        <v>1126</v>
      </c>
      <c r="E46" s="703">
        <v>19614</v>
      </c>
      <c r="F46" s="703">
        <v>0</v>
      </c>
      <c r="G46" s="703">
        <v>1690</v>
      </c>
      <c r="H46" s="703">
        <v>0</v>
      </c>
      <c r="I46" s="703">
        <v>2715</v>
      </c>
      <c r="J46" s="703">
        <v>1987</v>
      </c>
      <c r="K46" s="703">
        <v>2259</v>
      </c>
      <c r="L46" s="703">
        <v>0</v>
      </c>
      <c r="M46" s="703">
        <v>0</v>
      </c>
      <c r="N46" s="703">
        <v>0</v>
      </c>
      <c r="O46" s="703">
        <v>0</v>
      </c>
      <c r="P46" s="15">
        <v>0</v>
      </c>
    </row>
    <row r="47" spans="2:17" x14ac:dyDescent="0.3">
      <c r="B47" s="868">
        <v>43221</v>
      </c>
      <c r="C47" s="65">
        <v>60572</v>
      </c>
      <c r="D47" s="703">
        <v>1242</v>
      </c>
      <c r="E47" s="703">
        <v>22062</v>
      </c>
      <c r="F47" s="703">
        <v>2515</v>
      </c>
      <c r="G47" s="703">
        <v>0</v>
      </c>
      <c r="H47" s="703">
        <v>0</v>
      </c>
      <c r="I47" s="703">
        <v>17088</v>
      </c>
      <c r="J47" s="703">
        <v>1161</v>
      </c>
      <c r="K47" s="703">
        <v>14578</v>
      </c>
      <c r="L47" s="703">
        <v>1243</v>
      </c>
      <c r="M47" s="703">
        <v>0</v>
      </c>
      <c r="N47" s="703">
        <v>0</v>
      </c>
      <c r="O47" s="703">
        <v>683</v>
      </c>
      <c r="P47" s="15">
        <v>0</v>
      </c>
    </row>
    <row r="48" spans="2:17" x14ac:dyDescent="0.3">
      <c r="B48" s="868">
        <v>43252</v>
      </c>
      <c r="C48" s="65">
        <v>27696</v>
      </c>
      <c r="D48" s="703">
        <v>2859</v>
      </c>
      <c r="E48" s="703">
        <v>19259</v>
      </c>
      <c r="F48" s="703">
        <v>178</v>
      </c>
      <c r="G48" s="703">
        <v>0</v>
      </c>
      <c r="H48" s="703">
        <v>0</v>
      </c>
      <c r="I48" s="703">
        <v>2832</v>
      </c>
      <c r="J48" s="703">
        <v>0</v>
      </c>
      <c r="K48" s="703">
        <v>489</v>
      </c>
      <c r="L48" s="703">
        <v>2079</v>
      </c>
      <c r="M48" s="703">
        <v>0</v>
      </c>
      <c r="N48" s="703">
        <v>0</v>
      </c>
      <c r="O48" s="703">
        <v>0</v>
      </c>
      <c r="P48" s="15">
        <v>0</v>
      </c>
    </row>
    <row r="49" spans="1:36" x14ac:dyDescent="0.3">
      <c r="B49" s="868">
        <v>43282</v>
      </c>
      <c r="C49" s="65">
        <v>47693</v>
      </c>
      <c r="D49" s="703">
        <v>588</v>
      </c>
      <c r="E49" s="703">
        <v>21946</v>
      </c>
      <c r="F49" s="703">
        <v>2218</v>
      </c>
      <c r="G49" s="703">
        <v>87</v>
      </c>
      <c r="H49" s="703">
        <v>1542</v>
      </c>
      <c r="I49" s="703">
        <v>5979</v>
      </c>
      <c r="J49" s="703">
        <v>1562</v>
      </c>
      <c r="K49" s="703">
        <v>3322</v>
      </c>
      <c r="L49" s="703">
        <v>10449</v>
      </c>
      <c r="M49" s="703">
        <v>0</v>
      </c>
      <c r="N49" s="703">
        <v>0</v>
      </c>
      <c r="O49" s="703">
        <v>0</v>
      </c>
      <c r="P49" s="15">
        <v>0</v>
      </c>
    </row>
    <row r="50" spans="1:36" x14ac:dyDescent="0.3">
      <c r="B50" s="868">
        <v>43313</v>
      </c>
      <c r="C50" s="65">
        <v>45374</v>
      </c>
      <c r="D50" s="703">
        <v>1199</v>
      </c>
      <c r="E50" s="703">
        <v>23607</v>
      </c>
      <c r="F50" s="703">
        <v>426</v>
      </c>
      <c r="G50" s="703">
        <v>89</v>
      </c>
      <c r="H50" s="703">
        <v>0</v>
      </c>
      <c r="I50" s="703">
        <v>4082</v>
      </c>
      <c r="J50" s="703">
        <v>942</v>
      </c>
      <c r="K50" s="703">
        <v>8332</v>
      </c>
      <c r="L50" s="703">
        <v>4324</v>
      </c>
      <c r="M50" s="703">
        <v>1413</v>
      </c>
      <c r="N50" s="703">
        <v>0</v>
      </c>
      <c r="O50" s="703">
        <v>960</v>
      </c>
      <c r="P50" s="15">
        <v>0</v>
      </c>
    </row>
    <row r="51" spans="1:36" x14ac:dyDescent="0.3">
      <c r="A51" s="158"/>
      <c r="B51" s="868">
        <v>43344</v>
      </c>
      <c r="C51" s="65">
        <v>92164</v>
      </c>
      <c r="D51" s="703">
        <v>3422</v>
      </c>
      <c r="E51" s="703">
        <v>77381</v>
      </c>
      <c r="F51" s="703">
        <v>0</v>
      </c>
      <c r="G51" s="703">
        <v>52</v>
      </c>
      <c r="H51" s="703">
        <v>0</v>
      </c>
      <c r="I51" s="703">
        <v>3393</v>
      </c>
      <c r="J51" s="703">
        <v>159</v>
      </c>
      <c r="K51" s="703">
        <v>7542</v>
      </c>
      <c r="L51" s="703">
        <v>215</v>
      </c>
      <c r="M51" s="703">
        <v>0</v>
      </c>
      <c r="N51" s="703">
        <v>0</v>
      </c>
      <c r="O51" s="703">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68">
        <v>43374</v>
      </c>
      <c r="C52" s="65">
        <v>133033</v>
      </c>
      <c r="D52" s="703">
        <v>1855</v>
      </c>
      <c r="E52" s="703">
        <v>116897</v>
      </c>
      <c r="F52" s="703">
        <v>1319</v>
      </c>
      <c r="G52" s="703">
        <v>0</v>
      </c>
      <c r="H52" s="703">
        <v>1683</v>
      </c>
      <c r="I52" s="703">
        <v>10287</v>
      </c>
      <c r="J52" s="703">
        <v>0</v>
      </c>
      <c r="K52" s="703">
        <v>542</v>
      </c>
      <c r="L52" s="703">
        <v>0</v>
      </c>
      <c r="M52" s="703">
        <v>450</v>
      </c>
      <c r="N52" s="703">
        <v>0</v>
      </c>
      <c r="O52" s="703">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68">
        <v>43405</v>
      </c>
      <c r="C53" s="65">
        <v>74000</v>
      </c>
      <c r="D53" s="703">
        <v>666</v>
      </c>
      <c r="E53" s="703">
        <v>62330</v>
      </c>
      <c r="F53" s="703">
        <v>120</v>
      </c>
      <c r="G53" s="703">
        <v>0</v>
      </c>
      <c r="H53" s="703">
        <v>3386</v>
      </c>
      <c r="I53" s="703">
        <v>6291</v>
      </c>
      <c r="J53" s="703">
        <v>677</v>
      </c>
      <c r="K53" s="703">
        <v>421</v>
      </c>
      <c r="L53" s="703">
        <v>0</v>
      </c>
      <c r="M53" s="703">
        <v>109</v>
      </c>
      <c r="N53" s="703">
        <v>0</v>
      </c>
      <c r="O53" s="703">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68">
        <v>43435</v>
      </c>
      <c r="C54" s="65">
        <v>44563</v>
      </c>
      <c r="D54" s="703">
        <v>1832</v>
      </c>
      <c r="E54" s="703">
        <v>29913</v>
      </c>
      <c r="F54" s="703">
        <v>764</v>
      </c>
      <c r="G54" s="703">
        <v>53</v>
      </c>
      <c r="H54" s="703">
        <v>1484</v>
      </c>
      <c r="I54" s="703">
        <v>4595</v>
      </c>
      <c r="J54" s="703">
        <v>0</v>
      </c>
      <c r="K54" s="703">
        <v>5922</v>
      </c>
      <c r="L54" s="703">
        <v>0</v>
      </c>
      <c r="M54" s="703">
        <v>0</v>
      </c>
      <c r="N54" s="703">
        <v>0</v>
      </c>
      <c r="O54" s="703">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8">
        <v>43466</v>
      </c>
      <c r="C55" s="65">
        <v>44911</v>
      </c>
      <c r="D55" s="703">
        <v>4710</v>
      </c>
      <c r="E55" s="703">
        <v>19463</v>
      </c>
      <c r="F55" s="703">
        <v>10407</v>
      </c>
      <c r="G55" s="703">
        <v>0</v>
      </c>
      <c r="H55" s="703">
        <v>0</v>
      </c>
      <c r="I55" s="703">
        <v>1700</v>
      </c>
      <c r="J55" s="703">
        <v>1190</v>
      </c>
      <c r="K55" s="703">
        <v>7279</v>
      </c>
      <c r="L55" s="703">
        <v>0</v>
      </c>
      <c r="M55" s="703">
        <v>109</v>
      </c>
      <c r="N55" s="703">
        <v>0</v>
      </c>
      <c r="O55" s="703">
        <v>53</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8">
        <v>43497</v>
      </c>
      <c r="C56" s="65">
        <v>41656</v>
      </c>
      <c r="D56" s="703">
        <v>168</v>
      </c>
      <c r="E56" s="703">
        <v>35343</v>
      </c>
      <c r="F56" s="703">
        <v>789</v>
      </c>
      <c r="G56" s="703">
        <v>16</v>
      </c>
      <c r="H56" s="703">
        <v>0</v>
      </c>
      <c r="I56" s="703">
        <v>2399</v>
      </c>
      <c r="J56" s="703">
        <v>0</v>
      </c>
      <c r="K56" s="703">
        <v>530</v>
      </c>
      <c r="L56" s="703">
        <v>0</v>
      </c>
      <c r="M56" s="703">
        <v>2411</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8">
        <v>43525</v>
      </c>
      <c r="C57" s="65">
        <v>101880</v>
      </c>
      <c r="D57" s="703">
        <v>3217</v>
      </c>
      <c r="E57" s="703">
        <v>63140</v>
      </c>
      <c r="F57" s="703">
        <v>324</v>
      </c>
      <c r="G57" s="703">
        <v>0</v>
      </c>
      <c r="H57" s="703">
        <v>132</v>
      </c>
      <c r="I57" s="703">
        <v>29003</v>
      </c>
      <c r="J57" s="703">
        <v>41</v>
      </c>
      <c r="K57" s="703">
        <v>5887</v>
      </c>
      <c r="L57" s="703">
        <v>27</v>
      </c>
      <c r="M57" s="703">
        <v>109</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8">
        <v>43556</v>
      </c>
      <c r="C58" s="65">
        <v>98648</v>
      </c>
      <c r="D58" s="703">
        <v>44419</v>
      </c>
      <c r="E58" s="703">
        <v>46155</v>
      </c>
      <c r="F58" s="703">
        <v>0</v>
      </c>
      <c r="G58" s="703">
        <v>0</v>
      </c>
      <c r="H58" s="703">
        <v>61</v>
      </c>
      <c r="I58" s="703">
        <v>4854</v>
      </c>
      <c r="J58" s="703">
        <v>0</v>
      </c>
      <c r="K58" s="703">
        <v>2168</v>
      </c>
      <c r="L58" s="703">
        <v>150</v>
      </c>
      <c r="M58" s="703">
        <v>109</v>
      </c>
      <c r="N58" s="703">
        <v>732</v>
      </c>
      <c r="O58" s="703">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8">
        <v>43586</v>
      </c>
      <c r="C59" s="65">
        <v>96783</v>
      </c>
      <c r="D59" s="703">
        <v>4039</v>
      </c>
      <c r="E59" s="703">
        <v>71053</v>
      </c>
      <c r="F59" s="703">
        <v>0</v>
      </c>
      <c r="G59" s="703">
        <v>0</v>
      </c>
      <c r="H59" s="703">
        <v>0</v>
      </c>
      <c r="I59" s="703">
        <v>3642</v>
      </c>
      <c r="J59" s="703">
        <v>0</v>
      </c>
      <c r="K59" s="703">
        <v>17</v>
      </c>
      <c r="L59" s="703">
        <v>0</v>
      </c>
      <c r="M59" s="703">
        <v>17768</v>
      </c>
      <c r="N59" s="703">
        <v>0</v>
      </c>
      <c r="O59" s="703">
        <v>264</v>
      </c>
      <c r="P59" s="15">
        <v>0</v>
      </c>
    </row>
    <row r="60" spans="1:36" x14ac:dyDescent="0.3">
      <c r="B60" s="868">
        <v>43617</v>
      </c>
      <c r="C60" s="65">
        <v>69482</v>
      </c>
      <c r="D60" s="703">
        <v>9807</v>
      </c>
      <c r="E60" s="703">
        <v>49462</v>
      </c>
      <c r="F60" s="703">
        <v>0</v>
      </c>
      <c r="G60" s="703">
        <v>0</v>
      </c>
      <c r="H60" s="703">
        <v>2310</v>
      </c>
      <c r="I60" s="703">
        <v>5515</v>
      </c>
      <c r="J60" s="703">
        <v>0</v>
      </c>
      <c r="K60" s="703">
        <v>1755</v>
      </c>
      <c r="L60" s="703">
        <v>0</v>
      </c>
      <c r="M60" s="703">
        <v>260</v>
      </c>
      <c r="N60" s="703">
        <v>0</v>
      </c>
      <c r="O60" s="703">
        <v>0</v>
      </c>
      <c r="P60" s="15">
        <v>373</v>
      </c>
    </row>
    <row r="61" spans="1:36" x14ac:dyDescent="0.3">
      <c r="B61" s="868">
        <v>43647</v>
      </c>
      <c r="C61" s="65">
        <v>51885</v>
      </c>
      <c r="D61" s="703">
        <v>7520</v>
      </c>
      <c r="E61" s="703">
        <v>31920</v>
      </c>
      <c r="F61" s="703">
        <v>316</v>
      </c>
      <c r="G61" s="703">
        <v>0</v>
      </c>
      <c r="H61" s="703">
        <v>651</v>
      </c>
      <c r="I61" s="703">
        <v>7690</v>
      </c>
      <c r="J61" s="703">
        <v>0</v>
      </c>
      <c r="K61" s="703">
        <v>713</v>
      </c>
      <c r="L61" s="703">
        <v>28</v>
      </c>
      <c r="M61" s="703">
        <v>0</v>
      </c>
      <c r="N61" s="703">
        <v>1995</v>
      </c>
      <c r="O61" s="703">
        <v>743</v>
      </c>
      <c r="P61" s="15">
        <v>309</v>
      </c>
    </row>
    <row r="62" spans="1:36" x14ac:dyDescent="0.3">
      <c r="B62" s="868">
        <v>43678</v>
      </c>
      <c r="C62" s="65">
        <v>23141</v>
      </c>
      <c r="D62" s="703">
        <v>1536</v>
      </c>
      <c r="E62" s="703">
        <v>16989</v>
      </c>
      <c r="F62" s="703">
        <v>0</v>
      </c>
      <c r="G62" s="703">
        <v>0</v>
      </c>
      <c r="H62" s="703">
        <v>64</v>
      </c>
      <c r="I62" s="703">
        <v>3145</v>
      </c>
      <c r="J62" s="703">
        <v>1267</v>
      </c>
      <c r="K62" s="703">
        <v>12</v>
      </c>
      <c r="L62" s="703">
        <v>0</v>
      </c>
      <c r="M62" s="703">
        <v>0</v>
      </c>
      <c r="N62" s="703">
        <v>0</v>
      </c>
      <c r="O62" s="703">
        <v>0</v>
      </c>
      <c r="P62" s="15">
        <v>128</v>
      </c>
    </row>
    <row r="63" spans="1:36" x14ac:dyDescent="0.3">
      <c r="B63" s="868">
        <v>43709</v>
      </c>
      <c r="C63" s="65">
        <v>63149</v>
      </c>
      <c r="D63" s="703">
        <v>3095</v>
      </c>
      <c r="E63" s="703">
        <v>21639</v>
      </c>
      <c r="F63" s="703">
        <v>0</v>
      </c>
      <c r="G63" s="703">
        <v>472</v>
      </c>
      <c r="H63" s="703">
        <v>164</v>
      </c>
      <c r="I63" s="703">
        <v>10802</v>
      </c>
      <c r="J63" s="703">
        <v>304</v>
      </c>
      <c r="K63" s="703">
        <v>26275</v>
      </c>
      <c r="L63" s="703">
        <v>0</v>
      </c>
      <c r="M63" s="703">
        <v>0</v>
      </c>
      <c r="N63" s="703">
        <v>0</v>
      </c>
      <c r="O63" s="703">
        <v>0</v>
      </c>
      <c r="P63" s="15">
        <v>398</v>
      </c>
    </row>
    <row r="64" spans="1:36" x14ac:dyDescent="0.3">
      <c r="B64" s="868">
        <v>43739</v>
      </c>
      <c r="C64" s="65">
        <v>61496</v>
      </c>
      <c r="D64" s="703">
        <v>3068</v>
      </c>
      <c r="E64" s="703">
        <v>31177</v>
      </c>
      <c r="F64" s="703">
        <v>12637</v>
      </c>
      <c r="G64" s="703">
        <v>0</v>
      </c>
      <c r="H64" s="703">
        <v>3948</v>
      </c>
      <c r="I64" s="703">
        <v>8318</v>
      </c>
      <c r="J64" s="703">
        <v>0</v>
      </c>
      <c r="K64" s="703">
        <v>0</v>
      </c>
      <c r="L64" s="703">
        <v>0</v>
      </c>
      <c r="M64" s="703">
        <v>1905</v>
      </c>
      <c r="N64" s="703">
        <v>0</v>
      </c>
      <c r="O64" s="703">
        <v>443</v>
      </c>
      <c r="P64" s="15">
        <v>0</v>
      </c>
    </row>
    <row r="65" spans="2:16" x14ac:dyDescent="0.3">
      <c r="B65" s="868">
        <v>43770</v>
      </c>
      <c r="C65" s="65">
        <v>38354</v>
      </c>
      <c r="D65" s="703">
        <v>4090</v>
      </c>
      <c r="E65" s="703">
        <v>22341</v>
      </c>
      <c r="F65" s="703">
        <v>0</v>
      </c>
      <c r="G65" s="703">
        <v>37</v>
      </c>
      <c r="H65" s="703">
        <v>0</v>
      </c>
      <c r="I65" s="703">
        <v>6597</v>
      </c>
      <c r="J65" s="703">
        <v>0</v>
      </c>
      <c r="K65" s="703">
        <v>4086</v>
      </c>
      <c r="L65" s="703">
        <v>0</v>
      </c>
      <c r="M65" s="703">
        <v>0</v>
      </c>
      <c r="N65" s="703">
        <v>269</v>
      </c>
      <c r="O65" s="703">
        <v>934</v>
      </c>
      <c r="P65" s="15">
        <v>0</v>
      </c>
    </row>
    <row r="66" spans="2:16" x14ac:dyDescent="0.3">
      <c r="B66" s="868">
        <v>43800</v>
      </c>
      <c r="C66" s="65">
        <v>62881</v>
      </c>
      <c r="D66" s="703">
        <v>12269</v>
      </c>
      <c r="E66" s="703">
        <v>31127</v>
      </c>
      <c r="F66" s="703">
        <v>2090</v>
      </c>
      <c r="G66" s="703">
        <v>440</v>
      </c>
      <c r="H66" s="703">
        <v>1418</v>
      </c>
      <c r="I66" s="703">
        <v>4950</v>
      </c>
      <c r="J66" s="703">
        <v>478</v>
      </c>
      <c r="K66" s="703">
        <v>9862</v>
      </c>
      <c r="L66" s="703">
        <v>0</v>
      </c>
      <c r="M66" s="703">
        <v>32</v>
      </c>
      <c r="N66" s="703">
        <v>0</v>
      </c>
      <c r="O66" s="703">
        <v>0</v>
      </c>
      <c r="P66" s="15">
        <v>215</v>
      </c>
    </row>
    <row r="67" spans="2:16" x14ac:dyDescent="0.3">
      <c r="B67" s="868">
        <v>43831</v>
      </c>
      <c r="C67" s="65">
        <v>166595</v>
      </c>
      <c r="D67" s="703">
        <v>18865</v>
      </c>
      <c r="E67" s="703">
        <v>135955</v>
      </c>
      <c r="F67" s="703">
        <v>3036</v>
      </c>
      <c r="G67" s="703">
        <v>35</v>
      </c>
      <c r="H67" s="703">
        <v>830</v>
      </c>
      <c r="I67" s="703">
        <v>4098</v>
      </c>
      <c r="J67" s="703">
        <v>1510</v>
      </c>
      <c r="K67" s="703">
        <v>2266</v>
      </c>
      <c r="L67" s="703">
        <v>0</v>
      </c>
      <c r="M67" s="703">
        <v>0</v>
      </c>
      <c r="N67" s="703">
        <v>0</v>
      </c>
      <c r="O67" s="703">
        <v>0</v>
      </c>
      <c r="P67" s="15">
        <v>0</v>
      </c>
    </row>
    <row r="68" spans="2:16" x14ac:dyDescent="0.3">
      <c r="B68" s="868">
        <v>43862</v>
      </c>
      <c r="C68" s="65">
        <v>61100</v>
      </c>
      <c r="D68" s="703">
        <v>17477</v>
      </c>
      <c r="E68" s="703">
        <v>21902</v>
      </c>
      <c r="F68" s="703">
        <v>0</v>
      </c>
      <c r="G68" s="703">
        <v>334</v>
      </c>
      <c r="H68" s="703">
        <v>0</v>
      </c>
      <c r="I68" s="703">
        <v>8252</v>
      </c>
      <c r="J68" s="703">
        <v>2738</v>
      </c>
      <c r="K68" s="703">
        <v>10022</v>
      </c>
      <c r="L68" s="703">
        <v>0</v>
      </c>
      <c r="M68" s="703">
        <v>0</v>
      </c>
      <c r="N68" s="703">
        <v>0</v>
      </c>
      <c r="O68" s="703">
        <v>375</v>
      </c>
      <c r="P68" s="15">
        <v>0</v>
      </c>
    </row>
    <row r="69" spans="2:16" x14ac:dyDescent="0.3">
      <c r="B69" s="868">
        <v>43891</v>
      </c>
      <c r="C69" s="65">
        <v>30024</v>
      </c>
      <c r="D69" s="703">
        <v>104</v>
      </c>
      <c r="E69" s="703">
        <v>13083</v>
      </c>
      <c r="F69" s="703">
        <v>349</v>
      </c>
      <c r="G69" s="703">
        <v>811</v>
      </c>
      <c r="H69" s="703">
        <v>0</v>
      </c>
      <c r="I69" s="703">
        <v>12343</v>
      </c>
      <c r="J69" s="703">
        <v>0</v>
      </c>
      <c r="K69" s="703">
        <v>260</v>
      </c>
      <c r="L69" s="703">
        <v>0</v>
      </c>
      <c r="M69" s="703">
        <v>0</v>
      </c>
      <c r="N69" s="703">
        <v>71</v>
      </c>
      <c r="O69" s="703">
        <v>3003</v>
      </c>
      <c r="P69" s="15">
        <v>0</v>
      </c>
    </row>
    <row r="70" spans="2:16" x14ac:dyDescent="0.3">
      <c r="B70" s="868">
        <v>43922</v>
      </c>
      <c r="C70" s="65">
        <v>43650</v>
      </c>
      <c r="D70" s="703">
        <v>0</v>
      </c>
      <c r="E70" s="703">
        <v>34910</v>
      </c>
      <c r="F70" s="703">
        <v>0</v>
      </c>
      <c r="G70" s="703">
        <v>7270</v>
      </c>
      <c r="H70" s="703">
        <v>0</v>
      </c>
      <c r="I70" s="703">
        <v>1387</v>
      </c>
      <c r="J70" s="703">
        <v>0</v>
      </c>
      <c r="K70" s="703">
        <v>83</v>
      </c>
      <c r="L70" s="703">
        <v>0</v>
      </c>
      <c r="M70" s="703">
        <v>0</v>
      </c>
      <c r="N70" s="703">
        <v>0</v>
      </c>
      <c r="O70" s="703">
        <v>0</v>
      </c>
      <c r="P70" s="15">
        <v>0</v>
      </c>
    </row>
    <row r="71" spans="2:16" x14ac:dyDescent="0.3">
      <c r="B71" s="868">
        <v>43952</v>
      </c>
      <c r="C71" s="65">
        <v>61918</v>
      </c>
      <c r="D71" s="703">
        <v>1499</v>
      </c>
      <c r="E71" s="703">
        <v>58028</v>
      </c>
      <c r="F71" s="703">
        <v>0</v>
      </c>
      <c r="G71" s="703">
        <v>0</v>
      </c>
      <c r="H71" s="703">
        <v>0</v>
      </c>
      <c r="I71" s="703">
        <v>165</v>
      </c>
      <c r="J71" s="703">
        <v>0</v>
      </c>
      <c r="K71" s="703">
        <v>200</v>
      </c>
      <c r="L71" s="703">
        <v>2026</v>
      </c>
      <c r="M71" s="703">
        <v>0</v>
      </c>
      <c r="N71" s="703">
        <v>0</v>
      </c>
      <c r="O71" s="703">
        <v>0</v>
      </c>
      <c r="P71" s="15">
        <v>0</v>
      </c>
    </row>
    <row r="72" spans="2:16" x14ac:dyDescent="0.3">
      <c r="B72" s="868">
        <v>43983</v>
      </c>
      <c r="C72" s="65">
        <v>71323</v>
      </c>
      <c r="D72" s="703">
        <v>1537</v>
      </c>
      <c r="E72" s="703">
        <v>9304</v>
      </c>
      <c r="F72" s="703">
        <v>0</v>
      </c>
      <c r="G72" s="703">
        <v>0</v>
      </c>
      <c r="H72" s="703">
        <v>3010</v>
      </c>
      <c r="I72" s="703">
        <v>55172</v>
      </c>
      <c r="J72" s="703">
        <v>1072</v>
      </c>
      <c r="K72" s="703">
        <v>918</v>
      </c>
      <c r="L72" s="703">
        <v>41</v>
      </c>
      <c r="M72" s="703">
        <v>0</v>
      </c>
      <c r="N72" s="703">
        <v>269</v>
      </c>
      <c r="O72" s="703">
        <v>0</v>
      </c>
      <c r="P72" s="15">
        <v>0</v>
      </c>
    </row>
    <row r="73" spans="2:16" x14ac:dyDescent="0.3">
      <c r="B73" s="868">
        <v>44013</v>
      </c>
      <c r="C73" s="65">
        <v>41081</v>
      </c>
      <c r="D73" s="703">
        <v>13909</v>
      </c>
      <c r="E73" s="703">
        <v>15343</v>
      </c>
      <c r="F73" s="703">
        <v>6292</v>
      </c>
      <c r="G73" s="703">
        <v>0</v>
      </c>
      <c r="H73" s="703">
        <v>712</v>
      </c>
      <c r="I73" s="703">
        <v>3825</v>
      </c>
      <c r="J73" s="703">
        <v>0</v>
      </c>
      <c r="K73" s="703">
        <v>0</v>
      </c>
      <c r="L73" s="703">
        <v>1000</v>
      </c>
      <c r="M73" s="703">
        <v>0</v>
      </c>
      <c r="N73" s="703">
        <v>0</v>
      </c>
      <c r="O73" s="703">
        <v>0</v>
      </c>
      <c r="P73" s="15">
        <v>0</v>
      </c>
    </row>
    <row r="74" spans="2:16" x14ac:dyDescent="0.3">
      <c r="B74" s="868">
        <v>44044</v>
      </c>
      <c r="C74" s="65">
        <v>71455</v>
      </c>
      <c r="D74" s="703">
        <v>34355</v>
      </c>
      <c r="E74" s="703">
        <v>14316</v>
      </c>
      <c r="F74" s="703">
        <v>0</v>
      </c>
      <c r="G74" s="703">
        <v>46</v>
      </c>
      <c r="H74" s="703">
        <v>1541</v>
      </c>
      <c r="I74" s="703">
        <v>19804</v>
      </c>
      <c r="J74" s="703">
        <v>0</v>
      </c>
      <c r="K74" s="703">
        <v>83</v>
      </c>
      <c r="L74" s="703">
        <v>389</v>
      </c>
      <c r="M74" s="703">
        <v>0</v>
      </c>
      <c r="N74" s="703">
        <v>0</v>
      </c>
      <c r="O74" s="703">
        <v>921</v>
      </c>
      <c r="P74" s="15">
        <v>0</v>
      </c>
    </row>
    <row r="75" spans="2:16" x14ac:dyDescent="0.3">
      <c r="B75" s="868">
        <v>44075</v>
      </c>
      <c r="C75" s="65">
        <v>23121</v>
      </c>
      <c r="D75" s="703">
        <v>3673</v>
      </c>
      <c r="E75" s="703">
        <v>15383</v>
      </c>
      <c r="F75" s="703">
        <v>0</v>
      </c>
      <c r="G75" s="703">
        <v>607</v>
      </c>
      <c r="H75" s="703">
        <v>597</v>
      </c>
      <c r="I75" s="703">
        <v>1580</v>
      </c>
      <c r="J75" s="703">
        <v>122</v>
      </c>
      <c r="K75" s="703">
        <v>16</v>
      </c>
      <c r="L75" s="703">
        <v>0</v>
      </c>
      <c r="M75" s="703">
        <v>0</v>
      </c>
      <c r="N75" s="703">
        <v>1143</v>
      </c>
      <c r="O75" s="703">
        <v>0</v>
      </c>
      <c r="P75" s="15">
        <v>0</v>
      </c>
    </row>
    <row r="76" spans="2:16" x14ac:dyDescent="0.3">
      <c r="B76" s="868">
        <v>44105</v>
      </c>
      <c r="C76" s="65">
        <v>42300</v>
      </c>
      <c r="D76" s="703">
        <v>4450</v>
      </c>
      <c r="E76" s="703">
        <v>31182</v>
      </c>
      <c r="F76" s="703">
        <v>0</v>
      </c>
      <c r="G76" s="703">
        <v>0</v>
      </c>
      <c r="H76" s="703">
        <v>2600</v>
      </c>
      <c r="I76" s="703">
        <v>3072</v>
      </c>
      <c r="J76" s="703">
        <v>0</v>
      </c>
      <c r="K76" s="703">
        <v>936</v>
      </c>
      <c r="L76" s="703">
        <v>0</v>
      </c>
      <c r="M76" s="703">
        <v>0</v>
      </c>
      <c r="N76" s="703">
        <v>0</v>
      </c>
      <c r="O76" s="703">
        <v>0</v>
      </c>
      <c r="P76" s="15">
        <v>60</v>
      </c>
    </row>
    <row r="77" spans="2:16" x14ac:dyDescent="0.3">
      <c r="B77" s="868">
        <v>44136</v>
      </c>
      <c r="C77" s="65">
        <v>29362</v>
      </c>
      <c r="D77" s="703">
        <v>550</v>
      </c>
      <c r="E77" s="703">
        <v>24388</v>
      </c>
      <c r="F77" s="703">
        <v>0</v>
      </c>
      <c r="G77" s="703">
        <v>0</v>
      </c>
      <c r="H77" s="703">
        <v>1018</v>
      </c>
      <c r="I77" s="703">
        <v>1493</v>
      </c>
      <c r="J77" s="703">
        <v>0</v>
      </c>
      <c r="K77" s="703">
        <v>444</v>
      </c>
      <c r="L77" s="703">
        <v>1469</v>
      </c>
      <c r="M77" s="703">
        <v>0</v>
      </c>
      <c r="N77" s="703">
        <v>0</v>
      </c>
      <c r="O77" s="703">
        <v>0</v>
      </c>
      <c r="P77" s="15">
        <v>0</v>
      </c>
    </row>
    <row r="78" spans="2:16" x14ac:dyDescent="0.3">
      <c r="B78" s="868">
        <v>44166</v>
      </c>
      <c r="C78" s="65">
        <v>61416</v>
      </c>
      <c r="D78" s="703">
        <v>607</v>
      </c>
      <c r="E78" s="703">
        <v>51463</v>
      </c>
      <c r="F78" s="703">
        <v>202</v>
      </c>
      <c r="G78" s="703">
        <v>0</v>
      </c>
      <c r="H78" s="703">
        <v>0</v>
      </c>
      <c r="I78" s="703">
        <v>4275</v>
      </c>
      <c r="J78" s="703">
        <v>0</v>
      </c>
      <c r="K78" s="703">
        <v>0</v>
      </c>
      <c r="L78" s="703">
        <v>4806</v>
      </c>
      <c r="M78" s="703">
        <v>0</v>
      </c>
      <c r="N78" s="703">
        <v>0</v>
      </c>
      <c r="O78" s="703">
        <v>0</v>
      </c>
      <c r="P78" s="15">
        <v>63</v>
      </c>
    </row>
    <row r="79" spans="2:16" x14ac:dyDescent="0.3">
      <c r="B79" s="868">
        <v>44197</v>
      </c>
      <c r="C79" s="65">
        <v>66535</v>
      </c>
      <c r="D79" s="703">
        <v>32751</v>
      </c>
      <c r="E79" s="703">
        <v>26828</v>
      </c>
      <c r="F79" s="703">
        <v>0</v>
      </c>
      <c r="G79" s="703">
        <v>0</v>
      </c>
      <c r="H79" s="703">
        <v>0</v>
      </c>
      <c r="I79" s="703">
        <v>4931</v>
      </c>
      <c r="J79" s="703">
        <v>0</v>
      </c>
      <c r="K79" s="703">
        <v>1875</v>
      </c>
      <c r="L79" s="703">
        <v>0</v>
      </c>
      <c r="M79" s="703">
        <v>0</v>
      </c>
      <c r="N79" s="703">
        <v>0</v>
      </c>
      <c r="O79" s="703">
        <v>150</v>
      </c>
      <c r="P79" s="15">
        <v>0</v>
      </c>
    </row>
    <row r="80" spans="2:16" x14ac:dyDescent="0.3">
      <c r="B80" s="868">
        <v>44228</v>
      </c>
      <c r="C80" s="65">
        <v>50009</v>
      </c>
      <c r="D80" s="703">
        <v>4761</v>
      </c>
      <c r="E80" s="703">
        <v>31212</v>
      </c>
      <c r="F80" s="703">
        <v>321</v>
      </c>
      <c r="G80" s="703">
        <v>349</v>
      </c>
      <c r="H80" s="703">
        <v>0</v>
      </c>
      <c r="I80" s="703">
        <v>2913</v>
      </c>
      <c r="J80" s="703">
        <v>0</v>
      </c>
      <c r="K80" s="703">
        <v>4154</v>
      </c>
      <c r="L80" s="703">
        <v>1050</v>
      </c>
      <c r="M80" s="703">
        <v>0</v>
      </c>
      <c r="N80" s="703">
        <v>2388</v>
      </c>
      <c r="O80" s="703">
        <v>2861</v>
      </c>
      <c r="P80" s="15">
        <v>0</v>
      </c>
    </row>
    <row r="81" spans="2:16" x14ac:dyDescent="0.3">
      <c r="B81" s="868">
        <v>44256</v>
      </c>
      <c r="C81" s="65">
        <v>66084</v>
      </c>
      <c r="D81" s="703">
        <v>17222</v>
      </c>
      <c r="E81" s="703">
        <v>41100</v>
      </c>
      <c r="F81" s="703">
        <v>1885</v>
      </c>
      <c r="G81" s="703">
        <v>0</v>
      </c>
      <c r="H81" s="703">
        <v>0</v>
      </c>
      <c r="I81" s="703">
        <v>4075</v>
      </c>
      <c r="J81" s="703">
        <v>0</v>
      </c>
      <c r="K81" s="703">
        <v>1274</v>
      </c>
      <c r="L81" s="703">
        <v>179</v>
      </c>
      <c r="M81" s="703">
        <v>308</v>
      </c>
      <c r="N81" s="703">
        <v>0</v>
      </c>
      <c r="O81" s="703">
        <v>0</v>
      </c>
      <c r="P81" s="15">
        <v>41</v>
      </c>
    </row>
    <row r="82" spans="2:16" x14ac:dyDescent="0.3">
      <c r="B82" s="868">
        <v>44287</v>
      </c>
      <c r="C82" s="65">
        <v>71344</v>
      </c>
      <c r="D82" s="703">
        <v>597</v>
      </c>
      <c r="E82" s="703">
        <v>63305</v>
      </c>
      <c r="F82" s="703">
        <v>1096</v>
      </c>
      <c r="G82" s="703">
        <v>239</v>
      </c>
      <c r="H82" s="703">
        <v>1167</v>
      </c>
      <c r="I82" s="703">
        <v>3080</v>
      </c>
      <c r="J82" s="703">
        <v>0</v>
      </c>
      <c r="K82" s="703">
        <v>0</v>
      </c>
      <c r="L82" s="703">
        <v>104</v>
      </c>
      <c r="M82" s="703">
        <v>0</v>
      </c>
      <c r="N82" s="703">
        <v>1756</v>
      </c>
      <c r="O82" s="703">
        <v>0</v>
      </c>
      <c r="P82" s="15">
        <v>0</v>
      </c>
    </row>
    <row r="83" spans="2:16" ht="15" thickBot="1" x14ac:dyDescent="0.35">
      <c r="B83" s="869">
        <v>44317</v>
      </c>
      <c r="C83" s="410">
        <v>84111</v>
      </c>
      <c r="D83" s="57">
        <v>13999</v>
      </c>
      <c r="E83" s="57">
        <v>60677</v>
      </c>
      <c r="F83" s="57">
        <v>1451</v>
      </c>
      <c r="G83" s="57">
        <v>0</v>
      </c>
      <c r="H83" s="57">
        <v>0</v>
      </c>
      <c r="I83" s="57">
        <v>4970</v>
      </c>
      <c r="J83" s="57">
        <v>347</v>
      </c>
      <c r="K83" s="57">
        <v>2667</v>
      </c>
      <c r="L83" s="57">
        <v>0</v>
      </c>
      <c r="M83" s="57">
        <v>0</v>
      </c>
      <c r="N83" s="57">
        <v>0</v>
      </c>
      <c r="O83" s="57">
        <v>0</v>
      </c>
      <c r="P83" s="409">
        <v>0</v>
      </c>
    </row>
    <row r="84" spans="2:16" x14ac:dyDescent="0.3">
      <c r="B84" s="926"/>
    </row>
    <row r="85" spans="2:16" x14ac:dyDescent="0.3">
      <c r="B85" s="158" t="s">
        <v>48</v>
      </c>
    </row>
    <row r="86" spans="2:16" x14ac:dyDescent="0.3">
      <c r="B86" s="158" t="s">
        <v>901</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zoomScaleNormal="100" workbookViewId="0">
      <pane xSplit="2" ySplit="6" topLeftCell="C61"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85546875" style="133" customWidth="1"/>
    <col min="2" max="2" width="10" style="133" customWidth="1"/>
    <col min="3" max="3" width="10.28515625" style="133" bestFit="1" customWidth="1"/>
    <col min="4" max="4" width="9.140625" style="133" bestFit="1" customWidth="1"/>
    <col min="5" max="5" width="9.140625" style="133" customWidth="1"/>
    <col min="6" max="6" width="10.5703125" style="133" customWidth="1"/>
    <col min="7" max="7" width="9.7109375" style="133" customWidth="1"/>
    <col min="8" max="8" width="10.42578125" style="133" customWidth="1"/>
    <col min="9" max="9" width="12.85546875" style="133" customWidth="1"/>
    <col min="10" max="10" width="11.42578125" style="133" customWidth="1"/>
    <col min="11" max="11" width="12" style="133" customWidth="1"/>
    <col min="12" max="12" width="11.28515625" style="133" customWidth="1"/>
    <col min="13" max="13" width="11.7109375" style="133" customWidth="1"/>
    <col min="14" max="14" width="10.5703125" style="133" customWidth="1"/>
    <col min="15" max="15" width="8.85546875" style="133" customWidth="1"/>
    <col min="16" max="16" width="13.8554687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904</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04"/>
      <c r="D6" s="907" t="s">
        <v>21</v>
      </c>
      <c r="E6" s="907" t="s">
        <v>22</v>
      </c>
      <c r="F6" s="1100"/>
      <c r="G6" s="1100"/>
      <c r="H6" s="1100"/>
      <c r="I6" s="1100"/>
      <c r="J6" s="1100"/>
      <c r="K6" s="1100"/>
      <c r="L6" s="1100"/>
      <c r="M6" s="1101"/>
      <c r="N6" s="1100"/>
      <c r="O6" s="1100"/>
      <c r="P6" s="1101"/>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7">
        <v>42005</v>
      </c>
      <c r="C7" s="62">
        <v>22247</v>
      </c>
      <c r="D7" s="73">
        <v>0</v>
      </c>
      <c r="E7" s="73">
        <v>17054</v>
      </c>
      <c r="F7" s="73">
        <v>0</v>
      </c>
      <c r="G7" s="73">
        <v>0</v>
      </c>
      <c r="H7" s="73">
        <v>0</v>
      </c>
      <c r="I7" s="73">
        <v>544</v>
      </c>
      <c r="J7" s="73">
        <v>0</v>
      </c>
      <c r="K7" s="73">
        <v>1031</v>
      </c>
      <c r="L7" s="73">
        <v>3618</v>
      </c>
      <c r="M7" s="73">
        <v>0</v>
      </c>
      <c r="N7" s="73">
        <v>0</v>
      </c>
      <c r="O7" s="73">
        <v>0</v>
      </c>
      <c r="P7" s="74">
        <v>0</v>
      </c>
    </row>
    <row r="8" spans="2:69" x14ac:dyDescent="0.3">
      <c r="B8" s="877">
        <v>42036</v>
      </c>
      <c r="C8" s="65">
        <v>4125</v>
      </c>
      <c r="D8" s="703">
        <v>0</v>
      </c>
      <c r="E8" s="703">
        <v>2766</v>
      </c>
      <c r="F8" s="703">
        <v>0</v>
      </c>
      <c r="G8" s="703">
        <v>0</v>
      </c>
      <c r="H8" s="703">
        <v>0</v>
      </c>
      <c r="I8" s="703">
        <v>1359</v>
      </c>
      <c r="J8" s="703">
        <v>0</v>
      </c>
      <c r="K8" s="703">
        <v>0</v>
      </c>
      <c r="L8" s="703">
        <v>0</v>
      </c>
      <c r="M8" s="703">
        <v>0</v>
      </c>
      <c r="N8" s="703">
        <v>0</v>
      </c>
      <c r="O8" s="703">
        <v>0</v>
      </c>
      <c r="P8" s="15">
        <v>0</v>
      </c>
    </row>
    <row r="9" spans="2:69" x14ac:dyDescent="0.3">
      <c r="B9" s="877">
        <v>42064</v>
      </c>
      <c r="C9" s="65">
        <v>23484</v>
      </c>
      <c r="D9" s="703">
        <v>1800</v>
      </c>
      <c r="E9" s="703">
        <v>5124</v>
      </c>
      <c r="F9" s="703">
        <v>0</v>
      </c>
      <c r="G9" s="703">
        <v>2915</v>
      </c>
      <c r="H9" s="703">
        <v>0</v>
      </c>
      <c r="I9" s="703">
        <v>2708</v>
      </c>
      <c r="J9" s="703">
        <v>0</v>
      </c>
      <c r="K9" s="703">
        <v>5568</v>
      </c>
      <c r="L9" s="703">
        <v>1502</v>
      </c>
      <c r="M9" s="703">
        <v>0</v>
      </c>
      <c r="N9" s="703">
        <v>227</v>
      </c>
      <c r="O9" s="703">
        <v>2380</v>
      </c>
      <c r="P9" s="15">
        <v>1260</v>
      </c>
    </row>
    <row r="10" spans="2:69" x14ac:dyDescent="0.3">
      <c r="B10" s="877">
        <v>42095</v>
      </c>
      <c r="C10" s="65">
        <v>13168</v>
      </c>
      <c r="D10" s="703">
        <v>0</v>
      </c>
      <c r="E10" s="703">
        <v>8089</v>
      </c>
      <c r="F10" s="703">
        <v>0</v>
      </c>
      <c r="G10" s="703">
        <v>0</v>
      </c>
      <c r="H10" s="703">
        <v>2148</v>
      </c>
      <c r="I10" s="703">
        <v>955</v>
      </c>
      <c r="J10" s="703">
        <v>620</v>
      </c>
      <c r="K10" s="703">
        <v>1356</v>
      </c>
      <c r="L10" s="703">
        <v>0</v>
      </c>
      <c r="M10" s="703">
        <v>0</v>
      </c>
      <c r="N10" s="703">
        <v>0</v>
      </c>
      <c r="O10" s="703">
        <v>0</v>
      </c>
      <c r="P10" s="15">
        <v>0</v>
      </c>
    </row>
    <row r="11" spans="2:69" x14ac:dyDescent="0.3">
      <c r="B11" s="877">
        <v>42125</v>
      </c>
      <c r="C11" s="65">
        <v>16060</v>
      </c>
      <c r="D11" s="703">
        <v>2640</v>
      </c>
      <c r="E11" s="703">
        <v>10725</v>
      </c>
      <c r="F11" s="703">
        <v>0</v>
      </c>
      <c r="G11" s="703">
        <v>0</v>
      </c>
      <c r="H11" s="703">
        <v>127</v>
      </c>
      <c r="I11" s="703">
        <v>2568</v>
      </c>
      <c r="J11" s="703">
        <v>0</v>
      </c>
      <c r="K11" s="703">
        <v>0</v>
      </c>
      <c r="L11" s="703">
        <v>0</v>
      </c>
      <c r="M11" s="703">
        <v>0</v>
      </c>
      <c r="N11" s="703">
        <v>0</v>
      </c>
      <c r="O11" s="703">
        <v>0</v>
      </c>
      <c r="P11" s="15">
        <v>0</v>
      </c>
    </row>
    <row r="12" spans="2:69" x14ac:dyDescent="0.3">
      <c r="B12" s="868">
        <v>42156</v>
      </c>
      <c r="C12" s="65">
        <v>9606</v>
      </c>
      <c r="D12" s="703">
        <v>4777</v>
      </c>
      <c r="E12" s="703">
        <v>3310</v>
      </c>
      <c r="F12" s="703">
        <v>0</v>
      </c>
      <c r="G12" s="703">
        <v>0</v>
      </c>
      <c r="H12" s="703">
        <v>0</v>
      </c>
      <c r="I12" s="703">
        <v>201</v>
      </c>
      <c r="J12" s="703">
        <v>0</v>
      </c>
      <c r="K12" s="703">
        <v>906</v>
      </c>
      <c r="L12" s="703">
        <v>412</v>
      </c>
      <c r="M12" s="703">
        <v>0</v>
      </c>
      <c r="N12" s="703">
        <v>0</v>
      </c>
      <c r="O12" s="703">
        <v>0</v>
      </c>
      <c r="P12" s="15">
        <v>0</v>
      </c>
    </row>
    <row r="13" spans="2:69" x14ac:dyDescent="0.3">
      <c r="B13" s="868">
        <v>42186</v>
      </c>
      <c r="C13" s="65">
        <v>15738</v>
      </c>
      <c r="D13" s="703">
        <v>2268</v>
      </c>
      <c r="E13" s="703">
        <v>12281</v>
      </c>
      <c r="F13" s="703">
        <v>0</v>
      </c>
      <c r="G13" s="703">
        <v>0</v>
      </c>
      <c r="H13" s="703">
        <v>0</v>
      </c>
      <c r="I13" s="703">
        <v>537</v>
      </c>
      <c r="J13" s="703">
        <v>0</v>
      </c>
      <c r="K13" s="703">
        <v>0</v>
      </c>
      <c r="L13" s="703">
        <v>652</v>
      </c>
      <c r="M13" s="703">
        <v>0</v>
      </c>
      <c r="N13" s="703">
        <v>0</v>
      </c>
      <c r="O13" s="703">
        <v>0</v>
      </c>
      <c r="P13" s="15">
        <v>0</v>
      </c>
    </row>
    <row r="14" spans="2:69" x14ac:dyDescent="0.3">
      <c r="B14" s="868">
        <v>42217</v>
      </c>
      <c r="C14" s="65">
        <v>53148</v>
      </c>
      <c r="D14" s="703">
        <v>44757</v>
      </c>
      <c r="E14" s="703">
        <v>8012</v>
      </c>
      <c r="F14" s="703">
        <v>0</v>
      </c>
      <c r="G14" s="703">
        <v>0</v>
      </c>
      <c r="H14" s="703">
        <v>0</v>
      </c>
      <c r="I14" s="703">
        <v>379</v>
      </c>
      <c r="J14" s="703">
        <v>0</v>
      </c>
      <c r="K14" s="703">
        <v>0</v>
      </c>
      <c r="L14" s="703">
        <v>0</v>
      </c>
      <c r="M14" s="703">
        <v>0</v>
      </c>
      <c r="N14" s="703">
        <v>0</v>
      </c>
      <c r="O14" s="703">
        <v>0</v>
      </c>
      <c r="P14" s="15">
        <v>0</v>
      </c>
    </row>
    <row r="15" spans="2:69" x14ac:dyDescent="0.3">
      <c r="B15" s="868">
        <v>42248</v>
      </c>
      <c r="C15" s="65">
        <v>14914</v>
      </c>
      <c r="D15" s="703">
        <v>89</v>
      </c>
      <c r="E15" s="703">
        <v>6063</v>
      </c>
      <c r="F15" s="703">
        <v>0</v>
      </c>
      <c r="G15" s="703">
        <v>0</v>
      </c>
      <c r="H15" s="703">
        <v>4751</v>
      </c>
      <c r="I15" s="703">
        <v>78</v>
      </c>
      <c r="J15" s="703">
        <v>0</v>
      </c>
      <c r="K15" s="703">
        <v>3129</v>
      </c>
      <c r="L15" s="703">
        <v>804</v>
      </c>
      <c r="M15" s="703">
        <v>0</v>
      </c>
      <c r="N15" s="703">
        <v>0</v>
      </c>
      <c r="O15" s="703">
        <v>0</v>
      </c>
      <c r="P15" s="15">
        <v>0</v>
      </c>
    </row>
    <row r="16" spans="2:69" x14ac:dyDescent="0.3">
      <c r="B16" s="868" t="s">
        <v>811</v>
      </c>
      <c r="C16" s="65">
        <v>14477</v>
      </c>
      <c r="D16" s="703">
        <v>9022</v>
      </c>
      <c r="E16" s="703">
        <v>4206</v>
      </c>
      <c r="F16" s="703">
        <v>0</v>
      </c>
      <c r="G16" s="703">
        <v>0</v>
      </c>
      <c r="H16" s="703">
        <v>0</v>
      </c>
      <c r="I16" s="703">
        <v>179</v>
      </c>
      <c r="J16" s="703">
        <v>1070</v>
      </c>
      <c r="K16" s="703">
        <v>0</v>
      </c>
      <c r="L16" s="703">
        <v>0</v>
      </c>
      <c r="M16" s="703">
        <v>0</v>
      </c>
      <c r="N16" s="703">
        <v>0</v>
      </c>
      <c r="O16" s="703">
        <v>0</v>
      </c>
      <c r="P16" s="15">
        <v>0</v>
      </c>
    </row>
    <row r="17" spans="2:17" x14ac:dyDescent="0.3">
      <c r="B17" s="868">
        <v>42309</v>
      </c>
      <c r="C17" s="65">
        <v>6549</v>
      </c>
      <c r="D17" s="703">
        <v>997</v>
      </c>
      <c r="E17" s="703">
        <v>3368</v>
      </c>
      <c r="F17" s="703">
        <v>522</v>
      </c>
      <c r="G17" s="703">
        <v>0</v>
      </c>
      <c r="H17" s="703">
        <v>0</v>
      </c>
      <c r="I17" s="703">
        <v>794</v>
      </c>
      <c r="J17" s="703">
        <v>0</v>
      </c>
      <c r="K17" s="703">
        <v>202</v>
      </c>
      <c r="L17" s="703">
        <v>540</v>
      </c>
      <c r="M17" s="703">
        <v>0</v>
      </c>
      <c r="N17" s="703">
        <v>126</v>
      </c>
      <c r="O17" s="703">
        <v>0</v>
      </c>
      <c r="P17" s="15">
        <v>0</v>
      </c>
    </row>
    <row r="18" spans="2:17" x14ac:dyDescent="0.3">
      <c r="B18" s="868">
        <v>42339</v>
      </c>
      <c r="C18" s="65">
        <v>18605</v>
      </c>
      <c r="D18" s="703">
        <v>202</v>
      </c>
      <c r="E18" s="703">
        <v>5528</v>
      </c>
      <c r="F18" s="703">
        <v>0</v>
      </c>
      <c r="G18" s="703">
        <v>94</v>
      </c>
      <c r="H18" s="703">
        <v>0</v>
      </c>
      <c r="I18" s="703">
        <v>6020</v>
      </c>
      <c r="J18" s="703">
        <v>6761</v>
      </c>
      <c r="K18" s="703">
        <v>0</v>
      </c>
      <c r="L18" s="703">
        <v>0</v>
      </c>
      <c r="M18" s="703">
        <v>0</v>
      </c>
      <c r="N18" s="703">
        <v>0</v>
      </c>
      <c r="O18" s="703">
        <v>0</v>
      </c>
      <c r="P18" s="15">
        <v>0</v>
      </c>
    </row>
    <row r="19" spans="2:17" x14ac:dyDescent="0.3">
      <c r="B19" s="868">
        <v>42370</v>
      </c>
      <c r="C19" s="65">
        <v>40164</v>
      </c>
      <c r="D19" s="703">
        <v>30517</v>
      </c>
      <c r="E19" s="703">
        <v>6796</v>
      </c>
      <c r="F19" s="703">
        <v>0</v>
      </c>
      <c r="G19" s="703">
        <v>0</v>
      </c>
      <c r="H19" s="703">
        <v>0</v>
      </c>
      <c r="I19" s="703">
        <v>1139</v>
      </c>
      <c r="J19" s="703">
        <v>420</v>
      </c>
      <c r="K19" s="703">
        <v>0</v>
      </c>
      <c r="L19" s="703">
        <v>0</v>
      </c>
      <c r="M19" s="703">
        <v>0</v>
      </c>
      <c r="N19" s="703">
        <v>0</v>
      </c>
      <c r="O19" s="703">
        <v>1292</v>
      </c>
      <c r="P19" s="15">
        <v>0</v>
      </c>
    </row>
    <row r="20" spans="2:17" x14ac:dyDescent="0.3">
      <c r="B20" s="868">
        <v>42401</v>
      </c>
      <c r="C20" s="65">
        <v>9672</v>
      </c>
      <c r="D20" s="703">
        <v>525</v>
      </c>
      <c r="E20" s="703">
        <v>8228</v>
      </c>
      <c r="F20" s="703">
        <v>0</v>
      </c>
      <c r="G20" s="703">
        <v>426</v>
      </c>
      <c r="H20" s="703">
        <v>0</v>
      </c>
      <c r="I20" s="703">
        <v>277</v>
      </c>
      <c r="J20" s="703">
        <v>0</v>
      </c>
      <c r="K20" s="703">
        <v>0</v>
      </c>
      <c r="L20" s="703">
        <v>216</v>
      </c>
      <c r="M20" s="703">
        <v>0</v>
      </c>
      <c r="N20" s="703">
        <v>0</v>
      </c>
      <c r="O20" s="703">
        <v>0</v>
      </c>
      <c r="P20" s="15">
        <v>0</v>
      </c>
    </row>
    <row r="21" spans="2:17" x14ac:dyDescent="0.3">
      <c r="B21" s="868">
        <v>42430</v>
      </c>
      <c r="C21" s="65">
        <v>8165</v>
      </c>
      <c r="D21" s="703">
        <v>30</v>
      </c>
      <c r="E21" s="703">
        <v>7833</v>
      </c>
      <c r="F21" s="703">
        <v>0</v>
      </c>
      <c r="G21" s="703">
        <v>0</v>
      </c>
      <c r="H21" s="703">
        <v>0</v>
      </c>
      <c r="I21" s="703">
        <v>0</v>
      </c>
      <c r="J21" s="703">
        <v>0</v>
      </c>
      <c r="K21" s="703">
        <v>0</v>
      </c>
      <c r="L21" s="703">
        <v>302</v>
      </c>
      <c r="M21" s="703">
        <v>0</v>
      </c>
      <c r="N21" s="703">
        <v>0</v>
      </c>
      <c r="O21" s="703">
        <v>0</v>
      </c>
      <c r="P21" s="15">
        <v>0</v>
      </c>
    </row>
    <row r="22" spans="2:17" x14ac:dyDescent="0.3">
      <c r="B22" s="868">
        <v>42461</v>
      </c>
      <c r="C22" s="65">
        <v>16383</v>
      </c>
      <c r="D22" s="703">
        <v>0</v>
      </c>
      <c r="E22" s="703">
        <v>4862</v>
      </c>
      <c r="F22" s="703">
        <v>254</v>
      </c>
      <c r="G22" s="703">
        <v>418</v>
      </c>
      <c r="H22" s="703">
        <v>0</v>
      </c>
      <c r="I22" s="703">
        <v>477</v>
      </c>
      <c r="J22" s="703">
        <v>258</v>
      </c>
      <c r="K22" s="703">
        <v>2434</v>
      </c>
      <c r="L22" s="703">
        <v>7680</v>
      </c>
      <c r="M22" s="703">
        <v>0</v>
      </c>
      <c r="N22" s="703">
        <v>0</v>
      </c>
      <c r="O22" s="703">
        <v>0</v>
      </c>
      <c r="P22" s="15">
        <v>0</v>
      </c>
    </row>
    <row r="23" spans="2:17" x14ac:dyDescent="0.3">
      <c r="B23" s="868">
        <v>42491</v>
      </c>
      <c r="C23" s="65">
        <v>6580</v>
      </c>
      <c r="D23" s="703">
        <v>0</v>
      </c>
      <c r="E23" s="703">
        <v>5281</v>
      </c>
      <c r="F23" s="703">
        <v>0</v>
      </c>
      <c r="G23" s="703">
        <v>0</v>
      </c>
      <c r="H23" s="703">
        <v>0</v>
      </c>
      <c r="I23" s="703">
        <v>838</v>
      </c>
      <c r="J23" s="703">
        <v>0</v>
      </c>
      <c r="K23" s="703">
        <v>0</v>
      </c>
      <c r="L23" s="703">
        <v>0</v>
      </c>
      <c r="M23" s="703">
        <v>218</v>
      </c>
      <c r="N23" s="703">
        <v>243</v>
      </c>
      <c r="O23" s="703">
        <v>0</v>
      </c>
      <c r="P23" s="15">
        <v>0</v>
      </c>
    </row>
    <row r="24" spans="2:17" x14ac:dyDescent="0.3">
      <c r="B24" s="868">
        <v>42522</v>
      </c>
      <c r="C24" s="65">
        <v>8311</v>
      </c>
      <c r="D24" s="703">
        <v>555</v>
      </c>
      <c r="E24" s="703">
        <v>5685</v>
      </c>
      <c r="F24" s="703">
        <v>0</v>
      </c>
      <c r="G24" s="703">
        <v>0</v>
      </c>
      <c r="H24" s="703">
        <v>0</v>
      </c>
      <c r="I24" s="703">
        <v>1608</v>
      </c>
      <c r="J24" s="703">
        <v>463</v>
      </c>
      <c r="K24" s="703">
        <v>0</v>
      </c>
      <c r="L24" s="703">
        <v>0</v>
      </c>
      <c r="M24" s="703">
        <v>0</v>
      </c>
      <c r="N24" s="703">
        <v>0</v>
      </c>
      <c r="O24" s="703">
        <v>0</v>
      </c>
      <c r="P24" s="15">
        <v>0</v>
      </c>
    </row>
    <row r="25" spans="2:17" x14ac:dyDescent="0.3">
      <c r="B25" s="868">
        <v>42552</v>
      </c>
      <c r="C25" s="65">
        <v>26370</v>
      </c>
      <c r="D25" s="703">
        <v>18050</v>
      </c>
      <c r="E25" s="703">
        <v>5344</v>
      </c>
      <c r="F25" s="703">
        <v>0</v>
      </c>
      <c r="G25" s="703">
        <v>0</v>
      </c>
      <c r="H25" s="703">
        <v>611</v>
      </c>
      <c r="I25" s="703">
        <v>1832</v>
      </c>
      <c r="J25" s="703">
        <v>414</v>
      </c>
      <c r="K25" s="703">
        <v>0</v>
      </c>
      <c r="L25" s="703">
        <v>0</v>
      </c>
      <c r="M25" s="703">
        <v>0</v>
      </c>
      <c r="N25" s="703">
        <v>119</v>
      </c>
      <c r="O25" s="703">
        <v>0</v>
      </c>
      <c r="P25" s="15">
        <v>0</v>
      </c>
    </row>
    <row r="26" spans="2:17" x14ac:dyDescent="0.3">
      <c r="B26" s="868">
        <v>42583</v>
      </c>
      <c r="C26" s="65">
        <v>9640</v>
      </c>
      <c r="D26" s="703">
        <v>54</v>
      </c>
      <c r="E26" s="703">
        <v>6532</v>
      </c>
      <c r="F26" s="703">
        <v>0</v>
      </c>
      <c r="G26" s="703">
        <v>0</v>
      </c>
      <c r="H26" s="703">
        <v>0</v>
      </c>
      <c r="I26" s="703">
        <v>2085</v>
      </c>
      <c r="J26" s="703">
        <v>0</v>
      </c>
      <c r="K26" s="703">
        <v>0</v>
      </c>
      <c r="L26" s="703">
        <v>969</v>
      </c>
      <c r="M26" s="703">
        <v>0</v>
      </c>
      <c r="N26" s="703">
        <v>0</v>
      </c>
      <c r="O26" s="703">
        <v>0</v>
      </c>
      <c r="P26" s="15">
        <v>0</v>
      </c>
    </row>
    <row r="27" spans="2:17" x14ac:dyDescent="0.3">
      <c r="B27" s="868">
        <v>42614</v>
      </c>
      <c r="C27" s="65">
        <v>16076</v>
      </c>
      <c r="D27" s="703">
        <v>168</v>
      </c>
      <c r="E27" s="703">
        <v>8409</v>
      </c>
      <c r="F27" s="703">
        <v>731</v>
      </c>
      <c r="G27" s="703">
        <v>0</v>
      </c>
      <c r="H27" s="703">
        <v>0</v>
      </c>
      <c r="I27" s="703">
        <v>2010</v>
      </c>
      <c r="J27" s="703">
        <v>0</v>
      </c>
      <c r="K27" s="703">
        <v>3840</v>
      </c>
      <c r="L27" s="703">
        <v>0</v>
      </c>
      <c r="M27" s="703">
        <v>0</v>
      </c>
      <c r="N27" s="703">
        <v>918</v>
      </c>
      <c r="O27" s="703">
        <v>0</v>
      </c>
      <c r="P27" s="15">
        <v>0</v>
      </c>
    </row>
    <row r="28" spans="2:17" x14ac:dyDescent="0.3">
      <c r="B28" s="868">
        <v>42644</v>
      </c>
      <c r="C28" s="65">
        <v>14593</v>
      </c>
      <c r="D28" s="703">
        <v>283</v>
      </c>
      <c r="E28" s="703">
        <v>10456</v>
      </c>
      <c r="F28" s="703">
        <v>318</v>
      </c>
      <c r="G28" s="703">
        <v>0</v>
      </c>
      <c r="H28" s="703">
        <v>0</v>
      </c>
      <c r="I28" s="703">
        <v>3158</v>
      </c>
      <c r="J28" s="703">
        <v>378</v>
      </c>
      <c r="K28" s="703">
        <v>0</v>
      </c>
      <c r="L28" s="703">
        <v>0</v>
      </c>
      <c r="M28" s="703">
        <v>0</v>
      </c>
      <c r="N28" s="703">
        <v>0</v>
      </c>
      <c r="O28" s="703">
        <v>0</v>
      </c>
      <c r="P28" s="15">
        <v>0</v>
      </c>
    </row>
    <row r="29" spans="2:17" x14ac:dyDescent="0.3">
      <c r="B29" s="868">
        <v>42675</v>
      </c>
      <c r="C29" s="65">
        <v>24460</v>
      </c>
      <c r="D29" s="703">
        <v>12996</v>
      </c>
      <c r="E29" s="703">
        <v>7997</v>
      </c>
      <c r="F29" s="703">
        <v>0</v>
      </c>
      <c r="G29" s="703">
        <v>1471</v>
      </c>
      <c r="H29" s="703">
        <v>0</v>
      </c>
      <c r="I29" s="703">
        <v>285</v>
      </c>
      <c r="J29" s="703">
        <v>0</v>
      </c>
      <c r="K29" s="703">
        <v>1711</v>
      </c>
      <c r="L29" s="703">
        <v>0</v>
      </c>
      <c r="M29" s="703">
        <v>0</v>
      </c>
      <c r="N29" s="703">
        <v>0</v>
      </c>
      <c r="O29" s="703">
        <v>0</v>
      </c>
      <c r="P29" s="15">
        <v>0</v>
      </c>
    </row>
    <row r="30" spans="2:17" x14ac:dyDescent="0.3">
      <c r="B30" s="868">
        <v>42705</v>
      </c>
      <c r="C30" s="65">
        <v>28566</v>
      </c>
      <c r="D30" s="703">
        <v>123</v>
      </c>
      <c r="E30" s="703">
        <v>19461</v>
      </c>
      <c r="F30" s="703">
        <v>0</v>
      </c>
      <c r="G30" s="703">
        <v>0</v>
      </c>
      <c r="H30" s="703">
        <v>0</v>
      </c>
      <c r="I30" s="703">
        <v>676</v>
      </c>
      <c r="J30" s="703">
        <v>7370</v>
      </c>
      <c r="K30" s="703">
        <v>429</v>
      </c>
      <c r="L30" s="703">
        <v>201</v>
      </c>
      <c r="M30" s="703">
        <v>0</v>
      </c>
      <c r="N30" s="703">
        <v>306</v>
      </c>
      <c r="O30" s="703">
        <v>0</v>
      </c>
      <c r="P30" s="15">
        <v>0</v>
      </c>
    </row>
    <row r="31" spans="2:17" x14ac:dyDescent="0.3">
      <c r="B31" s="868">
        <v>42736</v>
      </c>
      <c r="C31" s="65">
        <v>12702</v>
      </c>
      <c r="D31" s="703">
        <v>36</v>
      </c>
      <c r="E31" s="703">
        <v>8210</v>
      </c>
      <c r="F31" s="703">
        <v>0</v>
      </c>
      <c r="G31" s="703">
        <v>0</v>
      </c>
      <c r="H31" s="703">
        <v>335</v>
      </c>
      <c r="I31" s="703">
        <v>477</v>
      </c>
      <c r="J31" s="703">
        <v>0</v>
      </c>
      <c r="K31" s="703">
        <v>3644</v>
      </c>
      <c r="L31" s="703">
        <v>0</v>
      </c>
      <c r="M31" s="703">
        <v>0</v>
      </c>
      <c r="N31" s="703">
        <v>0</v>
      </c>
      <c r="O31" s="703">
        <v>0</v>
      </c>
      <c r="P31" s="15">
        <v>0</v>
      </c>
      <c r="Q31" s="158"/>
    </row>
    <row r="32" spans="2:17" x14ac:dyDescent="0.3">
      <c r="B32" s="868">
        <v>42767</v>
      </c>
      <c r="C32" s="65">
        <v>14822</v>
      </c>
      <c r="D32" s="703">
        <v>0</v>
      </c>
      <c r="E32" s="703">
        <v>8277</v>
      </c>
      <c r="F32" s="703">
        <v>4606</v>
      </c>
      <c r="G32" s="703">
        <v>0</v>
      </c>
      <c r="H32" s="703">
        <v>0</v>
      </c>
      <c r="I32" s="703">
        <v>872</v>
      </c>
      <c r="J32" s="703">
        <v>0</v>
      </c>
      <c r="K32" s="703">
        <v>0</v>
      </c>
      <c r="L32" s="703">
        <v>1067</v>
      </c>
      <c r="M32" s="703">
        <v>0</v>
      </c>
      <c r="N32" s="703">
        <v>0</v>
      </c>
      <c r="O32" s="703">
        <v>0</v>
      </c>
      <c r="P32" s="15">
        <v>0</v>
      </c>
      <c r="Q32" s="158"/>
    </row>
    <row r="33" spans="2:16" x14ac:dyDescent="0.3">
      <c r="B33" s="868">
        <v>42795</v>
      </c>
      <c r="C33" s="65">
        <v>11636</v>
      </c>
      <c r="D33" s="703">
        <v>4836</v>
      </c>
      <c r="E33" s="703">
        <v>3629</v>
      </c>
      <c r="F33" s="703">
        <v>0</v>
      </c>
      <c r="G33" s="703">
        <v>0</v>
      </c>
      <c r="H33" s="703">
        <v>0</v>
      </c>
      <c r="I33" s="703">
        <v>2448</v>
      </c>
      <c r="J33" s="703">
        <v>0</v>
      </c>
      <c r="K33" s="703">
        <v>0</v>
      </c>
      <c r="L33" s="703">
        <v>0</v>
      </c>
      <c r="M33" s="703">
        <v>0</v>
      </c>
      <c r="N33" s="703">
        <v>0</v>
      </c>
      <c r="O33" s="703">
        <v>723</v>
      </c>
      <c r="P33" s="15">
        <v>0</v>
      </c>
    </row>
    <row r="34" spans="2:16" x14ac:dyDescent="0.3">
      <c r="B34" s="868">
        <v>42826</v>
      </c>
      <c r="C34" s="65">
        <v>8646</v>
      </c>
      <c r="D34" s="703">
        <v>130</v>
      </c>
      <c r="E34" s="703">
        <v>4190</v>
      </c>
      <c r="F34" s="703">
        <v>0</v>
      </c>
      <c r="G34" s="703">
        <v>0</v>
      </c>
      <c r="H34" s="703">
        <v>0</v>
      </c>
      <c r="I34" s="703">
        <v>1821</v>
      </c>
      <c r="J34" s="703">
        <v>218</v>
      </c>
      <c r="K34" s="703">
        <v>0</v>
      </c>
      <c r="L34" s="703">
        <v>1452</v>
      </c>
      <c r="M34" s="703">
        <v>835</v>
      </c>
      <c r="N34" s="703">
        <v>0</v>
      </c>
      <c r="O34" s="703">
        <v>0</v>
      </c>
      <c r="P34" s="15">
        <v>0</v>
      </c>
    </row>
    <row r="35" spans="2:16" x14ac:dyDescent="0.3">
      <c r="B35" s="868">
        <v>42856</v>
      </c>
      <c r="C35" s="65">
        <v>7658</v>
      </c>
      <c r="D35" s="703">
        <v>700</v>
      </c>
      <c r="E35" s="703">
        <v>5205</v>
      </c>
      <c r="F35" s="703">
        <v>0</v>
      </c>
      <c r="G35" s="703">
        <v>0</v>
      </c>
      <c r="H35" s="703">
        <v>0</v>
      </c>
      <c r="I35" s="703">
        <v>193</v>
      </c>
      <c r="J35" s="703">
        <v>0</v>
      </c>
      <c r="K35" s="703">
        <v>0</v>
      </c>
      <c r="L35" s="703">
        <v>1218</v>
      </c>
      <c r="M35" s="703">
        <v>0</v>
      </c>
      <c r="N35" s="703">
        <v>342</v>
      </c>
      <c r="O35" s="703">
        <v>0</v>
      </c>
      <c r="P35" s="15">
        <v>0</v>
      </c>
    </row>
    <row r="36" spans="2:16" x14ac:dyDescent="0.3">
      <c r="B36" s="868">
        <v>42887</v>
      </c>
      <c r="C36" s="65">
        <v>4250</v>
      </c>
      <c r="D36" s="703">
        <v>916</v>
      </c>
      <c r="E36" s="703">
        <v>2802</v>
      </c>
      <c r="F36" s="703">
        <v>0</v>
      </c>
      <c r="G36" s="703">
        <v>0</v>
      </c>
      <c r="H36" s="703">
        <v>0</v>
      </c>
      <c r="I36" s="703">
        <v>197</v>
      </c>
      <c r="J36" s="703">
        <v>57</v>
      </c>
      <c r="K36" s="703">
        <v>278</v>
      </c>
      <c r="L36" s="703">
        <v>0</v>
      </c>
      <c r="M36" s="703">
        <v>0</v>
      </c>
      <c r="N36" s="703">
        <v>0</v>
      </c>
      <c r="O36" s="703">
        <v>0</v>
      </c>
      <c r="P36" s="15">
        <v>0</v>
      </c>
    </row>
    <row r="37" spans="2:16" x14ac:dyDescent="0.3">
      <c r="B37" s="868">
        <v>42917</v>
      </c>
      <c r="C37" s="65">
        <v>18841</v>
      </c>
      <c r="D37" s="703">
        <v>5600</v>
      </c>
      <c r="E37" s="703">
        <v>7215</v>
      </c>
      <c r="F37" s="703">
        <v>0</v>
      </c>
      <c r="G37" s="703">
        <v>0</v>
      </c>
      <c r="H37" s="703">
        <v>0</v>
      </c>
      <c r="I37" s="703">
        <v>807</v>
      </c>
      <c r="J37" s="703">
        <v>695</v>
      </c>
      <c r="K37" s="703">
        <v>0</v>
      </c>
      <c r="L37" s="703">
        <v>0</v>
      </c>
      <c r="M37" s="703">
        <v>4166</v>
      </c>
      <c r="N37" s="703">
        <v>358</v>
      </c>
      <c r="O37" s="703">
        <v>0</v>
      </c>
      <c r="P37" s="15">
        <v>0</v>
      </c>
    </row>
    <row r="38" spans="2:16" x14ac:dyDescent="0.3">
      <c r="B38" s="868">
        <v>42948</v>
      </c>
      <c r="C38" s="65">
        <v>13222</v>
      </c>
      <c r="D38" s="703">
        <v>858</v>
      </c>
      <c r="E38" s="703">
        <v>5103</v>
      </c>
      <c r="F38" s="703">
        <v>0</v>
      </c>
      <c r="G38" s="703">
        <v>125</v>
      </c>
      <c r="H38" s="703">
        <v>0</v>
      </c>
      <c r="I38" s="703">
        <v>239</v>
      </c>
      <c r="J38" s="703">
        <v>532</v>
      </c>
      <c r="K38" s="703">
        <v>6365</v>
      </c>
      <c r="L38" s="703">
        <v>0</v>
      </c>
      <c r="M38" s="703">
        <v>0</v>
      </c>
      <c r="N38" s="703">
        <v>0</v>
      </c>
      <c r="O38" s="703">
        <v>0</v>
      </c>
      <c r="P38" s="15">
        <v>0</v>
      </c>
    </row>
    <row r="39" spans="2:16" x14ac:dyDescent="0.3">
      <c r="B39" s="868">
        <v>42979</v>
      </c>
      <c r="C39" s="65">
        <v>10580</v>
      </c>
      <c r="D39" s="703">
        <v>41</v>
      </c>
      <c r="E39" s="703">
        <v>9206</v>
      </c>
      <c r="F39" s="703">
        <v>0</v>
      </c>
      <c r="G39" s="703">
        <v>0</v>
      </c>
      <c r="H39" s="703">
        <v>0</v>
      </c>
      <c r="I39" s="703">
        <v>1333</v>
      </c>
      <c r="J39" s="703">
        <v>0</v>
      </c>
      <c r="K39" s="703">
        <v>0</v>
      </c>
      <c r="L39" s="703">
        <v>0</v>
      </c>
      <c r="M39" s="703">
        <v>0</v>
      </c>
      <c r="N39" s="703">
        <v>0</v>
      </c>
      <c r="O39" s="703">
        <v>0</v>
      </c>
      <c r="P39" s="15">
        <v>0</v>
      </c>
    </row>
    <row r="40" spans="2:16" x14ac:dyDescent="0.3">
      <c r="B40" s="868">
        <v>43009</v>
      </c>
      <c r="C40" s="65">
        <v>9254</v>
      </c>
      <c r="D40" s="703">
        <v>48</v>
      </c>
      <c r="E40" s="703">
        <v>5576</v>
      </c>
      <c r="F40" s="703">
        <v>881</v>
      </c>
      <c r="G40" s="703">
        <v>0</v>
      </c>
      <c r="H40" s="703">
        <v>400</v>
      </c>
      <c r="I40" s="703">
        <v>348</v>
      </c>
      <c r="J40" s="703">
        <v>0</v>
      </c>
      <c r="K40" s="703">
        <v>2001</v>
      </c>
      <c r="L40" s="703">
        <v>0</v>
      </c>
      <c r="M40" s="703">
        <v>0</v>
      </c>
      <c r="N40" s="703">
        <v>0</v>
      </c>
      <c r="O40" s="703">
        <v>0</v>
      </c>
      <c r="P40" s="15">
        <v>0</v>
      </c>
    </row>
    <row r="41" spans="2:16" x14ac:dyDescent="0.3">
      <c r="B41" s="868">
        <v>43040</v>
      </c>
      <c r="C41" s="65">
        <v>8044</v>
      </c>
      <c r="D41" s="703">
        <v>0</v>
      </c>
      <c r="E41" s="703">
        <v>4845</v>
      </c>
      <c r="F41" s="703">
        <v>0</v>
      </c>
      <c r="G41" s="703">
        <v>0</v>
      </c>
      <c r="H41" s="703">
        <v>0</v>
      </c>
      <c r="I41" s="703">
        <v>1050</v>
      </c>
      <c r="J41" s="703">
        <v>1296</v>
      </c>
      <c r="K41" s="703">
        <v>0</v>
      </c>
      <c r="L41" s="703">
        <v>0</v>
      </c>
      <c r="M41" s="703">
        <v>853</v>
      </c>
      <c r="N41" s="703">
        <v>0</v>
      </c>
      <c r="O41" s="703">
        <v>0</v>
      </c>
      <c r="P41" s="15">
        <v>0</v>
      </c>
    </row>
    <row r="42" spans="2:16" x14ac:dyDescent="0.3">
      <c r="B42" s="868">
        <v>43070</v>
      </c>
      <c r="C42" s="65">
        <v>7640</v>
      </c>
      <c r="D42" s="703">
        <v>0</v>
      </c>
      <c r="E42" s="703">
        <v>4228</v>
      </c>
      <c r="F42" s="703">
        <v>0</v>
      </c>
      <c r="G42" s="703">
        <v>0</v>
      </c>
      <c r="H42" s="703">
        <v>0</v>
      </c>
      <c r="I42" s="703">
        <v>0</v>
      </c>
      <c r="J42" s="703">
        <v>3412</v>
      </c>
      <c r="K42" s="703">
        <v>0</v>
      </c>
      <c r="L42" s="703">
        <v>0</v>
      </c>
      <c r="M42" s="703">
        <v>0</v>
      </c>
      <c r="N42" s="703">
        <v>0</v>
      </c>
      <c r="O42" s="703">
        <v>0</v>
      </c>
      <c r="P42" s="15">
        <v>0</v>
      </c>
    </row>
    <row r="43" spans="2:16" x14ac:dyDescent="0.3">
      <c r="B43" s="868">
        <v>43101</v>
      </c>
      <c r="C43" s="65">
        <v>3917</v>
      </c>
      <c r="D43" s="703">
        <v>0</v>
      </c>
      <c r="E43" s="703">
        <v>2464</v>
      </c>
      <c r="F43" s="703">
        <v>0</v>
      </c>
      <c r="G43" s="703">
        <v>0</v>
      </c>
      <c r="H43" s="703">
        <v>0</v>
      </c>
      <c r="I43" s="703">
        <v>1084</v>
      </c>
      <c r="J43" s="703">
        <v>0</v>
      </c>
      <c r="K43" s="703">
        <v>0</v>
      </c>
      <c r="L43" s="703">
        <v>0</v>
      </c>
      <c r="M43" s="703">
        <v>0</v>
      </c>
      <c r="N43" s="703">
        <v>369</v>
      </c>
      <c r="O43" s="703">
        <v>0</v>
      </c>
      <c r="P43" s="15">
        <v>0</v>
      </c>
    </row>
    <row r="44" spans="2:16" x14ac:dyDescent="0.3">
      <c r="B44" s="868">
        <v>43132</v>
      </c>
      <c r="C44" s="65">
        <v>12004</v>
      </c>
      <c r="D44" s="703">
        <v>6605</v>
      </c>
      <c r="E44" s="703">
        <v>3865</v>
      </c>
      <c r="F44" s="703">
        <v>0</v>
      </c>
      <c r="G44" s="703">
        <v>0</v>
      </c>
      <c r="H44" s="703">
        <v>0</v>
      </c>
      <c r="I44" s="703">
        <v>1138</v>
      </c>
      <c r="J44" s="703">
        <v>0</v>
      </c>
      <c r="K44" s="703">
        <v>0</v>
      </c>
      <c r="L44" s="703">
        <v>0</v>
      </c>
      <c r="M44" s="703">
        <v>0</v>
      </c>
      <c r="N44" s="703">
        <v>396</v>
      </c>
      <c r="O44" s="703">
        <v>0</v>
      </c>
      <c r="P44" s="15">
        <v>0</v>
      </c>
    </row>
    <row r="45" spans="2:16" x14ac:dyDescent="0.3">
      <c r="B45" s="868">
        <v>43160</v>
      </c>
      <c r="C45" s="65">
        <v>4462</v>
      </c>
      <c r="D45" s="703">
        <v>0</v>
      </c>
      <c r="E45" s="703">
        <v>4267</v>
      </c>
      <c r="F45" s="703">
        <v>0</v>
      </c>
      <c r="G45" s="703">
        <v>0</v>
      </c>
      <c r="H45" s="703">
        <v>0</v>
      </c>
      <c r="I45" s="703">
        <v>195</v>
      </c>
      <c r="J45" s="703">
        <v>0</v>
      </c>
      <c r="K45" s="703">
        <v>0</v>
      </c>
      <c r="L45" s="703">
        <v>0</v>
      </c>
      <c r="M45" s="703">
        <v>0</v>
      </c>
      <c r="N45" s="703">
        <v>0</v>
      </c>
      <c r="O45" s="703">
        <v>0</v>
      </c>
      <c r="P45" s="15">
        <v>0</v>
      </c>
    </row>
    <row r="46" spans="2:16" x14ac:dyDescent="0.3">
      <c r="B46" s="868">
        <v>43191</v>
      </c>
      <c r="C46" s="65">
        <v>13428</v>
      </c>
      <c r="D46" s="703">
        <v>420</v>
      </c>
      <c r="E46" s="703">
        <v>11112</v>
      </c>
      <c r="F46" s="703">
        <v>0</v>
      </c>
      <c r="G46" s="703">
        <v>0</v>
      </c>
      <c r="H46" s="703">
        <v>767</v>
      </c>
      <c r="I46" s="703">
        <v>851</v>
      </c>
      <c r="J46" s="703">
        <v>0</v>
      </c>
      <c r="K46" s="703">
        <v>278</v>
      </c>
      <c r="L46" s="703">
        <v>0</v>
      </c>
      <c r="M46" s="703">
        <v>0</v>
      </c>
      <c r="N46" s="703">
        <v>0</v>
      </c>
      <c r="O46" s="703">
        <v>0</v>
      </c>
      <c r="P46" s="15">
        <v>0</v>
      </c>
    </row>
    <row r="47" spans="2:16" x14ac:dyDescent="0.3">
      <c r="B47" s="868">
        <v>43221</v>
      </c>
      <c r="C47" s="65">
        <v>29975</v>
      </c>
      <c r="D47" s="703">
        <v>20583</v>
      </c>
      <c r="E47" s="703">
        <v>6049</v>
      </c>
      <c r="F47" s="703">
        <v>0</v>
      </c>
      <c r="G47" s="703">
        <v>0</v>
      </c>
      <c r="H47" s="703">
        <v>0</v>
      </c>
      <c r="I47" s="703">
        <v>1141</v>
      </c>
      <c r="J47" s="703">
        <v>2202</v>
      </c>
      <c r="K47" s="703">
        <v>0</v>
      </c>
      <c r="L47" s="703">
        <v>0</v>
      </c>
      <c r="M47" s="703">
        <v>0</v>
      </c>
      <c r="N47" s="703">
        <v>0</v>
      </c>
      <c r="O47" s="703">
        <v>0</v>
      </c>
      <c r="P47" s="15">
        <v>0</v>
      </c>
    </row>
    <row r="48" spans="2:16" x14ac:dyDescent="0.3">
      <c r="B48" s="868">
        <v>43252</v>
      </c>
      <c r="C48" s="65">
        <v>11905</v>
      </c>
      <c r="D48" s="703">
        <v>0</v>
      </c>
      <c r="E48" s="703">
        <v>6490</v>
      </c>
      <c r="F48" s="703">
        <v>0</v>
      </c>
      <c r="G48" s="703">
        <v>0</v>
      </c>
      <c r="H48" s="703">
        <v>0</v>
      </c>
      <c r="I48" s="703">
        <v>5415</v>
      </c>
      <c r="J48" s="703">
        <v>0</v>
      </c>
      <c r="K48" s="703">
        <v>0</v>
      </c>
      <c r="L48" s="703">
        <v>0</v>
      </c>
      <c r="M48" s="703">
        <v>0</v>
      </c>
      <c r="N48" s="703">
        <v>0</v>
      </c>
      <c r="O48" s="703">
        <v>0</v>
      </c>
      <c r="P48" s="15">
        <v>0</v>
      </c>
    </row>
    <row r="49" spans="1:36" x14ac:dyDescent="0.3">
      <c r="B49" s="868">
        <v>43282</v>
      </c>
      <c r="C49" s="65">
        <v>5837</v>
      </c>
      <c r="D49" s="703">
        <v>0</v>
      </c>
      <c r="E49" s="703">
        <v>2721</v>
      </c>
      <c r="F49" s="703">
        <v>0</v>
      </c>
      <c r="G49" s="703">
        <v>0</v>
      </c>
      <c r="H49" s="703">
        <v>0</v>
      </c>
      <c r="I49" s="703">
        <v>2711</v>
      </c>
      <c r="J49" s="703">
        <v>0</v>
      </c>
      <c r="K49" s="703">
        <v>286</v>
      </c>
      <c r="L49" s="703">
        <v>0</v>
      </c>
      <c r="M49" s="703">
        <v>119</v>
      </c>
      <c r="N49" s="703">
        <v>0</v>
      </c>
      <c r="O49" s="703">
        <v>0</v>
      </c>
      <c r="P49" s="15">
        <v>0</v>
      </c>
    </row>
    <row r="50" spans="1:36" x14ac:dyDescent="0.3">
      <c r="B50" s="868">
        <v>43313</v>
      </c>
      <c r="C50" s="65">
        <v>10576</v>
      </c>
      <c r="D50" s="703">
        <v>1290</v>
      </c>
      <c r="E50" s="703">
        <v>5470</v>
      </c>
      <c r="F50" s="703">
        <v>0</v>
      </c>
      <c r="G50" s="703">
        <v>300</v>
      </c>
      <c r="H50" s="703">
        <v>0</v>
      </c>
      <c r="I50" s="703">
        <v>553</v>
      </c>
      <c r="J50" s="703">
        <v>205</v>
      </c>
      <c r="K50" s="703">
        <v>1152</v>
      </c>
      <c r="L50" s="703">
        <v>194</v>
      </c>
      <c r="M50" s="703">
        <v>0</v>
      </c>
      <c r="N50" s="703">
        <v>1412</v>
      </c>
      <c r="O50" s="703">
        <v>0</v>
      </c>
      <c r="P50" s="15">
        <v>0</v>
      </c>
    </row>
    <row r="51" spans="1:36" x14ac:dyDescent="0.3">
      <c r="A51" s="158"/>
      <c r="B51" s="868">
        <v>43344</v>
      </c>
      <c r="C51" s="65">
        <v>14276</v>
      </c>
      <c r="D51" s="703">
        <v>485</v>
      </c>
      <c r="E51" s="703">
        <v>6699</v>
      </c>
      <c r="F51" s="703">
        <v>0</v>
      </c>
      <c r="G51" s="703">
        <v>0</v>
      </c>
      <c r="H51" s="703">
        <v>0</v>
      </c>
      <c r="I51" s="703">
        <v>1582</v>
      </c>
      <c r="J51" s="703">
        <v>0</v>
      </c>
      <c r="K51" s="703">
        <v>5478</v>
      </c>
      <c r="L51" s="703">
        <v>0</v>
      </c>
      <c r="M51" s="703">
        <v>32</v>
      </c>
      <c r="N51" s="703">
        <v>0</v>
      </c>
      <c r="O51" s="703">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68">
        <v>43374</v>
      </c>
      <c r="C52" s="65">
        <v>14017</v>
      </c>
      <c r="D52" s="703">
        <v>36</v>
      </c>
      <c r="E52" s="703">
        <v>8269</v>
      </c>
      <c r="F52" s="703">
        <v>0</v>
      </c>
      <c r="G52" s="703">
        <v>0</v>
      </c>
      <c r="H52" s="703">
        <v>0</v>
      </c>
      <c r="I52" s="703">
        <v>745</v>
      </c>
      <c r="J52" s="703">
        <v>0</v>
      </c>
      <c r="K52" s="703">
        <v>4674</v>
      </c>
      <c r="L52" s="703">
        <v>293</v>
      </c>
      <c r="M52" s="703">
        <v>0</v>
      </c>
      <c r="N52" s="703">
        <v>0</v>
      </c>
      <c r="O52" s="703">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68">
        <v>43405</v>
      </c>
      <c r="C53" s="65">
        <v>12826</v>
      </c>
      <c r="D53" s="703">
        <v>72</v>
      </c>
      <c r="E53" s="703">
        <v>3541</v>
      </c>
      <c r="F53" s="703">
        <v>0</v>
      </c>
      <c r="G53" s="703">
        <v>0</v>
      </c>
      <c r="H53" s="703">
        <v>127</v>
      </c>
      <c r="I53" s="703">
        <v>134</v>
      </c>
      <c r="J53" s="703">
        <v>0</v>
      </c>
      <c r="K53" s="703">
        <v>8614</v>
      </c>
      <c r="L53" s="703">
        <v>306</v>
      </c>
      <c r="M53" s="703">
        <v>32</v>
      </c>
      <c r="N53" s="703">
        <v>0</v>
      </c>
      <c r="O53" s="703">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68">
        <v>43435</v>
      </c>
      <c r="C54" s="65">
        <v>13406</v>
      </c>
      <c r="D54" s="703">
        <v>134</v>
      </c>
      <c r="E54" s="703">
        <v>5999</v>
      </c>
      <c r="F54" s="703">
        <v>0</v>
      </c>
      <c r="G54" s="703">
        <v>5080</v>
      </c>
      <c r="H54" s="703">
        <v>0</v>
      </c>
      <c r="I54" s="703">
        <v>745</v>
      </c>
      <c r="J54" s="703">
        <v>0</v>
      </c>
      <c r="K54" s="703">
        <v>544</v>
      </c>
      <c r="L54" s="703">
        <v>678</v>
      </c>
      <c r="M54" s="703">
        <v>0</v>
      </c>
      <c r="N54" s="703">
        <v>0</v>
      </c>
      <c r="O54" s="703">
        <v>226</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8">
        <v>43466</v>
      </c>
      <c r="C55" s="65">
        <v>6366</v>
      </c>
      <c r="D55" s="703">
        <v>0</v>
      </c>
      <c r="E55" s="703">
        <v>3923</v>
      </c>
      <c r="F55" s="703">
        <v>0</v>
      </c>
      <c r="G55" s="703">
        <v>0</v>
      </c>
      <c r="H55" s="703">
        <v>0</v>
      </c>
      <c r="I55" s="703">
        <v>2007</v>
      </c>
      <c r="J55" s="703">
        <v>0</v>
      </c>
      <c r="K55" s="703">
        <v>37</v>
      </c>
      <c r="L55" s="703">
        <v>0</v>
      </c>
      <c r="M55" s="703">
        <v>0</v>
      </c>
      <c r="N55" s="703">
        <v>0</v>
      </c>
      <c r="O55" s="703">
        <v>399</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8">
        <v>43497</v>
      </c>
      <c r="C56" s="65">
        <v>19468</v>
      </c>
      <c r="D56" s="703">
        <v>10935</v>
      </c>
      <c r="E56" s="703">
        <v>4395</v>
      </c>
      <c r="F56" s="703">
        <v>0</v>
      </c>
      <c r="G56" s="703">
        <v>0</v>
      </c>
      <c r="H56" s="703">
        <v>0</v>
      </c>
      <c r="I56" s="703">
        <v>133</v>
      </c>
      <c r="J56" s="703">
        <v>0</v>
      </c>
      <c r="K56" s="703">
        <v>4005</v>
      </c>
      <c r="L56" s="703">
        <v>0</v>
      </c>
      <c r="M56" s="703">
        <v>0</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8">
        <v>43525</v>
      </c>
      <c r="C57" s="65">
        <v>7408</v>
      </c>
      <c r="D57" s="703">
        <v>4122</v>
      </c>
      <c r="E57" s="703">
        <v>1573</v>
      </c>
      <c r="F57" s="703">
        <v>0</v>
      </c>
      <c r="G57" s="703">
        <v>0</v>
      </c>
      <c r="H57" s="703">
        <v>96</v>
      </c>
      <c r="I57" s="703">
        <v>1617</v>
      </c>
      <c r="J57" s="703">
        <v>0</v>
      </c>
      <c r="K57" s="703">
        <v>0</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8">
        <v>43556</v>
      </c>
      <c r="C58" s="65">
        <v>10875</v>
      </c>
      <c r="D58" s="703">
        <v>4377</v>
      </c>
      <c r="E58" s="703">
        <v>5764</v>
      </c>
      <c r="F58" s="703">
        <v>0</v>
      </c>
      <c r="G58" s="703">
        <v>0</v>
      </c>
      <c r="H58" s="703">
        <v>0</v>
      </c>
      <c r="I58" s="703">
        <v>250</v>
      </c>
      <c r="J58" s="703">
        <v>0</v>
      </c>
      <c r="K58" s="703">
        <v>419</v>
      </c>
      <c r="L58" s="703">
        <v>0</v>
      </c>
      <c r="M58" s="703">
        <v>0</v>
      </c>
      <c r="N58" s="703">
        <v>0</v>
      </c>
      <c r="O58" s="703">
        <v>0</v>
      </c>
      <c r="P58" s="15">
        <v>65</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8">
        <v>43586</v>
      </c>
      <c r="C59" s="65">
        <v>20671</v>
      </c>
      <c r="D59" s="703">
        <v>139</v>
      </c>
      <c r="E59" s="703">
        <v>7273</v>
      </c>
      <c r="F59" s="703">
        <v>0</v>
      </c>
      <c r="G59" s="703">
        <v>0</v>
      </c>
      <c r="H59" s="703">
        <v>0</v>
      </c>
      <c r="I59" s="703">
        <v>687</v>
      </c>
      <c r="J59" s="703">
        <v>363</v>
      </c>
      <c r="K59" s="703">
        <v>1347</v>
      </c>
      <c r="L59" s="703">
        <v>1338</v>
      </c>
      <c r="M59" s="703">
        <v>0</v>
      </c>
      <c r="N59" s="703">
        <v>0</v>
      </c>
      <c r="O59" s="703">
        <v>0</v>
      </c>
      <c r="P59" s="15">
        <v>9524</v>
      </c>
    </row>
    <row r="60" spans="1:36" x14ac:dyDescent="0.3">
      <c r="B60" s="868">
        <v>43617</v>
      </c>
      <c r="C60" s="65">
        <v>17536</v>
      </c>
      <c r="D60" s="703">
        <v>0</v>
      </c>
      <c r="E60" s="703">
        <v>6297</v>
      </c>
      <c r="F60" s="703">
        <v>0</v>
      </c>
      <c r="G60" s="703">
        <v>0</v>
      </c>
      <c r="H60" s="703">
        <v>382</v>
      </c>
      <c r="I60" s="703">
        <v>217</v>
      </c>
      <c r="J60" s="703">
        <v>350</v>
      </c>
      <c r="K60" s="703">
        <v>1045</v>
      </c>
      <c r="L60" s="703">
        <v>87</v>
      </c>
      <c r="M60" s="703">
        <v>0</v>
      </c>
      <c r="N60" s="703">
        <v>0</v>
      </c>
      <c r="O60" s="703">
        <v>9158</v>
      </c>
      <c r="P60" s="15">
        <v>0</v>
      </c>
    </row>
    <row r="61" spans="1:36" x14ac:dyDescent="0.3">
      <c r="B61" s="868">
        <v>43647</v>
      </c>
      <c r="C61" s="65">
        <v>11624</v>
      </c>
      <c r="D61" s="703">
        <v>159</v>
      </c>
      <c r="E61" s="703">
        <v>9074</v>
      </c>
      <c r="F61" s="703">
        <v>0</v>
      </c>
      <c r="G61" s="703">
        <v>0</v>
      </c>
      <c r="H61" s="703">
        <v>0</v>
      </c>
      <c r="I61" s="703">
        <v>569</v>
      </c>
      <c r="J61" s="703">
        <v>154</v>
      </c>
      <c r="K61" s="703">
        <v>1286</v>
      </c>
      <c r="L61" s="703">
        <v>0</v>
      </c>
      <c r="M61" s="703">
        <v>0</v>
      </c>
      <c r="N61" s="703">
        <v>167</v>
      </c>
      <c r="O61" s="703">
        <v>82</v>
      </c>
      <c r="P61" s="15">
        <v>133</v>
      </c>
    </row>
    <row r="62" spans="1:36" x14ac:dyDescent="0.3">
      <c r="B62" s="868">
        <v>43678</v>
      </c>
      <c r="C62" s="65">
        <v>14864</v>
      </c>
      <c r="D62" s="703">
        <v>4120</v>
      </c>
      <c r="E62" s="703">
        <v>8736</v>
      </c>
      <c r="F62" s="703">
        <v>0</v>
      </c>
      <c r="G62" s="703">
        <v>0</v>
      </c>
      <c r="H62" s="703">
        <v>0</v>
      </c>
      <c r="I62" s="703">
        <v>1560</v>
      </c>
      <c r="J62" s="703">
        <v>0</v>
      </c>
      <c r="K62" s="703">
        <v>448</v>
      </c>
      <c r="L62" s="703">
        <v>0</v>
      </c>
      <c r="M62" s="703">
        <v>0</v>
      </c>
      <c r="N62" s="703">
        <v>0</v>
      </c>
      <c r="O62" s="703">
        <v>0</v>
      </c>
      <c r="P62" s="15">
        <v>0</v>
      </c>
    </row>
    <row r="63" spans="1:36" x14ac:dyDescent="0.3">
      <c r="B63" s="868">
        <v>43709</v>
      </c>
      <c r="C63" s="65">
        <v>5629</v>
      </c>
      <c r="D63" s="703">
        <v>40</v>
      </c>
      <c r="E63" s="703">
        <v>3588</v>
      </c>
      <c r="F63" s="703">
        <v>0</v>
      </c>
      <c r="G63" s="703">
        <v>0</v>
      </c>
      <c r="H63" s="703">
        <v>196</v>
      </c>
      <c r="I63" s="703">
        <v>461</v>
      </c>
      <c r="J63" s="703">
        <v>0</v>
      </c>
      <c r="K63" s="703">
        <v>1284</v>
      </c>
      <c r="L63" s="703">
        <v>0</v>
      </c>
      <c r="M63" s="703">
        <v>0</v>
      </c>
      <c r="N63" s="703">
        <v>0</v>
      </c>
      <c r="O63" s="703">
        <v>60</v>
      </c>
      <c r="P63" s="15">
        <v>0</v>
      </c>
    </row>
    <row r="64" spans="1:36" x14ac:dyDescent="0.3">
      <c r="B64" s="868">
        <v>43739</v>
      </c>
      <c r="C64" s="65">
        <v>7754</v>
      </c>
      <c r="D64" s="703">
        <v>55</v>
      </c>
      <c r="E64" s="703">
        <v>5758</v>
      </c>
      <c r="F64" s="703">
        <v>0</v>
      </c>
      <c r="G64" s="703">
        <v>0</v>
      </c>
      <c r="H64" s="703">
        <v>0</v>
      </c>
      <c r="I64" s="703">
        <v>528</v>
      </c>
      <c r="J64" s="703">
        <v>0</v>
      </c>
      <c r="K64" s="703">
        <v>0</v>
      </c>
      <c r="L64" s="703">
        <v>1074</v>
      </c>
      <c r="M64" s="703">
        <v>0</v>
      </c>
      <c r="N64" s="703">
        <v>184</v>
      </c>
      <c r="O64" s="703">
        <v>0</v>
      </c>
      <c r="P64" s="15">
        <v>155</v>
      </c>
    </row>
    <row r="65" spans="2:16" x14ac:dyDescent="0.3">
      <c r="B65" s="868">
        <v>43770</v>
      </c>
      <c r="C65" s="65">
        <v>16800</v>
      </c>
      <c r="D65" s="703">
        <v>0</v>
      </c>
      <c r="E65" s="703">
        <v>13231</v>
      </c>
      <c r="F65" s="703">
        <v>0</v>
      </c>
      <c r="G65" s="703">
        <v>0</v>
      </c>
      <c r="H65" s="703">
        <v>724</v>
      </c>
      <c r="I65" s="703">
        <v>1849</v>
      </c>
      <c r="J65" s="703">
        <v>0</v>
      </c>
      <c r="K65" s="703">
        <v>0</v>
      </c>
      <c r="L65" s="703">
        <v>361</v>
      </c>
      <c r="M65" s="703">
        <v>0</v>
      </c>
      <c r="N65" s="703">
        <v>635</v>
      </c>
      <c r="O65" s="703">
        <v>0</v>
      </c>
      <c r="P65" s="15">
        <v>0</v>
      </c>
    </row>
    <row r="66" spans="2:16" x14ac:dyDescent="0.3">
      <c r="B66" s="868">
        <v>43800</v>
      </c>
      <c r="C66" s="65">
        <v>21500</v>
      </c>
      <c r="D66" s="703">
        <v>12291</v>
      </c>
      <c r="E66" s="703">
        <v>4322</v>
      </c>
      <c r="F66" s="703">
        <v>0</v>
      </c>
      <c r="G66" s="703">
        <v>0</v>
      </c>
      <c r="H66" s="703">
        <v>1294</v>
      </c>
      <c r="I66" s="703">
        <v>2380</v>
      </c>
      <c r="J66" s="703">
        <v>0</v>
      </c>
      <c r="K66" s="703">
        <v>250</v>
      </c>
      <c r="L66" s="703">
        <v>963</v>
      </c>
      <c r="M66" s="703">
        <v>0</v>
      </c>
      <c r="N66" s="703">
        <v>0</v>
      </c>
      <c r="O66" s="703">
        <v>0</v>
      </c>
      <c r="P66" s="15">
        <v>0</v>
      </c>
    </row>
    <row r="67" spans="2:16" x14ac:dyDescent="0.3">
      <c r="B67" s="868">
        <v>43831</v>
      </c>
      <c r="C67" s="65">
        <v>15021</v>
      </c>
      <c r="D67" s="703">
        <v>283</v>
      </c>
      <c r="E67" s="703">
        <v>3373</v>
      </c>
      <c r="F67" s="703">
        <v>0</v>
      </c>
      <c r="G67" s="703">
        <v>298</v>
      </c>
      <c r="H67" s="703">
        <v>0</v>
      </c>
      <c r="I67" s="703">
        <v>2302</v>
      </c>
      <c r="J67" s="703">
        <v>2026</v>
      </c>
      <c r="K67" s="703">
        <v>0</v>
      </c>
      <c r="L67" s="703">
        <v>6127</v>
      </c>
      <c r="M67" s="703">
        <v>0</v>
      </c>
      <c r="N67" s="703">
        <v>0</v>
      </c>
      <c r="O67" s="703">
        <v>0</v>
      </c>
      <c r="P67" s="15">
        <v>612</v>
      </c>
    </row>
    <row r="68" spans="2:16" x14ac:dyDescent="0.3">
      <c r="B68" s="868">
        <v>43862</v>
      </c>
      <c r="C68" s="65">
        <v>9407</v>
      </c>
      <c r="D68" s="703">
        <v>0</v>
      </c>
      <c r="E68" s="703">
        <v>5204</v>
      </c>
      <c r="F68" s="703">
        <v>0</v>
      </c>
      <c r="G68" s="703">
        <v>1113</v>
      </c>
      <c r="H68" s="703">
        <v>370</v>
      </c>
      <c r="I68" s="703">
        <v>1129</v>
      </c>
      <c r="J68" s="703">
        <v>0</v>
      </c>
      <c r="K68" s="703">
        <v>0</v>
      </c>
      <c r="L68" s="703">
        <v>866</v>
      </c>
      <c r="M68" s="703">
        <v>0</v>
      </c>
      <c r="N68" s="703">
        <v>353</v>
      </c>
      <c r="O68" s="703">
        <v>372</v>
      </c>
      <c r="P68" s="15">
        <v>0</v>
      </c>
    </row>
    <row r="69" spans="2:16" x14ac:dyDescent="0.3">
      <c r="B69" s="868">
        <v>43891</v>
      </c>
      <c r="C69" s="65">
        <v>80019</v>
      </c>
      <c r="D69" s="703">
        <v>67232</v>
      </c>
      <c r="E69" s="703">
        <v>4567</v>
      </c>
      <c r="F69" s="703">
        <v>0</v>
      </c>
      <c r="G69" s="703">
        <v>0</v>
      </c>
      <c r="H69" s="703">
        <v>0</v>
      </c>
      <c r="I69" s="703">
        <v>8165</v>
      </c>
      <c r="J69" s="703">
        <v>0</v>
      </c>
      <c r="K69" s="703">
        <v>0</v>
      </c>
      <c r="L69" s="703">
        <v>0</v>
      </c>
      <c r="M69" s="703">
        <v>0</v>
      </c>
      <c r="N69" s="703">
        <v>0</v>
      </c>
      <c r="O69" s="703">
        <v>55</v>
      </c>
      <c r="P69" s="15">
        <v>0</v>
      </c>
    </row>
    <row r="70" spans="2:16" x14ac:dyDescent="0.3">
      <c r="B70" s="868">
        <v>43922</v>
      </c>
      <c r="C70" s="65">
        <v>3072</v>
      </c>
      <c r="D70" s="703">
        <v>0</v>
      </c>
      <c r="E70" s="703">
        <v>1034</v>
      </c>
      <c r="F70" s="703">
        <v>0</v>
      </c>
      <c r="G70" s="703">
        <v>0</v>
      </c>
      <c r="H70" s="703">
        <v>0</v>
      </c>
      <c r="I70" s="703">
        <v>882</v>
      </c>
      <c r="J70" s="703">
        <v>0</v>
      </c>
      <c r="K70" s="703">
        <v>1156</v>
      </c>
      <c r="L70" s="703">
        <v>0</v>
      </c>
      <c r="M70" s="703">
        <v>0</v>
      </c>
      <c r="N70" s="703">
        <v>0</v>
      </c>
      <c r="O70" s="703">
        <v>0</v>
      </c>
      <c r="P70" s="15">
        <v>0</v>
      </c>
    </row>
    <row r="71" spans="2:16" x14ac:dyDescent="0.3">
      <c r="B71" s="868">
        <v>43952</v>
      </c>
      <c r="C71" s="65">
        <v>6849</v>
      </c>
      <c r="D71" s="703">
        <v>0</v>
      </c>
      <c r="E71" s="703">
        <v>2873</v>
      </c>
      <c r="F71" s="703">
        <v>0</v>
      </c>
      <c r="G71" s="703">
        <v>0</v>
      </c>
      <c r="H71" s="703">
        <v>0</v>
      </c>
      <c r="I71" s="703">
        <v>2063</v>
      </c>
      <c r="J71" s="703">
        <v>1229</v>
      </c>
      <c r="K71" s="703">
        <v>0</v>
      </c>
      <c r="L71" s="703">
        <v>236</v>
      </c>
      <c r="M71" s="703">
        <v>0</v>
      </c>
      <c r="N71" s="703">
        <v>448</v>
      </c>
      <c r="O71" s="703">
        <v>0</v>
      </c>
      <c r="P71" s="15">
        <v>0</v>
      </c>
    </row>
    <row r="72" spans="2:16" x14ac:dyDescent="0.3">
      <c r="B72" s="868">
        <v>43983</v>
      </c>
      <c r="C72" s="65">
        <v>2866</v>
      </c>
      <c r="D72" s="703">
        <v>0</v>
      </c>
      <c r="E72" s="703">
        <v>2224</v>
      </c>
      <c r="F72" s="703">
        <v>0</v>
      </c>
      <c r="G72" s="703">
        <v>0</v>
      </c>
      <c r="H72" s="703">
        <v>0</v>
      </c>
      <c r="I72" s="703">
        <v>642</v>
      </c>
      <c r="J72" s="703">
        <v>0</v>
      </c>
      <c r="K72" s="703">
        <v>0</v>
      </c>
      <c r="L72" s="703">
        <v>0</v>
      </c>
      <c r="M72" s="703">
        <v>0</v>
      </c>
      <c r="N72" s="703">
        <v>0</v>
      </c>
      <c r="O72" s="703">
        <v>0</v>
      </c>
      <c r="P72" s="15">
        <v>0</v>
      </c>
    </row>
    <row r="73" spans="2:16" x14ac:dyDescent="0.3">
      <c r="B73" s="868">
        <v>44013</v>
      </c>
      <c r="C73" s="65">
        <v>4806</v>
      </c>
      <c r="D73" s="703">
        <v>0</v>
      </c>
      <c r="E73" s="703">
        <v>2523</v>
      </c>
      <c r="F73" s="703">
        <v>0</v>
      </c>
      <c r="G73" s="703">
        <v>0</v>
      </c>
      <c r="H73" s="703">
        <v>1282</v>
      </c>
      <c r="I73" s="703">
        <v>987</v>
      </c>
      <c r="J73" s="703">
        <v>0</v>
      </c>
      <c r="K73" s="703">
        <v>0</v>
      </c>
      <c r="L73" s="703">
        <v>0</v>
      </c>
      <c r="M73" s="703">
        <v>0</v>
      </c>
      <c r="N73" s="703">
        <v>0</v>
      </c>
      <c r="O73" s="703">
        <v>0</v>
      </c>
      <c r="P73" s="15">
        <v>14</v>
      </c>
    </row>
    <row r="74" spans="2:16" x14ac:dyDescent="0.3">
      <c r="B74" s="868">
        <v>44044</v>
      </c>
      <c r="C74" s="65">
        <v>5938</v>
      </c>
      <c r="D74" s="703">
        <v>2395</v>
      </c>
      <c r="E74" s="703">
        <v>2341</v>
      </c>
      <c r="F74" s="703">
        <v>0</v>
      </c>
      <c r="G74" s="703">
        <v>0</v>
      </c>
      <c r="H74" s="703">
        <v>0</v>
      </c>
      <c r="I74" s="703">
        <v>959</v>
      </c>
      <c r="J74" s="703">
        <v>243</v>
      </c>
      <c r="K74" s="703">
        <v>0</v>
      </c>
      <c r="L74" s="703">
        <v>0</v>
      </c>
      <c r="M74" s="703">
        <v>0</v>
      </c>
      <c r="N74" s="703">
        <v>0</v>
      </c>
      <c r="O74" s="703">
        <v>0</v>
      </c>
      <c r="P74" s="15">
        <v>0</v>
      </c>
    </row>
    <row r="75" spans="2:16" x14ac:dyDescent="0.3">
      <c r="B75" s="868">
        <v>44075</v>
      </c>
      <c r="C75" s="65">
        <v>2840</v>
      </c>
      <c r="D75" s="703">
        <v>0</v>
      </c>
      <c r="E75" s="703">
        <v>2655</v>
      </c>
      <c r="F75" s="703">
        <v>0</v>
      </c>
      <c r="G75" s="703">
        <v>0</v>
      </c>
      <c r="H75" s="703">
        <v>0</v>
      </c>
      <c r="I75" s="703">
        <v>185</v>
      </c>
      <c r="J75" s="703">
        <v>0</v>
      </c>
      <c r="K75" s="703">
        <v>0</v>
      </c>
      <c r="L75" s="703">
        <v>0</v>
      </c>
      <c r="M75" s="703">
        <v>0</v>
      </c>
      <c r="N75" s="703">
        <v>0</v>
      </c>
      <c r="O75" s="703">
        <v>0</v>
      </c>
      <c r="P75" s="15">
        <v>0</v>
      </c>
    </row>
    <row r="76" spans="2:16" x14ac:dyDescent="0.3">
      <c r="B76" s="868">
        <v>44105</v>
      </c>
      <c r="C76" s="65">
        <v>13053</v>
      </c>
      <c r="D76" s="703">
        <v>6839</v>
      </c>
      <c r="E76" s="703">
        <v>4992</v>
      </c>
      <c r="F76" s="703">
        <v>0</v>
      </c>
      <c r="G76" s="703">
        <v>406</v>
      </c>
      <c r="H76" s="703">
        <v>0</v>
      </c>
      <c r="I76" s="703">
        <v>314</v>
      </c>
      <c r="J76" s="703">
        <v>90</v>
      </c>
      <c r="K76" s="703">
        <v>0</v>
      </c>
      <c r="L76" s="703">
        <v>412</v>
      </c>
      <c r="M76" s="703">
        <v>0</v>
      </c>
      <c r="N76" s="703">
        <v>0</v>
      </c>
      <c r="O76" s="703">
        <v>0</v>
      </c>
      <c r="P76" s="15">
        <v>0</v>
      </c>
    </row>
    <row r="77" spans="2:16" x14ac:dyDescent="0.3">
      <c r="B77" s="868">
        <v>44136</v>
      </c>
      <c r="C77" s="65">
        <v>6922</v>
      </c>
      <c r="D77" s="703">
        <v>401</v>
      </c>
      <c r="E77" s="703">
        <v>5790</v>
      </c>
      <c r="F77" s="703">
        <v>0</v>
      </c>
      <c r="G77" s="703">
        <v>0</v>
      </c>
      <c r="H77" s="703">
        <v>0</v>
      </c>
      <c r="I77" s="703">
        <v>731</v>
      </c>
      <c r="J77" s="703">
        <v>0</v>
      </c>
      <c r="K77" s="703">
        <v>0</v>
      </c>
      <c r="L77" s="703">
        <v>0</v>
      </c>
      <c r="M77" s="703">
        <v>0</v>
      </c>
      <c r="N77" s="703">
        <v>0</v>
      </c>
      <c r="O77" s="703">
        <v>0</v>
      </c>
      <c r="P77" s="15">
        <v>0</v>
      </c>
    </row>
    <row r="78" spans="2:16" x14ac:dyDescent="0.3">
      <c r="B78" s="868">
        <v>44166</v>
      </c>
      <c r="C78" s="65">
        <v>9377</v>
      </c>
      <c r="D78" s="703">
        <v>1356</v>
      </c>
      <c r="E78" s="703">
        <v>7525</v>
      </c>
      <c r="F78" s="703">
        <v>0</v>
      </c>
      <c r="G78" s="703">
        <v>0</v>
      </c>
      <c r="H78" s="703">
        <v>0</v>
      </c>
      <c r="I78" s="703">
        <v>211</v>
      </c>
      <c r="J78" s="703">
        <v>285</v>
      </c>
      <c r="K78" s="703">
        <v>0</v>
      </c>
      <c r="L78" s="703">
        <v>0</v>
      </c>
      <c r="M78" s="703">
        <v>0</v>
      </c>
      <c r="N78" s="703">
        <v>0</v>
      </c>
      <c r="O78" s="703">
        <v>0</v>
      </c>
      <c r="P78" s="15">
        <v>0</v>
      </c>
    </row>
    <row r="79" spans="2:16" x14ac:dyDescent="0.3">
      <c r="B79" s="868">
        <v>44197</v>
      </c>
      <c r="C79" s="65">
        <v>3424</v>
      </c>
      <c r="D79" s="703">
        <v>234</v>
      </c>
      <c r="E79" s="703">
        <v>2790</v>
      </c>
      <c r="F79" s="703">
        <v>0</v>
      </c>
      <c r="G79" s="703">
        <v>0</v>
      </c>
      <c r="H79" s="703">
        <v>0</v>
      </c>
      <c r="I79" s="703">
        <v>400</v>
      </c>
      <c r="J79" s="703">
        <v>0</v>
      </c>
      <c r="K79" s="703">
        <v>0</v>
      </c>
      <c r="L79" s="703">
        <v>0</v>
      </c>
      <c r="M79" s="703">
        <v>0</v>
      </c>
      <c r="N79" s="703">
        <v>0</v>
      </c>
      <c r="O79" s="703">
        <v>0</v>
      </c>
      <c r="P79" s="15">
        <v>0</v>
      </c>
    </row>
    <row r="80" spans="2:16" x14ac:dyDescent="0.3">
      <c r="B80" s="868">
        <v>44228</v>
      </c>
      <c r="C80" s="65">
        <v>9111</v>
      </c>
      <c r="D80" s="703">
        <v>4523</v>
      </c>
      <c r="E80" s="703">
        <v>3724</v>
      </c>
      <c r="F80" s="703">
        <v>0</v>
      </c>
      <c r="G80" s="703">
        <v>0</v>
      </c>
      <c r="H80" s="703">
        <v>0</v>
      </c>
      <c r="I80" s="703">
        <v>427</v>
      </c>
      <c r="J80" s="703">
        <v>0</v>
      </c>
      <c r="K80" s="703">
        <v>437</v>
      </c>
      <c r="L80" s="703">
        <v>0</v>
      </c>
      <c r="M80" s="703">
        <v>0</v>
      </c>
      <c r="N80" s="703">
        <v>0</v>
      </c>
      <c r="O80" s="703">
        <v>0</v>
      </c>
      <c r="P80" s="15">
        <v>0</v>
      </c>
    </row>
    <row r="81" spans="2:16" x14ac:dyDescent="0.3">
      <c r="B81" s="868">
        <v>44256</v>
      </c>
      <c r="C81" s="65">
        <v>10652</v>
      </c>
      <c r="D81" s="703">
        <v>68</v>
      </c>
      <c r="E81" s="703">
        <v>7828</v>
      </c>
      <c r="F81" s="703">
        <v>0</v>
      </c>
      <c r="G81" s="703">
        <v>250</v>
      </c>
      <c r="H81" s="703">
        <v>497</v>
      </c>
      <c r="I81" s="703">
        <v>1961</v>
      </c>
      <c r="J81" s="703">
        <v>0</v>
      </c>
      <c r="K81" s="703">
        <v>48</v>
      </c>
      <c r="L81" s="703">
        <v>0</v>
      </c>
      <c r="M81" s="703">
        <v>0</v>
      </c>
      <c r="N81" s="703">
        <v>0</v>
      </c>
      <c r="O81" s="703">
        <v>0</v>
      </c>
      <c r="P81" s="15">
        <v>0</v>
      </c>
    </row>
    <row r="82" spans="2:16" x14ac:dyDescent="0.3">
      <c r="B82" s="868">
        <v>44287</v>
      </c>
      <c r="C82" s="65">
        <v>3932</v>
      </c>
      <c r="D82" s="703">
        <v>0</v>
      </c>
      <c r="E82" s="703">
        <v>3686</v>
      </c>
      <c r="F82" s="703">
        <v>0</v>
      </c>
      <c r="G82" s="703">
        <v>0</v>
      </c>
      <c r="H82" s="703">
        <v>0</v>
      </c>
      <c r="I82" s="703">
        <v>246</v>
      </c>
      <c r="J82" s="703">
        <v>0</v>
      </c>
      <c r="K82" s="703">
        <v>0</v>
      </c>
      <c r="L82" s="703">
        <v>0</v>
      </c>
      <c r="M82" s="703">
        <v>0</v>
      </c>
      <c r="N82" s="703">
        <v>0</v>
      </c>
      <c r="O82" s="703">
        <v>0</v>
      </c>
      <c r="P82" s="15">
        <v>0</v>
      </c>
    </row>
    <row r="83" spans="2:16" ht="15" thickBot="1" x14ac:dyDescent="0.35">
      <c r="B83" s="869">
        <v>44317</v>
      </c>
      <c r="C83" s="410">
        <v>8682</v>
      </c>
      <c r="D83" s="57">
        <v>0</v>
      </c>
      <c r="E83" s="57">
        <v>4098</v>
      </c>
      <c r="F83" s="57">
        <v>0</v>
      </c>
      <c r="G83" s="57">
        <v>545</v>
      </c>
      <c r="H83" s="57">
        <v>0</v>
      </c>
      <c r="I83" s="57">
        <v>1109</v>
      </c>
      <c r="J83" s="57">
        <v>254</v>
      </c>
      <c r="K83" s="57">
        <v>134</v>
      </c>
      <c r="L83" s="57">
        <v>2542</v>
      </c>
      <c r="M83" s="57">
        <v>0</v>
      </c>
      <c r="N83" s="57">
        <v>0</v>
      </c>
      <c r="O83" s="57">
        <v>0</v>
      </c>
      <c r="P83" s="409">
        <v>0</v>
      </c>
    </row>
    <row r="84" spans="2:16" x14ac:dyDescent="0.3">
      <c r="B84" s="926"/>
    </row>
    <row r="85" spans="2:16" x14ac:dyDescent="0.3">
      <c r="B85" s="158" t="s">
        <v>48</v>
      </c>
    </row>
    <row r="86" spans="2:16" x14ac:dyDescent="0.3">
      <c r="B86" s="158" t="s">
        <v>903</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workbookViewId="0">
      <pane xSplit="2" ySplit="6" topLeftCell="C64"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85546875" style="133" customWidth="1"/>
    <col min="2" max="2" width="10.7109375" style="133" customWidth="1"/>
    <col min="3" max="3" width="10.28515625" style="133" bestFit="1" customWidth="1"/>
    <col min="4" max="4" width="9.140625" style="133" bestFit="1" customWidth="1"/>
    <col min="5" max="5" width="9.140625" style="133" customWidth="1"/>
    <col min="6" max="6" width="11.28515625" style="133" customWidth="1"/>
    <col min="7" max="7" width="10" style="133" customWidth="1"/>
    <col min="8" max="8" width="10.5703125" style="133" customWidth="1"/>
    <col min="9" max="9" width="10.85546875" style="133" customWidth="1"/>
    <col min="10" max="11" width="11.28515625" style="133" customWidth="1"/>
    <col min="12" max="12" width="10.85546875" style="133" customWidth="1"/>
    <col min="13" max="14" width="11.28515625" style="133" customWidth="1"/>
    <col min="15" max="15" width="10.140625" style="133" customWidth="1"/>
    <col min="16" max="16" width="12.710937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906</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04"/>
      <c r="D6" s="907" t="s">
        <v>21</v>
      </c>
      <c r="E6" s="907" t="s">
        <v>22</v>
      </c>
      <c r="F6" s="1100"/>
      <c r="G6" s="1100"/>
      <c r="H6" s="1100"/>
      <c r="I6" s="1100"/>
      <c r="J6" s="1100"/>
      <c r="K6" s="1100"/>
      <c r="L6" s="1100"/>
      <c r="M6" s="1101"/>
      <c r="N6" s="1100"/>
      <c r="O6" s="1100"/>
      <c r="P6" s="1101"/>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7">
        <v>42005</v>
      </c>
      <c r="C7" s="62">
        <v>134515</v>
      </c>
      <c r="D7" s="73">
        <v>1485</v>
      </c>
      <c r="E7" s="73">
        <v>115873</v>
      </c>
      <c r="F7" s="73">
        <v>0</v>
      </c>
      <c r="G7" s="73">
        <v>0</v>
      </c>
      <c r="H7" s="73">
        <v>0</v>
      </c>
      <c r="I7" s="73">
        <v>4771</v>
      </c>
      <c r="J7" s="73">
        <v>0</v>
      </c>
      <c r="K7" s="73">
        <v>12386</v>
      </c>
      <c r="L7" s="73">
        <v>0</v>
      </c>
      <c r="M7" s="73">
        <v>0</v>
      </c>
      <c r="N7" s="73">
        <v>0</v>
      </c>
      <c r="O7" s="73">
        <v>0</v>
      </c>
      <c r="P7" s="74">
        <v>0</v>
      </c>
    </row>
    <row r="8" spans="2:69" x14ac:dyDescent="0.3">
      <c r="B8" s="877">
        <v>42036</v>
      </c>
      <c r="C8" s="65">
        <v>107551</v>
      </c>
      <c r="D8" s="703">
        <v>35942</v>
      </c>
      <c r="E8" s="703">
        <v>52284</v>
      </c>
      <c r="F8" s="703">
        <v>0</v>
      </c>
      <c r="G8" s="703">
        <v>16163</v>
      </c>
      <c r="H8" s="703">
        <v>149</v>
      </c>
      <c r="I8" s="703">
        <v>1500</v>
      </c>
      <c r="J8" s="703">
        <v>0</v>
      </c>
      <c r="K8" s="703">
        <v>1254</v>
      </c>
      <c r="L8" s="703">
        <v>0</v>
      </c>
      <c r="M8" s="703">
        <v>0</v>
      </c>
      <c r="N8" s="703">
        <v>0</v>
      </c>
      <c r="O8" s="703">
        <v>259</v>
      </c>
      <c r="P8" s="15">
        <v>0</v>
      </c>
    </row>
    <row r="9" spans="2:69" x14ac:dyDescent="0.3">
      <c r="B9" s="877">
        <v>42064</v>
      </c>
      <c r="C9" s="65">
        <v>63548</v>
      </c>
      <c r="D9" s="703">
        <v>12502</v>
      </c>
      <c r="E9" s="703">
        <v>43365</v>
      </c>
      <c r="F9" s="703">
        <v>0</v>
      </c>
      <c r="G9" s="703">
        <v>0</v>
      </c>
      <c r="H9" s="703">
        <v>186</v>
      </c>
      <c r="I9" s="703">
        <v>660</v>
      </c>
      <c r="J9" s="703">
        <v>580</v>
      </c>
      <c r="K9" s="703">
        <v>1457</v>
      </c>
      <c r="L9" s="703">
        <v>4798</v>
      </c>
      <c r="M9" s="703">
        <v>0</v>
      </c>
      <c r="N9" s="703">
        <v>0</v>
      </c>
      <c r="O9" s="703">
        <v>0</v>
      </c>
      <c r="P9" s="15">
        <v>0</v>
      </c>
    </row>
    <row r="10" spans="2:69" x14ac:dyDescent="0.3">
      <c r="B10" s="877">
        <v>42095</v>
      </c>
      <c r="C10" s="65">
        <v>40643</v>
      </c>
      <c r="D10" s="703">
        <v>2695</v>
      </c>
      <c r="E10" s="703">
        <v>35776</v>
      </c>
      <c r="F10" s="703">
        <v>0</v>
      </c>
      <c r="G10" s="703">
        <v>219</v>
      </c>
      <c r="H10" s="703">
        <v>653</v>
      </c>
      <c r="I10" s="703">
        <v>1066</v>
      </c>
      <c r="J10" s="703">
        <v>0</v>
      </c>
      <c r="K10" s="703">
        <v>0</v>
      </c>
      <c r="L10" s="703">
        <v>234</v>
      </c>
      <c r="M10" s="703">
        <v>0</v>
      </c>
      <c r="N10" s="703">
        <v>0</v>
      </c>
      <c r="O10" s="703">
        <v>0</v>
      </c>
      <c r="P10" s="15">
        <v>0</v>
      </c>
    </row>
    <row r="11" spans="2:69" x14ac:dyDescent="0.3">
      <c r="B11" s="877">
        <v>42125</v>
      </c>
      <c r="C11" s="65">
        <v>33648</v>
      </c>
      <c r="D11" s="703">
        <v>4339</v>
      </c>
      <c r="E11" s="703">
        <v>24645</v>
      </c>
      <c r="F11" s="703">
        <v>0</v>
      </c>
      <c r="G11" s="703">
        <v>0</v>
      </c>
      <c r="H11" s="703">
        <v>0</v>
      </c>
      <c r="I11" s="703">
        <v>507</v>
      </c>
      <c r="J11" s="703">
        <v>0</v>
      </c>
      <c r="K11" s="703">
        <v>2287</v>
      </c>
      <c r="L11" s="703">
        <v>1870</v>
      </c>
      <c r="M11" s="703">
        <v>0</v>
      </c>
      <c r="N11" s="703">
        <v>0</v>
      </c>
      <c r="O11" s="703">
        <v>0</v>
      </c>
      <c r="P11" s="15">
        <v>0</v>
      </c>
    </row>
    <row r="12" spans="2:69" x14ac:dyDescent="0.3">
      <c r="B12" s="868">
        <v>42156</v>
      </c>
      <c r="C12" s="65">
        <v>43601</v>
      </c>
      <c r="D12" s="703">
        <v>3912</v>
      </c>
      <c r="E12" s="703">
        <v>19866</v>
      </c>
      <c r="F12" s="703">
        <v>0</v>
      </c>
      <c r="G12" s="703">
        <v>0</v>
      </c>
      <c r="H12" s="703">
        <v>0</v>
      </c>
      <c r="I12" s="703">
        <v>18031</v>
      </c>
      <c r="J12" s="703">
        <v>0</v>
      </c>
      <c r="K12" s="703">
        <v>0</v>
      </c>
      <c r="L12" s="703">
        <v>1605</v>
      </c>
      <c r="M12" s="703">
        <v>0</v>
      </c>
      <c r="N12" s="703">
        <v>0</v>
      </c>
      <c r="O12" s="703">
        <v>187</v>
      </c>
      <c r="P12" s="15">
        <v>0</v>
      </c>
    </row>
    <row r="13" spans="2:69" x14ac:dyDescent="0.3">
      <c r="B13" s="868">
        <v>42186</v>
      </c>
      <c r="C13" s="65">
        <v>85510</v>
      </c>
      <c r="D13" s="703">
        <v>2082</v>
      </c>
      <c r="E13" s="703">
        <v>72342</v>
      </c>
      <c r="F13" s="703">
        <v>0</v>
      </c>
      <c r="G13" s="703">
        <v>0</v>
      </c>
      <c r="H13" s="703">
        <v>5826</v>
      </c>
      <c r="I13" s="703">
        <v>4164</v>
      </c>
      <c r="J13" s="703">
        <v>0</v>
      </c>
      <c r="K13" s="703">
        <v>0</v>
      </c>
      <c r="L13" s="703">
        <v>0</v>
      </c>
      <c r="M13" s="703">
        <v>0</v>
      </c>
      <c r="N13" s="703">
        <v>181</v>
      </c>
      <c r="O13" s="703">
        <v>915</v>
      </c>
      <c r="P13" s="15">
        <v>0</v>
      </c>
    </row>
    <row r="14" spans="2:69" x14ac:dyDescent="0.3">
      <c r="B14" s="868">
        <v>42217</v>
      </c>
      <c r="C14" s="65">
        <v>54617</v>
      </c>
      <c r="D14" s="703">
        <v>3120</v>
      </c>
      <c r="E14" s="703">
        <v>35529</v>
      </c>
      <c r="F14" s="703">
        <v>0</v>
      </c>
      <c r="G14" s="703">
        <v>0</v>
      </c>
      <c r="H14" s="703">
        <v>0</v>
      </c>
      <c r="I14" s="703">
        <v>2991</v>
      </c>
      <c r="J14" s="703">
        <v>0</v>
      </c>
      <c r="K14" s="703">
        <v>552</v>
      </c>
      <c r="L14" s="703">
        <v>12425</v>
      </c>
      <c r="M14" s="703">
        <v>0</v>
      </c>
      <c r="N14" s="703">
        <v>0</v>
      </c>
      <c r="O14" s="703">
        <v>0</v>
      </c>
      <c r="P14" s="15">
        <v>0</v>
      </c>
    </row>
    <row r="15" spans="2:69" x14ac:dyDescent="0.3">
      <c r="B15" s="868">
        <v>42248</v>
      </c>
      <c r="C15" s="65">
        <v>95739</v>
      </c>
      <c r="D15" s="703">
        <v>3156</v>
      </c>
      <c r="E15" s="703">
        <v>91253</v>
      </c>
      <c r="F15" s="703">
        <v>0</v>
      </c>
      <c r="G15" s="703">
        <v>0</v>
      </c>
      <c r="H15" s="703">
        <v>51</v>
      </c>
      <c r="I15" s="703">
        <v>1127</v>
      </c>
      <c r="J15" s="703">
        <v>0</v>
      </c>
      <c r="K15" s="703">
        <v>152</v>
      </c>
      <c r="L15" s="703">
        <v>0</v>
      </c>
      <c r="M15" s="703">
        <v>0</v>
      </c>
      <c r="N15" s="703">
        <v>0</v>
      </c>
      <c r="O15" s="703">
        <v>0</v>
      </c>
      <c r="P15" s="15">
        <v>0</v>
      </c>
    </row>
    <row r="16" spans="2:69" x14ac:dyDescent="0.3">
      <c r="B16" s="868">
        <v>42278</v>
      </c>
      <c r="C16" s="65">
        <v>30261</v>
      </c>
      <c r="D16" s="703">
        <v>2367</v>
      </c>
      <c r="E16" s="703">
        <v>13520</v>
      </c>
      <c r="F16" s="703">
        <v>0</v>
      </c>
      <c r="G16" s="703">
        <v>0</v>
      </c>
      <c r="H16" s="703">
        <v>443</v>
      </c>
      <c r="I16" s="703">
        <v>1146</v>
      </c>
      <c r="J16" s="703">
        <v>2979</v>
      </c>
      <c r="K16" s="703">
        <v>5591</v>
      </c>
      <c r="L16" s="703">
        <v>4215</v>
      </c>
      <c r="M16" s="703">
        <v>0</v>
      </c>
      <c r="N16" s="703">
        <v>0</v>
      </c>
      <c r="O16" s="703">
        <v>0</v>
      </c>
      <c r="P16" s="15">
        <v>0</v>
      </c>
    </row>
    <row r="17" spans="2:17" x14ac:dyDescent="0.3">
      <c r="B17" s="868">
        <v>42309</v>
      </c>
      <c r="C17" s="65">
        <v>84724</v>
      </c>
      <c r="D17" s="703">
        <v>8696</v>
      </c>
      <c r="E17" s="703">
        <v>62934</v>
      </c>
      <c r="F17" s="703">
        <v>407</v>
      </c>
      <c r="G17" s="703">
        <v>0</v>
      </c>
      <c r="H17" s="703">
        <v>2337</v>
      </c>
      <c r="I17" s="703">
        <v>6877</v>
      </c>
      <c r="J17" s="703">
        <v>3292</v>
      </c>
      <c r="K17" s="703">
        <v>181</v>
      </c>
      <c r="L17" s="703">
        <v>0</v>
      </c>
      <c r="M17" s="703">
        <v>0</v>
      </c>
      <c r="N17" s="703">
        <v>0</v>
      </c>
      <c r="O17" s="703">
        <v>0</v>
      </c>
      <c r="P17" s="15">
        <v>0</v>
      </c>
    </row>
    <row r="18" spans="2:17" x14ac:dyDescent="0.3">
      <c r="B18" s="868">
        <v>42339</v>
      </c>
      <c r="C18" s="65">
        <v>66825</v>
      </c>
      <c r="D18" s="703">
        <v>2313</v>
      </c>
      <c r="E18" s="703">
        <v>53805</v>
      </c>
      <c r="F18" s="703">
        <v>0</v>
      </c>
      <c r="G18" s="703">
        <v>0</v>
      </c>
      <c r="H18" s="703">
        <v>3920</v>
      </c>
      <c r="I18" s="703">
        <v>2766</v>
      </c>
      <c r="J18" s="703">
        <v>722</v>
      </c>
      <c r="K18" s="703">
        <v>363</v>
      </c>
      <c r="L18" s="703">
        <v>2936</v>
      </c>
      <c r="M18" s="703">
        <v>0</v>
      </c>
      <c r="N18" s="703">
        <v>0</v>
      </c>
      <c r="O18" s="703">
        <v>0</v>
      </c>
      <c r="P18" s="15">
        <v>0</v>
      </c>
    </row>
    <row r="19" spans="2:17" x14ac:dyDescent="0.3">
      <c r="B19" s="868">
        <v>42370</v>
      </c>
      <c r="C19" s="65">
        <v>41678</v>
      </c>
      <c r="D19" s="703">
        <v>28665</v>
      </c>
      <c r="E19" s="703">
        <v>7927</v>
      </c>
      <c r="F19" s="703">
        <v>0</v>
      </c>
      <c r="G19" s="703">
        <v>0</v>
      </c>
      <c r="H19" s="703">
        <v>0</v>
      </c>
      <c r="I19" s="703">
        <v>1113</v>
      </c>
      <c r="J19" s="703">
        <v>0</v>
      </c>
      <c r="K19" s="703">
        <v>0</v>
      </c>
      <c r="L19" s="703">
        <v>3881</v>
      </c>
      <c r="M19" s="703">
        <v>86</v>
      </c>
      <c r="N19" s="703">
        <v>6</v>
      </c>
      <c r="O19" s="703">
        <v>0</v>
      </c>
      <c r="P19" s="15">
        <v>0</v>
      </c>
    </row>
    <row r="20" spans="2:17" x14ac:dyDescent="0.3">
      <c r="B20" s="868">
        <v>42401</v>
      </c>
      <c r="C20" s="65">
        <v>77660</v>
      </c>
      <c r="D20" s="703">
        <v>24286</v>
      </c>
      <c r="E20" s="703">
        <v>46703</v>
      </c>
      <c r="F20" s="703">
        <v>0</v>
      </c>
      <c r="G20" s="703">
        <v>605</v>
      </c>
      <c r="H20" s="703">
        <v>580</v>
      </c>
      <c r="I20" s="703">
        <v>1298</v>
      </c>
      <c r="J20" s="703">
        <v>0</v>
      </c>
      <c r="K20" s="703">
        <v>4179</v>
      </c>
      <c r="L20" s="703">
        <v>9</v>
      </c>
      <c r="M20" s="703">
        <v>0</v>
      </c>
      <c r="N20" s="703">
        <v>0</v>
      </c>
      <c r="O20" s="703">
        <v>0</v>
      </c>
      <c r="P20" s="15">
        <v>0</v>
      </c>
    </row>
    <row r="21" spans="2:17" x14ac:dyDescent="0.3">
      <c r="B21" s="868">
        <v>42430</v>
      </c>
      <c r="C21" s="65">
        <v>98070</v>
      </c>
      <c r="D21" s="703">
        <v>77803</v>
      </c>
      <c r="E21" s="703">
        <v>17726</v>
      </c>
      <c r="F21" s="703">
        <v>0</v>
      </c>
      <c r="G21" s="703">
        <v>0</v>
      </c>
      <c r="H21" s="703">
        <v>96</v>
      </c>
      <c r="I21" s="703">
        <v>959</v>
      </c>
      <c r="J21" s="703">
        <v>809</v>
      </c>
      <c r="K21" s="703">
        <v>0</v>
      </c>
      <c r="L21" s="703">
        <v>0</v>
      </c>
      <c r="M21" s="703">
        <v>0</v>
      </c>
      <c r="N21" s="703">
        <v>422</v>
      </c>
      <c r="O21" s="703">
        <v>255</v>
      </c>
      <c r="P21" s="15">
        <v>0</v>
      </c>
    </row>
    <row r="22" spans="2:17" x14ac:dyDescent="0.3">
      <c r="B22" s="868">
        <v>42461</v>
      </c>
      <c r="C22" s="65">
        <v>52795</v>
      </c>
      <c r="D22" s="703">
        <v>6993</v>
      </c>
      <c r="E22" s="703">
        <v>43109</v>
      </c>
      <c r="F22" s="703">
        <v>0</v>
      </c>
      <c r="G22" s="703">
        <v>56</v>
      </c>
      <c r="H22" s="703">
        <v>0</v>
      </c>
      <c r="I22" s="703">
        <v>2479</v>
      </c>
      <c r="J22" s="703">
        <v>158</v>
      </c>
      <c r="K22" s="703">
        <v>0</v>
      </c>
      <c r="L22" s="703">
        <v>0</v>
      </c>
      <c r="M22" s="703">
        <v>0</v>
      </c>
      <c r="N22" s="703">
        <v>0</v>
      </c>
      <c r="O22" s="703">
        <v>0</v>
      </c>
      <c r="P22" s="15">
        <v>0</v>
      </c>
    </row>
    <row r="23" spans="2:17" x14ac:dyDescent="0.3">
      <c r="B23" s="868">
        <v>42491</v>
      </c>
      <c r="C23" s="65">
        <v>80673</v>
      </c>
      <c r="D23" s="703">
        <v>2206</v>
      </c>
      <c r="E23" s="703">
        <v>65610</v>
      </c>
      <c r="F23" s="703">
        <v>1409</v>
      </c>
      <c r="G23" s="703">
        <v>0</v>
      </c>
      <c r="H23" s="703">
        <v>557</v>
      </c>
      <c r="I23" s="703">
        <v>8130</v>
      </c>
      <c r="J23" s="703">
        <v>208</v>
      </c>
      <c r="K23" s="703">
        <v>0</v>
      </c>
      <c r="L23" s="703">
        <v>2553</v>
      </c>
      <c r="M23" s="703">
        <v>0</v>
      </c>
      <c r="N23" s="703">
        <v>0</v>
      </c>
      <c r="O23" s="703">
        <v>0</v>
      </c>
      <c r="P23" s="15">
        <v>0</v>
      </c>
    </row>
    <row r="24" spans="2:17" x14ac:dyDescent="0.3">
      <c r="B24" s="868">
        <v>42522</v>
      </c>
      <c r="C24" s="65">
        <v>80622</v>
      </c>
      <c r="D24" s="703">
        <v>2542</v>
      </c>
      <c r="E24" s="703">
        <v>71812</v>
      </c>
      <c r="F24" s="703">
        <v>0</v>
      </c>
      <c r="G24" s="703">
        <v>0</v>
      </c>
      <c r="H24" s="703">
        <v>0</v>
      </c>
      <c r="I24" s="703">
        <v>4026</v>
      </c>
      <c r="J24" s="703">
        <v>1960</v>
      </c>
      <c r="K24" s="703">
        <v>0</v>
      </c>
      <c r="L24" s="703">
        <v>0</v>
      </c>
      <c r="M24" s="703">
        <v>0</v>
      </c>
      <c r="N24" s="703">
        <v>0</v>
      </c>
      <c r="O24" s="703">
        <v>282</v>
      </c>
      <c r="P24" s="15">
        <v>0</v>
      </c>
    </row>
    <row r="25" spans="2:17" x14ac:dyDescent="0.3">
      <c r="B25" s="868">
        <v>42552</v>
      </c>
      <c r="C25" s="65">
        <v>99101</v>
      </c>
      <c r="D25" s="703">
        <v>54196</v>
      </c>
      <c r="E25" s="703">
        <v>41250</v>
      </c>
      <c r="F25" s="703">
        <v>0</v>
      </c>
      <c r="G25" s="703">
        <v>0</v>
      </c>
      <c r="H25" s="703">
        <v>0</v>
      </c>
      <c r="I25" s="703">
        <v>1011</v>
      </c>
      <c r="J25" s="703">
        <v>0</v>
      </c>
      <c r="K25" s="703">
        <v>2644</v>
      </c>
      <c r="L25" s="703">
        <v>0</v>
      </c>
      <c r="M25" s="703">
        <v>0</v>
      </c>
      <c r="N25" s="703">
        <v>0</v>
      </c>
      <c r="O25" s="703">
        <v>0</v>
      </c>
      <c r="P25" s="15">
        <v>0</v>
      </c>
    </row>
    <row r="26" spans="2:17" x14ac:dyDescent="0.3">
      <c r="B26" s="868">
        <v>42583</v>
      </c>
      <c r="C26" s="65">
        <v>70915</v>
      </c>
      <c r="D26" s="703">
        <v>19439</v>
      </c>
      <c r="E26" s="703">
        <v>36018</v>
      </c>
      <c r="F26" s="703">
        <v>0</v>
      </c>
      <c r="G26" s="703">
        <v>0</v>
      </c>
      <c r="H26" s="703">
        <v>5049</v>
      </c>
      <c r="I26" s="703">
        <v>8300</v>
      </c>
      <c r="J26" s="703">
        <v>0</v>
      </c>
      <c r="K26" s="703">
        <v>1491</v>
      </c>
      <c r="L26" s="703">
        <v>0</v>
      </c>
      <c r="M26" s="703">
        <v>0</v>
      </c>
      <c r="N26" s="703">
        <v>618</v>
      </c>
      <c r="O26" s="703">
        <v>0</v>
      </c>
      <c r="P26" s="15">
        <v>0</v>
      </c>
    </row>
    <row r="27" spans="2:17" x14ac:dyDescent="0.3">
      <c r="B27" s="868">
        <v>42614</v>
      </c>
      <c r="C27" s="65">
        <v>142971</v>
      </c>
      <c r="D27" s="703">
        <v>57373</v>
      </c>
      <c r="E27" s="703">
        <v>83019</v>
      </c>
      <c r="F27" s="703">
        <v>0</v>
      </c>
      <c r="G27" s="703">
        <v>0</v>
      </c>
      <c r="H27" s="703">
        <v>0</v>
      </c>
      <c r="I27" s="703">
        <v>774</v>
      </c>
      <c r="J27" s="703">
        <v>91</v>
      </c>
      <c r="K27" s="703">
        <v>1714</v>
      </c>
      <c r="L27" s="703">
        <v>0</v>
      </c>
      <c r="M27" s="703">
        <v>0</v>
      </c>
      <c r="N27" s="703">
        <v>0</v>
      </c>
      <c r="O27" s="703">
        <v>0</v>
      </c>
      <c r="P27" s="15">
        <v>0</v>
      </c>
    </row>
    <row r="28" spans="2:17" x14ac:dyDescent="0.3">
      <c r="B28" s="868">
        <v>42644</v>
      </c>
      <c r="C28" s="65">
        <v>111527</v>
      </c>
      <c r="D28" s="703">
        <v>1566</v>
      </c>
      <c r="E28" s="703">
        <v>106618</v>
      </c>
      <c r="F28" s="703">
        <v>0</v>
      </c>
      <c r="G28" s="703">
        <v>0</v>
      </c>
      <c r="H28" s="703">
        <v>371</v>
      </c>
      <c r="I28" s="703">
        <v>995</v>
      </c>
      <c r="J28" s="703">
        <v>209</v>
      </c>
      <c r="K28" s="703">
        <v>1608</v>
      </c>
      <c r="L28" s="703">
        <v>0</v>
      </c>
      <c r="M28" s="703">
        <v>160</v>
      </c>
      <c r="N28" s="703">
        <v>0</v>
      </c>
      <c r="O28" s="703">
        <v>0</v>
      </c>
      <c r="P28" s="15">
        <v>0</v>
      </c>
    </row>
    <row r="29" spans="2:17" x14ac:dyDescent="0.3">
      <c r="B29" s="868">
        <v>42675</v>
      </c>
      <c r="C29" s="65">
        <v>30623</v>
      </c>
      <c r="D29" s="703">
        <v>7097</v>
      </c>
      <c r="E29" s="703">
        <v>18718</v>
      </c>
      <c r="F29" s="703">
        <v>0</v>
      </c>
      <c r="G29" s="703">
        <v>319</v>
      </c>
      <c r="H29" s="703">
        <v>2794</v>
      </c>
      <c r="I29" s="703">
        <v>1495</v>
      </c>
      <c r="J29" s="703">
        <v>200</v>
      </c>
      <c r="K29" s="703">
        <v>0</v>
      </c>
      <c r="L29" s="703">
        <v>0</v>
      </c>
      <c r="M29" s="703">
        <v>0</v>
      </c>
      <c r="N29" s="703">
        <v>0</v>
      </c>
      <c r="O29" s="703">
        <v>0</v>
      </c>
      <c r="P29" s="15">
        <v>0</v>
      </c>
    </row>
    <row r="30" spans="2:17" x14ac:dyDescent="0.3">
      <c r="B30" s="868">
        <v>42705</v>
      </c>
      <c r="C30" s="65">
        <v>44088</v>
      </c>
      <c r="D30" s="703">
        <v>5971</v>
      </c>
      <c r="E30" s="703">
        <v>31845</v>
      </c>
      <c r="F30" s="703">
        <v>2263</v>
      </c>
      <c r="G30" s="703">
        <v>0</v>
      </c>
      <c r="H30" s="703">
        <v>96</v>
      </c>
      <c r="I30" s="703">
        <v>1773</v>
      </c>
      <c r="J30" s="703">
        <v>544</v>
      </c>
      <c r="K30" s="703">
        <v>0</v>
      </c>
      <c r="L30" s="703">
        <v>296</v>
      </c>
      <c r="M30" s="703">
        <v>0</v>
      </c>
      <c r="N30" s="703">
        <v>0</v>
      </c>
      <c r="O30" s="703">
        <v>24</v>
      </c>
      <c r="P30" s="15">
        <v>1276</v>
      </c>
    </row>
    <row r="31" spans="2:17" x14ac:dyDescent="0.3">
      <c r="B31" s="868">
        <v>42736</v>
      </c>
      <c r="C31" s="65">
        <v>77080</v>
      </c>
      <c r="D31" s="703">
        <v>8620</v>
      </c>
      <c r="E31" s="703">
        <v>56116</v>
      </c>
      <c r="F31" s="703">
        <v>0</v>
      </c>
      <c r="G31" s="703">
        <v>0</v>
      </c>
      <c r="H31" s="703">
        <v>128</v>
      </c>
      <c r="I31" s="703">
        <v>2691</v>
      </c>
      <c r="J31" s="703">
        <v>1444</v>
      </c>
      <c r="K31" s="703">
        <v>5387</v>
      </c>
      <c r="L31" s="703">
        <v>0</v>
      </c>
      <c r="M31" s="703">
        <v>0</v>
      </c>
      <c r="N31" s="703">
        <v>0</v>
      </c>
      <c r="O31" s="703">
        <v>552</v>
      </c>
      <c r="P31" s="15">
        <v>2142</v>
      </c>
      <c r="Q31" s="158"/>
    </row>
    <row r="32" spans="2:17" x14ac:dyDescent="0.3">
      <c r="B32" s="868">
        <v>42767</v>
      </c>
      <c r="C32" s="65">
        <v>128070</v>
      </c>
      <c r="D32" s="703">
        <v>2706</v>
      </c>
      <c r="E32" s="703">
        <v>115739</v>
      </c>
      <c r="F32" s="703">
        <v>0</v>
      </c>
      <c r="G32" s="703">
        <v>1759</v>
      </c>
      <c r="H32" s="703">
        <v>401</v>
      </c>
      <c r="I32" s="703">
        <v>5571</v>
      </c>
      <c r="J32" s="703">
        <v>1191</v>
      </c>
      <c r="K32" s="703">
        <v>0</v>
      </c>
      <c r="L32" s="703">
        <v>0</v>
      </c>
      <c r="M32" s="703">
        <v>0</v>
      </c>
      <c r="N32" s="703">
        <v>0</v>
      </c>
      <c r="O32" s="703">
        <v>703</v>
      </c>
      <c r="P32" s="15">
        <v>0</v>
      </c>
    </row>
    <row r="33" spans="2:16" x14ac:dyDescent="0.3">
      <c r="B33" s="868">
        <v>42795</v>
      </c>
      <c r="C33" s="65">
        <v>85202</v>
      </c>
      <c r="D33" s="703">
        <v>49237</v>
      </c>
      <c r="E33" s="703">
        <v>25626</v>
      </c>
      <c r="F33" s="703">
        <v>0</v>
      </c>
      <c r="G33" s="703">
        <v>0</v>
      </c>
      <c r="H33" s="703">
        <v>2796</v>
      </c>
      <c r="I33" s="703">
        <v>6544</v>
      </c>
      <c r="J33" s="703">
        <v>0</v>
      </c>
      <c r="K33" s="703">
        <v>999</v>
      </c>
      <c r="L33" s="703">
        <v>0</v>
      </c>
      <c r="M33" s="703">
        <v>0</v>
      </c>
      <c r="N33" s="703">
        <v>0</v>
      </c>
      <c r="O33" s="703">
        <v>0</v>
      </c>
      <c r="P33" s="15">
        <v>0</v>
      </c>
    </row>
    <row r="34" spans="2:16" x14ac:dyDescent="0.3">
      <c r="B34" s="868">
        <v>42826</v>
      </c>
      <c r="C34" s="65">
        <v>65864</v>
      </c>
      <c r="D34" s="703">
        <v>19647</v>
      </c>
      <c r="E34" s="703">
        <v>33271</v>
      </c>
      <c r="F34" s="703">
        <v>0</v>
      </c>
      <c r="G34" s="703">
        <v>0</v>
      </c>
      <c r="H34" s="703">
        <v>0</v>
      </c>
      <c r="I34" s="703">
        <v>12226</v>
      </c>
      <c r="J34" s="703">
        <v>0</v>
      </c>
      <c r="K34" s="703">
        <v>720</v>
      </c>
      <c r="L34" s="703">
        <v>0</v>
      </c>
      <c r="M34" s="703">
        <v>0</v>
      </c>
      <c r="N34" s="703">
        <v>0</v>
      </c>
      <c r="O34" s="703">
        <v>0</v>
      </c>
      <c r="P34" s="15">
        <v>0</v>
      </c>
    </row>
    <row r="35" spans="2:16" x14ac:dyDescent="0.3">
      <c r="B35" s="868">
        <v>42856</v>
      </c>
      <c r="C35" s="65">
        <v>44031</v>
      </c>
      <c r="D35" s="703">
        <v>3377</v>
      </c>
      <c r="E35" s="703">
        <v>32665</v>
      </c>
      <c r="F35" s="703">
        <v>0</v>
      </c>
      <c r="G35" s="703">
        <v>0</v>
      </c>
      <c r="H35" s="703">
        <v>234</v>
      </c>
      <c r="I35" s="703">
        <v>5624</v>
      </c>
      <c r="J35" s="703">
        <v>0</v>
      </c>
      <c r="K35" s="703">
        <v>1229</v>
      </c>
      <c r="L35" s="703">
        <v>0</v>
      </c>
      <c r="M35" s="703">
        <v>0</v>
      </c>
      <c r="N35" s="703">
        <v>0</v>
      </c>
      <c r="O35" s="703">
        <v>902</v>
      </c>
      <c r="P35" s="15">
        <v>0</v>
      </c>
    </row>
    <row r="36" spans="2:16" x14ac:dyDescent="0.3">
      <c r="B36" s="868">
        <v>42887</v>
      </c>
      <c r="C36" s="65">
        <v>41175</v>
      </c>
      <c r="D36" s="703">
        <v>2813</v>
      </c>
      <c r="E36" s="703">
        <v>31978</v>
      </c>
      <c r="F36" s="703">
        <v>0</v>
      </c>
      <c r="G36" s="703">
        <v>0</v>
      </c>
      <c r="H36" s="703">
        <v>775</v>
      </c>
      <c r="I36" s="703">
        <v>5524</v>
      </c>
      <c r="J36" s="703">
        <v>0</v>
      </c>
      <c r="K36" s="703">
        <v>0</v>
      </c>
      <c r="L36" s="703">
        <v>0</v>
      </c>
      <c r="M36" s="703">
        <v>0</v>
      </c>
      <c r="N36" s="703">
        <v>0</v>
      </c>
      <c r="O36" s="703">
        <v>85</v>
      </c>
      <c r="P36" s="15">
        <v>0</v>
      </c>
    </row>
    <row r="37" spans="2:16" x14ac:dyDescent="0.3">
      <c r="B37" s="868">
        <v>42917</v>
      </c>
      <c r="C37" s="65">
        <v>115740</v>
      </c>
      <c r="D37" s="703">
        <v>84644</v>
      </c>
      <c r="E37" s="703">
        <v>28713</v>
      </c>
      <c r="F37" s="703">
        <v>0</v>
      </c>
      <c r="G37" s="703">
        <v>0</v>
      </c>
      <c r="H37" s="703">
        <v>0</v>
      </c>
      <c r="I37" s="703">
        <v>1876</v>
      </c>
      <c r="J37" s="703">
        <v>0</v>
      </c>
      <c r="K37" s="703">
        <v>253</v>
      </c>
      <c r="L37" s="703">
        <v>254</v>
      </c>
      <c r="M37" s="703">
        <v>0</v>
      </c>
      <c r="N37" s="703">
        <v>0</v>
      </c>
      <c r="O37" s="703">
        <v>0</v>
      </c>
      <c r="P37" s="15">
        <v>0</v>
      </c>
    </row>
    <row r="38" spans="2:16" x14ac:dyDescent="0.3">
      <c r="B38" s="868">
        <v>42948</v>
      </c>
      <c r="C38" s="65">
        <v>52657</v>
      </c>
      <c r="D38" s="703">
        <v>2597</v>
      </c>
      <c r="E38" s="703">
        <v>44508</v>
      </c>
      <c r="F38" s="703">
        <v>0</v>
      </c>
      <c r="G38" s="703">
        <v>0</v>
      </c>
      <c r="H38" s="703">
        <v>102</v>
      </c>
      <c r="I38" s="703">
        <v>4588</v>
      </c>
      <c r="J38" s="703">
        <v>0</v>
      </c>
      <c r="K38" s="703">
        <v>394</v>
      </c>
      <c r="L38" s="703">
        <v>468</v>
      </c>
      <c r="M38" s="703">
        <v>0</v>
      </c>
      <c r="N38" s="703">
        <v>0</v>
      </c>
      <c r="O38" s="703">
        <v>0</v>
      </c>
      <c r="P38" s="15">
        <v>0</v>
      </c>
    </row>
    <row r="39" spans="2:16" x14ac:dyDescent="0.3">
      <c r="B39" s="868">
        <v>42979</v>
      </c>
      <c r="C39" s="65">
        <v>144924</v>
      </c>
      <c r="D39" s="703">
        <v>2025</v>
      </c>
      <c r="E39" s="703">
        <v>139339</v>
      </c>
      <c r="F39" s="703">
        <v>0</v>
      </c>
      <c r="G39" s="703">
        <v>0</v>
      </c>
      <c r="H39" s="703">
        <v>80</v>
      </c>
      <c r="I39" s="703">
        <v>3012</v>
      </c>
      <c r="J39" s="703">
        <v>0</v>
      </c>
      <c r="K39" s="703">
        <v>0</v>
      </c>
      <c r="L39" s="703">
        <v>468</v>
      </c>
      <c r="M39" s="703">
        <v>0</v>
      </c>
      <c r="N39" s="703">
        <v>0</v>
      </c>
      <c r="O39" s="703">
        <v>0</v>
      </c>
      <c r="P39" s="15">
        <v>0</v>
      </c>
    </row>
    <row r="40" spans="2:16" x14ac:dyDescent="0.3">
      <c r="B40" s="868">
        <v>43009</v>
      </c>
      <c r="C40" s="65">
        <v>28860</v>
      </c>
      <c r="D40" s="703">
        <v>6375</v>
      </c>
      <c r="E40" s="703">
        <v>16531</v>
      </c>
      <c r="F40" s="703">
        <v>0</v>
      </c>
      <c r="G40" s="703">
        <v>0</v>
      </c>
      <c r="H40" s="703">
        <v>0</v>
      </c>
      <c r="I40" s="703">
        <v>5663</v>
      </c>
      <c r="J40" s="703">
        <v>0</v>
      </c>
      <c r="K40" s="703">
        <v>118</v>
      </c>
      <c r="L40" s="703">
        <v>173</v>
      </c>
      <c r="M40" s="703">
        <v>0</v>
      </c>
      <c r="N40" s="703">
        <v>0</v>
      </c>
      <c r="O40" s="703">
        <v>0</v>
      </c>
      <c r="P40" s="15">
        <v>0</v>
      </c>
    </row>
    <row r="41" spans="2:16" x14ac:dyDescent="0.3">
      <c r="B41" s="868">
        <v>43040</v>
      </c>
      <c r="C41" s="65">
        <v>148285</v>
      </c>
      <c r="D41" s="703">
        <v>3124</v>
      </c>
      <c r="E41" s="703">
        <v>137441</v>
      </c>
      <c r="F41" s="703">
        <v>0</v>
      </c>
      <c r="G41" s="703">
        <v>142</v>
      </c>
      <c r="H41" s="703">
        <v>4718</v>
      </c>
      <c r="I41" s="703">
        <v>1393</v>
      </c>
      <c r="J41" s="703">
        <v>0</v>
      </c>
      <c r="K41" s="703">
        <v>0</v>
      </c>
      <c r="L41" s="703">
        <v>0</v>
      </c>
      <c r="M41" s="703">
        <v>0</v>
      </c>
      <c r="N41" s="703">
        <v>1467</v>
      </c>
      <c r="O41" s="703">
        <v>0</v>
      </c>
      <c r="P41" s="15">
        <v>0</v>
      </c>
    </row>
    <row r="42" spans="2:16" x14ac:dyDescent="0.3">
      <c r="B42" s="868">
        <v>43070</v>
      </c>
      <c r="C42" s="65">
        <v>115315</v>
      </c>
      <c r="D42" s="703">
        <v>67560</v>
      </c>
      <c r="E42" s="703">
        <v>31124</v>
      </c>
      <c r="F42" s="703">
        <v>0</v>
      </c>
      <c r="G42" s="703">
        <v>0</v>
      </c>
      <c r="H42" s="703">
        <v>120</v>
      </c>
      <c r="I42" s="703">
        <v>10272</v>
      </c>
      <c r="J42" s="703">
        <v>112</v>
      </c>
      <c r="K42" s="703">
        <v>5131</v>
      </c>
      <c r="L42" s="703">
        <v>0</v>
      </c>
      <c r="M42" s="703">
        <v>0</v>
      </c>
      <c r="N42" s="703">
        <v>0</v>
      </c>
      <c r="O42" s="703">
        <v>996</v>
      </c>
      <c r="P42" s="15">
        <v>0</v>
      </c>
    </row>
    <row r="43" spans="2:16" x14ac:dyDescent="0.3">
      <c r="B43" s="868">
        <v>43101</v>
      </c>
      <c r="C43" s="65">
        <v>73688</v>
      </c>
      <c r="D43" s="703">
        <v>45621</v>
      </c>
      <c r="E43" s="703">
        <v>14490</v>
      </c>
      <c r="F43" s="703">
        <v>0</v>
      </c>
      <c r="G43" s="703">
        <v>0</v>
      </c>
      <c r="H43" s="703">
        <v>1210</v>
      </c>
      <c r="I43" s="703">
        <v>3707</v>
      </c>
      <c r="J43" s="703">
        <v>254</v>
      </c>
      <c r="K43" s="703">
        <v>904</v>
      </c>
      <c r="L43" s="703">
        <v>7382</v>
      </c>
      <c r="M43" s="703">
        <v>0</v>
      </c>
      <c r="N43" s="703">
        <v>120</v>
      </c>
      <c r="O43" s="703">
        <v>0</v>
      </c>
      <c r="P43" s="15">
        <v>0</v>
      </c>
    </row>
    <row r="44" spans="2:16" x14ac:dyDescent="0.3">
      <c r="B44" s="868">
        <v>43132</v>
      </c>
      <c r="C44" s="65">
        <v>33173</v>
      </c>
      <c r="D44" s="703">
        <v>1670</v>
      </c>
      <c r="E44" s="703">
        <v>29806</v>
      </c>
      <c r="F44" s="703">
        <v>0</v>
      </c>
      <c r="G44" s="703">
        <v>0</v>
      </c>
      <c r="H44" s="703">
        <v>0</v>
      </c>
      <c r="I44" s="703">
        <v>1303</v>
      </c>
      <c r="J44" s="703">
        <v>78</v>
      </c>
      <c r="K44" s="703">
        <v>0</v>
      </c>
      <c r="L44" s="703">
        <v>0</v>
      </c>
      <c r="M44" s="703">
        <v>200</v>
      </c>
      <c r="N44" s="703">
        <v>116</v>
      </c>
      <c r="O44" s="703">
        <v>0</v>
      </c>
      <c r="P44" s="15">
        <v>0</v>
      </c>
    </row>
    <row r="45" spans="2:16" x14ac:dyDescent="0.3">
      <c r="B45" s="868">
        <v>43160</v>
      </c>
      <c r="C45" s="65">
        <v>26104</v>
      </c>
      <c r="D45" s="703">
        <v>1919</v>
      </c>
      <c r="E45" s="703">
        <v>13576</v>
      </c>
      <c r="F45" s="703">
        <v>0</v>
      </c>
      <c r="G45" s="703">
        <v>0</v>
      </c>
      <c r="H45" s="703">
        <v>489</v>
      </c>
      <c r="I45" s="703">
        <v>3252</v>
      </c>
      <c r="J45" s="703">
        <v>0</v>
      </c>
      <c r="K45" s="703">
        <v>296</v>
      </c>
      <c r="L45" s="703">
        <v>6328</v>
      </c>
      <c r="M45" s="703">
        <v>0</v>
      </c>
      <c r="N45" s="703">
        <v>138</v>
      </c>
      <c r="O45" s="703">
        <v>0</v>
      </c>
      <c r="P45" s="15">
        <v>106</v>
      </c>
    </row>
    <row r="46" spans="2:16" x14ac:dyDescent="0.3">
      <c r="B46" s="868">
        <v>43191</v>
      </c>
      <c r="C46" s="65">
        <v>45591</v>
      </c>
      <c r="D46" s="703">
        <v>1992</v>
      </c>
      <c r="E46" s="703">
        <v>36011</v>
      </c>
      <c r="F46" s="703">
        <v>1542</v>
      </c>
      <c r="G46" s="703">
        <v>0</v>
      </c>
      <c r="H46" s="703">
        <v>2914</v>
      </c>
      <c r="I46" s="703">
        <v>2901</v>
      </c>
      <c r="J46" s="703">
        <v>0</v>
      </c>
      <c r="K46" s="703">
        <v>0</v>
      </c>
      <c r="L46" s="703">
        <v>0</v>
      </c>
      <c r="M46" s="703">
        <v>0</v>
      </c>
      <c r="N46" s="703">
        <v>0</v>
      </c>
      <c r="O46" s="703">
        <v>231</v>
      </c>
      <c r="P46" s="15">
        <v>0</v>
      </c>
    </row>
    <row r="47" spans="2:16" x14ac:dyDescent="0.3">
      <c r="B47" s="868">
        <v>43221</v>
      </c>
      <c r="C47" s="65">
        <v>127648</v>
      </c>
      <c r="D47" s="703">
        <v>92031</v>
      </c>
      <c r="E47" s="703">
        <v>18788</v>
      </c>
      <c r="F47" s="703">
        <v>580</v>
      </c>
      <c r="G47" s="703">
        <v>113</v>
      </c>
      <c r="H47" s="703">
        <v>0</v>
      </c>
      <c r="I47" s="703">
        <v>2989</v>
      </c>
      <c r="J47" s="703">
        <v>0</v>
      </c>
      <c r="K47" s="703">
        <v>6807</v>
      </c>
      <c r="L47" s="703">
        <v>5376</v>
      </c>
      <c r="M47" s="703">
        <v>0</v>
      </c>
      <c r="N47" s="703">
        <v>964</v>
      </c>
      <c r="O47" s="703">
        <v>0</v>
      </c>
      <c r="P47" s="15">
        <v>0</v>
      </c>
    </row>
    <row r="48" spans="2:16" x14ac:dyDescent="0.3">
      <c r="B48" s="868">
        <v>43252</v>
      </c>
      <c r="C48" s="65">
        <v>33793</v>
      </c>
      <c r="D48" s="703">
        <v>1339</v>
      </c>
      <c r="E48" s="703">
        <v>14429</v>
      </c>
      <c r="F48" s="703">
        <v>757</v>
      </c>
      <c r="G48" s="703">
        <v>92</v>
      </c>
      <c r="H48" s="703">
        <v>0</v>
      </c>
      <c r="I48" s="703">
        <v>3259</v>
      </c>
      <c r="J48" s="703">
        <v>0</v>
      </c>
      <c r="K48" s="703">
        <v>11845</v>
      </c>
      <c r="L48" s="703">
        <v>0</v>
      </c>
      <c r="M48" s="703">
        <v>0</v>
      </c>
      <c r="N48" s="703">
        <v>0</v>
      </c>
      <c r="O48" s="703">
        <v>1267</v>
      </c>
      <c r="P48" s="15">
        <v>805</v>
      </c>
    </row>
    <row r="49" spans="1:36" x14ac:dyDescent="0.3">
      <c r="B49" s="868">
        <v>43282</v>
      </c>
      <c r="C49" s="65">
        <v>112550</v>
      </c>
      <c r="D49" s="703">
        <v>8450</v>
      </c>
      <c r="E49" s="703">
        <v>86315</v>
      </c>
      <c r="F49" s="703">
        <v>0</v>
      </c>
      <c r="G49" s="703">
        <v>0</v>
      </c>
      <c r="H49" s="703">
        <v>2925</v>
      </c>
      <c r="I49" s="703">
        <v>7802</v>
      </c>
      <c r="J49" s="703">
        <v>1066</v>
      </c>
      <c r="K49" s="703">
        <v>4349</v>
      </c>
      <c r="L49" s="703">
        <v>0</v>
      </c>
      <c r="M49" s="703">
        <v>0</v>
      </c>
      <c r="N49" s="703">
        <v>0</v>
      </c>
      <c r="O49" s="703">
        <v>797</v>
      </c>
      <c r="P49" s="15">
        <v>846</v>
      </c>
    </row>
    <row r="50" spans="1:36" x14ac:dyDescent="0.3">
      <c r="B50" s="868">
        <v>43313</v>
      </c>
      <c r="C50" s="65">
        <v>25161</v>
      </c>
      <c r="D50" s="703">
        <v>1818</v>
      </c>
      <c r="E50" s="703">
        <v>20504</v>
      </c>
      <c r="F50" s="703">
        <v>0</v>
      </c>
      <c r="G50" s="703">
        <v>0</v>
      </c>
      <c r="H50" s="703">
        <v>0</v>
      </c>
      <c r="I50" s="703">
        <v>1991</v>
      </c>
      <c r="J50" s="703">
        <v>0</v>
      </c>
      <c r="K50" s="703">
        <v>848</v>
      </c>
      <c r="L50" s="703">
        <v>0</v>
      </c>
      <c r="M50" s="703">
        <v>0</v>
      </c>
      <c r="N50" s="703">
        <v>0</v>
      </c>
      <c r="O50" s="703">
        <v>0</v>
      </c>
      <c r="P50" s="15">
        <v>0</v>
      </c>
    </row>
    <row r="51" spans="1:36" x14ac:dyDescent="0.3">
      <c r="A51" s="158"/>
      <c r="B51" s="868">
        <v>43344</v>
      </c>
      <c r="C51" s="65">
        <v>57948</v>
      </c>
      <c r="D51" s="703">
        <v>34790</v>
      </c>
      <c r="E51" s="703">
        <v>18150</v>
      </c>
      <c r="F51" s="703">
        <v>0</v>
      </c>
      <c r="G51" s="703">
        <v>0</v>
      </c>
      <c r="H51" s="703">
        <v>0</v>
      </c>
      <c r="I51" s="703">
        <v>3396</v>
      </c>
      <c r="J51" s="703">
        <v>1055</v>
      </c>
      <c r="K51" s="703">
        <v>0</v>
      </c>
      <c r="L51" s="703">
        <v>0</v>
      </c>
      <c r="M51" s="703">
        <v>139</v>
      </c>
      <c r="N51" s="703">
        <v>0</v>
      </c>
      <c r="O51" s="703">
        <v>418</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68">
        <v>43374</v>
      </c>
      <c r="C52" s="65">
        <v>73760</v>
      </c>
      <c r="D52" s="703">
        <v>23509</v>
      </c>
      <c r="E52" s="703">
        <v>39025</v>
      </c>
      <c r="F52" s="703">
        <v>0</v>
      </c>
      <c r="G52" s="703">
        <v>0</v>
      </c>
      <c r="H52" s="703">
        <v>0</v>
      </c>
      <c r="I52" s="703">
        <v>2532</v>
      </c>
      <c r="J52" s="703">
        <v>474</v>
      </c>
      <c r="K52" s="703">
        <v>4767</v>
      </c>
      <c r="L52" s="703">
        <v>378</v>
      </c>
      <c r="M52" s="703">
        <v>1963</v>
      </c>
      <c r="N52" s="703">
        <v>0</v>
      </c>
      <c r="O52" s="703">
        <v>0</v>
      </c>
      <c r="P52" s="15">
        <v>1112</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68">
        <v>43405</v>
      </c>
      <c r="C53" s="65">
        <v>67643</v>
      </c>
      <c r="D53" s="703">
        <v>37806</v>
      </c>
      <c r="E53" s="703">
        <v>22091</v>
      </c>
      <c r="F53" s="703">
        <v>0</v>
      </c>
      <c r="G53" s="703">
        <v>0</v>
      </c>
      <c r="H53" s="703">
        <v>0</v>
      </c>
      <c r="I53" s="703">
        <v>1113</v>
      </c>
      <c r="J53" s="703">
        <v>0</v>
      </c>
      <c r="K53" s="703">
        <v>95</v>
      </c>
      <c r="L53" s="703">
        <v>0</v>
      </c>
      <c r="M53" s="703">
        <v>0</v>
      </c>
      <c r="N53" s="703">
        <v>538</v>
      </c>
      <c r="O53" s="703">
        <v>6000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68">
        <v>43435</v>
      </c>
      <c r="C54" s="65">
        <v>108556</v>
      </c>
      <c r="D54" s="703">
        <v>9972</v>
      </c>
      <c r="E54" s="703">
        <v>75484</v>
      </c>
      <c r="F54" s="703">
        <v>0</v>
      </c>
      <c r="G54" s="703">
        <v>0</v>
      </c>
      <c r="H54" s="703">
        <v>18429</v>
      </c>
      <c r="I54" s="703">
        <v>3275</v>
      </c>
      <c r="J54" s="703">
        <v>1254</v>
      </c>
      <c r="K54" s="703">
        <v>142</v>
      </c>
      <c r="L54" s="703">
        <v>0</v>
      </c>
      <c r="M54" s="703">
        <v>0</v>
      </c>
      <c r="N54" s="703">
        <v>0</v>
      </c>
      <c r="O54" s="703">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8">
        <v>43466</v>
      </c>
      <c r="C55" s="65">
        <v>67354</v>
      </c>
      <c r="D55" s="703">
        <v>14875</v>
      </c>
      <c r="E55" s="703">
        <v>31412</v>
      </c>
      <c r="F55" s="703">
        <v>0</v>
      </c>
      <c r="G55" s="703">
        <v>0</v>
      </c>
      <c r="H55" s="703">
        <v>0</v>
      </c>
      <c r="I55" s="703">
        <v>5251</v>
      </c>
      <c r="J55" s="703">
        <v>0</v>
      </c>
      <c r="K55" s="703">
        <v>7174</v>
      </c>
      <c r="L55" s="703">
        <v>8642</v>
      </c>
      <c r="M55" s="703">
        <v>0</v>
      </c>
      <c r="N55" s="703">
        <v>0</v>
      </c>
      <c r="O55" s="703">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8">
        <v>43497</v>
      </c>
      <c r="C56" s="65">
        <v>108738</v>
      </c>
      <c r="D56" s="703">
        <v>75901</v>
      </c>
      <c r="E56" s="703">
        <v>25088</v>
      </c>
      <c r="F56" s="703">
        <v>0</v>
      </c>
      <c r="G56" s="703">
        <v>0</v>
      </c>
      <c r="H56" s="703">
        <v>0</v>
      </c>
      <c r="I56" s="703">
        <v>7670</v>
      </c>
      <c r="J56" s="703">
        <v>0</v>
      </c>
      <c r="K56" s="703">
        <v>79</v>
      </c>
      <c r="L56" s="703">
        <v>0</v>
      </c>
      <c r="M56" s="703">
        <v>0</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8">
        <v>43525</v>
      </c>
      <c r="C57" s="65">
        <v>35733</v>
      </c>
      <c r="D57" s="703">
        <v>17857</v>
      </c>
      <c r="E57" s="703">
        <v>17038</v>
      </c>
      <c r="F57" s="703">
        <v>0</v>
      </c>
      <c r="G57" s="703">
        <v>0</v>
      </c>
      <c r="H57" s="703">
        <v>0</v>
      </c>
      <c r="I57" s="703">
        <v>759</v>
      </c>
      <c r="J57" s="703">
        <v>0</v>
      </c>
      <c r="K57" s="703">
        <v>79</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8">
        <v>43556</v>
      </c>
      <c r="C58" s="65">
        <v>27930</v>
      </c>
      <c r="D58" s="703">
        <v>929</v>
      </c>
      <c r="E58" s="703">
        <v>24127</v>
      </c>
      <c r="F58" s="703">
        <v>0</v>
      </c>
      <c r="G58" s="703">
        <v>0</v>
      </c>
      <c r="H58" s="703">
        <v>0</v>
      </c>
      <c r="I58" s="703">
        <v>1538</v>
      </c>
      <c r="J58" s="703">
        <v>265</v>
      </c>
      <c r="K58" s="703">
        <v>22</v>
      </c>
      <c r="L58" s="703">
        <v>0</v>
      </c>
      <c r="M58" s="703">
        <v>0</v>
      </c>
      <c r="N58" s="703">
        <v>0</v>
      </c>
      <c r="O58" s="703">
        <v>1049</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8">
        <v>43586</v>
      </c>
      <c r="C59" s="65">
        <v>68344</v>
      </c>
      <c r="D59" s="703">
        <v>298</v>
      </c>
      <c r="E59" s="703">
        <v>45812</v>
      </c>
      <c r="F59" s="703">
        <v>0</v>
      </c>
      <c r="G59" s="703">
        <v>0</v>
      </c>
      <c r="H59" s="703">
        <v>15103</v>
      </c>
      <c r="I59" s="703">
        <v>4450</v>
      </c>
      <c r="J59" s="703">
        <v>324</v>
      </c>
      <c r="K59" s="703">
        <v>2357</v>
      </c>
      <c r="L59" s="703">
        <v>0</v>
      </c>
      <c r="M59" s="703">
        <v>0</v>
      </c>
      <c r="N59" s="703">
        <v>0</v>
      </c>
      <c r="O59" s="703">
        <v>0</v>
      </c>
      <c r="P59" s="15">
        <v>0</v>
      </c>
    </row>
    <row r="60" spans="1:36" x14ac:dyDescent="0.3">
      <c r="B60" s="868">
        <v>43617</v>
      </c>
      <c r="C60" s="65">
        <v>18820</v>
      </c>
      <c r="D60" s="703">
        <v>943</v>
      </c>
      <c r="E60" s="703">
        <v>13590</v>
      </c>
      <c r="F60" s="703">
        <v>0</v>
      </c>
      <c r="G60" s="703">
        <v>0</v>
      </c>
      <c r="H60" s="703">
        <v>0</v>
      </c>
      <c r="I60" s="703">
        <v>2023</v>
      </c>
      <c r="J60" s="703">
        <v>0</v>
      </c>
      <c r="K60" s="703">
        <v>1490</v>
      </c>
      <c r="L60" s="703">
        <v>0</v>
      </c>
      <c r="M60" s="703">
        <v>0</v>
      </c>
      <c r="N60" s="703">
        <v>0</v>
      </c>
      <c r="O60" s="703">
        <v>774</v>
      </c>
      <c r="P60" s="15">
        <v>0</v>
      </c>
    </row>
    <row r="61" spans="1:36" x14ac:dyDescent="0.3">
      <c r="B61" s="868">
        <v>43647</v>
      </c>
      <c r="C61" s="65">
        <v>196044</v>
      </c>
      <c r="D61" s="703">
        <v>169936</v>
      </c>
      <c r="E61" s="703">
        <v>18721</v>
      </c>
      <c r="F61" s="703">
        <v>0</v>
      </c>
      <c r="G61" s="703">
        <v>182</v>
      </c>
      <c r="H61" s="703">
        <v>0</v>
      </c>
      <c r="I61" s="703">
        <v>2142</v>
      </c>
      <c r="J61" s="703">
        <v>0</v>
      </c>
      <c r="K61" s="703">
        <v>4618</v>
      </c>
      <c r="L61" s="703">
        <v>0</v>
      </c>
      <c r="M61" s="703">
        <v>0</v>
      </c>
      <c r="N61" s="703">
        <v>0</v>
      </c>
      <c r="O61" s="703">
        <v>445</v>
      </c>
      <c r="P61" s="15">
        <v>0</v>
      </c>
    </row>
    <row r="62" spans="1:36" x14ac:dyDescent="0.3">
      <c r="B62" s="868">
        <v>43678</v>
      </c>
      <c r="C62" s="65">
        <v>25488</v>
      </c>
      <c r="D62" s="703">
        <v>2647</v>
      </c>
      <c r="E62" s="703">
        <v>15992</v>
      </c>
      <c r="F62" s="703">
        <v>0</v>
      </c>
      <c r="G62" s="703">
        <v>13</v>
      </c>
      <c r="H62" s="703">
        <v>0</v>
      </c>
      <c r="I62" s="703">
        <v>2064</v>
      </c>
      <c r="J62" s="703">
        <v>0</v>
      </c>
      <c r="K62" s="703">
        <v>4772</v>
      </c>
      <c r="L62" s="703">
        <v>0</v>
      </c>
      <c r="M62" s="703">
        <v>0</v>
      </c>
      <c r="N62" s="703">
        <v>0</v>
      </c>
      <c r="O62" s="703">
        <v>0</v>
      </c>
      <c r="P62" s="15">
        <v>0</v>
      </c>
    </row>
    <row r="63" spans="1:36" x14ac:dyDescent="0.3">
      <c r="B63" s="868">
        <v>43709</v>
      </c>
      <c r="C63" s="65">
        <v>30919</v>
      </c>
      <c r="D63" s="703">
        <v>3010</v>
      </c>
      <c r="E63" s="703">
        <v>23301</v>
      </c>
      <c r="F63" s="703">
        <v>0</v>
      </c>
      <c r="G63" s="703">
        <v>0</v>
      </c>
      <c r="H63" s="703">
        <v>0</v>
      </c>
      <c r="I63" s="703">
        <v>3745</v>
      </c>
      <c r="J63" s="703">
        <v>0</v>
      </c>
      <c r="K63" s="703">
        <v>0</v>
      </c>
      <c r="L63" s="703">
        <v>0</v>
      </c>
      <c r="M63" s="703">
        <v>0</v>
      </c>
      <c r="N63" s="703">
        <v>0</v>
      </c>
      <c r="O63" s="703">
        <v>680</v>
      </c>
      <c r="P63" s="15">
        <v>183</v>
      </c>
    </row>
    <row r="64" spans="1:36" x14ac:dyDescent="0.3">
      <c r="B64" s="868">
        <v>43739</v>
      </c>
      <c r="C64" s="65">
        <v>84692</v>
      </c>
      <c r="D64" s="703">
        <v>31785</v>
      </c>
      <c r="E64" s="703">
        <v>45738</v>
      </c>
      <c r="F64" s="703">
        <v>0</v>
      </c>
      <c r="G64" s="703">
        <v>0</v>
      </c>
      <c r="H64" s="703">
        <v>172</v>
      </c>
      <c r="I64" s="703">
        <v>4960</v>
      </c>
      <c r="J64" s="703">
        <v>0</v>
      </c>
      <c r="K64" s="703">
        <v>632</v>
      </c>
      <c r="L64" s="703">
        <v>1405</v>
      </c>
      <c r="M64" s="703">
        <v>0</v>
      </c>
      <c r="N64" s="703">
        <v>0</v>
      </c>
      <c r="O64" s="703">
        <v>0</v>
      </c>
      <c r="P64" s="15">
        <v>0</v>
      </c>
    </row>
    <row r="65" spans="2:16" x14ac:dyDescent="0.3">
      <c r="B65" s="868">
        <v>43770</v>
      </c>
      <c r="C65" s="65">
        <v>55031</v>
      </c>
      <c r="D65" s="703">
        <v>35285</v>
      </c>
      <c r="E65" s="703">
        <v>16455</v>
      </c>
      <c r="F65" s="703">
        <v>0</v>
      </c>
      <c r="G65" s="703">
        <v>0</v>
      </c>
      <c r="H65" s="703">
        <v>0</v>
      </c>
      <c r="I65" s="703">
        <v>1037</v>
      </c>
      <c r="J65" s="703">
        <v>1635</v>
      </c>
      <c r="K65" s="703">
        <v>0</v>
      </c>
      <c r="L65" s="703">
        <v>0</v>
      </c>
      <c r="M65" s="703">
        <v>0</v>
      </c>
      <c r="N65" s="703">
        <v>0</v>
      </c>
      <c r="O65" s="703">
        <v>619</v>
      </c>
      <c r="P65" s="15">
        <v>0</v>
      </c>
    </row>
    <row r="66" spans="2:16" x14ac:dyDescent="0.3">
      <c r="B66" s="868">
        <v>43800</v>
      </c>
      <c r="C66" s="65">
        <v>159198</v>
      </c>
      <c r="D66" s="703">
        <v>76</v>
      </c>
      <c r="E66" s="703">
        <v>155862</v>
      </c>
      <c r="F66" s="703">
        <v>0</v>
      </c>
      <c r="G66" s="703">
        <v>312</v>
      </c>
      <c r="H66" s="703">
        <v>0</v>
      </c>
      <c r="I66" s="703">
        <v>2646</v>
      </c>
      <c r="J66" s="703">
        <v>0</v>
      </c>
      <c r="K66" s="703">
        <v>0</v>
      </c>
      <c r="L66" s="703">
        <v>0</v>
      </c>
      <c r="M66" s="703">
        <v>0</v>
      </c>
      <c r="N66" s="703">
        <v>0</v>
      </c>
      <c r="O66" s="703">
        <v>302</v>
      </c>
      <c r="P66" s="15">
        <v>0</v>
      </c>
    </row>
    <row r="67" spans="2:16" x14ac:dyDescent="0.3">
      <c r="B67" s="868">
        <v>43831</v>
      </c>
      <c r="C67" s="65">
        <v>39172</v>
      </c>
      <c r="D67" s="703">
        <v>8316</v>
      </c>
      <c r="E67" s="703">
        <v>26633</v>
      </c>
      <c r="F67" s="703">
        <v>0</v>
      </c>
      <c r="G67" s="703">
        <v>0</v>
      </c>
      <c r="H67" s="703">
        <v>0</v>
      </c>
      <c r="I67" s="703">
        <v>974</v>
      </c>
      <c r="J67" s="703">
        <v>0</v>
      </c>
      <c r="K67" s="703">
        <v>0</v>
      </c>
      <c r="L67" s="703">
        <v>0</v>
      </c>
      <c r="M67" s="703">
        <v>2888</v>
      </c>
      <c r="N67" s="703">
        <v>361</v>
      </c>
      <c r="O67" s="703">
        <v>0</v>
      </c>
      <c r="P67" s="15">
        <v>0</v>
      </c>
    </row>
    <row r="68" spans="2:16" x14ac:dyDescent="0.3">
      <c r="B68" s="868">
        <v>43862</v>
      </c>
      <c r="C68" s="65">
        <v>125670</v>
      </c>
      <c r="D68" s="703">
        <v>53371</v>
      </c>
      <c r="E68" s="703">
        <v>69722</v>
      </c>
      <c r="F68" s="703">
        <v>0</v>
      </c>
      <c r="G68" s="703">
        <v>0</v>
      </c>
      <c r="H68" s="703">
        <v>0</v>
      </c>
      <c r="I68" s="703">
        <v>1904</v>
      </c>
      <c r="J68" s="703">
        <v>393</v>
      </c>
      <c r="K68" s="703">
        <v>280</v>
      </c>
      <c r="L68" s="703">
        <v>0</v>
      </c>
      <c r="M68" s="703">
        <v>0</v>
      </c>
      <c r="N68" s="703">
        <v>0</v>
      </c>
      <c r="O68" s="703">
        <v>0</v>
      </c>
      <c r="P68" s="15">
        <v>0</v>
      </c>
    </row>
    <row r="69" spans="2:16" x14ac:dyDescent="0.3">
      <c r="B69" s="868">
        <v>43891</v>
      </c>
      <c r="C69" s="65">
        <v>10334</v>
      </c>
      <c r="D69" s="703">
        <v>1001</v>
      </c>
      <c r="E69" s="703">
        <v>7894</v>
      </c>
      <c r="F69" s="703">
        <v>0</v>
      </c>
      <c r="G69" s="703">
        <v>0</v>
      </c>
      <c r="H69" s="703">
        <v>490</v>
      </c>
      <c r="I69" s="703">
        <v>949</v>
      </c>
      <c r="J69" s="703">
        <v>0</v>
      </c>
      <c r="K69" s="703">
        <v>0</v>
      </c>
      <c r="L69" s="703">
        <v>0</v>
      </c>
      <c r="M69" s="703">
        <v>0</v>
      </c>
      <c r="N69" s="703">
        <v>0</v>
      </c>
      <c r="O69" s="703">
        <v>0</v>
      </c>
      <c r="P69" s="15">
        <v>0</v>
      </c>
    </row>
    <row r="70" spans="2:16" x14ac:dyDescent="0.3">
      <c r="B70" s="868">
        <v>43922</v>
      </c>
      <c r="C70" s="65">
        <v>14663</v>
      </c>
      <c r="D70" s="703">
        <v>9048</v>
      </c>
      <c r="E70" s="703">
        <v>2288</v>
      </c>
      <c r="F70" s="703">
        <v>0</v>
      </c>
      <c r="G70" s="703">
        <v>0</v>
      </c>
      <c r="H70" s="703">
        <v>0</v>
      </c>
      <c r="I70" s="703">
        <v>0</v>
      </c>
      <c r="J70" s="703">
        <v>0</v>
      </c>
      <c r="K70" s="703">
        <v>3327</v>
      </c>
      <c r="L70" s="703">
        <v>0</v>
      </c>
      <c r="M70" s="703">
        <v>0</v>
      </c>
      <c r="N70" s="703">
        <v>0</v>
      </c>
      <c r="O70" s="703">
        <v>0</v>
      </c>
      <c r="P70" s="15">
        <v>0</v>
      </c>
    </row>
    <row r="71" spans="2:16" x14ac:dyDescent="0.3">
      <c r="B71" s="868">
        <v>43952</v>
      </c>
      <c r="C71" s="65">
        <v>48727</v>
      </c>
      <c r="D71" s="703">
        <v>39973</v>
      </c>
      <c r="E71" s="703">
        <v>7932</v>
      </c>
      <c r="F71" s="703">
        <v>0</v>
      </c>
      <c r="G71" s="703">
        <v>0</v>
      </c>
      <c r="H71" s="703">
        <v>0</v>
      </c>
      <c r="I71" s="703">
        <v>622</v>
      </c>
      <c r="J71" s="703">
        <v>0</v>
      </c>
      <c r="K71" s="703">
        <v>0</v>
      </c>
      <c r="L71" s="703">
        <v>0</v>
      </c>
      <c r="M71" s="703">
        <v>200</v>
      </c>
      <c r="N71" s="703">
        <v>0</v>
      </c>
      <c r="O71" s="703">
        <v>0</v>
      </c>
      <c r="P71" s="15">
        <v>0</v>
      </c>
    </row>
    <row r="72" spans="2:16" x14ac:dyDescent="0.3">
      <c r="B72" s="868">
        <v>43983</v>
      </c>
      <c r="C72" s="65">
        <v>57445</v>
      </c>
      <c r="D72" s="703">
        <v>43446</v>
      </c>
      <c r="E72" s="703">
        <v>10555</v>
      </c>
      <c r="F72" s="703">
        <v>0</v>
      </c>
      <c r="G72" s="703">
        <v>0</v>
      </c>
      <c r="H72" s="703">
        <v>40</v>
      </c>
      <c r="I72" s="703">
        <v>3404</v>
      </c>
      <c r="J72" s="703">
        <v>0</v>
      </c>
      <c r="K72" s="703">
        <v>0</v>
      </c>
      <c r="L72" s="703">
        <v>0</v>
      </c>
      <c r="M72" s="703">
        <v>0</v>
      </c>
      <c r="N72" s="703">
        <v>0</v>
      </c>
      <c r="O72" s="703">
        <v>0</v>
      </c>
      <c r="P72" s="15">
        <v>0</v>
      </c>
    </row>
    <row r="73" spans="2:16" x14ac:dyDescent="0.3">
      <c r="B73" s="868">
        <v>44013</v>
      </c>
      <c r="C73" s="65">
        <v>12754</v>
      </c>
      <c r="D73" s="703">
        <v>158</v>
      </c>
      <c r="E73" s="703">
        <v>11542</v>
      </c>
      <c r="F73" s="703">
        <v>0</v>
      </c>
      <c r="G73" s="703">
        <v>0</v>
      </c>
      <c r="H73" s="703">
        <v>0</v>
      </c>
      <c r="I73" s="703">
        <v>996</v>
      </c>
      <c r="J73" s="703">
        <v>58</v>
      </c>
      <c r="K73" s="703">
        <v>0</v>
      </c>
      <c r="L73" s="703">
        <v>0</v>
      </c>
      <c r="M73" s="703">
        <v>0</v>
      </c>
      <c r="N73" s="703">
        <v>0</v>
      </c>
      <c r="O73" s="703">
        <v>0</v>
      </c>
      <c r="P73" s="15">
        <v>0</v>
      </c>
    </row>
    <row r="74" spans="2:16" x14ac:dyDescent="0.3">
      <c r="B74" s="868">
        <v>44044</v>
      </c>
      <c r="C74" s="65">
        <v>26349</v>
      </c>
      <c r="D74" s="703">
        <v>11249</v>
      </c>
      <c r="E74" s="703">
        <v>12585</v>
      </c>
      <c r="F74" s="703">
        <v>0</v>
      </c>
      <c r="G74" s="703">
        <v>0</v>
      </c>
      <c r="H74" s="703">
        <v>38</v>
      </c>
      <c r="I74" s="703">
        <v>1532</v>
      </c>
      <c r="J74" s="703">
        <v>806</v>
      </c>
      <c r="K74" s="703">
        <v>0</v>
      </c>
      <c r="L74" s="703">
        <v>139</v>
      </c>
      <c r="M74" s="703">
        <v>0</v>
      </c>
      <c r="N74" s="703">
        <v>0</v>
      </c>
      <c r="O74" s="703">
        <v>0</v>
      </c>
      <c r="P74" s="15">
        <v>0</v>
      </c>
    </row>
    <row r="75" spans="2:16" x14ac:dyDescent="0.3">
      <c r="B75" s="868">
        <v>44075</v>
      </c>
      <c r="C75" s="65">
        <v>182768</v>
      </c>
      <c r="D75" s="703">
        <v>161692</v>
      </c>
      <c r="E75" s="703">
        <v>17940</v>
      </c>
      <c r="F75" s="703">
        <v>0</v>
      </c>
      <c r="G75" s="703">
        <v>0</v>
      </c>
      <c r="H75" s="703">
        <v>0</v>
      </c>
      <c r="I75" s="703">
        <v>2936</v>
      </c>
      <c r="J75" s="703">
        <v>0</v>
      </c>
      <c r="K75" s="703">
        <v>0</v>
      </c>
      <c r="L75" s="703">
        <v>0</v>
      </c>
      <c r="M75" s="703">
        <v>0</v>
      </c>
      <c r="N75" s="703">
        <v>0</v>
      </c>
      <c r="O75" s="703">
        <v>200</v>
      </c>
      <c r="P75" s="15">
        <v>0</v>
      </c>
    </row>
    <row r="76" spans="2:16" x14ac:dyDescent="0.3">
      <c r="B76" s="868">
        <v>44105</v>
      </c>
      <c r="C76" s="65">
        <v>12778</v>
      </c>
      <c r="D76" s="703">
        <v>303</v>
      </c>
      <c r="E76" s="703">
        <v>10625</v>
      </c>
      <c r="F76" s="703">
        <v>0</v>
      </c>
      <c r="G76" s="703">
        <v>0</v>
      </c>
      <c r="H76" s="703">
        <v>292</v>
      </c>
      <c r="I76" s="703">
        <v>578</v>
      </c>
      <c r="J76" s="703">
        <v>400</v>
      </c>
      <c r="K76" s="703">
        <v>0</v>
      </c>
      <c r="L76" s="703">
        <v>580</v>
      </c>
      <c r="M76" s="703">
        <v>0</v>
      </c>
      <c r="N76" s="703">
        <v>0</v>
      </c>
      <c r="O76" s="703">
        <v>0</v>
      </c>
      <c r="P76" s="15">
        <v>0</v>
      </c>
    </row>
    <row r="77" spans="2:16" x14ac:dyDescent="0.3">
      <c r="B77" s="868">
        <v>44136</v>
      </c>
      <c r="C77" s="65">
        <v>34876</v>
      </c>
      <c r="D77" s="703">
        <v>21305</v>
      </c>
      <c r="E77" s="703">
        <v>13202</v>
      </c>
      <c r="F77" s="703">
        <v>0</v>
      </c>
      <c r="G77" s="703">
        <v>0</v>
      </c>
      <c r="H77" s="703">
        <v>0</v>
      </c>
      <c r="I77" s="703">
        <v>308</v>
      </c>
      <c r="J77" s="703">
        <v>0</v>
      </c>
      <c r="K77" s="703">
        <v>0</v>
      </c>
      <c r="L77" s="703">
        <v>61</v>
      </c>
      <c r="M77" s="703">
        <v>0</v>
      </c>
      <c r="N77" s="703">
        <v>0</v>
      </c>
      <c r="O77" s="703">
        <v>0</v>
      </c>
      <c r="P77" s="15">
        <v>0</v>
      </c>
    </row>
    <row r="78" spans="2:16" x14ac:dyDescent="0.3">
      <c r="B78" s="868">
        <v>44166</v>
      </c>
      <c r="C78" s="65">
        <v>59224</v>
      </c>
      <c r="D78" s="703">
        <v>24251</v>
      </c>
      <c r="E78" s="703">
        <v>31198</v>
      </c>
      <c r="F78" s="703">
        <v>0</v>
      </c>
      <c r="G78" s="703">
        <v>0</v>
      </c>
      <c r="H78" s="703">
        <v>0</v>
      </c>
      <c r="I78" s="703">
        <v>958</v>
      </c>
      <c r="J78" s="703">
        <v>0</v>
      </c>
      <c r="K78" s="703">
        <v>2817</v>
      </c>
      <c r="L78" s="703">
        <v>0</v>
      </c>
      <c r="M78" s="703">
        <v>0</v>
      </c>
      <c r="N78" s="703">
        <v>0</v>
      </c>
      <c r="O78" s="703">
        <v>0</v>
      </c>
      <c r="P78" s="15">
        <v>0</v>
      </c>
    </row>
    <row r="79" spans="2:16" x14ac:dyDescent="0.3">
      <c r="B79" s="868">
        <v>44197</v>
      </c>
      <c r="C79" s="65">
        <v>52588</v>
      </c>
      <c r="D79" s="703">
        <v>36852</v>
      </c>
      <c r="E79" s="703">
        <v>15211</v>
      </c>
      <c r="F79" s="703">
        <v>0</v>
      </c>
      <c r="G79" s="703">
        <v>0</v>
      </c>
      <c r="H79" s="703">
        <v>0</v>
      </c>
      <c r="I79" s="703">
        <v>326</v>
      </c>
      <c r="J79" s="703">
        <v>0</v>
      </c>
      <c r="K79" s="703">
        <v>0</v>
      </c>
      <c r="L79" s="703">
        <v>149</v>
      </c>
      <c r="M79" s="703">
        <v>0</v>
      </c>
      <c r="N79" s="703">
        <v>0</v>
      </c>
      <c r="O79" s="703">
        <v>0</v>
      </c>
      <c r="P79" s="15">
        <v>50</v>
      </c>
    </row>
    <row r="80" spans="2:16" x14ac:dyDescent="0.3">
      <c r="B80" s="868">
        <v>44228</v>
      </c>
      <c r="C80" s="65">
        <v>157468</v>
      </c>
      <c r="D80" s="703">
        <v>141172</v>
      </c>
      <c r="E80" s="703">
        <v>10733</v>
      </c>
      <c r="F80" s="703">
        <v>0</v>
      </c>
      <c r="G80" s="703">
        <v>0</v>
      </c>
      <c r="H80" s="703">
        <v>0</v>
      </c>
      <c r="I80" s="703">
        <v>5563</v>
      </c>
      <c r="J80" s="703">
        <v>0</v>
      </c>
      <c r="K80" s="703">
        <v>0</v>
      </c>
      <c r="L80" s="703">
        <v>0</v>
      </c>
      <c r="M80" s="703">
        <v>0</v>
      </c>
      <c r="N80" s="703">
        <v>0</v>
      </c>
      <c r="O80" s="703">
        <v>0</v>
      </c>
      <c r="P80" s="15">
        <v>0</v>
      </c>
    </row>
    <row r="81" spans="2:16" x14ac:dyDescent="0.3">
      <c r="B81" s="868">
        <v>44256</v>
      </c>
      <c r="C81" s="65">
        <v>34713</v>
      </c>
      <c r="D81" s="703">
        <v>1193</v>
      </c>
      <c r="E81" s="703">
        <v>29378</v>
      </c>
      <c r="F81" s="703">
        <v>0</v>
      </c>
      <c r="G81" s="703">
        <v>0</v>
      </c>
      <c r="H81" s="703">
        <v>478</v>
      </c>
      <c r="I81" s="703">
        <v>2965</v>
      </c>
      <c r="J81" s="703">
        <v>0</v>
      </c>
      <c r="K81" s="703">
        <v>519</v>
      </c>
      <c r="L81" s="703">
        <v>0</v>
      </c>
      <c r="M81" s="703">
        <v>0</v>
      </c>
      <c r="N81" s="703">
        <v>180</v>
      </c>
      <c r="O81" s="703">
        <v>0</v>
      </c>
      <c r="P81" s="15">
        <v>0</v>
      </c>
    </row>
    <row r="82" spans="2:16" x14ac:dyDescent="0.3">
      <c r="B82" s="868">
        <v>44287</v>
      </c>
      <c r="C82" s="65">
        <v>55826</v>
      </c>
      <c r="D82" s="703">
        <v>34209</v>
      </c>
      <c r="E82" s="703">
        <v>11200</v>
      </c>
      <c r="F82" s="703">
        <v>0</v>
      </c>
      <c r="G82" s="703">
        <v>0</v>
      </c>
      <c r="H82" s="703">
        <v>0</v>
      </c>
      <c r="I82" s="703">
        <v>3130</v>
      </c>
      <c r="J82" s="703">
        <v>132</v>
      </c>
      <c r="K82" s="703">
        <v>0</v>
      </c>
      <c r="L82" s="703">
        <v>6512</v>
      </c>
      <c r="M82" s="703">
        <v>643</v>
      </c>
      <c r="N82" s="703">
        <v>0</v>
      </c>
      <c r="O82" s="703">
        <v>0</v>
      </c>
      <c r="P82" s="15">
        <v>0</v>
      </c>
    </row>
    <row r="83" spans="2:16" ht="15" thickBot="1" x14ac:dyDescent="0.35">
      <c r="B83" s="869">
        <v>44317</v>
      </c>
      <c r="C83" s="410">
        <v>19833</v>
      </c>
      <c r="D83" s="57">
        <v>2584</v>
      </c>
      <c r="E83" s="57">
        <v>12347</v>
      </c>
      <c r="F83" s="57">
        <v>0</v>
      </c>
      <c r="G83" s="57">
        <v>0</v>
      </c>
      <c r="H83" s="57">
        <v>0</v>
      </c>
      <c r="I83" s="57">
        <v>3718</v>
      </c>
      <c r="J83" s="57">
        <v>0</v>
      </c>
      <c r="K83" s="57">
        <v>1184</v>
      </c>
      <c r="L83" s="57">
        <v>0</v>
      </c>
      <c r="M83" s="57">
        <v>0</v>
      </c>
      <c r="N83" s="57">
        <v>0</v>
      </c>
      <c r="O83" s="57">
        <v>0</v>
      </c>
      <c r="P83" s="409">
        <v>0</v>
      </c>
    </row>
    <row r="84" spans="2:16" x14ac:dyDescent="0.3">
      <c r="B84" s="926"/>
    </row>
    <row r="85" spans="2:16" x14ac:dyDescent="0.3">
      <c r="B85" s="158" t="s">
        <v>48</v>
      </c>
    </row>
    <row r="86" spans="2:16" x14ac:dyDescent="0.3">
      <c r="B86" s="158" t="s">
        <v>905</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workbookViewId="0">
      <pane xSplit="2" ySplit="6" topLeftCell="C59"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909</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04"/>
      <c r="D6" s="907" t="s">
        <v>21</v>
      </c>
      <c r="E6" s="907" t="s">
        <v>22</v>
      </c>
      <c r="F6" s="1100"/>
      <c r="G6" s="1100"/>
      <c r="H6" s="1100"/>
      <c r="I6" s="1100"/>
      <c r="J6" s="1100"/>
      <c r="K6" s="1100"/>
      <c r="L6" s="1100"/>
      <c r="M6" s="1101"/>
      <c r="N6" s="1100"/>
      <c r="O6" s="1100"/>
      <c r="P6" s="1101"/>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7">
        <v>42005</v>
      </c>
      <c r="C7" s="62">
        <v>112725</v>
      </c>
      <c r="D7" s="73">
        <v>8921</v>
      </c>
      <c r="E7" s="73">
        <v>74160</v>
      </c>
      <c r="F7" s="73">
        <v>0</v>
      </c>
      <c r="G7" s="73">
        <v>319</v>
      </c>
      <c r="H7" s="73">
        <v>12670</v>
      </c>
      <c r="I7" s="73">
        <v>5477</v>
      </c>
      <c r="J7" s="73">
        <v>442</v>
      </c>
      <c r="K7" s="73">
        <v>8307</v>
      </c>
      <c r="L7" s="73">
        <v>2034</v>
      </c>
      <c r="M7" s="73">
        <v>0</v>
      </c>
      <c r="N7" s="73">
        <v>170</v>
      </c>
      <c r="O7" s="73">
        <v>225</v>
      </c>
      <c r="P7" s="74">
        <v>0</v>
      </c>
    </row>
    <row r="8" spans="2:69" x14ac:dyDescent="0.3">
      <c r="B8" s="877">
        <v>42036</v>
      </c>
      <c r="C8" s="65">
        <v>167581</v>
      </c>
      <c r="D8" s="703">
        <v>5017</v>
      </c>
      <c r="E8" s="703">
        <v>119478</v>
      </c>
      <c r="F8" s="703">
        <v>2856</v>
      </c>
      <c r="G8" s="703">
        <v>144</v>
      </c>
      <c r="H8" s="703">
        <v>14435</v>
      </c>
      <c r="I8" s="703">
        <v>20013</v>
      </c>
      <c r="J8" s="703">
        <v>3804</v>
      </c>
      <c r="K8" s="703">
        <v>600</v>
      </c>
      <c r="L8" s="703">
        <v>167</v>
      </c>
      <c r="M8" s="703">
        <v>0</v>
      </c>
      <c r="N8" s="703">
        <v>198</v>
      </c>
      <c r="O8" s="703">
        <v>869</v>
      </c>
      <c r="P8" s="15">
        <v>0</v>
      </c>
    </row>
    <row r="9" spans="2:69" x14ac:dyDescent="0.3">
      <c r="B9" s="877">
        <v>42064</v>
      </c>
      <c r="C9" s="65">
        <v>238845</v>
      </c>
      <c r="D9" s="703">
        <v>32254</v>
      </c>
      <c r="E9" s="703">
        <v>140075</v>
      </c>
      <c r="F9" s="703">
        <v>5708</v>
      </c>
      <c r="G9" s="703">
        <v>0</v>
      </c>
      <c r="H9" s="703">
        <v>0</v>
      </c>
      <c r="I9" s="703">
        <v>40079</v>
      </c>
      <c r="J9" s="703">
        <v>1911</v>
      </c>
      <c r="K9" s="703">
        <v>9377</v>
      </c>
      <c r="L9" s="703">
        <v>9228</v>
      </c>
      <c r="M9" s="703">
        <v>0</v>
      </c>
      <c r="N9" s="703">
        <v>0</v>
      </c>
      <c r="O9" s="703">
        <v>213</v>
      </c>
      <c r="P9" s="15">
        <v>0</v>
      </c>
    </row>
    <row r="10" spans="2:69" x14ac:dyDescent="0.3">
      <c r="B10" s="877">
        <v>42095</v>
      </c>
      <c r="C10" s="65">
        <v>361641</v>
      </c>
      <c r="D10" s="703">
        <v>81899</v>
      </c>
      <c r="E10" s="703">
        <v>184064</v>
      </c>
      <c r="F10" s="703">
        <v>0</v>
      </c>
      <c r="G10" s="703">
        <v>3987</v>
      </c>
      <c r="H10" s="703">
        <v>17487</v>
      </c>
      <c r="I10" s="703">
        <v>42958</v>
      </c>
      <c r="J10" s="703">
        <v>0</v>
      </c>
      <c r="K10" s="703">
        <v>31154</v>
      </c>
      <c r="L10" s="703">
        <v>0</v>
      </c>
      <c r="M10" s="703">
        <v>0</v>
      </c>
      <c r="N10" s="703">
        <v>92</v>
      </c>
      <c r="O10" s="703">
        <v>0</v>
      </c>
      <c r="P10" s="15">
        <v>0</v>
      </c>
    </row>
    <row r="11" spans="2:69" x14ac:dyDescent="0.3">
      <c r="B11" s="877">
        <v>42125</v>
      </c>
      <c r="C11" s="65">
        <v>171320</v>
      </c>
      <c r="D11" s="703">
        <v>13462</v>
      </c>
      <c r="E11" s="703">
        <v>73369</v>
      </c>
      <c r="F11" s="703">
        <v>0</v>
      </c>
      <c r="G11" s="703">
        <v>214</v>
      </c>
      <c r="H11" s="703">
        <v>2446</v>
      </c>
      <c r="I11" s="703">
        <v>52480</v>
      </c>
      <c r="J11" s="703">
        <v>2442</v>
      </c>
      <c r="K11" s="703">
        <v>19582</v>
      </c>
      <c r="L11" s="703">
        <v>736</v>
      </c>
      <c r="M11" s="703">
        <v>829</v>
      </c>
      <c r="N11" s="703">
        <v>5257</v>
      </c>
      <c r="O11" s="703">
        <v>503</v>
      </c>
      <c r="P11" s="15">
        <v>0</v>
      </c>
    </row>
    <row r="12" spans="2:69" x14ac:dyDescent="0.3">
      <c r="B12" s="868">
        <v>42156</v>
      </c>
      <c r="C12" s="65">
        <v>180570</v>
      </c>
      <c r="D12" s="703">
        <v>20898</v>
      </c>
      <c r="E12" s="703">
        <v>64330</v>
      </c>
      <c r="F12" s="703">
        <v>2771</v>
      </c>
      <c r="G12" s="703">
        <v>20708</v>
      </c>
      <c r="H12" s="703">
        <v>46771</v>
      </c>
      <c r="I12" s="703">
        <v>10162</v>
      </c>
      <c r="J12" s="703">
        <v>0</v>
      </c>
      <c r="K12" s="703">
        <v>12144</v>
      </c>
      <c r="L12" s="703">
        <v>1695</v>
      </c>
      <c r="M12" s="703">
        <v>0</v>
      </c>
      <c r="N12" s="703">
        <v>0</v>
      </c>
      <c r="O12" s="703">
        <v>1091</v>
      </c>
      <c r="P12" s="15">
        <v>0</v>
      </c>
    </row>
    <row r="13" spans="2:69" x14ac:dyDescent="0.3">
      <c r="B13" s="868">
        <v>42186</v>
      </c>
      <c r="C13" s="65">
        <v>212226</v>
      </c>
      <c r="D13" s="703">
        <v>15214</v>
      </c>
      <c r="E13" s="703">
        <v>113651</v>
      </c>
      <c r="F13" s="703">
        <v>55298</v>
      </c>
      <c r="G13" s="703">
        <v>1013</v>
      </c>
      <c r="H13" s="703">
        <v>11106</v>
      </c>
      <c r="I13" s="703">
        <v>10322</v>
      </c>
      <c r="J13" s="703">
        <v>0</v>
      </c>
      <c r="K13" s="703">
        <v>126</v>
      </c>
      <c r="L13" s="703">
        <v>5390</v>
      </c>
      <c r="M13" s="703">
        <v>0</v>
      </c>
      <c r="N13" s="703">
        <v>0</v>
      </c>
      <c r="O13" s="703">
        <v>106</v>
      </c>
      <c r="P13" s="15">
        <v>0</v>
      </c>
    </row>
    <row r="14" spans="2:69" x14ac:dyDescent="0.3">
      <c r="B14" s="868">
        <v>42217</v>
      </c>
      <c r="C14" s="65">
        <v>191200</v>
      </c>
      <c r="D14" s="703">
        <v>20984</v>
      </c>
      <c r="E14" s="703">
        <v>60447</v>
      </c>
      <c r="F14" s="703">
        <v>1146</v>
      </c>
      <c r="G14" s="703">
        <v>5215</v>
      </c>
      <c r="H14" s="703">
        <v>45511</v>
      </c>
      <c r="I14" s="703">
        <v>50916</v>
      </c>
      <c r="J14" s="703">
        <v>0</v>
      </c>
      <c r="K14" s="703">
        <v>833</v>
      </c>
      <c r="L14" s="703">
        <v>0</v>
      </c>
      <c r="M14" s="703">
        <v>4372</v>
      </c>
      <c r="N14" s="703">
        <v>275</v>
      </c>
      <c r="O14" s="703">
        <v>1501</v>
      </c>
      <c r="P14" s="15">
        <v>0</v>
      </c>
    </row>
    <row r="15" spans="2:69" x14ac:dyDescent="0.3">
      <c r="B15" s="868">
        <v>42248</v>
      </c>
      <c r="C15" s="65">
        <v>167351</v>
      </c>
      <c r="D15" s="703">
        <v>43100</v>
      </c>
      <c r="E15" s="703">
        <v>90317</v>
      </c>
      <c r="F15" s="703">
        <v>0</v>
      </c>
      <c r="G15" s="703">
        <v>207</v>
      </c>
      <c r="H15" s="703">
        <v>15247</v>
      </c>
      <c r="I15" s="703">
        <v>5364</v>
      </c>
      <c r="J15" s="703">
        <v>236</v>
      </c>
      <c r="K15" s="703">
        <v>4161</v>
      </c>
      <c r="L15" s="703">
        <v>358</v>
      </c>
      <c r="M15" s="703">
        <v>6440</v>
      </c>
      <c r="N15" s="703">
        <v>0</v>
      </c>
      <c r="O15" s="703">
        <v>1741</v>
      </c>
      <c r="P15" s="15">
        <v>180</v>
      </c>
    </row>
    <row r="16" spans="2:69" x14ac:dyDescent="0.3">
      <c r="B16" s="868">
        <v>42278</v>
      </c>
      <c r="C16" s="65">
        <v>209396</v>
      </c>
      <c r="D16" s="703">
        <v>104241</v>
      </c>
      <c r="E16" s="703">
        <v>79037</v>
      </c>
      <c r="F16" s="703">
        <v>87</v>
      </c>
      <c r="G16" s="703">
        <v>10277</v>
      </c>
      <c r="H16" s="703">
        <v>3899</v>
      </c>
      <c r="I16" s="703">
        <v>8780</v>
      </c>
      <c r="J16" s="703">
        <v>422</v>
      </c>
      <c r="K16" s="703">
        <v>2533</v>
      </c>
      <c r="L16" s="703">
        <v>120</v>
      </c>
      <c r="M16" s="703">
        <v>0</v>
      </c>
      <c r="N16" s="703">
        <v>0</v>
      </c>
      <c r="O16" s="703">
        <v>0</v>
      </c>
      <c r="P16" s="15">
        <v>0</v>
      </c>
    </row>
    <row r="17" spans="2:17" x14ac:dyDescent="0.3">
      <c r="B17" s="868">
        <v>42309</v>
      </c>
      <c r="C17" s="65">
        <v>283363</v>
      </c>
      <c r="D17" s="703">
        <v>33717</v>
      </c>
      <c r="E17" s="703">
        <v>108043</v>
      </c>
      <c r="F17" s="703">
        <v>6165</v>
      </c>
      <c r="G17" s="703">
        <v>842</v>
      </c>
      <c r="H17" s="703">
        <v>27151</v>
      </c>
      <c r="I17" s="703">
        <v>87321</v>
      </c>
      <c r="J17" s="703">
        <v>0</v>
      </c>
      <c r="K17" s="703">
        <v>8280</v>
      </c>
      <c r="L17" s="703">
        <v>0</v>
      </c>
      <c r="M17" s="703">
        <v>6439</v>
      </c>
      <c r="N17" s="703">
        <v>1088</v>
      </c>
      <c r="O17" s="703">
        <v>4101</v>
      </c>
      <c r="P17" s="15">
        <v>216</v>
      </c>
    </row>
    <row r="18" spans="2:17" x14ac:dyDescent="0.3">
      <c r="B18" s="868">
        <v>42339</v>
      </c>
      <c r="C18" s="65">
        <v>315682</v>
      </c>
      <c r="D18" s="703">
        <v>51448</v>
      </c>
      <c r="E18" s="703">
        <v>163210</v>
      </c>
      <c r="F18" s="703">
        <v>21868</v>
      </c>
      <c r="G18" s="703">
        <v>1728</v>
      </c>
      <c r="H18" s="703">
        <v>11635</v>
      </c>
      <c r="I18" s="703">
        <v>53450</v>
      </c>
      <c r="J18" s="703">
        <v>634</v>
      </c>
      <c r="K18" s="703">
        <v>1862</v>
      </c>
      <c r="L18" s="703">
        <v>126</v>
      </c>
      <c r="M18" s="703">
        <v>885</v>
      </c>
      <c r="N18" s="703">
        <v>0</v>
      </c>
      <c r="O18" s="703">
        <v>8836</v>
      </c>
      <c r="P18" s="15">
        <v>0</v>
      </c>
    </row>
    <row r="19" spans="2:17" x14ac:dyDescent="0.3">
      <c r="B19" s="868">
        <v>42370</v>
      </c>
      <c r="C19" s="65">
        <v>73335</v>
      </c>
      <c r="D19" s="703">
        <v>5521</v>
      </c>
      <c r="E19" s="703">
        <v>38767</v>
      </c>
      <c r="F19" s="703">
        <v>0</v>
      </c>
      <c r="G19" s="703">
        <v>0</v>
      </c>
      <c r="H19" s="703">
        <v>18814</v>
      </c>
      <c r="I19" s="703">
        <v>5564</v>
      </c>
      <c r="J19" s="703">
        <v>641</v>
      </c>
      <c r="K19" s="703">
        <v>5</v>
      </c>
      <c r="L19" s="703">
        <v>0</v>
      </c>
      <c r="M19" s="703">
        <v>3501</v>
      </c>
      <c r="N19" s="703">
        <v>187</v>
      </c>
      <c r="O19" s="703">
        <v>0</v>
      </c>
      <c r="P19" s="15">
        <v>335</v>
      </c>
    </row>
    <row r="20" spans="2:17" x14ac:dyDescent="0.3">
      <c r="B20" s="868">
        <v>42401</v>
      </c>
      <c r="C20" s="65">
        <v>182237</v>
      </c>
      <c r="D20" s="703">
        <v>280</v>
      </c>
      <c r="E20" s="703">
        <v>84813</v>
      </c>
      <c r="F20" s="703">
        <v>8790</v>
      </c>
      <c r="G20" s="703">
        <v>0</v>
      </c>
      <c r="H20" s="703">
        <v>2192</v>
      </c>
      <c r="I20" s="703">
        <v>79109</v>
      </c>
      <c r="J20" s="703">
        <v>3430</v>
      </c>
      <c r="K20" s="703">
        <v>3078</v>
      </c>
      <c r="L20" s="703">
        <v>0</v>
      </c>
      <c r="M20" s="703">
        <v>0</v>
      </c>
      <c r="N20" s="703">
        <v>101</v>
      </c>
      <c r="O20" s="703">
        <v>0</v>
      </c>
      <c r="P20" s="15">
        <v>444</v>
      </c>
    </row>
    <row r="21" spans="2:17" x14ac:dyDescent="0.3">
      <c r="B21" s="868">
        <v>42430</v>
      </c>
      <c r="C21" s="65">
        <v>227869</v>
      </c>
      <c r="D21" s="703">
        <v>138312</v>
      </c>
      <c r="E21" s="703">
        <v>65669</v>
      </c>
      <c r="F21" s="703">
        <v>1318</v>
      </c>
      <c r="G21" s="703">
        <v>5825</v>
      </c>
      <c r="H21" s="703">
        <v>0</v>
      </c>
      <c r="I21" s="703">
        <v>5684</v>
      </c>
      <c r="J21" s="703">
        <v>4047</v>
      </c>
      <c r="K21" s="703">
        <v>0</v>
      </c>
      <c r="L21" s="703">
        <v>0</v>
      </c>
      <c r="M21" s="703">
        <v>0</v>
      </c>
      <c r="N21" s="703">
        <v>0</v>
      </c>
      <c r="O21" s="703">
        <v>7014</v>
      </c>
      <c r="P21" s="15">
        <v>0</v>
      </c>
    </row>
    <row r="22" spans="2:17" x14ac:dyDescent="0.3">
      <c r="B22" s="868">
        <v>42461</v>
      </c>
      <c r="C22" s="65">
        <v>143642</v>
      </c>
      <c r="D22" s="703">
        <v>34231</v>
      </c>
      <c r="E22" s="703">
        <v>85639</v>
      </c>
      <c r="F22" s="703">
        <v>1899</v>
      </c>
      <c r="G22" s="703">
        <v>0</v>
      </c>
      <c r="H22" s="703">
        <v>4096</v>
      </c>
      <c r="I22" s="703">
        <v>6578</v>
      </c>
      <c r="J22" s="703">
        <v>8020</v>
      </c>
      <c r="K22" s="703">
        <v>2241</v>
      </c>
      <c r="L22" s="703">
        <v>18</v>
      </c>
      <c r="M22" s="703">
        <v>0</v>
      </c>
      <c r="N22" s="703">
        <v>0</v>
      </c>
      <c r="O22" s="703">
        <v>920</v>
      </c>
      <c r="P22" s="15">
        <v>0</v>
      </c>
    </row>
    <row r="23" spans="2:17" x14ac:dyDescent="0.3">
      <c r="B23" s="868">
        <v>42491</v>
      </c>
      <c r="C23" s="65">
        <v>160912</v>
      </c>
      <c r="D23" s="703">
        <v>68036</v>
      </c>
      <c r="E23" s="703">
        <v>75750</v>
      </c>
      <c r="F23" s="703">
        <v>170</v>
      </c>
      <c r="G23" s="703">
        <v>359</v>
      </c>
      <c r="H23" s="703">
        <v>3181</v>
      </c>
      <c r="I23" s="703">
        <v>4667</v>
      </c>
      <c r="J23" s="703">
        <v>752</v>
      </c>
      <c r="K23" s="703">
        <v>7360</v>
      </c>
      <c r="L23" s="703">
        <v>0</v>
      </c>
      <c r="M23" s="703">
        <v>0</v>
      </c>
      <c r="N23" s="703">
        <v>0</v>
      </c>
      <c r="O23" s="703">
        <v>0</v>
      </c>
      <c r="P23" s="15">
        <v>637</v>
      </c>
    </row>
    <row r="24" spans="2:17" x14ac:dyDescent="0.3">
      <c r="B24" s="868">
        <v>42522</v>
      </c>
      <c r="C24" s="65">
        <v>238246</v>
      </c>
      <c r="D24" s="703">
        <v>148789</v>
      </c>
      <c r="E24" s="703">
        <v>69670</v>
      </c>
      <c r="F24" s="703">
        <v>68</v>
      </c>
      <c r="G24" s="703">
        <v>0</v>
      </c>
      <c r="H24" s="703">
        <v>2143</v>
      </c>
      <c r="I24" s="703">
        <v>11625</v>
      </c>
      <c r="J24" s="703">
        <v>2888</v>
      </c>
      <c r="K24" s="703">
        <v>0</v>
      </c>
      <c r="L24" s="703">
        <v>3063</v>
      </c>
      <c r="M24" s="703">
        <v>0</v>
      </c>
      <c r="N24" s="703">
        <v>0</v>
      </c>
      <c r="O24" s="703">
        <v>0</v>
      </c>
      <c r="P24" s="15">
        <v>0</v>
      </c>
    </row>
    <row r="25" spans="2:17" x14ac:dyDescent="0.3">
      <c r="B25" s="868">
        <v>42552</v>
      </c>
      <c r="C25" s="65">
        <v>191559</v>
      </c>
      <c r="D25" s="703">
        <v>96102</v>
      </c>
      <c r="E25" s="703">
        <v>65005</v>
      </c>
      <c r="F25" s="703">
        <v>14426</v>
      </c>
      <c r="G25" s="703">
        <v>4654</v>
      </c>
      <c r="H25" s="703">
        <v>0</v>
      </c>
      <c r="I25" s="703">
        <v>3644</v>
      </c>
      <c r="J25" s="703">
        <v>0</v>
      </c>
      <c r="K25" s="703">
        <v>6102</v>
      </c>
      <c r="L25" s="703">
        <v>22</v>
      </c>
      <c r="M25" s="703">
        <v>0</v>
      </c>
      <c r="N25" s="703">
        <v>0</v>
      </c>
      <c r="O25" s="703">
        <v>1604</v>
      </c>
      <c r="P25" s="15">
        <v>0</v>
      </c>
    </row>
    <row r="26" spans="2:17" x14ac:dyDescent="0.3">
      <c r="B26" s="868">
        <v>42583</v>
      </c>
      <c r="C26" s="65">
        <v>99519</v>
      </c>
      <c r="D26" s="703">
        <v>32898</v>
      </c>
      <c r="E26" s="703">
        <v>43912</v>
      </c>
      <c r="F26" s="703">
        <v>13345</v>
      </c>
      <c r="G26" s="703">
        <v>369</v>
      </c>
      <c r="H26" s="703">
        <v>3132</v>
      </c>
      <c r="I26" s="703">
        <v>1996</v>
      </c>
      <c r="J26" s="703">
        <v>0</v>
      </c>
      <c r="K26" s="703">
        <v>1346</v>
      </c>
      <c r="L26" s="703">
        <v>2521</v>
      </c>
      <c r="M26" s="703">
        <v>0</v>
      </c>
      <c r="N26" s="703">
        <v>0</v>
      </c>
      <c r="O26" s="703">
        <v>0</v>
      </c>
      <c r="P26" s="15">
        <v>0</v>
      </c>
    </row>
    <row r="27" spans="2:17" x14ac:dyDescent="0.3">
      <c r="B27" s="868">
        <v>42614</v>
      </c>
      <c r="C27" s="65">
        <v>168477</v>
      </c>
      <c r="D27" s="703">
        <v>77595</v>
      </c>
      <c r="E27" s="703">
        <v>58119</v>
      </c>
      <c r="F27" s="703">
        <v>7231</v>
      </c>
      <c r="G27" s="703">
        <v>0</v>
      </c>
      <c r="H27" s="703">
        <v>11931</v>
      </c>
      <c r="I27" s="703">
        <v>8470</v>
      </c>
      <c r="J27" s="703">
        <v>705</v>
      </c>
      <c r="K27" s="703">
        <v>812</v>
      </c>
      <c r="L27" s="703">
        <v>892</v>
      </c>
      <c r="M27" s="703">
        <v>0</v>
      </c>
      <c r="N27" s="703">
        <v>2722</v>
      </c>
      <c r="O27" s="703">
        <v>0</v>
      </c>
      <c r="P27" s="15">
        <v>0</v>
      </c>
    </row>
    <row r="28" spans="2:17" x14ac:dyDescent="0.3">
      <c r="B28" s="868">
        <v>42644</v>
      </c>
      <c r="C28" s="65">
        <v>174395</v>
      </c>
      <c r="D28" s="703">
        <v>56334</v>
      </c>
      <c r="E28" s="703">
        <v>91999</v>
      </c>
      <c r="F28" s="703">
        <v>1954</v>
      </c>
      <c r="G28" s="703">
        <v>72</v>
      </c>
      <c r="H28" s="703">
        <v>10966</v>
      </c>
      <c r="I28" s="703">
        <v>5611</v>
      </c>
      <c r="J28" s="703">
        <v>4315</v>
      </c>
      <c r="K28" s="703">
        <v>1278</v>
      </c>
      <c r="L28" s="703">
        <v>210</v>
      </c>
      <c r="M28" s="703">
        <v>978</v>
      </c>
      <c r="N28" s="703">
        <v>81</v>
      </c>
      <c r="O28" s="703">
        <v>597</v>
      </c>
      <c r="P28" s="15">
        <v>0</v>
      </c>
    </row>
    <row r="29" spans="2:17" x14ac:dyDescent="0.3">
      <c r="B29" s="868">
        <v>42675</v>
      </c>
      <c r="C29" s="65">
        <v>209921</v>
      </c>
      <c r="D29" s="703">
        <v>56226</v>
      </c>
      <c r="E29" s="703">
        <v>120453</v>
      </c>
      <c r="F29" s="703">
        <v>4</v>
      </c>
      <c r="G29" s="703">
        <v>450</v>
      </c>
      <c r="H29" s="703">
        <v>9274</v>
      </c>
      <c r="I29" s="703">
        <v>5258</v>
      </c>
      <c r="J29" s="703">
        <v>1582</v>
      </c>
      <c r="K29" s="703">
        <v>9799</v>
      </c>
      <c r="L29" s="703">
        <v>0</v>
      </c>
      <c r="M29" s="703">
        <v>0</v>
      </c>
      <c r="N29" s="703">
        <v>0</v>
      </c>
      <c r="O29" s="703">
        <v>6875</v>
      </c>
      <c r="P29" s="15">
        <v>0</v>
      </c>
    </row>
    <row r="30" spans="2:17" x14ac:dyDescent="0.3">
      <c r="B30" s="868">
        <v>42705</v>
      </c>
      <c r="C30" s="65">
        <v>378696</v>
      </c>
      <c r="D30" s="703">
        <v>298</v>
      </c>
      <c r="E30" s="703">
        <v>155062</v>
      </c>
      <c r="F30" s="703">
        <v>54056</v>
      </c>
      <c r="G30" s="703">
        <v>1965</v>
      </c>
      <c r="H30" s="703">
        <v>39454</v>
      </c>
      <c r="I30" s="703">
        <v>68270</v>
      </c>
      <c r="J30" s="703">
        <v>0</v>
      </c>
      <c r="K30" s="703">
        <v>59139</v>
      </c>
      <c r="L30" s="703">
        <v>0</v>
      </c>
      <c r="M30" s="703">
        <v>0</v>
      </c>
      <c r="N30" s="703">
        <v>452</v>
      </c>
      <c r="O30" s="703">
        <v>0</v>
      </c>
      <c r="P30" s="15">
        <v>0</v>
      </c>
    </row>
    <row r="31" spans="2:17" x14ac:dyDescent="0.3">
      <c r="B31" s="868">
        <v>42736</v>
      </c>
      <c r="C31" s="65">
        <v>61190</v>
      </c>
      <c r="D31" s="703">
        <v>62</v>
      </c>
      <c r="E31" s="703">
        <v>44229</v>
      </c>
      <c r="F31" s="703">
        <v>0</v>
      </c>
      <c r="G31" s="703">
        <v>324</v>
      </c>
      <c r="H31" s="703">
        <v>11176</v>
      </c>
      <c r="I31" s="703">
        <v>3163</v>
      </c>
      <c r="J31" s="703">
        <v>697</v>
      </c>
      <c r="K31" s="703">
        <v>645</v>
      </c>
      <c r="L31" s="703">
        <v>533</v>
      </c>
      <c r="M31" s="703">
        <v>361</v>
      </c>
      <c r="N31" s="703">
        <v>0</v>
      </c>
      <c r="O31" s="703">
        <v>0</v>
      </c>
      <c r="P31" s="15">
        <v>0</v>
      </c>
      <c r="Q31" s="158"/>
    </row>
    <row r="32" spans="2:17" x14ac:dyDescent="0.3">
      <c r="B32" s="868">
        <v>42767</v>
      </c>
      <c r="C32" s="65">
        <v>164094</v>
      </c>
      <c r="D32" s="703">
        <v>44713</v>
      </c>
      <c r="E32" s="703">
        <v>96632</v>
      </c>
      <c r="F32" s="703">
        <v>3102</v>
      </c>
      <c r="G32" s="703">
        <v>292</v>
      </c>
      <c r="H32" s="703">
        <v>4446</v>
      </c>
      <c r="I32" s="703">
        <v>3171</v>
      </c>
      <c r="J32" s="703">
        <v>3167</v>
      </c>
      <c r="K32" s="703">
        <v>2531</v>
      </c>
      <c r="L32" s="703">
        <v>2151</v>
      </c>
      <c r="M32" s="703">
        <v>0</v>
      </c>
      <c r="N32" s="703">
        <v>0</v>
      </c>
      <c r="O32" s="703">
        <v>3699</v>
      </c>
      <c r="P32" s="15">
        <v>190</v>
      </c>
    </row>
    <row r="33" spans="2:16" x14ac:dyDescent="0.3">
      <c r="B33" s="868">
        <v>42795</v>
      </c>
      <c r="C33" s="65">
        <v>272985</v>
      </c>
      <c r="D33" s="703">
        <v>30108</v>
      </c>
      <c r="E33" s="703">
        <v>144126</v>
      </c>
      <c r="F33" s="703">
        <v>20881</v>
      </c>
      <c r="G33" s="703">
        <v>1896</v>
      </c>
      <c r="H33" s="703">
        <v>42969</v>
      </c>
      <c r="I33" s="703">
        <v>18757</v>
      </c>
      <c r="J33" s="703">
        <v>1922</v>
      </c>
      <c r="K33" s="703">
        <v>4846</v>
      </c>
      <c r="L33" s="703">
        <v>1640</v>
      </c>
      <c r="M33" s="703">
        <v>0</v>
      </c>
      <c r="N33" s="703">
        <v>134</v>
      </c>
      <c r="O33" s="703">
        <v>5706</v>
      </c>
      <c r="P33" s="15">
        <v>0</v>
      </c>
    </row>
    <row r="34" spans="2:16" x14ac:dyDescent="0.3">
      <c r="B34" s="868">
        <v>42826</v>
      </c>
      <c r="C34" s="65">
        <v>201251</v>
      </c>
      <c r="D34" s="703">
        <v>8553</v>
      </c>
      <c r="E34" s="703">
        <v>144714</v>
      </c>
      <c r="F34" s="703">
        <v>75</v>
      </c>
      <c r="G34" s="703">
        <v>3660</v>
      </c>
      <c r="H34" s="703">
        <v>15289</v>
      </c>
      <c r="I34" s="703">
        <v>5405</v>
      </c>
      <c r="J34" s="703">
        <v>722</v>
      </c>
      <c r="K34" s="703">
        <v>485</v>
      </c>
      <c r="L34" s="703">
        <v>22270</v>
      </c>
      <c r="M34" s="703">
        <v>0</v>
      </c>
      <c r="N34" s="703">
        <v>0</v>
      </c>
      <c r="O34" s="703">
        <v>78</v>
      </c>
      <c r="P34" s="15">
        <v>0</v>
      </c>
    </row>
    <row r="35" spans="2:16" x14ac:dyDescent="0.3">
      <c r="B35" s="868">
        <v>42856</v>
      </c>
      <c r="C35" s="65">
        <v>196168</v>
      </c>
      <c r="D35" s="703">
        <v>5022</v>
      </c>
      <c r="E35" s="703">
        <v>157778</v>
      </c>
      <c r="F35" s="703">
        <v>6060</v>
      </c>
      <c r="G35" s="703">
        <v>0</v>
      </c>
      <c r="H35" s="703">
        <v>5773</v>
      </c>
      <c r="I35" s="703">
        <v>4188</v>
      </c>
      <c r="J35" s="703">
        <v>4374</v>
      </c>
      <c r="K35" s="703">
        <v>4266</v>
      </c>
      <c r="L35" s="703">
        <v>2633</v>
      </c>
      <c r="M35" s="703">
        <v>0</v>
      </c>
      <c r="N35" s="703">
        <v>3262</v>
      </c>
      <c r="O35" s="703">
        <v>2812</v>
      </c>
      <c r="P35" s="15">
        <v>0</v>
      </c>
    </row>
    <row r="36" spans="2:16" x14ac:dyDescent="0.3">
      <c r="B36" s="868">
        <v>42887</v>
      </c>
      <c r="C36" s="65">
        <v>180327</v>
      </c>
      <c r="D36" s="703">
        <v>46163</v>
      </c>
      <c r="E36" s="703">
        <v>113418</v>
      </c>
      <c r="F36" s="703">
        <v>0</v>
      </c>
      <c r="G36" s="703">
        <v>2730</v>
      </c>
      <c r="H36" s="703">
        <v>824</v>
      </c>
      <c r="I36" s="703">
        <v>2644</v>
      </c>
      <c r="J36" s="703">
        <v>194</v>
      </c>
      <c r="K36" s="703">
        <v>10512</v>
      </c>
      <c r="L36" s="703">
        <v>980</v>
      </c>
      <c r="M36" s="703">
        <v>0</v>
      </c>
      <c r="N36" s="703">
        <v>368</v>
      </c>
      <c r="O36" s="703">
        <v>2409</v>
      </c>
      <c r="P36" s="15">
        <v>85</v>
      </c>
    </row>
    <row r="37" spans="2:16" x14ac:dyDescent="0.3">
      <c r="B37" s="868">
        <v>42917</v>
      </c>
      <c r="C37" s="65">
        <v>110941</v>
      </c>
      <c r="D37" s="703">
        <v>27756</v>
      </c>
      <c r="E37" s="703">
        <v>51410</v>
      </c>
      <c r="F37" s="703">
        <v>0</v>
      </c>
      <c r="G37" s="703">
        <v>0</v>
      </c>
      <c r="H37" s="703">
        <v>5016</v>
      </c>
      <c r="I37" s="703">
        <v>16567</v>
      </c>
      <c r="J37" s="703">
        <v>4428</v>
      </c>
      <c r="K37" s="703">
        <v>3089</v>
      </c>
      <c r="L37" s="703">
        <v>380</v>
      </c>
      <c r="M37" s="703">
        <v>0</v>
      </c>
      <c r="N37" s="703">
        <v>273</v>
      </c>
      <c r="O37" s="703">
        <v>2022</v>
      </c>
      <c r="P37" s="15">
        <v>0</v>
      </c>
    </row>
    <row r="38" spans="2:16" x14ac:dyDescent="0.3">
      <c r="B38" s="868">
        <v>42948</v>
      </c>
      <c r="C38" s="65">
        <v>174099</v>
      </c>
      <c r="D38" s="703">
        <v>21984</v>
      </c>
      <c r="E38" s="703">
        <v>111332</v>
      </c>
      <c r="F38" s="703">
        <v>164</v>
      </c>
      <c r="G38" s="703">
        <v>0</v>
      </c>
      <c r="H38" s="703">
        <v>1620</v>
      </c>
      <c r="I38" s="703">
        <v>26798</v>
      </c>
      <c r="J38" s="703">
        <v>2056</v>
      </c>
      <c r="K38" s="703">
        <v>5988</v>
      </c>
      <c r="L38" s="703">
        <v>2203</v>
      </c>
      <c r="M38" s="703">
        <v>877</v>
      </c>
      <c r="N38" s="703">
        <v>0</v>
      </c>
      <c r="O38" s="703">
        <v>1077</v>
      </c>
      <c r="P38" s="15">
        <v>0</v>
      </c>
    </row>
    <row r="39" spans="2:16" x14ac:dyDescent="0.3">
      <c r="B39" s="868">
        <v>42979</v>
      </c>
      <c r="C39" s="65">
        <v>135971</v>
      </c>
      <c r="D39" s="703">
        <v>40443</v>
      </c>
      <c r="E39" s="703">
        <v>81902</v>
      </c>
      <c r="F39" s="703">
        <v>985</v>
      </c>
      <c r="G39" s="703">
        <v>0</v>
      </c>
      <c r="H39" s="703">
        <v>4121</v>
      </c>
      <c r="I39" s="703">
        <v>2986</v>
      </c>
      <c r="J39" s="703">
        <v>0</v>
      </c>
      <c r="K39" s="703">
        <v>3840</v>
      </c>
      <c r="L39" s="703">
        <v>1353</v>
      </c>
      <c r="M39" s="703">
        <v>149</v>
      </c>
      <c r="N39" s="703">
        <v>0</v>
      </c>
      <c r="O39" s="703">
        <v>192</v>
      </c>
      <c r="P39" s="15">
        <v>0</v>
      </c>
    </row>
    <row r="40" spans="2:16" x14ac:dyDescent="0.3">
      <c r="B40" s="868">
        <v>43009</v>
      </c>
      <c r="C40" s="65">
        <v>174809</v>
      </c>
      <c r="D40" s="703">
        <v>32416</v>
      </c>
      <c r="E40" s="703">
        <v>124030</v>
      </c>
      <c r="F40" s="703">
        <v>110</v>
      </c>
      <c r="G40" s="703">
        <v>73</v>
      </c>
      <c r="H40" s="703">
        <v>2149</v>
      </c>
      <c r="I40" s="703">
        <v>8703</v>
      </c>
      <c r="J40" s="703">
        <v>0</v>
      </c>
      <c r="K40" s="703">
        <v>5150</v>
      </c>
      <c r="L40" s="703">
        <v>714</v>
      </c>
      <c r="M40" s="703">
        <v>206</v>
      </c>
      <c r="N40" s="703">
        <v>1006</v>
      </c>
      <c r="O40" s="703">
        <v>252</v>
      </c>
      <c r="P40" s="15">
        <v>0</v>
      </c>
    </row>
    <row r="41" spans="2:16" x14ac:dyDescent="0.3">
      <c r="B41" s="868">
        <v>43040</v>
      </c>
      <c r="C41" s="65">
        <v>251227</v>
      </c>
      <c r="D41" s="703">
        <v>9093</v>
      </c>
      <c r="E41" s="703">
        <v>203868</v>
      </c>
      <c r="F41" s="703">
        <v>6250</v>
      </c>
      <c r="G41" s="703">
        <v>646</v>
      </c>
      <c r="H41" s="703">
        <v>644</v>
      </c>
      <c r="I41" s="703">
        <v>13940</v>
      </c>
      <c r="J41" s="703">
        <v>2615</v>
      </c>
      <c r="K41" s="703">
        <v>9019</v>
      </c>
      <c r="L41" s="703">
        <v>0</v>
      </c>
      <c r="M41" s="703">
        <v>3276</v>
      </c>
      <c r="N41" s="703">
        <v>101</v>
      </c>
      <c r="O41" s="703">
        <v>1775</v>
      </c>
      <c r="P41" s="15">
        <v>0</v>
      </c>
    </row>
    <row r="42" spans="2:16" x14ac:dyDescent="0.3">
      <c r="B42" s="868">
        <v>43070</v>
      </c>
      <c r="C42" s="65">
        <v>331467</v>
      </c>
      <c r="D42" s="703">
        <v>44109</v>
      </c>
      <c r="E42" s="703">
        <v>89183</v>
      </c>
      <c r="F42" s="703">
        <v>500</v>
      </c>
      <c r="G42" s="703">
        <v>80</v>
      </c>
      <c r="H42" s="703">
        <v>185</v>
      </c>
      <c r="I42" s="703">
        <v>177940</v>
      </c>
      <c r="J42" s="703">
        <v>0</v>
      </c>
      <c r="K42" s="703">
        <v>12525</v>
      </c>
      <c r="L42" s="703">
        <v>5923</v>
      </c>
      <c r="M42" s="703">
        <v>0</v>
      </c>
      <c r="N42" s="703">
        <v>0</v>
      </c>
      <c r="O42" s="703">
        <v>852</v>
      </c>
      <c r="P42" s="15">
        <v>170</v>
      </c>
    </row>
    <row r="43" spans="2:16" x14ac:dyDescent="0.3">
      <c r="B43" s="868">
        <v>43101</v>
      </c>
      <c r="C43" s="65">
        <v>106890</v>
      </c>
      <c r="D43" s="703">
        <v>26820</v>
      </c>
      <c r="E43" s="703">
        <v>50222</v>
      </c>
      <c r="F43" s="703">
        <v>191</v>
      </c>
      <c r="G43" s="703">
        <v>250</v>
      </c>
      <c r="H43" s="703">
        <v>2508</v>
      </c>
      <c r="I43" s="703">
        <v>8925</v>
      </c>
      <c r="J43" s="703">
        <v>0</v>
      </c>
      <c r="K43" s="703">
        <v>17040</v>
      </c>
      <c r="L43" s="703">
        <v>450</v>
      </c>
      <c r="M43" s="703">
        <v>0</v>
      </c>
      <c r="N43" s="703">
        <v>484</v>
      </c>
      <c r="O43" s="703">
        <v>0</v>
      </c>
      <c r="P43" s="15">
        <v>0</v>
      </c>
    </row>
    <row r="44" spans="2:16" x14ac:dyDescent="0.3">
      <c r="B44" s="868">
        <v>43132</v>
      </c>
      <c r="C44" s="65">
        <v>172520</v>
      </c>
      <c r="D44" s="703">
        <v>6301</v>
      </c>
      <c r="E44" s="703">
        <v>133864</v>
      </c>
      <c r="F44" s="703">
        <v>0</v>
      </c>
      <c r="G44" s="703">
        <v>0</v>
      </c>
      <c r="H44" s="703">
        <v>5442</v>
      </c>
      <c r="I44" s="703">
        <v>12324</v>
      </c>
      <c r="J44" s="703">
        <v>2574</v>
      </c>
      <c r="K44" s="703">
        <v>10329</v>
      </c>
      <c r="L44" s="703">
        <v>914</v>
      </c>
      <c r="M44" s="703">
        <v>0</v>
      </c>
      <c r="N44" s="703">
        <v>484</v>
      </c>
      <c r="O44" s="703">
        <v>288</v>
      </c>
      <c r="P44" s="15">
        <v>0</v>
      </c>
    </row>
    <row r="45" spans="2:16" x14ac:dyDescent="0.3">
      <c r="B45" s="868">
        <v>43160</v>
      </c>
      <c r="C45" s="65">
        <v>243674</v>
      </c>
      <c r="D45" s="703">
        <v>177014</v>
      </c>
      <c r="E45" s="703">
        <v>50881</v>
      </c>
      <c r="F45" s="703">
        <v>0</v>
      </c>
      <c r="G45" s="703">
        <v>0</v>
      </c>
      <c r="H45" s="703">
        <v>1050</v>
      </c>
      <c r="I45" s="703">
        <v>12088</v>
      </c>
      <c r="J45" s="703">
        <v>1264</v>
      </c>
      <c r="K45" s="703">
        <v>1377</v>
      </c>
      <c r="L45" s="703">
        <v>0</v>
      </c>
      <c r="M45" s="703">
        <v>0</v>
      </c>
      <c r="N45" s="703">
        <v>0</v>
      </c>
      <c r="O45" s="703">
        <v>0</v>
      </c>
      <c r="P45" s="15">
        <v>0</v>
      </c>
    </row>
    <row r="46" spans="2:16" x14ac:dyDescent="0.3">
      <c r="B46" s="868">
        <v>43191</v>
      </c>
      <c r="C46" s="65">
        <v>226709</v>
      </c>
      <c r="D46" s="703">
        <v>74230</v>
      </c>
      <c r="E46" s="703">
        <v>138226</v>
      </c>
      <c r="F46" s="703">
        <v>0</v>
      </c>
      <c r="G46" s="703">
        <v>0</v>
      </c>
      <c r="H46" s="703">
        <v>3380</v>
      </c>
      <c r="I46" s="703">
        <v>8931</v>
      </c>
      <c r="J46" s="703">
        <v>0</v>
      </c>
      <c r="K46" s="703">
        <v>599</v>
      </c>
      <c r="L46" s="703">
        <v>0</v>
      </c>
      <c r="M46" s="703">
        <v>0</v>
      </c>
      <c r="N46" s="703">
        <v>0</v>
      </c>
      <c r="O46" s="703">
        <v>1343</v>
      </c>
      <c r="P46" s="15">
        <v>0</v>
      </c>
    </row>
    <row r="47" spans="2:16" x14ac:dyDescent="0.3">
      <c r="B47" s="868">
        <v>43221</v>
      </c>
      <c r="C47" s="65">
        <v>173072</v>
      </c>
      <c r="D47" s="703">
        <v>24545</v>
      </c>
      <c r="E47" s="703">
        <v>107437</v>
      </c>
      <c r="F47" s="703">
        <v>1299</v>
      </c>
      <c r="G47" s="703">
        <v>305</v>
      </c>
      <c r="H47" s="703">
        <v>7101</v>
      </c>
      <c r="I47" s="703">
        <v>27226</v>
      </c>
      <c r="J47" s="703">
        <v>0</v>
      </c>
      <c r="K47" s="703">
        <v>4666</v>
      </c>
      <c r="L47" s="703">
        <v>323</v>
      </c>
      <c r="M47" s="703">
        <v>0</v>
      </c>
      <c r="N47" s="703">
        <v>170</v>
      </c>
      <c r="O47" s="703">
        <v>0</v>
      </c>
      <c r="P47" s="15">
        <v>0</v>
      </c>
    </row>
    <row r="48" spans="2:16" x14ac:dyDescent="0.3">
      <c r="B48" s="868">
        <v>43252</v>
      </c>
      <c r="C48" s="65">
        <v>169319</v>
      </c>
      <c r="D48" s="703">
        <v>13911</v>
      </c>
      <c r="E48" s="703">
        <v>109796</v>
      </c>
      <c r="F48" s="703">
        <v>0</v>
      </c>
      <c r="G48" s="703">
        <v>151</v>
      </c>
      <c r="H48" s="703">
        <v>1250</v>
      </c>
      <c r="I48" s="703">
        <v>8555</v>
      </c>
      <c r="J48" s="703">
        <v>3021</v>
      </c>
      <c r="K48" s="703">
        <v>11378</v>
      </c>
      <c r="L48" s="703">
        <v>13802</v>
      </c>
      <c r="M48" s="703">
        <v>6166</v>
      </c>
      <c r="N48" s="703">
        <v>0</v>
      </c>
      <c r="O48" s="703">
        <v>1289</v>
      </c>
      <c r="P48" s="15">
        <v>0</v>
      </c>
    </row>
    <row r="49" spans="1:36" x14ac:dyDescent="0.3">
      <c r="B49" s="868">
        <v>43282</v>
      </c>
      <c r="C49" s="65">
        <v>210382</v>
      </c>
      <c r="D49" s="703">
        <v>58749</v>
      </c>
      <c r="E49" s="703">
        <v>108126</v>
      </c>
      <c r="F49" s="703">
        <v>0</v>
      </c>
      <c r="G49" s="703">
        <v>5696</v>
      </c>
      <c r="H49" s="703">
        <v>2380</v>
      </c>
      <c r="I49" s="703">
        <v>9593</v>
      </c>
      <c r="J49" s="703">
        <v>538</v>
      </c>
      <c r="K49" s="703">
        <v>12854</v>
      </c>
      <c r="L49" s="703">
        <v>0</v>
      </c>
      <c r="M49" s="703">
        <v>11911</v>
      </c>
      <c r="N49" s="703">
        <v>0</v>
      </c>
      <c r="O49" s="703">
        <v>535</v>
      </c>
      <c r="P49" s="15">
        <v>0</v>
      </c>
    </row>
    <row r="50" spans="1:36" x14ac:dyDescent="0.3">
      <c r="B50" s="868">
        <v>43313</v>
      </c>
      <c r="C50" s="65">
        <v>209277</v>
      </c>
      <c r="D50" s="703">
        <v>70130</v>
      </c>
      <c r="E50" s="703">
        <v>80818</v>
      </c>
      <c r="F50" s="703">
        <v>18752</v>
      </c>
      <c r="G50" s="703">
        <v>0</v>
      </c>
      <c r="H50" s="703">
        <v>2186</v>
      </c>
      <c r="I50" s="703">
        <v>6283</v>
      </c>
      <c r="J50" s="703">
        <v>797</v>
      </c>
      <c r="K50" s="703">
        <v>23838</v>
      </c>
      <c r="L50" s="703">
        <v>306</v>
      </c>
      <c r="M50" s="703">
        <v>0</v>
      </c>
      <c r="N50" s="703">
        <v>299</v>
      </c>
      <c r="O50" s="703">
        <v>5868</v>
      </c>
      <c r="P50" s="15">
        <v>0</v>
      </c>
    </row>
    <row r="51" spans="1:36" x14ac:dyDescent="0.3">
      <c r="A51" s="158"/>
      <c r="B51" s="868">
        <v>43344</v>
      </c>
      <c r="C51" s="65">
        <v>150987</v>
      </c>
      <c r="D51" s="703">
        <v>32055</v>
      </c>
      <c r="E51" s="703">
        <v>74929</v>
      </c>
      <c r="F51" s="703">
        <v>0</v>
      </c>
      <c r="G51" s="703">
        <v>545</v>
      </c>
      <c r="H51" s="703">
        <v>0</v>
      </c>
      <c r="I51" s="703">
        <v>26425</v>
      </c>
      <c r="J51" s="703">
        <v>0</v>
      </c>
      <c r="K51" s="703">
        <v>11067</v>
      </c>
      <c r="L51" s="703">
        <v>5533</v>
      </c>
      <c r="M51" s="703">
        <v>0</v>
      </c>
      <c r="N51" s="703">
        <v>0</v>
      </c>
      <c r="O51" s="703">
        <v>433</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68">
        <v>43374</v>
      </c>
      <c r="C52" s="65">
        <v>144048</v>
      </c>
      <c r="D52" s="703">
        <v>41182</v>
      </c>
      <c r="E52" s="703">
        <v>72978</v>
      </c>
      <c r="F52" s="703">
        <v>1540</v>
      </c>
      <c r="G52" s="703">
        <v>32</v>
      </c>
      <c r="H52" s="703">
        <v>60</v>
      </c>
      <c r="I52" s="703">
        <v>8206</v>
      </c>
      <c r="J52" s="703">
        <v>767</v>
      </c>
      <c r="K52" s="703">
        <v>16528</v>
      </c>
      <c r="L52" s="703">
        <v>594</v>
      </c>
      <c r="M52" s="703">
        <v>0</v>
      </c>
      <c r="N52" s="703">
        <v>155</v>
      </c>
      <c r="O52" s="703">
        <v>2006</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68">
        <v>43405</v>
      </c>
      <c r="C53" s="65">
        <v>183477</v>
      </c>
      <c r="D53" s="703">
        <v>2516</v>
      </c>
      <c r="E53" s="703">
        <v>144405</v>
      </c>
      <c r="F53" s="703">
        <v>395</v>
      </c>
      <c r="G53" s="703">
        <v>111</v>
      </c>
      <c r="H53" s="703">
        <v>3544</v>
      </c>
      <c r="I53" s="703">
        <v>7526</v>
      </c>
      <c r="J53" s="703">
        <v>0</v>
      </c>
      <c r="K53" s="703">
        <v>132</v>
      </c>
      <c r="L53" s="703">
        <v>23673</v>
      </c>
      <c r="M53" s="703">
        <v>0</v>
      </c>
      <c r="N53" s="703">
        <v>227</v>
      </c>
      <c r="O53" s="703">
        <v>948</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68">
        <v>43435</v>
      </c>
      <c r="C54" s="65">
        <v>127823</v>
      </c>
      <c r="D54" s="703">
        <v>1902</v>
      </c>
      <c r="E54" s="703">
        <v>74640</v>
      </c>
      <c r="F54" s="703">
        <v>23522</v>
      </c>
      <c r="G54" s="703">
        <v>0</v>
      </c>
      <c r="H54" s="703">
        <v>7736</v>
      </c>
      <c r="I54" s="703">
        <v>7954</v>
      </c>
      <c r="J54" s="703">
        <v>0</v>
      </c>
      <c r="K54" s="703">
        <v>7245</v>
      </c>
      <c r="L54" s="703">
        <v>2015</v>
      </c>
      <c r="M54" s="703">
        <v>804</v>
      </c>
      <c r="N54" s="703">
        <v>1482</v>
      </c>
      <c r="O54" s="703">
        <v>523</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8">
        <v>43466</v>
      </c>
      <c r="C55" s="65">
        <v>317925</v>
      </c>
      <c r="D55" s="703">
        <v>102402</v>
      </c>
      <c r="E55" s="703">
        <v>165775</v>
      </c>
      <c r="F55" s="703">
        <v>11908</v>
      </c>
      <c r="G55" s="703">
        <v>0</v>
      </c>
      <c r="H55" s="703">
        <v>0</v>
      </c>
      <c r="I55" s="703">
        <v>25607</v>
      </c>
      <c r="J55" s="703">
        <v>0</v>
      </c>
      <c r="K55" s="703">
        <v>4042</v>
      </c>
      <c r="L55" s="703">
        <v>0</v>
      </c>
      <c r="M55" s="703">
        <v>6973</v>
      </c>
      <c r="N55" s="703">
        <v>0</v>
      </c>
      <c r="O55" s="703">
        <v>1218</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8">
        <v>43497</v>
      </c>
      <c r="C56" s="65">
        <v>197924</v>
      </c>
      <c r="D56" s="703">
        <v>3393</v>
      </c>
      <c r="E56" s="703">
        <v>170565</v>
      </c>
      <c r="F56" s="703">
        <v>37</v>
      </c>
      <c r="G56" s="703">
        <v>295</v>
      </c>
      <c r="H56" s="703">
        <v>252</v>
      </c>
      <c r="I56" s="703">
        <v>10423</v>
      </c>
      <c r="J56" s="703">
        <v>0</v>
      </c>
      <c r="K56" s="703">
        <v>12136</v>
      </c>
      <c r="L56" s="703">
        <v>0</v>
      </c>
      <c r="M56" s="703">
        <v>0</v>
      </c>
      <c r="N56" s="703">
        <v>0</v>
      </c>
      <c r="O56" s="703">
        <v>62</v>
      </c>
      <c r="P56" s="15">
        <v>761</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8">
        <v>43525</v>
      </c>
      <c r="C57" s="65">
        <v>110506</v>
      </c>
      <c r="D57" s="703">
        <v>32020</v>
      </c>
      <c r="E57" s="703">
        <v>56605</v>
      </c>
      <c r="F57" s="703">
        <v>232</v>
      </c>
      <c r="G57" s="703">
        <v>0</v>
      </c>
      <c r="H57" s="703">
        <v>11559</v>
      </c>
      <c r="I57" s="703">
        <v>4282</v>
      </c>
      <c r="J57" s="703">
        <v>811</v>
      </c>
      <c r="K57" s="703">
        <v>0</v>
      </c>
      <c r="L57" s="703">
        <v>793</v>
      </c>
      <c r="M57" s="703">
        <v>3000</v>
      </c>
      <c r="N57" s="703">
        <v>0</v>
      </c>
      <c r="O57" s="703">
        <v>1204</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8">
        <v>43556</v>
      </c>
      <c r="C58" s="65">
        <v>237458</v>
      </c>
      <c r="D58" s="703">
        <v>97649</v>
      </c>
      <c r="E58" s="703">
        <v>111082</v>
      </c>
      <c r="F58" s="703">
        <v>2077</v>
      </c>
      <c r="G58" s="703">
        <v>73</v>
      </c>
      <c r="H58" s="703">
        <v>611</v>
      </c>
      <c r="I58" s="703">
        <v>9309</v>
      </c>
      <c r="J58" s="703">
        <v>0</v>
      </c>
      <c r="K58" s="703">
        <v>5934</v>
      </c>
      <c r="L58" s="703">
        <v>0</v>
      </c>
      <c r="M58" s="703">
        <v>0</v>
      </c>
      <c r="N58" s="703">
        <v>10542</v>
      </c>
      <c r="O58" s="703">
        <v>181</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8">
        <v>43586</v>
      </c>
      <c r="C59" s="65">
        <v>194965</v>
      </c>
      <c r="D59" s="703">
        <v>15788</v>
      </c>
      <c r="E59" s="703">
        <v>122401</v>
      </c>
      <c r="F59" s="703">
        <v>6989</v>
      </c>
      <c r="G59" s="703">
        <v>0</v>
      </c>
      <c r="H59" s="703">
        <v>9618</v>
      </c>
      <c r="I59" s="703">
        <v>37185</v>
      </c>
      <c r="J59" s="703">
        <v>1225</v>
      </c>
      <c r="K59" s="703">
        <v>1374</v>
      </c>
      <c r="L59" s="703">
        <v>385</v>
      </c>
      <c r="M59" s="703">
        <v>0</v>
      </c>
      <c r="N59" s="703">
        <v>0</v>
      </c>
      <c r="O59" s="703">
        <v>0</v>
      </c>
      <c r="P59" s="15">
        <v>0</v>
      </c>
    </row>
    <row r="60" spans="1:36" x14ac:dyDescent="0.3">
      <c r="B60" s="868">
        <v>43617</v>
      </c>
      <c r="C60" s="65">
        <v>267149</v>
      </c>
      <c r="D60" s="703">
        <v>7520</v>
      </c>
      <c r="E60" s="703">
        <v>127078</v>
      </c>
      <c r="F60" s="703">
        <v>24511</v>
      </c>
      <c r="G60" s="703">
        <v>646</v>
      </c>
      <c r="H60" s="703">
        <v>94136</v>
      </c>
      <c r="I60" s="703">
        <v>12433</v>
      </c>
      <c r="J60" s="703">
        <v>0</v>
      </c>
      <c r="K60" s="703">
        <v>106</v>
      </c>
      <c r="L60" s="703">
        <v>351</v>
      </c>
      <c r="M60" s="703">
        <v>0</v>
      </c>
      <c r="N60" s="703">
        <v>0</v>
      </c>
      <c r="O60" s="703">
        <v>0</v>
      </c>
      <c r="P60" s="15">
        <v>368</v>
      </c>
    </row>
    <row r="61" spans="1:36" x14ac:dyDescent="0.3">
      <c r="B61" s="868">
        <v>43647</v>
      </c>
      <c r="C61" s="65">
        <v>116438</v>
      </c>
      <c r="D61" s="703">
        <v>23006</v>
      </c>
      <c r="E61" s="703">
        <v>58009</v>
      </c>
      <c r="F61" s="703">
        <v>0</v>
      </c>
      <c r="G61" s="703">
        <v>0</v>
      </c>
      <c r="H61" s="703">
        <v>4690</v>
      </c>
      <c r="I61" s="703">
        <v>6995</v>
      </c>
      <c r="J61" s="703">
        <v>3052</v>
      </c>
      <c r="K61" s="703">
        <v>14883</v>
      </c>
      <c r="L61" s="703">
        <v>1742</v>
      </c>
      <c r="M61" s="703">
        <v>2794</v>
      </c>
      <c r="N61" s="703">
        <v>0</v>
      </c>
      <c r="O61" s="703">
        <v>0</v>
      </c>
      <c r="P61" s="15">
        <v>1267</v>
      </c>
    </row>
    <row r="62" spans="1:36" x14ac:dyDescent="0.3">
      <c r="B62" s="868">
        <v>43678</v>
      </c>
      <c r="C62" s="65">
        <v>145586</v>
      </c>
      <c r="D62" s="703">
        <v>25023</v>
      </c>
      <c r="E62" s="703">
        <v>109905</v>
      </c>
      <c r="F62" s="703">
        <v>0</v>
      </c>
      <c r="G62" s="703">
        <v>61</v>
      </c>
      <c r="H62" s="703">
        <v>853</v>
      </c>
      <c r="I62" s="703">
        <v>4141</v>
      </c>
      <c r="J62" s="703">
        <v>0</v>
      </c>
      <c r="K62" s="703">
        <v>4739</v>
      </c>
      <c r="L62" s="703">
        <v>499</v>
      </c>
      <c r="M62" s="703">
        <v>0</v>
      </c>
      <c r="N62" s="703">
        <v>224</v>
      </c>
      <c r="O62" s="703">
        <v>141</v>
      </c>
      <c r="P62" s="15">
        <v>0</v>
      </c>
    </row>
    <row r="63" spans="1:36" x14ac:dyDescent="0.3">
      <c r="B63" s="868">
        <v>43709</v>
      </c>
      <c r="C63" s="65">
        <v>166388</v>
      </c>
      <c r="D63" s="703">
        <v>58581</v>
      </c>
      <c r="E63" s="703">
        <v>80692</v>
      </c>
      <c r="F63" s="703">
        <v>0</v>
      </c>
      <c r="G63" s="703">
        <v>286</v>
      </c>
      <c r="H63" s="703">
        <v>4038</v>
      </c>
      <c r="I63" s="703">
        <v>19580</v>
      </c>
      <c r="J63" s="703">
        <v>0</v>
      </c>
      <c r="K63" s="703">
        <v>1162</v>
      </c>
      <c r="L63" s="703">
        <v>972</v>
      </c>
      <c r="M63" s="703">
        <v>0</v>
      </c>
      <c r="N63" s="703">
        <v>1077</v>
      </c>
      <c r="O63" s="703">
        <v>0</v>
      </c>
      <c r="P63" s="15">
        <v>0</v>
      </c>
    </row>
    <row r="64" spans="1:36" x14ac:dyDescent="0.3">
      <c r="B64" s="868">
        <v>43739</v>
      </c>
      <c r="C64" s="65">
        <v>238402</v>
      </c>
      <c r="D64" s="703">
        <v>50105</v>
      </c>
      <c r="E64" s="703">
        <v>129159</v>
      </c>
      <c r="F64" s="703">
        <v>0</v>
      </c>
      <c r="G64" s="703">
        <v>0</v>
      </c>
      <c r="H64" s="703">
        <v>4993</v>
      </c>
      <c r="I64" s="703">
        <v>22420</v>
      </c>
      <c r="J64" s="703">
        <v>302</v>
      </c>
      <c r="K64" s="703">
        <v>19821</v>
      </c>
      <c r="L64" s="703">
        <v>8979</v>
      </c>
      <c r="M64" s="703">
        <v>1914</v>
      </c>
      <c r="N64" s="703">
        <v>534</v>
      </c>
      <c r="O64" s="703">
        <v>175</v>
      </c>
      <c r="P64" s="15">
        <v>0</v>
      </c>
    </row>
    <row r="65" spans="2:16" x14ac:dyDescent="0.3">
      <c r="B65" s="868">
        <v>43770</v>
      </c>
      <c r="C65" s="65">
        <v>131957</v>
      </c>
      <c r="D65" s="703">
        <v>10448</v>
      </c>
      <c r="E65" s="703">
        <v>79707</v>
      </c>
      <c r="F65" s="703">
        <v>2908</v>
      </c>
      <c r="G65" s="703">
        <v>0</v>
      </c>
      <c r="H65" s="703">
        <v>1850</v>
      </c>
      <c r="I65" s="703">
        <v>32518</v>
      </c>
      <c r="J65" s="703">
        <v>0</v>
      </c>
      <c r="K65" s="703">
        <v>2094</v>
      </c>
      <c r="L65" s="703">
        <v>553</v>
      </c>
      <c r="M65" s="703">
        <v>0</v>
      </c>
      <c r="N65" s="703">
        <v>1879</v>
      </c>
      <c r="O65" s="703">
        <v>0</v>
      </c>
      <c r="P65" s="15">
        <v>0</v>
      </c>
    </row>
    <row r="66" spans="2:16" x14ac:dyDescent="0.3">
      <c r="B66" s="868">
        <v>43800</v>
      </c>
      <c r="C66" s="65">
        <v>395500</v>
      </c>
      <c r="D66" s="703">
        <v>187170</v>
      </c>
      <c r="E66" s="703">
        <v>133330</v>
      </c>
      <c r="F66" s="703">
        <v>8425</v>
      </c>
      <c r="G66" s="703">
        <v>3884</v>
      </c>
      <c r="H66" s="703">
        <v>1922</v>
      </c>
      <c r="I66" s="703">
        <v>40979</v>
      </c>
      <c r="J66" s="703">
        <v>3617</v>
      </c>
      <c r="K66" s="703">
        <v>925</v>
      </c>
      <c r="L66" s="703">
        <v>14199</v>
      </c>
      <c r="M66" s="703">
        <v>259</v>
      </c>
      <c r="N66" s="703">
        <v>790</v>
      </c>
      <c r="O66" s="703">
        <v>0</v>
      </c>
      <c r="P66" s="15">
        <v>0</v>
      </c>
    </row>
    <row r="67" spans="2:16" x14ac:dyDescent="0.3">
      <c r="B67" s="868">
        <v>43831</v>
      </c>
      <c r="C67" s="65">
        <v>164499</v>
      </c>
      <c r="D67" s="703">
        <v>64245</v>
      </c>
      <c r="E67" s="703">
        <v>93649</v>
      </c>
      <c r="F67" s="703">
        <v>431</v>
      </c>
      <c r="G67" s="703">
        <v>0</v>
      </c>
      <c r="H67" s="703">
        <v>0</v>
      </c>
      <c r="I67" s="703">
        <v>3023</v>
      </c>
      <c r="J67" s="703">
        <v>379</v>
      </c>
      <c r="K67" s="703">
        <v>2040</v>
      </c>
      <c r="L67" s="703">
        <v>732</v>
      </c>
      <c r="M67" s="703">
        <v>0</v>
      </c>
      <c r="N67" s="703">
        <v>0</v>
      </c>
      <c r="O67" s="703">
        <v>0</v>
      </c>
      <c r="P67" s="15">
        <v>0</v>
      </c>
    </row>
    <row r="68" spans="2:16" x14ac:dyDescent="0.3">
      <c r="B68" s="868">
        <v>43862</v>
      </c>
      <c r="C68" s="65">
        <v>128683</v>
      </c>
      <c r="D68" s="703">
        <v>23275</v>
      </c>
      <c r="E68" s="703">
        <v>55043</v>
      </c>
      <c r="F68" s="703">
        <v>34200</v>
      </c>
      <c r="G68" s="703">
        <v>631</v>
      </c>
      <c r="H68" s="703">
        <v>843</v>
      </c>
      <c r="I68" s="703">
        <v>11779</v>
      </c>
      <c r="J68" s="703">
        <v>1873</v>
      </c>
      <c r="K68" s="703">
        <v>0</v>
      </c>
      <c r="L68" s="703">
        <v>1039</v>
      </c>
      <c r="M68" s="703">
        <v>0</v>
      </c>
      <c r="N68" s="703">
        <v>0</v>
      </c>
      <c r="O68" s="703">
        <v>0</v>
      </c>
      <c r="P68" s="15">
        <v>0</v>
      </c>
    </row>
    <row r="69" spans="2:16" x14ac:dyDescent="0.3">
      <c r="B69" s="868">
        <v>43891</v>
      </c>
      <c r="C69" s="65">
        <v>74081</v>
      </c>
      <c r="D69" s="703">
        <v>1310</v>
      </c>
      <c r="E69" s="703">
        <v>36959</v>
      </c>
      <c r="F69" s="703">
        <v>2864</v>
      </c>
      <c r="G69" s="703">
        <v>0</v>
      </c>
      <c r="H69" s="703">
        <v>18370</v>
      </c>
      <c r="I69" s="703">
        <v>7973</v>
      </c>
      <c r="J69" s="703">
        <v>256</v>
      </c>
      <c r="K69" s="703">
        <v>4002</v>
      </c>
      <c r="L69" s="703">
        <v>2347</v>
      </c>
      <c r="M69" s="703">
        <v>0</v>
      </c>
      <c r="N69" s="703">
        <v>0</v>
      </c>
      <c r="O69" s="703">
        <v>0</v>
      </c>
      <c r="P69" s="15">
        <v>0</v>
      </c>
    </row>
    <row r="70" spans="2:16" x14ac:dyDescent="0.3">
      <c r="B70" s="868">
        <v>43922</v>
      </c>
      <c r="C70" s="65">
        <v>16835</v>
      </c>
      <c r="D70" s="703">
        <v>2802</v>
      </c>
      <c r="E70" s="703">
        <v>10281</v>
      </c>
      <c r="F70" s="703">
        <v>0</v>
      </c>
      <c r="G70" s="703">
        <v>0</v>
      </c>
      <c r="H70" s="703">
        <v>0</v>
      </c>
      <c r="I70" s="703">
        <v>2606</v>
      </c>
      <c r="J70" s="703">
        <v>0</v>
      </c>
      <c r="K70" s="703">
        <v>653</v>
      </c>
      <c r="L70" s="703">
        <v>0</v>
      </c>
      <c r="M70" s="703">
        <v>493</v>
      </c>
      <c r="N70" s="703">
        <v>0</v>
      </c>
      <c r="O70" s="703">
        <v>0</v>
      </c>
      <c r="P70" s="15">
        <v>0</v>
      </c>
    </row>
    <row r="71" spans="2:16" x14ac:dyDescent="0.3">
      <c r="B71" s="868">
        <v>43952</v>
      </c>
      <c r="C71" s="65">
        <v>147754</v>
      </c>
      <c r="D71" s="703">
        <v>78089</v>
      </c>
      <c r="E71" s="703">
        <v>44122</v>
      </c>
      <c r="F71" s="703">
        <v>0</v>
      </c>
      <c r="G71" s="703">
        <v>0</v>
      </c>
      <c r="H71" s="703">
        <v>16586</v>
      </c>
      <c r="I71" s="703">
        <v>4189</v>
      </c>
      <c r="J71" s="703">
        <v>0</v>
      </c>
      <c r="K71" s="703">
        <v>4768</v>
      </c>
      <c r="L71" s="703">
        <v>0</v>
      </c>
      <c r="M71" s="703">
        <v>0</v>
      </c>
      <c r="N71" s="703">
        <v>0</v>
      </c>
      <c r="O71" s="703">
        <v>0</v>
      </c>
      <c r="P71" s="15">
        <v>0</v>
      </c>
    </row>
    <row r="72" spans="2:16" x14ac:dyDescent="0.3">
      <c r="B72" s="868">
        <v>43983</v>
      </c>
      <c r="C72" s="65">
        <v>87722</v>
      </c>
      <c r="D72" s="703">
        <v>46320</v>
      </c>
      <c r="E72" s="703">
        <v>31885</v>
      </c>
      <c r="F72" s="703">
        <v>282</v>
      </c>
      <c r="G72" s="703">
        <v>0</v>
      </c>
      <c r="H72" s="703">
        <v>2311</v>
      </c>
      <c r="I72" s="703">
        <v>4828</v>
      </c>
      <c r="J72" s="703">
        <v>277</v>
      </c>
      <c r="K72" s="703">
        <v>1819</v>
      </c>
      <c r="L72" s="703">
        <v>0</v>
      </c>
      <c r="M72" s="703">
        <v>0</v>
      </c>
      <c r="N72" s="703">
        <v>0</v>
      </c>
      <c r="O72" s="703">
        <v>0</v>
      </c>
      <c r="P72" s="15">
        <v>0</v>
      </c>
    </row>
    <row r="73" spans="2:16" x14ac:dyDescent="0.3">
      <c r="B73" s="868">
        <v>44013</v>
      </c>
      <c r="C73" s="65">
        <v>128501</v>
      </c>
      <c r="D73" s="703">
        <v>28290</v>
      </c>
      <c r="E73" s="703">
        <v>73750</v>
      </c>
      <c r="F73" s="703">
        <v>330</v>
      </c>
      <c r="G73" s="703">
        <v>0</v>
      </c>
      <c r="H73" s="703">
        <v>12217</v>
      </c>
      <c r="I73" s="703">
        <v>11203</v>
      </c>
      <c r="J73" s="703">
        <v>0</v>
      </c>
      <c r="K73" s="703">
        <v>2116</v>
      </c>
      <c r="L73" s="703">
        <v>0</v>
      </c>
      <c r="M73" s="703">
        <v>0</v>
      </c>
      <c r="N73" s="703">
        <v>0</v>
      </c>
      <c r="O73" s="703">
        <v>595</v>
      </c>
      <c r="P73" s="15">
        <v>0</v>
      </c>
    </row>
    <row r="74" spans="2:16" x14ac:dyDescent="0.3">
      <c r="B74" s="868">
        <v>44044</v>
      </c>
      <c r="C74" s="65">
        <v>137423</v>
      </c>
      <c r="D74" s="703">
        <v>1767</v>
      </c>
      <c r="E74" s="703">
        <v>89748</v>
      </c>
      <c r="F74" s="703">
        <v>0</v>
      </c>
      <c r="G74" s="703">
        <v>596</v>
      </c>
      <c r="H74" s="703">
        <v>8483</v>
      </c>
      <c r="I74" s="703">
        <v>32260</v>
      </c>
      <c r="J74" s="703">
        <v>589</v>
      </c>
      <c r="K74" s="703">
        <v>3720</v>
      </c>
      <c r="L74" s="703">
        <v>260</v>
      </c>
      <c r="M74" s="703">
        <v>0</v>
      </c>
      <c r="N74" s="703">
        <v>0</v>
      </c>
      <c r="O74" s="703">
        <v>0</v>
      </c>
      <c r="P74" s="15">
        <v>0</v>
      </c>
    </row>
    <row r="75" spans="2:16" x14ac:dyDescent="0.3">
      <c r="B75" s="868">
        <v>44075</v>
      </c>
      <c r="C75" s="65">
        <v>259090</v>
      </c>
      <c r="D75" s="703">
        <v>139455</v>
      </c>
      <c r="E75" s="703">
        <v>84845</v>
      </c>
      <c r="F75" s="703">
        <v>0</v>
      </c>
      <c r="G75" s="703">
        <v>151</v>
      </c>
      <c r="H75" s="703">
        <v>268</v>
      </c>
      <c r="I75" s="703">
        <v>19277</v>
      </c>
      <c r="J75" s="703">
        <v>1211</v>
      </c>
      <c r="K75" s="703">
        <v>1802</v>
      </c>
      <c r="L75" s="703">
        <v>10823</v>
      </c>
      <c r="M75" s="703">
        <v>1258</v>
      </c>
      <c r="N75" s="703">
        <v>0</v>
      </c>
      <c r="O75" s="703">
        <v>0</v>
      </c>
      <c r="P75" s="15">
        <v>0</v>
      </c>
    </row>
    <row r="76" spans="2:16" x14ac:dyDescent="0.3">
      <c r="B76" s="868">
        <v>44105</v>
      </c>
      <c r="C76" s="65">
        <v>154140</v>
      </c>
      <c r="D76" s="703">
        <v>103546</v>
      </c>
      <c r="E76" s="703">
        <v>38596</v>
      </c>
      <c r="F76" s="703">
        <v>14</v>
      </c>
      <c r="G76" s="703">
        <v>0</v>
      </c>
      <c r="H76" s="703">
        <v>807</v>
      </c>
      <c r="I76" s="703">
        <v>8706</v>
      </c>
      <c r="J76" s="703">
        <v>422</v>
      </c>
      <c r="K76" s="703">
        <v>1391</v>
      </c>
      <c r="L76" s="703">
        <v>517</v>
      </c>
      <c r="M76" s="703">
        <v>0</v>
      </c>
      <c r="N76" s="703">
        <v>141</v>
      </c>
      <c r="O76" s="703">
        <v>0</v>
      </c>
      <c r="P76" s="15">
        <v>0</v>
      </c>
    </row>
    <row r="77" spans="2:16" x14ac:dyDescent="0.3">
      <c r="B77" s="868">
        <v>44136</v>
      </c>
      <c r="C77" s="65">
        <v>118850</v>
      </c>
      <c r="D77" s="703">
        <v>31245</v>
      </c>
      <c r="E77" s="703">
        <v>58873</v>
      </c>
      <c r="F77" s="703">
        <v>240</v>
      </c>
      <c r="G77" s="703">
        <v>0</v>
      </c>
      <c r="H77" s="703">
        <v>2718</v>
      </c>
      <c r="I77" s="703">
        <v>23768</v>
      </c>
      <c r="J77" s="703">
        <v>0</v>
      </c>
      <c r="K77" s="703">
        <v>1796</v>
      </c>
      <c r="L77" s="703">
        <v>83</v>
      </c>
      <c r="M77" s="703">
        <v>0</v>
      </c>
      <c r="N77" s="703">
        <v>0</v>
      </c>
      <c r="O77" s="703">
        <v>127</v>
      </c>
      <c r="P77" s="15">
        <v>0</v>
      </c>
    </row>
    <row r="78" spans="2:16" x14ac:dyDescent="0.3">
      <c r="B78" s="868">
        <v>44166</v>
      </c>
      <c r="C78" s="65">
        <v>267101</v>
      </c>
      <c r="D78" s="703">
        <v>150238</v>
      </c>
      <c r="E78" s="703">
        <v>80985</v>
      </c>
      <c r="F78" s="703">
        <v>372</v>
      </c>
      <c r="G78" s="703">
        <v>0</v>
      </c>
      <c r="H78" s="703">
        <v>19333</v>
      </c>
      <c r="I78" s="703">
        <v>10638</v>
      </c>
      <c r="J78" s="703">
        <v>2750</v>
      </c>
      <c r="K78" s="703">
        <v>743</v>
      </c>
      <c r="L78" s="703">
        <v>2042</v>
      </c>
      <c r="M78" s="703">
        <v>0</v>
      </c>
      <c r="N78" s="703">
        <v>0</v>
      </c>
      <c r="O78" s="703">
        <v>0</v>
      </c>
      <c r="P78" s="15">
        <v>0</v>
      </c>
    </row>
    <row r="79" spans="2:16" x14ac:dyDescent="0.3">
      <c r="B79" s="868">
        <v>44197</v>
      </c>
      <c r="C79" s="65">
        <v>130956</v>
      </c>
      <c r="D79" s="703">
        <v>533</v>
      </c>
      <c r="E79" s="703">
        <v>115976</v>
      </c>
      <c r="F79" s="703">
        <v>92</v>
      </c>
      <c r="G79" s="703">
        <v>0</v>
      </c>
      <c r="H79" s="703">
        <v>2915</v>
      </c>
      <c r="I79" s="703">
        <v>10231</v>
      </c>
      <c r="J79" s="703">
        <v>0</v>
      </c>
      <c r="K79" s="703">
        <v>143</v>
      </c>
      <c r="L79" s="703">
        <v>1066</v>
      </c>
      <c r="M79" s="703">
        <v>0</v>
      </c>
      <c r="N79" s="703">
        <v>0</v>
      </c>
      <c r="O79" s="703">
        <v>0</v>
      </c>
      <c r="P79" s="15">
        <v>0</v>
      </c>
    </row>
    <row r="80" spans="2:16" x14ac:dyDescent="0.3">
      <c r="B80" s="868">
        <v>44228</v>
      </c>
      <c r="C80" s="65">
        <v>131735</v>
      </c>
      <c r="D80" s="703">
        <v>40575</v>
      </c>
      <c r="E80" s="703">
        <v>73899</v>
      </c>
      <c r="F80" s="703">
        <v>0</v>
      </c>
      <c r="G80" s="703">
        <v>0</v>
      </c>
      <c r="H80" s="703">
        <v>4313</v>
      </c>
      <c r="I80" s="703">
        <v>5569</v>
      </c>
      <c r="J80" s="703">
        <v>1198</v>
      </c>
      <c r="K80" s="703">
        <v>4883</v>
      </c>
      <c r="L80" s="703">
        <v>641</v>
      </c>
      <c r="M80" s="703">
        <v>0</v>
      </c>
      <c r="N80" s="703">
        <v>657</v>
      </c>
      <c r="O80" s="703">
        <v>0</v>
      </c>
      <c r="P80" s="15">
        <v>0</v>
      </c>
    </row>
    <row r="81" spans="2:16" x14ac:dyDescent="0.3">
      <c r="B81" s="868">
        <v>44256</v>
      </c>
      <c r="C81" s="65">
        <v>176584</v>
      </c>
      <c r="D81" s="703">
        <v>81022</v>
      </c>
      <c r="E81" s="703">
        <v>75268</v>
      </c>
      <c r="F81" s="703">
        <v>3977</v>
      </c>
      <c r="G81" s="703">
        <v>0</v>
      </c>
      <c r="H81" s="703">
        <v>0</v>
      </c>
      <c r="I81" s="703">
        <v>11045</v>
      </c>
      <c r="J81" s="703">
        <v>501</v>
      </c>
      <c r="K81" s="703">
        <v>3842</v>
      </c>
      <c r="L81" s="703">
        <v>126</v>
      </c>
      <c r="M81" s="703">
        <v>243</v>
      </c>
      <c r="N81" s="703">
        <v>62</v>
      </c>
      <c r="O81" s="703">
        <v>498</v>
      </c>
      <c r="P81" s="15">
        <v>0</v>
      </c>
    </row>
    <row r="82" spans="2:16" x14ac:dyDescent="0.3">
      <c r="B82" s="868">
        <v>44287</v>
      </c>
      <c r="C82" s="65">
        <v>137923</v>
      </c>
      <c r="D82" s="703">
        <v>52603</v>
      </c>
      <c r="E82" s="703">
        <v>59683</v>
      </c>
      <c r="F82" s="703">
        <v>8824</v>
      </c>
      <c r="G82" s="703">
        <v>0</v>
      </c>
      <c r="H82" s="703">
        <v>7939</v>
      </c>
      <c r="I82" s="703">
        <v>6782</v>
      </c>
      <c r="J82" s="703">
        <v>1007</v>
      </c>
      <c r="K82" s="703">
        <v>178</v>
      </c>
      <c r="L82" s="703">
        <v>548</v>
      </c>
      <c r="M82" s="703">
        <v>80</v>
      </c>
      <c r="N82" s="703">
        <v>154</v>
      </c>
      <c r="O82" s="703">
        <v>125</v>
      </c>
      <c r="P82" s="15">
        <v>0</v>
      </c>
    </row>
    <row r="83" spans="2:16" ht="15" thickBot="1" x14ac:dyDescent="0.35">
      <c r="B83" s="869">
        <v>44317</v>
      </c>
      <c r="C83" s="410">
        <v>148023</v>
      </c>
      <c r="D83" s="57">
        <v>103729</v>
      </c>
      <c r="E83" s="57">
        <v>34371</v>
      </c>
      <c r="F83" s="57">
        <v>0</v>
      </c>
      <c r="G83" s="57">
        <v>0</v>
      </c>
      <c r="H83" s="57">
        <v>0</v>
      </c>
      <c r="I83" s="57">
        <v>9765</v>
      </c>
      <c r="J83" s="57">
        <v>0</v>
      </c>
      <c r="K83" s="57">
        <v>58</v>
      </c>
      <c r="L83" s="57">
        <v>0</v>
      </c>
      <c r="M83" s="57">
        <v>80</v>
      </c>
      <c r="N83" s="57">
        <v>20</v>
      </c>
      <c r="O83" s="57">
        <v>0</v>
      </c>
      <c r="P83" s="409">
        <v>0</v>
      </c>
    </row>
    <row r="84" spans="2:16" x14ac:dyDescent="0.3">
      <c r="B84" s="926"/>
    </row>
    <row r="85" spans="2:16" x14ac:dyDescent="0.3">
      <c r="B85" s="158" t="s">
        <v>48</v>
      </c>
    </row>
    <row r="86" spans="2:16" x14ac:dyDescent="0.3">
      <c r="B86" s="158" t="s">
        <v>907</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workbookViewId="0">
      <pane xSplit="2" ySplit="6" topLeftCell="C60" activePane="bottomRight" state="frozenSplit"/>
      <selection activeCell="G424" sqref="G424"/>
      <selection pane="topRight" activeCell="G424" sqref="G424"/>
      <selection pane="bottomLeft" activeCell="G424" sqref="G424"/>
      <selection pane="bottomRight" activeCell="C79" sqref="C79:P83"/>
    </sheetView>
  </sheetViews>
  <sheetFormatPr baseColWidth="10"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908</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15"/>
      <c r="D6" s="908" t="s">
        <v>21</v>
      </c>
      <c r="E6" s="908" t="s">
        <v>22</v>
      </c>
      <c r="F6" s="1093"/>
      <c r="G6" s="1093"/>
      <c r="H6" s="1093"/>
      <c r="I6" s="1093"/>
      <c r="J6" s="1093"/>
      <c r="K6" s="1093"/>
      <c r="L6" s="1093"/>
      <c r="M6" s="1095"/>
      <c r="N6" s="1093"/>
      <c r="O6" s="1093"/>
      <c r="P6" s="1095"/>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148">
        <v>42005</v>
      </c>
      <c r="C7" s="482">
        <v>83</v>
      </c>
      <c r="D7" s="482">
        <v>0</v>
      </c>
      <c r="E7" s="482">
        <v>83</v>
      </c>
      <c r="F7" s="482">
        <v>0</v>
      </c>
      <c r="G7" s="482">
        <v>0</v>
      </c>
      <c r="H7" s="482">
        <v>0</v>
      </c>
      <c r="I7" s="482">
        <v>0</v>
      </c>
      <c r="J7" s="482">
        <v>0</v>
      </c>
      <c r="K7" s="482">
        <v>0</v>
      </c>
      <c r="L7" s="482">
        <v>0</v>
      </c>
      <c r="M7" s="482">
        <v>0</v>
      </c>
      <c r="N7" s="482">
        <v>0</v>
      </c>
      <c r="O7" s="482">
        <v>0</v>
      </c>
      <c r="P7" s="482">
        <v>0</v>
      </c>
    </row>
    <row r="8" spans="2:69" x14ac:dyDescent="0.3">
      <c r="B8" s="148">
        <v>42036</v>
      </c>
      <c r="C8" s="482"/>
      <c r="D8" s="482">
        <v>0</v>
      </c>
      <c r="E8" s="482"/>
      <c r="F8" s="482"/>
      <c r="G8" s="482"/>
      <c r="H8" s="482"/>
      <c r="I8" s="482"/>
      <c r="J8" s="482"/>
      <c r="K8" s="482"/>
      <c r="L8" s="482"/>
      <c r="M8" s="482"/>
      <c r="N8" s="482"/>
      <c r="O8" s="482"/>
      <c r="P8" s="482"/>
    </row>
    <row r="9" spans="2:69" x14ac:dyDescent="0.3">
      <c r="B9" s="148">
        <v>42064</v>
      </c>
      <c r="C9" s="482">
        <v>369</v>
      </c>
      <c r="D9" s="482">
        <v>0</v>
      </c>
      <c r="E9" s="482">
        <v>205</v>
      </c>
      <c r="F9" s="482">
        <v>0</v>
      </c>
      <c r="G9" s="482">
        <v>0</v>
      </c>
      <c r="H9" s="482">
        <v>0</v>
      </c>
      <c r="I9" s="482">
        <v>0</v>
      </c>
      <c r="J9" s="482">
        <v>0</v>
      </c>
      <c r="K9" s="482">
        <v>0</v>
      </c>
      <c r="L9" s="482">
        <v>0</v>
      </c>
      <c r="M9" s="482">
        <v>0</v>
      </c>
      <c r="N9" s="482">
        <v>164</v>
      </c>
      <c r="O9" s="482">
        <v>0</v>
      </c>
      <c r="P9" s="482">
        <v>0</v>
      </c>
    </row>
    <row r="10" spans="2:69" x14ac:dyDescent="0.3">
      <c r="B10" s="148">
        <v>42095</v>
      </c>
      <c r="C10" s="482">
        <v>472</v>
      </c>
      <c r="D10" s="482">
        <v>0</v>
      </c>
      <c r="E10" s="482">
        <v>326</v>
      </c>
      <c r="F10" s="482">
        <v>0</v>
      </c>
      <c r="G10" s="482">
        <v>0</v>
      </c>
      <c r="H10" s="482">
        <v>0</v>
      </c>
      <c r="I10" s="482">
        <v>146</v>
      </c>
      <c r="J10" s="482">
        <v>0</v>
      </c>
      <c r="K10" s="482">
        <v>0</v>
      </c>
      <c r="L10" s="482">
        <v>0</v>
      </c>
      <c r="M10" s="482">
        <v>0</v>
      </c>
      <c r="N10" s="482">
        <v>0</v>
      </c>
      <c r="O10" s="482">
        <v>0</v>
      </c>
      <c r="P10" s="482">
        <v>0</v>
      </c>
    </row>
    <row r="11" spans="2:69" x14ac:dyDescent="0.3">
      <c r="B11" s="148">
        <v>42125</v>
      </c>
      <c r="C11" s="482">
        <v>147</v>
      </c>
      <c r="D11" s="482">
        <v>0</v>
      </c>
      <c r="E11" s="482">
        <v>147</v>
      </c>
      <c r="F11" s="482">
        <v>0</v>
      </c>
      <c r="G11" s="482">
        <v>0</v>
      </c>
      <c r="H11" s="482">
        <v>0</v>
      </c>
      <c r="I11" s="482">
        <v>0</v>
      </c>
      <c r="J11" s="482">
        <v>0</v>
      </c>
      <c r="K11" s="482">
        <v>0</v>
      </c>
      <c r="L11" s="482">
        <v>0</v>
      </c>
      <c r="M11" s="482">
        <v>0</v>
      </c>
      <c r="N11" s="482">
        <v>0</v>
      </c>
      <c r="O11" s="482">
        <v>0</v>
      </c>
      <c r="P11" s="482">
        <v>0</v>
      </c>
    </row>
    <row r="12" spans="2:69" x14ac:dyDescent="0.3">
      <c r="B12" s="139">
        <v>42156</v>
      </c>
      <c r="C12" s="482"/>
      <c r="D12" s="482">
        <v>0</v>
      </c>
      <c r="E12" s="482"/>
      <c r="F12" s="482"/>
      <c r="G12" s="482"/>
      <c r="H12" s="482"/>
      <c r="I12" s="482"/>
      <c r="J12" s="482"/>
      <c r="K12" s="482"/>
      <c r="L12" s="482"/>
      <c r="M12" s="482"/>
      <c r="N12" s="482"/>
      <c r="O12" s="482"/>
      <c r="P12" s="482"/>
    </row>
    <row r="13" spans="2:69" x14ac:dyDescent="0.3">
      <c r="B13" s="139">
        <v>42186</v>
      </c>
      <c r="C13" s="482">
        <v>1175</v>
      </c>
      <c r="D13" s="482">
        <v>0</v>
      </c>
      <c r="E13" s="482">
        <v>679</v>
      </c>
      <c r="F13" s="482">
        <v>122</v>
      </c>
      <c r="G13" s="482">
        <v>0</v>
      </c>
      <c r="H13" s="482">
        <v>90</v>
      </c>
      <c r="I13" s="482">
        <v>140</v>
      </c>
      <c r="J13" s="482">
        <v>144</v>
      </c>
      <c r="K13" s="482">
        <v>0</v>
      </c>
      <c r="L13" s="482">
        <v>0</v>
      </c>
      <c r="M13" s="482">
        <v>0</v>
      </c>
      <c r="N13" s="482">
        <v>0</v>
      </c>
      <c r="O13" s="482">
        <v>0</v>
      </c>
      <c r="P13" s="482">
        <v>0</v>
      </c>
    </row>
    <row r="14" spans="2:69" x14ac:dyDescent="0.3">
      <c r="B14" s="139">
        <v>42217</v>
      </c>
      <c r="C14" s="482">
        <v>148</v>
      </c>
      <c r="D14" s="482">
        <v>0</v>
      </c>
      <c r="E14" s="482">
        <v>148</v>
      </c>
      <c r="F14" s="482">
        <v>0</v>
      </c>
      <c r="G14" s="482">
        <v>0</v>
      </c>
      <c r="H14" s="482">
        <v>0</v>
      </c>
      <c r="I14" s="482">
        <v>0</v>
      </c>
      <c r="J14" s="482">
        <v>0</v>
      </c>
      <c r="K14" s="482">
        <v>0</v>
      </c>
      <c r="L14" s="482">
        <v>0</v>
      </c>
      <c r="M14" s="482">
        <v>0</v>
      </c>
      <c r="N14" s="482">
        <v>0</v>
      </c>
      <c r="O14" s="482">
        <v>0</v>
      </c>
      <c r="P14" s="482">
        <v>0</v>
      </c>
    </row>
    <row r="15" spans="2:69" x14ac:dyDescent="0.3">
      <c r="B15" s="139">
        <v>42248</v>
      </c>
      <c r="C15" s="482"/>
      <c r="D15" s="482">
        <v>0</v>
      </c>
      <c r="E15" s="482"/>
      <c r="F15" s="482"/>
      <c r="G15" s="482"/>
      <c r="H15" s="482"/>
      <c r="I15" s="482"/>
      <c r="J15" s="482"/>
      <c r="K15" s="482"/>
      <c r="L15" s="482"/>
      <c r="M15" s="482"/>
      <c r="N15" s="482"/>
      <c r="O15" s="482"/>
      <c r="P15" s="482"/>
    </row>
    <row r="16" spans="2:69" x14ac:dyDescent="0.3">
      <c r="B16" s="139">
        <v>42278</v>
      </c>
      <c r="C16" s="482"/>
      <c r="D16" s="482">
        <v>0</v>
      </c>
      <c r="E16" s="482"/>
      <c r="F16" s="482"/>
      <c r="G16" s="482"/>
      <c r="H16" s="482"/>
      <c r="I16" s="482"/>
      <c r="J16" s="482"/>
      <c r="K16" s="482"/>
      <c r="L16" s="482"/>
      <c r="M16" s="482"/>
      <c r="N16" s="482"/>
      <c r="O16" s="482"/>
      <c r="P16" s="482"/>
    </row>
    <row r="17" spans="2:17" x14ac:dyDescent="0.3">
      <c r="B17" s="139">
        <v>42309</v>
      </c>
      <c r="C17" s="482">
        <v>390</v>
      </c>
      <c r="D17" s="482">
        <v>0</v>
      </c>
      <c r="E17" s="482">
        <v>0</v>
      </c>
      <c r="F17" s="482">
        <v>0</v>
      </c>
      <c r="G17" s="482">
        <v>110</v>
      </c>
      <c r="H17" s="482">
        <v>0</v>
      </c>
      <c r="I17" s="482">
        <v>0</v>
      </c>
      <c r="J17" s="482">
        <v>280</v>
      </c>
      <c r="K17" s="482">
        <v>0</v>
      </c>
      <c r="L17" s="482">
        <v>0</v>
      </c>
      <c r="M17" s="482">
        <v>0</v>
      </c>
      <c r="N17" s="482">
        <v>0</v>
      </c>
      <c r="O17" s="482">
        <v>0</v>
      </c>
      <c r="P17" s="482">
        <v>0</v>
      </c>
    </row>
    <row r="18" spans="2:17" x14ac:dyDescent="0.3">
      <c r="B18" s="139">
        <v>42339</v>
      </c>
      <c r="C18" s="482"/>
      <c r="D18" s="482">
        <v>0</v>
      </c>
      <c r="E18" s="482"/>
      <c r="F18" s="482"/>
      <c r="G18" s="482"/>
      <c r="H18" s="482"/>
      <c r="I18" s="482"/>
      <c r="J18" s="482"/>
      <c r="K18" s="482"/>
      <c r="L18" s="482"/>
      <c r="M18" s="482"/>
      <c r="N18" s="482"/>
      <c r="O18" s="482"/>
      <c r="P18" s="482"/>
    </row>
    <row r="19" spans="2:17" x14ac:dyDescent="0.3">
      <c r="B19" s="139">
        <v>42370</v>
      </c>
      <c r="C19" s="482"/>
      <c r="D19" s="482">
        <v>0</v>
      </c>
      <c r="E19" s="482"/>
      <c r="F19" s="482"/>
      <c r="G19" s="482"/>
      <c r="H19" s="482"/>
      <c r="I19" s="482"/>
      <c r="J19" s="482"/>
      <c r="K19" s="482"/>
      <c r="L19" s="482"/>
      <c r="M19" s="482"/>
      <c r="N19" s="482"/>
      <c r="O19" s="482"/>
      <c r="P19" s="482"/>
    </row>
    <row r="20" spans="2:17" x14ac:dyDescent="0.3">
      <c r="B20" s="139">
        <v>42401</v>
      </c>
      <c r="C20" s="482"/>
      <c r="D20" s="482">
        <v>0</v>
      </c>
      <c r="E20" s="482"/>
      <c r="F20" s="482"/>
      <c r="G20" s="482"/>
      <c r="H20" s="482"/>
      <c r="I20" s="482"/>
      <c r="J20" s="482"/>
      <c r="K20" s="482"/>
      <c r="L20" s="482"/>
      <c r="M20" s="482"/>
      <c r="N20" s="482"/>
      <c r="O20" s="482"/>
      <c r="P20" s="482"/>
    </row>
    <row r="21" spans="2:17" x14ac:dyDescent="0.3">
      <c r="B21" s="139">
        <v>42430</v>
      </c>
      <c r="C21" s="482"/>
      <c r="D21" s="482">
        <v>0</v>
      </c>
      <c r="E21" s="482"/>
      <c r="F21" s="482"/>
      <c r="G21" s="482"/>
      <c r="H21" s="482"/>
      <c r="I21" s="482"/>
      <c r="J21" s="482"/>
      <c r="K21" s="482"/>
      <c r="L21" s="482"/>
      <c r="M21" s="482"/>
      <c r="N21" s="482"/>
      <c r="O21" s="482"/>
      <c r="P21" s="482"/>
    </row>
    <row r="22" spans="2:17" x14ac:dyDescent="0.3">
      <c r="B22" s="139">
        <v>42461</v>
      </c>
      <c r="C22" s="482"/>
      <c r="D22" s="482">
        <v>0</v>
      </c>
      <c r="E22" s="482"/>
      <c r="F22" s="482"/>
      <c r="G22" s="482"/>
      <c r="H22" s="482"/>
      <c r="I22" s="482"/>
      <c r="J22" s="482"/>
      <c r="K22" s="482"/>
      <c r="L22" s="482"/>
      <c r="M22" s="482"/>
      <c r="N22" s="482"/>
      <c r="O22" s="482"/>
      <c r="P22" s="482"/>
    </row>
    <row r="23" spans="2:17" x14ac:dyDescent="0.3">
      <c r="B23" s="139">
        <v>42491</v>
      </c>
      <c r="C23" s="482">
        <v>715</v>
      </c>
      <c r="D23" s="482">
        <v>0</v>
      </c>
      <c r="E23" s="482">
        <v>507</v>
      </c>
      <c r="F23" s="482">
        <v>0</v>
      </c>
      <c r="G23" s="482">
        <v>0</v>
      </c>
      <c r="H23" s="482">
        <v>45</v>
      </c>
      <c r="I23" s="482">
        <v>33</v>
      </c>
      <c r="J23" s="482">
        <v>0</v>
      </c>
      <c r="K23" s="482">
        <v>0</v>
      </c>
      <c r="L23" s="482">
        <v>0</v>
      </c>
      <c r="M23" s="482">
        <v>130</v>
      </c>
      <c r="N23" s="482">
        <v>0</v>
      </c>
      <c r="O23" s="482">
        <v>0</v>
      </c>
      <c r="P23" s="482">
        <v>0</v>
      </c>
    </row>
    <row r="24" spans="2:17" x14ac:dyDescent="0.3">
      <c r="B24" s="139">
        <v>42522</v>
      </c>
      <c r="C24" s="482"/>
      <c r="D24" s="482">
        <v>0</v>
      </c>
      <c r="E24" s="482"/>
      <c r="F24" s="482"/>
      <c r="G24" s="482"/>
      <c r="H24" s="482"/>
      <c r="I24" s="482"/>
      <c r="J24" s="482"/>
      <c r="K24" s="482"/>
      <c r="L24" s="482"/>
      <c r="M24" s="482"/>
      <c r="N24" s="482"/>
      <c r="O24" s="482"/>
      <c r="P24" s="482"/>
    </row>
    <row r="25" spans="2:17" x14ac:dyDescent="0.3">
      <c r="B25" s="139">
        <v>42552</v>
      </c>
      <c r="C25" s="482"/>
      <c r="D25" s="482">
        <v>0</v>
      </c>
      <c r="E25" s="482"/>
      <c r="F25" s="482"/>
      <c r="G25" s="482"/>
      <c r="H25" s="482"/>
      <c r="I25" s="482"/>
      <c r="J25" s="482"/>
      <c r="K25" s="482"/>
      <c r="L25" s="482"/>
      <c r="M25" s="482"/>
      <c r="N25" s="482"/>
      <c r="O25" s="482"/>
      <c r="P25" s="482"/>
    </row>
    <row r="26" spans="2:17" x14ac:dyDescent="0.3">
      <c r="B26" s="139">
        <v>42583</v>
      </c>
      <c r="C26" s="482">
        <v>1074</v>
      </c>
      <c r="D26" s="482">
        <v>0</v>
      </c>
      <c r="E26" s="482">
        <v>1014</v>
      </c>
      <c r="F26" s="482">
        <v>0</v>
      </c>
      <c r="G26" s="482">
        <v>0</v>
      </c>
      <c r="H26" s="482">
        <v>60</v>
      </c>
      <c r="I26" s="482">
        <v>0</v>
      </c>
      <c r="J26" s="482">
        <v>0</v>
      </c>
      <c r="K26" s="482">
        <v>0</v>
      </c>
      <c r="L26" s="482">
        <v>0</v>
      </c>
      <c r="M26" s="482">
        <v>0</v>
      </c>
      <c r="N26" s="482">
        <v>0</v>
      </c>
      <c r="O26" s="482">
        <v>0</v>
      </c>
      <c r="P26" s="482">
        <v>0</v>
      </c>
    </row>
    <row r="27" spans="2:17" x14ac:dyDescent="0.3">
      <c r="B27" s="139">
        <v>42614</v>
      </c>
      <c r="C27" s="482">
        <v>428</v>
      </c>
      <c r="D27" s="482">
        <v>0</v>
      </c>
      <c r="E27" s="482">
        <v>148</v>
      </c>
      <c r="F27" s="482">
        <v>0</v>
      </c>
      <c r="G27" s="482">
        <v>0</v>
      </c>
      <c r="H27" s="482">
        <v>0</v>
      </c>
      <c r="I27" s="482">
        <v>200</v>
      </c>
      <c r="J27" s="482">
        <v>80</v>
      </c>
      <c r="K27" s="482">
        <v>0</v>
      </c>
      <c r="L27" s="482">
        <v>0</v>
      </c>
      <c r="M27" s="482">
        <v>0</v>
      </c>
      <c r="N27" s="482">
        <v>0</v>
      </c>
      <c r="O27" s="482">
        <v>0</v>
      </c>
      <c r="P27" s="482">
        <v>0</v>
      </c>
    </row>
    <row r="28" spans="2:17" x14ac:dyDescent="0.3">
      <c r="B28" s="139">
        <v>42644</v>
      </c>
      <c r="C28" s="482"/>
      <c r="D28" s="482">
        <v>0</v>
      </c>
      <c r="E28" s="482"/>
      <c r="F28" s="482"/>
      <c r="G28" s="482"/>
      <c r="H28" s="482"/>
      <c r="I28" s="482"/>
      <c r="J28" s="482"/>
      <c r="K28" s="482"/>
      <c r="L28" s="482"/>
      <c r="M28" s="482"/>
      <c r="N28" s="482"/>
      <c r="O28" s="482"/>
      <c r="P28" s="482"/>
    </row>
    <row r="29" spans="2:17" x14ac:dyDescent="0.3">
      <c r="B29" s="139">
        <v>42675</v>
      </c>
      <c r="C29" s="482"/>
      <c r="D29" s="482">
        <v>0</v>
      </c>
      <c r="E29" s="482"/>
      <c r="F29" s="482"/>
      <c r="G29" s="482"/>
      <c r="H29" s="482"/>
      <c r="I29" s="482"/>
      <c r="J29" s="482"/>
      <c r="K29" s="482"/>
      <c r="L29" s="482"/>
      <c r="M29" s="482"/>
      <c r="N29" s="482"/>
      <c r="O29" s="482"/>
      <c r="P29" s="482"/>
    </row>
    <row r="30" spans="2:17" x14ac:dyDescent="0.3">
      <c r="B30" s="139">
        <v>42705</v>
      </c>
      <c r="C30" s="482">
        <v>1302</v>
      </c>
      <c r="D30" s="482">
        <v>0</v>
      </c>
      <c r="E30" s="482">
        <v>612</v>
      </c>
      <c r="F30" s="482">
        <v>0</v>
      </c>
      <c r="G30" s="482">
        <v>0</v>
      </c>
      <c r="H30" s="482">
        <v>0</v>
      </c>
      <c r="I30" s="482">
        <v>690</v>
      </c>
      <c r="J30" s="482">
        <v>0</v>
      </c>
      <c r="K30" s="482">
        <v>0</v>
      </c>
      <c r="L30" s="482">
        <v>0</v>
      </c>
      <c r="M30" s="482">
        <v>0</v>
      </c>
      <c r="N30" s="482">
        <v>0</v>
      </c>
      <c r="O30" s="482">
        <v>0</v>
      </c>
      <c r="P30" s="482">
        <v>0</v>
      </c>
    </row>
    <row r="31" spans="2:17" x14ac:dyDescent="0.3">
      <c r="B31" s="139">
        <v>42736</v>
      </c>
      <c r="C31" s="482"/>
      <c r="D31" s="482">
        <v>0</v>
      </c>
      <c r="E31" s="482"/>
      <c r="F31" s="482"/>
      <c r="G31" s="482"/>
      <c r="H31" s="482"/>
      <c r="I31" s="482"/>
      <c r="J31" s="482"/>
      <c r="K31" s="482"/>
      <c r="L31" s="482"/>
      <c r="M31" s="482"/>
      <c r="N31" s="482"/>
      <c r="O31" s="482"/>
      <c r="P31" s="482"/>
      <c r="Q31" s="158"/>
    </row>
    <row r="32" spans="2:17" x14ac:dyDescent="0.3">
      <c r="B32" s="139">
        <v>42767</v>
      </c>
      <c r="C32" s="482">
        <v>671</v>
      </c>
      <c r="D32" s="482">
        <v>0</v>
      </c>
      <c r="E32" s="482">
        <v>377</v>
      </c>
      <c r="F32" s="482">
        <v>0</v>
      </c>
      <c r="G32" s="482">
        <v>0</v>
      </c>
      <c r="H32" s="482">
        <v>0</v>
      </c>
      <c r="I32" s="482">
        <v>0</v>
      </c>
      <c r="J32" s="482">
        <v>294</v>
      </c>
      <c r="K32" s="482">
        <v>0</v>
      </c>
      <c r="L32" s="482">
        <v>0</v>
      </c>
      <c r="M32" s="482">
        <v>0</v>
      </c>
      <c r="N32" s="482">
        <v>0</v>
      </c>
      <c r="O32" s="482">
        <v>0</v>
      </c>
      <c r="P32" s="482">
        <v>0</v>
      </c>
    </row>
    <row r="33" spans="2:16" x14ac:dyDescent="0.3">
      <c r="B33" s="139">
        <v>42795</v>
      </c>
      <c r="C33" s="482">
        <v>536</v>
      </c>
      <c r="D33" s="482">
        <v>0</v>
      </c>
      <c r="E33" s="482">
        <v>128</v>
      </c>
      <c r="F33" s="482">
        <v>0</v>
      </c>
      <c r="G33" s="482">
        <v>0</v>
      </c>
      <c r="H33" s="482">
        <v>288</v>
      </c>
      <c r="I33" s="482">
        <v>120</v>
      </c>
      <c r="J33" s="482">
        <v>0</v>
      </c>
      <c r="K33" s="482">
        <v>0</v>
      </c>
      <c r="L33" s="482">
        <v>0</v>
      </c>
      <c r="M33" s="482">
        <v>0</v>
      </c>
      <c r="N33" s="482">
        <v>0</v>
      </c>
      <c r="O33" s="482">
        <v>0</v>
      </c>
      <c r="P33" s="482">
        <v>0</v>
      </c>
    </row>
    <row r="34" spans="2:16" x14ac:dyDescent="0.3">
      <c r="B34" s="139">
        <v>42826</v>
      </c>
      <c r="C34" s="482">
        <v>364</v>
      </c>
      <c r="D34" s="482">
        <v>0</v>
      </c>
      <c r="E34" s="482">
        <v>364</v>
      </c>
      <c r="F34" s="482">
        <v>0</v>
      </c>
      <c r="G34" s="482">
        <v>0</v>
      </c>
      <c r="H34" s="482">
        <v>0</v>
      </c>
      <c r="I34" s="482">
        <v>0</v>
      </c>
      <c r="J34" s="482">
        <v>0</v>
      </c>
      <c r="K34" s="482">
        <v>0</v>
      </c>
      <c r="L34" s="482">
        <v>0</v>
      </c>
      <c r="M34" s="482">
        <v>0</v>
      </c>
      <c r="N34" s="482">
        <v>0</v>
      </c>
      <c r="O34" s="482">
        <v>0</v>
      </c>
      <c r="P34" s="482">
        <v>0</v>
      </c>
    </row>
    <row r="35" spans="2:16" x14ac:dyDescent="0.3">
      <c r="B35" s="139">
        <v>42856</v>
      </c>
      <c r="C35" s="482">
        <v>265</v>
      </c>
      <c r="D35" s="482">
        <v>0</v>
      </c>
      <c r="E35" s="482">
        <v>0</v>
      </c>
      <c r="F35" s="482">
        <v>0</v>
      </c>
      <c r="G35" s="482">
        <v>0</v>
      </c>
      <c r="H35" s="482">
        <v>0</v>
      </c>
      <c r="I35" s="482">
        <v>265</v>
      </c>
      <c r="J35" s="482">
        <v>0</v>
      </c>
      <c r="K35" s="482">
        <v>0</v>
      </c>
      <c r="L35" s="482">
        <v>0</v>
      </c>
      <c r="M35" s="482">
        <v>0</v>
      </c>
      <c r="N35" s="482">
        <v>0</v>
      </c>
      <c r="O35" s="482">
        <v>0</v>
      </c>
      <c r="P35" s="482">
        <v>0</v>
      </c>
    </row>
    <row r="36" spans="2:16" x14ac:dyDescent="0.3">
      <c r="B36" s="139">
        <v>42887</v>
      </c>
      <c r="C36" s="482"/>
      <c r="D36" s="482">
        <v>0</v>
      </c>
      <c r="E36" s="482"/>
      <c r="F36" s="482"/>
      <c r="G36" s="482"/>
      <c r="H36" s="482"/>
      <c r="I36" s="482"/>
      <c r="J36" s="482"/>
      <c r="K36" s="482"/>
      <c r="L36" s="482"/>
      <c r="M36" s="482"/>
      <c r="N36" s="482"/>
      <c r="O36" s="482"/>
      <c r="P36" s="482"/>
    </row>
    <row r="37" spans="2:16" x14ac:dyDescent="0.3">
      <c r="B37" s="139">
        <v>42917</v>
      </c>
      <c r="C37" s="482"/>
      <c r="D37" s="482">
        <v>0</v>
      </c>
      <c r="E37" s="482"/>
      <c r="F37" s="482"/>
      <c r="G37" s="482"/>
      <c r="H37" s="482"/>
      <c r="I37" s="482"/>
      <c r="J37" s="482"/>
      <c r="K37" s="482"/>
      <c r="L37" s="482"/>
      <c r="M37" s="482"/>
      <c r="N37" s="482"/>
      <c r="O37" s="482"/>
      <c r="P37" s="482"/>
    </row>
    <row r="38" spans="2:16" x14ac:dyDescent="0.3">
      <c r="B38" s="139">
        <v>42948</v>
      </c>
      <c r="C38" s="482">
        <v>680</v>
      </c>
      <c r="D38" s="482">
        <v>0</v>
      </c>
      <c r="E38" s="482">
        <v>500</v>
      </c>
      <c r="F38" s="482">
        <v>0</v>
      </c>
      <c r="G38" s="482">
        <v>0</v>
      </c>
      <c r="H38" s="482">
        <v>180</v>
      </c>
      <c r="I38" s="482">
        <v>0</v>
      </c>
      <c r="J38" s="482">
        <v>0</v>
      </c>
      <c r="K38" s="482">
        <v>0</v>
      </c>
      <c r="L38" s="482">
        <v>0</v>
      </c>
      <c r="M38" s="482">
        <v>0</v>
      </c>
      <c r="N38" s="482">
        <v>0</v>
      </c>
      <c r="O38" s="482">
        <v>0</v>
      </c>
      <c r="P38" s="482">
        <v>0</v>
      </c>
    </row>
    <row r="39" spans="2:16" x14ac:dyDescent="0.3">
      <c r="B39" s="139">
        <v>42979</v>
      </c>
      <c r="C39" s="482">
        <v>730</v>
      </c>
      <c r="D39" s="482">
        <v>0</v>
      </c>
      <c r="E39" s="482">
        <v>580</v>
      </c>
      <c r="F39" s="482">
        <v>0</v>
      </c>
      <c r="G39" s="482">
        <v>0</v>
      </c>
      <c r="H39" s="482">
        <v>0</v>
      </c>
      <c r="I39" s="482">
        <v>150</v>
      </c>
      <c r="J39" s="482">
        <v>0</v>
      </c>
      <c r="K39" s="482">
        <v>0</v>
      </c>
      <c r="L39" s="482">
        <v>0</v>
      </c>
      <c r="M39" s="482">
        <v>0</v>
      </c>
      <c r="N39" s="482">
        <v>0</v>
      </c>
      <c r="O39" s="482">
        <v>0</v>
      </c>
      <c r="P39" s="482">
        <v>0</v>
      </c>
    </row>
    <row r="40" spans="2:16" x14ac:dyDescent="0.3">
      <c r="B40" s="139">
        <v>43009</v>
      </c>
      <c r="C40" s="482"/>
      <c r="D40" s="482">
        <v>0</v>
      </c>
      <c r="E40" s="482"/>
      <c r="F40" s="482"/>
      <c r="G40" s="482"/>
      <c r="H40" s="482"/>
      <c r="I40" s="482"/>
      <c r="J40" s="482"/>
      <c r="K40" s="482"/>
      <c r="L40" s="482"/>
      <c r="M40" s="482"/>
      <c r="N40" s="482"/>
      <c r="O40" s="482"/>
      <c r="P40" s="482"/>
    </row>
    <row r="41" spans="2:16" x14ac:dyDescent="0.3">
      <c r="B41" s="139">
        <v>43040</v>
      </c>
      <c r="C41" s="482">
        <v>450</v>
      </c>
      <c r="D41" s="482">
        <v>0</v>
      </c>
      <c r="E41" s="482">
        <v>450</v>
      </c>
      <c r="F41" s="482">
        <v>0</v>
      </c>
      <c r="G41" s="482">
        <v>0</v>
      </c>
      <c r="H41" s="482">
        <v>0</v>
      </c>
      <c r="I41" s="482">
        <v>0</v>
      </c>
      <c r="J41" s="482">
        <v>0</v>
      </c>
      <c r="K41" s="482">
        <v>0</v>
      </c>
      <c r="L41" s="482">
        <v>0</v>
      </c>
      <c r="M41" s="482">
        <v>0</v>
      </c>
      <c r="N41" s="482">
        <v>0</v>
      </c>
      <c r="O41" s="482">
        <v>0</v>
      </c>
      <c r="P41" s="482">
        <v>0</v>
      </c>
    </row>
    <row r="42" spans="2:16" x14ac:dyDescent="0.3">
      <c r="B42" s="139">
        <v>43070</v>
      </c>
      <c r="C42" s="482"/>
      <c r="D42" s="482">
        <v>0</v>
      </c>
      <c r="E42" s="482"/>
      <c r="F42" s="482"/>
      <c r="G42" s="482"/>
      <c r="H42" s="482"/>
      <c r="I42" s="482"/>
      <c r="J42" s="482"/>
      <c r="K42" s="482"/>
      <c r="L42" s="482"/>
      <c r="M42" s="482"/>
      <c r="N42" s="482"/>
      <c r="O42" s="482"/>
      <c r="P42" s="482"/>
    </row>
    <row r="43" spans="2:16" x14ac:dyDescent="0.3">
      <c r="B43" s="139">
        <v>43101</v>
      </c>
      <c r="C43" s="482"/>
      <c r="D43" s="482">
        <v>0</v>
      </c>
      <c r="E43" s="482"/>
      <c r="F43" s="482"/>
      <c r="G43" s="482"/>
      <c r="H43" s="482"/>
      <c r="I43" s="482"/>
      <c r="J43" s="482"/>
      <c r="K43" s="482"/>
      <c r="L43" s="482"/>
      <c r="M43" s="482"/>
      <c r="N43" s="482"/>
      <c r="O43" s="482"/>
      <c r="P43" s="482"/>
    </row>
    <row r="44" spans="2:16" x14ac:dyDescent="0.3">
      <c r="B44" s="139">
        <v>43132</v>
      </c>
      <c r="C44" s="482"/>
      <c r="D44" s="482">
        <v>0</v>
      </c>
      <c r="E44" s="482"/>
      <c r="F44" s="482"/>
      <c r="G44" s="482"/>
      <c r="H44" s="482"/>
      <c r="I44" s="482"/>
      <c r="J44" s="482"/>
      <c r="K44" s="482"/>
      <c r="L44" s="482"/>
      <c r="M44" s="482"/>
      <c r="N44" s="482"/>
      <c r="O44" s="482"/>
      <c r="P44" s="482"/>
    </row>
    <row r="45" spans="2:16" x14ac:dyDescent="0.3">
      <c r="B45" s="139">
        <v>43160</v>
      </c>
      <c r="C45" s="482">
        <v>250</v>
      </c>
      <c r="D45" s="482">
        <v>0</v>
      </c>
      <c r="E45" s="482">
        <v>250</v>
      </c>
      <c r="F45" s="482">
        <v>0</v>
      </c>
      <c r="G45" s="482">
        <v>0</v>
      </c>
      <c r="H45" s="482">
        <v>0</v>
      </c>
      <c r="I45" s="482">
        <v>0</v>
      </c>
      <c r="J45" s="482">
        <v>0</v>
      </c>
      <c r="K45" s="482">
        <v>0</v>
      </c>
      <c r="L45" s="482">
        <v>0</v>
      </c>
      <c r="M45" s="482">
        <v>0</v>
      </c>
      <c r="N45" s="482">
        <v>0</v>
      </c>
      <c r="O45" s="482">
        <v>0</v>
      </c>
      <c r="P45" s="482">
        <v>0</v>
      </c>
    </row>
    <row r="46" spans="2:16" x14ac:dyDescent="0.3">
      <c r="B46" s="139">
        <v>43191</v>
      </c>
      <c r="C46" s="482">
        <v>938</v>
      </c>
      <c r="D46" s="482">
        <v>0</v>
      </c>
      <c r="E46" s="482">
        <v>864</v>
      </c>
      <c r="F46" s="482">
        <v>0</v>
      </c>
      <c r="G46" s="482">
        <v>0</v>
      </c>
      <c r="H46" s="482">
        <v>0</v>
      </c>
      <c r="I46" s="482">
        <v>74</v>
      </c>
      <c r="J46" s="482">
        <v>0</v>
      </c>
      <c r="K46" s="482">
        <v>0</v>
      </c>
      <c r="L46" s="482">
        <v>0</v>
      </c>
      <c r="M46" s="482">
        <v>0</v>
      </c>
      <c r="N46" s="482">
        <v>0</v>
      </c>
      <c r="O46" s="482">
        <v>0</v>
      </c>
      <c r="P46" s="482">
        <v>0</v>
      </c>
    </row>
    <row r="47" spans="2:16" x14ac:dyDescent="0.3">
      <c r="B47" s="139">
        <v>43221</v>
      </c>
      <c r="C47" s="482">
        <v>165</v>
      </c>
      <c r="D47" s="482">
        <v>0</v>
      </c>
      <c r="E47" s="482">
        <v>165</v>
      </c>
      <c r="F47" s="482">
        <v>0</v>
      </c>
      <c r="G47" s="482">
        <v>0</v>
      </c>
      <c r="H47" s="482">
        <v>0</v>
      </c>
      <c r="I47" s="482">
        <v>0</v>
      </c>
      <c r="J47" s="482">
        <v>0</v>
      </c>
      <c r="K47" s="482">
        <v>0</v>
      </c>
      <c r="L47" s="482">
        <v>0</v>
      </c>
      <c r="M47" s="482">
        <v>0</v>
      </c>
      <c r="N47" s="482">
        <v>0</v>
      </c>
      <c r="O47" s="482">
        <v>0</v>
      </c>
      <c r="P47" s="482">
        <v>0</v>
      </c>
    </row>
    <row r="48" spans="2:16" x14ac:dyDescent="0.3">
      <c r="B48" s="139">
        <v>43252</v>
      </c>
      <c r="C48" s="482">
        <v>987</v>
      </c>
      <c r="D48" s="482">
        <v>0</v>
      </c>
      <c r="E48" s="482">
        <v>526</v>
      </c>
      <c r="F48" s="482">
        <v>0</v>
      </c>
      <c r="G48" s="482">
        <v>243</v>
      </c>
      <c r="H48" s="482">
        <v>0</v>
      </c>
      <c r="I48" s="482">
        <v>218</v>
      </c>
      <c r="J48" s="482">
        <v>0</v>
      </c>
      <c r="K48" s="482">
        <v>0</v>
      </c>
      <c r="L48" s="482">
        <v>0</v>
      </c>
      <c r="M48" s="482">
        <v>0</v>
      </c>
      <c r="N48" s="482">
        <v>0</v>
      </c>
      <c r="O48" s="482">
        <v>0</v>
      </c>
      <c r="P48" s="482">
        <v>0</v>
      </c>
    </row>
    <row r="49" spans="1:36" x14ac:dyDescent="0.3">
      <c r="B49" s="139">
        <v>43282</v>
      </c>
      <c r="C49" s="482">
        <v>280</v>
      </c>
      <c r="D49" s="482">
        <v>0</v>
      </c>
      <c r="E49" s="482">
        <v>280</v>
      </c>
      <c r="F49" s="482">
        <v>0</v>
      </c>
      <c r="G49" s="482">
        <v>0</v>
      </c>
      <c r="H49" s="482">
        <v>0</v>
      </c>
      <c r="I49" s="482">
        <v>0</v>
      </c>
      <c r="J49" s="482">
        <v>0</v>
      </c>
      <c r="K49" s="482">
        <v>0</v>
      </c>
      <c r="L49" s="482">
        <v>0</v>
      </c>
      <c r="M49" s="482">
        <v>0</v>
      </c>
      <c r="N49" s="482">
        <v>0</v>
      </c>
      <c r="O49" s="482">
        <v>0</v>
      </c>
      <c r="P49" s="482">
        <v>0</v>
      </c>
    </row>
    <row r="50" spans="1:36" x14ac:dyDescent="0.3">
      <c r="B50" s="139">
        <v>43313</v>
      </c>
      <c r="C50" s="482">
        <v>130</v>
      </c>
      <c r="D50" s="482">
        <v>0</v>
      </c>
      <c r="E50" s="482">
        <v>130</v>
      </c>
      <c r="F50" s="482">
        <v>0</v>
      </c>
      <c r="G50" s="482">
        <v>0</v>
      </c>
      <c r="H50" s="482">
        <v>0</v>
      </c>
      <c r="I50" s="482">
        <v>0</v>
      </c>
      <c r="J50" s="482">
        <v>0</v>
      </c>
      <c r="K50" s="482">
        <v>0</v>
      </c>
      <c r="L50" s="482">
        <v>0</v>
      </c>
      <c r="M50" s="482">
        <v>0</v>
      </c>
      <c r="N50" s="482">
        <v>0</v>
      </c>
      <c r="O50" s="482">
        <v>0</v>
      </c>
      <c r="P50" s="482">
        <v>0</v>
      </c>
    </row>
    <row r="51" spans="1:36" x14ac:dyDescent="0.3">
      <c r="A51" s="158"/>
      <c r="B51" s="139">
        <v>43344</v>
      </c>
      <c r="C51" s="482">
        <v>1010</v>
      </c>
      <c r="D51" s="482">
        <v>45</v>
      </c>
      <c r="E51" s="482">
        <v>475</v>
      </c>
      <c r="F51" s="482">
        <v>0</v>
      </c>
      <c r="G51" s="482">
        <v>0</v>
      </c>
      <c r="H51" s="482">
        <v>100</v>
      </c>
      <c r="I51" s="482">
        <v>390</v>
      </c>
      <c r="J51" s="482">
        <v>0</v>
      </c>
      <c r="K51" s="482">
        <v>0</v>
      </c>
      <c r="L51" s="482">
        <v>0</v>
      </c>
      <c r="M51" s="482">
        <v>0</v>
      </c>
      <c r="N51" s="482">
        <v>0</v>
      </c>
      <c r="O51" s="482">
        <v>0</v>
      </c>
      <c r="P51" s="482">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139">
        <v>43374</v>
      </c>
      <c r="C52" s="482">
        <v>630</v>
      </c>
      <c r="D52" s="482">
        <v>0</v>
      </c>
      <c r="E52" s="482">
        <v>200</v>
      </c>
      <c r="F52" s="482">
        <v>0</v>
      </c>
      <c r="G52" s="482">
        <v>0</v>
      </c>
      <c r="H52" s="482">
        <v>140</v>
      </c>
      <c r="I52" s="482">
        <v>90</v>
      </c>
      <c r="J52" s="482">
        <v>0</v>
      </c>
      <c r="K52" s="482">
        <v>0</v>
      </c>
      <c r="L52" s="482">
        <v>0</v>
      </c>
      <c r="M52" s="482">
        <v>200</v>
      </c>
      <c r="N52" s="482">
        <v>0</v>
      </c>
      <c r="O52" s="482">
        <v>0</v>
      </c>
      <c r="P52" s="482">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139">
        <v>43405</v>
      </c>
      <c r="C53" s="482">
        <v>510</v>
      </c>
      <c r="D53" s="482">
        <v>0</v>
      </c>
      <c r="E53" s="482">
        <v>180</v>
      </c>
      <c r="F53" s="482">
        <v>0</v>
      </c>
      <c r="G53" s="482">
        <v>0</v>
      </c>
      <c r="H53" s="482">
        <v>0</v>
      </c>
      <c r="I53" s="482">
        <v>330</v>
      </c>
      <c r="J53" s="482">
        <v>0</v>
      </c>
      <c r="K53" s="482">
        <v>0</v>
      </c>
      <c r="L53" s="482">
        <v>0</v>
      </c>
      <c r="M53" s="482">
        <v>0</v>
      </c>
      <c r="N53" s="482">
        <v>0</v>
      </c>
      <c r="O53" s="482">
        <v>0</v>
      </c>
      <c r="P53" s="482">
        <v>0</v>
      </c>
      <c r="Q53" s="158"/>
      <c r="R53" s="158"/>
      <c r="S53" s="158"/>
      <c r="T53" s="158"/>
      <c r="U53" s="158"/>
      <c r="V53" s="158"/>
      <c r="W53" s="158"/>
      <c r="X53" s="158"/>
      <c r="Y53" s="158"/>
      <c r="Z53" s="158"/>
      <c r="AA53" s="158"/>
      <c r="AB53" s="158"/>
      <c r="AC53" s="158"/>
      <c r="AD53" s="158"/>
      <c r="AE53" s="158"/>
      <c r="AF53" s="158"/>
      <c r="AG53" s="158"/>
      <c r="AH53" s="158"/>
      <c r="AI53" s="158"/>
      <c r="AJ53" s="158"/>
    </row>
    <row r="54" spans="1:36" ht="15" thickBot="1" x14ac:dyDescent="0.35">
      <c r="A54" s="158"/>
      <c r="B54" s="139">
        <v>43435</v>
      </c>
      <c r="C54" s="482"/>
      <c r="D54" s="482">
        <v>0</v>
      </c>
      <c r="E54" s="482"/>
      <c r="F54" s="482"/>
      <c r="G54" s="482"/>
      <c r="H54" s="482"/>
      <c r="I54" s="482"/>
      <c r="J54" s="482"/>
      <c r="K54" s="482"/>
      <c r="L54" s="482"/>
      <c r="M54" s="482"/>
      <c r="N54" s="482"/>
      <c r="O54" s="482"/>
      <c r="P54" s="482"/>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8">
        <v>43466</v>
      </c>
      <c r="C55" s="62">
        <v>0</v>
      </c>
      <c r="D55" s="73">
        <v>0</v>
      </c>
      <c r="E55" s="73">
        <v>0</v>
      </c>
      <c r="F55" s="73">
        <v>0</v>
      </c>
      <c r="G55" s="73">
        <v>0</v>
      </c>
      <c r="H55" s="73">
        <v>0</v>
      </c>
      <c r="I55" s="73">
        <v>0</v>
      </c>
      <c r="J55" s="73">
        <v>0</v>
      </c>
      <c r="K55" s="73">
        <v>0</v>
      </c>
      <c r="L55" s="73">
        <v>0</v>
      </c>
      <c r="M55" s="73">
        <v>0</v>
      </c>
      <c r="N55" s="73">
        <v>0</v>
      </c>
      <c r="O55" s="73">
        <v>0</v>
      </c>
      <c r="P55" s="74">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8">
        <v>43497</v>
      </c>
      <c r="C56" s="65">
        <v>0</v>
      </c>
      <c r="D56" s="703">
        <v>0</v>
      </c>
      <c r="E56" s="703">
        <v>0</v>
      </c>
      <c r="F56" s="703">
        <v>0</v>
      </c>
      <c r="G56" s="703">
        <v>0</v>
      </c>
      <c r="H56" s="703">
        <v>0</v>
      </c>
      <c r="I56" s="703">
        <v>0</v>
      </c>
      <c r="J56" s="703">
        <v>0</v>
      </c>
      <c r="K56" s="703">
        <v>0</v>
      </c>
      <c r="L56" s="703">
        <v>0</v>
      </c>
      <c r="M56" s="703">
        <v>0</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8">
        <v>43525</v>
      </c>
      <c r="C57" s="65">
        <v>0</v>
      </c>
      <c r="D57" s="703">
        <v>0</v>
      </c>
      <c r="E57" s="703">
        <v>0</v>
      </c>
      <c r="F57" s="703">
        <v>0</v>
      </c>
      <c r="G57" s="703">
        <v>0</v>
      </c>
      <c r="H57" s="703">
        <v>0</v>
      </c>
      <c r="I57" s="703">
        <v>0</v>
      </c>
      <c r="J57" s="703">
        <v>0</v>
      </c>
      <c r="K57" s="703">
        <v>0</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8">
        <v>43556</v>
      </c>
      <c r="C58" s="65">
        <v>785</v>
      </c>
      <c r="D58" s="703">
        <v>0</v>
      </c>
      <c r="E58" s="703">
        <v>605</v>
      </c>
      <c r="F58" s="703">
        <v>0</v>
      </c>
      <c r="G58" s="703">
        <v>0</v>
      </c>
      <c r="H58" s="703">
        <v>0</v>
      </c>
      <c r="I58" s="703">
        <v>180</v>
      </c>
      <c r="J58" s="703">
        <v>0</v>
      </c>
      <c r="K58" s="703">
        <v>0</v>
      </c>
      <c r="L58" s="703">
        <v>0</v>
      </c>
      <c r="M58" s="703">
        <v>0</v>
      </c>
      <c r="N58" s="703">
        <v>0</v>
      </c>
      <c r="O58" s="703">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8">
        <v>43586</v>
      </c>
      <c r="C59" s="65">
        <v>385</v>
      </c>
      <c r="D59" s="703">
        <v>185</v>
      </c>
      <c r="E59" s="703">
        <v>200</v>
      </c>
      <c r="F59" s="703">
        <v>0</v>
      </c>
      <c r="G59" s="703">
        <v>0</v>
      </c>
      <c r="H59" s="703">
        <v>0</v>
      </c>
      <c r="I59" s="703">
        <v>0</v>
      </c>
      <c r="J59" s="703">
        <v>0</v>
      </c>
      <c r="K59" s="703">
        <v>0</v>
      </c>
      <c r="L59" s="703">
        <v>0</v>
      </c>
      <c r="M59" s="703">
        <v>0</v>
      </c>
      <c r="N59" s="703">
        <v>0</v>
      </c>
      <c r="O59" s="703">
        <v>0</v>
      </c>
      <c r="P59" s="15">
        <v>0</v>
      </c>
    </row>
    <row r="60" spans="1:36" x14ac:dyDescent="0.3">
      <c r="B60" s="868">
        <v>43617</v>
      </c>
      <c r="C60" s="65">
        <v>2090</v>
      </c>
      <c r="D60" s="703">
        <v>0</v>
      </c>
      <c r="E60" s="703">
        <v>90</v>
      </c>
      <c r="F60" s="703">
        <v>0</v>
      </c>
      <c r="G60" s="703">
        <v>0</v>
      </c>
      <c r="H60" s="703">
        <v>0</v>
      </c>
      <c r="I60" s="703">
        <v>0</v>
      </c>
      <c r="J60" s="703">
        <v>0</v>
      </c>
      <c r="K60" s="703">
        <v>2000</v>
      </c>
      <c r="L60" s="703">
        <v>0</v>
      </c>
      <c r="M60" s="703">
        <v>0</v>
      </c>
      <c r="N60" s="703">
        <v>0</v>
      </c>
      <c r="O60" s="703">
        <v>0</v>
      </c>
      <c r="P60" s="15">
        <v>0</v>
      </c>
    </row>
    <row r="61" spans="1:36" x14ac:dyDescent="0.3">
      <c r="B61" s="868">
        <v>43647</v>
      </c>
      <c r="C61" s="65">
        <v>142</v>
      </c>
      <c r="D61" s="703">
        <v>0</v>
      </c>
      <c r="E61" s="703">
        <v>142</v>
      </c>
      <c r="F61" s="703">
        <v>0</v>
      </c>
      <c r="G61" s="703">
        <v>0</v>
      </c>
      <c r="H61" s="703">
        <v>0</v>
      </c>
      <c r="I61" s="703">
        <v>0</v>
      </c>
      <c r="J61" s="703">
        <v>0</v>
      </c>
      <c r="K61" s="703">
        <v>0</v>
      </c>
      <c r="L61" s="703">
        <v>0</v>
      </c>
      <c r="M61" s="703">
        <v>0</v>
      </c>
      <c r="N61" s="703">
        <v>0</v>
      </c>
      <c r="O61" s="703">
        <v>0</v>
      </c>
      <c r="P61" s="15">
        <v>0</v>
      </c>
    </row>
    <row r="62" spans="1:36" x14ac:dyDescent="0.3">
      <c r="B62" s="868">
        <v>43678</v>
      </c>
      <c r="C62" s="65">
        <v>340</v>
      </c>
      <c r="D62" s="703">
        <v>0</v>
      </c>
      <c r="E62" s="703">
        <v>340</v>
      </c>
      <c r="F62" s="703">
        <v>0</v>
      </c>
      <c r="G62" s="703">
        <v>0</v>
      </c>
      <c r="H62" s="703">
        <v>0</v>
      </c>
      <c r="I62" s="703">
        <v>0</v>
      </c>
      <c r="J62" s="703">
        <v>0</v>
      </c>
      <c r="K62" s="703">
        <v>0</v>
      </c>
      <c r="L62" s="703">
        <v>0</v>
      </c>
      <c r="M62" s="703">
        <v>0</v>
      </c>
      <c r="N62" s="703">
        <v>0</v>
      </c>
      <c r="O62" s="703">
        <v>0</v>
      </c>
      <c r="P62" s="15">
        <v>0</v>
      </c>
    </row>
    <row r="63" spans="1:36" x14ac:dyDescent="0.3">
      <c r="B63" s="868">
        <v>43709</v>
      </c>
      <c r="C63" s="65">
        <v>0</v>
      </c>
      <c r="D63" s="703">
        <v>0</v>
      </c>
      <c r="E63" s="703">
        <v>0</v>
      </c>
      <c r="F63" s="703">
        <v>0</v>
      </c>
      <c r="G63" s="703">
        <v>0</v>
      </c>
      <c r="H63" s="703">
        <v>0</v>
      </c>
      <c r="I63" s="703">
        <v>0</v>
      </c>
      <c r="J63" s="703">
        <v>0</v>
      </c>
      <c r="K63" s="703">
        <v>0</v>
      </c>
      <c r="L63" s="703">
        <v>0</v>
      </c>
      <c r="M63" s="703">
        <v>0</v>
      </c>
      <c r="N63" s="703">
        <v>0</v>
      </c>
      <c r="O63" s="703">
        <v>0</v>
      </c>
      <c r="P63" s="15">
        <v>0</v>
      </c>
    </row>
    <row r="64" spans="1:36" x14ac:dyDescent="0.3">
      <c r="B64" s="868">
        <v>43739</v>
      </c>
      <c r="C64" s="65">
        <v>0</v>
      </c>
      <c r="D64" s="703">
        <v>0</v>
      </c>
      <c r="E64" s="703">
        <v>0</v>
      </c>
      <c r="F64" s="703">
        <v>0</v>
      </c>
      <c r="G64" s="703">
        <v>0</v>
      </c>
      <c r="H64" s="703">
        <v>0</v>
      </c>
      <c r="I64" s="703">
        <v>0</v>
      </c>
      <c r="J64" s="703">
        <v>0</v>
      </c>
      <c r="K64" s="703">
        <v>0</v>
      </c>
      <c r="L64" s="703">
        <v>0</v>
      </c>
      <c r="M64" s="703">
        <v>0</v>
      </c>
      <c r="N64" s="703">
        <v>0</v>
      </c>
      <c r="O64" s="703">
        <v>0</v>
      </c>
      <c r="P64" s="15">
        <v>0</v>
      </c>
    </row>
    <row r="65" spans="2:16" x14ac:dyDescent="0.3">
      <c r="B65" s="868">
        <v>43770</v>
      </c>
      <c r="C65" s="65">
        <v>1290</v>
      </c>
      <c r="D65" s="703">
        <v>0</v>
      </c>
      <c r="E65" s="703">
        <v>1060</v>
      </c>
      <c r="F65" s="703">
        <v>0</v>
      </c>
      <c r="G65" s="703">
        <v>0</v>
      </c>
      <c r="H65" s="703">
        <v>0</v>
      </c>
      <c r="I65" s="703">
        <v>230</v>
      </c>
      <c r="J65" s="703">
        <v>0</v>
      </c>
      <c r="K65" s="703">
        <v>0</v>
      </c>
      <c r="L65" s="703">
        <v>0</v>
      </c>
      <c r="M65" s="703">
        <v>0</v>
      </c>
      <c r="N65" s="703">
        <v>0</v>
      </c>
      <c r="O65" s="703">
        <v>0</v>
      </c>
      <c r="P65" s="15">
        <v>0</v>
      </c>
    </row>
    <row r="66" spans="2:16" x14ac:dyDescent="0.3">
      <c r="B66" s="868">
        <v>43800</v>
      </c>
      <c r="C66" s="65">
        <v>472</v>
      </c>
      <c r="D66" s="703">
        <v>0</v>
      </c>
      <c r="E66" s="703">
        <v>472</v>
      </c>
      <c r="F66" s="703">
        <v>0</v>
      </c>
      <c r="G66" s="703">
        <v>0</v>
      </c>
      <c r="H66" s="703">
        <v>0</v>
      </c>
      <c r="I66" s="703">
        <v>0</v>
      </c>
      <c r="J66" s="703">
        <v>0</v>
      </c>
      <c r="K66" s="703">
        <v>0</v>
      </c>
      <c r="L66" s="703">
        <v>0</v>
      </c>
      <c r="M66" s="703">
        <v>0</v>
      </c>
      <c r="N66" s="703">
        <v>0</v>
      </c>
      <c r="O66" s="703">
        <v>0</v>
      </c>
      <c r="P66" s="15">
        <v>0</v>
      </c>
    </row>
    <row r="67" spans="2:16" x14ac:dyDescent="0.3">
      <c r="B67" s="868">
        <v>43831</v>
      </c>
      <c r="C67" s="65">
        <v>0</v>
      </c>
      <c r="D67" s="703">
        <v>0</v>
      </c>
      <c r="E67" s="703">
        <v>0</v>
      </c>
      <c r="F67" s="703">
        <v>0</v>
      </c>
      <c r="G67" s="703">
        <v>0</v>
      </c>
      <c r="H67" s="703">
        <v>0</v>
      </c>
      <c r="I67" s="703">
        <v>0</v>
      </c>
      <c r="J67" s="703">
        <v>0</v>
      </c>
      <c r="K67" s="703">
        <v>0</v>
      </c>
      <c r="L67" s="703">
        <v>0</v>
      </c>
      <c r="M67" s="703">
        <v>0</v>
      </c>
      <c r="N67" s="703">
        <v>0</v>
      </c>
      <c r="O67" s="703">
        <v>0</v>
      </c>
      <c r="P67" s="15">
        <v>0</v>
      </c>
    </row>
    <row r="68" spans="2:16" x14ac:dyDescent="0.3">
      <c r="B68" s="868">
        <v>43862</v>
      </c>
      <c r="C68" s="65">
        <v>1100</v>
      </c>
      <c r="D68" s="703">
        <v>0</v>
      </c>
      <c r="E68" s="703">
        <v>1015</v>
      </c>
      <c r="F68" s="703">
        <v>0</v>
      </c>
      <c r="G68" s="703">
        <v>0</v>
      </c>
      <c r="H68" s="703">
        <v>0</v>
      </c>
      <c r="I68" s="703">
        <v>85</v>
      </c>
      <c r="J68" s="703">
        <v>0</v>
      </c>
      <c r="K68" s="703">
        <v>0</v>
      </c>
      <c r="L68" s="703">
        <v>0</v>
      </c>
      <c r="M68" s="703">
        <v>0</v>
      </c>
      <c r="N68" s="703">
        <v>0</v>
      </c>
      <c r="O68" s="703">
        <v>0</v>
      </c>
      <c r="P68" s="15">
        <v>0</v>
      </c>
    </row>
    <row r="69" spans="2:16" x14ac:dyDescent="0.3">
      <c r="B69" s="868">
        <v>43891</v>
      </c>
      <c r="C69" s="65">
        <v>0</v>
      </c>
      <c r="D69" s="703">
        <v>0</v>
      </c>
      <c r="E69" s="703">
        <v>0</v>
      </c>
      <c r="F69" s="703">
        <v>0</v>
      </c>
      <c r="G69" s="703">
        <v>0</v>
      </c>
      <c r="H69" s="703">
        <v>0</v>
      </c>
      <c r="I69" s="703">
        <v>0</v>
      </c>
      <c r="J69" s="703">
        <v>0</v>
      </c>
      <c r="K69" s="703">
        <v>0</v>
      </c>
      <c r="L69" s="703">
        <v>0</v>
      </c>
      <c r="M69" s="703">
        <v>0</v>
      </c>
      <c r="N69" s="703">
        <v>0</v>
      </c>
      <c r="O69" s="703">
        <v>0</v>
      </c>
      <c r="P69" s="15">
        <v>0</v>
      </c>
    </row>
    <row r="70" spans="2:16" x14ac:dyDescent="0.3">
      <c r="B70" s="868">
        <v>43922</v>
      </c>
      <c r="C70" s="65">
        <v>0</v>
      </c>
      <c r="D70" s="703">
        <v>0</v>
      </c>
      <c r="E70" s="703">
        <v>0</v>
      </c>
      <c r="F70" s="703">
        <v>0</v>
      </c>
      <c r="G70" s="703">
        <v>0</v>
      </c>
      <c r="H70" s="703">
        <v>0</v>
      </c>
      <c r="I70" s="703">
        <v>0</v>
      </c>
      <c r="J70" s="703">
        <v>0</v>
      </c>
      <c r="K70" s="703">
        <v>0</v>
      </c>
      <c r="L70" s="703">
        <v>0</v>
      </c>
      <c r="M70" s="703">
        <v>0</v>
      </c>
      <c r="N70" s="703">
        <v>0</v>
      </c>
      <c r="O70" s="703">
        <v>0</v>
      </c>
      <c r="P70" s="15">
        <v>0</v>
      </c>
    </row>
    <row r="71" spans="2:16" x14ac:dyDescent="0.3">
      <c r="B71" s="868">
        <v>43952</v>
      </c>
      <c r="C71" s="65">
        <v>0</v>
      </c>
      <c r="D71" s="703">
        <v>0</v>
      </c>
      <c r="E71" s="703">
        <v>0</v>
      </c>
      <c r="F71" s="703">
        <v>0</v>
      </c>
      <c r="G71" s="703">
        <v>0</v>
      </c>
      <c r="H71" s="703">
        <v>0</v>
      </c>
      <c r="I71" s="703">
        <v>0</v>
      </c>
      <c r="J71" s="703">
        <v>0</v>
      </c>
      <c r="K71" s="703">
        <v>0</v>
      </c>
      <c r="L71" s="703">
        <v>0</v>
      </c>
      <c r="M71" s="703">
        <v>0</v>
      </c>
      <c r="N71" s="703">
        <v>0</v>
      </c>
      <c r="O71" s="703">
        <v>0</v>
      </c>
      <c r="P71" s="15">
        <v>0</v>
      </c>
    </row>
    <row r="72" spans="2:16" x14ac:dyDescent="0.3">
      <c r="B72" s="868">
        <v>43983</v>
      </c>
      <c r="C72" s="65">
        <v>0</v>
      </c>
      <c r="D72" s="703">
        <v>0</v>
      </c>
      <c r="E72" s="703">
        <v>0</v>
      </c>
      <c r="F72" s="703">
        <v>0</v>
      </c>
      <c r="G72" s="703">
        <v>0</v>
      </c>
      <c r="H72" s="703">
        <v>0</v>
      </c>
      <c r="I72" s="703">
        <v>0</v>
      </c>
      <c r="J72" s="703">
        <v>0</v>
      </c>
      <c r="K72" s="703">
        <v>0</v>
      </c>
      <c r="L72" s="703">
        <v>0</v>
      </c>
      <c r="M72" s="703">
        <v>0</v>
      </c>
      <c r="N72" s="703">
        <v>0</v>
      </c>
      <c r="O72" s="703">
        <v>0</v>
      </c>
      <c r="P72" s="15">
        <v>0</v>
      </c>
    </row>
    <row r="73" spans="2:16" x14ac:dyDescent="0.3">
      <c r="B73" s="868">
        <v>44013</v>
      </c>
      <c r="C73" s="65">
        <v>0</v>
      </c>
      <c r="D73" s="703">
        <v>0</v>
      </c>
      <c r="E73" s="703">
        <v>0</v>
      </c>
      <c r="F73" s="703">
        <v>0</v>
      </c>
      <c r="G73" s="703">
        <v>0</v>
      </c>
      <c r="H73" s="703">
        <v>0</v>
      </c>
      <c r="I73" s="703">
        <v>0</v>
      </c>
      <c r="J73" s="703">
        <v>0</v>
      </c>
      <c r="K73" s="703">
        <v>0</v>
      </c>
      <c r="L73" s="703">
        <v>0</v>
      </c>
      <c r="M73" s="703">
        <v>0</v>
      </c>
      <c r="N73" s="703">
        <v>0</v>
      </c>
      <c r="O73" s="703">
        <v>0</v>
      </c>
      <c r="P73" s="15">
        <v>0</v>
      </c>
    </row>
    <row r="74" spans="2:16" x14ac:dyDescent="0.3">
      <c r="B74" s="868">
        <v>44044</v>
      </c>
      <c r="C74" s="65">
        <v>0</v>
      </c>
      <c r="D74" s="703">
        <v>0</v>
      </c>
      <c r="E74" s="703">
        <v>0</v>
      </c>
      <c r="F74" s="703">
        <v>0</v>
      </c>
      <c r="G74" s="703">
        <v>0</v>
      </c>
      <c r="H74" s="703">
        <v>0</v>
      </c>
      <c r="I74" s="703">
        <v>0</v>
      </c>
      <c r="J74" s="703">
        <v>0</v>
      </c>
      <c r="K74" s="703">
        <v>0</v>
      </c>
      <c r="L74" s="703">
        <v>0</v>
      </c>
      <c r="M74" s="703">
        <v>0</v>
      </c>
      <c r="N74" s="703">
        <v>0</v>
      </c>
      <c r="O74" s="703">
        <v>0</v>
      </c>
      <c r="P74" s="15">
        <v>0</v>
      </c>
    </row>
    <row r="75" spans="2:16" x14ac:dyDescent="0.3">
      <c r="B75" s="868">
        <v>44075</v>
      </c>
      <c r="C75" s="65">
        <v>0</v>
      </c>
      <c r="D75" s="703">
        <v>0</v>
      </c>
      <c r="E75" s="703">
        <v>0</v>
      </c>
      <c r="F75" s="703">
        <v>0</v>
      </c>
      <c r="G75" s="703">
        <v>0</v>
      </c>
      <c r="H75" s="703">
        <v>0</v>
      </c>
      <c r="I75" s="703">
        <v>0</v>
      </c>
      <c r="J75" s="703">
        <v>0</v>
      </c>
      <c r="K75" s="703">
        <v>0</v>
      </c>
      <c r="L75" s="703">
        <v>0</v>
      </c>
      <c r="M75" s="703">
        <v>0</v>
      </c>
      <c r="N75" s="703">
        <v>0</v>
      </c>
      <c r="O75" s="703">
        <v>0</v>
      </c>
      <c r="P75" s="15">
        <v>0</v>
      </c>
    </row>
    <row r="76" spans="2:16" x14ac:dyDescent="0.3">
      <c r="B76" s="868">
        <v>44105</v>
      </c>
      <c r="C76" s="65">
        <v>565</v>
      </c>
      <c r="D76" s="703">
        <v>0</v>
      </c>
      <c r="E76" s="703">
        <v>565</v>
      </c>
      <c r="F76" s="703">
        <v>0</v>
      </c>
      <c r="G76" s="703">
        <v>0</v>
      </c>
      <c r="H76" s="703">
        <v>0</v>
      </c>
      <c r="I76" s="703">
        <v>0</v>
      </c>
      <c r="J76" s="703">
        <v>0</v>
      </c>
      <c r="K76" s="703">
        <v>0</v>
      </c>
      <c r="L76" s="703">
        <v>0</v>
      </c>
      <c r="M76" s="703">
        <v>0</v>
      </c>
      <c r="N76" s="703">
        <v>0</v>
      </c>
      <c r="O76" s="703">
        <v>0</v>
      </c>
      <c r="P76" s="15">
        <v>0</v>
      </c>
    </row>
    <row r="77" spans="2:16" x14ac:dyDescent="0.3">
      <c r="B77" s="868">
        <v>44136</v>
      </c>
      <c r="C77" s="65">
        <v>370</v>
      </c>
      <c r="D77" s="703">
        <v>0</v>
      </c>
      <c r="E77" s="703">
        <v>370</v>
      </c>
      <c r="F77" s="703">
        <v>0</v>
      </c>
      <c r="G77" s="703">
        <v>0</v>
      </c>
      <c r="H77" s="703">
        <v>0</v>
      </c>
      <c r="I77" s="703">
        <v>0</v>
      </c>
      <c r="J77" s="703">
        <v>0</v>
      </c>
      <c r="K77" s="703">
        <v>0</v>
      </c>
      <c r="L77" s="703">
        <v>0</v>
      </c>
      <c r="M77" s="703">
        <v>0</v>
      </c>
      <c r="N77" s="703">
        <v>0</v>
      </c>
      <c r="O77" s="703">
        <v>0</v>
      </c>
      <c r="P77" s="15">
        <v>0</v>
      </c>
    </row>
    <row r="78" spans="2:16" x14ac:dyDescent="0.3">
      <c r="B78" s="868">
        <v>44166</v>
      </c>
      <c r="C78" s="65">
        <v>1010</v>
      </c>
      <c r="D78" s="703">
        <v>0</v>
      </c>
      <c r="E78" s="703">
        <v>610</v>
      </c>
      <c r="F78" s="703">
        <v>0</v>
      </c>
      <c r="G78" s="703">
        <v>0</v>
      </c>
      <c r="H78" s="703">
        <v>400</v>
      </c>
      <c r="I78" s="703">
        <v>0</v>
      </c>
      <c r="J78" s="703">
        <v>0</v>
      </c>
      <c r="K78" s="703">
        <v>0</v>
      </c>
      <c r="L78" s="703">
        <v>0</v>
      </c>
      <c r="M78" s="703">
        <v>0</v>
      </c>
      <c r="N78" s="703">
        <v>0</v>
      </c>
      <c r="O78" s="703">
        <v>0</v>
      </c>
      <c r="P78" s="15">
        <v>0</v>
      </c>
    </row>
    <row r="79" spans="2:16" x14ac:dyDescent="0.3">
      <c r="B79" s="868">
        <v>44197</v>
      </c>
      <c r="C79" s="65">
        <v>735</v>
      </c>
      <c r="D79" s="703">
        <v>0</v>
      </c>
      <c r="E79" s="703">
        <v>610</v>
      </c>
      <c r="F79" s="703">
        <v>0</v>
      </c>
      <c r="G79" s="703">
        <v>0</v>
      </c>
      <c r="H79" s="703">
        <v>0</v>
      </c>
      <c r="I79" s="703">
        <v>125</v>
      </c>
      <c r="J79" s="703">
        <v>0</v>
      </c>
      <c r="K79" s="703">
        <v>0</v>
      </c>
      <c r="L79" s="703">
        <v>0</v>
      </c>
      <c r="M79" s="703">
        <v>0</v>
      </c>
      <c r="N79" s="703">
        <v>0</v>
      </c>
      <c r="O79" s="703">
        <v>0</v>
      </c>
      <c r="P79" s="15">
        <v>0</v>
      </c>
    </row>
    <row r="80" spans="2:16" x14ac:dyDescent="0.3">
      <c r="B80" s="868">
        <v>44228</v>
      </c>
      <c r="C80" s="65">
        <v>0</v>
      </c>
      <c r="D80" s="703">
        <v>0</v>
      </c>
      <c r="E80" s="703">
        <v>0</v>
      </c>
      <c r="F80" s="703">
        <v>0</v>
      </c>
      <c r="G80" s="703">
        <v>0</v>
      </c>
      <c r="H80" s="703">
        <v>0</v>
      </c>
      <c r="I80" s="703">
        <v>0</v>
      </c>
      <c r="J80" s="703">
        <v>0</v>
      </c>
      <c r="K80" s="703">
        <v>0</v>
      </c>
      <c r="L80" s="703">
        <v>0</v>
      </c>
      <c r="M80" s="703">
        <v>0</v>
      </c>
      <c r="N80" s="703">
        <v>0</v>
      </c>
      <c r="O80" s="703">
        <v>0</v>
      </c>
      <c r="P80" s="15">
        <v>0</v>
      </c>
    </row>
    <row r="81" spans="2:16" x14ac:dyDescent="0.3">
      <c r="B81" s="868">
        <v>44256</v>
      </c>
      <c r="C81" s="65">
        <v>1174</v>
      </c>
      <c r="D81" s="703">
        <v>0</v>
      </c>
      <c r="E81" s="703">
        <v>204</v>
      </c>
      <c r="F81" s="703">
        <v>0</v>
      </c>
      <c r="G81" s="703">
        <v>0</v>
      </c>
      <c r="H81" s="703">
        <v>0</v>
      </c>
      <c r="I81" s="703">
        <v>0</v>
      </c>
      <c r="J81" s="703">
        <v>0</v>
      </c>
      <c r="K81" s="703">
        <v>970</v>
      </c>
      <c r="L81" s="703">
        <v>0</v>
      </c>
      <c r="M81" s="703">
        <v>0</v>
      </c>
      <c r="N81" s="703">
        <v>0</v>
      </c>
      <c r="O81" s="703">
        <v>0</v>
      </c>
      <c r="P81" s="15">
        <v>0</v>
      </c>
    </row>
    <row r="82" spans="2:16" x14ac:dyDescent="0.3">
      <c r="B82" s="868">
        <v>44287</v>
      </c>
      <c r="C82" s="65">
        <v>650</v>
      </c>
      <c r="D82" s="703">
        <v>0</v>
      </c>
      <c r="E82" s="703">
        <v>385</v>
      </c>
      <c r="F82" s="703">
        <v>0</v>
      </c>
      <c r="G82" s="703">
        <v>0</v>
      </c>
      <c r="H82" s="703">
        <v>265</v>
      </c>
      <c r="I82" s="703">
        <v>0</v>
      </c>
      <c r="J82" s="703">
        <v>0</v>
      </c>
      <c r="K82" s="703">
        <v>0</v>
      </c>
      <c r="L82" s="703">
        <v>0</v>
      </c>
      <c r="M82" s="703">
        <v>0</v>
      </c>
      <c r="N82" s="703">
        <v>0</v>
      </c>
      <c r="O82" s="703">
        <v>0</v>
      </c>
      <c r="P82" s="15">
        <v>0</v>
      </c>
    </row>
    <row r="83" spans="2:16" ht="15" thickBot="1" x14ac:dyDescent="0.35">
      <c r="B83" s="869">
        <v>44317</v>
      </c>
      <c r="C83" s="410">
        <v>901</v>
      </c>
      <c r="D83" s="57">
        <v>0</v>
      </c>
      <c r="E83" s="57">
        <v>689</v>
      </c>
      <c r="F83" s="57">
        <v>0</v>
      </c>
      <c r="G83" s="57">
        <v>0</v>
      </c>
      <c r="H83" s="57">
        <v>0</v>
      </c>
      <c r="I83" s="57">
        <v>212</v>
      </c>
      <c r="J83" s="57">
        <v>0</v>
      </c>
      <c r="K83" s="57">
        <v>0</v>
      </c>
      <c r="L83" s="57">
        <v>0</v>
      </c>
      <c r="M83" s="57">
        <v>0</v>
      </c>
      <c r="N83" s="57">
        <v>0</v>
      </c>
      <c r="O83" s="57">
        <v>0</v>
      </c>
      <c r="P83" s="409">
        <v>0</v>
      </c>
    </row>
    <row r="84" spans="2:16" x14ac:dyDescent="0.3">
      <c r="B84" s="926"/>
    </row>
    <row r="85" spans="2:16" x14ac:dyDescent="0.3">
      <c r="B85" s="158" t="s">
        <v>48</v>
      </c>
    </row>
    <row r="86" spans="2:16" x14ac:dyDescent="0.3">
      <c r="B86" s="158" t="s">
        <v>910</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6"/>
  <sheetViews>
    <sheetView workbookViewId="0">
      <pane xSplit="2" ySplit="6" topLeftCell="C78" activePane="bottomRight" state="frozenSplit"/>
      <selection activeCell="G424" sqref="G424"/>
      <selection pane="topRight" activeCell="G424" sqref="G424"/>
      <selection pane="bottomLeft" activeCell="G424" sqref="G424"/>
      <selection pane="bottomRight" activeCell="B85" sqref="B85"/>
    </sheetView>
  </sheetViews>
  <sheetFormatPr baseColWidth="10"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911</v>
      </c>
    </row>
    <row r="4" spans="2:69" ht="15" thickBot="1" x14ac:dyDescent="0.35"/>
    <row r="5" spans="2:69" ht="12.75" customHeight="1" thickBot="1" x14ac:dyDescent="0.35">
      <c r="B5" s="1096"/>
      <c r="C5" s="1103" t="s">
        <v>36</v>
      </c>
      <c r="D5" s="1105" t="s">
        <v>18</v>
      </c>
      <c r="E5" s="1105"/>
      <c r="F5" s="1092" t="s">
        <v>37</v>
      </c>
      <c r="G5" s="1092" t="s">
        <v>38</v>
      </c>
      <c r="H5" s="1092" t="s">
        <v>39</v>
      </c>
      <c r="I5" s="1092" t="s">
        <v>40</v>
      </c>
      <c r="J5" s="1092" t="s">
        <v>41</v>
      </c>
      <c r="K5" s="1092" t="s">
        <v>42</v>
      </c>
      <c r="L5" s="1092" t="s">
        <v>43</v>
      </c>
      <c r="M5" s="1094" t="s">
        <v>44</v>
      </c>
      <c r="N5" s="1092" t="s">
        <v>45</v>
      </c>
      <c r="O5" s="1092"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102"/>
      <c r="C6" s="1115"/>
      <c r="D6" s="908" t="s">
        <v>21</v>
      </c>
      <c r="E6" s="908" t="s">
        <v>22</v>
      </c>
      <c r="F6" s="1093"/>
      <c r="G6" s="1093"/>
      <c r="H6" s="1093"/>
      <c r="I6" s="1093"/>
      <c r="J6" s="1093"/>
      <c r="K6" s="1093"/>
      <c r="L6" s="1093"/>
      <c r="M6" s="1095"/>
      <c r="N6" s="1093"/>
      <c r="O6" s="1093"/>
      <c r="P6" s="1095"/>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148">
        <v>42005</v>
      </c>
      <c r="C7" s="482">
        <v>77</v>
      </c>
      <c r="D7" s="482">
        <v>0</v>
      </c>
      <c r="E7" s="482">
        <v>77</v>
      </c>
      <c r="F7" s="482">
        <v>0</v>
      </c>
      <c r="G7" s="482">
        <v>0</v>
      </c>
      <c r="H7" s="482">
        <v>0</v>
      </c>
      <c r="I7" s="482">
        <v>0</v>
      </c>
      <c r="J7" s="482">
        <v>0</v>
      </c>
      <c r="K7" s="482">
        <v>0</v>
      </c>
      <c r="L7" s="482">
        <v>0</v>
      </c>
      <c r="M7" s="482">
        <v>0</v>
      </c>
      <c r="N7" s="482">
        <v>0</v>
      </c>
      <c r="O7" s="482">
        <v>0</v>
      </c>
      <c r="P7" s="482">
        <v>0</v>
      </c>
    </row>
    <row r="8" spans="2:69" x14ac:dyDescent="0.3">
      <c r="B8" s="148">
        <v>42036</v>
      </c>
      <c r="C8" s="482"/>
      <c r="D8" s="482">
        <v>0</v>
      </c>
      <c r="E8" s="482"/>
      <c r="F8" s="482"/>
      <c r="G8" s="482"/>
      <c r="H8" s="482"/>
      <c r="I8" s="482"/>
      <c r="J8" s="482"/>
      <c r="K8" s="482"/>
      <c r="L8" s="482"/>
      <c r="M8" s="482"/>
      <c r="N8" s="482"/>
      <c r="O8" s="482"/>
      <c r="P8" s="482"/>
    </row>
    <row r="9" spans="2:69" x14ac:dyDescent="0.3">
      <c r="B9" s="148">
        <v>42064</v>
      </c>
      <c r="C9" s="482">
        <v>123</v>
      </c>
      <c r="D9" s="482">
        <v>0</v>
      </c>
      <c r="E9" s="482">
        <v>0</v>
      </c>
      <c r="F9" s="482">
        <v>0</v>
      </c>
      <c r="G9" s="482">
        <v>0</v>
      </c>
      <c r="H9" s="482">
        <v>0</v>
      </c>
      <c r="I9" s="482">
        <v>123</v>
      </c>
      <c r="J9" s="482">
        <v>0</v>
      </c>
      <c r="K9" s="482">
        <v>0</v>
      </c>
      <c r="L9" s="482">
        <v>0</v>
      </c>
      <c r="M9" s="482">
        <v>0</v>
      </c>
      <c r="N9" s="482">
        <v>0</v>
      </c>
      <c r="O9" s="482">
        <v>0</v>
      </c>
      <c r="P9" s="482">
        <v>0</v>
      </c>
    </row>
    <row r="10" spans="2:69" x14ac:dyDescent="0.3">
      <c r="B10" s="148">
        <v>42095</v>
      </c>
      <c r="C10" s="482"/>
      <c r="D10" s="482">
        <v>0</v>
      </c>
      <c r="E10" s="482"/>
      <c r="F10" s="482"/>
      <c r="G10" s="482"/>
      <c r="H10" s="482"/>
      <c r="I10" s="482"/>
      <c r="J10" s="482"/>
      <c r="K10" s="482"/>
      <c r="L10" s="482"/>
      <c r="M10" s="482"/>
      <c r="N10" s="482"/>
      <c r="O10" s="482"/>
      <c r="P10" s="482"/>
    </row>
    <row r="11" spans="2:69" x14ac:dyDescent="0.3">
      <c r="B11" s="148">
        <v>42125</v>
      </c>
      <c r="C11" s="482"/>
      <c r="D11" s="482">
        <v>0</v>
      </c>
      <c r="E11" s="482"/>
      <c r="F11" s="482"/>
      <c r="G11" s="482"/>
      <c r="H11" s="482"/>
      <c r="I11" s="482"/>
      <c r="J11" s="482"/>
      <c r="K11" s="482"/>
      <c r="L11" s="482"/>
      <c r="M11" s="482"/>
      <c r="N11" s="482"/>
      <c r="O11" s="482"/>
      <c r="P11" s="482"/>
    </row>
    <row r="12" spans="2:69" x14ac:dyDescent="0.3">
      <c r="B12" s="139">
        <v>42156</v>
      </c>
      <c r="C12" s="482">
        <v>77</v>
      </c>
      <c r="D12" s="482">
        <v>0</v>
      </c>
      <c r="E12" s="482">
        <v>77</v>
      </c>
      <c r="F12" s="482">
        <v>0</v>
      </c>
      <c r="G12" s="482">
        <v>0</v>
      </c>
      <c r="H12" s="482">
        <v>0</v>
      </c>
      <c r="I12" s="482">
        <v>0</v>
      </c>
      <c r="J12" s="482">
        <v>0</v>
      </c>
      <c r="K12" s="482">
        <v>0</v>
      </c>
      <c r="L12" s="482">
        <v>0</v>
      </c>
      <c r="M12" s="482">
        <v>0</v>
      </c>
      <c r="N12" s="482">
        <v>0</v>
      </c>
      <c r="O12" s="482">
        <v>0</v>
      </c>
      <c r="P12" s="482">
        <v>0</v>
      </c>
    </row>
    <row r="13" spans="2:69" x14ac:dyDescent="0.3">
      <c r="B13" s="139">
        <v>42186</v>
      </c>
      <c r="C13" s="482">
        <v>1840</v>
      </c>
      <c r="D13" s="482">
        <v>1504</v>
      </c>
      <c r="E13" s="482">
        <v>220</v>
      </c>
      <c r="F13" s="482">
        <v>0</v>
      </c>
      <c r="G13" s="482">
        <v>0</v>
      </c>
      <c r="H13" s="482">
        <v>0</v>
      </c>
      <c r="I13" s="482">
        <v>116</v>
      </c>
      <c r="J13" s="482">
        <v>0</v>
      </c>
      <c r="K13" s="482">
        <v>0</v>
      </c>
      <c r="L13" s="482">
        <v>0</v>
      </c>
      <c r="M13" s="482">
        <v>0</v>
      </c>
      <c r="N13" s="482">
        <v>0</v>
      </c>
      <c r="O13" s="482">
        <v>0</v>
      </c>
      <c r="P13" s="482">
        <v>0</v>
      </c>
    </row>
    <row r="14" spans="2:69" x14ac:dyDescent="0.3">
      <c r="B14" s="139">
        <v>42217</v>
      </c>
      <c r="C14" s="482"/>
      <c r="D14" s="482">
        <v>0</v>
      </c>
      <c r="E14" s="482"/>
      <c r="F14" s="482"/>
      <c r="G14" s="482"/>
      <c r="H14" s="482"/>
      <c r="I14" s="482"/>
      <c r="J14" s="482"/>
      <c r="K14" s="482"/>
      <c r="L14" s="482"/>
      <c r="M14" s="482"/>
      <c r="N14" s="482"/>
      <c r="O14" s="482"/>
      <c r="P14" s="482"/>
    </row>
    <row r="15" spans="2:69" x14ac:dyDescent="0.3">
      <c r="B15" s="139">
        <v>42248</v>
      </c>
      <c r="C15" s="482">
        <v>662</v>
      </c>
      <c r="D15" s="482">
        <v>0</v>
      </c>
      <c r="E15" s="482">
        <v>67</v>
      </c>
      <c r="F15" s="482">
        <v>0</v>
      </c>
      <c r="G15" s="482">
        <v>0</v>
      </c>
      <c r="H15" s="482">
        <v>0</v>
      </c>
      <c r="I15" s="482">
        <v>103</v>
      </c>
      <c r="J15" s="482">
        <v>492</v>
      </c>
      <c r="K15" s="482">
        <v>0</v>
      </c>
      <c r="L15" s="482">
        <v>0</v>
      </c>
      <c r="M15" s="482">
        <v>0</v>
      </c>
      <c r="N15" s="482">
        <v>0</v>
      </c>
      <c r="O15" s="482">
        <v>0</v>
      </c>
      <c r="P15" s="482">
        <v>0</v>
      </c>
    </row>
    <row r="16" spans="2:69" x14ac:dyDescent="0.3">
      <c r="B16" s="139">
        <v>42278</v>
      </c>
      <c r="C16" s="482"/>
      <c r="D16" s="482">
        <v>0</v>
      </c>
      <c r="E16" s="482"/>
      <c r="F16" s="482"/>
      <c r="G16" s="482"/>
      <c r="H16" s="482"/>
      <c r="I16" s="482"/>
      <c r="J16" s="482"/>
      <c r="K16" s="482"/>
      <c r="L16" s="482"/>
      <c r="M16" s="482"/>
      <c r="N16" s="482"/>
      <c r="O16" s="482"/>
      <c r="P16" s="482"/>
    </row>
    <row r="17" spans="2:16" x14ac:dyDescent="0.3">
      <c r="B17" s="139">
        <v>42309</v>
      </c>
      <c r="C17" s="482">
        <v>212</v>
      </c>
      <c r="D17" s="482">
        <v>0</v>
      </c>
      <c r="E17" s="482">
        <v>0</v>
      </c>
      <c r="F17" s="482">
        <v>0</v>
      </c>
      <c r="G17" s="482">
        <v>0</v>
      </c>
      <c r="H17" s="482">
        <v>0</v>
      </c>
      <c r="I17" s="482">
        <v>212</v>
      </c>
      <c r="J17" s="482">
        <v>0</v>
      </c>
      <c r="K17" s="482">
        <v>0</v>
      </c>
      <c r="L17" s="482">
        <v>0</v>
      </c>
      <c r="M17" s="482">
        <v>0</v>
      </c>
      <c r="N17" s="482">
        <v>0</v>
      </c>
      <c r="O17" s="482">
        <v>0</v>
      </c>
      <c r="P17" s="482">
        <v>0</v>
      </c>
    </row>
    <row r="18" spans="2:16" x14ac:dyDescent="0.3">
      <c r="B18" s="139">
        <v>42339</v>
      </c>
      <c r="C18" s="482">
        <v>316</v>
      </c>
      <c r="D18" s="482">
        <v>0</v>
      </c>
      <c r="E18" s="482">
        <v>316</v>
      </c>
      <c r="F18" s="482">
        <v>0</v>
      </c>
      <c r="G18" s="482">
        <v>0</v>
      </c>
      <c r="H18" s="482">
        <v>0</v>
      </c>
      <c r="I18" s="482">
        <v>0</v>
      </c>
      <c r="J18" s="482">
        <v>0</v>
      </c>
      <c r="K18" s="482">
        <v>0</v>
      </c>
      <c r="L18" s="482">
        <v>0</v>
      </c>
      <c r="M18" s="482">
        <v>0</v>
      </c>
      <c r="N18" s="482">
        <v>0</v>
      </c>
      <c r="O18" s="482">
        <v>0</v>
      </c>
      <c r="P18" s="482">
        <v>0</v>
      </c>
    </row>
    <row r="19" spans="2:16" x14ac:dyDescent="0.3">
      <c r="B19" s="139">
        <v>42370</v>
      </c>
      <c r="C19" s="482"/>
      <c r="D19" s="482">
        <v>0</v>
      </c>
      <c r="E19" s="482"/>
      <c r="F19" s="482"/>
      <c r="G19" s="482"/>
      <c r="H19" s="482"/>
      <c r="I19" s="482"/>
      <c r="J19" s="482"/>
      <c r="K19" s="482"/>
      <c r="L19" s="482"/>
      <c r="M19" s="482"/>
      <c r="N19" s="482"/>
      <c r="O19" s="482"/>
      <c r="P19" s="482"/>
    </row>
    <row r="20" spans="2:16" x14ac:dyDescent="0.3">
      <c r="B20" s="139">
        <v>42401</v>
      </c>
      <c r="C20" s="482"/>
      <c r="D20" s="482">
        <v>0</v>
      </c>
      <c r="E20" s="482"/>
      <c r="F20" s="482"/>
      <c r="G20" s="482"/>
      <c r="H20" s="482"/>
      <c r="I20" s="482"/>
      <c r="J20" s="482"/>
      <c r="K20" s="482"/>
      <c r="L20" s="482"/>
      <c r="M20" s="482"/>
      <c r="N20" s="482"/>
      <c r="O20" s="482"/>
      <c r="P20" s="482"/>
    </row>
    <row r="21" spans="2:16" x14ac:dyDescent="0.3">
      <c r="B21" s="139">
        <v>42430</v>
      </c>
      <c r="C21" s="482"/>
      <c r="D21" s="482">
        <v>0</v>
      </c>
      <c r="E21" s="482"/>
      <c r="F21" s="482"/>
      <c r="G21" s="482"/>
      <c r="H21" s="482"/>
      <c r="I21" s="482"/>
      <c r="J21" s="482"/>
      <c r="K21" s="482"/>
      <c r="L21" s="482"/>
      <c r="M21" s="482"/>
      <c r="N21" s="482"/>
      <c r="O21" s="482"/>
      <c r="P21" s="482"/>
    </row>
    <row r="22" spans="2:16" x14ac:dyDescent="0.3">
      <c r="B22" s="139">
        <v>42461</v>
      </c>
      <c r="C22" s="482">
        <v>113</v>
      </c>
      <c r="D22" s="482">
        <v>0</v>
      </c>
      <c r="E22" s="482">
        <v>113</v>
      </c>
      <c r="F22" s="482">
        <v>0</v>
      </c>
      <c r="G22" s="482">
        <v>0</v>
      </c>
      <c r="H22" s="482">
        <v>0</v>
      </c>
      <c r="I22" s="482">
        <v>0</v>
      </c>
      <c r="J22" s="482">
        <v>0</v>
      </c>
      <c r="K22" s="482">
        <v>0</v>
      </c>
      <c r="L22" s="482">
        <v>0</v>
      </c>
      <c r="M22" s="482">
        <v>0</v>
      </c>
      <c r="N22" s="482">
        <v>0</v>
      </c>
      <c r="O22" s="482">
        <v>0</v>
      </c>
      <c r="P22" s="482">
        <v>0</v>
      </c>
    </row>
    <row r="23" spans="2:16" x14ac:dyDescent="0.3">
      <c r="B23" s="139">
        <v>42491</v>
      </c>
      <c r="C23" s="482"/>
      <c r="D23" s="482">
        <v>0</v>
      </c>
      <c r="E23" s="482"/>
      <c r="F23" s="482"/>
      <c r="G23" s="482"/>
      <c r="H23" s="482"/>
      <c r="I23" s="482"/>
      <c r="J23" s="482"/>
      <c r="K23" s="482"/>
      <c r="L23" s="482"/>
      <c r="M23" s="482"/>
      <c r="N23" s="482"/>
      <c r="O23" s="482"/>
      <c r="P23" s="482"/>
    </row>
    <row r="24" spans="2:16" x14ac:dyDescent="0.3">
      <c r="B24" s="139">
        <v>42522</v>
      </c>
      <c r="C24" s="482"/>
      <c r="D24" s="482">
        <v>0</v>
      </c>
      <c r="E24" s="482"/>
      <c r="F24" s="482"/>
      <c r="G24" s="482"/>
      <c r="H24" s="482"/>
      <c r="I24" s="482"/>
      <c r="J24" s="482"/>
      <c r="K24" s="482"/>
      <c r="L24" s="482"/>
      <c r="M24" s="482"/>
      <c r="N24" s="482"/>
      <c r="O24" s="482"/>
      <c r="P24" s="482"/>
    </row>
    <row r="25" spans="2:16" x14ac:dyDescent="0.3">
      <c r="B25" s="139">
        <v>42552</v>
      </c>
      <c r="C25" s="482">
        <v>402</v>
      </c>
      <c r="D25" s="482">
        <v>0</v>
      </c>
      <c r="E25" s="482">
        <v>402</v>
      </c>
      <c r="F25" s="482">
        <v>0</v>
      </c>
      <c r="G25" s="482">
        <v>0</v>
      </c>
      <c r="H25" s="482">
        <v>0</v>
      </c>
      <c r="I25" s="482">
        <v>0</v>
      </c>
      <c r="J25" s="482">
        <v>0</v>
      </c>
      <c r="K25" s="482">
        <v>0</v>
      </c>
      <c r="L25" s="482">
        <v>0</v>
      </c>
      <c r="M25" s="482">
        <v>0</v>
      </c>
      <c r="N25" s="482">
        <v>0</v>
      </c>
      <c r="O25" s="482">
        <v>0</v>
      </c>
      <c r="P25" s="482">
        <v>0</v>
      </c>
    </row>
    <row r="26" spans="2:16" x14ac:dyDescent="0.3">
      <c r="B26" s="139">
        <v>42583</v>
      </c>
      <c r="C26" s="482">
        <v>1345</v>
      </c>
      <c r="D26" s="482">
        <v>0</v>
      </c>
      <c r="E26" s="482">
        <v>371</v>
      </c>
      <c r="F26" s="482">
        <v>0</v>
      </c>
      <c r="G26" s="482">
        <v>0</v>
      </c>
      <c r="H26" s="482">
        <v>0</v>
      </c>
      <c r="I26" s="482">
        <v>0</v>
      </c>
      <c r="J26" s="482">
        <v>431</v>
      </c>
      <c r="K26" s="482">
        <v>198</v>
      </c>
      <c r="L26" s="482">
        <v>0</v>
      </c>
      <c r="M26" s="482">
        <v>0</v>
      </c>
      <c r="N26" s="482">
        <v>345</v>
      </c>
      <c r="O26" s="482">
        <v>0</v>
      </c>
      <c r="P26" s="482">
        <v>0</v>
      </c>
    </row>
    <row r="27" spans="2:16" x14ac:dyDescent="0.3">
      <c r="B27" s="139">
        <v>42614</v>
      </c>
      <c r="C27" s="482">
        <v>1348</v>
      </c>
      <c r="D27" s="482">
        <v>0</v>
      </c>
      <c r="E27" s="482">
        <v>179</v>
      </c>
      <c r="F27" s="482">
        <v>0</v>
      </c>
      <c r="G27" s="482">
        <v>0</v>
      </c>
      <c r="H27" s="482">
        <v>0</v>
      </c>
      <c r="I27" s="482">
        <v>193</v>
      </c>
      <c r="J27" s="482">
        <v>432</v>
      </c>
      <c r="K27" s="482">
        <v>198</v>
      </c>
      <c r="L27" s="482">
        <v>0</v>
      </c>
      <c r="M27" s="482">
        <v>0</v>
      </c>
      <c r="N27" s="482">
        <v>346</v>
      </c>
      <c r="O27" s="482">
        <v>0</v>
      </c>
      <c r="P27" s="482">
        <v>0</v>
      </c>
    </row>
    <row r="28" spans="2:16" x14ac:dyDescent="0.3">
      <c r="B28" s="139">
        <v>42644</v>
      </c>
      <c r="C28" s="482">
        <v>76</v>
      </c>
      <c r="D28" s="482">
        <v>0</v>
      </c>
      <c r="E28" s="482">
        <v>76</v>
      </c>
      <c r="F28" s="482">
        <v>0</v>
      </c>
      <c r="G28" s="482">
        <v>0</v>
      </c>
      <c r="H28" s="482">
        <v>0</v>
      </c>
      <c r="I28" s="482">
        <v>0</v>
      </c>
      <c r="J28" s="482">
        <v>0</v>
      </c>
      <c r="K28" s="482">
        <v>0</v>
      </c>
      <c r="L28" s="482">
        <v>0</v>
      </c>
      <c r="M28" s="482">
        <v>0</v>
      </c>
      <c r="N28" s="482">
        <v>0</v>
      </c>
      <c r="O28" s="482">
        <v>0</v>
      </c>
      <c r="P28" s="482">
        <v>0</v>
      </c>
    </row>
    <row r="29" spans="2:16" x14ac:dyDescent="0.3">
      <c r="B29" s="139">
        <v>42675</v>
      </c>
      <c r="C29" s="482"/>
      <c r="D29" s="482">
        <v>0</v>
      </c>
      <c r="E29" s="482"/>
      <c r="F29" s="482"/>
      <c r="G29" s="482"/>
      <c r="H29" s="482"/>
      <c r="I29" s="482"/>
      <c r="J29" s="482"/>
      <c r="K29" s="482"/>
      <c r="L29" s="482"/>
      <c r="M29" s="482"/>
      <c r="N29" s="482"/>
      <c r="O29" s="482"/>
      <c r="P29" s="482"/>
    </row>
    <row r="30" spans="2:16" x14ac:dyDescent="0.3">
      <c r="B30" s="139">
        <v>42705</v>
      </c>
      <c r="C30" s="482"/>
      <c r="D30" s="482">
        <v>0</v>
      </c>
      <c r="E30" s="482"/>
      <c r="F30" s="482"/>
      <c r="G30" s="482"/>
      <c r="H30" s="482"/>
      <c r="I30" s="482"/>
      <c r="J30" s="482"/>
      <c r="K30" s="482"/>
      <c r="L30" s="482"/>
      <c r="M30" s="482"/>
      <c r="N30" s="482"/>
      <c r="O30" s="482"/>
      <c r="P30" s="482"/>
    </row>
    <row r="31" spans="2:16" x14ac:dyDescent="0.3">
      <c r="B31" s="139">
        <v>42736</v>
      </c>
      <c r="C31" s="482"/>
      <c r="D31" s="482">
        <v>0</v>
      </c>
      <c r="E31" s="482"/>
      <c r="F31" s="482"/>
      <c r="G31" s="482"/>
      <c r="H31" s="482"/>
      <c r="I31" s="482"/>
      <c r="J31" s="482"/>
      <c r="K31" s="482"/>
      <c r="L31" s="482"/>
      <c r="M31" s="482"/>
      <c r="N31" s="482"/>
      <c r="O31" s="482"/>
      <c r="P31" s="482"/>
    </row>
    <row r="32" spans="2:16" x14ac:dyDescent="0.3">
      <c r="B32" s="139">
        <v>42767</v>
      </c>
      <c r="C32" s="482"/>
      <c r="D32" s="482">
        <v>0</v>
      </c>
      <c r="E32" s="482"/>
      <c r="F32" s="482"/>
      <c r="G32" s="482"/>
      <c r="H32" s="482"/>
      <c r="I32" s="482"/>
      <c r="J32" s="482"/>
      <c r="K32" s="482"/>
      <c r="L32" s="482"/>
      <c r="M32" s="482"/>
      <c r="N32" s="482"/>
      <c r="O32" s="482"/>
      <c r="P32" s="482"/>
    </row>
    <row r="33" spans="2:16" x14ac:dyDescent="0.3">
      <c r="B33" s="139">
        <v>42795</v>
      </c>
      <c r="C33" s="482"/>
      <c r="D33" s="482">
        <v>0</v>
      </c>
      <c r="E33" s="482"/>
      <c r="F33" s="482"/>
      <c r="G33" s="482"/>
      <c r="H33" s="482"/>
      <c r="I33" s="482"/>
      <c r="J33" s="482"/>
      <c r="K33" s="482"/>
      <c r="L33" s="482"/>
      <c r="M33" s="482"/>
      <c r="N33" s="482"/>
      <c r="O33" s="482"/>
      <c r="P33" s="482"/>
    </row>
    <row r="34" spans="2:16" x14ac:dyDescent="0.3">
      <c r="B34" s="139">
        <v>42826</v>
      </c>
      <c r="C34" s="482"/>
      <c r="D34" s="482">
        <v>0</v>
      </c>
      <c r="E34" s="482"/>
      <c r="F34" s="482"/>
      <c r="G34" s="482"/>
      <c r="H34" s="482"/>
      <c r="I34" s="482"/>
      <c r="J34" s="482"/>
      <c r="K34" s="482"/>
      <c r="L34" s="482"/>
      <c r="M34" s="482"/>
      <c r="N34" s="482"/>
      <c r="O34" s="482"/>
      <c r="P34" s="482"/>
    </row>
    <row r="35" spans="2:16" x14ac:dyDescent="0.3">
      <c r="B35" s="139">
        <v>42856</v>
      </c>
      <c r="C35" s="482">
        <v>55</v>
      </c>
      <c r="D35" s="482">
        <v>0</v>
      </c>
      <c r="E35" s="482">
        <v>55</v>
      </c>
      <c r="F35" s="482">
        <v>0</v>
      </c>
      <c r="G35" s="482">
        <v>0</v>
      </c>
      <c r="H35" s="482">
        <v>0</v>
      </c>
      <c r="I35" s="482">
        <v>0</v>
      </c>
      <c r="J35" s="482">
        <v>0</v>
      </c>
      <c r="K35" s="482">
        <v>0</v>
      </c>
      <c r="L35" s="482">
        <v>0</v>
      </c>
      <c r="M35" s="482">
        <v>0</v>
      </c>
      <c r="N35" s="482">
        <v>0</v>
      </c>
      <c r="O35" s="482">
        <v>0</v>
      </c>
      <c r="P35" s="482">
        <v>0</v>
      </c>
    </row>
    <row r="36" spans="2:16" x14ac:dyDescent="0.3">
      <c r="B36" s="139">
        <v>42887</v>
      </c>
      <c r="C36" s="482">
        <v>7872</v>
      </c>
      <c r="D36" s="482">
        <v>7872</v>
      </c>
      <c r="E36" s="482">
        <v>0</v>
      </c>
      <c r="F36" s="482">
        <v>0</v>
      </c>
      <c r="G36" s="482">
        <v>0</v>
      </c>
      <c r="H36" s="482">
        <v>0</v>
      </c>
      <c r="I36" s="482">
        <v>0</v>
      </c>
      <c r="J36" s="482">
        <v>0</v>
      </c>
      <c r="K36" s="482">
        <v>0</v>
      </c>
      <c r="L36" s="482">
        <v>0</v>
      </c>
      <c r="M36" s="482">
        <v>0</v>
      </c>
      <c r="N36" s="482">
        <v>0</v>
      </c>
      <c r="O36" s="482">
        <v>0</v>
      </c>
      <c r="P36" s="482">
        <v>0</v>
      </c>
    </row>
    <row r="37" spans="2:16" x14ac:dyDescent="0.3">
      <c r="B37" s="139">
        <v>42917</v>
      </c>
      <c r="C37" s="482"/>
      <c r="D37" s="482">
        <v>0</v>
      </c>
      <c r="E37" s="482"/>
      <c r="F37" s="482"/>
      <c r="G37" s="482"/>
      <c r="H37" s="482"/>
      <c r="I37" s="482"/>
      <c r="J37" s="482"/>
      <c r="K37" s="482"/>
      <c r="L37" s="482"/>
      <c r="M37" s="482"/>
      <c r="N37" s="482"/>
      <c r="O37" s="482"/>
      <c r="P37" s="482"/>
    </row>
    <row r="38" spans="2:16" x14ac:dyDescent="0.3">
      <c r="B38" s="139">
        <v>42948</v>
      </c>
      <c r="C38" s="482">
        <v>909</v>
      </c>
      <c r="D38" s="482">
        <v>0</v>
      </c>
      <c r="E38" s="482">
        <v>909</v>
      </c>
      <c r="F38" s="482">
        <v>0</v>
      </c>
      <c r="G38" s="482">
        <v>0</v>
      </c>
      <c r="H38" s="482">
        <v>0</v>
      </c>
      <c r="I38" s="482">
        <v>0</v>
      </c>
      <c r="J38" s="482">
        <v>0</v>
      </c>
      <c r="K38" s="482">
        <v>0</v>
      </c>
      <c r="L38" s="482">
        <v>0</v>
      </c>
      <c r="M38" s="482">
        <v>0</v>
      </c>
      <c r="N38" s="482">
        <v>0</v>
      </c>
      <c r="O38" s="482">
        <v>0</v>
      </c>
      <c r="P38" s="482">
        <v>0</v>
      </c>
    </row>
    <row r="39" spans="2:16" x14ac:dyDescent="0.3">
      <c r="B39" s="139">
        <v>42979</v>
      </c>
      <c r="C39" s="482">
        <v>510</v>
      </c>
      <c r="D39" s="482">
        <v>0</v>
      </c>
      <c r="E39" s="482">
        <v>510</v>
      </c>
      <c r="F39" s="482">
        <v>0</v>
      </c>
      <c r="G39" s="482">
        <v>0</v>
      </c>
      <c r="H39" s="482">
        <v>0</v>
      </c>
      <c r="I39" s="482">
        <v>0</v>
      </c>
      <c r="J39" s="482">
        <v>0</v>
      </c>
      <c r="K39" s="482">
        <v>0</v>
      </c>
      <c r="L39" s="482">
        <v>0</v>
      </c>
      <c r="M39" s="482">
        <v>0</v>
      </c>
      <c r="N39" s="482">
        <v>0</v>
      </c>
      <c r="O39" s="482">
        <v>0</v>
      </c>
      <c r="P39" s="482">
        <v>0</v>
      </c>
    </row>
    <row r="40" spans="2:16" x14ac:dyDescent="0.3">
      <c r="B40" s="139">
        <v>43009</v>
      </c>
      <c r="C40" s="482">
        <v>93</v>
      </c>
      <c r="D40" s="482">
        <v>0</v>
      </c>
      <c r="E40" s="482">
        <v>93</v>
      </c>
      <c r="F40" s="482">
        <v>0</v>
      </c>
      <c r="G40" s="482">
        <v>0</v>
      </c>
      <c r="H40" s="482">
        <v>0</v>
      </c>
      <c r="I40" s="482">
        <v>0</v>
      </c>
      <c r="J40" s="482">
        <v>0</v>
      </c>
      <c r="K40" s="482">
        <v>0</v>
      </c>
      <c r="L40" s="482">
        <v>0</v>
      </c>
      <c r="M40" s="482">
        <v>0</v>
      </c>
      <c r="N40" s="482">
        <v>0</v>
      </c>
      <c r="O40" s="482">
        <v>0</v>
      </c>
      <c r="P40" s="482">
        <v>0</v>
      </c>
    </row>
    <row r="41" spans="2:16" x14ac:dyDescent="0.3">
      <c r="B41" s="139">
        <v>43040</v>
      </c>
      <c r="C41" s="482">
        <v>94</v>
      </c>
      <c r="D41" s="482">
        <v>0</v>
      </c>
      <c r="E41" s="482">
        <v>94</v>
      </c>
      <c r="F41" s="482">
        <v>0</v>
      </c>
      <c r="G41" s="482">
        <v>0</v>
      </c>
      <c r="H41" s="482">
        <v>0</v>
      </c>
      <c r="I41" s="482">
        <v>0</v>
      </c>
      <c r="J41" s="482">
        <v>0</v>
      </c>
      <c r="K41" s="482">
        <v>0</v>
      </c>
      <c r="L41" s="482">
        <v>0</v>
      </c>
      <c r="M41" s="482">
        <v>0</v>
      </c>
      <c r="N41" s="482">
        <v>0</v>
      </c>
      <c r="O41" s="482">
        <v>0</v>
      </c>
      <c r="P41" s="482">
        <v>0</v>
      </c>
    </row>
    <row r="42" spans="2:16" x14ac:dyDescent="0.3">
      <c r="B42" s="139">
        <v>43070</v>
      </c>
      <c r="C42" s="482">
        <v>91</v>
      </c>
      <c r="D42" s="482">
        <v>0</v>
      </c>
      <c r="E42" s="482">
        <v>91</v>
      </c>
      <c r="F42" s="482">
        <v>0</v>
      </c>
      <c r="G42" s="482">
        <v>0</v>
      </c>
      <c r="H42" s="482">
        <v>0</v>
      </c>
      <c r="I42" s="482">
        <v>0</v>
      </c>
      <c r="J42" s="482">
        <v>0</v>
      </c>
      <c r="K42" s="482">
        <v>0</v>
      </c>
      <c r="L42" s="482">
        <v>0</v>
      </c>
      <c r="M42" s="482">
        <v>0</v>
      </c>
      <c r="N42" s="482">
        <v>0</v>
      </c>
      <c r="O42" s="482">
        <v>0</v>
      </c>
      <c r="P42" s="482">
        <v>0</v>
      </c>
    </row>
    <row r="43" spans="2:16" x14ac:dyDescent="0.3">
      <c r="B43" s="139">
        <v>43101</v>
      </c>
      <c r="C43" s="482">
        <v>240</v>
      </c>
      <c r="D43" s="482">
        <v>0</v>
      </c>
      <c r="E43" s="482">
        <v>240</v>
      </c>
      <c r="F43" s="482">
        <v>0</v>
      </c>
      <c r="G43" s="482">
        <v>0</v>
      </c>
      <c r="H43" s="482">
        <v>0</v>
      </c>
      <c r="I43" s="482">
        <v>0</v>
      </c>
      <c r="J43" s="482">
        <v>0</v>
      </c>
      <c r="K43" s="482">
        <v>0</v>
      </c>
      <c r="L43" s="482">
        <v>0</v>
      </c>
      <c r="M43" s="482">
        <v>0</v>
      </c>
      <c r="N43" s="482">
        <v>0</v>
      </c>
      <c r="O43" s="482">
        <v>0</v>
      </c>
      <c r="P43" s="482">
        <v>0</v>
      </c>
    </row>
    <row r="44" spans="2:16" x14ac:dyDescent="0.3">
      <c r="B44" s="139">
        <v>43132</v>
      </c>
      <c r="C44" s="482"/>
      <c r="D44" s="482">
        <v>0</v>
      </c>
      <c r="E44" s="482"/>
      <c r="F44" s="482"/>
      <c r="G44" s="482"/>
      <c r="H44" s="482"/>
      <c r="I44" s="482"/>
      <c r="J44" s="482"/>
      <c r="K44" s="482"/>
      <c r="L44" s="482"/>
      <c r="M44" s="482"/>
      <c r="N44" s="482"/>
      <c r="O44" s="482"/>
      <c r="P44" s="482"/>
    </row>
    <row r="45" spans="2:16" x14ac:dyDescent="0.3">
      <c r="B45" s="139">
        <v>43160</v>
      </c>
      <c r="C45" s="482"/>
      <c r="D45" s="482">
        <v>0</v>
      </c>
      <c r="E45" s="482"/>
      <c r="F45" s="482"/>
      <c r="G45" s="482"/>
      <c r="H45" s="482"/>
      <c r="I45" s="482"/>
      <c r="J45" s="482"/>
      <c r="K45" s="482"/>
      <c r="L45" s="482"/>
      <c r="M45" s="482"/>
      <c r="N45" s="482"/>
      <c r="O45" s="482"/>
      <c r="P45" s="482"/>
    </row>
    <row r="46" spans="2:16" x14ac:dyDescent="0.3">
      <c r="B46" s="139">
        <v>43191</v>
      </c>
      <c r="C46" s="482">
        <v>195</v>
      </c>
      <c r="D46" s="482">
        <v>0</v>
      </c>
      <c r="E46" s="482">
        <v>195</v>
      </c>
      <c r="F46" s="482">
        <v>0</v>
      </c>
      <c r="G46" s="482">
        <v>0</v>
      </c>
      <c r="H46" s="482">
        <v>0</v>
      </c>
      <c r="I46" s="482">
        <v>0</v>
      </c>
      <c r="J46" s="482">
        <v>0</v>
      </c>
      <c r="K46" s="482">
        <v>0</v>
      </c>
      <c r="L46" s="482">
        <v>0</v>
      </c>
      <c r="M46" s="482">
        <v>0</v>
      </c>
      <c r="N46" s="482">
        <v>0</v>
      </c>
      <c r="O46" s="482">
        <v>0</v>
      </c>
      <c r="P46" s="482">
        <v>0</v>
      </c>
    </row>
    <row r="47" spans="2:16" x14ac:dyDescent="0.3">
      <c r="B47" s="139">
        <v>43221</v>
      </c>
      <c r="C47" s="482"/>
      <c r="D47" s="482">
        <v>0</v>
      </c>
      <c r="E47" s="482"/>
      <c r="F47" s="482"/>
      <c r="G47" s="482"/>
      <c r="H47" s="482"/>
      <c r="I47" s="482"/>
      <c r="J47" s="482"/>
      <c r="K47" s="482"/>
      <c r="L47" s="482"/>
      <c r="M47" s="482"/>
      <c r="N47" s="482"/>
      <c r="O47" s="482"/>
      <c r="P47" s="482"/>
    </row>
    <row r="48" spans="2:16" x14ac:dyDescent="0.3">
      <c r="B48" s="139">
        <v>43252</v>
      </c>
      <c r="C48" s="482">
        <v>624</v>
      </c>
      <c r="D48" s="482">
        <v>0</v>
      </c>
      <c r="E48" s="482">
        <v>624</v>
      </c>
      <c r="F48" s="482">
        <v>0</v>
      </c>
      <c r="G48" s="482">
        <v>0</v>
      </c>
      <c r="H48" s="482">
        <v>0</v>
      </c>
      <c r="I48" s="482">
        <v>0</v>
      </c>
      <c r="J48" s="482">
        <v>0</v>
      </c>
      <c r="K48" s="482">
        <v>0</v>
      </c>
      <c r="L48" s="482">
        <v>0</v>
      </c>
      <c r="M48" s="482">
        <v>0</v>
      </c>
      <c r="N48" s="482">
        <v>0</v>
      </c>
      <c r="O48" s="482">
        <v>0</v>
      </c>
      <c r="P48" s="482">
        <v>0</v>
      </c>
    </row>
    <row r="49" spans="1:36" x14ac:dyDescent="0.3">
      <c r="B49" s="139">
        <v>43282</v>
      </c>
      <c r="C49" s="482"/>
      <c r="D49" s="482">
        <v>0</v>
      </c>
      <c r="E49" s="482"/>
      <c r="F49" s="482"/>
      <c r="G49" s="482"/>
      <c r="H49" s="482"/>
      <c r="I49" s="482"/>
      <c r="J49" s="482"/>
      <c r="K49" s="482"/>
      <c r="L49" s="482"/>
      <c r="M49" s="482"/>
      <c r="N49" s="482"/>
      <c r="O49" s="482"/>
      <c r="P49" s="482"/>
    </row>
    <row r="50" spans="1:36" x14ac:dyDescent="0.3">
      <c r="B50" s="139">
        <v>43313</v>
      </c>
      <c r="C50" s="482">
        <v>405</v>
      </c>
      <c r="D50" s="482">
        <v>0</v>
      </c>
      <c r="E50" s="482">
        <v>240</v>
      </c>
      <c r="F50" s="482">
        <v>0</v>
      </c>
      <c r="G50" s="482">
        <v>0</v>
      </c>
      <c r="H50" s="482">
        <v>0</v>
      </c>
      <c r="I50" s="482">
        <v>0</v>
      </c>
      <c r="J50" s="482">
        <v>0</v>
      </c>
      <c r="K50" s="482">
        <v>0</v>
      </c>
      <c r="L50" s="482">
        <v>165</v>
      </c>
      <c r="M50" s="482">
        <v>0</v>
      </c>
      <c r="N50" s="482">
        <v>0</v>
      </c>
      <c r="O50" s="482">
        <v>0</v>
      </c>
      <c r="P50" s="482">
        <v>0</v>
      </c>
    </row>
    <row r="51" spans="1:36" x14ac:dyDescent="0.3">
      <c r="A51" s="158"/>
      <c r="B51" s="139">
        <v>43344</v>
      </c>
      <c r="C51" s="482"/>
      <c r="D51" s="482">
        <v>0</v>
      </c>
      <c r="E51" s="482"/>
      <c r="F51" s="482"/>
      <c r="G51" s="482"/>
      <c r="H51" s="482"/>
      <c r="I51" s="482"/>
      <c r="J51" s="482"/>
      <c r="K51" s="482"/>
      <c r="L51" s="482"/>
      <c r="M51" s="482"/>
      <c r="N51" s="482"/>
      <c r="O51" s="482"/>
      <c r="P51" s="482"/>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139">
        <v>43374</v>
      </c>
      <c r="C52" s="482">
        <v>120</v>
      </c>
      <c r="D52" s="482">
        <v>0</v>
      </c>
      <c r="E52" s="482">
        <v>120</v>
      </c>
      <c r="F52" s="482">
        <v>0</v>
      </c>
      <c r="G52" s="482">
        <v>0</v>
      </c>
      <c r="H52" s="482">
        <v>0</v>
      </c>
      <c r="I52" s="482">
        <v>0</v>
      </c>
      <c r="J52" s="482">
        <v>0</v>
      </c>
      <c r="K52" s="482">
        <v>0</v>
      </c>
      <c r="L52" s="482">
        <v>0</v>
      </c>
      <c r="M52" s="482">
        <v>0</v>
      </c>
      <c r="N52" s="482">
        <v>0</v>
      </c>
      <c r="O52" s="482">
        <v>0</v>
      </c>
      <c r="P52" s="482">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139">
        <v>43405</v>
      </c>
      <c r="C53" s="482">
        <v>2937</v>
      </c>
      <c r="D53" s="482">
        <v>1925</v>
      </c>
      <c r="E53" s="482">
        <v>0</v>
      </c>
      <c r="F53" s="482">
        <v>0</v>
      </c>
      <c r="G53" s="482">
        <v>0</v>
      </c>
      <c r="H53" s="482">
        <v>0</v>
      </c>
      <c r="I53" s="482">
        <v>0</v>
      </c>
      <c r="J53" s="482">
        <v>0</v>
      </c>
      <c r="K53" s="482">
        <v>0</v>
      </c>
      <c r="L53" s="482">
        <v>0</v>
      </c>
      <c r="M53" s="482">
        <v>1012</v>
      </c>
      <c r="N53" s="482">
        <v>0</v>
      </c>
      <c r="O53" s="482">
        <v>0</v>
      </c>
      <c r="P53" s="482">
        <v>0</v>
      </c>
      <c r="Q53" s="158"/>
      <c r="R53" s="158"/>
      <c r="S53" s="158"/>
      <c r="T53" s="158"/>
      <c r="U53" s="158"/>
      <c r="V53" s="158"/>
      <c r="W53" s="158"/>
      <c r="X53" s="158"/>
      <c r="Y53" s="158"/>
      <c r="Z53" s="158"/>
      <c r="AA53" s="158"/>
      <c r="AB53" s="158"/>
      <c r="AC53" s="158"/>
      <c r="AD53" s="158"/>
      <c r="AE53" s="158"/>
      <c r="AF53" s="158"/>
      <c r="AG53" s="158"/>
      <c r="AH53" s="158"/>
      <c r="AI53" s="158"/>
      <c r="AJ53" s="158"/>
    </row>
    <row r="54" spans="1:36" ht="15" thickBot="1" x14ac:dyDescent="0.35">
      <c r="A54" s="158"/>
      <c r="B54" s="139">
        <v>43435</v>
      </c>
      <c r="C54" s="482"/>
      <c r="D54" s="482">
        <v>0</v>
      </c>
      <c r="E54" s="482"/>
      <c r="F54" s="482"/>
      <c r="G54" s="482"/>
      <c r="H54" s="482"/>
      <c r="I54" s="482"/>
      <c r="J54" s="482"/>
      <c r="K54" s="482"/>
      <c r="L54" s="482"/>
      <c r="M54" s="482"/>
      <c r="N54" s="482"/>
      <c r="O54" s="482"/>
      <c r="P54" s="482"/>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8">
        <v>43466</v>
      </c>
      <c r="C55" s="62">
        <v>322</v>
      </c>
      <c r="D55" s="73">
        <v>0</v>
      </c>
      <c r="E55" s="73">
        <v>322</v>
      </c>
      <c r="F55" s="73">
        <v>0</v>
      </c>
      <c r="G55" s="73">
        <v>0</v>
      </c>
      <c r="H55" s="73">
        <v>0</v>
      </c>
      <c r="I55" s="73">
        <v>0</v>
      </c>
      <c r="J55" s="73">
        <v>0</v>
      </c>
      <c r="K55" s="73">
        <v>0</v>
      </c>
      <c r="L55" s="73">
        <v>0</v>
      </c>
      <c r="M55" s="73">
        <v>0</v>
      </c>
      <c r="N55" s="73">
        <v>0</v>
      </c>
      <c r="O55" s="73">
        <v>0</v>
      </c>
      <c r="P55" s="74">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8">
        <v>43497</v>
      </c>
      <c r="C56" s="65">
        <v>0</v>
      </c>
      <c r="D56" s="703">
        <v>0</v>
      </c>
      <c r="E56" s="703">
        <v>0</v>
      </c>
      <c r="F56" s="703">
        <v>0</v>
      </c>
      <c r="G56" s="703">
        <v>0</v>
      </c>
      <c r="H56" s="703">
        <v>0</v>
      </c>
      <c r="I56" s="703">
        <v>0</v>
      </c>
      <c r="J56" s="703">
        <v>0</v>
      </c>
      <c r="K56" s="703">
        <v>0</v>
      </c>
      <c r="L56" s="703">
        <v>0</v>
      </c>
      <c r="M56" s="703">
        <v>0</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8">
        <v>43525</v>
      </c>
      <c r="C57" s="65">
        <v>0</v>
      </c>
      <c r="D57" s="703">
        <v>0</v>
      </c>
      <c r="E57" s="703">
        <v>0</v>
      </c>
      <c r="F57" s="703">
        <v>0</v>
      </c>
      <c r="G57" s="703">
        <v>0</v>
      </c>
      <c r="H57" s="703">
        <v>0</v>
      </c>
      <c r="I57" s="703">
        <v>0</v>
      </c>
      <c r="J57" s="703">
        <v>0</v>
      </c>
      <c r="K57" s="703">
        <v>0</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8">
        <v>43556</v>
      </c>
      <c r="C58" s="65">
        <v>997</v>
      </c>
      <c r="D58" s="703">
        <v>0</v>
      </c>
      <c r="E58" s="703">
        <v>0</v>
      </c>
      <c r="F58" s="703">
        <v>0</v>
      </c>
      <c r="G58" s="703">
        <v>0</v>
      </c>
      <c r="H58" s="703">
        <v>0</v>
      </c>
      <c r="I58" s="703">
        <v>997</v>
      </c>
      <c r="J58" s="703">
        <v>0</v>
      </c>
      <c r="K58" s="703">
        <v>0</v>
      </c>
      <c r="L58" s="703">
        <v>0</v>
      </c>
      <c r="M58" s="703">
        <v>0</v>
      </c>
      <c r="N58" s="703">
        <v>0</v>
      </c>
      <c r="O58" s="703">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8">
        <v>43586</v>
      </c>
      <c r="C59" s="65">
        <v>0</v>
      </c>
      <c r="D59" s="703">
        <v>0</v>
      </c>
      <c r="E59" s="703">
        <v>0</v>
      </c>
      <c r="F59" s="703">
        <v>0</v>
      </c>
      <c r="G59" s="703">
        <v>0</v>
      </c>
      <c r="H59" s="703">
        <v>0</v>
      </c>
      <c r="I59" s="703">
        <v>0</v>
      </c>
      <c r="J59" s="703">
        <v>0</v>
      </c>
      <c r="K59" s="703">
        <v>0</v>
      </c>
      <c r="L59" s="703">
        <v>0</v>
      </c>
      <c r="M59" s="703">
        <v>0</v>
      </c>
      <c r="N59" s="703">
        <v>0</v>
      </c>
      <c r="O59" s="703">
        <v>0</v>
      </c>
      <c r="P59" s="15">
        <v>0</v>
      </c>
    </row>
    <row r="60" spans="1:36" x14ac:dyDescent="0.3">
      <c r="B60" s="868">
        <v>43617</v>
      </c>
      <c r="C60" s="65">
        <v>0</v>
      </c>
      <c r="D60" s="703">
        <v>0</v>
      </c>
      <c r="E60" s="703">
        <v>0</v>
      </c>
      <c r="F60" s="703">
        <v>0</v>
      </c>
      <c r="G60" s="703">
        <v>0</v>
      </c>
      <c r="H60" s="703">
        <v>0</v>
      </c>
      <c r="I60" s="703">
        <v>0</v>
      </c>
      <c r="J60" s="703">
        <v>0</v>
      </c>
      <c r="K60" s="703">
        <v>0</v>
      </c>
      <c r="L60" s="703">
        <v>0</v>
      </c>
      <c r="M60" s="703">
        <v>0</v>
      </c>
      <c r="N60" s="703">
        <v>0</v>
      </c>
      <c r="O60" s="703">
        <v>0</v>
      </c>
      <c r="P60" s="15">
        <v>0</v>
      </c>
    </row>
    <row r="61" spans="1:36" x14ac:dyDescent="0.3">
      <c r="B61" s="868">
        <v>43647</v>
      </c>
      <c r="C61" s="65">
        <v>95</v>
      </c>
      <c r="D61" s="703">
        <v>0</v>
      </c>
      <c r="E61" s="703">
        <v>95</v>
      </c>
      <c r="F61" s="703">
        <v>0</v>
      </c>
      <c r="G61" s="703">
        <v>0</v>
      </c>
      <c r="H61" s="703">
        <v>0</v>
      </c>
      <c r="I61" s="703">
        <v>0</v>
      </c>
      <c r="J61" s="703">
        <v>0</v>
      </c>
      <c r="K61" s="703">
        <v>0</v>
      </c>
      <c r="L61" s="703">
        <v>0</v>
      </c>
      <c r="M61" s="703">
        <v>0</v>
      </c>
      <c r="N61" s="703">
        <v>0</v>
      </c>
      <c r="O61" s="703">
        <v>0</v>
      </c>
      <c r="P61" s="15">
        <v>0</v>
      </c>
    </row>
    <row r="62" spans="1:36" x14ac:dyDescent="0.3">
      <c r="B62" s="868">
        <v>43678</v>
      </c>
      <c r="C62" s="65">
        <v>124</v>
      </c>
      <c r="D62" s="703">
        <v>0</v>
      </c>
      <c r="E62" s="703">
        <v>124</v>
      </c>
      <c r="F62" s="703">
        <v>0</v>
      </c>
      <c r="G62" s="703">
        <v>0</v>
      </c>
      <c r="H62" s="703">
        <v>0</v>
      </c>
      <c r="I62" s="703">
        <v>0</v>
      </c>
      <c r="J62" s="703">
        <v>0</v>
      </c>
      <c r="K62" s="703">
        <v>0</v>
      </c>
      <c r="L62" s="703">
        <v>0</v>
      </c>
      <c r="M62" s="703">
        <v>0</v>
      </c>
      <c r="N62" s="703">
        <v>0</v>
      </c>
      <c r="O62" s="703">
        <v>0</v>
      </c>
      <c r="P62" s="15">
        <v>0</v>
      </c>
    </row>
    <row r="63" spans="1:36" x14ac:dyDescent="0.3">
      <c r="B63" s="868">
        <v>43709</v>
      </c>
      <c r="C63" s="65">
        <v>0</v>
      </c>
      <c r="D63" s="703">
        <v>0</v>
      </c>
      <c r="E63" s="703">
        <v>0</v>
      </c>
      <c r="F63" s="703">
        <v>0</v>
      </c>
      <c r="G63" s="703">
        <v>0</v>
      </c>
      <c r="H63" s="703">
        <v>0</v>
      </c>
      <c r="I63" s="703">
        <v>0</v>
      </c>
      <c r="J63" s="703">
        <v>0</v>
      </c>
      <c r="K63" s="703">
        <v>0</v>
      </c>
      <c r="L63" s="703">
        <v>0</v>
      </c>
      <c r="M63" s="703">
        <v>0</v>
      </c>
      <c r="N63" s="703">
        <v>0</v>
      </c>
      <c r="O63" s="703">
        <v>0</v>
      </c>
      <c r="P63" s="15">
        <v>0</v>
      </c>
    </row>
    <row r="64" spans="1:36" x14ac:dyDescent="0.3">
      <c r="B64" s="868">
        <v>43739</v>
      </c>
      <c r="C64" s="65">
        <v>147</v>
      </c>
      <c r="D64" s="703">
        <v>0</v>
      </c>
      <c r="E64" s="703">
        <v>147</v>
      </c>
      <c r="F64" s="703">
        <v>0</v>
      </c>
      <c r="G64" s="703">
        <v>0</v>
      </c>
      <c r="H64" s="703">
        <v>0</v>
      </c>
      <c r="I64" s="703">
        <v>0</v>
      </c>
      <c r="J64" s="703">
        <v>0</v>
      </c>
      <c r="K64" s="703">
        <v>0</v>
      </c>
      <c r="L64" s="703">
        <v>0</v>
      </c>
      <c r="M64" s="703">
        <v>0</v>
      </c>
      <c r="N64" s="703">
        <v>0</v>
      </c>
      <c r="O64" s="703">
        <v>0</v>
      </c>
      <c r="P64" s="15">
        <v>0</v>
      </c>
    </row>
    <row r="65" spans="2:16" x14ac:dyDescent="0.3">
      <c r="B65" s="868">
        <v>43770</v>
      </c>
      <c r="C65" s="65">
        <v>849</v>
      </c>
      <c r="D65" s="703">
        <v>0</v>
      </c>
      <c r="E65" s="703">
        <v>167</v>
      </c>
      <c r="F65" s="703">
        <v>0</v>
      </c>
      <c r="G65" s="703">
        <v>0</v>
      </c>
      <c r="H65" s="703">
        <v>0</v>
      </c>
      <c r="I65" s="703">
        <v>347</v>
      </c>
      <c r="J65" s="703">
        <v>0</v>
      </c>
      <c r="K65" s="703">
        <v>0</v>
      </c>
      <c r="L65" s="703">
        <v>335</v>
      </c>
      <c r="M65" s="703">
        <v>0</v>
      </c>
      <c r="N65" s="703">
        <v>0</v>
      </c>
      <c r="O65" s="703">
        <v>0</v>
      </c>
      <c r="P65" s="15">
        <v>0</v>
      </c>
    </row>
    <row r="66" spans="2:16" x14ac:dyDescent="0.3">
      <c r="B66" s="868">
        <v>43800</v>
      </c>
      <c r="C66" s="65">
        <v>1349</v>
      </c>
      <c r="D66" s="703">
        <v>0</v>
      </c>
      <c r="E66" s="703">
        <v>182</v>
      </c>
      <c r="F66" s="703">
        <v>0</v>
      </c>
      <c r="G66" s="703">
        <v>0</v>
      </c>
      <c r="H66" s="703">
        <v>0</v>
      </c>
      <c r="I66" s="703">
        <v>155</v>
      </c>
      <c r="J66" s="703">
        <v>0</v>
      </c>
      <c r="K66" s="703">
        <v>0</v>
      </c>
      <c r="L66" s="703">
        <v>0</v>
      </c>
      <c r="M66" s="703">
        <v>1012</v>
      </c>
      <c r="N66" s="703">
        <v>0</v>
      </c>
      <c r="O66" s="703">
        <v>0</v>
      </c>
      <c r="P66" s="15">
        <v>0</v>
      </c>
    </row>
    <row r="67" spans="2:16" x14ac:dyDescent="0.3">
      <c r="B67" s="868">
        <v>43831</v>
      </c>
      <c r="C67" s="65">
        <v>0</v>
      </c>
      <c r="D67" s="703">
        <v>0</v>
      </c>
      <c r="E67" s="703">
        <v>0</v>
      </c>
      <c r="F67" s="703">
        <v>0</v>
      </c>
      <c r="G67" s="703">
        <v>0</v>
      </c>
      <c r="H67" s="703">
        <v>0</v>
      </c>
      <c r="I67" s="703">
        <v>0</v>
      </c>
      <c r="J67" s="703">
        <v>0</v>
      </c>
      <c r="K67" s="703">
        <v>0</v>
      </c>
      <c r="L67" s="703">
        <v>0</v>
      </c>
      <c r="M67" s="703">
        <v>0</v>
      </c>
      <c r="N67" s="703">
        <v>0</v>
      </c>
      <c r="O67" s="703">
        <v>0</v>
      </c>
      <c r="P67" s="15">
        <v>0</v>
      </c>
    </row>
    <row r="68" spans="2:16" x14ac:dyDescent="0.3">
      <c r="B68" s="868">
        <v>43862</v>
      </c>
      <c r="C68" s="65">
        <v>432</v>
      </c>
      <c r="D68" s="703">
        <v>0</v>
      </c>
      <c r="E68" s="703">
        <v>0</v>
      </c>
      <c r="F68" s="703">
        <v>0</v>
      </c>
      <c r="G68" s="703">
        <v>0</v>
      </c>
      <c r="H68" s="703">
        <v>0</v>
      </c>
      <c r="I68" s="703">
        <v>0</v>
      </c>
      <c r="J68" s="703">
        <v>0</v>
      </c>
      <c r="K68" s="703">
        <v>0</v>
      </c>
      <c r="L68" s="703">
        <v>0</v>
      </c>
      <c r="M68" s="703">
        <v>432</v>
      </c>
      <c r="N68" s="703">
        <v>0</v>
      </c>
      <c r="O68" s="703">
        <v>0</v>
      </c>
      <c r="P68" s="15">
        <v>0</v>
      </c>
    </row>
    <row r="69" spans="2:16" x14ac:dyDescent="0.3">
      <c r="B69" s="139">
        <v>43891</v>
      </c>
      <c r="C69" s="65">
        <v>0</v>
      </c>
      <c r="D69" s="703">
        <v>0</v>
      </c>
      <c r="E69" s="703">
        <v>0</v>
      </c>
      <c r="F69" s="703">
        <v>0</v>
      </c>
      <c r="G69" s="703">
        <v>0</v>
      </c>
      <c r="H69" s="703">
        <v>0</v>
      </c>
      <c r="I69" s="703">
        <v>0</v>
      </c>
      <c r="J69" s="703">
        <v>0</v>
      </c>
      <c r="K69" s="703">
        <v>0</v>
      </c>
      <c r="L69" s="703">
        <v>0</v>
      </c>
      <c r="M69" s="703">
        <v>0</v>
      </c>
      <c r="N69" s="703">
        <v>0</v>
      </c>
      <c r="O69" s="703">
        <v>0</v>
      </c>
      <c r="P69" s="15">
        <v>0</v>
      </c>
    </row>
    <row r="70" spans="2:16" x14ac:dyDescent="0.3">
      <c r="B70" s="139">
        <v>43922</v>
      </c>
      <c r="C70" s="65">
        <v>0</v>
      </c>
      <c r="D70" s="703">
        <v>0</v>
      </c>
      <c r="E70" s="703">
        <v>0</v>
      </c>
      <c r="F70" s="703">
        <v>0</v>
      </c>
      <c r="G70" s="703">
        <v>0</v>
      </c>
      <c r="H70" s="703">
        <v>0</v>
      </c>
      <c r="I70" s="703">
        <v>0</v>
      </c>
      <c r="J70" s="703">
        <v>0</v>
      </c>
      <c r="K70" s="703">
        <v>0</v>
      </c>
      <c r="L70" s="703">
        <v>0</v>
      </c>
      <c r="M70" s="703">
        <v>0</v>
      </c>
      <c r="N70" s="703">
        <v>0</v>
      </c>
      <c r="O70" s="703">
        <v>0</v>
      </c>
      <c r="P70" s="15">
        <v>0</v>
      </c>
    </row>
    <row r="71" spans="2:16" x14ac:dyDescent="0.3">
      <c r="B71" s="139">
        <v>43952</v>
      </c>
      <c r="C71" s="65">
        <v>5955</v>
      </c>
      <c r="D71" s="703">
        <v>0</v>
      </c>
      <c r="E71" s="703">
        <v>0</v>
      </c>
      <c r="F71" s="703">
        <v>0</v>
      </c>
      <c r="G71" s="703">
        <v>0</v>
      </c>
      <c r="H71" s="703">
        <v>0</v>
      </c>
      <c r="I71" s="703">
        <v>0</v>
      </c>
      <c r="J71" s="703">
        <v>0</v>
      </c>
      <c r="K71" s="703">
        <v>0</v>
      </c>
      <c r="L71" s="703">
        <v>5955</v>
      </c>
      <c r="M71" s="703">
        <v>0</v>
      </c>
      <c r="N71" s="703">
        <v>0</v>
      </c>
      <c r="O71" s="703">
        <v>0</v>
      </c>
      <c r="P71" s="15">
        <v>0</v>
      </c>
    </row>
    <row r="72" spans="2:16" x14ac:dyDescent="0.3">
      <c r="B72" s="139">
        <v>43983</v>
      </c>
      <c r="C72" s="65">
        <v>0</v>
      </c>
      <c r="D72" s="703">
        <v>0</v>
      </c>
      <c r="E72" s="703">
        <v>0</v>
      </c>
      <c r="F72" s="703">
        <v>0</v>
      </c>
      <c r="G72" s="703">
        <v>0</v>
      </c>
      <c r="H72" s="703">
        <v>0</v>
      </c>
      <c r="I72" s="703">
        <v>0</v>
      </c>
      <c r="J72" s="703">
        <v>0</v>
      </c>
      <c r="K72" s="703">
        <v>0</v>
      </c>
      <c r="L72" s="703">
        <v>0</v>
      </c>
      <c r="M72" s="703">
        <v>0</v>
      </c>
      <c r="N72" s="703">
        <v>0</v>
      </c>
      <c r="O72" s="703">
        <v>0</v>
      </c>
      <c r="P72" s="15">
        <v>0</v>
      </c>
    </row>
    <row r="73" spans="2:16" x14ac:dyDescent="0.3">
      <c r="B73" s="139">
        <v>44013</v>
      </c>
      <c r="C73" s="65">
        <v>0</v>
      </c>
      <c r="D73" s="703">
        <v>0</v>
      </c>
      <c r="E73" s="703">
        <v>0</v>
      </c>
      <c r="F73" s="703">
        <v>0</v>
      </c>
      <c r="G73" s="703">
        <v>0</v>
      </c>
      <c r="H73" s="703">
        <v>0</v>
      </c>
      <c r="I73" s="703">
        <v>0</v>
      </c>
      <c r="J73" s="703">
        <v>0</v>
      </c>
      <c r="K73" s="703">
        <v>0</v>
      </c>
      <c r="L73" s="703">
        <v>0</v>
      </c>
      <c r="M73" s="703">
        <v>0</v>
      </c>
      <c r="N73" s="703">
        <v>0</v>
      </c>
      <c r="O73" s="703">
        <v>0</v>
      </c>
      <c r="P73" s="15">
        <v>0</v>
      </c>
    </row>
    <row r="74" spans="2:16" x14ac:dyDescent="0.3">
      <c r="B74" s="139">
        <v>44044</v>
      </c>
      <c r="C74" s="65">
        <v>0</v>
      </c>
      <c r="D74" s="703">
        <v>0</v>
      </c>
      <c r="E74" s="703">
        <v>0</v>
      </c>
      <c r="F74" s="703">
        <v>0</v>
      </c>
      <c r="G74" s="703">
        <v>0</v>
      </c>
      <c r="H74" s="703">
        <v>0</v>
      </c>
      <c r="I74" s="703">
        <v>0</v>
      </c>
      <c r="J74" s="703">
        <v>0</v>
      </c>
      <c r="K74" s="703">
        <v>0</v>
      </c>
      <c r="L74" s="703">
        <v>0</v>
      </c>
      <c r="M74" s="703">
        <v>0</v>
      </c>
      <c r="N74" s="703">
        <v>0</v>
      </c>
      <c r="O74" s="703">
        <v>0</v>
      </c>
      <c r="P74" s="15">
        <v>0</v>
      </c>
    </row>
    <row r="75" spans="2:16" x14ac:dyDescent="0.3">
      <c r="B75" s="139">
        <v>44075</v>
      </c>
      <c r="C75" s="65">
        <v>8912</v>
      </c>
      <c r="D75" s="703">
        <v>8615</v>
      </c>
      <c r="E75" s="703">
        <v>0</v>
      </c>
      <c r="F75" s="703">
        <v>0</v>
      </c>
      <c r="G75" s="703">
        <v>0</v>
      </c>
      <c r="H75" s="703">
        <v>0</v>
      </c>
      <c r="I75" s="703">
        <v>297</v>
      </c>
      <c r="J75" s="703">
        <v>0</v>
      </c>
      <c r="K75" s="703">
        <v>0</v>
      </c>
      <c r="L75" s="703">
        <v>0</v>
      </c>
      <c r="M75" s="703">
        <v>0</v>
      </c>
      <c r="N75" s="703">
        <v>0</v>
      </c>
      <c r="O75" s="703">
        <v>0</v>
      </c>
      <c r="P75" s="15">
        <v>0</v>
      </c>
    </row>
    <row r="76" spans="2:16" x14ac:dyDescent="0.3">
      <c r="B76" s="139">
        <v>44105</v>
      </c>
      <c r="C76" s="65">
        <v>0</v>
      </c>
      <c r="D76" s="703">
        <v>0</v>
      </c>
      <c r="E76" s="703">
        <v>0</v>
      </c>
      <c r="F76" s="703">
        <v>0</v>
      </c>
      <c r="G76" s="703">
        <v>0</v>
      </c>
      <c r="H76" s="703">
        <v>0</v>
      </c>
      <c r="I76" s="703">
        <v>0</v>
      </c>
      <c r="J76" s="703">
        <v>0</v>
      </c>
      <c r="K76" s="703">
        <v>0</v>
      </c>
      <c r="L76" s="703">
        <v>0</v>
      </c>
      <c r="M76" s="703">
        <v>0</v>
      </c>
      <c r="N76" s="703">
        <v>0</v>
      </c>
      <c r="O76" s="703">
        <v>0</v>
      </c>
      <c r="P76" s="15">
        <v>0</v>
      </c>
    </row>
    <row r="77" spans="2:16" x14ac:dyDescent="0.3">
      <c r="B77" s="139">
        <v>44136</v>
      </c>
      <c r="C77" s="65">
        <v>0</v>
      </c>
      <c r="D77" s="703">
        <v>0</v>
      </c>
      <c r="E77" s="703">
        <v>0</v>
      </c>
      <c r="F77" s="703">
        <v>0</v>
      </c>
      <c r="G77" s="703">
        <v>0</v>
      </c>
      <c r="H77" s="703">
        <v>0</v>
      </c>
      <c r="I77" s="703">
        <v>0</v>
      </c>
      <c r="J77" s="703">
        <v>0</v>
      </c>
      <c r="K77" s="703">
        <v>0</v>
      </c>
      <c r="L77" s="703">
        <v>0</v>
      </c>
      <c r="M77" s="703">
        <v>0</v>
      </c>
      <c r="N77" s="703">
        <v>0</v>
      </c>
      <c r="O77" s="703">
        <v>0</v>
      </c>
      <c r="P77" s="15">
        <v>0</v>
      </c>
    </row>
    <row r="78" spans="2:16" x14ac:dyDescent="0.3">
      <c r="B78" s="139">
        <v>44166</v>
      </c>
      <c r="C78" s="65">
        <v>461</v>
      </c>
      <c r="D78" s="703">
        <v>0</v>
      </c>
      <c r="E78" s="703">
        <v>461</v>
      </c>
      <c r="F78" s="703">
        <v>0</v>
      </c>
      <c r="G78" s="703">
        <v>0</v>
      </c>
      <c r="H78" s="703">
        <v>0</v>
      </c>
      <c r="I78" s="703">
        <v>0</v>
      </c>
      <c r="J78" s="703">
        <v>0</v>
      </c>
      <c r="K78" s="703">
        <v>0</v>
      </c>
      <c r="L78" s="703">
        <v>0</v>
      </c>
      <c r="M78" s="703">
        <v>0</v>
      </c>
      <c r="N78" s="703">
        <v>0</v>
      </c>
      <c r="O78" s="703">
        <v>0</v>
      </c>
      <c r="P78" s="15">
        <v>0</v>
      </c>
    </row>
    <row r="79" spans="2:16" x14ac:dyDescent="0.3">
      <c r="B79" s="139">
        <v>44197</v>
      </c>
      <c r="C79" s="65">
        <v>461</v>
      </c>
      <c r="D79" s="703">
        <v>0</v>
      </c>
      <c r="E79" s="703">
        <v>0</v>
      </c>
      <c r="F79" s="703">
        <v>0</v>
      </c>
      <c r="G79" s="703">
        <v>0</v>
      </c>
      <c r="H79" s="703">
        <v>0</v>
      </c>
      <c r="I79" s="703">
        <v>170</v>
      </c>
      <c r="J79" s="703">
        <v>291</v>
      </c>
      <c r="K79" s="703">
        <v>0</v>
      </c>
      <c r="L79" s="703">
        <v>0</v>
      </c>
      <c r="M79" s="703">
        <v>0</v>
      </c>
      <c r="N79" s="703">
        <v>0</v>
      </c>
      <c r="O79" s="703">
        <v>0</v>
      </c>
      <c r="P79" s="15">
        <v>0</v>
      </c>
    </row>
    <row r="80" spans="2:16" x14ac:dyDescent="0.3">
      <c r="B80" s="139">
        <v>44228</v>
      </c>
      <c r="C80" s="65">
        <v>462</v>
      </c>
      <c r="D80" s="703">
        <v>0</v>
      </c>
      <c r="E80" s="703">
        <v>462</v>
      </c>
      <c r="F80" s="703">
        <v>0</v>
      </c>
      <c r="G80" s="703">
        <v>0</v>
      </c>
      <c r="H80" s="703">
        <v>0</v>
      </c>
      <c r="I80" s="703">
        <v>0</v>
      </c>
      <c r="J80" s="703">
        <v>0</v>
      </c>
      <c r="K80" s="703">
        <v>0</v>
      </c>
      <c r="L80" s="703">
        <v>0</v>
      </c>
      <c r="M80" s="703">
        <v>0</v>
      </c>
      <c r="N80" s="703">
        <v>0</v>
      </c>
      <c r="O80" s="703">
        <v>0</v>
      </c>
      <c r="P80" s="15">
        <v>0</v>
      </c>
    </row>
    <row r="81" spans="2:16" x14ac:dyDescent="0.3">
      <c r="B81" s="139">
        <v>44256</v>
      </c>
      <c r="C81" s="65">
        <v>338</v>
      </c>
      <c r="D81" s="703">
        <v>0</v>
      </c>
      <c r="E81" s="703">
        <v>0</v>
      </c>
      <c r="F81" s="703">
        <v>0</v>
      </c>
      <c r="G81" s="703">
        <v>0</v>
      </c>
      <c r="H81" s="703">
        <v>0</v>
      </c>
      <c r="I81" s="703">
        <v>338</v>
      </c>
      <c r="J81" s="703">
        <v>0</v>
      </c>
      <c r="K81" s="703">
        <v>0</v>
      </c>
      <c r="L81" s="703">
        <v>0</v>
      </c>
      <c r="M81" s="703">
        <v>0</v>
      </c>
      <c r="N81" s="703">
        <v>0</v>
      </c>
      <c r="O81" s="703">
        <v>0</v>
      </c>
      <c r="P81" s="15">
        <v>0</v>
      </c>
    </row>
    <row r="82" spans="2:16" x14ac:dyDescent="0.3">
      <c r="B82" s="139">
        <v>44287</v>
      </c>
      <c r="C82" s="65">
        <v>0</v>
      </c>
      <c r="D82" s="703">
        <v>0</v>
      </c>
      <c r="E82" s="703">
        <v>0</v>
      </c>
      <c r="F82" s="703">
        <v>0</v>
      </c>
      <c r="G82" s="703">
        <v>0</v>
      </c>
      <c r="H82" s="703">
        <v>0</v>
      </c>
      <c r="I82" s="703">
        <v>0</v>
      </c>
      <c r="J82" s="703">
        <v>0</v>
      </c>
      <c r="K82" s="703">
        <v>0</v>
      </c>
      <c r="L82" s="703">
        <v>0</v>
      </c>
      <c r="M82" s="703">
        <v>0</v>
      </c>
      <c r="N82" s="703">
        <v>0</v>
      </c>
      <c r="O82" s="703">
        <v>0</v>
      </c>
      <c r="P82" s="15">
        <v>0</v>
      </c>
    </row>
    <row r="83" spans="2:16" ht="15" thickBot="1" x14ac:dyDescent="0.35">
      <c r="B83" s="869">
        <v>44317</v>
      </c>
      <c r="C83" s="410">
        <v>444</v>
      </c>
      <c r="D83" s="57">
        <v>0</v>
      </c>
      <c r="E83" s="57">
        <v>444</v>
      </c>
      <c r="F83" s="57">
        <v>0</v>
      </c>
      <c r="G83" s="57">
        <v>0</v>
      </c>
      <c r="H83" s="57">
        <v>0</v>
      </c>
      <c r="I83" s="57">
        <v>0</v>
      </c>
      <c r="J83" s="57">
        <v>0</v>
      </c>
      <c r="K83" s="57">
        <v>0</v>
      </c>
      <c r="L83" s="57">
        <v>0</v>
      </c>
      <c r="M83" s="57">
        <v>0</v>
      </c>
      <c r="N83" s="57">
        <v>0</v>
      </c>
      <c r="O83" s="57">
        <v>0</v>
      </c>
      <c r="P83" s="409">
        <v>0</v>
      </c>
    </row>
    <row r="84" spans="2:16" x14ac:dyDescent="0.3">
      <c r="B84" s="926"/>
    </row>
    <row r="85" spans="2:16" x14ac:dyDescent="0.3">
      <c r="B85" s="158" t="s">
        <v>48</v>
      </c>
    </row>
    <row r="86" spans="2:16" x14ac:dyDescent="0.3">
      <c r="B86" s="158" t="s">
        <v>912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B0F0"/>
  </sheetPr>
  <dimension ref="B1:H385"/>
  <sheetViews>
    <sheetView zoomScaleNormal="100" workbookViewId="0">
      <pane xSplit="2" ySplit="5" topLeftCell="C376" activePane="bottomRight" state="frozen"/>
      <selection activeCell="G96" sqref="G96"/>
      <selection pane="topRight" activeCell="G96" sqref="G96"/>
      <selection pane="bottomLeft" activeCell="G96" sqref="G96"/>
      <selection pane="bottomRight" activeCell="C383" sqref="C383"/>
    </sheetView>
  </sheetViews>
  <sheetFormatPr baseColWidth="10" defaultRowHeight="13.5" x14ac:dyDescent="0.2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70" customFormat="1" ht="15" x14ac:dyDescent="0.25"/>
    <row r="2" spans="2:5" ht="15" x14ac:dyDescent="0.25">
      <c r="B2" s="670" t="s">
        <v>1029</v>
      </c>
    </row>
    <row r="3" spans="2:5" x14ac:dyDescent="0.25">
      <c r="B3" s="1" t="s">
        <v>85</v>
      </c>
    </row>
    <row r="4" spans="2:5" ht="14.25" thickBot="1" x14ac:dyDescent="0.3">
      <c r="B4" s="1"/>
    </row>
    <row r="5" spans="2:5" ht="29.25" customHeight="1" thickBot="1" x14ac:dyDescent="0.3">
      <c r="B5" s="831"/>
      <c r="C5" s="200" t="s">
        <v>83</v>
      </c>
      <c r="D5" s="201" t="s">
        <v>84</v>
      </c>
      <c r="E5" s="202" t="s">
        <v>1</v>
      </c>
    </row>
    <row r="6" spans="2:5" x14ac:dyDescent="0.25">
      <c r="B6" s="308">
        <v>32874</v>
      </c>
      <c r="C6" s="164">
        <v>17.396053302264626</v>
      </c>
      <c r="D6" s="165"/>
      <c r="E6" s="166"/>
    </row>
    <row r="7" spans="2:5" x14ac:dyDescent="0.25">
      <c r="B7" s="122">
        <v>32905</v>
      </c>
      <c r="C7" s="164">
        <v>17.984417097502369</v>
      </c>
      <c r="D7" s="167">
        <v>3.3821682712431675E-2</v>
      </c>
      <c r="E7" s="168"/>
    </row>
    <row r="8" spans="2:5" x14ac:dyDescent="0.25">
      <c r="B8" s="122">
        <v>32933</v>
      </c>
      <c r="C8" s="164">
        <v>18.277142649093427</v>
      </c>
      <c r="D8" s="167">
        <v>1.6276621588792613E-2</v>
      </c>
      <c r="E8" s="168"/>
    </row>
    <row r="9" spans="2:5" x14ac:dyDescent="0.25">
      <c r="B9" s="122">
        <v>32964</v>
      </c>
      <c r="C9" s="164">
        <v>18.432971674069762</v>
      </c>
      <c r="D9" s="167">
        <v>8.5258964143426381E-3</v>
      </c>
      <c r="E9" s="168"/>
    </row>
    <row r="10" spans="2:5" x14ac:dyDescent="0.25">
      <c r="B10" s="122">
        <v>32994</v>
      </c>
      <c r="C10" s="164">
        <v>18.785407412801288</v>
      </c>
      <c r="D10" s="167">
        <v>1.911985462589887E-2</v>
      </c>
      <c r="E10" s="168"/>
    </row>
    <row r="11" spans="2:5" x14ac:dyDescent="0.25">
      <c r="B11" s="122">
        <v>33025</v>
      </c>
      <c r="C11" s="164">
        <v>19.072307580281077</v>
      </c>
      <c r="D11" s="167">
        <v>1.5272501744321054E-2</v>
      </c>
      <c r="E11" s="168"/>
    </row>
    <row r="12" spans="2:5" x14ac:dyDescent="0.25">
      <c r="B12" s="122">
        <v>33055</v>
      </c>
      <c r="C12" s="164">
        <v>19.360664093788685</v>
      </c>
      <c r="D12" s="167">
        <v>1.5119120342089126E-2</v>
      </c>
      <c r="E12" s="168"/>
    </row>
    <row r="13" spans="2:5" x14ac:dyDescent="0.25">
      <c r="B13" s="122">
        <v>33086</v>
      </c>
      <c r="C13" s="164">
        <v>19.829607514745504</v>
      </c>
      <c r="D13" s="167">
        <v>2.4221453287197218E-2</v>
      </c>
      <c r="E13" s="168"/>
    </row>
    <row r="14" spans="2:5" x14ac:dyDescent="0.25">
      <c r="B14" s="122">
        <v>33117</v>
      </c>
      <c r="C14" s="164">
        <v>20.014563460278165</v>
      </c>
      <c r="D14" s="167">
        <v>9.3272620446534504E-3</v>
      </c>
      <c r="E14" s="168"/>
    </row>
    <row r="15" spans="2:5" x14ac:dyDescent="0.25">
      <c r="B15" s="122">
        <v>33147</v>
      </c>
      <c r="C15" s="164">
        <v>20.167479793198869</v>
      </c>
      <c r="D15" s="167">
        <v>7.6402532198210872E-3</v>
      </c>
      <c r="E15" s="168"/>
    </row>
    <row r="16" spans="2:5" x14ac:dyDescent="0.25">
      <c r="B16" s="122">
        <v>33178</v>
      </c>
      <c r="C16" s="164">
        <v>20.265054977062555</v>
      </c>
      <c r="D16" s="167">
        <v>4.8382437897169263E-3</v>
      </c>
      <c r="E16" s="168"/>
    </row>
    <row r="17" spans="2:5" x14ac:dyDescent="0.25">
      <c r="B17" s="122">
        <v>33208</v>
      </c>
      <c r="C17" s="164">
        <v>20.368455545037509</v>
      </c>
      <c r="D17" s="167">
        <v>5.1024074739491687E-3</v>
      </c>
      <c r="E17" s="168"/>
    </row>
    <row r="18" spans="2:5" x14ac:dyDescent="0.25">
      <c r="B18" s="122">
        <v>33239</v>
      </c>
      <c r="C18" s="164">
        <v>21.951503677273724</v>
      </c>
      <c r="D18" s="167">
        <v>7.7720577720577458E-2</v>
      </c>
      <c r="E18" s="168">
        <v>0.26186688991209678</v>
      </c>
    </row>
    <row r="19" spans="2:5" x14ac:dyDescent="0.25">
      <c r="B19" s="122">
        <v>33270</v>
      </c>
      <c r="C19" s="164">
        <v>22.555887278817451</v>
      </c>
      <c r="D19" s="167">
        <v>2.7532674318317536E-2</v>
      </c>
      <c r="E19" s="168">
        <v>0.25419062272248766</v>
      </c>
    </row>
    <row r="20" spans="2:5" x14ac:dyDescent="0.25">
      <c r="B20" s="122">
        <v>33298</v>
      </c>
      <c r="C20" s="164">
        <v>22.975314934828518</v>
      </c>
      <c r="D20" s="167">
        <v>1.8595041322313974E-2</v>
      </c>
      <c r="E20" s="168">
        <v>0.25705179282868518</v>
      </c>
    </row>
    <row r="21" spans="2:5" x14ac:dyDescent="0.25">
      <c r="B21" s="122">
        <v>33329</v>
      </c>
      <c r="C21" s="164">
        <v>23.244738949974522</v>
      </c>
      <c r="D21" s="167">
        <v>1.1726673427992131E-2</v>
      </c>
      <c r="E21" s="168">
        <v>0.26104132100813804</v>
      </c>
    </row>
    <row r="22" spans="2:5" x14ac:dyDescent="0.25">
      <c r="B22" s="122">
        <v>33359</v>
      </c>
      <c r="C22" s="164">
        <v>23.410762397145568</v>
      </c>
      <c r="D22" s="167">
        <v>7.1424096234570956E-3</v>
      </c>
      <c r="E22" s="168">
        <v>0.24622063725870216</v>
      </c>
    </row>
    <row r="23" spans="2:5" x14ac:dyDescent="0.25">
      <c r="B23" s="122">
        <v>33390</v>
      </c>
      <c r="C23" s="164">
        <v>23.524357387315234</v>
      </c>
      <c r="D23" s="167">
        <v>4.8522550544324288E-3</v>
      </c>
      <c r="E23" s="168">
        <v>0.23343005497861971</v>
      </c>
    </row>
    <row r="24" spans="2:5" x14ac:dyDescent="0.25">
      <c r="B24" s="122">
        <v>33420</v>
      </c>
      <c r="C24" s="164">
        <v>23.801063132600312</v>
      </c>
      <c r="D24" s="167">
        <v>1.1762520893951503E-2</v>
      </c>
      <c r="E24" s="168">
        <v>0.22935158718218773</v>
      </c>
    </row>
    <row r="25" spans="2:5" x14ac:dyDescent="0.25">
      <c r="B25" s="122">
        <v>33451</v>
      </c>
      <c r="C25" s="164">
        <v>24.070487147746316</v>
      </c>
      <c r="D25" s="167">
        <v>1.1319831120357574E-2</v>
      </c>
      <c r="E25" s="168">
        <v>0.21386603995299705</v>
      </c>
    </row>
    <row r="26" spans="2:5" x14ac:dyDescent="0.25">
      <c r="B26" s="122">
        <v>33482</v>
      </c>
      <c r="C26" s="164">
        <v>24.466613267312326</v>
      </c>
      <c r="D26" s="167">
        <v>1.6456921587608916E-2</v>
      </c>
      <c r="E26" s="168">
        <v>0.22244051517136043</v>
      </c>
    </row>
    <row r="27" spans="2:5" x14ac:dyDescent="0.25">
      <c r="B27" s="122">
        <v>33512</v>
      </c>
      <c r="C27" s="164">
        <v>24.669045365178775</v>
      </c>
      <c r="D27" s="167">
        <v>8.2738095238093588E-3</v>
      </c>
      <c r="E27" s="168">
        <v>0.22320912767186613</v>
      </c>
    </row>
    <row r="28" spans="2:5" x14ac:dyDescent="0.25">
      <c r="B28" s="122">
        <v>33543</v>
      </c>
      <c r="C28" s="164">
        <v>24.813223621932583</v>
      </c>
      <c r="D28" s="167">
        <v>5.8445008560128707E-3</v>
      </c>
      <c r="E28" s="168">
        <v>0.22443406395975596</v>
      </c>
    </row>
    <row r="29" spans="2:5" x14ac:dyDescent="0.25">
      <c r="B29" s="122">
        <v>33573</v>
      </c>
      <c r="C29" s="164">
        <v>24.88458457729558</v>
      </c>
      <c r="D29" s="167">
        <v>2.8759244042729482E-3</v>
      </c>
      <c r="E29" s="168">
        <v>0.22172172172172194</v>
      </c>
    </row>
    <row r="30" spans="2:5" x14ac:dyDescent="0.25">
      <c r="B30" s="122">
        <v>33604</v>
      </c>
      <c r="C30" s="164">
        <v>26.552100779145135</v>
      </c>
      <c r="D30" s="167">
        <v>6.701000760812291E-2</v>
      </c>
      <c r="E30" s="168">
        <v>0.20958004378690401</v>
      </c>
    </row>
    <row r="31" spans="2:5" x14ac:dyDescent="0.25">
      <c r="B31" s="122">
        <v>33635</v>
      </c>
      <c r="C31" s="164">
        <v>27.254059564552549</v>
      </c>
      <c r="D31" s="167">
        <v>2.6437033786748578E-2</v>
      </c>
      <c r="E31" s="168">
        <v>0.20829028925619861</v>
      </c>
    </row>
    <row r="32" spans="2:5" x14ac:dyDescent="0.25">
      <c r="B32" s="122">
        <v>33664</v>
      </c>
      <c r="C32" s="164">
        <v>27.60358261122844</v>
      </c>
      <c r="D32" s="167">
        <v>1.2824623276691278E-2</v>
      </c>
      <c r="E32" s="168">
        <v>0.20144523326572047</v>
      </c>
    </row>
    <row r="33" spans="2:5" x14ac:dyDescent="0.25">
      <c r="B33" s="122">
        <v>33695</v>
      </c>
      <c r="C33" s="164">
        <v>27.743391829898801</v>
      </c>
      <c r="D33" s="167">
        <v>5.0648939537830352E-3</v>
      </c>
      <c r="E33" s="168">
        <v>0.19353423970929173</v>
      </c>
    </row>
    <row r="34" spans="2:5" x14ac:dyDescent="0.25">
      <c r="B34" s="122">
        <v>33725</v>
      </c>
      <c r="C34" s="164">
        <v>28.170101216048948</v>
      </c>
      <c r="D34" s="167">
        <v>1.5380577427821437E-2</v>
      </c>
      <c r="E34" s="168">
        <v>0.20329704510108898</v>
      </c>
    </row>
    <row r="35" spans="2:5" x14ac:dyDescent="0.25">
      <c r="B35" s="122">
        <v>33756</v>
      </c>
      <c r="C35" s="164">
        <v>28.631762906866683</v>
      </c>
      <c r="D35" s="167">
        <v>1.638835754536512E-2</v>
      </c>
      <c r="E35" s="168">
        <v>0.21711137250046439</v>
      </c>
    </row>
    <row r="36" spans="2:5" x14ac:dyDescent="0.25">
      <c r="B36" s="122">
        <v>33786</v>
      </c>
      <c r="C36" s="164">
        <v>29.354110536663526</v>
      </c>
      <c r="D36" s="167">
        <v>2.522889114954233E-2</v>
      </c>
      <c r="E36" s="168">
        <v>0.23331089763201401</v>
      </c>
    </row>
    <row r="37" spans="2:5" x14ac:dyDescent="0.25">
      <c r="B37" s="122">
        <v>33817</v>
      </c>
      <c r="C37" s="164">
        <v>29.836161071870691</v>
      </c>
      <c r="D37" s="167">
        <v>1.642190910895017E-2</v>
      </c>
      <c r="E37" s="168">
        <v>0.23953291384317521</v>
      </c>
    </row>
    <row r="38" spans="2:5" x14ac:dyDescent="0.25">
      <c r="B38" s="122">
        <v>33848</v>
      </c>
      <c r="C38" s="164">
        <v>30.098303356877608</v>
      </c>
      <c r="D38" s="167">
        <v>8.786059452335588E-3</v>
      </c>
      <c r="E38" s="168">
        <v>0.23017857142857137</v>
      </c>
    </row>
    <row r="39" spans="2:5" x14ac:dyDescent="0.25">
      <c r="B39" s="122">
        <v>33878</v>
      </c>
      <c r="C39" s="164">
        <v>30.23665622952015</v>
      </c>
      <c r="D39" s="167">
        <v>4.5967000532250325E-3</v>
      </c>
      <c r="E39" s="168">
        <v>0.22569218962158358</v>
      </c>
    </row>
    <row r="40" spans="2:5" x14ac:dyDescent="0.25">
      <c r="B40" s="122">
        <v>33909</v>
      </c>
      <c r="C40" s="164">
        <v>30.718706764727312</v>
      </c>
      <c r="D40" s="167">
        <v>1.5942587419323629E-2</v>
      </c>
      <c r="E40" s="168">
        <v>0.23799741753726958</v>
      </c>
    </row>
    <row r="41" spans="2:5" x14ac:dyDescent="0.25">
      <c r="B41" s="122">
        <v>33939</v>
      </c>
      <c r="C41" s="164">
        <v>30.957547513289168</v>
      </c>
      <c r="D41" s="167">
        <v>7.7750912625040632E-3</v>
      </c>
      <c r="E41" s="168">
        <v>0.24404518054661403</v>
      </c>
    </row>
    <row r="42" spans="2:5" x14ac:dyDescent="0.25">
      <c r="B42" s="122">
        <v>33970</v>
      </c>
      <c r="C42" s="164">
        <v>33.332847884657404</v>
      </c>
      <c r="D42" s="167">
        <v>7.6727666180552254E-2</v>
      </c>
      <c r="E42" s="168">
        <v>0.25537516454585329</v>
      </c>
    </row>
    <row r="43" spans="2:5" x14ac:dyDescent="0.25">
      <c r="B43" s="122">
        <v>34001</v>
      </c>
      <c r="C43" s="164">
        <v>34.496468360882552</v>
      </c>
      <c r="D43" s="167">
        <v>3.4909122684375994E-2</v>
      </c>
      <c r="E43" s="168">
        <v>0.26573688147910629</v>
      </c>
    </row>
    <row r="44" spans="2:5" x14ac:dyDescent="0.25">
      <c r="B44" s="122">
        <v>34029</v>
      </c>
      <c r="C44" s="164">
        <v>35.060074273647423</v>
      </c>
      <c r="D44" s="167">
        <v>1.6338075737746375E-2</v>
      </c>
      <c r="E44" s="168">
        <v>0.27012767753508454</v>
      </c>
    </row>
    <row r="45" spans="2:5" x14ac:dyDescent="0.25">
      <c r="B45" s="122">
        <v>34060</v>
      </c>
      <c r="C45" s="164">
        <v>35.427073472657099</v>
      </c>
      <c r="D45" s="167">
        <v>1.0467724516075189E-2</v>
      </c>
      <c r="E45" s="168">
        <v>0.27695538057742686</v>
      </c>
    </row>
    <row r="46" spans="2:5" x14ac:dyDescent="0.25">
      <c r="B46" s="122">
        <v>34090</v>
      </c>
      <c r="C46" s="164">
        <v>35.863977281001972</v>
      </c>
      <c r="D46" s="167">
        <v>1.233248376223E-2</v>
      </c>
      <c r="E46" s="168">
        <v>0.27312205965982478</v>
      </c>
    </row>
    <row r="47" spans="2:5" x14ac:dyDescent="0.25">
      <c r="B47" s="122">
        <v>34121</v>
      </c>
      <c r="C47" s="164">
        <v>36.560110682298124</v>
      </c>
      <c r="D47" s="167">
        <v>1.9410379273938211E-2</v>
      </c>
      <c r="E47" s="168">
        <v>0.27690742624618497</v>
      </c>
    </row>
    <row r="48" spans="2:5" x14ac:dyDescent="0.25">
      <c r="B48" s="122">
        <v>34151</v>
      </c>
      <c r="C48" s="164">
        <v>37.117891210951726</v>
      </c>
      <c r="D48" s="167">
        <v>1.5256532823454258E-2</v>
      </c>
      <c r="E48" s="168">
        <v>0.26448700138916398</v>
      </c>
    </row>
    <row r="49" spans="2:5" x14ac:dyDescent="0.25">
      <c r="B49" s="122">
        <v>34182</v>
      </c>
      <c r="C49" s="164">
        <v>37.755333867326883</v>
      </c>
      <c r="D49" s="167">
        <v>1.7173460980107563E-2</v>
      </c>
      <c r="E49" s="168">
        <v>0.26542197491091868</v>
      </c>
    </row>
    <row r="50" spans="2:5" x14ac:dyDescent="0.25">
      <c r="B50" s="122">
        <v>34213</v>
      </c>
      <c r="C50" s="164">
        <v>38.025194786281226</v>
      </c>
      <c r="D50" s="167">
        <v>7.1476236947775589E-3</v>
      </c>
      <c r="E50" s="168">
        <v>0.26336671989161425</v>
      </c>
    </row>
    <row r="51" spans="2:5" x14ac:dyDescent="0.25">
      <c r="B51" s="122">
        <v>34243</v>
      </c>
      <c r="C51" s="164">
        <v>38.325202068011365</v>
      </c>
      <c r="D51" s="167">
        <v>7.8896974339333469E-3</v>
      </c>
      <c r="E51" s="168">
        <v>0.26750794721125082</v>
      </c>
    </row>
    <row r="52" spans="2:5" x14ac:dyDescent="0.25">
      <c r="B52" s="122">
        <v>34274</v>
      </c>
      <c r="C52" s="164">
        <v>38.546566664239428</v>
      </c>
      <c r="D52" s="167">
        <v>5.7759537923696581E-3</v>
      </c>
      <c r="E52" s="168">
        <v>0.25482387521926669</v>
      </c>
    </row>
    <row r="53" spans="2:5" x14ac:dyDescent="0.25">
      <c r="B53" s="122">
        <v>34304</v>
      </c>
      <c r="C53" s="164">
        <v>38.786863758829099</v>
      </c>
      <c r="D53" s="167">
        <v>6.2339428744143006E-3</v>
      </c>
      <c r="E53" s="168">
        <v>0.25290492543632648</v>
      </c>
    </row>
    <row r="54" spans="2:5" x14ac:dyDescent="0.25">
      <c r="B54" s="122">
        <v>34335</v>
      </c>
      <c r="C54" s="164">
        <v>42.003932134275118</v>
      </c>
      <c r="D54" s="167">
        <v>8.2942214545864479E-2</v>
      </c>
      <c r="E54" s="168">
        <v>0.26013631597343589</v>
      </c>
    </row>
    <row r="55" spans="2:5" x14ac:dyDescent="0.25">
      <c r="B55" s="122">
        <v>34366</v>
      </c>
      <c r="C55" s="164">
        <v>43.164639918444628</v>
      </c>
      <c r="D55" s="167">
        <v>2.7633312530337489E-2</v>
      </c>
      <c r="E55" s="168">
        <v>0.25127707181154213</v>
      </c>
    </row>
    <row r="56" spans="2:5" x14ac:dyDescent="0.25">
      <c r="B56" s="122">
        <v>34394</v>
      </c>
      <c r="C56" s="164">
        <v>43.90446370057527</v>
      </c>
      <c r="D56" s="167">
        <v>1.7139579607949172E-2</v>
      </c>
      <c r="E56" s="168">
        <v>0.2522638531195483</v>
      </c>
    </row>
    <row r="57" spans="2:5" x14ac:dyDescent="0.25">
      <c r="B57" s="122">
        <v>34425</v>
      </c>
      <c r="C57" s="164">
        <v>44.120002912692058</v>
      </c>
      <c r="D57" s="167">
        <v>4.9092778717614461E-3</v>
      </c>
      <c r="E57" s="168">
        <v>0.24537531858916409</v>
      </c>
    </row>
    <row r="58" spans="2:5" x14ac:dyDescent="0.25">
      <c r="B58" s="122">
        <v>34455</v>
      </c>
      <c r="C58" s="164">
        <v>44.316609626447246</v>
      </c>
      <c r="D58" s="167">
        <v>4.4561808879352849E-3</v>
      </c>
      <c r="E58" s="168">
        <v>0.23568586047267101</v>
      </c>
    </row>
    <row r="59" spans="2:5" x14ac:dyDescent="0.25">
      <c r="B59" s="122">
        <v>34486</v>
      </c>
      <c r="C59" s="164">
        <v>44.792834777543149</v>
      </c>
      <c r="D59" s="167">
        <v>1.0745974367400655E-2</v>
      </c>
      <c r="E59" s="168">
        <v>0.22518323773103868</v>
      </c>
    </row>
    <row r="60" spans="2:5" x14ac:dyDescent="0.25">
      <c r="B60" s="122">
        <v>34516</v>
      </c>
      <c r="C60" s="164">
        <v>45.681205854511035</v>
      </c>
      <c r="D60" s="167">
        <v>1.9832883571219515E-2</v>
      </c>
      <c r="E60" s="168">
        <v>0.23070585004119742</v>
      </c>
    </row>
    <row r="61" spans="2:5" x14ac:dyDescent="0.25">
      <c r="B61" s="122">
        <v>34547</v>
      </c>
      <c r="C61" s="164">
        <v>46.093351780383024</v>
      </c>
      <c r="D61" s="167">
        <v>9.0222208053049886E-3</v>
      </c>
      <c r="E61" s="168">
        <v>0.22084344273993523</v>
      </c>
    </row>
    <row r="62" spans="2:5" x14ac:dyDescent="0.25">
      <c r="B62" s="122">
        <v>34578</v>
      </c>
      <c r="C62" s="164">
        <v>46.356950411417756</v>
      </c>
      <c r="D62" s="167">
        <v>5.718799368088427E-3</v>
      </c>
      <c r="E62" s="168">
        <v>0.21911145155112974</v>
      </c>
    </row>
    <row r="63" spans="2:5" x14ac:dyDescent="0.25">
      <c r="B63" s="122">
        <v>34608</v>
      </c>
      <c r="C63" s="164">
        <v>46.761814607150662</v>
      </c>
      <c r="D63" s="167">
        <v>8.7336244541484538E-3</v>
      </c>
      <c r="E63" s="168">
        <v>0.22013223894208836</v>
      </c>
    </row>
    <row r="64" spans="2:5" x14ac:dyDescent="0.25">
      <c r="B64" s="122">
        <v>34639</v>
      </c>
      <c r="C64" s="164">
        <v>47.136095536299436</v>
      </c>
      <c r="D64" s="167">
        <v>8.0039864212527959E-3</v>
      </c>
      <c r="E64" s="168">
        <v>0.22283512165633987</v>
      </c>
    </row>
    <row r="65" spans="2:5" x14ac:dyDescent="0.25">
      <c r="B65" s="122">
        <v>34669</v>
      </c>
      <c r="C65" s="164">
        <v>47.510376465448203</v>
      </c>
      <c r="D65" s="167">
        <v>7.9404313168139739E-3</v>
      </c>
      <c r="E65" s="168">
        <v>0.22490894754627747</v>
      </c>
    </row>
    <row r="66" spans="2:5" x14ac:dyDescent="0.25">
      <c r="B66" s="122">
        <v>34700</v>
      </c>
      <c r="C66" s="164">
        <v>50.39831063860774</v>
      </c>
      <c r="D66" s="167">
        <v>6.0785335499494067E-2</v>
      </c>
      <c r="E66" s="168">
        <v>0.19984744469870303</v>
      </c>
    </row>
    <row r="67" spans="2:5" x14ac:dyDescent="0.25">
      <c r="B67" s="122">
        <v>34731</v>
      </c>
      <c r="C67" s="164">
        <v>52.185247214738226</v>
      </c>
      <c r="D67" s="167">
        <v>3.54562792579321E-2</v>
      </c>
      <c r="E67" s="168">
        <v>0.2089814096292047</v>
      </c>
    </row>
    <row r="68" spans="2:5" x14ac:dyDescent="0.25">
      <c r="B68" s="122">
        <v>34759</v>
      </c>
      <c r="C68" s="164">
        <v>52.636714483361253</v>
      </c>
      <c r="D68" s="167">
        <v>8.6512432673792727E-3</v>
      </c>
      <c r="E68" s="168">
        <v>0.19889209539921029</v>
      </c>
    </row>
    <row r="69" spans="2:5" x14ac:dyDescent="0.25">
      <c r="B69" s="122">
        <v>34790</v>
      </c>
      <c r="C69" s="164">
        <v>53.027015218815997</v>
      </c>
      <c r="D69" s="167">
        <v>7.4149904545831834E-3</v>
      </c>
      <c r="E69" s="168">
        <v>0.20188149859712831</v>
      </c>
    </row>
    <row r="70" spans="2:5" x14ac:dyDescent="0.25">
      <c r="B70" s="122">
        <v>34820</v>
      </c>
      <c r="C70" s="164">
        <v>53.388189033714411</v>
      </c>
      <c r="D70" s="167">
        <v>6.811128505121976E-3</v>
      </c>
      <c r="E70" s="168">
        <v>0.20469930989155435</v>
      </c>
    </row>
    <row r="71" spans="2:5" x14ac:dyDescent="0.25">
      <c r="B71" s="122">
        <v>34851</v>
      </c>
      <c r="C71" s="164">
        <v>53.664894778999496</v>
      </c>
      <c r="D71" s="167">
        <v>5.1829018794839901E-3</v>
      </c>
      <c r="E71" s="168">
        <v>0.19806873232109765</v>
      </c>
    </row>
    <row r="72" spans="2:5" x14ac:dyDescent="0.25">
      <c r="B72" s="122">
        <v>34881</v>
      </c>
      <c r="C72" s="164">
        <v>54.441127211825531</v>
      </c>
      <c r="D72" s="167">
        <v>1.446443594127376E-2</v>
      </c>
      <c r="E72" s="168">
        <v>0.19176204291133991</v>
      </c>
    </row>
    <row r="73" spans="2:5" x14ac:dyDescent="0.25">
      <c r="B73" s="122">
        <v>34912</v>
      </c>
      <c r="C73" s="164">
        <v>54.700356804776824</v>
      </c>
      <c r="D73" s="167">
        <v>4.7616499919748874E-3</v>
      </c>
      <c r="E73" s="168">
        <v>0.18672985781990528</v>
      </c>
    </row>
    <row r="74" spans="2:5" x14ac:dyDescent="0.25">
      <c r="B74" s="122">
        <v>34943</v>
      </c>
      <c r="C74" s="164">
        <v>55.060074273647409</v>
      </c>
      <c r="D74" s="167">
        <v>6.5761448349304329E-3</v>
      </c>
      <c r="E74" s="168">
        <v>0.18774150984888915</v>
      </c>
    </row>
    <row r="75" spans="2:5" x14ac:dyDescent="0.25">
      <c r="B75" s="122">
        <v>34973</v>
      </c>
      <c r="C75" s="164">
        <v>55.332410980849048</v>
      </c>
      <c r="D75" s="167">
        <v>4.9461739889439856E-3</v>
      </c>
      <c r="E75" s="168">
        <v>0.18328194587187382</v>
      </c>
    </row>
    <row r="76" spans="2:5" x14ac:dyDescent="0.25">
      <c r="B76" s="122">
        <v>35004</v>
      </c>
      <c r="C76" s="164">
        <v>55.598922303939418</v>
      </c>
      <c r="D76" s="167">
        <v>4.8165499815761049E-3</v>
      </c>
      <c r="E76" s="168">
        <v>0.17954025829574219</v>
      </c>
    </row>
    <row r="77" spans="2:5" x14ac:dyDescent="0.25">
      <c r="B77" s="122">
        <v>35034</v>
      </c>
      <c r="C77" s="164">
        <v>55.923687468142433</v>
      </c>
      <c r="D77" s="167">
        <v>5.8412132959635432E-3</v>
      </c>
      <c r="E77" s="168">
        <v>0.17708365263770931</v>
      </c>
    </row>
    <row r="78" spans="2:5" x14ac:dyDescent="0.25">
      <c r="B78" s="122">
        <v>35065</v>
      </c>
      <c r="C78" s="164">
        <v>59.819413092550803</v>
      </c>
      <c r="D78" s="167">
        <v>6.9661458333333537E-2</v>
      </c>
      <c r="E78" s="168">
        <v>0.18693290180893499</v>
      </c>
    </row>
    <row r="79" spans="2:5" x14ac:dyDescent="0.25">
      <c r="B79" s="122">
        <v>35096</v>
      </c>
      <c r="C79" s="164">
        <v>61.130124517585386</v>
      </c>
      <c r="D79" s="167">
        <v>2.1911138161898873E-2</v>
      </c>
      <c r="E79" s="168">
        <v>0.17140624563949439</v>
      </c>
    </row>
    <row r="80" spans="2:5" x14ac:dyDescent="0.25">
      <c r="B80" s="122">
        <v>35125</v>
      </c>
      <c r="C80" s="164">
        <v>62.241316536809151</v>
      </c>
      <c r="D80" s="167">
        <v>1.8177486599166123E-2</v>
      </c>
      <c r="E80" s="168">
        <v>0.18246963450737344</v>
      </c>
    </row>
    <row r="81" spans="2:5" x14ac:dyDescent="0.25">
      <c r="B81" s="122">
        <v>35156</v>
      </c>
      <c r="C81" s="164">
        <v>62.729192456127578</v>
      </c>
      <c r="D81" s="167">
        <v>7.8384575787354954E-3</v>
      </c>
      <c r="E81" s="168">
        <v>0.18296668589162604</v>
      </c>
    </row>
    <row r="82" spans="2:5" x14ac:dyDescent="0.25">
      <c r="B82" s="122">
        <v>35186</v>
      </c>
      <c r="C82" s="164">
        <v>63.233088181751988</v>
      </c>
      <c r="D82" s="167">
        <v>8.0328744224920801E-3</v>
      </c>
      <c r="E82" s="168">
        <v>0.184402193185848</v>
      </c>
    </row>
    <row r="83" spans="2:5" x14ac:dyDescent="0.25">
      <c r="B83" s="122">
        <v>35217</v>
      </c>
      <c r="C83" s="164">
        <v>63.425325857423722</v>
      </c>
      <c r="D83" s="167">
        <v>3.040143715884664E-3</v>
      </c>
      <c r="E83" s="168">
        <v>0.18187739151673027</v>
      </c>
    </row>
    <row r="84" spans="2:5" x14ac:dyDescent="0.25">
      <c r="B84" s="122">
        <v>35247</v>
      </c>
      <c r="C84" s="164">
        <v>64.200101944221942</v>
      </c>
      <c r="D84" s="167">
        <v>1.2215563362494486E-2</v>
      </c>
      <c r="E84" s="168">
        <v>0.17925739660799303</v>
      </c>
    </row>
    <row r="85" spans="2:5" x14ac:dyDescent="0.25">
      <c r="B85" s="122">
        <v>35278</v>
      </c>
      <c r="C85" s="164">
        <v>64.878759193184294</v>
      </c>
      <c r="D85" s="167">
        <v>1.0570968400517191E-2</v>
      </c>
      <c r="E85" s="168">
        <v>0.18607561235356732</v>
      </c>
    </row>
    <row r="86" spans="2:5" x14ac:dyDescent="0.25">
      <c r="B86" s="122">
        <v>35309</v>
      </c>
      <c r="C86" s="164">
        <v>65.282167042889384</v>
      </c>
      <c r="D86" s="167">
        <v>6.2178724550494965E-3</v>
      </c>
      <c r="E86" s="168">
        <v>0.18565345041923462</v>
      </c>
    </row>
    <row r="87" spans="2:5" x14ac:dyDescent="0.25">
      <c r="B87" s="122">
        <v>35339</v>
      </c>
      <c r="C87" s="164">
        <v>65.560329134202277</v>
      </c>
      <c r="D87" s="167">
        <v>4.260920001784638E-3</v>
      </c>
      <c r="E87" s="168">
        <v>0.1848449755224508</v>
      </c>
    </row>
    <row r="88" spans="2:5" x14ac:dyDescent="0.25">
      <c r="B88" s="122">
        <v>35370</v>
      </c>
      <c r="C88" s="164">
        <v>65.71470181315081</v>
      </c>
      <c r="D88" s="167">
        <v>2.3546660150612088E-3</v>
      </c>
      <c r="E88" s="168">
        <v>0.18194200696754598</v>
      </c>
    </row>
    <row r="89" spans="2:5" x14ac:dyDescent="0.25">
      <c r="B89" s="122">
        <v>35400</v>
      </c>
      <c r="C89" s="164">
        <v>66.121022354911531</v>
      </c>
      <c r="D89" s="167">
        <v>6.1830995279568927E-3</v>
      </c>
      <c r="E89" s="168">
        <v>0.18234375000000003</v>
      </c>
    </row>
    <row r="90" spans="2:5" x14ac:dyDescent="0.25">
      <c r="B90" s="122">
        <v>35431</v>
      </c>
      <c r="C90" s="164">
        <v>68.700211170174043</v>
      </c>
      <c r="D90" s="167">
        <v>3.9007092198581644E-2</v>
      </c>
      <c r="E90" s="168">
        <v>0.14846013390139978</v>
      </c>
    </row>
    <row r="91" spans="2:5" x14ac:dyDescent="0.25">
      <c r="B91" s="122">
        <v>35462</v>
      </c>
      <c r="C91" s="164">
        <v>71.490570159469883</v>
      </c>
      <c r="D91" s="167">
        <v>4.0616454327687193E-2</v>
      </c>
      <c r="E91" s="168">
        <v>0.16948183442525286</v>
      </c>
    </row>
    <row r="92" spans="2:5" x14ac:dyDescent="0.25">
      <c r="B92" s="122">
        <v>35490</v>
      </c>
      <c r="C92" s="164">
        <v>72.370203160270876</v>
      </c>
      <c r="D92" s="167">
        <v>1.2304182199678177E-2</v>
      </c>
      <c r="E92" s="168">
        <v>0.16273573868688268</v>
      </c>
    </row>
    <row r="93" spans="2:5" x14ac:dyDescent="0.25">
      <c r="B93" s="122">
        <v>35521</v>
      </c>
      <c r="C93" s="164">
        <v>72.741571397364012</v>
      </c>
      <c r="D93" s="167">
        <v>5.1315074557785256E-3</v>
      </c>
      <c r="E93" s="168">
        <v>0.15961275044691564</v>
      </c>
    </row>
    <row r="94" spans="2:5" x14ac:dyDescent="0.25">
      <c r="B94" s="122">
        <v>35551</v>
      </c>
      <c r="C94" s="164">
        <v>73.118765018568396</v>
      </c>
      <c r="D94" s="167">
        <v>5.1853928085206676E-3</v>
      </c>
      <c r="E94" s="168">
        <v>0.15633708745019431</v>
      </c>
    </row>
    <row r="95" spans="2:5" x14ac:dyDescent="0.25">
      <c r="B95" s="122">
        <v>35582</v>
      </c>
      <c r="C95" s="164">
        <v>73.72751765819558</v>
      </c>
      <c r="D95" s="167">
        <v>8.3255322962934655E-3</v>
      </c>
      <c r="E95" s="168">
        <v>0.16243025418474885</v>
      </c>
    </row>
    <row r="96" spans="2:5" x14ac:dyDescent="0.25">
      <c r="B96" s="122">
        <v>35612</v>
      </c>
      <c r="C96" s="164">
        <v>74.446952595936793</v>
      </c>
      <c r="D96" s="167">
        <v>9.7580246913580946E-3</v>
      </c>
      <c r="E96" s="168">
        <v>0.15960801215888218</v>
      </c>
    </row>
    <row r="97" spans="2:5" x14ac:dyDescent="0.25">
      <c r="B97" s="122">
        <v>35643</v>
      </c>
      <c r="C97" s="164">
        <v>74.908614286754528</v>
      </c>
      <c r="D97" s="167">
        <v>6.2012167687160872E-3</v>
      </c>
      <c r="E97" s="168">
        <v>0.15459381804305375</v>
      </c>
    </row>
    <row r="98" spans="2:5" x14ac:dyDescent="0.25">
      <c r="B98" s="122">
        <v>35674</v>
      </c>
      <c r="C98" s="164">
        <v>75.301827714264888</v>
      </c>
      <c r="D98" s="167">
        <v>5.249241776187674E-3</v>
      </c>
      <c r="E98" s="168">
        <v>0.15348235399098717</v>
      </c>
    </row>
    <row r="99" spans="2:5" x14ac:dyDescent="0.25">
      <c r="B99" s="122">
        <v>35704</v>
      </c>
      <c r="C99" s="164">
        <v>76.041651496395531</v>
      </c>
      <c r="D99" s="167">
        <v>9.8247785556803031E-3</v>
      </c>
      <c r="E99" s="168">
        <v>0.15987293689050799</v>
      </c>
    </row>
    <row r="100" spans="2:5" x14ac:dyDescent="0.25">
      <c r="B100" s="122">
        <v>35735</v>
      </c>
      <c r="C100" s="164">
        <v>76.763999126192374</v>
      </c>
      <c r="D100" s="167">
        <v>9.4993679855977804E-3</v>
      </c>
      <c r="E100" s="168">
        <v>0.16814041619573142</v>
      </c>
    </row>
    <row r="101" spans="2:5" x14ac:dyDescent="0.25">
      <c r="B101" s="122">
        <v>35765</v>
      </c>
      <c r="C101" s="164">
        <v>77.748489040996134</v>
      </c>
      <c r="D101" s="167">
        <v>1.2824890912540347E-2</v>
      </c>
      <c r="E101" s="168">
        <v>0.1758512840844014</v>
      </c>
    </row>
    <row r="102" spans="2:5" x14ac:dyDescent="0.25">
      <c r="B102" s="122">
        <v>35796</v>
      </c>
      <c r="C102" s="164">
        <v>80.461661690817721</v>
      </c>
      <c r="D102" s="167">
        <v>3.4896789420447175E-2</v>
      </c>
      <c r="E102" s="168">
        <v>0.17119962690522078</v>
      </c>
    </row>
    <row r="103" spans="2:5" x14ac:dyDescent="0.25">
      <c r="B103" s="122">
        <v>35827</v>
      </c>
      <c r="C103" s="164">
        <v>83.60008738076165</v>
      </c>
      <c r="D103" s="167">
        <v>3.9005230863907031E-2</v>
      </c>
      <c r="E103" s="168">
        <v>0.16938621687139671</v>
      </c>
    </row>
    <row r="104" spans="2:5" x14ac:dyDescent="0.25">
      <c r="B104" s="122">
        <v>35855</v>
      </c>
      <c r="C104" s="164">
        <v>85.156921284497187</v>
      </c>
      <c r="D104" s="167">
        <v>1.8622395651871071E-2</v>
      </c>
      <c r="E104" s="168">
        <v>0.17668484494798053</v>
      </c>
    </row>
    <row r="105" spans="2:5" x14ac:dyDescent="0.25">
      <c r="B105" s="122">
        <v>35886</v>
      </c>
      <c r="C105" s="164">
        <v>85.654991626010329</v>
      </c>
      <c r="D105" s="167">
        <v>5.8488533169154767E-3</v>
      </c>
      <c r="E105" s="168">
        <v>0.17752462561063492</v>
      </c>
    </row>
    <row r="106" spans="2:5" x14ac:dyDescent="0.25">
      <c r="B106" s="122">
        <v>35916</v>
      </c>
      <c r="C106" s="164">
        <v>85.861792761960245</v>
      </c>
      <c r="D106" s="167">
        <v>2.4143500807618855E-3</v>
      </c>
      <c r="E106" s="168">
        <v>0.17427848706355717</v>
      </c>
    </row>
    <row r="107" spans="2:5" x14ac:dyDescent="0.25">
      <c r="B107" s="122">
        <v>35947</v>
      </c>
      <c r="C107" s="164">
        <v>85.068084176800426</v>
      </c>
      <c r="D107" s="167">
        <v>-9.2440253065792059E-3</v>
      </c>
      <c r="E107" s="168">
        <v>0.15381728395061764</v>
      </c>
    </row>
    <row r="108" spans="2:5" x14ac:dyDescent="0.25">
      <c r="B108" s="122">
        <v>35977</v>
      </c>
      <c r="C108" s="164">
        <v>86.355494065389948</v>
      </c>
      <c r="D108" s="167">
        <v>1.5133876600698405E-2</v>
      </c>
      <c r="E108" s="168">
        <v>0.15996009311606271</v>
      </c>
    </row>
    <row r="109" spans="2:5" x14ac:dyDescent="0.25">
      <c r="B109" s="122">
        <v>36008</v>
      </c>
      <c r="C109" s="164">
        <v>87.618146071506601</v>
      </c>
      <c r="D109" s="167">
        <v>1.4621559633027519E-2</v>
      </c>
      <c r="E109" s="168">
        <v>0.16966715918811751</v>
      </c>
    </row>
    <row r="110" spans="2:5" x14ac:dyDescent="0.25">
      <c r="B110" s="122">
        <v>36039</v>
      </c>
      <c r="C110" s="164">
        <v>88.691473094007151</v>
      </c>
      <c r="D110" s="167">
        <v>1.2250054019912611E-2</v>
      </c>
      <c r="E110" s="168">
        <v>0.17781301976559832</v>
      </c>
    </row>
    <row r="111" spans="2:5" x14ac:dyDescent="0.25">
      <c r="B111" s="122">
        <v>36069</v>
      </c>
      <c r="C111" s="164">
        <v>88.953615379014067</v>
      </c>
      <c r="D111" s="167">
        <v>2.9556650246305295E-3</v>
      </c>
      <c r="E111" s="168">
        <v>0.16980120274255983</v>
      </c>
    </row>
    <row r="112" spans="2:5" x14ac:dyDescent="0.25">
      <c r="B112" s="122">
        <v>36100</v>
      </c>
      <c r="C112" s="164">
        <v>89.728391465812294</v>
      </c>
      <c r="D112" s="167">
        <v>8.7098886705959753E-3</v>
      </c>
      <c r="E112" s="168">
        <v>0.16888635932460669</v>
      </c>
    </row>
    <row r="113" spans="2:5" x14ac:dyDescent="0.25">
      <c r="B113" s="122">
        <v>36130</v>
      </c>
      <c r="C113" s="164">
        <v>90.792980412145937</v>
      </c>
      <c r="D113" s="167">
        <v>1.186457183665513E-2</v>
      </c>
      <c r="E113" s="168">
        <v>0.16777806915670801</v>
      </c>
    </row>
    <row r="114" spans="2:5" x14ac:dyDescent="0.25">
      <c r="B114" s="122">
        <v>36161</v>
      </c>
      <c r="C114" s="164">
        <v>92.891575038229107</v>
      </c>
      <c r="D114" s="167">
        <v>2.3114062525063091E-2</v>
      </c>
      <c r="E114" s="168">
        <v>0.15448243407120546</v>
      </c>
    </row>
    <row r="115" spans="2:5" x14ac:dyDescent="0.25">
      <c r="B115" s="122">
        <v>36192</v>
      </c>
      <c r="C115" s="164">
        <v>94.228500691764381</v>
      </c>
      <c r="D115" s="167">
        <v>1.4392324093816571E-2</v>
      </c>
      <c r="E115" s="168">
        <v>0.12713399763082758</v>
      </c>
    </row>
    <row r="116" spans="2:5" x14ac:dyDescent="0.25">
      <c r="B116" s="122">
        <v>36220</v>
      </c>
      <c r="C116" s="164">
        <v>94.445496249908999</v>
      </c>
      <c r="D116" s="167">
        <v>2.3028654446539758E-3</v>
      </c>
      <c r="E116" s="168">
        <v>0.10907598378738941</v>
      </c>
    </row>
    <row r="117" spans="2:5" x14ac:dyDescent="0.25">
      <c r="B117" s="122">
        <v>36251</v>
      </c>
      <c r="C117" s="164">
        <v>95.386295783878282</v>
      </c>
      <c r="D117" s="167">
        <v>9.9612958936640631E-3</v>
      </c>
      <c r="E117" s="168">
        <v>0.11361047351866073</v>
      </c>
    </row>
    <row r="118" spans="2:5" x14ac:dyDescent="0.25">
      <c r="B118" s="122">
        <v>36281</v>
      </c>
      <c r="C118" s="164">
        <v>96.035826112284283</v>
      </c>
      <c r="D118" s="167">
        <v>6.8094721895656405E-3</v>
      </c>
      <c r="E118" s="168">
        <v>0.11849313906745594</v>
      </c>
    </row>
    <row r="119" spans="2:5" x14ac:dyDescent="0.25">
      <c r="B119" s="122">
        <v>36312</v>
      </c>
      <c r="C119" s="164">
        <v>95.967377848976938</v>
      </c>
      <c r="D119" s="167">
        <v>-7.1273675750252441E-4</v>
      </c>
      <c r="E119" s="168">
        <v>0.12812435800862837</v>
      </c>
    </row>
    <row r="120" spans="2:5" x14ac:dyDescent="0.25">
      <c r="B120" s="122">
        <v>36342</v>
      </c>
      <c r="C120" s="164">
        <v>96.076603801063158</v>
      </c>
      <c r="D120" s="167">
        <v>1.1381570960301527E-3</v>
      </c>
      <c r="E120" s="168">
        <v>0.11257083108472761</v>
      </c>
    </row>
    <row r="121" spans="2:5" x14ac:dyDescent="0.25">
      <c r="B121" s="122">
        <v>36373</v>
      </c>
      <c r="C121" s="164">
        <v>96.576130488604093</v>
      </c>
      <c r="D121" s="167">
        <v>5.1992542177620978E-3</v>
      </c>
      <c r="E121" s="168">
        <v>0.10223891760716707</v>
      </c>
    </row>
    <row r="122" spans="2:5" x14ac:dyDescent="0.25">
      <c r="B122" s="122">
        <v>36404</v>
      </c>
      <c r="C122" s="164">
        <v>96.873225078278594</v>
      </c>
      <c r="D122" s="167">
        <v>3.0762734867448194E-3</v>
      </c>
      <c r="E122" s="168">
        <v>9.2249589490968564E-2</v>
      </c>
    </row>
    <row r="123" spans="2:5" x14ac:dyDescent="0.25">
      <c r="B123" s="122">
        <v>36434</v>
      </c>
      <c r="C123" s="164">
        <v>97.725187504551087</v>
      </c>
      <c r="D123" s="167">
        <v>8.7946119847260515E-3</v>
      </c>
      <c r="E123" s="168">
        <v>9.8608382449246787E-2</v>
      </c>
    </row>
    <row r="124" spans="2:5" x14ac:dyDescent="0.25">
      <c r="B124" s="122">
        <v>36465</v>
      </c>
      <c r="C124" s="164">
        <v>99.299497560620409</v>
      </c>
      <c r="D124" s="167">
        <v>1.6109562910749147E-2</v>
      </c>
      <c r="E124" s="168">
        <v>0.10666753229890268</v>
      </c>
    </row>
    <row r="125" spans="2:5" x14ac:dyDescent="0.25">
      <c r="B125" s="122">
        <v>36495</v>
      </c>
      <c r="C125" s="164">
        <v>100</v>
      </c>
      <c r="D125" s="167">
        <v>7.0544409245570207E-3</v>
      </c>
      <c r="E125" s="168">
        <v>0.10140673371509218</v>
      </c>
    </row>
    <row r="126" spans="2:5" x14ac:dyDescent="0.25">
      <c r="B126" s="122">
        <v>36526</v>
      </c>
      <c r="C126" s="164">
        <v>101.7556826</v>
      </c>
      <c r="D126" s="167">
        <v>1.7556826000000001E-2</v>
      </c>
      <c r="E126" s="168">
        <v>9.5424235816035097E-2</v>
      </c>
    </row>
    <row r="127" spans="2:5" x14ac:dyDescent="0.25">
      <c r="B127" s="122">
        <v>36557</v>
      </c>
      <c r="C127" s="164">
        <v>103.10008074</v>
      </c>
      <c r="D127" s="167">
        <v>1.3212020259200694E-2</v>
      </c>
      <c r="E127" s="168">
        <v>9.4149646689762043E-2</v>
      </c>
    </row>
    <row r="128" spans="2:5" x14ac:dyDescent="0.25">
      <c r="B128" s="122">
        <v>36586</v>
      </c>
      <c r="C128" s="164">
        <v>103.84775851000001</v>
      </c>
      <c r="D128" s="167">
        <v>7.2519610521500927E-3</v>
      </c>
      <c r="E128" s="168">
        <v>9.9552256416886226E-2</v>
      </c>
    </row>
    <row r="129" spans="2:5" x14ac:dyDescent="0.25">
      <c r="B129" s="122">
        <v>36617</v>
      </c>
      <c r="C129" s="164">
        <v>104.25309906</v>
      </c>
      <c r="D129" s="167">
        <v>3.9032190565861749E-3</v>
      </c>
      <c r="E129" s="168">
        <v>9.2956783815273572E-2</v>
      </c>
    </row>
    <row r="130" spans="2:5" x14ac:dyDescent="0.25">
      <c r="B130" s="122">
        <v>36647</v>
      </c>
      <c r="C130" s="164">
        <v>104.71423622</v>
      </c>
      <c r="D130" s="167">
        <v>4.4232465428640363E-3</v>
      </c>
      <c r="E130" s="168">
        <v>9.036638157898487E-2</v>
      </c>
    </row>
    <row r="131" spans="2:5" x14ac:dyDescent="0.25">
      <c r="B131" s="122">
        <v>36678</v>
      </c>
      <c r="C131" s="164">
        <v>105.25099154</v>
      </c>
      <c r="D131" s="167">
        <v>5.1259058880236512E-3</v>
      </c>
      <c r="E131" s="168">
        <v>9.6737181937310082E-2</v>
      </c>
    </row>
    <row r="132" spans="2:5" x14ac:dyDescent="0.25">
      <c r="B132" s="122">
        <v>36708</v>
      </c>
      <c r="C132" s="164">
        <v>105.79537169</v>
      </c>
      <c r="D132" s="167">
        <v>5.1722092308565722E-3</v>
      </c>
      <c r="E132" s="168">
        <v>0.10115644708945565</v>
      </c>
    </row>
    <row r="133" spans="2:5" x14ac:dyDescent="0.25">
      <c r="B133" s="122">
        <v>36739</v>
      </c>
      <c r="C133" s="164">
        <v>106.43882560999999</v>
      </c>
      <c r="D133" s="167">
        <v>6.0820611499474465E-3</v>
      </c>
      <c r="E133" s="168">
        <v>0.1021235275372696</v>
      </c>
    </row>
    <row r="134" spans="2:5" x14ac:dyDescent="0.25">
      <c r="B134" s="122">
        <v>36770</v>
      </c>
      <c r="C134" s="164">
        <v>107.88213474</v>
      </c>
      <c r="D134" s="167">
        <v>1.3559987361081924E-2</v>
      </c>
      <c r="E134" s="168">
        <v>0.11364243992935751</v>
      </c>
    </row>
    <row r="135" spans="2:5" x14ac:dyDescent="0.25">
      <c r="B135" s="122">
        <v>36800</v>
      </c>
      <c r="C135" s="164">
        <v>108.48307157000001</v>
      </c>
      <c r="D135" s="167">
        <v>5.5703090363227372E-3</v>
      </c>
      <c r="E135" s="168">
        <v>0.11008302301745825</v>
      </c>
    </row>
    <row r="136" spans="2:5" x14ac:dyDescent="0.25">
      <c r="B136" s="122">
        <v>36831</v>
      </c>
      <c r="C136" s="164">
        <v>108.9808048</v>
      </c>
      <c r="D136" s="167">
        <v>4.5881188907785121E-3</v>
      </c>
      <c r="E136" s="168">
        <v>9.7496034493722822E-2</v>
      </c>
    </row>
    <row r="137" spans="2:5" x14ac:dyDescent="0.25">
      <c r="B137" s="122">
        <v>36861</v>
      </c>
      <c r="C137" s="164">
        <v>109.60369142</v>
      </c>
      <c r="D137" s="167">
        <v>5.7155626731066559E-3</v>
      </c>
      <c r="E137" s="168">
        <v>9.6036914200000045E-2</v>
      </c>
    </row>
    <row r="138" spans="2:5" x14ac:dyDescent="0.25">
      <c r="B138" s="122">
        <v>36892</v>
      </c>
      <c r="C138" s="164">
        <v>112.53136737</v>
      </c>
      <c r="D138" s="167">
        <v>2.6711472141765516E-2</v>
      </c>
      <c r="E138" s="168">
        <v>0.10589762158403523</v>
      </c>
    </row>
    <row r="139" spans="2:5" x14ac:dyDescent="0.25">
      <c r="B139" s="122">
        <v>36923</v>
      </c>
      <c r="C139" s="164">
        <v>114.31143124</v>
      </c>
      <c r="D139" s="167">
        <v>1.5818379458122162E-2</v>
      </c>
      <c r="E139" s="168">
        <v>0.10874240271715241</v>
      </c>
    </row>
    <row r="140" spans="2:5" x14ac:dyDescent="0.25">
      <c r="B140" s="122">
        <v>36951</v>
      </c>
      <c r="C140" s="164">
        <v>114.96306269999999</v>
      </c>
      <c r="D140" s="167">
        <v>5.7004925310739215E-3</v>
      </c>
      <c r="E140" s="168">
        <v>0.10703460863750509</v>
      </c>
    </row>
    <row r="141" spans="2:5" x14ac:dyDescent="0.25">
      <c r="B141" s="122">
        <v>36982</v>
      </c>
      <c r="C141" s="164">
        <v>115.51540165</v>
      </c>
      <c r="D141" s="167">
        <v>4.804490564428973E-3</v>
      </c>
      <c r="E141" s="168">
        <v>0.10802846813712748</v>
      </c>
    </row>
    <row r="142" spans="2:5" x14ac:dyDescent="0.25">
      <c r="B142" s="122">
        <v>37012</v>
      </c>
      <c r="C142" s="164">
        <v>115.85270142</v>
      </c>
      <c r="D142" s="167">
        <v>2.9199549599627033E-3</v>
      </c>
      <c r="E142" s="168">
        <v>0.10637011357843047</v>
      </c>
    </row>
    <row r="143" spans="2:5" x14ac:dyDescent="0.25">
      <c r="B143" s="122">
        <v>37043</v>
      </c>
      <c r="C143" s="164">
        <v>116.28707506000001</v>
      </c>
      <c r="D143" s="167">
        <v>3.7493613413922236E-3</v>
      </c>
      <c r="E143" s="168">
        <v>0.10485491260959579</v>
      </c>
    </row>
    <row r="144" spans="2:5" x14ac:dyDescent="0.25">
      <c r="B144" s="122">
        <v>37073</v>
      </c>
      <c r="C144" s="164">
        <v>117.42780943</v>
      </c>
      <c r="D144" s="167">
        <v>9.8096402322563492E-3</v>
      </c>
      <c r="E144" s="168">
        <v>0.10995223660714756</v>
      </c>
    </row>
    <row r="145" spans="2:5" x14ac:dyDescent="0.25">
      <c r="B145" s="122">
        <v>37104</v>
      </c>
      <c r="C145" s="164">
        <v>117.42708852</v>
      </c>
      <c r="D145" s="167">
        <v>-6.1391760903795156E-6</v>
      </c>
      <c r="E145" s="168">
        <v>0.10323547678233354</v>
      </c>
    </row>
    <row r="146" spans="2:5" x14ac:dyDescent="0.25">
      <c r="B146" s="122">
        <v>37135</v>
      </c>
      <c r="C146" s="164">
        <v>117.56207276000001</v>
      </c>
      <c r="D146" s="167">
        <v>1.1495153435318139E-3</v>
      </c>
      <c r="E146" s="168">
        <v>8.9726978830452539E-2</v>
      </c>
    </row>
    <row r="147" spans="2:5" x14ac:dyDescent="0.25">
      <c r="B147" s="122">
        <v>37165</v>
      </c>
      <c r="C147" s="164">
        <v>118.08919795</v>
      </c>
      <c r="D147" s="167">
        <v>4.4838031316112061E-3</v>
      </c>
      <c r="E147" s="168">
        <v>8.8549542716455293E-2</v>
      </c>
    </row>
    <row r="148" spans="2:5" x14ac:dyDescent="0.25">
      <c r="B148" s="122">
        <v>37196</v>
      </c>
      <c r="C148" s="164">
        <v>118.35601775000001</v>
      </c>
      <c r="D148" s="167">
        <v>2.2594767737603005E-3</v>
      </c>
      <c r="E148" s="168">
        <v>8.6026277445879207E-2</v>
      </c>
    </row>
    <row r="149" spans="2:5" x14ac:dyDescent="0.25">
      <c r="B149" s="122">
        <v>37226</v>
      </c>
      <c r="C149" s="164">
        <v>118.64536166000001</v>
      </c>
      <c r="D149" s="167">
        <v>2.4446911572436666E-3</v>
      </c>
      <c r="E149" s="168">
        <v>8.2494212766542979E-2</v>
      </c>
    </row>
    <row r="150" spans="2:5" x14ac:dyDescent="0.25">
      <c r="B150" s="122">
        <v>37257</v>
      </c>
      <c r="C150" s="164">
        <v>119.91027275</v>
      </c>
      <c r="D150" s="167">
        <v>1.0661277207151447E-2</v>
      </c>
      <c r="E150" s="168">
        <v>6.557198719303188E-2</v>
      </c>
    </row>
    <row r="151" spans="2:5" x14ac:dyDescent="0.25">
      <c r="B151" s="122">
        <v>37288</v>
      </c>
      <c r="C151" s="164">
        <v>121.63668924</v>
      </c>
      <c r="D151" s="167">
        <v>1.4397569536009508E-2</v>
      </c>
      <c r="E151" s="168">
        <v>6.4081587646474383E-2</v>
      </c>
    </row>
    <row r="152" spans="2:5" x14ac:dyDescent="0.25">
      <c r="B152" s="122">
        <v>37316</v>
      </c>
      <c r="C152" s="164">
        <v>122.11173592999999</v>
      </c>
      <c r="D152" s="167">
        <v>3.9054556069237456E-3</v>
      </c>
      <c r="E152" s="168">
        <v>6.2182348504881996E-2</v>
      </c>
    </row>
    <row r="153" spans="2:5" x14ac:dyDescent="0.25">
      <c r="B153" s="122">
        <v>37347</v>
      </c>
      <c r="C153" s="164">
        <v>122.46762105000001</v>
      </c>
      <c r="D153" s="167">
        <v>2.9144219209529553E-3</v>
      </c>
      <c r="E153" s="168">
        <v>6.0184350317756992E-2</v>
      </c>
    </row>
    <row r="154" spans="2:5" x14ac:dyDescent="0.25">
      <c r="B154" s="122">
        <v>37377</v>
      </c>
      <c r="C154" s="164">
        <v>122.92996958000001</v>
      </c>
      <c r="D154" s="167">
        <v>3.7752715863667856E-3</v>
      </c>
      <c r="E154" s="168">
        <v>6.108850353297185E-2</v>
      </c>
    </row>
    <row r="155" spans="2:5" x14ac:dyDescent="0.25">
      <c r="B155" s="122">
        <v>37408</v>
      </c>
      <c r="C155" s="164">
        <v>123.1124434</v>
      </c>
      <c r="D155" s="167">
        <v>1.4843721236036643E-3</v>
      </c>
      <c r="E155" s="168">
        <v>5.8694126896547613E-2</v>
      </c>
    </row>
    <row r="156" spans="2:5" x14ac:dyDescent="0.25">
      <c r="B156" s="122">
        <v>37438</v>
      </c>
      <c r="C156" s="164">
        <v>123.33210141000001</v>
      </c>
      <c r="D156" s="167">
        <v>1.7842064045981187E-3</v>
      </c>
      <c r="E156" s="168">
        <v>5.0280184980540099E-2</v>
      </c>
    </row>
    <row r="157" spans="2:5" x14ac:dyDescent="0.25">
      <c r="B157" s="122">
        <v>37469</v>
      </c>
      <c r="C157" s="164">
        <v>123.63146977</v>
      </c>
      <c r="D157" s="167">
        <v>2.427335272629312E-3</v>
      </c>
      <c r="E157" s="168">
        <v>5.283603066547355E-2</v>
      </c>
    </row>
    <row r="158" spans="2:5" x14ac:dyDescent="0.25">
      <c r="B158" s="122">
        <v>37500</v>
      </c>
      <c r="C158" s="164">
        <v>124.00135242</v>
      </c>
      <c r="D158" s="167">
        <v>2.9918163287076167E-3</v>
      </c>
      <c r="E158" s="168">
        <v>5.4773444435142135E-2</v>
      </c>
    </row>
    <row r="159" spans="2:5" x14ac:dyDescent="0.25">
      <c r="B159" s="122">
        <v>37530</v>
      </c>
      <c r="C159" s="164">
        <v>124.80889062999999</v>
      </c>
      <c r="D159" s="167">
        <v>6.5123338918499024E-3</v>
      </c>
      <c r="E159" s="168">
        <v>5.6903533910401954E-2</v>
      </c>
    </row>
    <row r="160" spans="2:5" x14ac:dyDescent="0.25">
      <c r="B160" s="122">
        <v>37561</v>
      </c>
      <c r="C160" s="164">
        <v>125.63964592000001</v>
      </c>
      <c r="D160" s="167">
        <v>6.6562188463225288E-3</v>
      </c>
      <c r="E160" s="168">
        <v>6.1539990179333315E-2</v>
      </c>
    </row>
    <row r="161" spans="2:5" x14ac:dyDescent="0.25">
      <c r="B161" s="122">
        <v>37591</v>
      </c>
      <c r="C161" s="164">
        <v>126.46888934</v>
      </c>
      <c r="D161" s="167">
        <v>6.6001731692877522E-3</v>
      </c>
      <c r="E161" s="168">
        <v>6.594044276606234E-2</v>
      </c>
    </row>
    <row r="162" spans="2:5" x14ac:dyDescent="0.25">
      <c r="B162" s="122">
        <v>37622</v>
      </c>
      <c r="C162" s="164">
        <v>128.79706711</v>
      </c>
      <c r="D162" s="167">
        <v>1.8409094775402857E-2</v>
      </c>
      <c r="E162" s="168">
        <v>7.4112035242618488E-2</v>
      </c>
    </row>
    <row r="163" spans="2:5" x14ac:dyDescent="0.25">
      <c r="B163" s="122">
        <v>37653</v>
      </c>
      <c r="C163" s="164">
        <v>131.73608035999999</v>
      </c>
      <c r="D163" s="167">
        <v>2.2818945461622227E-2</v>
      </c>
      <c r="E163" s="168">
        <v>8.3029151673743737E-2</v>
      </c>
    </row>
    <row r="164" spans="2:5" x14ac:dyDescent="0.25">
      <c r="B164" s="122">
        <v>37681</v>
      </c>
      <c r="C164" s="164">
        <v>133.16235431000001</v>
      </c>
      <c r="D164" s="167">
        <v>1.0826752595814244E-2</v>
      </c>
      <c r="E164" s="168">
        <v>9.0495956804141534E-2</v>
      </c>
    </row>
    <row r="165" spans="2:5" x14ac:dyDescent="0.25">
      <c r="B165" s="122">
        <v>37712</v>
      </c>
      <c r="C165" s="164">
        <v>133.83567073</v>
      </c>
      <c r="D165" s="167">
        <v>5.0563571325310244E-3</v>
      </c>
      <c r="E165" s="168">
        <v>9.2824940849947191E-2</v>
      </c>
    </row>
    <row r="166" spans="2:5" x14ac:dyDescent="0.25">
      <c r="B166" s="122">
        <v>37742</v>
      </c>
      <c r="C166" s="164">
        <v>134.75822337</v>
      </c>
      <c r="D166" s="167">
        <v>6.8931745547952551E-3</v>
      </c>
      <c r="E166" s="168">
        <v>9.6219447791390161E-2</v>
      </c>
    </row>
    <row r="167" spans="2:5" x14ac:dyDescent="0.25">
      <c r="B167" s="122">
        <v>37773</v>
      </c>
      <c r="C167" s="164">
        <v>134.96430092</v>
      </c>
      <c r="D167" s="167">
        <v>1.5292391428624352E-3</v>
      </c>
      <c r="E167" s="168">
        <v>9.626855899117015E-2</v>
      </c>
    </row>
    <row r="168" spans="2:5" x14ac:dyDescent="0.25">
      <c r="B168" s="122">
        <v>37803</v>
      </c>
      <c r="C168" s="164">
        <v>135.16655828</v>
      </c>
      <c r="D168" s="167">
        <v>1.4985989526214959E-3</v>
      </c>
      <c r="E168" s="168">
        <v>9.5956014165833686E-2</v>
      </c>
    </row>
    <row r="169" spans="2:5" x14ac:dyDescent="0.25">
      <c r="B169" s="122">
        <v>37834</v>
      </c>
      <c r="C169" s="164">
        <v>135.50652110999999</v>
      </c>
      <c r="D169" s="167">
        <v>2.5151400932747815E-3</v>
      </c>
      <c r="E169" s="168">
        <v>9.6052011369693838E-2</v>
      </c>
    </row>
    <row r="170" spans="2:5" x14ac:dyDescent="0.25">
      <c r="B170" s="122">
        <v>37865</v>
      </c>
      <c r="C170" s="164">
        <v>135.79281988</v>
      </c>
      <c r="D170" s="167">
        <v>2.1128043702604796E-3</v>
      </c>
      <c r="E170" s="168">
        <v>9.5091442390576403E-2</v>
      </c>
    </row>
    <row r="171" spans="2:5" x14ac:dyDescent="0.25">
      <c r="B171" s="122">
        <v>37895</v>
      </c>
      <c r="C171" s="164">
        <v>136.15590305000001</v>
      </c>
      <c r="D171" s="167">
        <v>2.6738024169530202E-3</v>
      </c>
      <c r="E171" s="168">
        <v>9.0915097175557791E-2</v>
      </c>
    </row>
    <row r="172" spans="2:5" x14ac:dyDescent="0.25">
      <c r="B172" s="122">
        <v>37926</v>
      </c>
      <c r="C172" s="164">
        <v>136.97466628999999</v>
      </c>
      <c r="D172" s="167">
        <v>6.0134244763468689E-3</v>
      </c>
      <c r="E172" s="168">
        <v>9.0218499797567561E-2</v>
      </c>
    </row>
    <row r="173" spans="2:5" x14ac:dyDescent="0.25">
      <c r="B173" s="122">
        <v>37956</v>
      </c>
      <c r="C173" s="164">
        <v>137.49446254</v>
      </c>
      <c r="D173" s="167">
        <v>3.7948349434158211E-3</v>
      </c>
      <c r="E173" s="168">
        <v>8.718012198524773E-2</v>
      </c>
    </row>
    <row r="174" spans="2:5" x14ac:dyDescent="0.25">
      <c r="B174" s="122">
        <v>37987</v>
      </c>
      <c r="C174" s="164">
        <v>139.76121918999999</v>
      </c>
      <c r="D174" s="167">
        <v>1.6486166847196077E-2</v>
      </c>
      <c r="E174" s="168">
        <v>8.5127342772766582E-2</v>
      </c>
    </row>
    <row r="175" spans="2:5" x14ac:dyDescent="0.25">
      <c r="B175" s="122">
        <v>38018</v>
      </c>
      <c r="C175" s="164">
        <v>143.16840543999999</v>
      </c>
      <c r="D175" s="167">
        <v>2.4378624268925824E-2</v>
      </c>
      <c r="E175" s="168">
        <v>8.6782034570623834E-2</v>
      </c>
    </row>
    <row r="176" spans="2:5" x14ac:dyDescent="0.25">
      <c r="B176" s="122">
        <v>38047</v>
      </c>
      <c r="C176" s="164">
        <v>146.38143137</v>
      </c>
      <c r="D176" s="167">
        <v>2.2442283408307933E-2</v>
      </c>
      <c r="E176" s="168">
        <v>9.9270376590264928E-2</v>
      </c>
    </row>
    <row r="177" spans="2:5" x14ac:dyDescent="0.25">
      <c r="B177" s="122">
        <v>38078</v>
      </c>
      <c r="C177" s="164">
        <v>147.58884158000001</v>
      </c>
      <c r="D177" s="167">
        <v>8.24838368295569E-3</v>
      </c>
      <c r="E177" s="168">
        <v>0.10276162382557667</v>
      </c>
    </row>
    <row r="178" spans="2:5" x14ac:dyDescent="0.25">
      <c r="B178" s="122">
        <v>38108</v>
      </c>
      <c r="C178" s="164">
        <v>148.33130032</v>
      </c>
      <c r="D178" s="167">
        <v>5.0305885733071647E-3</v>
      </c>
      <c r="E178" s="168">
        <v>0.10072169705542179</v>
      </c>
    </row>
    <row r="179" spans="2:5" x14ac:dyDescent="0.25">
      <c r="B179" s="122">
        <v>38139</v>
      </c>
      <c r="C179" s="164">
        <v>148.58340978000001</v>
      </c>
      <c r="D179" s="167">
        <v>1.6996376318156043E-3</v>
      </c>
      <c r="E179" s="168">
        <v>0.10090897198121102</v>
      </c>
    </row>
    <row r="180" spans="2:5" x14ac:dyDescent="0.25">
      <c r="B180" s="122">
        <v>38169</v>
      </c>
      <c r="C180" s="164">
        <v>148.95064542</v>
      </c>
      <c r="D180" s="167">
        <v>2.4715790312238575E-3</v>
      </c>
      <c r="E180" s="168">
        <v>0.10197853163832142</v>
      </c>
    </row>
    <row r="181" spans="2:5" x14ac:dyDescent="0.25">
      <c r="B181" s="122">
        <v>38200</v>
      </c>
      <c r="C181" s="164">
        <v>149.11513528</v>
      </c>
      <c r="D181" s="167">
        <v>1.1043245870884747E-3</v>
      </c>
      <c r="E181" s="168">
        <v>0.10042774368735331</v>
      </c>
    </row>
    <row r="182" spans="2:5" x14ac:dyDescent="0.25">
      <c r="B182" s="122">
        <v>38231</v>
      </c>
      <c r="C182" s="164">
        <v>149.03195142000001</v>
      </c>
      <c r="D182" s="167">
        <v>-5.5784987783965233E-4</v>
      </c>
      <c r="E182" s="168">
        <v>9.7495077808233355E-2</v>
      </c>
    </row>
    <row r="183" spans="2:5" x14ac:dyDescent="0.25">
      <c r="B183" s="122">
        <v>38261</v>
      </c>
      <c r="C183" s="164">
        <v>148.78146866</v>
      </c>
      <c r="D183" s="167">
        <v>-1.6807319344165589E-3</v>
      </c>
      <c r="E183" s="168">
        <v>9.2728742031578007E-2</v>
      </c>
    </row>
    <row r="184" spans="2:5" x14ac:dyDescent="0.25">
      <c r="B184" s="122">
        <v>38292</v>
      </c>
      <c r="C184" s="164">
        <v>148.64179906000001</v>
      </c>
      <c r="D184" s="167">
        <v>-9.3875669636766319E-4</v>
      </c>
      <c r="E184" s="168">
        <v>8.5177303847549485E-2</v>
      </c>
    </row>
    <row r="185" spans="2:5" x14ac:dyDescent="0.25">
      <c r="B185" s="122">
        <v>38322</v>
      </c>
      <c r="C185" s="164">
        <v>148.33079889999999</v>
      </c>
      <c r="D185" s="167">
        <v>-2.0922793047901925E-3</v>
      </c>
      <c r="E185" s="168">
        <v>7.8812892969034834E-2</v>
      </c>
    </row>
    <row r="186" spans="2:5" x14ac:dyDescent="0.25">
      <c r="B186" s="122">
        <v>38353</v>
      </c>
      <c r="C186" s="164">
        <v>149.52328587</v>
      </c>
      <c r="D186" s="167">
        <v>8.0393753613094351E-3</v>
      </c>
      <c r="E186" s="168">
        <v>6.9848179177149639E-2</v>
      </c>
    </row>
    <row r="187" spans="2:5" x14ac:dyDescent="0.25">
      <c r="B187" s="122">
        <v>38384</v>
      </c>
      <c r="C187" s="164">
        <v>150.41081758999999</v>
      </c>
      <c r="D187" s="167">
        <v>5.9357424820883414E-3</v>
      </c>
      <c r="E187" s="168">
        <v>5.0586664898179701E-2</v>
      </c>
    </row>
    <row r="188" spans="2:5" x14ac:dyDescent="0.25">
      <c r="B188" s="122">
        <v>38412</v>
      </c>
      <c r="C188" s="164">
        <v>151.10399824000001</v>
      </c>
      <c r="D188" s="167">
        <v>4.608582421841062E-3</v>
      </c>
      <c r="E188" s="168">
        <v>3.2262062379094007E-2</v>
      </c>
    </row>
    <row r="189" spans="2:5" x14ac:dyDescent="0.25">
      <c r="B189" s="122">
        <v>38443</v>
      </c>
      <c r="C189" s="164">
        <v>151.68884317999999</v>
      </c>
      <c r="D189" s="167">
        <v>3.8704795823540491E-3</v>
      </c>
      <c r="E189" s="168">
        <v>2.7779888751126171E-2</v>
      </c>
    </row>
    <row r="190" spans="2:5" x14ac:dyDescent="0.25">
      <c r="B190" s="122">
        <v>38473</v>
      </c>
      <c r="C190" s="164">
        <v>152.37066869</v>
      </c>
      <c r="D190" s="167">
        <v>4.4948955750880697E-3</v>
      </c>
      <c r="E190" s="168">
        <v>2.7232070111202038E-2</v>
      </c>
    </row>
    <row r="191" spans="2:5" x14ac:dyDescent="0.25">
      <c r="B191" s="122">
        <v>38504</v>
      </c>
      <c r="C191" s="164">
        <v>152.68201694999999</v>
      </c>
      <c r="D191" s="167">
        <v>2.0433608559757011E-3</v>
      </c>
      <c r="E191" s="168">
        <v>2.7584554534510829E-2</v>
      </c>
    </row>
    <row r="192" spans="2:5" x14ac:dyDescent="0.25">
      <c r="B192" s="122">
        <v>38534</v>
      </c>
      <c r="C192" s="164">
        <v>152.27967533</v>
      </c>
      <c r="D192" s="167">
        <v>-2.6351604991683157E-3</v>
      </c>
      <c r="E192" s="168">
        <v>2.2349885766611153E-2</v>
      </c>
    </row>
    <row r="193" spans="2:5" x14ac:dyDescent="0.25">
      <c r="B193" s="122">
        <v>38565</v>
      </c>
      <c r="C193" s="164">
        <v>152.37525880000001</v>
      </c>
      <c r="D193" s="167">
        <v>6.2768369969841734E-4</v>
      </c>
      <c r="E193" s="168">
        <v>2.18631295466978E-2</v>
      </c>
    </row>
    <row r="194" spans="2:5" x14ac:dyDescent="0.25">
      <c r="B194" s="122">
        <v>38596</v>
      </c>
      <c r="C194" s="164">
        <v>152.03144201000001</v>
      </c>
      <c r="D194" s="167">
        <v>-2.256381992113836E-3</v>
      </c>
      <c r="E194" s="168">
        <v>2.0126493422520288E-2</v>
      </c>
    </row>
    <row r="195" spans="2:5" x14ac:dyDescent="0.25">
      <c r="B195" s="122">
        <v>38626</v>
      </c>
      <c r="C195" s="164">
        <v>151.98308523</v>
      </c>
      <c r="D195" s="167">
        <v>-3.1807091586242582E-4</v>
      </c>
      <c r="E195" s="168">
        <v>2.1518920325463594E-2</v>
      </c>
    </row>
    <row r="196" spans="2:5" x14ac:dyDescent="0.25">
      <c r="B196" s="122">
        <v>38657</v>
      </c>
      <c r="C196" s="164">
        <v>152.14992986999999</v>
      </c>
      <c r="D196" s="167">
        <v>1.0977842682131586E-3</v>
      </c>
      <c r="E196" s="168">
        <v>2.3601240244568812E-2</v>
      </c>
    </row>
    <row r="197" spans="2:5" x14ac:dyDescent="0.25">
      <c r="B197" s="122">
        <v>38687</v>
      </c>
      <c r="C197" s="164">
        <v>152.32933054</v>
      </c>
      <c r="D197" s="167">
        <v>1.1791045198199593E-3</v>
      </c>
      <c r="E197" s="168">
        <v>2.6956853665270796E-2</v>
      </c>
    </row>
    <row r="198" spans="2:5" x14ac:dyDescent="0.25">
      <c r="B198" s="122">
        <v>38718</v>
      </c>
      <c r="C198" s="164">
        <v>154.64727567</v>
      </c>
      <c r="D198" s="167">
        <v>1.5216669841474366E-2</v>
      </c>
      <c r="E198" s="168">
        <v>3.4268841606751164E-2</v>
      </c>
    </row>
    <row r="199" spans="2:5" x14ac:dyDescent="0.25">
      <c r="B199" s="122">
        <v>38749</v>
      </c>
      <c r="C199" s="164">
        <v>155.43512888000001</v>
      </c>
      <c r="D199" s="167">
        <v>5.0945172269390594E-3</v>
      </c>
      <c r="E199" s="168">
        <v>3.3403922473818487E-2</v>
      </c>
    </row>
    <row r="200" spans="2:5" x14ac:dyDescent="0.25">
      <c r="B200" s="122">
        <v>38777</v>
      </c>
      <c r="C200" s="164">
        <v>156.32279736000001</v>
      </c>
      <c r="D200" s="167">
        <v>5.7108614146375199E-3</v>
      </c>
      <c r="E200" s="168">
        <v>3.4537796357386442E-2</v>
      </c>
    </row>
    <row r="201" spans="2:5" x14ac:dyDescent="0.25">
      <c r="B201" s="122">
        <v>38808</v>
      </c>
      <c r="C201" s="164">
        <v>157.163509</v>
      </c>
      <c r="D201" s="167">
        <v>5.3780488463489899E-3</v>
      </c>
      <c r="E201" s="168">
        <v>3.6091420471204713E-2</v>
      </c>
    </row>
    <row r="202" spans="2:5" x14ac:dyDescent="0.25">
      <c r="B202" s="122">
        <v>38838</v>
      </c>
      <c r="C202" s="164">
        <v>158.24596244</v>
      </c>
      <c r="D202" s="167">
        <v>6.8874349197687789E-3</v>
      </c>
      <c r="E202" s="168">
        <v>3.8559217469560064E-2</v>
      </c>
    </row>
    <row r="203" spans="2:5" x14ac:dyDescent="0.25">
      <c r="B203" s="122">
        <v>38869</v>
      </c>
      <c r="C203" s="164">
        <v>159.45414556</v>
      </c>
      <c r="D203" s="167">
        <v>7.6348432615340293E-3</v>
      </c>
      <c r="E203" s="168">
        <v>4.4354461286804543E-2</v>
      </c>
    </row>
    <row r="204" spans="2:5" x14ac:dyDescent="0.25">
      <c r="B204" s="122">
        <v>38899</v>
      </c>
      <c r="C204" s="164">
        <v>161.25470709999999</v>
      </c>
      <c r="D204" s="167">
        <v>1.1292033416104994E-2</v>
      </c>
      <c r="E204" s="168">
        <v>5.893781787064168E-2</v>
      </c>
    </row>
    <row r="205" spans="2:5" x14ac:dyDescent="0.25">
      <c r="B205" s="122">
        <v>38930</v>
      </c>
      <c r="C205" s="164">
        <v>161.98943428000001</v>
      </c>
      <c r="D205" s="167">
        <v>4.5563146230788165E-3</v>
      </c>
      <c r="E205" s="168">
        <v>6.309538409131811E-2</v>
      </c>
    </row>
    <row r="206" spans="2:5" x14ac:dyDescent="0.25">
      <c r="B206" s="122">
        <v>38961</v>
      </c>
      <c r="C206" s="164">
        <v>162.50238845999999</v>
      </c>
      <c r="D206" s="167">
        <v>3.1665903537469895E-3</v>
      </c>
      <c r="E206" s="168">
        <v>6.8873558729458412E-2</v>
      </c>
    </row>
    <row r="207" spans="2:5" x14ac:dyDescent="0.25">
      <c r="B207" s="122">
        <v>38991</v>
      </c>
      <c r="C207" s="164">
        <v>162.82126846</v>
      </c>
      <c r="D207" s="167">
        <v>1.9623096190890732E-3</v>
      </c>
      <c r="E207" s="168">
        <v>7.1311772712063917E-2</v>
      </c>
    </row>
    <row r="208" spans="2:5" x14ac:dyDescent="0.25">
      <c r="B208" s="122">
        <v>39022</v>
      </c>
      <c r="C208" s="164">
        <v>162.63986054</v>
      </c>
      <c r="D208" s="167">
        <v>-1.114153708024724E-3</v>
      </c>
      <c r="E208" s="168">
        <v>6.8944696057124819E-2</v>
      </c>
    </row>
    <row r="209" spans="2:5" x14ac:dyDescent="0.25">
      <c r="B209" s="122">
        <v>39052</v>
      </c>
      <c r="C209" s="164">
        <v>162.43947832000001</v>
      </c>
      <c r="D209" s="167">
        <v>-1.2320609433301381E-3</v>
      </c>
      <c r="E209" s="168">
        <v>6.6370328971840337E-2</v>
      </c>
    </row>
    <row r="210" spans="2:5" x14ac:dyDescent="0.25">
      <c r="B210" s="122">
        <v>39083</v>
      </c>
      <c r="C210" s="164">
        <v>163.58480048999999</v>
      </c>
      <c r="D210" s="167">
        <v>7.0507624245366128E-3</v>
      </c>
      <c r="E210" s="168">
        <v>5.7792966486339352E-2</v>
      </c>
    </row>
    <row r="211" spans="2:5" x14ac:dyDescent="0.25">
      <c r="B211" s="122">
        <v>39114</v>
      </c>
      <c r="C211" s="164">
        <v>165.21062789000001</v>
      </c>
      <c r="D211" s="167">
        <v>9.9387436676881685E-3</v>
      </c>
      <c r="E211" s="168">
        <v>6.2891182195673065E-2</v>
      </c>
    </row>
    <row r="212" spans="2:5" x14ac:dyDescent="0.25">
      <c r="B212" s="122">
        <v>39142</v>
      </c>
      <c r="C212" s="164">
        <v>166.53941460999999</v>
      </c>
      <c r="D212" s="167">
        <v>8.04298571448267E-3</v>
      </c>
      <c r="E212" s="168">
        <v>6.5355900882913834E-2</v>
      </c>
    </row>
    <row r="213" spans="2:5" x14ac:dyDescent="0.25">
      <c r="B213" s="122">
        <v>39173</v>
      </c>
      <c r="C213" s="164">
        <v>167.33757911999999</v>
      </c>
      <c r="D213" s="167">
        <v>4.792646304594768E-3</v>
      </c>
      <c r="E213" s="168">
        <v>6.4735574973704496E-2</v>
      </c>
    </row>
    <row r="214" spans="2:5" x14ac:dyDescent="0.25">
      <c r="B214" s="122">
        <v>39203</v>
      </c>
      <c r="C214" s="164">
        <v>167.61873134000001</v>
      </c>
      <c r="D214" s="167">
        <v>1.6801499189754985E-3</v>
      </c>
      <c r="E214" s="168">
        <v>5.9229118743258667E-2</v>
      </c>
    </row>
    <row r="215" spans="2:5" x14ac:dyDescent="0.25">
      <c r="B215" s="122">
        <v>39234</v>
      </c>
      <c r="C215" s="164">
        <v>167.56791788000001</v>
      </c>
      <c r="D215" s="167">
        <v>-3.0314905496408901E-4</v>
      </c>
      <c r="E215" s="168">
        <v>5.0884674659944347E-2</v>
      </c>
    </row>
    <row r="216" spans="2:5" x14ac:dyDescent="0.25">
      <c r="B216" s="122">
        <v>39264</v>
      </c>
      <c r="C216" s="164">
        <v>167.39502383999999</v>
      </c>
      <c r="D216" s="167">
        <v>-1.031784855880534E-3</v>
      </c>
      <c r="E216" s="168">
        <v>3.8078372101052319E-2</v>
      </c>
    </row>
    <row r="217" spans="2:5" x14ac:dyDescent="0.25">
      <c r="B217" s="122">
        <v>39295</v>
      </c>
      <c r="C217" s="164">
        <v>167.75974128999999</v>
      </c>
      <c r="D217" s="167">
        <v>2.1787831061728922E-3</v>
      </c>
      <c r="E217" s="168">
        <v>3.5621502326046529E-2</v>
      </c>
    </row>
    <row r="218" spans="2:5" x14ac:dyDescent="0.25">
      <c r="B218" s="122">
        <v>39326</v>
      </c>
      <c r="C218" s="164">
        <v>168.02324766999999</v>
      </c>
      <c r="D218" s="167">
        <v>1.5707366855345936E-3</v>
      </c>
      <c r="E218" s="168">
        <v>3.3974018857937945E-2</v>
      </c>
    </row>
    <row r="219" spans="2:5" x14ac:dyDescent="0.25">
      <c r="B219" s="122">
        <v>39356</v>
      </c>
      <c r="C219" s="164">
        <v>168.53130444999999</v>
      </c>
      <c r="D219" s="167">
        <v>3.0237290794297381E-3</v>
      </c>
      <c r="E219" s="168">
        <v>3.5069349624940238E-2</v>
      </c>
    </row>
    <row r="220" spans="2:5" x14ac:dyDescent="0.25">
      <c r="B220" s="122">
        <v>39387</v>
      </c>
      <c r="C220" s="164">
        <v>168.74828445</v>
      </c>
      <c r="D220" s="167">
        <v>1.2874759422774208E-3</v>
      </c>
      <c r="E220" s="168">
        <v>3.7557975576950765E-2</v>
      </c>
    </row>
    <row r="221" spans="2:5" x14ac:dyDescent="0.25">
      <c r="B221" s="122">
        <v>39417</v>
      </c>
      <c r="C221" s="164">
        <v>169.30979585</v>
      </c>
      <c r="D221" s="167">
        <v>3.3275087911567836E-3</v>
      </c>
      <c r="E221" s="168">
        <v>4.2294629366302891E-2</v>
      </c>
    </row>
    <row r="222" spans="2:5" x14ac:dyDescent="0.25">
      <c r="B222" s="122">
        <v>39448</v>
      </c>
      <c r="C222" s="164">
        <v>171.71337331999999</v>
      </c>
      <c r="D222" s="167">
        <v>1.4196328440023854E-2</v>
      </c>
      <c r="E222" s="168">
        <v>4.969026954614221E-2</v>
      </c>
    </row>
    <row r="223" spans="2:5" x14ac:dyDescent="0.25">
      <c r="B223" s="122">
        <v>39479</v>
      </c>
      <c r="C223" s="164">
        <v>174.38940611000001</v>
      </c>
      <c r="D223" s="167">
        <v>1.5584300385346493E-2</v>
      </c>
      <c r="E223" s="168">
        <v>5.555803725963309E-2</v>
      </c>
    </row>
    <row r="224" spans="2:5" x14ac:dyDescent="0.25">
      <c r="B224" s="122">
        <v>39508</v>
      </c>
      <c r="C224" s="164">
        <v>175.69611566</v>
      </c>
      <c r="D224" s="167">
        <v>7.4930557947755008E-3</v>
      </c>
      <c r="E224" s="168">
        <v>5.4982185877397623E-2</v>
      </c>
    </row>
    <row r="225" spans="2:8" x14ac:dyDescent="0.25">
      <c r="B225" s="122">
        <v>39539</v>
      </c>
      <c r="C225" s="164">
        <v>176.58080962</v>
      </c>
      <c r="D225" s="167">
        <v>5.0353643657781062E-3</v>
      </c>
      <c r="E225" s="168">
        <v>5.5237027741219843E-2</v>
      </c>
    </row>
    <row r="226" spans="2:8" x14ac:dyDescent="0.25">
      <c r="B226" s="122">
        <v>39569</v>
      </c>
      <c r="C226" s="164">
        <v>177.13951015000001</v>
      </c>
      <c r="D226" s="167">
        <v>3.1639934781266866E-3</v>
      </c>
      <c r="E226" s="168">
        <v>5.6800208030974325E-2</v>
      </c>
    </row>
    <row r="227" spans="2:8" x14ac:dyDescent="0.25">
      <c r="B227" s="122">
        <v>39600</v>
      </c>
      <c r="C227" s="164">
        <v>178.74978535</v>
      </c>
      <c r="D227" s="167">
        <v>9.0904349833440569E-3</v>
      </c>
      <c r="E227" s="168">
        <v>6.6730359912973491E-2</v>
      </c>
      <c r="G227" s="58"/>
    </row>
    <row r="228" spans="2:8" x14ac:dyDescent="0.25">
      <c r="B228" s="122">
        <v>39630</v>
      </c>
      <c r="C228" s="164">
        <v>179.32995052000001</v>
      </c>
      <c r="D228" s="167">
        <v>3.2456831702708114E-3</v>
      </c>
      <c r="E228" s="168">
        <v>7.1297977718905753E-2</v>
      </c>
    </row>
    <row r="229" spans="2:8" x14ac:dyDescent="0.25">
      <c r="B229" s="122">
        <v>39661</v>
      </c>
      <c r="C229" s="164">
        <v>179.68958726</v>
      </c>
      <c r="D229" s="167">
        <v>2.0054471601489454E-3</v>
      </c>
      <c r="E229" s="168">
        <v>7.1112686978798592E-2</v>
      </c>
    </row>
    <row r="230" spans="2:8" x14ac:dyDescent="0.25">
      <c r="B230" s="122">
        <v>39692</v>
      </c>
      <c r="C230" s="164">
        <v>179.67256108000001</v>
      </c>
      <c r="D230" s="167">
        <v>-9.4753292383892751E-5</v>
      </c>
      <c r="E230" s="168">
        <v>6.9331557219269049E-2</v>
      </c>
    </row>
    <row r="231" spans="2:8" x14ac:dyDescent="0.25">
      <c r="B231" s="122">
        <v>39722</v>
      </c>
      <c r="C231" s="164">
        <v>179.15539181</v>
      </c>
      <c r="D231" s="167">
        <v>-2.8783987209362416E-3</v>
      </c>
      <c r="E231" s="168">
        <v>6.3039251934064081E-2</v>
      </c>
    </row>
    <row r="232" spans="2:8" x14ac:dyDescent="0.25">
      <c r="B232" s="122">
        <v>39753</v>
      </c>
      <c r="C232" s="164">
        <v>178.60157031</v>
      </c>
      <c r="D232" s="167">
        <v>-3.0912912773919934E-3</v>
      </c>
      <c r="E232" s="168">
        <v>5.8390435743478755E-2</v>
      </c>
    </row>
    <row r="233" spans="2:8" x14ac:dyDescent="0.25">
      <c r="B233" s="122">
        <v>39783</v>
      </c>
      <c r="C233" s="164">
        <v>178.27010491999999</v>
      </c>
      <c r="D233" s="167">
        <v>-1.8558929209002949E-3</v>
      </c>
      <c r="E233" s="168">
        <v>5.2922567327045734E-2</v>
      </c>
      <c r="G233" s="169"/>
      <c r="H233" s="169"/>
    </row>
    <row r="234" spans="2:8" x14ac:dyDescent="0.25">
      <c r="B234" s="122">
        <v>39814</v>
      </c>
      <c r="C234" s="164">
        <v>179.18820535</v>
      </c>
      <c r="D234" s="167">
        <v>5.1500526709849304E-3</v>
      </c>
      <c r="E234" s="168">
        <v>4.353086708086585E-2</v>
      </c>
    </row>
    <row r="235" spans="2:8" x14ac:dyDescent="0.25">
      <c r="B235" s="122">
        <v>39845</v>
      </c>
      <c r="C235" s="164">
        <v>179.96924593</v>
      </c>
      <c r="D235" s="167">
        <v>4.3587722667037445E-3</v>
      </c>
      <c r="E235" s="168">
        <v>3.1996437997388334E-2</v>
      </c>
    </row>
    <row r="236" spans="2:8" x14ac:dyDescent="0.25">
      <c r="B236" s="122">
        <v>39873</v>
      </c>
      <c r="C236" s="164">
        <v>179.93560676000001</v>
      </c>
      <c r="D236" s="167">
        <v>-1.8691621352389642E-4</v>
      </c>
      <c r="E236" s="168">
        <v>2.4129680295289512E-2</v>
      </c>
    </row>
    <row r="237" spans="2:8" x14ac:dyDescent="0.25">
      <c r="B237" s="122">
        <v>39904</v>
      </c>
      <c r="C237" s="164">
        <v>179.62046477999999</v>
      </c>
      <c r="D237" s="167">
        <v>-1.7514153294870699E-3</v>
      </c>
      <c r="E237" s="168">
        <v>1.7213960942535605E-2</v>
      </c>
    </row>
    <row r="238" spans="2:8" x14ac:dyDescent="0.25">
      <c r="B238" s="122">
        <v>39934</v>
      </c>
      <c r="C238" s="164">
        <v>179.25200913</v>
      </c>
      <c r="D238" s="167">
        <v>-2.0513010611083399E-3</v>
      </c>
      <c r="E238" s="168">
        <v>1.1925622794209799E-2</v>
      </c>
    </row>
    <row r="239" spans="2:8" x14ac:dyDescent="0.25">
      <c r="B239" s="122">
        <v>39965</v>
      </c>
      <c r="C239" s="164">
        <v>178.58973904000001</v>
      </c>
      <c r="D239" s="167">
        <v>-3.6946313361525037E-3</v>
      </c>
      <c r="E239" s="168">
        <v>-8.953650472172959E-4</v>
      </c>
    </row>
    <row r="240" spans="2:8" x14ac:dyDescent="0.25">
      <c r="B240" s="122">
        <v>39995</v>
      </c>
      <c r="C240" s="164">
        <v>178.56191242</v>
      </c>
      <c r="D240" s="167">
        <v>-1.5581309513969732E-4</v>
      </c>
      <c r="E240" s="168">
        <v>-4.2828211225896477E-3</v>
      </c>
    </row>
    <row r="241" spans="2:5" x14ac:dyDescent="0.25">
      <c r="B241" s="122">
        <v>40026</v>
      </c>
      <c r="C241" s="164">
        <v>178.05175145000001</v>
      </c>
      <c r="D241" s="167">
        <v>-2.8570536856707962E-3</v>
      </c>
      <c r="E241" s="168">
        <v>-9.1148064558139071E-3</v>
      </c>
    </row>
    <row r="242" spans="2:5" x14ac:dyDescent="0.25">
      <c r="B242" s="122">
        <v>40057</v>
      </c>
      <c r="C242" s="164">
        <v>178.14960963999999</v>
      </c>
      <c r="D242" s="167">
        <v>5.4960532094211196E-4</v>
      </c>
      <c r="E242" s="168">
        <v>-8.4762605422088536E-3</v>
      </c>
    </row>
    <row r="243" spans="2:5" x14ac:dyDescent="0.25">
      <c r="B243" s="122">
        <v>40087</v>
      </c>
      <c r="C243" s="164">
        <v>177.77017637</v>
      </c>
      <c r="D243" s="167">
        <v>-2.1298574314405818E-3</v>
      </c>
      <c r="E243" s="168">
        <v>-7.7319215793910413E-3</v>
      </c>
    </row>
    <row r="244" spans="2:5" x14ac:dyDescent="0.25">
      <c r="B244" s="122">
        <v>40118</v>
      </c>
      <c r="C244" s="164">
        <v>176.76710116000001</v>
      </c>
      <c r="D244" s="167">
        <v>-5.6425393194877186E-3</v>
      </c>
      <c r="E244" s="168">
        <v>-1.0271293509994837E-2</v>
      </c>
    </row>
    <row r="245" spans="2:5" x14ac:dyDescent="0.25">
      <c r="B245" s="122">
        <v>40148</v>
      </c>
      <c r="C245" s="164">
        <v>176.27290970999999</v>
      </c>
      <c r="D245" s="167">
        <v>-2.7957207351197171E-3</v>
      </c>
      <c r="E245" s="168">
        <v>-1.1203197591072585E-2</v>
      </c>
    </row>
    <row r="246" spans="2:5" x14ac:dyDescent="0.25">
      <c r="B246" s="122">
        <v>40179</v>
      </c>
      <c r="C246" s="164">
        <v>177.29348078999999</v>
      </c>
      <c r="D246" s="167">
        <v>5.7897216406027205E-3</v>
      </c>
      <c r="E246" s="168">
        <v>-1.0573935691242271E-2</v>
      </c>
    </row>
    <row r="247" spans="2:5" x14ac:dyDescent="0.25">
      <c r="B247" s="122">
        <v>40210</v>
      </c>
      <c r="C247" s="164">
        <v>177.91227393</v>
      </c>
      <c r="D247" s="167">
        <v>3.4902193653299314E-3</v>
      </c>
      <c r="E247" s="168">
        <v>-1.1429575033059105E-2</v>
      </c>
    </row>
    <row r="248" spans="2:5" x14ac:dyDescent="0.25">
      <c r="B248" s="122">
        <v>40238</v>
      </c>
      <c r="C248" s="164">
        <v>178.72861940000001</v>
      </c>
      <c r="D248" s="167">
        <v>4.588471902288253E-3</v>
      </c>
      <c r="E248" s="168">
        <v>-6.7078850136087394E-3</v>
      </c>
    </row>
    <row r="249" spans="2:5" x14ac:dyDescent="0.25">
      <c r="B249" s="122">
        <v>40269</v>
      </c>
      <c r="C249" s="164">
        <v>179.52169645000001</v>
      </c>
      <c r="D249" s="167">
        <v>4.4373254415682782E-3</v>
      </c>
      <c r="E249" s="168">
        <v>-5.4987236627494719E-4</v>
      </c>
    </row>
    <row r="250" spans="2:5" x14ac:dyDescent="0.25">
      <c r="B250" s="122">
        <v>40299</v>
      </c>
      <c r="C250" s="164">
        <v>180.48089499</v>
      </c>
      <c r="D250" s="167">
        <v>5.3430786304269487E-3</v>
      </c>
      <c r="E250" s="168">
        <v>6.8556322797406356E-3</v>
      </c>
    </row>
    <row r="251" spans="2:5" x14ac:dyDescent="0.25">
      <c r="B251" s="122">
        <v>40330</v>
      </c>
      <c r="C251" s="164">
        <v>180.94087243999999</v>
      </c>
      <c r="D251" s="167">
        <v>2.5486212821888041E-3</v>
      </c>
      <c r="E251" s="168">
        <v>1.3164997119310313E-2</v>
      </c>
    </row>
    <row r="252" spans="2:5" x14ac:dyDescent="0.25">
      <c r="B252" s="122">
        <v>40360</v>
      </c>
      <c r="C252" s="164">
        <v>180.80647296000001</v>
      </c>
      <c r="D252" s="167">
        <v>-7.4278120906348395E-4</v>
      </c>
      <c r="E252" s="168">
        <v>1.2570208896063575E-2</v>
      </c>
    </row>
    <row r="253" spans="2:5" x14ac:dyDescent="0.25">
      <c r="B253" s="122">
        <v>40391</v>
      </c>
      <c r="C253" s="164">
        <v>180.18543195999999</v>
      </c>
      <c r="D253" s="167">
        <v>-3.4348383098950943E-3</v>
      </c>
      <c r="E253" s="168">
        <v>1.1983485097023325E-2</v>
      </c>
    </row>
    <row r="254" spans="2:5" x14ac:dyDescent="0.25">
      <c r="B254" s="122">
        <v>40422</v>
      </c>
      <c r="C254" s="164">
        <v>179.58277619</v>
      </c>
      <c r="D254" s="167">
        <v>-3.3446420359542158E-3</v>
      </c>
      <c r="E254" s="168">
        <v>8.0447358425096462E-3</v>
      </c>
    </row>
    <row r="255" spans="2:5" x14ac:dyDescent="0.25">
      <c r="B255" s="122">
        <v>40452</v>
      </c>
      <c r="C255" s="171">
        <v>179.36052142</v>
      </c>
      <c r="D255" s="167">
        <v>-1.2376174080573244E-3</v>
      </c>
      <c r="E255" s="168">
        <v>8.9460734217304775E-3</v>
      </c>
    </row>
    <row r="256" spans="2:5" x14ac:dyDescent="0.25">
      <c r="B256" s="122">
        <v>40483</v>
      </c>
      <c r="C256" s="171">
        <v>179.27688696000001</v>
      </c>
      <c r="D256" s="167">
        <v>-4.6629246691439928E-4</v>
      </c>
      <c r="E256" s="168">
        <v>1.4198263045159523E-2</v>
      </c>
    </row>
    <row r="257" spans="2:5" x14ac:dyDescent="0.25">
      <c r="B257" s="122">
        <v>40513</v>
      </c>
      <c r="C257" s="171">
        <v>179.38437716999999</v>
      </c>
      <c r="D257" s="167">
        <v>5.9957650884446374E-4</v>
      </c>
      <c r="E257" s="168">
        <v>1.7651421679706271E-2</v>
      </c>
    </row>
    <row r="258" spans="2:5" x14ac:dyDescent="0.25">
      <c r="B258" s="122">
        <v>40544</v>
      </c>
      <c r="C258" s="171">
        <v>180.54227320000001</v>
      </c>
      <c r="D258" s="167">
        <v>6.4548320665778836E-3</v>
      </c>
      <c r="E258" s="168">
        <v>1.832437603189787E-2</v>
      </c>
    </row>
    <row r="259" spans="2:5" x14ac:dyDescent="0.25">
      <c r="B259" s="122">
        <v>40575</v>
      </c>
      <c r="C259" s="171">
        <v>183.73708479999999</v>
      </c>
      <c r="D259" s="167">
        <v>1.7695642928240142E-2</v>
      </c>
      <c r="E259" s="168">
        <v>3.2739792153360814E-2</v>
      </c>
    </row>
    <row r="260" spans="2:5" x14ac:dyDescent="0.25">
      <c r="B260" s="122">
        <v>40603</v>
      </c>
      <c r="C260" s="171">
        <v>185.21046955</v>
      </c>
      <c r="D260" s="167">
        <v>8.0189840369123359E-3</v>
      </c>
      <c r="E260" s="168">
        <v>3.6266436633147207E-2</v>
      </c>
    </row>
    <row r="261" spans="2:5" x14ac:dyDescent="0.25">
      <c r="B261" s="122">
        <v>40634</v>
      </c>
      <c r="C261" s="171">
        <v>186.12249195999999</v>
      </c>
      <c r="D261" s="167">
        <v>4.9242486788997593E-3</v>
      </c>
      <c r="E261" s="168">
        <v>3.6768789737002192E-2</v>
      </c>
    </row>
    <row r="262" spans="2:5" x14ac:dyDescent="0.25">
      <c r="B262" s="122">
        <v>40664</v>
      </c>
      <c r="C262" s="171">
        <v>187.64318119999999</v>
      </c>
      <c r="D262" s="167">
        <v>8.1703679334296179E-3</v>
      </c>
      <c r="E262" s="168">
        <v>3.9684456409620726E-2</v>
      </c>
    </row>
    <row r="263" spans="2:5" x14ac:dyDescent="0.25">
      <c r="B263" s="122">
        <v>40695</v>
      </c>
      <c r="C263" s="171">
        <v>188.42870102000001</v>
      </c>
      <c r="D263" s="167">
        <v>4.1862422869646965E-3</v>
      </c>
      <c r="E263" s="168">
        <v>4.1382737239110956E-2</v>
      </c>
    </row>
    <row r="264" spans="2:5" x14ac:dyDescent="0.25">
      <c r="B264" s="122">
        <v>40725</v>
      </c>
      <c r="C264" s="171">
        <v>189.30242933</v>
      </c>
      <c r="D264" s="167">
        <v>4.6369173340915382E-3</v>
      </c>
      <c r="E264" s="168">
        <v>4.6989226828618884E-2</v>
      </c>
    </row>
    <row r="265" spans="2:5" x14ac:dyDescent="0.25">
      <c r="B265" s="122">
        <v>40756</v>
      </c>
      <c r="C265" s="171">
        <v>189.97804414999999</v>
      </c>
      <c r="D265" s="167">
        <v>3.5689706803615946E-3</v>
      </c>
      <c r="E265" s="168">
        <v>5.4347413569893359E-2</v>
      </c>
    </row>
    <row r="266" spans="2:5" x14ac:dyDescent="0.25">
      <c r="B266" s="122">
        <v>40787</v>
      </c>
      <c r="C266" s="171">
        <v>190.26628488</v>
      </c>
      <c r="D266" s="167">
        <v>1.5172318005991668E-3</v>
      </c>
      <c r="E266" s="168">
        <v>5.9490720194105694E-2</v>
      </c>
    </row>
    <row r="267" spans="2:5" x14ac:dyDescent="0.25">
      <c r="B267" s="122">
        <v>40817</v>
      </c>
      <c r="C267" s="171">
        <v>191.03961602999999</v>
      </c>
      <c r="D267" s="167">
        <v>4.0644675985959684E-3</v>
      </c>
      <c r="E267" s="168">
        <v>6.5115190999314801E-2</v>
      </c>
    </row>
    <row r="268" spans="2:5" x14ac:dyDescent="0.25">
      <c r="B268" s="122">
        <v>40848</v>
      </c>
      <c r="C268" s="164">
        <v>191.45810025</v>
      </c>
      <c r="D268" s="167">
        <v>2.1905625058118504E-3</v>
      </c>
      <c r="E268" s="168">
        <v>6.7946367747437744E-2</v>
      </c>
    </row>
    <row r="269" spans="2:5" x14ac:dyDescent="0.25">
      <c r="B269" s="122">
        <v>40878</v>
      </c>
      <c r="C269" s="164">
        <v>191.71033402</v>
      </c>
      <c r="D269" s="167">
        <v>1.3174358758947504E-3</v>
      </c>
      <c r="E269" s="168">
        <v>6.8712543669947793E-2</v>
      </c>
    </row>
    <row r="270" spans="2:5" x14ac:dyDescent="0.25">
      <c r="B270" s="122">
        <v>40909</v>
      </c>
      <c r="C270" s="171">
        <v>193.54348060999999</v>
      </c>
      <c r="D270" s="167">
        <v>9.5620645562526363E-3</v>
      </c>
      <c r="E270" s="168">
        <v>7.2011984670191778E-2</v>
      </c>
    </row>
    <row r="271" spans="2:5" x14ac:dyDescent="0.25">
      <c r="B271" s="122">
        <v>40940</v>
      </c>
      <c r="C271" s="164">
        <v>195.41741526000001</v>
      </c>
      <c r="D271" s="167">
        <v>9.6822411382386786E-3</v>
      </c>
      <c r="E271" s="168">
        <v>6.3570892466886589E-2</v>
      </c>
    </row>
    <row r="272" spans="2:5" x14ac:dyDescent="0.25">
      <c r="B272" s="122">
        <v>40969</v>
      </c>
      <c r="C272" s="164">
        <v>195.92937615</v>
      </c>
      <c r="D272" s="167">
        <v>2.6198324715267507E-3</v>
      </c>
      <c r="E272" s="168">
        <v>5.7874193753967497E-2</v>
      </c>
    </row>
    <row r="273" spans="2:7" x14ac:dyDescent="0.25">
      <c r="B273" s="122">
        <v>41000</v>
      </c>
      <c r="C273" s="164">
        <v>196.33013513</v>
      </c>
      <c r="D273" s="167">
        <v>2.0454256930475534E-3</v>
      </c>
      <c r="E273" s="168">
        <v>5.4843684191557884E-2</v>
      </c>
    </row>
    <row r="274" spans="2:7" x14ac:dyDescent="0.25">
      <c r="B274" s="122">
        <v>41030</v>
      </c>
      <c r="C274" s="164">
        <v>196.46591147000001</v>
      </c>
      <c r="D274" s="167">
        <v>6.9157157106891631E-4</v>
      </c>
      <c r="E274" s="168">
        <v>4.7018656439192917E-2</v>
      </c>
    </row>
    <row r="275" spans="2:7" x14ac:dyDescent="0.25">
      <c r="B275" s="122">
        <v>41061</v>
      </c>
      <c r="C275" s="164">
        <v>196.17996618000001</v>
      </c>
      <c r="D275" s="167">
        <v>-1.4554448039382217E-3</v>
      </c>
      <c r="E275" s="168">
        <v>4.1136329646391162E-2</v>
      </c>
    </row>
    <row r="276" spans="2:7" x14ac:dyDescent="0.25">
      <c r="B276" s="122">
        <v>41091</v>
      </c>
      <c r="C276" s="164">
        <v>196.57444437000001</v>
      </c>
      <c r="D276" s="167">
        <v>2.0107975227097175E-3</v>
      </c>
      <c r="E276" s="168">
        <v>3.8414800410844857E-2</v>
      </c>
    </row>
    <row r="277" spans="2:7" x14ac:dyDescent="0.25">
      <c r="B277" s="122">
        <v>41122</v>
      </c>
      <c r="C277" s="164">
        <v>196.66038968999999</v>
      </c>
      <c r="D277" s="167">
        <v>4.3721512364136572E-4</v>
      </c>
      <c r="E277" s="168">
        <v>3.5174304324997969E-2</v>
      </c>
    </row>
    <row r="278" spans="2:7" x14ac:dyDescent="0.25">
      <c r="B278" s="122">
        <v>41153</v>
      </c>
      <c r="C278" s="164">
        <v>196.41115918</v>
      </c>
      <c r="D278" s="167">
        <v>-1.2673142283143868E-3</v>
      </c>
      <c r="E278" s="168">
        <v>3.2296180607486707E-2</v>
      </c>
    </row>
    <row r="279" spans="2:7" x14ac:dyDescent="0.25">
      <c r="B279" s="122">
        <v>41183</v>
      </c>
      <c r="C279" s="164">
        <v>196.49052717999999</v>
      </c>
      <c r="D279" s="167">
        <v>4.0409109304850865E-4</v>
      </c>
      <c r="E279" s="168">
        <v>2.8532883719489938E-2</v>
      </c>
    </row>
    <row r="280" spans="2:7" x14ac:dyDescent="0.25">
      <c r="B280" s="122">
        <v>41214</v>
      </c>
      <c r="C280" s="164">
        <v>196.42750308999999</v>
      </c>
      <c r="D280" s="167">
        <v>-3.2074874501331063E-4</v>
      </c>
      <c r="E280" s="168">
        <v>2.5955563298241734E-2</v>
      </c>
    </row>
    <row r="281" spans="2:7" x14ac:dyDescent="0.25">
      <c r="B281" s="122">
        <v>41244</v>
      </c>
      <c r="C281" s="164">
        <v>196.52497104</v>
      </c>
      <c r="D281" s="167">
        <v>4.9620317148435511E-4</v>
      </c>
      <c r="E281" s="168">
        <v>2.5114123579262605E-2</v>
      </c>
    </row>
    <row r="282" spans="2:7" x14ac:dyDescent="0.25">
      <c r="B282" s="122">
        <v>41275</v>
      </c>
      <c r="C282" s="164">
        <v>198.07351219</v>
      </c>
      <c r="D282" s="167">
        <v>7.8617437357897391E-3</v>
      </c>
      <c r="E282" s="168">
        <v>2.3387609728488634E-2</v>
      </c>
    </row>
    <row r="283" spans="2:7" x14ac:dyDescent="0.25">
      <c r="B283" s="122">
        <v>41306</v>
      </c>
      <c r="C283" s="164">
        <v>199.20610937000001</v>
      </c>
      <c r="D283" s="167">
        <v>5.7555409703640148E-3</v>
      </c>
      <c r="E283" s="168">
        <v>1.9407608758687189E-2</v>
      </c>
    </row>
    <row r="284" spans="2:7" x14ac:dyDescent="0.25">
      <c r="B284" s="122">
        <v>41334</v>
      </c>
      <c r="C284" s="172">
        <v>200.34095823000001</v>
      </c>
      <c r="D284" s="167">
        <v>5.6724060037145474E-3</v>
      </c>
      <c r="E284" s="168">
        <v>2.2511294307512753E-2</v>
      </c>
    </row>
    <row r="285" spans="2:7" x14ac:dyDescent="0.25">
      <c r="B285" s="122">
        <v>41365</v>
      </c>
      <c r="C285" s="171">
        <v>200.39618435</v>
      </c>
      <c r="D285" s="167">
        <v>2.9949086552871762E-4</v>
      </c>
      <c r="E285" s="168">
        <v>2.0729700345314406E-2</v>
      </c>
    </row>
    <row r="286" spans="2:7" x14ac:dyDescent="0.25">
      <c r="B286" s="122">
        <v>41395</v>
      </c>
      <c r="C286" s="164">
        <v>200.35796454999999</v>
      </c>
      <c r="D286" s="167">
        <v>-1.9960079840319889E-4</v>
      </c>
      <c r="E286" s="168">
        <v>1.9820682890296926E-2</v>
      </c>
      <c r="F286" s="70"/>
    </row>
    <row r="287" spans="2:7" x14ac:dyDescent="0.25">
      <c r="B287" s="122">
        <v>41426</v>
      </c>
      <c r="C287" s="173">
        <v>200.40656985000001</v>
      </c>
      <c r="D287" s="167">
        <v>2.4955080854449641E-4</v>
      </c>
      <c r="E287" s="168">
        <v>2.1562007081389778E-2</v>
      </c>
      <c r="F287" s="70"/>
      <c r="G287" s="175"/>
    </row>
    <row r="288" spans="2:7" x14ac:dyDescent="0.25">
      <c r="B288" s="122">
        <v>41456</v>
      </c>
      <c r="C288" s="173">
        <v>200.71033334000001</v>
      </c>
      <c r="D288" s="167">
        <v>1.4969312908537091E-3</v>
      </c>
      <c r="E288" s="168">
        <v>2.1038114304501754E-2</v>
      </c>
    </row>
    <row r="289" spans="2:5" x14ac:dyDescent="0.25">
      <c r="B289" s="122">
        <v>41487</v>
      </c>
      <c r="C289" s="173">
        <v>200.57725718</v>
      </c>
      <c r="D289" s="167">
        <v>-6.4770066264763226E-4</v>
      </c>
      <c r="E289" s="168">
        <v>1.9930858045072553E-2</v>
      </c>
    </row>
    <row r="290" spans="2:5" x14ac:dyDescent="0.25">
      <c r="B290" s="122">
        <v>41518</v>
      </c>
      <c r="C290" s="173">
        <v>201.14977078000001</v>
      </c>
      <c r="D290" s="167">
        <v>2.8417588991922482E-3</v>
      </c>
      <c r="E290" s="168">
        <v>2.4127146541898403E-2</v>
      </c>
    </row>
    <row r="291" spans="2:5" x14ac:dyDescent="0.25">
      <c r="B291" s="122">
        <v>41548</v>
      </c>
      <c r="C291" s="173">
        <v>201.35118872999999</v>
      </c>
      <c r="D291" s="167">
        <v>9.9428287347747002E-4</v>
      </c>
      <c r="E291" s="168">
        <v>2.4731333819204337E-2</v>
      </c>
    </row>
    <row r="292" spans="2:5" x14ac:dyDescent="0.25">
      <c r="B292" s="122">
        <v>41579</v>
      </c>
      <c r="C292" s="173">
        <v>201.67077716</v>
      </c>
      <c r="D292" s="167">
        <v>1.5892724112243073E-3</v>
      </c>
      <c r="E292" s="168">
        <v>2.6689220335901487E-2</v>
      </c>
    </row>
    <row r="293" spans="2:5" x14ac:dyDescent="0.25">
      <c r="B293" s="122">
        <v>41609</v>
      </c>
      <c r="C293" s="173">
        <v>201.72843927</v>
      </c>
      <c r="D293" s="167">
        <v>2.9751574354142107E-4</v>
      </c>
      <c r="E293" s="168">
        <v>2.6485331265819534E-2</v>
      </c>
    </row>
    <row r="294" spans="2:5" x14ac:dyDescent="0.25">
      <c r="B294" s="122">
        <v>41640</v>
      </c>
      <c r="C294" s="173">
        <v>202.55652492999999</v>
      </c>
      <c r="D294" s="167">
        <v>4.1049524945349081E-3</v>
      </c>
      <c r="E294" s="168">
        <v>2.2633075419492332E-2</v>
      </c>
    </row>
    <row r="295" spans="2:5" x14ac:dyDescent="0.25">
      <c r="B295" s="122">
        <v>41671</v>
      </c>
      <c r="C295" s="173">
        <v>203.78444162</v>
      </c>
      <c r="D295" s="167">
        <v>6.0620939780851035E-3</v>
      </c>
      <c r="E295" s="168">
        <v>2.298289075811577E-2</v>
      </c>
    </row>
    <row r="296" spans="2:5" x14ac:dyDescent="0.25">
      <c r="B296" s="122">
        <v>41699</v>
      </c>
      <c r="C296" s="173">
        <v>204.6322418</v>
      </c>
      <c r="D296" s="167">
        <v>4.1602792306436598E-3</v>
      </c>
      <c r="E296" s="168">
        <v>2.1419901391673601E-2</v>
      </c>
    </row>
    <row r="297" spans="2:5" x14ac:dyDescent="0.25">
      <c r="B297" s="122">
        <v>41730</v>
      </c>
      <c r="C297" s="173">
        <v>205.14988012000001</v>
      </c>
      <c r="D297" s="167">
        <v>2.5296029376735696E-3</v>
      </c>
      <c r="E297" s="168">
        <v>2.3721488437611571E-2</v>
      </c>
    </row>
    <row r="298" spans="2:5" x14ac:dyDescent="0.25">
      <c r="B298" s="122">
        <v>41760</v>
      </c>
      <c r="C298" s="173">
        <v>205.26980118</v>
      </c>
      <c r="D298" s="167">
        <f t="shared" ref="D298:D323" si="0">C298/C297-1</f>
        <v>5.8455340032304015E-4</v>
      </c>
      <c r="E298" s="168">
        <f t="shared" ref="E298:E323" si="1">C298/C286-1</f>
        <v>2.4515305099210405E-2</v>
      </c>
    </row>
    <row r="299" spans="2:5" x14ac:dyDescent="0.25">
      <c r="B299" s="122">
        <v>41791</v>
      </c>
      <c r="C299" s="173">
        <v>205.22683133999999</v>
      </c>
      <c r="D299" s="167">
        <f t="shared" si="0"/>
        <v>-2.0933347113405443E-4</v>
      </c>
      <c r="E299" s="168">
        <f t="shared" si="1"/>
        <v>2.4052412521245348E-2</v>
      </c>
    </row>
    <row r="300" spans="2:5" x14ac:dyDescent="0.25">
      <c r="B300" s="122">
        <v>41821</v>
      </c>
      <c r="C300" s="173">
        <v>205.20066589999999</v>
      </c>
      <c r="D300" s="167">
        <f t="shared" si="0"/>
        <v>-1.2749521994348534E-4</v>
      </c>
      <c r="E300" s="168">
        <f t="shared" si="1"/>
        <v>2.237220418738195E-2</v>
      </c>
    </row>
    <row r="301" spans="2:5" x14ac:dyDescent="0.25">
      <c r="B301" s="122">
        <v>41852</v>
      </c>
      <c r="C301" s="173">
        <v>205.17975504</v>
      </c>
      <c r="D301" s="167">
        <f t="shared" si="0"/>
        <v>-1.0190444513558106E-4</v>
      </c>
      <c r="E301" s="168">
        <f t="shared" si="1"/>
        <v>2.2946259833783955E-2</v>
      </c>
    </row>
    <row r="302" spans="2:5" x14ac:dyDescent="0.25">
      <c r="B302" s="122">
        <v>41883</v>
      </c>
      <c r="C302" s="173">
        <v>205.09930538</v>
      </c>
      <c r="D302" s="167">
        <f t="shared" si="0"/>
        <v>-3.9209355710712046E-4</v>
      </c>
      <c r="E302" s="168">
        <f t="shared" si="1"/>
        <v>1.9634795429718022E-2</v>
      </c>
    </row>
    <row r="303" spans="2:5" ht="12" customHeight="1" x14ac:dyDescent="0.25">
      <c r="B303" s="122">
        <v>41913</v>
      </c>
      <c r="C303" s="173">
        <v>205.17130033000001</v>
      </c>
      <c r="D303" s="167">
        <f t="shared" si="0"/>
        <v>3.5102483583071553E-4</v>
      </c>
      <c r="E303" s="168">
        <f t="shared" si="1"/>
        <v>1.8972381658608262E-2</v>
      </c>
    </row>
    <row r="304" spans="2:5" ht="12" customHeight="1" x14ac:dyDescent="0.25">
      <c r="B304" s="122">
        <v>41944</v>
      </c>
      <c r="C304" s="173">
        <v>205.19540644</v>
      </c>
      <c r="D304" s="167">
        <f t="shared" si="0"/>
        <v>1.1749260233395731E-4</v>
      </c>
      <c r="E304" s="168">
        <f t="shared" si="1"/>
        <v>1.7477144332139094E-2</v>
      </c>
    </row>
    <row r="305" spans="2:5" ht="12" customHeight="1" x14ac:dyDescent="0.25">
      <c r="B305" s="122">
        <v>41974</v>
      </c>
      <c r="C305" s="173">
        <v>205.37034097</v>
      </c>
      <c r="D305" s="167">
        <f t="shared" si="0"/>
        <v>8.5252654060341548E-4</v>
      </c>
      <c r="E305" s="168">
        <f t="shared" si="1"/>
        <v>1.8053486722938272E-2</v>
      </c>
    </row>
    <row r="306" spans="2:5" ht="12" customHeight="1" x14ac:dyDescent="0.25">
      <c r="B306" s="122">
        <v>42005</v>
      </c>
      <c r="C306" s="173">
        <v>207.48884792000001</v>
      </c>
      <c r="D306" s="167">
        <f t="shared" si="0"/>
        <v>1.0315544786038355E-2</v>
      </c>
      <c r="E306" s="168">
        <f t="shared" si="1"/>
        <v>2.4350353520848245E-2</v>
      </c>
    </row>
    <row r="307" spans="2:5" ht="12" customHeight="1" x14ac:dyDescent="0.25">
      <c r="B307" s="122">
        <v>42036</v>
      </c>
      <c r="C307" s="173">
        <v>209.52166267999999</v>
      </c>
      <c r="D307" s="167">
        <f t="shared" si="0"/>
        <v>9.7972241900141643E-3</v>
      </c>
      <c r="E307" s="168">
        <f t="shared" si="1"/>
        <v>2.8153381162916657E-2</v>
      </c>
    </row>
    <row r="308" spans="2:5" ht="12" customHeight="1" x14ac:dyDescent="0.25">
      <c r="B308" s="122">
        <v>42064</v>
      </c>
      <c r="C308" s="173">
        <v>210.40330872999999</v>
      </c>
      <c r="D308" s="167">
        <f t="shared" si="0"/>
        <v>4.2078992631255918E-3</v>
      </c>
      <c r="E308" s="168">
        <f t="shared" si="1"/>
        <v>2.8202139014048555E-2</v>
      </c>
    </row>
    <row r="309" spans="2:5" ht="12" customHeight="1" x14ac:dyDescent="0.25">
      <c r="B309" s="122">
        <v>42095</v>
      </c>
      <c r="C309" s="173">
        <v>211.56786998000001</v>
      </c>
      <c r="D309" s="167">
        <f t="shared" si="0"/>
        <v>5.5348998883588685E-3</v>
      </c>
      <c r="E309" s="168">
        <f t="shared" si="1"/>
        <v>3.1284394883613231E-2</v>
      </c>
    </row>
    <row r="310" spans="2:5" ht="12" customHeight="1" x14ac:dyDescent="0.25">
      <c r="B310" s="122">
        <v>42125</v>
      </c>
      <c r="C310" s="173">
        <v>212.33401977</v>
      </c>
      <c r="D310" s="167">
        <f t="shared" si="0"/>
        <v>3.6212955685208659E-3</v>
      </c>
      <c r="E310" s="168">
        <f t="shared" si="1"/>
        <v>3.4414310090383982E-2</v>
      </c>
    </row>
    <row r="311" spans="2:5" ht="12" customHeight="1" x14ac:dyDescent="0.25">
      <c r="B311" s="122">
        <v>42156</v>
      </c>
      <c r="C311" s="173">
        <v>212.54234685</v>
      </c>
      <c r="D311" s="167">
        <f t="shared" si="0"/>
        <v>9.8112907307856823E-4</v>
      </c>
      <c r="E311" s="168">
        <f t="shared" si="1"/>
        <v>3.5645999415546026E-2</v>
      </c>
    </row>
    <row r="312" spans="2:5" x14ac:dyDescent="0.25">
      <c r="B312" s="122">
        <v>42186</v>
      </c>
      <c r="C312" s="173">
        <v>212.94817626</v>
      </c>
      <c r="D312" s="167">
        <f t="shared" si="0"/>
        <v>1.9094049539520874E-3</v>
      </c>
      <c r="E312" s="168">
        <f t="shared" si="1"/>
        <v>3.7755775918269174E-2</v>
      </c>
    </row>
    <row r="313" spans="2:5" x14ac:dyDescent="0.25">
      <c r="B313" s="122">
        <v>42217</v>
      </c>
      <c r="C313" s="173">
        <v>213.31183872</v>
      </c>
      <c r="D313" s="167">
        <f t="shared" si="0"/>
        <v>1.7077509955096826E-3</v>
      </c>
      <c r="E313" s="168">
        <f t="shared" si="1"/>
        <v>3.9633947698273886E-2</v>
      </c>
    </row>
    <row r="314" spans="2:5" x14ac:dyDescent="0.25">
      <c r="B314" s="122">
        <v>42248</v>
      </c>
      <c r="C314" s="173">
        <v>214.82419358000001</v>
      </c>
      <c r="D314" s="167">
        <f t="shared" si="0"/>
        <v>7.0898777539729618E-3</v>
      </c>
      <c r="E314" s="168">
        <f t="shared" si="1"/>
        <v>4.7415510169486419E-2</v>
      </c>
    </row>
    <row r="315" spans="2:5" x14ac:dyDescent="0.25">
      <c r="B315" s="122">
        <v>42278</v>
      </c>
      <c r="C315" s="173">
        <v>215.41687327</v>
      </c>
      <c r="D315" s="167">
        <f t="shared" si="0"/>
        <v>2.7589056899184339E-3</v>
      </c>
      <c r="E315" s="168">
        <f t="shared" si="1"/>
        <v>4.9936676930549595E-2</v>
      </c>
    </row>
    <row r="316" spans="2:5" x14ac:dyDescent="0.25">
      <c r="B316" s="122">
        <v>42309</v>
      </c>
      <c r="C316" s="173">
        <v>215.95653619000001</v>
      </c>
      <c r="D316" s="167">
        <f t="shared" si="0"/>
        <v>2.5052026417800022E-3</v>
      </c>
      <c r="E316" s="168">
        <f t="shared" si="1"/>
        <v>5.2443326762027676E-2</v>
      </c>
    </row>
    <row r="317" spans="2:5" x14ac:dyDescent="0.25">
      <c r="B317" s="122">
        <v>42339</v>
      </c>
      <c r="C317" s="173">
        <v>216.15178362</v>
      </c>
      <c r="D317" s="167">
        <f t="shared" si="0"/>
        <v>9.0410521230177565E-4</v>
      </c>
      <c r="E317" s="168">
        <f t="shared" si="1"/>
        <v>5.2497564152045317E-2</v>
      </c>
    </row>
    <row r="318" spans="2:5" x14ac:dyDescent="0.25">
      <c r="B318" s="122">
        <v>42370</v>
      </c>
      <c r="C318" s="173">
        <v>218.20809781</v>
      </c>
      <c r="D318" s="167">
        <f t="shared" si="0"/>
        <v>9.5132880958088695E-3</v>
      </c>
      <c r="E318" s="168">
        <f t="shared" si="1"/>
        <v>5.1661812176685862E-2</v>
      </c>
    </row>
    <row r="319" spans="2:5" x14ac:dyDescent="0.25">
      <c r="B319" s="122">
        <v>42401</v>
      </c>
      <c r="C319" s="173">
        <v>220.42764088999999</v>
      </c>
      <c r="D319" s="167">
        <f t="shared" si="0"/>
        <v>1.0171680621736678E-2</v>
      </c>
      <c r="E319" s="168">
        <f t="shared" si="1"/>
        <v>5.205179297692264E-2</v>
      </c>
    </row>
    <row r="320" spans="2:5" x14ac:dyDescent="0.25">
      <c r="B320" s="122">
        <v>42430</v>
      </c>
      <c r="C320" s="173">
        <v>221.61920864999999</v>
      </c>
      <c r="D320" s="167">
        <f t="shared" si="0"/>
        <v>5.4057093529147338E-3</v>
      </c>
      <c r="E320" s="168">
        <f t="shared" si="1"/>
        <v>5.3306670829938341E-2</v>
      </c>
    </row>
    <row r="321" spans="2:5" x14ac:dyDescent="0.25">
      <c r="B321" s="122">
        <v>42461</v>
      </c>
      <c r="C321" s="173">
        <v>222.32391505999999</v>
      </c>
      <c r="D321" s="167">
        <f t="shared" si="0"/>
        <v>3.1798074467133119E-3</v>
      </c>
      <c r="E321" s="168">
        <f t="shared" si="1"/>
        <v>5.0839690738564203E-2</v>
      </c>
    </row>
    <row r="322" spans="2:5" x14ac:dyDescent="0.25">
      <c r="B322" s="122">
        <v>42491</v>
      </c>
      <c r="C322" s="173">
        <v>223.09611188</v>
      </c>
      <c r="D322" s="167">
        <f t="shared" si="0"/>
        <v>3.4732962479164797E-3</v>
      </c>
      <c r="E322" s="168">
        <f t="shared" si="1"/>
        <v>5.0684728342907492E-2</v>
      </c>
    </row>
    <row r="323" spans="2:5" x14ac:dyDescent="0.25">
      <c r="B323" s="122">
        <v>42522</v>
      </c>
      <c r="C323" s="173">
        <v>223.25918415000001</v>
      </c>
      <c r="D323" s="167">
        <f t="shared" si="0"/>
        <v>7.3095074865192622E-4</v>
      </c>
      <c r="E323" s="168">
        <f t="shared" si="1"/>
        <v>5.0422127443446874E-2</v>
      </c>
    </row>
    <row r="324" spans="2:5" x14ac:dyDescent="0.25">
      <c r="B324" s="122">
        <v>42552</v>
      </c>
      <c r="C324" s="173">
        <v>223.33887139999999</v>
      </c>
      <c r="D324" s="167">
        <f t="shared" ref="D324:D335" si="2">C324/C323-1</f>
        <v>3.5692708590406852E-4</v>
      </c>
      <c r="E324" s="168">
        <f t="shared" ref="E324:E335" si="3">C324/C312-1</f>
        <v>4.8794478180050005E-2</v>
      </c>
    </row>
    <row r="325" spans="2:5" x14ac:dyDescent="0.25">
      <c r="B325" s="122">
        <v>42583</v>
      </c>
      <c r="C325" s="173">
        <v>223.52943081000001</v>
      </c>
      <c r="D325" s="167">
        <f t="shared" si="2"/>
        <v>8.5322993174230533E-4</v>
      </c>
      <c r="E325" s="168">
        <f t="shared" si="3"/>
        <v>4.7899789113026836E-2</v>
      </c>
    </row>
    <row r="326" spans="2:5" x14ac:dyDescent="0.25">
      <c r="B326" s="122">
        <v>42614</v>
      </c>
      <c r="C326" s="173">
        <v>223.62778422</v>
      </c>
      <c r="D326" s="167">
        <f t="shared" si="2"/>
        <v>4.4000205987893004E-4</v>
      </c>
      <c r="E326" s="168">
        <f t="shared" si="3"/>
        <v>4.0980443092977437E-2</v>
      </c>
    </row>
    <row r="327" spans="2:5" x14ac:dyDescent="0.25">
      <c r="B327" s="122">
        <v>42644</v>
      </c>
      <c r="C327" s="173">
        <v>223.39790427</v>
      </c>
      <c r="D327" s="167">
        <f t="shared" si="2"/>
        <v>-1.0279579114098603E-3</v>
      </c>
      <c r="E327" s="168">
        <f t="shared" si="3"/>
        <v>3.704923796752313E-2</v>
      </c>
    </row>
    <row r="328" spans="2:5" x14ac:dyDescent="0.25">
      <c r="B328" s="122">
        <v>42675</v>
      </c>
      <c r="C328" s="173">
        <v>223.06501893000001</v>
      </c>
      <c r="D328" s="167">
        <f t="shared" si="2"/>
        <v>-1.4901005499033948E-3</v>
      </c>
      <c r="E328" s="168">
        <f t="shared" si="3"/>
        <v>3.291626577000617E-2</v>
      </c>
    </row>
    <row r="329" spans="2:5" x14ac:dyDescent="0.25">
      <c r="B329" s="122">
        <v>42705</v>
      </c>
      <c r="C329" s="173">
        <v>222.97981795000001</v>
      </c>
      <c r="D329" s="167">
        <f t="shared" si="2"/>
        <v>-3.8195581005340262E-4</v>
      </c>
      <c r="E329" s="168">
        <f t="shared" si="3"/>
        <v>3.158907234373709E-2</v>
      </c>
    </row>
    <row r="330" spans="2:5" x14ac:dyDescent="0.25">
      <c r="B330" s="122">
        <v>42736</v>
      </c>
      <c r="C330" s="173">
        <v>225.82418723999999</v>
      </c>
      <c r="D330" s="167">
        <f t="shared" si="2"/>
        <v>1.2756173702849649E-2</v>
      </c>
      <c r="E330" s="168">
        <f t="shared" si="3"/>
        <v>3.4902872562646792E-2</v>
      </c>
    </row>
    <row r="331" spans="2:5" x14ac:dyDescent="0.25">
      <c r="B331" s="122">
        <v>42767</v>
      </c>
      <c r="C331" s="173">
        <v>229.67365328</v>
      </c>
      <c r="D331" s="167">
        <f t="shared" si="2"/>
        <v>1.7046296444361397E-2</v>
      </c>
      <c r="E331" s="168">
        <f t="shared" si="3"/>
        <v>4.1945793878972015E-2</v>
      </c>
    </row>
    <row r="332" spans="2:5" x14ac:dyDescent="0.25">
      <c r="B332" s="122">
        <v>42795</v>
      </c>
      <c r="C332" s="173">
        <v>231.14020855000001</v>
      </c>
      <c r="D332" s="167">
        <f t="shared" si="2"/>
        <v>6.3853874793906584E-3</v>
      </c>
      <c r="E332" s="168">
        <f t="shared" si="3"/>
        <v>4.2961077056440589E-2</v>
      </c>
    </row>
    <row r="333" spans="2:5" x14ac:dyDescent="0.25">
      <c r="B333" s="122">
        <v>42826</v>
      </c>
      <c r="C333" s="173">
        <v>231.29632806999999</v>
      </c>
      <c r="D333" s="167">
        <f t="shared" si="2"/>
        <v>6.754321153352727E-4</v>
      </c>
      <c r="E333" s="168">
        <f t="shared" si="3"/>
        <v>4.035739028605434E-2</v>
      </c>
    </row>
    <row r="334" spans="2:5" x14ac:dyDescent="0.25">
      <c r="B334" s="122">
        <v>42856</v>
      </c>
      <c r="C334" s="173">
        <v>231.39330262999999</v>
      </c>
      <c r="D334" s="167">
        <f t="shared" si="2"/>
        <v>4.1926545401382853E-4</v>
      </c>
      <c r="E334" s="168">
        <f t="shared" si="3"/>
        <v>3.7191104228938565E-2</v>
      </c>
    </row>
    <row r="335" spans="2:5" x14ac:dyDescent="0.25">
      <c r="B335" s="122">
        <v>42887</v>
      </c>
      <c r="C335" s="173">
        <v>231.16461781000001</v>
      </c>
      <c r="D335" s="167">
        <f t="shared" si="2"/>
        <v>-9.882948961822402E-4</v>
      </c>
      <c r="E335" s="168">
        <f t="shared" si="3"/>
        <v>3.5409220409444053E-2</v>
      </c>
    </row>
    <row r="336" spans="2:5" x14ac:dyDescent="0.25">
      <c r="B336" s="122">
        <v>42917</v>
      </c>
      <c r="C336" s="173">
        <v>231.20255427999999</v>
      </c>
      <c r="D336" s="167">
        <f>C336/C335-1</f>
        <v>1.6411019281137307E-4</v>
      </c>
      <c r="E336" s="168">
        <f>C336/C324-1</f>
        <v>3.5209647253550136E-2</v>
      </c>
    </row>
    <row r="337" spans="2:8" x14ac:dyDescent="0.25">
      <c r="B337" s="122">
        <v>42948</v>
      </c>
      <c r="C337" s="173">
        <v>231.25766055</v>
      </c>
      <c r="D337" s="167">
        <f>C337/C336-1</f>
        <v>2.3834628545360559E-4</v>
      </c>
      <c r="E337" s="168">
        <f>C337/C325-1</f>
        <v>3.4573656417391296E-2</v>
      </c>
    </row>
    <row r="338" spans="2:8" x14ac:dyDescent="0.25">
      <c r="B338" s="122">
        <v>42979</v>
      </c>
      <c r="C338" s="173">
        <v>231.87364482000001</v>
      </c>
      <c r="D338" s="167">
        <f t="shared" ref="D338:D346" si="4">C338/C337-1</f>
        <v>2.6636275249651842E-3</v>
      </c>
      <c r="E338" s="168">
        <f>C338/C326-1</f>
        <v>3.6873148963851188E-2</v>
      </c>
    </row>
    <row r="339" spans="2:8" x14ac:dyDescent="0.25">
      <c r="B339" s="122">
        <v>43009</v>
      </c>
      <c r="C339" s="173">
        <v>232.62753158000001</v>
      </c>
      <c r="D339" s="167">
        <f t="shared" si="4"/>
        <v>3.2512826569195408E-3</v>
      </c>
      <c r="E339" s="168">
        <f>C339/C327-1</f>
        <v>4.1314744380256174E-2</v>
      </c>
    </row>
    <row r="340" spans="2:8" x14ac:dyDescent="0.25">
      <c r="B340" s="122">
        <v>43040</v>
      </c>
      <c r="C340" s="173">
        <v>233.20494857</v>
      </c>
      <c r="D340" s="167">
        <f t="shared" si="4"/>
        <v>2.4821524179798882E-3</v>
      </c>
      <c r="E340" s="168">
        <f t="shared" ref="E340:E345" si="5">C340/C328-1</f>
        <v>4.5457282762843221E-2</v>
      </c>
    </row>
    <row r="341" spans="2:8" x14ac:dyDescent="0.25">
      <c r="B341" s="122">
        <v>43070</v>
      </c>
      <c r="C341" s="173">
        <v>233.62114915999999</v>
      </c>
      <c r="D341" s="167">
        <f t="shared" si="4"/>
        <v>1.7846987919942769E-3</v>
      </c>
      <c r="E341" s="168">
        <f t="shared" si="5"/>
        <v>4.7723293111604059E-2</v>
      </c>
    </row>
    <row r="342" spans="2:8" x14ac:dyDescent="0.25">
      <c r="B342" s="122">
        <v>43101</v>
      </c>
      <c r="C342" s="173">
        <v>235.91313799</v>
      </c>
      <c r="D342" s="167">
        <f t="shared" si="4"/>
        <v>9.8107077986775426E-3</v>
      </c>
      <c r="E342" s="168">
        <f>C342/C330-1</f>
        <v>4.4676130016479298E-2</v>
      </c>
      <c r="H342" s="75"/>
    </row>
    <row r="343" spans="2:8" x14ac:dyDescent="0.25">
      <c r="B343" s="122">
        <v>43132</v>
      </c>
      <c r="C343" s="173">
        <v>237.02543143</v>
      </c>
      <c r="D343" s="167">
        <f t="shared" si="4"/>
        <v>4.7148431387791234E-3</v>
      </c>
      <c r="E343" s="168">
        <f t="shared" si="5"/>
        <v>3.2009671309739973E-2</v>
      </c>
    </row>
    <row r="344" spans="2:8" x14ac:dyDescent="0.25">
      <c r="B344" s="122">
        <v>43160</v>
      </c>
      <c r="C344" s="173">
        <v>237.89901245999999</v>
      </c>
      <c r="D344" s="167">
        <f>C344/C343-1</f>
        <v>3.6856004215648497E-3</v>
      </c>
      <c r="E344" s="168">
        <f t="shared" si="5"/>
        <v>2.9241143081074616E-2</v>
      </c>
    </row>
    <row r="345" spans="2:8" x14ac:dyDescent="0.25">
      <c r="B345" s="122">
        <v>43191</v>
      </c>
      <c r="C345" s="173">
        <v>238.22784192</v>
      </c>
      <c r="D345" s="167">
        <f t="shared" si="4"/>
        <v>1.3822228877695686E-3</v>
      </c>
      <c r="E345" s="168">
        <f t="shared" si="5"/>
        <v>2.9968110206670673E-2</v>
      </c>
    </row>
    <row r="346" spans="2:8" x14ac:dyDescent="0.25">
      <c r="B346" s="122">
        <v>43221</v>
      </c>
      <c r="C346" s="173">
        <v>238.58887797</v>
      </c>
      <c r="D346" s="167">
        <f t="shared" si="4"/>
        <v>1.5155073692907362E-3</v>
      </c>
      <c r="E346" s="168">
        <v>3.1096731200000002E-2</v>
      </c>
    </row>
    <row r="347" spans="2:8" x14ac:dyDescent="0.25">
      <c r="B347" s="122">
        <v>43252</v>
      </c>
      <c r="C347" s="173">
        <v>238.83147145999999</v>
      </c>
      <c r="D347" s="167">
        <v>1.0167845999999999E-3</v>
      </c>
      <c r="E347" s="168">
        <v>3.3166207400000002E-2</v>
      </c>
    </row>
    <row r="348" spans="2:8" x14ac:dyDescent="0.25">
      <c r="B348" s="122">
        <v>43282</v>
      </c>
      <c r="C348" s="173">
        <v>238.87650081000001</v>
      </c>
      <c r="D348" s="167">
        <f t="shared" ref="D348:D370" si="6">C348/C347-1</f>
        <v>1.8854026952452863E-4</v>
      </c>
      <c r="E348" s="168">
        <f t="shared" ref="E348:E370" si="7">C348/C336-1</f>
        <v>3.3191443554323463E-2</v>
      </c>
    </row>
    <row r="349" spans="2:8" x14ac:dyDescent="0.25">
      <c r="B349" s="122">
        <v>43313</v>
      </c>
      <c r="C349" s="173">
        <v>238.87787423</v>
      </c>
      <c r="D349" s="167">
        <f t="shared" si="6"/>
        <v>5.7494981520189725E-6</v>
      </c>
      <c r="E349" s="168">
        <f t="shared" si="7"/>
        <v>3.2951183808903162E-2</v>
      </c>
    </row>
    <row r="350" spans="2:8" x14ac:dyDescent="0.25">
      <c r="B350" s="122">
        <v>43344</v>
      </c>
      <c r="C350" s="173">
        <v>239.08671343</v>
      </c>
      <c r="D350" s="167">
        <f t="shared" si="6"/>
        <v>8.742509145025501E-4</v>
      </c>
      <c r="E350" s="168">
        <f t="shared" si="7"/>
        <v>3.1107755327688835E-2</v>
      </c>
    </row>
    <row r="351" spans="2:8" ht="15" x14ac:dyDescent="0.25">
      <c r="B351" s="122">
        <v>43374</v>
      </c>
      <c r="C351" s="173">
        <v>239.02493293000001</v>
      </c>
      <c r="D351" s="167">
        <f t="shared" si="6"/>
        <v>-2.5840206305771662E-4</v>
      </c>
      <c r="E351" s="168">
        <f t="shared" si="7"/>
        <v>2.7500620010662669E-2</v>
      </c>
      <c r="G351" s="670"/>
    </row>
    <row r="352" spans="2:8" x14ac:dyDescent="0.25">
      <c r="B352" s="122">
        <v>43405</v>
      </c>
      <c r="C352" s="173">
        <v>239.23319434000001</v>
      </c>
      <c r="D352" s="167">
        <f t="shared" si="6"/>
        <v>8.7129575750566346E-4</v>
      </c>
      <c r="E352" s="168">
        <f t="shared" si="7"/>
        <v>2.5849561970982649E-2</v>
      </c>
    </row>
    <row r="353" spans="2:5" x14ac:dyDescent="0.25">
      <c r="B353" s="122">
        <v>43435</v>
      </c>
      <c r="C353" s="173">
        <v>239.44791068999999</v>
      </c>
      <c r="D353" s="167">
        <f t="shared" si="6"/>
        <v>8.9751905287371869E-4</v>
      </c>
      <c r="E353" s="168">
        <f t="shared" si="7"/>
        <v>2.4941070408011079E-2</v>
      </c>
    </row>
    <row r="354" spans="2:5" x14ac:dyDescent="0.25">
      <c r="B354" s="122">
        <v>43466</v>
      </c>
      <c r="C354" s="173">
        <v>241.21</v>
      </c>
      <c r="D354" s="167">
        <f t="shared" si="6"/>
        <v>7.3589671545779556E-3</v>
      </c>
      <c r="E354" s="168">
        <f t="shared" si="7"/>
        <v>2.2452594438485907E-2</v>
      </c>
    </row>
    <row r="355" spans="2:5" x14ac:dyDescent="0.25">
      <c r="B355" s="122">
        <v>43497</v>
      </c>
      <c r="C355" s="173">
        <v>242.65</v>
      </c>
      <c r="D355" s="167">
        <f t="shared" si="6"/>
        <v>5.9699017453671566E-3</v>
      </c>
      <c r="E355" s="168">
        <f t="shared" si="7"/>
        <v>2.3729810493609893E-2</v>
      </c>
    </row>
    <row r="356" spans="2:5" x14ac:dyDescent="0.25">
      <c r="B356" s="122">
        <v>43525</v>
      </c>
      <c r="C356" s="173">
        <v>243.79</v>
      </c>
      <c r="D356" s="167">
        <f t="shared" si="6"/>
        <v>4.6981248712136825E-3</v>
      </c>
      <c r="E356" s="168">
        <f t="shared" si="7"/>
        <v>2.4762555670509556E-2</v>
      </c>
    </row>
    <row r="357" spans="2:5" x14ac:dyDescent="0.25">
      <c r="B357" s="122">
        <v>43556</v>
      </c>
      <c r="C357" s="173">
        <v>244.03</v>
      </c>
      <c r="D357" s="167">
        <f t="shared" si="6"/>
        <v>9.8445383321710267E-4</v>
      </c>
      <c r="E357" s="168">
        <f t="shared" si="7"/>
        <v>2.4355499479982834E-2</v>
      </c>
    </row>
    <row r="358" spans="2:5" x14ac:dyDescent="0.25">
      <c r="B358" s="122">
        <v>43586</v>
      </c>
      <c r="C358" s="173">
        <v>244.24</v>
      </c>
      <c r="D358" s="167">
        <f t="shared" si="6"/>
        <v>8.6054993238549038E-4</v>
      </c>
      <c r="E358" s="168">
        <f t="shared" si="7"/>
        <v>2.3685605456892134E-2</v>
      </c>
    </row>
    <row r="359" spans="2:5" x14ac:dyDescent="0.25">
      <c r="B359" s="122">
        <v>43617</v>
      </c>
      <c r="C359" s="173">
        <v>244.45</v>
      </c>
      <c r="D359" s="167">
        <f t="shared" si="6"/>
        <v>8.5981002292823128E-4</v>
      </c>
      <c r="E359" s="168">
        <f t="shared" si="7"/>
        <v>2.352507609509491E-2</v>
      </c>
    </row>
    <row r="360" spans="2:5" x14ac:dyDescent="0.25">
      <c r="B360" s="122">
        <v>43647</v>
      </c>
      <c r="C360" s="173">
        <v>244.91</v>
      </c>
      <c r="D360" s="167">
        <f t="shared" si="6"/>
        <v>1.8817754141950971E-3</v>
      </c>
      <c r="E360" s="168">
        <f t="shared" si="7"/>
        <v>2.5257818033758594E-2</v>
      </c>
    </row>
    <row r="361" spans="2:5" x14ac:dyDescent="0.25">
      <c r="B361" s="122">
        <v>43678</v>
      </c>
      <c r="C361" s="173">
        <v>245.13</v>
      </c>
      <c r="D361" s="167">
        <f t="shared" si="6"/>
        <v>8.9828916744916221E-4</v>
      </c>
      <c r="E361" s="168">
        <f t="shared" si="7"/>
        <v>2.6172896046371408E-2</v>
      </c>
    </row>
    <row r="362" spans="2:5" x14ac:dyDescent="0.25">
      <c r="B362" s="122">
        <v>43709</v>
      </c>
      <c r="C362" s="173">
        <v>245.55</v>
      </c>
      <c r="D362" s="167">
        <f t="shared" si="6"/>
        <v>1.7133765756947028E-3</v>
      </c>
      <c r="E362" s="168">
        <f t="shared" si="7"/>
        <v>2.7033231906850919E-2</v>
      </c>
    </row>
    <row r="363" spans="2:5" x14ac:dyDescent="0.25">
      <c r="B363" s="122">
        <v>43739</v>
      </c>
      <c r="C363" s="173">
        <v>245.92</v>
      </c>
      <c r="D363" s="352">
        <f t="shared" si="6"/>
        <v>1.5068214212989872E-3</v>
      </c>
      <c r="E363" s="353">
        <f t="shared" si="7"/>
        <v>2.8846643676370132E-2</v>
      </c>
    </row>
    <row r="364" spans="2:5" x14ac:dyDescent="0.25">
      <c r="B364" s="122">
        <v>43770</v>
      </c>
      <c r="C364" s="173">
        <v>246</v>
      </c>
      <c r="D364" s="352">
        <f t="shared" si="6"/>
        <v>3.2530904359151513E-4</v>
      </c>
      <c r="E364" s="353">
        <f t="shared" si="7"/>
        <v>2.8285396090907744E-2</v>
      </c>
    </row>
    <row r="365" spans="2:5" x14ac:dyDescent="0.25">
      <c r="B365" s="122">
        <v>43800</v>
      </c>
      <c r="C365" s="173">
        <v>246.26</v>
      </c>
      <c r="D365" s="352">
        <f t="shared" si="6"/>
        <v>1.056910569105618E-3</v>
      </c>
      <c r="E365" s="353">
        <f t="shared" si="7"/>
        <v>2.8449149087875103E-2</v>
      </c>
    </row>
    <row r="366" spans="2:5" x14ac:dyDescent="0.25">
      <c r="B366" s="122">
        <v>43831</v>
      </c>
      <c r="C366" s="173">
        <v>248.39</v>
      </c>
      <c r="D366" s="352">
        <f t="shared" si="6"/>
        <v>8.6493949484285348E-3</v>
      </c>
      <c r="E366" s="353">
        <f t="shared" si="7"/>
        <v>2.9766593424816357E-2</v>
      </c>
    </row>
    <row r="367" spans="2:5" x14ac:dyDescent="0.25">
      <c r="B367" s="122">
        <v>43862</v>
      </c>
      <c r="C367" s="173">
        <v>250.62</v>
      </c>
      <c r="D367" s="352">
        <f t="shared" si="6"/>
        <v>8.9778171423970932E-3</v>
      </c>
      <c r="E367" s="353">
        <f t="shared" si="7"/>
        <v>3.2845662476818527E-2</v>
      </c>
    </row>
    <row r="368" spans="2:5" x14ac:dyDescent="0.25">
      <c r="B368" s="122">
        <v>43891</v>
      </c>
      <c r="C368" s="173">
        <v>251.56</v>
      </c>
      <c r="D368" s="352">
        <f t="shared" si="6"/>
        <v>3.750698268294661E-3</v>
      </c>
      <c r="E368" s="353">
        <f t="shared" si="7"/>
        <v>3.1871692850404143E-2</v>
      </c>
    </row>
    <row r="369" spans="2:5" x14ac:dyDescent="0.25">
      <c r="B369" s="122">
        <v>43922</v>
      </c>
      <c r="C369" s="173">
        <v>252.38</v>
      </c>
      <c r="D369" s="352">
        <f t="shared" si="6"/>
        <v>3.2596597233263136E-3</v>
      </c>
      <c r="E369" s="353">
        <f t="shared" si="7"/>
        <v>3.4217104454370428E-2</v>
      </c>
    </row>
    <row r="370" spans="2:5" x14ac:dyDescent="0.25">
      <c r="B370" s="122">
        <v>43952</v>
      </c>
      <c r="C370" s="173">
        <v>252.62</v>
      </c>
      <c r="D370" s="352">
        <f t="shared" si="6"/>
        <v>9.5094698470554739E-4</v>
      </c>
      <c r="E370" s="353">
        <f t="shared" si="7"/>
        <v>3.4310514248280466E-2</v>
      </c>
    </row>
    <row r="371" spans="2:5" x14ac:dyDescent="0.25">
      <c r="B371" s="122">
        <v>43983</v>
      </c>
      <c r="C371" s="173">
        <v>253.12</v>
      </c>
      <c r="D371" s="352">
        <f>C371/C370-1</f>
        <v>1.9792573826300508E-3</v>
      </c>
      <c r="E371" s="353">
        <f>C371/C359-1</f>
        <v>3.5467375741460527E-2</v>
      </c>
    </row>
    <row r="372" spans="2:5" x14ac:dyDescent="0.25">
      <c r="B372" s="122">
        <v>44013</v>
      </c>
      <c r="C372" s="173">
        <v>253.36</v>
      </c>
      <c r="D372" s="352">
        <f>C372/C371-1</f>
        <v>9.4816687737053762E-4</v>
      </c>
      <c r="E372" s="353">
        <f>C372/C360-1</f>
        <v>3.4502470295210586E-2</v>
      </c>
    </row>
    <row r="373" spans="2:5" x14ac:dyDescent="0.25">
      <c r="B373" s="122">
        <v>44044</v>
      </c>
      <c r="C373" s="173">
        <v>253.7</v>
      </c>
      <c r="D373" s="352">
        <f>C373/C372-1</f>
        <v>1.3419640037890535E-3</v>
      </c>
      <c r="E373" s="353">
        <f>C373/C361-1</f>
        <v>3.4961041080243005E-2</v>
      </c>
    </row>
    <row r="374" spans="2:5" x14ac:dyDescent="0.25">
      <c r="B374" s="122">
        <v>44075</v>
      </c>
      <c r="C374" s="173">
        <v>254.24</v>
      </c>
      <c r="D374" s="352">
        <f>C374/C373-1</f>
        <v>2.1284982262514962E-3</v>
      </c>
      <c r="E374" s="353">
        <f>C374/C362-1</f>
        <v>3.5389940948890253E-2</v>
      </c>
    </row>
    <row r="375" spans="2:5" x14ac:dyDescent="0.25">
      <c r="B375" s="122">
        <v>44105</v>
      </c>
      <c r="C375" s="173">
        <v>254.92</v>
      </c>
      <c r="D375" s="352">
        <f>C375/C374-1</f>
        <v>2.6746381371931527E-3</v>
      </c>
      <c r="E375" s="353">
        <f>C375/C363-1</f>
        <v>3.6597267404033795E-2</v>
      </c>
    </row>
    <row r="376" spans="2:5" x14ac:dyDescent="0.25">
      <c r="B376" s="122">
        <v>44136</v>
      </c>
      <c r="C376" s="173">
        <v>255.8</v>
      </c>
      <c r="D376" s="352">
        <f t="shared" ref="D376:D380" si="8">C376/C374-1</f>
        <v>6.1359345500315854E-3</v>
      </c>
      <c r="E376" s="353">
        <f t="shared" ref="E376:E380" si="9">C376/C363-1</f>
        <v>4.0175666883539352E-2</v>
      </c>
    </row>
    <row r="377" spans="2:5" x14ac:dyDescent="0.25">
      <c r="B377" s="122">
        <v>44166</v>
      </c>
      <c r="C377" s="173">
        <v>257.04000000000002</v>
      </c>
      <c r="D377" s="352">
        <f t="shared" si="8"/>
        <v>8.3163345363252983E-3</v>
      </c>
      <c r="E377" s="353">
        <f t="shared" si="9"/>
        <v>4.4878048780487845E-2</v>
      </c>
    </row>
    <row r="378" spans="2:5" x14ac:dyDescent="0.25">
      <c r="B378" s="122">
        <v>44197</v>
      </c>
      <c r="C378" s="173">
        <v>259.05</v>
      </c>
      <c r="D378" s="352">
        <f t="shared" si="8"/>
        <v>1.2705238467552782E-2</v>
      </c>
      <c r="E378" s="353">
        <f t="shared" si="9"/>
        <v>5.1936977178591803E-2</v>
      </c>
    </row>
    <row r="379" spans="2:5" x14ac:dyDescent="0.25">
      <c r="B379" s="122">
        <v>44228</v>
      </c>
      <c r="C379" s="173">
        <v>260.77999999999997</v>
      </c>
      <c r="D379" s="352">
        <f t="shared" si="8"/>
        <v>1.4550264550264425E-2</v>
      </c>
      <c r="E379" s="353">
        <f t="shared" si="9"/>
        <v>4.9881235154394243E-2</v>
      </c>
    </row>
    <row r="380" spans="2:5" x14ac:dyDescent="0.25">
      <c r="B380" s="122">
        <v>44256</v>
      </c>
      <c r="C380" s="173">
        <v>263.95</v>
      </c>
      <c r="D380" s="352">
        <f t="shared" si="8"/>
        <v>1.891526732291049E-2</v>
      </c>
      <c r="E380" s="353">
        <f t="shared" si="9"/>
        <v>5.3188093528050429E-2</v>
      </c>
    </row>
    <row r="381" spans="2:5" x14ac:dyDescent="0.25">
      <c r="B381" s="122">
        <v>44287</v>
      </c>
      <c r="C381" s="173">
        <v>265.77</v>
      </c>
      <c r="D381" s="352">
        <f t="shared" ref="D381" si="10">C381/C379-1</f>
        <v>1.9134902983357627E-2</v>
      </c>
      <c r="E381" s="353">
        <f t="shared" ref="E381" si="11">C381/C368-1</f>
        <v>5.648751788837636E-2</v>
      </c>
    </row>
    <row r="382" spans="2:5" x14ac:dyDescent="0.25">
      <c r="B382" s="122">
        <v>44317</v>
      </c>
      <c r="C382" s="173">
        <v>267.47000000000003</v>
      </c>
      <c r="D382" s="352">
        <f t="shared" ref="D382:D383" si="12">C382/C380-1</f>
        <v>1.3335859064216748E-2</v>
      </c>
      <c r="E382" s="353">
        <f t="shared" ref="E382:E383" si="13">C382/C369-1</f>
        <v>5.9790791663364873E-2</v>
      </c>
    </row>
    <row r="383" spans="2:5" ht="14.25" thickBot="1" x14ac:dyDescent="0.3">
      <c r="B383" s="450">
        <v>44348</v>
      </c>
      <c r="C383" s="462">
        <v>270.22000000000003</v>
      </c>
      <c r="D383" s="356">
        <f t="shared" si="12"/>
        <v>1.6743801030966843E-2</v>
      </c>
      <c r="E383" s="357">
        <f t="shared" si="13"/>
        <v>6.9669859868577433E-2</v>
      </c>
    </row>
    <row r="384" spans="2:5" ht="14.25" x14ac:dyDescent="0.3">
      <c r="B384" s="18" t="s">
        <v>480</v>
      </c>
    </row>
    <row r="385" spans="2:2" ht="14.25" x14ac:dyDescent="0.3">
      <c r="B385" s="19" t="str">
        <f>'Empleo 1'!B256</f>
        <v>Consultado por última vez el 23 de julio de 2021</v>
      </c>
    </row>
  </sheetData>
  <phoneticPr fontId="0" type="noConversion"/>
  <hyperlinks>
    <hyperlink ref="B2" location="CONTENIDO!A1" display="I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66CC"/>
  </sheetPr>
  <dimension ref="A2:BV117"/>
  <sheetViews>
    <sheetView zoomScaleNormal="100" workbookViewId="0">
      <pane xSplit="2" ySplit="9" topLeftCell="C94" activePane="bottomRight" state="frozen"/>
      <selection activeCell="E199" sqref="E199"/>
      <selection pane="topRight" activeCell="E199" sqref="E199"/>
      <selection pane="bottomLeft" activeCell="E199" sqref="E199"/>
      <selection pane="bottomRight" activeCell="D107" sqref="D107"/>
    </sheetView>
  </sheetViews>
  <sheetFormatPr baseColWidth="10" defaultRowHeight="13.5" x14ac:dyDescent="0.2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x14ac:dyDescent="0.25">
      <c r="B2" s="670" t="s">
        <v>1029</v>
      </c>
    </row>
    <row r="3" spans="2:74" x14ac:dyDescent="0.25">
      <c r="B3" s="1" t="s">
        <v>267</v>
      </c>
    </row>
    <row r="4" spans="2:74" x14ac:dyDescent="0.25">
      <c r="B4" s="20" t="s">
        <v>6</v>
      </c>
    </row>
    <row r="5" spans="2:74" ht="14.25" thickBot="1" x14ac:dyDescent="0.3">
      <c r="B5" s="20"/>
    </row>
    <row r="6" spans="2:74" ht="13.5" customHeight="1" thickBot="1" x14ac:dyDescent="0.3">
      <c r="B6" s="989"/>
      <c r="C6" s="992" t="s">
        <v>218</v>
      </c>
      <c r="D6" s="993"/>
      <c r="E6" s="993"/>
      <c r="F6" s="993"/>
      <c r="G6" s="993"/>
      <c r="H6" s="993"/>
      <c r="I6" s="993"/>
      <c r="J6" s="994"/>
      <c r="K6" s="995" t="s">
        <v>219</v>
      </c>
      <c r="L6" s="993"/>
      <c r="M6" s="993"/>
      <c r="N6" s="993"/>
      <c r="O6" s="993"/>
      <c r="P6" s="993"/>
      <c r="Q6" s="993"/>
      <c r="R6" s="994"/>
      <c r="S6" s="995" t="s">
        <v>220</v>
      </c>
      <c r="T6" s="993"/>
      <c r="U6" s="993"/>
      <c r="V6" s="993"/>
      <c r="W6" s="993"/>
      <c r="X6" s="993"/>
      <c r="Y6" s="993"/>
      <c r="Z6" s="994"/>
      <c r="AA6" s="995" t="s">
        <v>221</v>
      </c>
      <c r="AB6" s="993"/>
      <c r="AC6" s="993"/>
      <c r="AD6" s="993"/>
      <c r="AE6" s="993"/>
      <c r="AF6" s="993"/>
      <c r="AG6" s="993"/>
      <c r="AH6" s="994"/>
      <c r="AI6" s="995" t="s">
        <v>222</v>
      </c>
      <c r="AJ6" s="993"/>
      <c r="AK6" s="993"/>
      <c r="AL6" s="993"/>
      <c r="AM6" s="993"/>
      <c r="AN6" s="993"/>
      <c r="AO6" s="993"/>
      <c r="AP6" s="994"/>
      <c r="AQ6" s="995" t="s">
        <v>223</v>
      </c>
      <c r="AR6" s="993"/>
      <c r="AS6" s="993"/>
      <c r="AT6" s="993"/>
      <c r="AU6" s="993"/>
      <c r="AV6" s="993"/>
      <c r="AW6" s="993"/>
      <c r="AX6" s="994"/>
      <c r="AY6" s="995" t="s">
        <v>224</v>
      </c>
      <c r="AZ6" s="993"/>
      <c r="BA6" s="993"/>
      <c r="BB6" s="993"/>
      <c r="BC6" s="993"/>
      <c r="BD6" s="993"/>
      <c r="BE6" s="993"/>
      <c r="BF6" s="994"/>
      <c r="BG6" s="995" t="s">
        <v>981</v>
      </c>
      <c r="BH6" s="993"/>
      <c r="BI6" s="993"/>
      <c r="BJ6" s="993"/>
      <c r="BK6" s="993"/>
      <c r="BL6" s="993"/>
      <c r="BM6" s="993"/>
      <c r="BN6" s="994"/>
      <c r="BO6" s="995" t="s">
        <v>256</v>
      </c>
      <c r="BP6" s="993"/>
      <c r="BQ6" s="993"/>
      <c r="BR6" s="993"/>
      <c r="BS6" s="993"/>
      <c r="BT6" s="993"/>
      <c r="BU6" s="993"/>
      <c r="BV6" s="994"/>
    </row>
    <row r="7" spans="2:74" ht="13.5" customHeight="1" thickBot="1" x14ac:dyDescent="0.3">
      <c r="B7" s="990"/>
      <c r="C7" s="996" t="s">
        <v>257</v>
      </c>
      <c r="D7" s="999" t="s">
        <v>258</v>
      </c>
      <c r="E7" s="1000"/>
      <c r="F7" s="1000"/>
      <c r="G7" s="1001"/>
      <c r="H7" s="999" t="s">
        <v>259</v>
      </c>
      <c r="I7" s="1000"/>
      <c r="J7" s="1001"/>
      <c r="K7" s="996" t="s">
        <v>257</v>
      </c>
      <c r="L7" s="999" t="s">
        <v>258</v>
      </c>
      <c r="M7" s="1000"/>
      <c r="N7" s="1000"/>
      <c r="O7" s="1001"/>
      <c r="P7" s="999" t="s">
        <v>259</v>
      </c>
      <c r="Q7" s="1000"/>
      <c r="R7" s="1001"/>
      <c r="S7" s="996" t="s">
        <v>257</v>
      </c>
      <c r="T7" s="999" t="s">
        <v>258</v>
      </c>
      <c r="U7" s="1000"/>
      <c r="V7" s="1000"/>
      <c r="W7" s="1001"/>
      <c r="X7" s="999" t="s">
        <v>259</v>
      </c>
      <c r="Y7" s="1000"/>
      <c r="Z7" s="1001"/>
      <c r="AA7" s="996" t="s">
        <v>257</v>
      </c>
      <c r="AB7" s="999" t="s">
        <v>258</v>
      </c>
      <c r="AC7" s="1000"/>
      <c r="AD7" s="1000"/>
      <c r="AE7" s="1001"/>
      <c r="AF7" s="999" t="s">
        <v>259</v>
      </c>
      <c r="AG7" s="1000"/>
      <c r="AH7" s="1001"/>
      <c r="AI7" s="996" t="s">
        <v>257</v>
      </c>
      <c r="AJ7" s="999" t="s">
        <v>258</v>
      </c>
      <c r="AK7" s="1000"/>
      <c r="AL7" s="1000"/>
      <c r="AM7" s="1001"/>
      <c r="AN7" s="999" t="s">
        <v>259</v>
      </c>
      <c r="AO7" s="1000"/>
      <c r="AP7" s="1001"/>
      <c r="AQ7" s="996" t="s">
        <v>257</v>
      </c>
      <c r="AR7" s="999" t="s">
        <v>258</v>
      </c>
      <c r="AS7" s="1000"/>
      <c r="AT7" s="1000"/>
      <c r="AU7" s="1001"/>
      <c r="AV7" s="999" t="s">
        <v>259</v>
      </c>
      <c r="AW7" s="1000"/>
      <c r="AX7" s="1001"/>
      <c r="AY7" s="996" t="s">
        <v>257</v>
      </c>
      <c r="AZ7" s="999" t="s">
        <v>258</v>
      </c>
      <c r="BA7" s="1000"/>
      <c r="BB7" s="1000"/>
      <c r="BC7" s="1001"/>
      <c r="BD7" s="999" t="s">
        <v>259</v>
      </c>
      <c r="BE7" s="1000"/>
      <c r="BF7" s="1001"/>
      <c r="BG7" s="996" t="s">
        <v>257</v>
      </c>
      <c r="BH7" s="999" t="s">
        <v>258</v>
      </c>
      <c r="BI7" s="1000"/>
      <c r="BJ7" s="1000"/>
      <c r="BK7" s="1001"/>
      <c r="BL7" s="999" t="s">
        <v>259</v>
      </c>
      <c r="BM7" s="1000"/>
      <c r="BN7" s="1001"/>
      <c r="BO7" s="996" t="s">
        <v>257</v>
      </c>
      <c r="BP7" s="999" t="s">
        <v>258</v>
      </c>
      <c r="BQ7" s="1000"/>
      <c r="BR7" s="1000"/>
      <c r="BS7" s="1001"/>
      <c r="BT7" s="999" t="s">
        <v>259</v>
      </c>
      <c r="BU7" s="1000"/>
      <c r="BV7" s="1001"/>
    </row>
    <row r="8" spans="2:74" ht="12.75" customHeight="1" x14ac:dyDescent="0.25">
      <c r="B8" s="990"/>
      <c r="C8" s="997"/>
      <c r="D8" s="996" t="s">
        <v>260</v>
      </c>
      <c r="E8" s="996" t="s">
        <v>261</v>
      </c>
      <c r="F8" s="996" t="s">
        <v>262</v>
      </c>
      <c r="G8" s="1002" t="s">
        <v>263</v>
      </c>
      <c r="H8" s="996" t="s">
        <v>264</v>
      </c>
      <c r="I8" s="996" t="s">
        <v>265</v>
      </c>
      <c r="J8" s="1004" t="s">
        <v>266</v>
      </c>
      <c r="K8" s="997"/>
      <c r="L8" s="996" t="s">
        <v>260</v>
      </c>
      <c r="M8" s="996" t="s">
        <v>261</v>
      </c>
      <c r="N8" s="996" t="s">
        <v>262</v>
      </c>
      <c r="O8" s="1002" t="s">
        <v>263</v>
      </c>
      <c r="P8" s="996" t="s">
        <v>264</v>
      </c>
      <c r="Q8" s="996" t="s">
        <v>265</v>
      </c>
      <c r="R8" s="1004" t="s">
        <v>266</v>
      </c>
      <c r="S8" s="997"/>
      <c r="T8" s="996" t="s">
        <v>260</v>
      </c>
      <c r="U8" s="996" t="s">
        <v>261</v>
      </c>
      <c r="V8" s="996" t="s">
        <v>262</v>
      </c>
      <c r="W8" s="1002" t="s">
        <v>263</v>
      </c>
      <c r="X8" s="996" t="s">
        <v>264</v>
      </c>
      <c r="Y8" s="996" t="s">
        <v>265</v>
      </c>
      <c r="Z8" s="1004" t="s">
        <v>266</v>
      </c>
      <c r="AA8" s="997"/>
      <c r="AB8" s="996" t="s">
        <v>260</v>
      </c>
      <c r="AC8" s="996" t="s">
        <v>261</v>
      </c>
      <c r="AD8" s="996" t="s">
        <v>262</v>
      </c>
      <c r="AE8" s="1002" t="s">
        <v>263</v>
      </c>
      <c r="AF8" s="996" t="s">
        <v>264</v>
      </c>
      <c r="AG8" s="996" t="s">
        <v>265</v>
      </c>
      <c r="AH8" s="1004" t="s">
        <v>266</v>
      </c>
      <c r="AI8" s="997"/>
      <c r="AJ8" s="996" t="s">
        <v>260</v>
      </c>
      <c r="AK8" s="996" t="s">
        <v>261</v>
      </c>
      <c r="AL8" s="996" t="s">
        <v>262</v>
      </c>
      <c r="AM8" s="1002" t="s">
        <v>263</v>
      </c>
      <c r="AN8" s="996" t="s">
        <v>264</v>
      </c>
      <c r="AO8" s="996" t="s">
        <v>265</v>
      </c>
      <c r="AP8" s="1004" t="s">
        <v>266</v>
      </c>
      <c r="AQ8" s="997"/>
      <c r="AR8" s="996" t="s">
        <v>260</v>
      </c>
      <c r="AS8" s="996" t="s">
        <v>261</v>
      </c>
      <c r="AT8" s="996" t="s">
        <v>262</v>
      </c>
      <c r="AU8" s="1002" t="s">
        <v>263</v>
      </c>
      <c r="AV8" s="996" t="s">
        <v>264</v>
      </c>
      <c r="AW8" s="996" t="s">
        <v>265</v>
      </c>
      <c r="AX8" s="1004" t="s">
        <v>266</v>
      </c>
      <c r="AY8" s="997"/>
      <c r="AZ8" s="996" t="s">
        <v>260</v>
      </c>
      <c r="BA8" s="996" t="s">
        <v>261</v>
      </c>
      <c r="BB8" s="996" t="s">
        <v>262</v>
      </c>
      <c r="BC8" s="1002" t="s">
        <v>263</v>
      </c>
      <c r="BD8" s="996" t="s">
        <v>264</v>
      </c>
      <c r="BE8" s="996" t="s">
        <v>265</v>
      </c>
      <c r="BF8" s="1004" t="s">
        <v>266</v>
      </c>
      <c r="BG8" s="997"/>
      <c r="BH8" s="996" t="s">
        <v>260</v>
      </c>
      <c r="BI8" s="996" t="s">
        <v>261</v>
      </c>
      <c r="BJ8" s="996" t="s">
        <v>262</v>
      </c>
      <c r="BK8" s="1002" t="s">
        <v>263</v>
      </c>
      <c r="BL8" s="996" t="s">
        <v>264</v>
      </c>
      <c r="BM8" s="996" t="s">
        <v>265</v>
      </c>
      <c r="BN8" s="1004" t="s">
        <v>266</v>
      </c>
      <c r="BO8" s="997"/>
      <c r="BP8" s="996" t="s">
        <v>260</v>
      </c>
      <c r="BQ8" s="996" t="s">
        <v>261</v>
      </c>
      <c r="BR8" s="996" t="s">
        <v>262</v>
      </c>
      <c r="BS8" s="1002" t="s">
        <v>263</v>
      </c>
      <c r="BT8" s="996" t="s">
        <v>264</v>
      </c>
      <c r="BU8" s="996" t="s">
        <v>265</v>
      </c>
      <c r="BV8" s="1004" t="s">
        <v>266</v>
      </c>
    </row>
    <row r="9" spans="2:74" ht="28.5" customHeight="1" thickBot="1" x14ac:dyDescent="0.3">
      <c r="B9" s="991"/>
      <c r="C9" s="998"/>
      <c r="D9" s="998"/>
      <c r="E9" s="998"/>
      <c r="F9" s="998"/>
      <c r="G9" s="1003"/>
      <c r="H9" s="998"/>
      <c r="I9" s="998"/>
      <c r="J9" s="1005"/>
      <c r="K9" s="998"/>
      <c r="L9" s="998"/>
      <c r="M9" s="998"/>
      <c r="N9" s="998"/>
      <c r="O9" s="1003"/>
      <c r="P9" s="998"/>
      <c r="Q9" s="998"/>
      <c r="R9" s="1005"/>
      <c r="S9" s="998"/>
      <c r="T9" s="998"/>
      <c r="U9" s="998"/>
      <c r="V9" s="998"/>
      <c r="W9" s="1003"/>
      <c r="X9" s="998"/>
      <c r="Y9" s="998"/>
      <c r="Z9" s="1005"/>
      <c r="AA9" s="998"/>
      <c r="AB9" s="998"/>
      <c r="AC9" s="998"/>
      <c r="AD9" s="998"/>
      <c r="AE9" s="1003"/>
      <c r="AF9" s="998"/>
      <c r="AG9" s="998"/>
      <c r="AH9" s="1005"/>
      <c r="AI9" s="998"/>
      <c r="AJ9" s="998"/>
      <c r="AK9" s="998"/>
      <c r="AL9" s="998"/>
      <c r="AM9" s="1003"/>
      <c r="AN9" s="998"/>
      <c r="AO9" s="998"/>
      <c r="AP9" s="1005"/>
      <c r="AQ9" s="998"/>
      <c r="AR9" s="998"/>
      <c r="AS9" s="998"/>
      <c r="AT9" s="998"/>
      <c r="AU9" s="1003"/>
      <c r="AV9" s="998"/>
      <c r="AW9" s="998"/>
      <c r="AX9" s="1005"/>
      <c r="AY9" s="998"/>
      <c r="AZ9" s="998"/>
      <c r="BA9" s="998"/>
      <c r="BB9" s="998"/>
      <c r="BC9" s="1003"/>
      <c r="BD9" s="998"/>
      <c r="BE9" s="998"/>
      <c r="BF9" s="1005"/>
      <c r="BG9" s="998"/>
      <c r="BH9" s="998"/>
      <c r="BI9" s="998"/>
      <c r="BJ9" s="998"/>
      <c r="BK9" s="1003"/>
      <c r="BL9" s="998"/>
      <c r="BM9" s="998"/>
      <c r="BN9" s="1005"/>
      <c r="BO9" s="998"/>
      <c r="BP9" s="998"/>
      <c r="BQ9" s="998"/>
      <c r="BR9" s="998"/>
      <c r="BS9" s="1003"/>
      <c r="BT9" s="998"/>
      <c r="BU9" s="998"/>
      <c r="BV9" s="1005"/>
    </row>
    <row r="10" spans="2:74" x14ac:dyDescent="0.25">
      <c r="B10" s="72" t="s">
        <v>315</v>
      </c>
      <c r="C10" s="703">
        <v>765188</v>
      </c>
      <c r="D10" s="703">
        <v>1573181</v>
      </c>
      <c r="E10" s="703">
        <v>3213732</v>
      </c>
      <c r="F10" s="703"/>
      <c r="G10" s="703">
        <v>4786913</v>
      </c>
      <c r="H10" s="703">
        <v>381315</v>
      </c>
      <c r="I10" s="703">
        <v>467856</v>
      </c>
      <c r="J10" s="15">
        <v>849171</v>
      </c>
      <c r="K10" s="703">
        <v>164619</v>
      </c>
      <c r="L10" s="703">
        <v>340906</v>
      </c>
      <c r="M10" s="703">
        <v>690901</v>
      </c>
      <c r="N10" s="703"/>
      <c r="O10" s="703">
        <v>1031807</v>
      </c>
      <c r="P10" s="703">
        <v>83027</v>
      </c>
      <c r="Q10" s="703">
        <v>90138</v>
      </c>
      <c r="R10" s="74">
        <v>173165</v>
      </c>
      <c r="S10" s="703">
        <v>210846</v>
      </c>
      <c r="T10" s="703">
        <v>155096</v>
      </c>
      <c r="U10" s="703">
        <v>755192</v>
      </c>
      <c r="V10" s="703"/>
      <c r="W10" s="703">
        <v>910288</v>
      </c>
      <c r="X10" s="703">
        <v>153571</v>
      </c>
      <c r="Y10" s="703">
        <v>220663</v>
      </c>
      <c r="Z10" s="74">
        <v>374234</v>
      </c>
      <c r="AA10" s="703">
        <v>113869</v>
      </c>
      <c r="AB10" s="703">
        <v>122902</v>
      </c>
      <c r="AC10" s="703">
        <v>273451</v>
      </c>
      <c r="AD10" s="703"/>
      <c r="AE10" s="703">
        <v>396353</v>
      </c>
      <c r="AF10" s="703">
        <v>60841</v>
      </c>
      <c r="AG10" s="703">
        <v>48113</v>
      </c>
      <c r="AH10" s="74">
        <v>108954</v>
      </c>
      <c r="AI10" s="703">
        <v>127568</v>
      </c>
      <c r="AJ10" s="703">
        <v>176337</v>
      </c>
      <c r="AK10" s="703">
        <v>471829</v>
      </c>
      <c r="AL10" s="703"/>
      <c r="AM10" s="703">
        <v>648166</v>
      </c>
      <c r="AN10" s="703">
        <v>115843</v>
      </c>
      <c r="AO10" s="703">
        <v>60997</v>
      </c>
      <c r="AP10" s="74">
        <v>176840</v>
      </c>
      <c r="AQ10" s="703">
        <v>10793</v>
      </c>
      <c r="AR10" s="703">
        <v>47646</v>
      </c>
      <c r="AS10" s="703">
        <v>148261</v>
      </c>
      <c r="AT10" s="703"/>
      <c r="AU10" s="703">
        <v>195907</v>
      </c>
      <c r="AV10" s="703">
        <v>63179</v>
      </c>
      <c r="AW10" s="703">
        <v>65428</v>
      </c>
      <c r="AX10" s="74">
        <v>128607</v>
      </c>
      <c r="AY10" s="73"/>
      <c r="AZ10" s="73"/>
      <c r="BA10" s="73"/>
      <c r="BB10" s="73"/>
      <c r="BC10" s="73"/>
      <c r="BD10" s="73"/>
      <c r="BE10" s="73"/>
      <c r="BF10" s="74"/>
      <c r="BG10" s="73">
        <v>1392883</v>
      </c>
      <c r="BH10" s="73">
        <v>2416068</v>
      </c>
      <c r="BI10" s="73">
        <v>5553366</v>
      </c>
      <c r="BJ10" s="73"/>
      <c r="BK10" s="73">
        <v>7969434</v>
      </c>
      <c r="BL10" s="73">
        <v>857776</v>
      </c>
      <c r="BM10" s="73">
        <v>953195</v>
      </c>
      <c r="BN10" s="74">
        <v>1810971</v>
      </c>
      <c r="BO10" s="73"/>
      <c r="BP10" s="73"/>
      <c r="BQ10" s="73"/>
      <c r="BR10" s="73"/>
      <c r="BS10" s="73"/>
      <c r="BT10" s="73"/>
      <c r="BU10" s="73"/>
      <c r="BV10" s="74"/>
    </row>
    <row r="11" spans="2:74" x14ac:dyDescent="0.25">
      <c r="B11" s="27" t="s">
        <v>363</v>
      </c>
      <c r="C11" s="703">
        <v>1699469</v>
      </c>
      <c r="D11" s="703">
        <v>560549</v>
      </c>
      <c r="E11" s="703">
        <v>3386973</v>
      </c>
      <c r="F11" s="703">
        <v>3521</v>
      </c>
      <c r="G11" s="703">
        <v>3951043</v>
      </c>
      <c r="H11" s="703">
        <v>431943</v>
      </c>
      <c r="I11" s="703">
        <v>587783</v>
      </c>
      <c r="J11" s="15">
        <v>1019726</v>
      </c>
      <c r="K11" s="703">
        <v>231069</v>
      </c>
      <c r="L11" s="703">
        <v>153446</v>
      </c>
      <c r="M11" s="703">
        <v>928689</v>
      </c>
      <c r="N11" s="703">
        <v>26246</v>
      </c>
      <c r="O11" s="703">
        <v>1108381</v>
      </c>
      <c r="P11" s="703">
        <v>66391</v>
      </c>
      <c r="Q11" s="703">
        <v>102229</v>
      </c>
      <c r="R11" s="15">
        <v>168620</v>
      </c>
      <c r="S11" s="703">
        <v>208648</v>
      </c>
      <c r="T11" s="703">
        <v>187463</v>
      </c>
      <c r="U11" s="703">
        <v>740506</v>
      </c>
      <c r="V11" s="703">
        <v>9036</v>
      </c>
      <c r="W11" s="703">
        <v>937005</v>
      </c>
      <c r="X11" s="703">
        <v>137367</v>
      </c>
      <c r="Y11" s="703">
        <v>312664</v>
      </c>
      <c r="Z11" s="15">
        <v>450031</v>
      </c>
      <c r="AA11" s="703">
        <v>137722</v>
      </c>
      <c r="AB11" s="703">
        <v>84167</v>
      </c>
      <c r="AC11" s="703">
        <v>401032</v>
      </c>
      <c r="AD11" s="703"/>
      <c r="AE11" s="703">
        <v>485199</v>
      </c>
      <c r="AF11" s="703">
        <v>18835</v>
      </c>
      <c r="AG11" s="703">
        <v>45534</v>
      </c>
      <c r="AH11" s="15">
        <v>64369</v>
      </c>
      <c r="AI11" s="703">
        <v>200335</v>
      </c>
      <c r="AJ11" s="703">
        <v>124584</v>
      </c>
      <c r="AK11" s="703">
        <v>501755</v>
      </c>
      <c r="AL11" s="703">
        <v>27804</v>
      </c>
      <c r="AM11" s="703">
        <v>654143</v>
      </c>
      <c r="AN11" s="703">
        <v>57519</v>
      </c>
      <c r="AO11" s="703">
        <v>115350</v>
      </c>
      <c r="AP11" s="15">
        <v>172869</v>
      </c>
      <c r="AQ11" s="703">
        <v>72522</v>
      </c>
      <c r="AR11" s="703">
        <v>44003</v>
      </c>
      <c r="AS11" s="703">
        <v>186736</v>
      </c>
      <c r="AT11" s="703">
        <v>32833</v>
      </c>
      <c r="AU11" s="703">
        <v>263572</v>
      </c>
      <c r="AV11" s="703">
        <v>22632</v>
      </c>
      <c r="AW11" s="703">
        <v>67150</v>
      </c>
      <c r="AX11" s="15">
        <v>89782</v>
      </c>
      <c r="AY11" s="703"/>
      <c r="AZ11" s="703"/>
      <c r="BA11" s="703"/>
      <c r="BB11" s="703"/>
      <c r="BC11" s="703"/>
      <c r="BD11" s="703"/>
      <c r="BE11" s="703"/>
      <c r="BF11" s="15"/>
      <c r="BG11" s="703">
        <v>2549765</v>
      </c>
      <c r="BH11" s="703">
        <v>1154212</v>
      </c>
      <c r="BI11" s="703">
        <v>6145691</v>
      </c>
      <c r="BJ11" s="703">
        <v>99440</v>
      </c>
      <c r="BK11" s="703">
        <v>7399343</v>
      </c>
      <c r="BL11" s="703">
        <v>734687</v>
      </c>
      <c r="BM11" s="703">
        <v>1230710</v>
      </c>
      <c r="BN11" s="15">
        <v>1965397</v>
      </c>
      <c r="BO11" s="703"/>
      <c r="BP11" s="703"/>
      <c r="BQ11" s="703"/>
      <c r="BR11" s="703"/>
      <c r="BS11" s="703"/>
      <c r="BT11" s="703"/>
      <c r="BU11" s="703"/>
      <c r="BV11" s="15"/>
    </row>
    <row r="12" spans="2:74" ht="14.25" thickBot="1" x14ac:dyDescent="0.3">
      <c r="B12" s="28" t="s">
        <v>364</v>
      </c>
      <c r="C12" s="703">
        <v>1287496</v>
      </c>
      <c r="D12" s="703">
        <v>1037351</v>
      </c>
      <c r="E12" s="703">
        <v>2900364</v>
      </c>
      <c r="F12" s="703">
        <v>71987</v>
      </c>
      <c r="G12" s="703">
        <v>4009702</v>
      </c>
      <c r="H12" s="703">
        <v>260460</v>
      </c>
      <c r="I12" s="703">
        <v>787447</v>
      </c>
      <c r="J12" s="15">
        <v>1047907</v>
      </c>
      <c r="K12" s="703">
        <v>332283</v>
      </c>
      <c r="L12" s="703">
        <v>430326</v>
      </c>
      <c r="M12" s="703">
        <v>778426</v>
      </c>
      <c r="N12" s="703">
        <v>9616</v>
      </c>
      <c r="O12" s="703">
        <v>1218368</v>
      </c>
      <c r="P12" s="703">
        <v>53501</v>
      </c>
      <c r="Q12" s="703">
        <v>101539</v>
      </c>
      <c r="R12" s="15">
        <v>155040</v>
      </c>
      <c r="S12" s="703">
        <v>376235</v>
      </c>
      <c r="T12" s="703">
        <v>100028</v>
      </c>
      <c r="U12" s="703">
        <v>614120</v>
      </c>
      <c r="V12" s="703">
        <v>11200</v>
      </c>
      <c r="W12" s="703">
        <v>725348</v>
      </c>
      <c r="X12" s="703">
        <v>114447</v>
      </c>
      <c r="Y12" s="703">
        <v>330624</v>
      </c>
      <c r="Z12" s="15">
        <v>445071</v>
      </c>
      <c r="AA12" s="703">
        <v>143966</v>
      </c>
      <c r="AB12" s="703">
        <v>131970</v>
      </c>
      <c r="AC12" s="703">
        <v>427582</v>
      </c>
      <c r="AD12" s="703">
        <v>8028</v>
      </c>
      <c r="AE12" s="703">
        <v>567580</v>
      </c>
      <c r="AF12" s="703">
        <v>43287</v>
      </c>
      <c r="AG12" s="703">
        <v>43938</v>
      </c>
      <c r="AH12" s="15">
        <v>87225</v>
      </c>
      <c r="AI12" s="703">
        <v>121466</v>
      </c>
      <c r="AJ12" s="703">
        <v>173957</v>
      </c>
      <c r="AK12" s="703">
        <v>530264</v>
      </c>
      <c r="AL12" s="703">
        <v>3224</v>
      </c>
      <c r="AM12" s="703">
        <v>707445</v>
      </c>
      <c r="AN12" s="703">
        <v>38522</v>
      </c>
      <c r="AO12" s="703">
        <v>152007</v>
      </c>
      <c r="AP12" s="15">
        <v>190529</v>
      </c>
      <c r="AQ12" s="703">
        <v>69644</v>
      </c>
      <c r="AR12" s="703">
        <v>73527</v>
      </c>
      <c r="AS12" s="703">
        <v>198603</v>
      </c>
      <c r="AT12" s="703">
        <v>5622</v>
      </c>
      <c r="AU12" s="703">
        <v>277752</v>
      </c>
      <c r="AV12" s="703">
        <v>40396</v>
      </c>
      <c r="AW12" s="703">
        <v>67071</v>
      </c>
      <c r="AX12" s="15">
        <v>107467</v>
      </c>
      <c r="AY12" s="703"/>
      <c r="AZ12" s="703"/>
      <c r="BA12" s="703"/>
      <c r="BB12" s="703"/>
      <c r="BC12" s="703"/>
      <c r="BD12" s="703"/>
      <c r="BE12" s="703"/>
      <c r="BF12" s="15"/>
      <c r="BG12" s="703">
        <v>2331090</v>
      </c>
      <c r="BH12" s="703">
        <v>1947159</v>
      </c>
      <c r="BI12" s="703">
        <v>5449359</v>
      </c>
      <c r="BJ12" s="703">
        <v>109677</v>
      </c>
      <c r="BK12" s="703">
        <v>7506195</v>
      </c>
      <c r="BL12" s="703">
        <v>550613</v>
      </c>
      <c r="BM12" s="703">
        <v>1482626</v>
      </c>
      <c r="BN12" s="15">
        <v>2033239</v>
      </c>
      <c r="BO12" s="703"/>
      <c r="BP12" s="703"/>
      <c r="BQ12" s="703"/>
      <c r="BR12" s="703"/>
      <c r="BS12" s="703"/>
      <c r="BT12" s="703"/>
      <c r="BU12" s="703"/>
      <c r="BV12" s="15"/>
    </row>
    <row r="13" spans="2:74" x14ac:dyDescent="0.25">
      <c r="B13" s="817" t="s">
        <v>365</v>
      </c>
      <c r="C13" s="703">
        <v>1325603</v>
      </c>
      <c r="D13" s="703">
        <v>912005</v>
      </c>
      <c r="E13" s="703">
        <v>2947047</v>
      </c>
      <c r="F13" s="703">
        <v>33870</v>
      </c>
      <c r="G13" s="703">
        <v>3892922</v>
      </c>
      <c r="H13" s="703">
        <v>242436</v>
      </c>
      <c r="I13" s="703">
        <v>781583</v>
      </c>
      <c r="J13" s="15">
        <v>1024019</v>
      </c>
      <c r="K13" s="703">
        <v>308337</v>
      </c>
      <c r="L13" s="703">
        <v>232650</v>
      </c>
      <c r="M13" s="703">
        <v>946547</v>
      </c>
      <c r="N13" s="703">
        <v>24003</v>
      </c>
      <c r="O13" s="703">
        <v>1203200</v>
      </c>
      <c r="P13" s="703">
        <v>91315</v>
      </c>
      <c r="Q13" s="703">
        <v>100768</v>
      </c>
      <c r="R13" s="15">
        <v>192083</v>
      </c>
      <c r="S13" s="703">
        <v>167984</v>
      </c>
      <c r="T13" s="703">
        <v>85384</v>
      </c>
      <c r="U13" s="703">
        <v>624971</v>
      </c>
      <c r="V13" s="703">
        <v>31738</v>
      </c>
      <c r="W13" s="703">
        <v>742093</v>
      </c>
      <c r="X13" s="703">
        <v>93083</v>
      </c>
      <c r="Y13" s="703">
        <v>381389</v>
      </c>
      <c r="Z13" s="15">
        <v>474472</v>
      </c>
      <c r="AA13" s="703">
        <v>32261</v>
      </c>
      <c r="AB13" s="703">
        <v>111604</v>
      </c>
      <c r="AC13" s="703">
        <v>554101</v>
      </c>
      <c r="AD13" s="703">
        <v>10083</v>
      </c>
      <c r="AE13" s="703">
        <v>675788</v>
      </c>
      <c r="AF13" s="703">
        <v>39362</v>
      </c>
      <c r="AG13" s="703">
        <v>73605</v>
      </c>
      <c r="AH13" s="15">
        <v>112967</v>
      </c>
      <c r="AI13" s="703">
        <v>149498</v>
      </c>
      <c r="AJ13" s="703">
        <v>90083</v>
      </c>
      <c r="AK13" s="703">
        <v>568370</v>
      </c>
      <c r="AL13" s="703">
        <v>11606</v>
      </c>
      <c r="AM13" s="703">
        <v>670059</v>
      </c>
      <c r="AN13" s="703">
        <v>63807</v>
      </c>
      <c r="AO13" s="703">
        <v>148762</v>
      </c>
      <c r="AP13" s="15">
        <v>212569</v>
      </c>
      <c r="AQ13" s="703">
        <v>64402</v>
      </c>
      <c r="AR13" s="703">
        <v>81876</v>
      </c>
      <c r="AS13" s="703">
        <v>206432</v>
      </c>
      <c r="AT13" s="703">
        <v>10812</v>
      </c>
      <c r="AU13" s="703">
        <v>299120</v>
      </c>
      <c r="AV13" s="703">
        <v>27360</v>
      </c>
      <c r="AW13" s="703">
        <v>75338</v>
      </c>
      <c r="AX13" s="15">
        <v>102698</v>
      </c>
      <c r="AY13" s="703"/>
      <c r="AZ13" s="703"/>
      <c r="BA13" s="703"/>
      <c r="BB13" s="703"/>
      <c r="BC13" s="703"/>
      <c r="BD13" s="703"/>
      <c r="BE13" s="703"/>
      <c r="BF13" s="15"/>
      <c r="BG13" s="703">
        <v>2048085</v>
      </c>
      <c r="BH13" s="703">
        <v>1513602</v>
      </c>
      <c r="BI13" s="703">
        <v>5847468</v>
      </c>
      <c r="BJ13" s="703">
        <v>122112</v>
      </c>
      <c r="BK13" s="703">
        <v>7483182</v>
      </c>
      <c r="BL13" s="703">
        <v>557363</v>
      </c>
      <c r="BM13" s="703">
        <v>1561445</v>
      </c>
      <c r="BN13" s="15">
        <v>2118808</v>
      </c>
      <c r="BO13" s="703"/>
      <c r="BP13" s="703"/>
      <c r="BQ13" s="703"/>
      <c r="BR13" s="703"/>
      <c r="BS13" s="703"/>
      <c r="BT13" s="703"/>
      <c r="BU13" s="703"/>
      <c r="BV13" s="15"/>
    </row>
    <row r="14" spans="2:74" x14ac:dyDescent="0.25">
      <c r="B14" s="819" t="s">
        <v>366</v>
      </c>
      <c r="C14" s="703">
        <v>1218866</v>
      </c>
      <c r="D14" s="703">
        <v>509939</v>
      </c>
      <c r="E14" s="703">
        <v>2741570</v>
      </c>
      <c r="F14" s="703">
        <v>98286</v>
      </c>
      <c r="G14" s="703">
        <v>3349795</v>
      </c>
      <c r="H14" s="703">
        <v>343682</v>
      </c>
      <c r="I14" s="703">
        <v>749468</v>
      </c>
      <c r="J14" s="15">
        <v>1093150</v>
      </c>
      <c r="K14" s="703">
        <v>352313</v>
      </c>
      <c r="L14" s="703">
        <v>318867</v>
      </c>
      <c r="M14" s="703">
        <v>777917</v>
      </c>
      <c r="N14" s="703">
        <v>16609</v>
      </c>
      <c r="O14" s="703">
        <v>1113393</v>
      </c>
      <c r="P14" s="703">
        <v>132525</v>
      </c>
      <c r="Q14" s="703">
        <v>129644</v>
      </c>
      <c r="R14" s="15">
        <v>262169</v>
      </c>
      <c r="S14" s="703">
        <v>321811</v>
      </c>
      <c r="T14" s="703">
        <v>96358</v>
      </c>
      <c r="U14" s="703">
        <v>421313</v>
      </c>
      <c r="V14" s="703">
        <v>23951</v>
      </c>
      <c r="W14" s="703">
        <v>541622</v>
      </c>
      <c r="X14" s="703">
        <v>157803</v>
      </c>
      <c r="Y14" s="703">
        <v>386562</v>
      </c>
      <c r="Z14" s="15">
        <v>544365</v>
      </c>
      <c r="AA14" s="703">
        <v>150158</v>
      </c>
      <c r="AB14" s="703">
        <v>43295</v>
      </c>
      <c r="AC14" s="703">
        <v>503164</v>
      </c>
      <c r="AD14" s="703">
        <v>4555</v>
      </c>
      <c r="AE14" s="703">
        <v>551014</v>
      </c>
      <c r="AF14" s="703">
        <v>59981</v>
      </c>
      <c r="AG14" s="703">
        <v>95492</v>
      </c>
      <c r="AH14" s="15">
        <v>155473</v>
      </c>
      <c r="AI14" s="703">
        <v>265569</v>
      </c>
      <c r="AJ14" s="703">
        <v>70067</v>
      </c>
      <c r="AK14" s="703">
        <v>517235</v>
      </c>
      <c r="AL14" s="703">
        <v>40713</v>
      </c>
      <c r="AM14" s="703">
        <v>628015</v>
      </c>
      <c r="AN14" s="703">
        <v>64243</v>
      </c>
      <c r="AO14" s="703">
        <v>116810</v>
      </c>
      <c r="AP14" s="15">
        <v>181053</v>
      </c>
      <c r="AQ14" s="703">
        <v>85841</v>
      </c>
      <c r="AR14" s="703">
        <v>36033</v>
      </c>
      <c r="AS14" s="703">
        <v>211247</v>
      </c>
      <c r="AT14" s="703">
        <v>1743</v>
      </c>
      <c r="AU14" s="703">
        <v>249023</v>
      </c>
      <c r="AV14" s="703">
        <v>36153</v>
      </c>
      <c r="AW14" s="703">
        <v>73794</v>
      </c>
      <c r="AX14" s="15">
        <v>109947</v>
      </c>
      <c r="AY14" s="703"/>
      <c r="AZ14" s="703"/>
      <c r="BA14" s="703"/>
      <c r="BB14" s="703"/>
      <c r="BC14" s="703"/>
      <c r="BD14" s="703"/>
      <c r="BE14" s="703"/>
      <c r="BF14" s="15"/>
      <c r="BG14" s="703">
        <v>2394558</v>
      </c>
      <c r="BH14" s="703">
        <v>1074559</v>
      </c>
      <c r="BI14" s="703">
        <v>5172446</v>
      </c>
      <c r="BJ14" s="703">
        <v>185857</v>
      </c>
      <c r="BK14" s="703">
        <v>6432862</v>
      </c>
      <c r="BL14" s="703">
        <v>794387</v>
      </c>
      <c r="BM14" s="703">
        <v>1551770</v>
      </c>
      <c r="BN14" s="15">
        <v>2346157</v>
      </c>
      <c r="BO14" s="703"/>
      <c r="BP14" s="703"/>
      <c r="BQ14" s="703"/>
      <c r="BR14" s="703"/>
      <c r="BS14" s="703"/>
      <c r="BT14" s="703"/>
      <c r="BU14" s="703"/>
      <c r="BV14" s="15"/>
    </row>
    <row r="15" spans="2:74" x14ac:dyDescent="0.25">
      <c r="B15" s="819" t="s">
        <v>367</v>
      </c>
      <c r="C15" s="703">
        <v>1001605</v>
      </c>
      <c r="D15" s="703">
        <v>138240</v>
      </c>
      <c r="E15" s="703">
        <v>2660363</v>
      </c>
      <c r="F15" s="703">
        <v>65988</v>
      </c>
      <c r="G15" s="703">
        <v>2864591</v>
      </c>
      <c r="H15" s="703">
        <v>315332</v>
      </c>
      <c r="I15" s="703">
        <v>897376</v>
      </c>
      <c r="J15" s="15">
        <v>1212708</v>
      </c>
      <c r="K15" s="703">
        <v>180552</v>
      </c>
      <c r="L15" s="703">
        <v>63006</v>
      </c>
      <c r="M15" s="703">
        <v>998438</v>
      </c>
      <c r="N15" s="703">
        <v>28010</v>
      </c>
      <c r="O15" s="703">
        <v>1089454</v>
      </c>
      <c r="P15" s="703">
        <v>43171</v>
      </c>
      <c r="Q15" s="703">
        <v>187700</v>
      </c>
      <c r="R15" s="15">
        <v>230871</v>
      </c>
      <c r="S15" s="703">
        <v>273891</v>
      </c>
      <c r="T15" s="703">
        <v>89445</v>
      </c>
      <c r="U15" s="703">
        <v>313686</v>
      </c>
      <c r="V15" s="703"/>
      <c r="W15" s="703">
        <v>403131</v>
      </c>
      <c r="X15" s="703">
        <v>149305</v>
      </c>
      <c r="Y15" s="703">
        <v>476091</v>
      </c>
      <c r="Z15" s="15">
        <v>625396</v>
      </c>
      <c r="AA15" s="703">
        <v>81890</v>
      </c>
      <c r="AB15" s="703">
        <v>30366</v>
      </c>
      <c r="AC15" s="703">
        <v>461867</v>
      </c>
      <c r="AD15" s="703"/>
      <c r="AE15" s="703">
        <v>492233</v>
      </c>
      <c r="AF15" s="703">
        <v>43960</v>
      </c>
      <c r="AG15" s="703">
        <v>147044</v>
      </c>
      <c r="AH15" s="15">
        <v>191004</v>
      </c>
      <c r="AI15" s="703">
        <v>92079</v>
      </c>
      <c r="AJ15" s="703">
        <v>29001</v>
      </c>
      <c r="AK15" s="703">
        <v>531721</v>
      </c>
      <c r="AL15" s="703">
        <v>19724</v>
      </c>
      <c r="AM15" s="703">
        <v>580446</v>
      </c>
      <c r="AN15" s="703">
        <v>72758</v>
      </c>
      <c r="AO15" s="703">
        <v>125404</v>
      </c>
      <c r="AP15" s="15">
        <v>198162</v>
      </c>
      <c r="AQ15" s="703">
        <v>39284</v>
      </c>
      <c r="AR15" s="703">
        <v>4610</v>
      </c>
      <c r="AS15" s="703">
        <v>220690</v>
      </c>
      <c r="AT15" s="703">
        <v>522</v>
      </c>
      <c r="AU15" s="703">
        <v>225822</v>
      </c>
      <c r="AV15" s="703">
        <v>14938</v>
      </c>
      <c r="AW15" s="703">
        <v>91921</v>
      </c>
      <c r="AX15" s="15">
        <v>106859</v>
      </c>
      <c r="AY15" s="703"/>
      <c r="AZ15" s="703"/>
      <c r="BA15" s="703"/>
      <c r="BB15" s="703"/>
      <c r="BC15" s="703"/>
      <c r="BD15" s="703"/>
      <c r="BE15" s="703"/>
      <c r="BF15" s="15"/>
      <c r="BG15" s="703">
        <v>1669301</v>
      </c>
      <c r="BH15" s="703">
        <v>354668</v>
      </c>
      <c r="BI15" s="703">
        <v>5186765</v>
      </c>
      <c r="BJ15" s="703">
        <v>114244</v>
      </c>
      <c r="BK15" s="703">
        <v>5655677</v>
      </c>
      <c r="BL15" s="703">
        <v>639464</v>
      </c>
      <c r="BM15" s="703">
        <v>1925536</v>
      </c>
      <c r="BN15" s="15">
        <v>2565000</v>
      </c>
      <c r="BO15" s="703"/>
      <c r="BP15" s="703"/>
      <c r="BQ15" s="703"/>
      <c r="BR15" s="703"/>
      <c r="BS15" s="703"/>
      <c r="BT15" s="703"/>
      <c r="BU15" s="703"/>
      <c r="BV15" s="15"/>
    </row>
    <row r="16" spans="2:74" ht="14.25" thickBot="1" x14ac:dyDescent="0.3">
      <c r="B16" s="818" t="s">
        <v>368</v>
      </c>
      <c r="C16" s="703">
        <v>799041</v>
      </c>
      <c r="D16" s="703">
        <v>222412</v>
      </c>
      <c r="E16" s="703">
        <v>1995037</v>
      </c>
      <c r="F16" s="703">
        <v>114422</v>
      </c>
      <c r="G16" s="703">
        <v>2331871</v>
      </c>
      <c r="H16" s="703">
        <v>482436</v>
      </c>
      <c r="I16" s="703">
        <v>952459</v>
      </c>
      <c r="J16" s="15">
        <v>1434895</v>
      </c>
      <c r="K16" s="703">
        <v>245978</v>
      </c>
      <c r="L16" s="703">
        <v>149912</v>
      </c>
      <c r="M16" s="703">
        <v>840078</v>
      </c>
      <c r="N16" s="703">
        <v>14578</v>
      </c>
      <c r="O16" s="703">
        <v>1004568</v>
      </c>
      <c r="P16" s="703">
        <v>35008</v>
      </c>
      <c r="Q16" s="703">
        <v>195588</v>
      </c>
      <c r="R16" s="15">
        <v>230596</v>
      </c>
      <c r="S16" s="703">
        <v>157544</v>
      </c>
      <c r="T16" s="703">
        <v>29459</v>
      </c>
      <c r="U16" s="703">
        <v>298254</v>
      </c>
      <c r="V16" s="703">
        <v>7164</v>
      </c>
      <c r="W16" s="703">
        <v>334877</v>
      </c>
      <c r="X16" s="703">
        <v>111393</v>
      </c>
      <c r="Y16" s="703">
        <v>536363</v>
      </c>
      <c r="Z16" s="15">
        <v>647756</v>
      </c>
      <c r="AA16" s="703">
        <v>87784</v>
      </c>
      <c r="AB16" s="703">
        <v>28638</v>
      </c>
      <c r="AC16" s="703">
        <v>366658</v>
      </c>
      <c r="AD16" s="703">
        <v>5925</v>
      </c>
      <c r="AE16" s="703">
        <v>401221</v>
      </c>
      <c r="AF16" s="703">
        <v>73731</v>
      </c>
      <c r="AG16" s="703">
        <v>158842</v>
      </c>
      <c r="AH16" s="15">
        <v>232573</v>
      </c>
      <c r="AI16" s="703">
        <v>191503</v>
      </c>
      <c r="AJ16" s="703">
        <v>69691</v>
      </c>
      <c r="AK16" s="703">
        <v>393026</v>
      </c>
      <c r="AL16" s="703">
        <v>12681</v>
      </c>
      <c r="AM16" s="703">
        <v>475398</v>
      </c>
      <c r="AN16" s="703">
        <v>43053</v>
      </c>
      <c r="AO16" s="703">
        <v>165483</v>
      </c>
      <c r="AP16" s="15">
        <v>208536</v>
      </c>
      <c r="AQ16" s="703">
        <v>97548</v>
      </c>
      <c r="AR16" s="703">
        <v>16269</v>
      </c>
      <c r="AS16" s="703">
        <v>133061</v>
      </c>
      <c r="AT16" s="703">
        <v>110</v>
      </c>
      <c r="AU16" s="703">
        <v>149440</v>
      </c>
      <c r="AV16" s="703">
        <v>17953</v>
      </c>
      <c r="AW16" s="703">
        <v>86008</v>
      </c>
      <c r="AX16" s="15">
        <v>103961</v>
      </c>
      <c r="AY16" s="703"/>
      <c r="AZ16" s="703"/>
      <c r="BA16" s="703"/>
      <c r="BB16" s="703"/>
      <c r="BC16" s="703"/>
      <c r="BD16" s="703"/>
      <c r="BE16" s="703"/>
      <c r="BF16" s="15"/>
      <c r="BG16" s="703">
        <v>1579398</v>
      </c>
      <c r="BH16" s="703">
        <v>516381</v>
      </c>
      <c r="BI16" s="703">
        <v>4026114</v>
      </c>
      <c r="BJ16" s="703">
        <v>154880</v>
      </c>
      <c r="BK16" s="703">
        <v>4697375</v>
      </c>
      <c r="BL16" s="703">
        <v>763574</v>
      </c>
      <c r="BM16" s="703">
        <v>2094743</v>
      </c>
      <c r="BN16" s="15">
        <v>2858317</v>
      </c>
      <c r="BO16" s="703"/>
      <c r="BP16" s="703"/>
      <c r="BQ16" s="703"/>
      <c r="BR16" s="703"/>
      <c r="BS16" s="703"/>
      <c r="BT16" s="703"/>
      <c r="BU16" s="703"/>
      <c r="BV16" s="15"/>
    </row>
    <row r="17" spans="2:74" x14ac:dyDescent="0.25">
      <c r="B17" s="817" t="s">
        <v>369</v>
      </c>
      <c r="C17" s="703">
        <v>646460</v>
      </c>
      <c r="D17" s="703">
        <v>203812</v>
      </c>
      <c r="E17" s="703">
        <v>1709977</v>
      </c>
      <c r="F17" s="703">
        <v>172157</v>
      </c>
      <c r="G17" s="703">
        <v>2085946</v>
      </c>
      <c r="H17" s="703">
        <v>372481</v>
      </c>
      <c r="I17" s="703">
        <v>1078669</v>
      </c>
      <c r="J17" s="15">
        <v>1451150</v>
      </c>
      <c r="K17" s="703">
        <v>274524</v>
      </c>
      <c r="L17" s="703">
        <v>129702</v>
      </c>
      <c r="M17" s="703">
        <v>679384</v>
      </c>
      <c r="N17" s="703">
        <v>25630</v>
      </c>
      <c r="O17" s="703">
        <v>834716</v>
      </c>
      <c r="P17" s="703">
        <v>82462</v>
      </c>
      <c r="Q17" s="703">
        <v>190565</v>
      </c>
      <c r="R17" s="15">
        <v>273027</v>
      </c>
      <c r="S17" s="703">
        <v>72693</v>
      </c>
      <c r="T17" s="703">
        <v>39090</v>
      </c>
      <c r="U17" s="703">
        <v>252190</v>
      </c>
      <c r="V17" s="703">
        <v>9145</v>
      </c>
      <c r="W17" s="703">
        <v>300425</v>
      </c>
      <c r="X17" s="703">
        <v>81433</v>
      </c>
      <c r="Y17" s="703">
        <v>595096</v>
      </c>
      <c r="Z17" s="15">
        <v>676529</v>
      </c>
      <c r="AA17" s="703">
        <v>77739</v>
      </c>
      <c r="AB17" s="703">
        <v>27121</v>
      </c>
      <c r="AC17" s="703">
        <v>278120</v>
      </c>
      <c r="AD17" s="703">
        <v>11981</v>
      </c>
      <c r="AE17" s="703">
        <v>317222</v>
      </c>
      <c r="AF17" s="703">
        <v>124646</v>
      </c>
      <c r="AG17" s="703">
        <v>207074</v>
      </c>
      <c r="AH17" s="15">
        <v>331720</v>
      </c>
      <c r="AI17" s="703">
        <v>100450</v>
      </c>
      <c r="AJ17" s="703">
        <v>45760</v>
      </c>
      <c r="AK17" s="703">
        <v>376208</v>
      </c>
      <c r="AL17" s="703">
        <v>18277</v>
      </c>
      <c r="AM17" s="703">
        <v>440245</v>
      </c>
      <c r="AN17" s="703">
        <v>77416</v>
      </c>
      <c r="AO17" s="703">
        <v>160198</v>
      </c>
      <c r="AP17" s="15">
        <v>237614</v>
      </c>
      <c r="AQ17" s="703">
        <v>10361</v>
      </c>
      <c r="AR17" s="703">
        <v>26129</v>
      </c>
      <c r="AS17" s="703">
        <v>113681</v>
      </c>
      <c r="AT17" s="703">
        <v>3619</v>
      </c>
      <c r="AU17" s="703">
        <v>143429</v>
      </c>
      <c r="AV17" s="703">
        <v>44651</v>
      </c>
      <c r="AW17" s="703">
        <v>93541</v>
      </c>
      <c r="AX17" s="15">
        <v>138192</v>
      </c>
      <c r="AY17" s="703"/>
      <c r="AZ17" s="703"/>
      <c r="BA17" s="703"/>
      <c r="BB17" s="703"/>
      <c r="BC17" s="703"/>
      <c r="BD17" s="703"/>
      <c r="BE17" s="703"/>
      <c r="BF17" s="15"/>
      <c r="BG17" s="703">
        <v>1182227</v>
      </c>
      <c r="BH17" s="703">
        <v>471614</v>
      </c>
      <c r="BI17" s="703">
        <v>3409560</v>
      </c>
      <c r="BJ17" s="703">
        <v>240809</v>
      </c>
      <c r="BK17" s="703">
        <v>4121983</v>
      </c>
      <c r="BL17" s="703">
        <v>783089</v>
      </c>
      <c r="BM17" s="703">
        <v>2325143</v>
      </c>
      <c r="BN17" s="15">
        <v>3108232</v>
      </c>
      <c r="BO17" s="703"/>
      <c r="BP17" s="703"/>
      <c r="BQ17" s="703"/>
      <c r="BR17" s="703"/>
      <c r="BS17" s="703"/>
      <c r="BT17" s="703"/>
      <c r="BU17" s="703"/>
      <c r="BV17" s="15"/>
    </row>
    <row r="18" spans="2:74" x14ac:dyDescent="0.25">
      <c r="B18" s="819" t="s">
        <v>370</v>
      </c>
      <c r="C18" s="703">
        <v>597848</v>
      </c>
      <c r="D18" s="703">
        <v>240109</v>
      </c>
      <c r="E18" s="703">
        <v>1494233</v>
      </c>
      <c r="F18" s="703">
        <v>85714</v>
      </c>
      <c r="G18" s="703">
        <v>1820056</v>
      </c>
      <c r="H18" s="703">
        <v>405224</v>
      </c>
      <c r="I18" s="703">
        <v>1202716</v>
      </c>
      <c r="J18" s="15">
        <v>1607940</v>
      </c>
      <c r="K18" s="703">
        <v>263293</v>
      </c>
      <c r="L18" s="703">
        <v>97546</v>
      </c>
      <c r="M18" s="703">
        <v>508294</v>
      </c>
      <c r="N18" s="703">
        <v>24117</v>
      </c>
      <c r="O18" s="703">
        <v>629957</v>
      </c>
      <c r="P18" s="703">
        <v>100973</v>
      </c>
      <c r="Q18" s="703">
        <v>217568</v>
      </c>
      <c r="R18" s="15">
        <v>318541</v>
      </c>
      <c r="S18" s="703">
        <v>140986</v>
      </c>
      <c r="T18" s="703">
        <v>34815</v>
      </c>
      <c r="U18" s="703">
        <v>238670</v>
      </c>
      <c r="V18" s="703">
        <v>1851</v>
      </c>
      <c r="W18" s="703">
        <v>275336</v>
      </c>
      <c r="X18" s="703">
        <v>74695</v>
      </c>
      <c r="Y18" s="703">
        <v>588234</v>
      </c>
      <c r="Z18" s="15">
        <v>662929</v>
      </c>
      <c r="AA18" s="703">
        <v>69523</v>
      </c>
      <c r="AB18" s="703">
        <v>46939</v>
      </c>
      <c r="AC18" s="703">
        <v>236358</v>
      </c>
      <c r="AD18" s="703">
        <v>67532</v>
      </c>
      <c r="AE18" s="703">
        <v>350829</v>
      </c>
      <c r="AF18" s="703">
        <v>49418</v>
      </c>
      <c r="AG18" s="703">
        <v>253584</v>
      </c>
      <c r="AH18" s="15">
        <v>303002</v>
      </c>
      <c r="AI18" s="703">
        <v>80518</v>
      </c>
      <c r="AJ18" s="703">
        <v>29387</v>
      </c>
      <c r="AK18" s="703">
        <v>366996</v>
      </c>
      <c r="AL18" s="703">
        <v>22247</v>
      </c>
      <c r="AM18" s="703">
        <v>418630</v>
      </c>
      <c r="AN18" s="703">
        <v>39415</v>
      </c>
      <c r="AO18" s="703">
        <v>186191</v>
      </c>
      <c r="AP18" s="15">
        <v>225606</v>
      </c>
      <c r="AQ18" s="703">
        <v>48771</v>
      </c>
      <c r="AR18" s="703">
        <v>44608</v>
      </c>
      <c r="AS18" s="703">
        <v>197721</v>
      </c>
      <c r="AT18" s="703">
        <v>8032</v>
      </c>
      <c r="AU18" s="703">
        <v>250361</v>
      </c>
      <c r="AV18" s="703">
        <v>14315</v>
      </c>
      <c r="AW18" s="703">
        <v>120375</v>
      </c>
      <c r="AX18" s="15">
        <v>134690</v>
      </c>
      <c r="AY18" s="703"/>
      <c r="AZ18" s="703"/>
      <c r="BA18" s="703"/>
      <c r="BB18" s="703"/>
      <c r="BC18" s="703"/>
      <c r="BD18" s="703"/>
      <c r="BE18" s="703"/>
      <c r="BF18" s="15"/>
      <c r="BG18" s="703">
        <v>1200939</v>
      </c>
      <c r="BH18" s="703">
        <v>493404</v>
      </c>
      <c r="BI18" s="703">
        <v>3042272</v>
      </c>
      <c r="BJ18" s="703">
        <v>209493</v>
      </c>
      <c r="BK18" s="703">
        <v>3745169</v>
      </c>
      <c r="BL18" s="703">
        <v>684040</v>
      </c>
      <c r="BM18" s="703">
        <v>2568668</v>
      </c>
      <c r="BN18" s="15">
        <v>3252708</v>
      </c>
      <c r="BO18" s="703"/>
      <c r="BP18" s="703"/>
      <c r="BQ18" s="703"/>
      <c r="BR18" s="703"/>
      <c r="BS18" s="703"/>
      <c r="BT18" s="703"/>
      <c r="BU18" s="703"/>
      <c r="BV18" s="15"/>
    </row>
    <row r="19" spans="2:74" x14ac:dyDescent="0.25">
      <c r="B19" s="819" t="s">
        <v>371</v>
      </c>
      <c r="C19" s="703">
        <v>517954</v>
      </c>
      <c r="D19" s="703">
        <v>236262</v>
      </c>
      <c r="E19" s="703">
        <v>1334925</v>
      </c>
      <c r="F19" s="703">
        <v>60373</v>
      </c>
      <c r="G19" s="703">
        <v>1631560</v>
      </c>
      <c r="H19" s="703">
        <v>263084</v>
      </c>
      <c r="I19" s="703">
        <v>1390189</v>
      </c>
      <c r="J19" s="15">
        <v>1653273</v>
      </c>
      <c r="K19" s="703">
        <v>195183</v>
      </c>
      <c r="L19" s="703">
        <v>145565</v>
      </c>
      <c r="M19" s="703">
        <v>422975</v>
      </c>
      <c r="N19" s="703">
        <v>21635</v>
      </c>
      <c r="O19" s="703">
        <v>590175</v>
      </c>
      <c r="P19" s="703">
        <v>52957</v>
      </c>
      <c r="Q19" s="703">
        <v>278327</v>
      </c>
      <c r="R19" s="15">
        <v>331284</v>
      </c>
      <c r="S19" s="703">
        <v>127046</v>
      </c>
      <c r="T19" s="703">
        <v>26192</v>
      </c>
      <c r="U19" s="703">
        <v>246389</v>
      </c>
      <c r="V19" s="703">
        <v>12408</v>
      </c>
      <c r="W19" s="703">
        <v>284989</v>
      </c>
      <c r="X19" s="703">
        <v>65030</v>
      </c>
      <c r="Y19" s="703">
        <v>575557</v>
      </c>
      <c r="Z19" s="15">
        <v>640587</v>
      </c>
      <c r="AA19" s="703">
        <v>49776</v>
      </c>
      <c r="AB19" s="703">
        <v>37893</v>
      </c>
      <c r="AC19" s="703">
        <v>256443</v>
      </c>
      <c r="AD19" s="703">
        <v>40559</v>
      </c>
      <c r="AE19" s="703">
        <v>334895</v>
      </c>
      <c r="AF19" s="703">
        <v>65133</v>
      </c>
      <c r="AG19" s="703">
        <v>249131</v>
      </c>
      <c r="AH19" s="15">
        <v>314264</v>
      </c>
      <c r="AI19" s="703">
        <v>111889</v>
      </c>
      <c r="AJ19" s="703">
        <v>9604</v>
      </c>
      <c r="AK19" s="703">
        <v>256112</v>
      </c>
      <c r="AL19" s="703">
        <v>25802</v>
      </c>
      <c r="AM19" s="703">
        <v>291518</v>
      </c>
      <c r="AN19" s="703">
        <v>79513</v>
      </c>
      <c r="AO19" s="703">
        <v>194919</v>
      </c>
      <c r="AP19" s="15">
        <v>274432</v>
      </c>
      <c r="AQ19" s="703">
        <v>18341</v>
      </c>
      <c r="AR19" s="703">
        <v>12833</v>
      </c>
      <c r="AS19" s="703">
        <v>159633</v>
      </c>
      <c r="AT19" s="703">
        <v>160</v>
      </c>
      <c r="AU19" s="703">
        <v>172626</v>
      </c>
      <c r="AV19" s="703">
        <v>85352</v>
      </c>
      <c r="AW19" s="703">
        <v>122975</v>
      </c>
      <c r="AX19" s="15">
        <v>208327</v>
      </c>
      <c r="AY19" s="703"/>
      <c r="AZ19" s="703"/>
      <c r="BA19" s="703"/>
      <c r="BB19" s="703"/>
      <c r="BC19" s="703"/>
      <c r="BD19" s="703"/>
      <c r="BE19" s="703"/>
      <c r="BF19" s="15"/>
      <c r="BG19" s="703">
        <v>1020189</v>
      </c>
      <c r="BH19" s="703">
        <v>468349</v>
      </c>
      <c r="BI19" s="703">
        <v>2676477</v>
      </c>
      <c r="BJ19" s="703">
        <v>160937</v>
      </c>
      <c r="BK19" s="703">
        <v>3305763</v>
      </c>
      <c r="BL19" s="703">
        <v>611069</v>
      </c>
      <c r="BM19" s="703">
        <v>2811098</v>
      </c>
      <c r="BN19" s="15">
        <v>3422167</v>
      </c>
      <c r="BO19" s="703"/>
      <c r="BP19" s="703"/>
      <c r="BQ19" s="703"/>
      <c r="BR19" s="703"/>
      <c r="BS19" s="703"/>
      <c r="BT19" s="703"/>
      <c r="BU19" s="703"/>
      <c r="BV19" s="15"/>
    </row>
    <row r="20" spans="2:74" ht="14.25" thickBot="1" x14ac:dyDescent="0.3">
      <c r="B20" s="818" t="s">
        <v>372</v>
      </c>
      <c r="C20" s="703">
        <v>720262</v>
      </c>
      <c r="D20" s="703">
        <v>247961</v>
      </c>
      <c r="E20" s="703">
        <v>1058077</v>
      </c>
      <c r="F20" s="703">
        <v>48290</v>
      </c>
      <c r="G20" s="703">
        <v>1354328</v>
      </c>
      <c r="H20" s="703">
        <v>200780</v>
      </c>
      <c r="I20" s="703">
        <v>1434967</v>
      </c>
      <c r="J20" s="15">
        <v>1635747</v>
      </c>
      <c r="K20" s="703">
        <v>168504</v>
      </c>
      <c r="L20" s="703">
        <v>94033</v>
      </c>
      <c r="M20" s="703">
        <v>403902</v>
      </c>
      <c r="N20" s="703">
        <v>22958</v>
      </c>
      <c r="O20" s="703">
        <v>520893</v>
      </c>
      <c r="P20" s="703">
        <v>52674</v>
      </c>
      <c r="Q20" s="703">
        <v>276253</v>
      </c>
      <c r="R20" s="15">
        <v>328927</v>
      </c>
      <c r="S20" s="703">
        <v>79742</v>
      </c>
      <c r="T20" s="703">
        <v>47471</v>
      </c>
      <c r="U20" s="703">
        <v>246422</v>
      </c>
      <c r="V20" s="703">
        <v>4544</v>
      </c>
      <c r="W20" s="703">
        <v>298437</v>
      </c>
      <c r="X20" s="703">
        <v>39133</v>
      </c>
      <c r="Y20" s="703">
        <v>587660</v>
      </c>
      <c r="Z20" s="15">
        <v>626793</v>
      </c>
      <c r="AA20" s="703">
        <v>71192</v>
      </c>
      <c r="AB20" s="703">
        <v>24100</v>
      </c>
      <c r="AC20" s="703">
        <v>163540</v>
      </c>
      <c r="AD20" s="703">
        <v>22281</v>
      </c>
      <c r="AE20" s="703">
        <v>209921</v>
      </c>
      <c r="AF20" s="703">
        <v>126289</v>
      </c>
      <c r="AG20" s="703">
        <v>280342</v>
      </c>
      <c r="AH20" s="15">
        <v>406631</v>
      </c>
      <c r="AI20" s="703">
        <v>45660</v>
      </c>
      <c r="AJ20" s="703">
        <v>31918</v>
      </c>
      <c r="AK20" s="703">
        <v>211051</v>
      </c>
      <c r="AL20" s="703">
        <v>28810</v>
      </c>
      <c r="AM20" s="703">
        <v>271779</v>
      </c>
      <c r="AN20" s="703">
        <v>52833</v>
      </c>
      <c r="AO20" s="703">
        <v>235871</v>
      </c>
      <c r="AP20" s="15">
        <v>288704</v>
      </c>
      <c r="AQ20" s="703">
        <v>26260</v>
      </c>
      <c r="AR20" s="703">
        <v>7448</v>
      </c>
      <c r="AS20" s="703">
        <v>127913</v>
      </c>
      <c r="AT20" s="703">
        <v>10534</v>
      </c>
      <c r="AU20" s="703">
        <v>145895</v>
      </c>
      <c r="AV20" s="703">
        <v>29086</v>
      </c>
      <c r="AW20" s="703">
        <v>192625</v>
      </c>
      <c r="AX20" s="15">
        <v>221711</v>
      </c>
      <c r="AY20" s="703"/>
      <c r="AZ20" s="703"/>
      <c r="BA20" s="703"/>
      <c r="BB20" s="703"/>
      <c r="BC20" s="703"/>
      <c r="BD20" s="703"/>
      <c r="BE20" s="703"/>
      <c r="BF20" s="15"/>
      <c r="BG20" s="703">
        <v>1111620</v>
      </c>
      <c r="BH20" s="703">
        <v>452931</v>
      </c>
      <c r="BI20" s="703">
        <v>2210905</v>
      </c>
      <c r="BJ20" s="703">
        <v>137417</v>
      </c>
      <c r="BK20" s="703">
        <v>2801253</v>
      </c>
      <c r="BL20" s="703">
        <v>500795</v>
      </c>
      <c r="BM20" s="703">
        <v>3007718</v>
      </c>
      <c r="BN20" s="15">
        <v>3508513</v>
      </c>
      <c r="BO20" s="703"/>
      <c r="BP20" s="703"/>
      <c r="BQ20" s="703"/>
      <c r="BR20" s="703"/>
      <c r="BS20" s="703"/>
      <c r="BT20" s="703"/>
      <c r="BU20" s="703"/>
      <c r="BV20" s="15"/>
    </row>
    <row r="21" spans="2:74" x14ac:dyDescent="0.25">
      <c r="B21" s="817" t="s">
        <v>373</v>
      </c>
      <c r="C21" s="703">
        <v>403771</v>
      </c>
      <c r="D21" s="703">
        <v>248130</v>
      </c>
      <c r="E21" s="703">
        <v>1321650</v>
      </c>
      <c r="F21" s="703">
        <v>70329</v>
      </c>
      <c r="G21" s="703">
        <v>1640109</v>
      </c>
      <c r="H21" s="703">
        <v>176122</v>
      </c>
      <c r="I21" s="703">
        <v>1397972</v>
      </c>
      <c r="J21" s="15">
        <v>1574094</v>
      </c>
      <c r="K21" s="703">
        <v>105492</v>
      </c>
      <c r="L21" s="703">
        <v>148690</v>
      </c>
      <c r="M21" s="703">
        <v>402108</v>
      </c>
      <c r="N21" s="703">
        <v>38693</v>
      </c>
      <c r="O21" s="703">
        <v>589491</v>
      </c>
      <c r="P21" s="703">
        <v>32365</v>
      </c>
      <c r="Q21" s="703">
        <v>267639</v>
      </c>
      <c r="R21" s="15">
        <v>300004</v>
      </c>
      <c r="S21" s="703">
        <v>83074</v>
      </c>
      <c r="T21" s="703">
        <v>27182</v>
      </c>
      <c r="U21" s="703">
        <v>242570</v>
      </c>
      <c r="V21" s="703">
        <v>5425</v>
      </c>
      <c r="W21" s="703">
        <v>275177</v>
      </c>
      <c r="X21" s="703">
        <v>45294</v>
      </c>
      <c r="Y21" s="703">
        <v>591090</v>
      </c>
      <c r="Z21" s="15">
        <v>636384</v>
      </c>
      <c r="AA21" s="703">
        <v>46955</v>
      </c>
      <c r="AB21" s="703">
        <v>10716</v>
      </c>
      <c r="AC21" s="703">
        <v>161270</v>
      </c>
      <c r="AD21" s="703">
        <v>29586</v>
      </c>
      <c r="AE21" s="703">
        <v>201572</v>
      </c>
      <c r="AF21" s="703">
        <v>40550</v>
      </c>
      <c r="AG21" s="703">
        <v>357109</v>
      </c>
      <c r="AH21" s="15">
        <v>397659</v>
      </c>
      <c r="AI21" s="703">
        <v>97755</v>
      </c>
      <c r="AJ21" s="703">
        <v>22927</v>
      </c>
      <c r="AK21" s="703">
        <v>173160</v>
      </c>
      <c r="AL21" s="703">
        <v>17706</v>
      </c>
      <c r="AM21" s="703">
        <v>213793</v>
      </c>
      <c r="AN21" s="703">
        <v>42887</v>
      </c>
      <c r="AO21" s="703">
        <v>228325</v>
      </c>
      <c r="AP21" s="15">
        <v>271212</v>
      </c>
      <c r="AQ21" s="703">
        <v>19482</v>
      </c>
      <c r="AR21" s="703">
        <v>14544</v>
      </c>
      <c r="AS21" s="703">
        <v>101184</v>
      </c>
      <c r="AT21" s="703">
        <v>963</v>
      </c>
      <c r="AU21" s="703">
        <v>116691</v>
      </c>
      <c r="AV21" s="703">
        <v>50892</v>
      </c>
      <c r="AW21" s="703">
        <v>207478</v>
      </c>
      <c r="AX21" s="15">
        <v>258370</v>
      </c>
      <c r="AY21" s="703">
        <v>32647</v>
      </c>
      <c r="AZ21" s="703">
        <v>18912</v>
      </c>
      <c r="BA21" s="703">
        <v>107330</v>
      </c>
      <c r="BB21" s="703">
        <v>1502</v>
      </c>
      <c r="BC21" s="703">
        <v>127744</v>
      </c>
      <c r="BD21" s="703">
        <v>14116</v>
      </c>
      <c r="BE21" s="703">
        <v>38705</v>
      </c>
      <c r="BF21" s="15">
        <v>52821</v>
      </c>
      <c r="BG21" s="703">
        <v>756529</v>
      </c>
      <c r="BH21" s="703">
        <v>472189</v>
      </c>
      <c r="BI21" s="703">
        <v>2401942</v>
      </c>
      <c r="BJ21" s="703">
        <v>162702</v>
      </c>
      <c r="BK21" s="703">
        <v>3036833</v>
      </c>
      <c r="BL21" s="703">
        <v>388110</v>
      </c>
      <c r="BM21" s="703">
        <v>3049613</v>
      </c>
      <c r="BN21" s="15">
        <v>3437723</v>
      </c>
      <c r="BO21" s="703">
        <v>789176</v>
      </c>
      <c r="BP21" s="703">
        <v>491101</v>
      </c>
      <c r="BQ21" s="703">
        <v>2509272</v>
      </c>
      <c r="BR21" s="703">
        <v>164204</v>
      </c>
      <c r="BS21" s="703">
        <v>3164577</v>
      </c>
      <c r="BT21" s="703">
        <v>402226</v>
      </c>
      <c r="BU21" s="703">
        <v>3088318</v>
      </c>
      <c r="BV21" s="15">
        <v>3490544</v>
      </c>
    </row>
    <row r="22" spans="2:74" x14ac:dyDescent="0.25">
      <c r="B22" s="819" t="s">
        <v>374</v>
      </c>
      <c r="C22" s="703">
        <v>491037</v>
      </c>
      <c r="D22" s="703">
        <v>261441</v>
      </c>
      <c r="E22" s="703">
        <v>1175743</v>
      </c>
      <c r="F22" s="703">
        <v>132957</v>
      </c>
      <c r="G22" s="703">
        <v>1570141</v>
      </c>
      <c r="H22" s="703">
        <v>239570</v>
      </c>
      <c r="I22" s="703">
        <v>1349590</v>
      </c>
      <c r="J22" s="15">
        <v>1589160</v>
      </c>
      <c r="K22" s="703">
        <v>91056</v>
      </c>
      <c r="L22" s="703">
        <v>137464</v>
      </c>
      <c r="M22" s="703">
        <v>461406</v>
      </c>
      <c r="N22" s="703">
        <v>31196</v>
      </c>
      <c r="O22" s="703">
        <v>630066</v>
      </c>
      <c r="P22" s="703">
        <v>51063</v>
      </c>
      <c r="Q22" s="703">
        <v>256409</v>
      </c>
      <c r="R22" s="15">
        <v>307472</v>
      </c>
      <c r="S22" s="703">
        <v>118918</v>
      </c>
      <c r="T22" s="703">
        <v>33989</v>
      </c>
      <c r="U22" s="703">
        <v>223912</v>
      </c>
      <c r="V22" s="703">
        <v>7671</v>
      </c>
      <c r="W22" s="703">
        <v>265572</v>
      </c>
      <c r="X22" s="703">
        <v>32861</v>
      </c>
      <c r="Y22" s="703">
        <v>582529</v>
      </c>
      <c r="Z22" s="15">
        <v>615390</v>
      </c>
      <c r="AA22" s="703">
        <v>31144</v>
      </c>
      <c r="AB22" s="703">
        <v>75570</v>
      </c>
      <c r="AC22" s="703">
        <v>117302</v>
      </c>
      <c r="AD22" s="703">
        <v>49905</v>
      </c>
      <c r="AE22" s="703">
        <v>242777</v>
      </c>
      <c r="AF22" s="703">
        <v>73135</v>
      </c>
      <c r="AG22" s="703">
        <v>327795</v>
      </c>
      <c r="AH22" s="15">
        <v>400930</v>
      </c>
      <c r="AI22" s="703">
        <v>39733</v>
      </c>
      <c r="AJ22" s="703">
        <v>33893</v>
      </c>
      <c r="AK22" s="703">
        <v>159923</v>
      </c>
      <c r="AL22" s="703">
        <v>29609</v>
      </c>
      <c r="AM22" s="703">
        <v>223425</v>
      </c>
      <c r="AN22" s="703">
        <v>22313</v>
      </c>
      <c r="AO22" s="703">
        <v>232534</v>
      </c>
      <c r="AP22" s="15">
        <v>254847</v>
      </c>
      <c r="AQ22" s="703">
        <v>11983</v>
      </c>
      <c r="AR22" s="703">
        <v>14379</v>
      </c>
      <c r="AS22" s="703">
        <v>105678</v>
      </c>
      <c r="AT22" s="703">
        <v>7183</v>
      </c>
      <c r="AU22" s="703">
        <v>127240</v>
      </c>
      <c r="AV22" s="703">
        <v>12660</v>
      </c>
      <c r="AW22" s="703">
        <v>245438</v>
      </c>
      <c r="AX22" s="15">
        <v>258098</v>
      </c>
      <c r="AY22" s="703">
        <v>63301</v>
      </c>
      <c r="AZ22" s="703">
        <v>55198</v>
      </c>
      <c r="BA22" s="703">
        <v>90833</v>
      </c>
      <c r="BB22" s="703">
        <v>980</v>
      </c>
      <c r="BC22" s="703">
        <v>147011</v>
      </c>
      <c r="BD22" s="703">
        <v>40776</v>
      </c>
      <c r="BE22" s="703">
        <v>41990</v>
      </c>
      <c r="BF22" s="15">
        <v>82766</v>
      </c>
      <c r="BG22" s="703">
        <v>783871</v>
      </c>
      <c r="BH22" s="703">
        <v>556736</v>
      </c>
      <c r="BI22" s="703">
        <v>2243964</v>
      </c>
      <c r="BJ22" s="703">
        <v>258521</v>
      </c>
      <c r="BK22" s="703">
        <v>3059221</v>
      </c>
      <c r="BL22" s="703">
        <v>431602</v>
      </c>
      <c r="BM22" s="703">
        <v>2994295</v>
      </c>
      <c r="BN22" s="15">
        <v>3425897</v>
      </c>
      <c r="BO22" s="703">
        <v>847172</v>
      </c>
      <c r="BP22" s="703">
        <v>611934</v>
      </c>
      <c r="BQ22" s="703">
        <v>2334797</v>
      </c>
      <c r="BR22" s="703">
        <v>259501</v>
      </c>
      <c r="BS22" s="703">
        <v>3206232</v>
      </c>
      <c r="BT22" s="703">
        <v>472378</v>
      </c>
      <c r="BU22" s="703">
        <v>3036285</v>
      </c>
      <c r="BV22" s="15">
        <v>3508663</v>
      </c>
    </row>
    <row r="23" spans="2:74" x14ac:dyDescent="0.25">
      <c r="B23" s="819" t="s">
        <v>375</v>
      </c>
      <c r="C23" s="703">
        <v>534348</v>
      </c>
      <c r="D23" s="703">
        <v>558742</v>
      </c>
      <c r="E23" s="703">
        <v>1181088</v>
      </c>
      <c r="F23" s="703">
        <v>64700</v>
      </c>
      <c r="G23" s="703">
        <v>1804530</v>
      </c>
      <c r="H23" s="703">
        <v>141899</v>
      </c>
      <c r="I23" s="703">
        <v>1294440</v>
      </c>
      <c r="J23" s="15">
        <v>1436339</v>
      </c>
      <c r="K23" s="703">
        <v>122440</v>
      </c>
      <c r="L23" s="703">
        <v>169009</v>
      </c>
      <c r="M23" s="703">
        <v>499437</v>
      </c>
      <c r="N23" s="703">
        <v>25549</v>
      </c>
      <c r="O23" s="703">
        <v>693995</v>
      </c>
      <c r="P23" s="703">
        <v>27894</v>
      </c>
      <c r="Q23" s="703">
        <v>266385</v>
      </c>
      <c r="R23" s="15">
        <v>294279</v>
      </c>
      <c r="S23" s="703">
        <v>89295</v>
      </c>
      <c r="T23" s="703">
        <v>88491</v>
      </c>
      <c r="U23" s="703">
        <v>209953</v>
      </c>
      <c r="V23" s="703">
        <v>15698</v>
      </c>
      <c r="W23" s="703">
        <v>314142</v>
      </c>
      <c r="X23" s="703">
        <v>56744</v>
      </c>
      <c r="Y23" s="703">
        <v>547658</v>
      </c>
      <c r="Z23" s="15">
        <v>604402</v>
      </c>
      <c r="AA23" s="703">
        <v>46732</v>
      </c>
      <c r="AB23" s="703">
        <v>27889</v>
      </c>
      <c r="AC23" s="703">
        <v>180882</v>
      </c>
      <c r="AD23" s="703">
        <v>36624</v>
      </c>
      <c r="AE23" s="703">
        <v>245395</v>
      </c>
      <c r="AF23" s="703">
        <v>38769</v>
      </c>
      <c r="AG23" s="703">
        <v>352317</v>
      </c>
      <c r="AH23" s="15">
        <v>391086</v>
      </c>
      <c r="AI23" s="703">
        <v>59551</v>
      </c>
      <c r="AJ23" s="703">
        <v>51821</v>
      </c>
      <c r="AK23" s="703">
        <v>109811</v>
      </c>
      <c r="AL23" s="703">
        <v>42000</v>
      </c>
      <c r="AM23" s="703">
        <v>203632</v>
      </c>
      <c r="AN23" s="703">
        <v>99002</v>
      </c>
      <c r="AO23" s="703">
        <v>186820</v>
      </c>
      <c r="AP23" s="15">
        <v>285822</v>
      </c>
      <c r="AQ23" s="703">
        <v>14339</v>
      </c>
      <c r="AR23" s="703">
        <v>14795</v>
      </c>
      <c r="AS23" s="703">
        <v>86128</v>
      </c>
      <c r="AT23" s="703">
        <v>13578</v>
      </c>
      <c r="AU23" s="703">
        <v>114501</v>
      </c>
      <c r="AV23" s="703">
        <v>47932</v>
      </c>
      <c r="AW23" s="703">
        <v>238177</v>
      </c>
      <c r="AX23" s="15">
        <v>286109</v>
      </c>
      <c r="AY23" s="703">
        <v>64352</v>
      </c>
      <c r="AZ23" s="703">
        <v>65074</v>
      </c>
      <c r="BA23" s="703">
        <v>102556</v>
      </c>
      <c r="BB23" s="703">
        <v>1790</v>
      </c>
      <c r="BC23" s="703">
        <v>169420</v>
      </c>
      <c r="BD23" s="703">
        <v>30774</v>
      </c>
      <c r="BE23" s="703">
        <v>66881</v>
      </c>
      <c r="BF23" s="15">
        <v>97655</v>
      </c>
      <c r="BG23" s="703">
        <v>866705</v>
      </c>
      <c r="BH23" s="703">
        <v>910747</v>
      </c>
      <c r="BI23" s="703">
        <v>2267299</v>
      </c>
      <c r="BJ23" s="703">
        <v>198149</v>
      </c>
      <c r="BK23" s="703">
        <v>3376195</v>
      </c>
      <c r="BL23" s="703">
        <v>412240</v>
      </c>
      <c r="BM23" s="703">
        <v>2885797</v>
      </c>
      <c r="BN23" s="15">
        <v>3298037</v>
      </c>
      <c r="BO23" s="703">
        <v>931057</v>
      </c>
      <c r="BP23" s="703">
        <v>975821</v>
      </c>
      <c r="BQ23" s="703">
        <v>2369855</v>
      </c>
      <c r="BR23" s="703">
        <v>199939</v>
      </c>
      <c r="BS23" s="703">
        <v>3545615</v>
      </c>
      <c r="BT23" s="703">
        <v>443014</v>
      </c>
      <c r="BU23" s="703">
        <v>2952678</v>
      </c>
      <c r="BV23" s="15">
        <v>3395692</v>
      </c>
    </row>
    <row r="24" spans="2:74" ht="14.25" thickBot="1" x14ac:dyDescent="0.3">
      <c r="B24" s="818" t="s">
        <v>376</v>
      </c>
      <c r="C24" s="703">
        <v>537628</v>
      </c>
      <c r="D24" s="703">
        <v>293045</v>
      </c>
      <c r="E24" s="703">
        <v>1396553</v>
      </c>
      <c r="F24" s="703">
        <v>25526</v>
      </c>
      <c r="G24" s="703">
        <v>1715124</v>
      </c>
      <c r="H24" s="703">
        <v>169283</v>
      </c>
      <c r="I24" s="703">
        <v>1230813</v>
      </c>
      <c r="J24" s="15">
        <v>1400096</v>
      </c>
      <c r="K24" s="703">
        <v>194334</v>
      </c>
      <c r="L24" s="703">
        <v>171203</v>
      </c>
      <c r="M24" s="703">
        <v>484828</v>
      </c>
      <c r="N24" s="703">
        <v>16657</v>
      </c>
      <c r="O24" s="703">
        <v>672688</v>
      </c>
      <c r="P24" s="703">
        <v>33293</v>
      </c>
      <c r="Q24" s="703">
        <v>266453</v>
      </c>
      <c r="R24" s="15">
        <v>299746</v>
      </c>
      <c r="S24" s="703">
        <v>180164</v>
      </c>
      <c r="T24" s="703">
        <v>27825</v>
      </c>
      <c r="U24" s="703">
        <v>191226</v>
      </c>
      <c r="V24" s="703">
        <v>7003</v>
      </c>
      <c r="W24" s="703">
        <v>226054</v>
      </c>
      <c r="X24" s="703">
        <v>38238</v>
      </c>
      <c r="Y24" s="703">
        <v>544526</v>
      </c>
      <c r="Z24" s="15">
        <v>582764</v>
      </c>
      <c r="AA24" s="703">
        <v>56513</v>
      </c>
      <c r="AB24" s="703">
        <v>25462</v>
      </c>
      <c r="AC24" s="703">
        <v>184487</v>
      </c>
      <c r="AD24" s="703">
        <v>24200</v>
      </c>
      <c r="AE24" s="703">
        <v>234149</v>
      </c>
      <c r="AF24" s="703">
        <v>41873</v>
      </c>
      <c r="AG24" s="703">
        <v>352182</v>
      </c>
      <c r="AH24" s="15">
        <v>394055</v>
      </c>
      <c r="AI24" s="703">
        <v>60164</v>
      </c>
      <c r="AJ24" s="703">
        <v>57184</v>
      </c>
      <c r="AK24" s="703">
        <v>137560</v>
      </c>
      <c r="AL24" s="703">
        <v>7106</v>
      </c>
      <c r="AM24" s="703">
        <v>201850</v>
      </c>
      <c r="AN24" s="703">
        <v>32833</v>
      </c>
      <c r="AO24" s="703">
        <v>256357</v>
      </c>
      <c r="AP24" s="15">
        <v>289190</v>
      </c>
      <c r="AQ24" s="703">
        <v>37207</v>
      </c>
      <c r="AR24" s="703">
        <v>58714</v>
      </c>
      <c r="AS24" s="703">
        <v>78094</v>
      </c>
      <c r="AT24" s="703">
        <v>15171</v>
      </c>
      <c r="AU24" s="703">
        <v>151979</v>
      </c>
      <c r="AV24" s="703">
        <v>20838</v>
      </c>
      <c r="AW24" s="703">
        <v>260662</v>
      </c>
      <c r="AX24" s="15">
        <v>281500</v>
      </c>
      <c r="AY24" s="703">
        <v>97355</v>
      </c>
      <c r="AZ24" s="703">
        <v>114115</v>
      </c>
      <c r="BA24" s="703">
        <v>77486</v>
      </c>
      <c r="BB24" s="703">
        <v>6415</v>
      </c>
      <c r="BC24" s="703">
        <v>198016</v>
      </c>
      <c r="BD24" s="703">
        <v>45031</v>
      </c>
      <c r="BE24" s="703">
        <v>74746</v>
      </c>
      <c r="BF24" s="15">
        <v>119777</v>
      </c>
      <c r="BG24" s="703">
        <v>1066010</v>
      </c>
      <c r="BH24" s="703">
        <v>633433</v>
      </c>
      <c r="BI24" s="703">
        <v>2472748</v>
      </c>
      <c r="BJ24" s="703">
        <v>95663</v>
      </c>
      <c r="BK24" s="703">
        <v>3201844</v>
      </c>
      <c r="BL24" s="703">
        <v>336358</v>
      </c>
      <c r="BM24" s="703">
        <v>2910993</v>
      </c>
      <c r="BN24" s="15">
        <v>3247351</v>
      </c>
      <c r="BO24" s="703">
        <v>1163365</v>
      </c>
      <c r="BP24" s="703">
        <v>747548</v>
      </c>
      <c r="BQ24" s="703">
        <v>2550234</v>
      </c>
      <c r="BR24" s="703">
        <v>102078</v>
      </c>
      <c r="BS24" s="703">
        <v>3399860</v>
      </c>
      <c r="BT24" s="703">
        <v>381389</v>
      </c>
      <c r="BU24" s="703">
        <v>2985739</v>
      </c>
      <c r="BV24" s="15">
        <v>3367128</v>
      </c>
    </row>
    <row r="25" spans="2:74" x14ac:dyDescent="0.25">
      <c r="B25" s="817" t="s">
        <v>377</v>
      </c>
      <c r="C25" s="703">
        <v>540805</v>
      </c>
      <c r="D25" s="703">
        <v>368515</v>
      </c>
      <c r="E25" s="703">
        <v>1317849</v>
      </c>
      <c r="F25" s="703">
        <v>109002</v>
      </c>
      <c r="G25" s="703">
        <v>1795366</v>
      </c>
      <c r="H25" s="703">
        <v>61010</v>
      </c>
      <c r="I25" s="703">
        <v>1172538</v>
      </c>
      <c r="J25" s="15">
        <v>1233548</v>
      </c>
      <c r="K25" s="703">
        <v>120946</v>
      </c>
      <c r="L25" s="703">
        <v>149840</v>
      </c>
      <c r="M25" s="703">
        <v>508058</v>
      </c>
      <c r="N25" s="703">
        <v>13623</v>
      </c>
      <c r="O25" s="703">
        <v>671521</v>
      </c>
      <c r="P25" s="703">
        <v>55361</v>
      </c>
      <c r="Q25" s="703">
        <v>273740</v>
      </c>
      <c r="R25" s="15">
        <v>329101</v>
      </c>
      <c r="S25" s="703">
        <v>93153</v>
      </c>
      <c r="T25" s="703">
        <v>75372</v>
      </c>
      <c r="U25" s="703">
        <v>158444</v>
      </c>
      <c r="V25" s="703">
        <v>8809</v>
      </c>
      <c r="W25" s="703">
        <v>242625</v>
      </c>
      <c r="X25" s="703">
        <v>53846</v>
      </c>
      <c r="Y25" s="703">
        <v>549536</v>
      </c>
      <c r="Z25" s="15">
        <v>603382</v>
      </c>
      <c r="AA25" s="703">
        <v>22887</v>
      </c>
      <c r="AB25" s="703">
        <v>18616</v>
      </c>
      <c r="AC25" s="703">
        <v>199428</v>
      </c>
      <c r="AD25" s="703">
        <v>32999</v>
      </c>
      <c r="AE25" s="703">
        <v>251043</v>
      </c>
      <c r="AF25" s="703">
        <v>15318</v>
      </c>
      <c r="AG25" s="703">
        <v>357929</v>
      </c>
      <c r="AH25" s="15">
        <v>373247</v>
      </c>
      <c r="AI25" s="703">
        <v>45864</v>
      </c>
      <c r="AJ25" s="703">
        <v>25279</v>
      </c>
      <c r="AK25" s="703">
        <v>153846</v>
      </c>
      <c r="AL25" s="703">
        <v>35488</v>
      </c>
      <c r="AM25" s="703">
        <v>214613</v>
      </c>
      <c r="AN25" s="703">
        <v>20601</v>
      </c>
      <c r="AO25" s="703">
        <v>236939</v>
      </c>
      <c r="AP25" s="15">
        <v>257540</v>
      </c>
      <c r="AQ25" s="703">
        <v>46037</v>
      </c>
      <c r="AR25" s="703">
        <v>34920</v>
      </c>
      <c r="AS25" s="703">
        <v>117724</v>
      </c>
      <c r="AT25" s="703">
        <v>102697</v>
      </c>
      <c r="AU25" s="703">
        <v>255341</v>
      </c>
      <c r="AV25" s="703">
        <v>31348</v>
      </c>
      <c r="AW25" s="703">
        <v>140279</v>
      </c>
      <c r="AX25" s="15">
        <v>171627</v>
      </c>
      <c r="AY25" s="703">
        <v>39391</v>
      </c>
      <c r="AZ25" s="703">
        <v>101817</v>
      </c>
      <c r="BA25" s="703">
        <v>165503</v>
      </c>
      <c r="BB25" s="703">
        <v>5251</v>
      </c>
      <c r="BC25" s="703">
        <v>272571</v>
      </c>
      <c r="BD25" s="703">
        <v>32066</v>
      </c>
      <c r="BE25" s="703">
        <v>97016</v>
      </c>
      <c r="BF25" s="15">
        <v>129082</v>
      </c>
      <c r="BG25" s="703">
        <v>869692</v>
      </c>
      <c r="BH25" s="703">
        <v>672542</v>
      </c>
      <c r="BI25" s="703">
        <v>2455349</v>
      </c>
      <c r="BJ25" s="703">
        <v>302618</v>
      </c>
      <c r="BK25" s="703">
        <v>3430509</v>
      </c>
      <c r="BL25" s="703">
        <v>237484</v>
      </c>
      <c r="BM25" s="703">
        <v>2730961</v>
      </c>
      <c r="BN25" s="15">
        <v>2968445</v>
      </c>
      <c r="BO25" s="703">
        <v>909083</v>
      </c>
      <c r="BP25" s="703">
        <v>774359</v>
      </c>
      <c r="BQ25" s="703">
        <v>2620852</v>
      </c>
      <c r="BR25" s="703">
        <v>307869</v>
      </c>
      <c r="BS25" s="703">
        <v>3703080</v>
      </c>
      <c r="BT25" s="703">
        <v>269550</v>
      </c>
      <c r="BU25" s="703">
        <v>2827977</v>
      </c>
      <c r="BV25" s="15">
        <v>3097527</v>
      </c>
    </row>
    <row r="26" spans="2:74" x14ac:dyDescent="0.25">
      <c r="B26" s="819" t="s">
        <v>378</v>
      </c>
      <c r="C26" s="703">
        <v>726654</v>
      </c>
      <c r="D26" s="703">
        <v>294855</v>
      </c>
      <c r="E26" s="703">
        <v>1201122</v>
      </c>
      <c r="F26" s="703">
        <v>20374</v>
      </c>
      <c r="G26" s="703">
        <v>1516351</v>
      </c>
      <c r="H26" s="703">
        <v>135294</v>
      </c>
      <c r="I26" s="703">
        <v>1086597</v>
      </c>
      <c r="J26" s="15">
        <v>1221891</v>
      </c>
      <c r="K26" s="703">
        <v>128267</v>
      </c>
      <c r="L26" s="703">
        <v>207843</v>
      </c>
      <c r="M26" s="703">
        <v>509935</v>
      </c>
      <c r="N26" s="703">
        <v>40032</v>
      </c>
      <c r="O26" s="703">
        <v>757810</v>
      </c>
      <c r="P26" s="703">
        <v>46000</v>
      </c>
      <c r="Q26" s="703">
        <v>276223</v>
      </c>
      <c r="R26" s="15">
        <v>322223</v>
      </c>
      <c r="S26" s="703">
        <v>104526</v>
      </c>
      <c r="T26" s="703">
        <v>64865</v>
      </c>
      <c r="U26" s="703">
        <v>168468</v>
      </c>
      <c r="V26" s="703">
        <v>5046</v>
      </c>
      <c r="W26" s="703">
        <v>238379</v>
      </c>
      <c r="X26" s="703">
        <v>37475</v>
      </c>
      <c r="Y26" s="703">
        <v>554949</v>
      </c>
      <c r="Z26" s="15">
        <v>592424</v>
      </c>
      <c r="AA26" s="703">
        <v>51911</v>
      </c>
      <c r="AB26" s="703">
        <v>22816</v>
      </c>
      <c r="AC26" s="703">
        <v>183274</v>
      </c>
      <c r="AD26" s="703">
        <v>1185</v>
      </c>
      <c r="AE26" s="703">
        <v>207275</v>
      </c>
      <c r="AF26" s="703">
        <v>35997</v>
      </c>
      <c r="AG26" s="703">
        <v>359790</v>
      </c>
      <c r="AH26" s="15">
        <v>395787</v>
      </c>
      <c r="AI26" s="703">
        <v>22132</v>
      </c>
      <c r="AJ26" s="703">
        <v>42777</v>
      </c>
      <c r="AK26" s="703">
        <v>118440</v>
      </c>
      <c r="AL26" s="703">
        <v>2214</v>
      </c>
      <c r="AM26" s="703">
        <v>163431</v>
      </c>
      <c r="AN26" s="703">
        <v>80353</v>
      </c>
      <c r="AO26" s="703">
        <v>253927</v>
      </c>
      <c r="AP26" s="15">
        <v>334280</v>
      </c>
      <c r="AQ26" s="703">
        <v>83402</v>
      </c>
      <c r="AR26" s="703">
        <v>15373</v>
      </c>
      <c r="AS26" s="703">
        <v>57444</v>
      </c>
      <c r="AT26" s="703">
        <v>1669</v>
      </c>
      <c r="AU26" s="703">
        <v>74486</v>
      </c>
      <c r="AV26" s="703">
        <v>137453</v>
      </c>
      <c r="AW26" s="703">
        <v>159486</v>
      </c>
      <c r="AX26" s="15">
        <v>296939</v>
      </c>
      <c r="AY26" s="703">
        <v>81010</v>
      </c>
      <c r="AZ26" s="703">
        <v>42778</v>
      </c>
      <c r="BA26" s="703">
        <v>204544</v>
      </c>
      <c r="BB26" s="703">
        <v>4310</v>
      </c>
      <c r="BC26" s="703">
        <v>251632</v>
      </c>
      <c r="BD26" s="703">
        <v>63007</v>
      </c>
      <c r="BE26" s="703">
        <v>111306</v>
      </c>
      <c r="BF26" s="15">
        <v>174313</v>
      </c>
      <c r="BG26" s="703">
        <v>1116892</v>
      </c>
      <c r="BH26" s="703">
        <v>648529</v>
      </c>
      <c r="BI26" s="703">
        <v>2238683</v>
      </c>
      <c r="BJ26" s="703">
        <v>70520</v>
      </c>
      <c r="BK26" s="703">
        <v>2957732</v>
      </c>
      <c r="BL26" s="703">
        <v>472572</v>
      </c>
      <c r="BM26" s="703">
        <v>2690972</v>
      </c>
      <c r="BN26" s="15">
        <v>3163544</v>
      </c>
      <c r="BO26" s="703">
        <v>1197902</v>
      </c>
      <c r="BP26" s="703">
        <v>691307</v>
      </c>
      <c r="BQ26" s="703">
        <v>2443227</v>
      </c>
      <c r="BR26" s="703">
        <v>74830</v>
      </c>
      <c r="BS26" s="703">
        <v>3209364</v>
      </c>
      <c r="BT26" s="703">
        <v>535579</v>
      </c>
      <c r="BU26" s="703">
        <v>2802278</v>
      </c>
      <c r="BV26" s="15">
        <v>3337857</v>
      </c>
    </row>
    <row r="27" spans="2:74" x14ac:dyDescent="0.25">
      <c r="B27" s="819" t="s">
        <v>379</v>
      </c>
      <c r="C27" s="703">
        <v>480304</v>
      </c>
      <c r="D27" s="703">
        <v>385843</v>
      </c>
      <c r="E27" s="703">
        <v>1212944</v>
      </c>
      <c r="F27" s="703">
        <v>67808</v>
      </c>
      <c r="G27" s="703">
        <v>1666595</v>
      </c>
      <c r="H27" s="703">
        <v>136013</v>
      </c>
      <c r="I27" s="703">
        <v>1079295</v>
      </c>
      <c r="J27" s="15">
        <v>1215308</v>
      </c>
      <c r="K27" s="703">
        <v>224316</v>
      </c>
      <c r="L27" s="703">
        <v>201310</v>
      </c>
      <c r="M27" s="703">
        <v>489184</v>
      </c>
      <c r="N27" s="703">
        <v>15058</v>
      </c>
      <c r="O27" s="703">
        <v>705552</v>
      </c>
      <c r="P27" s="703">
        <v>70995</v>
      </c>
      <c r="Q27" s="703">
        <v>294499</v>
      </c>
      <c r="R27" s="15">
        <v>365494</v>
      </c>
      <c r="S27" s="703">
        <v>58360</v>
      </c>
      <c r="T27" s="703">
        <v>43686</v>
      </c>
      <c r="U27" s="703">
        <v>176224</v>
      </c>
      <c r="V27" s="703">
        <v>1115</v>
      </c>
      <c r="W27" s="703">
        <v>221025</v>
      </c>
      <c r="X27" s="703">
        <v>60773</v>
      </c>
      <c r="Y27" s="703">
        <v>561805</v>
      </c>
      <c r="Z27" s="15">
        <v>622578</v>
      </c>
      <c r="AA27" s="703">
        <v>46883</v>
      </c>
      <c r="AB27" s="703">
        <v>30452</v>
      </c>
      <c r="AC27" s="703">
        <v>177034</v>
      </c>
      <c r="AD27" s="703">
        <v>18053</v>
      </c>
      <c r="AE27" s="703">
        <v>225539</v>
      </c>
      <c r="AF27" s="703">
        <v>40948</v>
      </c>
      <c r="AG27" s="703">
        <v>355273</v>
      </c>
      <c r="AH27" s="15">
        <v>396221</v>
      </c>
      <c r="AI27" s="703">
        <v>25076</v>
      </c>
      <c r="AJ27" s="703">
        <v>84496</v>
      </c>
      <c r="AK27" s="703">
        <v>118325</v>
      </c>
      <c r="AL27" s="703">
        <v>19752</v>
      </c>
      <c r="AM27" s="703">
        <v>222573</v>
      </c>
      <c r="AN27" s="703">
        <v>44093</v>
      </c>
      <c r="AO27" s="703">
        <v>309871</v>
      </c>
      <c r="AP27" s="15">
        <v>353964</v>
      </c>
      <c r="AQ27" s="703">
        <v>73122</v>
      </c>
      <c r="AR27" s="703">
        <v>17049</v>
      </c>
      <c r="AS27" s="703">
        <v>62028</v>
      </c>
      <c r="AT27" s="703">
        <v>5823</v>
      </c>
      <c r="AU27" s="703">
        <v>84900</v>
      </c>
      <c r="AV27" s="703">
        <v>17260</v>
      </c>
      <c r="AW27" s="703">
        <v>234504</v>
      </c>
      <c r="AX27" s="15">
        <v>251764</v>
      </c>
      <c r="AY27" s="703">
        <v>129629</v>
      </c>
      <c r="AZ27" s="703">
        <v>103281</v>
      </c>
      <c r="BA27" s="703">
        <v>190049</v>
      </c>
      <c r="BB27" s="703">
        <v>5616</v>
      </c>
      <c r="BC27" s="703">
        <v>298946</v>
      </c>
      <c r="BD27" s="703">
        <v>27777</v>
      </c>
      <c r="BE27" s="703">
        <v>128867</v>
      </c>
      <c r="BF27" s="15">
        <v>156644</v>
      </c>
      <c r="BG27" s="703">
        <v>908061</v>
      </c>
      <c r="BH27" s="703">
        <v>762836</v>
      </c>
      <c r="BI27" s="703">
        <v>2235739</v>
      </c>
      <c r="BJ27" s="703">
        <v>127609</v>
      </c>
      <c r="BK27" s="703">
        <v>3126184</v>
      </c>
      <c r="BL27" s="703">
        <v>370082</v>
      </c>
      <c r="BM27" s="703">
        <v>2835247</v>
      </c>
      <c r="BN27" s="15">
        <v>3205329</v>
      </c>
      <c r="BO27" s="703">
        <v>1037690</v>
      </c>
      <c r="BP27" s="703">
        <v>866117</v>
      </c>
      <c r="BQ27" s="703">
        <v>2425788</v>
      </c>
      <c r="BR27" s="703">
        <v>133225</v>
      </c>
      <c r="BS27" s="703">
        <v>3425130</v>
      </c>
      <c r="BT27" s="703">
        <v>397859</v>
      </c>
      <c r="BU27" s="703">
        <v>2964114</v>
      </c>
      <c r="BV27" s="15">
        <v>3361973</v>
      </c>
    </row>
    <row r="28" spans="2:74" ht="14.25" thickBot="1" x14ac:dyDescent="0.3">
      <c r="B28" s="818" t="s">
        <v>380</v>
      </c>
      <c r="C28" s="703">
        <v>671124</v>
      </c>
      <c r="D28" s="703">
        <v>420143</v>
      </c>
      <c r="E28" s="703">
        <v>1254427</v>
      </c>
      <c r="F28" s="703">
        <v>51098</v>
      </c>
      <c r="G28" s="703">
        <v>1725668</v>
      </c>
      <c r="H28" s="703">
        <v>90449</v>
      </c>
      <c r="I28" s="703">
        <v>1056766</v>
      </c>
      <c r="J28" s="15">
        <v>1147215</v>
      </c>
      <c r="K28" s="703">
        <v>278986</v>
      </c>
      <c r="L28" s="703">
        <v>234614</v>
      </c>
      <c r="M28" s="703">
        <v>413222</v>
      </c>
      <c r="N28" s="703">
        <v>32403</v>
      </c>
      <c r="O28" s="703">
        <v>680239</v>
      </c>
      <c r="P28" s="703">
        <v>50985</v>
      </c>
      <c r="Q28" s="703">
        <v>298218</v>
      </c>
      <c r="R28" s="15">
        <v>349203</v>
      </c>
      <c r="S28" s="703">
        <v>145193</v>
      </c>
      <c r="T28" s="703">
        <v>78257</v>
      </c>
      <c r="U28" s="703">
        <v>121970</v>
      </c>
      <c r="V28" s="703">
        <v>23332</v>
      </c>
      <c r="W28" s="703">
        <v>223559</v>
      </c>
      <c r="X28" s="703">
        <v>29736</v>
      </c>
      <c r="Y28" s="703">
        <v>545645</v>
      </c>
      <c r="Z28" s="15">
        <v>575381</v>
      </c>
      <c r="AA28" s="703">
        <v>81326</v>
      </c>
      <c r="AB28" s="703">
        <v>23350</v>
      </c>
      <c r="AC28" s="703">
        <v>148238</v>
      </c>
      <c r="AD28" s="703">
        <v>25964</v>
      </c>
      <c r="AE28" s="703">
        <v>197552</v>
      </c>
      <c r="AF28" s="703">
        <v>26290</v>
      </c>
      <c r="AG28" s="703">
        <v>359833</v>
      </c>
      <c r="AH28" s="15">
        <v>386123</v>
      </c>
      <c r="AI28" s="703">
        <v>72902</v>
      </c>
      <c r="AJ28" s="703">
        <v>123109</v>
      </c>
      <c r="AK28" s="703">
        <v>124822</v>
      </c>
      <c r="AL28" s="703">
        <v>21398</v>
      </c>
      <c r="AM28" s="703">
        <v>269329</v>
      </c>
      <c r="AN28" s="703">
        <v>37158</v>
      </c>
      <c r="AO28" s="703">
        <v>326722</v>
      </c>
      <c r="AP28" s="15">
        <v>363880</v>
      </c>
      <c r="AQ28" s="703">
        <v>47766</v>
      </c>
      <c r="AR28" s="703">
        <v>21606</v>
      </c>
      <c r="AS28" s="703">
        <v>56578</v>
      </c>
      <c r="AT28" s="703">
        <v>4982</v>
      </c>
      <c r="AU28" s="703">
        <v>83166</v>
      </c>
      <c r="AV28" s="703">
        <v>10762</v>
      </c>
      <c r="AW28" s="703">
        <v>228614</v>
      </c>
      <c r="AX28" s="15">
        <v>239376</v>
      </c>
      <c r="AY28" s="703">
        <v>198371</v>
      </c>
      <c r="AZ28" s="703">
        <v>54198</v>
      </c>
      <c r="BA28" s="703">
        <v>154137</v>
      </c>
      <c r="BB28" s="703">
        <v>4817</v>
      </c>
      <c r="BC28" s="703">
        <v>213152</v>
      </c>
      <c r="BD28" s="703">
        <v>30269</v>
      </c>
      <c r="BE28" s="703">
        <v>101650</v>
      </c>
      <c r="BF28" s="15">
        <v>131919</v>
      </c>
      <c r="BG28" s="703">
        <v>1297297</v>
      </c>
      <c r="BH28" s="703">
        <v>901079</v>
      </c>
      <c r="BI28" s="703">
        <v>2119257</v>
      </c>
      <c r="BJ28" s="703">
        <v>159177</v>
      </c>
      <c r="BK28" s="703">
        <v>3179513</v>
      </c>
      <c r="BL28" s="703">
        <v>245380</v>
      </c>
      <c r="BM28" s="703">
        <v>2815798</v>
      </c>
      <c r="BN28" s="15">
        <v>3061178</v>
      </c>
      <c r="BO28" s="703">
        <v>1495668</v>
      </c>
      <c r="BP28" s="703">
        <v>955277</v>
      </c>
      <c r="BQ28" s="703">
        <v>2273394</v>
      </c>
      <c r="BR28" s="703">
        <v>163994</v>
      </c>
      <c r="BS28" s="703">
        <v>3392665</v>
      </c>
      <c r="BT28" s="703">
        <v>275649</v>
      </c>
      <c r="BU28" s="703">
        <v>2917448</v>
      </c>
      <c r="BV28" s="15">
        <v>3193097</v>
      </c>
    </row>
    <row r="29" spans="2:74" x14ac:dyDescent="0.25">
      <c r="B29" s="817" t="s">
        <v>381</v>
      </c>
      <c r="C29" s="703">
        <v>505642</v>
      </c>
      <c r="D29" s="703">
        <v>608873</v>
      </c>
      <c r="E29" s="703">
        <v>1325123</v>
      </c>
      <c r="F29" s="703">
        <v>45949</v>
      </c>
      <c r="G29" s="703">
        <v>1979945</v>
      </c>
      <c r="H29" s="703">
        <v>127904</v>
      </c>
      <c r="I29" s="703">
        <v>1017361</v>
      </c>
      <c r="J29" s="15">
        <v>1145265</v>
      </c>
      <c r="K29" s="703">
        <v>123861</v>
      </c>
      <c r="L29" s="703">
        <v>425556</v>
      </c>
      <c r="M29" s="703">
        <v>535903</v>
      </c>
      <c r="N29" s="703">
        <v>44570</v>
      </c>
      <c r="O29" s="703">
        <v>1006029</v>
      </c>
      <c r="P29" s="703">
        <v>55090</v>
      </c>
      <c r="Q29" s="703">
        <v>292898</v>
      </c>
      <c r="R29" s="15">
        <v>347988</v>
      </c>
      <c r="S29" s="703">
        <v>108916</v>
      </c>
      <c r="T29" s="703">
        <v>47158</v>
      </c>
      <c r="U29" s="703">
        <v>266794</v>
      </c>
      <c r="V29" s="703">
        <v>9623</v>
      </c>
      <c r="W29" s="703">
        <v>323575</v>
      </c>
      <c r="X29" s="703">
        <v>20592</v>
      </c>
      <c r="Y29" s="703">
        <v>512095</v>
      </c>
      <c r="Z29" s="15">
        <v>532687</v>
      </c>
      <c r="AA29" s="703">
        <v>86777</v>
      </c>
      <c r="AB29" s="703">
        <v>63625</v>
      </c>
      <c r="AC29" s="703">
        <v>121921</v>
      </c>
      <c r="AD29" s="703">
        <v>13961</v>
      </c>
      <c r="AE29" s="703">
        <v>199507</v>
      </c>
      <c r="AF29" s="703">
        <v>49918</v>
      </c>
      <c r="AG29" s="703">
        <v>325622</v>
      </c>
      <c r="AH29" s="15">
        <v>375540</v>
      </c>
      <c r="AI29" s="703">
        <v>58239</v>
      </c>
      <c r="AJ29" s="703">
        <v>63970</v>
      </c>
      <c r="AK29" s="703">
        <v>188085</v>
      </c>
      <c r="AL29" s="703">
        <v>27166</v>
      </c>
      <c r="AM29" s="703">
        <v>279221</v>
      </c>
      <c r="AN29" s="703">
        <v>35610</v>
      </c>
      <c r="AO29" s="703">
        <v>323536</v>
      </c>
      <c r="AP29" s="15">
        <v>359146</v>
      </c>
      <c r="AQ29" s="703">
        <v>57531</v>
      </c>
      <c r="AR29" s="703">
        <v>27961</v>
      </c>
      <c r="AS29" s="703">
        <v>42068</v>
      </c>
      <c r="AT29" s="703">
        <v>3997</v>
      </c>
      <c r="AU29" s="703">
        <v>74026</v>
      </c>
      <c r="AV29" s="703">
        <v>13902</v>
      </c>
      <c r="AW29" s="703">
        <v>221616</v>
      </c>
      <c r="AX29" s="15">
        <v>235518</v>
      </c>
      <c r="AY29" s="703">
        <v>106415</v>
      </c>
      <c r="AZ29" s="703">
        <v>21529</v>
      </c>
      <c r="BA29" s="703">
        <v>119496</v>
      </c>
      <c r="BB29" s="703">
        <v>5032</v>
      </c>
      <c r="BC29" s="703">
        <v>146057</v>
      </c>
      <c r="BD29" s="703">
        <v>18001</v>
      </c>
      <c r="BE29" s="703">
        <v>110455</v>
      </c>
      <c r="BF29" s="15">
        <v>128456</v>
      </c>
      <c r="BG29" s="703">
        <v>940966</v>
      </c>
      <c r="BH29" s="703">
        <v>1237143</v>
      </c>
      <c r="BI29" s="703">
        <v>2479894</v>
      </c>
      <c r="BJ29" s="703">
        <v>145266</v>
      </c>
      <c r="BK29" s="703">
        <v>3862303</v>
      </c>
      <c r="BL29" s="703">
        <v>303016</v>
      </c>
      <c r="BM29" s="703">
        <v>2693128</v>
      </c>
      <c r="BN29" s="15">
        <v>2996144</v>
      </c>
      <c r="BO29" s="703">
        <v>1047381</v>
      </c>
      <c r="BP29" s="703">
        <v>1258672</v>
      </c>
      <c r="BQ29" s="703">
        <v>2599390</v>
      </c>
      <c r="BR29" s="703">
        <v>150298</v>
      </c>
      <c r="BS29" s="703">
        <v>4008360</v>
      </c>
      <c r="BT29" s="703">
        <v>321017</v>
      </c>
      <c r="BU29" s="703">
        <v>2803583</v>
      </c>
      <c r="BV29" s="15">
        <v>3124600</v>
      </c>
    </row>
    <row r="30" spans="2:74" x14ac:dyDescent="0.25">
      <c r="B30" s="819" t="s">
        <v>382</v>
      </c>
      <c r="C30" s="703">
        <v>660598</v>
      </c>
      <c r="D30" s="703">
        <v>634932</v>
      </c>
      <c r="E30" s="703">
        <v>1746513</v>
      </c>
      <c r="F30" s="703">
        <v>47017</v>
      </c>
      <c r="G30" s="703">
        <v>2428462</v>
      </c>
      <c r="H30" s="703">
        <v>134816</v>
      </c>
      <c r="I30" s="703">
        <v>1003378</v>
      </c>
      <c r="J30" s="15">
        <v>1138194</v>
      </c>
      <c r="K30" s="703">
        <v>230934</v>
      </c>
      <c r="L30" s="703">
        <v>358668</v>
      </c>
      <c r="M30" s="703">
        <v>751596</v>
      </c>
      <c r="N30" s="703">
        <v>24691</v>
      </c>
      <c r="O30" s="703">
        <v>1134955</v>
      </c>
      <c r="P30" s="703">
        <v>65797</v>
      </c>
      <c r="Q30" s="703">
        <v>286100</v>
      </c>
      <c r="R30" s="15">
        <v>351897</v>
      </c>
      <c r="S30" s="703">
        <v>94033</v>
      </c>
      <c r="T30" s="703">
        <v>76856</v>
      </c>
      <c r="U30" s="703">
        <v>238356</v>
      </c>
      <c r="V30" s="703">
        <v>6457</v>
      </c>
      <c r="W30" s="703">
        <v>321669</v>
      </c>
      <c r="X30" s="703">
        <v>90058</v>
      </c>
      <c r="Y30" s="703">
        <v>497847</v>
      </c>
      <c r="Z30" s="15">
        <v>587905</v>
      </c>
      <c r="AA30" s="703">
        <v>71179</v>
      </c>
      <c r="AB30" s="703">
        <v>70613</v>
      </c>
      <c r="AC30" s="703">
        <v>144614</v>
      </c>
      <c r="AD30" s="703">
        <v>5666</v>
      </c>
      <c r="AE30" s="703">
        <v>220893</v>
      </c>
      <c r="AF30" s="703">
        <v>22407</v>
      </c>
      <c r="AG30" s="703">
        <v>340852</v>
      </c>
      <c r="AH30" s="15">
        <v>363259</v>
      </c>
      <c r="AI30" s="703">
        <v>76724</v>
      </c>
      <c r="AJ30" s="703">
        <v>50193</v>
      </c>
      <c r="AK30" s="703">
        <v>184785</v>
      </c>
      <c r="AL30" s="703">
        <v>24644</v>
      </c>
      <c r="AM30" s="703">
        <v>259622</v>
      </c>
      <c r="AN30" s="703">
        <v>44216</v>
      </c>
      <c r="AO30" s="703">
        <v>319102</v>
      </c>
      <c r="AP30" s="15">
        <v>363318</v>
      </c>
      <c r="AQ30" s="703">
        <v>23038</v>
      </c>
      <c r="AR30" s="703">
        <v>12829</v>
      </c>
      <c r="AS30" s="703">
        <v>39637</v>
      </c>
      <c r="AT30" s="703">
        <v>2447</v>
      </c>
      <c r="AU30" s="703">
        <v>54913</v>
      </c>
      <c r="AV30" s="703">
        <v>21057</v>
      </c>
      <c r="AW30" s="703">
        <v>228386</v>
      </c>
      <c r="AX30" s="15">
        <v>249443</v>
      </c>
      <c r="AY30" s="703">
        <v>97345</v>
      </c>
      <c r="AZ30" s="703">
        <v>17523</v>
      </c>
      <c r="BA30" s="703">
        <v>64647</v>
      </c>
      <c r="BB30" s="703">
        <v>1575</v>
      </c>
      <c r="BC30" s="703">
        <v>83745</v>
      </c>
      <c r="BD30" s="703">
        <v>10635</v>
      </c>
      <c r="BE30" s="703">
        <v>105921</v>
      </c>
      <c r="BF30" s="15">
        <v>116556</v>
      </c>
      <c r="BG30" s="703">
        <v>1156506</v>
      </c>
      <c r="BH30" s="703">
        <v>1204091</v>
      </c>
      <c r="BI30" s="703">
        <v>3105501</v>
      </c>
      <c r="BJ30" s="703">
        <v>110922</v>
      </c>
      <c r="BK30" s="703">
        <v>4420514</v>
      </c>
      <c r="BL30" s="703">
        <v>378351</v>
      </c>
      <c r="BM30" s="703">
        <v>2675665</v>
      </c>
      <c r="BN30" s="15">
        <v>3054016</v>
      </c>
      <c r="BO30" s="703">
        <v>1253851</v>
      </c>
      <c r="BP30" s="703">
        <v>1221614</v>
      </c>
      <c r="BQ30" s="703">
        <v>3170148</v>
      </c>
      <c r="BR30" s="703">
        <v>112497</v>
      </c>
      <c r="BS30" s="703">
        <v>4504259</v>
      </c>
      <c r="BT30" s="703">
        <v>388986</v>
      </c>
      <c r="BU30" s="703">
        <v>2781586</v>
      </c>
      <c r="BV30" s="15">
        <v>3170572</v>
      </c>
    </row>
    <row r="31" spans="2:74" x14ac:dyDescent="0.25">
      <c r="B31" s="819" t="s">
        <v>383</v>
      </c>
      <c r="C31" s="703">
        <v>884467</v>
      </c>
      <c r="D31" s="703">
        <v>910386</v>
      </c>
      <c r="E31" s="703">
        <v>1691643</v>
      </c>
      <c r="F31" s="703">
        <v>44316</v>
      </c>
      <c r="G31" s="703">
        <v>2646345</v>
      </c>
      <c r="H31" s="703">
        <v>66896</v>
      </c>
      <c r="I31" s="703">
        <v>935905</v>
      </c>
      <c r="J31" s="15">
        <v>1002801</v>
      </c>
      <c r="K31" s="703">
        <v>304810</v>
      </c>
      <c r="L31" s="703">
        <v>413474</v>
      </c>
      <c r="M31" s="703">
        <v>809293</v>
      </c>
      <c r="N31" s="703">
        <v>22027</v>
      </c>
      <c r="O31" s="703">
        <v>1244794</v>
      </c>
      <c r="P31" s="703">
        <v>58469</v>
      </c>
      <c r="Q31" s="703">
        <v>293435</v>
      </c>
      <c r="R31" s="15">
        <v>351904</v>
      </c>
      <c r="S31" s="703">
        <v>154978</v>
      </c>
      <c r="T31" s="703">
        <v>132293</v>
      </c>
      <c r="U31" s="703">
        <v>234651</v>
      </c>
      <c r="V31" s="703">
        <v>5184</v>
      </c>
      <c r="W31" s="703">
        <v>372128</v>
      </c>
      <c r="X31" s="703">
        <v>26676</v>
      </c>
      <c r="Y31" s="703">
        <v>507719</v>
      </c>
      <c r="Z31" s="15">
        <v>534395</v>
      </c>
      <c r="AA31" s="703">
        <v>50279</v>
      </c>
      <c r="AB31" s="703">
        <v>59623</v>
      </c>
      <c r="AC31" s="703">
        <v>164400</v>
      </c>
      <c r="AD31" s="703">
        <v>19826</v>
      </c>
      <c r="AE31" s="703">
        <v>243849</v>
      </c>
      <c r="AF31" s="703">
        <v>15655</v>
      </c>
      <c r="AG31" s="703">
        <v>334933</v>
      </c>
      <c r="AH31" s="15">
        <v>350588</v>
      </c>
      <c r="AI31" s="703">
        <v>84688</v>
      </c>
      <c r="AJ31" s="703">
        <v>76084</v>
      </c>
      <c r="AK31" s="703">
        <v>175068</v>
      </c>
      <c r="AL31" s="703">
        <v>28589</v>
      </c>
      <c r="AM31" s="703">
        <v>279741</v>
      </c>
      <c r="AN31" s="703">
        <v>44767</v>
      </c>
      <c r="AO31" s="703">
        <v>319015</v>
      </c>
      <c r="AP31" s="15">
        <v>363782</v>
      </c>
      <c r="AQ31" s="703">
        <v>17639</v>
      </c>
      <c r="AR31" s="703">
        <v>24883</v>
      </c>
      <c r="AS31" s="703">
        <v>41516</v>
      </c>
      <c r="AT31" s="703">
        <v>10690</v>
      </c>
      <c r="AU31" s="703">
        <v>77089</v>
      </c>
      <c r="AV31" s="703">
        <v>8993</v>
      </c>
      <c r="AW31" s="703">
        <v>223646</v>
      </c>
      <c r="AX31" s="15">
        <v>232639</v>
      </c>
      <c r="AY31" s="703">
        <v>46479</v>
      </c>
      <c r="AZ31" s="703">
        <v>38986</v>
      </c>
      <c r="BA31" s="703">
        <v>36503</v>
      </c>
      <c r="BB31" s="703">
        <v>5832</v>
      </c>
      <c r="BC31" s="703">
        <v>81321</v>
      </c>
      <c r="BD31" s="703">
        <v>6352</v>
      </c>
      <c r="BE31" s="703">
        <v>104084</v>
      </c>
      <c r="BF31" s="15">
        <v>110436</v>
      </c>
      <c r="BG31" s="703">
        <v>1496861</v>
      </c>
      <c r="BH31" s="703">
        <v>1616743</v>
      </c>
      <c r="BI31" s="703">
        <v>3116571</v>
      </c>
      <c r="BJ31" s="703">
        <v>130632</v>
      </c>
      <c r="BK31" s="703">
        <v>4863946</v>
      </c>
      <c r="BL31" s="703">
        <v>221456</v>
      </c>
      <c r="BM31" s="703">
        <v>2614653</v>
      </c>
      <c r="BN31" s="15">
        <v>2836109</v>
      </c>
      <c r="BO31" s="703">
        <v>1543340</v>
      </c>
      <c r="BP31" s="703">
        <v>1655729</v>
      </c>
      <c r="BQ31" s="703">
        <v>3153074</v>
      </c>
      <c r="BR31" s="703">
        <v>136464</v>
      </c>
      <c r="BS31" s="703">
        <v>4945267</v>
      </c>
      <c r="BT31" s="703">
        <v>227808</v>
      </c>
      <c r="BU31" s="703">
        <v>2718737</v>
      </c>
      <c r="BV31" s="15">
        <v>2946545</v>
      </c>
    </row>
    <row r="32" spans="2:74" ht="14.25" thickBot="1" x14ac:dyDescent="0.3">
      <c r="B32" s="818" t="s">
        <v>384</v>
      </c>
      <c r="C32" s="703">
        <v>973061</v>
      </c>
      <c r="D32" s="703">
        <v>927069</v>
      </c>
      <c r="E32" s="703">
        <v>1757948</v>
      </c>
      <c r="F32" s="703">
        <v>48688</v>
      </c>
      <c r="G32" s="703">
        <v>2733705</v>
      </c>
      <c r="H32" s="703">
        <v>101998</v>
      </c>
      <c r="I32" s="703">
        <v>856511</v>
      </c>
      <c r="J32" s="15">
        <v>958509</v>
      </c>
      <c r="K32" s="703">
        <v>303908</v>
      </c>
      <c r="L32" s="703">
        <v>365677</v>
      </c>
      <c r="M32" s="703">
        <v>916762</v>
      </c>
      <c r="N32" s="703">
        <v>46060</v>
      </c>
      <c r="O32" s="703">
        <v>1328499</v>
      </c>
      <c r="P32" s="703">
        <v>50508</v>
      </c>
      <c r="Q32" s="703">
        <v>284815</v>
      </c>
      <c r="R32" s="15">
        <v>335323</v>
      </c>
      <c r="S32" s="703">
        <v>174479</v>
      </c>
      <c r="T32" s="703">
        <v>139317</v>
      </c>
      <c r="U32" s="703">
        <v>235378</v>
      </c>
      <c r="V32" s="703">
        <v>7316</v>
      </c>
      <c r="W32" s="703">
        <v>382011</v>
      </c>
      <c r="X32" s="703">
        <v>30230</v>
      </c>
      <c r="Y32" s="703">
        <v>480610</v>
      </c>
      <c r="Z32" s="15">
        <v>510840</v>
      </c>
      <c r="AA32" s="703">
        <v>107762</v>
      </c>
      <c r="AB32" s="703">
        <v>40635</v>
      </c>
      <c r="AC32" s="703">
        <v>169483</v>
      </c>
      <c r="AD32" s="703">
        <v>14586</v>
      </c>
      <c r="AE32" s="703">
        <v>224704</v>
      </c>
      <c r="AF32" s="703">
        <v>28173</v>
      </c>
      <c r="AG32" s="703">
        <v>284792</v>
      </c>
      <c r="AH32" s="15">
        <v>312965</v>
      </c>
      <c r="AI32" s="703">
        <v>67502</v>
      </c>
      <c r="AJ32" s="703">
        <v>136232</v>
      </c>
      <c r="AK32" s="703">
        <v>191324</v>
      </c>
      <c r="AL32" s="703">
        <v>20695</v>
      </c>
      <c r="AM32" s="703">
        <v>348251</v>
      </c>
      <c r="AN32" s="703">
        <v>39206</v>
      </c>
      <c r="AO32" s="703">
        <v>325855</v>
      </c>
      <c r="AP32" s="15">
        <v>365061</v>
      </c>
      <c r="AQ32" s="703">
        <v>54187</v>
      </c>
      <c r="AR32" s="703">
        <v>24963</v>
      </c>
      <c r="AS32" s="703">
        <v>41339</v>
      </c>
      <c r="AT32" s="703">
        <v>3308</v>
      </c>
      <c r="AU32" s="703">
        <v>69610</v>
      </c>
      <c r="AV32" s="703">
        <v>7053</v>
      </c>
      <c r="AW32" s="703">
        <v>207612</v>
      </c>
      <c r="AX32" s="15">
        <v>214665</v>
      </c>
      <c r="AY32" s="703">
        <v>17276</v>
      </c>
      <c r="AZ32" s="703">
        <v>34999</v>
      </c>
      <c r="BA32" s="703">
        <v>59201</v>
      </c>
      <c r="BB32" s="703">
        <v>3748</v>
      </c>
      <c r="BC32" s="703">
        <v>97948</v>
      </c>
      <c r="BD32" s="703">
        <v>16366</v>
      </c>
      <c r="BE32" s="703">
        <v>102436</v>
      </c>
      <c r="BF32" s="15">
        <v>118802</v>
      </c>
      <c r="BG32" s="703">
        <v>1680899</v>
      </c>
      <c r="BH32" s="703">
        <v>1633893</v>
      </c>
      <c r="BI32" s="703">
        <v>3312234</v>
      </c>
      <c r="BJ32" s="703">
        <v>140653</v>
      </c>
      <c r="BK32" s="703">
        <v>5086780</v>
      </c>
      <c r="BL32" s="703">
        <v>257168</v>
      </c>
      <c r="BM32" s="703">
        <v>2440195</v>
      </c>
      <c r="BN32" s="15">
        <v>2697363</v>
      </c>
      <c r="BO32" s="703">
        <v>1698175</v>
      </c>
      <c r="BP32" s="703">
        <v>1668892</v>
      </c>
      <c r="BQ32" s="703">
        <v>3371435</v>
      </c>
      <c r="BR32" s="703">
        <v>144401</v>
      </c>
      <c r="BS32" s="703">
        <v>5184728</v>
      </c>
      <c r="BT32" s="703">
        <v>273534</v>
      </c>
      <c r="BU32" s="703">
        <v>2542631</v>
      </c>
      <c r="BV32" s="15">
        <v>2816165</v>
      </c>
    </row>
    <row r="33" spans="2:74" x14ac:dyDescent="0.25">
      <c r="B33" s="817" t="s">
        <v>385</v>
      </c>
      <c r="C33" s="703">
        <v>735457</v>
      </c>
      <c r="D33" s="703">
        <v>640309</v>
      </c>
      <c r="E33" s="703">
        <v>2061484</v>
      </c>
      <c r="F33" s="703">
        <v>20893</v>
      </c>
      <c r="G33" s="703">
        <v>2722686</v>
      </c>
      <c r="H33" s="703">
        <v>54194</v>
      </c>
      <c r="I33" s="703">
        <v>868924</v>
      </c>
      <c r="J33" s="15">
        <v>923118</v>
      </c>
      <c r="K33" s="703">
        <v>241204</v>
      </c>
      <c r="L33" s="703">
        <v>419090</v>
      </c>
      <c r="M33" s="703">
        <v>1045734</v>
      </c>
      <c r="N33" s="703">
        <v>34879</v>
      </c>
      <c r="O33" s="703">
        <v>1499703</v>
      </c>
      <c r="P33" s="703">
        <v>59195</v>
      </c>
      <c r="Q33" s="703">
        <v>285280</v>
      </c>
      <c r="R33" s="15">
        <v>344475</v>
      </c>
      <c r="S33" s="703">
        <v>90372</v>
      </c>
      <c r="T33" s="703">
        <v>122904</v>
      </c>
      <c r="U33" s="703">
        <v>326688</v>
      </c>
      <c r="V33" s="703">
        <v>19458</v>
      </c>
      <c r="W33" s="703">
        <v>469050</v>
      </c>
      <c r="X33" s="703">
        <v>26253</v>
      </c>
      <c r="Y33" s="703">
        <v>462479</v>
      </c>
      <c r="Z33" s="15">
        <v>488732</v>
      </c>
      <c r="AA33" s="703">
        <v>77427</v>
      </c>
      <c r="AB33" s="703">
        <v>74004</v>
      </c>
      <c r="AC33" s="703">
        <v>141636</v>
      </c>
      <c r="AD33" s="703">
        <v>9764</v>
      </c>
      <c r="AE33" s="703">
        <v>225404</v>
      </c>
      <c r="AF33" s="703">
        <v>31823</v>
      </c>
      <c r="AG33" s="703">
        <v>286520</v>
      </c>
      <c r="AH33" s="15">
        <v>318343</v>
      </c>
      <c r="AI33" s="703">
        <v>78973</v>
      </c>
      <c r="AJ33" s="703">
        <v>109393</v>
      </c>
      <c r="AK33" s="703">
        <v>227973</v>
      </c>
      <c r="AL33" s="703">
        <v>18031</v>
      </c>
      <c r="AM33" s="703">
        <v>355397</v>
      </c>
      <c r="AN33" s="703">
        <v>66350</v>
      </c>
      <c r="AO33" s="703">
        <v>328039</v>
      </c>
      <c r="AP33" s="15">
        <v>394389</v>
      </c>
      <c r="AQ33" s="703">
        <v>38585</v>
      </c>
      <c r="AR33" s="703">
        <v>15287</v>
      </c>
      <c r="AS33" s="703">
        <v>78043</v>
      </c>
      <c r="AT33" s="703">
        <v>5556</v>
      </c>
      <c r="AU33" s="703">
        <v>98886</v>
      </c>
      <c r="AV33" s="703">
        <v>10760</v>
      </c>
      <c r="AW33" s="703">
        <v>196787</v>
      </c>
      <c r="AX33" s="15">
        <v>207547</v>
      </c>
      <c r="AY33" s="703">
        <v>45707</v>
      </c>
      <c r="AZ33" s="703">
        <v>27014</v>
      </c>
      <c r="BA33" s="703">
        <v>53803</v>
      </c>
      <c r="BB33" s="703">
        <v>2875</v>
      </c>
      <c r="BC33" s="703">
        <v>83692</v>
      </c>
      <c r="BD33" s="703">
        <v>6792</v>
      </c>
      <c r="BE33" s="703">
        <v>105044</v>
      </c>
      <c r="BF33" s="15">
        <v>111836</v>
      </c>
      <c r="BG33" s="703">
        <v>1262018</v>
      </c>
      <c r="BH33" s="703">
        <v>1380987</v>
      </c>
      <c r="BI33" s="703">
        <v>3881558</v>
      </c>
      <c r="BJ33" s="703">
        <v>108581</v>
      </c>
      <c r="BK33" s="703">
        <v>5371126</v>
      </c>
      <c r="BL33" s="703">
        <v>248575</v>
      </c>
      <c r="BM33" s="703">
        <v>2428029</v>
      </c>
      <c r="BN33" s="15">
        <v>2676604</v>
      </c>
      <c r="BO33" s="703">
        <v>1307725</v>
      </c>
      <c r="BP33" s="703">
        <v>1408001</v>
      </c>
      <c r="BQ33" s="703">
        <v>3935361</v>
      </c>
      <c r="BR33" s="703">
        <v>111456</v>
      </c>
      <c r="BS33" s="703">
        <v>5454818</v>
      </c>
      <c r="BT33" s="703">
        <v>255367</v>
      </c>
      <c r="BU33" s="703">
        <v>2533073</v>
      </c>
      <c r="BV33" s="15">
        <v>2788440</v>
      </c>
    </row>
    <row r="34" spans="2:74" x14ac:dyDescent="0.25">
      <c r="B34" s="819" t="s">
        <v>386</v>
      </c>
      <c r="C34" s="703">
        <v>838663</v>
      </c>
      <c r="D34" s="703">
        <v>548758</v>
      </c>
      <c r="E34" s="703">
        <v>2082277</v>
      </c>
      <c r="F34" s="703">
        <v>50586</v>
      </c>
      <c r="G34" s="703">
        <v>2681621</v>
      </c>
      <c r="H34" s="703">
        <v>136690</v>
      </c>
      <c r="I34" s="703">
        <v>810733</v>
      </c>
      <c r="J34" s="15">
        <v>947423</v>
      </c>
      <c r="K34" s="703">
        <v>353247</v>
      </c>
      <c r="L34" s="703">
        <v>405111</v>
      </c>
      <c r="M34" s="703">
        <v>1131850</v>
      </c>
      <c r="N34" s="703">
        <v>41626</v>
      </c>
      <c r="O34" s="703">
        <v>1578587</v>
      </c>
      <c r="P34" s="703">
        <v>40510</v>
      </c>
      <c r="Q34" s="703">
        <v>268145</v>
      </c>
      <c r="R34" s="15">
        <v>308655</v>
      </c>
      <c r="S34" s="703">
        <v>148669</v>
      </c>
      <c r="T34" s="703">
        <v>173097</v>
      </c>
      <c r="U34" s="703">
        <v>343267</v>
      </c>
      <c r="V34" s="703">
        <v>6252</v>
      </c>
      <c r="W34" s="703">
        <v>522616</v>
      </c>
      <c r="X34" s="703">
        <v>23704</v>
      </c>
      <c r="Y34" s="703">
        <v>445579</v>
      </c>
      <c r="Z34" s="15">
        <v>469283</v>
      </c>
      <c r="AA34" s="703">
        <v>78030</v>
      </c>
      <c r="AB34" s="703">
        <v>90526</v>
      </c>
      <c r="AC34" s="703">
        <v>128499</v>
      </c>
      <c r="AD34" s="703">
        <v>15021</v>
      </c>
      <c r="AE34" s="703">
        <v>234046</v>
      </c>
      <c r="AF34" s="703">
        <v>36535</v>
      </c>
      <c r="AG34" s="703">
        <v>296589</v>
      </c>
      <c r="AH34" s="15">
        <v>333124</v>
      </c>
      <c r="AI34" s="703">
        <v>132878</v>
      </c>
      <c r="AJ34" s="703">
        <v>131444</v>
      </c>
      <c r="AK34" s="703">
        <v>288201</v>
      </c>
      <c r="AL34" s="703">
        <v>32312</v>
      </c>
      <c r="AM34" s="703">
        <v>451957</v>
      </c>
      <c r="AN34" s="703">
        <v>35896</v>
      </c>
      <c r="AO34" s="703">
        <v>264193</v>
      </c>
      <c r="AP34" s="15">
        <v>300089</v>
      </c>
      <c r="AQ34" s="703">
        <v>30328</v>
      </c>
      <c r="AR34" s="703">
        <v>63622</v>
      </c>
      <c r="AS34" s="703">
        <v>80865</v>
      </c>
      <c r="AT34" s="703">
        <v>12469</v>
      </c>
      <c r="AU34" s="703">
        <v>156956</v>
      </c>
      <c r="AV34" s="703">
        <v>8780</v>
      </c>
      <c r="AW34" s="703">
        <v>183622</v>
      </c>
      <c r="AX34" s="15">
        <v>192402</v>
      </c>
      <c r="AY34" s="703">
        <v>16672</v>
      </c>
      <c r="AZ34" s="703">
        <v>30249</v>
      </c>
      <c r="BA34" s="703">
        <v>63156</v>
      </c>
      <c r="BB34" s="703">
        <v>2795</v>
      </c>
      <c r="BC34" s="703">
        <v>96200</v>
      </c>
      <c r="BD34" s="703">
        <v>8668</v>
      </c>
      <c r="BE34" s="703">
        <v>105830</v>
      </c>
      <c r="BF34" s="15">
        <v>114498</v>
      </c>
      <c r="BG34" s="703">
        <v>1581815</v>
      </c>
      <c r="BH34" s="703">
        <v>1412558</v>
      </c>
      <c r="BI34" s="703">
        <v>4054959</v>
      </c>
      <c r="BJ34" s="703">
        <v>158266</v>
      </c>
      <c r="BK34" s="703">
        <v>5625783</v>
      </c>
      <c r="BL34" s="703">
        <v>282115</v>
      </c>
      <c r="BM34" s="703">
        <v>2268861</v>
      </c>
      <c r="BN34" s="15">
        <v>2550976</v>
      </c>
      <c r="BO34" s="703">
        <v>1598487</v>
      </c>
      <c r="BP34" s="703">
        <v>1442807</v>
      </c>
      <c r="BQ34" s="703">
        <v>4118115</v>
      </c>
      <c r="BR34" s="703">
        <v>161061</v>
      </c>
      <c r="BS34" s="703">
        <v>5721983</v>
      </c>
      <c r="BT34" s="703">
        <v>290783</v>
      </c>
      <c r="BU34" s="703">
        <v>2374691</v>
      </c>
      <c r="BV34" s="15">
        <v>2665474</v>
      </c>
    </row>
    <row r="35" spans="2:74" x14ac:dyDescent="0.25">
      <c r="B35" s="819" t="s">
        <v>387</v>
      </c>
      <c r="C35" s="703">
        <v>800782</v>
      </c>
      <c r="D35" s="703">
        <v>1020390</v>
      </c>
      <c r="E35" s="703">
        <v>2072183</v>
      </c>
      <c r="F35" s="703">
        <v>62587</v>
      </c>
      <c r="G35" s="703">
        <v>3155160</v>
      </c>
      <c r="H35" s="703">
        <v>122447</v>
      </c>
      <c r="I35" s="703">
        <v>828709</v>
      </c>
      <c r="J35" s="15">
        <v>951156</v>
      </c>
      <c r="K35" s="703">
        <v>436337</v>
      </c>
      <c r="L35" s="703">
        <v>559997</v>
      </c>
      <c r="M35" s="703">
        <v>1127135</v>
      </c>
      <c r="N35" s="703">
        <v>29021</v>
      </c>
      <c r="O35" s="703">
        <v>1716153</v>
      </c>
      <c r="P35" s="703">
        <v>32976</v>
      </c>
      <c r="Q35" s="703">
        <v>261801</v>
      </c>
      <c r="R35" s="15">
        <v>294777</v>
      </c>
      <c r="S35" s="703">
        <v>92965</v>
      </c>
      <c r="T35" s="703">
        <v>173830</v>
      </c>
      <c r="U35" s="703">
        <v>457312</v>
      </c>
      <c r="V35" s="703">
        <v>6942</v>
      </c>
      <c r="W35" s="703">
        <v>638084</v>
      </c>
      <c r="X35" s="703">
        <v>21714</v>
      </c>
      <c r="Y35" s="703">
        <v>441760</v>
      </c>
      <c r="Z35" s="15">
        <v>463474</v>
      </c>
      <c r="AA35" s="703">
        <v>61268</v>
      </c>
      <c r="AB35" s="703">
        <v>108097</v>
      </c>
      <c r="AC35" s="703">
        <v>156176</v>
      </c>
      <c r="AD35" s="703">
        <v>12794</v>
      </c>
      <c r="AE35" s="703">
        <v>277067</v>
      </c>
      <c r="AF35" s="703">
        <v>54337</v>
      </c>
      <c r="AG35" s="703">
        <v>299643</v>
      </c>
      <c r="AH35" s="15">
        <v>353980</v>
      </c>
      <c r="AI35" s="703">
        <v>110496</v>
      </c>
      <c r="AJ35" s="703">
        <v>158007</v>
      </c>
      <c r="AK35" s="703">
        <v>327019</v>
      </c>
      <c r="AL35" s="703">
        <v>23163</v>
      </c>
      <c r="AM35" s="703">
        <v>508189</v>
      </c>
      <c r="AN35" s="703">
        <v>35351</v>
      </c>
      <c r="AO35" s="703">
        <v>263419</v>
      </c>
      <c r="AP35" s="15">
        <v>298770</v>
      </c>
      <c r="AQ35" s="703">
        <v>54743</v>
      </c>
      <c r="AR35" s="703">
        <v>119529</v>
      </c>
      <c r="AS35" s="703">
        <v>104778</v>
      </c>
      <c r="AT35" s="703">
        <v>2604</v>
      </c>
      <c r="AU35" s="703">
        <v>226911</v>
      </c>
      <c r="AV35" s="703">
        <v>29196</v>
      </c>
      <c r="AW35" s="703">
        <v>179017</v>
      </c>
      <c r="AX35" s="15">
        <v>208213</v>
      </c>
      <c r="AY35" s="703">
        <v>62662</v>
      </c>
      <c r="AZ35" s="703">
        <v>28057</v>
      </c>
      <c r="BA35" s="703">
        <v>48353</v>
      </c>
      <c r="BB35" s="703">
        <v>5489</v>
      </c>
      <c r="BC35" s="703">
        <v>81899</v>
      </c>
      <c r="BD35" s="703">
        <v>9025</v>
      </c>
      <c r="BE35" s="703">
        <v>87532</v>
      </c>
      <c r="BF35" s="15">
        <v>96557</v>
      </c>
      <c r="BG35" s="703">
        <v>1556591</v>
      </c>
      <c r="BH35" s="703">
        <v>2139850</v>
      </c>
      <c r="BI35" s="703">
        <v>4244603</v>
      </c>
      <c r="BJ35" s="703">
        <v>137111</v>
      </c>
      <c r="BK35" s="703">
        <v>6521564</v>
      </c>
      <c r="BL35" s="703">
        <v>296021</v>
      </c>
      <c r="BM35" s="703">
        <v>2274349</v>
      </c>
      <c r="BN35" s="15">
        <v>2570370</v>
      </c>
      <c r="BO35" s="703">
        <v>1619253</v>
      </c>
      <c r="BP35" s="703">
        <v>2167907</v>
      </c>
      <c r="BQ35" s="703">
        <v>4292956</v>
      </c>
      <c r="BR35" s="703">
        <v>142600</v>
      </c>
      <c r="BS35" s="703">
        <v>6603463</v>
      </c>
      <c r="BT35" s="703">
        <v>305046</v>
      </c>
      <c r="BU35" s="703">
        <v>2361881</v>
      </c>
      <c r="BV35" s="15">
        <v>2666927</v>
      </c>
    </row>
    <row r="36" spans="2:74" ht="14.25" thickBot="1" x14ac:dyDescent="0.3">
      <c r="B36" s="818" t="s">
        <v>388</v>
      </c>
      <c r="C36" s="703">
        <v>927985</v>
      </c>
      <c r="D36" s="703">
        <v>931395</v>
      </c>
      <c r="E36" s="703">
        <v>2396397</v>
      </c>
      <c r="F36" s="703">
        <v>76999</v>
      </c>
      <c r="G36" s="703">
        <v>3404791</v>
      </c>
      <c r="H36" s="703">
        <v>79450</v>
      </c>
      <c r="I36" s="703">
        <v>774030</v>
      </c>
      <c r="J36" s="15">
        <v>853480</v>
      </c>
      <c r="K36" s="703">
        <v>340085</v>
      </c>
      <c r="L36" s="703">
        <v>479301</v>
      </c>
      <c r="M36" s="703">
        <v>1336397</v>
      </c>
      <c r="N36" s="703">
        <v>19870</v>
      </c>
      <c r="O36" s="703">
        <v>1835568</v>
      </c>
      <c r="P36" s="703">
        <v>57945</v>
      </c>
      <c r="Q36" s="703">
        <v>261625</v>
      </c>
      <c r="R36" s="15">
        <v>319570</v>
      </c>
      <c r="S36" s="703">
        <v>137997</v>
      </c>
      <c r="T36" s="703">
        <v>299922</v>
      </c>
      <c r="U36" s="703">
        <v>521539</v>
      </c>
      <c r="V36" s="703">
        <v>9543</v>
      </c>
      <c r="W36" s="703">
        <v>831004</v>
      </c>
      <c r="X36" s="703">
        <v>28821</v>
      </c>
      <c r="Y36" s="703">
        <v>423489</v>
      </c>
      <c r="Z36" s="15">
        <v>452310</v>
      </c>
      <c r="AA36" s="703">
        <v>110080</v>
      </c>
      <c r="AB36" s="703">
        <v>73223</v>
      </c>
      <c r="AC36" s="703">
        <v>188308</v>
      </c>
      <c r="AD36" s="703">
        <v>13104</v>
      </c>
      <c r="AE36" s="703">
        <v>274635</v>
      </c>
      <c r="AF36" s="703">
        <v>35528</v>
      </c>
      <c r="AG36" s="703">
        <v>279087</v>
      </c>
      <c r="AH36" s="15">
        <v>314615</v>
      </c>
      <c r="AI36" s="703">
        <v>133465</v>
      </c>
      <c r="AJ36" s="703">
        <v>126286</v>
      </c>
      <c r="AK36" s="703">
        <v>366787</v>
      </c>
      <c r="AL36" s="703">
        <v>11735</v>
      </c>
      <c r="AM36" s="703">
        <v>504808</v>
      </c>
      <c r="AN36" s="703">
        <v>42580</v>
      </c>
      <c r="AO36" s="703">
        <v>255554</v>
      </c>
      <c r="AP36" s="15">
        <v>298134</v>
      </c>
      <c r="AQ36" s="703">
        <v>119507</v>
      </c>
      <c r="AR36" s="703">
        <v>24103</v>
      </c>
      <c r="AS36" s="703">
        <v>113395</v>
      </c>
      <c r="AT36" s="703">
        <v>21452</v>
      </c>
      <c r="AU36" s="703">
        <v>158950</v>
      </c>
      <c r="AV36" s="703">
        <v>10909</v>
      </c>
      <c r="AW36" s="703">
        <v>180781</v>
      </c>
      <c r="AX36" s="15">
        <v>191690</v>
      </c>
      <c r="AY36" s="703">
        <v>22400</v>
      </c>
      <c r="AZ36" s="703">
        <v>28855</v>
      </c>
      <c r="BA36" s="703">
        <v>52749</v>
      </c>
      <c r="BB36" s="703">
        <v>2994</v>
      </c>
      <c r="BC36" s="703">
        <v>84598</v>
      </c>
      <c r="BD36" s="703">
        <v>12684</v>
      </c>
      <c r="BE36" s="703">
        <v>87984</v>
      </c>
      <c r="BF36" s="15">
        <v>100668</v>
      </c>
      <c r="BG36" s="703">
        <v>1769119</v>
      </c>
      <c r="BH36" s="703">
        <v>1934230</v>
      </c>
      <c r="BI36" s="703">
        <v>4922823</v>
      </c>
      <c r="BJ36" s="703">
        <v>152703</v>
      </c>
      <c r="BK36" s="703">
        <v>7009756</v>
      </c>
      <c r="BL36" s="703">
        <v>255233</v>
      </c>
      <c r="BM36" s="703">
        <v>2174566</v>
      </c>
      <c r="BN36" s="15">
        <v>2429799</v>
      </c>
      <c r="BO36" s="703">
        <v>1791519</v>
      </c>
      <c r="BP36" s="703">
        <v>1963085</v>
      </c>
      <c r="BQ36" s="703">
        <v>4975572</v>
      </c>
      <c r="BR36" s="703">
        <v>155697</v>
      </c>
      <c r="BS36" s="703">
        <v>7094354</v>
      </c>
      <c r="BT36" s="703">
        <v>267917</v>
      </c>
      <c r="BU36" s="703">
        <v>2262550</v>
      </c>
      <c r="BV36" s="15">
        <v>2530467</v>
      </c>
    </row>
    <row r="37" spans="2:74" x14ac:dyDescent="0.25">
      <c r="B37" s="817" t="s">
        <v>389</v>
      </c>
      <c r="C37" s="703">
        <v>1059413</v>
      </c>
      <c r="D37" s="703">
        <v>813966</v>
      </c>
      <c r="E37" s="703">
        <v>2425546</v>
      </c>
      <c r="F37" s="703">
        <v>33994</v>
      </c>
      <c r="G37" s="703">
        <v>3273506</v>
      </c>
      <c r="H37" s="703">
        <v>75397</v>
      </c>
      <c r="I37" s="703">
        <v>720317</v>
      </c>
      <c r="J37" s="15">
        <v>795714</v>
      </c>
      <c r="K37" s="703">
        <v>417817</v>
      </c>
      <c r="L37" s="703">
        <v>482423</v>
      </c>
      <c r="M37" s="703">
        <v>1391802</v>
      </c>
      <c r="N37" s="703">
        <v>17232</v>
      </c>
      <c r="O37" s="703">
        <v>1891457</v>
      </c>
      <c r="P37" s="703">
        <v>49044</v>
      </c>
      <c r="Q37" s="703">
        <v>280670</v>
      </c>
      <c r="R37" s="15">
        <v>329714</v>
      </c>
      <c r="S37" s="703">
        <v>275491</v>
      </c>
      <c r="T37" s="703">
        <v>269383</v>
      </c>
      <c r="U37" s="703">
        <v>534757</v>
      </c>
      <c r="V37" s="703">
        <v>9870</v>
      </c>
      <c r="W37" s="703">
        <v>814010</v>
      </c>
      <c r="X37" s="703">
        <v>61360</v>
      </c>
      <c r="Y37" s="703">
        <v>407423</v>
      </c>
      <c r="Z37" s="15">
        <v>468783</v>
      </c>
      <c r="AA37" s="703">
        <v>105249</v>
      </c>
      <c r="AB37" s="703">
        <v>93283</v>
      </c>
      <c r="AC37" s="703">
        <v>175741</v>
      </c>
      <c r="AD37" s="703">
        <v>10244</v>
      </c>
      <c r="AE37" s="703">
        <v>279268</v>
      </c>
      <c r="AF37" s="703">
        <v>24291</v>
      </c>
      <c r="AG37" s="703">
        <v>268277</v>
      </c>
      <c r="AH37" s="15">
        <v>292568</v>
      </c>
      <c r="AI37" s="703">
        <v>119067</v>
      </c>
      <c r="AJ37" s="703">
        <v>100127</v>
      </c>
      <c r="AK37" s="703">
        <v>374231</v>
      </c>
      <c r="AL37" s="703">
        <v>23705</v>
      </c>
      <c r="AM37" s="703">
        <v>498063</v>
      </c>
      <c r="AN37" s="703">
        <v>26680</v>
      </c>
      <c r="AO37" s="703">
        <v>260360</v>
      </c>
      <c r="AP37" s="15">
        <v>287040</v>
      </c>
      <c r="AQ37" s="703">
        <v>35431</v>
      </c>
      <c r="AR37" s="703">
        <v>97276</v>
      </c>
      <c r="AS37" s="703">
        <v>129070</v>
      </c>
      <c r="AT37" s="703">
        <v>104212</v>
      </c>
      <c r="AU37" s="703">
        <v>330558</v>
      </c>
      <c r="AV37" s="703">
        <v>24826</v>
      </c>
      <c r="AW37" s="703">
        <v>76578</v>
      </c>
      <c r="AX37" s="15">
        <v>101404</v>
      </c>
      <c r="AY37" s="703">
        <v>12895</v>
      </c>
      <c r="AZ37" s="703">
        <v>53345</v>
      </c>
      <c r="BA37" s="703">
        <v>68551</v>
      </c>
      <c r="BB37" s="703">
        <v>3350</v>
      </c>
      <c r="BC37" s="703">
        <v>125246</v>
      </c>
      <c r="BD37" s="703">
        <v>10015</v>
      </c>
      <c r="BE37" s="703">
        <v>95405</v>
      </c>
      <c r="BF37" s="15">
        <v>105420</v>
      </c>
      <c r="BG37" s="703">
        <v>2012468</v>
      </c>
      <c r="BH37" s="703">
        <v>1856458</v>
      </c>
      <c r="BI37" s="703">
        <v>5031147</v>
      </c>
      <c r="BJ37" s="703">
        <v>199257</v>
      </c>
      <c r="BK37" s="703">
        <v>7086862</v>
      </c>
      <c r="BL37" s="703">
        <v>261598</v>
      </c>
      <c r="BM37" s="703">
        <v>2013625</v>
      </c>
      <c r="BN37" s="15">
        <v>2275223</v>
      </c>
      <c r="BO37" s="703">
        <v>2025363</v>
      </c>
      <c r="BP37" s="703">
        <v>1909803</v>
      </c>
      <c r="BQ37" s="703">
        <v>5099698</v>
      </c>
      <c r="BR37" s="703">
        <v>202607</v>
      </c>
      <c r="BS37" s="703">
        <v>7212108</v>
      </c>
      <c r="BT37" s="703">
        <v>271613</v>
      </c>
      <c r="BU37" s="703">
        <v>2109030</v>
      </c>
      <c r="BV37" s="15">
        <v>2380643</v>
      </c>
    </row>
    <row r="38" spans="2:74" x14ac:dyDescent="0.25">
      <c r="B38" s="819" t="s">
        <v>390</v>
      </c>
      <c r="C38" s="703">
        <v>838779</v>
      </c>
      <c r="D38" s="703">
        <v>1148026</v>
      </c>
      <c r="E38" s="703">
        <v>2688531</v>
      </c>
      <c r="F38" s="703">
        <v>22321</v>
      </c>
      <c r="G38" s="703">
        <v>3858878</v>
      </c>
      <c r="H38" s="703">
        <v>144608</v>
      </c>
      <c r="I38" s="703">
        <v>684224</v>
      </c>
      <c r="J38" s="15">
        <v>828832</v>
      </c>
      <c r="K38" s="703">
        <v>441877</v>
      </c>
      <c r="L38" s="703">
        <v>515383</v>
      </c>
      <c r="M38" s="703">
        <v>1398143</v>
      </c>
      <c r="N38" s="703">
        <v>30522</v>
      </c>
      <c r="O38" s="703">
        <v>1944048</v>
      </c>
      <c r="P38" s="703">
        <v>79431</v>
      </c>
      <c r="Q38" s="703">
        <v>273981</v>
      </c>
      <c r="R38" s="15">
        <v>353412</v>
      </c>
      <c r="S38" s="703">
        <v>169621</v>
      </c>
      <c r="T38" s="703">
        <v>180444</v>
      </c>
      <c r="U38" s="703">
        <v>635203</v>
      </c>
      <c r="V38" s="703">
        <v>13389</v>
      </c>
      <c r="W38" s="703">
        <v>829036</v>
      </c>
      <c r="X38" s="703">
        <v>56926</v>
      </c>
      <c r="Y38" s="703">
        <v>436073</v>
      </c>
      <c r="Z38" s="15">
        <v>492999</v>
      </c>
      <c r="AA38" s="703">
        <v>72557</v>
      </c>
      <c r="AB38" s="703">
        <v>113980</v>
      </c>
      <c r="AC38" s="703">
        <v>208627</v>
      </c>
      <c r="AD38" s="703">
        <v>11349</v>
      </c>
      <c r="AE38" s="703">
        <v>333956</v>
      </c>
      <c r="AF38" s="703">
        <v>27195</v>
      </c>
      <c r="AG38" s="703">
        <v>252381</v>
      </c>
      <c r="AH38" s="15">
        <v>279576</v>
      </c>
      <c r="AI38" s="703">
        <v>166905</v>
      </c>
      <c r="AJ38" s="703">
        <v>129354</v>
      </c>
      <c r="AK38" s="703">
        <v>359661</v>
      </c>
      <c r="AL38" s="703">
        <v>16842</v>
      </c>
      <c r="AM38" s="703">
        <v>505857</v>
      </c>
      <c r="AN38" s="703">
        <v>35069</v>
      </c>
      <c r="AO38" s="703">
        <v>206172</v>
      </c>
      <c r="AP38" s="15">
        <v>241241</v>
      </c>
      <c r="AQ38" s="703">
        <v>68198</v>
      </c>
      <c r="AR38" s="703">
        <v>45790</v>
      </c>
      <c r="AS38" s="703">
        <v>262016</v>
      </c>
      <c r="AT38" s="703">
        <v>7967</v>
      </c>
      <c r="AU38" s="703">
        <v>315773</v>
      </c>
      <c r="AV38" s="703">
        <v>25839</v>
      </c>
      <c r="AW38" s="703">
        <v>85256</v>
      </c>
      <c r="AX38" s="15">
        <v>111095</v>
      </c>
      <c r="AY38" s="703">
        <v>31446</v>
      </c>
      <c r="AZ38" s="703">
        <v>26193</v>
      </c>
      <c r="BA38" s="703">
        <v>93039</v>
      </c>
      <c r="BB38" s="703">
        <v>5080</v>
      </c>
      <c r="BC38" s="703">
        <v>124312</v>
      </c>
      <c r="BD38" s="703">
        <v>15659</v>
      </c>
      <c r="BE38" s="703">
        <v>85238</v>
      </c>
      <c r="BF38" s="15">
        <v>100897</v>
      </c>
      <c r="BG38" s="703">
        <v>1757937</v>
      </c>
      <c r="BH38" s="703">
        <v>2132977</v>
      </c>
      <c r="BI38" s="703">
        <v>5552181</v>
      </c>
      <c r="BJ38" s="703">
        <v>102390</v>
      </c>
      <c r="BK38" s="703">
        <v>7787548</v>
      </c>
      <c r="BL38" s="703">
        <v>369068</v>
      </c>
      <c r="BM38" s="703">
        <v>1938087</v>
      </c>
      <c r="BN38" s="15">
        <v>2307155</v>
      </c>
      <c r="BO38" s="703">
        <v>1789383</v>
      </c>
      <c r="BP38" s="703">
        <v>2159170</v>
      </c>
      <c r="BQ38" s="703">
        <v>5645220</v>
      </c>
      <c r="BR38" s="703">
        <v>107470</v>
      </c>
      <c r="BS38" s="703">
        <v>7911860</v>
      </c>
      <c r="BT38" s="703">
        <v>384727</v>
      </c>
      <c r="BU38" s="703">
        <v>2023325</v>
      </c>
      <c r="BV38" s="15">
        <v>2408052</v>
      </c>
    </row>
    <row r="39" spans="2:74" x14ac:dyDescent="0.25">
      <c r="B39" s="819" t="s">
        <v>391</v>
      </c>
      <c r="C39" s="703">
        <v>894936</v>
      </c>
      <c r="D39" s="703">
        <v>1268317</v>
      </c>
      <c r="E39" s="703">
        <v>2994900</v>
      </c>
      <c r="F39" s="703">
        <v>60143</v>
      </c>
      <c r="G39" s="703">
        <v>4323360</v>
      </c>
      <c r="H39" s="703">
        <v>144322</v>
      </c>
      <c r="I39" s="703">
        <v>706463</v>
      </c>
      <c r="J39" s="15">
        <v>850785</v>
      </c>
      <c r="K39" s="703">
        <v>459822</v>
      </c>
      <c r="L39" s="703">
        <v>477747</v>
      </c>
      <c r="M39" s="703">
        <v>1471422</v>
      </c>
      <c r="N39" s="703">
        <v>54824</v>
      </c>
      <c r="O39" s="703">
        <v>2003993</v>
      </c>
      <c r="P39" s="703">
        <v>36564</v>
      </c>
      <c r="Q39" s="703">
        <v>273945</v>
      </c>
      <c r="R39" s="15">
        <v>310509</v>
      </c>
      <c r="S39" s="703">
        <v>160024</v>
      </c>
      <c r="T39" s="703">
        <v>284137</v>
      </c>
      <c r="U39" s="703">
        <v>666130</v>
      </c>
      <c r="V39" s="703">
        <v>28978</v>
      </c>
      <c r="W39" s="703">
        <v>979245</v>
      </c>
      <c r="X39" s="703">
        <v>50649</v>
      </c>
      <c r="Y39" s="703">
        <v>426390</v>
      </c>
      <c r="Z39" s="15">
        <v>477039</v>
      </c>
      <c r="AA39" s="703">
        <v>81919</v>
      </c>
      <c r="AB39" s="703">
        <v>161161</v>
      </c>
      <c r="AC39" s="703">
        <v>241391</v>
      </c>
      <c r="AD39" s="703">
        <v>12383</v>
      </c>
      <c r="AE39" s="703">
        <v>414935</v>
      </c>
      <c r="AF39" s="703">
        <v>31755</v>
      </c>
      <c r="AG39" s="703">
        <v>253206</v>
      </c>
      <c r="AH39" s="15">
        <v>284961</v>
      </c>
      <c r="AI39" s="703">
        <v>140270</v>
      </c>
      <c r="AJ39" s="703">
        <v>107720</v>
      </c>
      <c r="AK39" s="703">
        <v>383221</v>
      </c>
      <c r="AL39" s="703">
        <v>16649</v>
      </c>
      <c r="AM39" s="703">
        <v>507590</v>
      </c>
      <c r="AN39" s="703">
        <v>44779</v>
      </c>
      <c r="AO39" s="703">
        <v>164011</v>
      </c>
      <c r="AP39" s="15">
        <v>208790</v>
      </c>
      <c r="AQ39" s="703">
        <v>64224</v>
      </c>
      <c r="AR39" s="703">
        <v>37601</v>
      </c>
      <c r="AS39" s="703">
        <v>266089</v>
      </c>
      <c r="AT39" s="703">
        <v>17265</v>
      </c>
      <c r="AU39" s="703">
        <v>320955</v>
      </c>
      <c r="AV39" s="703">
        <v>18388</v>
      </c>
      <c r="AW39" s="703">
        <v>66122</v>
      </c>
      <c r="AX39" s="15">
        <v>84510</v>
      </c>
      <c r="AY39" s="703">
        <v>24262</v>
      </c>
      <c r="AZ39" s="703">
        <v>20845</v>
      </c>
      <c r="BA39" s="703">
        <v>92631</v>
      </c>
      <c r="BB39" s="703">
        <v>5511</v>
      </c>
      <c r="BC39" s="703">
        <v>118987</v>
      </c>
      <c r="BD39" s="703">
        <v>13165</v>
      </c>
      <c r="BE39" s="703">
        <v>90853</v>
      </c>
      <c r="BF39" s="15">
        <v>104018</v>
      </c>
      <c r="BG39" s="703">
        <v>1801195</v>
      </c>
      <c r="BH39" s="703">
        <v>2336683</v>
      </c>
      <c r="BI39" s="703">
        <v>6023153</v>
      </c>
      <c r="BJ39" s="703">
        <v>190242</v>
      </c>
      <c r="BK39" s="703">
        <v>8550078</v>
      </c>
      <c r="BL39" s="703">
        <v>326457</v>
      </c>
      <c r="BM39" s="703">
        <v>1890137</v>
      </c>
      <c r="BN39" s="15">
        <v>2216594</v>
      </c>
      <c r="BO39" s="703">
        <v>1825457</v>
      </c>
      <c r="BP39" s="703">
        <v>2357528</v>
      </c>
      <c r="BQ39" s="703">
        <v>6115784</v>
      </c>
      <c r="BR39" s="703">
        <v>195753</v>
      </c>
      <c r="BS39" s="703">
        <v>8669065</v>
      </c>
      <c r="BT39" s="703">
        <v>339622</v>
      </c>
      <c r="BU39" s="703">
        <v>1980990</v>
      </c>
      <c r="BV39" s="15">
        <v>2320612</v>
      </c>
    </row>
    <row r="40" spans="2:74" ht="14.25" thickBot="1" x14ac:dyDescent="0.3">
      <c r="B40" s="818" t="s">
        <v>392</v>
      </c>
      <c r="C40" s="703">
        <v>1163143</v>
      </c>
      <c r="D40" s="703">
        <v>762634</v>
      </c>
      <c r="E40" s="703">
        <v>3354193</v>
      </c>
      <c r="F40" s="703">
        <v>75151</v>
      </c>
      <c r="G40" s="703">
        <v>4191978</v>
      </c>
      <c r="H40" s="703">
        <v>74022</v>
      </c>
      <c r="I40" s="703">
        <v>655364</v>
      </c>
      <c r="J40" s="15">
        <v>729386</v>
      </c>
      <c r="K40" s="703">
        <v>429448</v>
      </c>
      <c r="L40" s="703">
        <v>635717</v>
      </c>
      <c r="M40" s="703">
        <v>1555057</v>
      </c>
      <c r="N40" s="703">
        <v>13775</v>
      </c>
      <c r="O40" s="703">
        <v>2204549</v>
      </c>
      <c r="P40" s="703">
        <v>41742</v>
      </c>
      <c r="Q40" s="703">
        <v>272039</v>
      </c>
      <c r="R40" s="15">
        <v>313781</v>
      </c>
      <c r="S40" s="703">
        <v>289460</v>
      </c>
      <c r="T40" s="703">
        <v>136051</v>
      </c>
      <c r="U40" s="703">
        <v>663461</v>
      </c>
      <c r="V40" s="703">
        <v>41304</v>
      </c>
      <c r="W40" s="703">
        <v>840816</v>
      </c>
      <c r="X40" s="703">
        <v>87181</v>
      </c>
      <c r="Y40" s="703">
        <v>399371</v>
      </c>
      <c r="Z40" s="15">
        <v>486552</v>
      </c>
      <c r="AA40" s="703">
        <v>100521</v>
      </c>
      <c r="AB40" s="703">
        <v>83117</v>
      </c>
      <c r="AC40" s="703">
        <v>325654</v>
      </c>
      <c r="AD40" s="703">
        <v>18824</v>
      </c>
      <c r="AE40" s="703">
        <v>427595</v>
      </c>
      <c r="AF40" s="703">
        <v>25072</v>
      </c>
      <c r="AG40" s="703">
        <v>250372</v>
      </c>
      <c r="AH40" s="15">
        <v>275444</v>
      </c>
      <c r="AI40" s="703">
        <v>195628</v>
      </c>
      <c r="AJ40" s="703">
        <v>144124</v>
      </c>
      <c r="AK40" s="703">
        <v>328138</v>
      </c>
      <c r="AL40" s="703">
        <v>7016</v>
      </c>
      <c r="AM40" s="703">
        <v>479278</v>
      </c>
      <c r="AN40" s="703">
        <v>33896</v>
      </c>
      <c r="AO40" s="703">
        <v>158215</v>
      </c>
      <c r="AP40" s="15">
        <v>192111</v>
      </c>
      <c r="AQ40" s="703">
        <v>114525</v>
      </c>
      <c r="AR40" s="703">
        <v>63829</v>
      </c>
      <c r="AS40" s="703">
        <v>215142</v>
      </c>
      <c r="AT40" s="703">
        <v>5057</v>
      </c>
      <c r="AU40" s="703">
        <v>284028</v>
      </c>
      <c r="AV40" s="703">
        <v>13309</v>
      </c>
      <c r="AW40" s="703">
        <v>67504</v>
      </c>
      <c r="AX40" s="15">
        <v>80813</v>
      </c>
      <c r="AY40" s="703">
        <v>19857</v>
      </c>
      <c r="AZ40" s="703">
        <v>27524</v>
      </c>
      <c r="BA40" s="703">
        <v>91399</v>
      </c>
      <c r="BB40" s="703">
        <v>6174</v>
      </c>
      <c r="BC40" s="703">
        <v>125097</v>
      </c>
      <c r="BD40" s="703">
        <v>12526</v>
      </c>
      <c r="BE40" s="703">
        <v>94299</v>
      </c>
      <c r="BF40" s="15">
        <v>106825</v>
      </c>
      <c r="BG40" s="703">
        <v>2292725</v>
      </c>
      <c r="BH40" s="703">
        <v>1825472</v>
      </c>
      <c r="BI40" s="703">
        <v>6441645</v>
      </c>
      <c r="BJ40" s="703">
        <v>161127</v>
      </c>
      <c r="BK40" s="703">
        <v>8428244</v>
      </c>
      <c r="BL40" s="703">
        <v>275222</v>
      </c>
      <c r="BM40" s="703">
        <v>1802865</v>
      </c>
      <c r="BN40" s="15">
        <v>2078087</v>
      </c>
      <c r="BO40" s="703">
        <v>2312582</v>
      </c>
      <c r="BP40" s="703">
        <v>1852996</v>
      </c>
      <c r="BQ40" s="703">
        <v>6533044</v>
      </c>
      <c r="BR40" s="703">
        <v>167301</v>
      </c>
      <c r="BS40" s="703">
        <v>8553341</v>
      </c>
      <c r="BT40" s="703">
        <v>287748</v>
      </c>
      <c r="BU40" s="703">
        <v>1897164</v>
      </c>
      <c r="BV40" s="15">
        <v>2184912</v>
      </c>
    </row>
    <row r="41" spans="2:74" x14ac:dyDescent="0.25">
      <c r="B41" s="817" t="s">
        <v>329</v>
      </c>
      <c r="C41" s="703">
        <v>963378</v>
      </c>
      <c r="D41" s="703">
        <v>889016</v>
      </c>
      <c r="E41" s="703">
        <v>3350875</v>
      </c>
      <c r="F41" s="703">
        <v>57200</v>
      </c>
      <c r="G41" s="703">
        <v>4297091</v>
      </c>
      <c r="H41" s="703">
        <v>84312</v>
      </c>
      <c r="I41" s="703">
        <v>595555</v>
      </c>
      <c r="J41" s="15">
        <v>679867</v>
      </c>
      <c r="K41" s="703">
        <v>531361</v>
      </c>
      <c r="L41" s="703">
        <v>536768</v>
      </c>
      <c r="M41" s="703">
        <v>1644930</v>
      </c>
      <c r="N41" s="703">
        <v>26295</v>
      </c>
      <c r="O41" s="703">
        <v>2207993</v>
      </c>
      <c r="P41" s="703">
        <v>52083</v>
      </c>
      <c r="Q41" s="703">
        <v>260904</v>
      </c>
      <c r="R41" s="15">
        <v>312987</v>
      </c>
      <c r="S41" s="703">
        <v>160791</v>
      </c>
      <c r="T41" s="703">
        <v>206377</v>
      </c>
      <c r="U41" s="703">
        <v>650086</v>
      </c>
      <c r="V41" s="703">
        <v>24433</v>
      </c>
      <c r="W41" s="703">
        <v>880896</v>
      </c>
      <c r="X41" s="703">
        <v>55201</v>
      </c>
      <c r="Y41" s="703">
        <v>432102</v>
      </c>
      <c r="Z41" s="15">
        <v>487303</v>
      </c>
      <c r="AA41" s="703">
        <v>85278</v>
      </c>
      <c r="AB41" s="703">
        <v>91470</v>
      </c>
      <c r="AC41" s="703">
        <v>345382</v>
      </c>
      <c r="AD41" s="703">
        <v>15339</v>
      </c>
      <c r="AE41" s="703">
        <v>452191</v>
      </c>
      <c r="AF41" s="703">
        <v>23611</v>
      </c>
      <c r="AG41" s="703">
        <v>246556</v>
      </c>
      <c r="AH41" s="15">
        <v>270167</v>
      </c>
      <c r="AI41" s="703">
        <v>108371</v>
      </c>
      <c r="AJ41" s="703">
        <v>73949</v>
      </c>
      <c r="AK41" s="703">
        <v>372362</v>
      </c>
      <c r="AL41" s="703">
        <v>6888</v>
      </c>
      <c r="AM41" s="703">
        <v>453199</v>
      </c>
      <c r="AN41" s="703">
        <v>15091</v>
      </c>
      <c r="AO41" s="703">
        <v>171552</v>
      </c>
      <c r="AP41" s="15">
        <v>186643</v>
      </c>
      <c r="AQ41" s="703">
        <v>141696</v>
      </c>
      <c r="AR41" s="703">
        <v>98076</v>
      </c>
      <c r="AS41" s="703">
        <v>122224</v>
      </c>
      <c r="AT41" s="703">
        <v>3604</v>
      </c>
      <c r="AU41" s="703">
        <v>223904</v>
      </c>
      <c r="AV41" s="703">
        <v>28229</v>
      </c>
      <c r="AW41" s="703">
        <v>68348</v>
      </c>
      <c r="AX41" s="15">
        <v>96577</v>
      </c>
      <c r="AY41" s="703">
        <v>23582</v>
      </c>
      <c r="AZ41" s="703">
        <v>29504</v>
      </c>
      <c r="BA41" s="703">
        <v>98142</v>
      </c>
      <c r="BB41" s="703">
        <v>3637</v>
      </c>
      <c r="BC41" s="703">
        <v>131283</v>
      </c>
      <c r="BD41" s="703">
        <v>7893</v>
      </c>
      <c r="BE41" s="703">
        <v>98317</v>
      </c>
      <c r="BF41" s="15">
        <v>106210</v>
      </c>
      <c r="BG41" s="703">
        <v>1990875</v>
      </c>
      <c r="BH41" s="703">
        <v>1895656</v>
      </c>
      <c r="BI41" s="703">
        <v>6485859</v>
      </c>
      <c r="BJ41" s="703">
        <v>133759</v>
      </c>
      <c r="BK41" s="703">
        <v>8515274</v>
      </c>
      <c r="BL41" s="703">
        <v>258527</v>
      </c>
      <c r="BM41" s="703">
        <v>1775017</v>
      </c>
      <c r="BN41" s="15">
        <v>2033544</v>
      </c>
      <c r="BO41" s="703">
        <v>2014457</v>
      </c>
      <c r="BP41" s="703">
        <v>1925160</v>
      </c>
      <c r="BQ41" s="703">
        <v>6584001</v>
      </c>
      <c r="BR41" s="703">
        <v>137396</v>
      </c>
      <c r="BS41" s="703">
        <v>8646557</v>
      </c>
      <c r="BT41" s="703">
        <v>266420</v>
      </c>
      <c r="BU41" s="703">
        <v>1873334</v>
      </c>
      <c r="BV41" s="15">
        <v>2139754</v>
      </c>
    </row>
    <row r="42" spans="2:74" x14ac:dyDescent="0.25">
      <c r="B42" s="819" t="s">
        <v>330</v>
      </c>
      <c r="C42" s="703">
        <v>879171</v>
      </c>
      <c r="D42" s="703">
        <v>1029865</v>
      </c>
      <c r="E42" s="703">
        <v>3513556</v>
      </c>
      <c r="F42" s="703">
        <v>37455</v>
      </c>
      <c r="G42" s="703">
        <v>4580876</v>
      </c>
      <c r="H42" s="703">
        <v>104781</v>
      </c>
      <c r="I42" s="703">
        <v>599513</v>
      </c>
      <c r="J42" s="15">
        <v>704294</v>
      </c>
      <c r="K42" s="703">
        <v>375558</v>
      </c>
      <c r="L42" s="703">
        <v>616328</v>
      </c>
      <c r="M42" s="703">
        <v>1810696</v>
      </c>
      <c r="N42" s="703">
        <v>31408</v>
      </c>
      <c r="O42" s="703">
        <v>2458432</v>
      </c>
      <c r="P42" s="703">
        <v>73055</v>
      </c>
      <c r="Q42" s="703">
        <v>258062</v>
      </c>
      <c r="R42" s="15">
        <v>331117</v>
      </c>
      <c r="S42" s="703">
        <v>211150</v>
      </c>
      <c r="T42" s="703">
        <v>263400</v>
      </c>
      <c r="U42" s="703">
        <v>732290</v>
      </c>
      <c r="V42" s="703">
        <v>42071</v>
      </c>
      <c r="W42" s="703">
        <v>1037761</v>
      </c>
      <c r="X42" s="703">
        <v>39405</v>
      </c>
      <c r="Y42" s="703">
        <v>381362</v>
      </c>
      <c r="Z42" s="15">
        <v>420767</v>
      </c>
      <c r="AA42" s="703">
        <v>105481</v>
      </c>
      <c r="AB42" s="703">
        <v>75214</v>
      </c>
      <c r="AC42" s="703">
        <v>353571</v>
      </c>
      <c r="AD42" s="703">
        <v>16944</v>
      </c>
      <c r="AE42" s="703">
        <v>445729</v>
      </c>
      <c r="AF42" s="703">
        <v>19460</v>
      </c>
      <c r="AG42" s="703">
        <v>237163</v>
      </c>
      <c r="AH42" s="15">
        <v>256623</v>
      </c>
      <c r="AI42" s="703">
        <v>104837</v>
      </c>
      <c r="AJ42" s="703">
        <v>95975</v>
      </c>
      <c r="AK42" s="703">
        <v>310618</v>
      </c>
      <c r="AL42" s="703">
        <v>15032</v>
      </c>
      <c r="AM42" s="703">
        <v>421625</v>
      </c>
      <c r="AN42" s="703">
        <v>49636</v>
      </c>
      <c r="AO42" s="703">
        <v>161884</v>
      </c>
      <c r="AP42" s="15">
        <v>211520</v>
      </c>
      <c r="AQ42" s="703">
        <v>54124</v>
      </c>
      <c r="AR42" s="703">
        <v>106887</v>
      </c>
      <c r="AS42" s="703">
        <v>167550</v>
      </c>
      <c r="AT42" s="703">
        <v>18004</v>
      </c>
      <c r="AU42" s="703">
        <v>292441</v>
      </c>
      <c r="AV42" s="703">
        <v>10603</v>
      </c>
      <c r="AW42" s="703">
        <v>68387</v>
      </c>
      <c r="AX42" s="15">
        <v>78990</v>
      </c>
      <c r="AY42" s="703">
        <v>15831</v>
      </c>
      <c r="AZ42" s="703">
        <v>28578</v>
      </c>
      <c r="BA42" s="703">
        <v>92480</v>
      </c>
      <c r="BB42" s="703">
        <v>3428</v>
      </c>
      <c r="BC42" s="703">
        <v>124486</v>
      </c>
      <c r="BD42" s="703">
        <v>28848</v>
      </c>
      <c r="BE42" s="703">
        <v>101325</v>
      </c>
      <c r="BF42" s="15">
        <v>130173</v>
      </c>
      <c r="BG42" s="703">
        <v>1730321</v>
      </c>
      <c r="BH42" s="703">
        <v>2187669</v>
      </c>
      <c r="BI42" s="703">
        <v>6888281</v>
      </c>
      <c r="BJ42" s="703">
        <v>160914</v>
      </c>
      <c r="BK42" s="703">
        <v>9236864</v>
      </c>
      <c r="BL42" s="703">
        <v>296940</v>
      </c>
      <c r="BM42" s="703">
        <v>1706371</v>
      </c>
      <c r="BN42" s="15">
        <v>2003311</v>
      </c>
      <c r="BO42" s="703">
        <v>1746152</v>
      </c>
      <c r="BP42" s="703">
        <v>2216247</v>
      </c>
      <c r="BQ42" s="703">
        <v>6980761</v>
      </c>
      <c r="BR42" s="703">
        <v>164342</v>
      </c>
      <c r="BS42" s="703">
        <v>9361350</v>
      </c>
      <c r="BT42" s="703">
        <v>325788</v>
      </c>
      <c r="BU42" s="703">
        <v>1807696</v>
      </c>
      <c r="BV42" s="15">
        <v>2133484</v>
      </c>
    </row>
    <row r="43" spans="2:74" x14ac:dyDescent="0.25">
      <c r="B43" s="819" t="s">
        <v>331</v>
      </c>
      <c r="C43" s="703">
        <v>1089938</v>
      </c>
      <c r="D43" s="703">
        <v>1108917</v>
      </c>
      <c r="E43" s="703">
        <v>3587152</v>
      </c>
      <c r="F43" s="703">
        <v>60076</v>
      </c>
      <c r="G43" s="703">
        <v>4756145</v>
      </c>
      <c r="H43" s="703">
        <v>81834</v>
      </c>
      <c r="I43" s="703">
        <v>577786</v>
      </c>
      <c r="J43" s="15">
        <v>659620</v>
      </c>
      <c r="K43" s="703">
        <v>482738</v>
      </c>
      <c r="L43" s="703">
        <v>612907</v>
      </c>
      <c r="M43" s="703">
        <v>1912294</v>
      </c>
      <c r="N43" s="703">
        <v>28145</v>
      </c>
      <c r="O43" s="703">
        <v>2553346</v>
      </c>
      <c r="P43" s="703">
        <v>108536</v>
      </c>
      <c r="Q43" s="703">
        <v>245084</v>
      </c>
      <c r="R43" s="15">
        <v>353620</v>
      </c>
      <c r="S43" s="703">
        <v>330622</v>
      </c>
      <c r="T43" s="703">
        <v>247113</v>
      </c>
      <c r="U43" s="703">
        <v>681579</v>
      </c>
      <c r="V43" s="703">
        <v>41955</v>
      </c>
      <c r="W43" s="703">
        <v>970647</v>
      </c>
      <c r="X43" s="703">
        <v>48372</v>
      </c>
      <c r="Y43" s="703">
        <v>358724</v>
      </c>
      <c r="Z43" s="15">
        <v>407096</v>
      </c>
      <c r="AA43" s="703">
        <v>91479</v>
      </c>
      <c r="AB43" s="703">
        <v>105077</v>
      </c>
      <c r="AC43" s="703">
        <v>341985</v>
      </c>
      <c r="AD43" s="703">
        <v>4699</v>
      </c>
      <c r="AE43" s="703">
        <v>451761</v>
      </c>
      <c r="AF43" s="703">
        <v>22245</v>
      </c>
      <c r="AG43" s="703">
        <v>248107</v>
      </c>
      <c r="AH43" s="15">
        <v>270352</v>
      </c>
      <c r="AI43" s="703">
        <v>86957</v>
      </c>
      <c r="AJ43" s="703">
        <v>131925</v>
      </c>
      <c r="AK43" s="703">
        <v>328220</v>
      </c>
      <c r="AL43" s="703">
        <v>39602</v>
      </c>
      <c r="AM43" s="703">
        <v>499747</v>
      </c>
      <c r="AN43" s="703">
        <v>21189</v>
      </c>
      <c r="AO43" s="703">
        <v>165042</v>
      </c>
      <c r="AP43" s="15">
        <v>186231</v>
      </c>
      <c r="AQ43" s="703">
        <v>103605</v>
      </c>
      <c r="AR43" s="703">
        <v>108395</v>
      </c>
      <c r="AS43" s="703">
        <v>176233</v>
      </c>
      <c r="AT43" s="703">
        <v>14241</v>
      </c>
      <c r="AU43" s="703">
        <v>298869</v>
      </c>
      <c r="AV43" s="703">
        <v>19111</v>
      </c>
      <c r="AW43" s="703">
        <v>59457</v>
      </c>
      <c r="AX43" s="15">
        <v>78568</v>
      </c>
      <c r="AY43" s="703">
        <v>17317</v>
      </c>
      <c r="AZ43" s="703">
        <v>20744</v>
      </c>
      <c r="BA43" s="703">
        <v>62847</v>
      </c>
      <c r="BB43" s="703">
        <v>20742</v>
      </c>
      <c r="BC43" s="703">
        <v>104333</v>
      </c>
      <c r="BD43" s="703">
        <v>48806</v>
      </c>
      <c r="BE43" s="703">
        <v>104646</v>
      </c>
      <c r="BF43" s="15">
        <v>153452</v>
      </c>
      <c r="BG43" s="703">
        <v>2185339</v>
      </c>
      <c r="BH43" s="703">
        <v>2314334</v>
      </c>
      <c r="BI43" s="703">
        <v>7027463</v>
      </c>
      <c r="BJ43" s="703">
        <v>188718</v>
      </c>
      <c r="BK43" s="703">
        <v>9530515</v>
      </c>
      <c r="BL43" s="703">
        <v>301287</v>
      </c>
      <c r="BM43" s="703">
        <v>1654200</v>
      </c>
      <c r="BN43" s="15">
        <v>1955487</v>
      </c>
      <c r="BO43" s="703">
        <v>2202656</v>
      </c>
      <c r="BP43" s="703">
        <v>2335078</v>
      </c>
      <c r="BQ43" s="703">
        <v>7090310</v>
      </c>
      <c r="BR43" s="703">
        <v>209460</v>
      </c>
      <c r="BS43" s="703">
        <v>9634848</v>
      </c>
      <c r="BT43" s="703">
        <v>350093</v>
      </c>
      <c r="BU43" s="703">
        <v>1758846</v>
      </c>
      <c r="BV43" s="15">
        <v>2108939</v>
      </c>
    </row>
    <row r="44" spans="2:74" ht="14.25" thickBot="1" x14ac:dyDescent="0.3">
      <c r="B44" s="818" t="s">
        <v>332</v>
      </c>
      <c r="C44" s="703">
        <v>1300037</v>
      </c>
      <c r="D44" s="703">
        <v>1233062</v>
      </c>
      <c r="E44" s="703">
        <v>3514044</v>
      </c>
      <c r="F44" s="703">
        <v>74423</v>
      </c>
      <c r="G44" s="703">
        <v>4821529</v>
      </c>
      <c r="H44" s="703">
        <v>76633</v>
      </c>
      <c r="I44" s="703">
        <v>530655</v>
      </c>
      <c r="J44" s="15">
        <v>607288</v>
      </c>
      <c r="K44" s="703">
        <v>334698</v>
      </c>
      <c r="L44" s="703">
        <v>480304</v>
      </c>
      <c r="M44" s="703">
        <v>2116197</v>
      </c>
      <c r="N44" s="703">
        <v>18103</v>
      </c>
      <c r="O44" s="703">
        <v>2614604</v>
      </c>
      <c r="P44" s="703">
        <v>128522</v>
      </c>
      <c r="Q44" s="703">
        <v>323467</v>
      </c>
      <c r="R44" s="15">
        <v>451989</v>
      </c>
      <c r="S44" s="703">
        <v>281255</v>
      </c>
      <c r="T44" s="703">
        <v>268628</v>
      </c>
      <c r="U44" s="703">
        <v>683163</v>
      </c>
      <c r="V44" s="703">
        <v>39471</v>
      </c>
      <c r="W44" s="703">
        <v>991262</v>
      </c>
      <c r="X44" s="703">
        <v>56270</v>
      </c>
      <c r="Y44" s="703">
        <v>343418</v>
      </c>
      <c r="Z44" s="15">
        <v>399688</v>
      </c>
      <c r="AA44" s="703">
        <v>152499</v>
      </c>
      <c r="AB44" s="703">
        <v>177367</v>
      </c>
      <c r="AC44" s="703">
        <v>270107</v>
      </c>
      <c r="AD44" s="703">
        <v>11350</v>
      </c>
      <c r="AE44" s="703">
        <v>458824</v>
      </c>
      <c r="AF44" s="703">
        <v>49884</v>
      </c>
      <c r="AG44" s="703">
        <v>246011</v>
      </c>
      <c r="AH44" s="15">
        <v>295895</v>
      </c>
      <c r="AI44" s="703">
        <v>169718</v>
      </c>
      <c r="AJ44" s="703">
        <v>209280</v>
      </c>
      <c r="AK44" s="703">
        <v>349387</v>
      </c>
      <c r="AL44" s="703">
        <v>42030</v>
      </c>
      <c r="AM44" s="703">
        <v>600697</v>
      </c>
      <c r="AN44" s="703">
        <v>25801</v>
      </c>
      <c r="AO44" s="703">
        <v>127106</v>
      </c>
      <c r="AP44" s="15">
        <v>152907</v>
      </c>
      <c r="AQ44" s="703">
        <v>61736</v>
      </c>
      <c r="AR44" s="703">
        <v>91936</v>
      </c>
      <c r="AS44" s="703">
        <v>229218</v>
      </c>
      <c r="AT44" s="703">
        <v>6117</v>
      </c>
      <c r="AU44" s="703">
        <v>327271</v>
      </c>
      <c r="AV44" s="703">
        <v>12202</v>
      </c>
      <c r="AW44" s="703">
        <v>68248</v>
      </c>
      <c r="AX44" s="15">
        <v>80450</v>
      </c>
      <c r="AY44" s="703">
        <v>50964</v>
      </c>
      <c r="AZ44" s="703">
        <v>23325</v>
      </c>
      <c r="BA44" s="703">
        <v>49111</v>
      </c>
      <c r="BB44" s="703">
        <v>8101</v>
      </c>
      <c r="BC44" s="703">
        <v>80537</v>
      </c>
      <c r="BD44" s="703">
        <v>14112</v>
      </c>
      <c r="BE44" s="703">
        <v>135589</v>
      </c>
      <c r="BF44" s="15">
        <v>149701</v>
      </c>
      <c r="BG44" s="703">
        <v>2299943</v>
      </c>
      <c r="BH44" s="703">
        <v>2460577</v>
      </c>
      <c r="BI44" s="703">
        <v>7162116</v>
      </c>
      <c r="BJ44" s="703">
        <v>191494</v>
      </c>
      <c r="BK44" s="703">
        <v>9814187</v>
      </c>
      <c r="BL44" s="703">
        <v>349312</v>
      </c>
      <c r="BM44" s="703">
        <v>1638905</v>
      </c>
      <c r="BN44" s="15">
        <v>1988217</v>
      </c>
      <c r="BO44" s="703">
        <v>2350907</v>
      </c>
      <c r="BP44" s="703">
        <v>2483902</v>
      </c>
      <c r="BQ44" s="703">
        <v>7211227</v>
      </c>
      <c r="BR44" s="703">
        <v>199595</v>
      </c>
      <c r="BS44" s="703">
        <v>9894724</v>
      </c>
      <c r="BT44" s="703">
        <v>363424</v>
      </c>
      <c r="BU44" s="703">
        <v>1774494</v>
      </c>
      <c r="BV44" s="15">
        <v>2137918</v>
      </c>
    </row>
    <row r="45" spans="2:74" x14ac:dyDescent="0.25">
      <c r="B45" s="817" t="s">
        <v>333</v>
      </c>
      <c r="C45" s="703">
        <v>944267</v>
      </c>
      <c r="D45" s="703">
        <v>1145996</v>
      </c>
      <c r="E45" s="703">
        <v>3841582</v>
      </c>
      <c r="F45" s="703">
        <v>36580</v>
      </c>
      <c r="G45" s="703">
        <v>5024158</v>
      </c>
      <c r="H45" s="703">
        <v>127475</v>
      </c>
      <c r="I45" s="703">
        <v>519723</v>
      </c>
      <c r="J45" s="15">
        <v>647198</v>
      </c>
      <c r="K45" s="703">
        <v>392669</v>
      </c>
      <c r="L45" s="703">
        <v>183689</v>
      </c>
      <c r="M45" s="703">
        <v>2245067</v>
      </c>
      <c r="N45" s="703">
        <v>17980</v>
      </c>
      <c r="O45" s="703">
        <v>2446736</v>
      </c>
      <c r="P45" s="703">
        <v>4512</v>
      </c>
      <c r="Q45" s="703">
        <v>410338</v>
      </c>
      <c r="R45" s="15">
        <v>414850</v>
      </c>
      <c r="S45" s="703">
        <v>170238</v>
      </c>
      <c r="T45" s="703">
        <v>339470</v>
      </c>
      <c r="U45" s="703">
        <v>814382</v>
      </c>
      <c r="V45" s="703">
        <v>40167</v>
      </c>
      <c r="W45" s="703">
        <v>1194019</v>
      </c>
      <c r="X45" s="703">
        <v>96314</v>
      </c>
      <c r="Y45" s="703">
        <v>332736</v>
      </c>
      <c r="Z45" s="15">
        <v>429050</v>
      </c>
      <c r="AA45" s="703">
        <v>69171</v>
      </c>
      <c r="AB45" s="703">
        <v>126449</v>
      </c>
      <c r="AC45" s="703">
        <v>372546</v>
      </c>
      <c r="AD45" s="703">
        <v>11597</v>
      </c>
      <c r="AE45" s="703">
        <v>510592</v>
      </c>
      <c r="AF45" s="703">
        <v>26883</v>
      </c>
      <c r="AG45" s="703">
        <v>271887</v>
      </c>
      <c r="AH45" s="15">
        <v>298770</v>
      </c>
      <c r="AI45" s="703">
        <v>140790</v>
      </c>
      <c r="AJ45" s="703">
        <v>116119</v>
      </c>
      <c r="AK45" s="703">
        <v>454583</v>
      </c>
      <c r="AL45" s="703">
        <v>6637</v>
      </c>
      <c r="AM45" s="703">
        <v>577339</v>
      </c>
      <c r="AN45" s="703">
        <v>35412</v>
      </c>
      <c r="AO45" s="703">
        <v>126776</v>
      </c>
      <c r="AP45" s="15">
        <v>162188</v>
      </c>
      <c r="AQ45" s="703">
        <v>101766</v>
      </c>
      <c r="AR45" s="703">
        <v>155315</v>
      </c>
      <c r="AS45" s="703">
        <v>244276</v>
      </c>
      <c r="AT45" s="703">
        <v>6043</v>
      </c>
      <c r="AU45" s="703">
        <v>405634</v>
      </c>
      <c r="AV45" s="703">
        <v>15565</v>
      </c>
      <c r="AW45" s="703">
        <v>69531</v>
      </c>
      <c r="AX45" s="15">
        <v>85096</v>
      </c>
      <c r="AY45" s="703">
        <v>16001</v>
      </c>
      <c r="AZ45" s="703">
        <v>17157</v>
      </c>
      <c r="BA45" s="703">
        <v>55351</v>
      </c>
      <c r="BB45" s="703">
        <v>9280</v>
      </c>
      <c r="BC45" s="703">
        <v>81788</v>
      </c>
      <c r="BD45" s="703">
        <v>14267</v>
      </c>
      <c r="BE45" s="703">
        <v>134986</v>
      </c>
      <c r="BF45" s="15">
        <v>149253</v>
      </c>
      <c r="BG45" s="703">
        <v>1818901</v>
      </c>
      <c r="BH45" s="703">
        <v>2067038</v>
      </c>
      <c r="BI45" s="703">
        <v>7972436</v>
      </c>
      <c r="BJ45" s="703">
        <v>119004</v>
      </c>
      <c r="BK45" s="703">
        <v>10158478</v>
      </c>
      <c r="BL45" s="703">
        <v>306161</v>
      </c>
      <c r="BM45" s="703">
        <v>1730991</v>
      </c>
      <c r="BN45" s="15">
        <v>2037152</v>
      </c>
      <c r="BO45" s="703">
        <v>1834902</v>
      </c>
      <c r="BP45" s="703">
        <v>2084195</v>
      </c>
      <c r="BQ45" s="703">
        <v>8027787</v>
      </c>
      <c r="BR45" s="703">
        <v>128284</v>
      </c>
      <c r="BS45" s="703">
        <v>10240266</v>
      </c>
      <c r="BT45" s="703">
        <v>320428</v>
      </c>
      <c r="BU45" s="703">
        <v>1865977</v>
      </c>
      <c r="BV45" s="15">
        <v>2186405</v>
      </c>
    </row>
    <row r="46" spans="2:74" x14ac:dyDescent="0.25">
      <c r="B46" s="819" t="s">
        <v>334</v>
      </c>
      <c r="C46" s="703">
        <v>1246808</v>
      </c>
      <c r="D46" s="703">
        <v>1173533</v>
      </c>
      <c r="E46" s="703">
        <v>3744210</v>
      </c>
      <c r="F46" s="703">
        <v>52241</v>
      </c>
      <c r="G46" s="703">
        <v>4969984</v>
      </c>
      <c r="H46" s="703">
        <v>110634</v>
      </c>
      <c r="I46" s="703">
        <v>546096</v>
      </c>
      <c r="J46" s="15">
        <v>656730</v>
      </c>
      <c r="K46" s="703">
        <v>654840</v>
      </c>
      <c r="L46" s="703">
        <v>592450</v>
      </c>
      <c r="M46" s="703">
        <v>1763363</v>
      </c>
      <c r="N46" s="703">
        <v>99994</v>
      </c>
      <c r="O46" s="703">
        <v>2455807</v>
      </c>
      <c r="P46" s="703">
        <v>57907</v>
      </c>
      <c r="Q46" s="703">
        <v>285035</v>
      </c>
      <c r="R46" s="15">
        <v>342942</v>
      </c>
      <c r="S46" s="703">
        <v>201849</v>
      </c>
      <c r="T46" s="703">
        <v>377159</v>
      </c>
      <c r="U46" s="703">
        <v>1025478</v>
      </c>
      <c r="V46" s="703">
        <v>31429</v>
      </c>
      <c r="W46" s="703">
        <v>1434066</v>
      </c>
      <c r="X46" s="703">
        <v>71752</v>
      </c>
      <c r="Y46" s="703">
        <v>331581</v>
      </c>
      <c r="Z46" s="15">
        <v>403333</v>
      </c>
      <c r="AA46" s="703">
        <v>96024</v>
      </c>
      <c r="AB46" s="703">
        <v>177642</v>
      </c>
      <c r="AC46" s="703">
        <v>400292</v>
      </c>
      <c r="AD46" s="703">
        <v>13098</v>
      </c>
      <c r="AE46" s="703">
        <v>591032</v>
      </c>
      <c r="AF46" s="703">
        <v>29239</v>
      </c>
      <c r="AG46" s="703">
        <v>274050</v>
      </c>
      <c r="AH46" s="15">
        <v>303289</v>
      </c>
      <c r="AI46" s="703">
        <v>97357</v>
      </c>
      <c r="AJ46" s="703">
        <v>98534</v>
      </c>
      <c r="AK46" s="703">
        <v>496902</v>
      </c>
      <c r="AL46" s="703">
        <v>18642</v>
      </c>
      <c r="AM46" s="703">
        <v>614078</v>
      </c>
      <c r="AN46" s="703">
        <v>16125</v>
      </c>
      <c r="AO46" s="703">
        <v>116229</v>
      </c>
      <c r="AP46" s="15">
        <v>132354</v>
      </c>
      <c r="AQ46" s="703">
        <v>93984</v>
      </c>
      <c r="AR46" s="703">
        <v>39511</v>
      </c>
      <c r="AS46" s="703">
        <v>322692</v>
      </c>
      <c r="AT46" s="703">
        <v>3104</v>
      </c>
      <c r="AU46" s="703">
        <v>365307</v>
      </c>
      <c r="AV46" s="703">
        <v>9693</v>
      </c>
      <c r="AW46" s="703">
        <v>63605</v>
      </c>
      <c r="AX46" s="15">
        <v>73298</v>
      </c>
      <c r="AY46" s="703">
        <v>18431</v>
      </c>
      <c r="AZ46" s="703">
        <v>32584</v>
      </c>
      <c r="BA46" s="703">
        <v>54042</v>
      </c>
      <c r="BB46" s="703">
        <v>8084</v>
      </c>
      <c r="BC46" s="703">
        <v>94710</v>
      </c>
      <c r="BD46" s="703">
        <v>11879</v>
      </c>
      <c r="BE46" s="703">
        <v>139333</v>
      </c>
      <c r="BF46" s="15">
        <v>151212</v>
      </c>
      <c r="BG46" s="703">
        <v>2390862</v>
      </c>
      <c r="BH46" s="703">
        <v>2458829</v>
      </c>
      <c r="BI46" s="703">
        <v>7752937</v>
      </c>
      <c r="BJ46" s="703">
        <v>218508</v>
      </c>
      <c r="BK46" s="703">
        <v>10430274</v>
      </c>
      <c r="BL46" s="703">
        <v>295350</v>
      </c>
      <c r="BM46" s="703">
        <v>1616596</v>
      </c>
      <c r="BN46" s="15">
        <v>1911946</v>
      </c>
      <c r="BO46" s="703">
        <v>2409293</v>
      </c>
      <c r="BP46" s="703">
        <v>2491413</v>
      </c>
      <c r="BQ46" s="703">
        <v>7806979</v>
      </c>
      <c r="BR46" s="703">
        <v>226592</v>
      </c>
      <c r="BS46" s="703">
        <v>10524984</v>
      </c>
      <c r="BT46" s="703">
        <v>307229</v>
      </c>
      <c r="BU46" s="703">
        <v>1755929</v>
      </c>
      <c r="BV46" s="15">
        <v>2063158</v>
      </c>
    </row>
    <row r="47" spans="2:74" x14ac:dyDescent="0.25">
      <c r="B47" s="819" t="s">
        <v>335</v>
      </c>
      <c r="C47" s="703">
        <v>1561585</v>
      </c>
      <c r="D47" s="703">
        <v>1256568</v>
      </c>
      <c r="E47" s="703">
        <v>3390677</v>
      </c>
      <c r="F47" s="703">
        <v>42161</v>
      </c>
      <c r="G47" s="703">
        <v>4689406</v>
      </c>
      <c r="H47" s="703">
        <v>92961</v>
      </c>
      <c r="I47" s="703">
        <v>553037</v>
      </c>
      <c r="J47" s="15">
        <v>645998</v>
      </c>
      <c r="K47" s="703">
        <v>881800</v>
      </c>
      <c r="L47" s="703">
        <v>711269</v>
      </c>
      <c r="M47" s="703">
        <v>1541285</v>
      </c>
      <c r="N47" s="703">
        <v>44625</v>
      </c>
      <c r="O47" s="703">
        <v>2297179</v>
      </c>
      <c r="P47" s="703">
        <v>65521</v>
      </c>
      <c r="Q47" s="703">
        <v>267440</v>
      </c>
      <c r="R47" s="15">
        <v>332961</v>
      </c>
      <c r="S47" s="703">
        <v>488070</v>
      </c>
      <c r="T47" s="703">
        <v>402570</v>
      </c>
      <c r="U47" s="703">
        <v>932912</v>
      </c>
      <c r="V47" s="703">
        <v>42233</v>
      </c>
      <c r="W47" s="703">
        <v>1377715</v>
      </c>
      <c r="X47" s="703">
        <v>63538</v>
      </c>
      <c r="Y47" s="703">
        <v>311230</v>
      </c>
      <c r="Z47" s="15">
        <v>374768</v>
      </c>
      <c r="AA47" s="703">
        <v>111847</v>
      </c>
      <c r="AB47" s="703">
        <v>116649</v>
      </c>
      <c r="AC47" s="703">
        <v>475853</v>
      </c>
      <c r="AD47" s="703">
        <v>25733</v>
      </c>
      <c r="AE47" s="703">
        <v>618235</v>
      </c>
      <c r="AF47" s="703">
        <v>27474</v>
      </c>
      <c r="AG47" s="703">
        <v>269663</v>
      </c>
      <c r="AH47" s="15">
        <v>297137</v>
      </c>
      <c r="AI47" s="703">
        <v>200734</v>
      </c>
      <c r="AJ47" s="703">
        <v>107400</v>
      </c>
      <c r="AK47" s="703">
        <v>416549</v>
      </c>
      <c r="AL47" s="703">
        <v>8609</v>
      </c>
      <c r="AM47" s="703">
        <v>532558</v>
      </c>
      <c r="AN47" s="703">
        <v>26819</v>
      </c>
      <c r="AO47" s="703">
        <v>109731</v>
      </c>
      <c r="AP47" s="15">
        <v>136550</v>
      </c>
      <c r="AQ47" s="703">
        <v>109150</v>
      </c>
      <c r="AR47" s="703">
        <v>141679</v>
      </c>
      <c r="AS47" s="703">
        <v>223182</v>
      </c>
      <c r="AT47" s="703">
        <v>3243</v>
      </c>
      <c r="AU47" s="703">
        <v>368104</v>
      </c>
      <c r="AV47" s="703">
        <v>56959</v>
      </c>
      <c r="AW47" s="703">
        <v>58152</v>
      </c>
      <c r="AX47" s="15">
        <v>115111</v>
      </c>
      <c r="AY47" s="703">
        <v>15688</v>
      </c>
      <c r="AZ47" s="703">
        <v>31301</v>
      </c>
      <c r="BA47" s="703">
        <v>67505</v>
      </c>
      <c r="BB47" s="703">
        <v>7095</v>
      </c>
      <c r="BC47" s="703">
        <v>105901</v>
      </c>
      <c r="BD47" s="703">
        <v>14642</v>
      </c>
      <c r="BE47" s="703">
        <v>141469</v>
      </c>
      <c r="BF47" s="15">
        <v>156111</v>
      </c>
      <c r="BG47" s="703">
        <v>3353186</v>
      </c>
      <c r="BH47" s="703">
        <v>2736135</v>
      </c>
      <c r="BI47" s="703">
        <v>6980458</v>
      </c>
      <c r="BJ47" s="703">
        <v>166604</v>
      </c>
      <c r="BK47" s="703">
        <v>9883197</v>
      </c>
      <c r="BL47" s="703">
        <v>333272</v>
      </c>
      <c r="BM47" s="703">
        <v>1569253</v>
      </c>
      <c r="BN47" s="15">
        <v>1902525</v>
      </c>
      <c r="BO47" s="703">
        <v>3368874</v>
      </c>
      <c r="BP47" s="703">
        <v>2767436</v>
      </c>
      <c r="BQ47" s="703">
        <v>7047963</v>
      </c>
      <c r="BR47" s="703">
        <v>173699</v>
      </c>
      <c r="BS47" s="703">
        <v>9989098</v>
      </c>
      <c r="BT47" s="703">
        <v>347914</v>
      </c>
      <c r="BU47" s="703">
        <v>1710722</v>
      </c>
      <c r="BV47" s="15">
        <v>2058636</v>
      </c>
    </row>
    <row r="48" spans="2:74" ht="14.25" thickBot="1" x14ac:dyDescent="0.3">
      <c r="B48" s="818" t="s">
        <v>336</v>
      </c>
      <c r="C48" s="703">
        <v>924984</v>
      </c>
      <c r="D48" s="703">
        <v>1427059</v>
      </c>
      <c r="E48" s="703">
        <v>3702847</v>
      </c>
      <c r="F48" s="703">
        <v>39412</v>
      </c>
      <c r="G48" s="703">
        <v>5169318</v>
      </c>
      <c r="H48" s="703">
        <v>120337</v>
      </c>
      <c r="I48" s="703">
        <v>531249</v>
      </c>
      <c r="J48" s="15">
        <v>651586</v>
      </c>
      <c r="K48" s="703">
        <v>747706</v>
      </c>
      <c r="L48" s="703">
        <v>1110736</v>
      </c>
      <c r="M48" s="703">
        <v>1533396</v>
      </c>
      <c r="N48" s="703">
        <v>21311</v>
      </c>
      <c r="O48" s="703">
        <v>2665443</v>
      </c>
      <c r="P48" s="703">
        <v>49415</v>
      </c>
      <c r="Q48" s="703">
        <v>278420</v>
      </c>
      <c r="R48" s="15">
        <v>327835</v>
      </c>
      <c r="S48" s="703">
        <v>351195</v>
      </c>
      <c r="T48" s="703">
        <v>463616</v>
      </c>
      <c r="U48" s="703">
        <v>1024071</v>
      </c>
      <c r="V48" s="703">
        <v>46816</v>
      </c>
      <c r="W48" s="703">
        <v>1534503</v>
      </c>
      <c r="X48" s="703">
        <v>61467</v>
      </c>
      <c r="Y48" s="703">
        <v>279561</v>
      </c>
      <c r="Z48" s="15">
        <v>341028</v>
      </c>
      <c r="AA48" s="703">
        <v>146218</v>
      </c>
      <c r="AB48" s="703">
        <v>114715</v>
      </c>
      <c r="AC48" s="703">
        <v>447741</v>
      </c>
      <c r="AD48" s="703">
        <v>14400</v>
      </c>
      <c r="AE48" s="703">
        <v>576856</v>
      </c>
      <c r="AF48" s="703">
        <v>52948</v>
      </c>
      <c r="AG48" s="703">
        <v>258895</v>
      </c>
      <c r="AH48" s="15">
        <v>311843</v>
      </c>
      <c r="AI48" s="703">
        <v>174843</v>
      </c>
      <c r="AJ48" s="703">
        <v>214684</v>
      </c>
      <c r="AK48" s="703">
        <v>341184</v>
      </c>
      <c r="AL48" s="703">
        <v>16215</v>
      </c>
      <c r="AM48" s="703">
        <v>572083</v>
      </c>
      <c r="AN48" s="703">
        <v>32184</v>
      </c>
      <c r="AO48" s="703">
        <v>105446</v>
      </c>
      <c r="AP48" s="15">
        <v>137630</v>
      </c>
      <c r="AQ48" s="703">
        <v>113538</v>
      </c>
      <c r="AR48" s="703">
        <v>186950</v>
      </c>
      <c r="AS48" s="703">
        <v>257185</v>
      </c>
      <c r="AT48" s="703">
        <v>3405</v>
      </c>
      <c r="AU48" s="703">
        <v>447540</v>
      </c>
      <c r="AV48" s="703">
        <v>12959</v>
      </c>
      <c r="AW48" s="703">
        <v>105580</v>
      </c>
      <c r="AX48" s="15">
        <v>118539</v>
      </c>
      <c r="AY48" s="703">
        <v>19095</v>
      </c>
      <c r="AZ48" s="703">
        <v>60101</v>
      </c>
      <c r="BA48" s="703">
        <v>83001</v>
      </c>
      <c r="BB48" s="703">
        <v>4084</v>
      </c>
      <c r="BC48" s="703">
        <v>147186</v>
      </c>
      <c r="BD48" s="703">
        <v>13648</v>
      </c>
      <c r="BE48" s="703">
        <v>146007</v>
      </c>
      <c r="BF48" s="15">
        <v>159655</v>
      </c>
      <c r="BG48" s="703">
        <v>2458484</v>
      </c>
      <c r="BH48" s="703">
        <v>3517760</v>
      </c>
      <c r="BI48" s="703">
        <v>7306424</v>
      </c>
      <c r="BJ48" s="703">
        <v>141559</v>
      </c>
      <c r="BK48" s="703">
        <v>10965743</v>
      </c>
      <c r="BL48" s="703">
        <v>329310</v>
      </c>
      <c r="BM48" s="703">
        <v>1559151</v>
      </c>
      <c r="BN48" s="15">
        <v>1888461</v>
      </c>
      <c r="BO48" s="703">
        <v>2477579</v>
      </c>
      <c r="BP48" s="703">
        <v>3577861</v>
      </c>
      <c r="BQ48" s="703">
        <v>7389425</v>
      </c>
      <c r="BR48" s="703">
        <v>145643</v>
      </c>
      <c r="BS48" s="703">
        <v>11112929</v>
      </c>
      <c r="BT48" s="703">
        <v>342958</v>
      </c>
      <c r="BU48" s="703">
        <v>1705158</v>
      </c>
      <c r="BV48" s="15">
        <v>2048116</v>
      </c>
    </row>
    <row r="49" spans="2:74" x14ac:dyDescent="0.25">
      <c r="B49" s="817" t="s">
        <v>337</v>
      </c>
      <c r="C49" s="703">
        <v>1461610</v>
      </c>
      <c r="D49" s="703">
        <v>1888704</v>
      </c>
      <c r="E49" s="703">
        <v>3697000</v>
      </c>
      <c r="F49" s="703">
        <v>25800</v>
      </c>
      <c r="G49" s="703">
        <v>5611504</v>
      </c>
      <c r="H49" s="703">
        <v>77914</v>
      </c>
      <c r="I49" s="703">
        <v>564001</v>
      </c>
      <c r="J49" s="15">
        <v>641915</v>
      </c>
      <c r="K49" s="703">
        <v>369667</v>
      </c>
      <c r="L49" s="703">
        <v>553557</v>
      </c>
      <c r="M49" s="703">
        <v>2232656</v>
      </c>
      <c r="N49" s="703">
        <v>37772</v>
      </c>
      <c r="O49" s="703">
        <v>2823985</v>
      </c>
      <c r="P49" s="703">
        <v>86385</v>
      </c>
      <c r="Q49" s="703">
        <v>249988</v>
      </c>
      <c r="R49" s="15">
        <v>336373</v>
      </c>
      <c r="S49" s="703">
        <v>424996</v>
      </c>
      <c r="T49" s="703">
        <v>303298</v>
      </c>
      <c r="U49" s="703">
        <v>1106936</v>
      </c>
      <c r="V49" s="703">
        <v>23060</v>
      </c>
      <c r="W49" s="703">
        <v>1433294</v>
      </c>
      <c r="X49" s="703">
        <v>75684</v>
      </c>
      <c r="Y49" s="703">
        <v>275999</v>
      </c>
      <c r="Z49" s="15">
        <v>351683</v>
      </c>
      <c r="AA49" s="703">
        <v>240350</v>
      </c>
      <c r="AB49" s="703">
        <v>289484</v>
      </c>
      <c r="AC49" s="703">
        <v>368667</v>
      </c>
      <c r="AD49" s="703">
        <v>37825</v>
      </c>
      <c r="AE49" s="703">
        <v>695976</v>
      </c>
      <c r="AF49" s="703">
        <v>30638</v>
      </c>
      <c r="AG49" s="703">
        <v>238002</v>
      </c>
      <c r="AH49" s="15">
        <v>268640</v>
      </c>
      <c r="AI49" s="703">
        <v>100744</v>
      </c>
      <c r="AJ49" s="703">
        <v>281899</v>
      </c>
      <c r="AK49" s="703">
        <v>483928</v>
      </c>
      <c r="AL49" s="703">
        <v>16622</v>
      </c>
      <c r="AM49" s="703">
        <v>782449</v>
      </c>
      <c r="AN49" s="703">
        <v>23626</v>
      </c>
      <c r="AO49" s="703">
        <v>99180</v>
      </c>
      <c r="AP49" s="15">
        <v>122806</v>
      </c>
      <c r="AQ49" s="703">
        <v>52243</v>
      </c>
      <c r="AR49" s="703">
        <v>165256</v>
      </c>
      <c r="AS49" s="703">
        <v>366570</v>
      </c>
      <c r="AT49" s="703">
        <v>7252</v>
      </c>
      <c r="AU49" s="703">
        <v>539078</v>
      </c>
      <c r="AV49" s="703">
        <v>30795</v>
      </c>
      <c r="AW49" s="703">
        <v>109219</v>
      </c>
      <c r="AX49" s="15">
        <v>140014</v>
      </c>
      <c r="AY49" s="703">
        <v>27507</v>
      </c>
      <c r="AZ49" s="703">
        <v>51365</v>
      </c>
      <c r="BA49" s="703">
        <v>101883</v>
      </c>
      <c r="BB49" s="703">
        <v>3947</v>
      </c>
      <c r="BC49" s="703">
        <v>157195</v>
      </c>
      <c r="BD49" s="703">
        <v>20551</v>
      </c>
      <c r="BE49" s="703">
        <v>148183</v>
      </c>
      <c r="BF49" s="15">
        <v>168734</v>
      </c>
      <c r="BG49" s="703">
        <v>2649610</v>
      </c>
      <c r="BH49" s="703">
        <v>3482198</v>
      </c>
      <c r="BI49" s="703">
        <v>8255757</v>
      </c>
      <c r="BJ49" s="703">
        <v>148331</v>
      </c>
      <c r="BK49" s="703">
        <v>11886286</v>
      </c>
      <c r="BL49" s="703">
        <v>325042</v>
      </c>
      <c r="BM49" s="703">
        <v>1536389</v>
      </c>
      <c r="BN49" s="15">
        <v>1861431</v>
      </c>
      <c r="BO49" s="703">
        <v>2677117</v>
      </c>
      <c r="BP49" s="703">
        <v>3533563</v>
      </c>
      <c r="BQ49" s="703">
        <v>8357640</v>
      </c>
      <c r="BR49" s="703">
        <v>152278</v>
      </c>
      <c r="BS49" s="703">
        <v>12043481</v>
      </c>
      <c r="BT49" s="703">
        <v>345593</v>
      </c>
      <c r="BU49" s="703">
        <v>1684572</v>
      </c>
      <c r="BV49" s="15">
        <v>2030165</v>
      </c>
    </row>
    <row r="50" spans="2:74" x14ac:dyDescent="0.25">
      <c r="B50" s="819" t="s">
        <v>338</v>
      </c>
      <c r="C50" s="703">
        <v>577350</v>
      </c>
      <c r="D50" s="703">
        <v>1423693</v>
      </c>
      <c r="E50" s="703">
        <v>4993896</v>
      </c>
      <c r="F50" s="703">
        <v>30763</v>
      </c>
      <c r="G50" s="703">
        <v>6448352</v>
      </c>
      <c r="H50" s="703">
        <v>87470</v>
      </c>
      <c r="I50" s="703">
        <v>572840</v>
      </c>
      <c r="J50" s="15">
        <v>660310</v>
      </c>
      <c r="K50" s="703">
        <v>482854</v>
      </c>
      <c r="L50" s="703">
        <v>498990</v>
      </c>
      <c r="M50" s="703">
        <v>2314350</v>
      </c>
      <c r="N50" s="703">
        <v>67188</v>
      </c>
      <c r="O50" s="703">
        <v>2880528</v>
      </c>
      <c r="P50" s="703">
        <v>62958</v>
      </c>
      <c r="Q50" s="703">
        <v>233064</v>
      </c>
      <c r="R50" s="15">
        <v>296022</v>
      </c>
      <c r="S50" s="703">
        <v>341569</v>
      </c>
      <c r="T50" s="703">
        <v>463187</v>
      </c>
      <c r="U50" s="703">
        <v>1088131</v>
      </c>
      <c r="V50" s="703">
        <v>34845</v>
      </c>
      <c r="W50" s="703">
        <v>1586163</v>
      </c>
      <c r="X50" s="703">
        <v>54322</v>
      </c>
      <c r="Y50" s="703">
        <v>269795</v>
      </c>
      <c r="Z50" s="15">
        <v>324117</v>
      </c>
      <c r="AA50" s="703">
        <v>87350</v>
      </c>
      <c r="AB50" s="703">
        <v>155080</v>
      </c>
      <c r="AC50" s="703">
        <v>549595</v>
      </c>
      <c r="AD50" s="703">
        <v>12466</v>
      </c>
      <c r="AE50" s="703">
        <v>717141</v>
      </c>
      <c r="AF50" s="703">
        <v>72053</v>
      </c>
      <c r="AG50" s="703">
        <v>249430</v>
      </c>
      <c r="AH50" s="15">
        <v>321483</v>
      </c>
      <c r="AI50" s="703">
        <v>95174</v>
      </c>
      <c r="AJ50" s="703">
        <v>178674</v>
      </c>
      <c r="AK50" s="703">
        <v>698432</v>
      </c>
      <c r="AL50" s="703">
        <v>13604</v>
      </c>
      <c r="AM50" s="703">
        <v>890710</v>
      </c>
      <c r="AN50" s="703">
        <v>23517</v>
      </c>
      <c r="AO50" s="703">
        <v>96670</v>
      </c>
      <c r="AP50" s="15">
        <v>120187</v>
      </c>
      <c r="AQ50" s="703">
        <v>34078</v>
      </c>
      <c r="AR50" s="703">
        <v>38385</v>
      </c>
      <c r="AS50" s="703">
        <v>510142</v>
      </c>
      <c r="AT50" s="703">
        <v>4786</v>
      </c>
      <c r="AU50" s="703">
        <v>553313</v>
      </c>
      <c r="AV50" s="703">
        <v>10936</v>
      </c>
      <c r="AW50" s="703">
        <v>119078</v>
      </c>
      <c r="AX50" s="15">
        <v>130014</v>
      </c>
      <c r="AY50" s="703">
        <v>27725</v>
      </c>
      <c r="AZ50" s="703">
        <v>46242</v>
      </c>
      <c r="BA50" s="703">
        <v>123785</v>
      </c>
      <c r="BB50" s="703">
        <v>39969</v>
      </c>
      <c r="BC50" s="703">
        <v>209996</v>
      </c>
      <c r="BD50" s="703">
        <v>11528</v>
      </c>
      <c r="BE50" s="703">
        <v>123444</v>
      </c>
      <c r="BF50" s="15">
        <v>134972</v>
      </c>
      <c r="BG50" s="703">
        <v>1618375</v>
      </c>
      <c r="BH50" s="703">
        <v>2758009</v>
      </c>
      <c r="BI50" s="703">
        <v>10154546</v>
      </c>
      <c r="BJ50" s="703">
        <v>163652</v>
      </c>
      <c r="BK50" s="703">
        <v>13076207</v>
      </c>
      <c r="BL50" s="703">
        <v>311256</v>
      </c>
      <c r="BM50" s="703">
        <v>1540877</v>
      </c>
      <c r="BN50" s="15">
        <v>1852133</v>
      </c>
      <c r="BO50" s="703">
        <v>1646100</v>
      </c>
      <c r="BP50" s="703">
        <v>2804251</v>
      </c>
      <c r="BQ50" s="703">
        <v>10278331</v>
      </c>
      <c r="BR50" s="703">
        <v>203621</v>
      </c>
      <c r="BS50" s="703">
        <v>13286203</v>
      </c>
      <c r="BT50" s="703">
        <v>322784</v>
      </c>
      <c r="BU50" s="703">
        <v>1664321</v>
      </c>
      <c r="BV50" s="15">
        <v>1987105</v>
      </c>
    </row>
    <row r="51" spans="2:74" x14ac:dyDescent="0.25">
      <c r="B51" s="819" t="s">
        <v>339</v>
      </c>
      <c r="C51" s="703">
        <v>1138745</v>
      </c>
      <c r="D51" s="703">
        <v>1451202</v>
      </c>
      <c r="E51" s="703">
        <v>5269896</v>
      </c>
      <c r="F51" s="703">
        <v>89411</v>
      </c>
      <c r="G51" s="703">
        <v>6810509</v>
      </c>
      <c r="H51" s="703">
        <v>80107</v>
      </c>
      <c r="I51" s="703">
        <v>521059</v>
      </c>
      <c r="J51" s="15">
        <v>601166</v>
      </c>
      <c r="K51" s="703">
        <v>540745</v>
      </c>
      <c r="L51" s="703">
        <v>785091</v>
      </c>
      <c r="M51" s="703">
        <v>2301128</v>
      </c>
      <c r="N51" s="703">
        <v>42893</v>
      </c>
      <c r="O51" s="703">
        <v>3129112</v>
      </c>
      <c r="P51" s="703">
        <v>58759</v>
      </c>
      <c r="Q51" s="703">
        <v>225435</v>
      </c>
      <c r="R51" s="15">
        <v>284194</v>
      </c>
      <c r="S51" s="703">
        <v>378712</v>
      </c>
      <c r="T51" s="703">
        <v>364448</v>
      </c>
      <c r="U51" s="703">
        <v>1136070</v>
      </c>
      <c r="V51" s="703">
        <v>21690</v>
      </c>
      <c r="W51" s="703">
        <v>1522208</v>
      </c>
      <c r="X51" s="703">
        <v>103435</v>
      </c>
      <c r="Y51" s="703">
        <v>271882</v>
      </c>
      <c r="Z51" s="15">
        <v>375317</v>
      </c>
      <c r="AA51" s="703">
        <v>89609</v>
      </c>
      <c r="AB51" s="703">
        <v>146883</v>
      </c>
      <c r="AC51" s="703">
        <v>612035</v>
      </c>
      <c r="AD51" s="703">
        <v>15294</v>
      </c>
      <c r="AE51" s="703">
        <v>774212</v>
      </c>
      <c r="AF51" s="703">
        <v>40445</v>
      </c>
      <c r="AG51" s="703">
        <v>291695</v>
      </c>
      <c r="AH51" s="15">
        <v>332140</v>
      </c>
      <c r="AI51" s="703">
        <v>141034</v>
      </c>
      <c r="AJ51" s="703">
        <v>171210</v>
      </c>
      <c r="AK51" s="703">
        <v>742772</v>
      </c>
      <c r="AL51" s="703">
        <v>9828</v>
      </c>
      <c r="AM51" s="703">
        <v>923810</v>
      </c>
      <c r="AN51" s="703">
        <v>34970</v>
      </c>
      <c r="AO51" s="703">
        <v>101483</v>
      </c>
      <c r="AP51" s="15">
        <v>136453</v>
      </c>
      <c r="AQ51" s="703">
        <v>140327</v>
      </c>
      <c r="AR51" s="703">
        <v>189192</v>
      </c>
      <c r="AS51" s="703">
        <v>371611</v>
      </c>
      <c r="AT51" s="703">
        <v>3835</v>
      </c>
      <c r="AU51" s="703">
        <v>564638</v>
      </c>
      <c r="AV51" s="703">
        <v>50876</v>
      </c>
      <c r="AW51" s="703">
        <v>118678</v>
      </c>
      <c r="AX51" s="15">
        <v>169554</v>
      </c>
      <c r="AY51" s="703">
        <v>26257</v>
      </c>
      <c r="AZ51" s="703">
        <v>35380</v>
      </c>
      <c r="BA51" s="703">
        <v>146260</v>
      </c>
      <c r="BB51" s="703">
        <v>6864</v>
      </c>
      <c r="BC51" s="703">
        <v>188504</v>
      </c>
      <c r="BD51" s="703">
        <v>42670</v>
      </c>
      <c r="BE51" s="703">
        <v>122238</v>
      </c>
      <c r="BF51" s="15">
        <v>164908</v>
      </c>
      <c r="BG51" s="703">
        <v>2429172</v>
      </c>
      <c r="BH51" s="703">
        <v>3108026</v>
      </c>
      <c r="BI51" s="703">
        <v>10433512</v>
      </c>
      <c r="BJ51" s="703">
        <v>182951</v>
      </c>
      <c r="BK51" s="703">
        <v>13724489</v>
      </c>
      <c r="BL51" s="703">
        <v>368592</v>
      </c>
      <c r="BM51" s="703">
        <v>1530232</v>
      </c>
      <c r="BN51" s="15">
        <v>1898824</v>
      </c>
      <c r="BO51" s="703">
        <v>2455429</v>
      </c>
      <c r="BP51" s="703">
        <v>3143406</v>
      </c>
      <c r="BQ51" s="703">
        <v>10579772</v>
      </c>
      <c r="BR51" s="703">
        <v>189815</v>
      </c>
      <c r="BS51" s="703">
        <v>13912993</v>
      </c>
      <c r="BT51" s="703">
        <v>411262</v>
      </c>
      <c r="BU51" s="703">
        <v>1652470</v>
      </c>
      <c r="BV51" s="15">
        <v>2063732</v>
      </c>
    </row>
    <row r="52" spans="2:74" ht="14.25" thickBot="1" x14ac:dyDescent="0.3">
      <c r="B52" s="818" t="s">
        <v>340</v>
      </c>
      <c r="C52" s="703">
        <v>991132</v>
      </c>
      <c r="D52" s="703">
        <v>1434389</v>
      </c>
      <c r="E52" s="703">
        <v>5750434</v>
      </c>
      <c r="F52" s="703">
        <v>57647</v>
      </c>
      <c r="G52" s="703">
        <v>7242470</v>
      </c>
      <c r="H52" s="703">
        <v>108453</v>
      </c>
      <c r="I52" s="703">
        <v>515659</v>
      </c>
      <c r="J52" s="15">
        <v>624112</v>
      </c>
      <c r="K52" s="703">
        <v>634128</v>
      </c>
      <c r="L52" s="703">
        <v>882495</v>
      </c>
      <c r="M52" s="703">
        <v>2486348</v>
      </c>
      <c r="N52" s="703">
        <v>42221</v>
      </c>
      <c r="O52" s="703">
        <v>3411064</v>
      </c>
      <c r="P52" s="703">
        <v>65359</v>
      </c>
      <c r="Q52" s="703">
        <v>184667</v>
      </c>
      <c r="R52" s="15">
        <v>250026</v>
      </c>
      <c r="S52" s="703">
        <v>342683</v>
      </c>
      <c r="T52" s="703">
        <v>228490</v>
      </c>
      <c r="U52" s="703">
        <v>1171270</v>
      </c>
      <c r="V52" s="703">
        <v>37896</v>
      </c>
      <c r="W52" s="703">
        <v>1437656</v>
      </c>
      <c r="X52" s="703">
        <v>72969</v>
      </c>
      <c r="Y52" s="703">
        <v>283992</v>
      </c>
      <c r="Z52" s="15">
        <v>356961</v>
      </c>
      <c r="AA52" s="703">
        <v>106415</v>
      </c>
      <c r="AB52" s="703">
        <v>196187</v>
      </c>
      <c r="AC52" s="703">
        <v>630843</v>
      </c>
      <c r="AD52" s="703">
        <v>13784</v>
      </c>
      <c r="AE52" s="703">
        <v>840814</v>
      </c>
      <c r="AF52" s="703">
        <v>57937</v>
      </c>
      <c r="AG52" s="703">
        <v>309601</v>
      </c>
      <c r="AH52" s="15">
        <v>367538</v>
      </c>
      <c r="AI52" s="703">
        <v>111143</v>
      </c>
      <c r="AJ52" s="703">
        <v>248912</v>
      </c>
      <c r="AK52" s="703">
        <v>798528</v>
      </c>
      <c r="AL52" s="703">
        <v>7908</v>
      </c>
      <c r="AM52" s="703">
        <v>1055348</v>
      </c>
      <c r="AN52" s="703">
        <v>21877</v>
      </c>
      <c r="AO52" s="703">
        <v>123024</v>
      </c>
      <c r="AP52" s="15">
        <v>144901</v>
      </c>
      <c r="AQ52" s="703">
        <v>115811</v>
      </c>
      <c r="AR52" s="703">
        <v>50642</v>
      </c>
      <c r="AS52" s="703">
        <v>443456</v>
      </c>
      <c r="AT52" s="703">
        <v>6756</v>
      </c>
      <c r="AU52" s="703">
        <v>500854</v>
      </c>
      <c r="AV52" s="703">
        <v>14388</v>
      </c>
      <c r="AW52" s="703">
        <v>153906</v>
      </c>
      <c r="AX52" s="15">
        <v>168294</v>
      </c>
      <c r="AY52" s="703">
        <v>81449</v>
      </c>
      <c r="AZ52" s="703">
        <v>29977</v>
      </c>
      <c r="BA52" s="703">
        <v>140722</v>
      </c>
      <c r="BB52" s="703">
        <v>4107</v>
      </c>
      <c r="BC52" s="703">
        <v>174806</v>
      </c>
      <c r="BD52" s="703">
        <v>15894</v>
      </c>
      <c r="BE52" s="703">
        <v>112136</v>
      </c>
      <c r="BF52" s="15">
        <v>128030</v>
      </c>
      <c r="BG52" s="703">
        <v>2301312</v>
      </c>
      <c r="BH52" s="703">
        <v>3041115</v>
      </c>
      <c r="BI52" s="703">
        <v>11280879</v>
      </c>
      <c r="BJ52" s="703">
        <v>166212</v>
      </c>
      <c r="BK52" s="703">
        <v>14488206</v>
      </c>
      <c r="BL52" s="703">
        <v>340983</v>
      </c>
      <c r="BM52" s="703">
        <v>1570849</v>
      </c>
      <c r="BN52" s="15">
        <v>1911832</v>
      </c>
      <c r="BO52" s="703">
        <v>2382761</v>
      </c>
      <c r="BP52" s="703">
        <v>3071092</v>
      </c>
      <c r="BQ52" s="703">
        <v>11421601</v>
      </c>
      <c r="BR52" s="703">
        <v>170319</v>
      </c>
      <c r="BS52" s="703">
        <v>14663012</v>
      </c>
      <c r="BT52" s="703">
        <v>356877</v>
      </c>
      <c r="BU52" s="703">
        <v>1682985</v>
      </c>
      <c r="BV52" s="15">
        <v>2039862</v>
      </c>
    </row>
    <row r="53" spans="2:74" x14ac:dyDescent="0.25">
      <c r="B53" s="817" t="s">
        <v>341</v>
      </c>
      <c r="C53" s="703">
        <v>1185581</v>
      </c>
      <c r="D53" s="703">
        <v>1518364</v>
      </c>
      <c r="E53" s="703">
        <v>6015074</v>
      </c>
      <c r="F53" s="703">
        <v>52808</v>
      </c>
      <c r="G53" s="703">
        <v>7586246</v>
      </c>
      <c r="H53" s="703">
        <v>116477</v>
      </c>
      <c r="I53" s="703">
        <v>503369</v>
      </c>
      <c r="J53" s="15">
        <v>619846</v>
      </c>
      <c r="K53" s="703">
        <v>497527</v>
      </c>
      <c r="L53" s="703">
        <v>703419</v>
      </c>
      <c r="M53" s="703">
        <v>2877210</v>
      </c>
      <c r="N53" s="703">
        <v>47578</v>
      </c>
      <c r="O53" s="703">
        <v>3628207</v>
      </c>
      <c r="P53" s="703">
        <v>57134</v>
      </c>
      <c r="Q53" s="703">
        <v>181585</v>
      </c>
      <c r="R53" s="15">
        <v>238719</v>
      </c>
      <c r="S53" s="703">
        <v>260573</v>
      </c>
      <c r="T53" s="703">
        <v>385682</v>
      </c>
      <c r="U53" s="703">
        <v>1154275</v>
      </c>
      <c r="V53" s="703">
        <v>53125</v>
      </c>
      <c r="W53" s="703">
        <v>1593082</v>
      </c>
      <c r="X53" s="703">
        <v>52850</v>
      </c>
      <c r="Y53" s="703">
        <v>274161</v>
      </c>
      <c r="Z53" s="15">
        <v>327011</v>
      </c>
      <c r="AA53" s="703">
        <v>126439</v>
      </c>
      <c r="AB53" s="703">
        <v>199337</v>
      </c>
      <c r="AC53" s="703">
        <v>707971</v>
      </c>
      <c r="AD53" s="703">
        <v>27916</v>
      </c>
      <c r="AE53" s="703">
        <v>935224</v>
      </c>
      <c r="AF53" s="703">
        <v>49646</v>
      </c>
      <c r="AG53" s="703">
        <v>300703</v>
      </c>
      <c r="AH53" s="15">
        <v>350349</v>
      </c>
      <c r="AI53" s="703">
        <v>267716</v>
      </c>
      <c r="AJ53" s="703">
        <v>341740</v>
      </c>
      <c r="AK53" s="703">
        <v>779549</v>
      </c>
      <c r="AL53" s="703">
        <v>28424</v>
      </c>
      <c r="AM53" s="703">
        <v>1149713</v>
      </c>
      <c r="AN53" s="703">
        <v>31445</v>
      </c>
      <c r="AO53" s="703">
        <v>94746</v>
      </c>
      <c r="AP53" s="15">
        <v>126191</v>
      </c>
      <c r="AQ53" s="703">
        <v>100447</v>
      </c>
      <c r="AR53" s="703">
        <v>117865</v>
      </c>
      <c r="AS53" s="703">
        <v>381752</v>
      </c>
      <c r="AT53" s="703">
        <v>7828</v>
      </c>
      <c r="AU53" s="703">
        <v>507445</v>
      </c>
      <c r="AV53" s="703">
        <v>48612</v>
      </c>
      <c r="AW53" s="703">
        <v>147293</v>
      </c>
      <c r="AX53" s="15">
        <v>195905</v>
      </c>
      <c r="AY53" s="703">
        <v>49246</v>
      </c>
      <c r="AZ53" s="703">
        <v>54041</v>
      </c>
      <c r="BA53" s="703">
        <v>115332</v>
      </c>
      <c r="BB53" s="703">
        <v>11019</v>
      </c>
      <c r="BC53" s="703">
        <v>180392</v>
      </c>
      <c r="BD53" s="703">
        <v>16240</v>
      </c>
      <c r="BE53" s="703">
        <v>110080</v>
      </c>
      <c r="BF53" s="15">
        <v>126320</v>
      </c>
      <c r="BG53" s="703">
        <v>2438283</v>
      </c>
      <c r="BH53" s="703">
        <v>3266407</v>
      </c>
      <c r="BI53" s="703">
        <v>11915831</v>
      </c>
      <c r="BJ53" s="703">
        <v>217679</v>
      </c>
      <c r="BK53" s="703">
        <v>15399917</v>
      </c>
      <c r="BL53" s="703">
        <v>356164</v>
      </c>
      <c r="BM53" s="703">
        <v>1501857</v>
      </c>
      <c r="BN53" s="15">
        <v>1858021</v>
      </c>
      <c r="BO53" s="703">
        <v>2487529</v>
      </c>
      <c r="BP53" s="703">
        <v>3320448</v>
      </c>
      <c r="BQ53" s="703">
        <v>12031163</v>
      </c>
      <c r="BR53" s="703">
        <v>228698</v>
      </c>
      <c r="BS53" s="703">
        <v>15580309</v>
      </c>
      <c r="BT53" s="703">
        <v>372404</v>
      </c>
      <c r="BU53" s="703">
        <v>1611937</v>
      </c>
      <c r="BV53" s="15">
        <v>1984341</v>
      </c>
    </row>
    <row r="54" spans="2:74" x14ac:dyDescent="0.25">
      <c r="B54" s="819" t="s">
        <v>342</v>
      </c>
      <c r="C54" s="703">
        <v>1441748</v>
      </c>
      <c r="D54" s="703">
        <v>1347965</v>
      </c>
      <c r="E54" s="703">
        <v>6118928</v>
      </c>
      <c r="F54" s="703">
        <v>65373</v>
      </c>
      <c r="G54" s="703">
        <v>7532266</v>
      </c>
      <c r="H54" s="703">
        <v>117969</v>
      </c>
      <c r="I54" s="703">
        <v>503386</v>
      </c>
      <c r="J54" s="15">
        <v>621355</v>
      </c>
      <c r="K54" s="703">
        <v>607169</v>
      </c>
      <c r="L54" s="703">
        <v>669493</v>
      </c>
      <c r="M54" s="703">
        <v>2974673</v>
      </c>
      <c r="N54" s="703">
        <v>23655</v>
      </c>
      <c r="O54" s="703">
        <v>3667821</v>
      </c>
      <c r="P54" s="703">
        <v>62231</v>
      </c>
      <c r="Q54" s="703">
        <v>198883</v>
      </c>
      <c r="R54" s="15">
        <v>261114</v>
      </c>
      <c r="S54" s="703">
        <v>150228</v>
      </c>
      <c r="T54" s="703">
        <v>194100</v>
      </c>
      <c r="U54" s="703">
        <v>1411265</v>
      </c>
      <c r="V54" s="703">
        <v>33600</v>
      </c>
      <c r="W54" s="703">
        <v>1638965</v>
      </c>
      <c r="X54" s="703">
        <v>65835</v>
      </c>
      <c r="Y54" s="703">
        <v>261054</v>
      </c>
      <c r="Z54" s="15">
        <v>326889</v>
      </c>
      <c r="AA54" s="703">
        <v>128754</v>
      </c>
      <c r="AB54" s="703">
        <v>197604</v>
      </c>
      <c r="AC54" s="703">
        <v>760332</v>
      </c>
      <c r="AD54" s="703">
        <v>21734</v>
      </c>
      <c r="AE54" s="703">
        <v>979670</v>
      </c>
      <c r="AF54" s="703">
        <v>54857</v>
      </c>
      <c r="AG54" s="703">
        <v>316276</v>
      </c>
      <c r="AH54" s="15">
        <v>371133</v>
      </c>
      <c r="AI54" s="703">
        <v>198150</v>
      </c>
      <c r="AJ54" s="703">
        <v>122442</v>
      </c>
      <c r="AK54" s="703">
        <v>918979</v>
      </c>
      <c r="AL54" s="703">
        <v>7325</v>
      </c>
      <c r="AM54" s="703">
        <v>1048746</v>
      </c>
      <c r="AN54" s="703">
        <v>52907</v>
      </c>
      <c r="AO54" s="703">
        <v>99942</v>
      </c>
      <c r="AP54" s="15">
        <v>152849</v>
      </c>
      <c r="AQ54" s="703">
        <v>32431</v>
      </c>
      <c r="AR54" s="703">
        <v>78147</v>
      </c>
      <c r="AS54" s="703">
        <v>455982</v>
      </c>
      <c r="AT54" s="703">
        <v>14036</v>
      </c>
      <c r="AU54" s="703">
        <v>548165</v>
      </c>
      <c r="AV54" s="703">
        <v>21283</v>
      </c>
      <c r="AW54" s="703">
        <v>163248</v>
      </c>
      <c r="AX54" s="15">
        <v>184531</v>
      </c>
      <c r="AY54" s="703">
        <v>23252</v>
      </c>
      <c r="AZ54" s="703">
        <v>23262</v>
      </c>
      <c r="BA54" s="703">
        <v>148806</v>
      </c>
      <c r="BB54" s="703">
        <v>3806</v>
      </c>
      <c r="BC54" s="703">
        <v>175874</v>
      </c>
      <c r="BD54" s="703">
        <v>15757</v>
      </c>
      <c r="BE54" s="703">
        <v>114781</v>
      </c>
      <c r="BF54" s="15">
        <v>130538</v>
      </c>
      <c r="BG54" s="703">
        <v>2558480</v>
      </c>
      <c r="BH54" s="703">
        <v>2609751</v>
      </c>
      <c r="BI54" s="703">
        <v>12640159</v>
      </c>
      <c r="BJ54" s="703">
        <v>165723</v>
      </c>
      <c r="BK54" s="703">
        <v>15415633</v>
      </c>
      <c r="BL54" s="703">
        <v>375082</v>
      </c>
      <c r="BM54" s="703">
        <v>1542789</v>
      </c>
      <c r="BN54" s="15">
        <v>1917871</v>
      </c>
      <c r="BO54" s="703">
        <v>2581732</v>
      </c>
      <c r="BP54" s="703">
        <v>2633013</v>
      </c>
      <c r="BQ54" s="703">
        <v>12788965</v>
      </c>
      <c r="BR54" s="703">
        <v>169529</v>
      </c>
      <c r="BS54" s="703">
        <v>15591507</v>
      </c>
      <c r="BT54" s="703">
        <v>390839</v>
      </c>
      <c r="BU54" s="703">
        <v>1657570</v>
      </c>
      <c r="BV54" s="15">
        <v>2048409</v>
      </c>
    </row>
    <row r="55" spans="2:74" x14ac:dyDescent="0.25">
      <c r="B55" s="819" t="s">
        <v>343</v>
      </c>
      <c r="C55" s="703">
        <v>1438253</v>
      </c>
      <c r="D55" s="703">
        <v>1359231</v>
      </c>
      <c r="E55" s="703">
        <v>6014476</v>
      </c>
      <c r="F55" s="703">
        <v>36101</v>
      </c>
      <c r="G55" s="703">
        <v>7409808</v>
      </c>
      <c r="H55" s="703">
        <v>141355</v>
      </c>
      <c r="I55" s="703">
        <v>523714</v>
      </c>
      <c r="J55" s="15">
        <v>665069</v>
      </c>
      <c r="K55" s="703">
        <v>685437</v>
      </c>
      <c r="L55" s="703">
        <v>472039</v>
      </c>
      <c r="M55" s="703">
        <v>2923886</v>
      </c>
      <c r="N55" s="703">
        <v>29628</v>
      </c>
      <c r="O55" s="703">
        <v>3425553</v>
      </c>
      <c r="P55" s="703">
        <v>84035</v>
      </c>
      <c r="Q55" s="703">
        <v>210570</v>
      </c>
      <c r="R55" s="15">
        <v>294605</v>
      </c>
      <c r="S55" s="703">
        <v>381482</v>
      </c>
      <c r="T55" s="703">
        <v>277075</v>
      </c>
      <c r="U55" s="703">
        <v>1225393</v>
      </c>
      <c r="V55" s="703">
        <v>43655</v>
      </c>
      <c r="W55" s="703">
        <v>1546123</v>
      </c>
      <c r="X55" s="703">
        <v>60640</v>
      </c>
      <c r="Y55" s="703">
        <v>258212</v>
      </c>
      <c r="Z55" s="15">
        <v>318852</v>
      </c>
      <c r="AA55" s="703">
        <v>154984</v>
      </c>
      <c r="AB55" s="703">
        <v>152308</v>
      </c>
      <c r="AC55" s="703">
        <v>799822</v>
      </c>
      <c r="AD55" s="703">
        <v>38712</v>
      </c>
      <c r="AE55" s="703">
        <v>990842</v>
      </c>
      <c r="AF55" s="703">
        <v>50960</v>
      </c>
      <c r="AG55" s="703">
        <v>307172</v>
      </c>
      <c r="AH55" s="15">
        <v>358132</v>
      </c>
      <c r="AI55" s="703">
        <v>204910</v>
      </c>
      <c r="AJ55" s="703">
        <v>188857</v>
      </c>
      <c r="AK55" s="703">
        <v>844553</v>
      </c>
      <c r="AL55" s="703">
        <v>31334</v>
      </c>
      <c r="AM55" s="703">
        <v>1064744</v>
      </c>
      <c r="AN55" s="703">
        <v>34596</v>
      </c>
      <c r="AO55" s="703">
        <v>98829</v>
      </c>
      <c r="AP55" s="15">
        <v>133425</v>
      </c>
      <c r="AQ55" s="703">
        <v>106910</v>
      </c>
      <c r="AR55" s="703">
        <v>154797</v>
      </c>
      <c r="AS55" s="703">
        <v>414654</v>
      </c>
      <c r="AT55" s="703">
        <v>66213</v>
      </c>
      <c r="AU55" s="703">
        <v>635664</v>
      </c>
      <c r="AV55" s="703">
        <v>31603</v>
      </c>
      <c r="AW55" s="703">
        <v>113316</v>
      </c>
      <c r="AX55" s="15">
        <v>144919</v>
      </c>
      <c r="AY55" s="703">
        <v>37516</v>
      </c>
      <c r="AZ55" s="703">
        <v>14683</v>
      </c>
      <c r="BA55" s="703">
        <v>129772</v>
      </c>
      <c r="BB55" s="703">
        <v>12036</v>
      </c>
      <c r="BC55" s="703">
        <v>156491</v>
      </c>
      <c r="BD55" s="703">
        <v>12969</v>
      </c>
      <c r="BE55" s="703">
        <v>113371</v>
      </c>
      <c r="BF55" s="15">
        <v>126340</v>
      </c>
      <c r="BG55" s="703">
        <v>2971976</v>
      </c>
      <c r="BH55" s="703">
        <v>2604307</v>
      </c>
      <c r="BI55" s="703">
        <v>12222784</v>
      </c>
      <c r="BJ55" s="703">
        <v>245643</v>
      </c>
      <c r="BK55" s="703">
        <v>15072734</v>
      </c>
      <c r="BL55" s="703">
        <v>403189</v>
      </c>
      <c r="BM55" s="703">
        <v>1511813</v>
      </c>
      <c r="BN55" s="15">
        <v>1915002</v>
      </c>
      <c r="BO55" s="703">
        <v>3009492</v>
      </c>
      <c r="BP55" s="703">
        <v>2618990</v>
      </c>
      <c r="BQ55" s="703">
        <v>12352556</v>
      </c>
      <c r="BR55" s="703">
        <v>257679</v>
      </c>
      <c r="BS55" s="703">
        <v>15229225</v>
      </c>
      <c r="BT55" s="703">
        <v>416158</v>
      </c>
      <c r="BU55" s="703">
        <v>1625184</v>
      </c>
      <c r="BV55" s="15">
        <v>2041342</v>
      </c>
    </row>
    <row r="56" spans="2:74" ht="14.25" thickBot="1" x14ac:dyDescent="0.3">
      <c r="B56" s="818" t="s">
        <v>344</v>
      </c>
      <c r="C56" s="703">
        <v>1435005</v>
      </c>
      <c r="D56" s="703">
        <v>996760</v>
      </c>
      <c r="E56" s="703">
        <v>5931461</v>
      </c>
      <c r="F56" s="703">
        <v>46730</v>
      </c>
      <c r="G56" s="703">
        <v>6974951</v>
      </c>
      <c r="H56" s="703">
        <v>156298</v>
      </c>
      <c r="I56" s="703">
        <v>520340</v>
      </c>
      <c r="J56" s="15">
        <v>676638</v>
      </c>
      <c r="K56" s="703">
        <v>602809</v>
      </c>
      <c r="L56" s="703">
        <v>239888</v>
      </c>
      <c r="M56" s="703">
        <v>2789055</v>
      </c>
      <c r="N56" s="703">
        <v>34128</v>
      </c>
      <c r="O56" s="703">
        <v>3063071</v>
      </c>
      <c r="P56" s="703">
        <v>62066</v>
      </c>
      <c r="Q56" s="703">
        <v>229863</v>
      </c>
      <c r="R56" s="15">
        <v>291929</v>
      </c>
      <c r="S56" s="703">
        <v>301638</v>
      </c>
      <c r="T56" s="703">
        <v>189323</v>
      </c>
      <c r="U56" s="703">
        <v>1181202</v>
      </c>
      <c r="V56" s="703">
        <v>20120</v>
      </c>
      <c r="W56" s="703">
        <v>1390645</v>
      </c>
      <c r="X56" s="703">
        <v>103960</v>
      </c>
      <c r="Y56" s="703">
        <v>278771</v>
      </c>
      <c r="Z56" s="15">
        <v>382731</v>
      </c>
      <c r="AA56" s="703">
        <v>111936</v>
      </c>
      <c r="AB56" s="703">
        <v>109677</v>
      </c>
      <c r="AC56" s="703">
        <v>756327</v>
      </c>
      <c r="AD56" s="703">
        <v>9041</v>
      </c>
      <c r="AE56" s="703">
        <v>875045</v>
      </c>
      <c r="AF56" s="703">
        <v>150093</v>
      </c>
      <c r="AG56" s="703">
        <v>338802</v>
      </c>
      <c r="AH56" s="15">
        <v>488895</v>
      </c>
      <c r="AI56" s="703">
        <v>238956</v>
      </c>
      <c r="AJ56" s="703">
        <v>66378</v>
      </c>
      <c r="AK56" s="703">
        <v>791452</v>
      </c>
      <c r="AL56" s="703">
        <v>14967</v>
      </c>
      <c r="AM56" s="703">
        <v>872797</v>
      </c>
      <c r="AN56" s="703">
        <v>67894</v>
      </c>
      <c r="AO56" s="703">
        <v>90538</v>
      </c>
      <c r="AP56" s="15">
        <v>158432</v>
      </c>
      <c r="AQ56" s="703">
        <v>70146</v>
      </c>
      <c r="AR56" s="703">
        <v>170618</v>
      </c>
      <c r="AS56" s="703">
        <v>552494</v>
      </c>
      <c r="AT56" s="703">
        <v>10356</v>
      </c>
      <c r="AU56" s="703">
        <v>733468</v>
      </c>
      <c r="AV56" s="703">
        <v>24479</v>
      </c>
      <c r="AW56" s="703">
        <v>123108</v>
      </c>
      <c r="AX56" s="15">
        <v>147587</v>
      </c>
      <c r="AY56" s="703">
        <v>50474</v>
      </c>
      <c r="AZ56" s="703">
        <v>21813</v>
      </c>
      <c r="BA56" s="703">
        <v>93760</v>
      </c>
      <c r="BB56" s="703">
        <v>10583</v>
      </c>
      <c r="BC56" s="703">
        <v>126156</v>
      </c>
      <c r="BD56" s="703">
        <v>17013</v>
      </c>
      <c r="BE56" s="703">
        <v>111110</v>
      </c>
      <c r="BF56" s="15">
        <v>128123</v>
      </c>
      <c r="BG56" s="703">
        <v>2760490</v>
      </c>
      <c r="BH56" s="703">
        <v>1772644</v>
      </c>
      <c r="BI56" s="703">
        <v>12001991</v>
      </c>
      <c r="BJ56" s="703">
        <v>135342</v>
      </c>
      <c r="BK56" s="703">
        <v>13909977</v>
      </c>
      <c r="BL56" s="703">
        <v>564790</v>
      </c>
      <c r="BM56" s="703">
        <v>1581422</v>
      </c>
      <c r="BN56" s="15">
        <v>2146212</v>
      </c>
      <c r="BO56" s="703">
        <v>2810964</v>
      </c>
      <c r="BP56" s="703">
        <v>1794457</v>
      </c>
      <c r="BQ56" s="703">
        <v>12095751</v>
      </c>
      <c r="BR56" s="703">
        <v>145925</v>
      </c>
      <c r="BS56" s="703">
        <v>14036133</v>
      </c>
      <c r="BT56" s="703">
        <v>581803</v>
      </c>
      <c r="BU56" s="703">
        <v>1692532</v>
      </c>
      <c r="BV56" s="15">
        <v>2274335</v>
      </c>
    </row>
    <row r="57" spans="2:74" x14ac:dyDescent="0.25">
      <c r="B57" s="817" t="s">
        <v>345</v>
      </c>
      <c r="C57" s="703">
        <v>880949</v>
      </c>
      <c r="D57" s="703">
        <v>1004119</v>
      </c>
      <c r="E57" s="703">
        <v>6033908</v>
      </c>
      <c r="F57" s="703">
        <v>58513</v>
      </c>
      <c r="G57" s="703">
        <v>7096540</v>
      </c>
      <c r="H57" s="703">
        <v>96323</v>
      </c>
      <c r="I57" s="703">
        <v>571096</v>
      </c>
      <c r="J57" s="15">
        <v>667419</v>
      </c>
      <c r="K57" s="703">
        <v>557020</v>
      </c>
      <c r="L57" s="703">
        <v>520966</v>
      </c>
      <c r="M57" s="703">
        <v>2423181</v>
      </c>
      <c r="N57" s="703">
        <v>44445</v>
      </c>
      <c r="O57" s="703">
        <v>2988592</v>
      </c>
      <c r="P57" s="703">
        <v>96713</v>
      </c>
      <c r="Q57" s="703">
        <v>233026</v>
      </c>
      <c r="R57" s="15">
        <v>329739</v>
      </c>
      <c r="S57" s="703">
        <v>371356</v>
      </c>
      <c r="T57" s="703">
        <v>200066</v>
      </c>
      <c r="U57" s="703">
        <v>972138</v>
      </c>
      <c r="V57" s="703">
        <v>53415</v>
      </c>
      <c r="W57" s="703">
        <v>1225619</v>
      </c>
      <c r="X57" s="703">
        <v>89502</v>
      </c>
      <c r="Y57" s="703">
        <v>288819</v>
      </c>
      <c r="Z57" s="15">
        <v>378321</v>
      </c>
      <c r="AA57" s="703">
        <v>167317</v>
      </c>
      <c r="AB57" s="703">
        <v>100749</v>
      </c>
      <c r="AC57" s="703">
        <v>682112</v>
      </c>
      <c r="AD57" s="703">
        <v>79387</v>
      </c>
      <c r="AE57" s="703">
        <v>862248</v>
      </c>
      <c r="AF57" s="703">
        <v>37747</v>
      </c>
      <c r="AG57" s="703">
        <v>398308</v>
      </c>
      <c r="AH57" s="15">
        <v>436055</v>
      </c>
      <c r="AI57" s="703">
        <v>151636</v>
      </c>
      <c r="AJ57" s="703">
        <v>180658</v>
      </c>
      <c r="AK57" s="703">
        <v>728764</v>
      </c>
      <c r="AL57" s="703">
        <v>36838</v>
      </c>
      <c r="AM57" s="703">
        <v>946260</v>
      </c>
      <c r="AN57" s="703">
        <v>23774</v>
      </c>
      <c r="AO57" s="703">
        <v>93614</v>
      </c>
      <c r="AP57" s="15">
        <v>117388</v>
      </c>
      <c r="AQ57" s="703">
        <v>59135</v>
      </c>
      <c r="AR57" s="703">
        <v>41155</v>
      </c>
      <c r="AS57" s="703">
        <v>668220</v>
      </c>
      <c r="AT57" s="703">
        <v>4456</v>
      </c>
      <c r="AU57" s="703">
        <v>713831</v>
      </c>
      <c r="AV57" s="703">
        <v>7863</v>
      </c>
      <c r="AW57" s="703">
        <v>141381</v>
      </c>
      <c r="AX57" s="15">
        <v>149244</v>
      </c>
      <c r="AY57" s="703">
        <v>34317</v>
      </c>
      <c r="AZ57" s="703">
        <v>8139</v>
      </c>
      <c r="BA57" s="703">
        <v>82674</v>
      </c>
      <c r="BB57" s="703">
        <v>13940</v>
      </c>
      <c r="BC57" s="703">
        <v>104753</v>
      </c>
      <c r="BD57" s="703">
        <v>13988</v>
      </c>
      <c r="BE57" s="703">
        <v>109212</v>
      </c>
      <c r="BF57" s="15">
        <v>123200</v>
      </c>
      <c r="BG57" s="703">
        <v>2187413</v>
      </c>
      <c r="BH57" s="703">
        <v>2047713</v>
      </c>
      <c r="BI57" s="703">
        <v>11508323</v>
      </c>
      <c r="BJ57" s="703">
        <v>277054</v>
      </c>
      <c r="BK57" s="703">
        <v>13833090</v>
      </c>
      <c r="BL57" s="703">
        <v>351922</v>
      </c>
      <c r="BM57" s="703">
        <v>1726244</v>
      </c>
      <c r="BN57" s="15">
        <v>2078166</v>
      </c>
      <c r="BO57" s="703">
        <v>2221730</v>
      </c>
      <c r="BP57" s="703">
        <v>2055852</v>
      </c>
      <c r="BQ57" s="703">
        <v>11590997</v>
      </c>
      <c r="BR57" s="703">
        <v>290994</v>
      </c>
      <c r="BS57" s="703">
        <v>13937843</v>
      </c>
      <c r="BT57" s="703">
        <v>365910</v>
      </c>
      <c r="BU57" s="703">
        <v>1835456</v>
      </c>
      <c r="BV57" s="15">
        <v>2201366</v>
      </c>
    </row>
    <row r="58" spans="2:74" x14ac:dyDescent="0.25">
      <c r="B58" s="819" t="s">
        <v>346</v>
      </c>
      <c r="C58" s="703">
        <v>1555347</v>
      </c>
      <c r="D58" s="703">
        <v>957871</v>
      </c>
      <c r="E58" s="703">
        <v>5414129</v>
      </c>
      <c r="F58" s="703">
        <v>42810</v>
      </c>
      <c r="G58" s="703">
        <v>6414810</v>
      </c>
      <c r="H58" s="703">
        <v>190675</v>
      </c>
      <c r="I58" s="703">
        <v>569417</v>
      </c>
      <c r="J58" s="15">
        <v>760092</v>
      </c>
      <c r="K58" s="703">
        <v>675979</v>
      </c>
      <c r="L58" s="703">
        <v>592857</v>
      </c>
      <c r="M58" s="703">
        <v>2227112</v>
      </c>
      <c r="N58" s="703">
        <v>26709</v>
      </c>
      <c r="O58" s="703">
        <v>2846678</v>
      </c>
      <c r="P58" s="703">
        <v>114310</v>
      </c>
      <c r="Q58" s="703">
        <v>267966</v>
      </c>
      <c r="R58" s="15">
        <v>382276</v>
      </c>
      <c r="S58" s="703">
        <v>260785</v>
      </c>
      <c r="T58" s="703">
        <v>193215</v>
      </c>
      <c r="U58" s="703">
        <v>899087</v>
      </c>
      <c r="V58" s="703">
        <v>23002</v>
      </c>
      <c r="W58" s="703">
        <v>1115304</v>
      </c>
      <c r="X58" s="703">
        <v>101901</v>
      </c>
      <c r="Y58" s="703">
        <v>321362</v>
      </c>
      <c r="Z58" s="15">
        <v>423263</v>
      </c>
      <c r="AA58" s="703">
        <v>219139</v>
      </c>
      <c r="AB58" s="703">
        <v>95292</v>
      </c>
      <c r="AC58" s="703">
        <v>616054</v>
      </c>
      <c r="AD58" s="703">
        <v>20333</v>
      </c>
      <c r="AE58" s="703">
        <v>731679</v>
      </c>
      <c r="AF58" s="703">
        <v>54464</v>
      </c>
      <c r="AG58" s="703">
        <v>393080</v>
      </c>
      <c r="AH58" s="15">
        <v>447544</v>
      </c>
      <c r="AI58" s="703">
        <v>198619</v>
      </c>
      <c r="AJ58" s="703">
        <v>148485</v>
      </c>
      <c r="AK58" s="703">
        <v>715658</v>
      </c>
      <c r="AL58" s="703">
        <v>10625</v>
      </c>
      <c r="AM58" s="703">
        <v>874768</v>
      </c>
      <c r="AN58" s="703">
        <v>49100</v>
      </c>
      <c r="AO58" s="703">
        <v>95238</v>
      </c>
      <c r="AP58" s="15">
        <v>144338</v>
      </c>
      <c r="AQ58" s="703">
        <v>204624</v>
      </c>
      <c r="AR58" s="703">
        <v>145676</v>
      </c>
      <c r="AS58" s="703">
        <v>479353</v>
      </c>
      <c r="AT58" s="703">
        <v>351</v>
      </c>
      <c r="AU58" s="703">
        <v>625380</v>
      </c>
      <c r="AV58" s="703">
        <v>43904</v>
      </c>
      <c r="AW58" s="703">
        <v>134843</v>
      </c>
      <c r="AX58" s="15">
        <v>178747</v>
      </c>
      <c r="AY58" s="703">
        <v>18072</v>
      </c>
      <c r="AZ58" s="703">
        <v>30230</v>
      </c>
      <c r="BA58" s="703">
        <v>81533</v>
      </c>
      <c r="BB58" s="703">
        <v>3936</v>
      </c>
      <c r="BC58" s="703">
        <v>115699</v>
      </c>
      <c r="BD58" s="703">
        <v>8965</v>
      </c>
      <c r="BE58" s="703">
        <v>115228</v>
      </c>
      <c r="BF58" s="15">
        <v>124193</v>
      </c>
      <c r="BG58" s="703">
        <v>3114493</v>
      </c>
      <c r="BH58" s="703">
        <v>2133396</v>
      </c>
      <c r="BI58" s="703">
        <v>10351393</v>
      </c>
      <c r="BJ58" s="703">
        <v>123830</v>
      </c>
      <c r="BK58" s="703">
        <v>12608619</v>
      </c>
      <c r="BL58" s="703">
        <v>554354</v>
      </c>
      <c r="BM58" s="703">
        <v>1781906</v>
      </c>
      <c r="BN58" s="15">
        <v>2336260</v>
      </c>
      <c r="BO58" s="703">
        <v>3132565</v>
      </c>
      <c r="BP58" s="703">
        <v>2163626</v>
      </c>
      <c r="BQ58" s="703">
        <v>10432926</v>
      </c>
      <c r="BR58" s="703">
        <v>127766</v>
      </c>
      <c r="BS58" s="703">
        <v>12724318</v>
      </c>
      <c r="BT58" s="703">
        <v>563319</v>
      </c>
      <c r="BU58" s="703">
        <v>1897134</v>
      </c>
      <c r="BV58" s="15">
        <v>2460453</v>
      </c>
    </row>
    <row r="59" spans="2:74" x14ac:dyDescent="0.25">
      <c r="B59" s="819" t="s">
        <v>347</v>
      </c>
      <c r="C59" s="703">
        <v>1053631</v>
      </c>
      <c r="D59" s="703">
        <v>749270</v>
      </c>
      <c r="E59" s="703">
        <v>5411408</v>
      </c>
      <c r="F59" s="703">
        <v>80824</v>
      </c>
      <c r="G59" s="703">
        <v>6241502</v>
      </c>
      <c r="H59" s="703">
        <v>120622</v>
      </c>
      <c r="I59" s="703">
        <v>567855</v>
      </c>
      <c r="J59" s="15">
        <v>688477</v>
      </c>
      <c r="K59" s="703">
        <v>481910</v>
      </c>
      <c r="L59" s="703">
        <v>440693</v>
      </c>
      <c r="M59" s="703">
        <v>2216892</v>
      </c>
      <c r="N59" s="703">
        <v>48920</v>
      </c>
      <c r="O59" s="703">
        <v>2706505</v>
      </c>
      <c r="P59" s="703">
        <v>164184</v>
      </c>
      <c r="Q59" s="703">
        <v>316532</v>
      </c>
      <c r="R59" s="15">
        <v>480716</v>
      </c>
      <c r="S59" s="703">
        <v>205222</v>
      </c>
      <c r="T59" s="703">
        <v>159843</v>
      </c>
      <c r="U59" s="703">
        <v>879502</v>
      </c>
      <c r="V59" s="703">
        <v>69410</v>
      </c>
      <c r="W59" s="703">
        <v>1108755</v>
      </c>
      <c r="X59" s="703">
        <v>59150</v>
      </c>
      <c r="Y59" s="703">
        <v>332086</v>
      </c>
      <c r="Z59" s="15">
        <v>391236</v>
      </c>
      <c r="AA59" s="703">
        <v>176456</v>
      </c>
      <c r="AB59" s="703">
        <v>131927</v>
      </c>
      <c r="AC59" s="703">
        <v>515206</v>
      </c>
      <c r="AD59" s="703">
        <v>53268</v>
      </c>
      <c r="AE59" s="703">
        <v>700401</v>
      </c>
      <c r="AF59" s="703">
        <v>74563</v>
      </c>
      <c r="AG59" s="703">
        <v>369011</v>
      </c>
      <c r="AH59" s="15">
        <v>443574</v>
      </c>
      <c r="AI59" s="703">
        <v>156343</v>
      </c>
      <c r="AJ59" s="703">
        <v>134037</v>
      </c>
      <c r="AK59" s="703">
        <v>713369</v>
      </c>
      <c r="AL59" s="703">
        <v>27723</v>
      </c>
      <c r="AM59" s="703">
        <v>875129</v>
      </c>
      <c r="AN59" s="703">
        <v>20964</v>
      </c>
      <c r="AO59" s="703">
        <v>101791</v>
      </c>
      <c r="AP59" s="15">
        <v>122755</v>
      </c>
      <c r="AQ59" s="703">
        <v>37223</v>
      </c>
      <c r="AR59" s="703">
        <v>50881</v>
      </c>
      <c r="AS59" s="703">
        <v>570271</v>
      </c>
      <c r="AT59" s="703">
        <v>3456</v>
      </c>
      <c r="AU59" s="703">
        <v>624608</v>
      </c>
      <c r="AV59" s="703">
        <v>32351</v>
      </c>
      <c r="AW59" s="703">
        <v>160826</v>
      </c>
      <c r="AX59" s="15">
        <v>193177</v>
      </c>
      <c r="AY59" s="703">
        <v>36934</v>
      </c>
      <c r="AZ59" s="703">
        <v>50930</v>
      </c>
      <c r="BA59" s="703">
        <v>79123</v>
      </c>
      <c r="BB59" s="703">
        <v>3607</v>
      </c>
      <c r="BC59" s="703">
        <v>133660</v>
      </c>
      <c r="BD59" s="703">
        <v>7874</v>
      </c>
      <c r="BE59" s="703">
        <v>112221</v>
      </c>
      <c r="BF59" s="15">
        <v>120095</v>
      </c>
      <c r="BG59" s="703">
        <v>2110785</v>
      </c>
      <c r="BH59" s="703">
        <v>1666651</v>
      </c>
      <c r="BI59" s="703">
        <v>10306648</v>
      </c>
      <c r="BJ59" s="703">
        <v>283601</v>
      </c>
      <c r="BK59" s="703">
        <v>12256900</v>
      </c>
      <c r="BL59" s="703">
        <v>471834</v>
      </c>
      <c r="BM59" s="703">
        <v>1848101</v>
      </c>
      <c r="BN59" s="15">
        <v>2319935</v>
      </c>
      <c r="BO59" s="703">
        <v>2147719</v>
      </c>
      <c r="BP59" s="703">
        <v>1717581</v>
      </c>
      <c r="BQ59" s="703">
        <v>10385771</v>
      </c>
      <c r="BR59" s="703">
        <v>287208</v>
      </c>
      <c r="BS59" s="703">
        <v>12390560</v>
      </c>
      <c r="BT59" s="703">
        <v>479708</v>
      </c>
      <c r="BU59" s="703">
        <v>1960322</v>
      </c>
      <c r="BV59" s="15">
        <v>2440030</v>
      </c>
    </row>
    <row r="60" spans="2:74" ht="14.25" thickBot="1" x14ac:dyDescent="0.3">
      <c r="B60" s="818" t="s">
        <v>348</v>
      </c>
      <c r="C60" s="703">
        <v>1873658</v>
      </c>
      <c r="D60" s="703">
        <v>1150885</v>
      </c>
      <c r="E60" s="703">
        <v>4417412</v>
      </c>
      <c r="F60" s="703">
        <v>81524</v>
      </c>
      <c r="G60" s="703">
        <v>5649821</v>
      </c>
      <c r="H60" s="703">
        <v>161956</v>
      </c>
      <c r="I60" s="703">
        <v>545055</v>
      </c>
      <c r="J60" s="15">
        <v>707011</v>
      </c>
      <c r="K60" s="703">
        <v>612448</v>
      </c>
      <c r="L60" s="703">
        <v>433199</v>
      </c>
      <c r="M60" s="703">
        <v>1963020</v>
      </c>
      <c r="N60" s="703">
        <v>80403</v>
      </c>
      <c r="O60" s="703">
        <v>2476622</v>
      </c>
      <c r="P60" s="703">
        <v>166352</v>
      </c>
      <c r="Q60" s="703">
        <v>371988</v>
      </c>
      <c r="R60" s="15">
        <v>538340</v>
      </c>
      <c r="S60" s="703">
        <v>299932</v>
      </c>
      <c r="T60" s="703">
        <v>292603</v>
      </c>
      <c r="U60" s="703">
        <v>749057</v>
      </c>
      <c r="V60" s="703">
        <v>18957</v>
      </c>
      <c r="W60" s="703">
        <v>1060617</v>
      </c>
      <c r="X60" s="703">
        <v>105286</v>
      </c>
      <c r="Y60" s="703">
        <v>336354</v>
      </c>
      <c r="Z60" s="15">
        <v>441640</v>
      </c>
      <c r="AA60" s="703">
        <v>142908</v>
      </c>
      <c r="AB60" s="703">
        <v>125675</v>
      </c>
      <c r="AC60" s="703">
        <v>529734</v>
      </c>
      <c r="AD60" s="703">
        <v>37324</v>
      </c>
      <c r="AE60" s="703">
        <v>692733</v>
      </c>
      <c r="AF60" s="703">
        <v>62987</v>
      </c>
      <c r="AG60" s="703">
        <v>367356</v>
      </c>
      <c r="AH60" s="15">
        <v>430343</v>
      </c>
      <c r="AI60" s="703">
        <v>172416</v>
      </c>
      <c r="AJ60" s="703">
        <v>161828</v>
      </c>
      <c r="AK60" s="703">
        <v>695984</v>
      </c>
      <c r="AL60" s="703">
        <v>7484</v>
      </c>
      <c r="AM60" s="703">
        <v>865296</v>
      </c>
      <c r="AN60" s="703">
        <v>34643</v>
      </c>
      <c r="AO60" s="703">
        <v>102115</v>
      </c>
      <c r="AP60" s="15">
        <v>136758</v>
      </c>
      <c r="AQ60" s="703">
        <v>111189</v>
      </c>
      <c r="AR60" s="703">
        <v>27666</v>
      </c>
      <c r="AS60" s="703">
        <v>487822</v>
      </c>
      <c r="AT60" s="703">
        <v>20722</v>
      </c>
      <c r="AU60" s="703">
        <v>536210</v>
      </c>
      <c r="AV60" s="703">
        <v>33606</v>
      </c>
      <c r="AW60" s="703">
        <v>164446</v>
      </c>
      <c r="AX60" s="15">
        <v>198052</v>
      </c>
      <c r="AY60" s="703">
        <v>23264</v>
      </c>
      <c r="AZ60" s="703">
        <v>19750</v>
      </c>
      <c r="BA60" s="703">
        <v>113460</v>
      </c>
      <c r="BB60" s="703">
        <v>3832</v>
      </c>
      <c r="BC60" s="703">
        <v>137042</v>
      </c>
      <c r="BD60" s="703">
        <v>5540</v>
      </c>
      <c r="BE60" s="703">
        <v>108643</v>
      </c>
      <c r="BF60" s="15">
        <v>114183</v>
      </c>
      <c r="BG60" s="703">
        <v>3212551</v>
      </c>
      <c r="BH60" s="703">
        <v>2191856</v>
      </c>
      <c r="BI60" s="703">
        <v>8843029</v>
      </c>
      <c r="BJ60" s="703">
        <v>246414</v>
      </c>
      <c r="BK60" s="703">
        <v>11281299</v>
      </c>
      <c r="BL60" s="703">
        <v>564830</v>
      </c>
      <c r="BM60" s="703">
        <v>1887314</v>
      </c>
      <c r="BN60" s="15">
        <v>2452144</v>
      </c>
      <c r="BO60" s="703">
        <v>3235815</v>
      </c>
      <c r="BP60" s="703">
        <v>2211606</v>
      </c>
      <c r="BQ60" s="703">
        <v>8956489</v>
      </c>
      <c r="BR60" s="703">
        <v>250246</v>
      </c>
      <c r="BS60" s="703">
        <v>11418341</v>
      </c>
      <c r="BT60" s="703">
        <v>570370</v>
      </c>
      <c r="BU60" s="703">
        <v>1995957</v>
      </c>
      <c r="BV60" s="15">
        <v>2566327</v>
      </c>
    </row>
    <row r="61" spans="2:74" x14ac:dyDescent="0.25">
      <c r="B61" s="817" t="s">
        <v>349</v>
      </c>
      <c r="C61" s="703">
        <v>896081</v>
      </c>
      <c r="D61" s="703">
        <v>1305033</v>
      </c>
      <c r="E61" s="703">
        <v>4771720</v>
      </c>
      <c r="F61" s="703">
        <v>63880</v>
      </c>
      <c r="G61" s="703">
        <v>6140633</v>
      </c>
      <c r="H61" s="703">
        <v>148755</v>
      </c>
      <c r="I61" s="703">
        <v>547991</v>
      </c>
      <c r="J61" s="15">
        <v>696746</v>
      </c>
      <c r="K61" s="703">
        <v>543645</v>
      </c>
      <c r="L61" s="703">
        <v>506518</v>
      </c>
      <c r="M61" s="703">
        <v>1877191</v>
      </c>
      <c r="N61" s="703">
        <v>203615</v>
      </c>
      <c r="O61" s="703">
        <v>2587324</v>
      </c>
      <c r="P61" s="703">
        <v>85972</v>
      </c>
      <c r="Q61" s="703">
        <v>300492</v>
      </c>
      <c r="R61" s="15">
        <v>386464</v>
      </c>
      <c r="S61" s="703">
        <v>178668</v>
      </c>
      <c r="T61" s="703">
        <v>186083</v>
      </c>
      <c r="U61" s="703">
        <v>849809</v>
      </c>
      <c r="V61" s="703">
        <v>27013</v>
      </c>
      <c r="W61" s="703">
        <v>1062905</v>
      </c>
      <c r="X61" s="703">
        <v>76507</v>
      </c>
      <c r="Y61" s="703">
        <v>376224</v>
      </c>
      <c r="Z61" s="15">
        <v>452731</v>
      </c>
      <c r="AA61" s="703">
        <v>130038</v>
      </c>
      <c r="AB61" s="703">
        <v>108223</v>
      </c>
      <c r="AC61" s="703">
        <v>549196</v>
      </c>
      <c r="AD61" s="703">
        <v>39222</v>
      </c>
      <c r="AE61" s="703">
        <v>696641</v>
      </c>
      <c r="AF61" s="703">
        <v>44887</v>
      </c>
      <c r="AG61" s="703">
        <v>359501</v>
      </c>
      <c r="AH61" s="15">
        <v>404388</v>
      </c>
      <c r="AI61" s="703">
        <v>142412</v>
      </c>
      <c r="AJ61" s="703">
        <v>153117</v>
      </c>
      <c r="AK61" s="703">
        <v>735314</v>
      </c>
      <c r="AL61" s="703">
        <v>15442</v>
      </c>
      <c r="AM61" s="703">
        <v>903873</v>
      </c>
      <c r="AN61" s="703">
        <v>20137</v>
      </c>
      <c r="AO61" s="703">
        <v>108579</v>
      </c>
      <c r="AP61" s="15">
        <v>128716</v>
      </c>
      <c r="AQ61" s="703">
        <v>20930</v>
      </c>
      <c r="AR61" s="703">
        <v>96822</v>
      </c>
      <c r="AS61" s="703">
        <v>470167</v>
      </c>
      <c r="AT61" s="703">
        <v>67699</v>
      </c>
      <c r="AU61" s="703">
        <v>634688</v>
      </c>
      <c r="AV61" s="703">
        <v>47864</v>
      </c>
      <c r="AW61" s="703">
        <v>128472</v>
      </c>
      <c r="AX61" s="15">
        <v>176336</v>
      </c>
      <c r="AY61" s="703">
        <v>37706</v>
      </c>
      <c r="AZ61" s="703">
        <v>41693</v>
      </c>
      <c r="BA61" s="703">
        <v>78557</v>
      </c>
      <c r="BB61" s="703">
        <v>6638</v>
      </c>
      <c r="BC61" s="703">
        <v>126888</v>
      </c>
      <c r="BD61" s="703">
        <v>26429</v>
      </c>
      <c r="BE61" s="703">
        <v>101309</v>
      </c>
      <c r="BF61" s="15">
        <v>127738</v>
      </c>
      <c r="BG61" s="703">
        <v>1911774</v>
      </c>
      <c r="BH61" s="703">
        <v>2355796</v>
      </c>
      <c r="BI61" s="703">
        <v>9253397</v>
      </c>
      <c r="BJ61" s="703">
        <v>416871</v>
      </c>
      <c r="BK61" s="703">
        <v>12026064</v>
      </c>
      <c r="BL61" s="703">
        <v>424122</v>
      </c>
      <c r="BM61" s="703">
        <v>1821259</v>
      </c>
      <c r="BN61" s="15">
        <v>2245381</v>
      </c>
      <c r="BO61" s="703">
        <v>1949480</v>
      </c>
      <c r="BP61" s="703">
        <v>2397489</v>
      </c>
      <c r="BQ61" s="703">
        <v>9331954</v>
      </c>
      <c r="BR61" s="703">
        <v>423509</v>
      </c>
      <c r="BS61" s="703">
        <v>12152952</v>
      </c>
      <c r="BT61" s="703">
        <v>450551</v>
      </c>
      <c r="BU61" s="703">
        <v>1922568</v>
      </c>
      <c r="BV61" s="15">
        <v>2373119</v>
      </c>
    </row>
    <row r="62" spans="2:74" x14ac:dyDescent="0.25">
      <c r="B62" s="819" t="s">
        <v>350</v>
      </c>
      <c r="C62" s="703">
        <v>1359167</v>
      </c>
      <c r="D62" s="703">
        <v>1507629</v>
      </c>
      <c r="E62" s="703">
        <v>4809570</v>
      </c>
      <c r="F62" s="703">
        <v>45499</v>
      </c>
      <c r="G62" s="703">
        <v>6362698</v>
      </c>
      <c r="H62" s="703">
        <v>150220</v>
      </c>
      <c r="I62" s="703">
        <v>559286</v>
      </c>
      <c r="J62" s="15">
        <v>709506</v>
      </c>
      <c r="K62" s="703">
        <v>473938</v>
      </c>
      <c r="L62" s="703">
        <v>337125</v>
      </c>
      <c r="M62" s="703">
        <v>2082562</v>
      </c>
      <c r="N62" s="703">
        <v>40398</v>
      </c>
      <c r="O62" s="703">
        <v>2460085</v>
      </c>
      <c r="P62" s="703">
        <v>54140</v>
      </c>
      <c r="Q62" s="703">
        <v>327784</v>
      </c>
      <c r="R62" s="15">
        <v>381924</v>
      </c>
      <c r="S62" s="703">
        <v>294402</v>
      </c>
      <c r="T62" s="703">
        <v>249295</v>
      </c>
      <c r="U62" s="703">
        <v>729421</v>
      </c>
      <c r="V62" s="703">
        <v>34459</v>
      </c>
      <c r="W62" s="703">
        <v>1013175</v>
      </c>
      <c r="X62" s="703">
        <v>79176</v>
      </c>
      <c r="Y62" s="703">
        <v>391890</v>
      </c>
      <c r="Z62" s="15">
        <v>471066</v>
      </c>
      <c r="AA62" s="703">
        <v>93653</v>
      </c>
      <c r="AB62" s="703">
        <v>102653</v>
      </c>
      <c r="AC62" s="703">
        <v>580906</v>
      </c>
      <c r="AD62" s="703">
        <v>17857</v>
      </c>
      <c r="AE62" s="703">
        <v>701416</v>
      </c>
      <c r="AF62" s="703">
        <v>34375</v>
      </c>
      <c r="AG62" s="703">
        <v>369713</v>
      </c>
      <c r="AH62" s="15">
        <v>404088</v>
      </c>
      <c r="AI62" s="703">
        <v>209200</v>
      </c>
      <c r="AJ62" s="703">
        <v>290440</v>
      </c>
      <c r="AK62" s="703">
        <v>670827</v>
      </c>
      <c r="AL62" s="703">
        <v>8121</v>
      </c>
      <c r="AM62" s="703">
        <v>969388</v>
      </c>
      <c r="AN62" s="703">
        <v>53753</v>
      </c>
      <c r="AO62" s="703">
        <v>111164</v>
      </c>
      <c r="AP62" s="15">
        <v>164917</v>
      </c>
      <c r="AQ62" s="703">
        <v>97209</v>
      </c>
      <c r="AR62" s="703">
        <v>141430</v>
      </c>
      <c r="AS62" s="703">
        <v>499511</v>
      </c>
      <c r="AT62" s="703">
        <v>6515</v>
      </c>
      <c r="AU62" s="703">
        <v>647456</v>
      </c>
      <c r="AV62" s="703">
        <v>87661</v>
      </c>
      <c r="AW62" s="703">
        <v>123030</v>
      </c>
      <c r="AX62" s="15">
        <v>210691</v>
      </c>
      <c r="AY62" s="703">
        <v>35782</v>
      </c>
      <c r="AZ62" s="703">
        <v>25912</v>
      </c>
      <c r="BA62" s="703">
        <v>86259</v>
      </c>
      <c r="BB62" s="703">
        <v>2840</v>
      </c>
      <c r="BC62" s="703">
        <v>115011</v>
      </c>
      <c r="BD62" s="703">
        <v>12840</v>
      </c>
      <c r="BE62" s="703">
        <v>116193</v>
      </c>
      <c r="BF62" s="15">
        <v>129033</v>
      </c>
      <c r="BG62" s="703">
        <v>2527569</v>
      </c>
      <c r="BH62" s="703">
        <v>2628572</v>
      </c>
      <c r="BI62" s="703">
        <v>9372797</v>
      </c>
      <c r="BJ62" s="703">
        <v>152849</v>
      </c>
      <c r="BK62" s="703">
        <v>12154218</v>
      </c>
      <c r="BL62" s="703">
        <v>459325</v>
      </c>
      <c r="BM62" s="703">
        <v>1882867</v>
      </c>
      <c r="BN62" s="15">
        <v>2342192</v>
      </c>
      <c r="BO62" s="703">
        <v>2563351</v>
      </c>
      <c r="BP62" s="703">
        <v>2654484</v>
      </c>
      <c r="BQ62" s="703">
        <v>9459056</v>
      </c>
      <c r="BR62" s="703">
        <v>155689</v>
      </c>
      <c r="BS62" s="703">
        <v>12269229</v>
      </c>
      <c r="BT62" s="703">
        <v>472165</v>
      </c>
      <c r="BU62" s="703">
        <v>1999060</v>
      </c>
      <c r="BV62" s="15">
        <v>2471225</v>
      </c>
    </row>
    <row r="63" spans="2:74" x14ac:dyDescent="0.25">
      <c r="B63" s="819" t="s">
        <v>351</v>
      </c>
      <c r="C63" s="703">
        <v>1173213</v>
      </c>
      <c r="D63" s="703">
        <v>1201060</v>
      </c>
      <c r="E63" s="703">
        <v>5153669</v>
      </c>
      <c r="F63" s="703">
        <v>99915</v>
      </c>
      <c r="G63" s="703">
        <v>6454644</v>
      </c>
      <c r="H63" s="703">
        <v>135617</v>
      </c>
      <c r="I63" s="703">
        <v>537688</v>
      </c>
      <c r="J63" s="15">
        <v>673305</v>
      </c>
      <c r="K63" s="703">
        <v>541051</v>
      </c>
      <c r="L63" s="703">
        <v>430401</v>
      </c>
      <c r="M63" s="703">
        <v>1867990</v>
      </c>
      <c r="N63" s="703">
        <v>40331</v>
      </c>
      <c r="O63" s="703">
        <v>2338722</v>
      </c>
      <c r="P63" s="703">
        <v>69511</v>
      </c>
      <c r="Q63" s="703">
        <v>320936</v>
      </c>
      <c r="R63" s="15">
        <v>390447</v>
      </c>
      <c r="S63" s="703">
        <v>193603</v>
      </c>
      <c r="T63" s="703">
        <v>217828</v>
      </c>
      <c r="U63" s="703">
        <v>790999</v>
      </c>
      <c r="V63" s="703">
        <v>37030</v>
      </c>
      <c r="W63" s="703">
        <v>1045857</v>
      </c>
      <c r="X63" s="703">
        <v>61412</v>
      </c>
      <c r="Y63" s="703">
        <v>401787</v>
      </c>
      <c r="Z63" s="15">
        <v>463199</v>
      </c>
      <c r="AA63" s="703">
        <v>132829</v>
      </c>
      <c r="AB63" s="703">
        <v>122142</v>
      </c>
      <c r="AC63" s="703">
        <v>542553</v>
      </c>
      <c r="AD63" s="703">
        <v>7944</v>
      </c>
      <c r="AE63" s="703">
        <v>672639</v>
      </c>
      <c r="AF63" s="703">
        <v>45482</v>
      </c>
      <c r="AG63" s="703">
        <v>381676</v>
      </c>
      <c r="AH63" s="15">
        <v>427158</v>
      </c>
      <c r="AI63" s="703">
        <v>163191</v>
      </c>
      <c r="AJ63" s="703">
        <v>193669</v>
      </c>
      <c r="AK63" s="703">
        <v>809054</v>
      </c>
      <c r="AL63" s="703">
        <v>35031</v>
      </c>
      <c r="AM63" s="703">
        <v>1037754</v>
      </c>
      <c r="AN63" s="703">
        <v>29004</v>
      </c>
      <c r="AO63" s="703">
        <v>92204</v>
      </c>
      <c r="AP63" s="15">
        <v>121208</v>
      </c>
      <c r="AQ63" s="703">
        <v>85284</v>
      </c>
      <c r="AR63" s="703">
        <v>44173</v>
      </c>
      <c r="AS63" s="703">
        <v>516902</v>
      </c>
      <c r="AT63" s="703">
        <v>30021</v>
      </c>
      <c r="AU63" s="703">
        <v>591096</v>
      </c>
      <c r="AV63" s="703">
        <v>47800</v>
      </c>
      <c r="AW63" s="703">
        <v>177540</v>
      </c>
      <c r="AX63" s="15">
        <v>225340</v>
      </c>
      <c r="AY63" s="703">
        <v>17055</v>
      </c>
      <c r="AZ63" s="703">
        <v>43861</v>
      </c>
      <c r="BA63" s="703">
        <v>102755</v>
      </c>
      <c r="BB63" s="703">
        <v>5327</v>
      </c>
      <c r="BC63" s="703">
        <v>151943</v>
      </c>
      <c r="BD63" s="703">
        <v>5330</v>
      </c>
      <c r="BE63" s="703">
        <v>116747</v>
      </c>
      <c r="BF63" s="15">
        <v>122077</v>
      </c>
      <c r="BG63" s="703">
        <v>2289171</v>
      </c>
      <c r="BH63" s="703">
        <v>2209273</v>
      </c>
      <c r="BI63" s="703">
        <v>9681167</v>
      </c>
      <c r="BJ63" s="703">
        <v>250272</v>
      </c>
      <c r="BK63" s="703">
        <v>12140712</v>
      </c>
      <c r="BL63" s="703">
        <v>388826</v>
      </c>
      <c r="BM63" s="703">
        <v>1911831</v>
      </c>
      <c r="BN63" s="15">
        <v>2300657</v>
      </c>
      <c r="BO63" s="703">
        <v>2306226</v>
      </c>
      <c r="BP63" s="703">
        <v>2253134</v>
      </c>
      <c r="BQ63" s="703">
        <v>9783922</v>
      </c>
      <c r="BR63" s="703">
        <v>255599</v>
      </c>
      <c r="BS63" s="703">
        <v>12292655</v>
      </c>
      <c r="BT63" s="703">
        <v>394156</v>
      </c>
      <c r="BU63" s="703">
        <v>2028578</v>
      </c>
      <c r="BV63" s="15">
        <v>2422734</v>
      </c>
    </row>
    <row r="64" spans="2:74" ht="14.25" thickBot="1" x14ac:dyDescent="0.3">
      <c r="B64" s="818" t="s">
        <v>352</v>
      </c>
      <c r="C64" s="703">
        <v>1332847</v>
      </c>
      <c r="D64" s="703">
        <v>1133681</v>
      </c>
      <c r="E64" s="703">
        <v>5019848</v>
      </c>
      <c r="F64" s="703">
        <v>66020</v>
      </c>
      <c r="G64" s="703">
        <v>6219549</v>
      </c>
      <c r="H64" s="703">
        <v>237926</v>
      </c>
      <c r="I64" s="703">
        <v>520939</v>
      </c>
      <c r="J64" s="15">
        <v>758865</v>
      </c>
      <c r="K64" s="703">
        <v>490023</v>
      </c>
      <c r="L64" s="703">
        <v>782291</v>
      </c>
      <c r="M64" s="703">
        <v>1720208</v>
      </c>
      <c r="N64" s="703">
        <v>85296</v>
      </c>
      <c r="O64" s="703">
        <v>2587795</v>
      </c>
      <c r="P64" s="703">
        <v>154531</v>
      </c>
      <c r="Q64" s="703">
        <v>272851</v>
      </c>
      <c r="R64" s="15">
        <v>427382</v>
      </c>
      <c r="S64" s="703">
        <v>330525</v>
      </c>
      <c r="T64" s="703">
        <v>210245</v>
      </c>
      <c r="U64" s="703">
        <v>683244</v>
      </c>
      <c r="V64" s="703">
        <v>26831</v>
      </c>
      <c r="W64" s="703">
        <v>920320</v>
      </c>
      <c r="X64" s="703">
        <v>64458</v>
      </c>
      <c r="Y64" s="703">
        <v>410136</v>
      </c>
      <c r="Z64" s="15">
        <v>474594</v>
      </c>
      <c r="AA64" s="703">
        <v>85381</v>
      </c>
      <c r="AB64" s="703">
        <v>160388</v>
      </c>
      <c r="AC64" s="703">
        <v>550277</v>
      </c>
      <c r="AD64" s="703">
        <v>20064</v>
      </c>
      <c r="AE64" s="703">
        <v>730729</v>
      </c>
      <c r="AF64" s="703">
        <v>52290</v>
      </c>
      <c r="AG64" s="703">
        <v>387640</v>
      </c>
      <c r="AH64" s="15">
        <v>439930</v>
      </c>
      <c r="AI64" s="703">
        <v>204724</v>
      </c>
      <c r="AJ64" s="703">
        <v>430540</v>
      </c>
      <c r="AK64" s="703">
        <v>827964</v>
      </c>
      <c r="AL64" s="703">
        <v>20873</v>
      </c>
      <c r="AM64" s="703">
        <v>1279377</v>
      </c>
      <c r="AN64" s="703">
        <v>40012</v>
      </c>
      <c r="AO64" s="703">
        <v>86091</v>
      </c>
      <c r="AP64" s="15">
        <v>126103</v>
      </c>
      <c r="AQ64" s="703">
        <v>56575</v>
      </c>
      <c r="AR64" s="703">
        <v>63354</v>
      </c>
      <c r="AS64" s="703">
        <v>512578</v>
      </c>
      <c r="AT64" s="703">
        <v>47421</v>
      </c>
      <c r="AU64" s="703">
        <v>623353</v>
      </c>
      <c r="AV64" s="703">
        <v>25472</v>
      </c>
      <c r="AW64" s="703">
        <v>175341</v>
      </c>
      <c r="AX64" s="15">
        <v>200813</v>
      </c>
      <c r="AY64" s="703">
        <v>45914</v>
      </c>
      <c r="AZ64" s="703">
        <v>28220</v>
      </c>
      <c r="BA64" s="703">
        <v>104990</v>
      </c>
      <c r="BB64" s="703">
        <v>1223</v>
      </c>
      <c r="BC64" s="703">
        <v>134433</v>
      </c>
      <c r="BD64" s="703">
        <v>8108</v>
      </c>
      <c r="BE64" s="703">
        <v>113965</v>
      </c>
      <c r="BF64" s="15">
        <v>122073</v>
      </c>
      <c r="BG64" s="703">
        <v>2500075</v>
      </c>
      <c r="BH64" s="703">
        <v>2780499</v>
      </c>
      <c r="BI64" s="703">
        <v>9314119</v>
      </c>
      <c r="BJ64" s="703">
        <v>266505</v>
      </c>
      <c r="BK64" s="703">
        <v>12361123</v>
      </c>
      <c r="BL64" s="703">
        <v>574689</v>
      </c>
      <c r="BM64" s="703">
        <v>1852998</v>
      </c>
      <c r="BN64" s="15">
        <v>2427687</v>
      </c>
      <c r="BO64" s="703">
        <v>2545989</v>
      </c>
      <c r="BP64" s="703">
        <v>2808719</v>
      </c>
      <c r="BQ64" s="703">
        <v>9419109</v>
      </c>
      <c r="BR64" s="703">
        <v>267728</v>
      </c>
      <c r="BS64" s="703">
        <v>12495556</v>
      </c>
      <c r="BT64" s="703">
        <v>582797</v>
      </c>
      <c r="BU64" s="703">
        <v>1966963</v>
      </c>
      <c r="BV64" s="15">
        <v>2549760</v>
      </c>
    </row>
    <row r="65" spans="1:74" x14ac:dyDescent="0.25">
      <c r="B65" s="817" t="s">
        <v>353</v>
      </c>
      <c r="C65" s="703">
        <v>1127743</v>
      </c>
      <c r="D65" s="703">
        <v>1061299</v>
      </c>
      <c r="E65" s="703">
        <v>4987085</v>
      </c>
      <c r="F65" s="703">
        <v>87257</v>
      </c>
      <c r="G65" s="703">
        <v>6135641</v>
      </c>
      <c r="H65" s="703">
        <v>186693</v>
      </c>
      <c r="I65" s="703">
        <v>563741</v>
      </c>
      <c r="J65" s="15">
        <v>750434</v>
      </c>
      <c r="K65" s="703">
        <v>431705</v>
      </c>
      <c r="L65" s="703">
        <v>643260</v>
      </c>
      <c r="M65" s="703">
        <v>2133164</v>
      </c>
      <c r="N65" s="703">
        <v>81118</v>
      </c>
      <c r="O65" s="703">
        <v>2857542</v>
      </c>
      <c r="P65" s="703">
        <v>50399</v>
      </c>
      <c r="Q65" s="703">
        <v>319721</v>
      </c>
      <c r="R65" s="15">
        <v>370120</v>
      </c>
      <c r="S65" s="703">
        <v>256973</v>
      </c>
      <c r="T65" s="703">
        <v>253383</v>
      </c>
      <c r="U65" s="703">
        <v>678393</v>
      </c>
      <c r="V65" s="703">
        <v>30707</v>
      </c>
      <c r="W65" s="703">
        <v>962483</v>
      </c>
      <c r="X65" s="703">
        <v>59011</v>
      </c>
      <c r="Y65" s="703">
        <v>370895</v>
      </c>
      <c r="Z65" s="15">
        <v>429906</v>
      </c>
      <c r="AA65" s="703">
        <v>174345</v>
      </c>
      <c r="AB65" s="703">
        <v>126019</v>
      </c>
      <c r="AC65" s="703">
        <v>538634</v>
      </c>
      <c r="AD65" s="703">
        <v>21997</v>
      </c>
      <c r="AE65" s="703">
        <v>686650</v>
      </c>
      <c r="AF65" s="703">
        <v>65382</v>
      </c>
      <c r="AG65" s="703">
        <v>381000</v>
      </c>
      <c r="AH65" s="15">
        <v>446382</v>
      </c>
      <c r="AI65" s="703">
        <v>181328</v>
      </c>
      <c r="AJ65" s="703">
        <v>165895</v>
      </c>
      <c r="AK65" s="703">
        <v>1091986</v>
      </c>
      <c r="AL65" s="703">
        <v>21035</v>
      </c>
      <c r="AM65" s="703">
        <v>1278916</v>
      </c>
      <c r="AN65" s="703">
        <v>41063</v>
      </c>
      <c r="AO65" s="703">
        <v>70541</v>
      </c>
      <c r="AP65" s="15">
        <v>111604</v>
      </c>
      <c r="AQ65" s="703">
        <v>186147</v>
      </c>
      <c r="AR65" s="703">
        <v>59643</v>
      </c>
      <c r="AS65" s="703">
        <v>433336</v>
      </c>
      <c r="AT65" s="703">
        <v>27565</v>
      </c>
      <c r="AU65" s="703">
        <v>520544</v>
      </c>
      <c r="AV65" s="703">
        <v>5258</v>
      </c>
      <c r="AW65" s="703">
        <v>171860</v>
      </c>
      <c r="AX65" s="15">
        <v>177118</v>
      </c>
      <c r="AY65" s="703">
        <v>34109</v>
      </c>
      <c r="AZ65" s="703">
        <v>83542</v>
      </c>
      <c r="BA65" s="703">
        <v>104529</v>
      </c>
      <c r="BB65" s="703">
        <v>17174</v>
      </c>
      <c r="BC65" s="703">
        <v>205245</v>
      </c>
      <c r="BD65" s="703">
        <v>3636</v>
      </c>
      <c r="BE65" s="703">
        <v>96656</v>
      </c>
      <c r="BF65" s="15">
        <v>100292</v>
      </c>
      <c r="BG65" s="703">
        <v>2358241</v>
      </c>
      <c r="BH65" s="703">
        <v>2309499</v>
      </c>
      <c r="BI65" s="703">
        <v>9862598</v>
      </c>
      <c r="BJ65" s="703">
        <v>269679</v>
      </c>
      <c r="BK65" s="703">
        <v>12441776</v>
      </c>
      <c r="BL65" s="703">
        <v>407806</v>
      </c>
      <c r="BM65" s="703">
        <v>1877758</v>
      </c>
      <c r="BN65" s="15">
        <v>2285564</v>
      </c>
      <c r="BO65" s="703">
        <v>2392350</v>
      </c>
      <c r="BP65" s="703">
        <v>2393041</v>
      </c>
      <c r="BQ65" s="703">
        <v>9967127</v>
      </c>
      <c r="BR65" s="703">
        <v>286853</v>
      </c>
      <c r="BS65" s="703">
        <v>12647021</v>
      </c>
      <c r="BT65" s="703">
        <v>411442</v>
      </c>
      <c r="BU65" s="703">
        <v>1974414</v>
      </c>
      <c r="BV65" s="15">
        <v>2385856</v>
      </c>
    </row>
    <row r="66" spans="1:74" x14ac:dyDescent="0.25">
      <c r="B66" s="819" t="s">
        <v>354</v>
      </c>
      <c r="C66" s="703">
        <v>1167810</v>
      </c>
      <c r="D66" s="703">
        <v>1678259</v>
      </c>
      <c r="E66" s="703">
        <v>4918093</v>
      </c>
      <c r="F66" s="703">
        <v>103445</v>
      </c>
      <c r="G66" s="703">
        <v>6699797</v>
      </c>
      <c r="H66" s="703">
        <v>145019</v>
      </c>
      <c r="I66" s="703">
        <v>558155</v>
      </c>
      <c r="J66" s="15">
        <v>703174</v>
      </c>
      <c r="K66" s="703">
        <v>578008</v>
      </c>
      <c r="L66" s="703">
        <v>417829</v>
      </c>
      <c r="M66" s="703">
        <v>2188340</v>
      </c>
      <c r="N66" s="703">
        <v>27924</v>
      </c>
      <c r="O66" s="703">
        <v>2634093</v>
      </c>
      <c r="P66" s="703">
        <v>115639</v>
      </c>
      <c r="Q66" s="703">
        <v>317751</v>
      </c>
      <c r="R66" s="15">
        <v>433390</v>
      </c>
      <c r="S66" s="703">
        <v>236424</v>
      </c>
      <c r="T66" s="703">
        <v>208666</v>
      </c>
      <c r="U66" s="703">
        <v>680188</v>
      </c>
      <c r="V66" s="703">
        <v>24676</v>
      </c>
      <c r="W66" s="703">
        <v>913530</v>
      </c>
      <c r="X66" s="703">
        <v>84150</v>
      </c>
      <c r="Y66" s="703">
        <v>371927</v>
      </c>
      <c r="Z66" s="15">
        <v>456077</v>
      </c>
      <c r="AA66" s="703">
        <v>127111</v>
      </c>
      <c r="AB66" s="703">
        <v>164500</v>
      </c>
      <c r="AC66" s="703">
        <v>514698</v>
      </c>
      <c r="AD66" s="703">
        <v>30336</v>
      </c>
      <c r="AE66" s="703">
        <v>709534</v>
      </c>
      <c r="AF66" s="703">
        <v>82458</v>
      </c>
      <c r="AG66" s="703">
        <v>367922</v>
      </c>
      <c r="AH66" s="15">
        <v>450380</v>
      </c>
      <c r="AI66" s="703">
        <v>182498</v>
      </c>
      <c r="AJ66" s="703">
        <v>289629</v>
      </c>
      <c r="AK66" s="703">
        <v>1088160</v>
      </c>
      <c r="AL66" s="703">
        <v>14071</v>
      </c>
      <c r="AM66" s="703">
        <v>1391860</v>
      </c>
      <c r="AN66" s="703">
        <v>29729</v>
      </c>
      <c r="AO66" s="703">
        <v>78750</v>
      </c>
      <c r="AP66" s="15">
        <v>108479</v>
      </c>
      <c r="AQ66" s="703">
        <v>127932</v>
      </c>
      <c r="AR66" s="703">
        <v>114091</v>
      </c>
      <c r="AS66" s="703">
        <v>386487</v>
      </c>
      <c r="AT66" s="703">
        <v>9498</v>
      </c>
      <c r="AU66" s="703">
        <v>510076</v>
      </c>
      <c r="AV66" s="703">
        <v>8042</v>
      </c>
      <c r="AW66" s="703">
        <v>165703</v>
      </c>
      <c r="AX66" s="15">
        <v>173745</v>
      </c>
      <c r="AY66" s="703">
        <v>23662</v>
      </c>
      <c r="AZ66" s="703">
        <v>39530</v>
      </c>
      <c r="BA66" s="703">
        <v>182942</v>
      </c>
      <c r="BB66" s="703">
        <v>6560</v>
      </c>
      <c r="BC66" s="703">
        <v>229032</v>
      </c>
      <c r="BD66" s="703">
        <v>5351</v>
      </c>
      <c r="BE66" s="703">
        <v>87238</v>
      </c>
      <c r="BF66" s="15">
        <v>92589</v>
      </c>
      <c r="BG66" s="703">
        <v>2419783</v>
      </c>
      <c r="BH66" s="703">
        <v>2872974</v>
      </c>
      <c r="BI66" s="703">
        <v>9775966</v>
      </c>
      <c r="BJ66" s="703">
        <v>209950</v>
      </c>
      <c r="BK66" s="703">
        <v>12858890</v>
      </c>
      <c r="BL66" s="703">
        <v>465037</v>
      </c>
      <c r="BM66" s="703">
        <v>1860208</v>
      </c>
      <c r="BN66" s="15">
        <v>2325245</v>
      </c>
      <c r="BO66" s="703">
        <v>2443445</v>
      </c>
      <c r="BP66" s="703">
        <v>2912504</v>
      </c>
      <c r="BQ66" s="703">
        <v>9958908</v>
      </c>
      <c r="BR66" s="703">
        <v>216510</v>
      </c>
      <c r="BS66" s="703">
        <v>13087922</v>
      </c>
      <c r="BT66" s="703">
        <v>470388</v>
      </c>
      <c r="BU66" s="703">
        <v>1947446</v>
      </c>
      <c r="BV66" s="15">
        <v>2417834</v>
      </c>
    </row>
    <row r="67" spans="1:74" x14ac:dyDescent="0.25">
      <c r="B67" s="819" t="s">
        <v>355</v>
      </c>
      <c r="C67" s="703">
        <v>1132162</v>
      </c>
      <c r="D67" s="703">
        <v>1571084</v>
      </c>
      <c r="E67" s="703">
        <v>5461639</v>
      </c>
      <c r="F67" s="703">
        <v>62167</v>
      </c>
      <c r="G67" s="703">
        <v>7094890</v>
      </c>
      <c r="H67" s="703">
        <v>196637</v>
      </c>
      <c r="I67" s="703">
        <v>557669</v>
      </c>
      <c r="J67" s="15">
        <v>754306</v>
      </c>
      <c r="K67" s="703">
        <v>479164</v>
      </c>
      <c r="L67" s="703">
        <v>438807</v>
      </c>
      <c r="M67" s="703">
        <v>2079442</v>
      </c>
      <c r="N67" s="703">
        <v>101350</v>
      </c>
      <c r="O67" s="703">
        <v>2619599</v>
      </c>
      <c r="P67" s="703">
        <v>91459</v>
      </c>
      <c r="Q67" s="703">
        <v>315968</v>
      </c>
      <c r="R67" s="15">
        <v>407427</v>
      </c>
      <c r="S67" s="703">
        <v>219195</v>
      </c>
      <c r="T67" s="703">
        <v>255386</v>
      </c>
      <c r="U67" s="703">
        <v>664049</v>
      </c>
      <c r="V67" s="703">
        <v>36729</v>
      </c>
      <c r="W67" s="703">
        <v>956164</v>
      </c>
      <c r="X67" s="703">
        <v>57669</v>
      </c>
      <c r="Y67" s="703">
        <v>393063</v>
      </c>
      <c r="Z67" s="15">
        <v>450732</v>
      </c>
      <c r="AA67" s="703">
        <v>139009</v>
      </c>
      <c r="AB67" s="703">
        <v>127920</v>
      </c>
      <c r="AC67" s="703">
        <v>520182</v>
      </c>
      <c r="AD67" s="703">
        <v>42337</v>
      </c>
      <c r="AE67" s="703">
        <v>690439</v>
      </c>
      <c r="AF67" s="703">
        <v>81679</v>
      </c>
      <c r="AG67" s="703">
        <v>386671</v>
      </c>
      <c r="AH67" s="15">
        <v>468350</v>
      </c>
      <c r="AI67" s="703">
        <v>130821</v>
      </c>
      <c r="AJ67" s="703">
        <v>286993</v>
      </c>
      <c r="AK67" s="703">
        <v>1239816</v>
      </c>
      <c r="AL67" s="703">
        <v>10316</v>
      </c>
      <c r="AM67" s="703">
        <v>1537125</v>
      </c>
      <c r="AN67" s="703">
        <v>31320</v>
      </c>
      <c r="AO67" s="703">
        <v>87023</v>
      </c>
      <c r="AP67" s="15">
        <v>118343</v>
      </c>
      <c r="AQ67" s="703">
        <v>135284</v>
      </c>
      <c r="AR67" s="703">
        <v>37914</v>
      </c>
      <c r="AS67" s="703">
        <v>352897</v>
      </c>
      <c r="AT67" s="703">
        <v>16160</v>
      </c>
      <c r="AU67" s="703">
        <v>406971</v>
      </c>
      <c r="AV67" s="703">
        <v>24454</v>
      </c>
      <c r="AW67" s="703">
        <v>155026</v>
      </c>
      <c r="AX67" s="15">
        <v>179480</v>
      </c>
      <c r="AY67" s="703">
        <v>37215</v>
      </c>
      <c r="AZ67" s="703">
        <v>32056</v>
      </c>
      <c r="BA67" s="703">
        <v>186783</v>
      </c>
      <c r="BB67" s="703">
        <v>6031</v>
      </c>
      <c r="BC67" s="703">
        <v>224870</v>
      </c>
      <c r="BD67" s="703">
        <v>12679</v>
      </c>
      <c r="BE67" s="703">
        <v>80103</v>
      </c>
      <c r="BF67" s="15">
        <v>92782</v>
      </c>
      <c r="BG67" s="703">
        <v>2235635</v>
      </c>
      <c r="BH67" s="703">
        <v>2718104</v>
      </c>
      <c r="BI67" s="703">
        <v>10318025</v>
      </c>
      <c r="BJ67" s="703">
        <v>269059</v>
      </c>
      <c r="BK67" s="703">
        <v>13305188</v>
      </c>
      <c r="BL67" s="703">
        <v>483218</v>
      </c>
      <c r="BM67" s="703">
        <v>1895420</v>
      </c>
      <c r="BN67" s="15">
        <v>2378638</v>
      </c>
      <c r="BO67" s="703">
        <v>2272850</v>
      </c>
      <c r="BP67" s="703">
        <v>2750160</v>
      </c>
      <c r="BQ67" s="703">
        <v>10504808</v>
      </c>
      <c r="BR67" s="703">
        <v>275090</v>
      </c>
      <c r="BS67" s="703">
        <v>13530058</v>
      </c>
      <c r="BT67" s="703">
        <v>495897</v>
      </c>
      <c r="BU67" s="703">
        <v>1975523</v>
      </c>
      <c r="BV67" s="15">
        <v>2471420</v>
      </c>
    </row>
    <row r="68" spans="1:74" ht="14.25" thickBot="1" x14ac:dyDescent="0.3">
      <c r="B68" s="818" t="s">
        <v>356</v>
      </c>
      <c r="C68" s="703">
        <v>1597381</v>
      </c>
      <c r="D68" s="703">
        <v>1221237</v>
      </c>
      <c r="E68" s="703">
        <v>5390988</v>
      </c>
      <c r="F68" s="703">
        <v>85817</v>
      </c>
      <c r="G68" s="703">
        <v>6698042</v>
      </c>
      <c r="H68" s="703">
        <v>235727</v>
      </c>
      <c r="I68" s="703">
        <v>587373</v>
      </c>
      <c r="J68" s="15">
        <v>823100</v>
      </c>
      <c r="K68" s="703">
        <v>438062</v>
      </c>
      <c r="L68" s="703">
        <v>1293809</v>
      </c>
      <c r="M68" s="703">
        <v>2048886</v>
      </c>
      <c r="N68" s="703">
        <v>44512</v>
      </c>
      <c r="O68" s="703">
        <v>3387207</v>
      </c>
      <c r="P68" s="703">
        <v>158462</v>
      </c>
      <c r="Q68" s="703">
        <v>343845</v>
      </c>
      <c r="R68" s="15">
        <v>502307</v>
      </c>
      <c r="S68" s="703">
        <v>293735</v>
      </c>
      <c r="T68" s="703">
        <v>243060</v>
      </c>
      <c r="U68" s="703">
        <v>641006</v>
      </c>
      <c r="V68" s="703">
        <v>32135</v>
      </c>
      <c r="W68" s="703">
        <v>916201</v>
      </c>
      <c r="X68" s="703">
        <v>64337</v>
      </c>
      <c r="Y68" s="703">
        <v>383520</v>
      </c>
      <c r="Z68" s="15">
        <v>447857</v>
      </c>
      <c r="AA68" s="703">
        <v>76688</v>
      </c>
      <c r="AB68" s="703">
        <v>274964</v>
      </c>
      <c r="AC68" s="703">
        <v>598628</v>
      </c>
      <c r="AD68" s="703">
        <v>23881</v>
      </c>
      <c r="AE68" s="703">
        <v>897473</v>
      </c>
      <c r="AF68" s="703">
        <v>47098</v>
      </c>
      <c r="AG68" s="703">
        <v>415047</v>
      </c>
      <c r="AH68" s="15">
        <v>462145</v>
      </c>
      <c r="AI68" s="703">
        <v>249110</v>
      </c>
      <c r="AJ68" s="703">
        <v>308213</v>
      </c>
      <c r="AK68" s="703">
        <v>1231594</v>
      </c>
      <c r="AL68" s="703">
        <v>18022</v>
      </c>
      <c r="AM68" s="703">
        <v>1557829</v>
      </c>
      <c r="AN68" s="703">
        <v>68021</v>
      </c>
      <c r="AO68" s="703">
        <v>89780</v>
      </c>
      <c r="AP68" s="15">
        <v>157801</v>
      </c>
      <c r="AQ68" s="703">
        <v>35746</v>
      </c>
      <c r="AR68" s="703">
        <v>191189</v>
      </c>
      <c r="AS68" s="703">
        <v>317078</v>
      </c>
      <c r="AT68" s="703">
        <v>7054</v>
      </c>
      <c r="AU68" s="703">
        <v>515321</v>
      </c>
      <c r="AV68" s="703">
        <v>58270</v>
      </c>
      <c r="AW68" s="703">
        <v>168303</v>
      </c>
      <c r="AX68" s="15">
        <v>226573</v>
      </c>
      <c r="AY68" s="703">
        <v>75036</v>
      </c>
      <c r="AZ68" s="703">
        <v>141962</v>
      </c>
      <c r="BA68" s="703">
        <v>170377</v>
      </c>
      <c r="BB68" s="703">
        <v>3819</v>
      </c>
      <c r="BC68" s="703">
        <v>316158</v>
      </c>
      <c r="BD68" s="703">
        <v>12447</v>
      </c>
      <c r="BE68" s="703">
        <v>56140</v>
      </c>
      <c r="BF68" s="15">
        <v>68587</v>
      </c>
      <c r="BG68" s="703">
        <v>2690722</v>
      </c>
      <c r="BH68" s="703">
        <v>3532472</v>
      </c>
      <c r="BI68" s="703">
        <v>10228180</v>
      </c>
      <c r="BJ68" s="703">
        <v>211421</v>
      </c>
      <c r="BK68" s="703">
        <v>13972073</v>
      </c>
      <c r="BL68" s="703">
        <v>631915</v>
      </c>
      <c r="BM68" s="703">
        <v>1987868</v>
      </c>
      <c r="BN68" s="15">
        <v>2619783</v>
      </c>
      <c r="BO68" s="703">
        <v>2765758</v>
      </c>
      <c r="BP68" s="703">
        <v>3674434</v>
      </c>
      <c r="BQ68" s="703">
        <v>10398557</v>
      </c>
      <c r="BR68" s="703">
        <v>215240</v>
      </c>
      <c r="BS68" s="703">
        <v>14288231</v>
      </c>
      <c r="BT68" s="703">
        <v>644362</v>
      </c>
      <c r="BU68" s="703">
        <v>2044008</v>
      </c>
      <c r="BV68" s="15">
        <v>2688370</v>
      </c>
    </row>
    <row r="69" spans="1:74" x14ac:dyDescent="0.25">
      <c r="B69" s="817" t="s">
        <v>357</v>
      </c>
      <c r="C69" s="703">
        <v>1178163</v>
      </c>
      <c r="D69" s="703">
        <v>1446340</v>
      </c>
      <c r="E69" s="703">
        <v>5485622</v>
      </c>
      <c r="F69" s="703">
        <v>101422</v>
      </c>
      <c r="G69" s="703">
        <v>7033384</v>
      </c>
      <c r="H69" s="703">
        <v>158815</v>
      </c>
      <c r="I69" s="703">
        <v>637143</v>
      </c>
      <c r="J69" s="15">
        <v>795958</v>
      </c>
      <c r="K69" s="703">
        <v>548996</v>
      </c>
      <c r="L69" s="703">
        <v>815869</v>
      </c>
      <c r="M69" s="703">
        <v>2760733</v>
      </c>
      <c r="N69" s="703">
        <v>50081</v>
      </c>
      <c r="O69" s="703">
        <v>3626683</v>
      </c>
      <c r="P69" s="703">
        <v>98078</v>
      </c>
      <c r="Q69" s="703">
        <v>433827</v>
      </c>
      <c r="R69" s="15">
        <v>531905</v>
      </c>
      <c r="S69" s="703">
        <v>201336</v>
      </c>
      <c r="T69" s="703">
        <v>387726</v>
      </c>
      <c r="U69" s="703">
        <v>685200</v>
      </c>
      <c r="V69" s="703">
        <v>27740</v>
      </c>
      <c r="W69" s="703">
        <v>1100666</v>
      </c>
      <c r="X69" s="703">
        <v>58298</v>
      </c>
      <c r="Y69" s="703">
        <v>396225</v>
      </c>
      <c r="Z69" s="15">
        <v>454523</v>
      </c>
      <c r="AA69" s="703">
        <v>159260</v>
      </c>
      <c r="AB69" s="703">
        <v>250873</v>
      </c>
      <c r="AC69" s="703">
        <v>735685</v>
      </c>
      <c r="AD69" s="703">
        <v>25155</v>
      </c>
      <c r="AE69" s="703">
        <v>1011713</v>
      </c>
      <c r="AF69" s="703">
        <v>77732</v>
      </c>
      <c r="AG69" s="703">
        <v>409228</v>
      </c>
      <c r="AH69" s="15">
        <v>486960</v>
      </c>
      <c r="AI69" s="703">
        <v>199953</v>
      </c>
      <c r="AJ69" s="703">
        <v>290728</v>
      </c>
      <c r="AK69" s="703">
        <v>1386913</v>
      </c>
      <c r="AL69" s="703">
        <v>20703</v>
      </c>
      <c r="AM69" s="703">
        <v>1698344</v>
      </c>
      <c r="AN69" s="703">
        <v>56715</v>
      </c>
      <c r="AO69" s="703">
        <v>122032</v>
      </c>
      <c r="AP69" s="15">
        <v>178747</v>
      </c>
      <c r="AQ69" s="703">
        <v>65428</v>
      </c>
      <c r="AR69" s="703">
        <v>58167</v>
      </c>
      <c r="AS69" s="703">
        <v>455800</v>
      </c>
      <c r="AT69" s="703">
        <v>42820</v>
      </c>
      <c r="AU69" s="703">
        <v>556787</v>
      </c>
      <c r="AV69" s="703">
        <v>11234</v>
      </c>
      <c r="AW69" s="703">
        <v>166612</v>
      </c>
      <c r="AX69" s="15">
        <v>177846</v>
      </c>
      <c r="AY69" s="703">
        <v>35548</v>
      </c>
      <c r="AZ69" s="703">
        <v>51307</v>
      </c>
      <c r="BA69" s="703">
        <v>278673</v>
      </c>
      <c r="BB69" s="703">
        <v>5633</v>
      </c>
      <c r="BC69" s="703">
        <v>335613</v>
      </c>
      <c r="BD69" s="703">
        <v>9143</v>
      </c>
      <c r="BE69" s="703">
        <v>55548</v>
      </c>
      <c r="BF69" s="15">
        <v>64691</v>
      </c>
      <c r="BG69" s="703">
        <v>2353136</v>
      </c>
      <c r="BH69" s="703">
        <v>3249703</v>
      </c>
      <c r="BI69" s="703">
        <v>11509953</v>
      </c>
      <c r="BJ69" s="703">
        <v>267921</v>
      </c>
      <c r="BK69" s="703">
        <v>15027577</v>
      </c>
      <c r="BL69" s="703">
        <v>460872</v>
      </c>
      <c r="BM69" s="703">
        <v>2165067</v>
      </c>
      <c r="BN69" s="15">
        <v>2625939</v>
      </c>
      <c r="BO69" s="703">
        <v>2388684</v>
      </c>
      <c r="BP69" s="703">
        <v>3301010</v>
      </c>
      <c r="BQ69" s="703">
        <v>11788626</v>
      </c>
      <c r="BR69" s="703">
        <v>273554</v>
      </c>
      <c r="BS69" s="703">
        <v>15363190</v>
      </c>
      <c r="BT69" s="703">
        <v>470015</v>
      </c>
      <c r="BU69" s="703">
        <v>2220615</v>
      </c>
      <c r="BV69" s="15">
        <v>2690630</v>
      </c>
    </row>
    <row r="70" spans="1:74" x14ac:dyDescent="0.25">
      <c r="B70" s="819" t="s">
        <v>358</v>
      </c>
      <c r="C70" s="703">
        <v>1148172</v>
      </c>
      <c r="D70" s="703">
        <v>1132604</v>
      </c>
      <c r="E70" s="703">
        <v>5748036</v>
      </c>
      <c r="F70" s="703">
        <v>58849</v>
      </c>
      <c r="G70" s="703">
        <v>6939489</v>
      </c>
      <c r="H70" s="703">
        <v>329640</v>
      </c>
      <c r="I70" s="703">
        <v>610656</v>
      </c>
      <c r="J70" s="15">
        <v>940296</v>
      </c>
      <c r="K70" s="703">
        <v>496759</v>
      </c>
      <c r="L70" s="703">
        <v>578185</v>
      </c>
      <c r="M70" s="703">
        <v>3089643</v>
      </c>
      <c r="N70" s="703">
        <v>78197</v>
      </c>
      <c r="O70" s="703">
        <v>3746025</v>
      </c>
      <c r="P70" s="703">
        <v>71787</v>
      </c>
      <c r="Q70" s="703">
        <v>426555</v>
      </c>
      <c r="R70" s="15">
        <v>498342</v>
      </c>
      <c r="S70" s="703">
        <v>217839</v>
      </c>
      <c r="T70" s="703">
        <v>383699</v>
      </c>
      <c r="U70" s="703">
        <v>848916</v>
      </c>
      <c r="V70" s="703">
        <v>21316</v>
      </c>
      <c r="W70" s="703">
        <v>1253931</v>
      </c>
      <c r="X70" s="703">
        <v>73324</v>
      </c>
      <c r="Y70" s="703">
        <v>394629</v>
      </c>
      <c r="Z70" s="15">
        <v>467953</v>
      </c>
      <c r="AA70" s="703">
        <v>123669</v>
      </c>
      <c r="AB70" s="703">
        <v>241611</v>
      </c>
      <c r="AC70" s="703">
        <v>870729</v>
      </c>
      <c r="AD70" s="703">
        <v>55454</v>
      </c>
      <c r="AE70" s="703">
        <v>1167794</v>
      </c>
      <c r="AF70" s="703">
        <v>85929</v>
      </c>
      <c r="AG70" s="703">
        <v>399334</v>
      </c>
      <c r="AH70" s="15">
        <v>485263</v>
      </c>
      <c r="AI70" s="703">
        <v>196706</v>
      </c>
      <c r="AJ70" s="703">
        <v>159498</v>
      </c>
      <c r="AK70" s="703">
        <v>1495930</v>
      </c>
      <c r="AL70" s="703">
        <v>37917</v>
      </c>
      <c r="AM70" s="703">
        <v>1693345</v>
      </c>
      <c r="AN70" s="703">
        <v>48215</v>
      </c>
      <c r="AO70" s="703">
        <v>117934</v>
      </c>
      <c r="AP70" s="15">
        <v>166149</v>
      </c>
      <c r="AQ70" s="703">
        <v>119309</v>
      </c>
      <c r="AR70" s="703">
        <v>43712</v>
      </c>
      <c r="AS70" s="703">
        <v>406539</v>
      </c>
      <c r="AT70" s="703">
        <v>19763</v>
      </c>
      <c r="AU70" s="703">
        <v>470014</v>
      </c>
      <c r="AV70" s="703">
        <v>33305</v>
      </c>
      <c r="AW70" s="703">
        <v>155917</v>
      </c>
      <c r="AX70" s="15">
        <v>189222</v>
      </c>
      <c r="AY70" s="703">
        <v>21241</v>
      </c>
      <c r="AZ70" s="703">
        <v>24454</v>
      </c>
      <c r="BA70" s="703">
        <v>316410</v>
      </c>
      <c r="BB70" s="703">
        <v>1471</v>
      </c>
      <c r="BC70" s="703">
        <v>342335</v>
      </c>
      <c r="BD70" s="703">
        <v>12021</v>
      </c>
      <c r="BE70" s="703">
        <v>55509</v>
      </c>
      <c r="BF70" s="15">
        <v>67530</v>
      </c>
      <c r="BG70" s="703">
        <v>2302454</v>
      </c>
      <c r="BH70" s="703">
        <v>2539309</v>
      </c>
      <c r="BI70" s="703">
        <v>12459793</v>
      </c>
      <c r="BJ70" s="703">
        <v>271496</v>
      </c>
      <c r="BK70" s="703">
        <v>15270598</v>
      </c>
      <c r="BL70" s="703">
        <v>642200</v>
      </c>
      <c r="BM70" s="703">
        <v>2105025</v>
      </c>
      <c r="BN70" s="15">
        <v>2747225</v>
      </c>
      <c r="BO70" s="703">
        <v>2323695</v>
      </c>
      <c r="BP70" s="703">
        <v>2563763</v>
      </c>
      <c r="BQ70" s="703">
        <v>12776203</v>
      </c>
      <c r="BR70" s="703">
        <v>272967</v>
      </c>
      <c r="BS70" s="703">
        <v>15612933</v>
      </c>
      <c r="BT70" s="703">
        <v>654221</v>
      </c>
      <c r="BU70" s="703">
        <v>2160534</v>
      </c>
      <c r="BV70" s="15">
        <v>2814755</v>
      </c>
    </row>
    <row r="71" spans="1:74" x14ac:dyDescent="0.25">
      <c r="B71" s="819" t="s">
        <v>479</v>
      </c>
      <c r="C71" s="703">
        <v>1615423</v>
      </c>
      <c r="D71" s="703">
        <v>1156233</v>
      </c>
      <c r="E71" s="703">
        <v>5766442</v>
      </c>
      <c r="F71" s="703">
        <v>77774</v>
      </c>
      <c r="G71" s="703">
        <v>7000449</v>
      </c>
      <c r="H71" s="703">
        <v>150222</v>
      </c>
      <c r="I71" s="703">
        <v>551550</v>
      </c>
      <c r="J71" s="15">
        <v>701772</v>
      </c>
      <c r="K71" s="703">
        <v>423372</v>
      </c>
      <c r="L71" s="703">
        <v>622073</v>
      </c>
      <c r="M71" s="703">
        <v>3319003</v>
      </c>
      <c r="N71" s="703">
        <v>67122</v>
      </c>
      <c r="O71" s="703">
        <v>4008198</v>
      </c>
      <c r="P71" s="703">
        <v>91202</v>
      </c>
      <c r="Q71" s="703">
        <v>408194</v>
      </c>
      <c r="R71" s="15">
        <v>499396</v>
      </c>
      <c r="S71" s="703">
        <v>228920</v>
      </c>
      <c r="T71" s="703">
        <v>189224</v>
      </c>
      <c r="U71" s="703">
        <v>995583</v>
      </c>
      <c r="V71" s="703">
        <v>30243</v>
      </c>
      <c r="W71" s="703">
        <v>1215050</v>
      </c>
      <c r="X71" s="703">
        <v>75201</v>
      </c>
      <c r="Y71" s="703">
        <v>411980</v>
      </c>
      <c r="Z71" s="15">
        <v>487181</v>
      </c>
      <c r="AA71" s="703">
        <v>147220</v>
      </c>
      <c r="AB71" s="703">
        <v>289219</v>
      </c>
      <c r="AC71" s="703">
        <v>1007586</v>
      </c>
      <c r="AD71" s="703">
        <v>26347</v>
      </c>
      <c r="AE71" s="703">
        <v>1323152</v>
      </c>
      <c r="AF71" s="703">
        <v>54093</v>
      </c>
      <c r="AG71" s="703">
        <v>415666</v>
      </c>
      <c r="AH71" s="15">
        <v>469759</v>
      </c>
      <c r="AI71" s="703">
        <v>112751</v>
      </c>
      <c r="AJ71" s="703">
        <v>125228</v>
      </c>
      <c r="AK71" s="703">
        <v>1564683</v>
      </c>
      <c r="AL71" s="703">
        <v>23191</v>
      </c>
      <c r="AM71" s="703">
        <v>1713102</v>
      </c>
      <c r="AN71" s="703">
        <v>46166</v>
      </c>
      <c r="AO71" s="703">
        <v>119507</v>
      </c>
      <c r="AP71" s="15">
        <v>165673</v>
      </c>
      <c r="AQ71" s="703">
        <v>19684</v>
      </c>
      <c r="AR71" s="703">
        <v>58780</v>
      </c>
      <c r="AS71" s="703">
        <v>447146</v>
      </c>
      <c r="AT71" s="703">
        <v>8768</v>
      </c>
      <c r="AU71" s="703">
        <v>514694</v>
      </c>
      <c r="AV71" s="703">
        <v>13812</v>
      </c>
      <c r="AW71" s="703">
        <v>169826</v>
      </c>
      <c r="AX71" s="15">
        <v>183638</v>
      </c>
      <c r="AY71" s="703">
        <v>70991</v>
      </c>
      <c r="AZ71" s="703">
        <v>58896</v>
      </c>
      <c r="BA71" s="703">
        <v>269117</v>
      </c>
      <c r="BB71" s="703">
        <v>3885</v>
      </c>
      <c r="BC71" s="703">
        <v>331898</v>
      </c>
      <c r="BD71" s="703">
        <v>10774</v>
      </c>
      <c r="BE71" s="703">
        <v>55574</v>
      </c>
      <c r="BF71" s="15">
        <v>66348</v>
      </c>
      <c r="BG71" s="703">
        <v>2547370</v>
      </c>
      <c r="BH71" s="703">
        <v>2440757</v>
      </c>
      <c r="BI71" s="703">
        <v>13100443</v>
      </c>
      <c r="BJ71" s="703">
        <v>233445</v>
      </c>
      <c r="BK71" s="703">
        <v>15774645</v>
      </c>
      <c r="BL71" s="703">
        <v>430696</v>
      </c>
      <c r="BM71" s="703">
        <v>2076723</v>
      </c>
      <c r="BN71" s="15">
        <v>2507419</v>
      </c>
      <c r="BO71" s="703">
        <v>2618361</v>
      </c>
      <c r="BP71" s="703">
        <v>2499653</v>
      </c>
      <c r="BQ71" s="703">
        <v>13369560</v>
      </c>
      <c r="BR71" s="703">
        <v>237330</v>
      </c>
      <c r="BS71" s="703">
        <v>16106543</v>
      </c>
      <c r="BT71" s="703">
        <v>441470</v>
      </c>
      <c r="BU71" s="703">
        <v>2132297</v>
      </c>
      <c r="BV71" s="15">
        <v>2573767</v>
      </c>
    </row>
    <row r="72" spans="1:74" ht="14.25" thickBot="1" x14ac:dyDescent="0.3">
      <c r="B72" s="818" t="s">
        <v>489</v>
      </c>
      <c r="C72" s="703">
        <v>1321184</v>
      </c>
      <c r="D72" s="703">
        <v>1186142</v>
      </c>
      <c r="E72" s="703">
        <v>5665164</v>
      </c>
      <c r="F72" s="703">
        <v>49871</v>
      </c>
      <c r="G72" s="703">
        <v>6901177</v>
      </c>
      <c r="H72" s="703">
        <v>222893</v>
      </c>
      <c r="I72" s="703">
        <v>568139</v>
      </c>
      <c r="J72" s="15">
        <v>791032</v>
      </c>
      <c r="K72" s="703">
        <v>684724</v>
      </c>
      <c r="L72" s="703">
        <v>585878</v>
      </c>
      <c r="M72" s="703">
        <v>3224274</v>
      </c>
      <c r="N72" s="703">
        <v>30479</v>
      </c>
      <c r="O72" s="703">
        <v>3840631</v>
      </c>
      <c r="P72" s="703">
        <v>129728</v>
      </c>
      <c r="Q72" s="703">
        <v>442396</v>
      </c>
      <c r="R72" s="15">
        <v>572124</v>
      </c>
      <c r="S72" s="703">
        <v>239071</v>
      </c>
      <c r="T72" s="703">
        <v>245887</v>
      </c>
      <c r="U72" s="703">
        <v>941147</v>
      </c>
      <c r="V72" s="703">
        <v>39338</v>
      </c>
      <c r="W72" s="703">
        <v>1226372</v>
      </c>
      <c r="X72" s="703">
        <v>91771</v>
      </c>
      <c r="Y72" s="703">
        <v>424092</v>
      </c>
      <c r="Z72" s="15">
        <v>515863</v>
      </c>
      <c r="AA72" s="703">
        <v>160412</v>
      </c>
      <c r="AB72" s="703">
        <v>240241</v>
      </c>
      <c r="AC72" s="703">
        <v>1126613</v>
      </c>
      <c r="AD72" s="703">
        <v>30067</v>
      </c>
      <c r="AE72" s="703">
        <v>1396921</v>
      </c>
      <c r="AF72" s="703">
        <v>78684</v>
      </c>
      <c r="AG72" s="703">
        <v>390642</v>
      </c>
      <c r="AH72" s="15">
        <v>469326</v>
      </c>
      <c r="AI72" s="703">
        <v>229509</v>
      </c>
      <c r="AJ72" s="703">
        <v>203723</v>
      </c>
      <c r="AK72" s="703">
        <v>1463319</v>
      </c>
      <c r="AL72" s="703">
        <v>29521</v>
      </c>
      <c r="AM72" s="703">
        <v>1696563</v>
      </c>
      <c r="AN72" s="703">
        <v>69114</v>
      </c>
      <c r="AO72" s="703">
        <v>122915</v>
      </c>
      <c r="AP72" s="15">
        <v>192029</v>
      </c>
      <c r="AQ72" s="703">
        <v>120104</v>
      </c>
      <c r="AR72" s="703">
        <v>71505</v>
      </c>
      <c r="AS72" s="703">
        <v>393265</v>
      </c>
      <c r="AT72" s="703">
        <v>5580</v>
      </c>
      <c r="AU72" s="703">
        <v>470350</v>
      </c>
      <c r="AV72" s="703">
        <v>12516</v>
      </c>
      <c r="AW72" s="703">
        <v>166867</v>
      </c>
      <c r="AX72" s="15">
        <v>179383</v>
      </c>
      <c r="AY72" s="703">
        <v>46677</v>
      </c>
      <c r="AZ72" s="703">
        <v>56686</v>
      </c>
      <c r="BA72" s="703">
        <v>281654</v>
      </c>
      <c r="BB72" s="703">
        <v>4602</v>
      </c>
      <c r="BC72" s="703">
        <v>342942</v>
      </c>
      <c r="BD72" s="703">
        <v>9278</v>
      </c>
      <c r="BE72" s="703">
        <v>56305</v>
      </c>
      <c r="BF72" s="15">
        <v>65583</v>
      </c>
      <c r="BG72" s="703">
        <v>2755004</v>
      </c>
      <c r="BH72" s="703">
        <v>2533376</v>
      </c>
      <c r="BI72" s="703">
        <v>12813782</v>
      </c>
      <c r="BJ72" s="703">
        <v>184856</v>
      </c>
      <c r="BK72" s="703">
        <v>15532014</v>
      </c>
      <c r="BL72" s="703">
        <v>604706</v>
      </c>
      <c r="BM72" s="703">
        <v>2115051</v>
      </c>
      <c r="BN72" s="15">
        <v>2719757</v>
      </c>
      <c r="BO72" s="703">
        <v>2801681</v>
      </c>
      <c r="BP72" s="703">
        <v>2590062</v>
      </c>
      <c r="BQ72" s="703">
        <v>13095436</v>
      </c>
      <c r="BR72" s="703">
        <v>189458</v>
      </c>
      <c r="BS72" s="703">
        <v>15874956</v>
      </c>
      <c r="BT72" s="703">
        <v>613984</v>
      </c>
      <c r="BU72" s="703">
        <v>2171356</v>
      </c>
      <c r="BV72" s="15">
        <v>2785340</v>
      </c>
    </row>
    <row r="73" spans="1:74" x14ac:dyDescent="0.25">
      <c r="B73" s="817" t="s">
        <v>506</v>
      </c>
      <c r="C73" s="703">
        <v>1610642</v>
      </c>
      <c r="D73" s="703">
        <v>1077067</v>
      </c>
      <c r="E73" s="703">
        <v>5369748</v>
      </c>
      <c r="F73" s="703">
        <v>59968</v>
      </c>
      <c r="G73" s="703">
        <v>6506783</v>
      </c>
      <c r="H73" s="703">
        <v>177123</v>
      </c>
      <c r="I73" s="703">
        <v>631192</v>
      </c>
      <c r="J73" s="15">
        <v>808315</v>
      </c>
      <c r="K73" s="703">
        <v>698464</v>
      </c>
      <c r="L73" s="703">
        <v>1110630</v>
      </c>
      <c r="M73" s="703">
        <v>3090995</v>
      </c>
      <c r="N73" s="703">
        <v>122105</v>
      </c>
      <c r="O73" s="703">
        <v>4323730</v>
      </c>
      <c r="P73" s="703">
        <v>95692</v>
      </c>
      <c r="Q73" s="703">
        <v>409860</v>
      </c>
      <c r="R73" s="15">
        <v>505552</v>
      </c>
      <c r="S73" s="703">
        <v>249926</v>
      </c>
      <c r="T73" s="703">
        <v>378376</v>
      </c>
      <c r="U73" s="703">
        <v>942352</v>
      </c>
      <c r="V73" s="703">
        <v>35018</v>
      </c>
      <c r="W73" s="703">
        <v>1355746</v>
      </c>
      <c r="X73" s="703">
        <v>68363</v>
      </c>
      <c r="Y73" s="703">
        <v>454079</v>
      </c>
      <c r="Z73" s="15">
        <v>522442</v>
      </c>
      <c r="AA73" s="703">
        <v>191893</v>
      </c>
      <c r="AB73" s="703">
        <v>249020</v>
      </c>
      <c r="AC73" s="703">
        <v>1191186</v>
      </c>
      <c r="AD73" s="703">
        <v>58366</v>
      </c>
      <c r="AE73" s="703">
        <v>1498572</v>
      </c>
      <c r="AF73" s="703">
        <v>58403</v>
      </c>
      <c r="AG73" s="703">
        <v>389205</v>
      </c>
      <c r="AH73" s="15">
        <v>447608</v>
      </c>
      <c r="AI73" s="703">
        <v>148053</v>
      </c>
      <c r="AJ73" s="703">
        <v>296027</v>
      </c>
      <c r="AK73" s="703">
        <v>1664229</v>
      </c>
      <c r="AL73" s="703">
        <v>63585</v>
      </c>
      <c r="AM73" s="703">
        <v>2023841</v>
      </c>
      <c r="AN73" s="703">
        <v>28530</v>
      </c>
      <c r="AO73" s="703">
        <v>115264</v>
      </c>
      <c r="AP73" s="15">
        <v>143794</v>
      </c>
      <c r="AQ73" s="703">
        <v>152119</v>
      </c>
      <c r="AR73" s="703">
        <v>97663</v>
      </c>
      <c r="AS73" s="703">
        <v>331333</v>
      </c>
      <c r="AT73" s="703">
        <v>2342</v>
      </c>
      <c r="AU73" s="703">
        <v>431338</v>
      </c>
      <c r="AV73" s="703">
        <v>7913</v>
      </c>
      <c r="AW73" s="703">
        <v>156026</v>
      </c>
      <c r="AX73" s="15">
        <v>163939</v>
      </c>
      <c r="AY73" s="703">
        <v>51669</v>
      </c>
      <c r="AZ73" s="703">
        <v>56628</v>
      </c>
      <c r="BA73" s="703">
        <v>275608</v>
      </c>
      <c r="BB73" s="703">
        <v>7849</v>
      </c>
      <c r="BC73" s="703">
        <v>340085</v>
      </c>
      <c r="BD73" s="703">
        <v>19961</v>
      </c>
      <c r="BE73" s="703">
        <v>53438</v>
      </c>
      <c r="BF73" s="15">
        <v>73399</v>
      </c>
      <c r="BG73" s="703">
        <v>3051097</v>
      </c>
      <c r="BH73" s="703">
        <v>3208783</v>
      </c>
      <c r="BI73" s="703">
        <v>12589843</v>
      </c>
      <c r="BJ73" s="703">
        <v>341384</v>
      </c>
      <c r="BK73" s="703">
        <v>16140010</v>
      </c>
      <c r="BL73" s="703">
        <v>436024</v>
      </c>
      <c r="BM73" s="703">
        <v>2155626</v>
      </c>
      <c r="BN73" s="15">
        <v>2591650</v>
      </c>
      <c r="BO73" s="703">
        <v>3102766</v>
      </c>
      <c r="BP73" s="703">
        <v>3265411</v>
      </c>
      <c r="BQ73" s="703">
        <v>12865451</v>
      </c>
      <c r="BR73" s="703">
        <v>349233</v>
      </c>
      <c r="BS73" s="703">
        <v>16480095</v>
      </c>
      <c r="BT73" s="703">
        <v>455985</v>
      </c>
      <c r="BU73" s="703">
        <v>2209064</v>
      </c>
      <c r="BV73" s="15">
        <v>2665049</v>
      </c>
    </row>
    <row r="74" spans="1:74" x14ac:dyDescent="0.25">
      <c r="B74" s="819" t="s">
        <v>507</v>
      </c>
      <c r="C74" s="703">
        <v>1606115</v>
      </c>
      <c r="D74" s="703">
        <v>1368861</v>
      </c>
      <c r="E74" s="703">
        <v>5090930</v>
      </c>
      <c r="F74" s="703">
        <v>82726</v>
      </c>
      <c r="G74" s="703">
        <v>6542517</v>
      </c>
      <c r="H74" s="703">
        <v>195679</v>
      </c>
      <c r="I74" s="703">
        <v>630422</v>
      </c>
      <c r="J74" s="15">
        <v>826101</v>
      </c>
      <c r="K74" s="703">
        <v>700909</v>
      </c>
      <c r="L74" s="703">
        <v>748282</v>
      </c>
      <c r="M74" s="703">
        <v>3479294</v>
      </c>
      <c r="N74" s="703">
        <v>58820</v>
      </c>
      <c r="O74" s="703">
        <v>4286396</v>
      </c>
      <c r="P74" s="703">
        <v>163346</v>
      </c>
      <c r="Q74" s="703">
        <v>427398</v>
      </c>
      <c r="R74" s="15">
        <v>590744</v>
      </c>
      <c r="S74" s="703">
        <v>320511</v>
      </c>
      <c r="T74" s="703">
        <v>350552</v>
      </c>
      <c r="U74" s="703">
        <v>960587</v>
      </c>
      <c r="V74" s="703">
        <v>34996</v>
      </c>
      <c r="W74" s="703">
        <v>1346135</v>
      </c>
      <c r="X74" s="703">
        <v>99141</v>
      </c>
      <c r="Y74" s="703">
        <v>463768</v>
      </c>
      <c r="Z74" s="15">
        <v>562909</v>
      </c>
      <c r="AA74" s="703">
        <v>186540</v>
      </c>
      <c r="AB74" s="703">
        <v>372893</v>
      </c>
      <c r="AC74" s="703">
        <v>1273897</v>
      </c>
      <c r="AD74" s="703">
        <v>23189</v>
      </c>
      <c r="AE74" s="703">
        <v>1669979</v>
      </c>
      <c r="AF74" s="703">
        <v>85982</v>
      </c>
      <c r="AG74" s="703">
        <v>390952</v>
      </c>
      <c r="AH74" s="15">
        <v>476934</v>
      </c>
      <c r="AI74" s="703">
        <v>266681</v>
      </c>
      <c r="AJ74" s="703">
        <v>260453</v>
      </c>
      <c r="AK74" s="703">
        <v>1757515</v>
      </c>
      <c r="AL74" s="703">
        <v>27035</v>
      </c>
      <c r="AM74" s="703">
        <v>2045003</v>
      </c>
      <c r="AN74" s="703">
        <v>57787</v>
      </c>
      <c r="AO74" s="703">
        <v>105345</v>
      </c>
      <c r="AP74" s="15">
        <v>163132</v>
      </c>
      <c r="AQ74" s="703">
        <v>109072</v>
      </c>
      <c r="AR74" s="703">
        <v>107567</v>
      </c>
      <c r="AS74" s="703">
        <v>324286</v>
      </c>
      <c r="AT74" s="703">
        <v>6732</v>
      </c>
      <c r="AU74" s="703">
        <v>438585</v>
      </c>
      <c r="AV74" s="703">
        <v>8602</v>
      </c>
      <c r="AW74" s="703">
        <v>146585</v>
      </c>
      <c r="AX74" s="15">
        <v>155187</v>
      </c>
      <c r="AY74" s="703">
        <v>76031</v>
      </c>
      <c r="AZ74" s="703">
        <v>29187</v>
      </c>
      <c r="BA74" s="703">
        <v>253356</v>
      </c>
      <c r="BB74" s="703">
        <v>14060</v>
      </c>
      <c r="BC74" s="703">
        <v>296603</v>
      </c>
      <c r="BD74" s="703">
        <v>13406</v>
      </c>
      <c r="BE74" s="703">
        <v>56631</v>
      </c>
      <c r="BF74" s="15">
        <v>70037</v>
      </c>
      <c r="BG74" s="703">
        <v>3189828</v>
      </c>
      <c r="BH74" s="703">
        <v>3208608</v>
      </c>
      <c r="BI74" s="703">
        <v>12886509</v>
      </c>
      <c r="BJ74" s="703">
        <v>233498</v>
      </c>
      <c r="BK74" s="703">
        <v>16328615</v>
      </c>
      <c r="BL74" s="703">
        <v>610537</v>
      </c>
      <c r="BM74" s="703">
        <v>2164470</v>
      </c>
      <c r="BN74" s="15">
        <v>2775007</v>
      </c>
      <c r="BO74" s="703">
        <v>3265859</v>
      </c>
      <c r="BP74" s="703">
        <v>3237795</v>
      </c>
      <c r="BQ74" s="703">
        <v>13139865</v>
      </c>
      <c r="BR74" s="703">
        <v>247558</v>
      </c>
      <c r="BS74" s="703">
        <v>16625218</v>
      </c>
      <c r="BT74" s="703">
        <v>623943</v>
      </c>
      <c r="BU74" s="703">
        <v>2221101</v>
      </c>
      <c r="BV74" s="15">
        <v>2845044</v>
      </c>
    </row>
    <row r="75" spans="1:74" x14ac:dyDescent="0.25">
      <c r="B75" s="819" t="s">
        <v>509</v>
      </c>
      <c r="C75" s="703">
        <v>1297027</v>
      </c>
      <c r="D75" s="703">
        <v>1646033</v>
      </c>
      <c r="E75" s="703">
        <v>5375000</v>
      </c>
      <c r="F75" s="703">
        <v>60910</v>
      </c>
      <c r="G75" s="703">
        <v>7081943</v>
      </c>
      <c r="H75" s="703">
        <v>95607</v>
      </c>
      <c r="I75" s="703">
        <v>678648</v>
      </c>
      <c r="J75" s="15">
        <v>774255</v>
      </c>
      <c r="K75" s="703">
        <v>654057</v>
      </c>
      <c r="L75" s="703">
        <v>807075</v>
      </c>
      <c r="M75" s="703">
        <v>3624826</v>
      </c>
      <c r="N75" s="703">
        <v>125204</v>
      </c>
      <c r="O75" s="703">
        <v>4557105</v>
      </c>
      <c r="P75" s="703">
        <v>97488</v>
      </c>
      <c r="Q75" s="703">
        <v>439536</v>
      </c>
      <c r="R75" s="15">
        <v>537024</v>
      </c>
      <c r="S75" s="703">
        <v>293703</v>
      </c>
      <c r="T75" s="703">
        <v>346017</v>
      </c>
      <c r="U75" s="703">
        <v>1020974</v>
      </c>
      <c r="V75" s="703">
        <v>53411</v>
      </c>
      <c r="W75" s="703">
        <v>1420402</v>
      </c>
      <c r="X75" s="703">
        <v>65387</v>
      </c>
      <c r="Y75" s="703">
        <v>469550</v>
      </c>
      <c r="Z75" s="15">
        <v>534937</v>
      </c>
      <c r="AA75" s="703">
        <v>258506</v>
      </c>
      <c r="AB75" s="703">
        <v>244763</v>
      </c>
      <c r="AC75" s="703">
        <v>1372681</v>
      </c>
      <c r="AD75" s="703">
        <v>46612</v>
      </c>
      <c r="AE75" s="703">
        <v>1664056</v>
      </c>
      <c r="AF75" s="703">
        <v>103883</v>
      </c>
      <c r="AG75" s="703">
        <v>394354</v>
      </c>
      <c r="AH75" s="15">
        <v>498237</v>
      </c>
      <c r="AI75" s="703">
        <v>238221</v>
      </c>
      <c r="AJ75" s="703">
        <v>412063</v>
      </c>
      <c r="AK75" s="703">
        <v>1806621</v>
      </c>
      <c r="AL75" s="703">
        <v>31241</v>
      </c>
      <c r="AM75" s="703">
        <v>2249925</v>
      </c>
      <c r="AN75" s="703">
        <v>59163</v>
      </c>
      <c r="AO75" s="703">
        <v>106891</v>
      </c>
      <c r="AP75" s="15">
        <v>166054</v>
      </c>
      <c r="AQ75" s="703">
        <v>79998</v>
      </c>
      <c r="AR75" s="703">
        <v>124471</v>
      </c>
      <c r="AS75" s="703">
        <v>356929</v>
      </c>
      <c r="AT75" s="703">
        <v>7313</v>
      </c>
      <c r="AU75" s="703">
        <v>488713</v>
      </c>
      <c r="AV75" s="703">
        <v>5182</v>
      </c>
      <c r="AW75" s="703">
        <v>144350</v>
      </c>
      <c r="AX75" s="15">
        <v>149532</v>
      </c>
      <c r="AY75" s="703">
        <v>25714</v>
      </c>
      <c r="AZ75" s="703">
        <v>71581</v>
      </c>
      <c r="BA75" s="703">
        <v>259357</v>
      </c>
      <c r="BB75" s="703">
        <v>4577</v>
      </c>
      <c r="BC75" s="703">
        <v>335515</v>
      </c>
      <c r="BD75" s="703">
        <v>14979</v>
      </c>
      <c r="BE75" s="703">
        <v>62109</v>
      </c>
      <c r="BF75" s="15">
        <v>77088</v>
      </c>
      <c r="BG75" s="703">
        <v>2821512</v>
      </c>
      <c r="BH75" s="703">
        <v>3580422</v>
      </c>
      <c r="BI75" s="703">
        <v>13557031</v>
      </c>
      <c r="BJ75" s="703">
        <v>324691</v>
      </c>
      <c r="BK75" s="703">
        <v>17462144</v>
      </c>
      <c r="BL75" s="703">
        <v>426710</v>
      </c>
      <c r="BM75" s="703">
        <v>2233329</v>
      </c>
      <c r="BN75" s="15">
        <v>2660039</v>
      </c>
      <c r="BO75" s="703">
        <v>2847226</v>
      </c>
      <c r="BP75" s="703">
        <v>3652003</v>
      </c>
      <c r="BQ75" s="703">
        <v>13816388</v>
      </c>
      <c r="BR75" s="703">
        <v>329268</v>
      </c>
      <c r="BS75" s="703">
        <v>17797659</v>
      </c>
      <c r="BT75" s="703">
        <v>441689</v>
      </c>
      <c r="BU75" s="703">
        <v>2295438</v>
      </c>
      <c r="BV75" s="15">
        <v>2737127</v>
      </c>
    </row>
    <row r="76" spans="1:74" ht="14.25" thickBot="1" x14ac:dyDescent="0.3">
      <c r="B76" s="818" t="s">
        <v>569</v>
      </c>
      <c r="C76" s="703">
        <v>1534675</v>
      </c>
      <c r="D76" s="703">
        <v>1233109</v>
      </c>
      <c r="E76" s="703">
        <v>5515375</v>
      </c>
      <c r="F76" s="703">
        <v>58640</v>
      </c>
      <c r="G76" s="703">
        <v>6807124</v>
      </c>
      <c r="H76" s="703">
        <v>210158</v>
      </c>
      <c r="I76" s="703">
        <v>660997</v>
      </c>
      <c r="J76" s="15">
        <v>871155</v>
      </c>
      <c r="K76" s="703">
        <v>750955</v>
      </c>
      <c r="L76" s="703">
        <v>778450</v>
      </c>
      <c r="M76" s="703">
        <v>3727841</v>
      </c>
      <c r="N76" s="703">
        <v>70908</v>
      </c>
      <c r="O76" s="703">
        <v>4577199</v>
      </c>
      <c r="P76" s="703">
        <v>142527</v>
      </c>
      <c r="Q76" s="703">
        <v>444128</v>
      </c>
      <c r="R76" s="15">
        <v>586655</v>
      </c>
      <c r="S76" s="703">
        <v>327321</v>
      </c>
      <c r="T76" s="703">
        <v>264750</v>
      </c>
      <c r="U76" s="703">
        <v>1047477</v>
      </c>
      <c r="V76" s="703">
        <v>36540</v>
      </c>
      <c r="W76" s="703">
        <v>1348767</v>
      </c>
      <c r="X76" s="703">
        <v>69078</v>
      </c>
      <c r="Y76" s="703">
        <v>476227</v>
      </c>
      <c r="Z76" s="15">
        <v>545305</v>
      </c>
      <c r="AA76" s="703">
        <v>302855</v>
      </c>
      <c r="AB76" s="703">
        <v>240174</v>
      </c>
      <c r="AC76" s="703">
        <v>1315067</v>
      </c>
      <c r="AD76" s="703">
        <v>68376</v>
      </c>
      <c r="AE76" s="703">
        <v>1623617</v>
      </c>
      <c r="AF76" s="703">
        <v>95995</v>
      </c>
      <c r="AG76" s="703">
        <v>394558</v>
      </c>
      <c r="AH76" s="15">
        <v>490553</v>
      </c>
      <c r="AI76" s="703">
        <v>280616</v>
      </c>
      <c r="AJ76" s="703">
        <v>417963</v>
      </c>
      <c r="AK76" s="703">
        <v>1918623</v>
      </c>
      <c r="AL76" s="703">
        <v>18815</v>
      </c>
      <c r="AM76" s="703">
        <v>2355401</v>
      </c>
      <c r="AN76" s="703">
        <v>83229</v>
      </c>
      <c r="AO76" s="703">
        <v>116757</v>
      </c>
      <c r="AP76" s="15">
        <v>199986</v>
      </c>
      <c r="AQ76" s="703">
        <v>137333</v>
      </c>
      <c r="AR76" s="703">
        <v>71781</v>
      </c>
      <c r="AS76" s="703">
        <v>340343</v>
      </c>
      <c r="AT76" s="703">
        <v>2574</v>
      </c>
      <c r="AU76" s="703">
        <v>414698</v>
      </c>
      <c r="AV76" s="703">
        <v>15270</v>
      </c>
      <c r="AW76" s="703">
        <v>142725</v>
      </c>
      <c r="AX76" s="15">
        <v>157995</v>
      </c>
      <c r="AY76" s="703">
        <v>56303</v>
      </c>
      <c r="AZ76" s="703">
        <v>52142</v>
      </c>
      <c r="BA76" s="703">
        <v>281045</v>
      </c>
      <c r="BB76" s="703">
        <v>7497</v>
      </c>
      <c r="BC76" s="703">
        <v>340684</v>
      </c>
      <c r="BD76" s="703">
        <v>9126</v>
      </c>
      <c r="BE76" s="703">
        <v>58632</v>
      </c>
      <c r="BF76" s="15">
        <v>67758</v>
      </c>
      <c r="BG76" s="703">
        <v>3333755</v>
      </c>
      <c r="BH76" s="703">
        <v>3006227</v>
      </c>
      <c r="BI76" s="703">
        <v>13864726</v>
      </c>
      <c r="BJ76" s="703">
        <v>255853</v>
      </c>
      <c r="BK76" s="703">
        <v>17126806</v>
      </c>
      <c r="BL76" s="703">
        <v>616257</v>
      </c>
      <c r="BM76" s="703">
        <v>2235392</v>
      </c>
      <c r="BN76" s="15">
        <v>2851649</v>
      </c>
      <c r="BO76" s="703">
        <v>3390058</v>
      </c>
      <c r="BP76" s="703">
        <v>3058369</v>
      </c>
      <c r="BQ76" s="703">
        <v>14145771</v>
      </c>
      <c r="BR76" s="703">
        <v>263350</v>
      </c>
      <c r="BS76" s="703">
        <v>17467490</v>
      </c>
      <c r="BT76" s="703">
        <v>625383</v>
      </c>
      <c r="BU76" s="703">
        <v>2294024</v>
      </c>
      <c r="BV76" s="15">
        <v>2919407</v>
      </c>
    </row>
    <row r="77" spans="1:74" x14ac:dyDescent="0.25">
      <c r="B77" s="817" t="s">
        <v>575</v>
      </c>
      <c r="C77" s="703">
        <v>747723</v>
      </c>
      <c r="D77" s="703">
        <v>1318865</v>
      </c>
      <c r="E77" s="703">
        <v>6171506</v>
      </c>
      <c r="F77" s="703">
        <v>55651</v>
      </c>
      <c r="G77" s="703">
        <v>7546022</v>
      </c>
      <c r="H77" s="703">
        <v>131325</v>
      </c>
      <c r="I77" s="703">
        <v>716347</v>
      </c>
      <c r="J77" s="15">
        <v>847672</v>
      </c>
      <c r="K77" s="703">
        <v>574741</v>
      </c>
      <c r="L77" s="703">
        <v>712673</v>
      </c>
      <c r="M77" s="703">
        <v>3848428</v>
      </c>
      <c r="N77" s="703">
        <v>55730</v>
      </c>
      <c r="O77" s="703">
        <v>4616831</v>
      </c>
      <c r="P77" s="703">
        <v>200041</v>
      </c>
      <c r="Q77" s="703">
        <v>497405</v>
      </c>
      <c r="R77" s="15">
        <v>697446</v>
      </c>
      <c r="S77" s="703">
        <v>242680</v>
      </c>
      <c r="T77" s="703">
        <v>210909</v>
      </c>
      <c r="U77" s="703">
        <v>1038061</v>
      </c>
      <c r="V77" s="703">
        <v>36537</v>
      </c>
      <c r="W77" s="703">
        <v>1285507</v>
      </c>
      <c r="X77" s="703">
        <v>99455</v>
      </c>
      <c r="Y77" s="703">
        <v>483930</v>
      </c>
      <c r="Z77" s="15">
        <v>583385</v>
      </c>
      <c r="AA77" s="703">
        <v>279932</v>
      </c>
      <c r="AB77" s="703">
        <v>521642</v>
      </c>
      <c r="AC77" s="703">
        <v>1328234</v>
      </c>
      <c r="AD77" s="703">
        <v>56812</v>
      </c>
      <c r="AE77" s="703">
        <v>1906688</v>
      </c>
      <c r="AF77" s="703">
        <v>95433</v>
      </c>
      <c r="AG77" s="703">
        <v>377796</v>
      </c>
      <c r="AH77" s="15">
        <v>473229</v>
      </c>
      <c r="AI77" s="703">
        <v>279172</v>
      </c>
      <c r="AJ77" s="703">
        <v>310306</v>
      </c>
      <c r="AK77" s="703">
        <v>2120791</v>
      </c>
      <c r="AL77" s="703">
        <v>23086</v>
      </c>
      <c r="AM77" s="703">
        <v>2454183</v>
      </c>
      <c r="AN77" s="703">
        <v>56582</v>
      </c>
      <c r="AO77" s="703">
        <v>143253</v>
      </c>
      <c r="AP77" s="15">
        <v>199835</v>
      </c>
      <c r="AQ77" s="703">
        <v>123111</v>
      </c>
      <c r="AR77" s="703">
        <v>56472</v>
      </c>
      <c r="AS77" s="703">
        <v>286918</v>
      </c>
      <c r="AT77" s="703">
        <v>5246</v>
      </c>
      <c r="AU77" s="703">
        <v>348636</v>
      </c>
      <c r="AV77" s="703">
        <v>8032</v>
      </c>
      <c r="AW77" s="703">
        <v>149386</v>
      </c>
      <c r="AX77" s="15">
        <v>157418</v>
      </c>
      <c r="AY77" s="703">
        <v>79570</v>
      </c>
      <c r="AZ77" s="703">
        <v>41401</v>
      </c>
      <c r="BA77" s="703">
        <v>255028</v>
      </c>
      <c r="BB77" s="703">
        <v>5190</v>
      </c>
      <c r="BC77" s="703">
        <v>301619</v>
      </c>
      <c r="BD77" s="703">
        <v>9096</v>
      </c>
      <c r="BE77" s="703">
        <v>58488</v>
      </c>
      <c r="BF77" s="15">
        <v>67584</v>
      </c>
      <c r="BG77" s="703">
        <v>2247359</v>
      </c>
      <c r="BH77" s="703">
        <v>3130867</v>
      </c>
      <c r="BI77" s="703">
        <v>14793938</v>
      </c>
      <c r="BJ77" s="703">
        <v>233062</v>
      </c>
      <c r="BK77" s="703">
        <v>18157867</v>
      </c>
      <c r="BL77" s="703">
        <v>590868</v>
      </c>
      <c r="BM77" s="703">
        <v>2368117</v>
      </c>
      <c r="BN77" s="15">
        <v>2958985</v>
      </c>
      <c r="BO77" s="703">
        <v>2326929</v>
      </c>
      <c r="BP77" s="703">
        <v>3172268</v>
      </c>
      <c r="BQ77" s="703">
        <v>15048966</v>
      </c>
      <c r="BR77" s="703">
        <v>238252</v>
      </c>
      <c r="BS77" s="703">
        <v>18459486</v>
      </c>
      <c r="BT77" s="703">
        <v>599964</v>
      </c>
      <c r="BU77" s="703">
        <v>2426605</v>
      </c>
      <c r="BV77" s="15">
        <v>3026569</v>
      </c>
    </row>
    <row r="78" spans="1:74" x14ac:dyDescent="0.25">
      <c r="B78" s="819" t="s">
        <v>578</v>
      </c>
      <c r="C78" s="703">
        <v>932744</v>
      </c>
      <c r="D78" s="703">
        <v>1775277</v>
      </c>
      <c r="E78" s="703">
        <v>6772404</v>
      </c>
      <c r="F78" s="703">
        <v>40472</v>
      </c>
      <c r="G78" s="703">
        <v>8588153</v>
      </c>
      <c r="H78" s="703">
        <v>162793</v>
      </c>
      <c r="I78" s="703">
        <v>767268</v>
      </c>
      <c r="J78" s="15">
        <v>930061</v>
      </c>
      <c r="K78" s="703">
        <v>781567</v>
      </c>
      <c r="L78" s="703">
        <v>673041</v>
      </c>
      <c r="M78" s="703">
        <v>3770931</v>
      </c>
      <c r="N78" s="703">
        <v>82701</v>
      </c>
      <c r="O78" s="703">
        <v>4526673</v>
      </c>
      <c r="P78" s="703">
        <v>162110</v>
      </c>
      <c r="Q78" s="703">
        <v>581034</v>
      </c>
      <c r="R78" s="15">
        <v>743144</v>
      </c>
      <c r="S78" s="703">
        <v>246862</v>
      </c>
      <c r="T78" s="703">
        <v>222788</v>
      </c>
      <c r="U78" s="703">
        <v>952925</v>
      </c>
      <c r="V78" s="703">
        <v>31263</v>
      </c>
      <c r="W78" s="703">
        <v>1206976</v>
      </c>
      <c r="X78" s="703">
        <v>104740</v>
      </c>
      <c r="Y78" s="703">
        <v>524102</v>
      </c>
      <c r="Z78" s="15">
        <v>628842</v>
      </c>
      <c r="AA78" s="703">
        <v>260480</v>
      </c>
      <c r="AB78" s="703">
        <v>288404</v>
      </c>
      <c r="AC78" s="703">
        <v>1747590</v>
      </c>
      <c r="AD78" s="703">
        <v>46600</v>
      </c>
      <c r="AE78" s="703">
        <v>2082594</v>
      </c>
      <c r="AF78" s="703">
        <v>75913</v>
      </c>
      <c r="AG78" s="703">
        <v>381991</v>
      </c>
      <c r="AH78" s="15">
        <v>457904</v>
      </c>
      <c r="AI78" s="703">
        <v>217553</v>
      </c>
      <c r="AJ78" s="703">
        <v>245590</v>
      </c>
      <c r="AK78" s="703">
        <v>2199076</v>
      </c>
      <c r="AL78" s="703">
        <v>28053</v>
      </c>
      <c r="AM78" s="703">
        <v>2472719</v>
      </c>
      <c r="AN78" s="703">
        <v>70400</v>
      </c>
      <c r="AO78" s="703">
        <v>158619</v>
      </c>
      <c r="AP78" s="15">
        <v>229019</v>
      </c>
      <c r="AQ78" s="703">
        <v>96543</v>
      </c>
      <c r="AR78" s="703">
        <v>103632</v>
      </c>
      <c r="AS78" s="703">
        <v>244315</v>
      </c>
      <c r="AT78" s="703">
        <v>8371</v>
      </c>
      <c r="AU78" s="703">
        <v>356318</v>
      </c>
      <c r="AV78" s="703">
        <v>11285</v>
      </c>
      <c r="AW78" s="703">
        <v>145540</v>
      </c>
      <c r="AX78" s="15">
        <v>156825</v>
      </c>
      <c r="AY78" s="703">
        <v>91528</v>
      </c>
      <c r="AZ78" s="703">
        <v>64844</v>
      </c>
      <c r="BA78" s="703">
        <v>204048</v>
      </c>
      <c r="BB78" s="703">
        <v>4076</v>
      </c>
      <c r="BC78" s="703">
        <v>272968</v>
      </c>
      <c r="BD78" s="703">
        <v>9943</v>
      </c>
      <c r="BE78" s="703">
        <v>59698</v>
      </c>
      <c r="BF78" s="15">
        <v>69641</v>
      </c>
      <c r="BG78" s="703">
        <v>2535749</v>
      </c>
      <c r="BH78" s="703">
        <v>3308732</v>
      </c>
      <c r="BI78" s="703">
        <v>15687241</v>
      </c>
      <c r="BJ78" s="703">
        <v>237460</v>
      </c>
      <c r="BK78" s="703">
        <v>19233433</v>
      </c>
      <c r="BL78" s="703">
        <v>587241</v>
      </c>
      <c r="BM78" s="703">
        <v>2558554</v>
      </c>
      <c r="BN78" s="15">
        <v>3145795</v>
      </c>
      <c r="BO78" s="703">
        <v>2627277</v>
      </c>
      <c r="BP78" s="703">
        <v>3373576</v>
      </c>
      <c r="BQ78" s="703">
        <v>15891289</v>
      </c>
      <c r="BR78" s="703">
        <v>241536</v>
      </c>
      <c r="BS78" s="703">
        <v>19506401</v>
      </c>
      <c r="BT78" s="703">
        <v>597184</v>
      </c>
      <c r="BU78" s="703">
        <v>2618252</v>
      </c>
      <c r="BV78" s="15">
        <v>3215436</v>
      </c>
    </row>
    <row r="79" spans="1:74" x14ac:dyDescent="0.25">
      <c r="B79" s="819" t="s">
        <v>721</v>
      </c>
      <c r="C79" s="703">
        <v>1253009</v>
      </c>
      <c r="D79" s="703">
        <v>1268426</v>
      </c>
      <c r="E79" s="703">
        <v>7378387</v>
      </c>
      <c r="F79" s="703">
        <v>96596</v>
      </c>
      <c r="G79" s="703">
        <v>8743409</v>
      </c>
      <c r="H79" s="703">
        <v>267865</v>
      </c>
      <c r="I79" s="703">
        <v>795386</v>
      </c>
      <c r="J79" s="15">
        <v>1063251</v>
      </c>
      <c r="K79" s="703">
        <v>925260</v>
      </c>
      <c r="L79" s="703">
        <v>651108</v>
      </c>
      <c r="M79" s="703">
        <v>3653573</v>
      </c>
      <c r="N79" s="703">
        <v>75385</v>
      </c>
      <c r="O79" s="703">
        <v>4380066</v>
      </c>
      <c r="P79" s="703">
        <v>152755</v>
      </c>
      <c r="Q79" s="703">
        <v>623166</v>
      </c>
      <c r="R79" s="15">
        <v>775921</v>
      </c>
      <c r="S79" s="703">
        <v>313239</v>
      </c>
      <c r="T79" s="703">
        <v>209086</v>
      </c>
      <c r="U79" s="703">
        <v>880849</v>
      </c>
      <c r="V79" s="703">
        <v>38814</v>
      </c>
      <c r="W79" s="703">
        <v>1128749</v>
      </c>
      <c r="X79" s="703">
        <v>59290</v>
      </c>
      <c r="Y79" s="703">
        <v>547836</v>
      </c>
      <c r="Z79" s="15">
        <v>607126</v>
      </c>
      <c r="AA79" s="703">
        <v>241013</v>
      </c>
      <c r="AB79" s="703">
        <v>195984</v>
      </c>
      <c r="AC79" s="703">
        <v>1812244</v>
      </c>
      <c r="AD79" s="703">
        <v>10478</v>
      </c>
      <c r="AE79" s="703">
        <v>2018706</v>
      </c>
      <c r="AF79" s="703">
        <v>116562</v>
      </c>
      <c r="AG79" s="703">
        <v>408557</v>
      </c>
      <c r="AH79" s="15">
        <v>525119</v>
      </c>
      <c r="AI79" s="703">
        <v>231332</v>
      </c>
      <c r="AJ79" s="703">
        <v>298392</v>
      </c>
      <c r="AK79" s="703">
        <v>2246948</v>
      </c>
      <c r="AL79" s="703">
        <v>31465</v>
      </c>
      <c r="AM79" s="703">
        <v>2576805</v>
      </c>
      <c r="AN79" s="703">
        <v>69109</v>
      </c>
      <c r="AO79" s="703">
        <v>182870</v>
      </c>
      <c r="AP79" s="15">
        <v>251979</v>
      </c>
      <c r="AQ79" s="703">
        <v>91250</v>
      </c>
      <c r="AR79" s="703">
        <v>107816</v>
      </c>
      <c r="AS79" s="703">
        <v>257583</v>
      </c>
      <c r="AT79" s="703">
        <v>5547</v>
      </c>
      <c r="AU79" s="703">
        <v>370946</v>
      </c>
      <c r="AV79" s="703">
        <v>22328</v>
      </c>
      <c r="AW79" s="703">
        <v>137411</v>
      </c>
      <c r="AX79" s="15">
        <v>159739</v>
      </c>
      <c r="AY79" s="703">
        <v>38912</v>
      </c>
      <c r="AZ79" s="703">
        <v>74468</v>
      </c>
      <c r="BA79" s="703">
        <v>226166</v>
      </c>
      <c r="BB79" s="703">
        <v>4906</v>
      </c>
      <c r="BC79" s="703">
        <v>305540</v>
      </c>
      <c r="BD79" s="703">
        <v>15763</v>
      </c>
      <c r="BE79" s="703">
        <v>62971</v>
      </c>
      <c r="BF79" s="15">
        <v>78734</v>
      </c>
      <c r="BG79" s="703">
        <v>3055103</v>
      </c>
      <c r="BH79" s="703">
        <v>2730812</v>
      </c>
      <c r="BI79" s="703">
        <v>16229584</v>
      </c>
      <c r="BJ79" s="703">
        <v>258285</v>
      </c>
      <c r="BK79" s="703">
        <v>19218681</v>
      </c>
      <c r="BL79" s="703">
        <v>687909</v>
      </c>
      <c r="BM79" s="703">
        <v>2695226</v>
      </c>
      <c r="BN79" s="15">
        <v>3383135</v>
      </c>
      <c r="BO79" s="703">
        <v>3094015</v>
      </c>
      <c r="BP79" s="703">
        <v>2805280</v>
      </c>
      <c r="BQ79" s="703">
        <v>16455750</v>
      </c>
      <c r="BR79" s="703">
        <v>263191</v>
      </c>
      <c r="BS79" s="703">
        <v>19524221</v>
      </c>
      <c r="BT79" s="703">
        <v>703672</v>
      </c>
      <c r="BU79" s="703">
        <v>2758197</v>
      </c>
      <c r="BV79" s="15">
        <v>3461869</v>
      </c>
    </row>
    <row r="80" spans="1:74" ht="14.25" thickBot="1" x14ac:dyDescent="0.3">
      <c r="A80" s="26"/>
      <c r="B80" s="818" t="s">
        <v>740</v>
      </c>
      <c r="C80" s="703">
        <v>1653748</v>
      </c>
      <c r="D80" s="703">
        <v>1086047</v>
      </c>
      <c r="E80" s="703">
        <v>7028898</v>
      </c>
      <c r="F80" s="703">
        <v>130164</v>
      </c>
      <c r="G80" s="703">
        <v>8245109</v>
      </c>
      <c r="H80" s="703">
        <v>201506</v>
      </c>
      <c r="I80" s="703">
        <v>836417</v>
      </c>
      <c r="J80" s="15">
        <v>1037923</v>
      </c>
      <c r="K80" s="703">
        <v>774506</v>
      </c>
      <c r="L80" s="703">
        <v>791251</v>
      </c>
      <c r="M80" s="703">
        <v>3484185</v>
      </c>
      <c r="N80" s="703">
        <v>58755</v>
      </c>
      <c r="O80" s="703">
        <v>4334191</v>
      </c>
      <c r="P80" s="703">
        <v>151985</v>
      </c>
      <c r="Q80" s="703">
        <v>694166</v>
      </c>
      <c r="R80" s="15">
        <v>846151</v>
      </c>
      <c r="S80" s="703">
        <v>249789</v>
      </c>
      <c r="T80" s="703">
        <v>243784</v>
      </c>
      <c r="U80" s="703">
        <v>769211</v>
      </c>
      <c r="V80" s="703">
        <v>54098</v>
      </c>
      <c r="W80" s="703">
        <v>1067093</v>
      </c>
      <c r="X80" s="703">
        <v>149913</v>
      </c>
      <c r="Y80" s="703">
        <v>514606</v>
      </c>
      <c r="Z80" s="15">
        <v>664519</v>
      </c>
      <c r="AA80" s="703">
        <v>282027</v>
      </c>
      <c r="AB80" s="703">
        <v>424846</v>
      </c>
      <c r="AC80" s="703">
        <v>1725875</v>
      </c>
      <c r="AD80" s="703">
        <v>63754</v>
      </c>
      <c r="AE80" s="703">
        <v>2214475</v>
      </c>
      <c r="AF80" s="703">
        <v>96378</v>
      </c>
      <c r="AG80" s="703">
        <v>432416</v>
      </c>
      <c r="AH80" s="15">
        <v>528794</v>
      </c>
      <c r="AI80" s="703">
        <v>315070</v>
      </c>
      <c r="AJ80" s="703">
        <v>294778</v>
      </c>
      <c r="AK80" s="703">
        <v>2262061</v>
      </c>
      <c r="AL80" s="703">
        <v>57663</v>
      </c>
      <c r="AM80" s="703">
        <v>2614502</v>
      </c>
      <c r="AN80" s="703">
        <v>51312</v>
      </c>
      <c r="AO80" s="703">
        <v>177460</v>
      </c>
      <c r="AP80" s="15">
        <v>228772</v>
      </c>
      <c r="AQ80" s="703">
        <v>134528</v>
      </c>
      <c r="AR80" s="703">
        <v>162342</v>
      </c>
      <c r="AS80" s="703">
        <v>230631</v>
      </c>
      <c r="AT80" s="703">
        <v>9816</v>
      </c>
      <c r="AU80" s="703">
        <v>402789</v>
      </c>
      <c r="AV80" s="703">
        <v>17875</v>
      </c>
      <c r="AW80" s="703">
        <v>137835</v>
      </c>
      <c r="AX80" s="15">
        <v>155710</v>
      </c>
      <c r="AY80" s="703">
        <v>45961</v>
      </c>
      <c r="AZ80" s="703">
        <v>79910</v>
      </c>
      <c r="BA80" s="703">
        <v>251183</v>
      </c>
      <c r="BB80" s="703">
        <v>5540</v>
      </c>
      <c r="BC80" s="703">
        <v>336633</v>
      </c>
      <c r="BD80" s="703">
        <v>16219</v>
      </c>
      <c r="BE80" s="703">
        <v>68732</v>
      </c>
      <c r="BF80" s="15">
        <v>84951</v>
      </c>
      <c r="BG80" s="703">
        <v>3409668</v>
      </c>
      <c r="BH80" s="703">
        <v>3003048</v>
      </c>
      <c r="BI80" s="703">
        <v>15500861</v>
      </c>
      <c r="BJ80" s="703">
        <v>374250</v>
      </c>
      <c r="BK80" s="703">
        <v>18878159</v>
      </c>
      <c r="BL80" s="703">
        <v>668969</v>
      </c>
      <c r="BM80" s="703">
        <v>2792900</v>
      </c>
      <c r="BN80" s="15">
        <v>3461869</v>
      </c>
      <c r="BO80" s="703">
        <v>3455629</v>
      </c>
      <c r="BP80" s="703">
        <v>3082958</v>
      </c>
      <c r="BQ80" s="703">
        <v>15752044</v>
      </c>
      <c r="BR80" s="703">
        <v>379790</v>
      </c>
      <c r="BS80" s="703">
        <v>19214792</v>
      </c>
      <c r="BT80" s="703">
        <v>685188</v>
      </c>
      <c r="BU80" s="703">
        <v>2861632</v>
      </c>
      <c r="BV80" s="15">
        <v>3546820</v>
      </c>
    </row>
    <row r="81" spans="1:74" x14ac:dyDescent="0.25">
      <c r="B81" s="817" t="s">
        <v>744</v>
      </c>
      <c r="C81" s="703">
        <v>1264348</v>
      </c>
      <c r="D81" s="703">
        <v>1493648</v>
      </c>
      <c r="E81" s="703">
        <v>7016059</v>
      </c>
      <c r="F81" s="703">
        <v>111931</v>
      </c>
      <c r="G81" s="703">
        <v>8621638</v>
      </c>
      <c r="H81" s="703">
        <v>159531</v>
      </c>
      <c r="I81" s="703">
        <v>769838</v>
      </c>
      <c r="J81" s="15">
        <v>929369</v>
      </c>
      <c r="K81" s="703">
        <v>507306</v>
      </c>
      <c r="L81" s="703">
        <v>794458</v>
      </c>
      <c r="M81" s="703">
        <v>3723729</v>
      </c>
      <c r="N81" s="703">
        <v>78052</v>
      </c>
      <c r="O81" s="703">
        <v>4596239</v>
      </c>
      <c r="P81" s="703">
        <v>123228</v>
      </c>
      <c r="Q81" s="703">
        <v>753772</v>
      </c>
      <c r="R81" s="15">
        <v>877000</v>
      </c>
      <c r="S81" s="703">
        <v>263063</v>
      </c>
      <c r="T81" s="703">
        <v>211686</v>
      </c>
      <c r="U81" s="703">
        <v>751029</v>
      </c>
      <c r="V81" s="703">
        <v>62121</v>
      </c>
      <c r="W81" s="703">
        <v>1024836</v>
      </c>
      <c r="X81" s="703">
        <v>87550</v>
      </c>
      <c r="Y81" s="703">
        <v>575618</v>
      </c>
      <c r="Z81" s="15">
        <v>663168</v>
      </c>
      <c r="AA81" s="703">
        <v>212105</v>
      </c>
      <c r="AB81" s="703">
        <v>395835</v>
      </c>
      <c r="AC81" s="703">
        <v>1918925</v>
      </c>
      <c r="AD81" s="703">
        <v>18732</v>
      </c>
      <c r="AE81" s="703">
        <v>2333492</v>
      </c>
      <c r="AF81" s="703">
        <v>117118</v>
      </c>
      <c r="AG81" s="703">
        <v>474238</v>
      </c>
      <c r="AH81" s="15">
        <v>591356</v>
      </c>
      <c r="AI81" s="703">
        <v>482552</v>
      </c>
      <c r="AJ81" s="703">
        <v>377803</v>
      </c>
      <c r="AK81" s="703">
        <v>2123415</v>
      </c>
      <c r="AL81" s="703">
        <v>21285</v>
      </c>
      <c r="AM81" s="703">
        <v>2522503</v>
      </c>
      <c r="AN81" s="703">
        <v>68419</v>
      </c>
      <c r="AO81" s="703">
        <v>190621</v>
      </c>
      <c r="AP81" s="15">
        <v>259040</v>
      </c>
      <c r="AQ81" s="703">
        <v>94642</v>
      </c>
      <c r="AR81" s="703">
        <v>74775</v>
      </c>
      <c r="AS81" s="703">
        <v>291235</v>
      </c>
      <c r="AT81" s="703">
        <v>7718</v>
      </c>
      <c r="AU81" s="703">
        <v>373728</v>
      </c>
      <c r="AV81" s="703">
        <v>22191</v>
      </c>
      <c r="AW81" s="703">
        <v>142713</v>
      </c>
      <c r="AX81" s="15">
        <v>164904</v>
      </c>
      <c r="AY81" s="703">
        <v>61527</v>
      </c>
      <c r="AZ81" s="703">
        <v>103267</v>
      </c>
      <c r="BA81" s="703">
        <v>261607</v>
      </c>
      <c r="BB81" s="703">
        <v>7963</v>
      </c>
      <c r="BC81" s="703">
        <v>372837</v>
      </c>
      <c r="BD81" s="703">
        <v>19269</v>
      </c>
      <c r="BE81" s="703">
        <v>72053</v>
      </c>
      <c r="BF81" s="15">
        <v>91322</v>
      </c>
      <c r="BG81" s="703">
        <v>2824016</v>
      </c>
      <c r="BH81" s="703">
        <v>3348205</v>
      </c>
      <c r="BI81" s="703">
        <v>15824392</v>
      </c>
      <c r="BJ81" s="703">
        <v>299839</v>
      </c>
      <c r="BK81" s="703">
        <v>19472436</v>
      </c>
      <c r="BL81" s="703">
        <v>578037</v>
      </c>
      <c r="BM81" s="703">
        <v>2906800</v>
      </c>
      <c r="BN81" s="15">
        <v>3484837</v>
      </c>
      <c r="BO81" s="703">
        <v>2885543</v>
      </c>
      <c r="BP81" s="703">
        <v>3451472</v>
      </c>
      <c r="BQ81" s="703">
        <v>16085999</v>
      </c>
      <c r="BR81" s="703">
        <v>307802</v>
      </c>
      <c r="BS81" s="703">
        <v>19845273</v>
      </c>
      <c r="BT81" s="703">
        <v>597306</v>
      </c>
      <c r="BU81" s="703">
        <v>2978853</v>
      </c>
      <c r="BV81" s="15">
        <v>3576159</v>
      </c>
    </row>
    <row r="82" spans="1:74" x14ac:dyDescent="0.25">
      <c r="B82" s="819" t="s">
        <v>790</v>
      </c>
      <c r="C82" s="703">
        <v>1111485</v>
      </c>
      <c r="D82" s="703">
        <v>1371568</v>
      </c>
      <c r="E82" s="703">
        <v>7469082</v>
      </c>
      <c r="F82" s="703">
        <v>38800</v>
      </c>
      <c r="G82" s="703">
        <v>8879450</v>
      </c>
      <c r="H82" s="703">
        <v>187733</v>
      </c>
      <c r="I82" s="703">
        <v>830610</v>
      </c>
      <c r="J82" s="15">
        <v>1018343</v>
      </c>
      <c r="K82" s="703">
        <v>699681</v>
      </c>
      <c r="L82" s="703">
        <v>696470</v>
      </c>
      <c r="M82" s="703">
        <v>3811711</v>
      </c>
      <c r="N82" s="703">
        <v>110725</v>
      </c>
      <c r="O82" s="703">
        <v>4618906</v>
      </c>
      <c r="P82" s="703">
        <v>115124</v>
      </c>
      <c r="Q82" s="703">
        <v>745733</v>
      </c>
      <c r="R82" s="15">
        <v>860857</v>
      </c>
      <c r="S82" s="703">
        <v>122111</v>
      </c>
      <c r="T82" s="703">
        <v>245534</v>
      </c>
      <c r="U82" s="703">
        <v>841563</v>
      </c>
      <c r="V82" s="703">
        <v>44343</v>
      </c>
      <c r="W82" s="703">
        <v>1131440</v>
      </c>
      <c r="X82" s="703">
        <v>80612</v>
      </c>
      <c r="Y82" s="703">
        <v>597542</v>
      </c>
      <c r="Z82" s="15">
        <v>678154</v>
      </c>
      <c r="AA82" s="703">
        <v>215263</v>
      </c>
      <c r="AB82" s="703">
        <v>441404</v>
      </c>
      <c r="AC82" s="703">
        <v>2110222</v>
      </c>
      <c r="AD82" s="703">
        <v>89226</v>
      </c>
      <c r="AE82" s="703">
        <v>2640852</v>
      </c>
      <c r="AF82" s="703">
        <v>47393</v>
      </c>
      <c r="AG82" s="703">
        <v>458379</v>
      </c>
      <c r="AH82" s="15">
        <v>505772</v>
      </c>
      <c r="AI82" s="703">
        <v>503812</v>
      </c>
      <c r="AJ82" s="703">
        <v>334783</v>
      </c>
      <c r="AK82" s="703">
        <v>2013771</v>
      </c>
      <c r="AL82" s="703">
        <v>31161</v>
      </c>
      <c r="AM82" s="703">
        <v>2379715</v>
      </c>
      <c r="AN82" s="703">
        <v>84239</v>
      </c>
      <c r="AO82" s="703">
        <v>204613</v>
      </c>
      <c r="AP82" s="15">
        <v>288852</v>
      </c>
      <c r="AQ82" s="703">
        <v>108009</v>
      </c>
      <c r="AR82" s="703">
        <v>130581</v>
      </c>
      <c r="AS82" s="703">
        <v>252083</v>
      </c>
      <c r="AT82" s="703">
        <v>6248</v>
      </c>
      <c r="AU82" s="703">
        <v>388912</v>
      </c>
      <c r="AV82" s="703">
        <v>22761</v>
      </c>
      <c r="AW82" s="703">
        <v>146843</v>
      </c>
      <c r="AX82" s="15">
        <v>169604</v>
      </c>
      <c r="AY82" s="703">
        <v>40476</v>
      </c>
      <c r="AZ82" s="703">
        <v>92785</v>
      </c>
      <c r="BA82" s="703">
        <v>339125</v>
      </c>
      <c r="BB82" s="703">
        <v>6445</v>
      </c>
      <c r="BC82" s="703">
        <v>438355</v>
      </c>
      <c r="BD82" s="703">
        <v>14250</v>
      </c>
      <c r="BE82" s="703">
        <v>71937</v>
      </c>
      <c r="BF82" s="15">
        <v>86187</v>
      </c>
      <c r="BG82" s="703">
        <v>2760361</v>
      </c>
      <c r="BH82" s="703">
        <v>3220340</v>
      </c>
      <c r="BI82" s="703">
        <v>16498432</v>
      </c>
      <c r="BJ82" s="703">
        <v>320503</v>
      </c>
      <c r="BK82" s="703">
        <v>20039275</v>
      </c>
      <c r="BL82" s="703">
        <v>537862</v>
      </c>
      <c r="BM82" s="703">
        <v>2983720</v>
      </c>
      <c r="BN82" s="15">
        <v>3521582</v>
      </c>
      <c r="BO82" s="703">
        <v>2800837</v>
      </c>
      <c r="BP82" s="703">
        <v>3313125</v>
      </c>
      <c r="BQ82" s="703">
        <v>16837557</v>
      </c>
      <c r="BR82" s="703">
        <v>326948</v>
      </c>
      <c r="BS82" s="703">
        <v>20477630</v>
      </c>
      <c r="BT82" s="703">
        <v>552112</v>
      </c>
      <c r="BU82" s="703">
        <v>3055657</v>
      </c>
      <c r="BV82" s="15">
        <v>3607769</v>
      </c>
    </row>
    <row r="83" spans="1:74" x14ac:dyDescent="0.25">
      <c r="B83" s="819" t="s">
        <v>807</v>
      </c>
      <c r="C83" s="703">
        <v>1258119</v>
      </c>
      <c r="D83" s="703">
        <v>1275148</v>
      </c>
      <c r="E83" s="703">
        <v>7608254</v>
      </c>
      <c r="F83" s="703">
        <v>70348</v>
      </c>
      <c r="G83" s="703">
        <v>8953750</v>
      </c>
      <c r="H83" s="703">
        <v>160542</v>
      </c>
      <c r="I83" s="703">
        <v>859207</v>
      </c>
      <c r="J83" s="15">
        <v>1019749</v>
      </c>
      <c r="K83" s="703">
        <v>657904</v>
      </c>
      <c r="L83" s="703">
        <v>810133</v>
      </c>
      <c r="M83" s="703">
        <v>3903431</v>
      </c>
      <c r="N83" s="703">
        <v>53187</v>
      </c>
      <c r="O83" s="703">
        <v>4766751</v>
      </c>
      <c r="P83" s="703">
        <v>107307</v>
      </c>
      <c r="Q83" s="703">
        <v>746823</v>
      </c>
      <c r="R83" s="15">
        <v>854130</v>
      </c>
      <c r="S83" s="703">
        <v>184720</v>
      </c>
      <c r="T83" s="703">
        <v>222255</v>
      </c>
      <c r="U83" s="703">
        <v>876021</v>
      </c>
      <c r="V83" s="703">
        <v>46374</v>
      </c>
      <c r="W83" s="703">
        <v>1144650</v>
      </c>
      <c r="X83" s="703">
        <v>89066</v>
      </c>
      <c r="Y83" s="703">
        <v>613047</v>
      </c>
      <c r="Z83" s="15">
        <v>702113</v>
      </c>
      <c r="AA83" s="703">
        <v>274918</v>
      </c>
      <c r="AB83" s="703">
        <v>359210</v>
      </c>
      <c r="AC83" s="703">
        <v>2312679</v>
      </c>
      <c r="AD83" s="703">
        <v>19212</v>
      </c>
      <c r="AE83" s="703">
        <v>2691101</v>
      </c>
      <c r="AF83" s="703">
        <v>93172</v>
      </c>
      <c r="AG83" s="703">
        <v>449609</v>
      </c>
      <c r="AH83" s="15">
        <v>542781</v>
      </c>
      <c r="AI83" s="703">
        <v>217936</v>
      </c>
      <c r="AJ83" s="703">
        <v>414777</v>
      </c>
      <c r="AK83" s="703">
        <v>2132929</v>
      </c>
      <c r="AL83" s="703">
        <v>51177</v>
      </c>
      <c r="AM83" s="703">
        <v>2598883</v>
      </c>
      <c r="AN83" s="703">
        <v>76142</v>
      </c>
      <c r="AO83" s="703">
        <v>210254</v>
      </c>
      <c r="AP83" s="15">
        <v>286396</v>
      </c>
      <c r="AQ83" s="703">
        <v>100650</v>
      </c>
      <c r="AR83" s="703">
        <v>86203</v>
      </c>
      <c r="AS83" s="703">
        <v>268794</v>
      </c>
      <c r="AT83" s="703">
        <v>10360</v>
      </c>
      <c r="AU83" s="703">
        <v>365357</v>
      </c>
      <c r="AV83" s="703">
        <v>22927</v>
      </c>
      <c r="AW83" s="703">
        <v>155785</v>
      </c>
      <c r="AX83" s="15">
        <v>178712</v>
      </c>
      <c r="AY83" s="703">
        <v>88161</v>
      </c>
      <c r="AZ83" s="703">
        <v>179721</v>
      </c>
      <c r="BA83" s="703">
        <v>334176</v>
      </c>
      <c r="BB83" s="703">
        <v>6120</v>
      </c>
      <c r="BC83" s="703">
        <v>520017</v>
      </c>
      <c r="BD83" s="703">
        <v>29873</v>
      </c>
      <c r="BE83" s="703">
        <v>74532</v>
      </c>
      <c r="BF83" s="15">
        <v>104405</v>
      </c>
      <c r="BG83" s="703">
        <v>2694247</v>
      </c>
      <c r="BH83" s="703">
        <v>3167726</v>
      </c>
      <c r="BI83" s="703">
        <v>17102108</v>
      </c>
      <c r="BJ83" s="703">
        <v>250658</v>
      </c>
      <c r="BK83" s="703">
        <v>20520492</v>
      </c>
      <c r="BL83" s="703">
        <v>549156</v>
      </c>
      <c r="BM83" s="703">
        <v>3034725</v>
      </c>
      <c r="BN83" s="15">
        <v>3583881</v>
      </c>
      <c r="BO83" s="703">
        <v>2782408</v>
      </c>
      <c r="BP83" s="703">
        <v>3347447</v>
      </c>
      <c r="BQ83" s="703">
        <v>17436284</v>
      </c>
      <c r="BR83" s="703">
        <v>256778</v>
      </c>
      <c r="BS83" s="703">
        <v>21040509</v>
      </c>
      <c r="BT83" s="703">
        <v>579029</v>
      </c>
      <c r="BU83" s="703">
        <v>3109257</v>
      </c>
      <c r="BV83" s="15">
        <v>3688286</v>
      </c>
    </row>
    <row r="84" spans="1:74" ht="14.25" thickBot="1" x14ac:dyDescent="0.3">
      <c r="A84" s="26"/>
      <c r="B84" s="818" t="s">
        <v>814</v>
      </c>
      <c r="C84" s="703">
        <v>1490397</v>
      </c>
      <c r="D84" s="703">
        <v>855222</v>
      </c>
      <c r="E84" s="703">
        <v>7462394</v>
      </c>
      <c r="F84" s="703">
        <v>44724</v>
      </c>
      <c r="G84" s="703">
        <v>8362340</v>
      </c>
      <c r="H84" s="703">
        <v>177562</v>
      </c>
      <c r="I84" s="703">
        <v>854146</v>
      </c>
      <c r="J84" s="15">
        <v>1031708</v>
      </c>
      <c r="K84" s="703">
        <v>792218</v>
      </c>
      <c r="L84" s="703">
        <v>1054847</v>
      </c>
      <c r="M84" s="703">
        <v>3924859</v>
      </c>
      <c r="N84" s="703">
        <v>76806</v>
      </c>
      <c r="O84" s="703">
        <v>5056512</v>
      </c>
      <c r="P84" s="703">
        <v>100431</v>
      </c>
      <c r="Q84" s="703">
        <v>725286</v>
      </c>
      <c r="R84" s="15">
        <v>825717</v>
      </c>
      <c r="S84" s="703">
        <v>108325</v>
      </c>
      <c r="T84" s="703">
        <v>212352</v>
      </c>
      <c r="U84" s="703">
        <v>955695</v>
      </c>
      <c r="V84" s="703">
        <v>31117</v>
      </c>
      <c r="W84" s="703">
        <v>1199164</v>
      </c>
      <c r="X84" s="703">
        <v>103556</v>
      </c>
      <c r="Y84" s="703">
        <v>652481</v>
      </c>
      <c r="Z84" s="15">
        <v>756037</v>
      </c>
      <c r="AA84" s="703">
        <v>281508</v>
      </c>
      <c r="AB84" s="703">
        <v>496837</v>
      </c>
      <c r="AC84" s="703">
        <v>2383030</v>
      </c>
      <c r="AD84" s="703">
        <v>39764</v>
      </c>
      <c r="AE84" s="703">
        <v>2919631</v>
      </c>
      <c r="AF84" s="703">
        <v>77752</v>
      </c>
      <c r="AG84" s="703">
        <v>446525</v>
      </c>
      <c r="AH84" s="15">
        <v>524277</v>
      </c>
      <c r="AI84" s="703">
        <v>429497</v>
      </c>
      <c r="AJ84" s="703">
        <v>271852</v>
      </c>
      <c r="AK84" s="703">
        <v>2119654</v>
      </c>
      <c r="AL84" s="703">
        <v>37290</v>
      </c>
      <c r="AM84" s="703">
        <v>2428796</v>
      </c>
      <c r="AN84" s="703">
        <v>76519</v>
      </c>
      <c r="AO84" s="703">
        <v>224174</v>
      </c>
      <c r="AP84" s="15">
        <v>300693</v>
      </c>
      <c r="AQ84" s="703">
        <v>137957</v>
      </c>
      <c r="AR84" s="703">
        <v>181684</v>
      </c>
      <c r="AS84" s="703">
        <v>248720</v>
      </c>
      <c r="AT84" s="703">
        <v>6808</v>
      </c>
      <c r="AU84" s="703">
        <v>437212</v>
      </c>
      <c r="AV84" s="703">
        <v>13399</v>
      </c>
      <c r="AW84" s="703">
        <v>137185</v>
      </c>
      <c r="AX84" s="15">
        <v>150584</v>
      </c>
      <c r="AY84" s="703">
        <v>80851</v>
      </c>
      <c r="AZ84" s="703">
        <v>152691</v>
      </c>
      <c r="BA84" s="703">
        <v>424692</v>
      </c>
      <c r="BB84" s="703">
        <v>6718</v>
      </c>
      <c r="BC84" s="703">
        <v>584101</v>
      </c>
      <c r="BD84" s="703">
        <v>21772</v>
      </c>
      <c r="BE84" s="703">
        <v>90457</v>
      </c>
      <c r="BF84" s="15">
        <v>112229</v>
      </c>
      <c r="BG84" s="703">
        <v>3239902</v>
      </c>
      <c r="BH84" s="703">
        <v>3072794</v>
      </c>
      <c r="BI84" s="703">
        <v>17094352</v>
      </c>
      <c r="BJ84" s="703">
        <v>236509</v>
      </c>
      <c r="BK84" s="703">
        <v>20403655</v>
      </c>
      <c r="BL84" s="703">
        <v>549219</v>
      </c>
      <c r="BM84" s="703">
        <v>3039797</v>
      </c>
      <c r="BN84" s="15">
        <v>3589016</v>
      </c>
      <c r="BO84" s="703">
        <v>3320753</v>
      </c>
      <c r="BP84" s="703">
        <v>3225485</v>
      </c>
      <c r="BQ84" s="703">
        <v>17519044</v>
      </c>
      <c r="BR84" s="703">
        <v>243227</v>
      </c>
      <c r="BS84" s="703">
        <v>20987756</v>
      </c>
      <c r="BT84" s="703">
        <v>570991</v>
      </c>
      <c r="BU84" s="703">
        <v>3130254</v>
      </c>
      <c r="BV84" s="15">
        <v>3701245</v>
      </c>
    </row>
    <row r="85" spans="1:74" x14ac:dyDescent="0.25">
      <c r="B85" s="817" t="s">
        <v>861</v>
      </c>
      <c r="C85" s="703">
        <v>1350334</v>
      </c>
      <c r="D85" s="703">
        <v>1360455</v>
      </c>
      <c r="E85" s="703">
        <v>7039969</v>
      </c>
      <c r="F85" s="703">
        <v>64856</v>
      </c>
      <c r="G85" s="703">
        <v>8465280</v>
      </c>
      <c r="H85" s="703">
        <v>154379</v>
      </c>
      <c r="I85" s="703">
        <v>885709</v>
      </c>
      <c r="J85" s="15">
        <v>1040088</v>
      </c>
      <c r="K85" s="703">
        <v>732075</v>
      </c>
      <c r="L85" s="703">
        <v>842635</v>
      </c>
      <c r="M85" s="703">
        <v>4238447</v>
      </c>
      <c r="N85" s="703">
        <v>92041</v>
      </c>
      <c r="O85" s="703">
        <v>5173123</v>
      </c>
      <c r="P85" s="703">
        <v>127669</v>
      </c>
      <c r="Q85" s="703">
        <v>701430</v>
      </c>
      <c r="R85" s="15">
        <v>829099</v>
      </c>
      <c r="S85" s="703">
        <v>308340</v>
      </c>
      <c r="T85" s="703">
        <v>205338</v>
      </c>
      <c r="U85" s="703">
        <v>828026</v>
      </c>
      <c r="V85" s="703">
        <v>55827</v>
      </c>
      <c r="W85" s="703">
        <v>1089191</v>
      </c>
      <c r="X85" s="703">
        <v>120734</v>
      </c>
      <c r="Y85" s="703">
        <v>659496</v>
      </c>
      <c r="Z85" s="15">
        <v>780230</v>
      </c>
      <c r="AA85" s="703">
        <v>336759</v>
      </c>
      <c r="AB85" s="703">
        <v>336487</v>
      </c>
      <c r="AC85" s="703">
        <v>2562841</v>
      </c>
      <c r="AD85" s="703">
        <v>69505</v>
      </c>
      <c r="AE85" s="703">
        <v>2968833</v>
      </c>
      <c r="AF85" s="703">
        <v>64874</v>
      </c>
      <c r="AG85" s="703">
        <v>412141</v>
      </c>
      <c r="AH85" s="15">
        <v>477015</v>
      </c>
      <c r="AI85" s="703">
        <v>401349</v>
      </c>
      <c r="AJ85" s="703">
        <v>208394</v>
      </c>
      <c r="AK85" s="703">
        <v>1942949</v>
      </c>
      <c r="AL85" s="703">
        <v>34137</v>
      </c>
      <c r="AM85" s="703">
        <v>2185480</v>
      </c>
      <c r="AN85" s="703">
        <v>113254</v>
      </c>
      <c r="AO85" s="703">
        <v>243391</v>
      </c>
      <c r="AP85" s="15">
        <v>356645</v>
      </c>
      <c r="AQ85" s="703">
        <v>57897</v>
      </c>
      <c r="AR85" s="703">
        <v>160046</v>
      </c>
      <c r="AS85" s="703">
        <v>372972</v>
      </c>
      <c r="AT85" s="703">
        <v>8878</v>
      </c>
      <c r="AU85" s="703">
        <v>541896</v>
      </c>
      <c r="AV85" s="703">
        <v>12607</v>
      </c>
      <c r="AW85" s="703">
        <v>135540</v>
      </c>
      <c r="AX85" s="15">
        <v>148147</v>
      </c>
      <c r="AY85" s="703">
        <v>64863</v>
      </c>
      <c r="AZ85" s="703">
        <v>89454</v>
      </c>
      <c r="BA85" s="703">
        <v>512225</v>
      </c>
      <c r="BB85" s="703">
        <v>13528</v>
      </c>
      <c r="BC85" s="703">
        <v>615207</v>
      </c>
      <c r="BD85" s="703">
        <v>13395</v>
      </c>
      <c r="BE85" s="703">
        <v>90284</v>
      </c>
      <c r="BF85" s="15">
        <v>103679</v>
      </c>
      <c r="BG85" s="703">
        <v>3186754</v>
      </c>
      <c r="BH85" s="703">
        <v>3113355</v>
      </c>
      <c r="BI85" s="703">
        <v>16985204</v>
      </c>
      <c r="BJ85" s="703">
        <v>325244</v>
      </c>
      <c r="BK85" s="703">
        <v>20423803</v>
      </c>
      <c r="BL85" s="703">
        <v>593517</v>
      </c>
      <c r="BM85" s="703">
        <v>3037707</v>
      </c>
      <c r="BN85" s="15">
        <v>3631224</v>
      </c>
      <c r="BO85" s="703">
        <v>3251617</v>
      </c>
      <c r="BP85" s="703">
        <v>3202809</v>
      </c>
      <c r="BQ85" s="703">
        <v>17497429</v>
      </c>
      <c r="BR85" s="703">
        <v>338772</v>
      </c>
      <c r="BS85" s="703">
        <v>21039010</v>
      </c>
      <c r="BT85" s="703">
        <v>606912</v>
      </c>
      <c r="BU85" s="703">
        <v>3127991</v>
      </c>
      <c r="BV85" s="15">
        <v>3734903</v>
      </c>
    </row>
    <row r="86" spans="1:74" x14ac:dyDescent="0.25">
      <c r="B86" s="819" t="s">
        <v>994</v>
      </c>
      <c r="C86" s="703">
        <v>1425883</v>
      </c>
      <c r="D86" s="703">
        <v>1376253</v>
      </c>
      <c r="E86" s="703">
        <v>7025055</v>
      </c>
      <c r="F86" s="703">
        <v>34132</v>
      </c>
      <c r="G86" s="703">
        <v>8435440</v>
      </c>
      <c r="H86" s="703">
        <v>154429</v>
      </c>
      <c r="I86" s="703">
        <v>895122</v>
      </c>
      <c r="J86" s="15">
        <v>1049551</v>
      </c>
      <c r="K86" s="703">
        <v>605919</v>
      </c>
      <c r="L86" s="703">
        <v>1069342</v>
      </c>
      <c r="M86" s="703">
        <v>4459869</v>
      </c>
      <c r="N86" s="703">
        <v>80775</v>
      </c>
      <c r="O86" s="703">
        <v>5609986</v>
      </c>
      <c r="P86" s="703">
        <v>130961</v>
      </c>
      <c r="Q86" s="703">
        <v>732420</v>
      </c>
      <c r="R86" s="15">
        <v>863381</v>
      </c>
      <c r="S86" s="703">
        <v>156890</v>
      </c>
      <c r="T86" s="703">
        <v>252043</v>
      </c>
      <c r="U86" s="703">
        <v>842261</v>
      </c>
      <c r="V86" s="703">
        <v>51259</v>
      </c>
      <c r="W86" s="703">
        <v>1145563</v>
      </c>
      <c r="X86" s="703">
        <v>119664</v>
      </c>
      <c r="Y86" s="703">
        <v>700928</v>
      </c>
      <c r="Z86" s="15">
        <v>820592</v>
      </c>
      <c r="AA86" s="703">
        <v>362847</v>
      </c>
      <c r="AB86" s="703">
        <v>418162</v>
      </c>
      <c r="AC86" s="703">
        <v>2549139</v>
      </c>
      <c r="AD86" s="703">
        <v>30589</v>
      </c>
      <c r="AE86" s="703">
        <v>2997890</v>
      </c>
      <c r="AF86" s="703">
        <v>91503</v>
      </c>
      <c r="AG86" s="703">
        <v>414069</v>
      </c>
      <c r="AH86" s="15">
        <v>505572</v>
      </c>
      <c r="AI86" s="703">
        <v>282809</v>
      </c>
      <c r="AJ86" s="703">
        <v>236449</v>
      </c>
      <c r="AK86" s="703">
        <v>1810298</v>
      </c>
      <c r="AL86" s="703">
        <v>63776</v>
      </c>
      <c r="AM86" s="703">
        <v>2110523</v>
      </c>
      <c r="AN86" s="703">
        <v>103630</v>
      </c>
      <c r="AO86" s="703">
        <v>281673</v>
      </c>
      <c r="AP86" s="15">
        <v>385303</v>
      </c>
      <c r="AQ86" s="703">
        <v>90904</v>
      </c>
      <c r="AR86" s="703">
        <v>150202</v>
      </c>
      <c r="AS86" s="703">
        <v>425966</v>
      </c>
      <c r="AT86" s="703">
        <v>9480</v>
      </c>
      <c r="AU86" s="703">
        <v>585648</v>
      </c>
      <c r="AV86" s="703">
        <v>28751</v>
      </c>
      <c r="AW86" s="703">
        <v>134942</v>
      </c>
      <c r="AX86" s="15">
        <v>163693</v>
      </c>
      <c r="AY86" s="703">
        <v>112766</v>
      </c>
      <c r="AZ86" s="703">
        <v>101034</v>
      </c>
      <c r="BA86" s="703">
        <v>500721</v>
      </c>
      <c r="BB86" s="703">
        <v>11400</v>
      </c>
      <c r="BC86" s="703">
        <v>613155</v>
      </c>
      <c r="BD86" s="703">
        <v>22287</v>
      </c>
      <c r="BE86" s="703">
        <v>72068</v>
      </c>
      <c r="BF86" s="15">
        <v>94355</v>
      </c>
      <c r="BG86" s="703">
        <v>2925252</v>
      </c>
      <c r="BH86" s="703">
        <v>3502451</v>
      </c>
      <c r="BI86" s="703">
        <v>17112588</v>
      </c>
      <c r="BJ86" s="703">
        <v>270011</v>
      </c>
      <c r="BK86" s="703">
        <v>20885050</v>
      </c>
      <c r="BL86" s="703">
        <v>628938</v>
      </c>
      <c r="BM86" s="703">
        <v>3159154</v>
      </c>
      <c r="BN86" s="15">
        <v>3788092</v>
      </c>
      <c r="BO86" s="703">
        <v>3038018</v>
      </c>
      <c r="BP86" s="703">
        <v>3603485</v>
      </c>
      <c r="BQ86" s="703">
        <v>17613309</v>
      </c>
      <c r="BR86" s="703">
        <v>281411</v>
      </c>
      <c r="BS86" s="703">
        <v>21498205</v>
      </c>
      <c r="BT86" s="703">
        <v>651225</v>
      </c>
      <c r="BU86" s="703">
        <v>3231222</v>
      </c>
      <c r="BV86" s="15">
        <v>3882447</v>
      </c>
    </row>
    <row r="87" spans="1:74" x14ac:dyDescent="0.25">
      <c r="B87" s="819" t="s">
        <v>993</v>
      </c>
      <c r="C87" s="703">
        <v>1196244</v>
      </c>
      <c r="D87" s="703">
        <v>1148938</v>
      </c>
      <c r="E87" s="703">
        <v>7199735</v>
      </c>
      <c r="F87" s="703">
        <v>73858</v>
      </c>
      <c r="G87" s="703">
        <v>8422531</v>
      </c>
      <c r="H87" s="703">
        <v>184024</v>
      </c>
      <c r="I87" s="703">
        <v>887798</v>
      </c>
      <c r="J87" s="15">
        <v>1071822</v>
      </c>
      <c r="K87" s="703">
        <v>630593</v>
      </c>
      <c r="L87" s="703">
        <v>906806</v>
      </c>
      <c r="M87" s="703">
        <v>4933635</v>
      </c>
      <c r="N87" s="703">
        <v>99276</v>
      </c>
      <c r="O87" s="703">
        <v>5939717</v>
      </c>
      <c r="P87" s="703">
        <v>126591</v>
      </c>
      <c r="Q87" s="703">
        <v>680141</v>
      </c>
      <c r="R87" s="15">
        <v>806732</v>
      </c>
      <c r="S87" s="703">
        <v>193453</v>
      </c>
      <c r="T87" s="703">
        <v>298379</v>
      </c>
      <c r="U87" s="703">
        <v>905407</v>
      </c>
      <c r="V87" s="703">
        <v>37069</v>
      </c>
      <c r="W87" s="703">
        <v>1240855</v>
      </c>
      <c r="X87" s="703">
        <v>81562</v>
      </c>
      <c r="Y87" s="703">
        <v>748839</v>
      </c>
      <c r="Z87" s="15">
        <v>830401</v>
      </c>
      <c r="AA87" s="703">
        <v>253263</v>
      </c>
      <c r="AB87" s="703">
        <v>205014</v>
      </c>
      <c r="AC87" s="703">
        <v>2705212</v>
      </c>
      <c r="AD87" s="703">
        <v>47869</v>
      </c>
      <c r="AE87" s="703">
        <v>2958095</v>
      </c>
      <c r="AF87" s="703">
        <v>72035</v>
      </c>
      <c r="AG87" s="703">
        <v>424418</v>
      </c>
      <c r="AH87" s="15">
        <v>496453</v>
      </c>
      <c r="AI87" s="703">
        <v>208000</v>
      </c>
      <c r="AJ87" s="703">
        <v>331984</v>
      </c>
      <c r="AK87" s="703">
        <v>1838800</v>
      </c>
      <c r="AL87" s="703">
        <v>43492</v>
      </c>
      <c r="AM87" s="703">
        <v>2214276</v>
      </c>
      <c r="AN87" s="703">
        <v>87497</v>
      </c>
      <c r="AO87" s="703">
        <v>318611</v>
      </c>
      <c r="AP87" s="15">
        <v>406108</v>
      </c>
      <c r="AQ87" s="703">
        <v>194794</v>
      </c>
      <c r="AR87" s="703">
        <v>129580</v>
      </c>
      <c r="AS87" s="703">
        <v>373760</v>
      </c>
      <c r="AT87" s="703">
        <v>7714</v>
      </c>
      <c r="AU87" s="703">
        <v>511054</v>
      </c>
      <c r="AV87" s="703">
        <v>24655</v>
      </c>
      <c r="AW87" s="703">
        <v>148418</v>
      </c>
      <c r="AX87" s="15">
        <v>173073</v>
      </c>
      <c r="AY87" s="703">
        <v>46942</v>
      </c>
      <c r="AZ87" s="703">
        <v>156653</v>
      </c>
      <c r="BA87" s="703">
        <v>552839</v>
      </c>
      <c r="BB87" s="703">
        <v>14647</v>
      </c>
      <c r="BC87" s="703">
        <v>724139</v>
      </c>
      <c r="BD87" s="703">
        <v>23061</v>
      </c>
      <c r="BE87" s="703">
        <v>78276</v>
      </c>
      <c r="BF87" s="15">
        <v>101337</v>
      </c>
      <c r="BG87" s="703">
        <v>2676347</v>
      </c>
      <c r="BH87" s="703">
        <v>3020701</v>
      </c>
      <c r="BI87" s="703">
        <v>17956549</v>
      </c>
      <c r="BJ87" s="703">
        <v>309278</v>
      </c>
      <c r="BK87" s="703">
        <v>21286528</v>
      </c>
      <c r="BL87" s="703">
        <v>576364</v>
      </c>
      <c r="BM87" s="703">
        <v>3208225</v>
      </c>
      <c r="BN87" s="15">
        <v>3784589</v>
      </c>
      <c r="BO87" s="703">
        <v>2723289</v>
      </c>
      <c r="BP87" s="703">
        <v>3177354</v>
      </c>
      <c r="BQ87" s="703">
        <v>18509388</v>
      </c>
      <c r="BR87" s="703">
        <v>323925</v>
      </c>
      <c r="BS87" s="703">
        <v>22010667</v>
      </c>
      <c r="BT87" s="703">
        <v>599425</v>
      </c>
      <c r="BU87" s="703">
        <v>3286501</v>
      </c>
      <c r="BV87" s="15">
        <v>3885926</v>
      </c>
    </row>
    <row r="88" spans="1:74" ht="14.25" thickBot="1" x14ac:dyDescent="0.3">
      <c r="B88" s="818" t="s">
        <v>1000</v>
      </c>
      <c r="C88" s="703">
        <v>1885326</v>
      </c>
      <c r="D88" s="703">
        <v>1209894</v>
      </c>
      <c r="E88" s="703">
        <v>6545967</v>
      </c>
      <c r="F88" s="703">
        <v>64616</v>
      </c>
      <c r="G88" s="703">
        <v>7820477</v>
      </c>
      <c r="H88" s="703">
        <v>142430</v>
      </c>
      <c r="I88" s="703">
        <v>925839</v>
      </c>
      <c r="J88" s="15">
        <v>1068269</v>
      </c>
      <c r="K88" s="703">
        <v>919505</v>
      </c>
      <c r="L88" s="703">
        <v>682665</v>
      </c>
      <c r="M88" s="703">
        <v>4937643</v>
      </c>
      <c r="N88" s="703">
        <v>42366</v>
      </c>
      <c r="O88" s="703">
        <v>5662674</v>
      </c>
      <c r="P88" s="703">
        <v>114158</v>
      </c>
      <c r="Q88" s="703">
        <v>740874</v>
      </c>
      <c r="R88" s="15">
        <v>855032</v>
      </c>
      <c r="S88" s="703">
        <v>281569</v>
      </c>
      <c r="T88" s="703">
        <v>273882</v>
      </c>
      <c r="U88" s="703">
        <v>894991</v>
      </c>
      <c r="V88" s="703">
        <v>50803</v>
      </c>
      <c r="W88" s="703">
        <v>1219676</v>
      </c>
      <c r="X88" s="703">
        <v>93950</v>
      </c>
      <c r="Y88" s="703">
        <v>749280</v>
      </c>
      <c r="Z88" s="15">
        <v>843230</v>
      </c>
      <c r="AA88" s="703">
        <v>542097</v>
      </c>
      <c r="AB88" s="703">
        <v>325594</v>
      </c>
      <c r="AC88" s="703">
        <v>2330088</v>
      </c>
      <c r="AD88" s="703">
        <v>38166</v>
      </c>
      <c r="AE88" s="703">
        <v>2693848</v>
      </c>
      <c r="AF88" s="703">
        <v>100501</v>
      </c>
      <c r="AG88" s="703">
        <v>443867</v>
      </c>
      <c r="AH88" s="15">
        <v>544368</v>
      </c>
      <c r="AI88" s="703">
        <v>217368</v>
      </c>
      <c r="AJ88" s="703">
        <v>324868</v>
      </c>
      <c r="AK88" s="703">
        <v>1886991</v>
      </c>
      <c r="AL88" s="703">
        <v>58750</v>
      </c>
      <c r="AM88" s="703">
        <v>2270609</v>
      </c>
      <c r="AN88" s="703">
        <v>125554</v>
      </c>
      <c r="AO88" s="703">
        <v>334035</v>
      </c>
      <c r="AP88" s="15">
        <v>459589</v>
      </c>
      <c r="AQ88" s="703">
        <v>93555</v>
      </c>
      <c r="AR88" s="703">
        <v>129344</v>
      </c>
      <c r="AS88" s="703">
        <v>407943</v>
      </c>
      <c r="AT88" s="703">
        <v>11599</v>
      </c>
      <c r="AU88" s="703">
        <v>548886</v>
      </c>
      <c r="AV88" s="703">
        <v>14363</v>
      </c>
      <c r="AW88" s="703">
        <v>156667</v>
      </c>
      <c r="AX88" s="15">
        <v>171030</v>
      </c>
      <c r="AY88" s="703">
        <v>86180</v>
      </c>
      <c r="AZ88" s="703">
        <v>71049</v>
      </c>
      <c r="BA88" s="703">
        <v>625819</v>
      </c>
      <c r="BB88" s="703">
        <v>14298</v>
      </c>
      <c r="BC88" s="703">
        <v>711166</v>
      </c>
      <c r="BD88" s="703">
        <v>16673</v>
      </c>
      <c r="BE88" s="703">
        <v>82506</v>
      </c>
      <c r="BF88" s="15">
        <v>99179</v>
      </c>
      <c r="BG88" s="703">
        <v>3939420</v>
      </c>
      <c r="BH88" s="703">
        <v>2946247</v>
      </c>
      <c r="BI88" s="703">
        <v>17003623</v>
      </c>
      <c r="BJ88" s="703">
        <v>266300</v>
      </c>
      <c r="BK88" s="703">
        <v>20216170</v>
      </c>
      <c r="BL88" s="703">
        <v>590956</v>
      </c>
      <c r="BM88" s="703">
        <v>3350562</v>
      </c>
      <c r="BN88" s="15">
        <v>3941518</v>
      </c>
      <c r="BO88" s="703">
        <v>4025600</v>
      </c>
      <c r="BP88" s="703">
        <v>3017296</v>
      </c>
      <c r="BQ88" s="703">
        <v>17629442</v>
      </c>
      <c r="BR88" s="703">
        <v>280598</v>
      </c>
      <c r="BS88" s="703">
        <v>20927336</v>
      </c>
      <c r="BT88" s="703">
        <v>607629</v>
      </c>
      <c r="BU88" s="703">
        <v>3433068</v>
      </c>
      <c r="BV88" s="15">
        <v>4040697</v>
      </c>
    </row>
    <row r="89" spans="1:74" x14ac:dyDescent="0.25">
      <c r="B89" s="817" t="s">
        <v>1005</v>
      </c>
      <c r="C89" s="703">
        <v>1110824</v>
      </c>
      <c r="D89" s="703">
        <v>1450567</v>
      </c>
      <c r="E89" s="703">
        <v>6706808</v>
      </c>
      <c r="F89" s="703">
        <v>83325</v>
      </c>
      <c r="G89" s="703">
        <v>8240700</v>
      </c>
      <c r="H89" s="703">
        <v>133055</v>
      </c>
      <c r="I89" s="703">
        <v>893801</v>
      </c>
      <c r="J89" s="15">
        <v>1026856</v>
      </c>
      <c r="K89" s="703">
        <v>427847</v>
      </c>
      <c r="L89" s="703">
        <v>790329</v>
      </c>
      <c r="M89" s="703">
        <v>5138288</v>
      </c>
      <c r="N89" s="703">
        <v>124178</v>
      </c>
      <c r="O89" s="703">
        <v>6052795</v>
      </c>
      <c r="P89" s="703">
        <v>153447</v>
      </c>
      <c r="Q89" s="703">
        <v>705278</v>
      </c>
      <c r="R89" s="15">
        <v>858725</v>
      </c>
      <c r="S89" s="703">
        <v>180188</v>
      </c>
      <c r="T89" s="703">
        <v>337650</v>
      </c>
      <c r="U89" s="703">
        <v>1009965</v>
      </c>
      <c r="V89" s="703">
        <v>42114</v>
      </c>
      <c r="W89" s="703">
        <v>1389729</v>
      </c>
      <c r="X89" s="703">
        <v>69191</v>
      </c>
      <c r="Y89" s="703">
        <v>762461</v>
      </c>
      <c r="Z89" s="15">
        <v>831652</v>
      </c>
      <c r="AA89" s="703">
        <v>343377</v>
      </c>
      <c r="AB89" s="703">
        <v>372828</v>
      </c>
      <c r="AC89" s="703">
        <v>2308963</v>
      </c>
      <c r="AD89" s="703">
        <v>38635</v>
      </c>
      <c r="AE89" s="703">
        <v>2720426</v>
      </c>
      <c r="AF89" s="703">
        <v>66844</v>
      </c>
      <c r="AG89" s="703">
        <v>485424</v>
      </c>
      <c r="AH89" s="15">
        <v>552268</v>
      </c>
      <c r="AI89" s="703">
        <v>312805</v>
      </c>
      <c r="AJ89" s="703">
        <v>133598</v>
      </c>
      <c r="AK89" s="703">
        <v>1924982</v>
      </c>
      <c r="AL89" s="703">
        <v>82244</v>
      </c>
      <c r="AM89" s="703">
        <v>2140824</v>
      </c>
      <c r="AN89" s="703">
        <v>79079</v>
      </c>
      <c r="AO89" s="703">
        <v>350538</v>
      </c>
      <c r="AP89" s="15">
        <v>429617</v>
      </c>
      <c r="AQ89" s="703">
        <v>138156</v>
      </c>
      <c r="AR89" s="703">
        <v>153822</v>
      </c>
      <c r="AS89" s="703">
        <v>379007</v>
      </c>
      <c r="AT89" s="703">
        <v>12520</v>
      </c>
      <c r="AU89" s="703">
        <v>545349</v>
      </c>
      <c r="AV89" s="703">
        <v>36057</v>
      </c>
      <c r="AW89" s="703">
        <v>154176</v>
      </c>
      <c r="AX89" s="15">
        <v>190233</v>
      </c>
      <c r="AY89" s="703">
        <v>57454</v>
      </c>
      <c r="AZ89" s="703">
        <v>164945</v>
      </c>
      <c r="BA89" s="703">
        <v>607390</v>
      </c>
      <c r="BB89" s="703">
        <v>13851</v>
      </c>
      <c r="BC89" s="703">
        <v>786186</v>
      </c>
      <c r="BD89" s="703">
        <v>50054</v>
      </c>
      <c r="BE89" s="703">
        <v>82061</v>
      </c>
      <c r="BF89" s="15">
        <v>132115</v>
      </c>
      <c r="BG89" s="703">
        <v>2513197</v>
      </c>
      <c r="BH89" s="703">
        <v>3238794</v>
      </c>
      <c r="BI89" s="703">
        <v>17468013</v>
      </c>
      <c r="BJ89" s="703">
        <v>383016</v>
      </c>
      <c r="BK89" s="703">
        <v>21089823</v>
      </c>
      <c r="BL89" s="703">
        <v>537673</v>
      </c>
      <c r="BM89" s="703">
        <v>3351678</v>
      </c>
      <c r="BN89" s="15">
        <v>3889351</v>
      </c>
      <c r="BO89" s="703">
        <v>2570651</v>
      </c>
      <c r="BP89" s="703">
        <v>3403739</v>
      </c>
      <c r="BQ89" s="703">
        <v>18075403</v>
      </c>
      <c r="BR89" s="703">
        <v>396867</v>
      </c>
      <c r="BS89" s="703">
        <v>21876009</v>
      </c>
      <c r="BT89" s="703">
        <v>587727</v>
      </c>
      <c r="BU89" s="703">
        <v>3433739</v>
      </c>
      <c r="BV89" s="15">
        <v>4021466</v>
      </c>
    </row>
    <row r="90" spans="1:74" ht="11.25" customHeight="1" x14ac:dyDescent="0.25">
      <c r="A90" s="26"/>
      <c r="B90" s="819" t="s">
        <v>1012</v>
      </c>
      <c r="C90" s="703">
        <v>1081278</v>
      </c>
      <c r="D90" s="703">
        <v>1064751</v>
      </c>
      <c r="E90" s="703">
        <v>7126372</v>
      </c>
      <c r="F90" s="703">
        <v>84642</v>
      </c>
      <c r="G90" s="703">
        <v>8275765</v>
      </c>
      <c r="H90" s="703">
        <v>130616</v>
      </c>
      <c r="I90" s="703">
        <v>868483</v>
      </c>
      <c r="J90" s="15">
        <v>999099</v>
      </c>
      <c r="K90" s="703">
        <v>606017</v>
      </c>
      <c r="L90" s="703">
        <v>962474</v>
      </c>
      <c r="M90" s="703">
        <v>5301960</v>
      </c>
      <c r="N90" s="703">
        <v>52518</v>
      </c>
      <c r="O90" s="703">
        <v>6316952</v>
      </c>
      <c r="P90" s="703">
        <v>181983</v>
      </c>
      <c r="Q90" s="703">
        <v>770825</v>
      </c>
      <c r="R90" s="15">
        <v>952808</v>
      </c>
      <c r="S90" s="703">
        <v>197323</v>
      </c>
      <c r="T90" s="703">
        <v>394001</v>
      </c>
      <c r="U90" s="703">
        <v>1149431</v>
      </c>
      <c r="V90" s="703">
        <v>40534</v>
      </c>
      <c r="W90" s="703">
        <v>1583966</v>
      </c>
      <c r="X90" s="703">
        <v>81543</v>
      </c>
      <c r="Y90" s="703">
        <v>753248</v>
      </c>
      <c r="Z90" s="15">
        <v>834791</v>
      </c>
      <c r="AA90" s="703">
        <v>277659</v>
      </c>
      <c r="AB90" s="703">
        <v>361392</v>
      </c>
      <c r="AC90" s="703">
        <v>2381733</v>
      </c>
      <c r="AD90" s="703">
        <v>26493</v>
      </c>
      <c r="AE90" s="703">
        <v>2769618</v>
      </c>
      <c r="AF90" s="703">
        <v>88791</v>
      </c>
      <c r="AG90" s="703">
        <v>496135</v>
      </c>
      <c r="AH90" s="15">
        <v>584926</v>
      </c>
      <c r="AI90" s="703">
        <v>220123</v>
      </c>
      <c r="AJ90" s="703">
        <v>144583</v>
      </c>
      <c r="AK90" s="703">
        <v>1864208</v>
      </c>
      <c r="AL90" s="703">
        <v>25043</v>
      </c>
      <c r="AM90" s="703">
        <v>2033834</v>
      </c>
      <c r="AN90" s="703">
        <v>120243</v>
      </c>
      <c r="AO90" s="703">
        <v>383923</v>
      </c>
      <c r="AP90" s="15">
        <v>504166</v>
      </c>
      <c r="AQ90" s="703">
        <v>102504</v>
      </c>
      <c r="AR90" s="703">
        <v>142466</v>
      </c>
      <c r="AS90" s="703">
        <v>424402</v>
      </c>
      <c r="AT90" s="703">
        <v>14626</v>
      </c>
      <c r="AU90" s="703">
        <v>581494</v>
      </c>
      <c r="AV90" s="703">
        <v>26125</v>
      </c>
      <c r="AW90" s="703">
        <v>168093</v>
      </c>
      <c r="AX90" s="15">
        <v>194218</v>
      </c>
      <c r="AY90" s="703">
        <v>59512</v>
      </c>
      <c r="AZ90" s="703">
        <v>65256</v>
      </c>
      <c r="BA90" s="703">
        <v>682342</v>
      </c>
      <c r="BB90" s="703">
        <v>28353</v>
      </c>
      <c r="BC90" s="703">
        <v>775951</v>
      </c>
      <c r="BD90" s="703">
        <v>54188</v>
      </c>
      <c r="BE90" s="703">
        <v>97456</v>
      </c>
      <c r="BF90" s="15">
        <v>151644</v>
      </c>
      <c r="BG90" s="703">
        <v>2484904</v>
      </c>
      <c r="BH90" s="703">
        <v>3069667</v>
      </c>
      <c r="BI90" s="703">
        <v>18248106</v>
      </c>
      <c r="BJ90" s="703">
        <v>243856</v>
      </c>
      <c r="BK90" s="703">
        <v>21561629</v>
      </c>
      <c r="BL90" s="703">
        <v>629301</v>
      </c>
      <c r="BM90" s="703">
        <v>3440707</v>
      </c>
      <c r="BN90" s="15">
        <v>4070008</v>
      </c>
      <c r="BO90" s="703">
        <v>2544416</v>
      </c>
      <c r="BP90" s="703">
        <v>3134923</v>
      </c>
      <c r="BQ90" s="703">
        <v>18930448</v>
      </c>
      <c r="BR90" s="703">
        <v>272209</v>
      </c>
      <c r="BS90" s="703">
        <v>22337580</v>
      </c>
      <c r="BT90" s="703">
        <v>683489</v>
      </c>
      <c r="BU90" s="703">
        <v>3538163</v>
      </c>
      <c r="BV90" s="15">
        <v>4221652</v>
      </c>
    </row>
    <row r="91" spans="1:74" ht="13.5" customHeight="1" x14ac:dyDescent="0.25">
      <c r="A91" s="26"/>
      <c r="B91" s="819" t="s">
        <v>1022</v>
      </c>
      <c r="C91" s="703">
        <v>981761</v>
      </c>
      <c r="D91" s="703">
        <v>864517</v>
      </c>
      <c r="E91" s="703">
        <v>7265183</v>
      </c>
      <c r="F91" s="703">
        <v>83384</v>
      </c>
      <c r="G91" s="703">
        <v>8213084</v>
      </c>
      <c r="H91" s="703">
        <v>124139</v>
      </c>
      <c r="I91" s="703">
        <v>825409</v>
      </c>
      <c r="J91" s="15">
        <v>949548</v>
      </c>
      <c r="K91" s="703">
        <v>666713</v>
      </c>
      <c r="L91" s="703">
        <v>786521</v>
      </c>
      <c r="M91" s="703">
        <v>5451009</v>
      </c>
      <c r="N91" s="703">
        <v>142902</v>
      </c>
      <c r="O91" s="703">
        <v>6380432</v>
      </c>
      <c r="P91" s="703">
        <v>226625</v>
      </c>
      <c r="Q91" s="703">
        <v>766242</v>
      </c>
      <c r="R91" s="15">
        <v>992867</v>
      </c>
      <c r="S91" s="703">
        <v>226909</v>
      </c>
      <c r="T91" s="703">
        <v>223749</v>
      </c>
      <c r="U91" s="703">
        <v>1313506</v>
      </c>
      <c r="V91" s="703">
        <v>43032</v>
      </c>
      <c r="W91" s="703">
        <v>1580287</v>
      </c>
      <c r="X91" s="703">
        <v>78435</v>
      </c>
      <c r="Y91" s="703">
        <v>756617</v>
      </c>
      <c r="Z91" s="15">
        <v>835052</v>
      </c>
      <c r="AA91" s="703">
        <v>328220</v>
      </c>
      <c r="AB91" s="703">
        <v>177417</v>
      </c>
      <c r="AC91" s="703">
        <v>2404791</v>
      </c>
      <c r="AD91" s="703">
        <v>33284</v>
      </c>
      <c r="AE91" s="703">
        <v>2615492</v>
      </c>
      <c r="AF91" s="703">
        <v>61085</v>
      </c>
      <c r="AG91" s="703">
        <v>525109</v>
      </c>
      <c r="AH91" s="15">
        <v>586194</v>
      </c>
      <c r="AI91" s="703">
        <v>277394</v>
      </c>
      <c r="AJ91" s="703">
        <v>178964</v>
      </c>
      <c r="AK91" s="703">
        <v>1729631</v>
      </c>
      <c r="AL91" s="703">
        <v>62275</v>
      </c>
      <c r="AM91" s="703">
        <v>1970870</v>
      </c>
      <c r="AN91" s="703">
        <v>70532</v>
      </c>
      <c r="AO91" s="703">
        <v>422002</v>
      </c>
      <c r="AP91" s="15">
        <v>492534</v>
      </c>
      <c r="AQ91" s="703">
        <v>110576</v>
      </c>
      <c r="AR91" s="703">
        <v>130570</v>
      </c>
      <c r="AS91" s="703">
        <v>458631</v>
      </c>
      <c r="AT91" s="703">
        <v>7321</v>
      </c>
      <c r="AU91" s="703">
        <v>596522</v>
      </c>
      <c r="AV91" s="703">
        <v>21918</v>
      </c>
      <c r="AW91" s="703">
        <v>177406</v>
      </c>
      <c r="AX91" s="15">
        <v>199324</v>
      </c>
      <c r="AY91" s="703">
        <v>80834</v>
      </c>
      <c r="AZ91" s="703">
        <v>67595</v>
      </c>
      <c r="BA91" s="703">
        <v>619451</v>
      </c>
      <c r="BB91" s="703">
        <v>9816</v>
      </c>
      <c r="BC91" s="703">
        <v>696862</v>
      </c>
      <c r="BD91" s="703">
        <v>88235</v>
      </c>
      <c r="BE91" s="703">
        <v>128361</v>
      </c>
      <c r="BF91" s="15">
        <v>216596</v>
      </c>
      <c r="BG91" s="703">
        <v>2591573</v>
      </c>
      <c r="BH91" s="703">
        <v>2361738</v>
      </c>
      <c r="BI91" s="703">
        <v>18622751</v>
      </c>
      <c r="BJ91" s="703">
        <v>372198</v>
      </c>
      <c r="BK91" s="703">
        <v>21356687</v>
      </c>
      <c r="BL91" s="703">
        <v>582734</v>
      </c>
      <c r="BM91" s="703">
        <v>3472785</v>
      </c>
      <c r="BN91" s="15">
        <v>4055519</v>
      </c>
      <c r="BO91" s="703">
        <v>2672407</v>
      </c>
      <c r="BP91" s="703">
        <v>2429333</v>
      </c>
      <c r="BQ91" s="703">
        <v>19242202</v>
      </c>
      <c r="BR91" s="703">
        <v>382014</v>
      </c>
      <c r="BS91" s="703">
        <v>22053549</v>
      </c>
      <c r="BT91" s="703">
        <v>670969</v>
      </c>
      <c r="BU91" s="703">
        <v>3601146</v>
      </c>
      <c r="BV91" s="15">
        <v>4272115</v>
      </c>
    </row>
    <row r="92" spans="1:74" ht="14.25" thickBot="1" x14ac:dyDescent="0.3">
      <c r="B92" s="818" t="s">
        <v>1033</v>
      </c>
      <c r="C92" s="703">
        <v>1528812</v>
      </c>
      <c r="D92" s="703">
        <v>943407</v>
      </c>
      <c r="E92" s="703">
        <v>6555930</v>
      </c>
      <c r="F92" s="703">
        <v>49852</v>
      </c>
      <c r="G92" s="703">
        <v>7549189</v>
      </c>
      <c r="H92" s="703">
        <v>236854</v>
      </c>
      <c r="I92" s="703">
        <v>839234</v>
      </c>
      <c r="J92" s="15">
        <v>1076088</v>
      </c>
      <c r="K92" s="703">
        <v>625352</v>
      </c>
      <c r="L92" s="703">
        <v>705794</v>
      </c>
      <c r="M92" s="703">
        <v>5479494</v>
      </c>
      <c r="N92" s="703">
        <v>79330</v>
      </c>
      <c r="O92" s="703">
        <v>6264618</v>
      </c>
      <c r="P92" s="703">
        <v>336586</v>
      </c>
      <c r="Q92" s="703">
        <v>871572</v>
      </c>
      <c r="R92" s="15">
        <v>1208158</v>
      </c>
      <c r="S92" s="703">
        <v>249744</v>
      </c>
      <c r="T92" s="703">
        <v>346050</v>
      </c>
      <c r="U92" s="703">
        <v>1269363</v>
      </c>
      <c r="V92" s="703">
        <v>22754</v>
      </c>
      <c r="W92" s="703">
        <v>1638167</v>
      </c>
      <c r="X92" s="703">
        <v>118533</v>
      </c>
      <c r="Y92" s="703">
        <v>756162</v>
      </c>
      <c r="Z92" s="15">
        <v>874695</v>
      </c>
      <c r="AA92" s="703">
        <v>366253</v>
      </c>
      <c r="AB92" s="703">
        <v>164535</v>
      </c>
      <c r="AC92" s="703">
        <v>2193166</v>
      </c>
      <c r="AD92" s="703">
        <v>42464</v>
      </c>
      <c r="AE92" s="703">
        <v>2400165</v>
      </c>
      <c r="AF92" s="703">
        <v>84417</v>
      </c>
      <c r="AG92" s="703">
        <v>515711</v>
      </c>
      <c r="AH92" s="15">
        <v>600128</v>
      </c>
      <c r="AI92" s="703">
        <v>353948</v>
      </c>
      <c r="AJ92" s="703">
        <v>153487</v>
      </c>
      <c r="AK92" s="703">
        <v>1545876</v>
      </c>
      <c r="AL92" s="703">
        <v>21965</v>
      </c>
      <c r="AM92" s="703">
        <v>1721328</v>
      </c>
      <c r="AN92" s="703">
        <v>144457</v>
      </c>
      <c r="AO92" s="703">
        <v>453632</v>
      </c>
      <c r="AP92" s="15">
        <v>598089</v>
      </c>
      <c r="AQ92" s="703">
        <v>162475</v>
      </c>
      <c r="AR92" s="703">
        <v>111792</v>
      </c>
      <c r="AS92" s="703">
        <v>410608</v>
      </c>
      <c r="AT92" s="703">
        <v>6733</v>
      </c>
      <c r="AU92" s="703">
        <v>529133</v>
      </c>
      <c r="AV92" s="703">
        <v>30680</v>
      </c>
      <c r="AW92" s="703">
        <v>186560</v>
      </c>
      <c r="AX92" s="15">
        <v>217240</v>
      </c>
      <c r="AY92" s="703">
        <v>98434</v>
      </c>
      <c r="AZ92" s="703">
        <v>72134</v>
      </c>
      <c r="BA92" s="703">
        <v>586898</v>
      </c>
      <c r="BB92" s="703">
        <v>54152</v>
      </c>
      <c r="BC92" s="703">
        <v>713184</v>
      </c>
      <c r="BD92" s="703">
        <v>26435</v>
      </c>
      <c r="BE92" s="703">
        <v>148761</v>
      </c>
      <c r="BF92" s="15">
        <v>175196</v>
      </c>
      <c r="BG92" s="703">
        <v>3286584</v>
      </c>
      <c r="BH92" s="703">
        <v>2425065</v>
      </c>
      <c r="BI92" s="703">
        <v>17454437</v>
      </c>
      <c r="BJ92" s="703">
        <v>223098</v>
      </c>
      <c r="BK92" s="703">
        <v>20102600</v>
      </c>
      <c r="BL92" s="703">
        <v>951527</v>
      </c>
      <c r="BM92" s="703">
        <v>3622871</v>
      </c>
      <c r="BN92" s="15">
        <v>4574398</v>
      </c>
      <c r="BO92" s="703">
        <v>3385018</v>
      </c>
      <c r="BP92" s="703">
        <v>2497199</v>
      </c>
      <c r="BQ92" s="703">
        <v>18041335</v>
      </c>
      <c r="BR92" s="703">
        <v>277250</v>
      </c>
      <c r="BS92" s="703">
        <v>20815784</v>
      </c>
      <c r="BT92" s="703">
        <v>977962</v>
      </c>
      <c r="BU92" s="703">
        <v>3771632</v>
      </c>
      <c r="BV92" s="15">
        <v>4749594</v>
      </c>
    </row>
    <row r="93" spans="1:74" x14ac:dyDescent="0.25">
      <c r="B93" s="817" t="s">
        <v>1041</v>
      </c>
      <c r="C93" s="703">
        <v>1139833</v>
      </c>
      <c r="D93" s="703">
        <v>971036</v>
      </c>
      <c r="E93" s="703">
        <v>6440940</v>
      </c>
      <c r="F93" s="703">
        <v>60041</v>
      </c>
      <c r="G93" s="703">
        <v>7472017</v>
      </c>
      <c r="H93" s="703">
        <v>109714</v>
      </c>
      <c r="I93" s="703">
        <v>933438</v>
      </c>
      <c r="J93" s="15">
        <v>1043152</v>
      </c>
      <c r="K93" s="703">
        <v>877763</v>
      </c>
      <c r="L93" s="703">
        <v>839268</v>
      </c>
      <c r="M93" s="703">
        <v>5295359</v>
      </c>
      <c r="N93" s="703">
        <v>252211</v>
      </c>
      <c r="O93" s="703">
        <v>6386838</v>
      </c>
      <c r="P93" s="703">
        <v>150926</v>
      </c>
      <c r="Q93" s="703">
        <v>915898</v>
      </c>
      <c r="R93" s="15">
        <v>1066824</v>
      </c>
      <c r="S93" s="703">
        <v>251753</v>
      </c>
      <c r="T93" s="703">
        <v>331985</v>
      </c>
      <c r="U93" s="703">
        <v>1351289</v>
      </c>
      <c r="V93" s="703">
        <v>64731</v>
      </c>
      <c r="W93" s="703">
        <v>1748005</v>
      </c>
      <c r="X93" s="703">
        <v>93997</v>
      </c>
      <c r="Y93" s="703">
        <v>751913</v>
      </c>
      <c r="Z93" s="15">
        <v>845910</v>
      </c>
      <c r="AA93" s="703">
        <v>238582</v>
      </c>
      <c r="AB93" s="703">
        <v>302744</v>
      </c>
      <c r="AC93" s="703">
        <v>2059415</v>
      </c>
      <c r="AD93" s="703">
        <v>47321</v>
      </c>
      <c r="AE93" s="703">
        <v>2409480</v>
      </c>
      <c r="AF93" s="703">
        <v>119430</v>
      </c>
      <c r="AG93" s="703">
        <v>532731</v>
      </c>
      <c r="AH93" s="15">
        <v>652161</v>
      </c>
      <c r="AI93" s="703">
        <v>210489</v>
      </c>
      <c r="AJ93" s="703">
        <v>97724</v>
      </c>
      <c r="AK93" s="703">
        <v>1475146</v>
      </c>
      <c r="AL93" s="703">
        <v>26305</v>
      </c>
      <c r="AM93" s="703">
        <v>1599175</v>
      </c>
      <c r="AN93" s="703">
        <v>101176</v>
      </c>
      <c r="AO93" s="703">
        <v>539035</v>
      </c>
      <c r="AP93" s="15">
        <v>640211</v>
      </c>
      <c r="AQ93" s="703">
        <v>138523</v>
      </c>
      <c r="AR93" s="703">
        <v>82058</v>
      </c>
      <c r="AS93" s="703">
        <v>376827</v>
      </c>
      <c r="AT93" s="703">
        <v>7169</v>
      </c>
      <c r="AU93" s="703">
        <v>466054</v>
      </c>
      <c r="AV93" s="703">
        <v>19348</v>
      </c>
      <c r="AW93" s="703">
        <v>203296</v>
      </c>
      <c r="AX93" s="15">
        <v>222644</v>
      </c>
      <c r="AY93" s="703">
        <v>111106</v>
      </c>
      <c r="AZ93" s="703">
        <v>85635</v>
      </c>
      <c r="BA93" s="703">
        <v>580899</v>
      </c>
      <c r="BB93" s="703">
        <v>27167</v>
      </c>
      <c r="BC93" s="703">
        <v>693701</v>
      </c>
      <c r="BD93" s="703">
        <v>38344</v>
      </c>
      <c r="BE93" s="703">
        <v>138865</v>
      </c>
      <c r="BF93" s="15">
        <v>177209</v>
      </c>
      <c r="BG93" s="703">
        <v>2856943</v>
      </c>
      <c r="BH93" s="703">
        <v>2624815</v>
      </c>
      <c r="BI93" s="703">
        <v>16998976</v>
      </c>
      <c r="BJ93" s="703">
        <v>457778</v>
      </c>
      <c r="BK93" s="703">
        <v>20081569</v>
      </c>
      <c r="BL93" s="703">
        <v>594591</v>
      </c>
      <c r="BM93" s="703">
        <v>3876311</v>
      </c>
      <c r="BN93" s="15">
        <v>4470902</v>
      </c>
      <c r="BO93" s="703">
        <v>2968049</v>
      </c>
      <c r="BP93" s="703">
        <v>2710450</v>
      </c>
      <c r="BQ93" s="703">
        <v>17579875</v>
      </c>
      <c r="BR93" s="703">
        <v>484945</v>
      </c>
      <c r="BS93" s="703">
        <v>20775270</v>
      </c>
      <c r="BT93" s="703">
        <v>632935</v>
      </c>
      <c r="BU93" s="703">
        <v>4015176</v>
      </c>
      <c r="BV93" s="15">
        <v>4648111</v>
      </c>
    </row>
    <row r="94" spans="1:74" x14ac:dyDescent="0.25">
      <c r="B94" s="819" t="s">
        <v>1056</v>
      </c>
      <c r="C94" s="703">
        <v>949065</v>
      </c>
      <c r="D94" s="703">
        <v>906074</v>
      </c>
      <c r="E94" s="703">
        <v>6517395</v>
      </c>
      <c r="F94" s="703">
        <v>29173</v>
      </c>
      <c r="G94" s="703">
        <v>7452642</v>
      </c>
      <c r="H94" s="703">
        <v>139405</v>
      </c>
      <c r="I94" s="703">
        <v>934762</v>
      </c>
      <c r="J94" s="15">
        <v>1074167</v>
      </c>
      <c r="K94" s="703">
        <v>819910</v>
      </c>
      <c r="L94" s="703">
        <v>739370</v>
      </c>
      <c r="M94" s="703">
        <v>5437246</v>
      </c>
      <c r="N94" s="703">
        <v>93644</v>
      </c>
      <c r="O94" s="703">
        <v>6270260</v>
      </c>
      <c r="P94" s="703">
        <v>168609</v>
      </c>
      <c r="Q94" s="703">
        <v>919307</v>
      </c>
      <c r="R94" s="15">
        <v>1087916</v>
      </c>
      <c r="S94" s="703">
        <v>308265</v>
      </c>
      <c r="T94" s="703">
        <v>301262</v>
      </c>
      <c r="U94" s="703">
        <v>1380643</v>
      </c>
      <c r="V94" s="703">
        <v>31101</v>
      </c>
      <c r="W94" s="703">
        <v>1713006</v>
      </c>
      <c r="X94" s="703">
        <v>105649</v>
      </c>
      <c r="Y94" s="703">
        <v>764691</v>
      </c>
      <c r="Z94" s="15">
        <v>870340</v>
      </c>
      <c r="AA94" s="703">
        <v>411196</v>
      </c>
      <c r="AB94" s="703">
        <v>242470</v>
      </c>
      <c r="AC94" s="703">
        <v>1895136</v>
      </c>
      <c r="AD94" s="703">
        <v>37392</v>
      </c>
      <c r="AE94" s="703">
        <v>2174998</v>
      </c>
      <c r="AF94" s="703">
        <v>121270</v>
      </c>
      <c r="AG94" s="703">
        <v>597172</v>
      </c>
      <c r="AH94" s="15">
        <v>718442</v>
      </c>
      <c r="AI94" s="703">
        <v>272337</v>
      </c>
      <c r="AJ94" s="703">
        <v>123294</v>
      </c>
      <c r="AK94" s="703">
        <v>1227028</v>
      </c>
      <c r="AL94" s="703">
        <v>48962</v>
      </c>
      <c r="AM94" s="703">
        <v>1399284</v>
      </c>
      <c r="AN94" s="703">
        <v>125509</v>
      </c>
      <c r="AO94" s="703">
        <v>566434</v>
      </c>
      <c r="AP94" s="15">
        <v>691943</v>
      </c>
      <c r="AQ94" s="703">
        <v>100060</v>
      </c>
      <c r="AR94" s="703">
        <v>139670</v>
      </c>
      <c r="AS94" s="703">
        <v>353215</v>
      </c>
      <c r="AT94" s="703">
        <v>11983</v>
      </c>
      <c r="AU94" s="703">
        <v>504868</v>
      </c>
      <c r="AV94" s="703">
        <v>21278</v>
      </c>
      <c r="AW94" s="703">
        <v>202162</v>
      </c>
      <c r="AX94" s="15">
        <v>223440</v>
      </c>
      <c r="AY94" s="703">
        <v>75658</v>
      </c>
      <c r="AZ94" s="703">
        <v>75891</v>
      </c>
      <c r="BA94" s="703">
        <v>569621</v>
      </c>
      <c r="BB94" s="703">
        <v>26654</v>
      </c>
      <c r="BC94" s="703">
        <v>672166</v>
      </c>
      <c r="BD94" s="703">
        <v>65807</v>
      </c>
      <c r="BE94" s="703">
        <v>139543</v>
      </c>
      <c r="BF94" s="15">
        <v>205350</v>
      </c>
      <c r="BG94" s="703">
        <v>2860833</v>
      </c>
      <c r="BH94" s="703">
        <v>2452140</v>
      </c>
      <c r="BI94" s="703">
        <v>16810663</v>
      </c>
      <c r="BJ94" s="703">
        <v>252255</v>
      </c>
      <c r="BK94" s="703">
        <v>19515058</v>
      </c>
      <c r="BL94" s="703">
        <v>681720</v>
      </c>
      <c r="BM94" s="703">
        <v>3984528</v>
      </c>
      <c r="BN94" s="15">
        <v>4666248</v>
      </c>
      <c r="BO94" s="703">
        <v>2936491</v>
      </c>
      <c r="BP94" s="703">
        <v>2528031</v>
      </c>
      <c r="BQ94" s="703">
        <v>17380284</v>
      </c>
      <c r="BR94" s="703">
        <v>278909</v>
      </c>
      <c r="BS94" s="703">
        <v>20187224</v>
      </c>
      <c r="BT94" s="703">
        <v>747527</v>
      </c>
      <c r="BU94" s="703">
        <v>4124071</v>
      </c>
      <c r="BV94" s="15">
        <v>4871598</v>
      </c>
    </row>
    <row r="95" spans="1:74" x14ac:dyDescent="0.25">
      <c r="B95" s="819" t="s">
        <v>1061</v>
      </c>
      <c r="C95" s="703">
        <v>1291055</v>
      </c>
      <c r="D95" s="703">
        <v>971964</v>
      </c>
      <c r="E95" s="703">
        <v>6127533</v>
      </c>
      <c r="F95" s="703">
        <v>43677</v>
      </c>
      <c r="G95" s="703">
        <v>7143174</v>
      </c>
      <c r="H95" s="703">
        <v>248969</v>
      </c>
      <c r="I95" s="703">
        <v>966245</v>
      </c>
      <c r="J95" s="15">
        <v>1215214</v>
      </c>
      <c r="K95" s="703">
        <v>1085760</v>
      </c>
      <c r="L95" s="703">
        <v>846563</v>
      </c>
      <c r="M95" s="703">
        <v>5099479</v>
      </c>
      <c r="N95" s="703">
        <v>118321</v>
      </c>
      <c r="O95" s="703">
        <v>6064363</v>
      </c>
      <c r="P95" s="703">
        <v>126393</v>
      </c>
      <c r="Q95" s="703">
        <v>895435</v>
      </c>
      <c r="R95" s="15">
        <v>1021828</v>
      </c>
      <c r="S95" s="703">
        <v>267230</v>
      </c>
      <c r="T95" s="703">
        <v>172962</v>
      </c>
      <c r="U95" s="703">
        <v>1351316</v>
      </c>
      <c r="V95" s="703">
        <v>34038</v>
      </c>
      <c r="W95" s="703">
        <v>1558316</v>
      </c>
      <c r="X95" s="703">
        <v>110679</v>
      </c>
      <c r="Y95" s="703">
        <v>820292</v>
      </c>
      <c r="Z95" s="15">
        <v>930971</v>
      </c>
      <c r="AA95" s="703">
        <v>486132</v>
      </c>
      <c r="AB95" s="703">
        <v>183086</v>
      </c>
      <c r="AC95" s="703">
        <v>1579374</v>
      </c>
      <c r="AD95" s="703">
        <v>60411</v>
      </c>
      <c r="AE95" s="703">
        <v>1822871</v>
      </c>
      <c r="AF95" s="703">
        <v>134011</v>
      </c>
      <c r="AG95" s="703">
        <v>636225</v>
      </c>
      <c r="AH95" s="15">
        <v>770236</v>
      </c>
      <c r="AI95" s="703">
        <v>415779</v>
      </c>
      <c r="AJ95" s="703">
        <v>202326</v>
      </c>
      <c r="AK95" s="703">
        <v>955413</v>
      </c>
      <c r="AL95" s="703">
        <v>18689</v>
      </c>
      <c r="AM95" s="703">
        <v>1176428</v>
      </c>
      <c r="AN95" s="703">
        <v>77094</v>
      </c>
      <c r="AO95" s="703">
        <v>636811</v>
      </c>
      <c r="AP95" s="15">
        <v>713905</v>
      </c>
      <c r="AQ95" s="703">
        <v>114404</v>
      </c>
      <c r="AR95" s="703">
        <v>120214</v>
      </c>
      <c r="AS95" s="703">
        <v>403608</v>
      </c>
      <c r="AT95" s="703">
        <v>20218</v>
      </c>
      <c r="AU95" s="703">
        <v>544040</v>
      </c>
      <c r="AV95" s="703">
        <v>28233</v>
      </c>
      <c r="AW95" s="703">
        <v>147352</v>
      </c>
      <c r="AX95" s="15">
        <v>175585</v>
      </c>
      <c r="AY95" s="703">
        <v>104568</v>
      </c>
      <c r="AZ95" s="703">
        <v>114193</v>
      </c>
      <c r="BA95" s="703">
        <v>529812</v>
      </c>
      <c r="BB95" s="703">
        <v>21405</v>
      </c>
      <c r="BC95" s="703">
        <v>665410</v>
      </c>
      <c r="BD95" s="703">
        <v>49423</v>
      </c>
      <c r="BE95" s="703">
        <v>174339</v>
      </c>
      <c r="BF95" s="15">
        <v>223762</v>
      </c>
      <c r="BG95" s="703">
        <v>3660360</v>
      </c>
      <c r="BH95" s="703">
        <v>2497115</v>
      </c>
      <c r="BI95" s="703">
        <v>15516723</v>
      </c>
      <c r="BJ95" s="703">
        <v>295354</v>
      </c>
      <c r="BK95" s="703">
        <v>18309192</v>
      </c>
      <c r="BL95" s="703">
        <v>725379</v>
      </c>
      <c r="BM95" s="703">
        <v>4102360</v>
      </c>
      <c r="BN95" s="15">
        <v>4827739</v>
      </c>
      <c r="BO95" s="703">
        <v>3764928</v>
      </c>
      <c r="BP95" s="703">
        <v>2611308</v>
      </c>
      <c r="BQ95" s="703">
        <v>16046535</v>
      </c>
      <c r="BR95" s="703">
        <v>316759</v>
      </c>
      <c r="BS95" s="703">
        <v>18974602</v>
      </c>
      <c r="BT95" s="703">
        <v>774802</v>
      </c>
      <c r="BU95" s="703">
        <v>4276699</v>
      </c>
      <c r="BV95" s="15">
        <v>5051501</v>
      </c>
    </row>
    <row r="96" spans="1:74" ht="14.25" thickBot="1" x14ac:dyDescent="0.3">
      <c r="B96" s="818" t="s">
        <v>1066</v>
      </c>
      <c r="C96" s="703">
        <v>1292617</v>
      </c>
      <c r="D96" s="703">
        <v>843370</v>
      </c>
      <c r="E96" s="703">
        <v>5859436</v>
      </c>
      <c r="F96" s="703">
        <v>204867</v>
      </c>
      <c r="G96" s="703">
        <v>6907673</v>
      </c>
      <c r="H96" s="703">
        <v>100751</v>
      </c>
      <c r="I96" s="703">
        <v>937205</v>
      </c>
      <c r="J96" s="15">
        <v>1037956</v>
      </c>
      <c r="K96" s="703">
        <v>1256789</v>
      </c>
      <c r="L96" s="703">
        <v>615104</v>
      </c>
      <c r="M96" s="703">
        <v>4706304</v>
      </c>
      <c r="N96" s="703">
        <v>55289</v>
      </c>
      <c r="O96" s="703">
        <v>5376697</v>
      </c>
      <c r="P96" s="703">
        <v>164404</v>
      </c>
      <c r="Q96" s="703">
        <v>903404</v>
      </c>
      <c r="R96" s="15">
        <v>1067808</v>
      </c>
      <c r="S96" s="703">
        <v>284056</v>
      </c>
      <c r="T96" s="703">
        <v>201134</v>
      </c>
      <c r="U96" s="703">
        <v>1290173</v>
      </c>
      <c r="V96" s="703">
        <v>40856</v>
      </c>
      <c r="W96" s="703">
        <v>1532163</v>
      </c>
      <c r="X96" s="703">
        <v>77043</v>
      </c>
      <c r="Y96" s="703">
        <v>846890</v>
      </c>
      <c r="Z96" s="15">
        <v>923933</v>
      </c>
      <c r="AA96" s="703">
        <v>433538</v>
      </c>
      <c r="AB96" s="703">
        <v>363276</v>
      </c>
      <c r="AC96" s="703">
        <v>1359486</v>
      </c>
      <c r="AD96" s="703">
        <v>31296</v>
      </c>
      <c r="AE96" s="703">
        <v>1754058</v>
      </c>
      <c r="AF96" s="703">
        <v>53042</v>
      </c>
      <c r="AG96" s="703">
        <v>715938</v>
      </c>
      <c r="AH96" s="15">
        <v>768980</v>
      </c>
      <c r="AI96" s="703">
        <v>241885</v>
      </c>
      <c r="AJ96" s="703">
        <v>147163</v>
      </c>
      <c r="AK96" s="703">
        <v>887925</v>
      </c>
      <c r="AL96" s="703">
        <v>78212</v>
      </c>
      <c r="AM96" s="703">
        <v>1113300</v>
      </c>
      <c r="AN96" s="703">
        <v>71068</v>
      </c>
      <c r="AO96" s="703">
        <v>622302</v>
      </c>
      <c r="AP96" s="15">
        <v>693370</v>
      </c>
      <c r="AQ96" s="703">
        <v>119619</v>
      </c>
      <c r="AR96" s="703">
        <v>139476</v>
      </c>
      <c r="AS96" s="703">
        <v>423305</v>
      </c>
      <c r="AT96" s="703">
        <v>10182</v>
      </c>
      <c r="AU96" s="703">
        <v>572963</v>
      </c>
      <c r="AV96" s="703">
        <v>26479</v>
      </c>
      <c r="AW96" s="703">
        <v>140040</v>
      </c>
      <c r="AX96" s="15">
        <v>166519</v>
      </c>
      <c r="AY96" s="703">
        <v>45260</v>
      </c>
      <c r="AZ96" s="703">
        <v>68311</v>
      </c>
      <c r="BA96" s="703">
        <v>546207</v>
      </c>
      <c r="BB96" s="703">
        <v>54971</v>
      </c>
      <c r="BC96" s="703">
        <v>669489</v>
      </c>
      <c r="BD96" s="703">
        <v>80936</v>
      </c>
      <c r="BE96" s="703">
        <v>156799</v>
      </c>
      <c r="BF96" s="15">
        <v>237735</v>
      </c>
      <c r="BG96" s="703">
        <v>3628504</v>
      </c>
      <c r="BH96" s="703">
        <v>2309523</v>
      </c>
      <c r="BI96" s="703">
        <v>14526629</v>
      </c>
      <c r="BJ96" s="703">
        <v>420702</v>
      </c>
      <c r="BK96" s="703">
        <v>17256854</v>
      </c>
      <c r="BL96" s="703">
        <v>492787</v>
      </c>
      <c r="BM96" s="703">
        <v>4165779</v>
      </c>
      <c r="BN96" s="15">
        <v>4658566</v>
      </c>
      <c r="BO96" s="703">
        <v>3673764</v>
      </c>
      <c r="BP96" s="703">
        <v>2377834</v>
      </c>
      <c r="BQ96" s="703">
        <v>15072836</v>
      </c>
      <c r="BR96" s="703">
        <v>475673</v>
      </c>
      <c r="BS96" s="703">
        <v>17926343</v>
      </c>
      <c r="BT96" s="703">
        <v>573723</v>
      </c>
      <c r="BU96" s="703">
        <v>4322578</v>
      </c>
      <c r="BV96" s="15">
        <v>4896301</v>
      </c>
    </row>
    <row r="97" spans="2:74" x14ac:dyDescent="0.25">
      <c r="B97" s="27" t="s">
        <v>1074</v>
      </c>
      <c r="C97" s="703">
        <v>972929</v>
      </c>
      <c r="D97" s="703">
        <v>844812</v>
      </c>
      <c r="E97" s="703">
        <v>5763976</v>
      </c>
      <c r="F97" s="703">
        <v>83254</v>
      </c>
      <c r="G97" s="703">
        <v>6692042</v>
      </c>
      <c r="H97" s="703">
        <v>293074</v>
      </c>
      <c r="I97" s="703">
        <v>883025</v>
      </c>
      <c r="J97" s="15">
        <v>1176099</v>
      </c>
      <c r="K97" s="703">
        <v>620832</v>
      </c>
      <c r="L97" s="703">
        <v>886267</v>
      </c>
      <c r="M97" s="703">
        <v>4662369</v>
      </c>
      <c r="N97" s="703">
        <v>179584</v>
      </c>
      <c r="O97" s="703">
        <v>5728220</v>
      </c>
      <c r="P97" s="703">
        <v>175780</v>
      </c>
      <c r="Q97" s="703">
        <v>852564</v>
      </c>
      <c r="R97" s="15">
        <v>1028344</v>
      </c>
      <c r="S97" s="703">
        <v>349822</v>
      </c>
      <c r="T97" s="703">
        <v>546927</v>
      </c>
      <c r="U97" s="703">
        <v>1157164</v>
      </c>
      <c r="V97" s="703">
        <v>25571</v>
      </c>
      <c r="W97" s="703">
        <v>1729662</v>
      </c>
      <c r="X97" s="703">
        <v>68695</v>
      </c>
      <c r="Y97" s="703">
        <v>847903</v>
      </c>
      <c r="Z97" s="15">
        <v>916598</v>
      </c>
      <c r="AA97" s="703">
        <v>305049</v>
      </c>
      <c r="AB97" s="703">
        <v>244723</v>
      </c>
      <c r="AC97" s="703">
        <v>1441663</v>
      </c>
      <c r="AD97" s="703">
        <v>36526</v>
      </c>
      <c r="AE97" s="703">
        <v>1722912</v>
      </c>
      <c r="AF97" s="703">
        <v>45093</v>
      </c>
      <c r="AG97" s="703">
        <v>693862</v>
      </c>
      <c r="AH97" s="15">
        <v>738955</v>
      </c>
      <c r="AI97" s="703">
        <v>113570</v>
      </c>
      <c r="AJ97" s="703">
        <v>251510</v>
      </c>
      <c r="AK97" s="703">
        <v>955357</v>
      </c>
      <c r="AL97" s="703">
        <v>112306</v>
      </c>
      <c r="AM97" s="703">
        <v>1319173</v>
      </c>
      <c r="AN97" s="703">
        <v>104501</v>
      </c>
      <c r="AO97" s="703">
        <v>564302</v>
      </c>
      <c r="AP97" s="15">
        <v>668803</v>
      </c>
      <c r="AQ97" s="703">
        <v>107062</v>
      </c>
      <c r="AR97" s="703">
        <v>134980</v>
      </c>
      <c r="AS97" s="703">
        <v>459339</v>
      </c>
      <c r="AT97" s="703">
        <v>23592</v>
      </c>
      <c r="AU97" s="703">
        <v>617911</v>
      </c>
      <c r="AV97" s="703">
        <v>26080</v>
      </c>
      <c r="AW97" s="703">
        <v>123301</v>
      </c>
      <c r="AX97" s="15">
        <v>149381</v>
      </c>
      <c r="AY97" s="703">
        <v>57060</v>
      </c>
      <c r="AZ97" s="703">
        <v>49867</v>
      </c>
      <c r="BA97" s="703">
        <v>582691</v>
      </c>
      <c r="BB97" s="703">
        <v>58744</v>
      </c>
      <c r="BC97" s="703">
        <v>691302</v>
      </c>
      <c r="BD97" s="703">
        <v>35957</v>
      </c>
      <c r="BE97" s="703">
        <v>172207</v>
      </c>
      <c r="BF97" s="15">
        <v>208164</v>
      </c>
      <c r="BG97" s="703">
        <v>2469264</v>
      </c>
      <c r="BH97" s="703">
        <v>2909219</v>
      </c>
      <c r="BI97" s="703">
        <v>14439868</v>
      </c>
      <c r="BJ97" s="703">
        <v>460833</v>
      </c>
      <c r="BK97" s="703">
        <v>17809920</v>
      </c>
      <c r="BL97" s="703">
        <v>713223</v>
      </c>
      <c r="BM97" s="703">
        <v>3964957</v>
      </c>
      <c r="BN97" s="15">
        <v>4678180</v>
      </c>
      <c r="BO97" s="703">
        <v>2526324</v>
      </c>
      <c r="BP97" s="703">
        <v>2959086</v>
      </c>
      <c r="BQ97" s="703">
        <v>15022559</v>
      </c>
      <c r="BR97" s="703">
        <v>519577</v>
      </c>
      <c r="BS97" s="703">
        <v>18501222</v>
      </c>
      <c r="BT97" s="703">
        <v>749180</v>
      </c>
      <c r="BU97" s="703">
        <v>4137164</v>
      </c>
      <c r="BV97" s="15">
        <v>4886344</v>
      </c>
    </row>
    <row r="98" spans="2:74" x14ac:dyDescent="0.25">
      <c r="B98" s="27" t="s">
        <v>1078</v>
      </c>
      <c r="C98" s="703">
        <v>1074261</v>
      </c>
      <c r="D98" s="703">
        <v>845740</v>
      </c>
      <c r="E98" s="703">
        <v>5598622</v>
      </c>
      <c r="F98" s="703">
        <v>74824</v>
      </c>
      <c r="G98" s="703">
        <v>6519186</v>
      </c>
      <c r="H98" s="703">
        <v>89550</v>
      </c>
      <c r="I98" s="703">
        <v>1026851</v>
      </c>
      <c r="J98" s="15">
        <v>1116401</v>
      </c>
      <c r="K98" s="703">
        <v>821052</v>
      </c>
      <c r="L98" s="703">
        <v>676575</v>
      </c>
      <c r="M98" s="703">
        <v>4748580</v>
      </c>
      <c r="N98" s="703">
        <v>102410</v>
      </c>
      <c r="O98" s="703">
        <v>5527565</v>
      </c>
      <c r="P98" s="703">
        <v>197074</v>
      </c>
      <c r="Q98" s="703">
        <v>890853</v>
      </c>
      <c r="R98" s="15">
        <v>1087927</v>
      </c>
      <c r="S98" s="703">
        <v>252552</v>
      </c>
      <c r="T98" s="703">
        <v>224755</v>
      </c>
      <c r="U98" s="703">
        <v>1407709</v>
      </c>
      <c r="V98" s="703">
        <v>33150</v>
      </c>
      <c r="W98" s="703">
        <v>1665614</v>
      </c>
      <c r="X98" s="703">
        <v>103624</v>
      </c>
      <c r="Y98" s="703">
        <v>847450</v>
      </c>
      <c r="Z98" s="15">
        <v>951074</v>
      </c>
      <c r="AA98" s="703">
        <v>319307</v>
      </c>
      <c r="AB98" s="703">
        <v>301683</v>
      </c>
      <c r="AC98" s="703">
        <v>1261905</v>
      </c>
      <c r="AD98" s="703">
        <v>30359</v>
      </c>
      <c r="AE98" s="703">
        <v>1593947</v>
      </c>
      <c r="AF98" s="703">
        <v>166584</v>
      </c>
      <c r="AG98" s="703">
        <v>689994</v>
      </c>
      <c r="AH98" s="15">
        <v>856578</v>
      </c>
      <c r="AI98" s="703">
        <v>169968</v>
      </c>
      <c r="AJ98" s="703">
        <v>184602</v>
      </c>
      <c r="AK98" s="703">
        <v>1117892</v>
      </c>
      <c r="AL98" s="703">
        <v>36911</v>
      </c>
      <c r="AM98" s="703">
        <v>1339405</v>
      </c>
      <c r="AN98" s="703">
        <v>60515</v>
      </c>
      <c r="AO98" s="703">
        <v>606969</v>
      </c>
      <c r="AP98" s="15">
        <v>667484</v>
      </c>
      <c r="AQ98" s="703">
        <v>133932</v>
      </c>
      <c r="AR98" s="703">
        <v>101600</v>
      </c>
      <c r="AS98" s="703">
        <v>472131</v>
      </c>
      <c r="AT98" s="703">
        <v>11104</v>
      </c>
      <c r="AU98" s="703">
        <v>584835</v>
      </c>
      <c r="AV98" s="703">
        <v>22938</v>
      </c>
      <c r="AW98" s="703">
        <v>127019</v>
      </c>
      <c r="AX98" s="15">
        <v>149957</v>
      </c>
      <c r="AY98" s="703">
        <v>115433</v>
      </c>
      <c r="AZ98" s="703">
        <v>46823</v>
      </c>
      <c r="BA98" s="703">
        <v>557298</v>
      </c>
      <c r="BB98" s="703">
        <v>44412</v>
      </c>
      <c r="BC98" s="703">
        <v>648533</v>
      </c>
      <c r="BD98" s="703">
        <v>24808</v>
      </c>
      <c r="BE98" s="703">
        <v>156565</v>
      </c>
      <c r="BF98" s="15">
        <v>181373</v>
      </c>
      <c r="BG98" s="703">
        <v>2771072</v>
      </c>
      <c r="BH98" s="703">
        <v>2334955</v>
      </c>
      <c r="BI98" s="703">
        <v>14606839</v>
      </c>
      <c r="BJ98" s="703">
        <v>288758</v>
      </c>
      <c r="BK98" s="703">
        <v>17230552</v>
      </c>
      <c r="BL98" s="703">
        <v>640285</v>
      </c>
      <c r="BM98" s="703">
        <v>4189136</v>
      </c>
      <c r="BN98" s="15">
        <v>4829421</v>
      </c>
      <c r="BO98" s="703">
        <v>2886505</v>
      </c>
      <c r="BP98" s="703">
        <v>2381778</v>
      </c>
      <c r="BQ98" s="703">
        <v>15164137</v>
      </c>
      <c r="BR98" s="703">
        <v>333170</v>
      </c>
      <c r="BS98" s="703">
        <v>17879085</v>
      </c>
      <c r="BT98" s="703">
        <v>665093</v>
      </c>
      <c r="BU98" s="703">
        <v>4345701</v>
      </c>
      <c r="BV98" s="15">
        <v>5010794</v>
      </c>
    </row>
    <row r="99" spans="2:74" x14ac:dyDescent="0.25">
      <c r="B99" s="27" t="s">
        <v>1087</v>
      </c>
      <c r="C99" s="703">
        <v>1114043</v>
      </c>
      <c r="D99" s="703">
        <v>971384</v>
      </c>
      <c r="E99" s="703">
        <v>5387613</v>
      </c>
      <c r="F99" s="703">
        <v>213940</v>
      </c>
      <c r="G99" s="703">
        <v>6572937</v>
      </c>
      <c r="H99" s="703">
        <v>119332</v>
      </c>
      <c r="I99" s="703">
        <v>844368</v>
      </c>
      <c r="J99" s="15">
        <v>963700</v>
      </c>
      <c r="K99" s="703">
        <v>670621</v>
      </c>
      <c r="L99" s="703">
        <v>678760</v>
      </c>
      <c r="M99" s="703">
        <v>4684887</v>
      </c>
      <c r="N99" s="703">
        <v>133623</v>
      </c>
      <c r="O99" s="703">
        <v>5497270</v>
      </c>
      <c r="P99" s="703">
        <v>212437</v>
      </c>
      <c r="Q99" s="703">
        <v>928183</v>
      </c>
      <c r="R99" s="15">
        <v>1140620</v>
      </c>
      <c r="S99" s="703">
        <v>258274</v>
      </c>
      <c r="T99" s="703">
        <v>232566</v>
      </c>
      <c r="U99" s="703">
        <v>1395188</v>
      </c>
      <c r="V99" s="703">
        <v>51342</v>
      </c>
      <c r="W99" s="703">
        <v>1679096</v>
      </c>
      <c r="X99" s="703">
        <v>43521</v>
      </c>
      <c r="Y99" s="703">
        <v>869508</v>
      </c>
      <c r="Z99" s="15">
        <v>913029</v>
      </c>
      <c r="AA99" s="703">
        <v>311906</v>
      </c>
      <c r="AB99" s="703">
        <v>353344</v>
      </c>
      <c r="AC99" s="703">
        <v>1261557</v>
      </c>
      <c r="AD99" s="703">
        <v>32009</v>
      </c>
      <c r="AE99" s="703">
        <v>1646910</v>
      </c>
      <c r="AF99" s="703">
        <v>43134</v>
      </c>
      <c r="AG99" s="703">
        <v>798314</v>
      </c>
      <c r="AH99" s="15">
        <v>841448</v>
      </c>
      <c r="AI99" s="703">
        <v>107598</v>
      </c>
      <c r="AJ99" s="703">
        <v>139614</v>
      </c>
      <c r="AK99" s="703">
        <v>1171684</v>
      </c>
      <c r="AL99" s="703">
        <v>29312</v>
      </c>
      <c r="AM99" s="703">
        <v>1340610</v>
      </c>
      <c r="AN99" s="703">
        <v>90866</v>
      </c>
      <c r="AO99" s="703">
        <v>611563</v>
      </c>
      <c r="AP99" s="15">
        <v>702429</v>
      </c>
      <c r="AQ99" s="703">
        <v>93259</v>
      </c>
      <c r="AR99" s="703">
        <v>117844</v>
      </c>
      <c r="AS99" s="703">
        <v>467413</v>
      </c>
      <c r="AT99" s="703">
        <v>14218</v>
      </c>
      <c r="AU99" s="703">
        <v>599475</v>
      </c>
      <c r="AV99" s="703">
        <v>27625</v>
      </c>
      <c r="AW99" s="703">
        <v>132454</v>
      </c>
      <c r="AX99" s="15">
        <v>160079</v>
      </c>
      <c r="AY99" s="703">
        <v>28389</v>
      </c>
      <c r="AZ99" s="703">
        <v>45584</v>
      </c>
      <c r="BA99" s="703">
        <v>590754</v>
      </c>
      <c r="BB99" s="703">
        <v>19363</v>
      </c>
      <c r="BC99" s="703">
        <v>655701</v>
      </c>
      <c r="BD99" s="703">
        <v>33912</v>
      </c>
      <c r="BE99" s="703">
        <v>156749</v>
      </c>
      <c r="BF99" s="15">
        <v>190661</v>
      </c>
      <c r="BG99" s="703">
        <v>2555701</v>
      </c>
      <c r="BH99" s="703">
        <v>2493512</v>
      </c>
      <c r="BI99" s="703">
        <v>14368342</v>
      </c>
      <c r="BJ99" s="703">
        <v>474444</v>
      </c>
      <c r="BK99" s="703">
        <v>17336298</v>
      </c>
      <c r="BL99" s="703">
        <v>536915</v>
      </c>
      <c r="BM99" s="703">
        <v>4184390</v>
      </c>
      <c r="BN99" s="15">
        <v>4721305</v>
      </c>
      <c r="BO99" s="703">
        <v>2584090</v>
      </c>
      <c r="BP99" s="703">
        <v>2539096</v>
      </c>
      <c r="BQ99" s="703">
        <v>14959096</v>
      </c>
      <c r="BR99" s="703">
        <v>493807</v>
      </c>
      <c r="BS99" s="703">
        <v>17991999</v>
      </c>
      <c r="BT99" s="703">
        <v>570827</v>
      </c>
      <c r="BU99" s="703">
        <v>4341139</v>
      </c>
      <c r="BV99" s="15">
        <v>4911966</v>
      </c>
    </row>
    <row r="100" spans="2:74" ht="14.25" thickBot="1" x14ac:dyDescent="0.3">
      <c r="B100" s="34" t="s">
        <v>1108</v>
      </c>
      <c r="C100" s="703">
        <v>976300</v>
      </c>
      <c r="D100" s="703">
        <v>804196</v>
      </c>
      <c r="E100" s="703">
        <v>5529299</v>
      </c>
      <c r="F100" s="703">
        <v>69853</v>
      </c>
      <c r="G100" s="703">
        <v>6403348</v>
      </c>
      <c r="H100" s="703">
        <v>163330</v>
      </c>
      <c r="I100" s="703">
        <v>835684</v>
      </c>
      <c r="J100" s="15">
        <v>999014</v>
      </c>
      <c r="K100" s="703">
        <v>728549</v>
      </c>
      <c r="L100" s="703">
        <v>526359</v>
      </c>
      <c r="M100" s="703">
        <v>4509426</v>
      </c>
      <c r="N100" s="703">
        <v>100319</v>
      </c>
      <c r="O100" s="703">
        <v>5136104</v>
      </c>
      <c r="P100" s="703">
        <v>292572</v>
      </c>
      <c r="Q100" s="703">
        <v>1024058</v>
      </c>
      <c r="R100" s="15">
        <v>1316630</v>
      </c>
      <c r="S100" s="703">
        <v>174839</v>
      </c>
      <c r="T100" s="703">
        <v>249418</v>
      </c>
      <c r="U100" s="703">
        <v>1471920</v>
      </c>
      <c r="V100" s="703">
        <v>53435</v>
      </c>
      <c r="W100" s="703">
        <v>1774773</v>
      </c>
      <c r="X100" s="703">
        <v>67953</v>
      </c>
      <c r="Y100" s="703">
        <v>826742</v>
      </c>
      <c r="Z100" s="15">
        <v>894695</v>
      </c>
      <c r="AA100" s="703">
        <v>370473</v>
      </c>
      <c r="AB100" s="703">
        <v>280503</v>
      </c>
      <c r="AC100" s="703">
        <v>1228669</v>
      </c>
      <c r="AD100" s="703">
        <v>85307</v>
      </c>
      <c r="AE100" s="703">
        <v>1594479</v>
      </c>
      <c r="AF100" s="703">
        <v>78622</v>
      </c>
      <c r="AG100" s="703">
        <v>722386</v>
      </c>
      <c r="AH100" s="15">
        <v>801008</v>
      </c>
      <c r="AI100" s="703">
        <v>133856</v>
      </c>
      <c r="AJ100" s="703">
        <v>172464</v>
      </c>
      <c r="AK100" s="703">
        <v>1133411</v>
      </c>
      <c r="AL100" s="703">
        <v>23147</v>
      </c>
      <c r="AM100" s="703">
        <v>1329022</v>
      </c>
      <c r="AN100" s="703">
        <v>94784</v>
      </c>
      <c r="AO100" s="703">
        <v>659172</v>
      </c>
      <c r="AP100" s="15">
        <v>753956</v>
      </c>
      <c r="AQ100" s="703">
        <v>145151</v>
      </c>
      <c r="AR100" s="703">
        <v>177992</v>
      </c>
      <c r="AS100" s="703">
        <v>440282</v>
      </c>
      <c r="AT100" s="703">
        <v>10698</v>
      </c>
      <c r="AU100" s="703">
        <v>628972</v>
      </c>
      <c r="AV100" s="703">
        <v>19818</v>
      </c>
      <c r="AW100" s="703">
        <v>143845</v>
      </c>
      <c r="AX100" s="15">
        <v>163663</v>
      </c>
      <c r="AY100" s="703">
        <v>33995</v>
      </c>
      <c r="AZ100" s="703">
        <v>35527</v>
      </c>
      <c r="BA100" s="703">
        <v>548581</v>
      </c>
      <c r="BB100" s="703">
        <v>5188</v>
      </c>
      <c r="BC100" s="703">
        <v>589296</v>
      </c>
      <c r="BD100" s="703">
        <v>76232</v>
      </c>
      <c r="BE100" s="703">
        <v>182366</v>
      </c>
      <c r="BF100" s="15">
        <v>258598</v>
      </c>
      <c r="BG100" s="703">
        <v>2529168</v>
      </c>
      <c r="BH100" s="703">
        <v>2210932</v>
      </c>
      <c r="BI100" s="703">
        <v>14313007</v>
      </c>
      <c r="BJ100" s="703">
        <v>342759</v>
      </c>
      <c r="BK100" s="703">
        <v>16866698</v>
      </c>
      <c r="BL100" s="703">
        <v>717079</v>
      </c>
      <c r="BM100" s="703">
        <v>4211887</v>
      </c>
      <c r="BN100" s="15">
        <v>4928966</v>
      </c>
      <c r="BO100" s="703">
        <v>2563163</v>
      </c>
      <c r="BP100" s="703">
        <v>2246459</v>
      </c>
      <c r="BQ100" s="703">
        <v>14861588</v>
      </c>
      <c r="BR100" s="703">
        <v>347947</v>
      </c>
      <c r="BS100" s="703">
        <v>17455994</v>
      </c>
      <c r="BT100" s="703">
        <v>793311</v>
      </c>
      <c r="BU100" s="703">
        <v>4394253</v>
      </c>
      <c r="BV100" s="15">
        <v>5187564</v>
      </c>
    </row>
    <row r="101" spans="2:74" x14ac:dyDescent="0.25">
      <c r="B101" s="27" t="s">
        <v>1116</v>
      </c>
      <c r="C101" s="703">
        <v>803192</v>
      </c>
      <c r="D101" s="703">
        <v>573014</v>
      </c>
      <c r="E101" s="703">
        <v>4999821</v>
      </c>
      <c r="F101" s="703">
        <v>34525</v>
      </c>
      <c r="G101" s="703">
        <v>5607360</v>
      </c>
      <c r="H101" s="703">
        <v>686000</v>
      </c>
      <c r="I101" s="703">
        <v>929988</v>
      </c>
      <c r="J101" s="15">
        <v>1615988</v>
      </c>
      <c r="K101" s="703">
        <v>556622</v>
      </c>
      <c r="L101" s="703">
        <v>428276</v>
      </c>
      <c r="M101" s="703">
        <v>4228989</v>
      </c>
      <c r="N101" s="703">
        <v>218194</v>
      </c>
      <c r="O101" s="703">
        <v>4875459</v>
      </c>
      <c r="P101" s="703">
        <v>406187</v>
      </c>
      <c r="Q101" s="703">
        <v>1077248</v>
      </c>
      <c r="R101" s="15">
        <v>1483435</v>
      </c>
      <c r="S101" s="703">
        <v>224904</v>
      </c>
      <c r="T101" s="703">
        <v>207453</v>
      </c>
      <c r="U101" s="703">
        <v>1408300</v>
      </c>
      <c r="V101" s="703">
        <v>18107</v>
      </c>
      <c r="W101" s="703">
        <v>1633860</v>
      </c>
      <c r="X101" s="703">
        <v>168662</v>
      </c>
      <c r="Y101" s="703">
        <v>851890</v>
      </c>
      <c r="Z101" s="15">
        <v>1020552</v>
      </c>
      <c r="AA101" s="703">
        <v>256224</v>
      </c>
      <c r="AB101" s="703">
        <v>295714</v>
      </c>
      <c r="AC101" s="703">
        <v>1260195</v>
      </c>
      <c r="AD101" s="703">
        <v>110493</v>
      </c>
      <c r="AE101" s="703">
        <v>1666402</v>
      </c>
      <c r="AF101" s="703">
        <v>96074</v>
      </c>
      <c r="AG101" s="703">
        <v>671260</v>
      </c>
      <c r="AH101" s="15">
        <v>767334</v>
      </c>
      <c r="AI101" s="703">
        <v>310875</v>
      </c>
      <c r="AJ101" s="703">
        <v>123644</v>
      </c>
      <c r="AK101" s="703">
        <v>1010657</v>
      </c>
      <c r="AL101" s="703">
        <v>69034</v>
      </c>
      <c r="AM101" s="703">
        <v>1203335</v>
      </c>
      <c r="AN101" s="703">
        <v>53242</v>
      </c>
      <c r="AO101" s="703">
        <v>650208</v>
      </c>
      <c r="AP101" s="15">
        <v>703450</v>
      </c>
      <c r="AQ101" s="703">
        <v>72198</v>
      </c>
      <c r="AR101" s="703">
        <v>119966</v>
      </c>
      <c r="AS101" s="703">
        <v>431316</v>
      </c>
      <c r="AT101" s="703">
        <v>28152</v>
      </c>
      <c r="AU101" s="703">
        <v>579434</v>
      </c>
      <c r="AV101" s="703">
        <v>133354</v>
      </c>
      <c r="AW101" s="703">
        <v>129327</v>
      </c>
      <c r="AX101" s="15">
        <v>262681</v>
      </c>
      <c r="AY101" s="703">
        <v>113602</v>
      </c>
      <c r="AZ101" s="703">
        <v>24745</v>
      </c>
      <c r="BA101" s="703">
        <v>375170</v>
      </c>
      <c r="BB101" s="703">
        <v>8879</v>
      </c>
      <c r="BC101" s="703">
        <v>408794</v>
      </c>
      <c r="BD101" s="703">
        <v>118069</v>
      </c>
      <c r="BE101" s="703">
        <v>232624</v>
      </c>
      <c r="BF101" s="15">
        <v>350693</v>
      </c>
      <c r="BG101" s="703">
        <v>2224015</v>
      </c>
      <c r="BH101" s="703">
        <v>1748067</v>
      </c>
      <c r="BI101" s="703">
        <v>13339278</v>
      </c>
      <c r="BJ101" s="703">
        <v>478505</v>
      </c>
      <c r="BK101" s="703">
        <v>15565850</v>
      </c>
      <c r="BL101" s="703">
        <v>1543519</v>
      </c>
      <c r="BM101" s="703">
        <v>4309921</v>
      </c>
      <c r="BN101" s="15">
        <v>5853440</v>
      </c>
      <c r="BO101" s="703">
        <v>2337617</v>
      </c>
      <c r="BP101" s="703">
        <v>1772812</v>
      </c>
      <c r="BQ101" s="703">
        <v>13714448</v>
      </c>
      <c r="BR101" s="703">
        <v>487384</v>
      </c>
      <c r="BS101" s="703">
        <v>15974644</v>
      </c>
      <c r="BT101" s="703">
        <v>1661588</v>
      </c>
      <c r="BU101" s="703">
        <v>4542545</v>
      </c>
      <c r="BV101" s="15">
        <v>6204133</v>
      </c>
    </row>
    <row r="102" spans="2:74" x14ac:dyDescent="0.25">
      <c r="B102" s="27" t="s">
        <v>1122</v>
      </c>
      <c r="C102" s="703">
        <v>499805</v>
      </c>
      <c r="D102" s="703">
        <v>223500</v>
      </c>
      <c r="E102" s="703">
        <v>3234503</v>
      </c>
      <c r="F102" s="703">
        <v>586926</v>
      </c>
      <c r="G102" s="703">
        <v>4044929</v>
      </c>
      <c r="H102" s="703">
        <v>2059728</v>
      </c>
      <c r="I102" s="703">
        <v>913126</v>
      </c>
      <c r="J102" s="15">
        <v>2972854</v>
      </c>
      <c r="K102" s="703">
        <v>333125</v>
      </c>
      <c r="L102" s="703">
        <v>274625</v>
      </c>
      <c r="M102" s="703">
        <v>2769064</v>
      </c>
      <c r="N102" s="703">
        <v>267073</v>
      </c>
      <c r="O102" s="703">
        <v>3310762</v>
      </c>
      <c r="P102" s="703">
        <v>1904556</v>
      </c>
      <c r="Q102" s="703">
        <v>1163060</v>
      </c>
      <c r="R102" s="15">
        <v>3067616</v>
      </c>
      <c r="S102" s="703">
        <v>165005</v>
      </c>
      <c r="T102" s="703">
        <v>100700</v>
      </c>
      <c r="U102" s="703">
        <v>1037612</v>
      </c>
      <c r="V102" s="703">
        <v>24417</v>
      </c>
      <c r="W102" s="703">
        <v>1162729</v>
      </c>
      <c r="X102" s="703">
        <v>521577</v>
      </c>
      <c r="Y102" s="703">
        <v>944297</v>
      </c>
      <c r="Z102" s="15">
        <v>1465874</v>
      </c>
      <c r="AA102" s="703">
        <v>181917</v>
      </c>
      <c r="AB102" s="703">
        <v>129109</v>
      </c>
      <c r="AC102" s="703">
        <v>862503</v>
      </c>
      <c r="AD102" s="703">
        <v>17023</v>
      </c>
      <c r="AE102" s="703">
        <v>1008635</v>
      </c>
      <c r="AF102" s="703">
        <v>686726</v>
      </c>
      <c r="AG102" s="703">
        <v>727624</v>
      </c>
      <c r="AH102" s="15">
        <v>1414350</v>
      </c>
      <c r="AI102" s="703">
        <v>102075</v>
      </c>
      <c r="AJ102" s="703">
        <v>93767</v>
      </c>
      <c r="AK102" s="703">
        <v>482772</v>
      </c>
      <c r="AL102" s="703">
        <v>16481</v>
      </c>
      <c r="AM102" s="703">
        <v>593020</v>
      </c>
      <c r="AN102" s="703">
        <v>667613</v>
      </c>
      <c r="AO102" s="703">
        <v>652040</v>
      </c>
      <c r="AP102" s="15">
        <v>1319653</v>
      </c>
      <c r="AQ102" s="703">
        <v>149644</v>
      </c>
      <c r="AR102" s="703">
        <v>104861</v>
      </c>
      <c r="AS102" s="703">
        <v>265139</v>
      </c>
      <c r="AT102" s="703">
        <v>72143</v>
      </c>
      <c r="AU102" s="703">
        <v>442143</v>
      </c>
      <c r="AV102" s="703">
        <v>227933</v>
      </c>
      <c r="AW102" s="703">
        <v>134415</v>
      </c>
      <c r="AX102" s="15">
        <v>362348</v>
      </c>
      <c r="AY102" s="703">
        <v>60451</v>
      </c>
      <c r="AZ102" s="703">
        <v>55185</v>
      </c>
      <c r="BA102" s="703">
        <v>170605</v>
      </c>
      <c r="BB102" s="703">
        <v>83312</v>
      </c>
      <c r="BC102" s="703">
        <v>309102</v>
      </c>
      <c r="BD102" s="703">
        <v>203042</v>
      </c>
      <c r="BE102" s="703">
        <v>243777</v>
      </c>
      <c r="BF102" s="15">
        <v>446819</v>
      </c>
      <c r="BG102" s="703">
        <v>1431571</v>
      </c>
      <c r="BH102" s="703">
        <v>926562</v>
      </c>
      <c r="BI102" s="703">
        <v>8651593</v>
      </c>
      <c r="BJ102" s="703">
        <v>984063</v>
      </c>
      <c r="BK102" s="703">
        <v>10562218</v>
      </c>
      <c r="BL102" s="703">
        <v>6068133</v>
      </c>
      <c r="BM102" s="703">
        <v>4534562</v>
      </c>
      <c r="BN102" s="15">
        <v>10602695</v>
      </c>
      <c r="BO102" s="703">
        <v>1492022</v>
      </c>
      <c r="BP102" s="703">
        <v>981747</v>
      </c>
      <c r="BQ102" s="703">
        <v>8822198</v>
      </c>
      <c r="BR102" s="703">
        <v>1067375</v>
      </c>
      <c r="BS102" s="703">
        <v>10871320</v>
      </c>
      <c r="BT102" s="703">
        <v>6271175</v>
      </c>
      <c r="BU102" s="703">
        <v>4778339</v>
      </c>
      <c r="BV102" s="15">
        <v>11049514</v>
      </c>
    </row>
    <row r="103" spans="2:74" x14ac:dyDescent="0.25">
      <c r="B103" s="27" t="s">
        <v>1129</v>
      </c>
      <c r="C103" s="703">
        <v>502022</v>
      </c>
      <c r="D103" s="703">
        <v>682290</v>
      </c>
      <c r="E103" s="703">
        <v>3608458</v>
      </c>
      <c r="F103" s="703">
        <v>1131464</v>
      </c>
      <c r="G103" s="703">
        <v>5422212</v>
      </c>
      <c r="H103" s="703">
        <v>176729</v>
      </c>
      <c r="I103" s="703">
        <v>1600299</v>
      </c>
      <c r="J103" s="15">
        <v>1777028</v>
      </c>
      <c r="K103" s="703">
        <v>354483</v>
      </c>
      <c r="L103" s="703">
        <v>382914</v>
      </c>
      <c r="M103" s="703">
        <v>2998751</v>
      </c>
      <c r="N103" s="703">
        <v>1626367</v>
      </c>
      <c r="O103" s="703">
        <v>5008032</v>
      </c>
      <c r="P103" s="703">
        <v>106949</v>
      </c>
      <c r="Q103" s="703">
        <v>1239077</v>
      </c>
      <c r="R103" s="15">
        <v>1346026</v>
      </c>
      <c r="S103" s="703">
        <v>151945</v>
      </c>
      <c r="T103" s="703">
        <v>218798</v>
      </c>
      <c r="U103" s="703">
        <v>1010346</v>
      </c>
      <c r="V103" s="703">
        <v>323061</v>
      </c>
      <c r="W103" s="703">
        <v>1552205</v>
      </c>
      <c r="X103" s="703">
        <v>70931</v>
      </c>
      <c r="Y103" s="703">
        <v>1057166</v>
      </c>
      <c r="Z103" s="15">
        <v>1128097</v>
      </c>
      <c r="AA103" s="703">
        <v>135793</v>
      </c>
      <c r="AB103" s="703">
        <v>249300</v>
      </c>
      <c r="AC103" s="703">
        <v>923620</v>
      </c>
      <c r="AD103" s="703">
        <v>489185</v>
      </c>
      <c r="AE103" s="703">
        <v>1662105</v>
      </c>
      <c r="AF103" s="703">
        <v>24076</v>
      </c>
      <c r="AG103" s="703">
        <v>817244</v>
      </c>
      <c r="AH103" s="15">
        <v>841320</v>
      </c>
      <c r="AI103" s="703">
        <v>105600</v>
      </c>
      <c r="AJ103" s="703">
        <v>118546</v>
      </c>
      <c r="AK103" s="703">
        <v>512461</v>
      </c>
      <c r="AL103" s="703">
        <v>530409</v>
      </c>
      <c r="AM103" s="703">
        <v>1161416</v>
      </c>
      <c r="AN103" s="703">
        <v>73419</v>
      </c>
      <c r="AO103" s="703">
        <v>724484</v>
      </c>
      <c r="AP103" s="15">
        <v>797903</v>
      </c>
      <c r="AQ103" s="703">
        <v>108177</v>
      </c>
      <c r="AR103" s="703">
        <v>106639</v>
      </c>
      <c r="AS103" s="703">
        <v>390654</v>
      </c>
      <c r="AT103" s="703">
        <v>131593</v>
      </c>
      <c r="AU103" s="703">
        <v>628886</v>
      </c>
      <c r="AV103" s="703">
        <v>10487</v>
      </c>
      <c r="AW103" s="703">
        <v>156885</v>
      </c>
      <c r="AX103" s="15">
        <v>167372</v>
      </c>
      <c r="AY103" s="703">
        <v>55911</v>
      </c>
      <c r="AZ103" s="703">
        <v>51092</v>
      </c>
      <c r="BA103" s="703">
        <v>283385</v>
      </c>
      <c r="BB103" s="703">
        <v>81078</v>
      </c>
      <c r="BC103" s="703">
        <v>415555</v>
      </c>
      <c r="BD103" s="703">
        <v>20026</v>
      </c>
      <c r="BE103" s="703">
        <v>314382</v>
      </c>
      <c r="BF103" s="15">
        <v>334408</v>
      </c>
      <c r="BG103" s="703">
        <v>1358020</v>
      </c>
      <c r="BH103" s="703">
        <v>1758487</v>
      </c>
      <c r="BI103" s="703">
        <v>9444290</v>
      </c>
      <c r="BJ103" s="703">
        <v>4232079</v>
      </c>
      <c r="BK103" s="703">
        <v>15434856</v>
      </c>
      <c r="BL103" s="703">
        <v>462591</v>
      </c>
      <c r="BM103" s="703">
        <v>5595155</v>
      </c>
      <c r="BN103" s="15">
        <v>6057746</v>
      </c>
      <c r="BO103" s="703">
        <v>1413931</v>
      </c>
      <c r="BP103" s="703">
        <v>1809579</v>
      </c>
      <c r="BQ103" s="703">
        <v>9727675</v>
      </c>
      <c r="BR103" s="703">
        <v>4313157</v>
      </c>
      <c r="BS103" s="703">
        <v>15850411</v>
      </c>
      <c r="BT103" s="703">
        <v>482617</v>
      </c>
      <c r="BU103" s="703">
        <v>5909537</v>
      </c>
      <c r="BV103" s="15">
        <v>6392154</v>
      </c>
    </row>
    <row r="104" spans="2:74" ht="14.25" thickBot="1" x14ac:dyDescent="0.3">
      <c r="B104" s="27" t="s">
        <v>1136</v>
      </c>
      <c r="C104" s="703">
        <v>988481</v>
      </c>
      <c r="D104" s="703">
        <v>628988</v>
      </c>
      <c r="E104" s="703">
        <v>4398931</v>
      </c>
      <c r="F104" s="703">
        <v>110900</v>
      </c>
      <c r="G104" s="703">
        <v>5138819</v>
      </c>
      <c r="H104" s="703">
        <v>105076</v>
      </c>
      <c r="I104" s="703">
        <v>1577011</v>
      </c>
      <c r="J104" s="15">
        <v>1682087</v>
      </c>
      <c r="K104" s="703">
        <v>579634</v>
      </c>
      <c r="L104" s="703">
        <v>373432</v>
      </c>
      <c r="M104" s="703">
        <v>4316546</v>
      </c>
      <c r="N104" s="703">
        <v>115182</v>
      </c>
      <c r="O104" s="703">
        <v>4805160</v>
      </c>
      <c r="P104" s="703">
        <v>155575</v>
      </c>
      <c r="Q104" s="703">
        <v>1172911</v>
      </c>
      <c r="R104" s="15">
        <v>1328486</v>
      </c>
      <c r="S104" s="703">
        <v>299914</v>
      </c>
      <c r="T104" s="703">
        <v>257059</v>
      </c>
      <c r="U104" s="703">
        <v>1272190</v>
      </c>
      <c r="V104" s="703">
        <v>48973</v>
      </c>
      <c r="W104" s="703">
        <v>1578222</v>
      </c>
      <c r="X104" s="703">
        <v>45735</v>
      </c>
      <c r="Y104" s="703">
        <v>1008910</v>
      </c>
      <c r="Z104" s="15">
        <v>1054645</v>
      </c>
      <c r="AA104" s="703">
        <v>270233</v>
      </c>
      <c r="AB104" s="703">
        <v>299696</v>
      </c>
      <c r="AC104" s="703">
        <v>1333381</v>
      </c>
      <c r="AD104" s="703">
        <v>130281</v>
      </c>
      <c r="AE104" s="703">
        <v>1763358</v>
      </c>
      <c r="AF104" s="703">
        <v>82932</v>
      </c>
      <c r="AG104" s="703">
        <v>688015</v>
      </c>
      <c r="AH104" s="15">
        <v>770947</v>
      </c>
      <c r="AI104" s="703">
        <v>162598</v>
      </c>
      <c r="AJ104" s="703">
        <v>186941</v>
      </c>
      <c r="AK104" s="703">
        <v>964165</v>
      </c>
      <c r="AL104" s="703">
        <v>76049</v>
      </c>
      <c r="AM104" s="703">
        <v>1227155</v>
      </c>
      <c r="AN104" s="703">
        <v>49838</v>
      </c>
      <c r="AO104" s="703">
        <v>687934</v>
      </c>
      <c r="AP104" s="15">
        <v>737772</v>
      </c>
      <c r="AQ104" s="703">
        <v>110786</v>
      </c>
      <c r="AR104" s="703">
        <v>100259</v>
      </c>
      <c r="AS104" s="703">
        <v>498826</v>
      </c>
      <c r="AT104" s="703">
        <v>11246</v>
      </c>
      <c r="AU104" s="703">
        <v>610331</v>
      </c>
      <c r="AV104" s="703">
        <v>25807</v>
      </c>
      <c r="AW104" s="703">
        <v>147143</v>
      </c>
      <c r="AX104" s="15">
        <v>172950</v>
      </c>
      <c r="AY104" s="703">
        <v>63285</v>
      </c>
      <c r="AZ104" s="703">
        <v>78046</v>
      </c>
      <c r="BA104" s="703">
        <v>324951</v>
      </c>
      <c r="BB104" s="703">
        <v>52096</v>
      </c>
      <c r="BC104" s="703">
        <v>455093</v>
      </c>
      <c r="BD104" s="703">
        <v>62777</v>
      </c>
      <c r="BE104" s="703">
        <v>254670</v>
      </c>
      <c r="BF104" s="15">
        <v>317447</v>
      </c>
      <c r="BG104" s="703">
        <v>2411646</v>
      </c>
      <c r="BH104" s="703">
        <v>1846375</v>
      </c>
      <c r="BI104" s="703">
        <v>12784039</v>
      </c>
      <c r="BJ104" s="703">
        <v>492631</v>
      </c>
      <c r="BK104" s="703">
        <v>15123045</v>
      </c>
      <c r="BL104" s="703">
        <v>464963</v>
      </c>
      <c r="BM104" s="703">
        <v>5281924</v>
      </c>
      <c r="BN104" s="15">
        <v>5746887</v>
      </c>
      <c r="BO104" s="703">
        <v>2474931</v>
      </c>
      <c r="BP104" s="703">
        <v>1924421</v>
      </c>
      <c r="BQ104" s="703">
        <v>13108990</v>
      </c>
      <c r="BR104" s="703">
        <v>544727</v>
      </c>
      <c r="BS104" s="703">
        <v>15578138</v>
      </c>
      <c r="BT104" s="703">
        <v>527740</v>
      </c>
      <c r="BU104" s="703">
        <v>5536594</v>
      </c>
      <c r="BV104" s="15">
        <v>6064334</v>
      </c>
    </row>
    <row r="105" spans="2:74" ht="14.25" thickBot="1" x14ac:dyDescent="0.3">
      <c r="B105" s="957" t="s">
        <v>1145</v>
      </c>
      <c r="C105" s="410">
        <v>757868</v>
      </c>
      <c r="D105" s="57">
        <v>830232</v>
      </c>
      <c r="E105" s="57">
        <v>4422928</v>
      </c>
      <c r="F105" s="57">
        <v>69049</v>
      </c>
      <c r="G105" s="57">
        <v>5322209</v>
      </c>
      <c r="H105" s="57">
        <v>114236</v>
      </c>
      <c r="I105" s="57">
        <v>1555949</v>
      </c>
      <c r="J105" s="409">
        <v>1670185</v>
      </c>
      <c r="K105" s="57">
        <v>611828</v>
      </c>
      <c r="L105" s="57">
        <v>511994</v>
      </c>
      <c r="M105" s="57">
        <v>4107250</v>
      </c>
      <c r="N105" s="57">
        <v>98095</v>
      </c>
      <c r="O105" s="57">
        <v>4717339</v>
      </c>
      <c r="P105" s="57">
        <v>136592</v>
      </c>
      <c r="Q105" s="57">
        <v>1167527</v>
      </c>
      <c r="R105" s="409">
        <v>1304119</v>
      </c>
      <c r="S105" s="57">
        <v>240422</v>
      </c>
      <c r="T105" s="57">
        <v>396484</v>
      </c>
      <c r="U105" s="57">
        <v>1309576</v>
      </c>
      <c r="V105" s="57">
        <v>65188</v>
      </c>
      <c r="W105" s="57">
        <v>1771248</v>
      </c>
      <c r="X105" s="57">
        <v>100423</v>
      </c>
      <c r="Y105" s="57">
        <v>905747</v>
      </c>
      <c r="Z105" s="409">
        <v>1006170</v>
      </c>
      <c r="AA105" s="57">
        <v>269522</v>
      </c>
      <c r="AB105" s="57">
        <v>301331</v>
      </c>
      <c r="AC105" s="57">
        <v>1422651</v>
      </c>
      <c r="AD105" s="57">
        <v>25547</v>
      </c>
      <c r="AE105" s="57">
        <v>1749529</v>
      </c>
      <c r="AF105" s="57">
        <v>103372</v>
      </c>
      <c r="AG105" s="57">
        <v>710939</v>
      </c>
      <c r="AH105" s="409">
        <v>814311</v>
      </c>
      <c r="AI105" s="57">
        <v>172548</v>
      </c>
      <c r="AJ105" s="57">
        <v>110260</v>
      </c>
      <c r="AK105" s="57">
        <v>983889</v>
      </c>
      <c r="AL105" s="57">
        <v>26674</v>
      </c>
      <c r="AM105" s="57">
        <v>1120823</v>
      </c>
      <c r="AN105" s="57">
        <v>98589</v>
      </c>
      <c r="AO105" s="57">
        <v>679622</v>
      </c>
      <c r="AP105" s="409">
        <v>778211</v>
      </c>
      <c r="AQ105" s="57">
        <v>109161</v>
      </c>
      <c r="AR105" s="57">
        <v>45998</v>
      </c>
      <c r="AS105" s="57">
        <v>482772</v>
      </c>
      <c r="AT105" s="57">
        <v>10008</v>
      </c>
      <c r="AU105" s="57">
        <v>538778</v>
      </c>
      <c r="AV105" s="57">
        <v>31403</v>
      </c>
      <c r="AW105" s="57">
        <v>149697</v>
      </c>
      <c r="AX105" s="409">
        <v>181100</v>
      </c>
      <c r="AY105" s="57">
        <v>99414</v>
      </c>
      <c r="AZ105" s="57">
        <v>76079</v>
      </c>
      <c r="BA105" s="57">
        <v>333002</v>
      </c>
      <c r="BB105" s="57">
        <v>23603</v>
      </c>
      <c r="BC105" s="57">
        <v>432684</v>
      </c>
      <c r="BD105" s="57">
        <v>40009</v>
      </c>
      <c r="BE105" s="57">
        <v>275892</v>
      </c>
      <c r="BF105" s="409">
        <v>315901</v>
      </c>
      <c r="BG105" s="57">
        <v>2161349</v>
      </c>
      <c r="BH105" s="57">
        <v>2196299</v>
      </c>
      <c r="BI105" s="57">
        <v>12729066</v>
      </c>
      <c r="BJ105" s="57">
        <v>294561</v>
      </c>
      <c r="BK105" s="57">
        <v>15219926</v>
      </c>
      <c r="BL105" s="57">
        <v>584615</v>
      </c>
      <c r="BM105" s="57">
        <v>5169481</v>
      </c>
      <c r="BN105" s="409">
        <v>5754096</v>
      </c>
      <c r="BO105" s="57">
        <v>2260763</v>
      </c>
      <c r="BP105" s="57">
        <v>2272378</v>
      </c>
      <c r="BQ105" s="57">
        <v>13062068</v>
      </c>
      <c r="BR105" s="57">
        <v>318164</v>
      </c>
      <c r="BS105" s="57">
        <v>15652610</v>
      </c>
      <c r="BT105" s="57">
        <v>624624</v>
      </c>
      <c r="BU105" s="57">
        <v>5445373</v>
      </c>
      <c r="BV105" s="409">
        <v>6069997</v>
      </c>
    </row>
    <row r="106" spans="2:74" ht="14.25" x14ac:dyDescent="0.3">
      <c r="B106" s="18" t="s">
        <v>14</v>
      </c>
    </row>
    <row r="107" spans="2:74" ht="14.25" x14ac:dyDescent="0.3">
      <c r="B107" s="18" t="s">
        <v>395</v>
      </c>
    </row>
    <row r="108" spans="2:74" ht="14.25" x14ac:dyDescent="0.3">
      <c r="B108" s="18" t="s">
        <v>394</v>
      </c>
    </row>
    <row r="109" spans="2:74" ht="14.25" x14ac:dyDescent="0.3">
      <c r="B109" s="19" t="str">
        <f>'PIB construcción 1'!B191</f>
        <v>Consultado por última vez el 23 de julio de 2021</v>
      </c>
    </row>
    <row r="110" spans="2:74" x14ac:dyDescent="0.25">
      <c r="B110" s="501" t="s">
        <v>852</v>
      </c>
    </row>
    <row r="111" spans="2:74" x14ac:dyDescent="0.25">
      <c r="B111" s="501" t="s">
        <v>853</v>
      </c>
    </row>
    <row r="112" spans="2:74" x14ac:dyDescent="0.25">
      <c r="B112" s="501" t="s">
        <v>854</v>
      </c>
    </row>
    <row r="113" spans="2:2" x14ac:dyDescent="0.25">
      <c r="B113" s="501" t="s">
        <v>855</v>
      </c>
    </row>
    <row r="114" spans="2:2" x14ac:dyDescent="0.25">
      <c r="B114" s="501" t="s">
        <v>856</v>
      </c>
    </row>
    <row r="115" spans="2:2" x14ac:dyDescent="0.25">
      <c r="B115" s="501" t="s">
        <v>857</v>
      </c>
    </row>
    <row r="116" spans="2:2" x14ac:dyDescent="0.25">
      <c r="B116" s="501" t="s">
        <v>858</v>
      </c>
    </row>
    <row r="117" spans="2:2" ht="14.25" x14ac:dyDescent="0.3">
      <c r="B117" s="18" t="s">
        <v>982</v>
      </c>
    </row>
  </sheetData>
  <mergeCells count="100">
    <mergeCell ref="BU8:BU9"/>
    <mergeCell ref="BV8:BV9"/>
    <mergeCell ref="BN8:BN9"/>
    <mergeCell ref="BP8:BP9"/>
    <mergeCell ref="BQ8:BQ9"/>
    <mergeCell ref="BR8:BR9"/>
    <mergeCell ref="BS8:BS9"/>
    <mergeCell ref="BT8:BT9"/>
    <mergeCell ref="BO7:BO9"/>
    <mergeCell ref="BP7:BS7"/>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AN8:AN9"/>
    <mergeCell ref="AO8:AO9"/>
    <mergeCell ref="AP8:AP9"/>
    <mergeCell ref="AR8:AR9"/>
    <mergeCell ref="AS8:AS9"/>
    <mergeCell ref="AQ7:AQ9"/>
    <mergeCell ref="V8:V9"/>
    <mergeCell ref="W8:W9"/>
    <mergeCell ref="X8:X9"/>
    <mergeCell ref="Y8:Y9"/>
    <mergeCell ref="Z8:Z9"/>
    <mergeCell ref="P8:P9"/>
    <mergeCell ref="Q8:Q9"/>
    <mergeCell ref="R8:R9"/>
    <mergeCell ref="T8:T9"/>
    <mergeCell ref="U8:U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AV8:AV9"/>
    <mergeCell ref="AW8:AW9"/>
    <mergeCell ref="AX8:AX9"/>
    <mergeCell ref="AZ8:AZ9"/>
    <mergeCell ref="AR7:AU7"/>
    <mergeCell ref="AV7:AX7"/>
    <mergeCell ref="AY7:AY9"/>
    <mergeCell ref="AZ7:BC7"/>
    <mergeCell ref="AU8:AU9"/>
    <mergeCell ref="AT8:AT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s>
  <hyperlinks>
    <hyperlink ref="B2" location="CONTENIDO!A1" display="INDICE"/>
  </hyperlinks>
  <pageMargins left="0.7" right="0.7" top="0.75" bottom="0.75" header="0.3" footer="0.3"/>
  <pageSetup paperSize="9" orientation="portrait" horizontalDpi="200" verticalDpi="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B1:P267"/>
  <sheetViews>
    <sheetView zoomScaleNormal="100" workbookViewId="0">
      <pane xSplit="2" ySplit="6" topLeftCell="C255" activePane="bottomRight" state="frozenSplit"/>
      <selection activeCell="G96" sqref="G96"/>
      <selection pane="topRight" activeCell="G96" sqref="G96"/>
      <selection pane="bottomLeft" activeCell="G96" sqref="G96"/>
      <selection pane="bottomRight" activeCell="K268" sqref="K268"/>
    </sheetView>
  </sheetViews>
  <sheetFormatPr baseColWidth="10" defaultRowHeight="13.5" x14ac:dyDescent="0.25"/>
  <cols>
    <col min="1" max="1" width="5.28515625" style="4" customWidth="1"/>
    <col min="2" max="2" width="10.5703125" style="712"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70" customFormat="1" ht="15" x14ac:dyDescent="0.25"/>
    <row r="2" spans="2:11" ht="15" x14ac:dyDescent="0.25">
      <c r="B2" s="670" t="s">
        <v>1029</v>
      </c>
    </row>
    <row r="3" spans="2:11" x14ac:dyDescent="0.25">
      <c r="B3" s="1" t="s">
        <v>172</v>
      </c>
      <c r="C3" s="1"/>
      <c r="D3" s="1"/>
      <c r="E3" s="1"/>
      <c r="F3" s="1"/>
      <c r="G3" s="1"/>
      <c r="H3" s="1"/>
      <c r="I3" s="1"/>
      <c r="J3" s="1"/>
      <c r="K3" s="1"/>
    </row>
    <row r="4" spans="2:11" ht="14.25" thickBot="1" x14ac:dyDescent="0.3">
      <c r="B4" s="22"/>
      <c r="C4" s="22"/>
      <c r="D4" s="22"/>
      <c r="E4" s="22"/>
      <c r="F4" s="22"/>
      <c r="G4" s="22"/>
      <c r="H4" s="22"/>
      <c r="I4" s="22"/>
      <c r="J4" s="22"/>
      <c r="K4" s="22"/>
    </row>
    <row r="5" spans="2:11" ht="14.25" thickBot="1" x14ac:dyDescent="0.3">
      <c r="B5" s="1119"/>
      <c r="C5" s="1116" t="s">
        <v>171</v>
      </c>
      <c r="D5" s="1117"/>
      <c r="E5" s="1118"/>
      <c r="F5" s="1116" t="s">
        <v>84</v>
      </c>
      <c r="G5" s="1117"/>
      <c r="H5" s="1118"/>
      <c r="I5" s="1116" t="s">
        <v>1</v>
      </c>
      <c r="J5" s="1117"/>
      <c r="K5" s="1118"/>
    </row>
    <row r="6" spans="2:11" s="203" customFormat="1" ht="26.25" thickBot="1" x14ac:dyDescent="0.3">
      <c r="B6" s="1120"/>
      <c r="C6" s="197" t="s">
        <v>88</v>
      </c>
      <c r="D6" s="198" t="s">
        <v>89</v>
      </c>
      <c r="E6" s="199" t="s">
        <v>90</v>
      </c>
      <c r="F6" s="197" t="s">
        <v>88</v>
      </c>
      <c r="G6" s="198" t="s">
        <v>89</v>
      </c>
      <c r="H6" s="199" t="s">
        <v>90</v>
      </c>
      <c r="I6" s="197" t="s">
        <v>88</v>
      </c>
      <c r="J6" s="198" t="s">
        <v>89</v>
      </c>
      <c r="K6" s="199" t="s">
        <v>90</v>
      </c>
    </row>
    <row r="7" spans="2:11" x14ac:dyDescent="0.25">
      <c r="B7" s="731">
        <v>36495</v>
      </c>
      <c r="C7" s="172">
        <v>100</v>
      </c>
      <c r="D7" s="178">
        <v>100</v>
      </c>
      <c r="E7" s="179">
        <v>100</v>
      </c>
      <c r="F7" s="188"/>
      <c r="G7" s="180"/>
      <c r="H7" s="181"/>
      <c r="I7" s="163"/>
      <c r="J7" s="182"/>
      <c r="K7" s="183"/>
    </row>
    <row r="8" spans="2:11" x14ac:dyDescent="0.25">
      <c r="B8" s="732">
        <v>36526</v>
      </c>
      <c r="C8" s="172">
        <v>101.43157831000001</v>
      </c>
      <c r="D8" s="178">
        <v>102.64844733</v>
      </c>
      <c r="E8" s="179">
        <v>101.01311966999999</v>
      </c>
      <c r="F8" s="187">
        <f>(C8/C7)-1</f>
        <v>1.4315783100000035E-2</v>
      </c>
      <c r="G8" s="185">
        <f>(D8/D7)-1</f>
        <v>2.6484473300000033E-2</v>
      </c>
      <c r="H8" s="186">
        <f>(E8/E7)-1</f>
        <v>1.0131196699999956E-2</v>
      </c>
      <c r="I8" s="187"/>
      <c r="J8" s="185"/>
      <c r="K8" s="186"/>
    </row>
    <row r="9" spans="2:11" x14ac:dyDescent="0.25">
      <c r="B9" s="732">
        <v>36557</v>
      </c>
      <c r="C9" s="172">
        <v>102.8276822</v>
      </c>
      <c r="D9" s="178">
        <v>104.15582250999999</v>
      </c>
      <c r="E9" s="179">
        <v>100.87623149</v>
      </c>
      <c r="F9" s="187">
        <v>1.3763996511354293E-2</v>
      </c>
      <c r="G9" s="185">
        <v>1.4684831765199524E-2</v>
      </c>
      <c r="H9" s="186">
        <v>-1.355152483629829E-3</v>
      </c>
      <c r="I9" s="188"/>
      <c r="J9" s="185"/>
      <c r="K9" s="186"/>
    </row>
    <row r="10" spans="2:11" x14ac:dyDescent="0.25">
      <c r="B10" s="732">
        <v>36586</v>
      </c>
      <c r="C10" s="172">
        <v>103.80135452</v>
      </c>
      <c r="D10" s="178">
        <v>104.49306841000001</v>
      </c>
      <c r="E10" s="179">
        <v>101.03076419</v>
      </c>
      <c r="F10" s="187">
        <v>9.4689707982156257E-3</v>
      </c>
      <c r="G10" s="185">
        <v>3.2378977177933699E-3</v>
      </c>
      <c r="H10" s="186">
        <v>1.5319039749748242E-3</v>
      </c>
      <c r="I10" s="187"/>
      <c r="J10" s="185"/>
      <c r="K10" s="186"/>
    </row>
    <row r="11" spans="2:11" x14ac:dyDescent="0.25">
      <c r="B11" s="732">
        <v>36617</v>
      </c>
      <c r="C11" s="172">
        <v>104.54378611</v>
      </c>
      <c r="D11" s="178">
        <v>104.14300776</v>
      </c>
      <c r="E11" s="179">
        <v>101.30150772</v>
      </c>
      <c r="F11" s="187">
        <v>7.1524268005282998E-3</v>
      </c>
      <c r="G11" s="185">
        <v>-3.3500848939229666E-3</v>
      </c>
      <c r="H11" s="186">
        <v>2.6798127498159907E-3</v>
      </c>
      <c r="I11" s="187"/>
      <c r="J11" s="185"/>
      <c r="K11" s="186"/>
    </row>
    <row r="12" spans="2:11" x14ac:dyDescent="0.25">
      <c r="B12" s="732">
        <v>36647</v>
      </c>
      <c r="C12" s="172">
        <v>105.22378574</v>
      </c>
      <c r="D12" s="178">
        <v>104.1508115</v>
      </c>
      <c r="E12" s="179">
        <v>101.48079145</v>
      </c>
      <c r="F12" s="187">
        <v>6.5044480911042868E-3</v>
      </c>
      <c r="G12" s="185">
        <v>7.4932923177950528E-5</v>
      </c>
      <c r="H12" s="186">
        <v>1.7698031750479348E-3</v>
      </c>
      <c r="I12" s="187"/>
      <c r="J12" s="185"/>
      <c r="K12" s="186"/>
    </row>
    <row r="13" spans="2:11" x14ac:dyDescent="0.25">
      <c r="B13" s="732">
        <v>36678</v>
      </c>
      <c r="C13" s="172">
        <v>105.96299869000001</v>
      </c>
      <c r="D13" s="178">
        <v>104.22407957999999</v>
      </c>
      <c r="E13" s="179">
        <v>101.98799735</v>
      </c>
      <c r="F13" s="187">
        <v>7.0251506805367736E-3</v>
      </c>
      <c r="G13" s="185">
        <v>7.0348064450742598E-4</v>
      </c>
      <c r="H13" s="186">
        <v>4.9980483276965693E-3</v>
      </c>
      <c r="I13" s="187"/>
      <c r="J13" s="185"/>
      <c r="K13" s="186"/>
    </row>
    <row r="14" spans="2:11" x14ac:dyDescent="0.25">
      <c r="B14" s="732">
        <v>36708</v>
      </c>
      <c r="C14" s="172">
        <v>106.74512575</v>
      </c>
      <c r="D14" s="178">
        <v>104.29966106000001</v>
      </c>
      <c r="E14" s="179">
        <v>102.10232007</v>
      </c>
      <c r="F14" s="187">
        <v>7.3811336944902273E-3</v>
      </c>
      <c r="G14" s="185">
        <v>7.2518251352837737E-4</v>
      </c>
      <c r="H14" s="186">
        <v>1.1209428851481906E-3</v>
      </c>
      <c r="I14" s="187"/>
      <c r="J14" s="185"/>
      <c r="K14" s="186"/>
    </row>
    <row r="15" spans="2:11" x14ac:dyDescent="0.25">
      <c r="B15" s="732">
        <v>36739</v>
      </c>
      <c r="C15" s="172">
        <v>107.63038453</v>
      </c>
      <c r="D15" s="178">
        <v>104.41001335</v>
      </c>
      <c r="E15" s="179">
        <v>102.60329125</v>
      </c>
      <c r="F15" s="187">
        <v>8.2932009661340622E-3</v>
      </c>
      <c r="G15" s="185">
        <v>1.0580311467791592E-3</v>
      </c>
      <c r="H15" s="186">
        <v>4.906560200165222E-3</v>
      </c>
      <c r="I15" s="187"/>
      <c r="J15" s="185"/>
      <c r="K15" s="186"/>
    </row>
    <row r="16" spans="2:11" x14ac:dyDescent="0.25">
      <c r="B16" s="732">
        <v>36770</v>
      </c>
      <c r="C16" s="172">
        <v>109.79346286000001</v>
      </c>
      <c r="D16" s="178">
        <v>104.38473093</v>
      </c>
      <c r="E16" s="179">
        <v>103.00297744</v>
      </c>
      <c r="F16" s="187">
        <v>2.0097283303833979E-2</v>
      </c>
      <c r="G16" s="185">
        <v>-2.4214554896417884E-4</v>
      </c>
      <c r="H16" s="186">
        <v>3.8954519404854615E-3</v>
      </c>
      <c r="I16" s="187"/>
      <c r="J16" s="185"/>
      <c r="K16" s="186"/>
    </row>
    <row r="17" spans="2:11" x14ac:dyDescent="0.25">
      <c r="B17" s="732">
        <v>36800</v>
      </c>
      <c r="C17" s="172">
        <v>110.63894012999999</v>
      </c>
      <c r="D17" s="178">
        <v>104.57140708</v>
      </c>
      <c r="E17" s="179">
        <v>102.80572101</v>
      </c>
      <c r="F17" s="187">
        <v>7.7006157559496025E-3</v>
      </c>
      <c r="G17" s="185">
        <v>1.7883472835233949E-3</v>
      </c>
      <c r="H17" s="186">
        <v>-1.9150556120078877E-3</v>
      </c>
      <c r="I17" s="187"/>
      <c r="J17" s="185"/>
      <c r="K17" s="186"/>
    </row>
    <row r="18" spans="2:11" x14ac:dyDescent="0.25">
      <c r="B18" s="732">
        <v>36831</v>
      </c>
      <c r="C18" s="172">
        <v>111.35768622000001</v>
      </c>
      <c r="D18" s="178">
        <v>104.61110063</v>
      </c>
      <c r="E18" s="179">
        <v>103.02015233</v>
      </c>
      <c r="F18" s="187">
        <v>6.4963211791029263E-3</v>
      </c>
      <c r="G18" s="185">
        <v>3.7958320642683674E-4</v>
      </c>
      <c r="H18" s="186">
        <v>2.085791703937856E-3</v>
      </c>
      <c r="I18" s="187"/>
      <c r="J18" s="185"/>
      <c r="K18" s="186"/>
    </row>
    <row r="19" spans="2:11" x14ac:dyDescent="0.25">
      <c r="B19" s="732">
        <v>36861</v>
      </c>
      <c r="C19" s="172">
        <v>112.22459344000001</v>
      </c>
      <c r="D19" s="178">
        <v>104.62324037</v>
      </c>
      <c r="E19" s="179">
        <v>103.88037978</v>
      </c>
      <c r="F19" s="187">
        <v>7.7848889414542377E-3</v>
      </c>
      <c r="G19" s="185">
        <v>1.1604638443629689E-4</v>
      </c>
      <c r="H19" s="186">
        <v>8.3500890897973967E-3</v>
      </c>
      <c r="I19" s="187">
        <f>(C19/C7)-1</f>
        <v>0.12224593439999998</v>
      </c>
      <c r="J19" s="185">
        <f>(D19/D7)-1</f>
        <v>4.6232403700000146E-2</v>
      </c>
      <c r="K19" s="186">
        <f>(E19/E7)-1</f>
        <v>3.8803797799999984E-2</v>
      </c>
    </row>
    <row r="20" spans="2:11" x14ac:dyDescent="0.25">
      <c r="B20" s="732">
        <v>36892</v>
      </c>
      <c r="C20" s="172">
        <v>114.90067863</v>
      </c>
      <c r="D20" s="178">
        <v>108.33111095</v>
      </c>
      <c r="E20" s="179">
        <v>105.77500618000001</v>
      </c>
      <c r="F20" s="187">
        <v>2.3845799819544489E-2</v>
      </c>
      <c r="G20" s="185">
        <v>3.5440219275250096E-2</v>
      </c>
      <c r="H20" s="186">
        <v>1.8238539404769938E-2</v>
      </c>
      <c r="I20" s="187">
        <v>0.13279001021590231</v>
      </c>
      <c r="J20" s="185">
        <v>5.5360443999031395E-2</v>
      </c>
      <c r="K20" s="186">
        <v>4.7141267644803309E-2</v>
      </c>
    </row>
    <row r="21" spans="2:11" x14ac:dyDescent="0.25">
      <c r="B21" s="732">
        <v>36923</v>
      </c>
      <c r="C21" s="172">
        <v>117.16393191</v>
      </c>
      <c r="D21" s="178">
        <v>109.12888289999999</v>
      </c>
      <c r="E21" s="179">
        <v>106.83566573</v>
      </c>
      <c r="F21" s="187">
        <v>1.9697475306373669E-2</v>
      </c>
      <c r="G21" s="185">
        <v>7.3641998406921427E-3</v>
      </c>
      <c r="H21" s="186">
        <v>1.0027506386480756E-2</v>
      </c>
      <c r="I21" s="187">
        <v>0.13942013865600877</v>
      </c>
      <c r="J21" s="185">
        <v>4.7746350325470699E-2</v>
      </c>
      <c r="K21" s="186">
        <v>5.9076693805624414E-2</v>
      </c>
    </row>
    <row r="22" spans="2:11" x14ac:dyDescent="0.25">
      <c r="B22" s="732">
        <v>36951</v>
      </c>
      <c r="C22" s="172">
        <v>117.85723087</v>
      </c>
      <c r="D22" s="178">
        <v>109.70733414</v>
      </c>
      <c r="E22" s="179">
        <v>107.36487949000001</v>
      </c>
      <c r="F22" s="187">
        <v>5.9173411876665138E-3</v>
      </c>
      <c r="G22" s="185">
        <v>5.3006245883600034E-3</v>
      </c>
      <c r="H22" s="186">
        <v>4.9535307931478645E-3</v>
      </c>
      <c r="I22" s="187">
        <v>0.1354112999295376</v>
      </c>
      <c r="J22" s="185">
        <v>4.9900589669170659E-2</v>
      </c>
      <c r="K22" s="186">
        <v>6.2694916254300237E-2</v>
      </c>
    </row>
    <row r="23" spans="2:11" x14ac:dyDescent="0.25">
      <c r="B23" s="732">
        <v>36982</v>
      </c>
      <c r="C23" s="172">
        <v>118.66392123999999</v>
      </c>
      <c r="D23" s="178">
        <v>109.64467328000001</v>
      </c>
      <c r="E23" s="179">
        <v>108.0514446</v>
      </c>
      <c r="F23" s="187">
        <v>6.8446404522248816E-3</v>
      </c>
      <c r="G23" s="185">
        <v>-5.7116381954946949E-4</v>
      </c>
      <c r="H23" s="186">
        <v>6.3946898954414522E-3</v>
      </c>
      <c r="I23" s="187">
        <v>0.13506431759744109</v>
      </c>
      <c r="J23" s="185">
        <v>5.282798757530327E-2</v>
      </c>
      <c r="K23" s="186">
        <v>6.6632146272264769E-2</v>
      </c>
    </row>
    <row r="24" spans="2:11" x14ac:dyDescent="0.25">
      <c r="B24" s="732">
        <v>37012</v>
      </c>
      <c r="C24" s="172">
        <v>119.11977475</v>
      </c>
      <c r="D24" s="178">
        <v>109.74483136000001</v>
      </c>
      <c r="E24" s="179">
        <v>108.19196125000001</v>
      </c>
      <c r="F24" s="187">
        <v>3.8415510395788388E-3</v>
      </c>
      <c r="G24" s="185">
        <v>9.1347875828162728E-4</v>
      </c>
      <c r="H24" s="186">
        <v>1.3004606326199042E-3</v>
      </c>
      <c r="I24" s="187">
        <v>0.13206129120212373</v>
      </c>
      <c r="J24" s="185">
        <v>5.3710765950200967E-2</v>
      </c>
      <c r="K24" s="186">
        <v>6.6132414855146537E-2</v>
      </c>
    </row>
    <row r="25" spans="2:11" x14ac:dyDescent="0.25">
      <c r="B25" s="732">
        <v>37043</v>
      </c>
      <c r="C25" s="172">
        <v>119.69514254000001</v>
      </c>
      <c r="D25" s="178">
        <v>109.75571902999999</v>
      </c>
      <c r="E25" s="179">
        <v>109.13327679</v>
      </c>
      <c r="F25" s="187">
        <v>4.8301618367525556E-3</v>
      </c>
      <c r="G25" s="185">
        <v>9.9208954672969085E-5</v>
      </c>
      <c r="H25" s="186">
        <v>8.7004203373750588E-3</v>
      </c>
      <c r="I25" s="187">
        <v>0.12959376404752443</v>
      </c>
      <c r="J25" s="185">
        <v>5.3074485975709962E-2</v>
      </c>
      <c r="K25" s="186">
        <v>7.0060003389212477E-2</v>
      </c>
    </row>
    <row r="26" spans="2:11" x14ac:dyDescent="0.25">
      <c r="B26" s="732">
        <v>37073</v>
      </c>
      <c r="C26" s="172">
        <v>121.40129625</v>
      </c>
      <c r="D26" s="178">
        <v>109.74163901</v>
      </c>
      <c r="E26" s="179">
        <v>109.46022513</v>
      </c>
      <c r="F26" s="187">
        <v>1.4254159975036762E-2</v>
      </c>
      <c r="G26" s="185">
        <v>-1.2828506910100845E-4</v>
      </c>
      <c r="H26" s="186">
        <v>2.9958629449855501E-3</v>
      </c>
      <c r="I26" s="187">
        <v>0.13730060644010256</v>
      </c>
      <c r="J26" s="185">
        <v>5.2176372336142141E-2</v>
      </c>
      <c r="K26" s="186">
        <v>7.2064033950996587E-2</v>
      </c>
    </row>
    <row r="27" spans="2:11" x14ac:dyDescent="0.25">
      <c r="B27" s="732">
        <v>37104</v>
      </c>
      <c r="C27" s="172">
        <v>121.36345325000001</v>
      </c>
      <c r="D27" s="178">
        <v>109.83237162</v>
      </c>
      <c r="E27" s="179">
        <v>109.43103286</v>
      </c>
      <c r="F27" s="187">
        <v>-3.1171825317310997E-4</v>
      </c>
      <c r="G27" s="185">
        <v>8.2678380620637704E-4</v>
      </c>
      <c r="H27" s="186">
        <v>-2.66692946824576E-4</v>
      </c>
      <c r="I27" s="187">
        <v>0.12759471946485679</v>
      </c>
      <c r="J27" s="185">
        <v>5.1933316508861571E-2</v>
      </c>
      <c r="K27" s="186">
        <v>6.6545054518414526E-2</v>
      </c>
    </row>
    <row r="28" spans="2:11" x14ac:dyDescent="0.25">
      <c r="B28" s="732">
        <v>37135</v>
      </c>
      <c r="C28" s="172">
        <v>121.52102579</v>
      </c>
      <c r="D28" s="178">
        <v>109.90165044</v>
      </c>
      <c r="E28" s="179">
        <v>109.63602261</v>
      </c>
      <c r="F28" s="187">
        <v>1.2983524758101161E-3</v>
      </c>
      <c r="G28" s="185">
        <v>6.3076867938072212E-4</v>
      </c>
      <c r="H28" s="186">
        <v>1.8732323422574471E-3</v>
      </c>
      <c r="I28" s="187">
        <v>0.10681476496423148</v>
      </c>
      <c r="J28" s="185">
        <v>5.2851786471525442E-2</v>
      </c>
      <c r="K28" s="186">
        <v>6.4396635270701719E-2</v>
      </c>
    </row>
    <row r="29" spans="2:11" x14ac:dyDescent="0.25">
      <c r="B29" s="732">
        <v>37165</v>
      </c>
      <c r="C29" s="172">
        <v>122.31358357000001</v>
      </c>
      <c r="D29" s="178">
        <v>109.91865072</v>
      </c>
      <c r="E29" s="179">
        <v>109.61352371</v>
      </c>
      <c r="F29" s="187">
        <v>6.5219806601173325E-3</v>
      </c>
      <c r="G29" s="185">
        <v>1.5468630299864117E-4</v>
      </c>
      <c r="H29" s="186">
        <v>-2.0521448575383516E-4</v>
      </c>
      <c r="I29" s="187">
        <v>0.105520203160681</v>
      </c>
      <c r="J29" s="185">
        <v>5.1134854061103185E-2</v>
      </c>
      <c r="K29" s="186">
        <v>6.6220076403508576E-2</v>
      </c>
    </row>
    <row r="30" spans="2:11" x14ac:dyDescent="0.25">
      <c r="B30" s="732">
        <v>37196</v>
      </c>
      <c r="C30" s="172">
        <v>122.69247024000001</v>
      </c>
      <c r="D30" s="178">
        <v>109.95746321</v>
      </c>
      <c r="E30" s="179">
        <v>109.71444855</v>
      </c>
      <c r="F30" s="187">
        <v>3.0976663338717625E-3</v>
      </c>
      <c r="G30" s="185">
        <v>3.5310195081339479E-4</v>
      </c>
      <c r="H30" s="186">
        <v>9.2073346959464786E-4</v>
      </c>
      <c r="I30" s="187">
        <v>0.10178717253164571</v>
      </c>
      <c r="J30" s="185">
        <v>5.1107029252178471E-2</v>
      </c>
      <c r="K30" s="186">
        <v>6.498045351900128E-2</v>
      </c>
    </row>
    <row r="31" spans="2:11" x14ac:dyDescent="0.25">
      <c r="B31" s="732">
        <v>37226</v>
      </c>
      <c r="C31" s="172">
        <v>123.1227787</v>
      </c>
      <c r="D31" s="178">
        <v>110.02873633999999</v>
      </c>
      <c r="E31" s="179">
        <v>109.43509779999999</v>
      </c>
      <c r="F31" s="187">
        <v>3.5072116419063715E-3</v>
      </c>
      <c r="G31" s="185">
        <v>6.4818819859335797E-4</v>
      </c>
      <c r="H31" s="186">
        <v>-2.5461619111424305E-3</v>
      </c>
      <c r="I31" s="187">
        <v>9.7110490008828876E-2</v>
      </c>
      <c r="J31" s="185">
        <v>5.1666302351977E-2</v>
      </c>
      <c r="K31" s="186">
        <v>5.347225368028008E-2</v>
      </c>
    </row>
    <row r="32" spans="2:11" x14ac:dyDescent="0.25">
      <c r="B32" s="732">
        <v>37257</v>
      </c>
      <c r="C32" s="172">
        <v>123.9167535</v>
      </c>
      <c r="D32" s="178">
        <v>112.40127755</v>
      </c>
      <c r="E32" s="179">
        <v>110.61414845</v>
      </c>
      <c r="F32" s="187">
        <v>6.4486426344763093E-3</v>
      </c>
      <c r="G32" s="185">
        <v>2.1562923368206421E-2</v>
      </c>
      <c r="H32" s="186">
        <v>1.0773971730301701E-2</v>
      </c>
      <c r="I32" s="187">
        <v>7.8468421401002519E-2</v>
      </c>
      <c r="J32" s="185">
        <v>3.7571539369503748E-2</v>
      </c>
      <c r="K32" s="186">
        <v>4.5749392458225069E-2</v>
      </c>
    </row>
    <row r="33" spans="2:11" x14ac:dyDescent="0.25">
      <c r="B33" s="732">
        <v>37288</v>
      </c>
      <c r="C33" s="172">
        <v>125.21770622</v>
      </c>
      <c r="D33" s="178">
        <v>115.28033981999999</v>
      </c>
      <c r="E33" s="179">
        <v>111.46697460999999</v>
      </c>
      <c r="F33" s="187">
        <v>1.049860235403921E-2</v>
      </c>
      <c r="G33" s="185">
        <v>2.5614141874137353E-2</v>
      </c>
      <c r="H33" s="186">
        <v>7.7099193181917602E-3</v>
      </c>
      <c r="I33" s="187">
        <v>6.8739365252666218E-2</v>
      </c>
      <c r="J33" s="185">
        <v>5.6368733524349235E-2</v>
      </c>
      <c r="K33" s="186">
        <v>4.3349838729928036E-2</v>
      </c>
    </row>
    <row r="34" spans="2:11" x14ac:dyDescent="0.25">
      <c r="B34" s="732">
        <v>37316</v>
      </c>
      <c r="C34" s="172">
        <v>125.81465497000001</v>
      </c>
      <c r="D34" s="178">
        <v>115.36822886</v>
      </c>
      <c r="E34" s="179">
        <v>112.49040352</v>
      </c>
      <c r="F34" s="187">
        <v>4.7672870556436653E-3</v>
      </c>
      <c r="G34" s="185">
        <v>7.623940052330358E-4</v>
      </c>
      <c r="H34" s="186">
        <v>9.1814540906018927E-3</v>
      </c>
      <c r="I34" s="187">
        <v>6.7517487397759091E-2</v>
      </c>
      <c r="J34" s="185">
        <v>5.1599966076798509E-2</v>
      </c>
      <c r="K34" s="186">
        <v>4.773929849637093E-2</v>
      </c>
    </row>
    <row r="35" spans="2:11" x14ac:dyDescent="0.25">
      <c r="B35" s="732">
        <v>37347</v>
      </c>
      <c r="C35" s="172">
        <v>126.26705982999999</v>
      </c>
      <c r="D35" s="178">
        <v>115.50795902999999</v>
      </c>
      <c r="E35" s="179">
        <v>112.80701525000001</v>
      </c>
      <c r="F35" s="187">
        <v>3.5958041621451109E-3</v>
      </c>
      <c r="G35" s="185">
        <v>1.2111668123946373E-3</v>
      </c>
      <c r="H35" s="186">
        <v>2.8145665771721617E-3</v>
      </c>
      <c r="I35" s="187">
        <v>6.4072874977917804E-2</v>
      </c>
      <c r="J35" s="185">
        <v>5.3475336052366984E-2</v>
      </c>
      <c r="K35" s="186">
        <v>4.4012096900738706E-2</v>
      </c>
    </row>
    <row r="36" spans="2:11" x14ac:dyDescent="0.25">
      <c r="B36" s="732">
        <v>37377</v>
      </c>
      <c r="C36" s="172">
        <v>126.89906915</v>
      </c>
      <c r="D36" s="178">
        <v>115.61752369</v>
      </c>
      <c r="E36" s="179">
        <v>113.05801090999999</v>
      </c>
      <c r="F36" s="187">
        <v>5.0053380576922102E-3</v>
      </c>
      <c r="G36" s="185">
        <v>9.4854641117447791E-4</v>
      </c>
      <c r="H36" s="186">
        <v>2.2250004527089029E-3</v>
      </c>
      <c r="I36" s="187">
        <v>6.5306490180380372E-2</v>
      </c>
      <c r="J36" s="185">
        <v>5.3512245244020429E-2</v>
      </c>
      <c r="K36" s="186">
        <v>4.4976074042654357E-2</v>
      </c>
    </row>
    <row r="37" spans="2:11" x14ac:dyDescent="0.25">
      <c r="B37" s="732">
        <v>37408</v>
      </c>
      <c r="C37" s="172">
        <v>127.13221584</v>
      </c>
      <c r="D37" s="178">
        <v>115.70328988999999</v>
      </c>
      <c r="E37" s="179">
        <v>113.13200286999999</v>
      </c>
      <c r="F37" s="187">
        <v>1.8372608369916499E-3</v>
      </c>
      <c r="G37" s="185">
        <v>7.4180969512860351E-4</v>
      </c>
      <c r="H37" s="186">
        <v>6.5446012542103027E-4</v>
      </c>
      <c r="I37" s="187">
        <v>6.2133459572218275E-2</v>
      </c>
      <c r="J37" s="185">
        <v>5.418916583630895E-2</v>
      </c>
      <c r="K37" s="186">
        <v>3.6640758874074253E-2</v>
      </c>
    </row>
    <row r="38" spans="2:11" x14ac:dyDescent="0.25">
      <c r="B38" s="732">
        <v>37438</v>
      </c>
      <c r="C38" s="172">
        <v>127.42974507</v>
      </c>
      <c r="D38" s="178">
        <v>115.76264063000001</v>
      </c>
      <c r="E38" s="179">
        <v>113.24619866</v>
      </c>
      <c r="F38" s="187">
        <v>2.3403134133557213E-3</v>
      </c>
      <c r="G38" s="185">
        <v>5.1295637363835134E-4</v>
      </c>
      <c r="H38" s="186">
        <v>1.0094030610527938E-3</v>
      </c>
      <c r="I38" s="187">
        <v>4.9657203063019129E-2</v>
      </c>
      <c r="J38" s="185">
        <v>5.4865242348452137E-2</v>
      </c>
      <c r="K38" s="186">
        <v>3.4587664382232042E-2</v>
      </c>
    </row>
    <row r="39" spans="2:11" x14ac:dyDescent="0.25">
      <c r="B39" s="732">
        <v>37469</v>
      </c>
      <c r="C39" s="172">
        <v>127.82742329</v>
      </c>
      <c r="D39" s="178">
        <v>115.84918654000001</v>
      </c>
      <c r="E39" s="179">
        <v>113.46710967</v>
      </c>
      <c r="F39" s="187">
        <v>3.1207644634425602E-3</v>
      </c>
      <c r="G39" s="185">
        <v>7.4761520235711032E-4</v>
      </c>
      <c r="H39" s="186">
        <v>1.9507145724444452E-3</v>
      </c>
      <c r="I39" s="187">
        <v>5.3261256720214423E-2</v>
      </c>
      <c r="J39" s="185">
        <v>5.4781799129468789E-2</v>
      </c>
      <c r="K39" s="186">
        <v>3.6882378832735041E-2</v>
      </c>
    </row>
    <row r="40" spans="2:11" x14ac:dyDescent="0.25">
      <c r="B40" s="732">
        <v>37500</v>
      </c>
      <c r="C40" s="172">
        <v>128.35184727999999</v>
      </c>
      <c r="D40" s="178">
        <v>115.8637186</v>
      </c>
      <c r="E40" s="179">
        <v>113.82259916</v>
      </c>
      <c r="F40" s="187">
        <v>4.1025937666774315E-3</v>
      </c>
      <c r="G40" s="185">
        <v>1.2543946517040716E-4</v>
      </c>
      <c r="H40" s="186">
        <v>3.132973872639111E-3</v>
      </c>
      <c r="I40" s="187">
        <v>5.6211025586669239E-2</v>
      </c>
      <c r="J40" s="185">
        <v>5.4249123067127591E-2</v>
      </c>
      <c r="K40" s="186">
        <v>3.8186140379176114E-2</v>
      </c>
    </row>
    <row r="41" spans="2:11" x14ac:dyDescent="0.25">
      <c r="B41" s="732">
        <v>37530</v>
      </c>
      <c r="C41" s="172">
        <v>129.38303707</v>
      </c>
      <c r="D41" s="178">
        <v>116.22985260999999</v>
      </c>
      <c r="E41" s="179">
        <v>114.22766812</v>
      </c>
      <c r="F41" s="187">
        <v>8.0340860833150174E-3</v>
      </c>
      <c r="G41" s="185">
        <v>3.1600402129678962E-3</v>
      </c>
      <c r="H41" s="186">
        <v>3.5587744700031898E-3</v>
      </c>
      <c r="I41" s="187">
        <v>5.7797779229926238E-2</v>
      </c>
      <c r="J41" s="185">
        <v>5.7417024760217927E-2</v>
      </c>
      <c r="K41" s="186">
        <v>4.2094663631172535E-2</v>
      </c>
    </row>
    <row r="42" spans="2:11" x14ac:dyDescent="0.25">
      <c r="B42" s="732">
        <v>37561</v>
      </c>
      <c r="C42" s="172">
        <v>130.65179734</v>
      </c>
      <c r="D42" s="178">
        <v>116.28467534000001</v>
      </c>
      <c r="E42" s="179">
        <v>113.80651158000001</v>
      </c>
      <c r="F42" s="187">
        <v>9.8062334810826712E-3</v>
      </c>
      <c r="G42" s="185">
        <v>4.7167512277557222E-4</v>
      </c>
      <c r="H42" s="186">
        <v>-3.6869923629847534E-3</v>
      </c>
      <c r="I42" s="187">
        <v>6.4872172550040519E-2</v>
      </c>
      <c r="J42" s="185">
        <v>5.7542361794179486E-2</v>
      </c>
      <c r="K42" s="186">
        <v>3.7297394136152739E-2</v>
      </c>
    </row>
    <row r="43" spans="2:11" x14ac:dyDescent="0.25">
      <c r="B43" s="732">
        <v>37591</v>
      </c>
      <c r="C43" s="172">
        <v>131.87232037000001</v>
      </c>
      <c r="D43" s="178">
        <v>116.28412516</v>
      </c>
      <c r="E43" s="179">
        <v>114.23311312</v>
      </c>
      <c r="F43" s="187">
        <v>9.3418005327841058E-3</v>
      </c>
      <c r="G43" s="185">
        <v>-4.7313199129650485E-6</v>
      </c>
      <c r="H43" s="186">
        <v>3.7484809443448786E-3</v>
      </c>
      <c r="I43" s="187">
        <v>7.1063549429135842E-2</v>
      </c>
      <c r="J43" s="185">
        <v>5.6852319022098197E-2</v>
      </c>
      <c r="K43" s="186">
        <v>4.3843478156968541E-2</v>
      </c>
    </row>
    <row r="44" spans="2:11" x14ac:dyDescent="0.25">
      <c r="B44" s="732">
        <v>37622</v>
      </c>
      <c r="C44" s="172">
        <v>134.08652576</v>
      </c>
      <c r="D44" s="178">
        <v>118.97659350000001</v>
      </c>
      <c r="E44" s="179">
        <v>116.03644183999999</v>
      </c>
      <c r="F44" s="187">
        <v>1.6790524226672376E-2</v>
      </c>
      <c r="G44" s="185">
        <v>2.3154221062379188E-2</v>
      </c>
      <c r="H44" s="186">
        <v>1.5786392148007256E-2</v>
      </c>
      <c r="I44" s="187">
        <v>8.2069389108067714E-2</v>
      </c>
      <c r="J44" s="185">
        <v>5.8498587323218665E-2</v>
      </c>
      <c r="K44" s="186">
        <v>4.9019890004857736E-2</v>
      </c>
    </row>
    <row r="45" spans="2:11" x14ac:dyDescent="0.25">
      <c r="B45" s="732">
        <v>37653</v>
      </c>
      <c r="C45" s="172">
        <v>137.14310373000001</v>
      </c>
      <c r="D45" s="178">
        <v>121.84055434</v>
      </c>
      <c r="E45" s="179">
        <v>117.94162806</v>
      </c>
      <c r="F45" s="187">
        <v>2.2795563929152385E-2</v>
      </c>
      <c r="G45" s="185">
        <v>2.4071632543421151E-2</v>
      </c>
      <c r="H45" s="186">
        <v>1.6418861090440995E-2</v>
      </c>
      <c r="I45" s="187">
        <v>9.5237310041822676E-2</v>
      </c>
      <c r="J45" s="185">
        <v>5.6906620246290007E-2</v>
      </c>
      <c r="K45" s="186">
        <v>5.8085845360506871E-2</v>
      </c>
    </row>
    <row r="46" spans="2:11" x14ac:dyDescent="0.25">
      <c r="B46" s="732">
        <v>37681</v>
      </c>
      <c r="C46" s="172">
        <v>138.98649429</v>
      </c>
      <c r="D46" s="178">
        <v>122.35723867999999</v>
      </c>
      <c r="E46" s="179">
        <v>119.06964250999999</v>
      </c>
      <c r="F46" s="187">
        <v>1.3441365332004906E-2</v>
      </c>
      <c r="G46" s="185">
        <v>4.2406597934392387E-3</v>
      </c>
      <c r="H46" s="186">
        <v>9.5641756736319916E-3</v>
      </c>
      <c r="I46" s="187">
        <v>0.10469240902930399</v>
      </c>
      <c r="J46" s="185">
        <v>6.0580021805493711E-2</v>
      </c>
      <c r="K46" s="186">
        <v>5.8487113425904402E-2</v>
      </c>
    </row>
    <row r="47" spans="2:11" x14ac:dyDescent="0.25">
      <c r="B47" s="732">
        <v>37712</v>
      </c>
      <c r="C47" s="172">
        <v>139.96446685000001</v>
      </c>
      <c r="D47" s="178">
        <v>122.36885492</v>
      </c>
      <c r="E47" s="179">
        <v>119.51122614000001</v>
      </c>
      <c r="F47" s="187">
        <v>7.036457498952764E-3</v>
      </c>
      <c r="G47" s="185">
        <v>9.4937088523039392E-5</v>
      </c>
      <c r="H47" s="186">
        <v>3.708616408778731E-3</v>
      </c>
      <c r="I47" s="187">
        <v>0.10847965445969487</v>
      </c>
      <c r="J47" s="185">
        <v>5.9397602967065533E-2</v>
      </c>
      <c r="K47" s="186">
        <v>5.9430797589514306E-2</v>
      </c>
    </row>
    <row r="48" spans="2:11" x14ac:dyDescent="0.25">
      <c r="B48" s="732">
        <v>37742</v>
      </c>
      <c r="C48" s="172">
        <v>141.22325186</v>
      </c>
      <c r="D48" s="178">
        <v>122.5982556</v>
      </c>
      <c r="E48" s="179">
        <v>119.98353294</v>
      </c>
      <c r="F48" s="187">
        <v>8.9936041506093467E-3</v>
      </c>
      <c r="G48" s="185">
        <v>1.8746655768737686E-3</v>
      </c>
      <c r="H48" s="186">
        <v>3.951986899094484E-3</v>
      </c>
      <c r="I48" s="187">
        <v>0.11287854832936728</v>
      </c>
      <c r="J48" s="185">
        <v>6.0377801627347738E-2</v>
      </c>
      <c r="K48" s="186">
        <v>6.1256358344328854E-2</v>
      </c>
    </row>
    <row r="49" spans="2:11" x14ac:dyDescent="0.25">
      <c r="B49" s="732">
        <v>37773</v>
      </c>
      <c r="C49" s="172">
        <v>141.48185652999999</v>
      </c>
      <c r="D49" s="178">
        <v>122.63463262</v>
      </c>
      <c r="E49" s="179">
        <v>120.44097012</v>
      </c>
      <c r="F49" s="187">
        <v>1.8311762871481285E-3</v>
      </c>
      <c r="G49" s="185">
        <v>2.9671727237867707E-4</v>
      </c>
      <c r="H49" s="186">
        <v>3.8124996721737858E-3</v>
      </c>
      <c r="I49" s="187">
        <v>0.11287178938231901</v>
      </c>
      <c r="J49" s="185">
        <v>5.9906185352116559E-2</v>
      </c>
      <c r="K49" s="186">
        <v>6.4605655911517346E-2</v>
      </c>
    </row>
    <row r="50" spans="2:11" x14ac:dyDescent="0.25">
      <c r="B50" s="732">
        <v>37803</v>
      </c>
      <c r="C50" s="172">
        <v>141.71715141000001</v>
      </c>
      <c r="D50" s="178">
        <v>122.68233727</v>
      </c>
      <c r="E50" s="179">
        <v>121.05179916</v>
      </c>
      <c r="F50" s="187">
        <v>1.6630745861758722E-3</v>
      </c>
      <c r="G50" s="185">
        <v>3.8899818901749761E-4</v>
      </c>
      <c r="H50" s="186">
        <v>5.0716051140355933E-3</v>
      </c>
      <c r="I50" s="187">
        <v>0.11211986912593774</v>
      </c>
      <c r="J50" s="185">
        <v>5.9774868665243286E-2</v>
      </c>
      <c r="K50" s="186">
        <v>6.892593828632454E-2</v>
      </c>
    </row>
    <row r="51" spans="2:11" x14ac:dyDescent="0.25">
      <c r="B51" s="732">
        <v>37834</v>
      </c>
      <c r="C51" s="172">
        <v>142.13509737999999</v>
      </c>
      <c r="D51" s="178">
        <v>122.85579077</v>
      </c>
      <c r="E51" s="179">
        <v>121.31742877000001</v>
      </c>
      <c r="F51" s="187">
        <v>2.949155877334908E-3</v>
      </c>
      <c r="G51" s="185">
        <v>1.4138424801790617E-3</v>
      </c>
      <c r="H51" s="186">
        <v>2.1943466503038245E-3</v>
      </c>
      <c r="I51" s="187">
        <v>0.11192961355045394</v>
      </c>
      <c r="J51" s="185">
        <v>6.0480392131029515E-2</v>
      </c>
      <c r="K51" s="186">
        <v>6.918585590865356E-2</v>
      </c>
    </row>
    <row r="52" spans="2:11" x14ac:dyDescent="0.25">
      <c r="B52" s="732">
        <v>37865</v>
      </c>
      <c r="C52" s="172">
        <v>142.44697004</v>
      </c>
      <c r="D52" s="178">
        <v>122.86449193</v>
      </c>
      <c r="E52" s="179">
        <v>122.74741822</v>
      </c>
      <c r="F52" s="187">
        <v>2.1941987992326606E-3</v>
      </c>
      <c r="G52" s="185">
        <v>7.0824174794426042E-5</v>
      </c>
      <c r="H52" s="186">
        <v>1.17871724161831E-2</v>
      </c>
      <c r="I52" s="187">
        <v>0.10981628280932676</v>
      </c>
      <c r="J52" s="185">
        <v>6.0422480950822921E-2</v>
      </c>
      <c r="K52" s="186">
        <v>7.8409903884328003E-2</v>
      </c>
    </row>
    <row r="53" spans="2:11" x14ac:dyDescent="0.25">
      <c r="B53" s="732">
        <v>37895</v>
      </c>
      <c r="C53" s="172">
        <v>142.90337356000001</v>
      </c>
      <c r="D53" s="178">
        <v>123.00965995999999</v>
      </c>
      <c r="E53" s="179">
        <v>123.11928134</v>
      </c>
      <c r="F53" s="187">
        <v>3.2040240650386131E-3</v>
      </c>
      <c r="G53" s="185">
        <v>1.1815295674091342E-3</v>
      </c>
      <c r="H53" s="186">
        <v>3.0294985050807188E-3</v>
      </c>
      <c r="I53" s="187">
        <v>0.10449852466119736</v>
      </c>
      <c r="J53" s="185">
        <v>5.8331032843593977E-2</v>
      </c>
      <c r="K53" s="186">
        <v>7.7841151503321049E-2</v>
      </c>
    </row>
    <row r="54" spans="2:11" x14ac:dyDescent="0.25">
      <c r="B54" s="732">
        <v>37926</v>
      </c>
      <c r="C54" s="172">
        <v>144.08217474</v>
      </c>
      <c r="D54" s="178">
        <v>123.09130871000001</v>
      </c>
      <c r="E54" s="179">
        <v>123.42913686999999</v>
      </c>
      <c r="F54" s="187">
        <v>8.2489387803363901E-3</v>
      </c>
      <c r="G54" s="185">
        <v>6.6375884647240646E-4</v>
      </c>
      <c r="H54" s="186">
        <v>2.516710028093172E-3</v>
      </c>
      <c r="I54" s="187">
        <v>0.10279519817893989</v>
      </c>
      <c r="J54" s="185">
        <v>5.8534225168521692E-2</v>
      </c>
      <c r="K54" s="186">
        <v>8.4552501929872292E-2</v>
      </c>
    </row>
    <row r="55" spans="2:11" x14ac:dyDescent="0.25">
      <c r="B55" s="732">
        <v>37956</v>
      </c>
      <c r="C55" s="172">
        <v>144.82857579</v>
      </c>
      <c r="D55" s="178">
        <v>123.13424141</v>
      </c>
      <c r="E55" s="179">
        <v>123.69636011999999</v>
      </c>
      <c r="F55" s="187">
        <v>5.1803843976321318E-3</v>
      </c>
      <c r="G55" s="185">
        <v>3.4878742008626062E-4</v>
      </c>
      <c r="H55" s="186">
        <v>2.1649932647707093E-3</v>
      </c>
      <c r="I55" s="187">
        <v>9.8248482954179206E-2</v>
      </c>
      <c r="J55" s="185">
        <v>5.8908438624572845E-2</v>
      </c>
      <c r="K55" s="186">
        <v>8.2841539913729001E-2</v>
      </c>
    </row>
    <row r="56" spans="2:11" x14ac:dyDescent="0.25">
      <c r="B56" s="732">
        <v>37987</v>
      </c>
      <c r="C56" s="172">
        <v>146.9077302</v>
      </c>
      <c r="D56" s="178">
        <v>125.85558029000001</v>
      </c>
      <c r="E56" s="179">
        <v>125.85900212</v>
      </c>
      <c r="F56" s="187">
        <v>1.4355968072314429E-2</v>
      </c>
      <c r="G56" s="185">
        <v>2.2100585903954695E-2</v>
      </c>
      <c r="H56" s="186">
        <v>1.7483473223480317E-2</v>
      </c>
      <c r="I56" s="187">
        <v>9.5618887634903338E-2</v>
      </c>
      <c r="J56" s="185">
        <v>5.781798408945038E-2</v>
      </c>
      <c r="K56" s="186">
        <v>8.4650650470169619E-2</v>
      </c>
    </row>
    <row r="57" spans="2:11" x14ac:dyDescent="0.25">
      <c r="B57" s="732">
        <v>38018</v>
      </c>
      <c r="C57" s="172">
        <v>150.74632878</v>
      </c>
      <c r="D57" s="178">
        <v>128.60172638</v>
      </c>
      <c r="E57" s="179">
        <v>127.49247234000001</v>
      </c>
      <c r="F57" s="187">
        <v>2.6129316508900713E-2</v>
      </c>
      <c r="G57" s="185">
        <v>2.1819819857587852E-2</v>
      </c>
      <c r="H57" s="186">
        <v>1.2978572787686549E-2</v>
      </c>
      <c r="I57" s="187">
        <v>9.9190004309522406E-2</v>
      </c>
      <c r="J57" s="185">
        <v>5.5491967158428412E-2</v>
      </c>
      <c r="K57" s="186">
        <v>8.0979416997205123E-2</v>
      </c>
    </row>
    <row r="58" spans="2:11" x14ac:dyDescent="0.25">
      <c r="B58" s="732">
        <v>38047</v>
      </c>
      <c r="C58" s="172">
        <v>154.97469781999999</v>
      </c>
      <c r="D58" s="178">
        <v>129.69215399999999</v>
      </c>
      <c r="E58" s="179">
        <v>129.50008043</v>
      </c>
      <c r="F58" s="187">
        <v>2.8049565612777938E-2</v>
      </c>
      <c r="G58" s="185">
        <v>8.4791056130764098E-3</v>
      </c>
      <c r="H58" s="186">
        <v>1.5746875506861713E-2</v>
      </c>
      <c r="I58" s="187">
        <v>0.11503422409259478</v>
      </c>
      <c r="J58" s="185">
        <v>5.9946721576342066E-2</v>
      </c>
      <c r="K58" s="186">
        <v>8.7599472880957041E-2</v>
      </c>
    </row>
    <row r="59" spans="2:11" x14ac:dyDescent="0.25">
      <c r="B59" s="732">
        <v>38078</v>
      </c>
      <c r="C59" s="172">
        <v>156.58401925999999</v>
      </c>
      <c r="D59" s="178">
        <v>130.00599425999999</v>
      </c>
      <c r="E59" s="179">
        <v>130.50987581999999</v>
      </c>
      <c r="F59" s="187">
        <v>1.0384414118162599E-2</v>
      </c>
      <c r="G59" s="185">
        <v>2.419886248477443E-3</v>
      </c>
      <c r="H59" s="186">
        <v>7.7976429562591765E-3</v>
      </c>
      <c r="I59" s="187">
        <v>0.11874122614142602</v>
      </c>
      <c r="J59" s="185">
        <v>6.2410809882897489E-2</v>
      </c>
      <c r="K59" s="186">
        <v>9.2030263894336883E-2</v>
      </c>
    </row>
    <row r="60" spans="2:11" x14ac:dyDescent="0.25">
      <c r="B60" s="732">
        <v>38108</v>
      </c>
      <c r="C60" s="172">
        <v>157.63712143999999</v>
      </c>
      <c r="D60" s="178">
        <v>130.06805786000001</v>
      </c>
      <c r="E60" s="179">
        <v>131.04585681</v>
      </c>
      <c r="F60" s="187">
        <v>6.7254767439031138E-3</v>
      </c>
      <c r="G60" s="185">
        <v>4.7739029537274824E-4</v>
      </c>
      <c r="H60" s="186">
        <v>4.1068232318237641E-3</v>
      </c>
      <c r="I60" s="187">
        <v>0.11622639589316131</v>
      </c>
      <c r="J60" s="185">
        <v>6.0929107216432632E-2</v>
      </c>
      <c r="K60" s="186">
        <v>9.2198684260546893E-2</v>
      </c>
    </row>
    <row r="61" spans="2:11" x14ac:dyDescent="0.25">
      <c r="B61" s="732">
        <v>38139</v>
      </c>
      <c r="C61" s="172">
        <v>157.88909115999999</v>
      </c>
      <c r="D61" s="178">
        <v>130.15505673000001</v>
      </c>
      <c r="E61" s="179">
        <v>132.16453661</v>
      </c>
      <c r="F61" s="187">
        <v>1.5984161452473611E-3</v>
      </c>
      <c r="G61" s="185">
        <v>6.6887190776410144E-4</v>
      </c>
      <c r="H61" s="186">
        <v>8.5365522209674971E-3</v>
      </c>
      <c r="I61" s="187">
        <v>0.11596705777267635</v>
      </c>
      <c r="J61" s="185">
        <v>6.1323819783462463E-2</v>
      </c>
      <c r="K61" s="186">
        <v>9.7338691961044166E-2</v>
      </c>
    </row>
    <row r="62" spans="2:11" x14ac:dyDescent="0.25">
      <c r="B62" s="732">
        <v>38169</v>
      </c>
      <c r="C62" s="172">
        <v>158.29052634999999</v>
      </c>
      <c r="D62" s="178">
        <v>130.44042590999999</v>
      </c>
      <c r="E62" s="179">
        <v>132.54549795</v>
      </c>
      <c r="F62" s="187">
        <v>2.5425137800887398E-3</v>
      </c>
      <c r="G62" s="185">
        <v>2.1925324084177689E-3</v>
      </c>
      <c r="H62" s="186">
        <v>2.8824777793772238E-3</v>
      </c>
      <c r="I62" s="187">
        <v>0.11694685346907496</v>
      </c>
      <c r="J62" s="185">
        <v>6.3237209305247788E-2</v>
      </c>
      <c r="K62" s="186">
        <v>9.4948599440543902E-2</v>
      </c>
    </row>
    <row r="63" spans="2:11" x14ac:dyDescent="0.25">
      <c r="B63" s="732">
        <v>38200</v>
      </c>
      <c r="C63" s="172">
        <v>158.52653860999999</v>
      </c>
      <c r="D63" s="178">
        <v>130.44900666999999</v>
      </c>
      <c r="E63" s="179">
        <v>132.65854730999999</v>
      </c>
      <c r="F63" s="187">
        <v>1.4910068558249279E-3</v>
      </c>
      <c r="G63" s="185">
        <v>6.5782980545714409E-5</v>
      </c>
      <c r="H63" s="186">
        <v>8.5290984415498095E-4</v>
      </c>
      <c r="I63" s="187">
        <v>0.11532296760016481</v>
      </c>
      <c r="J63" s="185">
        <v>6.1805925894167668E-2</v>
      </c>
      <c r="K63" s="186">
        <v>9.3483011097284852E-2</v>
      </c>
    </row>
    <row r="64" spans="2:11" x14ac:dyDescent="0.25">
      <c r="B64" s="732">
        <v>38231</v>
      </c>
      <c r="C64" s="172">
        <v>158.38443871999999</v>
      </c>
      <c r="D64" s="178">
        <v>130.44833872000001</v>
      </c>
      <c r="E64" s="179">
        <v>132.85823640000001</v>
      </c>
      <c r="F64" s="187">
        <v>-8.9637918827956131E-4</v>
      </c>
      <c r="G64" s="185">
        <v>-5.1203916152653406E-6</v>
      </c>
      <c r="H64" s="186">
        <v>1.505286271026085E-3</v>
      </c>
      <c r="I64" s="187">
        <v>0.111883521815344</v>
      </c>
      <c r="J64" s="185">
        <v>6.1725293214257348E-2</v>
      </c>
      <c r="K64" s="186">
        <v>8.2370923369470939E-2</v>
      </c>
    </row>
    <row r="65" spans="2:11" x14ac:dyDescent="0.25">
      <c r="B65" s="732">
        <v>38261</v>
      </c>
      <c r="C65" s="172">
        <v>157.84324809</v>
      </c>
      <c r="D65" s="178">
        <v>130.70945262999999</v>
      </c>
      <c r="E65" s="179">
        <v>133.45645166</v>
      </c>
      <c r="F65" s="187">
        <v>-3.4169431945062501E-3</v>
      </c>
      <c r="G65" s="185">
        <v>2.0016652765539877E-3</v>
      </c>
      <c r="H65" s="186">
        <v>4.5026584441398843E-3</v>
      </c>
      <c r="I65" s="187">
        <v>0.10454528929456863</v>
      </c>
      <c r="J65" s="185">
        <v>6.2595024427380741E-2</v>
      </c>
      <c r="K65" s="186">
        <v>8.3960612890952468E-2</v>
      </c>
    </row>
    <row r="66" spans="2:11" x14ac:dyDescent="0.25">
      <c r="B66" s="732">
        <v>38292</v>
      </c>
      <c r="C66" s="172">
        <v>157.58272389999999</v>
      </c>
      <c r="D66" s="178">
        <v>130.77036476999999</v>
      </c>
      <c r="E66" s="179">
        <v>133.73299882000001</v>
      </c>
      <c r="F66" s="187">
        <v>-1.65052476524985E-3</v>
      </c>
      <c r="G66" s="185">
        <v>4.6601174417304492E-4</v>
      </c>
      <c r="H66" s="186">
        <v>2.0721902655149727E-3</v>
      </c>
      <c r="I66" s="187">
        <v>9.370034276871575E-2</v>
      </c>
      <c r="J66" s="185">
        <v>6.2385038720253139E-2</v>
      </c>
      <c r="K66" s="186">
        <v>8.3479980588800684E-2</v>
      </c>
    </row>
    <row r="67" spans="2:11" x14ac:dyDescent="0.25">
      <c r="B67" s="732">
        <v>38322</v>
      </c>
      <c r="C67" s="172">
        <v>157.08835723999999</v>
      </c>
      <c r="D67" s="178">
        <v>130.8098784</v>
      </c>
      <c r="E67" s="179">
        <v>133.81159817</v>
      </c>
      <c r="F67" s="187">
        <v>-3.1371881876703922E-3</v>
      </c>
      <c r="G67" s="185">
        <v>3.0216043267539128E-4</v>
      </c>
      <c r="H67" s="186">
        <v>5.8773339933693158E-4</v>
      </c>
      <c r="I67" s="187">
        <v>8.465029351511788E-2</v>
      </c>
      <c r="J67" s="185">
        <v>6.2335520177871917E-2</v>
      </c>
      <c r="K67" s="186">
        <v>8.1774742928466315E-2</v>
      </c>
    </row>
    <row r="68" spans="2:11" x14ac:dyDescent="0.25">
      <c r="B68" s="732">
        <v>38353</v>
      </c>
      <c r="C68" s="172">
        <v>157.56069821</v>
      </c>
      <c r="D68" s="178">
        <v>133.67375921999999</v>
      </c>
      <c r="E68" s="179">
        <v>134.98997245999999</v>
      </c>
      <c r="F68" s="187">
        <v>3.0068490007719717E-3</v>
      </c>
      <c r="G68" s="185">
        <v>2.1893459844390506E-2</v>
      </c>
      <c r="H68" s="186">
        <v>8.8062193869244965E-3</v>
      </c>
      <c r="I68" s="187">
        <v>7.2514686568889486E-2</v>
      </c>
      <c r="J68" s="185">
        <v>6.2120240612177247E-2</v>
      </c>
      <c r="K68" s="186">
        <v>7.2549203364047798E-2</v>
      </c>
    </row>
    <row r="69" spans="2:11" x14ac:dyDescent="0.25">
      <c r="B69" s="732">
        <v>38384</v>
      </c>
      <c r="C69" s="172">
        <v>157.88388997000001</v>
      </c>
      <c r="D69" s="178">
        <v>135.65899451000001</v>
      </c>
      <c r="E69" s="179">
        <v>136.97734409</v>
      </c>
      <c r="F69" s="187">
        <v>2.0512206639835551E-3</v>
      </c>
      <c r="G69" s="185">
        <v>1.4851346304495916E-2</v>
      </c>
      <c r="H69" s="186">
        <v>1.4722364882242767E-2</v>
      </c>
      <c r="I69" s="187">
        <v>4.734815930686187E-2</v>
      </c>
      <c r="J69" s="185">
        <v>5.4876931505155602E-2</v>
      </c>
      <c r="K69" s="186">
        <v>7.4395543328279912E-2</v>
      </c>
    </row>
    <row r="70" spans="2:11" x14ac:dyDescent="0.25">
      <c r="B70" s="732">
        <v>38412</v>
      </c>
      <c r="C70" s="172">
        <v>158.43214237999999</v>
      </c>
      <c r="D70" s="178">
        <v>136.2957394</v>
      </c>
      <c r="E70" s="179">
        <v>139.72523630000001</v>
      </c>
      <c r="F70" s="187">
        <v>3.4725038134300057E-3</v>
      </c>
      <c r="G70" s="185">
        <v>4.6937167144716074E-3</v>
      </c>
      <c r="H70" s="186">
        <v>2.0060924879624853E-2</v>
      </c>
      <c r="I70" s="187">
        <v>2.2309735773872852E-2</v>
      </c>
      <c r="J70" s="185">
        <v>5.0917385488099987E-2</v>
      </c>
      <c r="K70" s="186">
        <v>7.8958683547128095E-2</v>
      </c>
    </row>
    <row r="71" spans="2:11" x14ac:dyDescent="0.25">
      <c r="B71" s="732">
        <v>38443</v>
      </c>
      <c r="C71" s="172">
        <v>158.99473129</v>
      </c>
      <c r="D71" s="178">
        <v>136.91935137999999</v>
      </c>
      <c r="E71" s="179">
        <v>140.37715014</v>
      </c>
      <c r="F71" s="187">
        <v>3.5509771031856374E-3</v>
      </c>
      <c r="G71" s="185">
        <v>4.5754326785654165E-3</v>
      </c>
      <c r="H71" s="186">
        <v>4.6656842905621332E-3</v>
      </c>
      <c r="I71" s="187">
        <v>1.5395645362743959E-2</v>
      </c>
      <c r="J71" s="185">
        <v>5.3177218168678708E-2</v>
      </c>
      <c r="K71" s="186">
        <v>7.5605575884609699E-2</v>
      </c>
    </row>
    <row r="72" spans="2:11" x14ac:dyDescent="0.25">
      <c r="B72" s="732">
        <v>38473</v>
      </c>
      <c r="C72" s="172">
        <v>159.88873444999999</v>
      </c>
      <c r="D72" s="178">
        <v>137.01336244000001</v>
      </c>
      <c r="E72" s="179">
        <v>141.56269236</v>
      </c>
      <c r="F72" s="187">
        <v>5.6228477053705817E-3</v>
      </c>
      <c r="G72" s="185">
        <v>6.8661631137212353E-4</v>
      </c>
      <c r="H72" s="186">
        <v>8.4454073815976027E-3</v>
      </c>
      <c r="I72" s="187">
        <v>1.4283520210415679E-2</v>
      </c>
      <c r="J72" s="185">
        <v>5.3397465098430574E-2</v>
      </c>
      <c r="K72" s="186">
        <v>8.0253094649517021E-2</v>
      </c>
    </row>
    <row r="73" spans="2:11" x14ac:dyDescent="0.25">
      <c r="B73" s="732">
        <v>38504</v>
      </c>
      <c r="C73" s="172">
        <v>160.27079646999999</v>
      </c>
      <c r="D73" s="178">
        <v>137.15597</v>
      </c>
      <c r="E73" s="179">
        <v>141.89962908999999</v>
      </c>
      <c r="F73" s="187">
        <v>2.3895493407604107E-3</v>
      </c>
      <c r="G73" s="185">
        <v>1.04082957647611E-3</v>
      </c>
      <c r="H73" s="186">
        <v>2.3801237768432681E-3</v>
      </c>
      <c r="I73" s="187">
        <v>1.5084672997366599E-2</v>
      </c>
      <c r="J73" s="185">
        <v>5.3789022462054747E-2</v>
      </c>
      <c r="K73" s="186">
        <v>7.3658885580834443E-2</v>
      </c>
    </row>
    <row r="74" spans="2:11" x14ac:dyDescent="0.25">
      <c r="B74" s="732">
        <v>38534</v>
      </c>
      <c r="C74" s="172">
        <v>159.49337199999999</v>
      </c>
      <c r="D74" s="178">
        <v>137.25452276999999</v>
      </c>
      <c r="E74" s="179">
        <v>143.42616212999999</v>
      </c>
      <c r="F74" s="187">
        <v>-4.8506932461992447E-3</v>
      </c>
      <c r="G74" s="185">
        <v>7.1854524451242519E-4</v>
      </c>
      <c r="H74" s="186">
        <v>1.075783671733066E-2</v>
      </c>
      <c r="I74" s="187">
        <v>7.5989743526430065E-3</v>
      </c>
      <c r="J74" s="185">
        <v>5.2239149117019323E-2</v>
      </c>
      <c r="K74" s="186">
        <v>8.2090032089241483E-2</v>
      </c>
    </row>
    <row r="75" spans="2:11" x14ac:dyDescent="0.25">
      <c r="B75" s="732">
        <v>38565</v>
      </c>
      <c r="C75" s="172">
        <v>159.62766117999999</v>
      </c>
      <c r="D75" s="178">
        <v>137.24979443000001</v>
      </c>
      <c r="E75" s="179">
        <v>143.57739655</v>
      </c>
      <c r="F75" s="187">
        <v>8.4197342068859093E-4</v>
      </c>
      <c r="G75" s="185">
        <v>-3.4449429458183189E-5</v>
      </c>
      <c r="H75" s="186">
        <v>1.0544409594042126E-3</v>
      </c>
      <c r="I75" s="187">
        <v>6.9459825443418666E-3</v>
      </c>
      <c r="J75" s="185">
        <v>5.2133687588776567E-2</v>
      </c>
      <c r="K75" s="186">
        <v>8.230792106055973E-2</v>
      </c>
    </row>
    <row r="76" spans="2:11" x14ac:dyDescent="0.25">
      <c r="B76" s="732">
        <v>38596</v>
      </c>
      <c r="C76" s="172">
        <v>159.05489879000001</v>
      </c>
      <c r="D76" s="178">
        <v>137.29790541</v>
      </c>
      <c r="E76" s="179">
        <v>143.95947103</v>
      </c>
      <c r="F76" s="187">
        <v>-3.5881149029309833E-3</v>
      </c>
      <c r="G76" s="185">
        <v>3.5053589843103694E-4</v>
      </c>
      <c r="H76" s="186">
        <v>2.6611046667568417E-3</v>
      </c>
      <c r="I76" s="187">
        <v>4.2331183253758731E-3</v>
      </c>
      <c r="J76" s="185">
        <v>5.2507887468787207E-2</v>
      </c>
      <c r="K76" s="186">
        <v>8.3556992255844786E-2</v>
      </c>
    </row>
    <row r="77" spans="2:11" x14ac:dyDescent="0.25">
      <c r="B77" s="732">
        <v>38626</v>
      </c>
      <c r="C77" s="172">
        <v>158.94989963</v>
      </c>
      <c r="D77" s="178">
        <v>137.34504136000001</v>
      </c>
      <c r="E77" s="179">
        <v>144.09841598</v>
      </c>
      <c r="F77" s="187">
        <v>-6.6014414393256171E-4</v>
      </c>
      <c r="G77" s="185">
        <v>3.4331150106958752E-4</v>
      </c>
      <c r="H77" s="186">
        <v>9.6516713354022343E-4</v>
      </c>
      <c r="I77" s="187">
        <v>7.0110793676079197E-3</v>
      </c>
      <c r="J77" s="185">
        <v>5.0765943827975724E-2</v>
      </c>
      <c r="K77" s="186">
        <v>7.9741100468578185E-2</v>
      </c>
    </row>
    <row r="78" spans="2:11" x14ac:dyDescent="0.25">
      <c r="B78" s="732">
        <v>38657</v>
      </c>
      <c r="C78" s="172">
        <v>158.85004846000001</v>
      </c>
      <c r="D78" s="178">
        <v>138.09214746999999</v>
      </c>
      <c r="E78" s="179">
        <v>144.46283137</v>
      </c>
      <c r="F78" s="187">
        <v>-6.2819272130665293E-4</v>
      </c>
      <c r="G78" s="185">
        <v>5.4396292913241329E-3</v>
      </c>
      <c r="H78" s="186">
        <v>2.5289340449834441E-3</v>
      </c>
      <c r="I78" s="187">
        <v>8.0422810866263017E-3</v>
      </c>
      <c r="J78" s="185">
        <v>5.5989617470882047E-2</v>
      </c>
      <c r="K78" s="186">
        <v>8.023324568113499E-2</v>
      </c>
    </row>
    <row r="79" spans="2:11" x14ac:dyDescent="0.25">
      <c r="B79" s="732">
        <v>38687</v>
      </c>
      <c r="C79" s="172">
        <v>159.10350559</v>
      </c>
      <c r="D79" s="178">
        <v>138.11180679</v>
      </c>
      <c r="E79" s="179">
        <v>144.5801079</v>
      </c>
      <c r="F79" s="187">
        <v>1.5955747729206049E-3</v>
      </c>
      <c r="G79" s="185">
        <v>1.4236377926035715E-4</v>
      </c>
      <c r="H79" s="186">
        <v>8.1181109969818976E-4</v>
      </c>
      <c r="I79" s="187">
        <v>1.2828120335622639E-2</v>
      </c>
      <c r="J79" s="185">
        <v>5.5820924836208707E-2</v>
      </c>
      <c r="K79" s="186">
        <v>8.0475159681743236E-2</v>
      </c>
    </row>
    <row r="80" spans="2:11" x14ac:dyDescent="0.25">
      <c r="B80" s="732">
        <v>38718</v>
      </c>
      <c r="C80" s="172">
        <v>160.6929591</v>
      </c>
      <c r="D80" s="178">
        <v>142.03964017000001</v>
      </c>
      <c r="E80" s="179">
        <v>147.30741241999999</v>
      </c>
      <c r="F80" s="187">
        <v>9.9900596414004283E-3</v>
      </c>
      <c r="G80" s="185">
        <v>2.8439519193115048E-2</v>
      </c>
      <c r="H80" s="186">
        <v>1.8863622109663636E-2</v>
      </c>
      <c r="I80" s="187">
        <v>1.9879709379208688E-2</v>
      </c>
      <c r="J80" s="185">
        <v>6.2584317212411644E-2</v>
      </c>
      <c r="K80" s="186">
        <v>9.1247073656896216E-2</v>
      </c>
    </row>
    <row r="81" spans="2:11" x14ac:dyDescent="0.25">
      <c r="B81" s="732">
        <v>38749</v>
      </c>
      <c r="C81" s="172">
        <v>161.18528426</v>
      </c>
      <c r="D81" s="178">
        <v>143.16113464</v>
      </c>
      <c r="E81" s="179">
        <v>149.93462690999999</v>
      </c>
      <c r="F81" s="187">
        <v>3.0637631092076401E-3</v>
      </c>
      <c r="G81" s="185">
        <v>7.8956442628108636E-3</v>
      </c>
      <c r="H81" s="186">
        <v>1.7834910320122521E-2</v>
      </c>
      <c r="I81" s="187">
        <v>2.0910266972946401E-2</v>
      </c>
      <c r="J81" s="185">
        <v>5.530145757822913E-2</v>
      </c>
      <c r="K81" s="186">
        <v>9.4594349934880473E-2</v>
      </c>
    </row>
    <row r="82" spans="2:11" x14ac:dyDescent="0.25">
      <c r="B82" s="732">
        <v>38777</v>
      </c>
      <c r="C82" s="172">
        <v>162.19493270999999</v>
      </c>
      <c r="D82" s="178">
        <v>143.81330166999999</v>
      </c>
      <c r="E82" s="179">
        <v>150.57533376000001</v>
      </c>
      <c r="F82" s="187">
        <v>6.2638996769168731E-3</v>
      </c>
      <c r="G82" s="185">
        <v>4.5554754203362968E-3</v>
      </c>
      <c r="H82" s="186">
        <v>4.2732413666164426E-3</v>
      </c>
      <c r="I82" s="187">
        <v>2.3750170094746004E-2</v>
      </c>
      <c r="J82" s="185">
        <v>5.5156252888709068E-2</v>
      </c>
      <c r="K82" s="186">
        <v>7.7653097946487337E-2</v>
      </c>
    </row>
    <row r="83" spans="2:11" x14ac:dyDescent="0.25">
      <c r="B83" s="732">
        <v>38808</v>
      </c>
      <c r="C83" s="172">
        <v>162.9794607</v>
      </c>
      <c r="D83" s="178">
        <v>144.71741764000001</v>
      </c>
      <c r="E83" s="179">
        <v>151.76586308</v>
      </c>
      <c r="F83" s="187">
        <v>4.8369451307257449E-3</v>
      </c>
      <c r="G83" s="185">
        <v>6.2867339773244879E-3</v>
      </c>
      <c r="H83" s="186">
        <v>7.9065361521799549E-3</v>
      </c>
      <c r="I83" s="187">
        <v>2.5062021726569128E-2</v>
      </c>
      <c r="J83" s="185">
        <v>5.6953718969626088E-2</v>
      </c>
      <c r="K83" s="186">
        <v>8.1129392701318581E-2</v>
      </c>
    </row>
    <row r="84" spans="2:11" x14ac:dyDescent="0.25">
      <c r="B84" s="732">
        <v>38838</v>
      </c>
      <c r="C84" s="172">
        <v>164.47236583</v>
      </c>
      <c r="D84" s="178">
        <v>144.75264016</v>
      </c>
      <c r="E84" s="179">
        <v>153.35193964999999</v>
      </c>
      <c r="F84" s="187">
        <v>9.1600814212289272E-3</v>
      </c>
      <c r="G84" s="185">
        <v>2.4338825674474762E-4</v>
      </c>
      <c r="H84" s="186">
        <v>1.0450812441029189E-2</v>
      </c>
      <c r="I84" s="187">
        <v>2.8667631873922961E-2</v>
      </c>
      <c r="J84" s="185">
        <v>5.648556886843159E-2</v>
      </c>
      <c r="K84" s="186">
        <v>8.327933789235531E-2</v>
      </c>
    </row>
    <row r="85" spans="2:11" x14ac:dyDescent="0.25">
      <c r="B85" s="732">
        <v>38869</v>
      </c>
      <c r="C85" s="172">
        <v>166.25329934999999</v>
      </c>
      <c r="D85" s="178">
        <v>144.77328555</v>
      </c>
      <c r="E85" s="179">
        <v>153.82876442</v>
      </c>
      <c r="F85" s="187">
        <v>1.0828162597483315E-2</v>
      </c>
      <c r="G85" s="185">
        <v>1.4262530878306201E-4</v>
      </c>
      <c r="H85" s="186">
        <v>3.1093494551701628E-3</v>
      </c>
      <c r="I85" s="187">
        <v>3.7327467085495059E-2</v>
      </c>
      <c r="J85" s="185">
        <v>5.5537615679434049E-2</v>
      </c>
      <c r="K85" s="186">
        <v>8.4067417275868639E-2</v>
      </c>
    </row>
    <row r="86" spans="2:11" x14ac:dyDescent="0.25">
      <c r="B86" s="732">
        <v>38899</v>
      </c>
      <c r="C86" s="172">
        <v>168.84829970999999</v>
      </c>
      <c r="D86" s="178">
        <v>145.00157135000001</v>
      </c>
      <c r="E86" s="179">
        <v>154.22250063000001</v>
      </c>
      <c r="F86" s="187">
        <v>1.5608714955707148E-2</v>
      </c>
      <c r="G86" s="185">
        <v>1.5768503086239782E-3</v>
      </c>
      <c r="H86" s="186">
        <v>2.5595746769764283E-3</v>
      </c>
      <c r="I86" s="187">
        <v>5.8654021748314467E-2</v>
      </c>
      <c r="J86" s="185">
        <v>5.6442938444963842E-2</v>
      </c>
      <c r="K86" s="186">
        <v>7.5274540848512261E-2</v>
      </c>
    </row>
    <row r="87" spans="2:11" x14ac:dyDescent="0.25">
      <c r="B87" s="732">
        <v>38930</v>
      </c>
      <c r="C87" s="172">
        <v>169.88355743</v>
      </c>
      <c r="D87" s="178">
        <v>145.04910536</v>
      </c>
      <c r="E87" s="179">
        <v>154.90910640000001</v>
      </c>
      <c r="F87" s="187">
        <v>6.1312889841240725E-3</v>
      </c>
      <c r="G87" s="185">
        <v>3.2781720609942333E-4</v>
      </c>
      <c r="H87" s="186">
        <v>4.4520466676081227E-3</v>
      </c>
      <c r="I87" s="187">
        <v>6.4248866231493729E-2</v>
      </c>
      <c r="J87" s="185">
        <v>5.6825665658667202E-2</v>
      </c>
      <c r="K87" s="186">
        <v>7.892405157279625E-2</v>
      </c>
    </row>
    <row r="88" spans="2:11" x14ac:dyDescent="0.25">
      <c r="B88" s="732">
        <v>38961</v>
      </c>
      <c r="C88" s="172">
        <v>170.57463000000001</v>
      </c>
      <c r="D88" s="178">
        <v>145.20953523</v>
      </c>
      <c r="E88" s="179">
        <v>155.10669239000001</v>
      </c>
      <c r="F88" s="187">
        <v>4.0679191115053914E-3</v>
      </c>
      <c r="G88" s="185">
        <v>1.1060383282048836E-3</v>
      </c>
      <c r="H88" s="186">
        <v>1.2754962867695951E-3</v>
      </c>
      <c r="I88" s="187">
        <v>7.2426132722950509E-2</v>
      </c>
      <c r="J88" s="185">
        <v>5.7623820235088274E-2</v>
      </c>
      <c r="K88" s="186">
        <v>7.7433053068644675E-2</v>
      </c>
    </row>
    <row r="89" spans="2:11" x14ac:dyDescent="0.25">
      <c r="B89" s="732">
        <v>38991</v>
      </c>
      <c r="C89" s="172">
        <v>170.81910583999999</v>
      </c>
      <c r="D89" s="178">
        <v>145.59911854000001</v>
      </c>
      <c r="E89" s="179">
        <v>155.95831156</v>
      </c>
      <c r="F89" s="187">
        <v>1.4332485434673803E-3</v>
      </c>
      <c r="G89" s="185">
        <v>2.6829044620446663E-3</v>
      </c>
      <c r="H89" s="186">
        <v>5.4905378799432469E-3</v>
      </c>
      <c r="I89" s="187">
        <v>7.4672624755528938E-2</v>
      </c>
      <c r="J89" s="185">
        <v>6.0097380278658408E-2</v>
      </c>
      <c r="K89" s="186">
        <v>8.2304135679368562E-2</v>
      </c>
    </row>
    <row r="90" spans="2:11" x14ac:dyDescent="0.25">
      <c r="B90" s="732">
        <v>39022</v>
      </c>
      <c r="C90" s="172">
        <v>170.47609199999999</v>
      </c>
      <c r="D90" s="178">
        <v>145.68405491999999</v>
      </c>
      <c r="E90" s="179">
        <v>156.34327277</v>
      </c>
      <c r="F90" s="187">
        <v>-2.0080531291464254E-3</v>
      </c>
      <c r="G90" s="185">
        <v>5.8335778988016784E-4</v>
      </c>
      <c r="H90" s="186">
        <v>2.4683596927239648E-3</v>
      </c>
      <c r="I90" s="187">
        <v>7.3188794417821779E-2</v>
      </c>
      <c r="J90" s="185">
        <v>5.4977111943670165E-2</v>
      </c>
      <c r="K90" s="186">
        <v>8.2238741185763242E-2</v>
      </c>
    </row>
    <row r="91" spans="2:11" x14ac:dyDescent="0.25">
      <c r="B91" s="732">
        <v>39052</v>
      </c>
      <c r="C91" s="172">
        <v>170.13656831</v>
      </c>
      <c r="D91" s="178">
        <v>145.70528919</v>
      </c>
      <c r="E91" s="179">
        <v>156.67088441000001</v>
      </c>
      <c r="F91" s="187">
        <v>-1.9916205610813753E-3</v>
      </c>
      <c r="G91" s="185">
        <v>1.4575562172303158E-4</v>
      </c>
      <c r="H91" s="186">
        <v>2.0954636179451036E-3</v>
      </c>
      <c r="I91" s="187">
        <v>6.9345189341280422E-2</v>
      </c>
      <c r="J91" s="185">
        <v>5.4980689750485645E-2</v>
      </c>
      <c r="K91" s="186">
        <v>8.3626832803048501E-2</v>
      </c>
    </row>
    <row r="92" spans="2:11" x14ac:dyDescent="0.25">
      <c r="B92" s="732">
        <v>39083</v>
      </c>
      <c r="C92" s="172">
        <v>170.17484777999999</v>
      </c>
      <c r="D92" s="178">
        <v>148.84985456999999</v>
      </c>
      <c r="E92" s="179">
        <v>160.78079738</v>
      </c>
      <c r="F92" s="187">
        <v>2.2499260670549859E-4</v>
      </c>
      <c r="G92" s="185">
        <v>2.158168311858244E-2</v>
      </c>
      <c r="H92" s="186">
        <v>2.6232780809767764E-2</v>
      </c>
      <c r="I92" s="187">
        <v>5.9006248519571924E-2</v>
      </c>
      <c r="J92" s="185">
        <v>4.7945871954119035E-2</v>
      </c>
      <c r="K92" s="186">
        <v>9.1464405888720401E-2</v>
      </c>
    </row>
    <row r="93" spans="2:11" x14ac:dyDescent="0.25">
      <c r="B93" s="732">
        <v>39114</v>
      </c>
      <c r="C93" s="172">
        <v>171.29759727999999</v>
      </c>
      <c r="D93" s="178">
        <v>151.57272252000001</v>
      </c>
      <c r="E93" s="179">
        <v>162.76635855000001</v>
      </c>
      <c r="F93" s="187">
        <v>6.5976230603213004E-3</v>
      </c>
      <c r="G93" s="185">
        <v>1.8292714882832017E-2</v>
      </c>
      <c r="H93" s="186">
        <v>1.2349491993793205E-2</v>
      </c>
      <c r="I93" s="187">
        <v>6.2737197545207124E-2</v>
      </c>
      <c r="J93" s="185">
        <v>5.8756085589515727E-2</v>
      </c>
      <c r="K93" s="186">
        <v>8.5582176075326588E-2</v>
      </c>
    </row>
    <row r="94" spans="2:11" x14ac:dyDescent="0.25">
      <c r="B94" s="732">
        <v>39142</v>
      </c>
      <c r="C94" s="172">
        <v>172.61221363000001</v>
      </c>
      <c r="D94" s="178">
        <v>152.88971505000001</v>
      </c>
      <c r="E94" s="179">
        <v>164.32892040999999</v>
      </c>
      <c r="F94" s="187">
        <v>7.6744587832786593E-3</v>
      </c>
      <c r="G94" s="185">
        <v>8.6888492078527335E-3</v>
      </c>
      <c r="H94" s="186">
        <v>9.6000296002198837E-3</v>
      </c>
      <c r="I94" s="187">
        <v>6.4226919706707575E-2</v>
      </c>
      <c r="J94" s="185">
        <v>6.3112474817017539E-2</v>
      </c>
      <c r="K94" s="186">
        <v>9.1340236853943546E-2</v>
      </c>
    </row>
    <row r="95" spans="2:11" x14ac:dyDescent="0.25">
      <c r="B95" s="732">
        <v>39173</v>
      </c>
      <c r="C95" s="172">
        <v>173.6522401</v>
      </c>
      <c r="D95" s="178">
        <v>153.24305186999999</v>
      </c>
      <c r="E95" s="179">
        <v>164.52151667999999</v>
      </c>
      <c r="F95" s="187">
        <v>6.0252194681271742E-3</v>
      </c>
      <c r="G95" s="185">
        <v>2.3110568286717204E-3</v>
      </c>
      <c r="H95" s="186">
        <v>1.1720168885638316E-3</v>
      </c>
      <c r="I95" s="187">
        <v>6.5485425919070916E-2</v>
      </c>
      <c r="J95" s="185">
        <v>5.8912288299729054E-2</v>
      </c>
      <c r="K95" s="186">
        <v>8.40482394468125E-2</v>
      </c>
    </row>
    <row r="96" spans="2:11" x14ac:dyDescent="0.25">
      <c r="B96" s="732">
        <v>39203</v>
      </c>
      <c r="C96" s="172">
        <v>173.91148125999999</v>
      </c>
      <c r="D96" s="178">
        <v>153.57742210999999</v>
      </c>
      <c r="E96" s="179">
        <v>164.78985428999999</v>
      </c>
      <c r="F96" s="187">
        <v>1.4928754149712287E-3</v>
      </c>
      <c r="G96" s="185">
        <v>2.1819601993025017E-3</v>
      </c>
      <c r="H96" s="186">
        <v>1.631018333741352E-3</v>
      </c>
      <c r="I96" s="187">
        <v>5.7390281840758117E-2</v>
      </c>
      <c r="J96" s="185">
        <v>6.0964566451055191E-2</v>
      </c>
      <c r="K96" s="186">
        <v>7.4586044794119344E-2</v>
      </c>
    </row>
    <row r="97" spans="2:11" x14ac:dyDescent="0.25">
      <c r="B97" s="732">
        <v>39234</v>
      </c>
      <c r="C97" s="172">
        <v>173.66278047</v>
      </c>
      <c r="D97" s="178">
        <v>153.87865694999999</v>
      </c>
      <c r="E97" s="179">
        <v>165.29685151999999</v>
      </c>
      <c r="F97" s="187">
        <v>-1.4300423882203095E-3</v>
      </c>
      <c r="G97" s="185">
        <v>1.9614526397262466E-3</v>
      </c>
      <c r="H97" s="186">
        <v>3.0766289113148826E-3</v>
      </c>
      <c r="I97" s="187">
        <v>4.4567423016378171E-2</v>
      </c>
      <c r="J97" s="185">
        <v>6.28940026152498E-2</v>
      </c>
      <c r="K97" s="186">
        <v>7.4550992743389388E-2</v>
      </c>
    </row>
    <row r="98" spans="2:11" x14ac:dyDescent="0.25">
      <c r="B98" s="732">
        <v>39264</v>
      </c>
      <c r="C98" s="172">
        <v>173.28232883999999</v>
      </c>
      <c r="D98" s="178">
        <v>153.96488563</v>
      </c>
      <c r="E98" s="179">
        <v>166.28590097</v>
      </c>
      <c r="F98" s="187">
        <v>-2.1907493878098316E-3</v>
      </c>
      <c r="G98" s="185">
        <v>5.6036803094805521E-4</v>
      </c>
      <c r="H98" s="186">
        <v>5.9834742217115267E-3</v>
      </c>
      <c r="I98" s="187">
        <v>2.6260431035524334E-2</v>
      </c>
      <c r="J98" s="185">
        <v>6.1815290665813816E-2</v>
      </c>
      <c r="K98" s="186">
        <v>7.8220754369310086E-2</v>
      </c>
    </row>
    <row r="99" spans="2:11" x14ac:dyDescent="0.25">
      <c r="B99" s="732">
        <v>39295</v>
      </c>
      <c r="C99" s="172">
        <v>173.36310227999999</v>
      </c>
      <c r="D99" s="178">
        <v>155.00347262</v>
      </c>
      <c r="E99" s="179">
        <v>166.56720922</v>
      </c>
      <c r="F99" s="187">
        <v>4.661377795458499E-4</v>
      </c>
      <c r="G99" s="185">
        <v>6.7456094664068988E-3</v>
      </c>
      <c r="H99" s="186">
        <v>1.6917143808286017E-3</v>
      </c>
      <c r="I99" s="187">
        <v>2.0481940116151121E-2</v>
      </c>
      <c r="J99" s="185">
        <v>6.8627567438586112E-2</v>
      </c>
      <c r="K99" s="186">
        <v>7.5257698471882684E-2</v>
      </c>
    </row>
    <row r="100" spans="2:11" x14ac:dyDescent="0.25">
      <c r="B100" s="732">
        <v>39326</v>
      </c>
      <c r="C100" s="172">
        <v>173.58091217</v>
      </c>
      <c r="D100" s="178">
        <v>155.09790340000001</v>
      </c>
      <c r="E100" s="179">
        <v>168.27100852999999</v>
      </c>
      <c r="F100" s="187">
        <v>1.2563797436448976E-3</v>
      </c>
      <c r="G100" s="185">
        <v>6.0921718980777584E-4</v>
      </c>
      <c r="H100" s="186">
        <v>1.0228899901598476E-2</v>
      </c>
      <c r="I100" s="187">
        <v>1.7624439050520024E-2</v>
      </c>
      <c r="J100" s="185">
        <v>6.8097237239535646E-2</v>
      </c>
      <c r="K100" s="186">
        <v>8.4872650800261074E-2</v>
      </c>
    </row>
    <row r="101" spans="2:11" x14ac:dyDescent="0.25">
      <c r="B101" s="732">
        <v>39356</v>
      </c>
      <c r="C101" s="172">
        <v>173.90275944000001</v>
      </c>
      <c r="D101" s="178">
        <v>156.0085938</v>
      </c>
      <c r="E101" s="179">
        <v>168.93016087999999</v>
      </c>
      <c r="F101" s="187">
        <v>1.8541627992183507E-3</v>
      </c>
      <c r="G101" s="185">
        <v>5.8717131568910563E-3</v>
      </c>
      <c r="H101" s="186">
        <v>3.9172068662229886E-3</v>
      </c>
      <c r="I101" s="187">
        <v>1.8052158655416317E-2</v>
      </c>
      <c r="J101" s="185">
        <v>7.1494081587727631E-2</v>
      </c>
      <c r="K101" s="186">
        <v>8.3175107438948404E-2</v>
      </c>
    </row>
    <row r="102" spans="2:11" x14ac:dyDescent="0.25">
      <c r="B102" s="732">
        <v>39387</v>
      </c>
      <c r="C102" s="172">
        <v>174.16981779</v>
      </c>
      <c r="D102" s="178">
        <v>156.09550709999999</v>
      </c>
      <c r="E102" s="179">
        <v>169.22061493999999</v>
      </c>
      <c r="F102" s="187">
        <v>1.5356763219858127E-3</v>
      </c>
      <c r="G102" s="185">
        <v>5.5710584835733101E-4</v>
      </c>
      <c r="H102" s="186">
        <v>1.7193736067435683E-3</v>
      </c>
      <c r="I102" s="187">
        <v>2.1667119105475585E-2</v>
      </c>
      <c r="J102" s="185">
        <v>7.1465969187343603E-2</v>
      </c>
      <c r="K102" s="186">
        <v>8.2365821962446351E-2</v>
      </c>
    </row>
    <row r="103" spans="2:11" x14ac:dyDescent="0.25">
      <c r="B103" s="732">
        <v>39417</v>
      </c>
      <c r="C103" s="172">
        <v>174.69580207000001</v>
      </c>
      <c r="D103" s="178">
        <v>156.62079874</v>
      </c>
      <c r="E103" s="179">
        <v>170.40306774999999</v>
      </c>
      <c r="F103" s="187">
        <v>3.0199507967230144E-3</v>
      </c>
      <c r="G103" s="185">
        <v>3.3651938467613718E-3</v>
      </c>
      <c r="H103" s="186">
        <v>6.9876404267841252E-3</v>
      </c>
      <c r="I103" s="187">
        <v>2.6797494537992517E-2</v>
      </c>
      <c r="J103" s="185">
        <v>7.4914984971933052E-2</v>
      </c>
      <c r="K103" s="186">
        <v>8.7649874395701488E-2</v>
      </c>
    </row>
    <row r="104" spans="2:11" x14ac:dyDescent="0.25">
      <c r="B104" s="732">
        <v>39448</v>
      </c>
      <c r="C104" s="172">
        <v>176.53153793000001</v>
      </c>
      <c r="D104" s="178">
        <v>160.27417786999999</v>
      </c>
      <c r="E104" s="179">
        <v>173.15227436999999</v>
      </c>
      <c r="F104" s="187">
        <v>1.050818530410047E-2</v>
      </c>
      <c r="G104" s="185">
        <v>2.3326270580862118E-2</v>
      </c>
      <c r="H104" s="186">
        <v>1.6133551210670616E-2</v>
      </c>
      <c r="I104" s="187">
        <v>3.7353875927762736E-2</v>
      </c>
      <c r="J104" s="185">
        <v>7.6750651406430892E-2</v>
      </c>
      <c r="K104" s="186">
        <v>7.6946234821565263E-2</v>
      </c>
    </row>
    <row r="105" spans="2:11" x14ac:dyDescent="0.25">
      <c r="B105" s="732">
        <v>39479</v>
      </c>
      <c r="C105" s="172">
        <v>178.60031806999999</v>
      </c>
      <c r="D105" s="178">
        <v>164.46786553999999</v>
      </c>
      <c r="E105" s="179">
        <v>175.24923909</v>
      </c>
      <c r="F105" s="187">
        <v>1.1719039919203089E-2</v>
      </c>
      <c r="G105" s="185">
        <v>2.616571007091073E-2</v>
      </c>
      <c r="H105" s="186">
        <v>1.2110523685753716E-2</v>
      </c>
      <c r="I105" s="187">
        <v>4.2631775961592178E-2</v>
      </c>
      <c r="J105" s="185">
        <v>8.5075617865862707E-2</v>
      </c>
      <c r="K105" s="186">
        <v>7.6692018247526139E-2</v>
      </c>
    </row>
    <row r="106" spans="2:11" x14ac:dyDescent="0.25">
      <c r="B106" s="732">
        <v>39508</v>
      </c>
      <c r="C106" s="172">
        <v>179.73439056999999</v>
      </c>
      <c r="D106" s="178">
        <v>166.33337487</v>
      </c>
      <c r="E106" s="179">
        <v>175.72428396999999</v>
      </c>
      <c r="F106" s="187">
        <v>6.3497787252289051E-3</v>
      </c>
      <c r="G106" s="185">
        <v>1.1342698002889229E-2</v>
      </c>
      <c r="H106" s="186">
        <v>2.7106815554047703E-3</v>
      </c>
      <c r="I106" s="187">
        <v>4.1261141319157257E-2</v>
      </c>
      <c r="J106" s="185">
        <v>8.7930439373266278E-2</v>
      </c>
      <c r="K106" s="186">
        <v>6.9344845274761147E-2</v>
      </c>
    </row>
    <row r="107" spans="2:11" x14ac:dyDescent="0.25">
      <c r="B107" s="732">
        <v>39539</v>
      </c>
      <c r="C107" s="172">
        <v>180.53409135000001</v>
      </c>
      <c r="D107" s="178">
        <v>167.37669595</v>
      </c>
      <c r="E107" s="179">
        <v>176.80968501999999</v>
      </c>
      <c r="F107" s="187">
        <v>4.449347603783016E-3</v>
      </c>
      <c r="G107" s="185">
        <v>6.2724698564879944E-3</v>
      </c>
      <c r="H107" s="186">
        <v>6.1767276865689613E-3</v>
      </c>
      <c r="I107" s="187">
        <v>3.9630074717360353E-2</v>
      </c>
      <c r="J107" s="185">
        <v>9.223024409609093E-2</v>
      </c>
      <c r="K107" s="186">
        <v>7.4690341956310302E-2</v>
      </c>
    </row>
    <row r="108" spans="2:11" x14ac:dyDescent="0.25">
      <c r="B108" s="732">
        <v>39569</v>
      </c>
      <c r="C108" s="172">
        <v>181.31177878</v>
      </c>
      <c r="D108" s="178">
        <v>167.49855170000001</v>
      </c>
      <c r="E108" s="179">
        <v>176.99865179</v>
      </c>
      <c r="F108" s="187">
        <v>4.3077040141537015E-3</v>
      </c>
      <c r="G108" s="185">
        <v>7.2803295171031124E-4</v>
      </c>
      <c r="H108" s="186">
        <v>1.068758026341321E-3</v>
      </c>
      <c r="I108" s="187">
        <v>4.2552092975026046E-2</v>
      </c>
      <c r="J108" s="185">
        <v>9.0645678243179484E-2</v>
      </c>
      <c r="K108" s="186">
        <v>7.4087070181606984E-2</v>
      </c>
    </row>
    <row r="109" spans="2:11" x14ac:dyDescent="0.25">
      <c r="B109" s="732">
        <v>39600</v>
      </c>
      <c r="C109" s="172">
        <v>183.45048112999999</v>
      </c>
      <c r="D109" s="178">
        <v>168.15493942000001</v>
      </c>
      <c r="E109" s="179">
        <v>177.19165475</v>
      </c>
      <c r="F109" s="187">
        <v>1.1795716551846525E-2</v>
      </c>
      <c r="G109" s="185">
        <v>3.9187665405944205E-3</v>
      </c>
      <c r="H109" s="186">
        <v>1.0904205091291086E-3</v>
      </c>
      <c r="I109" s="187">
        <v>5.6360382077901727E-2</v>
      </c>
      <c r="J109" s="185">
        <v>9.2776235203552826E-2</v>
      </c>
      <c r="K109" s="186">
        <v>7.196025284583718E-2</v>
      </c>
    </row>
    <row r="110" spans="2:11" x14ac:dyDescent="0.25">
      <c r="B110" s="732">
        <v>39630</v>
      </c>
      <c r="C110" s="172">
        <v>184.05554511</v>
      </c>
      <c r="D110" s="178">
        <v>168.63953641000001</v>
      </c>
      <c r="E110" s="179">
        <v>177.97020678999999</v>
      </c>
      <c r="F110" s="187">
        <v>3.2982414451736553E-3</v>
      </c>
      <c r="G110" s="185">
        <v>2.881848084103078E-3</v>
      </c>
      <c r="H110" s="186">
        <v>4.3938414656066183E-3</v>
      </c>
      <c r="I110" s="187">
        <v>6.2171465158154859E-2</v>
      </c>
      <c r="J110" s="185">
        <v>9.5311672658045632E-2</v>
      </c>
      <c r="K110" s="186">
        <v>7.0266365048639923E-2</v>
      </c>
    </row>
    <row r="111" spans="2:11" x14ac:dyDescent="0.25">
      <c r="B111" s="732">
        <v>39661</v>
      </c>
      <c r="C111" s="172">
        <v>184.54066617999999</v>
      </c>
      <c r="D111" s="178">
        <v>168.64771241</v>
      </c>
      <c r="E111" s="179">
        <v>178.64775943000001</v>
      </c>
      <c r="F111" s="187">
        <v>2.6357318912073602E-3</v>
      </c>
      <c r="G111" s="185">
        <v>4.8482106711489337E-5</v>
      </c>
      <c r="H111" s="186">
        <v>3.8071127309500241E-3</v>
      </c>
      <c r="I111" s="187">
        <v>6.4474872409395534E-2</v>
      </c>
      <c r="J111" s="185">
        <v>8.8025381363227018E-2</v>
      </c>
      <c r="K111" s="186">
        <v>7.2526581111436839E-2</v>
      </c>
    </row>
    <row r="112" spans="2:11" x14ac:dyDescent="0.25">
      <c r="B112" s="732">
        <v>39692</v>
      </c>
      <c r="C112" s="172">
        <v>184.49205681000001</v>
      </c>
      <c r="D112" s="178">
        <v>168.70490534000001</v>
      </c>
      <c r="E112" s="179">
        <v>178.62530894</v>
      </c>
      <c r="F112" s="187">
        <v>-2.6340736167373979E-4</v>
      </c>
      <c r="G112" s="185">
        <v>3.391266278249816E-4</v>
      </c>
      <c r="H112" s="186">
        <v>-1.2566902642185962E-4</v>
      </c>
      <c r="I112" s="187">
        <v>6.285912721390674E-2</v>
      </c>
      <c r="J112" s="185">
        <v>8.7731694895367696E-2</v>
      </c>
      <c r="K112" s="186">
        <v>6.1533478050997736E-2</v>
      </c>
    </row>
    <row r="113" spans="2:11" x14ac:dyDescent="0.25">
      <c r="B113" s="732">
        <v>39722</v>
      </c>
      <c r="C113" s="172">
        <v>183.66901042000001</v>
      </c>
      <c r="D113" s="178">
        <v>168.904729</v>
      </c>
      <c r="E113" s="179">
        <v>178.06506057999999</v>
      </c>
      <c r="F113" s="187">
        <v>-4.4611481070300218E-3</v>
      </c>
      <c r="G113" s="185">
        <v>1.1844567269534423E-3</v>
      </c>
      <c r="H113" s="186">
        <v>-3.1364444564134786E-3</v>
      </c>
      <c r="I113" s="187">
        <v>5.6159264013113885E-2</v>
      </c>
      <c r="J113" s="185">
        <v>8.2662979556963334E-2</v>
      </c>
      <c r="K113" s="186">
        <v>5.4075007401958253E-2</v>
      </c>
    </row>
    <row r="114" spans="2:11" x14ac:dyDescent="0.25">
      <c r="B114" s="732">
        <v>39753</v>
      </c>
      <c r="C114" s="172">
        <v>182.81109984</v>
      </c>
      <c r="D114" s="178">
        <v>168.96774851000001</v>
      </c>
      <c r="E114" s="179">
        <v>177.97106833000001</v>
      </c>
      <c r="F114" s="187">
        <v>-4.6709598861462975E-3</v>
      </c>
      <c r="G114" s="185">
        <v>3.7310684178648579E-4</v>
      </c>
      <c r="H114" s="186">
        <v>-5.2785341320660262E-4</v>
      </c>
      <c r="I114" s="187">
        <v>4.9614118907898019E-2</v>
      </c>
      <c r="J114" s="185">
        <v>8.246388156293083E-2</v>
      </c>
      <c r="K114" s="186">
        <v>5.1710327332769923E-2</v>
      </c>
    </row>
    <row r="115" spans="2:11" x14ac:dyDescent="0.25">
      <c r="B115" s="732">
        <v>39783</v>
      </c>
      <c r="C115" s="172">
        <v>182.28078328000001</v>
      </c>
      <c r="D115" s="178">
        <v>168.96774851000001</v>
      </c>
      <c r="E115" s="179">
        <v>178.31692878999999</v>
      </c>
      <c r="F115" s="187">
        <v>-2.9008991273732354E-3</v>
      </c>
      <c r="G115" s="185">
        <v>0</v>
      </c>
      <c r="H115" s="186">
        <v>1.9433521596818881E-3</v>
      </c>
      <c r="I115" s="187">
        <v>4.3418222533823325E-2</v>
      </c>
      <c r="J115" s="185">
        <v>7.8833398050131898E-2</v>
      </c>
      <c r="K115" s="186">
        <v>4.6442010372785614E-2</v>
      </c>
    </row>
    <row r="116" spans="2:11" x14ac:dyDescent="0.25">
      <c r="B116" s="732">
        <v>39814</v>
      </c>
      <c r="C116" s="172">
        <v>182.19406359999999</v>
      </c>
      <c r="D116" s="178">
        <v>172.19366486000001</v>
      </c>
      <c r="E116" s="179">
        <v>179.34252437999999</v>
      </c>
      <c r="F116" s="187">
        <v>-4.7574779107029119E-4</v>
      </c>
      <c r="G116" s="185">
        <v>1.9091905872256287E-2</v>
      </c>
      <c r="H116" s="186">
        <v>5.7515323809094188E-3</v>
      </c>
      <c r="I116" s="187">
        <v>3.2076566807259788E-2</v>
      </c>
      <c r="J116" s="185">
        <v>7.4369353494160739E-2</v>
      </c>
      <c r="K116" s="186">
        <v>3.5750324577154435E-2</v>
      </c>
    </row>
    <row r="117" spans="2:11" x14ac:dyDescent="0.25">
      <c r="B117" s="732">
        <v>39845</v>
      </c>
      <c r="C117" s="172">
        <v>181.47434959</v>
      </c>
      <c r="D117" s="178">
        <v>176.49737216</v>
      </c>
      <c r="E117" s="179">
        <v>179.88698146999999</v>
      </c>
      <c r="F117" s="187">
        <v>-3.9502604847767575E-3</v>
      </c>
      <c r="G117" s="185">
        <v>2.4993412524781711E-2</v>
      </c>
      <c r="H117" s="186">
        <v>3.0358504871181857E-3</v>
      </c>
      <c r="I117" s="187">
        <v>1.6091973133405046E-2</v>
      </c>
      <c r="J117" s="185">
        <v>7.3141987831503386E-2</v>
      </c>
      <c r="K117" s="186">
        <v>2.6463694815920258E-2</v>
      </c>
    </row>
    <row r="118" spans="2:11" x14ac:dyDescent="0.25">
      <c r="B118" s="732">
        <v>39873</v>
      </c>
      <c r="C118" s="172">
        <v>180.93058612999999</v>
      </c>
      <c r="D118" s="178">
        <v>177.57112316999999</v>
      </c>
      <c r="E118" s="179">
        <v>180.24439000000001</v>
      </c>
      <c r="F118" s="187">
        <v>-2.9963653884337305E-3</v>
      </c>
      <c r="G118" s="185">
        <v>6.0836657048162213E-3</v>
      </c>
      <c r="H118" s="186">
        <v>1.9868504495397232E-3</v>
      </c>
      <c r="I118" s="187">
        <v>6.6553515785512385E-3</v>
      </c>
      <c r="J118" s="185">
        <v>6.7561596154608106E-2</v>
      </c>
      <c r="K118" s="186">
        <v>2.5722717019417196E-2</v>
      </c>
    </row>
    <row r="119" spans="2:11" x14ac:dyDescent="0.25">
      <c r="B119" s="732">
        <v>39904</v>
      </c>
      <c r="C119" s="172">
        <v>180.17617034</v>
      </c>
      <c r="D119" s="178">
        <v>178.22817345000001</v>
      </c>
      <c r="E119" s="179">
        <v>180.16852248999999</v>
      </c>
      <c r="F119" s="187">
        <v>-4.1696421049448595E-3</v>
      </c>
      <c r="G119" s="185">
        <v>3.7002090670508192E-3</v>
      </c>
      <c r="H119" s="186">
        <v>-4.2091468145011302E-4</v>
      </c>
      <c r="I119" s="187">
        <v>-1.9825674326856557E-3</v>
      </c>
      <c r="J119" s="185">
        <v>6.4832666449824439E-2</v>
      </c>
      <c r="K119" s="186">
        <v>1.8996908849309158E-2</v>
      </c>
    </row>
    <row r="120" spans="2:11" x14ac:dyDescent="0.25">
      <c r="B120" s="732">
        <v>39934</v>
      </c>
      <c r="C120" s="172">
        <v>179.41403439999999</v>
      </c>
      <c r="D120" s="178">
        <v>178.55039271000001</v>
      </c>
      <c r="E120" s="179">
        <v>180.96057224</v>
      </c>
      <c r="F120" s="187">
        <v>-4.2299486028691824E-3</v>
      </c>
      <c r="G120" s="185">
        <v>1.807903059110938E-3</v>
      </c>
      <c r="H120" s="186">
        <v>4.3961605448807894E-3</v>
      </c>
      <c r="I120" s="187">
        <v>-1.04667462465452E-2</v>
      </c>
      <c r="J120" s="185">
        <v>6.5981710873503685E-2</v>
      </c>
      <c r="K120" s="186">
        <v>2.2383901854239108E-2</v>
      </c>
    </row>
    <row r="121" spans="2:11" x14ac:dyDescent="0.25">
      <c r="B121" s="732">
        <v>39965</v>
      </c>
      <c r="C121" s="172">
        <v>178.26336194000001</v>
      </c>
      <c r="D121" s="178">
        <v>178.92146023999999</v>
      </c>
      <c r="E121" s="179">
        <v>180.81359463999999</v>
      </c>
      <c r="F121" s="187">
        <v>-6.4135030676283344E-3</v>
      </c>
      <c r="G121" s="185">
        <v>2.0782229843798739E-3</v>
      </c>
      <c r="H121" s="186">
        <v>-8.1220786484403895E-4</v>
      </c>
      <c r="I121" s="187">
        <v>-2.8275309816844674E-2</v>
      </c>
      <c r="J121" s="185">
        <v>6.4027383656619641E-2</v>
      </c>
      <c r="K121" s="186">
        <v>2.0440804027199722E-2</v>
      </c>
    </row>
    <row r="122" spans="2:11" x14ac:dyDescent="0.25">
      <c r="B122" s="732">
        <v>39995</v>
      </c>
      <c r="C122" s="172">
        <v>178.20749627000001</v>
      </c>
      <c r="D122" s="178">
        <v>179.05280139999999</v>
      </c>
      <c r="E122" s="179">
        <v>180.29235202000001</v>
      </c>
      <c r="F122" s="187">
        <v>-3.1338840125094691E-4</v>
      </c>
      <c r="G122" s="185">
        <v>7.3407158550931051E-4</v>
      </c>
      <c r="H122" s="186">
        <v>-2.8827623334284347E-3</v>
      </c>
      <c r="I122" s="187">
        <v>-3.1773282551769477E-2</v>
      </c>
      <c r="J122" s="185">
        <v>6.1748657590489531E-2</v>
      </c>
      <c r="K122" s="186">
        <v>1.3047943652389371E-2</v>
      </c>
    </row>
    <row r="123" spans="2:11" x14ac:dyDescent="0.25">
      <c r="B123" s="732">
        <v>40026</v>
      </c>
      <c r="C123" s="172">
        <v>177.41885798999999</v>
      </c>
      <c r="D123" s="178">
        <v>179.10430227000001</v>
      </c>
      <c r="E123" s="179">
        <v>180.22018957</v>
      </c>
      <c r="F123" s="187">
        <v>-4.4253934122118199E-3</v>
      </c>
      <c r="G123" s="185">
        <v>2.8762951262040204E-4</v>
      </c>
      <c r="H123" s="186">
        <v>-4.0025241887131635E-4</v>
      </c>
      <c r="I123" s="187">
        <v>-3.8592080203359691E-2</v>
      </c>
      <c r="J123" s="185">
        <v>6.2002559717969641E-2</v>
      </c>
      <c r="K123" s="186">
        <v>8.8018464100363403E-3</v>
      </c>
    </row>
    <row r="124" spans="2:11" x14ac:dyDescent="0.25">
      <c r="B124" s="732">
        <v>40057</v>
      </c>
      <c r="C124" s="172">
        <v>177.59637606000001</v>
      </c>
      <c r="D124" s="178">
        <v>179.11729287</v>
      </c>
      <c r="E124" s="179">
        <v>179.79571089999999</v>
      </c>
      <c r="F124" s="187">
        <v>1.0005591965316363E-3</v>
      </c>
      <c r="G124" s="185">
        <v>7.253092100723002E-5</v>
      </c>
      <c r="H124" s="186">
        <v>-2.3553336116935997E-3</v>
      </c>
      <c r="I124" s="187">
        <v>-3.7376572570284372E-2</v>
      </c>
      <c r="J124" s="185">
        <v>6.1719530377705167E-2</v>
      </c>
      <c r="K124" s="186">
        <v>6.5522739579593203E-3</v>
      </c>
    </row>
    <row r="125" spans="2:11" x14ac:dyDescent="0.25">
      <c r="B125" s="732">
        <v>40087</v>
      </c>
      <c r="C125" s="172">
        <v>177.05166642</v>
      </c>
      <c r="D125" s="178">
        <v>179.14789948000001</v>
      </c>
      <c r="E125" s="179">
        <v>179.27449820000001</v>
      </c>
      <c r="F125" s="187">
        <v>-3.0671213686025434E-3</v>
      </c>
      <c r="G125" s="185">
        <v>1.7087467943266432E-4</v>
      </c>
      <c r="H125" s="186">
        <v>-2.8989162054586792E-3</v>
      </c>
      <c r="I125" s="187">
        <v>-3.6028636430653016E-2</v>
      </c>
      <c r="J125" s="185">
        <v>6.0644663655331943E-2</v>
      </c>
      <c r="K125" s="186">
        <v>6.7921107940018821E-3</v>
      </c>
    </row>
    <row r="126" spans="2:11" x14ac:dyDescent="0.25">
      <c r="B126" s="732">
        <v>40118</v>
      </c>
      <c r="C126" s="172">
        <v>175.49745955</v>
      </c>
      <c r="D126" s="178">
        <v>179.22865277</v>
      </c>
      <c r="E126" s="179">
        <v>179.28362469000001</v>
      </c>
      <c r="F126" s="187">
        <v>-8.7782673918083143E-3</v>
      </c>
      <c r="G126" s="185">
        <v>4.507632533474748E-4</v>
      </c>
      <c r="H126" s="186">
        <v>5.090790989026317E-5</v>
      </c>
      <c r="I126" s="187">
        <v>-4.0006543893675195E-2</v>
      </c>
      <c r="J126" s="185">
        <v>6.0726998794049303E-2</v>
      </c>
      <c r="K126" s="186">
        <v>7.3751108667068355E-3</v>
      </c>
    </row>
    <row r="127" spans="2:11" x14ac:dyDescent="0.25">
      <c r="B127" s="732">
        <v>40148</v>
      </c>
      <c r="C127" s="172">
        <v>174.79534989999999</v>
      </c>
      <c r="D127" s="178">
        <v>179.23662732</v>
      </c>
      <c r="E127" s="179">
        <v>178.68265618000001</v>
      </c>
      <c r="F127" s="187">
        <v>-4.0006826982015298E-3</v>
      </c>
      <c r="G127" s="185">
        <v>4.4493722832550375E-5</v>
      </c>
      <c r="H127" s="186">
        <v>-3.3520546622098912E-3</v>
      </c>
      <c r="I127" s="187">
        <v>-4.106540056118646E-2</v>
      </c>
      <c r="J127" s="185">
        <v>6.0774194487134503E-2</v>
      </c>
      <c r="K127" s="186">
        <v>2.050996461646859E-3</v>
      </c>
    </row>
    <row r="128" spans="2:11" x14ac:dyDescent="0.25">
      <c r="B128" s="732">
        <v>40179</v>
      </c>
      <c r="C128" s="172">
        <v>175.44699054</v>
      </c>
      <c r="D128" s="178">
        <v>181.30569076</v>
      </c>
      <c r="E128" s="179">
        <v>178.68902496000001</v>
      </c>
      <c r="F128" s="187">
        <v>3.7280204557661456E-3</v>
      </c>
      <c r="G128" s="185">
        <v>1.1543753477943008E-2</v>
      </c>
      <c r="H128" s="186">
        <v>3.5642966901061612E-5</v>
      </c>
      <c r="I128" s="187">
        <v>-3.703234302305769E-2</v>
      </c>
      <c r="J128" s="185">
        <v>5.2917312070734024E-2</v>
      </c>
      <c r="K128" s="186">
        <v>-3.6438620581435988E-3</v>
      </c>
    </row>
    <row r="129" spans="2:11" x14ac:dyDescent="0.25">
      <c r="B129" s="732">
        <v>40210</v>
      </c>
      <c r="C129" s="172">
        <v>175.78674133999999</v>
      </c>
      <c r="D129" s="178">
        <v>182.80295658</v>
      </c>
      <c r="E129" s="179">
        <v>178.09317171000001</v>
      </c>
      <c r="F129" s="187">
        <v>1.9364869066964552E-3</v>
      </c>
      <c r="G129" s="185">
        <v>8.2582395164969569E-3</v>
      </c>
      <c r="H129" s="186">
        <v>-3.3345822449554197E-3</v>
      </c>
      <c r="I129" s="187">
        <v>-3.1341113842534019E-2</v>
      </c>
      <c r="J129" s="185">
        <v>3.5726222678736486E-2</v>
      </c>
      <c r="K129" s="186">
        <v>-9.9718709232949898E-3</v>
      </c>
    </row>
    <row r="130" spans="2:11" x14ac:dyDescent="0.25">
      <c r="B130" s="732">
        <v>40238</v>
      </c>
      <c r="C130" s="172">
        <v>176.48190958000001</v>
      </c>
      <c r="D130" s="178">
        <v>183.96649442</v>
      </c>
      <c r="E130" s="179">
        <v>178.56168145999999</v>
      </c>
      <c r="F130" s="187">
        <v>3.9546113358768231E-3</v>
      </c>
      <c r="G130" s="185">
        <v>6.3649837057793146E-3</v>
      </c>
      <c r="H130" s="186">
        <v>2.6307002424712511E-3</v>
      </c>
      <c r="I130" s="187">
        <v>-2.4587752934175477E-2</v>
      </c>
      <c r="J130" s="185">
        <v>3.6015829239742558E-2</v>
      </c>
      <c r="K130" s="186">
        <v>-9.3357054829835695E-3</v>
      </c>
    </row>
    <row r="131" spans="2:11" x14ac:dyDescent="0.25">
      <c r="B131" s="732">
        <v>40269</v>
      </c>
      <c r="C131" s="172">
        <v>177.04099432000001</v>
      </c>
      <c r="D131" s="178">
        <v>185.43486658</v>
      </c>
      <c r="E131" s="179">
        <v>178.65758410000001</v>
      </c>
      <c r="F131" s="187">
        <v>3.1679436228366775E-3</v>
      </c>
      <c r="G131" s="185">
        <v>7.9817369169827845E-3</v>
      </c>
      <c r="H131" s="186">
        <v>5.3708410010400165E-4</v>
      </c>
      <c r="I131" s="187">
        <v>-1.740061415493388E-2</v>
      </c>
      <c r="J131" s="185">
        <v>4.043520724304428E-2</v>
      </c>
      <c r="K131" s="186">
        <v>-8.3862506564310602E-3</v>
      </c>
    </row>
    <row r="132" spans="2:11" x14ac:dyDescent="0.25">
      <c r="B132" s="732">
        <v>40299</v>
      </c>
      <c r="C132" s="172">
        <v>178.41033246000001</v>
      </c>
      <c r="D132" s="178">
        <v>185.56212517</v>
      </c>
      <c r="E132" s="179">
        <v>178.99646698000001</v>
      </c>
      <c r="F132" s="187">
        <v>7.7345822941150555E-3</v>
      </c>
      <c r="G132" s="185">
        <v>6.8627110072139175E-4</v>
      </c>
      <c r="H132" s="186">
        <v>1.896828963109165E-3</v>
      </c>
      <c r="I132" s="187">
        <v>-5.5943334832003755E-3</v>
      </c>
      <c r="J132" s="185">
        <v>3.9270327852979792E-2</v>
      </c>
      <c r="K132" s="186">
        <v>-1.0853774585742881E-2</v>
      </c>
    </row>
    <row r="133" spans="2:11" x14ac:dyDescent="0.25">
      <c r="B133" s="732">
        <v>40330</v>
      </c>
      <c r="C133" s="172">
        <v>179.09762942</v>
      </c>
      <c r="D133" s="178">
        <v>185.58771103000001</v>
      </c>
      <c r="E133" s="179">
        <v>178.97272201999999</v>
      </c>
      <c r="F133" s="187">
        <v>3.8523383176480852E-3</v>
      </c>
      <c r="G133" s="185">
        <v>1.378829865015252E-4</v>
      </c>
      <c r="H133" s="186">
        <v>-1.3265602612522187E-4</v>
      </c>
      <c r="I133" s="187">
        <v>4.679971649366621E-3</v>
      </c>
      <c r="J133" s="185">
        <v>3.7257972191027777E-2</v>
      </c>
      <c r="K133" s="186">
        <v>-1.0181052058973683E-2</v>
      </c>
    </row>
    <row r="134" spans="2:11" x14ac:dyDescent="0.25">
      <c r="B134" s="732">
        <v>40360</v>
      </c>
      <c r="C134" s="172">
        <v>178.89888887000001</v>
      </c>
      <c r="D134" s="178">
        <v>185.68049633000001</v>
      </c>
      <c r="E134" s="179">
        <v>178.42924550999999</v>
      </c>
      <c r="F134" s="187">
        <v>-1.109677166825751E-3</v>
      </c>
      <c r="G134" s="185">
        <v>4.9995390042290033E-4</v>
      </c>
      <c r="H134" s="186">
        <v>-3.0366443772323892E-3</v>
      </c>
      <c r="I134" s="187">
        <v>3.8797054808090703E-3</v>
      </c>
      <c r="J134" s="185">
        <v>3.701530988724322E-2</v>
      </c>
      <c r="K134" s="186">
        <v>-1.0333807780117832E-2</v>
      </c>
    </row>
    <row r="135" spans="2:11" x14ac:dyDescent="0.25">
      <c r="B135" s="732">
        <v>40391</v>
      </c>
      <c r="C135" s="172">
        <v>177.95799094</v>
      </c>
      <c r="D135" s="178">
        <v>185.69474296999999</v>
      </c>
      <c r="E135" s="179">
        <v>178.36279253000001</v>
      </c>
      <c r="F135" s="187">
        <v>-5.2593838672957416E-3</v>
      </c>
      <c r="G135" s="185">
        <v>7.672663678515157E-5</v>
      </c>
      <c r="H135" s="186">
        <v>-3.7243322870106343E-4</v>
      </c>
      <c r="I135" s="187">
        <v>3.0387578643438218E-3</v>
      </c>
      <c r="J135" s="185">
        <v>3.6796663265324048E-2</v>
      </c>
      <c r="K135" s="186">
        <v>-1.0306265044064622E-2</v>
      </c>
    </row>
    <row r="136" spans="2:11" x14ac:dyDescent="0.25">
      <c r="B136" s="732">
        <v>40422</v>
      </c>
      <c r="C136" s="172">
        <v>177.00742256999999</v>
      </c>
      <c r="D136" s="178">
        <v>185.72023776</v>
      </c>
      <c r="E136" s="179">
        <v>178.69264054999999</v>
      </c>
      <c r="F136" s="187">
        <v>-5.3415323750227728E-3</v>
      </c>
      <c r="G136" s="185">
        <v>1.3729408594054249E-4</v>
      </c>
      <c r="H136" s="186">
        <v>1.849309574722513E-3</v>
      </c>
      <c r="I136" s="187">
        <v>-3.3162472290597655E-3</v>
      </c>
      <c r="J136" s="185">
        <v>3.6863804628804342E-2</v>
      </c>
      <c r="K136" s="186">
        <v>-6.1351316139766077E-3</v>
      </c>
    </row>
    <row r="137" spans="2:11" x14ac:dyDescent="0.25">
      <c r="B137" s="732">
        <v>40452</v>
      </c>
      <c r="C137" s="172">
        <v>176.6670426</v>
      </c>
      <c r="D137" s="178">
        <v>185.72157078999999</v>
      </c>
      <c r="E137" s="179">
        <v>178.73296486000001</v>
      </c>
      <c r="F137" s="187">
        <v>-1.9229700374027159E-3</v>
      </c>
      <c r="G137" s="185">
        <v>7.1776238070864196E-6</v>
      </c>
      <c r="H137" s="186">
        <v>2.2566295889925314E-4</v>
      </c>
      <c r="I137" s="187">
        <v>-2.1723818124795846E-3</v>
      </c>
      <c r="J137" s="185">
        <v>3.6694102074771306E-2</v>
      </c>
      <c r="K137" s="186">
        <v>-3.0206936593729639E-3</v>
      </c>
    </row>
    <row r="138" spans="2:11" x14ac:dyDescent="0.25">
      <c r="B138" s="732">
        <v>40483</v>
      </c>
      <c r="C138" s="172">
        <v>176.51557634</v>
      </c>
      <c r="D138" s="178">
        <v>185.72193442</v>
      </c>
      <c r="E138" s="179">
        <v>179.03265636</v>
      </c>
      <c r="F138" s="187">
        <v>-8.5735436429390521E-4</v>
      </c>
      <c r="G138" s="185">
        <v>1.9579308878636681E-6</v>
      </c>
      <c r="H138" s="186">
        <v>1.6767556014904983E-3</v>
      </c>
      <c r="I138" s="187">
        <v>5.8013192476438213E-3</v>
      </c>
      <c r="J138" s="185">
        <v>3.6229037877848036E-2</v>
      </c>
      <c r="K138" s="186">
        <v>-1.3998396698747806E-3</v>
      </c>
    </row>
    <row r="139" spans="2:11" x14ac:dyDescent="0.25">
      <c r="B139" s="732">
        <v>40513</v>
      </c>
      <c r="C139" s="172">
        <v>176.67462191000001</v>
      </c>
      <c r="D139" s="178">
        <v>185.72193442</v>
      </c>
      <c r="E139" s="179">
        <v>179.07743416</v>
      </c>
      <c r="F139" s="187">
        <v>9.0102852846074555E-4</v>
      </c>
      <c r="G139" s="185">
        <v>0</v>
      </c>
      <c r="H139" s="186">
        <v>2.5010967781180504E-4</v>
      </c>
      <c r="I139" s="187">
        <v>1.0751270048517503E-2</v>
      </c>
      <c r="J139" s="185">
        <v>3.6182934241568043E-2</v>
      </c>
      <c r="K139" s="186">
        <v>2.2093805209739692E-3</v>
      </c>
    </row>
    <row r="140" spans="2:11" x14ac:dyDescent="0.25">
      <c r="B140" s="732">
        <v>40544</v>
      </c>
      <c r="C140" s="172">
        <v>177.71877377999999</v>
      </c>
      <c r="D140" s="178">
        <v>187.25762101999999</v>
      </c>
      <c r="E140" s="179">
        <v>179.6369961</v>
      </c>
      <c r="F140" s="187">
        <v>5.9100274771317629E-3</v>
      </c>
      <c r="G140" s="185">
        <v>8.2687411414050782E-3</v>
      </c>
      <c r="H140" s="186">
        <v>3.1246926371530925E-3</v>
      </c>
      <c r="I140" s="187">
        <v>1.29E-2</v>
      </c>
      <c r="J140" s="185">
        <v>3.2799999999999996E-2</v>
      </c>
      <c r="K140" s="186">
        <v>5.3E-3</v>
      </c>
    </row>
    <row r="141" spans="2:11" x14ac:dyDescent="0.25">
      <c r="B141" s="732">
        <v>40575</v>
      </c>
      <c r="C141" s="172">
        <v>181.12536804999999</v>
      </c>
      <c r="D141" s="178">
        <v>190.51500440000001</v>
      </c>
      <c r="E141" s="179">
        <v>179.93349703000001</v>
      </c>
      <c r="F141" s="187">
        <v>1.9168454730714268E-2</v>
      </c>
      <c r="G141" s="185">
        <v>1.7395197921755701E-2</v>
      </c>
      <c r="H141" s="186">
        <v>1.6505560460104984E-3</v>
      </c>
      <c r="I141" s="187">
        <v>3.04E-2</v>
      </c>
      <c r="J141" s="185">
        <v>4.2199999999999994E-2</v>
      </c>
      <c r="K141" s="186">
        <v>1.03E-2</v>
      </c>
    </row>
    <row r="142" spans="2:11" x14ac:dyDescent="0.25">
      <c r="B142" s="732">
        <v>40603</v>
      </c>
      <c r="C142" s="172">
        <v>182.60341624</v>
      </c>
      <c r="D142" s="178">
        <v>192.22086437999999</v>
      </c>
      <c r="E142" s="179">
        <v>180.13253788</v>
      </c>
      <c r="F142" s="187">
        <v>8.1603598982997738E-3</v>
      </c>
      <c r="G142" s="185">
        <v>8.9539403228231507E-3</v>
      </c>
      <c r="H142" s="186">
        <v>1.1061911944434399E-3</v>
      </c>
      <c r="I142" s="187">
        <v>3.4700000000000002E-2</v>
      </c>
      <c r="J142" s="185">
        <v>4.4900000000000002E-2</v>
      </c>
      <c r="K142" s="186">
        <v>8.8000000000000005E-3</v>
      </c>
    </row>
    <row r="143" spans="2:11" x14ac:dyDescent="0.25">
      <c r="B143" s="732">
        <v>40634</v>
      </c>
      <c r="C143" s="172">
        <v>183.62875378999999</v>
      </c>
      <c r="D143" s="178">
        <v>193.06967761000001</v>
      </c>
      <c r="E143" s="179">
        <v>180.00027664000001</v>
      </c>
      <c r="F143" s="187">
        <v>5.6151060648961248E-3</v>
      </c>
      <c r="G143" s="185">
        <v>4.4158225629555847E-3</v>
      </c>
      <c r="H143" s="186">
        <v>-7.3424402696253832E-4</v>
      </c>
      <c r="I143" s="187">
        <v>3.7200000000000004E-2</v>
      </c>
      <c r="J143" s="185">
        <v>4.1200000000000001E-2</v>
      </c>
      <c r="K143" s="186">
        <v>7.4999999999999997E-3</v>
      </c>
    </row>
    <row r="144" spans="2:11" x14ac:dyDescent="0.25">
      <c r="B144" s="732">
        <v>40664</v>
      </c>
      <c r="C144" s="172">
        <v>185.83739839</v>
      </c>
      <c r="D144" s="178">
        <v>193.25627793999999</v>
      </c>
      <c r="E144" s="179">
        <v>180.15894385999999</v>
      </c>
      <c r="F144" s="187">
        <v>1.2027771002170118E-2</v>
      </c>
      <c r="G144" s="185">
        <v>9.6649216132682625E-4</v>
      </c>
      <c r="H144" s="186">
        <v>8.8148320081371523E-4</v>
      </c>
      <c r="I144" s="187">
        <v>4.1599999999999998E-2</v>
      </c>
      <c r="J144" s="185">
        <v>4.1500000000000002E-2</v>
      </c>
      <c r="K144" s="186">
        <v>6.5000000000000006E-3</v>
      </c>
    </row>
    <row r="145" spans="2:15" x14ac:dyDescent="0.25">
      <c r="B145" s="732">
        <v>40695</v>
      </c>
      <c r="C145" s="172">
        <v>186.97510075</v>
      </c>
      <c r="D145" s="178">
        <v>193.39342434</v>
      </c>
      <c r="E145" s="179">
        <v>180.06606296999999</v>
      </c>
      <c r="F145" s="187">
        <v>6.1220312480505523E-3</v>
      </c>
      <c r="G145" s="185">
        <v>7.0966077512157888E-4</v>
      </c>
      <c r="H145" s="186">
        <v>-5.155497030010503E-4</v>
      </c>
      <c r="I145" s="187">
        <v>4.4000000000000004E-2</v>
      </c>
      <c r="J145" s="185">
        <v>4.2099999999999999E-2</v>
      </c>
      <c r="K145" s="186">
        <v>6.0999999999999995E-3</v>
      </c>
    </row>
    <row r="146" spans="2:15" x14ac:dyDescent="0.25">
      <c r="B146" s="732">
        <v>40725</v>
      </c>
      <c r="C146" s="172">
        <v>187.71430495999999</v>
      </c>
      <c r="D146" s="178">
        <v>194.64177470000001</v>
      </c>
      <c r="E146" s="179">
        <v>180.61027478</v>
      </c>
      <c r="F146" s="187">
        <v>3.9534901012747703E-3</v>
      </c>
      <c r="G146" s="185">
        <v>6.4549783130440908E-3</v>
      </c>
      <c r="H146" s="186">
        <v>3.0222897142515581E-3</v>
      </c>
      <c r="I146" s="187">
        <v>4.9299999999999997E-2</v>
      </c>
      <c r="J146" s="185">
        <v>4.8300000000000003E-2</v>
      </c>
      <c r="K146" s="186">
        <v>1.2199999999999999E-2</v>
      </c>
    </row>
    <row r="147" spans="2:15" x14ac:dyDescent="0.25">
      <c r="B147" s="732">
        <v>40756</v>
      </c>
      <c r="C147" s="172">
        <v>188.68407278999999</v>
      </c>
      <c r="D147" s="178">
        <v>194.68505938999999</v>
      </c>
      <c r="E147" s="179">
        <v>181.02779558</v>
      </c>
      <c r="F147" s="187">
        <v>5.166190345518018E-3</v>
      </c>
      <c r="G147" s="185">
        <v>2.2238129541674034E-4</v>
      </c>
      <c r="H147" s="186">
        <v>2.3117223010074017E-3</v>
      </c>
      <c r="I147" s="187">
        <v>6.0299999999999999E-2</v>
      </c>
      <c r="J147" s="185">
        <v>4.8399999999999999E-2</v>
      </c>
      <c r="K147" s="186">
        <v>1.49E-2</v>
      </c>
    </row>
    <row r="148" spans="2:15" x14ac:dyDescent="0.25">
      <c r="B148" s="732">
        <v>40787</v>
      </c>
      <c r="C148" s="172">
        <v>189.10226453999999</v>
      </c>
      <c r="D148" s="178">
        <v>194.71728143999999</v>
      </c>
      <c r="E148" s="179">
        <v>181.07979710999999</v>
      </c>
      <c r="F148" s="187">
        <v>2.21635956769628E-3</v>
      </c>
      <c r="G148" s="185">
        <v>1.655085916760779E-4</v>
      </c>
      <c r="H148" s="186">
        <v>2.8725715757271786E-4</v>
      </c>
      <c r="I148" s="187">
        <v>6.83E-2</v>
      </c>
      <c r="J148" s="185">
        <v>4.8399999999999999E-2</v>
      </c>
      <c r="K148" s="186">
        <v>1.34E-2</v>
      </c>
    </row>
    <row r="149" spans="2:15" x14ac:dyDescent="0.25">
      <c r="B149" s="732">
        <v>40817</v>
      </c>
      <c r="C149" s="172">
        <v>190.25515253</v>
      </c>
      <c r="D149" s="178">
        <v>194.73312346</v>
      </c>
      <c r="E149" s="179">
        <v>181.21403176000001</v>
      </c>
      <c r="F149" s="187">
        <v>6.0966376727664695E-3</v>
      </c>
      <c r="G149" s="185">
        <v>8.1359085762011674E-5</v>
      </c>
      <c r="H149" s="186">
        <v>7.4130108461778477E-4</v>
      </c>
      <c r="I149" s="187">
        <v>7.690000000000001E-2</v>
      </c>
      <c r="J149" s="185">
        <v>4.8499999999999995E-2</v>
      </c>
      <c r="K149" s="186">
        <v>1.3899999999999999E-2</v>
      </c>
    </row>
    <row r="150" spans="2:15" x14ac:dyDescent="0.25">
      <c r="B150" s="732">
        <v>40848</v>
      </c>
      <c r="C150" s="172">
        <v>190.89713325</v>
      </c>
      <c r="D150" s="178">
        <v>194.75061764</v>
      </c>
      <c r="E150" s="179">
        <v>181.02023371999999</v>
      </c>
      <c r="F150" s="187">
        <v>3.3743145006217556E-3</v>
      </c>
      <c r="G150" s="185">
        <v>8.9836693877076712E-5</v>
      </c>
      <c r="H150" s="186">
        <v>-1.0694427915862725E-3</v>
      </c>
      <c r="I150" s="187">
        <v>8.1500000000000003E-2</v>
      </c>
      <c r="J150" s="185">
        <v>4.8600000000000004E-2</v>
      </c>
      <c r="K150" s="186">
        <v>1.11E-2</v>
      </c>
    </row>
    <row r="151" spans="2:15" x14ac:dyDescent="0.25">
      <c r="B151" s="732">
        <v>40878</v>
      </c>
      <c r="C151" s="172">
        <v>191.28403402000001</v>
      </c>
      <c r="D151" s="178">
        <v>194.75061764</v>
      </c>
      <c r="E151" s="179">
        <v>180.95916127999999</v>
      </c>
      <c r="F151" s="187">
        <v>2.0267500271642369E-3</v>
      </c>
      <c r="G151" s="185">
        <v>0</v>
      </c>
      <c r="H151" s="186">
        <v>-3.3737908047604126E-4</v>
      </c>
      <c r="I151" s="187">
        <v>8.2699999999999996E-2</v>
      </c>
      <c r="J151" s="185">
        <v>4.8600000000000004E-2</v>
      </c>
      <c r="K151" s="186">
        <v>1.0500000000000001E-2</v>
      </c>
    </row>
    <row r="152" spans="2:15" x14ac:dyDescent="0.25">
      <c r="B152" s="732">
        <v>40909</v>
      </c>
      <c r="C152" s="172">
        <v>193.07693413999999</v>
      </c>
      <c r="D152" s="178">
        <v>196.84182860000001</v>
      </c>
      <c r="E152" s="179">
        <v>181.92902651</v>
      </c>
      <c r="F152" s="187">
        <v>9.3729731766976077E-3</v>
      </c>
      <c r="G152" s="185">
        <v>1.0737891285488299E-2</v>
      </c>
      <c r="H152" s="186">
        <v>5.3595807094801717E-3</v>
      </c>
      <c r="I152" s="187">
        <v>8.6400000000000005E-2</v>
      </c>
      <c r="J152" s="185">
        <v>5.1200000000000002E-2</v>
      </c>
      <c r="K152" s="186">
        <v>1.2800000000000001E-2</v>
      </c>
    </row>
    <row r="153" spans="2:15" x14ac:dyDescent="0.25">
      <c r="B153" s="732">
        <v>40940</v>
      </c>
      <c r="C153" s="172">
        <v>194.65946295000001</v>
      </c>
      <c r="D153" s="178">
        <v>199.64267333000001</v>
      </c>
      <c r="E153" s="179">
        <v>182.48465658000001</v>
      </c>
      <c r="F153" s="187">
        <v>8.1963638849398279E-3</v>
      </c>
      <c r="G153" s="185">
        <v>1.4228910338419887E-2</v>
      </c>
      <c r="H153" s="186">
        <v>3.054103463635327E-3</v>
      </c>
      <c r="I153" s="187">
        <v>7.4700000000000003E-2</v>
      </c>
      <c r="J153" s="185">
        <v>4.7899999999999998E-2</v>
      </c>
      <c r="K153" s="186">
        <v>1.4199999999999999E-2</v>
      </c>
    </row>
    <row r="154" spans="2:15" x14ac:dyDescent="0.25">
      <c r="B154" s="732">
        <v>40969</v>
      </c>
      <c r="C154" s="172">
        <v>194.90287357</v>
      </c>
      <c r="D154" s="178">
        <v>200.79951682999999</v>
      </c>
      <c r="E154" s="179">
        <v>182.87820176</v>
      </c>
      <c r="F154" s="187">
        <v>1.2504432936943921E-3</v>
      </c>
      <c r="G154" s="185">
        <v>5.7945702724977455E-3</v>
      </c>
      <c r="H154" s="186">
        <v>2.1565932576226299E-3</v>
      </c>
      <c r="I154" s="187">
        <v>6.7400000000000002E-2</v>
      </c>
      <c r="J154" s="185">
        <v>4.4600000000000001E-2</v>
      </c>
      <c r="K154" s="186">
        <v>1.52E-2</v>
      </c>
    </row>
    <row r="155" spans="2:15" x14ac:dyDescent="0.25">
      <c r="B155" s="732">
        <v>41000</v>
      </c>
      <c r="C155" s="172">
        <v>195.19423268</v>
      </c>
      <c r="D155" s="178">
        <v>201.52645128</v>
      </c>
      <c r="E155" s="179">
        <v>182.89826474</v>
      </c>
      <c r="F155" s="187">
        <v>1.4948938651504484E-3</v>
      </c>
      <c r="G155" s="185">
        <v>3.6202001950804696E-3</v>
      </c>
      <c r="H155" s="186">
        <v>1.0970678739696815E-4</v>
      </c>
      <c r="I155" s="187">
        <v>6.3E-2</v>
      </c>
      <c r="J155" s="185">
        <v>4.3799999999999999E-2</v>
      </c>
      <c r="K155" s="186">
        <v>1.61E-2</v>
      </c>
    </row>
    <row r="156" spans="2:15" x14ac:dyDescent="0.25">
      <c r="B156" s="732">
        <v>41030</v>
      </c>
      <c r="C156" s="172">
        <v>195.14092233</v>
      </c>
      <c r="D156" s="178">
        <v>202.09571941999999</v>
      </c>
      <c r="E156" s="179">
        <v>183.05841909</v>
      </c>
      <c r="F156" s="187">
        <v>-2.7311437058386012E-4</v>
      </c>
      <c r="G156" s="185">
        <v>2.8247812452621979E-3</v>
      </c>
      <c r="H156" s="186">
        <v>8.7564718138621878E-4</v>
      </c>
      <c r="I156" s="187">
        <v>5.0099999999999999E-2</v>
      </c>
      <c r="J156" s="185">
        <v>4.5700000000000005E-2</v>
      </c>
      <c r="K156" s="186">
        <v>1.61E-2</v>
      </c>
    </row>
    <row r="157" spans="2:15" x14ac:dyDescent="0.25">
      <c r="B157" s="732">
        <v>41061</v>
      </c>
      <c r="C157" s="172">
        <v>194.67323228000001</v>
      </c>
      <c r="D157" s="178">
        <v>202.16047957999999</v>
      </c>
      <c r="E157" s="179">
        <v>183.14138507000001</v>
      </c>
      <c r="F157" s="187">
        <v>-2.3966784845317335E-3</v>
      </c>
      <c r="G157" s="185">
        <v>3.2044300683775617E-4</v>
      </c>
      <c r="H157" s="186">
        <v>4.5322132908420798E-4</v>
      </c>
      <c r="I157" s="187">
        <v>4.1200000000000001E-2</v>
      </c>
      <c r="J157" s="185">
        <v>4.53E-2</v>
      </c>
      <c r="K157" s="186">
        <v>1.7100000000000001E-2</v>
      </c>
      <c r="M157" s="75"/>
      <c r="N157" s="75"/>
      <c r="O157" s="75"/>
    </row>
    <row r="158" spans="2:15" x14ac:dyDescent="0.25">
      <c r="B158" s="732">
        <v>41091</v>
      </c>
      <c r="C158" s="172">
        <v>194.91385706</v>
      </c>
      <c r="D158" s="178">
        <v>202.96710865</v>
      </c>
      <c r="E158" s="179">
        <v>183.24437778999999</v>
      </c>
      <c r="F158" s="187">
        <v>1.2360445099812711E-3</v>
      </c>
      <c r="G158" s="185">
        <v>3.9900433144788305E-3</v>
      </c>
      <c r="H158" s="186">
        <v>5.6236726592739927E-4</v>
      </c>
      <c r="I158" s="187">
        <v>3.8399999999999997E-2</v>
      </c>
      <c r="J158" s="185">
        <v>4.2800000000000005E-2</v>
      </c>
      <c r="K158" s="186">
        <v>1.46E-2</v>
      </c>
      <c r="M158" s="75"/>
      <c r="N158" s="75"/>
      <c r="O158" s="75"/>
    </row>
    <row r="159" spans="2:15" x14ac:dyDescent="0.25">
      <c r="B159" s="732">
        <v>41122</v>
      </c>
      <c r="C159" s="172">
        <v>195.01741002</v>
      </c>
      <c r="D159" s="178">
        <v>203.04109550999999</v>
      </c>
      <c r="E159" s="179">
        <v>183.17924733999999</v>
      </c>
      <c r="F159" s="187">
        <v>5.3127551607645707E-4</v>
      </c>
      <c r="G159" s="185">
        <v>3.6452635351658103E-4</v>
      </c>
      <c r="H159" s="186">
        <v>-3.5542945865785214E-4</v>
      </c>
      <c r="I159" s="187">
        <v>3.3599999999999998E-2</v>
      </c>
      <c r="J159" s="185">
        <v>4.2900000000000001E-2</v>
      </c>
      <c r="K159" s="186">
        <v>1.1899999999999999E-2</v>
      </c>
    </row>
    <row r="160" spans="2:15" x14ac:dyDescent="0.25">
      <c r="B160" s="732">
        <v>41153</v>
      </c>
      <c r="C160" s="172">
        <v>194.64822925000001</v>
      </c>
      <c r="D160" s="178">
        <v>203.02544954999999</v>
      </c>
      <c r="E160" s="179">
        <v>183.16238336999999</v>
      </c>
      <c r="F160" s="187">
        <v>-1.8930657009654794E-3</v>
      </c>
      <c r="G160" s="185">
        <v>-7.7058094868465155E-5</v>
      </c>
      <c r="H160" s="186">
        <v>-9.2062666731562715E-5</v>
      </c>
      <c r="I160" s="187">
        <v>2.9300000000000003E-2</v>
      </c>
      <c r="J160" s="185">
        <v>4.2699999999999995E-2</v>
      </c>
      <c r="K160" s="186">
        <v>1.15E-2</v>
      </c>
    </row>
    <row r="161" spans="2:14" x14ac:dyDescent="0.25">
      <c r="B161" s="732">
        <v>41183</v>
      </c>
      <c r="C161" s="172">
        <v>194.38512738</v>
      </c>
      <c r="D161" s="178">
        <v>203.88040368</v>
      </c>
      <c r="E161" s="179">
        <v>183.33590326000001</v>
      </c>
      <c r="F161" s="187">
        <v>-1.3516787232731309E-3</v>
      </c>
      <c r="G161" s="185">
        <v>4.2110687694325577E-3</v>
      </c>
      <c r="H161" s="186">
        <v>9.4735549301905309E-4</v>
      </c>
      <c r="I161" s="187">
        <v>2.1700000000000001E-2</v>
      </c>
      <c r="J161" s="185">
        <v>4.7E-2</v>
      </c>
      <c r="K161" s="186">
        <v>1.1699999999999999E-2</v>
      </c>
      <c r="L161" s="189"/>
    </row>
    <row r="162" spans="2:14" x14ac:dyDescent="0.25">
      <c r="B162" s="732">
        <v>41214</v>
      </c>
      <c r="C162" s="172">
        <v>194.2778074</v>
      </c>
      <c r="D162" s="178">
        <v>203.8894134</v>
      </c>
      <c r="E162" s="179">
        <v>183.43320438000001</v>
      </c>
      <c r="F162" s="187">
        <v>-5.5209974881564872E-4</v>
      </c>
      <c r="G162" s="185">
        <v>4.4191201495458188E-5</v>
      </c>
      <c r="H162" s="186">
        <v>5.3072594221781344E-4</v>
      </c>
      <c r="I162" s="187">
        <v>1.77E-2</v>
      </c>
      <c r="J162" s="185">
        <v>4.6900000000000004E-2</v>
      </c>
      <c r="K162" s="186">
        <v>1.3300000000000001E-2</v>
      </c>
      <c r="L162" s="189"/>
    </row>
    <row r="163" spans="2:14" x14ac:dyDescent="0.25">
      <c r="B163" s="732">
        <v>41244</v>
      </c>
      <c r="C163" s="172">
        <v>194.41936584000001</v>
      </c>
      <c r="D163" s="178">
        <v>203.90158048999999</v>
      </c>
      <c r="E163" s="179">
        <v>183.44233498</v>
      </c>
      <c r="F163" s="187">
        <v>7.2863927122956973E-4</v>
      </c>
      <c r="G163" s="185">
        <v>5.9674947301635584E-5</v>
      </c>
      <c r="H163" s="186">
        <v>4.9776157107661589E-5</v>
      </c>
      <c r="I163" s="187">
        <v>1.6399999999999998E-2</v>
      </c>
      <c r="J163" s="185">
        <v>4.7E-2</v>
      </c>
      <c r="K163" s="186">
        <v>1.37E-2</v>
      </c>
      <c r="L163" s="189"/>
    </row>
    <row r="164" spans="2:14" x14ac:dyDescent="0.25">
      <c r="B164" s="732">
        <v>41275</v>
      </c>
      <c r="C164" s="172">
        <v>195.66152582000001</v>
      </c>
      <c r="D164" s="178">
        <v>206.31476329</v>
      </c>
      <c r="E164" s="179">
        <v>184.18050858999999</v>
      </c>
      <c r="F164" s="187">
        <v>6.3890753610535977E-3</v>
      </c>
      <c r="G164" s="185">
        <v>1.1835037247876379E-2</v>
      </c>
      <c r="H164" s="186">
        <v>4.0240090166780984E-3</v>
      </c>
      <c r="I164" s="187">
        <v>1.34E-2</v>
      </c>
      <c r="J164" s="185">
        <v>4.8099999999999997E-2</v>
      </c>
      <c r="K164" s="186">
        <v>1.24E-2</v>
      </c>
      <c r="L164" s="189"/>
    </row>
    <row r="165" spans="2:14" x14ac:dyDescent="0.25">
      <c r="B165" s="732">
        <v>41306</v>
      </c>
      <c r="C165" s="172">
        <v>195.95417959</v>
      </c>
      <c r="D165" s="172">
        <v>209.50964776000001</v>
      </c>
      <c r="E165" s="190">
        <v>184.70549657999999</v>
      </c>
      <c r="F165" s="187">
        <v>1.4957144424458946E-3</v>
      </c>
      <c r="G165" s="185">
        <v>1.5485486443397312E-2</v>
      </c>
      <c r="H165" s="186">
        <v>2.850399285022398E-3</v>
      </c>
      <c r="I165" s="187">
        <v>6.7000000000000002E-3</v>
      </c>
      <c r="J165" s="185">
        <v>4.9400000000000006E-2</v>
      </c>
      <c r="K165" s="186">
        <v>1.2199999999999999E-2</v>
      </c>
      <c r="L165" s="189"/>
    </row>
    <row r="166" spans="2:14" x14ac:dyDescent="0.25">
      <c r="B166" s="732">
        <v>41334</v>
      </c>
      <c r="C166" s="172">
        <v>196.34991276</v>
      </c>
      <c r="D166" s="172">
        <v>212.53988072000001</v>
      </c>
      <c r="E166" s="190">
        <v>184.88318581999999</v>
      </c>
      <c r="F166" s="187">
        <v>2.0195189040008721E-3</v>
      </c>
      <c r="G166" s="185">
        <v>1.4463453079121447E-2</v>
      </c>
      <c r="H166" s="186">
        <v>9.6201381815963494E-4</v>
      </c>
      <c r="I166" s="187">
        <v>7.4000000000000003E-3</v>
      </c>
      <c r="J166" s="185">
        <v>5.8499999999999996E-2</v>
      </c>
      <c r="K166" s="186">
        <v>1.1000000000000001E-2</v>
      </c>
    </row>
    <row r="167" spans="2:14" ht="16.5" x14ac:dyDescent="0.3">
      <c r="B167" s="732">
        <v>41365</v>
      </c>
      <c r="C167" s="191">
        <v>196.23278307000001</v>
      </c>
      <c r="D167" s="191">
        <v>212.93992571000001</v>
      </c>
      <c r="E167" s="192">
        <v>185.22419808999999</v>
      </c>
      <c r="F167" s="187">
        <v>-5.9653548276927815E-4</v>
      </c>
      <c r="G167" s="185">
        <v>1.8822114167222903E-3</v>
      </c>
      <c r="H167" s="186">
        <v>1.8444742202354814E-3</v>
      </c>
      <c r="I167" s="187">
        <v>5.3E-3</v>
      </c>
      <c r="J167" s="185">
        <v>5.6600000000000004E-2</v>
      </c>
      <c r="K167" s="186">
        <v>1.2699999999999999E-2</v>
      </c>
      <c r="N167" s="35"/>
    </row>
    <row r="168" spans="2:14" ht="16.5" x14ac:dyDescent="0.3">
      <c r="B168" s="732">
        <v>41395</v>
      </c>
      <c r="C168" s="171">
        <v>196.03807873</v>
      </c>
      <c r="D168" s="171">
        <v>213.26556456</v>
      </c>
      <c r="E168" s="506">
        <v>185.17939084</v>
      </c>
      <c r="F168" s="187">
        <v>-9.9221107173796952E-4</v>
      </c>
      <c r="G168" s="184">
        <v>1.5292522006580267E-3</v>
      </c>
      <c r="H168" s="660">
        <v>-2.4190818727809482E-4</v>
      </c>
      <c r="I168" s="187">
        <v>4.5999999999999999E-3</v>
      </c>
      <c r="J168" s="185">
        <v>5.5300000000000002E-2</v>
      </c>
      <c r="K168" s="186">
        <v>1.1599999999999999E-2</v>
      </c>
      <c r="N168" s="35"/>
    </row>
    <row r="169" spans="2:14" ht="16.5" x14ac:dyDescent="0.3">
      <c r="B169" s="732">
        <v>41426</v>
      </c>
      <c r="C169" s="172">
        <v>196.08599749000001</v>
      </c>
      <c r="D169" s="178">
        <v>213.31407401999999</v>
      </c>
      <c r="E169" s="190">
        <v>185.23683113000001</v>
      </c>
      <c r="F169" s="187">
        <v>2.444359805526819E-4</v>
      </c>
      <c r="G169" s="184">
        <v>2.2746035019793887E-4</v>
      </c>
      <c r="H169" s="660">
        <v>3.1018727159359827E-4</v>
      </c>
      <c r="I169" s="187">
        <v>7.3000000000000001E-3</v>
      </c>
      <c r="J169" s="185">
        <v>5.5199999999999999E-2</v>
      </c>
      <c r="K169" s="186">
        <v>1.1399999999999999E-2</v>
      </c>
      <c r="N169" s="35"/>
    </row>
    <row r="170" spans="2:14" x14ac:dyDescent="0.25">
      <c r="B170" s="732">
        <v>41456</v>
      </c>
      <c r="C170" s="172">
        <v>196.41643346999999</v>
      </c>
      <c r="D170" s="178">
        <v>213.61668069000001</v>
      </c>
      <c r="E170" s="190">
        <v>185.22291200000001</v>
      </c>
      <c r="F170" s="187">
        <v>1.6851584724546509E-3</v>
      </c>
      <c r="G170" s="184">
        <v>1.4185968337543375E-3</v>
      </c>
      <c r="H170" s="660">
        <v>-7.5142345693834933E-5</v>
      </c>
      <c r="I170" s="187">
        <v>7.7000000000000002E-3</v>
      </c>
      <c r="J170" s="185">
        <v>5.2499999999999998E-2</v>
      </c>
      <c r="K170" s="186">
        <v>1.0800000000000001E-2</v>
      </c>
    </row>
    <row r="171" spans="2:14" x14ac:dyDescent="0.25">
      <c r="B171" s="732">
        <v>41487</v>
      </c>
      <c r="C171" s="172">
        <v>196.19733747999999</v>
      </c>
      <c r="D171" s="178">
        <v>213.6301062</v>
      </c>
      <c r="E171" s="190">
        <v>185.36651911000001</v>
      </c>
      <c r="F171" s="187">
        <v>-1.115466695578049E-3</v>
      </c>
      <c r="G171" s="184">
        <v>6.2848603192611208E-5</v>
      </c>
      <c r="H171" s="660">
        <v>7.7532044199801753E-4</v>
      </c>
      <c r="I171" s="187">
        <v>6.0999999999999995E-3</v>
      </c>
      <c r="J171" s="185">
        <v>5.2199999999999996E-2</v>
      </c>
      <c r="K171" s="186">
        <v>1.1899999999999999E-2</v>
      </c>
    </row>
    <row r="172" spans="2:14" x14ac:dyDescent="0.25">
      <c r="B172" s="732">
        <v>41518</v>
      </c>
      <c r="C172" s="172">
        <v>197.06751406000001</v>
      </c>
      <c r="D172" s="178">
        <v>213.66765117</v>
      </c>
      <c r="E172" s="190">
        <v>185.12834161999999</v>
      </c>
      <c r="F172" s="187">
        <v>4.4352109522827199E-3</v>
      </c>
      <c r="G172" s="184">
        <v>1.7574756043448048E-4</v>
      </c>
      <c r="H172" s="660">
        <v>-1.2849002675542343E-3</v>
      </c>
      <c r="I172" s="187">
        <v>1.24E-2</v>
      </c>
      <c r="J172" s="185">
        <v>5.2400000000000002E-2</v>
      </c>
      <c r="K172" s="186">
        <v>1.0700000000000001E-2</v>
      </c>
    </row>
    <row r="173" spans="2:14" x14ac:dyDescent="0.25">
      <c r="B173" s="732">
        <v>41548</v>
      </c>
      <c r="C173" s="172">
        <v>197.34119448000001</v>
      </c>
      <c r="D173" s="178">
        <v>213.68355136</v>
      </c>
      <c r="E173" s="190">
        <v>185.424431</v>
      </c>
      <c r="F173" s="187">
        <v>1.3887647657475632E-3</v>
      </c>
      <c r="G173" s="184">
        <v>7.4415522953286128E-5</v>
      </c>
      <c r="H173" s="660">
        <v>1.5993735881227877E-3</v>
      </c>
      <c r="I173" s="187">
        <v>1.52E-2</v>
      </c>
      <c r="J173" s="185">
        <v>4.8099999999999997E-2</v>
      </c>
      <c r="K173" s="186">
        <v>1.1399999999999999E-2</v>
      </c>
    </row>
    <row r="174" spans="2:14" x14ac:dyDescent="0.25">
      <c r="B174" s="732">
        <v>41579</v>
      </c>
      <c r="C174" s="172">
        <v>197.81876295000001</v>
      </c>
      <c r="D174" s="178">
        <v>213.68881443999999</v>
      </c>
      <c r="E174" s="190">
        <v>185.47299203</v>
      </c>
      <c r="F174" s="187">
        <v>2.4200140840253681E-3</v>
      </c>
      <c r="G174" s="184">
        <v>2.4630253318447259E-5</v>
      </c>
      <c r="H174" s="660">
        <v>2.6189121756026168E-4</v>
      </c>
      <c r="I174" s="187">
        <v>1.8200000000000001E-2</v>
      </c>
      <c r="J174" s="185">
        <v>4.8099999999999997E-2</v>
      </c>
      <c r="K174" s="186">
        <v>1.11E-2</v>
      </c>
    </row>
    <row r="175" spans="2:14" x14ac:dyDescent="0.25">
      <c r="B175" s="732">
        <v>41609</v>
      </c>
      <c r="C175" s="172">
        <v>197.90673265999999</v>
      </c>
      <c r="D175" s="178">
        <v>213.68881443999999</v>
      </c>
      <c r="E175" s="190">
        <v>185.46483315</v>
      </c>
      <c r="F175" s="187">
        <v>4.4469851437800578E-4</v>
      </c>
      <c r="G175" s="184">
        <v>0</v>
      </c>
      <c r="H175" s="660">
        <v>-4.3989585279735621E-5</v>
      </c>
      <c r="I175" s="187">
        <v>1.7899999999999999E-2</v>
      </c>
      <c r="J175" s="185">
        <v>4.8000000000000001E-2</v>
      </c>
      <c r="K175" s="186">
        <v>1.1000000000000001E-2</v>
      </c>
    </row>
    <row r="176" spans="2:14" x14ac:dyDescent="0.25">
      <c r="B176" s="732">
        <v>41640</v>
      </c>
      <c r="C176" s="172">
        <v>198.11813538999999</v>
      </c>
      <c r="D176" s="178">
        <v>216.02496077999999</v>
      </c>
      <c r="E176" s="190">
        <v>185.87856823000001</v>
      </c>
      <c r="F176" s="187">
        <v>1.0681937251886264E-3</v>
      </c>
      <c r="G176" s="184">
        <v>1.0932469002283396E-2</v>
      </c>
      <c r="H176" s="660">
        <v>2.2308007020683807E-3</v>
      </c>
      <c r="I176" s="187">
        <v>1.26E-2</v>
      </c>
      <c r="J176" s="185">
        <v>4.7100000000000003E-2</v>
      </c>
      <c r="K176" s="186">
        <v>9.1999999999999998E-3</v>
      </c>
    </row>
    <row r="177" spans="2:11" x14ac:dyDescent="0.25">
      <c r="B177" s="732">
        <v>41671</v>
      </c>
      <c r="C177" s="172">
        <v>199.05066708999999</v>
      </c>
      <c r="D177" s="178">
        <v>218.0079034</v>
      </c>
      <c r="E177" s="190">
        <v>186.73683310999999</v>
      </c>
      <c r="F177" s="187">
        <v>4.7069476914078923E-3</v>
      </c>
      <c r="G177" s="184">
        <v>9.1792291633348011E-3</v>
      </c>
      <c r="H177" s="660">
        <v>4.6173417848689446E-3</v>
      </c>
      <c r="I177" s="187">
        <v>1.5800000000000002E-2</v>
      </c>
      <c r="J177" s="185">
        <v>4.0599999999999997E-2</v>
      </c>
      <c r="K177" s="186">
        <v>1.1000000000000001E-2</v>
      </c>
    </row>
    <row r="178" spans="2:11" x14ac:dyDescent="0.25">
      <c r="B178" s="732">
        <v>41699</v>
      </c>
      <c r="C178" s="172">
        <v>199.7633347</v>
      </c>
      <c r="D178" s="178">
        <v>219.27127891000001</v>
      </c>
      <c r="E178" s="190">
        <v>187.04798264999999</v>
      </c>
      <c r="F178" s="187">
        <v>3.5803326882486441E-3</v>
      </c>
      <c r="G178" s="184">
        <v>5.7950904086352395E-3</v>
      </c>
      <c r="H178" s="660">
        <v>1.6662462076602047E-3</v>
      </c>
      <c r="I178" s="187">
        <v>1.7399999999999999E-2</v>
      </c>
      <c r="J178" s="185">
        <v>3.1699999999999999E-2</v>
      </c>
      <c r="K178" s="186">
        <v>1.1699999999999999E-2</v>
      </c>
    </row>
    <row r="179" spans="2:11" x14ac:dyDescent="0.25">
      <c r="B179" s="732">
        <v>41730</v>
      </c>
      <c r="C179" s="172">
        <v>199.80044147999999</v>
      </c>
      <c r="D179" s="178">
        <v>220.86015918000001</v>
      </c>
      <c r="E179" s="190">
        <v>187.78683122000001</v>
      </c>
      <c r="F179" s="187">
        <v>1.857537072842419E-4</v>
      </c>
      <c r="G179" s="184">
        <v>7.2461850813219097E-3</v>
      </c>
      <c r="H179" s="660">
        <v>3.9500483219994109E-3</v>
      </c>
      <c r="I179" s="187">
        <v>1.8200000000000001E-2</v>
      </c>
      <c r="J179" s="185">
        <v>3.7200000000000004E-2</v>
      </c>
      <c r="K179" s="186">
        <v>1.38E-2</v>
      </c>
    </row>
    <row r="180" spans="2:11" x14ac:dyDescent="0.25">
      <c r="B180" s="732">
        <v>41760</v>
      </c>
      <c r="C180" s="172">
        <v>199.92998157</v>
      </c>
      <c r="D180" s="178">
        <v>220.97584001000001</v>
      </c>
      <c r="E180" s="190">
        <v>187.81221060999999</v>
      </c>
      <c r="F180" s="187">
        <v>6.4834736620422717E-4</v>
      </c>
      <c r="G180" s="184">
        <v>5.2377409501791483E-4</v>
      </c>
      <c r="H180" s="660">
        <v>1.3514999872521472E-4</v>
      </c>
      <c r="I180" s="187">
        <v>1.9900000000000001E-2</v>
      </c>
      <c r="J180" s="185">
        <v>3.6200000000000003E-2</v>
      </c>
      <c r="K180" s="186">
        <v>1.4199999999999999E-2</v>
      </c>
    </row>
    <row r="181" spans="2:11" x14ac:dyDescent="0.25">
      <c r="B181" s="732">
        <v>41791</v>
      </c>
      <c r="C181" s="172">
        <v>199.78757905000001</v>
      </c>
      <c r="D181" s="178">
        <v>221.1216416</v>
      </c>
      <c r="E181" s="190">
        <v>187.98730943000001</v>
      </c>
      <c r="F181" s="187">
        <v>-7.1226195731999287E-4</v>
      </c>
      <c r="G181" s="184">
        <v>6.5980783235586316E-4</v>
      </c>
      <c r="H181" s="660">
        <v>9.3230796566046159E-4</v>
      </c>
      <c r="I181" s="187">
        <v>1.89E-2</v>
      </c>
      <c r="J181" s="185">
        <v>3.6600000000000001E-2</v>
      </c>
      <c r="K181" s="186">
        <v>1.4800000000000001E-2</v>
      </c>
    </row>
    <row r="182" spans="2:11" x14ac:dyDescent="0.25">
      <c r="B182" s="732">
        <v>41821</v>
      </c>
      <c r="C182" s="172">
        <v>199.74448661</v>
      </c>
      <c r="D182" s="178">
        <v>221.12734008000001</v>
      </c>
      <c r="E182" s="190">
        <v>187.99969050999999</v>
      </c>
      <c r="F182" s="187">
        <v>-2.156912867402605E-4</v>
      </c>
      <c r="G182" s="184">
        <v>2.5770792758006422E-5</v>
      </c>
      <c r="H182" s="660">
        <v>6.5861254344934395E-5</v>
      </c>
      <c r="I182" s="187">
        <v>1.6899999999999998E-2</v>
      </c>
      <c r="J182" s="185">
        <v>3.5200000000000002E-2</v>
      </c>
      <c r="K182" s="186">
        <v>1.4999999999999999E-2</v>
      </c>
    </row>
    <row r="183" spans="2:11" x14ac:dyDescent="0.25">
      <c r="B183" s="732">
        <v>41852</v>
      </c>
      <c r="C183" s="172">
        <v>199.67800052999999</v>
      </c>
      <c r="D183" s="178">
        <v>221.16203755999999</v>
      </c>
      <c r="E183" s="190">
        <v>188.24067219</v>
      </c>
      <c r="F183" s="187">
        <v>-3.3285564537166579E-4</v>
      </c>
      <c r="G183" s="184">
        <v>1.5691175947507574E-4</v>
      </c>
      <c r="H183" s="660">
        <v>1.281819556969932E-3</v>
      </c>
      <c r="I183" s="187">
        <v>1.77E-2</v>
      </c>
      <c r="J183" s="185">
        <v>3.5299999999999998E-2</v>
      </c>
      <c r="K183" s="186">
        <v>1.55E-2</v>
      </c>
    </row>
    <row r="184" spans="2:11" x14ac:dyDescent="0.25">
      <c r="B184" s="732">
        <v>41883</v>
      </c>
      <c r="C184" s="172">
        <v>199.46346421999999</v>
      </c>
      <c r="D184" s="178">
        <v>221.36628841000001</v>
      </c>
      <c r="E184" s="190">
        <v>188.29641895</v>
      </c>
      <c r="F184" s="187">
        <v>-1.0744113494254304E-3</v>
      </c>
      <c r="G184" s="184">
        <v>9.2353485369112143E-4</v>
      </c>
      <c r="H184" s="660">
        <v>2.9614620130402614E-4</v>
      </c>
      <c r="I184" s="187">
        <v>1.2199999999999999E-2</v>
      </c>
      <c r="J184" s="185">
        <v>3.6000000000000004E-2</v>
      </c>
      <c r="K184" s="186">
        <v>1.7100000000000001E-2</v>
      </c>
    </row>
    <row r="185" spans="2:11" x14ac:dyDescent="0.25">
      <c r="B185" s="732">
        <v>41913</v>
      </c>
      <c r="C185" s="172">
        <v>199.56576458999999</v>
      </c>
      <c r="D185" s="178">
        <v>221.37531175000001</v>
      </c>
      <c r="E185" s="190">
        <v>188.33043126000001</v>
      </c>
      <c r="F185" s="187">
        <v>5.1287773628128086E-4</v>
      </c>
      <c r="G185" s="184">
        <v>4.0762033211239057E-5</v>
      </c>
      <c r="H185" s="660">
        <v>1.8063174111149216E-4</v>
      </c>
      <c r="I185" s="187">
        <v>1.1299999999999999E-2</v>
      </c>
      <c r="J185" s="185">
        <v>3.6000000000000004E-2</v>
      </c>
      <c r="K185" s="186">
        <v>1.5700000000000002E-2</v>
      </c>
    </row>
    <row r="186" spans="2:11" x14ac:dyDescent="0.25">
      <c r="B186" s="732">
        <v>41944</v>
      </c>
      <c r="C186" s="172">
        <v>199.64441349000001</v>
      </c>
      <c r="D186" s="178">
        <v>221.41153538</v>
      </c>
      <c r="E186" s="179">
        <v>187.62904101999999</v>
      </c>
      <c r="F186" s="187">
        <v>3.9410016122554126E-4</v>
      </c>
      <c r="G186" s="184">
        <v>1.636299446114986E-4</v>
      </c>
      <c r="H186" s="660">
        <v>-3.7242533525116972E-3</v>
      </c>
      <c r="I186" s="187">
        <v>9.1999999999999998E-3</v>
      </c>
      <c r="J186" s="185">
        <v>3.61E-2</v>
      </c>
      <c r="K186" s="186">
        <v>1.1599999999999999E-2</v>
      </c>
    </row>
    <row r="187" spans="2:11" x14ac:dyDescent="0.25">
      <c r="B187" s="732">
        <v>41974</v>
      </c>
      <c r="C187" s="172">
        <v>199.88940435999999</v>
      </c>
      <c r="D187" s="178">
        <v>221.42432191</v>
      </c>
      <c r="E187" s="179">
        <v>187.80301</v>
      </c>
      <c r="F187" s="187">
        <v>1.2271361152424998E-3</v>
      </c>
      <c r="G187" s="184">
        <v>5.77500624709959E-5</v>
      </c>
      <c r="H187" s="660">
        <v>9.2719644599936757E-4</v>
      </c>
      <c r="I187" s="187">
        <v>0.01</v>
      </c>
      <c r="J187" s="185">
        <v>3.6200000000000003E-2</v>
      </c>
      <c r="K187" s="186">
        <v>1.26E-2</v>
      </c>
    </row>
    <row r="188" spans="2:11" x14ac:dyDescent="0.25">
      <c r="B188" s="732">
        <v>42005</v>
      </c>
      <c r="C188" s="172">
        <v>201.93174327</v>
      </c>
      <c r="D188" s="178">
        <v>224.05086582999999</v>
      </c>
      <c r="E188" s="190">
        <v>188.18484561</v>
      </c>
      <c r="F188" s="187">
        <v>1.0217344518780758E-2</v>
      </c>
      <c r="G188" s="184">
        <v>1.186203890044002E-2</v>
      </c>
      <c r="H188" s="660">
        <v>2.0331708740983778E-3</v>
      </c>
      <c r="I188" s="187">
        <v>1.9249160974046386E-2</v>
      </c>
      <c r="J188" s="185">
        <v>3.715267449197035E-2</v>
      </c>
      <c r="K188" s="186">
        <v>1.2407441061985436E-2</v>
      </c>
    </row>
    <row r="189" spans="2:11" x14ac:dyDescent="0.25">
      <c r="B189" s="732">
        <v>42036</v>
      </c>
      <c r="C189" s="172">
        <v>203.73075827</v>
      </c>
      <c r="D189" s="178">
        <v>226.97765566000001</v>
      </c>
      <c r="E189" s="190">
        <v>188.37267012000001</v>
      </c>
      <c r="F189" s="187">
        <v>8.9090252521346613E-3</v>
      </c>
      <c r="G189" s="184">
        <v>1.3063059672443922E-2</v>
      </c>
      <c r="H189" s="660">
        <v>9.9808520389177424E-4</v>
      </c>
      <c r="I189" s="187">
        <v>2.351205976056292E-2</v>
      </c>
      <c r="J189" s="185">
        <v>4.1144160923112683E-2</v>
      </c>
      <c r="K189" s="186">
        <v>8.760119697630353E-3</v>
      </c>
    </row>
    <row r="190" spans="2:11" x14ac:dyDescent="0.25">
      <c r="B190" s="732">
        <v>42064</v>
      </c>
      <c r="C190" s="172">
        <v>204.78485979999999</v>
      </c>
      <c r="D190" s="178">
        <v>227.46103890000001</v>
      </c>
      <c r="E190" s="190">
        <v>189.24726767000001</v>
      </c>
      <c r="F190" s="187">
        <v>5.1739930629572939E-3</v>
      </c>
      <c r="G190" s="184">
        <v>2.129651214320738E-3</v>
      </c>
      <c r="H190" s="660">
        <v>4.6429110414099029E-3</v>
      </c>
      <c r="I190" s="187">
        <v>2.5137371217502036E-2</v>
      </c>
      <c r="J190" s="185">
        <v>3.7349898403071347E-2</v>
      </c>
      <c r="K190" s="186">
        <v>1.1757865489066877E-2</v>
      </c>
    </row>
    <row r="191" spans="2:11" x14ac:dyDescent="0.25">
      <c r="B191" s="732">
        <v>42095</v>
      </c>
      <c r="C191" s="171">
        <v>205.90161409999999</v>
      </c>
      <c r="D191" s="206">
        <v>228.86032173999999</v>
      </c>
      <c r="E191" s="207">
        <v>189.76258709000001</v>
      </c>
      <c r="F191" s="187">
        <v>5.4533050006266848E-3</v>
      </c>
      <c r="G191" s="184">
        <v>6.1517473355741092E-3</v>
      </c>
      <c r="H191" s="660">
        <v>2.7229952978691241E-3</v>
      </c>
      <c r="I191" s="187">
        <v>3.0536332026126711E-2</v>
      </c>
      <c r="J191" s="185">
        <v>3.6222751037138678E-2</v>
      </c>
      <c r="K191" s="186">
        <v>1.0521269554228274E-2</v>
      </c>
    </row>
    <row r="192" spans="2:11" x14ac:dyDescent="0.25">
      <c r="B192" s="732">
        <v>42125</v>
      </c>
      <c r="C192" s="171">
        <v>206.46093647999999</v>
      </c>
      <c r="D192" s="206">
        <v>230.22940681</v>
      </c>
      <c r="E192" s="207">
        <v>189.88087529000001</v>
      </c>
      <c r="F192" s="187">
        <v>2.7164545671232165E-3</v>
      </c>
      <c r="G192" s="184">
        <v>5.9821862505087253E-3</v>
      </c>
      <c r="H192" s="660">
        <v>6.2334837342770122E-4</v>
      </c>
      <c r="I192" s="187">
        <v>3.2666210733948153E-2</v>
      </c>
      <c r="J192" s="185">
        <v>4.1875920913260201E-2</v>
      </c>
      <c r="K192" s="186">
        <v>1.1014537730433815E-2</v>
      </c>
    </row>
    <row r="193" spans="2:11" x14ac:dyDescent="0.25">
      <c r="B193" s="732">
        <v>42156</v>
      </c>
      <c r="C193" s="171">
        <v>206.73571824000001</v>
      </c>
      <c r="D193" s="206">
        <v>230.33975522</v>
      </c>
      <c r="E193" s="207">
        <v>189.79582386999999</v>
      </c>
      <c r="F193" s="187">
        <v>1.3309140444910383E-3</v>
      </c>
      <c r="G193" s="184">
        <v>4.7929763416831861E-4</v>
      </c>
      <c r="H193" s="660">
        <v>-4.4791988592907117E-4</v>
      </c>
      <c r="I193" s="187">
        <v>3.4777633439670108E-2</v>
      </c>
      <c r="J193" s="185">
        <v>4.168797569201832E-2</v>
      </c>
      <c r="K193" s="186">
        <v>9.6204070662195829E-3</v>
      </c>
    </row>
    <row r="194" spans="2:11" x14ac:dyDescent="0.25">
      <c r="B194" s="732">
        <v>42186</v>
      </c>
      <c r="C194" s="171">
        <v>207.25557585999999</v>
      </c>
      <c r="D194" s="206">
        <v>230.50988642999999</v>
      </c>
      <c r="E194" s="207">
        <v>190.05223824000001</v>
      </c>
      <c r="F194" s="187">
        <v>2.5145999173519229E-3</v>
      </c>
      <c r="G194" s="184">
        <v>7.3860984109108685E-4</v>
      </c>
      <c r="H194" s="660">
        <v>1.3510011167350289E-3</v>
      </c>
      <c r="I194" s="187">
        <v>3.7603487222480192E-2</v>
      </c>
      <c r="J194" s="185">
        <v>4.2430512421510302E-2</v>
      </c>
      <c r="K194" s="186">
        <v>1.0917825047647378E-2</v>
      </c>
    </row>
    <row r="195" spans="2:11" x14ac:dyDescent="0.25">
      <c r="B195" s="732">
        <v>42217</v>
      </c>
      <c r="C195" s="171">
        <v>207.73600254999999</v>
      </c>
      <c r="D195" s="206">
        <v>230.60345133000001</v>
      </c>
      <c r="E195" s="207">
        <v>190.41346594000001</v>
      </c>
      <c r="F195" s="187">
        <v>2.3180398790549894E-3</v>
      </c>
      <c r="G195" s="184">
        <v>4.0590406532703405E-4</v>
      </c>
      <c r="H195" s="660">
        <v>1.9006758528350431E-3</v>
      </c>
      <c r="I195" s="187">
        <v>4.0354981513295751E-2</v>
      </c>
      <c r="J195" s="185">
        <v>4.2690028877305108E-2</v>
      </c>
      <c r="K195" s="186">
        <v>1.15426370120848E-2</v>
      </c>
    </row>
    <row r="196" spans="2:11" x14ac:dyDescent="0.25">
      <c r="B196" s="732">
        <v>42248</v>
      </c>
      <c r="C196" s="171">
        <v>209.95976676999999</v>
      </c>
      <c r="D196" s="206">
        <v>230.65191558000001</v>
      </c>
      <c r="E196" s="207">
        <v>190.95904274</v>
      </c>
      <c r="F196" s="187">
        <v>1.0704760815182901E-2</v>
      </c>
      <c r="G196" s="184">
        <v>2.1016272618856746E-4</v>
      </c>
      <c r="H196" s="660">
        <v>2.8652217284459436E-3</v>
      </c>
      <c r="I196" s="187">
        <v>5.2622682510031105E-2</v>
      </c>
      <c r="J196" s="185">
        <v>4.1946889188482883E-2</v>
      </c>
      <c r="K196" s="186">
        <v>1.4140597069490779E-2</v>
      </c>
    </row>
    <row r="197" spans="2:11" x14ac:dyDescent="0.25">
      <c r="B197" s="732">
        <v>42278</v>
      </c>
      <c r="C197" s="171">
        <v>210.79539392999999</v>
      </c>
      <c r="D197" s="206">
        <v>230.68392653999999</v>
      </c>
      <c r="E197" s="207">
        <v>191.53977161</v>
      </c>
      <c r="F197" s="187">
        <v>3.9799394562833879E-3</v>
      </c>
      <c r="G197" s="184">
        <v>1.3878471340444953E-4</v>
      </c>
      <c r="H197" s="660">
        <v>3.0411174127569218E-3</v>
      </c>
      <c r="I197" s="187">
        <v>5.6270319526351864E-2</v>
      </c>
      <c r="J197" s="185">
        <v>4.2049019452143011E-2</v>
      </c>
      <c r="K197" s="186">
        <v>1.7041007810199904E-2</v>
      </c>
    </row>
    <row r="198" spans="2:11" x14ac:dyDescent="0.25">
      <c r="B198" s="732">
        <v>42309</v>
      </c>
      <c r="C198" s="171">
        <v>211.58741146</v>
      </c>
      <c r="D198" s="206">
        <v>230.68674143000001</v>
      </c>
      <c r="E198" s="207">
        <v>191.82852640999999</v>
      </c>
      <c r="F198" s="187">
        <v>3.7572810071127005E-3</v>
      </c>
      <c r="G198" s="184">
        <v>1.2202367292157845E-5</v>
      </c>
      <c r="H198" s="660">
        <v>1.5075448695216487E-3</v>
      </c>
      <c r="I198" s="187">
        <v>5.9821348172099942E-2</v>
      </c>
      <c r="J198" s="185">
        <v>4.1891250309435524E-2</v>
      </c>
      <c r="K198" s="186">
        <v>2.2381851802740771E-2</v>
      </c>
    </row>
    <row r="199" spans="2:11" x14ac:dyDescent="0.25">
      <c r="B199" s="732">
        <v>42339</v>
      </c>
      <c r="C199" s="171">
        <v>211.82140838999999</v>
      </c>
      <c r="D199" s="206">
        <v>230.81934910000001</v>
      </c>
      <c r="E199" s="207">
        <v>191.88156136999999</v>
      </c>
      <c r="F199" s="187">
        <v>1.1059113979672297E-3</v>
      </c>
      <c r="G199" s="184">
        <v>5.7483871495156436E-4</v>
      </c>
      <c r="H199" s="660">
        <v>2.764706636313452E-4</v>
      </c>
      <c r="I199" s="187">
        <v>5.9693029093780936E-2</v>
      </c>
      <c r="J199" s="185">
        <v>4.2429969341031493E-2</v>
      </c>
      <c r="K199" s="186">
        <v>2.1717177855669068E-2</v>
      </c>
    </row>
    <row r="200" spans="2:11" x14ac:dyDescent="0.25">
      <c r="B200" s="732">
        <v>42370</v>
      </c>
      <c r="C200" s="171">
        <v>213.25902212</v>
      </c>
      <c r="D200" s="206">
        <v>234.55700171999999</v>
      </c>
      <c r="E200" s="207">
        <v>192.64035820999999</v>
      </c>
      <c r="F200" s="187">
        <v>6.7869142261254289E-3</v>
      </c>
      <c r="G200" s="184">
        <v>1.6192977904901262E-2</v>
      </c>
      <c r="H200" s="660">
        <v>3.9545062828461042E-3</v>
      </c>
      <c r="I200" s="187">
        <v>5.6094592492347495E-2</v>
      </c>
      <c r="J200" s="185">
        <v>4.6891744207637087E-2</v>
      </c>
      <c r="K200" s="186">
        <v>2.3676256106369697E-2</v>
      </c>
    </row>
    <row r="201" spans="2:11" x14ac:dyDescent="0.25">
      <c r="B201" s="732">
        <v>42401</v>
      </c>
      <c r="C201" s="171">
        <v>215.52811681</v>
      </c>
      <c r="D201" s="206">
        <v>236.88422255</v>
      </c>
      <c r="E201" s="207">
        <v>193.69442737</v>
      </c>
      <c r="F201" s="187">
        <v>1.0640087661675457E-2</v>
      </c>
      <c r="G201" s="184">
        <v>9.921770882704628E-3</v>
      </c>
      <c r="H201" s="660">
        <v>5.4716943520782824E-3</v>
      </c>
      <c r="I201" s="187">
        <v>5.7906614789923871E-2</v>
      </c>
      <c r="J201" s="185">
        <v>4.3645560005428408E-2</v>
      </c>
      <c r="K201" s="186">
        <v>2.8251217369323456E-2</v>
      </c>
    </row>
    <row r="202" spans="2:11" x14ac:dyDescent="0.25">
      <c r="B202" s="732">
        <v>42430</v>
      </c>
      <c r="C202" s="171">
        <v>216.73999895</v>
      </c>
      <c r="D202" s="206">
        <v>238.10980985</v>
      </c>
      <c r="E202" s="207">
        <v>194.46122611999999</v>
      </c>
      <c r="F202" s="187">
        <v>5.6228493893830667E-3</v>
      </c>
      <c r="G202" s="184">
        <v>5.1737818872310548E-3</v>
      </c>
      <c r="H202" s="660">
        <v>3.9588064582531945E-3</v>
      </c>
      <c r="I202" s="187">
        <v>5.8379018652432668E-2</v>
      </c>
      <c r="J202" s="185">
        <v>4.6815801956666458E-2</v>
      </c>
      <c r="K202" s="186">
        <v>2.7551036874634338E-2</v>
      </c>
    </row>
    <row r="203" spans="2:11" x14ac:dyDescent="0.25">
      <c r="B203" s="732">
        <v>42461</v>
      </c>
      <c r="C203" s="171">
        <v>217.30079683</v>
      </c>
      <c r="D203" s="206">
        <v>239.27097266000001</v>
      </c>
      <c r="E203" s="207">
        <v>194.52166037999999</v>
      </c>
      <c r="F203" s="187">
        <v>2.587422177340537E-3</v>
      </c>
      <c r="G203" s="184">
        <v>4.8765853482957144E-3</v>
      </c>
      <c r="H203" s="660">
        <v>3.1077794378764345E-4</v>
      </c>
      <c r="I203" s="187">
        <v>5.5362279600507547E-2</v>
      </c>
      <c r="J203" s="185">
        <v>4.5489103750484094E-2</v>
      </c>
      <c r="K203" s="186">
        <v>2.5079091526839514E-2</v>
      </c>
    </row>
    <row r="204" spans="2:11" x14ac:dyDescent="0.25">
      <c r="B204" s="732">
        <v>42491</v>
      </c>
      <c r="C204" s="171">
        <v>218.02267356999999</v>
      </c>
      <c r="D204" s="206">
        <v>240.21616957000001</v>
      </c>
      <c r="E204" s="207">
        <v>194.99842552999999</v>
      </c>
      <c r="F204" s="187">
        <v>3.3220160741735949E-3</v>
      </c>
      <c r="G204" s="184">
        <v>3.9503200053567777E-3</v>
      </c>
      <c r="H204" s="660">
        <v>2.4509617544321571E-3</v>
      </c>
      <c r="I204" s="187">
        <v>5.5999635025970163E-2</v>
      </c>
      <c r="J204" s="185">
        <v>4.3377442084284734E-2</v>
      </c>
      <c r="K204" s="186">
        <v>2.6951372707673116E-2</v>
      </c>
    </row>
    <row r="205" spans="2:11" x14ac:dyDescent="0.25">
      <c r="B205" s="732">
        <v>42522</v>
      </c>
      <c r="C205" s="171">
        <v>218.16247648999999</v>
      </c>
      <c r="D205" s="206">
        <v>240.45065407000001</v>
      </c>
      <c r="E205" s="207">
        <v>195.06986558</v>
      </c>
      <c r="F205" s="187">
        <v>6.4123110551217444E-4</v>
      </c>
      <c r="G205" s="184">
        <v>9.761395347354096E-4</v>
      </c>
      <c r="H205" s="660">
        <v>3.6636218885277572E-4</v>
      </c>
      <c r="I205" s="187">
        <v>5.5272298117031937E-2</v>
      </c>
      <c r="J205" s="185">
        <v>4.3895587369809252E-2</v>
      </c>
      <c r="K205" s="186">
        <v>2.7787975533183795E-2</v>
      </c>
    </row>
    <row r="206" spans="2:11" x14ac:dyDescent="0.25">
      <c r="B206" s="732">
        <v>42552</v>
      </c>
      <c r="C206" s="171">
        <v>218.27795954999999</v>
      </c>
      <c r="D206" s="206">
        <v>240.43550332999999</v>
      </c>
      <c r="E206" s="207">
        <v>195.21185054</v>
      </c>
      <c r="F206" s="187">
        <v>5.2934428439765924E-4</v>
      </c>
      <c r="G206" s="184">
        <v>-6.3009768297872526E-5</v>
      </c>
      <c r="H206" s="660">
        <v>7.2786721607576155E-4</v>
      </c>
      <c r="I206" s="187">
        <v>5.318256767888152E-2</v>
      </c>
      <c r="J206" s="185">
        <v>4.3059397814653622E-2</v>
      </c>
      <c r="K206" s="186">
        <v>2.7148390083595819E-2</v>
      </c>
    </row>
    <row r="207" spans="2:11" x14ac:dyDescent="0.25">
      <c r="B207" s="732">
        <v>42583</v>
      </c>
      <c r="C207" s="171">
        <v>218.5445804</v>
      </c>
      <c r="D207" s="206">
        <v>240.45183818000001</v>
      </c>
      <c r="E207" s="207">
        <v>195.39181525000001</v>
      </c>
      <c r="F207" s="187">
        <v>1.2214739891727167E-3</v>
      </c>
      <c r="G207" s="184">
        <v>6.7938593817373771E-5</v>
      </c>
      <c r="H207" s="660">
        <v>9.2189439064371825E-4</v>
      </c>
      <c r="I207" s="187">
        <v>5.2030354475500751E-2</v>
      </c>
      <c r="J207" s="185">
        <v>4.2707022783916138E-2</v>
      </c>
      <c r="K207" s="186">
        <v>2.6144943507139917E-2</v>
      </c>
    </row>
    <row r="208" spans="2:11" x14ac:dyDescent="0.25">
      <c r="B208" s="732">
        <v>42614</v>
      </c>
      <c r="C208" s="171">
        <v>218.60853331000001</v>
      </c>
      <c r="D208" s="206">
        <v>240.64385716999999</v>
      </c>
      <c r="E208" s="207">
        <v>195.41707646</v>
      </c>
      <c r="F208" s="187">
        <v>2.9263095832887664E-4</v>
      </c>
      <c r="G208" s="184">
        <v>7.9857567924368489E-4</v>
      </c>
      <c r="H208" s="660">
        <v>1.2928489337005189E-4</v>
      </c>
      <c r="I208" s="187">
        <v>4.1192494510028155E-2</v>
      </c>
      <c r="J208" s="185">
        <v>4.3320436185730893E-2</v>
      </c>
      <c r="K208" s="186">
        <v>2.3345496793623077E-2</v>
      </c>
    </row>
    <row r="209" spans="2:11" x14ac:dyDescent="0.25">
      <c r="B209" s="732">
        <v>42644</v>
      </c>
      <c r="C209" s="171">
        <v>218.2530189</v>
      </c>
      <c r="D209" s="206">
        <v>240.65421384999999</v>
      </c>
      <c r="E209" s="207">
        <v>195.45371159000001</v>
      </c>
      <c r="F209" s="187">
        <v>-1.6262604419740034E-3</v>
      </c>
      <c r="G209" s="184">
        <v>4.3037375322185767E-5</v>
      </c>
      <c r="H209" s="660">
        <v>1.8747148746500741E-4</v>
      </c>
      <c r="I209" s="187">
        <v>3.5378500597012641E-2</v>
      </c>
      <c r="J209" s="185">
        <v>4.3220554893195651E-2</v>
      </c>
      <c r="K209" s="186">
        <v>2.043408503153743E-2</v>
      </c>
    </row>
    <row r="210" spans="2:11" x14ac:dyDescent="0.25">
      <c r="B210" s="732">
        <v>42675</v>
      </c>
      <c r="C210" s="171">
        <v>217.72973353</v>
      </c>
      <c r="D210" s="206">
        <v>240.68594798999999</v>
      </c>
      <c r="E210" s="207">
        <v>195.52190858</v>
      </c>
      <c r="F210" s="187">
        <v>-2.3976088515859084E-3</v>
      </c>
      <c r="G210" s="184">
        <v>1.3186613062909913E-4</v>
      </c>
      <c r="H210" s="660">
        <v>3.4891632113409621E-4</v>
      </c>
      <c r="I210" s="187">
        <v>2.9029714138552043E-2</v>
      </c>
      <c r="J210" s="185">
        <v>4.3345389067512397E-2</v>
      </c>
      <c r="K210" s="186">
        <v>1.9253560662328528E-2</v>
      </c>
    </row>
    <row r="211" spans="2:11" x14ac:dyDescent="0.25">
      <c r="B211" s="732">
        <v>42705</v>
      </c>
      <c r="C211" s="171">
        <v>217.59392356000001</v>
      </c>
      <c r="D211" s="206">
        <v>240.69554027999999</v>
      </c>
      <c r="E211" s="207">
        <v>195.55444180999999</v>
      </c>
      <c r="F211" s="187">
        <v>-6.2375481657073184E-4</v>
      </c>
      <c r="G211" s="184">
        <v>3.9853967712222271E-5</v>
      </c>
      <c r="H211" s="660">
        <v>1.6639173705024213E-4</v>
      </c>
      <c r="I211" s="187">
        <v>2.7251802421083937E-2</v>
      </c>
      <c r="J211" s="185">
        <v>4.2787535873871851E-2</v>
      </c>
      <c r="K211" s="186">
        <v>1.9141393335432078E-2</v>
      </c>
    </row>
    <row r="212" spans="2:11" x14ac:dyDescent="0.25">
      <c r="B212" s="732">
        <v>42736</v>
      </c>
      <c r="C212" s="171">
        <v>219.84225810000001</v>
      </c>
      <c r="D212" s="206">
        <v>244.96288464</v>
      </c>
      <c r="E212" s="207">
        <v>198.17953097</v>
      </c>
      <c r="F212" s="187">
        <v>1.0332708300009319E-2</v>
      </c>
      <c r="G212" s="184">
        <v>1.7729220720233752E-2</v>
      </c>
      <c r="H212" s="660">
        <v>1.3423827838953128E-2</v>
      </c>
      <c r="I212" s="187">
        <v>3.0869671606651439E-2</v>
      </c>
      <c r="J212" s="185">
        <v>4.4363983354553271E-2</v>
      </c>
      <c r="K212" s="186">
        <v>2.875395795288993E-2</v>
      </c>
    </row>
    <row r="213" spans="2:11" x14ac:dyDescent="0.25">
      <c r="B213" s="732">
        <v>42767</v>
      </c>
      <c r="C213" s="171">
        <v>223.56130619999999</v>
      </c>
      <c r="D213" s="206">
        <v>249.40171594</v>
      </c>
      <c r="E213" s="207">
        <v>200.52478381</v>
      </c>
      <c r="F213" s="187">
        <v>1.6916893649756348E-2</v>
      </c>
      <c r="G213" s="184">
        <v>1.8120423861448964E-2</v>
      </c>
      <c r="H213" s="660">
        <v>1.183398118121004E-2</v>
      </c>
      <c r="I213" s="187">
        <v>3.7272117944043837E-2</v>
      </c>
      <c r="J213" s="185">
        <v>5.2842241898815701E-2</v>
      </c>
      <c r="K213" s="186">
        <v>3.5263567118286154E-2</v>
      </c>
    </row>
    <row r="214" spans="2:11" x14ac:dyDescent="0.25">
      <c r="B214" s="732">
        <v>42795</v>
      </c>
      <c r="C214" s="171">
        <v>224.07591299000001</v>
      </c>
      <c r="D214" s="206">
        <v>253.3038947</v>
      </c>
      <c r="E214" s="207">
        <v>200.78761979999999</v>
      </c>
      <c r="F214" s="187">
        <v>2.3018598287292136E-3</v>
      </c>
      <c r="G214" s="184">
        <v>1.564615842875261E-2</v>
      </c>
      <c r="H214" s="660">
        <v>1.3107406725796356E-3</v>
      </c>
      <c r="I214" s="187">
        <v>3.3846609188608268E-2</v>
      </c>
      <c r="J214" s="185">
        <v>6.3811251034015193E-2</v>
      </c>
      <c r="K214" s="186">
        <v>3.2532931146366684E-2</v>
      </c>
    </row>
    <row r="215" spans="2:11" x14ac:dyDescent="0.25">
      <c r="B215" s="732">
        <v>42826</v>
      </c>
      <c r="C215" s="171">
        <v>224.21062839000001</v>
      </c>
      <c r="D215" s="206">
        <v>253.69996412</v>
      </c>
      <c r="E215" s="207">
        <v>199.94664180999999</v>
      </c>
      <c r="F215" s="187">
        <v>6.0120428921783819E-4</v>
      </c>
      <c r="G215" s="184">
        <v>1.5636136209791207E-3</v>
      </c>
      <c r="H215" s="660">
        <v>-4.1883956333447214E-3</v>
      </c>
      <c r="I215" s="187">
        <v>3.1798463976207891E-2</v>
      </c>
      <c r="J215" s="185">
        <v>6.0303977952659293E-2</v>
      </c>
      <c r="K215" s="186">
        <v>2.788882954937888E-2</v>
      </c>
    </row>
    <row r="216" spans="2:11" x14ac:dyDescent="0.25">
      <c r="B216" s="732">
        <v>42856</v>
      </c>
      <c r="C216" s="171">
        <v>224.13849203999999</v>
      </c>
      <c r="D216" s="206">
        <v>254.13721993999999</v>
      </c>
      <c r="E216" s="207">
        <v>200.31378555000001</v>
      </c>
      <c r="F216" s="187">
        <v>-3.2173474789309875E-4</v>
      </c>
      <c r="G216" s="184">
        <v>1.7235154979886591E-3</v>
      </c>
      <c r="H216" s="660">
        <v>1.8362085838325992E-3</v>
      </c>
      <c r="I216" s="187">
        <v>2.8051295628371387E-2</v>
      </c>
      <c r="J216" s="185">
        <v>5.7952178635265916E-2</v>
      </c>
      <c r="K216" s="186">
        <v>2.7258476603352122E-2</v>
      </c>
    </row>
    <row r="217" spans="2:11" x14ac:dyDescent="0.25">
      <c r="B217" s="732">
        <v>42887</v>
      </c>
      <c r="C217" s="171">
        <v>223.77523624</v>
      </c>
      <c r="D217" s="206">
        <v>254.15786922000001</v>
      </c>
      <c r="E217" s="207">
        <v>200.41243026000001</v>
      </c>
      <c r="F217" s="187">
        <v>-1.6206756666105049E-3</v>
      </c>
      <c r="G217" s="184">
        <v>8.1252482438065599E-5</v>
      </c>
      <c r="H217" s="660">
        <v>4.9245093007033169E-4</v>
      </c>
      <c r="I217" s="187">
        <v>2.5727429575898242E-2</v>
      </c>
      <c r="J217" s="185">
        <v>5.7006354185293873E-2</v>
      </c>
      <c r="K217" s="186">
        <v>2.7387954895621514E-2</v>
      </c>
    </row>
    <row r="218" spans="2:11" x14ac:dyDescent="0.25">
      <c r="B218" s="732">
        <v>42917</v>
      </c>
      <c r="C218" s="171">
        <v>223.74875102999999</v>
      </c>
      <c r="D218" s="206">
        <v>254.26532967</v>
      </c>
      <c r="E218" s="207">
        <v>200.86811936999999</v>
      </c>
      <c r="F218" s="187">
        <v>-1.1835630450007795E-4</v>
      </c>
      <c r="G218" s="184">
        <v>4.228098477918607E-4</v>
      </c>
      <c r="H218" s="660">
        <v>2.2737567196247088E-3</v>
      </c>
      <c r="I218" s="187">
        <v>2.5063416807077354E-2</v>
      </c>
      <c r="J218" s="185">
        <v>5.7519900964952075E-2</v>
      </c>
      <c r="K218" s="186">
        <v>2.8975027972704792E-2</v>
      </c>
    </row>
    <row r="219" spans="2:11" x14ac:dyDescent="0.25">
      <c r="B219" s="732">
        <v>42948</v>
      </c>
      <c r="C219" s="171">
        <v>223.83126619999999</v>
      </c>
      <c r="D219" s="206">
        <v>254.29640702</v>
      </c>
      <c r="E219" s="207">
        <v>200.71641224000001</v>
      </c>
      <c r="F219" s="187">
        <v>3.6878494123504524E-4</v>
      </c>
      <c r="G219" s="184">
        <v>1.2222409575191051E-4</v>
      </c>
      <c r="H219" s="660">
        <v>-7.552573821858477E-4</v>
      </c>
      <c r="I219" s="187">
        <v>2.4190422797599531E-2</v>
      </c>
      <c r="J219" s="185">
        <v>5.7577305063628126E-2</v>
      </c>
      <c r="K219" s="186">
        <v>2.7250870171748431E-2</v>
      </c>
    </row>
    <row r="220" spans="2:11" x14ac:dyDescent="0.25">
      <c r="B220" s="732">
        <v>42979</v>
      </c>
      <c r="C220" s="171">
        <v>224.72126399000001</v>
      </c>
      <c r="D220" s="206">
        <v>254.39510773000001</v>
      </c>
      <c r="E220" s="207">
        <v>200.71611788000001</v>
      </c>
      <c r="F220" s="187">
        <v>3.9761995949429974E-3</v>
      </c>
      <c r="G220" s="184">
        <v>3.8813253854685925E-4</v>
      </c>
      <c r="H220" s="660">
        <v>-1.4665467398256027E-6</v>
      </c>
      <c r="I220" s="187">
        <v>2.7961994838196835E-2</v>
      </c>
      <c r="J220" s="185">
        <v>5.7143576078426905E-2</v>
      </c>
      <c r="K220" s="186">
        <v>2.7116573003714395E-2</v>
      </c>
    </row>
    <row r="221" spans="2:11" x14ac:dyDescent="0.25">
      <c r="B221" s="732">
        <v>43009</v>
      </c>
      <c r="C221" s="171">
        <v>225.59264501000001</v>
      </c>
      <c r="D221" s="206">
        <v>255.00277054</v>
      </c>
      <c r="E221" s="207">
        <v>200.80984011999999</v>
      </c>
      <c r="F221" s="187">
        <v>3.8776082179690086E-3</v>
      </c>
      <c r="G221" s="184">
        <v>2.3886576098977041E-3</v>
      </c>
      <c r="H221" s="660">
        <v>4.6693928215568725E-4</v>
      </c>
      <c r="I221" s="187">
        <v>3.3628978636776274E-2</v>
      </c>
      <c r="J221" s="185">
        <v>5.9623126727976095E-2</v>
      </c>
      <c r="K221" s="186">
        <v>2.7403565204407343E-2</v>
      </c>
    </row>
    <row r="222" spans="2:11" x14ac:dyDescent="0.25">
      <c r="B222" s="732">
        <v>43040</v>
      </c>
      <c r="C222" s="171">
        <v>226.49139112</v>
      </c>
      <c r="D222" s="206">
        <v>254.99399572999999</v>
      </c>
      <c r="E222" s="207">
        <v>200.55762883</v>
      </c>
      <c r="F222" s="187">
        <v>3.9839335629057171E-3</v>
      </c>
      <c r="G222" s="184">
        <v>-3.4410645740945434E-5</v>
      </c>
      <c r="H222" s="660">
        <v>-1.2559707723948099E-3</v>
      </c>
      <c r="I222" s="187">
        <v>4.0240978794900295E-2</v>
      </c>
      <c r="J222" s="185">
        <v>5.9446959240821551E-2</v>
      </c>
      <c r="K222" s="186">
        <v>2.5755273598608408E-2</v>
      </c>
    </row>
    <row r="223" spans="2:11" ht="13.5" customHeight="1" x14ac:dyDescent="0.25">
      <c r="B223" s="732">
        <v>43070</v>
      </c>
      <c r="C223" s="171">
        <v>227.11532452</v>
      </c>
      <c r="D223" s="206">
        <v>254.99399572999999</v>
      </c>
      <c r="E223" s="207">
        <v>200.63255677000001</v>
      </c>
      <c r="F223" s="187">
        <v>2.7547775520944118E-3</v>
      </c>
      <c r="G223" s="184">
        <v>0</v>
      </c>
      <c r="H223" s="660">
        <v>3.735980547692197E-4</v>
      </c>
      <c r="I223" s="187">
        <v>4.3757660159910339E-2</v>
      </c>
      <c r="J223" s="185">
        <v>5.9404737758608661E-2</v>
      </c>
      <c r="K223" s="186">
        <v>2.5967781212220764E-2</v>
      </c>
    </row>
    <row r="224" spans="2:11" x14ac:dyDescent="0.25">
      <c r="B224" s="732">
        <v>43101</v>
      </c>
      <c r="C224" s="171">
        <v>228.43710569356239</v>
      </c>
      <c r="D224" s="206">
        <v>259.90227005333008</v>
      </c>
      <c r="E224" s="207">
        <v>200.94015603426161</v>
      </c>
      <c r="F224" s="187">
        <v>5.8198678261518477E-3</v>
      </c>
      <c r="G224" s="184">
        <v>1.9286293843590263E-2</v>
      </c>
      <c r="H224" s="660">
        <v>1.5610377250938612E-3</v>
      </c>
      <c r="I224" s="187">
        <v>3.909552087156265E-2</v>
      </c>
      <c r="J224" s="185">
        <v>6.1025572269730599E-2</v>
      </c>
      <c r="K224" s="186">
        <v>1.3958155902683789E-2</v>
      </c>
    </row>
    <row r="225" spans="2:16" x14ac:dyDescent="0.25">
      <c r="B225" s="732">
        <v>43132</v>
      </c>
      <c r="C225" s="171">
        <v>229.15694802357356</v>
      </c>
      <c r="D225" s="206">
        <v>262.0087277371797</v>
      </c>
      <c r="E225" s="207">
        <v>201.60788550951634</v>
      </c>
      <c r="F225" s="187">
        <v>3.1511620138315877E-3</v>
      </c>
      <c r="G225" s="184">
        <v>8.1048067930202805E-3</v>
      </c>
      <c r="H225" s="660">
        <v>3.3230265589168084E-3</v>
      </c>
      <c r="I225" s="187">
        <v>2.5029563098875718E-2</v>
      </c>
      <c r="J225" s="185">
        <v>5.058788181327234E-2</v>
      </c>
      <c r="K225" s="186">
        <v>5.4293339671747098E-3</v>
      </c>
    </row>
    <row r="226" spans="2:16" x14ac:dyDescent="0.25">
      <c r="B226" s="732">
        <v>43160</v>
      </c>
      <c r="C226" s="171">
        <v>229.99299235358663</v>
      </c>
      <c r="D226" s="206">
        <v>263.10849373251222</v>
      </c>
      <c r="E226" s="207">
        <v>201.75206672439785</v>
      </c>
      <c r="F226" s="187">
        <v>3.6483481614839608E-3</v>
      </c>
      <c r="G226" s="184">
        <v>4.1974403098345991E-3</v>
      </c>
      <c r="H226" s="660">
        <v>7.1515662453935924E-4</v>
      </c>
      <c r="I226" s="187">
        <v>2.6406583737824896E-2</v>
      </c>
      <c r="J226" s="185">
        <v>3.8745288388177368E-2</v>
      </c>
      <c r="K226" s="186">
        <v>4.8313001616646645E-3</v>
      </c>
    </row>
    <row r="227" spans="2:16" x14ac:dyDescent="0.25">
      <c r="B227" s="732">
        <v>43191</v>
      </c>
      <c r="C227" s="171">
        <v>230.30830004359152</v>
      </c>
      <c r="D227" s="206">
        <v>263.51162921894581</v>
      </c>
      <c r="E227" s="207">
        <v>201.8557118581169</v>
      </c>
      <c r="F227" s="187">
        <v>1.3709447700047672E-3</v>
      </c>
      <c r="G227" s="184">
        <v>1.5322024793447131E-3</v>
      </c>
      <c r="H227" s="660">
        <v>5.1372526389359408E-4</v>
      </c>
      <c r="I227" s="187">
        <v>2.7196175728982253E-2</v>
      </c>
      <c r="J227" s="185">
        <v>3.8712711151013268E-2</v>
      </c>
      <c r="K227" s="186">
        <v>9.5760111431102413E-3</v>
      </c>
    </row>
    <row r="228" spans="2:16" x14ac:dyDescent="0.25">
      <c r="B228" s="732">
        <v>43221</v>
      </c>
      <c r="C228" s="171">
        <v>230.74442066359833</v>
      </c>
      <c r="D228" s="206">
        <v>263.75929149694451</v>
      </c>
      <c r="E228" s="207">
        <v>201.89921520664774</v>
      </c>
      <c r="F228" s="187">
        <v>1.8936383097103437E-3</v>
      </c>
      <c r="G228" s="184">
        <v>9.3985331399903949E-4</v>
      </c>
      <c r="H228" s="660">
        <v>2.1551705488231931E-4</v>
      </c>
      <c r="I228" s="187">
        <v>2.9472530844104616E-2</v>
      </c>
      <c r="J228" s="185">
        <v>3.7900111806818293E-2</v>
      </c>
      <c r="K228" s="186">
        <v>7.9427987725930738E-3</v>
      </c>
    </row>
    <row r="229" spans="2:16" x14ac:dyDescent="0.25">
      <c r="B229" s="732">
        <v>43252</v>
      </c>
      <c r="C229" s="171">
        <v>231.0637096236033</v>
      </c>
      <c r="D229" s="206">
        <v>263.79304452828723</v>
      </c>
      <c r="E229" s="207">
        <v>202.30482370137486</v>
      </c>
      <c r="F229" s="187">
        <v>1.3837342592584179E-3</v>
      </c>
      <c r="G229" s="184">
        <v>1.2796907040191208E-4</v>
      </c>
      <c r="H229" s="660">
        <v>2.0089651874672931E-3</v>
      </c>
      <c r="I229" s="187">
        <v>3.2570509152241911E-2</v>
      </c>
      <c r="J229" s="185">
        <v>3.7948595019307918E-2</v>
      </c>
      <c r="K229" s="186">
        <v>9.470606027468742E-3</v>
      </c>
    </row>
    <row r="230" spans="2:16" x14ac:dyDescent="0.25">
      <c r="B230" s="732">
        <v>43282</v>
      </c>
      <c r="C230" s="171">
        <v>231.09909840360385</v>
      </c>
      <c r="D230" s="206">
        <v>263.79040862579956</v>
      </c>
      <c r="E230" s="207">
        <v>202.71653401618016</v>
      </c>
      <c r="F230" s="187">
        <v>1.531559415288708E-4</v>
      </c>
      <c r="G230" s="184">
        <v>-9.9923123157985572E-6</v>
      </c>
      <c r="H230" s="660">
        <v>2.0350988536637082E-3</v>
      </c>
      <c r="I230" s="187">
        <v>3.2850897876138152E-2</v>
      </c>
      <c r="J230" s="185">
        <v>3.7499558482372741E-2</v>
      </c>
      <c r="K230" s="186">
        <v>9.2302344733203867E-3</v>
      </c>
    </row>
    <row r="231" spans="2:16" ht="15" x14ac:dyDescent="0.25">
      <c r="B231" s="732">
        <v>43313</v>
      </c>
      <c r="C231" s="171">
        <v>231.07557981360347</v>
      </c>
      <c r="D231" s="206">
        <v>263.86382697976609</v>
      </c>
      <c r="E231" s="207">
        <v>202.64264417384399</v>
      </c>
      <c r="F231" s="187">
        <v>-1.017684195344648E-4</v>
      </c>
      <c r="G231" s="184">
        <v>2.7832078637346491E-4</v>
      </c>
      <c r="H231" s="660">
        <v>-3.6449835083640636E-4</v>
      </c>
      <c r="I231" s="187">
        <v>3.2365065582602659E-2</v>
      </c>
      <c r="J231" s="185">
        <v>3.7661488938169674E-2</v>
      </c>
      <c r="K231" s="186">
        <v>9.6248983749769312E-3</v>
      </c>
      <c r="P231" s="397"/>
    </row>
    <row r="232" spans="2:16" ht="15" x14ac:dyDescent="0.25">
      <c r="B232" s="732">
        <v>43344</v>
      </c>
      <c r="C232" s="171">
        <v>231.30556741360706</v>
      </c>
      <c r="D232" s="206">
        <v>264.0429585929835</v>
      </c>
      <c r="E232" s="207">
        <v>202.75036604403522</v>
      </c>
      <c r="F232" s="187">
        <v>9.9529167118883599E-4</v>
      </c>
      <c r="G232" s="184">
        <v>6.7887900841800963E-4</v>
      </c>
      <c r="H232" s="660">
        <v>5.3158539571174224E-4</v>
      </c>
      <c r="I232" s="187">
        <v>2.9299868214932134E-2</v>
      </c>
      <c r="J232" s="185">
        <v>3.7963068300236547E-2</v>
      </c>
      <c r="K232" s="186">
        <v>1.0163081677474262E-2</v>
      </c>
      <c r="P232" s="397"/>
    </row>
    <row r="233" spans="2:16" ht="15" x14ac:dyDescent="0.25">
      <c r="B233" s="732">
        <v>43374</v>
      </c>
      <c r="C233" s="171">
        <v>231.19963591360542</v>
      </c>
      <c r="D233" s="206">
        <v>264.04424928523571</v>
      </c>
      <c r="E233" s="207">
        <v>202.89409547149796</v>
      </c>
      <c r="F233" s="187">
        <v>-4.5797211535436588E-4</v>
      </c>
      <c r="G233" s="184">
        <v>4.8881903880193533E-6</v>
      </c>
      <c r="H233" s="660">
        <v>7.088984856951086E-4</v>
      </c>
      <c r="I233" s="187">
        <v>2.4854493371233133E-2</v>
      </c>
      <c r="J233" s="185">
        <v>3.5494699766723592E-2</v>
      </c>
      <c r="K233" s="186">
        <v>1.0407385856943563E-2</v>
      </c>
      <c r="P233" s="397"/>
    </row>
    <row r="234" spans="2:16" ht="15" x14ac:dyDescent="0.25">
      <c r="B234" s="732">
        <v>43405</v>
      </c>
      <c r="C234" s="171">
        <v>231.4730365636097</v>
      </c>
      <c r="D234" s="206">
        <v>264.04424928523571</v>
      </c>
      <c r="E234" s="207">
        <v>203.40260831057347</v>
      </c>
      <c r="F234" s="187">
        <v>1.182530625205791E-3</v>
      </c>
      <c r="G234" s="184">
        <v>0</v>
      </c>
      <c r="H234" s="660">
        <v>2.5062968830797949E-3</v>
      </c>
      <c r="I234" s="187">
        <v>2.1994855589723583E-2</v>
      </c>
      <c r="J234" s="185">
        <v>3.5530333034167638E-2</v>
      </c>
      <c r="K234" s="186">
        <v>1.421358936396433E-2</v>
      </c>
      <c r="P234" s="397"/>
    </row>
    <row r="235" spans="2:16" ht="15" x14ac:dyDescent="0.25">
      <c r="B235" s="732">
        <v>43435</v>
      </c>
      <c r="C235" s="171">
        <v>231.7548787636141</v>
      </c>
      <c r="D235" s="206">
        <v>264.1098014402038</v>
      </c>
      <c r="E235" s="207">
        <v>203.58389954202553</v>
      </c>
      <c r="F235" s="187">
        <v>1.2176027246566523E-3</v>
      </c>
      <c r="G235" s="184">
        <v>2.4826200587790836E-4</v>
      </c>
      <c r="H235" s="660">
        <v>8.9129255990294531E-4</v>
      </c>
      <c r="I235" s="187">
        <v>2.0428186648371316E-2</v>
      </c>
      <c r="J235" s="185">
        <v>3.5787415871794126E-2</v>
      </c>
      <c r="K235" s="186">
        <v>1.473844608076158E-2</v>
      </c>
      <c r="P235" s="397"/>
    </row>
    <row r="236" spans="2:16" ht="15" x14ac:dyDescent="0.25">
      <c r="B236" s="732">
        <v>43466</v>
      </c>
      <c r="C236" s="171">
        <v>232.67311602362841</v>
      </c>
      <c r="D236" s="206">
        <v>268.06560905932935</v>
      </c>
      <c r="E236" s="207">
        <v>204.09051248400883</v>
      </c>
      <c r="F236" s="187">
        <v>3.9621054146217194E-3</v>
      </c>
      <c r="G236" s="184">
        <v>1.4977890246989478E-2</v>
      </c>
      <c r="H236" s="660">
        <v>2.4884725320761802E-3</v>
      </c>
      <c r="I236" s="187">
        <v>1.8543442481487427E-2</v>
      </c>
      <c r="J236" s="185">
        <v>3.1409263968045664E-2</v>
      </c>
      <c r="K236" s="186">
        <v>1.5678083026919198E-2</v>
      </c>
      <c r="P236" s="397"/>
    </row>
    <row r="237" spans="2:16" ht="15" x14ac:dyDescent="0.25">
      <c r="B237" s="732">
        <v>43497</v>
      </c>
      <c r="C237" s="171">
        <v>233.94912117364831</v>
      </c>
      <c r="D237" s="206">
        <v>270.15433384918833</v>
      </c>
      <c r="E237" s="207">
        <v>204.21339917189442</v>
      </c>
      <c r="F237" s="187">
        <v>5.4841108067265054E-3</v>
      </c>
      <c r="G237" s="184">
        <v>7.7918416957272196E-3</v>
      </c>
      <c r="H237" s="660">
        <v>6.0211857175485051E-4</v>
      </c>
      <c r="I237" s="187">
        <v>2.0912187875629096E-2</v>
      </c>
      <c r="J237" s="185">
        <v>3.1089064026063928E-2</v>
      </c>
      <c r="K237" s="186">
        <v>1.2923669408035687E-2</v>
      </c>
      <c r="P237" s="397"/>
    </row>
    <row r="238" spans="2:16" ht="15" x14ac:dyDescent="0.25">
      <c r="B238" s="732">
        <v>43525</v>
      </c>
      <c r="C238" s="171">
        <v>234.72115327352137</v>
      </c>
      <c r="D238" s="206">
        <v>272.28855308659695</v>
      </c>
      <c r="E238" s="207">
        <v>204.54014061056947</v>
      </c>
      <c r="F238" s="187">
        <v>3.2928027946734773E-3</v>
      </c>
      <c r="G238" s="184">
        <v>7.8623952553387166E-3</v>
      </c>
      <c r="H238" s="660">
        <v>1.6399761965344428E-3</v>
      </c>
      <c r="I238" s="187">
        <v>2.0550526743037922E-2</v>
      </c>
      <c r="J238" s="185">
        <v>3.4852163604660369E-2</v>
      </c>
      <c r="K238" s="186">
        <v>1.3859771582769742E-2</v>
      </c>
      <c r="P238" s="397"/>
    </row>
    <row r="239" spans="2:16" ht="15" x14ac:dyDescent="0.25">
      <c r="B239" s="732">
        <v>43556</v>
      </c>
      <c r="C239" s="171">
        <v>234.93240231146751</v>
      </c>
      <c r="D239" s="206">
        <v>272.64263156634428</v>
      </c>
      <c r="E239" s="207">
        <v>204.66999887095417</v>
      </c>
      <c r="F239" s="187">
        <v>8.5954122356501905E-4</v>
      </c>
      <c r="G239" s="184">
        <v>1.3003795730177625E-3</v>
      </c>
      <c r="H239" s="660">
        <v>6.3487905242087805E-4</v>
      </c>
      <c r="I239" s="187">
        <v>2.0029328118868595E-2</v>
      </c>
      <c r="J239" s="185">
        <v>3.4612628185238359E-2</v>
      </c>
      <c r="K239" s="186">
        <v>1.3982541465142218E-2</v>
      </c>
      <c r="P239" s="397"/>
    </row>
    <row r="240" spans="2:16" ht="15" x14ac:dyDescent="0.25">
      <c r="B240" s="732">
        <v>43586</v>
      </c>
      <c r="C240" s="171">
        <v>235.12034823331666</v>
      </c>
      <c r="D240" s="206">
        <v>272.92577641934281</v>
      </c>
      <c r="E240" s="207">
        <v>204.81571449533035</v>
      </c>
      <c r="F240" s="187">
        <v>8.0119641622555804E-4</v>
      </c>
      <c r="G240" s="184">
        <v>1.038520125278497E-3</v>
      </c>
      <c r="H240" s="660">
        <v>7.1195400864465519E-4</v>
      </c>
      <c r="I240" s="187">
        <v>1.8917111484276328E-2</v>
      </c>
      <c r="J240" s="185">
        <v>3.4714614262218335E-2</v>
      </c>
      <c r="K240" s="186">
        <v>1.4485811405940074E-2</v>
      </c>
      <c r="P240" s="397"/>
    </row>
    <row r="241" spans="2:16" ht="15" x14ac:dyDescent="0.25">
      <c r="B241" s="732">
        <v>43617</v>
      </c>
      <c r="C241" s="171">
        <v>235.37898061637333</v>
      </c>
      <c r="D241" s="206">
        <v>273.05277227656069</v>
      </c>
      <c r="E241" s="207">
        <v>204.91763859834194</v>
      </c>
      <c r="F241" s="187">
        <v>1.1000000000000001E-3</v>
      </c>
      <c r="G241" s="184">
        <v>5.0000000000000001E-4</v>
      </c>
      <c r="H241" s="660">
        <v>5.0000000000000001E-4</v>
      </c>
      <c r="I241" s="187">
        <v>1.8600000000000002E-2</v>
      </c>
      <c r="J241" s="185">
        <v>3.5099999999999999E-2</v>
      </c>
      <c r="K241" s="186">
        <v>1.3000000000000001E-2</v>
      </c>
      <c r="P241" s="397"/>
    </row>
    <row r="242" spans="2:16" ht="15" x14ac:dyDescent="0.25">
      <c r="B242" s="732">
        <v>43647</v>
      </c>
      <c r="C242" s="171">
        <v>235.72</v>
      </c>
      <c r="D242" s="206">
        <v>273.79000000000002</v>
      </c>
      <c r="E242" s="207">
        <v>205.1</v>
      </c>
      <c r="F242" s="187">
        <v>1.52957171991841E-3</v>
      </c>
      <c r="G242" s="184">
        <v>2.6999459382621716E-3</v>
      </c>
      <c r="H242" s="660">
        <v>8.8992535198739731E-4</v>
      </c>
      <c r="I242" s="187">
        <v>1.9995325087776239E-2</v>
      </c>
      <c r="J242" s="185">
        <v>3.7868940089698322E-2</v>
      </c>
      <c r="K242" s="186">
        <v>1.1729455549788659E-2</v>
      </c>
      <c r="P242" s="397"/>
    </row>
    <row r="243" spans="2:16" x14ac:dyDescent="0.25">
      <c r="B243" s="732">
        <v>43678</v>
      </c>
      <c r="C243" s="171">
        <v>236.04</v>
      </c>
      <c r="D243" s="206">
        <v>273.81</v>
      </c>
      <c r="E243" s="207">
        <v>205.21</v>
      </c>
      <c r="F243" s="187">
        <v>1.3575428474461582E-3</v>
      </c>
      <c r="G243" s="184">
        <v>7.3048686949794828E-5</v>
      </c>
      <c r="H243" s="660">
        <v>5.3632374451484388E-4</v>
      </c>
      <c r="I243" s="187">
        <v>2.1483967254704917E-2</v>
      </c>
      <c r="J243" s="185">
        <v>3.7655953831942313E-2</v>
      </c>
      <c r="K243" s="186">
        <v>1.2641176118509456E-2</v>
      </c>
    </row>
    <row r="244" spans="2:16" x14ac:dyDescent="0.25">
      <c r="B244" s="732">
        <v>43709</v>
      </c>
      <c r="C244" s="171">
        <v>236.58</v>
      </c>
      <c r="D244" s="206">
        <v>273.81</v>
      </c>
      <c r="E244" s="207">
        <v>206.48</v>
      </c>
      <c r="F244" s="187">
        <v>2.2877478393492634E-3</v>
      </c>
      <c r="G244" s="184">
        <v>0</v>
      </c>
      <c r="H244" s="660">
        <v>6.1887822230883849E-3</v>
      </c>
      <c r="I244" s="187">
        <v>2.2802877808171473E-2</v>
      </c>
      <c r="J244" s="185">
        <v>3.6951988893944687E-2</v>
      </c>
      <c r="K244" s="186">
        <v>1.8366842886483381E-2</v>
      </c>
    </row>
    <row r="245" spans="2:16" x14ac:dyDescent="0.25">
      <c r="B245" s="732">
        <v>43739</v>
      </c>
      <c r="C245" s="171">
        <v>237.11</v>
      </c>
      <c r="D245" s="206">
        <v>273.89</v>
      </c>
      <c r="E245" s="207">
        <v>206.36</v>
      </c>
      <c r="F245" s="187">
        <v>2.2402569955195517E-3</v>
      </c>
      <c r="G245" s="184">
        <v>2.9217340491571875E-4</v>
      </c>
      <c r="H245" s="660">
        <v>-5.8117008911262591E-4</v>
      </c>
      <c r="I245" s="187">
        <v>2.5563898778373284E-2</v>
      </c>
      <c r="J245" s="185">
        <v>3.724988841233956E-2</v>
      </c>
      <c r="K245" s="186">
        <v>1.7054010489747418E-2</v>
      </c>
    </row>
    <row r="246" spans="2:16" x14ac:dyDescent="0.25">
      <c r="B246" s="732">
        <v>43770</v>
      </c>
      <c r="C246" s="171">
        <v>237.22</v>
      </c>
      <c r="D246" s="206">
        <v>273.89999999999998</v>
      </c>
      <c r="E246" s="207">
        <v>206.49</v>
      </c>
      <c r="F246" s="187">
        <v>5.0000000000000001E-3</v>
      </c>
      <c r="G246" s="184">
        <v>0</v>
      </c>
      <c r="H246" s="660">
        <v>6.0000000000000001E-3</v>
      </c>
      <c r="I246" s="187">
        <v>2.4799999999999999E-2</v>
      </c>
      <c r="J246" s="185">
        <v>3.73E-2</v>
      </c>
      <c r="K246" s="186">
        <v>1.52E-2</v>
      </c>
    </row>
    <row r="247" spans="2:16" x14ac:dyDescent="0.25">
      <c r="B247" s="732">
        <v>43800</v>
      </c>
      <c r="C247" s="171"/>
      <c r="D247" s="206"/>
      <c r="E247" s="207"/>
      <c r="F247" s="187">
        <v>1.6000000000000001E-3</v>
      </c>
      <c r="G247" s="184">
        <v>0</v>
      </c>
      <c r="H247" s="660">
        <v>1E-4</v>
      </c>
      <c r="I247" s="187">
        <v>2.52E-2</v>
      </c>
      <c r="J247" s="185">
        <v>3.7100000000000001E-2</v>
      </c>
      <c r="K247" s="186">
        <v>1.43E-2</v>
      </c>
    </row>
    <row r="248" spans="2:16" x14ac:dyDescent="0.25">
      <c r="B248" s="732">
        <v>43831</v>
      </c>
      <c r="C248" s="171"/>
      <c r="D248" s="206"/>
      <c r="E248" s="207"/>
      <c r="F248" s="187">
        <v>3.3E-3</v>
      </c>
      <c r="G248" s="184">
        <v>1.9900000000000001E-2</v>
      </c>
      <c r="H248" s="660">
        <v>6.0000000000000001E-3</v>
      </c>
      <c r="I248" s="187">
        <v>2.4500000000000001E-2</v>
      </c>
      <c r="J248" s="185">
        <v>4.2099999999999999E-2</v>
      </c>
      <c r="K248" s="186">
        <v>1.78E-2</v>
      </c>
    </row>
    <row r="249" spans="2:16" x14ac:dyDescent="0.25">
      <c r="B249" s="732">
        <v>43862</v>
      </c>
      <c r="C249" s="171"/>
      <c r="D249" s="206"/>
      <c r="E249" s="207"/>
      <c r="F249" s="187">
        <v>1.12E-2</v>
      </c>
      <c r="G249" s="184">
        <v>5.5999999999999999E-3</v>
      </c>
      <c r="H249" s="660">
        <v>1.6999999999999999E-3</v>
      </c>
      <c r="I249" s="867">
        <v>3.04E-2</v>
      </c>
      <c r="J249" s="185">
        <v>3.9800000000000002E-2</v>
      </c>
      <c r="K249" s="186">
        <v>1.9E-2</v>
      </c>
    </row>
    <row r="250" spans="2:16" x14ac:dyDescent="0.25">
      <c r="B250" s="732">
        <v>43891</v>
      </c>
      <c r="C250" s="171"/>
      <c r="D250" s="206"/>
      <c r="E250" s="207"/>
      <c r="F250" s="187">
        <v>3.0000000000000001E-3</v>
      </c>
      <c r="G250" s="184">
        <v>5.7999999999999996E-3</v>
      </c>
      <c r="H250" s="660">
        <v>4.0000000000000002E-4</v>
      </c>
      <c r="I250" s="867">
        <v>0.03</v>
      </c>
      <c r="J250" s="185">
        <v>3.7600000000000001E-2</v>
      </c>
      <c r="K250" s="186">
        <v>1.77E-2</v>
      </c>
    </row>
    <row r="251" spans="2:16" x14ac:dyDescent="0.25">
      <c r="B251" s="732">
        <v>43922</v>
      </c>
      <c r="C251" s="171"/>
      <c r="D251" s="206"/>
      <c r="E251" s="207"/>
      <c r="F251" s="187">
        <v>5.4999999999999997E-3</v>
      </c>
      <c r="G251" s="184">
        <v>-6.9999999999999999E-4</v>
      </c>
      <c r="H251" s="660">
        <v>-1E-4</v>
      </c>
      <c r="I251" s="867">
        <v>3.4799999999999998E-2</v>
      </c>
      <c r="J251" s="185">
        <v>3.5499999999999997E-2</v>
      </c>
      <c r="K251" s="186">
        <v>1.7000000000000001E-2</v>
      </c>
    </row>
    <row r="252" spans="2:16" x14ac:dyDescent="0.25">
      <c r="B252" s="732">
        <v>43952</v>
      </c>
      <c r="C252" s="171"/>
      <c r="D252" s="206"/>
      <c r="E252" s="207"/>
      <c r="F252" s="187">
        <v>1.5E-3</v>
      </c>
      <c r="G252" s="184">
        <v>4.0000000000000002E-4</v>
      </c>
      <c r="H252" s="660">
        <v>-3.0999999999999999E-3</v>
      </c>
      <c r="I252" s="867">
        <v>3.5499999999999997E-2</v>
      </c>
      <c r="J252" s="185">
        <v>3.49E-2</v>
      </c>
      <c r="K252" s="186">
        <v>1.3100000000000001E-2</v>
      </c>
    </row>
    <row r="253" spans="2:16" x14ac:dyDescent="0.25">
      <c r="B253" s="732">
        <v>43983</v>
      </c>
      <c r="C253" s="171"/>
      <c r="D253" s="206"/>
      <c r="E253" s="207"/>
      <c r="F253" s="187">
        <v>2.7000000000000001E-3</v>
      </c>
      <c r="G253" s="184">
        <v>8.9999999999999998E-4</v>
      </c>
      <c r="H253" s="660">
        <v>5.0000000000000001E-4</v>
      </c>
      <c r="I253" s="867">
        <v>3.7199999999999997E-2</v>
      </c>
      <c r="J253" s="185">
        <v>3.5299999999999998E-2</v>
      </c>
      <c r="K253" s="186">
        <v>1.3100000000000001E-2</v>
      </c>
    </row>
    <row r="254" spans="2:16" x14ac:dyDescent="0.25">
      <c r="B254" s="732">
        <v>44013</v>
      </c>
      <c r="C254" s="171"/>
      <c r="D254" s="206"/>
      <c r="E254" s="207"/>
      <c r="F254" s="187">
        <v>1.5E-3</v>
      </c>
      <c r="G254" s="184">
        <v>2.0000000000000001E-4</v>
      </c>
      <c r="H254" s="660">
        <v>-1.6999999999999999E-3</v>
      </c>
      <c r="I254" s="867">
        <v>3.7199999999999997E-2</v>
      </c>
      <c r="J254" s="185">
        <v>3.2599999999999997E-2</v>
      </c>
      <c r="K254" s="186">
        <v>1.06E-2</v>
      </c>
    </row>
    <row r="255" spans="2:16" x14ac:dyDescent="0.25">
      <c r="B255" s="732">
        <v>44044</v>
      </c>
      <c r="C255" s="171"/>
      <c r="D255" s="206"/>
      <c r="E255" s="207"/>
      <c r="F255" s="187">
        <v>1.4E-3</v>
      </c>
      <c r="G255" s="184">
        <v>1E-3</v>
      </c>
      <c r="H255" s="660">
        <v>3.3999999999999998E-3</v>
      </c>
      <c r="I255" s="867">
        <v>3.7199999999999997E-2</v>
      </c>
      <c r="J255" s="185">
        <v>3.3599999999999998E-2</v>
      </c>
      <c r="K255" s="186">
        <v>1.35E-2</v>
      </c>
    </row>
    <row r="256" spans="2:16" x14ac:dyDescent="0.25">
      <c r="B256" s="732">
        <v>44075</v>
      </c>
      <c r="C256" s="171"/>
      <c r="D256" s="206"/>
      <c r="E256" s="207"/>
      <c r="F256" s="187">
        <v>2.8E-3</v>
      </c>
      <c r="G256" s="184">
        <v>8.9999999999999998E-4</v>
      </c>
      <c r="H256" s="660">
        <v>1.1000000000000001E-3</v>
      </c>
      <c r="I256" s="867">
        <v>3.78E-2</v>
      </c>
      <c r="J256" s="185">
        <v>3.4500000000000003E-2</v>
      </c>
      <c r="K256" s="186">
        <v>8.3999999999999995E-3</v>
      </c>
    </row>
    <row r="257" spans="2:11" x14ac:dyDescent="0.25">
      <c r="B257" s="732">
        <v>44105</v>
      </c>
      <c r="C257" s="171"/>
      <c r="D257" s="206"/>
      <c r="E257" s="207"/>
      <c r="F257" s="187">
        <v>2.2402569955195517E-3</v>
      </c>
      <c r="G257" s="184">
        <v>2.9217340491571875E-4</v>
      </c>
      <c r="H257" s="660">
        <v>-5.8117008911262591E-4</v>
      </c>
      <c r="I257" s="867">
        <v>3.7168360099999999E-2</v>
      </c>
      <c r="J257" s="185">
        <v>3.26204535E-2</v>
      </c>
      <c r="K257" s="186">
        <v>1.06118632E-2</v>
      </c>
    </row>
    <row r="258" spans="2:11" x14ac:dyDescent="0.25">
      <c r="B258" s="732">
        <v>44136</v>
      </c>
      <c r="C258" s="171"/>
      <c r="D258" s="206"/>
      <c r="E258" s="207"/>
      <c r="F258" s="187">
        <v>4.6391969971737446E-4</v>
      </c>
      <c r="G258" s="184">
        <v>3.6511008068895734E-5</v>
      </c>
      <c r="H258" s="660">
        <v>6.2996704787754432E-4</v>
      </c>
      <c r="I258" s="867">
        <v>3.7168360099999999E-2</v>
      </c>
      <c r="J258" s="185">
        <v>3.26204535E-2</v>
      </c>
      <c r="K258" s="186">
        <v>1.06118632E-2</v>
      </c>
    </row>
    <row r="259" spans="2:11" x14ac:dyDescent="0.25">
      <c r="B259" s="732">
        <v>44166</v>
      </c>
      <c r="C259" s="171"/>
      <c r="D259" s="206"/>
      <c r="E259" s="207"/>
      <c r="F259" s="187">
        <v>7.4999999999999997E-3</v>
      </c>
      <c r="G259" s="184">
        <v>6.7207073713104748E-5</v>
      </c>
      <c r="H259" s="660">
        <v>5.2785728737347881E-5</v>
      </c>
      <c r="I259" s="867">
        <v>5.0900000000000001E-2</v>
      </c>
      <c r="J259" s="185">
        <v>3.26204535E-2</v>
      </c>
      <c r="K259" s="186">
        <v>1.06118632E-2</v>
      </c>
    </row>
    <row r="260" spans="2:11" x14ac:dyDescent="0.25">
      <c r="B260" s="732">
        <v>44197</v>
      </c>
      <c r="C260" s="171"/>
      <c r="D260" s="206"/>
      <c r="E260" s="207"/>
      <c r="F260" s="187">
        <v>5.8999999999999999E-3</v>
      </c>
      <c r="G260" s="184">
        <v>1.2699999999999999E-2</v>
      </c>
      <c r="H260" s="660">
        <v>1.2999999999999999E-3</v>
      </c>
      <c r="I260" s="867">
        <v>5.3600000000000002E-2</v>
      </c>
      <c r="J260" s="185">
        <v>2.7E-2</v>
      </c>
      <c r="K260" s="186">
        <v>5.7000000000000002E-3</v>
      </c>
    </row>
    <row r="261" spans="2:11" x14ac:dyDescent="0.25">
      <c r="B261" s="732">
        <v>44228</v>
      </c>
      <c r="C261" s="171"/>
      <c r="D261" s="206"/>
      <c r="E261" s="207"/>
      <c r="F261" s="187">
        <v>8.5000000000000006E-3</v>
      </c>
      <c r="G261" s="184">
        <v>3.7000000000000002E-3</v>
      </c>
      <c r="H261" s="660">
        <v>2E-3</v>
      </c>
      <c r="I261" s="867">
        <v>5.0700000000000002E-2</v>
      </c>
      <c r="J261" s="185">
        <v>2.5100000000000001E-2</v>
      </c>
      <c r="K261" s="186">
        <v>6.1000000000000004E-3</v>
      </c>
    </row>
    <row r="262" spans="2:11" x14ac:dyDescent="0.25">
      <c r="B262" s="732">
        <v>44256</v>
      </c>
      <c r="C262" s="171"/>
      <c r="D262" s="206"/>
      <c r="E262" s="207"/>
      <c r="F262" s="187">
        <v>1.7399999999999999E-2</v>
      </c>
      <c r="G262" s="184">
        <v>2.7000000000000001E-3</v>
      </c>
      <c r="H262" s="660">
        <v>2.3999999999999998E-3</v>
      </c>
      <c r="I262" s="867">
        <v>6.59E-2</v>
      </c>
      <c r="J262" s="185">
        <v>2.1999999999999999E-2</v>
      </c>
      <c r="K262" s="186">
        <v>8.0999999999999996E-3</v>
      </c>
    </row>
    <row r="263" spans="2:11" x14ac:dyDescent="0.25">
      <c r="B263" s="732">
        <v>44287</v>
      </c>
      <c r="C263" s="171"/>
      <c r="D263" s="206"/>
      <c r="E263" s="207"/>
      <c r="F263" s="187">
        <v>0.01</v>
      </c>
      <c r="G263" s="184">
        <v>1.1000000000000001E-3</v>
      </c>
      <c r="H263" s="660">
        <v>1.4E-3</v>
      </c>
      <c r="I263" s="867">
        <v>7.0699999999999999E-2</v>
      </c>
      <c r="J263" s="185">
        <v>2.3900000000000001E-2</v>
      </c>
      <c r="K263" s="186">
        <v>9.5999999999999992E-3</v>
      </c>
    </row>
    <row r="264" spans="2:11" x14ac:dyDescent="0.25">
      <c r="B264" s="732">
        <v>44317</v>
      </c>
      <c r="C264" s="171"/>
      <c r="D264" s="206"/>
      <c r="E264" s="207"/>
      <c r="F264" s="187">
        <v>1.4781976121005513E-3</v>
      </c>
      <c r="G264" s="184">
        <v>4.5848814838311824E-4</v>
      </c>
      <c r="H264" s="660">
        <v>-3.1255844580552195E-3</v>
      </c>
      <c r="I264" s="867">
        <v>6.5923704700000002E-2</v>
      </c>
      <c r="J264" s="185">
        <v>2.20306683E-2</v>
      </c>
      <c r="K264" s="186">
        <v>8.0921676000000001E-3</v>
      </c>
    </row>
    <row r="265" spans="2:11" ht="14.25" thickBot="1" x14ac:dyDescent="0.3">
      <c r="B265" s="733">
        <v>44348</v>
      </c>
      <c r="C265" s="730"/>
      <c r="D265" s="573"/>
      <c r="E265" s="574"/>
      <c r="F265" s="671">
        <v>1.5599999999999999E-2</v>
      </c>
      <c r="G265" s="835">
        <v>2.9999999999999997E-4</v>
      </c>
      <c r="H265" s="836">
        <v>1E-3</v>
      </c>
      <c r="I265" s="671">
        <v>9.3100000000000002E-2</v>
      </c>
      <c r="J265" s="678">
        <v>2.4E-2</v>
      </c>
      <c r="K265" s="672">
        <v>1.37E-2</v>
      </c>
    </row>
    <row r="266" spans="2:11" ht="14.25" x14ac:dyDescent="0.3">
      <c r="B266" s="734" t="s">
        <v>481</v>
      </c>
    </row>
    <row r="267" spans="2:11" ht="14.25" x14ac:dyDescent="0.3">
      <c r="B267" s="735" t="str">
        <f>'PIB construcción 1'!B191</f>
        <v>Consultado por última vez el 23 de julio de 2021</v>
      </c>
    </row>
  </sheetData>
  <mergeCells count="4">
    <mergeCell ref="F5:H5"/>
    <mergeCell ref="I5:K5"/>
    <mergeCell ref="B5:B6"/>
    <mergeCell ref="C5:E5"/>
  </mergeCells>
  <phoneticPr fontId="0" type="noConversion"/>
  <hyperlinks>
    <hyperlink ref="B2" location="CONTENIDO!A1" display="INDICE"/>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B0F0"/>
  </sheetPr>
  <dimension ref="B1:BT396"/>
  <sheetViews>
    <sheetView zoomScaleNormal="100" workbookViewId="0">
      <pane xSplit="2" ySplit="6" topLeftCell="C383" activePane="bottomRight" state="frozenSplit"/>
      <selection activeCell="D184" sqref="D184"/>
      <selection pane="topRight" activeCell="D184" sqref="D184"/>
      <selection pane="bottomLeft" activeCell="D184" sqref="D184"/>
      <selection pane="bottomRight" activeCell="A394" sqref="A394"/>
    </sheetView>
  </sheetViews>
  <sheetFormatPr baseColWidth="10" defaultColWidth="16.5703125" defaultRowHeight="13.5" x14ac:dyDescent="0.25"/>
  <cols>
    <col min="1" max="1" width="2.85546875" style="4" customWidth="1"/>
    <col min="2" max="3" width="13.140625" style="4" customWidth="1"/>
    <col min="4" max="16384" width="16.5703125" style="4"/>
  </cols>
  <sheetData>
    <row r="1" spans="2:48" s="670" customFormat="1" ht="15" x14ac:dyDescent="0.25"/>
    <row r="2" spans="2:48" ht="15" x14ac:dyDescent="0.25">
      <c r="B2" s="670" t="s">
        <v>1029</v>
      </c>
    </row>
    <row r="3" spans="2:48" x14ac:dyDescent="0.25">
      <c r="B3" s="1" t="s">
        <v>173</v>
      </c>
      <c r="C3" s="1"/>
      <c r="D3" s="1"/>
      <c r="E3" s="1"/>
      <c r="F3" s="1"/>
      <c r="G3" s="1"/>
      <c r="H3" s="1"/>
      <c r="I3" s="1"/>
      <c r="J3" s="1"/>
      <c r="K3" s="1"/>
      <c r="L3" s="1"/>
      <c r="M3" s="1"/>
      <c r="N3" s="1"/>
      <c r="O3" s="1"/>
      <c r="P3" s="1"/>
      <c r="Q3" s="1"/>
    </row>
    <row r="4" spans="2:48" ht="14.25" thickBot="1" x14ac:dyDescent="0.3"/>
    <row r="5" spans="2:48" ht="14.25" thickBot="1" x14ac:dyDescent="0.3">
      <c r="B5" s="1121"/>
      <c r="C5" s="1116" t="s">
        <v>171</v>
      </c>
      <c r="D5" s="1117"/>
      <c r="E5" s="1117"/>
      <c r="F5" s="1117"/>
      <c r="G5" s="1117"/>
      <c r="H5" s="1117"/>
      <c r="I5" s="1117"/>
      <c r="J5" s="1117"/>
      <c r="K5" s="1117"/>
      <c r="L5" s="1117"/>
      <c r="M5" s="1117"/>
      <c r="N5" s="1117"/>
      <c r="O5" s="1117"/>
      <c r="P5" s="1117"/>
      <c r="Q5" s="1118"/>
      <c r="R5" s="1116" t="s">
        <v>84</v>
      </c>
      <c r="S5" s="1117"/>
      <c r="T5" s="1117"/>
      <c r="U5" s="1117"/>
      <c r="V5" s="1117"/>
      <c r="W5" s="1117"/>
      <c r="X5" s="1117"/>
      <c r="Y5" s="1117"/>
      <c r="Z5" s="1117"/>
      <c r="AA5" s="1117"/>
      <c r="AB5" s="1117"/>
      <c r="AC5" s="1117"/>
      <c r="AD5" s="1117"/>
      <c r="AE5" s="1117"/>
      <c r="AF5" s="1118"/>
      <c r="AG5" s="1116" t="s">
        <v>1</v>
      </c>
      <c r="AH5" s="1117"/>
      <c r="AI5" s="1117"/>
      <c r="AJ5" s="1117"/>
      <c r="AK5" s="1117"/>
      <c r="AL5" s="1117"/>
      <c r="AM5" s="1117"/>
      <c r="AN5" s="1117"/>
      <c r="AO5" s="1117"/>
      <c r="AP5" s="1117"/>
      <c r="AQ5" s="1117"/>
      <c r="AR5" s="1117"/>
      <c r="AS5" s="1117"/>
      <c r="AT5" s="1117"/>
      <c r="AU5" s="1118"/>
    </row>
    <row r="6" spans="2:48" s="20" customFormat="1" thickBot="1" x14ac:dyDescent="0.25">
      <c r="B6" s="1122"/>
      <c r="C6" s="216" t="s">
        <v>92</v>
      </c>
      <c r="D6" s="217" t="s">
        <v>93</v>
      </c>
      <c r="E6" s="217" t="s">
        <v>56</v>
      </c>
      <c r="F6" s="217" t="s">
        <v>94</v>
      </c>
      <c r="G6" s="217" t="s">
        <v>95</v>
      </c>
      <c r="H6" s="217" t="s">
        <v>96</v>
      </c>
      <c r="I6" s="217" t="s">
        <v>97</v>
      </c>
      <c r="J6" s="217" t="s">
        <v>98</v>
      </c>
      <c r="K6" s="217" t="s">
        <v>99</v>
      </c>
      <c r="L6" s="217" t="s">
        <v>100</v>
      </c>
      <c r="M6" s="217" t="s">
        <v>101</v>
      </c>
      <c r="N6" s="217" t="s">
        <v>102</v>
      </c>
      <c r="O6" s="217" t="s">
        <v>103</v>
      </c>
      <c r="P6" s="217" t="s">
        <v>104</v>
      </c>
      <c r="Q6" s="218" t="s">
        <v>105</v>
      </c>
      <c r="R6" s="219" t="s">
        <v>92</v>
      </c>
      <c r="S6" s="220" t="s">
        <v>93</v>
      </c>
      <c r="T6" s="220" t="s">
        <v>56</v>
      </c>
      <c r="U6" s="220" t="s">
        <v>94</v>
      </c>
      <c r="V6" s="220" t="s">
        <v>95</v>
      </c>
      <c r="W6" s="220" t="s">
        <v>96</v>
      </c>
      <c r="X6" s="220" t="s">
        <v>97</v>
      </c>
      <c r="Y6" s="220" t="s">
        <v>98</v>
      </c>
      <c r="Z6" s="220" t="s">
        <v>99</v>
      </c>
      <c r="AA6" s="220" t="s">
        <v>100</v>
      </c>
      <c r="AB6" s="220" t="s">
        <v>101</v>
      </c>
      <c r="AC6" s="220" t="s">
        <v>102</v>
      </c>
      <c r="AD6" s="220" t="s">
        <v>103</v>
      </c>
      <c r="AE6" s="220" t="s">
        <v>104</v>
      </c>
      <c r="AF6" s="221" t="s">
        <v>105</v>
      </c>
      <c r="AG6" s="219" t="s">
        <v>92</v>
      </c>
      <c r="AH6" s="220" t="s">
        <v>93</v>
      </c>
      <c r="AI6" s="220" t="s">
        <v>56</v>
      </c>
      <c r="AJ6" s="220" t="s">
        <v>94</v>
      </c>
      <c r="AK6" s="220" t="s">
        <v>95</v>
      </c>
      <c r="AL6" s="220" t="s">
        <v>96</v>
      </c>
      <c r="AM6" s="220" t="s">
        <v>97</v>
      </c>
      <c r="AN6" s="220" t="s">
        <v>98</v>
      </c>
      <c r="AO6" s="220" t="s">
        <v>99</v>
      </c>
      <c r="AP6" s="220" t="s">
        <v>100</v>
      </c>
      <c r="AQ6" s="220" t="s">
        <v>101</v>
      </c>
      <c r="AR6" s="220" t="s">
        <v>102</v>
      </c>
      <c r="AS6" s="220" t="s">
        <v>103</v>
      </c>
      <c r="AT6" s="220" t="s">
        <v>104</v>
      </c>
      <c r="AU6" s="221" t="s">
        <v>105</v>
      </c>
      <c r="AV6" s="204"/>
    </row>
    <row r="7" spans="2:48" x14ac:dyDescent="0.25">
      <c r="B7" s="122">
        <v>32568</v>
      </c>
      <c r="C7" s="205">
        <v>15.778096845958443</v>
      </c>
      <c r="D7" s="206">
        <v>12.484394506866417</v>
      </c>
      <c r="E7" s="206">
        <v>14.714537963507945</v>
      </c>
      <c r="F7" s="206">
        <v>13.531250422851576</v>
      </c>
      <c r="G7" s="206">
        <v>15.47700117625209</v>
      </c>
      <c r="H7" s="206">
        <v>15.019074224264815</v>
      </c>
      <c r="I7" s="206">
        <v>14.38186734165564</v>
      </c>
      <c r="J7" s="206">
        <v>14.713455455013611</v>
      </c>
      <c r="K7" s="206">
        <v>15.392666933472896</v>
      </c>
      <c r="L7" s="206">
        <v>13.847730356994489</v>
      </c>
      <c r="M7" s="206">
        <v>14.635931211123307</v>
      </c>
      <c r="N7" s="206">
        <v>14.533616254396421</v>
      </c>
      <c r="O7" s="206">
        <v>15.283041936667072</v>
      </c>
      <c r="P7" s="206">
        <v>0</v>
      </c>
      <c r="Q7" s="207">
        <v>0</v>
      </c>
      <c r="R7" s="208"/>
      <c r="S7" s="209"/>
      <c r="T7" s="209"/>
      <c r="U7" s="209"/>
      <c r="V7" s="209"/>
      <c r="W7" s="209"/>
      <c r="X7" s="209"/>
      <c r="Y7" s="209"/>
      <c r="Z7" s="209"/>
      <c r="AA7" s="209"/>
      <c r="AB7" s="209"/>
      <c r="AC7" s="209"/>
      <c r="AD7" s="209"/>
      <c r="AE7" s="209"/>
      <c r="AF7" s="210"/>
      <c r="AG7" s="208"/>
      <c r="AH7" s="209"/>
      <c r="AI7" s="209"/>
      <c r="AJ7" s="209"/>
      <c r="AK7" s="209"/>
      <c r="AL7" s="209"/>
      <c r="AM7" s="209"/>
      <c r="AN7" s="209"/>
      <c r="AO7" s="209"/>
      <c r="AP7" s="209"/>
      <c r="AQ7" s="209"/>
      <c r="AR7" s="209"/>
      <c r="AS7" s="209"/>
      <c r="AT7" s="209"/>
      <c r="AU7" s="210"/>
      <c r="AV7" s="21"/>
    </row>
    <row r="8" spans="2:48" x14ac:dyDescent="0.25">
      <c r="B8" s="122">
        <v>32599</v>
      </c>
      <c r="C8" s="205">
        <v>16.114170308777357</v>
      </c>
      <c r="D8" s="206">
        <v>12.573033707865168</v>
      </c>
      <c r="E8" s="206">
        <v>14.99852854620365</v>
      </c>
      <c r="F8" s="206">
        <v>13.720687928771499</v>
      </c>
      <c r="G8" s="206">
        <v>15.689036092366743</v>
      </c>
      <c r="H8" s="206">
        <v>15.145234447748638</v>
      </c>
      <c r="I8" s="206">
        <v>14.663751941552091</v>
      </c>
      <c r="J8" s="206">
        <v>14.856175972927243</v>
      </c>
      <c r="K8" s="206">
        <v>15.702059538835702</v>
      </c>
      <c r="L8" s="206">
        <v>14.036059489849615</v>
      </c>
      <c r="M8" s="206">
        <v>14.78814489571899</v>
      </c>
      <c r="N8" s="206">
        <v>14.65279190768247</v>
      </c>
      <c r="O8" s="206">
        <v>15.541325345396745</v>
      </c>
      <c r="P8" s="206">
        <v>0</v>
      </c>
      <c r="Q8" s="207">
        <v>0</v>
      </c>
      <c r="R8" s="208">
        <v>2.1299999999999986E-2</v>
      </c>
      <c r="S8" s="209">
        <v>7.0999999999999284E-3</v>
      </c>
      <c r="T8" s="209">
        <v>1.9300000000000067E-2</v>
      </c>
      <c r="U8" s="209">
        <v>1.4000000000000047E-2</v>
      </c>
      <c r="V8" s="209">
        <v>1.3699999999999993E-2</v>
      </c>
      <c r="W8" s="209">
        <v>8.3999999999999665E-3</v>
      </c>
      <c r="X8" s="209">
        <v>1.9599999999999999E-2</v>
      </c>
      <c r="Y8" s="209">
        <v>9.7000000000000402E-3</v>
      </c>
      <c r="Z8" s="209">
        <v>2.0100000000000052E-2</v>
      </c>
      <c r="AA8" s="209">
        <v>1.3600000000000034E-2</v>
      </c>
      <c r="AB8" s="209">
        <v>1.0400000000000039E-2</v>
      </c>
      <c r="AC8" s="209">
        <v>8.1999999999999209E-3</v>
      </c>
      <c r="AD8" s="209">
        <v>1.6899999999999953E-2</v>
      </c>
      <c r="AE8" s="209"/>
      <c r="AF8" s="210"/>
      <c r="AG8" s="208"/>
      <c r="AH8" s="209"/>
      <c r="AI8" s="209"/>
      <c r="AJ8" s="209"/>
      <c r="AK8" s="209"/>
      <c r="AL8" s="209"/>
      <c r="AM8" s="209"/>
      <c r="AN8" s="209"/>
      <c r="AO8" s="209"/>
      <c r="AP8" s="209"/>
      <c r="AQ8" s="209"/>
      <c r="AR8" s="209"/>
      <c r="AS8" s="209"/>
      <c r="AT8" s="209"/>
      <c r="AU8" s="210"/>
      <c r="AV8" s="21"/>
    </row>
    <row r="9" spans="2:48" x14ac:dyDescent="0.25">
      <c r="B9" s="122">
        <v>32629</v>
      </c>
      <c r="C9" s="205">
        <v>16.294040612821281</v>
      </c>
      <c r="D9" s="206">
        <v>12.948813982521848</v>
      </c>
      <c r="E9" s="206">
        <v>15.354620364920541</v>
      </c>
      <c r="F9" s="206">
        <v>13.824878557027455</v>
      </c>
      <c r="G9" s="206">
        <v>15.915000309540023</v>
      </c>
      <c r="H9" s="206">
        <v>15.369018653690183</v>
      </c>
      <c r="I9" s="206">
        <v>14.754357705804523</v>
      </c>
      <c r="J9" s="206">
        <v>15.107776061207977</v>
      </c>
      <c r="K9" s="206">
        <v>15.823661607610136</v>
      </c>
      <c r="L9" s="206">
        <v>14.216079984490543</v>
      </c>
      <c r="M9" s="206">
        <v>14.963776070252468</v>
      </c>
      <c r="N9" s="206">
        <v>14.924570531639683</v>
      </c>
      <c r="O9" s="206">
        <v>15.712495415087417</v>
      </c>
      <c r="P9" s="206">
        <v>0</v>
      </c>
      <c r="Q9" s="207">
        <v>0</v>
      </c>
      <c r="R9" s="208">
        <v>1.1162244198570283E-2</v>
      </c>
      <c r="S9" s="209">
        <v>2.9887796643828908E-2</v>
      </c>
      <c r="T9" s="209">
        <v>2.3741783576964489E-2</v>
      </c>
      <c r="U9" s="209">
        <v>7.5936883629190927E-3</v>
      </c>
      <c r="V9" s="209">
        <v>1.4402683239617188E-2</v>
      </c>
      <c r="W9" s="209">
        <v>1.4775882586275234E-2</v>
      </c>
      <c r="X9" s="209">
        <v>6.1788936837976708E-3</v>
      </c>
      <c r="Y9" s="209">
        <v>1.6935723482222505E-2</v>
      </c>
      <c r="Z9" s="209">
        <v>7.7443387903145776E-3</v>
      </c>
      <c r="AA9" s="209">
        <v>1.2825572217837389E-2</v>
      </c>
      <c r="AB9" s="209">
        <v>1.1876484560569986E-2</v>
      </c>
      <c r="AC9" s="209">
        <v>1.854790716127748E-2</v>
      </c>
      <c r="AD9" s="209">
        <v>1.1013865670174164E-2</v>
      </c>
      <c r="AE9" s="209"/>
      <c r="AF9" s="210"/>
      <c r="AG9" s="208"/>
      <c r="AH9" s="209"/>
      <c r="AI9" s="209"/>
      <c r="AJ9" s="209"/>
      <c r="AK9" s="209"/>
      <c r="AL9" s="209"/>
      <c r="AM9" s="209"/>
      <c r="AN9" s="209"/>
      <c r="AO9" s="209"/>
      <c r="AP9" s="209"/>
      <c r="AQ9" s="209"/>
      <c r="AR9" s="209"/>
      <c r="AS9" s="209"/>
      <c r="AT9" s="209"/>
      <c r="AU9" s="210"/>
      <c r="AV9" s="21"/>
    </row>
    <row r="10" spans="2:48" x14ac:dyDescent="0.25">
      <c r="B10" s="122">
        <v>32660</v>
      </c>
      <c r="C10" s="205">
        <v>16.423421006958144</v>
      </c>
      <c r="D10" s="206">
        <v>13.486891385767791</v>
      </c>
      <c r="E10" s="206">
        <v>15.578281341965862</v>
      </c>
      <c r="F10" s="206">
        <v>14.150981692218178</v>
      </c>
      <c r="G10" s="206">
        <v>15.992385315421284</v>
      </c>
      <c r="H10" s="206">
        <v>15.433600672854524</v>
      </c>
      <c r="I10" s="206">
        <v>14.876603578208595</v>
      </c>
      <c r="J10" s="206">
        <v>15.319649819760173</v>
      </c>
      <c r="K10" s="206">
        <v>15.96989194347813</v>
      </c>
      <c r="L10" s="206">
        <v>14.376713656631678</v>
      </c>
      <c r="M10" s="206">
        <v>15.126234906695936</v>
      </c>
      <c r="N10" s="206">
        <v>15.107694096445078</v>
      </c>
      <c r="O10" s="206">
        <v>16.018156253820759</v>
      </c>
      <c r="P10" s="206">
        <v>0</v>
      </c>
      <c r="Q10" s="207">
        <v>0</v>
      </c>
      <c r="R10" s="208">
        <v>7.9403505374263956E-3</v>
      </c>
      <c r="S10" s="209">
        <v>4.1554184342460485E-2</v>
      </c>
      <c r="T10" s="209">
        <v>1.4566363200766713E-2</v>
      </c>
      <c r="U10" s="209">
        <v>2.3588137418028735E-2</v>
      </c>
      <c r="V10" s="209">
        <v>4.8623942429252701E-3</v>
      </c>
      <c r="W10" s="209">
        <v>4.2020912733315239E-3</v>
      </c>
      <c r="X10" s="209">
        <v>8.2854079344964766E-3</v>
      </c>
      <c r="Y10" s="209">
        <v>1.4024152707440587E-2</v>
      </c>
      <c r="Z10" s="209">
        <v>9.2412451361868608E-3</v>
      </c>
      <c r="AA10" s="209">
        <v>1.129943502824848E-2</v>
      </c>
      <c r="AB10" s="209">
        <v>1.085680751173706E-2</v>
      </c>
      <c r="AC10" s="209">
        <v>1.2269938650306789E-2</v>
      </c>
      <c r="AD10" s="209">
        <v>1.9453360568038158E-2</v>
      </c>
      <c r="AE10" s="209"/>
      <c r="AF10" s="210"/>
      <c r="AG10" s="208"/>
      <c r="AH10" s="209"/>
      <c r="AI10" s="209"/>
      <c r="AJ10" s="209"/>
      <c r="AK10" s="209"/>
      <c r="AL10" s="209"/>
      <c r="AM10" s="209"/>
      <c r="AN10" s="209"/>
      <c r="AO10" s="209"/>
      <c r="AP10" s="209"/>
      <c r="AQ10" s="209"/>
      <c r="AR10" s="209"/>
      <c r="AS10" s="209"/>
      <c r="AT10" s="209"/>
      <c r="AU10" s="210"/>
      <c r="AV10" s="21"/>
    </row>
    <row r="11" spans="2:48" x14ac:dyDescent="0.25">
      <c r="B11" s="122">
        <v>32690</v>
      </c>
      <c r="C11" s="205">
        <v>16.557534830148789</v>
      </c>
      <c r="D11" s="206">
        <v>13.716604244694134</v>
      </c>
      <c r="E11" s="206">
        <v>16.063861094761624</v>
      </c>
      <c r="F11" s="206">
        <v>14.406722325210072</v>
      </c>
      <c r="G11" s="206">
        <v>16.281805237417199</v>
      </c>
      <c r="H11" s="206">
        <v>15.723468805382833</v>
      </c>
      <c r="I11" s="206">
        <v>15.093769775067596</v>
      </c>
      <c r="J11" s="206">
        <v>15.540351651585375</v>
      </c>
      <c r="K11" s="206">
        <v>16.162300280146539</v>
      </c>
      <c r="L11" s="206">
        <v>14.699365773949651</v>
      </c>
      <c r="M11" s="206">
        <v>15.274057811928284</v>
      </c>
      <c r="N11" s="206">
        <v>15.378019358776852</v>
      </c>
      <c r="O11" s="206">
        <v>16.174043281574761</v>
      </c>
      <c r="P11" s="206">
        <v>0</v>
      </c>
      <c r="Q11" s="207">
        <v>0</v>
      </c>
      <c r="R11" s="208">
        <v>8.1660101834949792E-3</v>
      </c>
      <c r="S11" s="209">
        <v>1.7032305840970142E-2</v>
      </c>
      <c r="T11" s="209">
        <v>3.1170303202040176E-2</v>
      </c>
      <c r="U11" s="209">
        <v>1.8072289156626505E-2</v>
      </c>
      <c r="V11" s="209">
        <v>1.8097357979289699E-2</v>
      </c>
      <c r="W11" s="209">
        <v>1.8781627092253641E-2</v>
      </c>
      <c r="X11" s="209">
        <v>1.4597834493426186E-2</v>
      </c>
      <c r="Y11" s="209">
        <v>1.4406454091432855E-2</v>
      </c>
      <c r="Z11" s="209">
        <v>1.2048192771084203E-2</v>
      </c>
      <c r="AA11" s="209">
        <v>2.2442689269890344E-2</v>
      </c>
      <c r="AB11" s="209">
        <v>9.7726173197872652E-3</v>
      </c>
      <c r="AC11" s="209">
        <v>1.7893217893217919E-2</v>
      </c>
      <c r="AD11" s="209">
        <v>9.7318958114682164E-3</v>
      </c>
      <c r="AE11" s="209"/>
      <c r="AF11" s="210"/>
      <c r="AG11" s="208"/>
      <c r="AH11" s="209"/>
      <c r="AI11" s="209"/>
      <c r="AJ11" s="209"/>
      <c r="AK11" s="209"/>
      <c r="AL11" s="209"/>
      <c r="AM11" s="209"/>
      <c r="AN11" s="209"/>
      <c r="AO11" s="209"/>
      <c r="AP11" s="209"/>
      <c r="AQ11" s="209"/>
      <c r="AR11" s="209"/>
      <c r="AS11" s="209"/>
      <c r="AT11" s="209"/>
      <c r="AU11" s="210"/>
      <c r="AV11" s="21"/>
    </row>
    <row r="12" spans="2:48" x14ac:dyDescent="0.25">
      <c r="B12" s="122">
        <v>32721</v>
      </c>
      <c r="C12" s="205">
        <v>16.764227898830846</v>
      </c>
      <c r="D12" s="206">
        <v>13.888888888888889</v>
      </c>
      <c r="E12" s="206">
        <v>16.255150088287227</v>
      </c>
      <c r="F12" s="206">
        <v>14.78153796192306</v>
      </c>
      <c r="G12" s="206">
        <v>16.506221754472854</v>
      </c>
      <c r="H12" s="206">
        <v>16.070409419963351</v>
      </c>
      <c r="I12" s="206">
        <v>15.288479405165967</v>
      </c>
      <c r="J12" s="206">
        <v>16.008239535054809</v>
      </c>
      <c r="K12" s="206">
        <v>16.465535818735955</v>
      </c>
      <c r="L12" s="206">
        <v>15.058021990195806</v>
      </c>
      <c r="M12" s="206">
        <v>15.544822539334064</v>
      </c>
      <c r="N12" s="206">
        <v>15.736999680260444</v>
      </c>
      <c r="O12" s="206">
        <v>16.397175693850102</v>
      </c>
      <c r="P12" s="206">
        <v>0</v>
      </c>
      <c r="Q12" s="207">
        <v>0</v>
      </c>
      <c r="R12" s="208">
        <v>1.2483323804078603E-2</v>
      </c>
      <c r="S12" s="209">
        <v>1.256029853463177E-2</v>
      </c>
      <c r="T12" s="209">
        <v>1.1908033342493357E-2</v>
      </c>
      <c r="U12" s="209">
        <v>2.601671832441059E-2</v>
      </c>
      <c r="V12" s="209">
        <v>1.3783269961977162E-2</v>
      </c>
      <c r="W12" s="209">
        <v>2.2065144712962136E-2</v>
      </c>
      <c r="X12" s="209">
        <v>1.2899999999999953E-2</v>
      </c>
      <c r="Y12" s="209">
        <v>3.0107934103389571E-2</v>
      </c>
      <c r="Z12" s="209">
        <v>1.876190476190474E-2</v>
      </c>
      <c r="AA12" s="209">
        <v>2.439943476212891E-2</v>
      </c>
      <c r="AB12" s="209">
        <v>1.7727098505174309E-2</v>
      </c>
      <c r="AC12" s="209">
        <v>2.3343729326150708E-2</v>
      </c>
      <c r="AD12" s="209">
        <v>1.3795710101105634E-2</v>
      </c>
      <c r="AE12" s="209"/>
      <c r="AF12" s="210"/>
      <c r="AG12" s="208"/>
      <c r="AH12" s="209"/>
      <c r="AI12" s="209"/>
      <c r="AJ12" s="209"/>
      <c r="AK12" s="209"/>
      <c r="AL12" s="209"/>
      <c r="AM12" s="209"/>
      <c r="AN12" s="209"/>
      <c r="AO12" s="209"/>
      <c r="AP12" s="209"/>
      <c r="AQ12" s="209"/>
      <c r="AR12" s="209"/>
      <c r="AS12" s="209"/>
      <c r="AT12" s="209"/>
      <c r="AU12" s="210"/>
      <c r="AV12" s="21"/>
    </row>
    <row r="13" spans="2:48" x14ac:dyDescent="0.25">
      <c r="B13" s="122">
        <v>32752</v>
      </c>
      <c r="C13" s="205">
        <v>16.967765348143711</v>
      </c>
      <c r="D13" s="206">
        <v>14.002496878901372</v>
      </c>
      <c r="E13" s="206">
        <v>16.484696880517951</v>
      </c>
      <c r="F13" s="206">
        <v>14.895200465475014</v>
      </c>
      <c r="G13" s="206">
        <v>16.880765182938152</v>
      </c>
      <c r="H13" s="206">
        <v>16.217596347361148</v>
      </c>
      <c r="I13" s="206">
        <v>15.413047230052351</v>
      </c>
      <c r="J13" s="206">
        <v>16.096520267784889</v>
      </c>
      <c r="K13" s="206">
        <v>16.525567219776502</v>
      </c>
      <c r="L13" s="206">
        <v>15.188190655551557</v>
      </c>
      <c r="M13" s="206">
        <v>15.634101719721915</v>
      </c>
      <c r="N13" s="206">
        <v>15.850361887044736</v>
      </c>
      <c r="O13" s="206">
        <v>16.494987162244772</v>
      </c>
      <c r="P13" s="206">
        <v>0</v>
      </c>
      <c r="Q13" s="207">
        <v>0</v>
      </c>
      <c r="R13" s="208">
        <v>1.2141176470588299E-2</v>
      </c>
      <c r="S13" s="209">
        <v>8.1797752808987524E-3</v>
      </c>
      <c r="T13" s="209">
        <v>1.4121480945052996E-2</v>
      </c>
      <c r="U13" s="209">
        <v>7.689491028927159E-3</v>
      </c>
      <c r="V13" s="209">
        <v>2.2691045475855445E-2</v>
      </c>
      <c r="W13" s="209">
        <v>9.1588785046730278E-3</v>
      </c>
      <c r="X13" s="209">
        <v>8.1478230493146741E-3</v>
      </c>
      <c r="Y13" s="209">
        <v>5.5147058823528557E-3</v>
      </c>
      <c r="Z13" s="209">
        <v>3.645882022997263E-3</v>
      </c>
      <c r="AA13" s="209">
        <v>8.6444730549937055E-3</v>
      </c>
      <c r="AB13" s="209">
        <v>5.743338668675233E-3</v>
      </c>
      <c r="AC13" s="209">
        <v>7.2035463612855144E-3</v>
      </c>
      <c r="AD13" s="209">
        <v>5.9651412060770749E-3</v>
      </c>
      <c r="AE13" s="209"/>
      <c r="AF13" s="210"/>
      <c r="AG13" s="208"/>
      <c r="AH13" s="209"/>
      <c r="AI13" s="209"/>
      <c r="AJ13" s="209"/>
      <c r="AK13" s="209"/>
      <c r="AL13" s="209"/>
      <c r="AM13" s="209"/>
      <c r="AN13" s="209"/>
      <c r="AO13" s="209"/>
      <c r="AP13" s="209"/>
      <c r="AQ13" s="209"/>
      <c r="AR13" s="209"/>
      <c r="AS13" s="209"/>
      <c r="AT13" s="209"/>
      <c r="AU13" s="210"/>
      <c r="AV13" s="21"/>
    </row>
    <row r="14" spans="2:48" x14ac:dyDescent="0.25">
      <c r="B14" s="122">
        <v>32782</v>
      </c>
      <c r="C14" s="205">
        <v>17.119235077864911</v>
      </c>
      <c r="D14" s="206">
        <v>14.124843945068664</v>
      </c>
      <c r="E14" s="206">
        <v>16.631842260153032</v>
      </c>
      <c r="F14" s="206">
        <v>15.008862969026968</v>
      </c>
      <c r="G14" s="206">
        <v>17.029344394230176</v>
      </c>
      <c r="H14" s="206">
        <v>16.364783274758942</v>
      </c>
      <c r="I14" s="206">
        <v>15.674797215670482</v>
      </c>
      <c r="J14" s="206">
        <v>16.255425586699037</v>
      </c>
      <c r="K14" s="206">
        <v>16.757996490471943</v>
      </c>
      <c r="L14" s="206">
        <v>15.311435455728805</v>
      </c>
      <c r="M14" s="206">
        <v>15.81851445298207</v>
      </c>
      <c r="N14" s="206">
        <v>15.986977879836061</v>
      </c>
      <c r="O14" s="206">
        <v>16.66768553612911</v>
      </c>
      <c r="P14" s="206">
        <v>0</v>
      </c>
      <c r="Q14" s="207">
        <v>0</v>
      </c>
      <c r="R14" s="208">
        <v>8.9269109168680517E-3</v>
      </c>
      <c r="S14" s="209">
        <v>8.7375178316690984E-3</v>
      </c>
      <c r="T14" s="209">
        <v>8.9261804873695359E-3</v>
      </c>
      <c r="U14" s="209">
        <v>7.6308139534883978E-3</v>
      </c>
      <c r="V14" s="209">
        <v>8.8016869900066335E-3</v>
      </c>
      <c r="W14" s="209">
        <v>9.0757547694016501E-3</v>
      </c>
      <c r="X14" s="209">
        <v>1.6982364467668088E-2</v>
      </c>
      <c r="Y14" s="209">
        <v>9.872029250457064E-3</v>
      </c>
      <c r="Z14" s="209">
        <v>1.4064828614008954E-2</v>
      </c>
      <c r="AA14" s="209">
        <v>8.1145149525891948E-3</v>
      </c>
      <c r="AB14" s="209">
        <v>1.1795543905635725E-2</v>
      </c>
      <c r="AC14" s="209">
        <v>8.6191087474784007E-3</v>
      </c>
      <c r="AD14" s="209">
        <v>1.0469748911331379E-2</v>
      </c>
      <c r="AE14" s="209"/>
      <c r="AF14" s="210"/>
      <c r="AG14" s="208"/>
      <c r="AH14" s="209"/>
      <c r="AI14" s="209"/>
      <c r="AJ14" s="209"/>
      <c r="AK14" s="209"/>
      <c r="AL14" s="209"/>
      <c r="AM14" s="209"/>
      <c r="AN14" s="209"/>
      <c r="AO14" s="209"/>
      <c r="AP14" s="209"/>
      <c r="AQ14" s="209"/>
      <c r="AR14" s="209"/>
      <c r="AS14" s="209"/>
      <c r="AT14" s="209"/>
      <c r="AU14" s="210"/>
      <c r="AV14" s="21"/>
    </row>
    <row r="15" spans="2:48" x14ac:dyDescent="0.25">
      <c r="B15" s="122">
        <v>32813</v>
      </c>
      <c r="C15" s="205">
        <v>17.240726423578788</v>
      </c>
      <c r="D15" s="206">
        <v>14.157303370786517</v>
      </c>
      <c r="E15" s="206">
        <v>16.712772218952324</v>
      </c>
      <c r="F15" s="206">
        <v>15.065694220802945</v>
      </c>
      <c r="G15" s="206">
        <v>17.170185104934067</v>
      </c>
      <c r="H15" s="206">
        <v>16.378300441560778</v>
      </c>
      <c r="I15" s="206">
        <v>15.742391992176264</v>
      </c>
      <c r="J15" s="206">
        <v>16.352534392702125</v>
      </c>
      <c r="K15" s="206">
        <v>16.799556691192318</v>
      </c>
      <c r="L15" s="206">
        <v>15.352978646799791</v>
      </c>
      <c r="M15" s="206">
        <v>15.86242224661544</v>
      </c>
      <c r="N15" s="206">
        <v>16.068366130860682</v>
      </c>
      <c r="O15" s="206">
        <v>16.725761095488444</v>
      </c>
      <c r="P15" s="206">
        <v>0</v>
      </c>
      <c r="Q15" s="207">
        <v>0</v>
      </c>
      <c r="R15" s="208">
        <v>7.0967741935482557E-3</v>
      </c>
      <c r="S15" s="209">
        <v>2.2980378292381492E-3</v>
      </c>
      <c r="T15" s="209">
        <v>4.8659647881092345E-3</v>
      </c>
      <c r="U15" s="209">
        <v>3.7865128020194861E-3</v>
      </c>
      <c r="V15" s="209">
        <v>8.2704716895390471E-3</v>
      </c>
      <c r="W15" s="209">
        <v>8.2599118942720481E-4</v>
      </c>
      <c r="X15" s="209">
        <v>4.3123222313974103E-3</v>
      </c>
      <c r="Y15" s="209">
        <v>5.973931933381537E-3</v>
      </c>
      <c r="Z15" s="209">
        <v>2.4800220446403428E-3</v>
      </c>
      <c r="AA15" s="209">
        <v>2.7132133490098157E-3</v>
      </c>
      <c r="AB15" s="209">
        <v>2.7757216876387663E-3</v>
      </c>
      <c r="AC15" s="209">
        <v>5.0909090909091077E-3</v>
      </c>
      <c r="AD15" s="209">
        <v>3.4843205574912671E-3</v>
      </c>
      <c r="AE15" s="209"/>
      <c r="AF15" s="210"/>
      <c r="AG15" s="208"/>
      <c r="AH15" s="209"/>
      <c r="AI15" s="209"/>
      <c r="AJ15" s="209"/>
      <c r="AK15" s="209"/>
      <c r="AL15" s="209"/>
      <c r="AM15" s="209"/>
      <c r="AN15" s="209"/>
      <c r="AO15" s="209"/>
      <c r="AP15" s="209"/>
      <c r="AQ15" s="209"/>
      <c r="AR15" s="209"/>
      <c r="AS15" s="209"/>
      <c r="AT15" s="209"/>
      <c r="AU15" s="210"/>
      <c r="AV15" s="21"/>
    </row>
    <row r="16" spans="2:48" x14ac:dyDescent="0.25">
      <c r="B16" s="122">
        <v>32843</v>
      </c>
      <c r="C16" s="205">
        <v>17.253348901055556</v>
      </c>
      <c r="D16" s="206">
        <v>14.16729088639201</v>
      </c>
      <c r="E16" s="206">
        <v>16.749558563861093</v>
      </c>
      <c r="F16" s="206">
        <v>15.088697346521794</v>
      </c>
      <c r="G16" s="206">
        <v>17.185662106110321</v>
      </c>
      <c r="H16" s="206">
        <v>16.379802348983205</v>
      </c>
      <c r="I16" s="206">
        <v>15.761088419720418</v>
      </c>
      <c r="J16" s="206">
        <v>16.37754726697565</v>
      </c>
      <c r="K16" s="206">
        <v>16.801095957885668</v>
      </c>
      <c r="L16" s="206">
        <v>15.366826377156785</v>
      </c>
      <c r="M16" s="206">
        <v>15.925356750823271</v>
      </c>
      <c r="N16" s="206">
        <v>16.23695607941168</v>
      </c>
      <c r="O16" s="206">
        <v>16.739515833231444</v>
      </c>
      <c r="P16" s="206">
        <v>0</v>
      </c>
      <c r="Q16" s="207">
        <v>0</v>
      </c>
      <c r="R16" s="208">
        <v>7.3213141758951875E-4</v>
      </c>
      <c r="S16" s="209">
        <v>7.0546737213404047E-4</v>
      </c>
      <c r="T16" s="209">
        <v>2.2010917415037526E-3</v>
      </c>
      <c r="U16" s="209">
        <v>1.5268546793606489E-3</v>
      </c>
      <c r="V16" s="209">
        <v>9.0138813773224156E-4</v>
      </c>
      <c r="W16" s="209">
        <v>9.1701054562115495E-5</v>
      </c>
      <c r="X16" s="209">
        <v>1.1876484560570646E-3</v>
      </c>
      <c r="Y16" s="209">
        <v>1.5296023034012261E-3</v>
      </c>
      <c r="Z16" s="209">
        <v>9.1625435220940631E-5</v>
      </c>
      <c r="AA16" s="209">
        <v>9.0195724722648884E-4</v>
      </c>
      <c r="AB16" s="209">
        <v>3.9675216829674056E-3</v>
      </c>
      <c r="AC16" s="209">
        <v>1.0492040520984083E-2</v>
      </c>
      <c r="AD16" s="209">
        <v>8.2236842105258719E-4</v>
      </c>
      <c r="AE16" s="209"/>
      <c r="AF16" s="210"/>
      <c r="AG16" s="208"/>
      <c r="AH16" s="209"/>
      <c r="AI16" s="209"/>
      <c r="AJ16" s="209"/>
      <c r="AK16" s="209"/>
      <c r="AL16" s="209"/>
      <c r="AM16" s="209"/>
      <c r="AN16" s="209"/>
      <c r="AO16" s="209"/>
      <c r="AP16" s="209"/>
      <c r="AQ16" s="209"/>
      <c r="AR16" s="209"/>
      <c r="AS16" s="209"/>
      <c r="AT16" s="209"/>
      <c r="AU16" s="210"/>
      <c r="AV16" s="21"/>
    </row>
    <row r="17" spans="2:48" x14ac:dyDescent="0.25">
      <c r="B17" s="122">
        <v>32874</v>
      </c>
      <c r="C17" s="205">
        <v>18.695466952776158</v>
      </c>
      <c r="D17" s="206">
        <v>14.490636704119849</v>
      </c>
      <c r="E17" s="206">
        <v>17.655974102413182</v>
      </c>
      <c r="F17" s="206">
        <v>16.23479425733732</v>
      </c>
      <c r="G17" s="206">
        <v>18.36500959574073</v>
      </c>
      <c r="H17" s="206">
        <v>18.097984440239102</v>
      </c>
      <c r="I17" s="206">
        <v>17.233791635505955</v>
      </c>
      <c r="J17" s="206">
        <v>17.547266975649233</v>
      </c>
      <c r="K17" s="206">
        <v>18.432718652833792</v>
      </c>
      <c r="L17" s="206">
        <v>16.530035727144323</v>
      </c>
      <c r="M17" s="206">
        <v>17.412367361873397</v>
      </c>
      <c r="N17" s="206">
        <v>17.32552393686597</v>
      </c>
      <c r="O17" s="206">
        <v>18.05385743978481</v>
      </c>
      <c r="P17" s="206">
        <v>0</v>
      </c>
      <c r="Q17" s="207">
        <v>0</v>
      </c>
      <c r="R17" s="208">
        <v>8.3584819387288539E-2</v>
      </c>
      <c r="S17" s="209">
        <v>2.2823405005287189E-2</v>
      </c>
      <c r="T17" s="209">
        <v>5.4115786699464097E-2</v>
      </c>
      <c r="U17" s="209">
        <v>7.5957313245448674E-2</v>
      </c>
      <c r="V17" s="209">
        <v>6.8623919308357331E-2</v>
      </c>
      <c r="W17" s="209">
        <v>0.10489638730973794</v>
      </c>
      <c r="X17" s="209">
        <v>9.3439182407153959E-2</v>
      </c>
      <c r="Y17" s="209">
        <v>7.1422154343724772E-2</v>
      </c>
      <c r="Z17" s="209">
        <v>9.7114063215757954E-2</v>
      </c>
      <c r="AA17" s="209">
        <v>7.5696134090294714E-2</v>
      </c>
      <c r="AB17" s="209">
        <v>9.3373770793125491E-2</v>
      </c>
      <c r="AC17" s="209">
        <v>6.7042606516290612E-2</v>
      </c>
      <c r="AD17" s="209">
        <v>7.8517301196019254E-2</v>
      </c>
      <c r="AE17" s="209"/>
      <c r="AF17" s="210"/>
      <c r="AG17" s="208"/>
      <c r="AH17" s="209"/>
      <c r="AI17" s="209"/>
      <c r="AJ17" s="209"/>
      <c r="AK17" s="209"/>
      <c r="AL17" s="209"/>
      <c r="AM17" s="209"/>
      <c r="AN17" s="209"/>
      <c r="AO17" s="209"/>
      <c r="AP17" s="209"/>
      <c r="AQ17" s="209"/>
      <c r="AR17" s="209"/>
      <c r="AS17" s="209"/>
      <c r="AT17" s="209"/>
      <c r="AU17" s="210"/>
      <c r="AV17" s="21"/>
    </row>
    <row r="18" spans="2:48" x14ac:dyDescent="0.25">
      <c r="B18" s="122">
        <v>32905</v>
      </c>
      <c r="C18" s="205">
        <v>19.441770933589993</v>
      </c>
      <c r="D18" s="206">
        <v>15.068664169787766</v>
      </c>
      <c r="E18" s="206">
        <v>18.303413772807534</v>
      </c>
      <c r="F18" s="206">
        <v>16.74086302315197</v>
      </c>
      <c r="G18" s="206">
        <v>18.905156936791929</v>
      </c>
      <c r="H18" s="206">
        <v>18.372833498543148</v>
      </c>
      <c r="I18" s="206">
        <v>18.066501754587815</v>
      </c>
      <c r="J18" s="206">
        <v>18.097550209666739</v>
      </c>
      <c r="K18" s="206">
        <v>19.029954129852541</v>
      </c>
      <c r="L18" s="206">
        <v>17.05901902678151</v>
      </c>
      <c r="M18" s="206">
        <v>17.841200146359313</v>
      </c>
      <c r="N18" s="206">
        <v>17.815306804639132</v>
      </c>
      <c r="O18" s="206">
        <v>18.709499938867829</v>
      </c>
      <c r="P18" s="206">
        <v>0</v>
      </c>
      <c r="Q18" s="207">
        <v>0</v>
      </c>
      <c r="R18" s="208">
        <v>3.9918980504683961E-2</v>
      </c>
      <c r="S18" s="209">
        <v>3.9889721719652084E-2</v>
      </c>
      <c r="T18" s="209">
        <v>3.6669722476873209E-2</v>
      </c>
      <c r="U18" s="209">
        <v>3.1171861976996226E-2</v>
      </c>
      <c r="V18" s="209">
        <v>2.9411764705882412E-2</v>
      </c>
      <c r="W18" s="209">
        <v>1.5186721991701223E-2</v>
      </c>
      <c r="X18" s="209">
        <v>4.8318451139113622E-2</v>
      </c>
      <c r="Y18" s="209">
        <v>3.1360053664262789E-2</v>
      </c>
      <c r="Z18" s="209">
        <v>3.240083507306895E-2</v>
      </c>
      <c r="AA18" s="209">
        <v>3.2001340370277097E-2</v>
      </c>
      <c r="AB18" s="209">
        <v>2.4628057493485938E-2</v>
      </c>
      <c r="AC18" s="209">
        <v>2.8269440483181082E-2</v>
      </c>
      <c r="AD18" s="209">
        <v>3.6315923135528734E-2</v>
      </c>
      <c r="AE18" s="209"/>
      <c r="AF18" s="210"/>
      <c r="AG18" s="208"/>
      <c r="AH18" s="209"/>
      <c r="AI18" s="209"/>
      <c r="AJ18" s="209"/>
      <c r="AK18" s="209"/>
      <c r="AL18" s="209"/>
      <c r="AM18" s="209"/>
      <c r="AN18" s="209"/>
      <c r="AO18" s="209"/>
      <c r="AP18" s="209"/>
      <c r="AQ18" s="209"/>
      <c r="AR18" s="209"/>
      <c r="AS18" s="209"/>
      <c r="AT18" s="209"/>
      <c r="AU18" s="210"/>
      <c r="AV18" s="21"/>
    </row>
    <row r="19" spans="2:48" x14ac:dyDescent="0.25">
      <c r="B19" s="122">
        <v>32933</v>
      </c>
      <c r="C19" s="205">
        <v>19.728932296186436</v>
      </c>
      <c r="D19" s="206">
        <v>15.64669163545568</v>
      </c>
      <c r="E19" s="206">
        <v>18.543260741612713</v>
      </c>
      <c r="F19" s="206">
        <v>17.138681785583806</v>
      </c>
      <c r="G19" s="206">
        <v>19.366371571844237</v>
      </c>
      <c r="H19" s="206">
        <v>18.830915262383222</v>
      </c>
      <c r="I19" s="206">
        <v>18.273600644307656</v>
      </c>
      <c r="J19" s="206">
        <v>18.352092989038479</v>
      </c>
      <c r="K19" s="206">
        <v>19.182341532493922</v>
      </c>
      <c r="L19" s="206">
        <v>17.196111557315756</v>
      </c>
      <c r="M19" s="206">
        <v>18.003658982802779</v>
      </c>
      <c r="N19" s="206">
        <v>18.010057262448044</v>
      </c>
      <c r="O19" s="206">
        <v>19.412519867954515</v>
      </c>
      <c r="P19" s="206">
        <v>0</v>
      </c>
      <c r="Q19" s="207">
        <v>0</v>
      </c>
      <c r="R19" s="208">
        <v>1.477032949196555E-2</v>
      </c>
      <c r="S19" s="209">
        <v>3.8359569179784489E-2</v>
      </c>
      <c r="T19" s="209">
        <v>1.3103947262641625E-2</v>
      </c>
      <c r="U19" s="209">
        <v>2.3763336566440321E-2</v>
      </c>
      <c r="V19" s="209">
        <v>2.4396234138354234E-2</v>
      </c>
      <c r="W19" s="209">
        <v>2.493255947028513E-2</v>
      </c>
      <c r="X19" s="209">
        <v>1.1463142811654191E-2</v>
      </c>
      <c r="Y19" s="209">
        <v>1.4065040650406724E-2</v>
      </c>
      <c r="Z19" s="209">
        <v>8.0077651055568549E-3</v>
      </c>
      <c r="AA19" s="209">
        <v>8.0363665881971712E-3</v>
      </c>
      <c r="AB19" s="209">
        <v>9.1058244462673063E-3</v>
      </c>
      <c r="AC19" s="209">
        <v>1.0931636482297254E-2</v>
      </c>
      <c r="AD19" s="209">
        <v>3.7575559549093328E-2</v>
      </c>
      <c r="AE19" s="209"/>
      <c r="AF19" s="210"/>
      <c r="AG19" s="208">
        <v>0.25039999999999996</v>
      </c>
      <c r="AH19" s="209">
        <v>0.25329999999999991</v>
      </c>
      <c r="AI19" s="209">
        <v>0.26019999999999999</v>
      </c>
      <c r="AJ19" s="209">
        <v>0.2666</v>
      </c>
      <c r="AK19" s="209">
        <v>0.2512999999999998</v>
      </c>
      <c r="AL19" s="209">
        <v>0.2537999999999998</v>
      </c>
      <c r="AM19" s="209">
        <v>0.27059999999999995</v>
      </c>
      <c r="AN19" s="209">
        <v>0.24730000000000013</v>
      </c>
      <c r="AO19" s="209">
        <v>0.24619999999999997</v>
      </c>
      <c r="AP19" s="209">
        <v>0.24179999999999996</v>
      </c>
      <c r="AQ19" s="209">
        <v>0.2301</v>
      </c>
      <c r="AR19" s="209">
        <v>0.23919999999999994</v>
      </c>
      <c r="AS19" s="209">
        <v>0.27020000000000005</v>
      </c>
      <c r="AT19" s="209"/>
      <c r="AU19" s="210"/>
      <c r="AV19" s="21"/>
    </row>
    <row r="20" spans="2:48" x14ac:dyDescent="0.25">
      <c r="B20" s="122">
        <v>32964</v>
      </c>
      <c r="C20" s="205">
        <v>19.932469745499301</v>
      </c>
      <c r="D20" s="206">
        <v>15.926342072409486</v>
      </c>
      <c r="E20" s="206">
        <v>18.658034137728073</v>
      </c>
      <c r="F20" s="206">
        <v>17.29699741553117</v>
      </c>
      <c r="G20" s="206">
        <v>19.660434594193028</v>
      </c>
      <c r="H20" s="206">
        <v>19.030668949565946</v>
      </c>
      <c r="I20" s="206">
        <v>18.401599263648393</v>
      </c>
      <c r="J20" s="206">
        <v>18.443316412859559</v>
      </c>
      <c r="K20" s="206">
        <v>19.410153003109322</v>
      </c>
      <c r="L20" s="206">
        <v>17.295815215886119</v>
      </c>
      <c r="M20" s="206">
        <v>18.103183315038418</v>
      </c>
      <c r="N20" s="206">
        <v>18.175740487748161</v>
      </c>
      <c r="O20" s="206">
        <v>19.597444675388186</v>
      </c>
      <c r="P20" s="206">
        <v>0</v>
      </c>
      <c r="Q20" s="207">
        <v>0</v>
      </c>
      <c r="R20" s="208">
        <v>1.0316698656429998E-2</v>
      </c>
      <c r="S20" s="209">
        <v>1.7872815766376695E-2</v>
      </c>
      <c r="T20" s="209">
        <v>6.1894937311537069E-3</v>
      </c>
      <c r="U20" s="209">
        <v>9.2373282804358216E-3</v>
      </c>
      <c r="V20" s="209">
        <v>1.5184208423239889E-2</v>
      </c>
      <c r="W20" s="209">
        <v>1.0607752432605005E-2</v>
      </c>
      <c r="X20" s="209">
        <v>7.0045647725484874E-3</v>
      </c>
      <c r="Y20" s="209">
        <v>4.9707367914693743E-3</v>
      </c>
      <c r="Z20" s="209">
        <v>1.1876103354196817E-2</v>
      </c>
      <c r="AA20" s="209">
        <v>5.7980351103238542E-3</v>
      </c>
      <c r="AB20" s="209">
        <v>5.5280058531826815E-3</v>
      </c>
      <c r="AC20" s="209">
        <v>9.1994835377662183E-3</v>
      </c>
      <c r="AD20" s="209">
        <v>9.5260588883639905E-3</v>
      </c>
      <c r="AE20" s="209"/>
      <c r="AF20" s="210"/>
      <c r="AG20" s="208">
        <v>0.2369529031626359</v>
      </c>
      <c r="AH20" s="209">
        <v>0.2667063846688511</v>
      </c>
      <c r="AI20" s="209">
        <v>0.24399097419797883</v>
      </c>
      <c r="AJ20" s="209">
        <v>0.26065088757396443</v>
      </c>
      <c r="AK20" s="209">
        <v>0.25313209036203993</v>
      </c>
      <c r="AL20" s="209">
        <v>0.25654502181673944</v>
      </c>
      <c r="AM20" s="209">
        <v>0.25490388387602991</v>
      </c>
      <c r="AN20" s="209">
        <v>0.2414578587699315</v>
      </c>
      <c r="AO20" s="209">
        <v>0.23615331830212721</v>
      </c>
      <c r="AP20" s="209">
        <v>0.23224151539068674</v>
      </c>
      <c r="AQ20" s="209">
        <v>0.22416864608076006</v>
      </c>
      <c r="AR20" s="209">
        <v>0.24042848641142622</v>
      </c>
      <c r="AS20" s="209">
        <v>0.26098928114858888</v>
      </c>
      <c r="AT20" s="209"/>
      <c r="AU20" s="210"/>
      <c r="AV20" s="21"/>
    </row>
    <row r="21" spans="2:48" x14ac:dyDescent="0.25">
      <c r="B21" s="122">
        <v>32994</v>
      </c>
      <c r="C21" s="205">
        <v>20.060272329951562</v>
      </c>
      <c r="D21" s="206">
        <v>15.997503121098624</v>
      </c>
      <c r="E21" s="206">
        <v>19.24220129487934</v>
      </c>
      <c r="F21" s="206">
        <v>17.502672421958515</v>
      </c>
      <c r="G21" s="206">
        <v>19.731628799603786</v>
      </c>
      <c r="H21" s="206">
        <v>19.377609564146464</v>
      </c>
      <c r="I21" s="206">
        <v>18.5180923891158</v>
      </c>
      <c r="J21" s="206">
        <v>18.566909438681673</v>
      </c>
      <c r="K21" s="206">
        <v>19.524058738417022</v>
      </c>
      <c r="L21" s="206">
        <v>17.547843908383417</v>
      </c>
      <c r="M21" s="206">
        <v>18.346139773143065</v>
      </c>
      <c r="N21" s="206">
        <v>18.383571200186029</v>
      </c>
      <c r="O21" s="206">
        <v>19.745690182173856</v>
      </c>
      <c r="P21" s="206">
        <v>0</v>
      </c>
      <c r="Q21" s="207">
        <v>0</v>
      </c>
      <c r="R21" s="208">
        <v>6.4117786748989873E-3</v>
      </c>
      <c r="S21" s="209">
        <v>4.468135141490916E-3</v>
      </c>
      <c r="T21" s="209">
        <v>3.1309148264984314E-2</v>
      </c>
      <c r="U21" s="209">
        <v>1.1890792458734326E-2</v>
      </c>
      <c r="V21" s="209">
        <v>3.6211918444461542E-3</v>
      </c>
      <c r="W21" s="209">
        <v>1.8230605319232939E-2</v>
      </c>
      <c r="X21" s="209">
        <v>6.3305978898005192E-3</v>
      </c>
      <c r="Y21" s="209">
        <v>6.70123653769443E-3</v>
      </c>
      <c r="Z21" s="209">
        <v>5.8683584456780619E-3</v>
      </c>
      <c r="AA21" s="209">
        <v>1.4571657325860582E-2</v>
      </c>
      <c r="AB21" s="209">
        <v>1.3420648395181511E-2</v>
      </c>
      <c r="AC21" s="209">
        <v>1.1434511434511402E-2</v>
      </c>
      <c r="AD21" s="209">
        <v>7.56453248069874E-3</v>
      </c>
      <c r="AE21" s="209"/>
      <c r="AF21" s="210"/>
      <c r="AG21" s="208">
        <v>0.23114166747361301</v>
      </c>
      <c r="AH21" s="209">
        <v>0.23544157346702638</v>
      </c>
      <c r="AI21" s="209">
        <v>0.25318639195016773</v>
      </c>
      <c r="AJ21" s="209">
        <v>0.26602720955270637</v>
      </c>
      <c r="AK21" s="209">
        <v>0.23981328406107158</v>
      </c>
      <c r="AL21" s="209">
        <v>0.26082282810515017</v>
      </c>
      <c r="AM21" s="209">
        <v>0.25509308899502847</v>
      </c>
      <c r="AN21" s="209">
        <v>0.22896377093883885</v>
      </c>
      <c r="AO21" s="209">
        <v>0.23385214007782112</v>
      </c>
      <c r="AP21" s="209">
        <v>0.23436586791350084</v>
      </c>
      <c r="AQ21" s="209">
        <v>0.22603677621283264</v>
      </c>
      <c r="AR21" s="209">
        <v>0.23176550783912742</v>
      </c>
      <c r="AS21" s="209">
        <v>0.25668709269526302</v>
      </c>
      <c r="AT21" s="209"/>
      <c r="AU21" s="210"/>
      <c r="AV21" s="21"/>
    </row>
    <row r="22" spans="2:48" x14ac:dyDescent="0.25">
      <c r="B22" s="122">
        <v>33025</v>
      </c>
      <c r="C22" s="205">
        <v>20.341122453809621</v>
      </c>
      <c r="D22" s="206">
        <v>16.435705368289639</v>
      </c>
      <c r="E22" s="206">
        <v>19.561506768687462</v>
      </c>
      <c r="F22" s="206">
        <v>17.701581803174431</v>
      </c>
      <c r="G22" s="206">
        <v>19.826038506778925</v>
      </c>
      <c r="H22" s="206">
        <v>19.550328917725505</v>
      </c>
      <c r="I22" s="206">
        <v>18.794224242075593</v>
      </c>
      <c r="J22" s="206">
        <v>18.691973810049291</v>
      </c>
      <c r="K22" s="206">
        <v>19.858079610873382</v>
      </c>
      <c r="L22" s="206">
        <v>17.959121499986153</v>
      </c>
      <c r="M22" s="206">
        <v>18.672521039151114</v>
      </c>
      <c r="N22" s="206">
        <v>18.480946429090487</v>
      </c>
      <c r="O22" s="206">
        <v>20.058992541875533</v>
      </c>
      <c r="P22" s="206">
        <v>0</v>
      </c>
      <c r="Q22" s="207">
        <v>0</v>
      </c>
      <c r="R22" s="208">
        <v>1.4000314613811482E-2</v>
      </c>
      <c r="S22" s="209">
        <v>2.7391915092867401E-2</v>
      </c>
      <c r="T22" s="209">
        <v>1.6594020035176221E-2</v>
      </c>
      <c r="U22" s="209">
        <v>1.1364514882102706E-2</v>
      </c>
      <c r="V22" s="209">
        <v>4.7846889952153568E-3</v>
      </c>
      <c r="W22" s="209">
        <v>8.9133467679427068E-3</v>
      </c>
      <c r="X22" s="209">
        <v>1.4911463187325507E-2</v>
      </c>
      <c r="Y22" s="209">
        <v>6.7358744749981226E-3</v>
      </c>
      <c r="Z22" s="209">
        <v>1.7108167770419343E-2</v>
      </c>
      <c r="AA22" s="209">
        <v>2.3437500000000021E-2</v>
      </c>
      <c r="AB22" s="209">
        <v>1.779018747506976E-2</v>
      </c>
      <c r="AC22" s="209">
        <v>5.2968614119694125E-3</v>
      </c>
      <c r="AD22" s="209">
        <v>1.5866873065015566E-2</v>
      </c>
      <c r="AE22" s="209"/>
      <c r="AF22" s="210"/>
      <c r="AG22" s="208">
        <v>0.23854356806609642</v>
      </c>
      <c r="AH22" s="209">
        <v>0.21864296954549664</v>
      </c>
      <c r="AI22" s="209">
        <v>0.25569094172097845</v>
      </c>
      <c r="AJ22" s="209">
        <v>0.25090839548670874</v>
      </c>
      <c r="AK22" s="209">
        <v>0.23971741023903986</v>
      </c>
      <c r="AL22" s="209">
        <v>0.26673803036200822</v>
      </c>
      <c r="AM22" s="209">
        <v>0.26334106728538292</v>
      </c>
      <c r="AN22" s="209">
        <v>0.22013061851709553</v>
      </c>
      <c r="AO22" s="209">
        <v>0.2434698795180722</v>
      </c>
      <c r="AP22" s="209">
        <v>0.24918127528414577</v>
      </c>
      <c r="AQ22" s="209">
        <v>0.23444605708756658</v>
      </c>
      <c r="AR22" s="209">
        <v>0.22328042328042327</v>
      </c>
      <c r="AS22" s="209">
        <v>0.25226600515218012</v>
      </c>
      <c r="AT22" s="209"/>
      <c r="AU22" s="210"/>
      <c r="AV22" s="21"/>
    </row>
    <row r="23" spans="2:48" x14ac:dyDescent="0.25">
      <c r="B23" s="122">
        <v>33055</v>
      </c>
      <c r="C23" s="205">
        <v>20.446835702677546</v>
      </c>
      <c r="D23" s="206">
        <v>17.377028714107364</v>
      </c>
      <c r="E23" s="206">
        <v>19.895526780459093</v>
      </c>
      <c r="F23" s="206">
        <v>17.845013057656658</v>
      </c>
      <c r="G23" s="206">
        <v>20.158794032068347</v>
      </c>
      <c r="H23" s="206">
        <v>19.556336547415217</v>
      </c>
      <c r="I23" s="206">
        <v>18.863257205315538</v>
      </c>
      <c r="J23" s="206">
        <v>18.987714264695065</v>
      </c>
      <c r="K23" s="206">
        <v>20.036634547301666</v>
      </c>
      <c r="L23" s="206">
        <v>18.126679037305788</v>
      </c>
      <c r="M23" s="206">
        <v>18.747164288327845</v>
      </c>
      <c r="N23" s="206">
        <v>18.698950672906435</v>
      </c>
      <c r="O23" s="206">
        <v>20.285181562538202</v>
      </c>
      <c r="P23" s="206">
        <v>0</v>
      </c>
      <c r="Q23" s="207">
        <v>0</v>
      </c>
      <c r="R23" s="208">
        <v>5.1970214086256789E-3</v>
      </c>
      <c r="S23" s="209">
        <v>5.7273072540827794E-2</v>
      </c>
      <c r="T23" s="209">
        <v>1.7075372348427917E-2</v>
      </c>
      <c r="U23" s="209">
        <v>8.1027365846201016E-3</v>
      </c>
      <c r="V23" s="209">
        <v>1.6783762685402107E-2</v>
      </c>
      <c r="W23" s="209">
        <v>3.07290466313606E-4</v>
      </c>
      <c r="X23" s="209">
        <v>3.6730945821853633E-3</v>
      </c>
      <c r="Y23" s="209">
        <v>1.582178841309825E-2</v>
      </c>
      <c r="Z23" s="209">
        <v>8.9915510425547778E-3</v>
      </c>
      <c r="AA23" s="209">
        <v>9.3299406276506174E-3</v>
      </c>
      <c r="AB23" s="209">
        <v>3.9974917698699904E-3</v>
      </c>
      <c r="AC23" s="209">
        <v>1.1796162315193523E-2</v>
      </c>
      <c r="AD23" s="209">
        <v>1.127619047619032E-2</v>
      </c>
      <c r="AE23" s="209"/>
      <c r="AF23" s="210"/>
      <c r="AG23" s="208">
        <v>0.23489613112254629</v>
      </c>
      <c r="AH23" s="209">
        <v>0.2668608355329023</v>
      </c>
      <c r="AI23" s="209">
        <v>0.23852706787579009</v>
      </c>
      <c r="AJ23" s="209">
        <v>0.23865877712031558</v>
      </c>
      <c r="AK23" s="209">
        <v>0.23811787072243337</v>
      </c>
      <c r="AL23" s="209">
        <v>0.24376731301939084</v>
      </c>
      <c r="AM23" s="209">
        <v>0.2497379704621247</v>
      </c>
      <c r="AN23" s="209">
        <v>0.22183298617686048</v>
      </c>
      <c r="AO23" s="209">
        <v>0.23971428571428571</v>
      </c>
      <c r="AP23" s="209">
        <v>0.23316062176165805</v>
      </c>
      <c r="AQ23" s="209">
        <v>0.2273859716366424</v>
      </c>
      <c r="AR23" s="209">
        <v>0.21595312352329651</v>
      </c>
      <c r="AS23" s="209">
        <v>0.25418123405461585</v>
      </c>
      <c r="AT23" s="209"/>
      <c r="AU23" s="210"/>
      <c r="AV23" s="21"/>
    </row>
    <row r="24" spans="2:48" x14ac:dyDescent="0.25">
      <c r="B24" s="122">
        <v>33086</v>
      </c>
      <c r="C24" s="205">
        <v>20.811309739819187</v>
      </c>
      <c r="D24" s="206">
        <v>17.918851435705367</v>
      </c>
      <c r="E24" s="206">
        <v>20.454679223072393</v>
      </c>
      <c r="F24" s="206">
        <v>18.181941193185665</v>
      </c>
      <c r="G24" s="206">
        <v>20.664891970531791</v>
      </c>
      <c r="H24" s="206">
        <v>19.946832477246101</v>
      </c>
      <c r="I24" s="206">
        <v>19.110625323592014</v>
      </c>
      <c r="J24" s="206">
        <v>19.234900316339292</v>
      </c>
      <c r="K24" s="206">
        <v>20.387587353384848</v>
      </c>
      <c r="L24" s="206">
        <v>18.463178884980753</v>
      </c>
      <c r="M24" s="206">
        <v>19.105744603000364</v>
      </c>
      <c r="N24" s="206">
        <v>19.017236868877713</v>
      </c>
      <c r="O24" s="206">
        <v>20.684068957085216</v>
      </c>
      <c r="P24" s="206">
        <v>0</v>
      </c>
      <c r="Q24" s="207">
        <v>0</v>
      </c>
      <c r="R24" s="208">
        <v>1.7825449494559782E-2</v>
      </c>
      <c r="S24" s="209">
        <v>3.1180400890868598E-2</v>
      </c>
      <c r="T24" s="209">
        <v>2.8104430145699178E-2</v>
      </c>
      <c r="U24" s="209">
        <v>1.8880800727934643E-2</v>
      </c>
      <c r="V24" s="209">
        <v>2.5105566218810028E-2</v>
      </c>
      <c r="W24" s="209">
        <v>1.9967744412871448E-2</v>
      </c>
      <c r="X24" s="209">
        <v>1.31137541933516E-2</v>
      </c>
      <c r="Y24" s="209">
        <v>1.3018209996125482E-2</v>
      </c>
      <c r="Z24" s="209">
        <v>1.7515556579857105E-2</v>
      </c>
      <c r="AA24" s="209">
        <v>1.8563789152024373E-2</v>
      </c>
      <c r="AB24" s="209">
        <v>1.9127176204231294E-2</v>
      </c>
      <c r="AC24" s="209">
        <v>1.702160733716758E-2</v>
      </c>
      <c r="AD24" s="209">
        <v>1.9663979507270567E-2</v>
      </c>
      <c r="AE24" s="209"/>
      <c r="AF24" s="210"/>
      <c r="AG24" s="208">
        <v>0.24141176470588235</v>
      </c>
      <c r="AH24" s="209">
        <v>0.29015730337078638</v>
      </c>
      <c r="AI24" s="209">
        <v>0.25835068344346873</v>
      </c>
      <c r="AJ24" s="209">
        <v>0.23004393994873698</v>
      </c>
      <c r="AK24" s="209">
        <v>0.25194561650257852</v>
      </c>
      <c r="AL24" s="209">
        <v>0.24121495327102813</v>
      </c>
      <c r="AM24" s="209">
        <v>0.25000170501812929</v>
      </c>
      <c r="AN24" s="209">
        <v>0.20156249999999989</v>
      </c>
      <c r="AO24" s="209">
        <v>0.23819762550247736</v>
      </c>
      <c r="AP24" s="209">
        <v>0.22613573661945938</v>
      </c>
      <c r="AQ24" s="209">
        <v>0.22907447509650691</v>
      </c>
      <c r="AR24" s="209">
        <v>0.20844107868489081</v>
      </c>
      <c r="AS24" s="209">
        <v>0.26144095442259302</v>
      </c>
      <c r="AT24" s="209"/>
      <c r="AU24" s="210"/>
      <c r="AV24" s="21"/>
    </row>
    <row r="25" spans="2:48" x14ac:dyDescent="0.25">
      <c r="B25" s="122">
        <v>33117</v>
      </c>
      <c r="C25" s="205">
        <v>21.032203095662606</v>
      </c>
      <c r="D25" s="206">
        <v>18.047440699126092</v>
      </c>
      <c r="E25" s="206">
        <v>20.517951736315478</v>
      </c>
      <c r="F25" s="206">
        <v>18.365966198936444</v>
      </c>
      <c r="G25" s="206">
        <v>20.940382591469078</v>
      </c>
      <c r="H25" s="206">
        <v>20.736835781442426</v>
      </c>
      <c r="I25" s="206">
        <v>19.618305240752459</v>
      </c>
      <c r="J25" s="206">
        <v>19.608622084896641</v>
      </c>
      <c r="K25" s="206">
        <v>20.381430286611462</v>
      </c>
      <c r="L25" s="206">
        <v>18.824604647298308</v>
      </c>
      <c r="M25" s="206">
        <v>19.319429198682766</v>
      </c>
      <c r="N25" s="206">
        <v>19.116065459407611</v>
      </c>
      <c r="O25" s="206">
        <v>20.830786159677221</v>
      </c>
      <c r="P25" s="206">
        <v>0</v>
      </c>
      <c r="Q25" s="207">
        <v>0</v>
      </c>
      <c r="R25" s="208">
        <v>1.0614101592115274E-2</v>
      </c>
      <c r="S25" s="209">
        <v>7.1762000975406394E-3</v>
      </c>
      <c r="T25" s="209">
        <v>3.0933026400978719E-3</v>
      </c>
      <c r="U25" s="209">
        <v>1.0121306839324147E-2</v>
      </c>
      <c r="V25" s="209">
        <v>1.3331336129418801E-2</v>
      </c>
      <c r="W25" s="209">
        <v>3.960545139673198E-2</v>
      </c>
      <c r="X25" s="209">
        <v>2.6565322095123464E-2</v>
      </c>
      <c r="Y25" s="209">
        <v>1.9429358219230652E-2</v>
      </c>
      <c r="Z25" s="209">
        <v>-3.0200075500177125E-4</v>
      </c>
      <c r="AA25" s="209">
        <v>1.9575489387234638E-2</v>
      </c>
      <c r="AB25" s="209">
        <v>1.1184311322200173E-2</v>
      </c>
      <c r="AC25" s="209">
        <v>5.1967902178067732E-3</v>
      </c>
      <c r="AD25" s="209">
        <v>7.0932466380966633E-3</v>
      </c>
      <c r="AE25" s="209"/>
      <c r="AF25" s="210"/>
      <c r="AG25" s="208">
        <v>0.2395387762692951</v>
      </c>
      <c r="AH25" s="209">
        <v>0.28887303851640522</v>
      </c>
      <c r="AI25" s="209">
        <v>0.24466660715879668</v>
      </c>
      <c r="AJ25" s="209">
        <v>0.23301235465116288</v>
      </c>
      <c r="AK25" s="209">
        <v>0.2404877601540297</v>
      </c>
      <c r="AL25" s="209">
        <v>0.27866271531765113</v>
      </c>
      <c r="AM25" s="209">
        <v>0.27283754782121855</v>
      </c>
      <c r="AN25" s="209">
        <v>0.21819012797074974</v>
      </c>
      <c r="AO25" s="209">
        <v>0.23332712369597614</v>
      </c>
      <c r="AP25" s="209">
        <v>0.23942377826404074</v>
      </c>
      <c r="AQ25" s="209">
        <v>0.2357236472570681</v>
      </c>
      <c r="AR25" s="209">
        <v>0.20603337612323491</v>
      </c>
      <c r="AS25" s="209">
        <v>0.26285555452608167</v>
      </c>
      <c r="AT25" s="209"/>
      <c r="AU25" s="210"/>
      <c r="AV25" s="21"/>
    </row>
    <row r="26" spans="2:48" x14ac:dyDescent="0.25">
      <c r="B26" s="122">
        <v>33147</v>
      </c>
      <c r="C26" s="205">
        <v>21.346187222897175</v>
      </c>
      <c r="D26" s="206">
        <v>18.09737827715356</v>
      </c>
      <c r="E26" s="206">
        <v>20.694526191877571</v>
      </c>
      <c r="F26" s="206">
        <v>18.572994330406072</v>
      </c>
      <c r="G26" s="206">
        <v>21.030149198291337</v>
      </c>
      <c r="H26" s="206">
        <v>20.956114265116696</v>
      </c>
      <c r="I26" s="206">
        <v>19.806707702928147</v>
      </c>
      <c r="J26" s="206">
        <v>19.689546089899213</v>
      </c>
      <c r="K26" s="206">
        <v>20.521503555706062</v>
      </c>
      <c r="L26" s="206">
        <v>18.958927631761156</v>
      </c>
      <c r="M26" s="206">
        <v>19.396999634101718</v>
      </c>
      <c r="N26" s="206">
        <v>19.322442810220039</v>
      </c>
      <c r="O26" s="206">
        <v>20.960692016138889</v>
      </c>
      <c r="P26" s="206">
        <v>0</v>
      </c>
      <c r="Q26" s="207">
        <v>0</v>
      </c>
      <c r="R26" s="208">
        <v>1.4928732183045577E-2</v>
      </c>
      <c r="S26" s="209">
        <v>2.7670171555064693E-3</v>
      </c>
      <c r="T26" s="209">
        <v>8.6058519793458608E-3</v>
      </c>
      <c r="U26" s="209">
        <v>1.1272378987696069E-2</v>
      </c>
      <c r="V26" s="209">
        <v>4.2867701404285339E-3</v>
      </c>
      <c r="W26" s="209">
        <v>1.057434634605651E-2</v>
      </c>
      <c r="X26" s="209">
        <v>9.6034015101531638E-3</v>
      </c>
      <c r="Y26" s="209">
        <v>4.1269603061452791E-3</v>
      </c>
      <c r="Z26" s="209">
        <v>6.8725927044783518E-3</v>
      </c>
      <c r="AA26" s="209">
        <v>7.135500956304339E-3</v>
      </c>
      <c r="AB26" s="209">
        <v>4.0151515151514439E-3</v>
      </c>
      <c r="AC26" s="209">
        <v>1.0796016117995823E-2</v>
      </c>
      <c r="AD26" s="209">
        <v>6.2362435803374194E-3</v>
      </c>
      <c r="AE26" s="209"/>
      <c r="AF26" s="210"/>
      <c r="AG26" s="208">
        <v>0.24691244239631321</v>
      </c>
      <c r="AH26" s="209">
        <v>0.28124447587060297</v>
      </c>
      <c r="AI26" s="209">
        <v>0.24427143236308915</v>
      </c>
      <c r="AJ26" s="209">
        <v>0.23746844572664977</v>
      </c>
      <c r="AK26" s="209">
        <v>0.2349359265654819</v>
      </c>
      <c r="AL26" s="209">
        <v>0.2805616740088106</v>
      </c>
      <c r="AM26" s="209">
        <v>0.26360216533626935</v>
      </c>
      <c r="AN26" s="209">
        <v>0.2112599565532223</v>
      </c>
      <c r="AO26" s="209">
        <v>0.2245797740424357</v>
      </c>
      <c r="AP26" s="209">
        <v>0.23822013204304984</v>
      </c>
      <c r="AQ26" s="209">
        <v>0.22622131754256103</v>
      </c>
      <c r="AR26" s="209">
        <v>0.20863636363636362</v>
      </c>
      <c r="AS26" s="209">
        <v>0.25756464331560602</v>
      </c>
      <c r="AT26" s="209"/>
      <c r="AU26" s="210"/>
      <c r="AV26" s="21"/>
    </row>
    <row r="27" spans="2:48" x14ac:dyDescent="0.25">
      <c r="B27" s="122">
        <v>33178</v>
      </c>
      <c r="C27" s="205">
        <v>21.390365894065859</v>
      </c>
      <c r="D27" s="206">
        <v>18.104868913857679</v>
      </c>
      <c r="E27" s="206">
        <v>20.776927604473219</v>
      </c>
      <c r="F27" s="206">
        <v>18.688009959000315</v>
      </c>
      <c r="G27" s="206">
        <v>21.195753110877234</v>
      </c>
      <c r="H27" s="206">
        <v>20.965125709651254</v>
      </c>
      <c r="I27" s="206">
        <v>19.90018984064891</v>
      </c>
      <c r="J27" s="206">
        <v>19.944088869270949</v>
      </c>
      <c r="K27" s="206">
        <v>20.523042822399415</v>
      </c>
      <c r="L27" s="206">
        <v>19.061400836402914</v>
      </c>
      <c r="M27" s="206">
        <v>19.492133186974023</v>
      </c>
      <c r="N27" s="206">
        <v>19.450338633258731</v>
      </c>
      <c r="O27" s="206">
        <v>21.061560092920892</v>
      </c>
      <c r="P27" s="206">
        <v>0</v>
      </c>
      <c r="Q27" s="207">
        <v>0</v>
      </c>
      <c r="R27" s="208">
        <v>2.0696282060758443E-3</v>
      </c>
      <c r="S27" s="209">
        <v>4.1390728476818834E-4</v>
      </c>
      <c r="T27" s="209">
        <v>3.9817974971559983E-3</v>
      </c>
      <c r="U27" s="209">
        <v>6.1926271309925241E-3</v>
      </c>
      <c r="V27" s="209">
        <v>7.8745952310862576E-3</v>
      </c>
      <c r="W27" s="209">
        <v>4.3001505052671222E-4</v>
      </c>
      <c r="X27" s="209">
        <v>4.7197211733953446E-3</v>
      </c>
      <c r="Y27" s="209">
        <v>1.2927813480795119E-2</v>
      </c>
      <c r="Z27" s="209">
        <v>7.50075007503491E-5</v>
      </c>
      <c r="AA27" s="209">
        <v>5.4050105908990441E-3</v>
      </c>
      <c r="AB27" s="209">
        <v>4.9045499132273724E-3</v>
      </c>
      <c r="AC27" s="209">
        <v>6.6190297104176295E-3</v>
      </c>
      <c r="AD27" s="209">
        <v>4.8122493620124185E-3</v>
      </c>
      <c r="AE27" s="209"/>
      <c r="AF27" s="210"/>
      <c r="AG27" s="208">
        <v>0.24068820353253412</v>
      </c>
      <c r="AH27" s="209">
        <v>0.27883597883597894</v>
      </c>
      <c r="AI27" s="209">
        <v>0.24317661560133827</v>
      </c>
      <c r="AJ27" s="209">
        <v>0.24043470450871229</v>
      </c>
      <c r="AK27" s="209">
        <v>0.23445105462412111</v>
      </c>
      <c r="AL27" s="209">
        <v>0.28005502063273735</v>
      </c>
      <c r="AM27" s="209">
        <v>0.26411474511236982</v>
      </c>
      <c r="AN27" s="209">
        <v>0.21963289544718384</v>
      </c>
      <c r="AO27" s="209">
        <v>0.2216419277991572</v>
      </c>
      <c r="AP27" s="209">
        <v>0.24154415080725164</v>
      </c>
      <c r="AQ27" s="209">
        <v>0.22882450636648849</v>
      </c>
      <c r="AR27" s="209">
        <v>0.21047395079594808</v>
      </c>
      <c r="AS27" s="209">
        <v>0.25922880116959063</v>
      </c>
      <c r="AT27" s="209"/>
      <c r="AU27" s="210"/>
      <c r="AV27" s="21"/>
    </row>
    <row r="28" spans="2:48" x14ac:dyDescent="0.25">
      <c r="B28" s="122">
        <v>33208</v>
      </c>
      <c r="C28" s="205">
        <v>21.420344278073181</v>
      </c>
      <c r="D28" s="206">
        <v>18.104868913857679</v>
      </c>
      <c r="E28" s="206">
        <v>20.913772807533842</v>
      </c>
      <c r="F28" s="206">
        <v>18.751606835987715</v>
      </c>
      <c r="G28" s="206">
        <v>21.325759920757754</v>
      </c>
      <c r="H28" s="206">
        <v>20.96662761707368</v>
      </c>
      <c r="I28" s="206">
        <v>19.960593683483864</v>
      </c>
      <c r="J28" s="206">
        <v>20.022070183182525</v>
      </c>
      <c r="K28" s="206">
        <v>20.596927623680081</v>
      </c>
      <c r="L28" s="206">
        <v>19.152795856759077</v>
      </c>
      <c r="M28" s="206">
        <v>19.557994877424075</v>
      </c>
      <c r="N28" s="206">
        <v>19.584047902799174</v>
      </c>
      <c r="O28" s="206">
        <v>21.122692260667559</v>
      </c>
      <c r="P28" s="206">
        <v>0</v>
      </c>
      <c r="Q28" s="207">
        <v>0</v>
      </c>
      <c r="R28" s="208">
        <v>1.4014900051634188E-3</v>
      </c>
      <c r="S28" s="209">
        <v>0</v>
      </c>
      <c r="T28" s="209">
        <v>6.5864022662889344E-3</v>
      </c>
      <c r="U28" s="209">
        <v>3.403084497863917E-3</v>
      </c>
      <c r="V28" s="209">
        <v>6.1336254107339522E-3</v>
      </c>
      <c r="W28" s="209">
        <v>7.1638369510700582E-5</v>
      </c>
      <c r="X28" s="209">
        <v>3.0353400303534512E-3</v>
      </c>
      <c r="Y28" s="209">
        <v>3.9099963113243914E-3</v>
      </c>
      <c r="Z28" s="209">
        <v>3.6000900022498815E-3</v>
      </c>
      <c r="AA28" s="209">
        <v>4.7947693425353993E-3</v>
      </c>
      <c r="AB28" s="209">
        <v>3.378885718576247E-3</v>
      </c>
      <c r="AC28" s="209">
        <v>6.8743928864975828E-3</v>
      </c>
      <c r="AD28" s="209">
        <v>2.9025469849792563E-3</v>
      </c>
      <c r="AE28" s="209"/>
      <c r="AF28" s="210"/>
      <c r="AG28" s="208">
        <v>0.24151806127114767</v>
      </c>
      <c r="AH28" s="209">
        <v>0.27793443778639415</v>
      </c>
      <c r="AI28" s="209">
        <v>0.2486163577264342</v>
      </c>
      <c r="AJ28" s="209">
        <v>0.24275849699578506</v>
      </c>
      <c r="AK28" s="209">
        <v>0.24090417867435152</v>
      </c>
      <c r="AL28" s="209">
        <v>0.28002934164680005</v>
      </c>
      <c r="AM28" s="209">
        <v>0.26644766858289987</v>
      </c>
      <c r="AN28" s="209">
        <v>0.22253166831371862</v>
      </c>
      <c r="AO28" s="209">
        <v>0.22592762253779183</v>
      </c>
      <c r="AP28" s="209">
        <v>0.24637289357483994</v>
      </c>
      <c r="AQ28" s="209">
        <v>0.22810403455564743</v>
      </c>
      <c r="AR28" s="209">
        <v>0.2061403508771929</v>
      </c>
      <c r="AS28" s="209">
        <v>0.2618460695699808</v>
      </c>
      <c r="AT28" s="209"/>
      <c r="AU28" s="210"/>
      <c r="AV28" s="21"/>
    </row>
    <row r="29" spans="2:48" x14ac:dyDescent="0.25">
      <c r="B29" s="122">
        <v>33239</v>
      </c>
      <c r="C29" s="205">
        <v>23.91170577005002</v>
      </c>
      <c r="D29" s="206">
        <v>19.107365792759051</v>
      </c>
      <c r="E29" s="206">
        <v>22.46762801648028</v>
      </c>
      <c r="F29" s="206">
        <v>20.448425639013301</v>
      </c>
      <c r="G29" s="206">
        <v>22.72023772673807</v>
      </c>
      <c r="H29" s="206">
        <v>23.012225526418547</v>
      </c>
      <c r="I29" s="206">
        <v>22.153828453086348</v>
      </c>
      <c r="J29" s="206">
        <v>21.830353858603694</v>
      </c>
      <c r="K29" s="206">
        <v>22.950466397808086</v>
      </c>
      <c r="L29" s="206">
        <v>20.684354834242669</v>
      </c>
      <c r="M29" s="206">
        <v>20.791803878521769</v>
      </c>
      <c r="N29" s="206">
        <v>20.597040955730606</v>
      </c>
      <c r="O29" s="206">
        <v>23.387639075681619</v>
      </c>
      <c r="P29" s="206">
        <v>0</v>
      </c>
      <c r="Q29" s="207">
        <v>0</v>
      </c>
      <c r="R29" s="208">
        <v>0.11630819092516211</v>
      </c>
      <c r="S29" s="209">
        <v>5.5371672872707139E-2</v>
      </c>
      <c r="T29" s="209">
        <v>7.4298177724618233E-2</v>
      </c>
      <c r="U29" s="209">
        <v>9.0489248087747054E-2</v>
      </c>
      <c r="V29" s="209">
        <v>6.5389360621235321E-2</v>
      </c>
      <c r="W29" s="209">
        <v>9.7564469914040081E-2</v>
      </c>
      <c r="X29" s="209">
        <v>0.10987823330211101</v>
      </c>
      <c r="Y29" s="209">
        <v>9.0314520870076229E-2</v>
      </c>
      <c r="Z29" s="209">
        <v>0.11426649727225166</v>
      </c>
      <c r="AA29" s="209">
        <v>7.9965295351023119E-2</v>
      </c>
      <c r="AB29" s="209">
        <v>6.3084636683379408E-2</v>
      </c>
      <c r="AC29" s="209">
        <v>5.1725417439703214E-2</v>
      </c>
      <c r="AD29" s="209">
        <v>0.10722813110484046</v>
      </c>
      <c r="AE29" s="209"/>
      <c r="AF29" s="210"/>
      <c r="AG29" s="208">
        <v>0.27901088699468313</v>
      </c>
      <c r="AH29" s="209">
        <v>0.318600844318084</v>
      </c>
      <c r="AI29" s="209">
        <v>0.27252271022585212</v>
      </c>
      <c r="AJ29" s="209">
        <v>0.25954325720953492</v>
      </c>
      <c r="AK29" s="209">
        <v>0.23714815439069617</v>
      </c>
      <c r="AL29" s="209">
        <v>0.27153526970954339</v>
      </c>
      <c r="AM29" s="209">
        <v>0.28548777434699141</v>
      </c>
      <c r="AN29" s="209">
        <v>0.24408854603387548</v>
      </c>
      <c r="AO29" s="209">
        <v>0.24509394572025048</v>
      </c>
      <c r="AP29" s="209">
        <v>0.25131942699170634</v>
      </c>
      <c r="AQ29" s="209">
        <v>0.19408254181726492</v>
      </c>
      <c r="AR29" s="209">
        <v>0.18882644073483779</v>
      </c>
      <c r="AS29" s="209">
        <v>0.29543723017015161</v>
      </c>
      <c r="AT29" s="209"/>
      <c r="AU29" s="210"/>
      <c r="AV29" s="21"/>
    </row>
    <row r="30" spans="2:48" x14ac:dyDescent="0.25">
      <c r="B30" s="122">
        <v>33270</v>
      </c>
      <c r="C30" s="205">
        <v>24.839457864592376</v>
      </c>
      <c r="D30" s="206">
        <v>19.634207240948815</v>
      </c>
      <c r="E30" s="206">
        <v>23.063566804002356</v>
      </c>
      <c r="F30" s="206">
        <v>21.137166285536448</v>
      </c>
      <c r="G30" s="206">
        <v>23.311459171670897</v>
      </c>
      <c r="H30" s="206">
        <v>23.543900753957519</v>
      </c>
      <c r="I30" s="206">
        <v>22.78806880285336</v>
      </c>
      <c r="J30" s="206">
        <v>22.371809019348195</v>
      </c>
      <c r="K30" s="206">
        <v>23.267555336637628</v>
      </c>
      <c r="L30" s="206">
        <v>21.211953360844159</v>
      </c>
      <c r="M30" s="206">
        <v>21.415294548115622</v>
      </c>
      <c r="N30" s="206">
        <v>22.458797197918788</v>
      </c>
      <c r="O30" s="206">
        <v>23.902677588947302</v>
      </c>
      <c r="P30" s="206">
        <v>0</v>
      </c>
      <c r="Q30" s="207">
        <v>0</v>
      </c>
      <c r="R30" s="208">
        <v>3.8799076212471119E-2</v>
      </c>
      <c r="S30" s="209">
        <v>2.7572688663835391E-2</v>
      </c>
      <c r="T30" s="209">
        <v>2.6524330342524272E-2</v>
      </c>
      <c r="U30" s="209">
        <v>3.3681842244573941E-2</v>
      </c>
      <c r="V30" s="209">
        <v>2.6021798365122511E-2</v>
      </c>
      <c r="W30" s="209">
        <v>2.3104033416003047E-2</v>
      </c>
      <c r="X30" s="209">
        <v>2.8628927551285301E-2</v>
      </c>
      <c r="Y30" s="209">
        <v>2.4802857720563475E-2</v>
      </c>
      <c r="Z30" s="209">
        <v>1.3816230717639192E-2</v>
      </c>
      <c r="AA30" s="209">
        <v>2.5507129945772273E-2</v>
      </c>
      <c r="AB30" s="209">
        <v>2.998732929747993E-2</v>
      </c>
      <c r="AC30" s="209">
        <v>9.0389500423370059E-2</v>
      </c>
      <c r="AD30" s="209">
        <v>2.2021825785793748E-2</v>
      </c>
      <c r="AE30" s="209"/>
      <c r="AF30" s="210"/>
      <c r="AG30" s="208">
        <v>0.27763350105502355</v>
      </c>
      <c r="AH30" s="209">
        <v>0.30298260149130074</v>
      </c>
      <c r="AI30" s="209">
        <v>0.26006913739046555</v>
      </c>
      <c r="AJ30" s="209">
        <v>0.26260911736178472</v>
      </c>
      <c r="AK30" s="209">
        <v>0.23307408923454756</v>
      </c>
      <c r="AL30" s="209">
        <v>0.28145181067603997</v>
      </c>
      <c r="AM30" s="209">
        <v>0.26134373507403269</v>
      </c>
      <c r="AN30" s="209">
        <v>0.23617886178861802</v>
      </c>
      <c r="AO30" s="209">
        <v>0.22268057914745604</v>
      </c>
      <c r="AP30" s="209">
        <v>0.24344508482831415</v>
      </c>
      <c r="AQ30" s="209">
        <v>0.20032813781788333</v>
      </c>
      <c r="AR30" s="209">
        <v>0.26064610866372978</v>
      </c>
      <c r="AS30" s="209">
        <v>0.27756902466917183</v>
      </c>
      <c r="AT30" s="209"/>
      <c r="AU30" s="210"/>
      <c r="AV30" s="21"/>
    </row>
    <row r="31" spans="2:48" x14ac:dyDescent="0.25">
      <c r="B31" s="122">
        <v>33298</v>
      </c>
      <c r="C31" s="205">
        <v>25.117152369081243</v>
      </c>
      <c r="D31" s="206">
        <v>19.950062421972536</v>
      </c>
      <c r="E31" s="206">
        <v>23.425544437904648</v>
      </c>
      <c r="F31" s="206">
        <v>21.288716290272387</v>
      </c>
      <c r="G31" s="206">
        <v>23.919705317897606</v>
      </c>
      <c r="H31" s="206">
        <v>23.667057162596496</v>
      </c>
      <c r="I31" s="206">
        <v>23.307254213887131</v>
      </c>
      <c r="J31" s="206">
        <v>22.646950636356948</v>
      </c>
      <c r="K31" s="206">
        <v>23.389157405412064</v>
      </c>
      <c r="L31" s="206">
        <v>21.907109424765281</v>
      </c>
      <c r="M31" s="206">
        <v>21.899743871203803</v>
      </c>
      <c r="N31" s="206">
        <v>22.676801441734735</v>
      </c>
      <c r="O31" s="206">
        <v>24.089130700574639</v>
      </c>
      <c r="P31" s="206">
        <v>0</v>
      </c>
      <c r="Q31" s="207">
        <v>0</v>
      </c>
      <c r="R31" s="208">
        <v>1.1179571873213428E-2</v>
      </c>
      <c r="S31" s="209">
        <v>1.6086984167355552E-2</v>
      </c>
      <c r="T31" s="209">
        <v>1.569478116626245E-2</v>
      </c>
      <c r="U31" s="209">
        <v>7.1698354778823616E-3</v>
      </c>
      <c r="V31" s="209">
        <v>2.6092152436595458E-2</v>
      </c>
      <c r="W31" s="209">
        <v>5.2309262566983599E-3</v>
      </c>
      <c r="X31" s="209">
        <v>2.2783212369832852E-2</v>
      </c>
      <c r="Y31" s="209">
        <v>1.2298585991450115E-2</v>
      </c>
      <c r="Z31" s="209">
        <v>5.2262503307753489E-3</v>
      </c>
      <c r="AA31" s="209">
        <v>3.2771902337119643E-2</v>
      </c>
      <c r="AB31" s="209">
        <v>2.2621651175505752E-2</v>
      </c>
      <c r="AC31" s="209">
        <v>9.7068530382450561E-3</v>
      </c>
      <c r="AD31" s="209">
        <v>7.8005115089513485E-3</v>
      </c>
      <c r="AE31" s="209"/>
      <c r="AF31" s="210"/>
      <c r="AG31" s="208">
        <v>0.27311260396673059</v>
      </c>
      <c r="AH31" s="209">
        <v>0.27503391047634262</v>
      </c>
      <c r="AI31" s="209">
        <v>0.26329154102523405</v>
      </c>
      <c r="AJ31" s="209">
        <v>0.24214432338544145</v>
      </c>
      <c r="AK31" s="209">
        <v>0.23511547990090331</v>
      </c>
      <c r="AL31" s="209">
        <v>0.25681926942096051</v>
      </c>
      <c r="AM31" s="209">
        <v>0.27546041240358887</v>
      </c>
      <c r="AN31" s="209">
        <v>0.23402549506934958</v>
      </c>
      <c r="AO31" s="209">
        <v>0.21930669234472797</v>
      </c>
      <c r="AP31" s="209">
        <v>0.27395715896279593</v>
      </c>
      <c r="AQ31" s="209">
        <v>0.21640517031135678</v>
      </c>
      <c r="AR31" s="209">
        <v>0.2591187863137509</v>
      </c>
      <c r="AS31" s="209">
        <v>0.24090694378837979</v>
      </c>
      <c r="AT31" s="209"/>
      <c r="AU31" s="210"/>
      <c r="AV31" s="21"/>
    </row>
    <row r="32" spans="2:48" x14ac:dyDescent="0.25">
      <c r="B32" s="122">
        <v>33329</v>
      </c>
      <c r="C32" s="205">
        <v>25.360135060509002</v>
      </c>
      <c r="D32" s="206">
        <v>19.997503121098628</v>
      </c>
      <c r="E32" s="206">
        <v>23.675691583284284</v>
      </c>
      <c r="F32" s="206">
        <v>21.363138167598066</v>
      </c>
      <c r="G32" s="206">
        <v>24.089952330836379</v>
      </c>
      <c r="H32" s="206">
        <v>23.901354720495021</v>
      </c>
      <c r="I32" s="206">
        <v>23.430938273025369</v>
      </c>
      <c r="J32" s="206">
        <v>22.830868829544617</v>
      </c>
      <c r="K32" s="206">
        <v>23.726256811255119</v>
      </c>
      <c r="L32" s="206">
        <v>22.350236796189108</v>
      </c>
      <c r="M32" s="206">
        <v>22.357848518111961</v>
      </c>
      <c r="N32" s="206">
        <v>23.595325989012586</v>
      </c>
      <c r="O32" s="206">
        <v>24.520112483188651</v>
      </c>
      <c r="P32" s="206">
        <v>0</v>
      </c>
      <c r="Q32" s="207">
        <v>0</v>
      </c>
      <c r="R32" s="208">
        <v>9.6739744958853832E-3</v>
      </c>
      <c r="S32" s="209">
        <v>2.3779724655819609E-3</v>
      </c>
      <c r="T32" s="209">
        <v>1.0678391959799017E-2</v>
      </c>
      <c r="U32" s="209">
        <v>3.4958367762027002E-3</v>
      </c>
      <c r="V32" s="209">
        <v>7.1174377224199467E-3</v>
      </c>
      <c r="W32" s="209">
        <v>9.8997334687140597E-3</v>
      </c>
      <c r="X32" s="209">
        <v>5.3066765395532395E-3</v>
      </c>
      <c r="Y32" s="209">
        <v>8.1211018711018126E-3</v>
      </c>
      <c r="Z32" s="209">
        <v>1.4412635735439248E-2</v>
      </c>
      <c r="AA32" s="209">
        <v>2.0227560050569068E-2</v>
      </c>
      <c r="AB32" s="209">
        <v>2.0918265053799293E-2</v>
      </c>
      <c r="AC32" s="209">
        <v>4.0505031083765825E-2</v>
      </c>
      <c r="AD32" s="209">
        <v>1.7891130567186924E-2</v>
      </c>
      <c r="AE32" s="209"/>
      <c r="AF32" s="210"/>
      <c r="AG32" s="208">
        <v>0.27230269927966422</v>
      </c>
      <c r="AH32" s="209">
        <v>0.25562436309477171</v>
      </c>
      <c r="AI32" s="209">
        <v>0.26892744479495279</v>
      </c>
      <c r="AJ32" s="209">
        <v>0.23507783775326593</v>
      </c>
      <c r="AK32" s="209">
        <v>0.22530110997402208</v>
      </c>
      <c r="AL32" s="209">
        <v>0.25593875779338626</v>
      </c>
      <c r="AM32" s="209">
        <v>0.27330988667448214</v>
      </c>
      <c r="AN32" s="209">
        <v>0.23789389708815312</v>
      </c>
      <c r="AO32" s="209">
        <v>0.22236320380650265</v>
      </c>
      <c r="AP32" s="209">
        <v>0.29223378702962372</v>
      </c>
      <c r="AQ32" s="209">
        <v>0.23502304147465425</v>
      </c>
      <c r="AR32" s="209">
        <v>0.29817687509995205</v>
      </c>
      <c r="AS32" s="209">
        <v>0.25118926928175944</v>
      </c>
      <c r="AT32" s="209"/>
      <c r="AU32" s="210"/>
      <c r="AV32" s="21"/>
    </row>
    <row r="33" spans="2:48" x14ac:dyDescent="0.25">
      <c r="B33" s="122">
        <v>33359</v>
      </c>
      <c r="C33" s="205">
        <v>25.576294987298635</v>
      </c>
      <c r="D33" s="206">
        <v>20.024968789013734</v>
      </c>
      <c r="E33" s="206">
        <v>23.811065332548555</v>
      </c>
      <c r="F33" s="206">
        <v>21.495744421742017</v>
      </c>
      <c r="G33" s="206">
        <v>24.428898656596299</v>
      </c>
      <c r="H33" s="206">
        <v>23.997476795530321</v>
      </c>
      <c r="I33" s="206">
        <v>23.524420410746131</v>
      </c>
      <c r="J33" s="206">
        <v>22.938277054366221</v>
      </c>
      <c r="K33" s="206">
        <v>23.780131145522276</v>
      </c>
      <c r="L33" s="206">
        <v>22.484559780651953</v>
      </c>
      <c r="M33" s="206">
        <v>22.994511525795829</v>
      </c>
      <c r="N33" s="206">
        <v>23.746475598058307</v>
      </c>
      <c r="O33" s="206">
        <v>24.726433549333652</v>
      </c>
      <c r="P33" s="206">
        <v>0</v>
      </c>
      <c r="Q33" s="207">
        <v>0</v>
      </c>
      <c r="R33" s="208">
        <v>8.5236110246998918E-3</v>
      </c>
      <c r="S33" s="209">
        <v>1.3734548632787925E-3</v>
      </c>
      <c r="T33" s="209">
        <v>5.7178371659415105E-3</v>
      </c>
      <c r="U33" s="209">
        <v>6.2072460096278363E-3</v>
      </c>
      <c r="V33" s="209">
        <v>1.4070028911018292E-2</v>
      </c>
      <c r="W33" s="209">
        <v>4.0216161870053708E-3</v>
      </c>
      <c r="X33" s="209">
        <v>3.9896881905229975E-3</v>
      </c>
      <c r="Y33" s="209">
        <v>4.7045176258299565E-3</v>
      </c>
      <c r="Z33" s="209">
        <v>2.2706630336058746E-3</v>
      </c>
      <c r="AA33" s="209">
        <v>6.0099132589838044E-3</v>
      </c>
      <c r="AB33" s="209">
        <v>2.8476040848389828E-2</v>
      </c>
      <c r="AC33" s="209">
        <v>6.4059131506004679E-3</v>
      </c>
      <c r="AD33" s="209">
        <v>8.4143605086011829E-3</v>
      </c>
      <c r="AE33" s="209"/>
      <c r="AF33" s="210"/>
      <c r="AG33" s="208">
        <v>0.27497247129148977</v>
      </c>
      <c r="AH33" s="209">
        <v>0.25175589199313275</v>
      </c>
      <c r="AI33" s="209">
        <v>0.23743977976600125</v>
      </c>
      <c r="AJ33" s="209">
        <v>0.22814070351758808</v>
      </c>
      <c r="AK33" s="209">
        <v>0.23805788689308988</v>
      </c>
      <c r="AL33" s="209">
        <v>0.23841264920167415</v>
      </c>
      <c r="AM33" s="209">
        <v>0.27034793414103775</v>
      </c>
      <c r="AN33" s="209">
        <v>0.23543862429669571</v>
      </c>
      <c r="AO33" s="209">
        <v>0.21799116997792484</v>
      </c>
      <c r="AP33" s="209">
        <v>0.2813289141414142</v>
      </c>
      <c r="AQ33" s="209">
        <v>0.2533705624252095</v>
      </c>
      <c r="AR33" s="209">
        <v>0.29172266582338519</v>
      </c>
      <c r="AS33" s="209">
        <v>0.25224458204334355</v>
      </c>
      <c r="AT33" s="209"/>
      <c r="AU33" s="210"/>
      <c r="AV33" s="21"/>
    </row>
    <row r="34" spans="2:48" x14ac:dyDescent="0.25">
      <c r="B34" s="122">
        <v>33390</v>
      </c>
      <c r="C34" s="205">
        <v>25.883967875794827</v>
      </c>
      <c r="D34" s="206">
        <v>20.204744069912611</v>
      </c>
      <c r="E34" s="206">
        <v>23.887580929958798</v>
      </c>
      <c r="F34" s="206">
        <v>21.594522549828831</v>
      </c>
      <c r="G34" s="206">
        <v>24.685816876122082</v>
      </c>
      <c r="H34" s="206">
        <v>24.179207593643927</v>
      </c>
      <c r="I34" s="206">
        <v>23.646666283150203</v>
      </c>
      <c r="J34" s="206">
        <v>23.098653718825869</v>
      </c>
      <c r="K34" s="206">
        <v>24.029492349844539</v>
      </c>
      <c r="L34" s="206">
        <v>22.524718198687236</v>
      </c>
      <c r="M34" s="206">
        <v>23.09549945115258</v>
      </c>
      <c r="N34" s="206">
        <v>23.851117635089967</v>
      </c>
      <c r="O34" s="206">
        <v>24.822716713534657</v>
      </c>
      <c r="P34" s="206">
        <v>0</v>
      </c>
      <c r="Q34" s="207">
        <v>0</v>
      </c>
      <c r="R34" s="208">
        <v>1.2029611351017997E-2</v>
      </c>
      <c r="S34" s="209">
        <v>8.9775561097257071E-3</v>
      </c>
      <c r="T34" s="209">
        <v>3.2134470399209588E-3</v>
      </c>
      <c r="U34" s="209">
        <v>4.5952410927859559E-3</v>
      </c>
      <c r="V34" s="209">
        <v>1.0516979219462682E-2</v>
      </c>
      <c r="W34" s="209">
        <v>7.572912755038224E-3</v>
      </c>
      <c r="X34" s="209">
        <v>5.1965519349513583E-3</v>
      </c>
      <c r="Y34" s="209">
        <v>6.9916613213598126E-3</v>
      </c>
      <c r="Z34" s="209">
        <v>1.0486115606188175E-2</v>
      </c>
      <c r="AA34" s="209">
        <v>1.7860442199913213E-3</v>
      </c>
      <c r="AB34" s="209">
        <v>4.3918273820889968E-3</v>
      </c>
      <c r="AC34" s="209">
        <v>4.4066344329520618E-3</v>
      </c>
      <c r="AD34" s="209">
        <v>3.8939365844614165E-3</v>
      </c>
      <c r="AE34" s="209"/>
      <c r="AF34" s="210"/>
      <c r="AG34" s="208">
        <v>0.27249457027614049</v>
      </c>
      <c r="AH34" s="209">
        <v>0.22932016710976072</v>
      </c>
      <c r="AI34" s="209">
        <v>0.22115239957875735</v>
      </c>
      <c r="AJ34" s="209">
        <v>0.2199205014523774</v>
      </c>
      <c r="AK34" s="209">
        <v>0.24512099921935995</v>
      </c>
      <c r="AL34" s="209">
        <v>0.23676730429438464</v>
      </c>
      <c r="AM34" s="209">
        <v>0.25818794000612166</v>
      </c>
      <c r="AN34" s="209">
        <v>0.23575251889168775</v>
      </c>
      <c r="AO34" s="209">
        <v>0.21006123556313472</v>
      </c>
      <c r="AP34" s="209">
        <v>0.25422160536664345</v>
      </c>
      <c r="AQ34" s="209">
        <v>0.23687098291268241</v>
      </c>
      <c r="AR34" s="209">
        <v>0.29057879836426564</v>
      </c>
      <c r="AS34" s="209">
        <v>0.23748571428571416</v>
      </c>
      <c r="AT34" s="209"/>
      <c r="AU34" s="210"/>
      <c r="AV34" s="21"/>
    </row>
    <row r="35" spans="2:48" x14ac:dyDescent="0.25">
      <c r="B35" s="122">
        <v>33420</v>
      </c>
      <c r="C35" s="205">
        <v>26.032281986146835</v>
      </c>
      <c r="D35" s="206">
        <v>20.812734082397004</v>
      </c>
      <c r="E35" s="206">
        <v>24.21718658034138</v>
      </c>
      <c r="F35" s="206">
        <v>21.731188179099629</v>
      </c>
      <c r="G35" s="206">
        <v>24.739986380238964</v>
      </c>
      <c r="H35" s="206">
        <v>24.50512150431047</v>
      </c>
      <c r="I35" s="206">
        <v>23.954438244261635</v>
      </c>
      <c r="J35" s="206">
        <v>23.32965496946958</v>
      </c>
      <c r="K35" s="206">
        <v>24.363513222300899</v>
      </c>
      <c r="L35" s="206">
        <v>22.847370316005208</v>
      </c>
      <c r="M35" s="206">
        <v>23.367727771679473</v>
      </c>
      <c r="N35" s="206">
        <v>24.080748771909427</v>
      </c>
      <c r="O35" s="206">
        <v>25.016811346130329</v>
      </c>
      <c r="P35" s="206">
        <v>0</v>
      </c>
      <c r="Q35" s="207">
        <v>0</v>
      </c>
      <c r="R35" s="208">
        <v>5.7299603779334875E-3</v>
      </c>
      <c r="S35" s="209">
        <v>3.0091448344043429E-2</v>
      </c>
      <c r="T35" s="209">
        <v>1.379820130590138E-2</v>
      </c>
      <c r="U35" s="209">
        <v>6.328717338178946E-3</v>
      </c>
      <c r="V35" s="209">
        <v>2.1943573667711261E-3</v>
      </c>
      <c r="W35" s="209">
        <v>1.347909808062598E-2</v>
      </c>
      <c r="X35" s="209">
        <v>1.3015448242306308E-2</v>
      </c>
      <c r="Y35" s="209">
        <v>1.0000636983247229E-2</v>
      </c>
      <c r="Z35" s="209">
        <v>1.390045480750746E-2</v>
      </c>
      <c r="AA35" s="209">
        <v>1.4324357555637542E-2</v>
      </c>
      <c r="AB35" s="209">
        <v>1.1787072243345954E-2</v>
      </c>
      <c r="AC35" s="209">
        <v>9.6276887453535867E-3</v>
      </c>
      <c r="AD35" s="209">
        <v>7.8192340844723471E-3</v>
      </c>
      <c r="AE35" s="209"/>
      <c r="AF35" s="210"/>
      <c r="AG35" s="208">
        <v>0.27316922602052623</v>
      </c>
      <c r="AH35" s="209">
        <v>0.19771535311444796</v>
      </c>
      <c r="AI35" s="209">
        <v>0.21721766141557594</v>
      </c>
      <c r="AJ35" s="209">
        <v>0.21777373369730049</v>
      </c>
      <c r="AK35" s="209">
        <v>0.22725527831094045</v>
      </c>
      <c r="AL35" s="209">
        <v>0.25305276092465995</v>
      </c>
      <c r="AM35" s="209">
        <v>0.26989935956084171</v>
      </c>
      <c r="AN35" s="209">
        <v>0.22867105772956212</v>
      </c>
      <c r="AO35" s="209">
        <v>0.21594837520165946</v>
      </c>
      <c r="AP35" s="209">
        <v>0.26042780748663091</v>
      </c>
      <c r="AQ35" s="209">
        <v>0.24646732766023888</v>
      </c>
      <c r="AR35" s="209">
        <v>0.28781284004352548</v>
      </c>
      <c r="AS35" s="209">
        <v>0.23325548105175928</v>
      </c>
      <c r="AT35" s="209"/>
      <c r="AU35" s="210"/>
      <c r="AV35" s="21"/>
    </row>
    <row r="36" spans="2:48" x14ac:dyDescent="0.25">
      <c r="B36" s="122">
        <v>33451</v>
      </c>
      <c r="C36" s="205">
        <v>26.175862667445056</v>
      </c>
      <c r="D36" s="206">
        <v>21.617977528089888</v>
      </c>
      <c r="E36" s="206">
        <v>24.49823425544438</v>
      </c>
      <c r="F36" s="206">
        <v>21.831319432228735</v>
      </c>
      <c r="G36" s="206">
        <v>25.066551105057886</v>
      </c>
      <c r="H36" s="206">
        <v>25.012766213090622</v>
      </c>
      <c r="I36" s="206">
        <v>24.04072944831157</v>
      </c>
      <c r="J36" s="206">
        <v>23.532700654748769</v>
      </c>
      <c r="K36" s="206">
        <v>24.358895422220858</v>
      </c>
      <c r="L36" s="206">
        <v>23.037084221896034</v>
      </c>
      <c r="M36" s="206">
        <v>23.795096963044273</v>
      </c>
      <c r="N36" s="206">
        <v>24.246431997209548</v>
      </c>
      <c r="O36" s="206">
        <v>25.194094632595668</v>
      </c>
      <c r="P36" s="206">
        <v>0</v>
      </c>
      <c r="Q36" s="207">
        <v>0</v>
      </c>
      <c r="R36" s="208">
        <v>5.5154857870173797E-3</v>
      </c>
      <c r="S36" s="209">
        <v>3.8689940615440004E-2</v>
      </c>
      <c r="T36" s="209">
        <v>1.160529833515609E-2</v>
      </c>
      <c r="U36" s="209">
        <v>4.6077210460774252E-3</v>
      </c>
      <c r="V36" s="209">
        <v>1.3199874882702673E-2</v>
      </c>
      <c r="W36" s="209">
        <v>2.0715861730816427E-2</v>
      </c>
      <c r="X36" s="209">
        <v>3.6023054755043834E-3</v>
      </c>
      <c r="Y36" s="209">
        <v>8.7033299697276117E-3</v>
      </c>
      <c r="Z36" s="209">
        <v>-1.8953752843059275E-4</v>
      </c>
      <c r="AA36" s="209">
        <v>8.3035335474878191E-3</v>
      </c>
      <c r="AB36" s="209">
        <v>1.8288863835650739E-2</v>
      </c>
      <c r="AC36" s="209">
        <v>6.8803186673909965E-3</v>
      </c>
      <c r="AD36" s="209">
        <v>7.0865660700104452E-3</v>
      </c>
      <c r="AE36" s="209"/>
      <c r="AF36" s="210"/>
      <c r="AG36" s="208">
        <v>0.25777103866565571</v>
      </c>
      <c r="AH36" s="209">
        <v>0.20643767853410447</v>
      </c>
      <c r="AI36" s="209">
        <v>0.19768361988346184</v>
      </c>
      <c r="AJ36" s="209">
        <v>0.20071444518865816</v>
      </c>
      <c r="AK36" s="209">
        <v>0.21300179748352313</v>
      </c>
      <c r="AL36" s="209">
        <v>0.25397183946991936</v>
      </c>
      <c r="AM36" s="209">
        <v>0.25797712221553293</v>
      </c>
      <c r="AN36" s="209">
        <v>0.22343761952115054</v>
      </c>
      <c r="AO36" s="209">
        <v>0.19479048697621756</v>
      </c>
      <c r="AP36" s="209">
        <v>0.24773119327983206</v>
      </c>
      <c r="AQ36" s="209">
        <v>0.24544201011184319</v>
      </c>
      <c r="AR36" s="209">
        <v>0.27497134123041667</v>
      </c>
      <c r="AS36" s="209">
        <v>0.21804344613565826</v>
      </c>
      <c r="AT36" s="209"/>
      <c r="AU36" s="210"/>
      <c r="AV36" s="21"/>
    </row>
    <row r="37" spans="2:48" x14ac:dyDescent="0.25">
      <c r="B37" s="122">
        <v>33482</v>
      </c>
      <c r="C37" s="205">
        <v>26.486691175310437</v>
      </c>
      <c r="D37" s="206">
        <v>22.141073657927588</v>
      </c>
      <c r="E37" s="206">
        <v>24.851383166568567</v>
      </c>
      <c r="F37" s="206">
        <v>22.134419441700611</v>
      </c>
      <c r="G37" s="206">
        <v>25.543242741286448</v>
      </c>
      <c r="H37" s="206">
        <v>25.218527529963048</v>
      </c>
      <c r="I37" s="206">
        <v>24.312546741068861</v>
      </c>
      <c r="J37" s="206">
        <v>23.788714779666005</v>
      </c>
      <c r="K37" s="206">
        <v>25.020780100360195</v>
      </c>
      <c r="L37" s="206">
        <v>23.527293876533637</v>
      </c>
      <c r="M37" s="206">
        <v>24.140504939626783</v>
      </c>
      <c r="N37" s="206">
        <v>24.490596750283405</v>
      </c>
      <c r="O37" s="206">
        <v>25.632717936178011</v>
      </c>
      <c r="P37" s="206">
        <v>0</v>
      </c>
      <c r="Q37" s="207">
        <v>0</v>
      </c>
      <c r="R37" s="208">
        <v>1.1874623267028308E-2</v>
      </c>
      <c r="S37" s="209">
        <v>2.419727419727408E-2</v>
      </c>
      <c r="T37" s="209">
        <v>1.4415280197008669E-2</v>
      </c>
      <c r="U37" s="209">
        <v>1.3883723813065621E-2</v>
      </c>
      <c r="V37" s="209">
        <v>1.9017041244751696E-2</v>
      </c>
      <c r="W37" s="209">
        <v>8.2262519514830473E-3</v>
      </c>
      <c r="X37" s="209">
        <v>1.130653266331655E-2</v>
      </c>
      <c r="Y37" s="209">
        <v>1.0879079654870545E-2</v>
      </c>
      <c r="Z37" s="209">
        <v>2.7172195892575152E-2</v>
      </c>
      <c r="AA37" s="209">
        <v>2.1279153642702484E-2</v>
      </c>
      <c r="AB37" s="209">
        <v>1.4515930618772321E-2</v>
      </c>
      <c r="AC37" s="209">
        <v>1.007013127135396E-2</v>
      </c>
      <c r="AD37" s="209">
        <v>1.7409766454352365E-2</v>
      </c>
      <c r="AE37" s="209"/>
      <c r="AF37" s="210"/>
      <c r="AG37" s="208">
        <v>0.25933983495873952</v>
      </c>
      <c r="AH37" s="209">
        <v>0.2268262313226341</v>
      </c>
      <c r="AI37" s="209">
        <v>0.21120195065978195</v>
      </c>
      <c r="AJ37" s="209">
        <v>0.20518676784793358</v>
      </c>
      <c r="AK37" s="209">
        <v>0.21980783444198074</v>
      </c>
      <c r="AL37" s="209">
        <v>0.21612225682624761</v>
      </c>
      <c r="AM37" s="209">
        <v>0.23927864526061141</v>
      </c>
      <c r="AN37" s="209">
        <v>0.2131762587228932</v>
      </c>
      <c r="AO37" s="209">
        <v>0.22762631221206869</v>
      </c>
      <c r="AP37" s="209">
        <v>0.24981609533617774</v>
      </c>
      <c r="AQ37" s="209">
        <v>0.24954545454545457</v>
      </c>
      <c r="AR37" s="209">
        <v>0.28115258876301974</v>
      </c>
      <c r="AS37" s="209">
        <v>0.23052090975788683</v>
      </c>
      <c r="AT37" s="209"/>
      <c r="AU37" s="210"/>
      <c r="AV37" s="21"/>
    </row>
    <row r="38" spans="2:48" x14ac:dyDescent="0.25">
      <c r="B38" s="122">
        <v>33512</v>
      </c>
      <c r="C38" s="205">
        <v>26.931633506366463</v>
      </c>
      <c r="D38" s="206">
        <v>22.207240948813983</v>
      </c>
      <c r="E38" s="206">
        <v>24.980871100647441</v>
      </c>
      <c r="F38" s="206">
        <v>22.590422580950705</v>
      </c>
      <c r="G38" s="206">
        <v>25.809447161517983</v>
      </c>
      <c r="H38" s="206">
        <v>25.284611456549815</v>
      </c>
      <c r="I38" s="206">
        <v>24.368636023701317</v>
      </c>
      <c r="J38" s="206">
        <v>24.071213124402266</v>
      </c>
      <c r="K38" s="206">
        <v>25.404057507003664</v>
      </c>
      <c r="L38" s="206">
        <v>23.766859611709641</v>
      </c>
      <c r="M38" s="206">
        <v>24.374679839004756</v>
      </c>
      <c r="N38" s="206">
        <v>24.705694270848475</v>
      </c>
      <c r="O38" s="206">
        <v>25.851265435872353</v>
      </c>
      <c r="P38" s="206">
        <v>0</v>
      </c>
      <c r="Q38" s="207">
        <v>0</v>
      </c>
      <c r="R38" s="208">
        <v>1.6798713290045803E-2</v>
      </c>
      <c r="S38" s="209">
        <v>2.9884409360023531E-3</v>
      </c>
      <c r="T38" s="209">
        <v>5.2104920362367659E-3</v>
      </c>
      <c r="U38" s="209">
        <v>2.0601540530626988E-2</v>
      </c>
      <c r="V38" s="209">
        <v>1.0421715947649018E-2</v>
      </c>
      <c r="W38" s="209">
        <v>2.6204514323150113E-3</v>
      </c>
      <c r="X38" s="209">
        <v>2.3070097604258751E-3</v>
      </c>
      <c r="Y38" s="209">
        <v>1.1875309252845122E-2</v>
      </c>
      <c r="Z38" s="209">
        <v>1.5318363580436534E-2</v>
      </c>
      <c r="AA38" s="209">
        <v>1.0182460270747484E-2</v>
      </c>
      <c r="AB38" s="209">
        <v>9.7004971504789407E-3</v>
      </c>
      <c r="AC38" s="209">
        <v>8.782861551243382E-3</v>
      </c>
      <c r="AD38" s="209">
        <v>8.5261149534940298E-3</v>
      </c>
      <c r="AE38" s="209"/>
      <c r="AF38" s="210"/>
      <c r="AG38" s="208">
        <v>0.2616601374824451</v>
      </c>
      <c r="AH38" s="209">
        <v>0.22709713024282552</v>
      </c>
      <c r="AI38" s="209">
        <v>0.20712457337883988</v>
      </c>
      <c r="AJ38" s="209">
        <v>0.2163048229637185</v>
      </c>
      <c r="AK38" s="209">
        <v>0.22725934648219026</v>
      </c>
      <c r="AL38" s="209">
        <v>0.2065505626030244</v>
      </c>
      <c r="AM38" s="209">
        <v>0.23032239326169043</v>
      </c>
      <c r="AN38" s="209">
        <v>0.22253773725900464</v>
      </c>
      <c r="AO38" s="209">
        <v>0.23792379237923794</v>
      </c>
      <c r="AP38" s="209">
        <v>0.25359725367029423</v>
      </c>
      <c r="AQ38" s="209">
        <v>0.25662114238285677</v>
      </c>
      <c r="AR38" s="209">
        <v>0.27860097781120735</v>
      </c>
      <c r="AS38" s="209">
        <v>0.2333211811884798</v>
      </c>
      <c r="AT38" s="209"/>
      <c r="AU38" s="210"/>
      <c r="AV38" s="21"/>
    </row>
    <row r="39" spans="2:48" x14ac:dyDescent="0.25">
      <c r="B39" s="122">
        <v>33543</v>
      </c>
      <c r="C39" s="205">
        <v>27.20301677211695</v>
      </c>
      <c r="D39" s="206">
        <v>22.253433208489387</v>
      </c>
      <c r="E39" s="206">
        <v>25.052972336668628</v>
      </c>
      <c r="F39" s="206">
        <v>22.687847583995236</v>
      </c>
      <c r="G39" s="206">
        <v>26.10815328421965</v>
      </c>
      <c r="H39" s="206">
        <v>25.347691568291729</v>
      </c>
      <c r="I39" s="206">
        <v>24.467870908358741</v>
      </c>
      <c r="J39" s="206">
        <v>24.172735967041859</v>
      </c>
      <c r="K39" s="206">
        <v>25.798109780500571</v>
      </c>
      <c r="L39" s="206">
        <v>23.879026227601297</v>
      </c>
      <c r="M39" s="206">
        <v>24.766922795462861</v>
      </c>
      <c r="N39" s="206">
        <v>24.928058599540741</v>
      </c>
      <c r="O39" s="206">
        <v>26.386171903655701</v>
      </c>
      <c r="P39" s="206">
        <v>0</v>
      </c>
      <c r="Q39" s="207">
        <v>0</v>
      </c>
      <c r="R39" s="208">
        <v>1.0076747319702439E-2</v>
      </c>
      <c r="S39" s="209">
        <v>2.0800539689677785E-3</v>
      </c>
      <c r="T39" s="209">
        <v>2.8862578783058483E-3</v>
      </c>
      <c r="U39" s="209">
        <v>4.3126684636118524E-3</v>
      </c>
      <c r="V39" s="209">
        <v>1.1573518829455559E-2</v>
      </c>
      <c r="W39" s="209">
        <v>2.4948024948025904E-3</v>
      </c>
      <c r="X39" s="209">
        <v>4.0722379603399389E-3</v>
      </c>
      <c r="Y39" s="209">
        <v>4.2176039119803969E-3</v>
      </c>
      <c r="Z39" s="209">
        <v>1.5511391177896312E-2</v>
      </c>
      <c r="AA39" s="209">
        <v>4.7194546407970947E-3</v>
      </c>
      <c r="AB39" s="209">
        <v>1.6092230094872123E-2</v>
      </c>
      <c r="AC39" s="209">
        <v>9.0005294429084046E-3</v>
      </c>
      <c r="AD39" s="209">
        <v>2.0691693762932308E-2</v>
      </c>
      <c r="AE39" s="209"/>
      <c r="AF39" s="210"/>
      <c r="AG39" s="208">
        <v>0.2717415357379952</v>
      </c>
      <c r="AH39" s="209">
        <v>0.22914080816439097</v>
      </c>
      <c r="AI39" s="209">
        <v>0.20580736543909348</v>
      </c>
      <c r="AJ39" s="209">
        <v>0.21403229309970284</v>
      </c>
      <c r="AK39" s="209">
        <v>0.23176341730558614</v>
      </c>
      <c r="AL39" s="209">
        <v>0.20904076223225174</v>
      </c>
      <c r="AM39" s="209">
        <v>0.22952952229529519</v>
      </c>
      <c r="AN39" s="209">
        <v>0.21202508299520464</v>
      </c>
      <c r="AO39" s="209">
        <v>0.25703142578564436</v>
      </c>
      <c r="AP39" s="209">
        <v>0.25274246276788964</v>
      </c>
      <c r="AQ39" s="209">
        <v>0.27061120288331569</v>
      </c>
      <c r="AR39" s="209">
        <v>0.28162594336098024</v>
      </c>
      <c r="AS39" s="209">
        <v>0.25281184239169874</v>
      </c>
      <c r="AT39" s="209"/>
      <c r="AU39" s="210"/>
      <c r="AV39" s="21"/>
    </row>
    <row r="40" spans="2:48" x14ac:dyDescent="0.25">
      <c r="B40" s="122">
        <v>33573</v>
      </c>
      <c r="C40" s="205">
        <v>27.248773252970228</v>
      </c>
      <c r="D40" s="206">
        <v>22.360799001248441</v>
      </c>
      <c r="E40" s="206">
        <v>25.100058858151854</v>
      </c>
      <c r="F40" s="206">
        <v>22.744678835771214</v>
      </c>
      <c r="G40" s="206">
        <v>26.211849192100541</v>
      </c>
      <c r="H40" s="206">
        <v>25.421285031990625</v>
      </c>
      <c r="I40" s="206">
        <v>24.531151124662024</v>
      </c>
      <c r="J40" s="206">
        <v>24.262488045317443</v>
      </c>
      <c r="K40" s="206">
        <v>25.841209247914296</v>
      </c>
      <c r="L40" s="206">
        <v>23.977345113135961</v>
      </c>
      <c r="M40" s="206">
        <v>24.86059275521405</v>
      </c>
      <c r="N40" s="206">
        <v>25.025433828445195</v>
      </c>
      <c r="O40" s="206">
        <v>26.50232302237437</v>
      </c>
      <c r="P40" s="206">
        <v>0</v>
      </c>
      <c r="Q40" s="207">
        <v>0</v>
      </c>
      <c r="R40" s="208">
        <v>1.6820370048140512E-3</v>
      </c>
      <c r="S40" s="209">
        <v>4.8246844319777115E-3</v>
      </c>
      <c r="T40" s="209">
        <v>1.8794784447316323E-3</v>
      </c>
      <c r="U40" s="209">
        <v>2.5049203793166015E-3</v>
      </c>
      <c r="V40" s="209">
        <v>3.9717825597249991E-3</v>
      </c>
      <c r="W40" s="209">
        <v>2.9033596018248693E-3</v>
      </c>
      <c r="X40" s="209">
        <v>2.5862575677422614E-3</v>
      </c>
      <c r="Y40" s="209">
        <v>3.7129466187839012E-3</v>
      </c>
      <c r="Z40" s="209">
        <v>1.67064439140816E-3</v>
      </c>
      <c r="AA40" s="209">
        <v>4.1173741591279131E-3</v>
      </c>
      <c r="AB40" s="209">
        <v>3.7820588582909739E-3</v>
      </c>
      <c r="AC40" s="209">
        <v>3.9062499999999211E-3</v>
      </c>
      <c r="AD40" s="209">
        <v>4.4019693020561548E-3</v>
      </c>
      <c r="AE40" s="209"/>
      <c r="AF40" s="210"/>
      <c r="AG40" s="208">
        <v>0.27209781968179136</v>
      </c>
      <c r="AH40" s="209">
        <v>0.23507102468625021</v>
      </c>
      <c r="AI40" s="209">
        <v>0.20016885949482877</v>
      </c>
      <c r="AJ40" s="209">
        <v>0.21294559099437141</v>
      </c>
      <c r="AK40" s="209">
        <v>0.2291167718992671</v>
      </c>
      <c r="AL40" s="209">
        <v>0.21246418338108886</v>
      </c>
      <c r="AM40" s="209">
        <v>0.22897903307154679</v>
      </c>
      <c r="AN40" s="209">
        <v>0.21178718400940602</v>
      </c>
      <c r="AO40" s="209">
        <v>0.2546147522606681</v>
      </c>
      <c r="AP40" s="209">
        <v>0.25189791049092636</v>
      </c>
      <c r="AQ40" s="209">
        <v>0.2711217540971339</v>
      </c>
      <c r="AR40" s="209">
        <v>0.27784786641929504</v>
      </c>
      <c r="AS40" s="209">
        <v>0.25468489979017445</v>
      </c>
      <c r="AT40" s="209"/>
      <c r="AU40" s="210"/>
      <c r="AV40" s="21"/>
    </row>
    <row r="41" spans="2:48" x14ac:dyDescent="0.25">
      <c r="B41" s="122">
        <v>33604</v>
      </c>
      <c r="C41" s="205">
        <v>30.40754824153111</v>
      </c>
      <c r="D41" s="206">
        <v>23.776529338327091</v>
      </c>
      <c r="E41" s="206">
        <v>26.294879340788697</v>
      </c>
      <c r="F41" s="206">
        <v>24.639053894970434</v>
      </c>
      <c r="G41" s="206">
        <v>28.392558657834456</v>
      </c>
      <c r="H41" s="206">
        <v>27.285152143221886</v>
      </c>
      <c r="I41" s="206">
        <v>27.246447678766611</v>
      </c>
      <c r="J41" s="206">
        <v>27.555359376149489</v>
      </c>
      <c r="K41" s="206">
        <v>28.3378998245236</v>
      </c>
      <c r="L41" s="206">
        <v>25.773395740438144</v>
      </c>
      <c r="M41" s="206">
        <v>26.409074277350896</v>
      </c>
      <c r="N41" s="206">
        <v>26.459901752754121</v>
      </c>
      <c r="O41" s="206">
        <v>29.155459102579773</v>
      </c>
      <c r="P41" s="206">
        <v>0</v>
      </c>
      <c r="Q41" s="207">
        <v>0</v>
      </c>
      <c r="R41" s="208">
        <v>0.11592356687898098</v>
      </c>
      <c r="S41" s="209">
        <v>6.3313047847691248E-2</v>
      </c>
      <c r="T41" s="209">
        <v>4.7602298041974328E-2</v>
      </c>
      <c r="U41" s="209">
        <v>8.3288714379201587E-2</v>
      </c>
      <c r="V41" s="209">
        <v>8.3195559754369236E-2</v>
      </c>
      <c r="W41" s="209">
        <v>7.3319153964315181E-2</v>
      </c>
      <c r="X41" s="209">
        <v>0.11068769420179406</v>
      </c>
      <c r="Y41" s="209">
        <v>0.13571861734384477</v>
      </c>
      <c r="Z41" s="209">
        <v>9.6616630926852506E-2</v>
      </c>
      <c r="AA41" s="209">
        <v>7.4906150736355648E-2</v>
      </c>
      <c r="AB41" s="209">
        <v>6.2286588955610525E-2</v>
      </c>
      <c r="AC41" s="209">
        <v>5.7320401881642349E-2</v>
      </c>
      <c r="AD41" s="209">
        <v>0.1001095669223228</v>
      </c>
      <c r="AE41" s="209"/>
      <c r="AF41" s="210"/>
      <c r="AG41" s="208">
        <v>0.27165951831078849</v>
      </c>
      <c r="AH41" s="209">
        <v>0.24436458673636066</v>
      </c>
      <c r="AI41" s="209">
        <v>0.17034514375532128</v>
      </c>
      <c r="AJ41" s="209">
        <v>0.2049364743250397</v>
      </c>
      <c r="AK41" s="209">
        <v>0.24965940054495891</v>
      </c>
      <c r="AL41" s="209">
        <v>0.18568072053256754</v>
      </c>
      <c r="AM41" s="209">
        <v>0.22987535705011689</v>
      </c>
      <c r="AN41" s="209">
        <v>0.26224978095302287</v>
      </c>
      <c r="AO41" s="209">
        <v>0.23474178403755874</v>
      </c>
      <c r="AP41" s="209">
        <v>0.24603334002811811</v>
      </c>
      <c r="AQ41" s="209">
        <v>0.27016753484443207</v>
      </c>
      <c r="AR41" s="209">
        <v>0.28464578041208016</v>
      </c>
      <c r="AS41" s="209">
        <v>0.24661831013526764</v>
      </c>
      <c r="AT41" s="209"/>
      <c r="AU41" s="210"/>
      <c r="AV41" s="21"/>
    </row>
    <row r="42" spans="2:48" x14ac:dyDescent="0.25">
      <c r="B42" s="122">
        <v>33635</v>
      </c>
      <c r="C42" s="205">
        <v>31.067072689692171</v>
      </c>
      <c r="D42" s="206">
        <v>24.071161048689138</v>
      </c>
      <c r="E42" s="206">
        <v>26.943790464979401</v>
      </c>
      <c r="F42" s="206">
        <v>25.149182035911942</v>
      </c>
      <c r="G42" s="206">
        <v>29.184981118058563</v>
      </c>
      <c r="H42" s="206">
        <v>28.207323300591746</v>
      </c>
      <c r="I42" s="206">
        <v>27.572916067422195</v>
      </c>
      <c r="J42" s="206">
        <v>28.246891782535126</v>
      </c>
      <c r="K42" s="206">
        <v>28.984391835729465</v>
      </c>
      <c r="L42" s="206">
        <v>26.719195723820867</v>
      </c>
      <c r="M42" s="206">
        <v>26.944749359678006</v>
      </c>
      <c r="N42" s="206">
        <v>27.71996628201029</v>
      </c>
      <c r="O42" s="206">
        <v>29.730101479398456</v>
      </c>
      <c r="P42" s="206">
        <v>0</v>
      </c>
      <c r="Q42" s="207">
        <v>0</v>
      </c>
      <c r="R42" s="208">
        <v>2.1689497716894927E-2</v>
      </c>
      <c r="S42" s="209">
        <v>1.2391703859280644E-2</v>
      </c>
      <c r="T42" s="209">
        <v>2.4678231673195435E-2</v>
      </c>
      <c r="U42" s="209">
        <v>2.0704047449063765E-2</v>
      </c>
      <c r="V42" s="209">
        <v>2.790951212864538E-2</v>
      </c>
      <c r="W42" s="209">
        <v>3.3797544999174339E-2</v>
      </c>
      <c r="X42" s="209">
        <v>1.1982053312219632E-2</v>
      </c>
      <c r="Y42" s="209">
        <v>2.5096112772319414E-2</v>
      </c>
      <c r="Z42" s="209">
        <v>2.2813688212927875E-2</v>
      </c>
      <c r="AA42" s="209">
        <v>3.6696754781861171E-2</v>
      </c>
      <c r="AB42" s="209">
        <v>2.0283750831301146E-2</v>
      </c>
      <c r="AC42" s="209">
        <v>4.762166318796001E-2</v>
      </c>
      <c r="AD42" s="209">
        <v>1.9709597945169636E-2</v>
      </c>
      <c r="AE42" s="209"/>
      <c r="AF42" s="210"/>
      <c r="AG42" s="208">
        <v>0.25071460331575934</v>
      </c>
      <c r="AH42" s="209">
        <v>0.22598079735486737</v>
      </c>
      <c r="AI42" s="209">
        <v>0.16824039811152222</v>
      </c>
      <c r="AJ42" s="209">
        <v>0.18980859099929584</v>
      </c>
      <c r="AK42" s="209">
        <v>0.25195857123887916</v>
      </c>
      <c r="AL42" s="209">
        <v>0.19807348813472836</v>
      </c>
      <c r="AM42" s="209">
        <v>0.20997159987377739</v>
      </c>
      <c r="AN42" s="209">
        <v>0.26261098322920079</v>
      </c>
      <c r="AO42" s="209">
        <v>0.24569992061391918</v>
      </c>
      <c r="AP42" s="209">
        <v>0.2596291944118031</v>
      </c>
      <c r="AQ42" s="209">
        <v>0.25820120284308362</v>
      </c>
      <c r="AR42" s="209">
        <v>0.23425871998964595</v>
      </c>
      <c r="AS42" s="209">
        <v>0.24379795396419435</v>
      </c>
      <c r="AT42" s="209"/>
      <c r="AU42" s="210"/>
      <c r="AV42" s="21"/>
    </row>
    <row r="43" spans="2:48" x14ac:dyDescent="0.25">
      <c r="B43" s="122">
        <v>33664</v>
      </c>
      <c r="C43" s="205">
        <v>31.377901197557556</v>
      </c>
      <c r="D43" s="206">
        <v>24.297128589263423</v>
      </c>
      <c r="E43" s="206">
        <v>27.304296645085344</v>
      </c>
      <c r="F43" s="206">
        <v>25.664722677022581</v>
      </c>
      <c r="G43" s="206">
        <v>29.392372933820344</v>
      </c>
      <c r="H43" s="206">
        <v>28.958277011804988</v>
      </c>
      <c r="I43" s="206">
        <v>28.116550652936777</v>
      </c>
      <c r="J43" s="206">
        <v>28.591186640182446</v>
      </c>
      <c r="K43" s="206">
        <v>29.227595973278333</v>
      </c>
      <c r="L43" s="206">
        <v>27.077851940067024</v>
      </c>
      <c r="M43" s="206">
        <v>27.748261983168678</v>
      </c>
      <c r="N43" s="206">
        <v>27.872569252681455</v>
      </c>
      <c r="O43" s="206">
        <v>29.872233769409458</v>
      </c>
      <c r="P43" s="206">
        <v>0</v>
      </c>
      <c r="Q43" s="207">
        <v>0</v>
      </c>
      <c r="R43" s="208">
        <v>1.0005078720162616E-2</v>
      </c>
      <c r="S43" s="209">
        <v>9.3874799024947896E-3</v>
      </c>
      <c r="T43" s="209">
        <v>1.337993555786135E-2</v>
      </c>
      <c r="U43" s="209">
        <v>2.0499300548799962E-2</v>
      </c>
      <c r="V43" s="209">
        <v>7.1061144402610188E-3</v>
      </c>
      <c r="W43" s="209">
        <v>2.6622650551088915E-2</v>
      </c>
      <c r="X43" s="209">
        <v>1.9716252868766895E-2</v>
      </c>
      <c r="Y43" s="209">
        <v>1.2188769663506668E-2</v>
      </c>
      <c r="Z43" s="209">
        <v>8.3908656399361656E-3</v>
      </c>
      <c r="AA43" s="209">
        <v>1.3423166623477568E-2</v>
      </c>
      <c r="AB43" s="209">
        <v>2.9820749592612803E-2</v>
      </c>
      <c r="AC43" s="209">
        <v>5.5051643684790839E-3</v>
      </c>
      <c r="AD43" s="209">
        <v>4.780753611268126E-3</v>
      </c>
      <c r="AE43" s="209"/>
      <c r="AF43" s="210"/>
      <c r="AG43" s="208">
        <v>0.2492618883095673</v>
      </c>
      <c r="AH43" s="209">
        <v>0.2178973717146433</v>
      </c>
      <c r="AI43" s="209">
        <v>0.16557788944723625</v>
      </c>
      <c r="AJ43" s="209">
        <v>0.20555520244072942</v>
      </c>
      <c r="AK43" s="209">
        <v>0.2287932707861533</v>
      </c>
      <c r="AL43" s="209">
        <v>0.22356898083513124</v>
      </c>
      <c r="AM43" s="209">
        <v>0.20634332963100088</v>
      </c>
      <c r="AN43" s="209">
        <v>0.26247401247401247</v>
      </c>
      <c r="AO43" s="209">
        <v>0.24962158604804213</v>
      </c>
      <c r="AP43" s="209">
        <v>0.23603034134007592</v>
      </c>
      <c r="AQ43" s="209">
        <v>0.26705874490409687</v>
      </c>
      <c r="AR43" s="209">
        <v>0.22912260462731524</v>
      </c>
      <c r="AS43" s="209">
        <v>0.24007105697246539</v>
      </c>
      <c r="AT43" s="209"/>
      <c r="AU43" s="210"/>
      <c r="AV43" s="21"/>
    </row>
    <row r="44" spans="2:48" x14ac:dyDescent="0.25">
      <c r="B44" s="122">
        <v>33695</v>
      </c>
      <c r="C44" s="205">
        <v>31.463102920525728</v>
      </c>
      <c r="D44" s="206">
        <v>24.464419475655433</v>
      </c>
      <c r="E44" s="206">
        <v>27.394055326662741</v>
      </c>
      <c r="F44" s="206">
        <v>25.813566431673955</v>
      </c>
      <c r="G44" s="206">
        <v>29.585835448523493</v>
      </c>
      <c r="H44" s="206">
        <v>29.010843771589915</v>
      </c>
      <c r="I44" s="206">
        <v>28.231605591670025</v>
      </c>
      <c r="J44" s="206">
        <v>28.688295446185535</v>
      </c>
      <c r="K44" s="206">
        <v>29.546224178801221</v>
      </c>
      <c r="L44" s="206">
        <v>27.259257207743651</v>
      </c>
      <c r="M44" s="206">
        <v>27.978046103183313</v>
      </c>
      <c r="N44" s="206">
        <v>28.209749149783448</v>
      </c>
      <c r="O44" s="206">
        <v>30.012837755226794</v>
      </c>
      <c r="P44" s="206">
        <v>0</v>
      </c>
      <c r="Q44" s="207">
        <v>0</v>
      </c>
      <c r="R44" s="208">
        <v>2.7153416804946836E-3</v>
      </c>
      <c r="S44" s="209">
        <v>6.885212208406123E-3</v>
      </c>
      <c r="T44" s="209">
        <v>3.2873464108643556E-3</v>
      </c>
      <c r="U44" s="209">
        <v>5.7995465809039222E-3</v>
      </c>
      <c r="V44" s="209">
        <v>6.5820651887735808E-3</v>
      </c>
      <c r="W44" s="209">
        <v>1.8152585446813006E-3</v>
      </c>
      <c r="X44" s="209">
        <v>4.0920716112533076E-3</v>
      </c>
      <c r="Y44" s="209">
        <v>3.3964594483326073E-3</v>
      </c>
      <c r="Z44" s="209">
        <v>1.0901622077101294E-2</v>
      </c>
      <c r="AA44" s="209">
        <v>6.6993965429068053E-3</v>
      </c>
      <c r="AB44" s="209">
        <v>8.2810274803523098E-3</v>
      </c>
      <c r="AC44" s="209">
        <v>1.2097194702262885E-2</v>
      </c>
      <c r="AD44" s="209">
        <v>4.7068453903611569E-3</v>
      </c>
      <c r="AE44" s="209"/>
      <c r="AF44" s="210"/>
      <c r="AG44" s="208">
        <v>0.24065202513532014</v>
      </c>
      <c r="AH44" s="209">
        <v>0.22337370458234487</v>
      </c>
      <c r="AI44" s="209">
        <v>0.15705407085146053</v>
      </c>
      <c r="AJ44" s="209">
        <v>0.20832277679250091</v>
      </c>
      <c r="AK44" s="209">
        <v>0.2281400578220365</v>
      </c>
      <c r="AL44" s="209">
        <v>0.21377403544049284</v>
      </c>
      <c r="AM44" s="209">
        <v>0.20488583353793288</v>
      </c>
      <c r="AN44" s="209">
        <v>0.25655732422504351</v>
      </c>
      <c r="AO44" s="209">
        <v>0.24529648371610227</v>
      </c>
      <c r="AP44" s="209">
        <v>0.21964064436183378</v>
      </c>
      <c r="AQ44" s="209">
        <v>0.25137470542026724</v>
      </c>
      <c r="AR44" s="209">
        <v>0.19556513704958417</v>
      </c>
      <c r="AS44" s="209">
        <v>0.22400897531787572</v>
      </c>
      <c r="AT44" s="209"/>
      <c r="AU44" s="210"/>
      <c r="AV44" s="21"/>
    </row>
    <row r="45" spans="2:48" x14ac:dyDescent="0.25">
      <c r="B45" s="122">
        <v>33725</v>
      </c>
      <c r="C45" s="205">
        <v>32.010602881080487</v>
      </c>
      <c r="D45" s="206">
        <v>24.66541822721598</v>
      </c>
      <c r="E45" s="206">
        <v>27.88993525603296</v>
      </c>
      <c r="F45" s="206">
        <v>26.387291449602859</v>
      </c>
      <c r="G45" s="206">
        <v>29.92632947440104</v>
      </c>
      <c r="H45" s="206">
        <v>29.477936979964554</v>
      </c>
      <c r="I45" s="206">
        <v>28.612725076223896</v>
      </c>
      <c r="J45" s="206">
        <v>28.93842418892077</v>
      </c>
      <c r="K45" s="206">
        <v>30.154234522673402</v>
      </c>
      <c r="L45" s="206">
        <v>27.545905226133435</v>
      </c>
      <c r="M45" s="206">
        <v>28.428832784485913</v>
      </c>
      <c r="N45" s="206">
        <v>28.485887858616984</v>
      </c>
      <c r="O45" s="206">
        <v>30.51717813913681</v>
      </c>
      <c r="P45" s="206">
        <v>0</v>
      </c>
      <c r="Q45" s="207">
        <v>0</v>
      </c>
      <c r="R45" s="208">
        <v>1.740133393510862E-2</v>
      </c>
      <c r="S45" s="209">
        <v>8.2159624413144731E-3</v>
      </c>
      <c r="T45" s="209">
        <v>1.8101734973411426E-2</v>
      </c>
      <c r="U45" s="209">
        <v>2.2225716831786865E-2</v>
      </c>
      <c r="V45" s="209">
        <v>1.1508683825068035E-2</v>
      </c>
      <c r="W45" s="209">
        <v>1.6100641954856179E-2</v>
      </c>
      <c r="X45" s="209">
        <v>1.3499745287824626E-2</v>
      </c>
      <c r="Y45" s="209">
        <v>8.7188429582522632E-3</v>
      </c>
      <c r="Z45" s="209">
        <v>2.0578275592602287E-2</v>
      </c>
      <c r="AA45" s="209">
        <v>1.0515621031241974E-2</v>
      </c>
      <c r="AB45" s="209">
        <v>1.6112157355095254E-2</v>
      </c>
      <c r="AC45" s="209">
        <v>9.788768675940359E-3</v>
      </c>
      <c r="AD45" s="209">
        <v>1.6804155209288196E-2</v>
      </c>
      <c r="AE45" s="209"/>
      <c r="AF45" s="210"/>
      <c r="AG45" s="208">
        <v>0.25157310302282543</v>
      </c>
      <c r="AH45" s="209">
        <v>0.23173316708229422</v>
      </c>
      <c r="AI45" s="209">
        <v>0.17130144605116807</v>
      </c>
      <c r="AJ45" s="209">
        <v>0.22755885685509236</v>
      </c>
      <c r="AK45" s="209">
        <v>0.22503801317790162</v>
      </c>
      <c r="AL45" s="209">
        <v>0.22837651771185385</v>
      </c>
      <c r="AM45" s="209">
        <v>0.21629883230421221</v>
      </c>
      <c r="AN45" s="209">
        <v>0.26157793457344442</v>
      </c>
      <c r="AO45" s="209">
        <v>0.26804323904459837</v>
      </c>
      <c r="AP45" s="209">
        <v>0.22510315945063727</v>
      </c>
      <c r="AQ45" s="209">
        <v>0.23633123289415056</v>
      </c>
      <c r="AR45" s="209">
        <v>0.19958381785911031</v>
      </c>
      <c r="AS45" s="209">
        <v>0.23419247172260357</v>
      </c>
      <c r="AT45" s="209"/>
      <c r="AU45" s="210"/>
      <c r="AV45" s="21"/>
    </row>
    <row r="46" spans="2:48" x14ac:dyDescent="0.25">
      <c r="B46" s="122">
        <v>33756</v>
      </c>
      <c r="C46" s="205">
        <v>32.256741191877438</v>
      </c>
      <c r="D46" s="206">
        <v>26.275905118601749</v>
      </c>
      <c r="E46" s="206">
        <v>28.18569746909947</v>
      </c>
      <c r="F46" s="206">
        <v>27.168044599001394</v>
      </c>
      <c r="G46" s="206">
        <v>30.336470005571719</v>
      </c>
      <c r="H46" s="206">
        <v>29.991589318434407</v>
      </c>
      <c r="I46" s="206">
        <v>29.2599091065984</v>
      </c>
      <c r="J46" s="206">
        <v>29.288604428750094</v>
      </c>
      <c r="K46" s="206">
        <v>30.943878336360562</v>
      </c>
      <c r="L46" s="206">
        <v>28.030575788628244</v>
      </c>
      <c r="M46" s="206">
        <v>28.914745700695207</v>
      </c>
      <c r="N46" s="206">
        <v>28.791093799959306</v>
      </c>
      <c r="O46" s="206">
        <v>31.337877491135831</v>
      </c>
      <c r="P46" s="206">
        <v>0</v>
      </c>
      <c r="Q46" s="207">
        <v>0</v>
      </c>
      <c r="R46" s="208">
        <v>7.6892744479495059E-3</v>
      </c>
      <c r="S46" s="209">
        <v>6.5293313762210897E-2</v>
      </c>
      <c r="T46" s="209">
        <v>1.0604621715732841E-2</v>
      </c>
      <c r="U46" s="209">
        <v>2.9588226244807926E-2</v>
      </c>
      <c r="V46" s="209">
        <v>1.3705006206040506E-2</v>
      </c>
      <c r="W46" s="209">
        <v>1.7424975798644615E-2</v>
      </c>
      <c r="X46" s="209">
        <v>2.2618748429253589E-2</v>
      </c>
      <c r="Y46" s="209">
        <v>1.2100874516981913E-2</v>
      </c>
      <c r="Z46" s="209">
        <v>2.6186830015313956E-2</v>
      </c>
      <c r="AA46" s="209">
        <v>1.7595013070581221E-2</v>
      </c>
      <c r="AB46" s="209">
        <v>1.7092257001647456E-2</v>
      </c>
      <c r="AC46" s="209">
        <v>1.0714285714285624E-2</v>
      </c>
      <c r="AD46" s="209">
        <v>2.689302884615383E-2</v>
      </c>
      <c r="AE46" s="209"/>
      <c r="AF46" s="210"/>
      <c r="AG46" s="208">
        <v>0.24620542517525129</v>
      </c>
      <c r="AH46" s="209">
        <v>0.30048195748887785</v>
      </c>
      <c r="AI46" s="209">
        <v>0.17993100899347053</v>
      </c>
      <c r="AJ46" s="209">
        <v>0.25809887837583806</v>
      </c>
      <c r="AK46" s="209">
        <v>0.22890282131661438</v>
      </c>
      <c r="AL46" s="209">
        <v>0.24038760171439205</v>
      </c>
      <c r="AM46" s="209">
        <v>0.23737988079309086</v>
      </c>
      <c r="AN46" s="209">
        <v>0.26797885215618827</v>
      </c>
      <c r="AO46" s="209">
        <v>0.28774582025494838</v>
      </c>
      <c r="AP46" s="209">
        <v>0.244436247387188</v>
      </c>
      <c r="AQ46" s="209">
        <v>0.25196451204055764</v>
      </c>
      <c r="AR46" s="209">
        <v>0.20711717750289421</v>
      </c>
      <c r="AS46" s="209">
        <v>0.26246767639453278</v>
      </c>
      <c r="AT46" s="209"/>
      <c r="AU46" s="210"/>
      <c r="AV46" s="21"/>
    </row>
    <row r="47" spans="2:48" x14ac:dyDescent="0.25">
      <c r="B47" s="122">
        <v>33786</v>
      </c>
      <c r="C47" s="205">
        <v>32.808974581485984</v>
      </c>
      <c r="D47" s="206">
        <v>26.365792759051185</v>
      </c>
      <c r="E47" s="206">
        <v>29.031783402001178</v>
      </c>
      <c r="F47" s="206">
        <v>27.488735234022979</v>
      </c>
      <c r="G47" s="206">
        <v>31.135083266266324</v>
      </c>
      <c r="H47" s="206">
        <v>30.204860172418968</v>
      </c>
      <c r="I47" s="206">
        <v>29.947362365529539</v>
      </c>
      <c r="J47" s="206">
        <v>29.759435003310529</v>
      </c>
      <c r="K47" s="206">
        <v>31.559585013699479</v>
      </c>
      <c r="L47" s="206">
        <v>28.896058935940399</v>
      </c>
      <c r="M47" s="206">
        <v>29.548481522136843</v>
      </c>
      <c r="N47" s="206">
        <v>29.122460250559545</v>
      </c>
      <c r="O47" s="206">
        <v>31.71995353955251</v>
      </c>
      <c r="P47" s="206">
        <v>0</v>
      </c>
      <c r="Q47" s="207">
        <v>0</v>
      </c>
      <c r="R47" s="208">
        <v>1.7119937389943263E-2</v>
      </c>
      <c r="S47" s="209">
        <v>3.4209150947877966E-3</v>
      </c>
      <c r="T47" s="209">
        <v>3.0018271991647142E-2</v>
      </c>
      <c r="U47" s="209">
        <v>1.180396453830071E-2</v>
      </c>
      <c r="V47" s="209">
        <v>2.6325187490434072E-2</v>
      </c>
      <c r="W47" s="209">
        <v>7.1110220842305763E-3</v>
      </c>
      <c r="X47" s="209">
        <v>2.3494716146473325E-2</v>
      </c>
      <c r="Y47" s="209">
        <v>1.6075555109012311E-2</v>
      </c>
      <c r="Z47" s="209">
        <v>1.9897527732179308E-2</v>
      </c>
      <c r="AA47" s="209">
        <v>3.087639561308168E-2</v>
      </c>
      <c r="AB47" s="209">
        <v>2.1917392184652659E-2</v>
      </c>
      <c r="AC47" s="209">
        <v>1.1509338717819303E-2</v>
      </c>
      <c r="AD47" s="209">
        <v>1.2192148256522848E-2</v>
      </c>
      <c r="AE47" s="209"/>
      <c r="AF47" s="210"/>
      <c r="AG47" s="208">
        <v>0.26031880720043632</v>
      </c>
      <c r="AH47" s="209">
        <v>0.26681062923639848</v>
      </c>
      <c r="AI47" s="209">
        <v>0.19880908980435036</v>
      </c>
      <c r="AJ47" s="209">
        <v>0.26494396014943983</v>
      </c>
      <c r="AK47" s="209">
        <v>0.25849233656553006</v>
      </c>
      <c r="AL47" s="209">
        <v>0.23259377298357448</v>
      </c>
      <c r="AM47" s="209">
        <v>0.25018011527377521</v>
      </c>
      <c r="AN47" s="209">
        <v>0.27560544904137241</v>
      </c>
      <c r="AO47" s="209">
        <v>0.29536264847106403</v>
      </c>
      <c r="AP47" s="209">
        <v>0.26474331777683491</v>
      </c>
      <c r="AQ47" s="209">
        <v>0.2644995615683326</v>
      </c>
      <c r="AR47" s="209">
        <v>0.20936688997525502</v>
      </c>
      <c r="AS47" s="209">
        <v>0.26794550675056522</v>
      </c>
      <c r="AT47" s="209"/>
      <c r="AU47" s="210"/>
      <c r="AV47" s="21"/>
    </row>
    <row r="48" spans="2:48" x14ac:dyDescent="0.25">
      <c r="B48" s="122">
        <v>33817</v>
      </c>
      <c r="C48" s="205">
        <v>33.110336231243792</v>
      </c>
      <c r="D48" s="206">
        <v>26.460674157303369</v>
      </c>
      <c r="E48" s="206">
        <v>29.60712183637434</v>
      </c>
      <c r="F48" s="206">
        <v>27.755300867353153</v>
      </c>
      <c r="G48" s="206">
        <v>31.857859221197302</v>
      </c>
      <c r="H48" s="206">
        <v>30.392598600222279</v>
      </c>
      <c r="I48" s="206">
        <v>30.219179658286834</v>
      </c>
      <c r="J48" s="206">
        <v>30.161112337232403</v>
      </c>
      <c r="K48" s="206">
        <v>31.925930486716133</v>
      </c>
      <c r="L48" s="206">
        <v>29.251945606115161</v>
      </c>
      <c r="M48" s="206">
        <v>29.890962312477129</v>
      </c>
      <c r="N48" s="206">
        <v>29.497427549922975</v>
      </c>
      <c r="O48" s="206">
        <v>32.017972857317517</v>
      </c>
      <c r="P48" s="206">
        <v>0</v>
      </c>
      <c r="Q48" s="207">
        <v>0</v>
      </c>
      <c r="R48" s="208">
        <v>9.1853419255555156E-3</v>
      </c>
      <c r="S48" s="209">
        <v>3.5986552393578995E-3</v>
      </c>
      <c r="T48" s="209">
        <v>1.981753674607201E-2</v>
      </c>
      <c r="U48" s="209">
        <v>9.6972680285502579E-3</v>
      </c>
      <c r="V48" s="209">
        <v>2.3214196947855203E-2</v>
      </c>
      <c r="W48" s="209">
        <v>6.2155039530605253E-3</v>
      </c>
      <c r="X48" s="209">
        <v>9.0765019449647964E-3</v>
      </c>
      <c r="Y48" s="209">
        <v>1.3497478493028871E-2</v>
      </c>
      <c r="Z48" s="209">
        <v>1.1608057357459862E-2</v>
      </c>
      <c r="AA48" s="209">
        <v>1.2316097186946016E-2</v>
      </c>
      <c r="AB48" s="209">
        <v>1.1590470057952364E-2</v>
      </c>
      <c r="AC48" s="209">
        <v>1.2875536480686773E-2</v>
      </c>
      <c r="AD48" s="209">
        <v>9.395326427366877E-3</v>
      </c>
      <c r="AE48" s="209"/>
      <c r="AF48" s="210"/>
      <c r="AG48" s="208">
        <v>0.26491862567811936</v>
      </c>
      <c r="AH48" s="209">
        <v>0.22401247401247393</v>
      </c>
      <c r="AI48" s="209">
        <v>0.20854105351672775</v>
      </c>
      <c r="AJ48" s="209">
        <v>0.27135242345357619</v>
      </c>
      <c r="AK48" s="209">
        <v>0.27093109409730787</v>
      </c>
      <c r="AL48" s="209">
        <v>0.21508346343220849</v>
      </c>
      <c r="AM48" s="209">
        <v>0.25699928212491024</v>
      </c>
      <c r="AN48" s="209">
        <v>0.28166812554708026</v>
      </c>
      <c r="AO48" s="209">
        <v>0.31064770932069508</v>
      </c>
      <c r="AP48" s="209">
        <v>0.26977638855494107</v>
      </c>
      <c r="AQ48" s="209">
        <v>0.25618157214909576</v>
      </c>
      <c r="AR48" s="209">
        <v>0.21656776359168015</v>
      </c>
      <c r="AS48" s="209">
        <v>0.27085228996057026</v>
      </c>
      <c r="AT48" s="209"/>
      <c r="AU48" s="210"/>
      <c r="AV48" s="21"/>
    </row>
    <row r="49" spans="2:48" x14ac:dyDescent="0.25">
      <c r="B49" s="122">
        <v>33848</v>
      </c>
      <c r="C49" s="205">
        <v>33.468499029647049</v>
      </c>
      <c r="D49" s="206">
        <v>26.536828963795255</v>
      </c>
      <c r="E49" s="206">
        <v>29.873454973513834</v>
      </c>
      <c r="F49" s="206">
        <v>28.391269637227175</v>
      </c>
      <c r="G49" s="206">
        <v>32.065251036959083</v>
      </c>
      <c r="H49" s="206">
        <v>30.65693430656934</v>
      </c>
      <c r="I49" s="206">
        <v>30.403267560260026</v>
      </c>
      <c r="J49" s="206">
        <v>30.35385860369308</v>
      </c>
      <c r="K49" s="206">
        <v>32.487762829787897</v>
      </c>
      <c r="L49" s="206">
        <v>29.415348824327694</v>
      </c>
      <c r="M49" s="206">
        <v>30.283205268935234</v>
      </c>
      <c r="N49" s="206">
        <v>29.715431793738922</v>
      </c>
      <c r="O49" s="206">
        <v>32.120369238293179</v>
      </c>
      <c r="P49" s="206">
        <v>0</v>
      </c>
      <c r="Q49" s="207">
        <v>0</v>
      </c>
      <c r="R49" s="208">
        <v>1.0817250416964493E-2</v>
      </c>
      <c r="S49" s="209">
        <v>2.8780372729417473E-3</v>
      </c>
      <c r="T49" s="209">
        <v>8.9955767605983828E-3</v>
      </c>
      <c r="U49" s="209">
        <v>2.2913416536661405E-2</v>
      </c>
      <c r="V49" s="209">
        <v>6.5099106101827635E-3</v>
      </c>
      <c r="W49" s="209">
        <v>8.6973710219411266E-3</v>
      </c>
      <c r="X49" s="209">
        <v>6.0917570911860125E-3</v>
      </c>
      <c r="Y49" s="209">
        <v>6.3905556368602963E-3</v>
      </c>
      <c r="Z49" s="209">
        <v>1.7597994310785497E-2</v>
      </c>
      <c r="AA49" s="209">
        <v>5.5860632455973606E-3</v>
      </c>
      <c r="AB49" s="209">
        <v>1.3122459971600664E-2</v>
      </c>
      <c r="AC49" s="209">
        <v>7.3906188411510072E-3</v>
      </c>
      <c r="AD49" s="209">
        <v>3.1980906921238832E-3</v>
      </c>
      <c r="AE49" s="209"/>
      <c r="AF49" s="210"/>
      <c r="AG49" s="208">
        <v>0.26359683088103897</v>
      </c>
      <c r="AH49" s="209">
        <v>0.19853397237101783</v>
      </c>
      <c r="AI49" s="209">
        <v>0.20208419681449485</v>
      </c>
      <c r="AJ49" s="209">
        <v>0.28267514366059393</v>
      </c>
      <c r="AK49" s="209">
        <v>0.25533204071740201</v>
      </c>
      <c r="AL49" s="209">
        <v>0.21565124173664479</v>
      </c>
      <c r="AM49" s="209">
        <v>0.25051759834368537</v>
      </c>
      <c r="AN49" s="209">
        <v>0.27597723899059878</v>
      </c>
      <c r="AO49" s="209">
        <v>0.29843125192248537</v>
      </c>
      <c r="AP49" s="209">
        <v>0.25026486168334316</v>
      </c>
      <c r="AQ49" s="209">
        <v>0.25445616587850117</v>
      </c>
      <c r="AR49" s="209">
        <v>0.21334045457242912</v>
      </c>
      <c r="AS49" s="209">
        <v>0.25310040543763401</v>
      </c>
      <c r="AT49" s="209"/>
      <c r="AU49" s="210"/>
      <c r="AV49" s="21"/>
    </row>
    <row r="50" spans="2:48" x14ac:dyDescent="0.25">
      <c r="B50" s="122">
        <v>33878</v>
      </c>
      <c r="C50" s="205">
        <v>33.485854936177603</v>
      </c>
      <c r="D50" s="206">
        <v>26.847690387016232</v>
      </c>
      <c r="E50" s="206">
        <v>29.92789876397881</v>
      </c>
      <c r="F50" s="206">
        <v>28.544172767005399</v>
      </c>
      <c r="G50" s="206">
        <v>32.107038940134956</v>
      </c>
      <c r="H50" s="206">
        <v>30.789102159742868</v>
      </c>
      <c r="I50" s="206">
        <v>30.509693378588274</v>
      </c>
      <c r="J50" s="206">
        <v>30.936511439711616</v>
      </c>
      <c r="K50" s="206">
        <v>32.526244497121574</v>
      </c>
      <c r="L50" s="206">
        <v>29.792007090037941</v>
      </c>
      <c r="M50" s="206">
        <v>30.271496523966338</v>
      </c>
      <c r="N50" s="206">
        <v>29.923262506176787</v>
      </c>
      <c r="O50" s="206">
        <v>32.400048905734195</v>
      </c>
      <c r="P50" s="206">
        <v>0</v>
      </c>
      <c r="Q50" s="207">
        <v>0</v>
      </c>
      <c r="R50" s="208">
        <v>5.1857439185365819E-4</v>
      </c>
      <c r="S50" s="209">
        <v>1.1714339480617375E-2</v>
      </c>
      <c r="T50" s="209">
        <v>1.8224805437886808E-3</v>
      </c>
      <c r="U50" s="209">
        <v>5.3855685825946456E-3</v>
      </c>
      <c r="V50" s="209">
        <v>1.3032145960032368E-3</v>
      </c>
      <c r="W50" s="209">
        <v>4.3111894963745812E-3</v>
      </c>
      <c r="X50" s="209">
        <v>3.5004730368967413E-3</v>
      </c>
      <c r="Y50" s="209">
        <v>1.919534658264652E-2</v>
      </c>
      <c r="Z50" s="209">
        <v>1.184497299346002E-3</v>
      </c>
      <c r="AA50" s="209">
        <v>1.2804820638357882E-2</v>
      </c>
      <c r="AB50" s="209">
        <v>-3.8664153496680503E-4</v>
      </c>
      <c r="AC50" s="209">
        <v>6.9940330627016115E-3</v>
      </c>
      <c r="AD50" s="209">
        <v>8.7072369986204348E-3</v>
      </c>
      <c r="AE50" s="209"/>
      <c r="AF50" s="210"/>
      <c r="AG50" s="208">
        <v>0.24336516491885887</v>
      </c>
      <c r="AH50" s="209">
        <v>0.20896109736901294</v>
      </c>
      <c r="AI50" s="209">
        <v>0.19803263238499133</v>
      </c>
      <c r="AJ50" s="209">
        <v>0.26355196166516931</v>
      </c>
      <c r="AK50" s="209">
        <v>0.24400335811945301</v>
      </c>
      <c r="AL50" s="209">
        <v>0.21770121770121764</v>
      </c>
      <c r="AM50" s="209">
        <v>0.2520066100094428</v>
      </c>
      <c r="AN50" s="209">
        <v>0.28520782396088012</v>
      </c>
      <c r="AO50" s="209">
        <v>0.28035627726611739</v>
      </c>
      <c r="AP50" s="209">
        <v>0.2535104585445434</v>
      </c>
      <c r="AQ50" s="209">
        <v>0.24192386213522282</v>
      </c>
      <c r="AR50" s="209">
        <v>0.21118889346432129</v>
      </c>
      <c r="AS50" s="209">
        <v>0.25332545078332847</v>
      </c>
      <c r="AT50" s="209"/>
      <c r="AU50" s="210"/>
      <c r="AV50" s="21"/>
    </row>
    <row r="51" spans="2:48" x14ac:dyDescent="0.25">
      <c r="B51" s="122">
        <v>33909</v>
      </c>
      <c r="C51" s="205">
        <v>33.826661828050298</v>
      </c>
      <c r="D51" s="206">
        <v>27.529338327091136</v>
      </c>
      <c r="E51" s="206">
        <v>30.492937021777514</v>
      </c>
      <c r="F51" s="206">
        <v>29.112485284765167</v>
      </c>
      <c r="G51" s="206">
        <v>32.489320869188383</v>
      </c>
      <c r="H51" s="206">
        <v>31.053437866089929</v>
      </c>
      <c r="I51" s="206">
        <v>30.58591727549905</v>
      </c>
      <c r="J51" s="206">
        <v>31.110130214080776</v>
      </c>
      <c r="K51" s="206">
        <v>33.154265308007268</v>
      </c>
      <c r="L51" s="206">
        <v>30.197745589497881</v>
      </c>
      <c r="M51" s="206">
        <v>30.74423710208562</v>
      </c>
      <c r="N51" s="206">
        <v>30.024997819957566</v>
      </c>
      <c r="O51" s="206">
        <v>32.772955128988869</v>
      </c>
      <c r="P51" s="206">
        <v>0</v>
      </c>
      <c r="Q51" s="207">
        <v>0</v>
      </c>
      <c r="R51" s="208">
        <v>1.0177637468783659E-2</v>
      </c>
      <c r="S51" s="209">
        <v>2.5389444315275393E-2</v>
      </c>
      <c r="T51" s="209">
        <v>1.8879984266679761E-2</v>
      </c>
      <c r="U51" s="209">
        <v>1.9909931263332611E-2</v>
      </c>
      <c r="V51" s="209">
        <v>1.1906483489997602E-2</v>
      </c>
      <c r="W51" s="209">
        <v>8.5853658536585685E-3</v>
      </c>
      <c r="X51" s="209">
        <v>2.4983501461299366E-3</v>
      </c>
      <c r="Y51" s="209">
        <v>5.6120993056215981E-3</v>
      </c>
      <c r="Z51" s="209">
        <v>1.9308125502815764E-2</v>
      </c>
      <c r="AA51" s="209">
        <v>1.3619038765455088E-2</v>
      </c>
      <c r="AB51" s="209">
        <v>1.5616690035294664E-2</v>
      </c>
      <c r="AC51" s="209">
        <v>3.3998737189762825E-3</v>
      </c>
      <c r="AD51" s="209">
        <v>1.1509433962264065E-2</v>
      </c>
      <c r="AE51" s="209"/>
      <c r="AF51" s="210"/>
      <c r="AG51" s="208">
        <v>0.24348935676584865</v>
      </c>
      <c r="AH51" s="209">
        <v>0.23708274894810666</v>
      </c>
      <c r="AI51" s="209">
        <v>0.21713849406789612</v>
      </c>
      <c r="AJ51" s="209">
        <v>0.2831752847855909</v>
      </c>
      <c r="AK51" s="209">
        <v>0.24441282826486438</v>
      </c>
      <c r="AL51" s="209">
        <v>0.22509924749659285</v>
      </c>
      <c r="AM51" s="209">
        <v>0.25004408393581379</v>
      </c>
      <c r="AN51" s="209">
        <v>0.28699251323878505</v>
      </c>
      <c r="AO51" s="209">
        <v>0.28514319809069216</v>
      </c>
      <c r="AP51" s="209">
        <v>0.26461377870563668</v>
      </c>
      <c r="AQ51" s="209">
        <v>0.24134263089469329</v>
      </c>
      <c r="AR51" s="209">
        <v>0.20446595149253732</v>
      </c>
      <c r="AS51" s="209">
        <v>0.24205039096437875</v>
      </c>
      <c r="AT51" s="209"/>
      <c r="AU51" s="210"/>
      <c r="AV51" s="21"/>
    </row>
    <row r="52" spans="2:48" x14ac:dyDescent="0.25">
      <c r="B52" s="122">
        <v>33939</v>
      </c>
      <c r="C52" s="205">
        <v>34.045977374209123</v>
      </c>
      <c r="D52" s="206">
        <v>27.620474406991264</v>
      </c>
      <c r="E52" s="206">
        <v>30.68864037669217</v>
      </c>
      <c r="F52" s="206">
        <v>29.120604035018879</v>
      </c>
      <c r="G52" s="206">
        <v>33.116139416826599</v>
      </c>
      <c r="H52" s="206">
        <v>31.134540866900959</v>
      </c>
      <c r="I52" s="206">
        <v>30.745556002991428</v>
      </c>
      <c r="J52" s="206">
        <v>31.274920915176931</v>
      </c>
      <c r="K52" s="206">
        <v>33.469814980143461</v>
      </c>
      <c r="L52" s="206">
        <v>30.38192040324591</v>
      </c>
      <c r="M52" s="206">
        <v>30.883278448591287</v>
      </c>
      <c r="N52" s="206">
        <v>30.292416359038459</v>
      </c>
      <c r="O52" s="206">
        <v>33.002200758038875</v>
      </c>
      <c r="P52" s="206">
        <v>0</v>
      </c>
      <c r="Q52" s="207">
        <v>0</v>
      </c>
      <c r="R52" s="208">
        <v>6.4835113578059402E-3</v>
      </c>
      <c r="S52" s="209">
        <v>3.3105074599792525E-3</v>
      </c>
      <c r="T52" s="209">
        <v>6.4179896733098547E-3</v>
      </c>
      <c r="U52" s="209">
        <v>2.7887520334651209E-4</v>
      </c>
      <c r="V52" s="209">
        <v>1.9293064024390436E-2</v>
      </c>
      <c r="W52" s="209">
        <v>2.6117237376668623E-3</v>
      </c>
      <c r="X52" s="209">
        <v>5.2193539286218378E-3</v>
      </c>
      <c r="Y52" s="209">
        <v>5.2970109723799652E-3</v>
      </c>
      <c r="Z52" s="209">
        <v>9.5176192023770367E-3</v>
      </c>
      <c r="AA52" s="209">
        <v>6.0989590498464709E-3</v>
      </c>
      <c r="AB52" s="209">
        <v>4.5225173759876839E-3</v>
      </c>
      <c r="AC52" s="209">
        <v>8.9065298417154368E-3</v>
      </c>
      <c r="AD52" s="209">
        <v>6.9949636261891282E-3</v>
      </c>
      <c r="AE52" s="209"/>
      <c r="AF52" s="210"/>
      <c r="AG52" s="208">
        <v>0.24944991314418061</v>
      </c>
      <c r="AH52" s="209">
        <v>0.23521858076042657</v>
      </c>
      <c r="AI52" s="209">
        <v>0.22265212803376708</v>
      </c>
      <c r="AJ52" s="209">
        <v>0.28032601582485578</v>
      </c>
      <c r="AK52" s="209">
        <v>0.26340340103920645</v>
      </c>
      <c r="AL52" s="209">
        <v>0.22474299893654731</v>
      </c>
      <c r="AM52" s="209">
        <v>0.2533270797912881</v>
      </c>
      <c r="AN52" s="209">
        <v>0.28902365069739239</v>
      </c>
      <c r="AO52" s="209">
        <v>0.2952108649035024</v>
      </c>
      <c r="AP52" s="209">
        <v>0.26710944267975734</v>
      </c>
      <c r="AQ52" s="209">
        <v>0.24225833038973257</v>
      </c>
      <c r="AR52" s="209">
        <v>0.21046518380858362</v>
      </c>
      <c r="AS52" s="209">
        <v>0.24525690559944638</v>
      </c>
      <c r="AT52" s="209"/>
      <c r="AU52" s="210"/>
      <c r="AV52" s="21"/>
    </row>
    <row r="53" spans="2:48" x14ac:dyDescent="0.25">
      <c r="B53" s="122">
        <v>33970</v>
      </c>
      <c r="C53" s="205">
        <v>37.831142807554556</v>
      </c>
      <c r="D53" s="206">
        <v>28.941323345817725</v>
      </c>
      <c r="E53" s="206">
        <v>32.616244849911709</v>
      </c>
      <c r="F53" s="206">
        <v>32.510182265943193</v>
      </c>
      <c r="G53" s="206">
        <v>34.871231350213584</v>
      </c>
      <c r="H53" s="206">
        <v>35.861043525277097</v>
      </c>
      <c r="I53" s="206">
        <v>35.136340102398897</v>
      </c>
      <c r="J53" s="206">
        <v>35.268152725667619</v>
      </c>
      <c r="K53" s="206">
        <v>37.473447649539764</v>
      </c>
      <c r="L53" s="206">
        <v>33.213781261251285</v>
      </c>
      <c r="M53" s="206">
        <v>33.030369557263079</v>
      </c>
      <c r="N53" s="206">
        <v>31.610615353312213</v>
      </c>
      <c r="O53" s="206">
        <v>36.737376207360306</v>
      </c>
      <c r="P53" s="206">
        <v>0</v>
      </c>
      <c r="Q53" s="207">
        <v>0</v>
      </c>
      <c r="R53" s="208">
        <v>0.11117805171934388</v>
      </c>
      <c r="S53" s="209">
        <v>4.7821370457421609E-2</v>
      </c>
      <c r="T53" s="209">
        <v>6.281166091292667E-2</v>
      </c>
      <c r="U53" s="209">
        <v>0.1163979368988428</v>
      </c>
      <c r="V53" s="209">
        <v>5.2998083843529421E-2</v>
      </c>
      <c r="W53" s="209">
        <v>0.15180897250361797</v>
      </c>
      <c r="X53" s="209">
        <v>0.14281036579661341</v>
      </c>
      <c r="Y53" s="209">
        <v>0.12768159578471941</v>
      </c>
      <c r="Z53" s="209">
        <v>0.11961920529801336</v>
      </c>
      <c r="AA53" s="209">
        <v>9.3208751139471316E-2</v>
      </c>
      <c r="AB53" s="209">
        <v>6.9522771432633593E-2</v>
      </c>
      <c r="AC53" s="209">
        <v>4.3515808664779491E-2</v>
      </c>
      <c r="AD53" s="209">
        <v>0.11317958692229321</v>
      </c>
      <c r="AE53" s="209"/>
      <c r="AF53" s="210"/>
      <c r="AG53" s="208">
        <v>0.2441365711913657</v>
      </c>
      <c r="AH53" s="209">
        <v>0.21722236807561029</v>
      </c>
      <c r="AI53" s="209">
        <v>0.24040290990486848</v>
      </c>
      <c r="AJ53" s="209">
        <v>0.3194574111703003</v>
      </c>
      <c r="AK53" s="209">
        <v>0.22818206595802684</v>
      </c>
      <c r="AL53" s="209">
        <v>0.3143061595200089</v>
      </c>
      <c r="AM53" s="209">
        <v>0.28957508577461077</v>
      </c>
      <c r="AN53" s="209">
        <v>0.27990175138829543</v>
      </c>
      <c r="AO53" s="209">
        <v>0.32237914177077681</v>
      </c>
      <c r="AP53" s="209">
        <v>0.28868471953578345</v>
      </c>
      <c r="AQ53" s="209">
        <v>0.25072046109510077</v>
      </c>
      <c r="AR53" s="209">
        <v>0.19466110073602114</v>
      </c>
      <c r="AS53" s="209">
        <v>0.26005137076060175</v>
      </c>
      <c r="AT53" s="209"/>
      <c r="AU53" s="210"/>
      <c r="AV53" s="21"/>
    </row>
    <row r="54" spans="2:48" x14ac:dyDescent="0.25">
      <c r="B54" s="122">
        <v>34001</v>
      </c>
      <c r="C54" s="205">
        <v>38.818851670111556</v>
      </c>
      <c r="D54" s="206">
        <v>29.051186017478152</v>
      </c>
      <c r="E54" s="206">
        <v>34.050912301353733</v>
      </c>
      <c r="F54" s="206">
        <v>33.166447911451499</v>
      </c>
      <c r="G54" s="206">
        <v>36.544295177366436</v>
      </c>
      <c r="H54" s="206">
        <v>36.219999399237025</v>
      </c>
      <c r="I54" s="206">
        <v>35.613818098141863</v>
      </c>
      <c r="J54" s="206">
        <v>36.287795188700066</v>
      </c>
      <c r="K54" s="206">
        <v>38.358525998214454</v>
      </c>
      <c r="L54" s="206">
        <v>33.904783006065308</v>
      </c>
      <c r="M54" s="206">
        <v>33.72703988291255</v>
      </c>
      <c r="N54" s="206">
        <v>34.010115396913058</v>
      </c>
      <c r="O54" s="206">
        <v>37.365509230957322</v>
      </c>
      <c r="P54" s="206">
        <v>0</v>
      </c>
      <c r="Q54" s="207">
        <v>0</v>
      </c>
      <c r="R54" s="208">
        <v>2.6108353839095832E-2</v>
      </c>
      <c r="S54" s="209">
        <v>3.7960486584419657E-3</v>
      </c>
      <c r="T54" s="209">
        <v>4.3986285301813581E-2</v>
      </c>
      <c r="U54" s="209">
        <v>2.018646466328158E-2</v>
      </c>
      <c r="V54" s="209">
        <v>4.7978340952465524E-2</v>
      </c>
      <c r="W54" s="209">
        <v>1.0009632700925556E-2</v>
      </c>
      <c r="X54" s="209">
        <v>1.3589292292579058E-2</v>
      </c>
      <c r="Y54" s="209">
        <v>2.8911138923654687E-2</v>
      </c>
      <c r="Z54" s="209">
        <v>2.3618812897925591E-2</v>
      </c>
      <c r="AA54" s="209">
        <v>2.0804669585157351E-2</v>
      </c>
      <c r="AB54" s="209">
        <v>2.1091811414392109E-2</v>
      </c>
      <c r="AC54" s="209">
        <v>7.5908045977011382E-2</v>
      </c>
      <c r="AD54" s="209">
        <v>1.7097928280222961E-2</v>
      </c>
      <c r="AE54" s="209"/>
      <c r="AF54" s="210"/>
      <c r="AG54" s="208">
        <v>0.24951752158456075</v>
      </c>
      <c r="AH54" s="209">
        <v>0.2068876095638193</v>
      </c>
      <c r="AI54" s="209">
        <v>0.26377587242641015</v>
      </c>
      <c r="AJ54" s="209">
        <v>0.31878833530614431</v>
      </c>
      <c r="AK54" s="209">
        <v>0.25216100121970642</v>
      </c>
      <c r="AL54" s="209">
        <v>0.28406368138011828</v>
      </c>
      <c r="AM54" s="209">
        <v>0.29162320050073021</v>
      </c>
      <c r="AN54" s="209">
        <v>0.28466506927804991</v>
      </c>
      <c r="AO54" s="209">
        <v>0.3234200743494422</v>
      </c>
      <c r="AP54" s="209">
        <v>0.26892977455299305</v>
      </c>
      <c r="AQ54" s="209">
        <v>0.25171102661596972</v>
      </c>
      <c r="AR54" s="209">
        <v>0.2269176322550201</v>
      </c>
      <c r="AS54" s="209">
        <v>0.25682414023543915</v>
      </c>
      <c r="AT54" s="209"/>
      <c r="AU54" s="210"/>
      <c r="AV54" s="21"/>
    </row>
    <row r="55" spans="2:48" x14ac:dyDescent="0.25">
      <c r="B55" s="122">
        <v>34029</v>
      </c>
      <c r="C55" s="205">
        <v>39.052367503431739</v>
      </c>
      <c r="D55" s="206">
        <v>29.751560549313357</v>
      </c>
      <c r="E55" s="206">
        <v>34.70423778693349</v>
      </c>
      <c r="F55" s="206">
        <v>33.50202292193822</v>
      </c>
      <c r="G55" s="206">
        <v>36.821333498421346</v>
      </c>
      <c r="H55" s="206">
        <v>36.469316031359817</v>
      </c>
      <c r="I55" s="206">
        <v>35.994937582695741</v>
      </c>
      <c r="J55" s="206">
        <v>36.671816376075924</v>
      </c>
      <c r="K55" s="206">
        <v>38.746421204937974</v>
      </c>
      <c r="L55" s="206">
        <v>34.623480211593325</v>
      </c>
      <c r="M55" s="206">
        <v>35.459934138309549</v>
      </c>
      <c r="N55" s="206">
        <v>34.220852832601814</v>
      </c>
      <c r="O55" s="206">
        <v>37.704792761951332</v>
      </c>
      <c r="P55" s="206">
        <v>0</v>
      </c>
      <c r="Q55" s="207">
        <v>0</v>
      </c>
      <c r="R55" s="208">
        <v>6.0155265618013617E-3</v>
      </c>
      <c r="S55" s="209">
        <v>2.4108293940696152E-2</v>
      </c>
      <c r="T55" s="209">
        <v>1.9186724860637078E-2</v>
      </c>
      <c r="U55" s="209">
        <v>1.0117906246175251E-2</v>
      </c>
      <c r="V55" s="209">
        <v>7.5808910723360306E-3</v>
      </c>
      <c r="W55" s="209">
        <v>6.8833969149111477E-3</v>
      </c>
      <c r="X55" s="209">
        <v>1.070144974356913E-2</v>
      </c>
      <c r="Y55" s="209">
        <v>1.0582654178323872E-2</v>
      </c>
      <c r="Z55" s="209">
        <v>1.0112359550561887E-2</v>
      </c>
      <c r="AA55" s="209">
        <v>2.1197516745629873E-2</v>
      </c>
      <c r="AB55" s="209">
        <v>5.1379968755424402E-2</v>
      </c>
      <c r="AC55" s="209">
        <v>6.19631639673542E-3</v>
      </c>
      <c r="AD55" s="209">
        <v>9.080125976522576E-3</v>
      </c>
      <c r="AE55" s="209"/>
      <c r="AF55" s="210"/>
      <c r="AG55" s="208">
        <v>0.24458188766530889</v>
      </c>
      <c r="AH55" s="209">
        <v>0.22448874730243537</v>
      </c>
      <c r="AI55" s="209">
        <v>0.2710174606596249</v>
      </c>
      <c r="AJ55" s="209">
        <v>0.30537248905994652</v>
      </c>
      <c r="AK55" s="209">
        <v>0.25275130324890738</v>
      </c>
      <c r="AL55" s="209">
        <v>0.25937451377003251</v>
      </c>
      <c r="AM55" s="209">
        <v>0.28020460358056282</v>
      </c>
      <c r="AN55" s="209">
        <v>0.28262659530671069</v>
      </c>
      <c r="AO55" s="209">
        <v>0.32567937644828321</v>
      </c>
      <c r="AP55" s="209">
        <v>0.27866421192594881</v>
      </c>
      <c r="AQ55" s="209">
        <v>0.27791550187246161</v>
      </c>
      <c r="AR55" s="209">
        <v>0.22776097611846918</v>
      </c>
      <c r="AS55" s="209">
        <v>0.26220198506088199</v>
      </c>
      <c r="AT55" s="209"/>
      <c r="AU55" s="210"/>
      <c r="AV55" s="21"/>
    </row>
    <row r="56" spans="2:48" x14ac:dyDescent="0.25">
      <c r="B56" s="122">
        <v>34060</v>
      </c>
      <c r="C56" s="205">
        <v>39.208570662206725</v>
      </c>
      <c r="D56" s="206">
        <v>31.051186017478152</v>
      </c>
      <c r="E56" s="206">
        <v>35.020600353148907</v>
      </c>
      <c r="F56" s="206">
        <v>33.792944806029524</v>
      </c>
      <c r="G56" s="206">
        <v>37.344456138178664</v>
      </c>
      <c r="H56" s="206">
        <v>36.714126941215333</v>
      </c>
      <c r="I56" s="206">
        <v>36.174710924466432</v>
      </c>
      <c r="J56" s="206">
        <v>37.030824689178253</v>
      </c>
      <c r="K56" s="206">
        <v>38.878798140565841</v>
      </c>
      <c r="L56" s="206">
        <v>34.95305619408979</v>
      </c>
      <c r="M56" s="206">
        <v>35.796560556165389</v>
      </c>
      <c r="N56" s="206">
        <v>34.440310438043198</v>
      </c>
      <c r="O56" s="206">
        <v>37.874434527448336</v>
      </c>
      <c r="P56" s="206">
        <v>0</v>
      </c>
      <c r="Q56" s="207">
        <v>0</v>
      </c>
      <c r="R56" s="208">
        <v>3.9998383903679926E-3</v>
      </c>
      <c r="S56" s="209">
        <v>4.3682598296336729E-2</v>
      </c>
      <c r="T56" s="209">
        <v>9.1159635361457592E-3</v>
      </c>
      <c r="U56" s="209">
        <v>8.683710973787168E-3</v>
      </c>
      <c r="V56" s="209">
        <v>1.4207053087301852E-2</v>
      </c>
      <c r="W56" s="209">
        <v>6.7127913680915911E-3</v>
      </c>
      <c r="X56" s="209">
        <v>4.9944062649830883E-3</v>
      </c>
      <c r="Y56" s="209">
        <v>9.7897608730540039E-3</v>
      </c>
      <c r="Z56" s="209">
        <v>3.4164945177181136E-3</v>
      </c>
      <c r="AA56" s="209">
        <v>9.5188577370714338E-3</v>
      </c>
      <c r="AB56" s="209">
        <v>9.4931484233119687E-3</v>
      </c>
      <c r="AC56" s="209">
        <v>6.4129788499107665E-3</v>
      </c>
      <c r="AD56" s="209">
        <v>4.4992095983138183E-3</v>
      </c>
      <c r="AE56" s="209"/>
      <c r="AF56" s="210"/>
      <c r="AG56" s="208">
        <v>0.24617621984855317</v>
      </c>
      <c r="AH56" s="209">
        <v>0.26923862012655631</v>
      </c>
      <c r="AI56" s="209">
        <v>0.2784014610302411</v>
      </c>
      <c r="AJ56" s="209">
        <v>0.30911568904964071</v>
      </c>
      <c r="AK56" s="209">
        <v>0.26224105461393593</v>
      </c>
      <c r="AL56" s="209">
        <v>0.26553116587285136</v>
      </c>
      <c r="AM56" s="209">
        <v>0.28135506877228716</v>
      </c>
      <c r="AN56" s="209">
        <v>0.29079905631346814</v>
      </c>
      <c r="AO56" s="209">
        <v>0.31586350612138592</v>
      </c>
      <c r="AP56" s="209">
        <v>0.28224536449072901</v>
      </c>
      <c r="AQ56" s="209">
        <v>0.2794517681523333</v>
      </c>
      <c r="AR56" s="209">
        <v>0.22086553323029387</v>
      </c>
      <c r="AS56" s="209">
        <v>0.26194113453508505</v>
      </c>
      <c r="AT56" s="209"/>
      <c r="AU56" s="210"/>
      <c r="AV56" s="21"/>
    </row>
    <row r="57" spans="2:48" x14ac:dyDescent="0.25">
      <c r="B57" s="122">
        <v>34090</v>
      </c>
      <c r="C57" s="205">
        <v>39.364773820981718</v>
      </c>
      <c r="D57" s="206">
        <v>31.520599250936328</v>
      </c>
      <c r="E57" s="206">
        <v>35.388463802236608</v>
      </c>
      <c r="F57" s="206">
        <v>34.208354194011072</v>
      </c>
      <c r="G57" s="206">
        <v>37.814956973936731</v>
      </c>
      <c r="H57" s="206">
        <v>37.40800817037637</v>
      </c>
      <c r="I57" s="206">
        <v>36.492550192717026</v>
      </c>
      <c r="J57" s="206">
        <v>37.594350033105272</v>
      </c>
      <c r="K57" s="206">
        <v>38.929593941446299</v>
      </c>
      <c r="L57" s="206">
        <v>35.592821336582929</v>
      </c>
      <c r="M57" s="206">
        <v>36.200512257592386</v>
      </c>
      <c r="N57" s="206">
        <v>34.726622678254806</v>
      </c>
      <c r="O57" s="206">
        <v>38.381831519745681</v>
      </c>
      <c r="P57" s="206">
        <v>0</v>
      </c>
      <c r="Q57" s="207">
        <v>0</v>
      </c>
      <c r="R57" s="208">
        <v>3.9839034205232469E-3</v>
      </c>
      <c r="S57" s="209">
        <v>1.5117401093599207E-2</v>
      </c>
      <c r="T57" s="209">
        <v>1.0504201680672315E-2</v>
      </c>
      <c r="U57" s="209">
        <v>1.229278449587584E-2</v>
      </c>
      <c r="V57" s="209">
        <v>1.2598947324795974E-2</v>
      </c>
      <c r="W57" s="209">
        <v>1.8899570464307677E-2</v>
      </c>
      <c r="X57" s="209">
        <v>8.7862282829087313E-3</v>
      </c>
      <c r="Y57" s="209">
        <v>1.521773680864583E-2</v>
      </c>
      <c r="Z57" s="209">
        <v>1.3065167471691447E-3</v>
      </c>
      <c r="AA57" s="209">
        <v>1.8303553741927651E-2</v>
      </c>
      <c r="AB57" s="209">
        <v>1.128465123885829E-2</v>
      </c>
      <c r="AC57" s="209">
        <v>8.3132886019326793E-3</v>
      </c>
      <c r="AD57" s="209">
        <v>1.3396820272778574E-2</v>
      </c>
      <c r="AE57" s="209"/>
      <c r="AF57" s="210"/>
      <c r="AG57" s="208">
        <v>0.22974171924290224</v>
      </c>
      <c r="AH57" s="209">
        <v>0.27792681075061998</v>
      </c>
      <c r="AI57" s="209">
        <v>0.26886145404663919</v>
      </c>
      <c r="AJ57" s="209">
        <v>0.29639505666376087</v>
      </c>
      <c r="AK57" s="209">
        <v>0.26360157219693836</v>
      </c>
      <c r="AL57" s="209">
        <v>0.26901717022469024</v>
      </c>
      <c r="AM57" s="209">
        <v>0.27539582809751212</v>
      </c>
      <c r="AN57" s="209">
        <v>0.29911531421598514</v>
      </c>
      <c r="AO57" s="209">
        <v>0.29101582440020418</v>
      </c>
      <c r="AP57" s="209">
        <v>0.29212748843756275</v>
      </c>
      <c r="AQ57" s="209">
        <v>0.27337314662273465</v>
      </c>
      <c r="AR57" s="209">
        <v>0.21908163265306121</v>
      </c>
      <c r="AS57" s="209">
        <v>0.25771233974358959</v>
      </c>
      <c r="AT57" s="209"/>
      <c r="AU57" s="210"/>
      <c r="AV57" s="21"/>
    </row>
    <row r="58" spans="2:48" x14ac:dyDescent="0.25">
      <c r="B58" s="122">
        <v>34121</v>
      </c>
      <c r="C58" s="205">
        <v>40.144211805172063</v>
      </c>
      <c r="D58" s="206">
        <v>32.519350811485644</v>
      </c>
      <c r="E58" s="206">
        <v>36.216892289582105</v>
      </c>
      <c r="F58" s="206">
        <v>35.446463607701986</v>
      </c>
      <c r="G58" s="206">
        <v>38.404630718751932</v>
      </c>
      <c r="H58" s="206">
        <v>38.185996215193292</v>
      </c>
      <c r="I58" s="206">
        <v>37.273485589368924</v>
      </c>
      <c r="J58" s="206">
        <v>37.86066357684102</v>
      </c>
      <c r="K58" s="206">
        <v>39.431394883477516</v>
      </c>
      <c r="L58" s="206">
        <v>35.835156617830336</v>
      </c>
      <c r="M58" s="206">
        <v>36.859129162092934</v>
      </c>
      <c r="N58" s="206">
        <v>35.028921896346255</v>
      </c>
      <c r="O58" s="206">
        <v>39.011492847536367</v>
      </c>
      <c r="P58" s="206">
        <v>0</v>
      </c>
      <c r="Q58" s="207">
        <v>0</v>
      </c>
      <c r="R58" s="208">
        <v>1.9800392801314629E-2</v>
      </c>
      <c r="S58" s="209">
        <v>3.1685678073510852E-2</v>
      </c>
      <c r="T58" s="209">
        <v>2.3409563409563426E-2</v>
      </c>
      <c r="U58" s="209">
        <v>3.6193188560578939E-2</v>
      </c>
      <c r="V58" s="209">
        <v>1.559366430647066E-2</v>
      </c>
      <c r="W58" s="209">
        <v>2.0797366202272585E-2</v>
      </c>
      <c r="X58" s="209">
        <v>2.1399858122487504E-2</v>
      </c>
      <c r="Y58" s="209">
        <v>7.0838714727408433E-3</v>
      </c>
      <c r="Z58" s="209">
        <v>1.2889960855640358E-2</v>
      </c>
      <c r="AA58" s="209">
        <v>6.80854374975692E-3</v>
      </c>
      <c r="AB58" s="209">
        <v>1.8193579687879002E-2</v>
      </c>
      <c r="AC58" s="209">
        <v>8.7051142546246789E-3</v>
      </c>
      <c r="AD58" s="209">
        <v>1.6405192323007151E-2</v>
      </c>
      <c r="AE58" s="209"/>
      <c r="AF58" s="210"/>
      <c r="AG58" s="208">
        <v>0.24452162003521813</v>
      </c>
      <c r="AH58" s="209">
        <v>0.23761106095880649</v>
      </c>
      <c r="AI58" s="209">
        <v>0.28493865831375614</v>
      </c>
      <c r="AJ58" s="209">
        <v>0.30471162466381102</v>
      </c>
      <c r="AK58" s="209">
        <v>0.26595581858068462</v>
      </c>
      <c r="AL58" s="209">
        <v>0.27322349641945021</v>
      </c>
      <c r="AM58" s="209">
        <v>0.27387564512165158</v>
      </c>
      <c r="AN58" s="209">
        <v>0.29267557520345611</v>
      </c>
      <c r="AO58" s="209">
        <v>0.27428741978809129</v>
      </c>
      <c r="AP58" s="209">
        <v>0.27843098508052555</v>
      </c>
      <c r="AQ58" s="209">
        <v>0.27475197408382251</v>
      </c>
      <c r="AR58" s="209">
        <v>0.21665825340737022</v>
      </c>
      <c r="AS58" s="209">
        <v>0.24486710558400385</v>
      </c>
      <c r="AT58" s="209"/>
      <c r="AU58" s="210"/>
      <c r="AV58" s="21"/>
    </row>
    <row r="59" spans="2:48" x14ac:dyDescent="0.25">
      <c r="B59" s="122">
        <v>34151</v>
      </c>
      <c r="C59" s="205">
        <v>40.934694457154585</v>
      </c>
      <c r="D59" s="206">
        <v>32.691635455680398</v>
      </c>
      <c r="E59" s="206">
        <v>36.918775750441434</v>
      </c>
      <c r="F59" s="206">
        <v>35.662963614467614</v>
      </c>
      <c r="G59" s="206">
        <v>38.912276357332999</v>
      </c>
      <c r="H59" s="206">
        <v>38.483373884833739</v>
      </c>
      <c r="I59" s="206">
        <v>37.679054248403617</v>
      </c>
      <c r="J59" s="206">
        <v>38.60222173177371</v>
      </c>
      <c r="K59" s="206">
        <v>39.608410553212451</v>
      </c>
      <c r="L59" s="206">
        <v>36.404298335502808</v>
      </c>
      <c r="M59" s="206">
        <v>37.031833150384195</v>
      </c>
      <c r="N59" s="206">
        <v>35.624800162776502</v>
      </c>
      <c r="O59" s="206">
        <v>39.347719770143037</v>
      </c>
      <c r="P59" s="206">
        <v>0</v>
      </c>
      <c r="Q59" s="207">
        <v>0</v>
      </c>
      <c r="R59" s="208">
        <v>1.9691074165782443E-2</v>
      </c>
      <c r="S59" s="209">
        <v>5.2979115479114651E-3</v>
      </c>
      <c r="T59" s="209">
        <v>1.9380002437736129E-2</v>
      </c>
      <c r="U59" s="209">
        <v>6.1078027179722874E-3</v>
      </c>
      <c r="V59" s="209">
        <v>1.3218344482953139E-2</v>
      </c>
      <c r="W59" s="209">
        <v>7.7876106194691248E-3</v>
      </c>
      <c r="X59" s="209">
        <v>1.0880888991781542E-2</v>
      </c>
      <c r="Y59" s="209">
        <v>1.9586507072905445E-2</v>
      </c>
      <c r="Z59" s="209">
        <v>4.4892063863839577E-3</v>
      </c>
      <c r="AA59" s="209">
        <v>1.5882216554602344E-2</v>
      </c>
      <c r="AB59" s="209">
        <v>4.6855146124525036E-3</v>
      </c>
      <c r="AC59" s="209">
        <v>1.7011036428511993E-2</v>
      </c>
      <c r="AD59" s="209">
        <v>8.618663323669843E-3</v>
      </c>
      <c r="AE59" s="209"/>
      <c r="AF59" s="210"/>
      <c r="AG59" s="208">
        <v>0.24766759642204492</v>
      </c>
      <c r="AH59" s="209">
        <v>0.23992613286613948</v>
      </c>
      <c r="AI59" s="209">
        <v>0.27166751140395323</v>
      </c>
      <c r="AJ59" s="209">
        <v>0.29736647797194182</v>
      </c>
      <c r="AK59" s="209">
        <v>0.24978873589501419</v>
      </c>
      <c r="AL59" s="209">
        <v>0.27407886231415662</v>
      </c>
      <c r="AM59" s="209">
        <v>0.25817605532344062</v>
      </c>
      <c r="AN59" s="209">
        <v>0.29714229209927823</v>
      </c>
      <c r="AO59" s="209">
        <v>0.25503584841242727</v>
      </c>
      <c r="AP59" s="209">
        <v>0.25983610485455494</v>
      </c>
      <c r="AQ59" s="209">
        <v>0.2532567239585915</v>
      </c>
      <c r="AR59" s="209">
        <v>0.22327577602555143</v>
      </c>
      <c r="AS59" s="209">
        <v>0.24047217537942636</v>
      </c>
      <c r="AT59" s="209"/>
      <c r="AU59" s="210"/>
      <c r="AV59" s="21"/>
    </row>
    <row r="60" spans="2:48" x14ac:dyDescent="0.25">
      <c r="B60" s="122">
        <v>34182</v>
      </c>
      <c r="C60" s="205">
        <v>41.101942283721741</v>
      </c>
      <c r="D60" s="206">
        <v>34.006242197253428</v>
      </c>
      <c r="E60" s="206">
        <v>37.498528546203652</v>
      </c>
      <c r="F60" s="206">
        <v>35.97688862427777</v>
      </c>
      <c r="G60" s="206">
        <v>39.554571906147466</v>
      </c>
      <c r="H60" s="206">
        <v>38.988014778769028</v>
      </c>
      <c r="I60" s="206">
        <v>37.935051487085083</v>
      </c>
      <c r="J60" s="206">
        <v>39.10395056278967</v>
      </c>
      <c r="K60" s="206">
        <v>39.810054490040947</v>
      </c>
      <c r="L60" s="206">
        <v>37.401334921206413</v>
      </c>
      <c r="M60" s="206">
        <v>37.446030003658983</v>
      </c>
      <c r="N60" s="206">
        <v>36.358747783623521</v>
      </c>
      <c r="O60" s="206">
        <v>39.639625871133383</v>
      </c>
      <c r="P60" s="206">
        <v>0</v>
      </c>
      <c r="Q60" s="207">
        <v>0</v>
      </c>
      <c r="R60" s="208">
        <v>4.0857230958987675E-3</v>
      </c>
      <c r="S60" s="209">
        <v>4.0212327197739137E-2</v>
      </c>
      <c r="T60" s="209">
        <v>1.5703467516939153E-2</v>
      </c>
      <c r="U60" s="209">
        <v>8.8025497040521809E-3</v>
      </c>
      <c r="V60" s="209">
        <v>1.6506244531063686E-2</v>
      </c>
      <c r="W60" s="209">
        <v>1.3113218592670409E-2</v>
      </c>
      <c r="X60" s="209">
        <v>6.7941524485666321E-3</v>
      </c>
      <c r="Y60" s="209">
        <v>1.2997408141484874E-2</v>
      </c>
      <c r="Z60" s="209">
        <v>5.0909373542670968E-3</v>
      </c>
      <c r="AA60" s="209">
        <v>2.7387880862718282E-2</v>
      </c>
      <c r="AB60" s="209">
        <v>1.1184886570231563E-2</v>
      </c>
      <c r="AC60" s="209">
        <v>2.0602154046997379E-2</v>
      </c>
      <c r="AD60" s="209">
        <v>7.4186281364096622E-3</v>
      </c>
      <c r="AE60" s="209"/>
      <c r="AF60" s="210"/>
      <c r="AG60" s="208">
        <v>0.24136287824636635</v>
      </c>
      <c r="AH60" s="209">
        <v>0.28516159471573471</v>
      </c>
      <c r="AI60" s="209">
        <v>0.26653744843695643</v>
      </c>
      <c r="AJ60" s="209">
        <v>0.29621684867394693</v>
      </c>
      <c r="AK60" s="209">
        <v>0.24159541391371939</v>
      </c>
      <c r="AL60" s="209">
        <v>0.28281280885550492</v>
      </c>
      <c r="AM60" s="209">
        <v>0.2553302874547877</v>
      </c>
      <c r="AN60" s="209">
        <v>0.29650226840333654</v>
      </c>
      <c r="AO60" s="209">
        <v>0.24695048454751448</v>
      </c>
      <c r="AP60" s="209">
        <v>0.27859306949441376</v>
      </c>
      <c r="AQ60" s="209">
        <v>0.25275424766194987</v>
      </c>
      <c r="AR60" s="209">
        <v>0.23260741032715793</v>
      </c>
      <c r="AS60" s="209">
        <v>0.23804295942720755</v>
      </c>
      <c r="AT60" s="209"/>
      <c r="AU60" s="210"/>
      <c r="AV60" s="21"/>
    </row>
    <row r="61" spans="2:48" x14ac:dyDescent="0.25">
      <c r="B61" s="122">
        <v>34213</v>
      </c>
      <c r="C61" s="205">
        <v>41.221855819751021</v>
      </c>
      <c r="D61" s="206">
        <v>34.197253433208495</v>
      </c>
      <c r="E61" s="206">
        <v>37.779576221306648</v>
      </c>
      <c r="F61" s="206">
        <v>36.31922925997592</v>
      </c>
      <c r="G61" s="206">
        <v>39.712437318145234</v>
      </c>
      <c r="H61" s="206">
        <v>39.483644228169766</v>
      </c>
      <c r="I61" s="206">
        <v>38.284530863487312</v>
      </c>
      <c r="J61" s="206">
        <v>39.627749576988151</v>
      </c>
      <c r="K61" s="206">
        <v>39.865468091001453</v>
      </c>
      <c r="L61" s="206">
        <v>37.669980890132102</v>
      </c>
      <c r="M61" s="206">
        <v>38.037321624588358</v>
      </c>
      <c r="N61" s="206">
        <v>36.617446152951779</v>
      </c>
      <c r="O61" s="206">
        <v>39.968211272771725</v>
      </c>
      <c r="P61" s="206">
        <v>0</v>
      </c>
      <c r="Q61" s="207">
        <v>0</v>
      </c>
      <c r="R61" s="208">
        <v>2.9174664107484596E-3</v>
      </c>
      <c r="S61" s="209">
        <v>5.6169462902459118E-3</v>
      </c>
      <c r="T61" s="209">
        <v>7.4948987600061421E-3</v>
      </c>
      <c r="U61" s="209">
        <v>9.5155709342562046E-3</v>
      </c>
      <c r="V61" s="209">
        <v>3.9910787651132049E-3</v>
      </c>
      <c r="W61" s="209">
        <v>1.2712354096845005E-2</v>
      </c>
      <c r="X61" s="209">
        <v>9.2125715585547208E-3</v>
      </c>
      <c r="Y61" s="209">
        <v>1.339504082477321E-2</v>
      </c>
      <c r="Z61" s="209">
        <v>1.3919498898040559E-3</v>
      </c>
      <c r="AA61" s="209">
        <v>7.1827909215445686E-3</v>
      </c>
      <c r="AB61" s="209">
        <v>1.5790502247410427E-2</v>
      </c>
      <c r="AC61" s="209">
        <v>7.115161690050803E-3</v>
      </c>
      <c r="AD61" s="209">
        <v>8.2893164205575156E-3</v>
      </c>
      <c r="AE61" s="209"/>
      <c r="AF61" s="210"/>
      <c r="AG61" s="208">
        <v>0.23166132377899282</v>
      </c>
      <c r="AH61" s="209">
        <v>0.288671433948062</v>
      </c>
      <c r="AI61" s="209">
        <v>0.26465372869667997</v>
      </c>
      <c r="AJ61" s="209">
        <v>0.27923934801258243</v>
      </c>
      <c r="AK61" s="209">
        <v>0.23848827106863574</v>
      </c>
      <c r="AL61" s="209">
        <v>0.28791887125220439</v>
      </c>
      <c r="AM61" s="209">
        <v>0.25922421948911994</v>
      </c>
      <c r="AN61" s="209">
        <v>0.30552593310712528</v>
      </c>
      <c r="AO61" s="209">
        <v>0.2270918222306452</v>
      </c>
      <c r="AP61" s="209">
        <v>0.28062329347519044</v>
      </c>
      <c r="AQ61" s="209">
        <v>0.25605335653182532</v>
      </c>
      <c r="AR61" s="209">
        <v>0.23227037073266152</v>
      </c>
      <c r="AS61" s="209">
        <v>0.24432602179188295</v>
      </c>
      <c r="AT61" s="209"/>
      <c r="AU61" s="210"/>
      <c r="AV61" s="21"/>
    </row>
    <row r="62" spans="2:48" x14ac:dyDescent="0.25">
      <c r="B62" s="122">
        <v>34243</v>
      </c>
      <c r="C62" s="205">
        <v>41.411192981902524</v>
      </c>
      <c r="D62" s="206">
        <v>34.549313358302122</v>
      </c>
      <c r="E62" s="206">
        <v>38.025309005297238</v>
      </c>
      <c r="F62" s="206">
        <v>36.562791767587242</v>
      </c>
      <c r="G62" s="206">
        <v>39.86720732990775</v>
      </c>
      <c r="H62" s="206">
        <v>39.605298729386313</v>
      </c>
      <c r="I62" s="206">
        <v>38.701605016395334</v>
      </c>
      <c r="J62" s="206">
        <v>39.802839696902815</v>
      </c>
      <c r="K62" s="206">
        <v>39.98553089308254</v>
      </c>
      <c r="L62" s="206">
        <v>38.234968288697488</v>
      </c>
      <c r="M62" s="206">
        <v>38.927186242224664</v>
      </c>
      <c r="N62" s="206">
        <v>36.995320175566086</v>
      </c>
      <c r="O62" s="206">
        <v>40.319721237315065</v>
      </c>
      <c r="P62" s="206">
        <v>0</v>
      </c>
      <c r="Q62" s="207">
        <v>0</v>
      </c>
      <c r="R62" s="208">
        <v>4.5931256219858023E-3</v>
      </c>
      <c r="S62" s="209">
        <v>1.0294976635513847E-2</v>
      </c>
      <c r="T62" s="209">
        <v>6.5043816942553078E-3</v>
      </c>
      <c r="U62" s="209">
        <v>6.7061584888787936E-3</v>
      </c>
      <c r="V62" s="209">
        <v>3.8972680151212638E-3</v>
      </c>
      <c r="W62" s="209">
        <v>3.0811365970558505E-3</v>
      </c>
      <c r="X62" s="209">
        <v>1.0894064613073092E-2</v>
      </c>
      <c r="Y62" s="209">
        <v>4.4183715144989928E-3</v>
      </c>
      <c r="Z62" s="209">
        <v>3.0116992934089665E-3</v>
      </c>
      <c r="AA62" s="209">
        <v>1.4998345770687333E-2</v>
      </c>
      <c r="AB62" s="209">
        <v>2.339451306321929E-2</v>
      </c>
      <c r="AC62" s="209">
        <v>1.0319507838856922E-2</v>
      </c>
      <c r="AD62" s="209">
        <v>8.7947384521259529E-3</v>
      </c>
      <c r="AE62" s="209"/>
      <c r="AF62" s="210"/>
      <c r="AG62" s="208">
        <v>0.23667718984120986</v>
      </c>
      <c r="AH62" s="209">
        <v>0.28686352011160182</v>
      </c>
      <c r="AI62" s="209">
        <v>0.2705639411967159</v>
      </c>
      <c r="AJ62" s="209">
        <v>0.28091964920597295</v>
      </c>
      <c r="AK62" s="209">
        <v>0.24169679440829106</v>
      </c>
      <c r="AL62" s="209">
        <v>0.28634146341463412</v>
      </c>
      <c r="AM62" s="209">
        <v>0.26850193268596234</v>
      </c>
      <c r="AN62" s="209">
        <v>0.2865975458955578</v>
      </c>
      <c r="AO62" s="209">
        <v>0.22933131418295399</v>
      </c>
      <c r="AP62" s="209">
        <v>0.28339685785999835</v>
      </c>
      <c r="AQ62" s="209">
        <v>0.2859353091911232</v>
      </c>
      <c r="AR62" s="209">
        <v>0.23633979309339942</v>
      </c>
      <c r="AS62" s="209">
        <v>0.24443396226415071</v>
      </c>
      <c r="AT62" s="209"/>
      <c r="AU62" s="210"/>
      <c r="AV62" s="21"/>
    </row>
    <row r="63" spans="2:48" x14ac:dyDescent="0.25">
      <c r="B63" s="122">
        <v>34274</v>
      </c>
      <c r="C63" s="205">
        <v>42.023383139525713</v>
      </c>
      <c r="D63" s="206">
        <v>34.932584269662918</v>
      </c>
      <c r="E63" s="206">
        <v>38.157739846968802</v>
      </c>
      <c r="F63" s="206">
        <v>36.938960529342516</v>
      </c>
      <c r="G63" s="206">
        <v>40.06221754472854</v>
      </c>
      <c r="H63" s="206">
        <v>39.784025712655065</v>
      </c>
      <c r="I63" s="206">
        <v>38.806592647989412</v>
      </c>
      <c r="J63" s="206">
        <v>40.057382476274555</v>
      </c>
      <c r="K63" s="206">
        <v>40.756703506449526</v>
      </c>
      <c r="L63" s="206">
        <v>38.499459938516075</v>
      </c>
      <c r="M63" s="206">
        <v>39.20380534211489</v>
      </c>
      <c r="N63" s="206">
        <v>37.254018544894343</v>
      </c>
      <c r="O63" s="206">
        <v>40.629966988629413</v>
      </c>
      <c r="P63" s="206">
        <v>0</v>
      </c>
      <c r="Q63" s="207">
        <v>0</v>
      </c>
      <c r="R63" s="208">
        <v>1.478320505981868E-2</v>
      </c>
      <c r="S63" s="209">
        <v>1.109344511093437E-2</v>
      </c>
      <c r="T63" s="209">
        <v>3.4827025771997045E-3</v>
      </c>
      <c r="U63" s="209">
        <v>1.0288294289626587E-2</v>
      </c>
      <c r="V63" s="209">
        <v>4.8914942350250052E-3</v>
      </c>
      <c r="W63" s="209">
        <v>4.5127038301100118E-3</v>
      </c>
      <c r="X63" s="209">
        <v>2.7127461910068456E-3</v>
      </c>
      <c r="Y63" s="209">
        <v>6.3950909359752591E-3</v>
      </c>
      <c r="Z63" s="209">
        <v>1.9286291719597944E-2</v>
      </c>
      <c r="AA63" s="209">
        <v>6.9175328673353013E-3</v>
      </c>
      <c r="AB63" s="209">
        <v>7.1060645937510592E-3</v>
      </c>
      <c r="AC63" s="209">
        <v>6.9927322726380256E-3</v>
      </c>
      <c r="AD63" s="209">
        <v>7.6946402850429857E-3</v>
      </c>
      <c r="AE63" s="209"/>
      <c r="AF63" s="210"/>
      <c r="AG63" s="208">
        <v>0.2423154065021691</v>
      </c>
      <c r="AH63" s="209">
        <v>0.26892204435173001</v>
      </c>
      <c r="AI63" s="209">
        <v>0.25136321961106012</v>
      </c>
      <c r="AJ63" s="209">
        <v>0.26883569602602825</v>
      </c>
      <c r="AK63" s="209">
        <v>0.23308879573170765</v>
      </c>
      <c r="AL63" s="209">
        <v>0.28114722383439739</v>
      </c>
      <c r="AM63" s="209">
        <v>0.268773216720741</v>
      </c>
      <c r="AN63" s="209">
        <v>0.28759931895573221</v>
      </c>
      <c r="AO63" s="209">
        <v>0.22930498166117261</v>
      </c>
      <c r="AP63" s="209">
        <v>0.27491172559269955</v>
      </c>
      <c r="AQ63" s="209">
        <v>0.27515947824431108</v>
      </c>
      <c r="AR63" s="209">
        <v>0.24076673604724325</v>
      </c>
      <c r="AS63" s="209">
        <v>0.23974072001492264</v>
      </c>
      <c r="AT63" s="209"/>
      <c r="AU63" s="210"/>
      <c r="AV63" s="21"/>
    </row>
    <row r="64" spans="2:48" x14ac:dyDescent="0.25">
      <c r="B64" s="122">
        <v>34304</v>
      </c>
      <c r="C64" s="205">
        <v>42.351567553921655</v>
      </c>
      <c r="D64" s="206">
        <v>35.019975031210983</v>
      </c>
      <c r="E64" s="206">
        <v>38.325485579752794</v>
      </c>
      <c r="F64" s="206">
        <v>37.020148031879621</v>
      </c>
      <c r="G64" s="206">
        <v>40.326874264842445</v>
      </c>
      <c r="H64" s="206">
        <v>39.938722177164998</v>
      </c>
      <c r="I64" s="206">
        <v>38.841109129609386</v>
      </c>
      <c r="J64" s="206">
        <v>41.639078937688517</v>
      </c>
      <c r="K64" s="206">
        <v>41.098420712372629</v>
      </c>
      <c r="L64" s="206">
        <v>38.703021574763902</v>
      </c>
      <c r="M64" s="206">
        <v>39.439443834613982</v>
      </c>
      <c r="N64" s="206">
        <v>38.092608202773022</v>
      </c>
      <c r="O64" s="206">
        <v>41.600440151607771</v>
      </c>
      <c r="P64" s="206">
        <v>0</v>
      </c>
      <c r="Q64" s="207">
        <v>0</v>
      </c>
      <c r="R64" s="208">
        <v>7.8095667192312063E-3</v>
      </c>
      <c r="S64" s="209">
        <v>2.501697580501048E-3</v>
      </c>
      <c r="T64" s="209">
        <v>4.3961129106895262E-3</v>
      </c>
      <c r="U64" s="209">
        <v>2.197882706326123E-3</v>
      </c>
      <c r="V64" s="209">
        <v>6.6061425536023269E-3</v>
      </c>
      <c r="W64" s="209">
        <v>3.8884065083620786E-3</v>
      </c>
      <c r="X64" s="209">
        <v>8.8944891227811605E-4</v>
      </c>
      <c r="Y64" s="209">
        <v>3.9485766758494009E-2</v>
      </c>
      <c r="Z64" s="209">
        <v>8.3843190573307438E-3</v>
      </c>
      <c r="AA64" s="209">
        <v>5.2873893964464954E-3</v>
      </c>
      <c r="AB64" s="209">
        <v>6.0106025535729335E-3</v>
      </c>
      <c r="AC64" s="209">
        <v>2.2510045644286797E-2</v>
      </c>
      <c r="AD64" s="209">
        <v>2.3885649802520191E-2</v>
      </c>
      <c r="AE64" s="209"/>
      <c r="AF64" s="210"/>
      <c r="AG64" s="208">
        <v>0.2439521735100568</v>
      </c>
      <c r="AH64" s="209">
        <v>0.26789911408425215</v>
      </c>
      <c r="AI64" s="209">
        <v>0.24884925201380897</v>
      </c>
      <c r="AJ64" s="209">
        <v>0.27126992240137515</v>
      </c>
      <c r="AK64" s="209">
        <v>0.21774080478571756</v>
      </c>
      <c r="AL64" s="209">
        <v>0.28277858176555731</v>
      </c>
      <c r="AM64" s="209">
        <v>0.2633080737206473</v>
      </c>
      <c r="AN64" s="209">
        <v>0.3313887843432442</v>
      </c>
      <c r="AO64" s="209">
        <v>0.22792494481236208</v>
      </c>
      <c r="AP64" s="209">
        <v>0.27388331814038297</v>
      </c>
      <c r="AQ64" s="209">
        <v>0.27704848111463942</v>
      </c>
      <c r="AR64" s="209">
        <v>0.25749652161397124</v>
      </c>
      <c r="AS64" s="209">
        <v>0.26053533388904332</v>
      </c>
      <c r="AT64" s="209"/>
      <c r="AU64" s="210"/>
      <c r="AV64" s="21"/>
    </row>
    <row r="65" spans="2:48" x14ac:dyDescent="0.25">
      <c r="B65" s="122">
        <v>34335</v>
      </c>
      <c r="C65" s="205">
        <v>46.370248820587264</v>
      </c>
      <c r="D65" s="206">
        <v>36.925093632958799</v>
      </c>
      <c r="E65" s="206">
        <v>42.257210123602121</v>
      </c>
      <c r="F65" s="206">
        <v>41.189126287160192</v>
      </c>
      <c r="G65" s="206">
        <v>41.838977279762268</v>
      </c>
      <c r="H65" s="206">
        <v>43.369078729987073</v>
      </c>
      <c r="I65" s="206">
        <v>42.647989414945641</v>
      </c>
      <c r="J65" s="206">
        <v>45.552858088722139</v>
      </c>
      <c r="K65" s="206">
        <v>44.768032509312569</v>
      </c>
      <c r="L65" s="206">
        <v>41.137452571523525</v>
      </c>
      <c r="M65" s="206">
        <v>41.778265642151482</v>
      </c>
      <c r="N65" s="206">
        <v>38.762607912100691</v>
      </c>
      <c r="O65" s="206">
        <v>46.23120185841789</v>
      </c>
      <c r="P65" s="206">
        <v>0</v>
      </c>
      <c r="Q65" s="207">
        <v>0</v>
      </c>
      <c r="R65" s="208">
        <v>9.4888607406303407E-2</v>
      </c>
      <c r="S65" s="209">
        <v>5.440091262343591E-2</v>
      </c>
      <c r="T65" s="209">
        <v>0.10258772940182766</v>
      </c>
      <c r="U65" s="209">
        <v>0.11261376512299429</v>
      </c>
      <c r="V65" s="209">
        <v>3.7496162112373208E-2</v>
      </c>
      <c r="W65" s="209">
        <v>8.5890493381467911E-2</v>
      </c>
      <c r="X65" s="209">
        <v>9.8011626615322159E-2</v>
      </c>
      <c r="Y65" s="209">
        <v>9.3992932862190876E-2</v>
      </c>
      <c r="Z65" s="209">
        <v>8.9288389513108649E-2</v>
      </c>
      <c r="AA65" s="209">
        <v>6.2900282657697731E-2</v>
      </c>
      <c r="AB65" s="209">
        <v>5.9301592013953179E-2</v>
      </c>
      <c r="AC65" s="209">
        <v>1.7588706600533997E-2</v>
      </c>
      <c r="AD65" s="209">
        <v>0.11131520940484929</v>
      </c>
      <c r="AE65" s="209"/>
      <c r="AF65" s="210"/>
      <c r="AG65" s="208">
        <v>0.22571631146515408</v>
      </c>
      <c r="AH65" s="209">
        <v>0.27586058148563541</v>
      </c>
      <c r="AI65" s="209">
        <v>0.29558783722818754</v>
      </c>
      <c r="AJ65" s="209">
        <v>0.26696079247481891</v>
      </c>
      <c r="AK65" s="209">
        <v>0.19981359016466183</v>
      </c>
      <c r="AL65" s="209">
        <v>0.20936466055199554</v>
      </c>
      <c r="AM65" s="209">
        <v>0.21378576398837551</v>
      </c>
      <c r="AN65" s="209">
        <v>0.29161451814768485</v>
      </c>
      <c r="AO65" s="209">
        <v>0.19466009447525157</v>
      </c>
      <c r="AP65" s="209">
        <v>0.23856577027308715</v>
      </c>
      <c r="AQ65" s="209">
        <v>0.26484402694080122</v>
      </c>
      <c r="AR65" s="209">
        <v>0.22625287356321841</v>
      </c>
      <c r="AS65" s="209">
        <v>0.25842416174390548</v>
      </c>
      <c r="AT65" s="209"/>
      <c r="AU65" s="210"/>
      <c r="AV65" s="21"/>
    </row>
    <row r="66" spans="2:48" x14ac:dyDescent="0.25">
      <c r="B66" s="122">
        <v>34366</v>
      </c>
      <c r="C66" s="205">
        <v>46.643209896022348</v>
      </c>
      <c r="D66" s="206">
        <v>37.966292134831463</v>
      </c>
      <c r="E66" s="206">
        <v>43.148911124190704</v>
      </c>
      <c r="F66" s="206">
        <v>41.946876310839883</v>
      </c>
      <c r="G66" s="206">
        <v>44.160527456200086</v>
      </c>
      <c r="H66" s="206">
        <v>44.184614460364656</v>
      </c>
      <c r="I66" s="206">
        <v>43.462003106483344</v>
      </c>
      <c r="J66" s="206">
        <v>45.985433679099543</v>
      </c>
      <c r="K66" s="206">
        <v>45.685435458547559</v>
      </c>
      <c r="L66" s="206">
        <v>42.441908771152413</v>
      </c>
      <c r="M66" s="206">
        <v>42.580314672521041</v>
      </c>
      <c r="N66" s="206">
        <v>42.406185507077872</v>
      </c>
      <c r="O66" s="206">
        <v>46.509353221665229</v>
      </c>
      <c r="P66" s="206">
        <v>0</v>
      </c>
      <c r="Q66" s="207">
        <v>0</v>
      </c>
      <c r="R66" s="208">
        <v>5.8865561944946116E-3</v>
      </c>
      <c r="S66" s="209">
        <v>2.8197585962065248E-2</v>
      </c>
      <c r="T66" s="209">
        <v>2.1101748032592828E-2</v>
      </c>
      <c r="U66" s="209">
        <v>1.8396846254927792E-2</v>
      </c>
      <c r="V66" s="209">
        <v>5.5487737210076674E-2</v>
      </c>
      <c r="W66" s="209">
        <v>1.8804543565590887E-2</v>
      </c>
      <c r="X66" s="209">
        <v>1.9086801106090085E-2</v>
      </c>
      <c r="Y66" s="209">
        <v>9.4961240310078316E-3</v>
      </c>
      <c r="Z66" s="209">
        <v>2.0492366937147698E-2</v>
      </c>
      <c r="AA66" s="209">
        <v>3.1709698050964588E-2</v>
      </c>
      <c r="AB66" s="209">
        <v>1.9197757926081679E-2</v>
      </c>
      <c r="AC66" s="209">
        <v>9.3997225450864197E-2</v>
      </c>
      <c r="AD66" s="209">
        <v>6.0165289256198006E-3</v>
      </c>
      <c r="AE66" s="209"/>
      <c r="AF66" s="210"/>
      <c r="AG66" s="208">
        <v>0.20156078527008903</v>
      </c>
      <c r="AH66" s="209">
        <v>0.30687580575848739</v>
      </c>
      <c r="AI66" s="209">
        <v>0.26718810768765422</v>
      </c>
      <c r="AJ66" s="209">
        <v>0.2647382807718982</v>
      </c>
      <c r="AK66" s="209">
        <v>0.20841097746908341</v>
      </c>
      <c r="AL66" s="209">
        <v>0.21989550505888208</v>
      </c>
      <c r="AM66" s="209">
        <v>0.22036909905908003</v>
      </c>
      <c r="AN66" s="209">
        <v>0.26724242792847602</v>
      </c>
      <c r="AO66" s="209">
        <v>0.19101123595505637</v>
      </c>
      <c r="AP66" s="209">
        <v>0.25179709197843492</v>
      </c>
      <c r="AQ66" s="209">
        <v>0.26249783023780604</v>
      </c>
      <c r="AR66" s="209">
        <v>0.24686979188923561</v>
      </c>
      <c r="AS66" s="209">
        <v>0.24471348521411915</v>
      </c>
      <c r="AT66" s="209"/>
      <c r="AU66" s="210"/>
      <c r="AV66" s="21"/>
    </row>
    <row r="67" spans="2:48" x14ac:dyDescent="0.25">
      <c r="B67" s="122">
        <v>34394</v>
      </c>
      <c r="C67" s="205">
        <v>47.189132046892503</v>
      </c>
      <c r="D67" s="206">
        <v>38.574282147315856</v>
      </c>
      <c r="E67" s="206">
        <v>43.883166568569749</v>
      </c>
      <c r="F67" s="206">
        <v>42.130901316590666</v>
      </c>
      <c r="G67" s="206">
        <v>44.959140716894694</v>
      </c>
      <c r="H67" s="206">
        <v>44.528551260100322</v>
      </c>
      <c r="I67" s="206">
        <v>44.353678881665992</v>
      </c>
      <c r="J67" s="206">
        <v>46.136982270286175</v>
      </c>
      <c r="K67" s="206">
        <v>46.338084536526807</v>
      </c>
      <c r="L67" s="206">
        <v>43.574653114354561</v>
      </c>
      <c r="M67" s="206">
        <v>43.086717892425902</v>
      </c>
      <c r="N67" s="206">
        <v>42.970089817748459</v>
      </c>
      <c r="O67" s="206">
        <v>47.262807189142919</v>
      </c>
      <c r="P67" s="206">
        <v>0</v>
      </c>
      <c r="Q67" s="207">
        <v>0</v>
      </c>
      <c r="R67" s="208">
        <v>1.1704214870441623E-2</v>
      </c>
      <c r="S67" s="209">
        <v>1.6013942323501326E-2</v>
      </c>
      <c r="T67" s="209">
        <v>1.701677806574815E-2</v>
      </c>
      <c r="U67" s="209">
        <v>4.3870967741935878E-3</v>
      </c>
      <c r="V67" s="209">
        <v>1.8084323414993185E-2</v>
      </c>
      <c r="W67" s="209">
        <v>7.7840851150617228E-3</v>
      </c>
      <c r="X67" s="209">
        <v>2.0516214427531401E-2</v>
      </c>
      <c r="Y67" s="209">
        <v>3.2955781659945766E-3</v>
      </c>
      <c r="Z67" s="209">
        <v>1.4285714285714228E-2</v>
      </c>
      <c r="AA67" s="209">
        <v>2.6689288394401097E-2</v>
      </c>
      <c r="AB67" s="209">
        <v>1.1892895198157507E-2</v>
      </c>
      <c r="AC67" s="209">
        <v>1.3297690040441568E-2</v>
      </c>
      <c r="AD67" s="209">
        <v>1.6200052576235604E-2</v>
      </c>
      <c r="AE67" s="209"/>
      <c r="AF67" s="210"/>
      <c r="AG67" s="208">
        <v>0.20835521797099096</v>
      </c>
      <c r="AH67" s="209">
        <v>0.29654651504343088</v>
      </c>
      <c r="AI67" s="209">
        <v>0.26449014203943189</v>
      </c>
      <c r="AJ67" s="209">
        <v>0.25756290641786811</v>
      </c>
      <c r="AK67" s="209">
        <v>0.22100794418057249</v>
      </c>
      <c r="AL67" s="209">
        <v>0.22098673914834052</v>
      </c>
      <c r="AM67" s="209">
        <v>0.23221991369665954</v>
      </c>
      <c r="AN67" s="209">
        <v>0.25810463809982337</v>
      </c>
      <c r="AO67" s="209">
        <v>0.19593198792308916</v>
      </c>
      <c r="AP67" s="209">
        <v>0.2585289765228172</v>
      </c>
      <c r="AQ67" s="209">
        <v>0.21508172362555714</v>
      </c>
      <c r="AR67" s="209">
        <v>0.25566975282425886</v>
      </c>
      <c r="AS67" s="209">
        <v>0.25349600745814926</v>
      </c>
      <c r="AT67" s="209"/>
      <c r="AU67" s="210"/>
      <c r="AV67" s="21"/>
    </row>
    <row r="68" spans="2:48" x14ac:dyDescent="0.25">
      <c r="B68" s="122">
        <v>34425</v>
      </c>
      <c r="C68" s="205">
        <v>47.321668060398565</v>
      </c>
      <c r="D68" s="206">
        <v>38.794007490636702</v>
      </c>
      <c r="E68" s="206">
        <v>44.053855208946437</v>
      </c>
      <c r="F68" s="206">
        <v>42.3284575727643</v>
      </c>
      <c r="G68" s="206">
        <v>45.157246331950716</v>
      </c>
      <c r="H68" s="206">
        <v>44.666726742963554</v>
      </c>
      <c r="I68" s="206">
        <v>44.939020882471382</v>
      </c>
      <c r="J68" s="206">
        <v>46.584271316118596</v>
      </c>
      <c r="K68" s="206">
        <v>46.490471939168181</v>
      </c>
      <c r="L68" s="206">
        <v>43.822527487744757</v>
      </c>
      <c r="M68" s="206">
        <v>43.83168679107208</v>
      </c>
      <c r="N68" s="206">
        <v>43.709850885097232</v>
      </c>
      <c r="O68" s="206">
        <v>47.371316786893253</v>
      </c>
      <c r="P68" s="206">
        <v>0</v>
      </c>
      <c r="Q68" s="207">
        <v>0</v>
      </c>
      <c r="R68" s="208">
        <v>2.8086130801125804E-3</v>
      </c>
      <c r="S68" s="209">
        <v>5.6961615638551873E-3</v>
      </c>
      <c r="T68" s="209">
        <v>3.8896153975119092E-3</v>
      </c>
      <c r="U68" s="209">
        <v>4.6891058581706281E-3</v>
      </c>
      <c r="V68" s="209">
        <v>4.406347894936039E-3</v>
      </c>
      <c r="W68" s="209">
        <v>3.1030760928223637E-3</v>
      </c>
      <c r="X68" s="209">
        <v>1.3197146562905446E-2</v>
      </c>
      <c r="Y68" s="209">
        <v>9.6948049877221779E-3</v>
      </c>
      <c r="Z68" s="209">
        <v>3.2885995216580775E-3</v>
      </c>
      <c r="AA68" s="209">
        <v>5.688499062509819E-3</v>
      </c>
      <c r="AB68" s="209">
        <v>1.7289989469751049E-2</v>
      </c>
      <c r="AC68" s="209">
        <v>1.721572076033271E-2</v>
      </c>
      <c r="AD68" s="209">
        <v>2.295877122069483E-3</v>
      </c>
      <c r="AE68" s="209"/>
      <c r="AF68" s="210"/>
      <c r="AG68" s="208">
        <v>0.20692152917505055</v>
      </c>
      <c r="AH68" s="209">
        <v>0.24935670633644252</v>
      </c>
      <c r="AI68" s="209">
        <v>0.25794117647058834</v>
      </c>
      <c r="AJ68" s="209">
        <v>0.25258268599343325</v>
      </c>
      <c r="AK68" s="209">
        <v>0.20920883584068958</v>
      </c>
      <c r="AL68" s="209">
        <v>0.21660871343833102</v>
      </c>
      <c r="AM68" s="209">
        <v>0.24227726314952502</v>
      </c>
      <c r="AN68" s="209">
        <v>0.25798633184996839</v>
      </c>
      <c r="AO68" s="209">
        <v>0.19577955499247743</v>
      </c>
      <c r="AP68" s="209">
        <v>0.25375381324036284</v>
      </c>
      <c r="AQ68" s="209">
        <v>0.22446643225120599</v>
      </c>
      <c r="AR68" s="209">
        <v>0.26914799341688811</v>
      </c>
      <c r="AS68" s="209">
        <v>0.25074650956339273</v>
      </c>
      <c r="AT68" s="209"/>
      <c r="AU68" s="210"/>
      <c r="AV68" s="21"/>
    </row>
    <row r="69" spans="2:48" x14ac:dyDescent="0.25">
      <c r="B69" s="122">
        <v>34455</v>
      </c>
      <c r="C69" s="205">
        <v>47.567806371195516</v>
      </c>
      <c r="D69" s="206">
        <v>38.92634207240949</v>
      </c>
      <c r="E69" s="206">
        <v>44.252501471453797</v>
      </c>
      <c r="F69" s="206">
        <v>42.497598203049947</v>
      </c>
      <c r="G69" s="206">
        <v>45.319754844301364</v>
      </c>
      <c r="H69" s="206">
        <v>44.800396503559519</v>
      </c>
      <c r="I69" s="206">
        <v>45.199332681355344</v>
      </c>
      <c r="J69" s="206">
        <v>46.93886559258442</v>
      </c>
      <c r="K69" s="206">
        <v>46.815257211464463</v>
      </c>
      <c r="L69" s="206">
        <v>44.002547982385686</v>
      </c>
      <c r="M69" s="206">
        <v>44.055616538602266</v>
      </c>
      <c r="N69" s="206">
        <v>44.094991715838738</v>
      </c>
      <c r="O69" s="206">
        <v>47.617373762073591</v>
      </c>
      <c r="P69" s="206">
        <v>0</v>
      </c>
      <c r="Q69" s="207">
        <v>0</v>
      </c>
      <c r="R69" s="208">
        <v>5.2013870365430637E-3</v>
      </c>
      <c r="S69" s="209">
        <v>3.4112119456781703E-3</v>
      </c>
      <c r="T69" s="209">
        <v>4.5091686429073055E-3</v>
      </c>
      <c r="U69" s="209">
        <v>3.995908190013467E-3</v>
      </c>
      <c r="V69" s="209">
        <v>3.5987250231346848E-3</v>
      </c>
      <c r="W69" s="209">
        <v>2.9926025554809998E-3</v>
      </c>
      <c r="X69" s="209">
        <v>5.7925560853840695E-3</v>
      </c>
      <c r="Y69" s="209">
        <v>7.6118884431950326E-3</v>
      </c>
      <c r="Z69" s="209">
        <v>6.9860609873192217E-3</v>
      </c>
      <c r="AA69" s="209">
        <v>4.1079441319597986E-3</v>
      </c>
      <c r="AB69" s="209">
        <v>5.1088553492720434E-3</v>
      </c>
      <c r="AC69" s="209">
        <v>8.8113050706567029E-3</v>
      </c>
      <c r="AD69" s="209">
        <v>5.1942186088527091E-3</v>
      </c>
      <c r="AE69" s="209"/>
      <c r="AF69" s="210"/>
      <c r="AG69" s="208">
        <v>0.20838510561545565</v>
      </c>
      <c r="AH69" s="209">
        <v>0.23494930291508248</v>
      </c>
      <c r="AI69" s="209">
        <v>0.25047817047817056</v>
      </c>
      <c r="AJ69" s="209">
        <v>0.24231636406787702</v>
      </c>
      <c r="AK69" s="209">
        <v>0.19846109769573925</v>
      </c>
      <c r="AL69" s="209">
        <v>0.19761512827719135</v>
      </c>
      <c r="AM69" s="209">
        <v>0.23859068337668457</v>
      </c>
      <c r="AN69" s="209">
        <v>0.2485617001291536</v>
      </c>
      <c r="AO69" s="209">
        <v>0.20256217626823769</v>
      </c>
      <c r="AP69" s="209">
        <v>0.23627592109870454</v>
      </c>
      <c r="AQ69" s="209">
        <v>0.21698876041077061</v>
      </c>
      <c r="AR69" s="209">
        <v>0.26977483887168324</v>
      </c>
      <c r="AS69" s="209">
        <v>0.24062276021342674</v>
      </c>
      <c r="AT69" s="209"/>
      <c r="AU69" s="210"/>
      <c r="AV69" s="21"/>
    </row>
    <row r="70" spans="2:48" x14ac:dyDescent="0.25">
      <c r="B70" s="122">
        <v>34486</v>
      </c>
      <c r="C70" s="205">
        <v>48.014326511936133</v>
      </c>
      <c r="D70" s="206">
        <v>40.534332084893883</v>
      </c>
      <c r="E70" s="206">
        <v>44.726309593878746</v>
      </c>
      <c r="F70" s="206">
        <v>43.041554470048574</v>
      </c>
      <c r="G70" s="206">
        <v>45.573577663591898</v>
      </c>
      <c r="H70" s="206">
        <v>45.225436304106211</v>
      </c>
      <c r="I70" s="206">
        <v>45.317263993556928</v>
      </c>
      <c r="J70" s="206">
        <v>48.107113955712499</v>
      </c>
      <c r="K70" s="206">
        <v>47.583351291444764</v>
      </c>
      <c r="L70" s="206">
        <v>44.196416207383614</v>
      </c>
      <c r="M70" s="206">
        <v>45.068422978412002</v>
      </c>
      <c r="N70" s="206">
        <v>44.892887248205099</v>
      </c>
      <c r="O70" s="206">
        <v>48.389167379875282</v>
      </c>
      <c r="P70" s="206">
        <v>0</v>
      </c>
      <c r="Q70" s="207">
        <v>0</v>
      </c>
      <c r="R70" s="208">
        <v>9.3870240148598762E-3</v>
      </c>
      <c r="S70" s="209">
        <v>4.1308531109685659E-2</v>
      </c>
      <c r="T70" s="209">
        <v>1.0706922923455308E-2</v>
      </c>
      <c r="U70" s="209">
        <v>1.2799694335657513E-2</v>
      </c>
      <c r="V70" s="209">
        <v>5.6007103339935664E-3</v>
      </c>
      <c r="W70" s="209">
        <v>9.4874115793354957E-3</v>
      </c>
      <c r="X70" s="209">
        <v>2.6091383479701379E-3</v>
      </c>
      <c r="Y70" s="209">
        <v>2.4888721710237566E-2</v>
      </c>
      <c r="Z70" s="209">
        <v>1.640691786677196E-2</v>
      </c>
      <c r="AA70" s="209">
        <v>4.4058408862035414E-3</v>
      </c>
      <c r="AB70" s="209">
        <v>2.298926945948648E-2</v>
      </c>
      <c r="AC70" s="209">
        <v>1.8094924192485116E-2</v>
      </c>
      <c r="AD70" s="209">
        <v>1.6208235709471476E-2</v>
      </c>
      <c r="AE70" s="209"/>
      <c r="AF70" s="210"/>
      <c r="AG70" s="208">
        <v>0.19604606375034389</v>
      </c>
      <c r="AH70" s="209">
        <v>0.24646805896805893</v>
      </c>
      <c r="AI70" s="209">
        <v>0.23495713647259567</v>
      </c>
      <c r="AJ70" s="209">
        <v>0.21426935409986253</v>
      </c>
      <c r="AK70" s="209">
        <v>0.18666881599097282</v>
      </c>
      <c r="AL70" s="209">
        <v>0.18434611602753195</v>
      </c>
      <c r="AM70" s="209">
        <v>0.21580429833699899</v>
      </c>
      <c r="AN70" s="209">
        <v>0.27063578423752532</v>
      </c>
      <c r="AO70" s="209">
        <v>0.20673771323730342</v>
      </c>
      <c r="AP70" s="209">
        <v>0.23332560476080086</v>
      </c>
      <c r="AQ70" s="209">
        <v>0.22272077509529875</v>
      </c>
      <c r="AR70" s="209">
        <v>0.28159488839100472</v>
      </c>
      <c r="AS70" s="209">
        <v>0.2403823552456319</v>
      </c>
      <c r="AT70" s="209"/>
      <c r="AU70" s="210"/>
      <c r="AV70" s="21"/>
    </row>
    <row r="71" spans="2:48" x14ac:dyDescent="0.25">
      <c r="B71" s="122">
        <v>34516</v>
      </c>
      <c r="C71" s="205">
        <v>48.230486438725769</v>
      </c>
      <c r="D71" s="206">
        <v>41.843945068664169</v>
      </c>
      <c r="E71" s="206">
        <v>45.866686286050616</v>
      </c>
      <c r="F71" s="206">
        <v>43.747885742121433</v>
      </c>
      <c r="G71" s="206">
        <v>46.508388534637525</v>
      </c>
      <c r="H71" s="206">
        <v>45.551350214772761</v>
      </c>
      <c r="I71" s="206">
        <v>45.63941782201001</v>
      </c>
      <c r="J71" s="206">
        <v>48.395497682630769</v>
      </c>
      <c r="K71" s="206">
        <v>48.14056583443648</v>
      </c>
      <c r="L71" s="206">
        <v>44.819564073448369</v>
      </c>
      <c r="M71" s="206">
        <v>45.549945115257962</v>
      </c>
      <c r="N71" s="206">
        <v>45.283841525448359</v>
      </c>
      <c r="O71" s="206">
        <v>48.742205648612291</v>
      </c>
      <c r="P71" s="206">
        <v>0</v>
      </c>
      <c r="Q71" s="207">
        <v>0</v>
      </c>
      <c r="R71" s="208">
        <v>4.5019881042359308E-3</v>
      </c>
      <c r="S71" s="209">
        <v>3.2308734754219512E-2</v>
      </c>
      <c r="T71" s="209">
        <v>2.5496775891564773E-2</v>
      </c>
      <c r="U71" s="209">
        <v>1.6410449872677701E-2</v>
      </c>
      <c r="V71" s="209">
        <v>2.0512123887794633E-2</v>
      </c>
      <c r="W71" s="209">
        <v>7.2064293304995482E-3</v>
      </c>
      <c r="X71" s="209">
        <v>7.1088543319580179E-3</v>
      </c>
      <c r="Y71" s="209">
        <v>5.9946170785417684E-3</v>
      </c>
      <c r="Z71" s="209">
        <v>1.1710283699414419E-2</v>
      </c>
      <c r="AA71" s="209">
        <v>1.4099511216944555E-2</v>
      </c>
      <c r="AB71" s="209">
        <v>1.0684246419640905E-2</v>
      </c>
      <c r="AC71" s="209">
        <v>8.7086017676194626E-3</v>
      </c>
      <c r="AD71" s="209">
        <v>7.2958120144021206E-3</v>
      </c>
      <c r="AE71" s="209"/>
      <c r="AF71" s="210"/>
      <c r="AG71" s="208">
        <v>0.17823003391921063</v>
      </c>
      <c r="AH71" s="209">
        <v>0.27995875658748953</v>
      </c>
      <c r="AI71" s="209">
        <v>0.242367477082503</v>
      </c>
      <c r="AJ71" s="209">
        <v>0.22670359690393085</v>
      </c>
      <c r="AK71" s="209">
        <v>0.19521120038183123</v>
      </c>
      <c r="AL71" s="209">
        <v>0.18366311516996447</v>
      </c>
      <c r="AM71" s="209">
        <v>0.2112676056338027</v>
      </c>
      <c r="AN71" s="209">
        <v>0.25369720994053968</v>
      </c>
      <c r="AO71" s="209">
        <v>0.21541271568475059</v>
      </c>
      <c r="AP71" s="209">
        <v>0.23116132222602637</v>
      </c>
      <c r="AQ71" s="209">
        <v>0.23002134218638848</v>
      </c>
      <c r="AR71" s="209">
        <v>0.27113250652741505</v>
      </c>
      <c r="AS71" s="209">
        <v>0.23875553484036371</v>
      </c>
      <c r="AT71" s="209"/>
      <c r="AU71" s="210"/>
      <c r="AV71" s="21"/>
    </row>
    <row r="72" spans="2:48" x14ac:dyDescent="0.25">
      <c r="B72" s="122">
        <v>34547</v>
      </c>
      <c r="C72" s="205">
        <v>48.385111787816165</v>
      </c>
      <c r="D72" s="206">
        <v>42.72284644194756</v>
      </c>
      <c r="E72" s="206">
        <v>46.118304885226607</v>
      </c>
      <c r="F72" s="206">
        <v>44.159235754976123</v>
      </c>
      <c r="G72" s="206">
        <v>46.777688355104317</v>
      </c>
      <c r="H72" s="206">
        <v>46.170136072812468</v>
      </c>
      <c r="I72" s="206">
        <v>45.730023586262448</v>
      </c>
      <c r="J72" s="206">
        <v>48.516148017361878</v>
      </c>
      <c r="K72" s="206">
        <v>48.434565772865817</v>
      </c>
      <c r="L72" s="206">
        <v>45.82767884343756</v>
      </c>
      <c r="M72" s="206">
        <v>45.901207464324919</v>
      </c>
      <c r="N72" s="206">
        <v>45.401563817108972</v>
      </c>
      <c r="O72" s="206">
        <v>48.907262501528294</v>
      </c>
      <c r="P72" s="206">
        <v>0</v>
      </c>
      <c r="Q72" s="207">
        <v>0</v>
      </c>
      <c r="R72" s="208">
        <v>3.2059670243392261E-3</v>
      </c>
      <c r="S72" s="209">
        <v>2.1004266491630993E-2</v>
      </c>
      <c r="T72" s="209">
        <v>5.4858682749993138E-3</v>
      </c>
      <c r="U72" s="209">
        <v>9.4027404039467299E-3</v>
      </c>
      <c r="V72" s="209">
        <v>5.7903494176373841E-3</v>
      </c>
      <c r="W72" s="209">
        <v>1.3584358205018238E-2</v>
      </c>
      <c r="X72" s="209">
        <v>1.9852524106637915E-3</v>
      </c>
      <c r="Y72" s="209">
        <v>2.4930074182171595E-3</v>
      </c>
      <c r="Z72" s="209">
        <v>6.1071143085532605E-3</v>
      </c>
      <c r="AA72" s="209">
        <v>2.2492739294321034E-2</v>
      </c>
      <c r="AB72" s="209">
        <v>7.7115866589550237E-3</v>
      </c>
      <c r="AC72" s="209">
        <v>2.5996533795494305E-3</v>
      </c>
      <c r="AD72" s="209">
        <v>3.3863230175900302E-3</v>
      </c>
      <c r="AE72" s="209"/>
      <c r="AF72" s="210"/>
      <c r="AG72" s="208">
        <v>0.17719769673704433</v>
      </c>
      <c r="AH72" s="209">
        <v>0.25632365358493342</v>
      </c>
      <c r="AI72" s="209">
        <v>0.22986972217862189</v>
      </c>
      <c r="AJ72" s="209">
        <v>0.22743342861441268</v>
      </c>
      <c r="AK72" s="209">
        <v>0.1826114176155261</v>
      </c>
      <c r="AL72" s="209">
        <v>0.18421356754882717</v>
      </c>
      <c r="AM72" s="209">
        <v>0.205482048754597</v>
      </c>
      <c r="AN72" s="209">
        <v>0.24069684313504164</v>
      </c>
      <c r="AO72" s="209">
        <v>0.21664153423810092</v>
      </c>
      <c r="AP72" s="209">
        <v>0.22529527194638829</v>
      </c>
      <c r="AQ72" s="209">
        <v>0.22579636505765102</v>
      </c>
      <c r="AR72" s="209">
        <v>0.24871087660390931</v>
      </c>
      <c r="AS72" s="209">
        <v>0.23379727801981723</v>
      </c>
      <c r="AT72" s="209"/>
      <c r="AU72" s="210"/>
      <c r="AV72" s="21"/>
    </row>
    <row r="73" spans="2:48" x14ac:dyDescent="0.25">
      <c r="B73" s="122">
        <v>34578</v>
      </c>
      <c r="C73" s="205">
        <v>48.553937424067918</v>
      </c>
      <c r="D73" s="206">
        <v>42.812734082397007</v>
      </c>
      <c r="E73" s="206">
        <v>46.41406709829311</v>
      </c>
      <c r="F73" s="206">
        <v>44.19847638120239</v>
      </c>
      <c r="G73" s="206">
        <v>47.006747972512848</v>
      </c>
      <c r="H73" s="206">
        <v>46.586164428824603</v>
      </c>
      <c r="I73" s="206">
        <v>45.812000230109881</v>
      </c>
      <c r="J73" s="206">
        <v>48.797175016552636</v>
      </c>
      <c r="K73" s="206">
        <v>48.851707046762932</v>
      </c>
      <c r="L73" s="206">
        <v>46.143407095577039</v>
      </c>
      <c r="M73" s="206">
        <v>46.130991584339554</v>
      </c>
      <c r="N73" s="206">
        <v>46.0366828474261</v>
      </c>
      <c r="O73" s="206">
        <v>49.049394791539299</v>
      </c>
      <c r="P73" s="206">
        <v>0</v>
      </c>
      <c r="Q73" s="207">
        <v>0</v>
      </c>
      <c r="R73" s="208">
        <v>3.4892062870931595E-3</v>
      </c>
      <c r="S73" s="209">
        <v>2.1039712457265216E-3</v>
      </c>
      <c r="T73" s="209">
        <v>6.4131197753811309E-3</v>
      </c>
      <c r="U73" s="209">
        <v>8.8861651601035505E-4</v>
      </c>
      <c r="V73" s="209">
        <v>4.8967707781895171E-3</v>
      </c>
      <c r="W73" s="209">
        <v>9.0107673790702728E-3</v>
      </c>
      <c r="X73" s="209">
        <v>1.7926219454664667E-3</v>
      </c>
      <c r="Y73" s="209">
        <v>5.7924425304785076E-3</v>
      </c>
      <c r="Z73" s="209">
        <v>8.6124706031907479E-3</v>
      </c>
      <c r="AA73" s="209">
        <v>6.8894663685261206E-3</v>
      </c>
      <c r="AB73" s="209">
        <v>5.0060582870990189E-3</v>
      </c>
      <c r="AC73" s="209">
        <v>1.3988924101283749E-2</v>
      </c>
      <c r="AD73" s="209">
        <v>2.9061591825255834E-3</v>
      </c>
      <c r="AE73" s="209"/>
      <c r="AF73" s="210"/>
      <c r="AG73" s="208">
        <v>0.17786878971139886</v>
      </c>
      <c r="AH73" s="209">
        <v>0.25193487149532701</v>
      </c>
      <c r="AI73" s="209">
        <v>0.22854917234664068</v>
      </c>
      <c r="AJ73" s="209">
        <v>0.21694422711523406</v>
      </c>
      <c r="AK73" s="209">
        <v>0.18367824155267168</v>
      </c>
      <c r="AL73" s="209">
        <v>0.17988512305527043</v>
      </c>
      <c r="AM73" s="209">
        <v>0.19661908339594308</v>
      </c>
      <c r="AN73" s="209">
        <v>0.23138900233913795</v>
      </c>
      <c r="AO73" s="209">
        <v>0.22541410865284381</v>
      </c>
      <c r="AP73" s="209">
        <v>0.22493842590890739</v>
      </c>
      <c r="AQ73" s="209">
        <v>0.21278233098618668</v>
      </c>
      <c r="AR73" s="209">
        <v>0.25723357809089109</v>
      </c>
      <c r="AS73" s="209">
        <v>0.22721015601101255</v>
      </c>
      <c r="AT73" s="209"/>
      <c r="AU73" s="210"/>
      <c r="AV73" s="21"/>
    </row>
    <row r="74" spans="2:48" x14ac:dyDescent="0.25">
      <c r="B74" s="122">
        <v>34608</v>
      </c>
      <c r="C74" s="205">
        <v>48.83478754792597</v>
      </c>
      <c r="D74" s="206">
        <v>43.052434456928843</v>
      </c>
      <c r="E74" s="206">
        <v>46.79958799293702</v>
      </c>
      <c r="F74" s="206">
        <v>44.693720146678757</v>
      </c>
      <c r="G74" s="206">
        <v>47.311644895685014</v>
      </c>
      <c r="H74" s="206">
        <v>46.958637469586371</v>
      </c>
      <c r="I74" s="206">
        <v>45.977391704538917</v>
      </c>
      <c r="J74" s="206">
        <v>49.094386816743913</v>
      </c>
      <c r="K74" s="206">
        <v>49.227288119939665</v>
      </c>
      <c r="L74" s="206">
        <v>46.770709280748889</v>
      </c>
      <c r="M74" s="206">
        <v>46.311013538236374</v>
      </c>
      <c r="N74" s="206">
        <v>46.423277039793049</v>
      </c>
      <c r="O74" s="206">
        <v>49.417716102212978</v>
      </c>
      <c r="P74" s="206">
        <v>0</v>
      </c>
      <c r="Q74" s="207">
        <v>0</v>
      </c>
      <c r="R74" s="208">
        <v>5.7842914243003496E-3</v>
      </c>
      <c r="S74" s="209">
        <v>5.5988102528212883E-3</v>
      </c>
      <c r="T74" s="209">
        <v>8.306121801984645E-3</v>
      </c>
      <c r="U74" s="209">
        <v>1.1204996326230699E-2</v>
      </c>
      <c r="V74" s="209">
        <v>6.4862373238509042E-3</v>
      </c>
      <c r="W74" s="209">
        <v>7.9953575343349251E-3</v>
      </c>
      <c r="X74" s="209">
        <v>3.6102216362151498E-3</v>
      </c>
      <c r="Y74" s="209">
        <v>6.090758329564354E-3</v>
      </c>
      <c r="Z74" s="209">
        <v>7.6881872892836768E-3</v>
      </c>
      <c r="AA74" s="209">
        <v>1.3594622171538307E-2</v>
      </c>
      <c r="AB74" s="209">
        <v>3.9024080713221162E-3</v>
      </c>
      <c r="AC74" s="209">
        <v>8.3975249400177841E-3</v>
      </c>
      <c r="AD74" s="209">
        <v>7.5091917492366633E-3</v>
      </c>
      <c r="AE74" s="209"/>
      <c r="AF74" s="210"/>
      <c r="AG74" s="208">
        <v>0.17926541187228531</v>
      </c>
      <c r="AH74" s="209">
        <v>0.246115487461155</v>
      </c>
      <c r="AI74" s="209">
        <v>0.23074839408714479</v>
      </c>
      <c r="AJ74" s="209">
        <v>0.22238259131786395</v>
      </c>
      <c r="AK74" s="209">
        <v>0.18673085135292544</v>
      </c>
      <c r="AL74" s="209">
        <v>0.18566552901023906</v>
      </c>
      <c r="AM74" s="209">
        <v>0.18799702712746175</v>
      </c>
      <c r="AN74" s="209">
        <v>0.23343930208487368</v>
      </c>
      <c r="AO74" s="209">
        <v>0.23112753589713975</v>
      </c>
      <c r="AP74" s="209">
        <v>0.22324435913222984</v>
      </c>
      <c r="AQ74" s="209">
        <v>0.18968304696018348</v>
      </c>
      <c r="AR74" s="209">
        <v>0.25484187782361045</v>
      </c>
      <c r="AS74" s="209">
        <v>0.22564627397467987</v>
      </c>
      <c r="AT74" s="209"/>
      <c r="AU74" s="210"/>
      <c r="AV74" s="21"/>
    </row>
    <row r="75" spans="2:48" x14ac:dyDescent="0.25">
      <c r="B75" s="122">
        <v>34639</v>
      </c>
      <c r="C75" s="205">
        <v>49.196105965698422</v>
      </c>
      <c r="D75" s="206">
        <v>43.112359550561798</v>
      </c>
      <c r="E75" s="206">
        <v>47.299882283696292</v>
      </c>
      <c r="F75" s="206">
        <v>45.203848287620261</v>
      </c>
      <c r="G75" s="206">
        <v>47.348789698508021</v>
      </c>
      <c r="H75" s="206">
        <v>47.541377549487848</v>
      </c>
      <c r="I75" s="206">
        <v>46.134154058562963</v>
      </c>
      <c r="J75" s="206">
        <v>49.438681674391233</v>
      </c>
      <c r="K75" s="206">
        <v>49.729089061970882</v>
      </c>
      <c r="L75" s="206">
        <v>47.13490458913784</v>
      </c>
      <c r="M75" s="206">
        <v>46.454445664105371</v>
      </c>
      <c r="N75" s="206">
        <v>47.059849431735607</v>
      </c>
      <c r="O75" s="206">
        <v>49.492603007702641</v>
      </c>
      <c r="P75" s="206">
        <v>0</v>
      </c>
      <c r="Q75" s="207">
        <v>0</v>
      </c>
      <c r="R75" s="208">
        <v>7.39879163839625E-3</v>
      </c>
      <c r="S75" s="209">
        <v>1.3919095258807385E-3</v>
      </c>
      <c r="T75" s="209">
        <v>1.0690143059267432E-2</v>
      </c>
      <c r="U75" s="209">
        <v>1.1413866182258536E-2</v>
      </c>
      <c r="V75" s="209">
        <v>7.8510909745172332E-4</v>
      </c>
      <c r="W75" s="209">
        <v>1.2409646261114352E-2</v>
      </c>
      <c r="X75" s="209">
        <v>3.4095530044730761E-3</v>
      </c>
      <c r="Y75" s="209">
        <v>7.0129169538766141E-3</v>
      </c>
      <c r="Z75" s="209">
        <v>1.0193552421750424E-2</v>
      </c>
      <c r="AA75" s="209">
        <v>7.7868245743892414E-3</v>
      </c>
      <c r="AB75" s="209">
        <v>3.0971493584474007E-3</v>
      </c>
      <c r="AC75" s="209">
        <v>1.3712353640974145E-2</v>
      </c>
      <c r="AD75" s="209">
        <v>1.5153858048553061E-3</v>
      </c>
      <c r="AE75" s="209"/>
      <c r="AF75" s="210"/>
      <c r="AG75" s="208">
        <v>0.1706840880078096</v>
      </c>
      <c r="AH75" s="209">
        <v>0.23415889353489883</v>
      </c>
      <c r="AI75" s="209">
        <v>0.2395881536325776</v>
      </c>
      <c r="AJ75" s="209">
        <v>0.2237444595040112</v>
      </c>
      <c r="AK75" s="209">
        <v>0.18188139849333582</v>
      </c>
      <c r="AL75" s="209">
        <v>0.19498659821057812</v>
      </c>
      <c r="AM75" s="209">
        <v>0.18882259200237195</v>
      </c>
      <c r="AN75" s="209">
        <v>0.23419651056014695</v>
      </c>
      <c r="AO75" s="209">
        <v>0.2201450260593702</v>
      </c>
      <c r="AP75" s="209">
        <v>0.22430041004244303</v>
      </c>
      <c r="AQ75" s="209">
        <v>0.18494736056148722</v>
      </c>
      <c r="AR75" s="209">
        <v>0.26321538641594816</v>
      </c>
      <c r="AS75" s="209">
        <v>0.21813052473199154</v>
      </c>
      <c r="AT75" s="209"/>
      <c r="AU75" s="210"/>
      <c r="AV75" s="21"/>
    </row>
    <row r="76" spans="2:48" x14ac:dyDescent="0.25">
      <c r="B76" s="122">
        <v>34669</v>
      </c>
      <c r="C76" s="205">
        <v>49.432777418387801</v>
      </c>
      <c r="D76" s="206">
        <v>43.444444444444443</v>
      </c>
      <c r="E76" s="206">
        <v>47.74867569158328</v>
      </c>
      <c r="F76" s="206">
        <v>45.375695167990472</v>
      </c>
      <c r="G76" s="206">
        <v>47.670711322974057</v>
      </c>
      <c r="H76" s="206">
        <v>47.783184644498505</v>
      </c>
      <c r="I76" s="206">
        <v>46.282287292182019</v>
      </c>
      <c r="J76" s="206">
        <v>49.958066651953217</v>
      </c>
      <c r="K76" s="206">
        <v>49.893790598159043</v>
      </c>
      <c r="L76" s="206">
        <v>47.497715124491101</v>
      </c>
      <c r="M76" s="206">
        <v>46.738382729601163</v>
      </c>
      <c r="N76" s="206">
        <v>47.724035694561522</v>
      </c>
      <c r="O76" s="206">
        <v>49.789094021273982</v>
      </c>
      <c r="P76" s="206">
        <v>0</v>
      </c>
      <c r="Q76" s="207">
        <v>0</v>
      </c>
      <c r="R76" s="208">
        <v>4.8107761385503952E-3</v>
      </c>
      <c r="S76" s="209">
        <v>7.7027770538325123E-3</v>
      </c>
      <c r="T76" s="209">
        <v>9.4882563384662416E-3</v>
      </c>
      <c r="U76" s="209">
        <v>3.8015984673869835E-3</v>
      </c>
      <c r="V76" s="209">
        <v>6.7989409342004738E-3</v>
      </c>
      <c r="W76" s="209">
        <v>5.0862450243253773E-3</v>
      </c>
      <c r="X76" s="209">
        <v>3.210923374275271E-3</v>
      </c>
      <c r="Y76" s="209">
        <v>1.0505639713103846E-2</v>
      </c>
      <c r="Z76" s="209">
        <v>3.3119757328133512E-3</v>
      </c>
      <c r="AA76" s="209">
        <v>7.6972795111347461E-3</v>
      </c>
      <c r="AB76" s="209">
        <v>6.1121613106490157E-3</v>
      </c>
      <c r="AC76" s="209">
        <v>1.4113650401482361E-2</v>
      </c>
      <c r="AD76" s="209">
        <v>5.9906126482213405E-3</v>
      </c>
      <c r="AE76" s="209"/>
      <c r="AF76" s="210"/>
      <c r="AG76" s="208">
        <v>0.16720065568884576</v>
      </c>
      <c r="AH76" s="209">
        <v>0.24056183380271656</v>
      </c>
      <c r="AI76" s="209">
        <v>0.24587268678491894</v>
      </c>
      <c r="AJ76" s="209">
        <v>0.22570269381190841</v>
      </c>
      <c r="AK76" s="209">
        <v>0.18210776788455624</v>
      </c>
      <c r="AL76" s="209">
        <v>0.19641245487364606</v>
      </c>
      <c r="AM76" s="209">
        <v>0.19157996075091657</v>
      </c>
      <c r="AN76" s="209">
        <v>0.19978798586572452</v>
      </c>
      <c r="AO76" s="209">
        <v>0.21400749063670416</v>
      </c>
      <c r="AP76" s="209">
        <v>0.22723532147840705</v>
      </c>
      <c r="AQ76" s="209">
        <v>0.18506698333766247</v>
      </c>
      <c r="AR76" s="209">
        <v>0.25284242655474987</v>
      </c>
      <c r="AS76" s="209">
        <v>0.19684055841293152</v>
      </c>
      <c r="AT76" s="209"/>
      <c r="AU76" s="210"/>
      <c r="AV76" s="21"/>
    </row>
    <row r="77" spans="2:48" x14ac:dyDescent="0.25">
      <c r="B77" s="122">
        <v>34700</v>
      </c>
      <c r="C77" s="205">
        <v>52.981271399043855</v>
      </c>
      <c r="D77" s="206">
        <v>44.586766541822719</v>
      </c>
      <c r="E77" s="206">
        <v>51.177163037080639</v>
      </c>
      <c r="F77" s="206">
        <v>49.777410930544093</v>
      </c>
      <c r="G77" s="206">
        <v>49.97833219835325</v>
      </c>
      <c r="H77" s="206">
        <v>51.20452975278603</v>
      </c>
      <c r="I77" s="206">
        <v>49.600184087901972</v>
      </c>
      <c r="J77" s="206">
        <v>51.686897667917314</v>
      </c>
      <c r="K77" s="206">
        <v>52.128805836899311</v>
      </c>
      <c r="L77" s="206">
        <v>49.526407621790788</v>
      </c>
      <c r="M77" s="206">
        <v>49.907061836809369</v>
      </c>
      <c r="N77" s="206">
        <v>49.065488474842319</v>
      </c>
      <c r="O77" s="206">
        <v>51.590964665607032</v>
      </c>
      <c r="P77" s="206">
        <v>0</v>
      </c>
      <c r="Q77" s="207">
        <v>0</v>
      </c>
      <c r="R77" s="208">
        <v>7.1784232365145251E-2</v>
      </c>
      <c r="S77" s="209">
        <v>2.6293859018937302E-2</v>
      </c>
      <c r="T77" s="209">
        <v>7.1802773497688918E-2</v>
      </c>
      <c r="U77" s="209">
        <v>9.7006023737102737E-2</v>
      </c>
      <c r="V77" s="209">
        <v>4.8407519236388571E-2</v>
      </c>
      <c r="W77" s="209">
        <v>7.1601445858871612E-2</v>
      </c>
      <c r="X77" s="209">
        <v>7.1688263260930293E-2</v>
      </c>
      <c r="Y77" s="209">
        <v>3.4605642928668155E-2</v>
      </c>
      <c r="Z77" s="209">
        <v>4.4795458752391E-2</v>
      </c>
      <c r="AA77" s="209">
        <v>4.2711370262390552E-2</v>
      </c>
      <c r="AB77" s="209">
        <v>6.7796079413791163E-2</v>
      </c>
      <c r="AC77" s="209">
        <v>2.8108536102567378E-2</v>
      </c>
      <c r="AD77" s="209">
        <v>3.6190066916323947E-2</v>
      </c>
      <c r="AE77" s="209"/>
      <c r="AF77" s="210"/>
      <c r="AG77" s="208">
        <v>0.14257034945047475</v>
      </c>
      <c r="AH77" s="209">
        <v>0.20749230821246242</v>
      </c>
      <c r="AI77" s="209">
        <v>0.21108712305870883</v>
      </c>
      <c r="AJ77" s="209">
        <v>0.20850854139290423</v>
      </c>
      <c r="AK77" s="209">
        <v>0.19454000665852869</v>
      </c>
      <c r="AL77" s="209">
        <v>0.18066906773791391</v>
      </c>
      <c r="AM77" s="209">
        <v>0.1630134214608483</v>
      </c>
      <c r="AN77" s="209">
        <v>0.1346576227390181</v>
      </c>
      <c r="AO77" s="209">
        <v>0.16442029982120762</v>
      </c>
      <c r="AP77" s="209">
        <v>0.20392500084155257</v>
      </c>
      <c r="AQ77" s="209">
        <v>0.19456997722893682</v>
      </c>
      <c r="AR77" s="209">
        <v>0.26579430842488111</v>
      </c>
      <c r="AS77" s="209">
        <v>0.11593388429752066</v>
      </c>
      <c r="AT77" s="209"/>
      <c r="AU77" s="210"/>
      <c r="AV77" s="21"/>
    </row>
    <row r="78" spans="2:48" x14ac:dyDescent="0.25">
      <c r="B78" s="122">
        <v>34731</v>
      </c>
      <c r="C78" s="205">
        <v>53.2668549519557</v>
      </c>
      <c r="D78" s="206">
        <v>46.058676654182271</v>
      </c>
      <c r="E78" s="206">
        <v>52.779576221306648</v>
      </c>
      <c r="F78" s="206">
        <v>50.84232033882251</v>
      </c>
      <c r="G78" s="206">
        <v>51.991890051383642</v>
      </c>
      <c r="H78" s="206">
        <v>52.577273136883832</v>
      </c>
      <c r="I78" s="206">
        <v>49.966921705114196</v>
      </c>
      <c r="J78" s="206">
        <v>53.82182005443979</v>
      </c>
      <c r="K78" s="206">
        <v>52.827632915678976</v>
      </c>
      <c r="L78" s="206">
        <v>52.636607859971754</v>
      </c>
      <c r="M78" s="206">
        <v>50.865715331137942</v>
      </c>
      <c r="N78" s="206">
        <v>50.787722000988289</v>
      </c>
      <c r="O78" s="206">
        <v>52.570607653747395</v>
      </c>
      <c r="P78" s="206">
        <v>0</v>
      </c>
      <c r="Q78" s="207">
        <v>0</v>
      </c>
      <c r="R78" s="208">
        <v>5.3902736829565586E-3</v>
      </c>
      <c r="S78" s="209">
        <v>3.3012264098112823E-2</v>
      </c>
      <c r="T78" s="209">
        <v>3.1311098332374804E-2</v>
      </c>
      <c r="U78" s="209">
        <v>2.1393427025851491E-2</v>
      </c>
      <c r="V78" s="209">
        <v>4.0288616375572794E-2</v>
      </c>
      <c r="W78" s="209">
        <v>2.6809022379960662E-2</v>
      </c>
      <c r="X78" s="209">
        <v>7.3938761308282022E-3</v>
      </c>
      <c r="Y78" s="209">
        <v>4.1304904779526905E-2</v>
      </c>
      <c r="Z78" s="209">
        <v>1.3405775704246062E-2</v>
      </c>
      <c r="AA78" s="209">
        <v>6.2798825667552141E-2</v>
      </c>
      <c r="AB78" s="209">
        <v>1.920877445086358E-2</v>
      </c>
      <c r="AC78" s="209">
        <v>3.5100710900473821E-2</v>
      </c>
      <c r="AD78" s="209">
        <v>1.8988654205053829E-2</v>
      </c>
      <c r="AE78" s="209"/>
      <c r="AF78" s="210"/>
      <c r="AG78" s="208">
        <v>0.14200663013327916</v>
      </c>
      <c r="AH78" s="209">
        <v>0.21314655881095648</v>
      </c>
      <c r="AI78" s="209">
        <v>0.22319601691447263</v>
      </c>
      <c r="AJ78" s="209">
        <v>0.21206451612903229</v>
      </c>
      <c r="AK78" s="209">
        <v>0.17733852030981667</v>
      </c>
      <c r="AL78" s="209">
        <v>0.1899452734627281</v>
      </c>
      <c r="AM78" s="209">
        <v>0.14966909331568509</v>
      </c>
      <c r="AN78" s="209">
        <v>0.17041018749600045</v>
      </c>
      <c r="AO78" s="209">
        <v>0.15633423180592976</v>
      </c>
      <c r="AP78" s="209">
        <v>0.24020359554961004</v>
      </c>
      <c r="AQ78" s="209">
        <v>0.19458288935482751</v>
      </c>
      <c r="AR78" s="209">
        <v>0.19764891356501479</v>
      </c>
      <c r="AS78" s="209">
        <v>0.13032334384858055</v>
      </c>
      <c r="AT78" s="209"/>
      <c r="AU78" s="210"/>
      <c r="AV78" s="21"/>
    </row>
    <row r="79" spans="2:48" x14ac:dyDescent="0.25">
      <c r="B79" s="122">
        <v>34759</v>
      </c>
      <c r="C79" s="205">
        <v>53.629751179412743</v>
      </c>
      <c r="D79" s="206">
        <v>46.303370786516851</v>
      </c>
      <c r="E79" s="206">
        <v>53.032666274278988</v>
      </c>
      <c r="F79" s="206">
        <v>51.233373476042921</v>
      </c>
      <c r="G79" s="206">
        <v>52.928248622546896</v>
      </c>
      <c r="H79" s="206">
        <v>53.691688444324285</v>
      </c>
      <c r="I79" s="206">
        <v>49.942472530633374</v>
      </c>
      <c r="J79" s="206">
        <v>54.601633193555514</v>
      </c>
      <c r="K79" s="206">
        <v>53.149339654588566</v>
      </c>
      <c r="L79" s="206">
        <v>53.294375051928995</v>
      </c>
      <c r="M79" s="206">
        <v>51.23161361141603</v>
      </c>
      <c r="N79" s="206">
        <v>51.148155684097318</v>
      </c>
      <c r="O79" s="206">
        <v>52.770815503117738</v>
      </c>
      <c r="P79" s="206">
        <v>0</v>
      </c>
      <c r="Q79" s="207">
        <v>0</v>
      </c>
      <c r="R79" s="208">
        <v>6.8127962085307772E-3</v>
      </c>
      <c r="S79" s="209">
        <v>5.3126609383893518E-3</v>
      </c>
      <c r="T79" s="209">
        <v>4.7952270763055018E-3</v>
      </c>
      <c r="U79" s="209">
        <v>7.6914887954436561E-3</v>
      </c>
      <c r="V79" s="209">
        <v>1.800970440270299E-2</v>
      </c>
      <c r="W79" s="209">
        <v>2.1195760847830505E-2</v>
      </c>
      <c r="X79" s="209">
        <v>-4.8930719857251284E-4</v>
      </c>
      <c r="Y79" s="209">
        <v>1.4488791689447836E-2</v>
      </c>
      <c r="Z79" s="209">
        <v>6.0897435897437173E-3</v>
      </c>
      <c r="AA79" s="209">
        <v>1.2496382626081975E-2</v>
      </c>
      <c r="AB79" s="209">
        <v>7.1934165851413904E-3</v>
      </c>
      <c r="AC79" s="209">
        <v>7.0968665045070458E-3</v>
      </c>
      <c r="AD79" s="209">
        <v>3.8083609512181891E-3</v>
      </c>
      <c r="AE79" s="209"/>
      <c r="AF79" s="210"/>
      <c r="AG79" s="208">
        <v>0.13648522134545951</v>
      </c>
      <c r="AH79" s="209">
        <v>0.2003689559194769</v>
      </c>
      <c r="AI79" s="209">
        <v>0.20849679777353045</v>
      </c>
      <c r="AJ79" s="209">
        <v>0.21605215827338128</v>
      </c>
      <c r="AK79" s="209">
        <v>0.17725222899239218</v>
      </c>
      <c r="AL79" s="209">
        <v>0.20578116567728008</v>
      </c>
      <c r="AM79" s="209">
        <v>0.12600518806744487</v>
      </c>
      <c r="AN79" s="209">
        <v>0.18346780623146366</v>
      </c>
      <c r="AO79" s="209">
        <v>0.14699043316502794</v>
      </c>
      <c r="AP79" s="209">
        <v>0.22305907776400677</v>
      </c>
      <c r="AQ79" s="209">
        <v>0.18903495363293607</v>
      </c>
      <c r="AR79" s="209">
        <v>0.19031996211864965</v>
      </c>
      <c r="AS79" s="209">
        <v>0.11654001616814889</v>
      </c>
      <c r="AT79" s="209"/>
      <c r="AU79" s="210"/>
      <c r="AV79" s="21"/>
    </row>
    <row r="80" spans="2:48" x14ac:dyDescent="0.25">
      <c r="B80" s="122">
        <v>34790</v>
      </c>
      <c r="C80" s="205">
        <v>53.64079584720492</v>
      </c>
      <c r="D80" s="206">
        <v>46.446941323345818</v>
      </c>
      <c r="E80" s="206">
        <v>53.50941730429664</v>
      </c>
      <c r="F80" s="206">
        <v>51.560829736275934</v>
      </c>
      <c r="G80" s="206">
        <v>53.431251160775091</v>
      </c>
      <c r="H80" s="206">
        <v>54.352527710191936</v>
      </c>
      <c r="I80" s="206">
        <v>49.89213599493759</v>
      </c>
      <c r="J80" s="206">
        <v>56.321636136246603</v>
      </c>
      <c r="K80" s="206">
        <v>53.39408305883078</v>
      </c>
      <c r="L80" s="206">
        <v>53.470241227462822</v>
      </c>
      <c r="M80" s="206">
        <v>51.487742407610682</v>
      </c>
      <c r="N80" s="206">
        <v>51.547830131093221</v>
      </c>
      <c r="O80" s="206">
        <v>52.65007947181806</v>
      </c>
      <c r="P80" s="206">
        <v>0</v>
      </c>
      <c r="Q80" s="207">
        <v>0</v>
      </c>
      <c r="R80" s="208">
        <v>2.0594292438964298E-4</v>
      </c>
      <c r="S80" s="209">
        <v>3.1006497883470287E-3</v>
      </c>
      <c r="T80" s="209">
        <v>8.9897616603311966E-3</v>
      </c>
      <c r="U80" s="209">
        <v>6.3914639621795418E-3</v>
      </c>
      <c r="V80" s="209">
        <v>9.503479735657093E-3</v>
      </c>
      <c r="W80" s="209">
        <v>1.230803658843602E-2</v>
      </c>
      <c r="X80" s="209">
        <v>-1.0078903415306332E-3</v>
      </c>
      <c r="Y80" s="209">
        <v>3.1500943142010192E-2</v>
      </c>
      <c r="Z80" s="209">
        <v>4.6048249297690937E-3</v>
      </c>
      <c r="AA80" s="209">
        <v>3.2999012627967983E-3</v>
      </c>
      <c r="AB80" s="209">
        <v>4.9994286367271139E-3</v>
      </c>
      <c r="AC80" s="209">
        <v>7.8140539311795168E-3</v>
      </c>
      <c r="AD80" s="209">
        <v>-2.2879318833445958E-3</v>
      </c>
      <c r="AE80" s="209"/>
      <c r="AF80" s="210"/>
      <c r="AG80" s="208">
        <v>0.13353560949586551</v>
      </c>
      <c r="AH80" s="209">
        <v>0.19727103044345765</v>
      </c>
      <c r="AI80" s="209">
        <v>0.21463642740238478</v>
      </c>
      <c r="AJ80" s="209">
        <v>0.21811265264369295</v>
      </c>
      <c r="AK80" s="209">
        <v>0.18322651403502777</v>
      </c>
      <c r="AL80" s="209">
        <v>0.21684599865501017</v>
      </c>
      <c r="AM80" s="209">
        <v>0.11021858098377454</v>
      </c>
      <c r="AN80" s="209">
        <v>0.2090268784940463</v>
      </c>
      <c r="AO80" s="209">
        <v>0.14849518259775532</v>
      </c>
      <c r="AP80" s="209">
        <v>0.22015420590279983</v>
      </c>
      <c r="AQ80" s="209">
        <v>0.17466942700681179</v>
      </c>
      <c r="AR80" s="209">
        <v>0.1793183707398171</v>
      </c>
      <c r="AS80" s="209">
        <v>0.11143373338495291</v>
      </c>
      <c r="AT80" s="209"/>
      <c r="AU80" s="210"/>
      <c r="AV80" s="21"/>
    </row>
    <row r="81" spans="2:48" x14ac:dyDescent="0.25">
      <c r="B81" s="122">
        <v>34820</v>
      </c>
      <c r="C81" s="205">
        <v>53.77017624134178</v>
      </c>
      <c r="D81" s="206">
        <v>46.255930087390759</v>
      </c>
      <c r="E81" s="206">
        <v>53.846380223660972</v>
      </c>
      <c r="F81" s="206">
        <v>51.58653911207935</v>
      </c>
      <c r="G81" s="206">
        <v>54.692626756639633</v>
      </c>
      <c r="H81" s="206">
        <v>54.711483584151857</v>
      </c>
      <c r="I81" s="206">
        <v>50.056089282632456</v>
      </c>
      <c r="J81" s="206">
        <v>56.343706319429117</v>
      </c>
      <c r="K81" s="206">
        <v>53.677308130406686</v>
      </c>
      <c r="L81" s="206">
        <v>53.550558063533387</v>
      </c>
      <c r="M81" s="206">
        <v>51.575557994877421</v>
      </c>
      <c r="N81" s="206">
        <v>51.723686887771414</v>
      </c>
      <c r="O81" s="206">
        <v>52.792211761829066</v>
      </c>
      <c r="P81" s="206">
        <v>0</v>
      </c>
      <c r="Q81" s="207">
        <v>0</v>
      </c>
      <c r="R81" s="208">
        <v>2.4119775274288944E-3</v>
      </c>
      <c r="S81" s="209">
        <v>-4.1124610256962338E-3</v>
      </c>
      <c r="T81" s="209">
        <v>6.2972638526055278E-3</v>
      </c>
      <c r="U81" s="209">
        <v>4.9862222805402098E-4</v>
      </c>
      <c r="V81" s="209">
        <v>2.3607450105726568E-2</v>
      </c>
      <c r="W81" s="209">
        <v>6.6042167509462761E-3</v>
      </c>
      <c r="X81" s="209">
        <v>3.2861549104953587E-3</v>
      </c>
      <c r="Y81" s="209">
        <v>3.9185976645146273E-4</v>
      </c>
      <c r="Z81" s="209">
        <v>5.3044280442805297E-3</v>
      </c>
      <c r="AA81" s="209">
        <v>1.5020847900965521E-3</v>
      </c>
      <c r="AB81" s="209">
        <v>1.7055629779129473E-3</v>
      </c>
      <c r="AC81" s="209">
        <v>3.411525882485558E-3</v>
      </c>
      <c r="AD81" s="209">
        <v>2.6995645863570738E-3</v>
      </c>
      <c r="AE81" s="209"/>
      <c r="AF81" s="210"/>
      <c r="AG81" s="208">
        <v>0.13039007562690724</v>
      </c>
      <c r="AH81" s="209">
        <v>0.18829377806286068</v>
      </c>
      <c r="AI81" s="209">
        <v>0.21679856354325983</v>
      </c>
      <c r="AJ81" s="209">
        <v>0.21386951953386188</v>
      </c>
      <c r="AK81" s="209">
        <v>0.2068164742845435</v>
      </c>
      <c r="AL81" s="209">
        <v>0.22122766435348121</v>
      </c>
      <c r="AM81" s="209">
        <v>0.10745195367188501</v>
      </c>
      <c r="AN81" s="209">
        <v>0.20036361356654747</v>
      </c>
      <c r="AO81" s="209">
        <v>0.14657723416847521</v>
      </c>
      <c r="AP81" s="209">
        <v>0.21698766364551866</v>
      </c>
      <c r="AQ81" s="209">
        <v>0.17069200358792069</v>
      </c>
      <c r="AR81" s="209">
        <v>0.17300593276203022</v>
      </c>
      <c r="AS81" s="209">
        <v>0.10867541804409935</v>
      </c>
      <c r="AT81" s="209"/>
      <c r="AU81" s="210"/>
      <c r="AV81" s="21"/>
    </row>
    <row r="82" spans="2:48" x14ac:dyDescent="0.25">
      <c r="B82" s="122">
        <v>34851</v>
      </c>
      <c r="C82" s="205">
        <v>53.823821770618032</v>
      </c>
      <c r="D82" s="206">
        <v>47.176029962546814</v>
      </c>
      <c r="E82" s="206">
        <v>54.249558563861093</v>
      </c>
      <c r="F82" s="206">
        <v>51.632545363517039</v>
      </c>
      <c r="G82" s="206">
        <v>54.835015167461151</v>
      </c>
      <c r="H82" s="206">
        <v>54.738517917755537</v>
      </c>
      <c r="I82" s="206">
        <v>50.10067307139159</v>
      </c>
      <c r="J82" s="206">
        <v>56.805708820716546</v>
      </c>
      <c r="K82" s="206">
        <v>53.763507065234123</v>
      </c>
      <c r="L82" s="206">
        <v>53.641953083889554</v>
      </c>
      <c r="M82" s="206">
        <v>51.957555799487743</v>
      </c>
      <c r="N82" s="206">
        <v>52.421300467982448</v>
      </c>
      <c r="O82" s="206">
        <v>52.787626849248063</v>
      </c>
      <c r="P82" s="206">
        <v>0</v>
      </c>
      <c r="Q82" s="207">
        <v>0</v>
      </c>
      <c r="R82" s="208">
        <v>9.9768185686188249E-4</v>
      </c>
      <c r="S82" s="209">
        <v>1.9891500904159129E-2</v>
      </c>
      <c r="T82" s="209">
        <v>7.4875662676942194E-3</v>
      </c>
      <c r="U82" s="209">
        <v>8.9182667086336819E-4</v>
      </c>
      <c r="V82" s="209">
        <v>2.6034297356952569E-3</v>
      </c>
      <c r="W82" s="209">
        <v>4.9412539804552492E-4</v>
      </c>
      <c r="X82" s="209">
        <v>8.9067662692144615E-4</v>
      </c>
      <c r="Y82" s="209">
        <v>8.1997179714838192E-3</v>
      </c>
      <c r="Z82" s="209">
        <v>1.6058729066297398E-3</v>
      </c>
      <c r="AA82" s="209">
        <v>1.7067052830286866E-3</v>
      </c>
      <c r="AB82" s="209">
        <v>7.4065665881552336E-3</v>
      </c>
      <c r="AC82" s="209">
        <v>1.3487313495743171E-2</v>
      </c>
      <c r="AD82" s="209">
        <v>-8.6848276061760358E-5</v>
      </c>
      <c r="AE82" s="209"/>
      <c r="AF82" s="210"/>
      <c r="AG82" s="208">
        <v>0.12099503795471725</v>
      </c>
      <c r="AH82" s="209">
        <v>0.16385364050757661</v>
      </c>
      <c r="AI82" s="209">
        <v>0.21292275299381511</v>
      </c>
      <c r="AJ82" s="209">
        <v>0.19959759816404163</v>
      </c>
      <c r="AK82" s="209">
        <v>0.20321945255722346</v>
      </c>
      <c r="AL82" s="209">
        <v>0.21034803400637603</v>
      </c>
      <c r="AM82" s="209">
        <v>0.10555379244684217</v>
      </c>
      <c r="AN82" s="209">
        <v>0.18081722534866651</v>
      </c>
      <c r="AO82" s="209">
        <v>0.12988063274350578</v>
      </c>
      <c r="AP82" s="209">
        <v>0.21371725780172951</v>
      </c>
      <c r="AQ82" s="209">
        <v>0.15285941610106193</v>
      </c>
      <c r="AR82" s="209">
        <v>0.16769723849914217</v>
      </c>
      <c r="AS82" s="209">
        <v>9.0897605962983977E-2</v>
      </c>
      <c r="AT82" s="209"/>
      <c r="AU82" s="210"/>
      <c r="AV82" s="21"/>
    </row>
    <row r="83" spans="2:48" x14ac:dyDescent="0.25">
      <c r="B83" s="122">
        <v>34881</v>
      </c>
      <c r="C83" s="205">
        <v>54.109405323529877</v>
      </c>
      <c r="D83" s="206">
        <v>48.16729088639201</v>
      </c>
      <c r="E83" s="206">
        <v>55.317834020011773</v>
      </c>
      <c r="F83" s="206">
        <v>51.931585997862065</v>
      </c>
      <c r="G83" s="206">
        <v>55.152293691574322</v>
      </c>
      <c r="H83" s="206">
        <v>55.044907031930542</v>
      </c>
      <c r="I83" s="206">
        <v>50.486107116147963</v>
      </c>
      <c r="J83" s="206">
        <v>57.294195541822994</v>
      </c>
      <c r="K83" s="206">
        <v>53.994397069236221</v>
      </c>
      <c r="L83" s="206">
        <v>54.56975101780818</v>
      </c>
      <c r="M83" s="206">
        <v>52.362971094035849</v>
      </c>
      <c r="N83" s="206">
        <v>52.877656018370494</v>
      </c>
      <c r="O83" s="206">
        <v>53.035212128622071</v>
      </c>
      <c r="P83" s="206">
        <v>0</v>
      </c>
      <c r="Q83" s="207">
        <v>0</v>
      </c>
      <c r="R83" s="208">
        <v>5.3058951132998649E-3</v>
      </c>
      <c r="S83" s="209">
        <v>2.1011961469249558E-2</v>
      </c>
      <c r="T83" s="209">
        <v>1.9691873711619887E-2</v>
      </c>
      <c r="U83" s="209">
        <v>5.7917081608051943E-3</v>
      </c>
      <c r="V83" s="209">
        <v>5.7860570138301383E-3</v>
      </c>
      <c r="W83" s="209">
        <v>5.5973220655216411E-3</v>
      </c>
      <c r="X83" s="209">
        <v>7.6931909518888845E-3</v>
      </c>
      <c r="Y83" s="209">
        <v>8.5992540406132668E-3</v>
      </c>
      <c r="Z83" s="209">
        <v>4.2945487860743085E-3</v>
      </c>
      <c r="AA83" s="209">
        <v>1.7296125151663694E-2</v>
      </c>
      <c r="AB83" s="209">
        <v>7.8028169014082733E-3</v>
      </c>
      <c r="AC83" s="209">
        <v>8.705536610385629E-3</v>
      </c>
      <c r="AD83" s="209">
        <v>4.6902142443543881E-3</v>
      </c>
      <c r="AE83" s="209"/>
      <c r="AF83" s="210"/>
      <c r="AG83" s="208">
        <v>0.12189217482334451</v>
      </c>
      <c r="AH83" s="209">
        <v>0.15111734343765851</v>
      </c>
      <c r="AI83" s="209">
        <v>0.20605691187321559</v>
      </c>
      <c r="AJ83" s="209">
        <v>0.18706504593114964</v>
      </c>
      <c r="AK83" s="209">
        <v>0.18585690515806999</v>
      </c>
      <c r="AL83" s="209">
        <v>0.20841438886873928</v>
      </c>
      <c r="AM83" s="209">
        <v>0.10619524799899166</v>
      </c>
      <c r="AN83" s="209">
        <v>0.18387449835826328</v>
      </c>
      <c r="AO83" s="209">
        <v>0.12159872102318145</v>
      </c>
      <c r="AP83" s="209">
        <v>0.21754310078477393</v>
      </c>
      <c r="AQ83" s="209">
        <v>0.14957264957264926</v>
      </c>
      <c r="AR83" s="209">
        <v>0.16769369022401967</v>
      </c>
      <c r="AS83" s="209">
        <v>8.807575330009719E-2</v>
      </c>
      <c r="AT83" s="209"/>
      <c r="AU83" s="210"/>
      <c r="AV83" s="21"/>
    </row>
    <row r="84" spans="2:48" x14ac:dyDescent="0.25">
      <c r="B84" s="122">
        <v>34912</v>
      </c>
      <c r="C84" s="205">
        <v>54.552769844901313</v>
      </c>
      <c r="D84" s="206">
        <v>48.730337078651687</v>
      </c>
      <c r="E84" s="206">
        <v>55.373749264273101</v>
      </c>
      <c r="F84" s="206">
        <v>53.432201669756303</v>
      </c>
      <c r="G84" s="206">
        <v>55.322540704513088</v>
      </c>
      <c r="H84" s="206">
        <v>55.55705746297798</v>
      </c>
      <c r="I84" s="206">
        <v>50.586780187539553</v>
      </c>
      <c r="J84" s="206">
        <v>57.357463400279556</v>
      </c>
      <c r="K84" s="206">
        <v>54.668595880922339</v>
      </c>
      <c r="L84" s="206">
        <v>54.788545157448695</v>
      </c>
      <c r="M84" s="206">
        <v>52.68203439443834</v>
      </c>
      <c r="N84" s="206">
        <v>53.252623317733928</v>
      </c>
      <c r="O84" s="206">
        <v>53.258344540897411</v>
      </c>
      <c r="P84" s="206">
        <v>0</v>
      </c>
      <c r="Q84" s="207">
        <v>0</v>
      </c>
      <c r="R84" s="208">
        <v>8.1938531521549597E-3</v>
      </c>
      <c r="S84" s="209">
        <v>1.1689388834171399E-2</v>
      </c>
      <c r="T84" s="209">
        <v>1.0107995956801258E-3</v>
      </c>
      <c r="U84" s="209">
        <v>2.8896010839261015E-2</v>
      </c>
      <c r="V84" s="209">
        <v>3.0868528132452838E-3</v>
      </c>
      <c r="W84" s="209">
        <v>9.3042291950888173E-3</v>
      </c>
      <c r="X84" s="209">
        <v>1.9940747493163271E-3</v>
      </c>
      <c r="Y84" s="209">
        <v>1.1042629686698173E-3</v>
      </c>
      <c r="Z84" s="209">
        <v>1.2486458749073589E-2</v>
      </c>
      <c r="AA84" s="209">
        <v>4.0094399472175388E-3</v>
      </c>
      <c r="AB84" s="209">
        <v>6.0933001649104606E-3</v>
      </c>
      <c r="AC84" s="209">
        <v>7.0912239232609735E-3</v>
      </c>
      <c r="AD84" s="209">
        <v>4.2072503025762471E-3</v>
      </c>
      <c r="AE84" s="209"/>
      <c r="AF84" s="210"/>
      <c r="AG84" s="208">
        <v>0.12747016239483452</v>
      </c>
      <c r="AH84" s="209">
        <v>0.14061541158937513</v>
      </c>
      <c r="AI84" s="209">
        <v>0.2006891710803394</v>
      </c>
      <c r="AJ84" s="209">
        <v>0.20998927531791006</v>
      </c>
      <c r="AK84" s="209">
        <v>0.18266940179989397</v>
      </c>
      <c r="AL84" s="209">
        <v>0.20331153833642371</v>
      </c>
      <c r="AM84" s="209">
        <v>0.10620498789193937</v>
      </c>
      <c r="AN84" s="209">
        <v>0.18223448777824952</v>
      </c>
      <c r="AO84" s="209">
        <v>0.12871035403292441</v>
      </c>
      <c r="AP84" s="209">
        <v>0.19553393364356078</v>
      </c>
      <c r="AQ84" s="209">
        <v>0.14772654805178223</v>
      </c>
      <c r="AR84" s="209">
        <v>0.17292486955408326</v>
      </c>
      <c r="AS84" s="209">
        <v>8.8965969813443388E-2</v>
      </c>
      <c r="AT84" s="209"/>
      <c r="AU84" s="210"/>
      <c r="AV84" s="21"/>
    </row>
    <row r="85" spans="2:48" x14ac:dyDescent="0.25">
      <c r="B85" s="122">
        <v>34943</v>
      </c>
      <c r="C85" s="205">
        <v>54.989823127534358</v>
      </c>
      <c r="D85" s="206">
        <v>49.012484394506863</v>
      </c>
      <c r="E85" s="206">
        <v>55.666568569746907</v>
      </c>
      <c r="F85" s="206">
        <v>53.571573549111676</v>
      </c>
      <c r="G85" s="206">
        <v>56.263542376029214</v>
      </c>
      <c r="H85" s="206">
        <v>55.801868372833496</v>
      </c>
      <c r="I85" s="206">
        <v>50.687453258931143</v>
      </c>
      <c r="J85" s="206">
        <v>57.43250202310012</v>
      </c>
      <c r="K85" s="206">
        <v>54.985684819751881</v>
      </c>
      <c r="L85" s="206">
        <v>54.864707674412166</v>
      </c>
      <c r="M85" s="206">
        <v>52.872301500182949</v>
      </c>
      <c r="N85" s="206">
        <v>53.684271720489498</v>
      </c>
      <c r="O85" s="206">
        <v>54.435138770020778</v>
      </c>
      <c r="P85" s="206">
        <v>0</v>
      </c>
      <c r="Q85" s="207">
        <v>0</v>
      </c>
      <c r="R85" s="208">
        <v>8.0115690527837267E-3</v>
      </c>
      <c r="S85" s="209">
        <v>5.7899725872978414E-3</v>
      </c>
      <c r="T85" s="209">
        <v>5.2880527210883961E-3</v>
      </c>
      <c r="U85" s="209">
        <v>2.6083873581847997E-3</v>
      </c>
      <c r="V85" s="209">
        <v>1.7009371940131475E-2</v>
      </c>
      <c r="W85" s="209">
        <v>4.4064772512232694E-3</v>
      </c>
      <c r="X85" s="209">
        <v>1.9901063285381344E-3</v>
      </c>
      <c r="Y85" s="209">
        <v>1.3082625759945729E-3</v>
      </c>
      <c r="Z85" s="209">
        <v>5.800202725532163E-3</v>
      </c>
      <c r="AA85" s="209">
        <v>1.390117528118314E-3</v>
      </c>
      <c r="AB85" s="209">
        <v>3.6116127239895746E-3</v>
      </c>
      <c r="AC85" s="209">
        <v>8.1056739717801814E-3</v>
      </c>
      <c r="AD85" s="209">
        <v>2.2095959595959634E-2</v>
      </c>
      <c r="AE85" s="209"/>
      <c r="AF85" s="210"/>
      <c r="AG85" s="208">
        <v>0.13255126247034718</v>
      </c>
      <c r="AH85" s="209">
        <v>0.14481089435161679</v>
      </c>
      <c r="AI85" s="209">
        <v>0.19934692324763026</v>
      </c>
      <c r="AJ85" s="209">
        <v>0.21206833210874354</v>
      </c>
      <c r="AK85" s="209">
        <v>0.19692479915711822</v>
      </c>
      <c r="AL85" s="209">
        <v>0.19782062028499589</v>
      </c>
      <c r="AM85" s="209">
        <v>0.10642305518930117</v>
      </c>
      <c r="AN85" s="209">
        <v>0.17696366651590525</v>
      </c>
      <c r="AO85" s="209">
        <v>0.12556322273686862</v>
      </c>
      <c r="AP85" s="209">
        <v>0.18900426144889257</v>
      </c>
      <c r="AQ85" s="209">
        <v>0.14613407785780005</v>
      </c>
      <c r="AR85" s="209">
        <v>0.1661194595277182</v>
      </c>
      <c r="AS85" s="209">
        <v>0.10980245528759275</v>
      </c>
      <c r="AT85" s="209"/>
      <c r="AU85" s="210"/>
      <c r="AV85" s="21"/>
    </row>
    <row r="86" spans="2:48" x14ac:dyDescent="0.25">
      <c r="B86" s="122">
        <v>34973</v>
      </c>
      <c r="C86" s="205">
        <v>55.20913867369319</v>
      </c>
      <c r="D86" s="206">
        <v>49.335830212234704</v>
      </c>
      <c r="E86" s="206">
        <v>55.850500294290761</v>
      </c>
      <c r="F86" s="206">
        <v>54.080348565010894</v>
      </c>
      <c r="G86" s="206">
        <v>56.910481025196553</v>
      </c>
      <c r="H86" s="206">
        <v>56.231413895647464</v>
      </c>
      <c r="I86" s="206">
        <v>51.269918886268194</v>
      </c>
      <c r="J86" s="206">
        <v>57.456043551828145</v>
      </c>
      <c r="K86" s="206">
        <v>55.178093156420296</v>
      </c>
      <c r="L86" s="206">
        <v>54.914559503697348</v>
      </c>
      <c r="M86" s="206">
        <v>53.315770215879979</v>
      </c>
      <c r="N86" s="206">
        <v>54.269976455541673</v>
      </c>
      <c r="O86" s="206">
        <v>54.577271060031784</v>
      </c>
      <c r="P86" s="206">
        <v>0</v>
      </c>
      <c r="Q86" s="207">
        <v>0</v>
      </c>
      <c r="R86" s="208">
        <v>3.988293354757433E-3</v>
      </c>
      <c r="S86" s="209">
        <v>6.5972133778242053E-3</v>
      </c>
      <c r="T86" s="209">
        <v>3.3041685390289167E-3</v>
      </c>
      <c r="U86" s="209">
        <v>9.4971079285695991E-3</v>
      </c>
      <c r="V86" s="209">
        <v>1.1498363271256874E-2</v>
      </c>
      <c r="W86" s="209">
        <v>7.6976906927920469E-3</v>
      </c>
      <c r="X86" s="209">
        <v>1.1491317671092899E-2</v>
      </c>
      <c r="Y86" s="209">
        <v>4.0989906235594633E-4</v>
      </c>
      <c r="Z86" s="209">
        <v>3.4992441632607937E-3</v>
      </c>
      <c r="AA86" s="209">
        <v>9.086320040383849E-4</v>
      </c>
      <c r="AB86" s="209">
        <v>8.3875432525950342E-3</v>
      </c>
      <c r="AC86" s="209">
        <v>1.0910173804753905E-2</v>
      </c>
      <c r="AD86" s="209">
        <v>2.6110393621203093E-3</v>
      </c>
      <c r="AE86" s="209"/>
      <c r="AF86" s="210"/>
      <c r="AG86" s="208">
        <v>0.13052890052017724</v>
      </c>
      <c r="AH86" s="209">
        <v>0.14594751341162807</v>
      </c>
      <c r="AI86" s="209">
        <v>0.19339726458104078</v>
      </c>
      <c r="AJ86" s="209">
        <v>0.21002119285498028</v>
      </c>
      <c r="AK86" s="209">
        <v>0.20288527593313474</v>
      </c>
      <c r="AL86" s="209">
        <v>0.19746689694876216</v>
      </c>
      <c r="AM86" s="209">
        <v>0.11511151427945825</v>
      </c>
      <c r="AN86" s="209">
        <v>0.17031797884137015</v>
      </c>
      <c r="AO86" s="209">
        <v>0.12088427503830419</v>
      </c>
      <c r="AP86" s="209">
        <v>0.17412287194670611</v>
      </c>
      <c r="AQ86" s="209">
        <v>0.1512546615258199</v>
      </c>
      <c r="AR86" s="209">
        <v>0.1690251080082649</v>
      </c>
      <c r="AS86" s="209">
        <v>0.10440698933044693</v>
      </c>
      <c r="AT86" s="209"/>
      <c r="AU86" s="210"/>
      <c r="AV86" s="21"/>
    </row>
    <row r="87" spans="2:48" x14ac:dyDescent="0.25">
      <c r="B87" s="122">
        <v>35004</v>
      </c>
      <c r="C87" s="205">
        <v>55.452121365120945</v>
      </c>
      <c r="D87" s="206">
        <v>49.691635455680398</v>
      </c>
      <c r="E87" s="206">
        <v>56.006474396703943</v>
      </c>
      <c r="F87" s="206">
        <v>54.307673572114801</v>
      </c>
      <c r="G87" s="206">
        <v>57.046678635547572</v>
      </c>
      <c r="H87" s="206">
        <v>56.422156138295627</v>
      </c>
      <c r="I87" s="206">
        <v>51.489961456595523</v>
      </c>
      <c r="J87" s="206">
        <v>57.82387993820349</v>
      </c>
      <c r="K87" s="206">
        <v>55.316627158821547</v>
      </c>
      <c r="L87" s="206">
        <v>55.716343091367328</v>
      </c>
      <c r="M87" s="206">
        <v>53.422612513721184</v>
      </c>
      <c r="N87" s="206">
        <v>54.238002499781999</v>
      </c>
      <c r="O87" s="206">
        <v>54.571157843257112</v>
      </c>
      <c r="P87" s="206">
        <v>0</v>
      </c>
      <c r="Q87" s="207">
        <v>0</v>
      </c>
      <c r="R87" s="208">
        <v>4.401131719584955E-3</v>
      </c>
      <c r="S87" s="209">
        <v>7.2119034364087472E-3</v>
      </c>
      <c r="T87" s="209">
        <v>2.7927073453472119E-3</v>
      </c>
      <c r="U87" s="209">
        <v>4.2034678609853271E-3</v>
      </c>
      <c r="V87" s="209">
        <v>2.3931902858230734E-3</v>
      </c>
      <c r="W87" s="209">
        <v>3.3920940170940163E-3</v>
      </c>
      <c r="X87" s="209">
        <v>4.2918454935621997E-3</v>
      </c>
      <c r="Y87" s="209">
        <v>6.4020486555698593E-3</v>
      </c>
      <c r="Z87" s="209">
        <v>2.5106703489830807E-3</v>
      </c>
      <c r="AA87" s="209">
        <v>1.4600564857776875E-2</v>
      </c>
      <c r="AB87" s="209">
        <v>2.0039530031844451E-3</v>
      </c>
      <c r="AC87" s="209">
        <v>-5.8916472510114394E-4</v>
      </c>
      <c r="AD87" s="209">
        <v>-1.1201030494815044E-4</v>
      </c>
      <c r="AE87" s="209"/>
      <c r="AF87" s="210"/>
      <c r="AG87" s="208">
        <v>0.12716484926234767</v>
      </c>
      <c r="AH87" s="209">
        <v>0.15260765065299853</v>
      </c>
      <c r="AI87" s="209">
        <v>0.1840721729662467</v>
      </c>
      <c r="AJ87" s="209">
        <v>0.20139491723291525</v>
      </c>
      <c r="AK87" s="209">
        <v>0.20481809564279391</v>
      </c>
      <c r="AL87" s="209">
        <v>0.18680103620395513</v>
      </c>
      <c r="AM87" s="209">
        <v>0.116092025687387</v>
      </c>
      <c r="AN87" s="209">
        <v>0.16960804737954227</v>
      </c>
      <c r="AO87" s="209">
        <v>0.11235955056179783</v>
      </c>
      <c r="AP87" s="209">
        <v>0.18206122568893598</v>
      </c>
      <c r="AQ87" s="209">
        <v>0.15000000000000013</v>
      </c>
      <c r="AR87" s="209">
        <v>0.15253242742433601</v>
      </c>
      <c r="AS87" s="209">
        <v>0.10261240118577081</v>
      </c>
      <c r="AT87" s="209"/>
      <c r="AU87" s="210"/>
      <c r="AV87" s="21"/>
    </row>
    <row r="88" spans="2:48" x14ac:dyDescent="0.25">
      <c r="B88" s="122">
        <v>35034</v>
      </c>
      <c r="C88" s="205">
        <v>55.756638634247942</v>
      </c>
      <c r="D88" s="206">
        <v>50.153558052434462</v>
      </c>
      <c r="E88" s="206">
        <v>56.236021188934664</v>
      </c>
      <c r="F88" s="206">
        <v>54.898989215593417</v>
      </c>
      <c r="G88" s="206">
        <v>57.348480158484492</v>
      </c>
      <c r="H88" s="206">
        <v>56.817157790393793</v>
      </c>
      <c r="I88" s="206">
        <v>51.953057584996841</v>
      </c>
      <c r="J88" s="206">
        <v>57.950415655116608</v>
      </c>
      <c r="K88" s="206">
        <v>55.826124434319496</v>
      </c>
      <c r="L88" s="206">
        <v>56.050073392970894</v>
      </c>
      <c r="M88" s="206">
        <v>54.351994145627515</v>
      </c>
      <c r="N88" s="206">
        <v>54.384792023951398</v>
      </c>
      <c r="O88" s="206">
        <v>55.258894730407128</v>
      </c>
      <c r="P88" s="206">
        <v>0</v>
      </c>
      <c r="Q88" s="207">
        <v>0</v>
      </c>
      <c r="R88" s="208">
        <v>5.4915350689998376E-3</v>
      </c>
      <c r="S88" s="209">
        <v>9.2957817249957417E-3</v>
      </c>
      <c r="T88" s="209">
        <v>4.0985760075665503E-3</v>
      </c>
      <c r="U88" s="209">
        <v>1.0888252148997173E-2</v>
      </c>
      <c r="V88" s="209">
        <v>5.2904311023088688E-3</v>
      </c>
      <c r="W88" s="209">
        <v>7.0008251923230789E-3</v>
      </c>
      <c r="X88" s="209">
        <v>8.9939109546953964E-3</v>
      </c>
      <c r="Y88" s="209">
        <v>2.1882951653944154E-3</v>
      </c>
      <c r="Z88" s="209">
        <v>9.2105629295711321E-3</v>
      </c>
      <c r="AA88" s="209">
        <v>5.9898098670311739E-3</v>
      </c>
      <c r="AB88" s="209">
        <v>1.7396783649763041E-2</v>
      </c>
      <c r="AC88" s="209">
        <v>2.7063962056860318E-3</v>
      </c>
      <c r="AD88" s="209">
        <v>1.2602570924468563E-2</v>
      </c>
      <c r="AE88" s="209"/>
      <c r="AF88" s="210"/>
      <c r="AG88" s="208">
        <v>0.12792850303223743</v>
      </c>
      <c r="AH88" s="209">
        <v>0.15442972499209764</v>
      </c>
      <c r="AI88" s="209">
        <v>0.17775038520801237</v>
      </c>
      <c r="AJ88" s="209">
        <v>0.2098765432098767</v>
      </c>
      <c r="AK88" s="209">
        <v>0.20301288919190943</v>
      </c>
      <c r="AL88" s="209">
        <v>0.18906176331918911</v>
      </c>
      <c r="AM88" s="209">
        <v>0.12252571393058022</v>
      </c>
      <c r="AN88" s="209">
        <v>0.15998115096895793</v>
      </c>
      <c r="AO88" s="209">
        <v>0.118899241068674</v>
      </c>
      <c r="AP88" s="209">
        <v>0.18005830903790079</v>
      </c>
      <c r="AQ88" s="209">
        <v>0.16289847811110433</v>
      </c>
      <c r="AR88" s="209">
        <v>0.13956817005207534</v>
      </c>
      <c r="AS88" s="209">
        <v>0.10985941432868811</v>
      </c>
      <c r="AT88" s="209"/>
      <c r="AU88" s="210"/>
      <c r="AV88" s="21"/>
    </row>
    <row r="89" spans="2:48" x14ac:dyDescent="0.25">
      <c r="B89" s="122">
        <v>35065</v>
      </c>
      <c r="C89" s="205">
        <v>57.686299878508663</v>
      </c>
      <c r="D89" s="206">
        <v>52.500624219725339</v>
      </c>
      <c r="E89" s="206">
        <v>59.930841671571514</v>
      </c>
      <c r="F89" s="206">
        <v>59.400836231276138</v>
      </c>
      <c r="G89" s="206">
        <v>61.695969788893706</v>
      </c>
      <c r="H89" s="206">
        <v>61.998738397765152</v>
      </c>
      <c r="I89" s="206">
        <v>57.398032560547669</v>
      </c>
      <c r="J89" s="206">
        <v>60.210402413006697</v>
      </c>
      <c r="K89" s="206">
        <v>60.43161038081459</v>
      </c>
      <c r="L89" s="206">
        <v>59.660176697039354</v>
      </c>
      <c r="M89" s="206">
        <v>58.091474570069522</v>
      </c>
      <c r="N89" s="206">
        <v>58.718716391012414</v>
      </c>
      <c r="O89" s="206">
        <v>61.558564616701304</v>
      </c>
      <c r="P89" s="206">
        <v>0</v>
      </c>
      <c r="Q89" s="207">
        <v>0</v>
      </c>
      <c r="R89" s="208">
        <v>3.4608636595166747E-2</v>
      </c>
      <c r="S89" s="209">
        <v>4.679760037836337E-2</v>
      </c>
      <c r="T89" s="209">
        <v>6.5702025223716654E-2</v>
      </c>
      <c r="U89" s="209">
        <v>8.2002366163856866E-2</v>
      </c>
      <c r="V89" s="209">
        <v>7.5808279807848045E-2</v>
      </c>
      <c r="W89" s="209">
        <v>9.1197462331482917E-2</v>
      </c>
      <c r="X89" s="209">
        <v>0.10480566936108962</v>
      </c>
      <c r="Y89" s="209">
        <v>3.8998628954450804E-2</v>
      </c>
      <c r="Z89" s="209">
        <v>8.2496967023271264E-2</v>
      </c>
      <c r="AA89" s="209">
        <v>6.4408538393121786E-2</v>
      </c>
      <c r="AB89" s="209">
        <v>6.8801163291684661E-2</v>
      </c>
      <c r="AC89" s="209">
        <v>7.9690005344735512E-2</v>
      </c>
      <c r="AD89" s="209">
        <v>0.114002821030506</v>
      </c>
      <c r="AE89" s="209"/>
      <c r="AF89" s="210"/>
      <c r="AG89" s="208">
        <v>8.8805503439649783E-2</v>
      </c>
      <c r="AH89" s="209">
        <v>0.17749341994735954</v>
      </c>
      <c r="AI89" s="209">
        <v>0.17104657849338695</v>
      </c>
      <c r="AJ89" s="209">
        <v>0.1933291651942263</v>
      </c>
      <c r="AK89" s="209">
        <v>0.23445435401957138</v>
      </c>
      <c r="AL89" s="209">
        <v>0.21080573724811547</v>
      </c>
      <c r="AM89" s="209">
        <v>0.15721410345627482</v>
      </c>
      <c r="AN89" s="209">
        <v>0.1649064875174357</v>
      </c>
      <c r="AO89" s="209">
        <v>0.1592747888737967</v>
      </c>
      <c r="AP89" s="209">
        <v>0.20461344890255834</v>
      </c>
      <c r="AQ89" s="209">
        <v>0.16399307897592302</v>
      </c>
      <c r="AR89" s="209">
        <v>0.19674170616113729</v>
      </c>
      <c r="AS89" s="209">
        <v>0.19320437242645985</v>
      </c>
      <c r="AT89" s="209"/>
      <c r="AU89" s="210"/>
      <c r="AV89" s="21"/>
    </row>
    <row r="90" spans="2:48" x14ac:dyDescent="0.25">
      <c r="B90" s="122">
        <v>35096</v>
      </c>
      <c r="C90" s="205">
        <v>62.127834140645959</v>
      </c>
      <c r="D90" s="206">
        <v>52.936329588014978</v>
      </c>
      <c r="E90" s="206">
        <v>60.781341965862268</v>
      </c>
      <c r="F90" s="206">
        <v>61.634845676088929</v>
      </c>
      <c r="G90" s="206">
        <v>63.720361542747476</v>
      </c>
      <c r="H90" s="206">
        <v>63.665855636658542</v>
      </c>
      <c r="I90" s="206">
        <v>59.02174538342058</v>
      </c>
      <c r="J90" s="206">
        <v>61.805340984330172</v>
      </c>
      <c r="K90" s="206">
        <v>61.441369331650414</v>
      </c>
      <c r="L90" s="206">
        <v>61.187581355415851</v>
      </c>
      <c r="M90" s="206">
        <v>58.974021222100255</v>
      </c>
      <c r="N90" s="206">
        <v>59.570386303520046</v>
      </c>
      <c r="O90" s="206">
        <v>62.629905856461662</v>
      </c>
      <c r="P90" s="206">
        <v>0</v>
      </c>
      <c r="Q90" s="207">
        <v>0</v>
      </c>
      <c r="R90" s="208">
        <v>7.6994611744755234E-2</v>
      </c>
      <c r="S90" s="209">
        <v>8.2990511972986722E-3</v>
      </c>
      <c r="T90" s="209">
        <v>1.4191362419897279E-2</v>
      </c>
      <c r="U90" s="209">
        <v>3.7609057153921432E-2</v>
      </c>
      <c r="V90" s="209">
        <v>3.281238240975335E-2</v>
      </c>
      <c r="W90" s="209">
        <v>2.6889534883720857E-2</v>
      </c>
      <c r="X90" s="209">
        <v>2.8288649461287698E-2</v>
      </c>
      <c r="Y90" s="209">
        <v>2.6489418894482173E-2</v>
      </c>
      <c r="Z90" s="209">
        <v>1.6709118695873697E-2</v>
      </c>
      <c r="AA90" s="209">
        <v>2.5601745468050129E-2</v>
      </c>
      <c r="AB90" s="209">
        <v>1.5192360988637179E-2</v>
      </c>
      <c r="AC90" s="209">
        <v>1.4504232463739442E-2</v>
      </c>
      <c r="AD90" s="209">
        <v>1.7403609821495004E-2</v>
      </c>
      <c r="AE90" s="209"/>
      <c r="AF90" s="210"/>
      <c r="AG90" s="208">
        <v>0.16635071090047387</v>
      </c>
      <c r="AH90" s="209">
        <v>0.14932371994687335</v>
      </c>
      <c r="AI90" s="209">
        <v>0.15160723744737795</v>
      </c>
      <c r="AJ90" s="209">
        <v>0.21227444509501256</v>
      </c>
      <c r="AK90" s="209">
        <v>0.22558271068377342</v>
      </c>
      <c r="AL90" s="209">
        <v>0.2109006770074556</v>
      </c>
      <c r="AM90" s="209">
        <v>0.18121636013009801</v>
      </c>
      <c r="AN90" s="209">
        <v>0.14833242208857292</v>
      </c>
      <c r="AO90" s="209">
        <v>0.16305361305361316</v>
      </c>
      <c r="AP90" s="209">
        <v>0.16245297413906501</v>
      </c>
      <c r="AQ90" s="209">
        <v>0.15940611152673076</v>
      </c>
      <c r="AR90" s="209">
        <v>0.17292888825296895</v>
      </c>
      <c r="AS90" s="209">
        <v>0.19134833420547706</v>
      </c>
      <c r="AT90" s="209"/>
      <c r="AU90" s="210"/>
      <c r="AV90" s="21"/>
    </row>
    <row r="91" spans="2:48" x14ac:dyDescent="0.25">
      <c r="B91" s="122">
        <v>35125</v>
      </c>
      <c r="C91" s="205">
        <v>62.74949115637672</v>
      </c>
      <c r="D91" s="206">
        <v>53.846441947565545</v>
      </c>
      <c r="E91" s="206">
        <v>61.990876986462624</v>
      </c>
      <c r="F91" s="206">
        <v>62.276226946132098</v>
      </c>
      <c r="G91" s="206">
        <v>64.484925400854323</v>
      </c>
      <c r="H91" s="206">
        <v>64.36574449550929</v>
      </c>
      <c r="I91" s="206">
        <v>59.523672553644367</v>
      </c>
      <c r="J91" s="206">
        <v>62.596924887809905</v>
      </c>
      <c r="K91" s="206">
        <v>61.987809007788691</v>
      </c>
      <c r="L91" s="206">
        <v>62.735757609327834</v>
      </c>
      <c r="M91" s="206">
        <v>60.51372118551042</v>
      </c>
      <c r="N91" s="206">
        <v>61.60218585588467</v>
      </c>
      <c r="O91" s="206">
        <v>63.468944858784688</v>
      </c>
      <c r="P91" s="206">
        <v>0</v>
      </c>
      <c r="Q91" s="207">
        <v>0</v>
      </c>
      <c r="R91" s="208">
        <v>1.0006095083299454E-2</v>
      </c>
      <c r="S91" s="209">
        <v>1.719258525541258E-2</v>
      </c>
      <c r="T91" s="209">
        <v>1.9899774856561889E-2</v>
      </c>
      <c r="U91" s="209">
        <v>1.0406147091108743E-2</v>
      </c>
      <c r="V91" s="209">
        <v>1.1998736975055158E-2</v>
      </c>
      <c r="W91" s="209">
        <v>1.0993158763859527E-2</v>
      </c>
      <c r="X91" s="209">
        <v>8.5041058505325139E-3</v>
      </c>
      <c r="Y91" s="209">
        <v>1.2807694138932546E-2</v>
      </c>
      <c r="Z91" s="209">
        <v>8.893676721114168E-3</v>
      </c>
      <c r="AA91" s="209">
        <v>2.5302131896980926E-2</v>
      </c>
      <c r="AB91" s="209">
        <v>2.6108105425125205E-2</v>
      </c>
      <c r="AC91" s="209">
        <v>3.4107543671318519E-2</v>
      </c>
      <c r="AD91" s="209">
        <v>1.3396778916544727E-2</v>
      </c>
      <c r="AE91" s="209"/>
      <c r="AF91" s="210"/>
      <c r="AG91" s="208">
        <v>0.17005001471020884</v>
      </c>
      <c r="AH91" s="209">
        <v>0.16290544366254156</v>
      </c>
      <c r="AI91" s="209">
        <v>0.16891873144474345</v>
      </c>
      <c r="AJ91" s="209">
        <v>0.21554023717085294</v>
      </c>
      <c r="AK91" s="209">
        <v>0.21834610211123442</v>
      </c>
      <c r="AL91" s="209">
        <v>0.19880276371367034</v>
      </c>
      <c r="AM91" s="209">
        <v>0.19184472729367058</v>
      </c>
      <c r="AN91" s="209">
        <v>0.1464295338183777</v>
      </c>
      <c r="AO91" s="209">
        <v>0.1662949984071358</v>
      </c>
      <c r="AP91" s="209">
        <v>0.17715532921062196</v>
      </c>
      <c r="AQ91" s="209">
        <v>0.18117929379499462</v>
      </c>
      <c r="AR91" s="209">
        <v>0.20438723609808784</v>
      </c>
      <c r="AS91" s="209">
        <v>0.20272814156216509</v>
      </c>
      <c r="AT91" s="209"/>
      <c r="AU91" s="210"/>
      <c r="AV91" s="21"/>
    </row>
    <row r="92" spans="2:48" x14ac:dyDescent="0.25">
      <c r="B92" s="122">
        <v>35156</v>
      </c>
      <c r="C92" s="205">
        <v>63.415326843276169</v>
      </c>
      <c r="D92" s="206">
        <v>54.5143570536829</v>
      </c>
      <c r="E92" s="206">
        <v>62.374926427310179</v>
      </c>
      <c r="F92" s="206">
        <v>62.625333207041663</v>
      </c>
      <c r="G92" s="206">
        <v>65.446047173899586</v>
      </c>
      <c r="H92" s="206">
        <v>64.771259499564437</v>
      </c>
      <c r="I92" s="206">
        <v>59.612840131162635</v>
      </c>
      <c r="J92" s="206">
        <v>62.852939012727141</v>
      </c>
      <c r="K92" s="206">
        <v>62.514238216913469</v>
      </c>
      <c r="L92" s="206">
        <v>63.124878832359386</v>
      </c>
      <c r="M92" s="206">
        <v>60.695206732528355</v>
      </c>
      <c r="N92" s="206">
        <v>63.296805511147284</v>
      </c>
      <c r="O92" s="206">
        <v>63.766964176549692</v>
      </c>
      <c r="P92" s="206">
        <v>0</v>
      </c>
      <c r="Q92" s="207">
        <v>0</v>
      </c>
      <c r="R92" s="208">
        <v>1.0611013326628154E-2</v>
      </c>
      <c r="S92" s="209">
        <v>1.2404071317613823E-2</v>
      </c>
      <c r="T92" s="209">
        <v>6.1952574236273919E-3</v>
      </c>
      <c r="U92" s="209">
        <v>5.6057709021379229E-3</v>
      </c>
      <c r="V92" s="209">
        <v>1.4904596183847494E-2</v>
      </c>
      <c r="W92" s="209">
        <v>6.3001680044800692E-3</v>
      </c>
      <c r="X92" s="209">
        <v>1.4980187493960052E-3</v>
      </c>
      <c r="Y92" s="209">
        <v>4.089883414817589E-3</v>
      </c>
      <c r="Z92" s="209">
        <v>8.4924635593852504E-3</v>
      </c>
      <c r="AA92" s="209">
        <v>6.2025428218259919E-3</v>
      </c>
      <c r="AB92" s="209">
        <v>2.9990809268128551E-3</v>
      </c>
      <c r="AC92" s="209">
        <v>2.7509083187844893E-2</v>
      </c>
      <c r="AD92" s="209">
        <v>4.6955139781838526E-3</v>
      </c>
      <c r="AE92" s="209"/>
      <c r="AF92" s="210"/>
      <c r="AG92" s="208">
        <v>0.1822219607612435</v>
      </c>
      <c r="AH92" s="209">
        <v>0.17369100096763795</v>
      </c>
      <c r="AI92" s="209">
        <v>0.16568128695173934</v>
      </c>
      <c r="AJ92" s="209">
        <v>0.21459126098937137</v>
      </c>
      <c r="AK92" s="209">
        <v>0.22486458303160209</v>
      </c>
      <c r="AL92" s="209">
        <v>0.19168808201387161</v>
      </c>
      <c r="AM92" s="209">
        <v>0.19483439508806311</v>
      </c>
      <c r="AN92" s="209">
        <v>0.11596436688523727</v>
      </c>
      <c r="AO92" s="209">
        <v>0.17080834870848705</v>
      </c>
      <c r="AP92" s="209">
        <v>0.18056095097506034</v>
      </c>
      <c r="AQ92" s="209">
        <v>0.1788282782341738</v>
      </c>
      <c r="AR92" s="209">
        <v>0.22792376226457647</v>
      </c>
      <c r="AS92" s="209">
        <v>0.2111465892597969</v>
      </c>
      <c r="AT92" s="209"/>
      <c r="AU92" s="210"/>
      <c r="AV92" s="21"/>
    </row>
    <row r="93" spans="2:48" x14ac:dyDescent="0.25">
      <c r="B93" s="122">
        <v>35186</v>
      </c>
      <c r="C93" s="205">
        <v>63.707221634926398</v>
      </c>
      <c r="D93" s="206">
        <v>55.73533083645443</v>
      </c>
      <c r="E93" s="206">
        <v>62.586815773984689</v>
      </c>
      <c r="F93" s="206">
        <v>63.213942600435708</v>
      </c>
      <c r="G93" s="206">
        <v>65.798922800718131</v>
      </c>
      <c r="H93" s="206">
        <v>64.992039890661133</v>
      </c>
      <c r="I93" s="206">
        <v>61.508370246792843</v>
      </c>
      <c r="J93" s="206">
        <v>66.347384683292873</v>
      </c>
      <c r="K93" s="206">
        <v>62.626604685527823</v>
      </c>
      <c r="L93" s="206">
        <v>63.99036197967154</v>
      </c>
      <c r="M93" s="206">
        <v>61.416758141236734</v>
      </c>
      <c r="N93" s="206">
        <v>64.676045693689503</v>
      </c>
      <c r="O93" s="206">
        <v>63.951888983983359</v>
      </c>
      <c r="P93" s="206">
        <v>0</v>
      </c>
      <c r="Q93" s="207">
        <v>0</v>
      </c>
      <c r="R93" s="208">
        <v>4.60290605095538E-3</v>
      </c>
      <c r="S93" s="209">
        <v>2.2397288508221397E-2</v>
      </c>
      <c r="T93" s="209">
        <v>3.3970276008491967E-3</v>
      </c>
      <c r="U93" s="209">
        <v>9.3989023810552835E-3</v>
      </c>
      <c r="V93" s="209">
        <v>5.3918554604360331E-3</v>
      </c>
      <c r="W93" s="209">
        <v>3.4086166117887604E-3</v>
      </c>
      <c r="X93" s="209">
        <v>3.1797346200241168E-2</v>
      </c>
      <c r="Y93" s="209">
        <v>5.5597172152254307E-2</v>
      </c>
      <c r="Z93" s="209">
        <v>1.7974540171866477E-3</v>
      </c>
      <c r="AA93" s="209">
        <v>1.3710650433256538E-2</v>
      </c>
      <c r="AB93" s="209">
        <v>1.1888111888111888E-2</v>
      </c>
      <c r="AC93" s="209">
        <v>2.1790044085231428E-2</v>
      </c>
      <c r="AD93" s="209">
        <v>2.9000095868084818E-3</v>
      </c>
      <c r="AE93" s="209"/>
      <c r="AF93" s="210"/>
      <c r="AG93" s="208">
        <v>0.18480589219167212</v>
      </c>
      <c r="AH93" s="209">
        <v>0.20493373998002756</v>
      </c>
      <c r="AI93" s="209">
        <v>0.16232169208066893</v>
      </c>
      <c r="AJ93" s="209">
        <v>0.22539607596264816</v>
      </c>
      <c r="AK93" s="209">
        <v>0.20306751938423223</v>
      </c>
      <c r="AL93" s="209">
        <v>0.18790490831228746</v>
      </c>
      <c r="AM93" s="209">
        <v>0.22878896710242783</v>
      </c>
      <c r="AN93" s="209">
        <v>0.17754739645897535</v>
      </c>
      <c r="AO93" s="209">
        <v>0.16672401927047478</v>
      </c>
      <c r="AP93" s="209">
        <v>0.1949522898295882</v>
      </c>
      <c r="AQ93" s="209">
        <v>0.19081131700672552</v>
      </c>
      <c r="AR93" s="209">
        <v>0.25041445390429629</v>
      </c>
      <c r="AS93" s="209">
        <v>0.21138870393422687</v>
      </c>
      <c r="AT93" s="209"/>
      <c r="AU93" s="210"/>
      <c r="AV93" s="21"/>
    </row>
    <row r="94" spans="2:48" x14ac:dyDescent="0.25">
      <c r="B94" s="122">
        <v>35217</v>
      </c>
      <c r="C94" s="205">
        <v>64.025939191214761</v>
      </c>
      <c r="D94" s="206">
        <v>56.744069912609234</v>
      </c>
      <c r="E94" s="206">
        <v>62.642731018246032</v>
      </c>
      <c r="F94" s="206">
        <v>63.561695736302994</v>
      </c>
      <c r="G94" s="206">
        <v>66.075961121773048</v>
      </c>
      <c r="H94" s="206">
        <v>65.265387041542752</v>
      </c>
      <c r="I94" s="206">
        <v>61.656503480411892</v>
      </c>
      <c r="J94" s="206">
        <v>66.426837342749948</v>
      </c>
      <c r="K94" s="206">
        <v>62.845180555983134</v>
      </c>
      <c r="L94" s="206">
        <v>64.080372226991997</v>
      </c>
      <c r="M94" s="206">
        <v>62.577387486278809</v>
      </c>
      <c r="N94" s="206">
        <v>65.187628985844256</v>
      </c>
      <c r="O94" s="206">
        <v>64.285059298202697</v>
      </c>
      <c r="P94" s="206">
        <v>0</v>
      </c>
      <c r="Q94" s="207">
        <v>0</v>
      </c>
      <c r="R94" s="208">
        <v>5.0028481561285188E-3</v>
      </c>
      <c r="S94" s="209">
        <v>1.8098736672341138E-2</v>
      </c>
      <c r="T94" s="209">
        <v>8.9340292471924373E-4</v>
      </c>
      <c r="U94" s="209">
        <v>5.5012094098508164E-3</v>
      </c>
      <c r="V94" s="209">
        <v>4.2103777579151095E-3</v>
      </c>
      <c r="W94" s="209">
        <v>4.2058558454463489E-3</v>
      </c>
      <c r="X94" s="209">
        <v>2.4083426861203983E-3</v>
      </c>
      <c r="Y94" s="209">
        <v>1.1975251147628531E-3</v>
      </c>
      <c r="Z94" s="209">
        <v>3.4901440298873631E-3</v>
      </c>
      <c r="AA94" s="209">
        <v>1.406621943302202E-3</v>
      </c>
      <c r="AB94" s="209">
        <v>1.8897600266901741E-2</v>
      </c>
      <c r="AC94" s="209">
        <v>7.9099346082110462E-3</v>
      </c>
      <c r="AD94" s="209">
        <v>5.209702473413718E-3</v>
      </c>
      <c r="AE94" s="209"/>
      <c r="AF94" s="210"/>
      <c r="AG94" s="208">
        <v>0.18954650719666991</v>
      </c>
      <c r="AH94" s="209">
        <v>0.2028157086905896</v>
      </c>
      <c r="AI94" s="209">
        <v>0.15471411522187276</v>
      </c>
      <c r="AJ94" s="209">
        <v>0.23103936265003419</v>
      </c>
      <c r="AK94" s="209">
        <v>0.20499576629974606</v>
      </c>
      <c r="AL94" s="209">
        <v>0.19231191351588664</v>
      </c>
      <c r="AM94" s="209">
        <v>0.23065219887472718</v>
      </c>
      <c r="AN94" s="209">
        <v>0.16936904268545383</v>
      </c>
      <c r="AO94" s="209">
        <v>0.168918918918919</v>
      </c>
      <c r="AP94" s="209">
        <v>0.19459431551230086</v>
      </c>
      <c r="AQ94" s="209">
        <v>0.20439436619718299</v>
      </c>
      <c r="AR94" s="209">
        <v>0.24353322797970542</v>
      </c>
      <c r="AS94" s="209">
        <v>0.21780544296467855</v>
      </c>
      <c r="AT94" s="209"/>
      <c r="AU94" s="210"/>
      <c r="AV94" s="21"/>
    </row>
    <row r="95" spans="2:48" x14ac:dyDescent="0.25">
      <c r="B95" s="122">
        <v>35247</v>
      </c>
      <c r="C95" s="205">
        <v>64.371479512141249</v>
      </c>
      <c r="D95" s="206">
        <v>57.657927590511854</v>
      </c>
      <c r="E95" s="206">
        <v>63.883166568569742</v>
      </c>
      <c r="F95" s="206">
        <v>63.87968012124</v>
      </c>
      <c r="G95" s="206">
        <v>66.61765616294187</v>
      </c>
      <c r="H95" s="206">
        <v>65.591300952209295</v>
      </c>
      <c r="I95" s="206">
        <v>61.84778231605592</v>
      </c>
      <c r="J95" s="206">
        <v>67.496505554329431</v>
      </c>
      <c r="K95" s="206">
        <v>63.246929162946778</v>
      </c>
      <c r="L95" s="206">
        <v>64.175921566455258</v>
      </c>
      <c r="M95" s="206">
        <v>62.777899743871203</v>
      </c>
      <c r="N95" s="206">
        <v>66.113420341249309</v>
      </c>
      <c r="O95" s="206">
        <v>65.036984961486723</v>
      </c>
      <c r="P95" s="206">
        <v>0</v>
      </c>
      <c r="Q95" s="207">
        <v>0</v>
      </c>
      <c r="R95" s="208">
        <v>5.3968801596884905E-3</v>
      </c>
      <c r="S95" s="209">
        <v>1.6104901874504935E-2</v>
      </c>
      <c r="T95" s="209">
        <v>1.9801747627548463E-2</v>
      </c>
      <c r="U95" s="209">
        <v>5.0027674883977398E-3</v>
      </c>
      <c r="V95" s="209">
        <v>8.1980652565994249E-3</v>
      </c>
      <c r="W95" s="209">
        <v>4.9936716143136042E-3</v>
      </c>
      <c r="X95" s="209">
        <v>3.1023302465537335E-3</v>
      </c>
      <c r="Y95" s="209">
        <v>1.6102952577136807E-2</v>
      </c>
      <c r="Z95" s="209">
        <v>6.3926716958949865E-3</v>
      </c>
      <c r="AA95" s="209">
        <v>1.4910858995137637E-3</v>
      </c>
      <c r="AB95" s="209">
        <v>3.2042286462719343E-3</v>
      </c>
      <c r="AC95" s="209">
        <v>1.420194858760843E-2</v>
      </c>
      <c r="AD95" s="209">
        <v>1.169674060338075E-2</v>
      </c>
      <c r="AE95" s="209"/>
      <c r="AF95" s="210"/>
      <c r="AG95" s="208">
        <v>0.18965416690966352</v>
      </c>
      <c r="AH95" s="209">
        <v>0.19703488673474664</v>
      </c>
      <c r="AI95" s="209">
        <v>0.15483853806458464</v>
      </c>
      <c r="AJ95" s="209">
        <v>0.23007373824226776</v>
      </c>
      <c r="AK95" s="209">
        <v>0.20788550582292689</v>
      </c>
      <c r="AL95" s="209">
        <v>0.19159618008185542</v>
      </c>
      <c r="AM95" s="209">
        <v>0.22504557885141294</v>
      </c>
      <c r="AN95" s="209">
        <v>0.17806882383153572</v>
      </c>
      <c r="AO95" s="209">
        <v>0.17136096698785561</v>
      </c>
      <c r="AP95" s="209">
        <v>0.17603471464460632</v>
      </c>
      <c r="AQ95" s="209">
        <v>0.19889873382340628</v>
      </c>
      <c r="AR95" s="209">
        <v>0.25030921034549092</v>
      </c>
      <c r="AS95" s="209">
        <v>0.22629819606939083</v>
      </c>
      <c r="AT95" s="209"/>
      <c r="AU95" s="210"/>
      <c r="AV95" s="21"/>
    </row>
    <row r="96" spans="2:48" x14ac:dyDescent="0.25">
      <c r="B96" s="122">
        <v>35278</v>
      </c>
      <c r="C96" s="205">
        <v>64.705975165275575</v>
      </c>
      <c r="D96" s="206">
        <v>59.503121098626714</v>
      </c>
      <c r="E96" s="206">
        <v>64.611536197763385</v>
      </c>
      <c r="F96" s="206">
        <v>64.154364504823889</v>
      </c>
      <c r="G96" s="206">
        <v>67.0247012938773</v>
      </c>
      <c r="H96" s="206">
        <v>65.637860082304513</v>
      </c>
      <c r="I96" s="206">
        <v>61.941264453776682</v>
      </c>
      <c r="J96" s="206">
        <v>68.057088207165464</v>
      </c>
      <c r="K96" s="206">
        <v>63.891881907459293</v>
      </c>
      <c r="L96" s="206">
        <v>65.042789486803116</v>
      </c>
      <c r="M96" s="206">
        <v>64.661544090742765</v>
      </c>
      <c r="N96" s="206">
        <v>66.774699880824343</v>
      </c>
      <c r="O96" s="206">
        <v>65.102702041814396</v>
      </c>
      <c r="P96" s="206">
        <v>0</v>
      </c>
      <c r="Q96" s="207">
        <v>0</v>
      </c>
      <c r="R96" s="208">
        <v>5.1963331535860649E-3</v>
      </c>
      <c r="S96" s="209">
        <v>3.2002425082279649E-2</v>
      </c>
      <c r="T96" s="209">
        <v>1.140158931244962E-2</v>
      </c>
      <c r="U96" s="209">
        <v>4.3000275371221875E-3</v>
      </c>
      <c r="V96" s="209">
        <v>6.1101689008665715E-3</v>
      </c>
      <c r="W96" s="209">
        <v>7.0983696647733819E-4</v>
      </c>
      <c r="X96" s="209">
        <v>1.5114873035066661E-3</v>
      </c>
      <c r="Y96" s="209">
        <v>8.3053581549463636E-3</v>
      </c>
      <c r="Z96" s="209">
        <v>1.019737642678091E-2</v>
      </c>
      <c r="AA96" s="209">
        <v>1.3507681684792029E-2</v>
      </c>
      <c r="AB96" s="209">
        <v>3.0004895903760414E-2</v>
      </c>
      <c r="AC96" s="209">
        <v>1.0002198285337389E-2</v>
      </c>
      <c r="AD96" s="209">
        <v>1.010457055575205E-3</v>
      </c>
      <c r="AE96" s="209"/>
      <c r="AF96" s="210"/>
      <c r="AG96" s="208">
        <v>0.18611713665943611</v>
      </c>
      <c r="AH96" s="209">
        <v>0.22106935157430885</v>
      </c>
      <c r="AI96" s="209">
        <v>0.1668261054421768</v>
      </c>
      <c r="AJ96" s="209">
        <v>0.20066855753646673</v>
      </c>
      <c r="AK96" s="209">
        <v>0.21152608756469451</v>
      </c>
      <c r="AL96" s="209">
        <v>0.18144954178043288</v>
      </c>
      <c r="AM96" s="209">
        <v>0.2244555637686928</v>
      </c>
      <c r="AN96" s="209">
        <v>0.18654285201241586</v>
      </c>
      <c r="AO96" s="209">
        <v>0.16871269287081869</v>
      </c>
      <c r="AP96" s="209">
        <v>0.18716036901301658</v>
      </c>
      <c r="AQ96" s="209">
        <v>0.22739269342964299</v>
      </c>
      <c r="AR96" s="209">
        <v>0.25392320078600444</v>
      </c>
      <c r="AS96" s="209">
        <v>0.22239439853076226</v>
      </c>
      <c r="AT96" s="209"/>
      <c r="AU96" s="210"/>
      <c r="AV96" s="21"/>
    </row>
    <row r="97" spans="2:48" x14ac:dyDescent="0.25">
      <c r="B97" s="122">
        <v>35309</v>
      </c>
      <c r="C97" s="205">
        <v>64.977358431026062</v>
      </c>
      <c r="D97" s="206">
        <v>59.782771535580522</v>
      </c>
      <c r="E97" s="206">
        <v>65.186874632136551</v>
      </c>
      <c r="F97" s="206">
        <v>64.320798885024971</v>
      </c>
      <c r="G97" s="206">
        <v>67.439484925400862</v>
      </c>
      <c r="H97" s="206">
        <v>65.986302604307468</v>
      </c>
      <c r="I97" s="206">
        <v>62.220272680204801</v>
      </c>
      <c r="J97" s="206">
        <v>68.267490620172154</v>
      </c>
      <c r="K97" s="206">
        <v>64.058122710340811</v>
      </c>
      <c r="L97" s="206">
        <v>65.172958152158856</v>
      </c>
      <c r="M97" s="206">
        <v>65.308452250274428</v>
      </c>
      <c r="N97" s="206">
        <v>67.047931866406998</v>
      </c>
      <c r="O97" s="206">
        <v>65.493947915393079</v>
      </c>
      <c r="P97" s="206">
        <v>0</v>
      </c>
      <c r="Q97" s="207">
        <v>0</v>
      </c>
      <c r="R97" s="208">
        <v>4.1940990002438654E-3</v>
      </c>
      <c r="S97" s="209">
        <v>4.6997608157442108E-3</v>
      </c>
      <c r="T97" s="209">
        <v>8.9045775449784377E-3</v>
      </c>
      <c r="U97" s="209">
        <v>2.5942799291319828E-3</v>
      </c>
      <c r="V97" s="209">
        <v>6.1885189119291559E-3</v>
      </c>
      <c r="W97" s="209">
        <v>5.3085600530857731E-3</v>
      </c>
      <c r="X97" s="209">
        <v>4.5043999164131772E-3</v>
      </c>
      <c r="Y97" s="209">
        <v>3.0915576694410785E-3</v>
      </c>
      <c r="Z97" s="209">
        <v>2.6019080659151705E-3</v>
      </c>
      <c r="AA97" s="209">
        <v>2.0012774111133457E-3</v>
      </c>
      <c r="AB97" s="209">
        <v>1.0004526935265014E-2</v>
      </c>
      <c r="AC97" s="209">
        <v>4.0918489498313493E-3</v>
      </c>
      <c r="AD97" s="209">
        <v>6.009671815578284E-3</v>
      </c>
      <c r="AE97" s="209"/>
      <c r="AF97" s="210"/>
      <c r="AG97" s="208">
        <v>0.18162515781016891</v>
      </c>
      <c r="AH97" s="209">
        <v>0.21974579077409007</v>
      </c>
      <c r="AI97" s="209">
        <v>0.17102376358013274</v>
      </c>
      <c r="AJ97" s="209">
        <v>0.20065166325680084</v>
      </c>
      <c r="AK97" s="209">
        <v>0.1986356009132674</v>
      </c>
      <c r="AL97" s="209">
        <v>0.18251063142595683</v>
      </c>
      <c r="AM97" s="209">
        <v>0.22752808988764042</v>
      </c>
      <c r="AN97" s="209">
        <v>0.18865604344930081</v>
      </c>
      <c r="AO97" s="209">
        <v>0.16499636078607027</v>
      </c>
      <c r="AP97" s="209">
        <v>0.18788490661282164</v>
      </c>
      <c r="AQ97" s="209">
        <v>0.23521107266435992</v>
      </c>
      <c r="AR97" s="209">
        <v>0.24893064053278449</v>
      </c>
      <c r="AS97" s="209">
        <v>0.20315570778819711</v>
      </c>
      <c r="AT97" s="209"/>
      <c r="AU97" s="210"/>
      <c r="AV97" s="21"/>
    </row>
    <row r="98" spans="2:48" x14ac:dyDescent="0.25">
      <c r="B98" s="122">
        <v>35339</v>
      </c>
      <c r="C98" s="205">
        <v>65.419145142712892</v>
      </c>
      <c r="D98" s="206">
        <v>60.033707865168537</v>
      </c>
      <c r="E98" s="206">
        <v>65.342848734549733</v>
      </c>
      <c r="F98" s="206">
        <v>64.629311394665976</v>
      </c>
      <c r="G98" s="206">
        <v>67.999752367981188</v>
      </c>
      <c r="H98" s="206">
        <v>66.53449881349313</v>
      </c>
      <c r="I98" s="206">
        <v>62.356900419950527</v>
      </c>
      <c r="J98" s="206">
        <v>68.485249760906342</v>
      </c>
      <c r="K98" s="206">
        <v>65.178708863097626</v>
      </c>
      <c r="L98" s="206">
        <v>65.375135015370986</v>
      </c>
      <c r="M98" s="206">
        <v>65.653860226856935</v>
      </c>
      <c r="N98" s="206">
        <v>67.470860099409947</v>
      </c>
      <c r="O98" s="206">
        <v>65.743061498960742</v>
      </c>
      <c r="P98" s="206">
        <v>0</v>
      </c>
      <c r="Q98" s="207">
        <v>0</v>
      </c>
      <c r="R98" s="208">
        <v>6.7990869797483477E-3</v>
      </c>
      <c r="S98" s="209">
        <v>4.1974689888485146E-3</v>
      </c>
      <c r="T98" s="209">
        <v>2.3927225119071529E-3</v>
      </c>
      <c r="U98" s="209">
        <v>4.7964657620698879E-3</v>
      </c>
      <c r="V98" s="209">
        <v>8.3077064304401729E-3</v>
      </c>
      <c r="W98" s="209">
        <v>8.3077273244565198E-3</v>
      </c>
      <c r="X98" s="209">
        <v>2.1958717610891226E-3</v>
      </c>
      <c r="Y98" s="209">
        <v>3.1897926634766754E-3</v>
      </c>
      <c r="Z98" s="209">
        <v>1.749327181853114E-2</v>
      </c>
      <c r="AA98" s="209">
        <v>3.1021587625362939E-3</v>
      </c>
      <c r="AB98" s="209">
        <v>5.288870960512706E-3</v>
      </c>
      <c r="AC98" s="209">
        <v>6.3078490451522595E-3</v>
      </c>
      <c r="AD98" s="209">
        <v>3.8036122648992684E-3</v>
      </c>
      <c r="AE98" s="209"/>
      <c r="AF98" s="210"/>
      <c r="AG98" s="208">
        <v>0.18493326855477113</v>
      </c>
      <c r="AH98" s="209">
        <v>0.21683789665468903</v>
      </c>
      <c r="AI98" s="209">
        <v>0.16995995363051947</v>
      </c>
      <c r="AJ98" s="209">
        <v>0.19506092526334212</v>
      </c>
      <c r="AK98" s="209">
        <v>0.19485464088548063</v>
      </c>
      <c r="AL98" s="209">
        <v>0.1832264957264958</v>
      </c>
      <c r="AM98" s="209">
        <v>0.21624730006451795</v>
      </c>
      <c r="AN98" s="209">
        <v>0.19195902688860428</v>
      </c>
      <c r="AO98" s="209">
        <v>0.18124250285937435</v>
      </c>
      <c r="AP98" s="209">
        <v>0.19048819850716162</v>
      </c>
      <c r="AQ98" s="209">
        <v>0.23141539475129039</v>
      </c>
      <c r="AR98" s="209">
        <v>0.24324469082242048</v>
      </c>
      <c r="AS98" s="209">
        <v>0.20458682198762276</v>
      </c>
      <c r="AT98" s="209"/>
      <c r="AU98" s="210"/>
      <c r="AV98" s="21"/>
    </row>
    <row r="99" spans="2:48" x14ac:dyDescent="0.25">
      <c r="B99" s="122">
        <v>35370</v>
      </c>
      <c r="C99" s="205">
        <v>65.477524101042945</v>
      </c>
      <c r="D99" s="206">
        <v>60.142322097378276</v>
      </c>
      <c r="E99" s="206">
        <v>65.473808122424956</v>
      </c>
      <c r="F99" s="206">
        <v>65.204389537637169</v>
      </c>
      <c r="G99" s="206">
        <v>68.230359685507338</v>
      </c>
      <c r="H99" s="206">
        <v>66.687693370580618</v>
      </c>
      <c r="I99" s="206">
        <v>62.437438877063798</v>
      </c>
      <c r="J99" s="206">
        <v>69.10910027219893</v>
      </c>
      <c r="K99" s="206">
        <v>65.251054397684953</v>
      </c>
      <c r="L99" s="206">
        <v>65.29066386019332</v>
      </c>
      <c r="M99" s="206">
        <v>66.271496523966334</v>
      </c>
      <c r="N99" s="206">
        <v>67.693224428102198</v>
      </c>
      <c r="O99" s="206">
        <v>65.953967477686746</v>
      </c>
      <c r="P99" s="206">
        <v>0</v>
      </c>
      <c r="Q99" s="207">
        <v>0</v>
      </c>
      <c r="R99" s="208">
        <v>8.9238338719801818E-4</v>
      </c>
      <c r="S99" s="209">
        <v>1.8092207873229927E-3</v>
      </c>
      <c r="T99" s="209">
        <v>2.0041885288355705E-3</v>
      </c>
      <c r="U99" s="209">
        <v>8.8981010405544281E-3</v>
      </c>
      <c r="V99" s="209">
        <v>3.391296431172528E-3</v>
      </c>
      <c r="W99" s="209">
        <v>2.3024830699772325E-3</v>
      </c>
      <c r="X99" s="209">
        <v>1.2915724895059572E-3</v>
      </c>
      <c r="Y99" s="209">
        <v>9.1092682507628447E-3</v>
      </c>
      <c r="Z99" s="209">
        <v>1.1099565463820909E-3</v>
      </c>
      <c r="AA99" s="209">
        <v>-1.2920991315399357E-3</v>
      </c>
      <c r="AB99" s="209">
        <v>9.4074635516518158E-3</v>
      </c>
      <c r="AC99" s="209">
        <v>3.2957091159742844E-3</v>
      </c>
      <c r="AD99" s="209">
        <v>3.2080340330566696E-3</v>
      </c>
      <c r="AE99" s="209"/>
      <c r="AF99" s="210"/>
      <c r="AG99" s="208">
        <v>0.18079385403329076</v>
      </c>
      <c r="AH99" s="209">
        <v>0.21031078059442757</v>
      </c>
      <c r="AI99" s="209">
        <v>0.16903998738899689</v>
      </c>
      <c r="AJ99" s="209">
        <v>0.200647813629002</v>
      </c>
      <c r="AK99" s="209">
        <v>0.1960443853604277</v>
      </c>
      <c r="AL99" s="209">
        <v>0.18194159767881368</v>
      </c>
      <c r="AM99" s="209">
        <v>0.21261382045695773</v>
      </c>
      <c r="AN99" s="209">
        <v>0.19516539440203565</v>
      </c>
      <c r="AO99" s="209">
        <v>0.17959206388958454</v>
      </c>
      <c r="AP99" s="209">
        <v>0.17184043743009819</v>
      </c>
      <c r="AQ99" s="209">
        <v>0.24051395852168431</v>
      </c>
      <c r="AR99" s="209">
        <v>0.24807738685388128</v>
      </c>
      <c r="AS99" s="209">
        <v>0.20858655165653792</v>
      </c>
      <c r="AT99" s="209"/>
      <c r="AU99" s="210"/>
      <c r="AV99" s="21"/>
    </row>
    <row r="100" spans="2:48" x14ac:dyDescent="0.25">
      <c r="B100" s="122">
        <v>35400</v>
      </c>
      <c r="C100" s="205">
        <v>65.922466432098972</v>
      </c>
      <c r="D100" s="206">
        <v>60.214731585518102</v>
      </c>
      <c r="E100" s="206">
        <v>65.840200117716293</v>
      </c>
      <c r="F100" s="206">
        <v>65.732108304128388</v>
      </c>
      <c r="G100" s="206">
        <v>68.640500216678021</v>
      </c>
      <c r="H100" s="206">
        <v>66.873929890961506</v>
      </c>
      <c r="I100" s="206">
        <v>62.525168267847896</v>
      </c>
      <c r="J100" s="206">
        <v>69.1782535128375</v>
      </c>
      <c r="K100" s="206">
        <v>66.131514946279594</v>
      </c>
      <c r="L100" s="206">
        <v>65.897194449829684</v>
      </c>
      <c r="M100" s="206">
        <v>66.417855836077564</v>
      </c>
      <c r="N100" s="206">
        <v>67.902508502165503</v>
      </c>
      <c r="O100" s="206">
        <v>66.363553001589423</v>
      </c>
      <c r="P100" s="206">
        <v>0</v>
      </c>
      <c r="Q100" s="207">
        <v>0</v>
      </c>
      <c r="R100" s="208">
        <v>6.7953444661316862E-3</v>
      </c>
      <c r="S100" s="209">
        <v>1.2039689459044402E-3</v>
      </c>
      <c r="T100" s="209">
        <v>5.5960086299890544E-3</v>
      </c>
      <c r="U100" s="209">
        <v>8.0933012368225622E-3</v>
      </c>
      <c r="V100" s="209">
        <v>6.0111148916865489E-3</v>
      </c>
      <c r="W100" s="209">
        <v>2.7926669969821796E-3</v>
      </c>
      <c r="X100" s="209">
        <v>1.4050767033675533E-3</v>
      </c>
      <c r="Y100" s="209">
        <v>1.0006387055568318E-3</v>
      </c>
      <c r="Z100" s="209">
        <v>1.3493430209242397E-2</v>
      </c>
      <c r="AA100" s="209">
        <v>9.2896986150290319E-3</v>
      </c>
      <c r="AB100" s="209">
        <v>2.2084805653709732E-3</v>
      </c>
      <c r="AC100" s="209">
        <v>3.0916546793481265E-3</v>
      </c>
      <c r="AD100" s="209">
        <v>6.2101726335302984E-3</v>
      </c>
      <c r="AE100" s="209"/>
      <c r="AF100" s="210"/>
      <c r="AG100" s="208">
        <v>0.18232497594657321</v>
      </c>
      <c r="AH100" s="209">
        <v>0.20060737311129351</v>
      </c>
      <c r="AI100" s="209">
        <v>0.17078340049191468</v>
      </c>
      <c r="AJ100" s="209">
        <v>0.1973282066449768</v>
      </c>
      <c r="AK100" s="209">
        <v>0.19690181896691322</v>
      </c>
      <c r="AL100" s="209">
        <v>0.17700237906423461</v>
      </c>
      <c r="AM100" s="209">
        <v>0.20349352231203616</v>
      </c>
      <c r="AN100" s="209">
        <v>0.19374904788503539</v>
      </c>
      <c r="AO100" s="209">
        <v>0.18459799272085575</v>
      </c>
      <c r="AP100" s="209">
        <v>0.17568435616167619</v>
      </c>
      <c r="AQ100" s="209">
        <v>0.22199482981473492</v>
      </c>
      <c r="AR100" s="209">
        <v>0.24855692143238903</v>
      </c>
      <c r="AS100" s="209">
        <v>0.20095693779904308</v>
      </c>
      <c r="AT100" s="209"/>
      <c r="AU100" s="210"/>
      <c r="AV100" s="21"/>
    </row>
    <row r="101" spans="2:48" x14ac:dyDescent="0.25">
      <c r="B101" s="122">
        <v>35431</v>
      </c>
      <c r="C101" s="205">
        <v>71.42744442165386</v>
      </c>
      <c r="D101" s="206">
        <v>62.06991260923845</v>
      </c>
      <c r="E101" s="206">
        <v>67.22925250147145</v>
      </c>
      <c r="F101" s="206">
        <v>70.261017820656804</v>
      </c>
      <c r="G101" s="206">
        <v>72.073299077570724</v>
      </c>
      <c r="H101" s="206">
        <v>70.350845573878814</v>
      </c>
      <c r="I101" s="206">
        <v>67.077029281481899</v>
      </c>
      <c r="J101" s="206">
        <v>71.925255646288534</v>
      </c>
      <c r="K101" s="206">
        <v>70.523042822399418</v>
      </c>
      <c r="L101" s="206">
        <v>68.909075802475982</v>
      </c>
      <c r="M101" s="206">
        <v>70.502744237102078</v>
      </c>
      <c r="N101" s="206">
        <v>71.066476760747619</v>
      </c>
      <c r="O101" s="206">
        <v>70.962220320332548</v>
      </c>
      <c r="P101" s="206">
        <v>0</v>
      </c>
      <c r="Q101" s="207">
        <v>0</v>
      </c>
      <c r="R101" s="208">
        <v>8.3506857183887215E-2</v>
      </c>
      <c r="S101" s="209">
        <v>3.0809421131199183E-2</v>
      </c>
      <c r="T101" s="209">
        <v>2.1097329310537597E-2</v>
      </c>
      <c r="U101" s="209">
        <v>6.8899501832104956E-2</v>
      </c>
      <c r="V101" s="209">
        <v>5.0011273957158806E-2</v>
      </c>
      <c r="W101" s="209">
        <v>5.1992094506580488E-2</v>
      </c>
      <c r="X101" s="209">
        <v>7.2800460034502468E-2</v>
      </c>
      <c r="Y101" s="209">
        <v>3.9709041410553515E-2</v>
      </c>
      <c r="Z101" s="209">
        <v>6.6405977236226627E-2</v>
      </c>
      <c r="AA101" s="209">
        <v>4.5705759976464116E-2</v>
      </c>
      <c r="AB101" s="209">
        <v>6.1502864698104884E-2</v>
      </c>
      <c r="AC101" s="209">
        <v>4.6595749234819697E-2</v>
      </c>
      <c r="AD101" s="209">
        <v>6.9295074039103746E-2</v>
      </c>
      <c r="AE101" s="209"/>
      <c r="AF101" s="210"/>
      <c r="AG101" s="208">
        <v>0.23820464429309901</v>
      </c>
      <c r="AH101" s="209">
        <v>0.18226999262835</v>
      </c>
      <c r="AI101" s="209">
        <v>0.1217805494856244</v>
      </c>
      <c r="AJ101" s="209">
        <v>0.18282876603111672</v>
      </c>
      <c r="AK101" s="209">
        <v>0.16820108872889633</v>
      </c>
      <c r="AL101" s="209">
        <v>0.13471414728682168</v>
      </c>
      <c r="AM101" s="209">
        <v>0.16862941618641913</v>
      </c>
      <c r="AN101" s="209">
        <v>0.19456527051463759</v>
      </c>
      <c r="AO101" s="209">
        <v>0.1669893020886398</v>
      </c>
      <c r="AP101" s="209">
        <v>0.15502634449782993</v>
      </c>
      <c r="AQ101" s="209">
        <v>0.21365044972411867</v>
      </c>
      <c r="AR101" s="209">
        <v>0.21028661947428356</v>
      </c>
      <c r="AS101" s="209">
        <v>0.15275950247026979</v>
      </c>
      <c r="AT101" s="209"/>
      <c r="AU101" s="210"/>
      <c r="AV101" s="21"/>
    </row>
    <row r="102" spans="2:48" x14ac:dyDescent="0.25">
      <c r="B102" s="122">
        <v>35462</v>
      </c>
      <c r="C102" s="205">
        <v>72.37728585178057</v>
      </c>
      <c r="D102" s="206">
        <v>65.446941323345825</v>
      </c>
      <c r="E102" s="206">
        <v>71.895232489699822</v>
      </c>
      <c r="F102" s="206">
        <v>70.725139710160619</v>
      </c>
      <c r="G102" s="206">
        <v>73.190738562496122</v>
      </c>
      <c r="H102" s="206">
        <v>73.411732900783988</v>
      </c>
      <c r="I102" s="206">
        <v>68.753955013518961</v>
      </c>
      <c r="J102" s="206">
        <v>73.830648127712806</v>
      </c>
      <c r="K102" s="206">
        <v>71.277283502139596</v>
      </c>
      <c r="L102" s="206">
        <v>70.149832442462682</v>
      </c>
      <c r="M102" s="206">
        <v>71.694109037687525</v>
      </c>
      <c r="N102" s="206">
        <v>71.671075196930502</v>
      </c>
      <c r="O102" s="206">
        <v>72.197090108815246</v>
      </c>
      <c r="P102" s="206">
        <v>0</v>
      </c>
      <c r="Q102" s="207">
        <v>0</v>
      </c>
      <c r="R102" s="208">
        <v>1.3297989838745477E-2</v>
      </c>
      <c r="S102" s="209">
        <v>5.4406854660284151E-2</v>
      </c>
      <c r="T102" s="209">
        <v>6.9404014095296507E-2</v>
      </c>
      <c r="U102" s="209">
        <v>6.6056812710641203E-3</v>
      </c>
      <c r="V102" s="209">
        <v>1.5504208898814606E-2</v>
      </c>
      <c r="W102" s="209">
        <v>4.3508891782839891E-2</v>
      </c>
      <c r="X102" s="209">
        <v>2.5000000000000227E-2</v>
      </c>
      <c r="Y102" s="209">
        <v>2.6491285492185712E-2</v>
      </c>
      <c r="Z102" s="209">
        <v>1.0694953727955389E-2</v>
      </c>
      <c r="AA102" s="209">
        <v>1.8005707166110586E-2</v>
      </c>
      <c r="AB102" s="209">
        <v>1.6898133731913532E-2</v>
      </c>
      <c r="AC102" s="209">
        <v>8.507505419444443E-3</v>
      </c>
      <c r="AD102" s="209">
        <v>1.7401791867677437E-2</v>
      </c>
      <c r="AE102" s="209"/>
      <c r="AF102" s="210"/>
      <c r="AG102" s="208">
        <v>0.16497358797236908</v>
      </c>
      <c r="AH102" s="209">
        <v>0.23633319183057425</v>
      </c>
      <c r="AI102" s="209">
        <v>0.18285036434502633</v>
      </c>
      <c r="AJ102" s="209">
        <v>0.14748627881448959</v>
      </c>
      <c r="AK102" s="209">
        <v>0.14862403147846776</v>
      </c>
      <c r="AL102" s="209">
        <v>0.1530785562632698</v>
      </c>
      <c r="AM102" s="209">
        <v>0.16489193206462163</v>
      </c>
      <c r="AN102" s="209">
        <v>0.19456744274627449</v>
      </c>
      <c r="AO102" s="209">
        <v>0.16008618098005814</v>
      </c>
      <c r="AP102" s="209">
        <v>0.14647173312814007</v>
      </c>
      <c r="AQ102" s="209">
        <v>0.21568968084578355</v>
      </c>
      <c r="AR102" s="209">
        <v>0.20313262418268757</v>
      </c>
      <c r="AS102" s="209">
        <v>0.15275744265495358</v>
      </c>
      <c r="AT102" s="209"/>
      <c r="AU102" s="210"/>
      <c r="AV102" s="21"/>
    </row>
    <row r="103" spans="2:48" x14ac:dyDescent="0.25">
      <c r="B103" s="122">
        <v>35490</v>
      </c>
      <c r="C103" s="205">
        <v>73.549598447435272</v>
      </c>
      <c r="D103" s="206">
        <v>67.292134831460672</v>
      </c>
      <c r="E103" s="206">
        <v>72.485285462036487</v>
      </c>
      <c r="F103" s="206">
        <v>70.98629284332165</v>
      </c>
      <c r="G103" s="206">
        <v>74.105429332012633</v>
      </c>
      <c r="H103" s="206">
        <v>74.072572166651639</v>
      </c>
      <c r="I103" s="206">
        <v>69.303342345970208</v>
      </c>
      <c r="J103" s="206">
        <v>74.148458765541093</v>
      </c>
      <c r="K103" s="206">
        <v>73.629283009574237</v>
      </c>
      <c r="L103" s="206">
        <v>71.840640319051701</v>
      </c>
      <c r="M103" s="206">
        <v>72.117087449688981</v>
      </c>
      <c r="N103" s="206">
        <v>72.646280847600508</v>
      </c>
      <c r="O103" s="206">
        <v>72.681562538207586</v>
      </c>
      <c r="P103" s="206">
        <v>0</v>
      </c>
      <c r="Q103" s="207">
        <v>0</v>
      </c>
      <c r="R103" s="208">
        <v>1.6197244506452598E-2</v>
      </c>
      <c r="S103" s="209">
        <v>2.8193731758960602E-2</v>
      </c>
      <c r="T103" s="209">
        <v>8.207122390503422E-3</v>
      </c>
      <c r="U103" s="209">
        <v>3.6925078441875834E-3</v>
      </c>
      <c r="V103" s="209">
        <v>1.2497356735039294E-2</v>
      </c>
      <c r="W103" s="209">
        <v>9.0018208228482433E-3</v>
      </c>
      <c r="X103" s="209">
        <v>7.9906287913651137E-3</v>
      </c>
      <c r="Y103" s="209">
        <v>4.3045895693416703E-3</v>
      </c>
      <c r="Z103" s="209">
        <v>3.2997883643588057E-2</v>
      </c>
      <c r="AA103" s="209">
        <v>2.4102807059102109E-2</v>
      </c>
      <c r="AB103" s="209">
        <v>5.8997652342552736E-3</v>
      </c>
      <c r="AC103" s="209">
        <v>1.3606683700369148E-2</v>
      </c>
      <c r="AD103" s="209">
        <v>6.7104149026248165E-3</v>
      </c>
      <c r="AE103" s="209"/>
      <c r="AF103" s="210"/>
      <c r="AG103" s="208">
        <v>0.17211465929092279</v>
      </c>
      <c r="AH103" s="209">
        <v>0.24970438895458014</v>
      </c>
      <c r="AI103" s="209">
        <v>0.1692895630088537</v>
      </c>
      <c r="AJ103" s="209">
        <v>0.13986181122892391</v>
      </c>
      <c r="AK103" s="209">
        <v>0.14918996759870415</v>
      </c>
      <c r="AL103" s="209">
        <v>0.15080735486279634</v>
      </c>
      <c r="AM103" s="209">
        <v>0.16429883057891184</v>
      </c>
      <c r="AN103" s="209">
        <v>0.18453836028582177</v>
      </c>
      <c r="AO103" s="209">
        <v>0.18780263713342102</v>
      </c>
      <c r="AP103" s="209">
        <v>0.1451306727882746</v>
      </c>
      <c r="AQ103" s="209">
        <v>0.19174769022396371</v>
      </c>
      <c r="AR103" s="209">
        <v>0.17928089463502095</v>
      </c>
      <c r="AS103" s="209">
        <v>0.14515158082303911</v>
      </c>
      <c r="AT103" s="209"/>
      <c r="AU103" s="210"/>
      <c r="AV103" s="21"/>
    </row>
    <row r="104" spans="2:48" x14ac:dyDescent="0.25">
      <c r="B104" s="122">
        <v>35521</v>
      </c>
      <c r="C104" s="205">
        <v>73.850960097193081</v>
      </c>
      <c r="D104" s="206">
        <v>67.474406991260921</v>
      </c>
      <c r="E104" s="206">
        <v>72.832548557975286</v>
      </c>
      <c r="F104" s="206">
        <v>71.185202224537576</v>
      </c>
      <c r="G104" s="206">
        <v>74.527951464124314</v>
      </c>
      <c r="H104" s="206">
        <v>74.191222853023334</v>
      </c>
      <c r="I104" s="206">
        <v>70.301443939481103</v>
      </c>
      <c r="J104" s="206">
        <v>74.192599131906135</v>
      </c>
      <c r="K104" s="206">
        <v>73.790906012375714</v>
      </c>
      <c r="L104" s="206">
        <v>72.207605173512079</v>
      </c>
      <c r="M104" s="206">
        <v>72.341017197219173</v>
      </c>
      <c r="N104" s="206">
        <v>73.31482719530274</v>
      </c>
      <c r="O104" s="206">
        <v>73.916432326690284</v>
      </c>
      <c r="P104" s="206">
        <v>0</v>
      </c>
      <c r="Q104" s="207">
        <v>0</v>
      </c>
      <c r="R104" s="208">
        <v>4.097393542851044E-3</v>
      </c>
      <c r="S104" s="209">
        <v>2.7086695979666293E-3</v>
      </c>
      <c r="T104" s="209">
        <v>4.7908081443740168E-3</v>
      </c>
      <c r="U104" s="209">
        <v>2.8020815462916531E-3</v>
      </c>
      <c r="V104" s="209">
        <v>5.7016353041916216E-3</v>
      </c>
      <c r="W104" s="209">
        <v>1.6018167440540461E-3</v>
      </c>
      <c r="X104" s="209">
        <v>1.440192579065319E-2</v>
      </c>
      <c r="Y104" s="209">
        <v>5.9529715249530203E-4</v>
      </c>
      <c r="Z104" s="209">
        <v>2.1950913576118973E-3</v>
      </c>
      <c r="AA104" s="209">
        <v>5.1080398619868725E-3</v>
      </c>
      <c r="AB104" s="209">
        <v>3.1050858464911316E-3</v>
      </c>
      <c r="AC104" s="209">
        <v>9.2027608282484342E-3</v>
      </c>
      <c r="AD104" s="209">
        <v>1.6990138150009437E-2</v>
      </c>
      <c r="AE104" s="209"/>
      <c r="AF104" s="210"/>
      <c r="AG104" s="208">
        <v>0.16456011146496813</v>
      </c>
      <c r="AH104" s="209">
        <v>0.23773645399166385</v>
      </c>
      <c r="AI104" s="209">
        <v>0.16765746638358123</v>
      </c>
      <c r="AJ104" s="209">
        <v>0.13668380795989812</v>
      </c>
      <c r="AK104" s="209">
        <v>0.13876933263964436</v>
      </c>
      <c r="AL104" s="209">
        <v>0.1454343087696518</v>
      </c>
      <c r="AM104" s="209">
        <v>0.17930036188178522</v>
      </c>
      <c r="AN104" s="209">
        <v>0.18041574980102071</v>
      </c>
      <c r="AO104" s="209">
        <v>0.18038559082067321</v>
      </c>
      <c r="AP104" s="209">
        <v>0.14388504990676768</v>
      </c>
      <c r="AQ104" s="209">
        <v>0.19187364359778158</v>
      </c>
      <c r="AR104" s="209">
        <v>0.15827057310800891</v>
      </c>
      <c r="AS104" s="209">
        <v>0.15916498897517001</v>
      </c>
      <c r="AT104" s="209"/>
      <c r="AU104" s="210"/>
      <c r="AV104" s="21"/>
    </row>
    <row r="105" spans="2:48" x14ac:dyDescent="0.25">
      <c r="B105" s="122">
        <v>35551</v>
      </c>
      <c r="C105" s="205">
        <v>74.13181022105114</v>
      </c>
      <c r="D105" s="206">
        <v>68.270911360799005</v>
      </c>
      <c r="E105" s="206">
        <v>73.21071218363744</v>
      </c>
      <c r="F105" s="206">
        <v>71.313749103554656</v>
      </c>
      <c r="G105" s="206">
        <v>74.8715408902371</v>
      </c>
      <c r="H105" s="206">
        <v>74.837043044666714</v>
      </c>
      <c r="I105" s="206">
        <v>70.94143703618478</v>
      </c>
      <c r="J105" s="206">
        <v>74.994482454204373</v>
      </c>
      <c r="K105" s="206">
        <v>73.872487147123124</v>
      </c>
      <c r="L105" s="206">
        <v>72.647962998864486</v>
      </c>
      <c r="M105" s="206">
        <v>72.521039151115986</v>
      </c>
      <c r="N105" s="206">
        <v>73.497950760108125</v>
      </c>
      <c r="O105" s="206">
        <v>74.174715735419966</v>
      </c>
      <c r="P105" s="206">
        <v>0</v>
      </c>
      <c r="Q105" s="207">
        <v>0</v>
      </c>
      <c r="R105" s="208">
        <v>3.8029312481305641E-3</v>
      </c>
      <c r="S105" s="209">
        <v>1.1804540492534378E-2</v>
      </c>
      <c r="T105" s="209">
        <v>5.1922338727599607E-3</v>
      </c>
      <c r="U105" s="209">
        <v>1.8058090024329445E-3</v>
      </c>
      <c r="V105" s="209">
        <v>4.6102089130704207E-3</v>
      </c>
      <c r="W105" s="209">
        <v>8.7048058625854453E-3</v>
      </c>
      <c r="X105" s="209">
        <v>9.1035555010024229E-3</v>
      </c>
      <c r="Y105" s="209">
        <v>1.0808130887456567E-2</v>
      </c>
      <c r="Z105" s="209">
        <v>1.1055716639896973E-3</v>
      </c>
      <c r="AA105" s="209">
        <v>6.0984964713099764E-3</v>
      </c>
      <c r="AB105" s="209">
        <v>2.4885184211058111E-3</v>
      </c>
      <c r="AC105" s="209">
        <v>2.4977698483495507E-3</v>
      </c>
      <c r="AD105" s="209">
        <v>3.4942623798202288E-3</v>
      </c>
      <c r="AE105" s="209"/>
      <c r="AF105" s="210"/>
      <c r="AG105" s="208">
        <v>0.16363276122545012</v>
      </c>
      <c r="AH105" s="209">
        <v>0.22491264223635885</v>
      </c>
      <c r="AI105" s="209">
        <v>0.16974655569661942</v>
      </c>
      <c r="AJ105" s="209">
        <v>0.12813322773294511</v>
      </c>
      <c r="AK105" s="209">
        <v>0.13788399115585445</v>
      </c>
      <c r="AL105" s="209">
        <v>0.15148013773022431</v>
      </c>
      <c r="AM105" s="209">
        <v>0.15336232697343813</v>
      </c>
      <c r="AN105" s="209">
        <v>0.13033064999002064</v>
      </c>
      <c r="AO105" s="209">
        <v>0.17957036818561672</v>
      </c>
      <c r="AP105" s="209">
        <v>0.13529539060809334</v>
      </c>
      <c r="AQ105" s="209">
        <v>0.18080213521435548</v>
      </c>
      <c r="AR105" s="209">
        <v>0.13640142918136666</v>
      </c>
      <c r="AS105" s="209">
        <v>0.15985183414983872</v>
      </c>
      <c r="AT105" s="209"/>
      <c r="AU105" s="210"/>
      <c r="AV105" s="21"/>
    </row>
    <row r="106" spans="2:48" x14ac:dyDescent="0.25">
      <c r="B106" s="122">
        <v>35582</v>
      </c>
      <c r="C106" s="205">
        <v>74.213856324650123</v>
      </c>
      <c r="D106" s="206">
        <v>71.568039950062428</v>
      </c>
      <c r="E106" s="206">
        <v>73.678634490876988</v>
      </c>
      <c r="F106" s="206">
        <v>71.741336616916783</v>
      </c>
      <c r="G106" s="206">
        <v>75.905404568810752</v>
      </c>
      <c r="H106" s="206">
        <v>75.421285031990621</v>
      </c>
      <c r="I106" s="206">
        <v>71.296669159523674</v>
      </c>
      <c r="J106" s="206">
        <v>75.40645920694476</v>
      </c>
      <c r="K106" s="206">
        <v>74.751408429024423</v>
      </c>
      <c r="L106" s="206">
        <v>72.931841471182878</v>
      </c>
      <c r="M106" s="206">
        <v>72.854738382729593</v>
      </c>
      <c r="N106" s="206">
        <v>73.762462575938144</v>
      </c>
      <c r="O106" s="206">
        <v>74.501772832864646</v>
      </c>
      <c r="P106" s="206">
        <v>0</v>
      </c>
      <c r="Q106" s="207">
        <v>0</v>
      </c>
      <c r="R106" s="208">
        <v>1.106759747999316E-3</v>
      </c>
      <c r="S106" s="209">
        <v>4.8294779189905851E-2</v>
      </c>
      <c r="T106" s="209">
        <v>6.3914459138962963E-3</v>
      </c>
      <c r="U106" s="209">
        <v>5.9958636130772952E-3</v>
      </c>
      <c r="V106" s="209">
        <v>1.3808500082685804E-2</v>
      </c>
      <c r="W106" s="209">
        <v>7.8068555832063015E-3</v>
      </c>
      <c r="X106" s="209">
        <v>5.0073995985971094E-3</v>
      </c>
      <c r="Y106" s="209">
        <v>5.4934275063763726E-3</v>
      </c>
      <c r="Z106" s="209">
        <v>1.189781630271707E-2</v>
      </c>
      <c r="AA106" s="209">
        <v>3.90759025580427E-3</v>
      </c>
      <c r="AB106" s="209">
        <v>4.6014127144298166E-3</v>
      </c>
      <c r="AC106" s="209">
        <v>3.5989005556544872E-3</v>
      </c>
      <c r="AD106" s="209">
        <v>4.4092800923064843E-3</v>
      </c>
      <c r="AE106" s="209"/>
      <c r="AF106" s="210"/>
      <c r="AG106" s="208">
        <v>0.15912171320140955</v>
      </c>
      <c r="AH106" s="209">
        <v>0.26124262958725708</v>
      </c>
      <c r="AI106" s="209">
        <v>0.17617213191769232</v>
      </c>
      <c r="AJ106" s="209">
        <v>0.12868821049942539</v>
      </c>
      <c r="AK106" s="209">
        <v>0.1487597498418945</v>
      </c>
      <c r="AL106" s="209">
        <v>0.15560925094925787</v>
      </c>
      <c r="AM106" s="209">
        <v>0.15635277926803678</v>
      </c>
      <c r="AN106" s="209">
        <v>0.13518063215717552</v>
      </c>
      <c r="AO106" s="209">
        <v>0.18945331635152354</v>
      </c>
      <c r="AP106" s="209">
        <v>0.13813074014046467</v>
      </c>
      <c r="AQ106" s="209">
        <v>0.16423425951913179</v>
      </c>
      <c r="AR106" s="209">
        <v>0.13154081109401825</v>
      </c>
      <c r="AS106" s="209">
        <v>0.15892827425528394</v>
      </c>
      <c r="AT106" s="209"/>
      <c r="AU106" s="210"/>
      <c r="AV106" s="21"/>
    </row>
    <row r="107" spans="2:48" x14ac:dyDescent="0.25">
      <c r="B107" s="122">
        <v>35612</v>
      </c>
      <c r="C107" s="205">
        <v>74.911248205241492</v>
      </c>
      <c r="D107" s="206">
        <v>72.225967540574274</v>
      </c>
      <c r="E107" s="206">
        <v>74.621836374337846</v>
      </c>
      <c r="F107" s="206">
        <v>73.125583535174485</v>
      </c>
      <c r="G107" s="206">
        <v>76.38364390515693</v>
      </c>
      <c r="H107" s="206">
        <v>75.700639812561931</v>
      </c>
      <c r="I107" s="206">
        <v>71.610193867571766</v>
      </c>
      <c r="J107" s="206">
        <v>75.980283969690277</v>
      </c>
      <c r="K107" s="206">
        <v>75.1931779700151</v>
      </c>
      <c r="L107" s="206">
        <v>73.266956545822154</v>
      </c>
      <c r="M107" s="206">
        <v>73.386022685693376</v>
      </c>
      <c r="N107" s="206">
        <v>74.035694561520799</v>
      </c>
      <c r="O107" s="206">
        <v>74.844112972245981</v>
      </c>
      <c r="P107" s="206">
        <v>0</v>
      </c>
      <c r="Q107" s="207">
        <v>0</v>
      </c>
      <c r="R107" s="208">
        <v>9.3970575729229386E-3</v>
      </c>
      <c r="S107" s="209">
        <v>9.1930363185986977E-3</v>
      </c>
      <c r="T107" s="209">
        <v>1.2801565745326718E-2</v>
      </c>
      <c r="U107" s="209">
        <v>1.9294969727833216E-2</v>
      </c>
      <c r="V107" s="209">
        <v>6.3004648886712429E-3</v>
      </c>
      <c r="W107" s="209">
        <v>3.7039249656488815E-3</v>
      </c>
      <c r="X107" s="209">
        <v>4.3974664138459584E-3</v>
      </c>
      <c r="Y107" s="209">
        <v>7.6097560975607872E-3</v>
      </c>
      <c r="Z107" s="209">
        <v>5.9098490620431848E-3</v>
      </c>
      <c r="AA107" s="209">
        <v>4.5949076271670471E-3</v>
      </c>
      <c r="AB107" s="209">
        <v>7.2923781590261754E-3</v>
      </c>
      <c r="AC107" s="209">
        <v>3.7042145291904189E-3</v>
      </c>
      <c r="AD107" s="209">
        <v>4.5950603101664713E-3</v>
      </c>
      <c r="AE107" s="209"/>
      <c r="AF107" s="210"/>
      <c r="AG107" s="208">
        <v>0.16373351634884067</v>
      </c>
      <c r="AH107" s="209">
        <v>0.2526632600034644</v>
      </c>
      <c r="AI107" s="209">
        <v>0.16809858343890371</v>
      </c>
      <c r="AJ107" s="209">
        <v>0.14473935054756515</v>
      </c>
      <c r="AK107" s="209">
        <v>0.14659758845805346</v>
      </c>
      <c r="AL107" s="209">
        <v>0.15412621359223286</v>
      </c>
      <c r="AM107" s="209">
        <v>0.15784578178774064</v>
      </c>
      <c r="AN107" s="209">
        <v>0.12569211317957882</v>
      </c>
      <c r="AO107" s="209">
        <v>0.1888826693275574</v>
      </c>
      <c r="AP107" s="209">
        <v>0.14165803556015902</v>
      </c>
      <c r="AQ107" s="209">
        <v>0.16897862122024573</v>
      </c>
      <c r="AR107" s="209">
        <v>0.11982853374367995</v>
      </c>
      <c r="AS107" s="209">
        <v>0.15079309129361998</v>
      </c>
      <c r="AT107" s="209"/>
      <c r="AU107" s="210"/>
      <c r="AV107" s="21"/>
    </row>
    <row r="108" spans="2:48" x14ac:dyDescent="0.25">
      <c r="B108" s="122">
        <v>35643</v>
      </c>
      <c r="C108" s="205">
        <v>75.315167484498019</v>
      </c>
      <c r="D108" s="206">
        <v>72.471910112359552</v>
      </c>
      <c r="E108" s="206">
        <v>74.920541494997053</v>
      </c>
      <c r="F108" s="206">
        <v>73.338024166813256</v>
      </c>
      <c r="G108" s="206">
        <v>76.666873026682353</v>
      </c>
      <c r="H108" s="206">
        <v>76.22330359556635</v>
      </c>
      <c r="I108" s="206">
        <v>72.519127883564408</v>
      </c>
      <c r="J108" s="206">
        <v>76.534981240344294</v>
      </c>
      <c r="K108" s="206">
        <v>75.305544438629454</v>
      </c>
      <c r="L108" s="206">
        <v>74.431550668845375</v>
      </c>
      <c r="M108" s="206">
        <v>74.486644712769845</v>
      </c>
      <c r="N108" s="206">
        <v>74.391768159753511</v>
      </c>
      <c r="O108" s="206">
        <v>75.247585279373993</v>
      </c>
      <c r="P108" s="206">
        <v>0</v>
      </c>
      <c r="Q108" s="207">
        <v>0</v>
      </c>
      <c r="R108" s="208">
        <v>5.3919710181556607E-3</v>
      </c>
      <c r="S108" s="209">
        <v>3.4051820994591081E-3</v>
      </c>
      <c r="T108" s="209">
        <v>4.0029183838462944E-3</v>
      </c>
      <c r="U108" s="209">
        <v>2.9051478479701089E-3</v>
      </c>
      <c r="V108" s="209">
        <v>3.7079812777340046E-3</v>
      </c>
      <c r="W108" s="209">
        <v>6.9043509314922107E-3</v>
      </c>
      <c r="X108" s="209">
        <v>1.269280205655535E-2</v>
      </c>
      <c r="Y108" s="209">
        <v>7.3005422153370053E-3</v>
      </c>
      <c r="Z108" s="209">
        <v>1.4943705220061682E-3</v>
      </c>
      <c r="AA108" s="209">
        <v>1.589521631480445E-2</v>
      </c>
      <c r="AB108" s="209">
        <v>1.4997706467760857E-2</v>
      </c>
      <c r="AC108" s="209">
        <v>4.8094854832060538E-3</v>
      </c>
      <c r="AD108" s="209">
        <v>5.3908355795148511E-3</v>
      </c>
      <c r="AE108" s="209"/>
      <c r="AF108" s="210"/>
      <c r="AG108" s="208">
        <v>0.16396000975371841</v>
      </c>
      <c r="AH108" s="209">
        <v>0.21795140783013731</v>
      </c>
      <c r="AI108" s="209">
        <v>0.15955363242997042</v>
      </c>
      <c r="AJ108" s="209">
        <v>0.14314941365055264</v>
      </c>
      <c r="AK108" s="209">
        <v>0.14385997321387339</v>
      </c>
      <c r="AL108" s="209">
        <v>0.16127039333684179</v>
      </c>
      <c r="AM108" s="209">
        <v>0.17077248136710863</v>
      </c>
      <c r="AN108" s="209">
        <v>0.1245703167225163</v>
      </c>
      <c r="AO108" s="209">
        <v>0.17864026211814604</v>
      </c>
      <c r="AP108" s="209">
        <v>0.14434745582286559</v>
      </c>
      <c r="AQ108" s="209">
        <v>0.15194658216387513</v>
      </c>
      <c r="AR108" s="209">
        <v>0.11407117205354235</v>
      </c>
      <c r="AS108" s="209">
        <v>0.15582891215550015</v>
      </c>
      <c r="AT108" s="209"/>
      <c r="AU108" s="210"/>
      <c r="AV108" s="21"/>
    </row>
    <row r="109" spans="2:48" x14ac:dyDescent="0.25">
      <c r="B109" s="122">
        <v>35674</v>
      </c>
      <c r="C109" s="205">
        <v>75.556572366241198</v>
      </c>
      <c r="D109" s="206">
        <v>72.776529338327094</v>
      </c>
      <c r="E109" s="206">
        <v>75.286933490288405</v>
      </c>
      <c r="F109" s="206">
        <v>73.631652300989131</v>
      </c>
      <c r="G109" s="206">
        <v>76.91914814585526</v>
      </c>
      <c r="H109" s="206">
        <v>76.672373914871869</v>
      </c>
      <c r="I109" s="206">
        <v>73.287119599608815</v>
      </c>
      <c r="J109" s="206">
        <v>76.917531082174648</v>
      </c>
      <c r="K109" s="206">
        <v>75.742696179540076</v>
      </c>
      <c r="L109" s="206">
        <v>74.997922840446464</v>
      </c>
      <c r="M109" s="206">
        <v>75.120380534211478</v>
      </c>
      <c r="N109" s="206">
        <v>74.79289596837485</v>
      </c>
      <c r="O109" s="206">
        <v>75.713718058442339</v>
      </c>
      <c r="P109" s="206">
        <v>0</v>
      </c>
      <c r="Q109" s="207">
        <v>0</v>
      </c>
      <c r="R109" s="208">
        <v>3.2052624963340485E-3</v>
      </c>
      <c r="S109" s="209">
        <v>4.2032730404823653E-3</v>
      </c>
      <c r="T109" s="209">
        <v>4.8904077303795002E-3</v>
      </c>
      <c r="U109" s="209">
        <v>4.0037639070831096E-3</v>
      </c>
      <c r="V109" s="209">
        <v>3.2905361757105691E-3</v>
      </c>
      <c r="W109" s="209">
        <v>5.891509526905897E-3</v>
      </c>
      <c r="X109" s="209">
        <v>1.0590195145168898E-2</v>
      </c>
      <c r="Y109" s="209">
        <v>4.9983659188342277E-3</v>
      </c>
      <c r="Z109" s="209">
        <v>5.8050405739630542E-3</v>
      </c>
      <c r="AA109" s="209">
        <v>7.60930232558158E-3</v>
      </c>
      <c r="AB109" s="209">
        <v>8.5080462932033002E-3</v>
      </c>
      <c r="AC109" s="209">
        <v>5.3920994021802605E-3</v>
      </c>
      <c r="AD109" s="209">
        <v>6.1946543179787171E-3</v>
      </c>
      <c r="AE109" s="209"/>
      <c r="AF109" s="210"/>
      <c r="AG109" s="208">
        <v>0.16281385071147589</v>
      </c>
      <c r="AH109" s="209">
        <v>0.21734953848724062</v>
      </c>
      <c r="AI109" s="209">
        <v>0.1549400690729329</v>
      </c>
      <c r="AJ109" s="209">
        <v>0.14475649521405265</v>
      </c>
      <c r="AK109" s="209">
        <v>0.14056547482443649</v>
      </c>
      <c r="AL109" s="209">
        <v>0.16194378058495482</v>
      </c>
      <c r="AM109" s="209">
        <v>0.17786561264822132</v>
      </c>
      <c r="AN109" s="209">
        <v>0.1267080477606792</v>
      </c>
      <c r="AO109" s="209">
        <v>0.18240580545943849</v>
      </c>
      <c r="AP109" s="209">
        <v>0.15075216726160151</v>
      </c>
      <c r="AQ109" s="209">
        <v>0.15023979203083657</v>
      </c>
      <c r="AR109" s="209">
        <v>0.11551384041792211</v>
      </c>
      <c r="AS109" s="209">
        <v>0.15604144303915601</v>
      </c>
      <c r="AT109" s="209"/>
      <c r="AU109" s="210"/>
      <c r="AV109" s="21"/>
    </row>
    <row r="110" spans="2:48" x14ac:dyDescent="0.25">
      <c r="B110" s="122">
        <v>35704</v>
      </c>
      <c r="C110" s="205">
        <v>75.851622777260616</v>
      </c>
      <c r="D110" s="206">
        <v>76.218476903870155</v>
      </c>
      <c r="E110" s="206">
        <v>76.024131842260147</v>
      </c>
      <c r="F110" s="206">
        <v>73.845446057670188</v>
      </c>
      <c r="G110" s="206">
        <v>77.395839782083826</v>
      </c>
      <c r="H110" s="206">
        <v>77.262623531885481</v>
      </c>
      <c r="I110" s="206">
        <v>74.408905252257952</v>
      </c>
      <c r="J110" s="206">
        <v>77.510483337011692</v>
      </c>
      <c r="K110" s="206">
        <v>76.242957854877943</v>
      </c>
      <c r="L110" s="206">
        <v>75.702772315617466</v>
      </c>
      <c r="M110" s="206">
        <v>75.781924624954257</v>
      </c>
      <c r="N110" s="206">
        <v>75.884370549080032</v>
      </c>
      <c r="O110" s="206">
        <v>76.167624403961355</v>
      </c>
      <c r="P110" s="206">
        <v>0</v>
      </c>
      <c r="Q110" s="207">
        <v>0</v>
      </c>
      <c r="R110" s="208">
        <v>3.9050264163550969E-3</v>
      </c>
      <c r="S110" s="209">
        <v>4.7294747315332474E-2</v>
      </c>
      <c r="T110" s="209">
        <v>9.7918498973907104E-3</v>
      </c>
      <c r="U110" s="209">
        <v>2.9035577771243954E-3</v>
      </c>
      <c r="V110" s="209">
        <v>6.1973077929133539E-3</v>
      </c>
      <c r="W110" s="209">
        <v>7.6983349657199426E-3</v>
      </c>
      <c r="X110" s="209">
        <v>1.5306723183798387E-2</v>
      </c>
      <c r="Y110" s="209">
        <v>7.7089350957399456E-3</v>
      </c>
      <c r="Z110" s="209">
        <v>6.6047513565142954E-3</v>
      </c>
      <c r="AA110" s="209">
        <v>9.3982532912348371E-3</v>
      </c>
      <c r="AB110" s="209">
        <v>8.8064528698905877E-3</v>
      </c>
      <c r="AC110" s="209">
        <v>1.459329213788829E-2</v>
      </c>
      <c r="AD110" s="209">
        <v>5.995034415938366E-3</v>
      </c>
      <c r="AE110" s="209"/>
      <c r="AF110" s="210"/>
      <c r="AG110" s="208">
        <v>0.15947132313926007</v>
      </c>
      <c r="AH110" s="209">
        <v>0.26959469295235711</v>
      </c>
      <c r="AI110" s="209">
        <v>0.16346521944738435</v>
      </c>
      <c r="AJ110" s="209">
        <v>0.1425999204405084</v>
      </c>
      <c r="AK110" s="209">
        <v>0.13817825928623442</v>
      </c>
      <c r="AL110" s="209">
        <v>0.16124153498871321</v>
      </c>
      <c r="AM110" s="209">
        <v>0.19327459753678672</v>
      </c>
      <c r="AN110" s="209">
        <v>0.13178361191079796</v>
      </c>
      <c r="AO110" s="209">
        <v>0.16975250330625355</v>
      </c>
      <c r="AP110" s="209">
        <v>0.15797500529548808</v>
      </c>
      <c r="AQ110" s="209">
        <v>0.15426456819296436</v>
      </c>
      <c r="AR110" s="209">
        <v>0.12469843184559705</v>
      </c>
      <c r="AS110" s="209">
        <v>0.15856521840202717</v>
      </c>
      <c r="AT110" s="209"/>
      <c r="AU110" s="210"/>
      <c r="AV110" s="21"/>
    </row>
    <row r="111" spans="2:48" x14ac:dyDescent="0.25">
      <c r="B111" s="122">
        <v>35735</v>
      </c>
      <c r="C111" s="205">
        <v>76.140361949541656</v>
      </c>
      <c r="D111" s="206">
        <v>76.591760299625463</v>
      </c>
      <c r="E111" s="206">
        <v>76.837845791642152</v>
      </c>
      <c r="F111" s="206">
        <v>74.524714828897345</v>
      </c>
      <c r="G111" s="206">
        <v>77.805980313254508</v>
      </c>
      <c r="H111" s="206">
        <v>77.989546724339903</v>
      </c>
      <c r="I111" s="206">
        <v>75.644307656906179</v>
      </c>
      <c r="J111" s="206">
        <v>79.030383285514603</v>
      </c>
      <c r="K111" s="206">
        <v>76.532339993227239</v>
      </c>
      <c r="L111" s="206">
        <v>76.475475669537772</v>
      </c>
      <c r="M111" s="206">
        <v>76.387852177094757</v>
      </c>
      <c r="N111" s="206">
        <v>77.705432665755893</v>
      </c>
      <c r="O111" s="206">
        <v>76.586379753026037</v>
      </c>
      <c r="P111" s="206">
        <v>0</v>
      </c>
      <c r="Q111" s="207">
        <v>0</v>
      </c>
      <c r="R111" s="208">
        <v>3.8066314431917611E-3</v>
      </c>
      <c r="S111" s="209">
        <v>4.8975446757629198E-3</v>
      </c>
      <c r="T111" s="209">
        <v>1.0703363914373305E-2</v>
      </c>
      <c r="U111" s="209">
        <v>9.1985194414923952E-3</v>
      </c>
      <c r="V111" s="209">
        <v>5.2992581038654894E-3</v>
      </c>
      <c r="W111" s="209">
        <v>9.4084715121591465E-3</v>
      </c>
      <c r="X111" s="209">
        <v>1.6602883760485618E-2</v>
      </c>
      <c r="Y111" s="209">
        <v>1.9608959757023599E-2</v>
      </c>
      <c r="Z111" s="209">
        <v>3.7955261245256359E-3</v>
      </c>
      <c r="AA111" s="209">
        <v>1.0207068120289932E-2</v>
      </c>
      <c r="AB111" s="209">
        <v>7.9956738383096405E-3</v>
      </c>
      <c r="AC111" s="209">
        <v>2.3997854940340395E-2</v>
      </c>
      <c r="AD111" s="209">
        <v>5.4978129138409E-3</v>
      </c>
      <c r="AE111" s="209"/>
      <c r="AF111" s="210"/>
      <c r="AG111" s="208">
        <v>0.16284729752524149</v>
      </c>
      <c r="AH111" s="209">
        <v>0.27350853157304761</v>
      </c>
      <c r="AI111" s="209">
        <v>0.17356616325062943</v>
      </c>
      <c r="AJ111" s="209">
        <v>0.14294015107495658</v>
      </c>
      <c r="AK111" s="209">
        <v>0.14034252013156406</v>
      </c>
      <c r="AL111" s="209">
        <v>0.16947434800234243</v>
      </c>
      <c r="AM111" s="209">
        <v>0.21152162896761423</v>
      </c>
      <c r="AN111" s="209">
        <v>0.14355971896955497</v>
      </c>
      <c r="AO111" s="209">
        <v>0.17289047203415819</v>
      </c>
      <c r="AP111" s="209">
        <v>0.17130798108125309</v>
      </c>
      <c r="AQ111" s="209">
        <v>0.15265017667844513</v>
      </c>
      <c r="AR111" s="209">
        <v>0.14790561865298327</v>
      </c>
      <c r="AS111" s="209">
        <v>0.16120959332638179</v>
      </c>
      <c r="AT111" s="209"/>
      <c r="AU111" s="210"/>
      <c r="AV111" s="21"/>
    </row>
    <row r="112" spans="2:48" x14ac:dyDescent="0.25">
      <c r="B112" s="122">
        <v>35765</v>
      </c>
      <c r="C112" s="205">
        <v>76.733618390949687</v>
      </c>
      <c r="D112" s="206">
        <v>76.760299625468164</v>
      </c>
      <c r="E112" s="206">
        <v>78.075338434373165</v>
      </c>
      <c r="F112" s="206">
        <v>76.171468005358378</v>
      </c>
      <c r="G112" s="206">
        <v>78.669596978889373</v>
      </c>
      <c r="H112" s="206">
        <v>78.223844282238431</v>
      </c>
      <c r="I112" s="206">
        <v>75.985157912903418</v>
      </c>
      <c r="J112" s="206">
        <v>79.124549400426687</v>
      </c>
      <c r="K112" s="206">
        <v>77.305051873287582</v>
      </c>
      <c r="L112" s="206">
        <v>76.987841692746571</v>
      </c>
      <c r="M112" s="206">
        <v>78.22905232345407</v>
      </c>
      <c r="N112" s="206">
        <v>78.731505973316288</v>
      </c>
      <c r="O112" s="206">
        <v>77.628683213106726</v>
      </c>
      <c r="P112" s="206">
        <v>0</v>
      </c>
      <c r="Q112" s="207">
        <v>0</v>
      </c>
      <c r="R112" s="208">
        <v>7.7916157241435541E-3</v>
      </c>
      <c r="S112" s="209">
        <v>2.2004889975550728E-3</v>
      </c>
      <c r="T112" s="209">
        <v>1.610524904728157E-2</v>
      </c>
      <c r="U112" s="209">
        <v>2.2096739051492429E-2</v>
      </c>
      <c r="V112" s="209">
        <v>1.1099618077657521E-2</v>
      </c>
      <c r="W112" s="209">
        <v>3.0042174591252825E-3</v>
      </c>
      <c r="X112" s="209">
        <v>4.5059604159933125E-3</v>
      </c>
      <c r="Y112" s="209">
        <v>1.1915178820769343E-3</v>
      </c>
      <c r="Z112" s="209">
        <v>1.0096540627514115E-2</v>
      </c>
      <c r="AA112" s="209">
        <v>6.6997428747329474E-3</v>
      </c>
      <c r="AB112" s="209">
        <v>2.4103310852237905E-2</v>
      </c>
      <c r="AC112" s="209">
        <v>1.3204653424606395E-2</v>
      </c>
      <c r="AD112" s="209">
        <v>1.3609514687100819E-2</v>
      </c>
      <c r="AE112" s="209"/>
      <c r="AF112" s="210"/>
      <c r="AG112" s="208">
        <v>0.16399798951676584</v>
      </c>
      <c r="AH112" s="209">
        <v>0.274776082269033</v>
      </c>
      <c r="AI112" s="209">
        <v>0.18583081908593166</v>
      </c>
      <c r="AJ112" s="209">
        <v>0.15881674832228579</v>
      </c>
      <c r="AK112" s="209">
        <v>0.14611048478015781</v>
      </c>
      <c r="AL112" s="209">
        <v>0.1697210618515026</v>
      </c>
      <c r="AM112" s="209">
        <v>0.21527314548591159</v>
      </c>
      <c r="AN112" s="209">
        <v>0.1437777825042004</v>
      </c>
      <c r="AO112" s="209">
        <v>0.16895933710401995</v>
      </c>
      <c r="AP112" s="209">
        <v>0.16830226742597768</v>
      </c>
      <c r="AQ112" s="209">
        <v>0.17783164389598938</v>
      </c>
      <c r="AR112" s="209">
        <v>0.15947860705036301</v>
      </c>
      <c r="AS112" s="209">
        <v>0.16974875066209158</v>
      </c>
      <c r="AT112" s="209"/>
      <c r="AU112" s="210"/>
      <c r="AV112" s="21"/>
    </row>
    <row r="113" spans="2:48" x14ac:dyDescent="0.25">
      <c r="B113" s="122">
        <v>35796</v>
      </c>
      <c r="C113" s="205">
        <v>82.864986825289151</v>
      </c>
      <c r="D113" s="206">
        <v>78.810237203495632</v>
      </c>
      <c r="E113" s="206">
        <v>79.42613301942319</v>
      </c>
      <c r="F113" s="206">
        <v>80.528530641516582</v>
      </c>
      <c r="G113" s="206">
        <v>81.093295363090448</v>
      </c>
      <c r="H113" s="206">
        <v>79.530503739749463</v>
      </c>
      <c r="I113" s="206">
        <v>79.44974975550825</v>
      </c>
      <c r="J113" s="206">
        <v>83.579783712204801</v>
      </c>
      <c r="K113" s="206">
        <v>82.352307360773338</v>
      </c>
      <c r="L113" s="206">
        <v>81.715456836624483</v>
      </c>
      <c r="M113" s="206">
        <v>81.327478960848879</v>
      </c>
      <c r="N113" s="206">
        <v>82.966601749847399</v>
      </c>
      <c r="O113" s="206">
        <v>83.147389656437198</v>
      </c>
      <c r="P113" s="206">
        <v>0</v>
      </c>
      <c r="Q113" s="207">
        <v>0</v>
      </c>
      <c r="R113" s="208">
        <v>7.9904591532498695E-2</v>
      </c>
      <c r="S113" s="209">
        <v>2.6705700577376621E-2</v>
      </c>
      <c r="T113" s="209">
        <v>1.7301168488503521E-2</v>
      </c>
      <c r="U113" s="209">
        <v>5.7200717673600583E-2</v>
      </c>
      <c r="V113" s="209">
        <v>3.0808577611646629E-2</v>
      </c>
      <c r="W113" s="209">
        <v>1.6704106906284107E-2</v>
      </c>
      <c r="X113" s="209">
        <v>4.5595639171745313E-2</v>
      </c>
      <c r="Y113" s="209">
        <v>5.630659947561216E-2</v>
      </c>
      <c r="Z113" s="209">
        <v>6.5290111903149928E-2</v>
      </c>
      <c r="AA113" s="209">
        <v>6.1407295488884003E-2</v>
      </c>
      <c r="AB113" s="209">
        <v>3.9607109448082385E-2</v>
      </c>
      <c r="AC113" s="209">
        <v>5.3791626670604664E-2</v>
      </c>
      <c r="AD113" s="209">
        <v>7.1091073748867889E-2</v>
      </c>
      <c r="AE113" s="209"/>
      <c r="AF113" s="210"/>
      <c r="AG113" s="208">
        <v>0.16012812016788183</v>
      </c>
      <c r="AH113" s="209">
        <v>0.269701114284565</v>
      </c>
      <c r="AI113" s="209">
        <v>0.18142222416774284</v>
      </c>
      <c r="AJ113" s="209">
        <v>0.14613384689455949</v>
      </c>
      <c r="AK113" s="209">
        <v>0.12515031781480856</v>
      </c>
      <c r="AL113" s="209">
        <v>0.13048397771183357</v>
      </c>
      <c r="AM113" s="209">
        <v>0.18445540308747865</v>
      </c>
      <c r="AN113" s="209">
        <v>0.16203665821127547</v>
      </c>
      <c r="AO113" s="209">
        <v>0.16773616203946221</v>
      </c>
      <c r="AP113" s="209">
        <v>0.18584462039307095</v>
      </c>
      <c r="AQ113" s="209">
        <v>0.15353636005065294</v>
      </c>
      <c r="AR113" s="209">
        <v>0.16745061147695189</v>
      </c>
      <c r="AS113" s="209">
        <v>0.17171347346657467</v>
      </c>
      <c r="AT113" s="209"/>
      <c r="AU113" s="210"/>
      <c r="AV113" s="21"/>
    </row>
    <row r="114" spans="2:48" x14ac:dyDescent="0.25">
      <c r="B114" s="122">
        <v>35827</v>
      </c>
      <c r="C114" s="205">
        <v>83.478754792596931</v>
      </c>
      <c r="D114" s="206">
        <v>80.970037453183522</v>
      </c>
      <c r="E114" s="206">
        <v>83.507945850500292</v>
      </c>
      <c r="F114" s="206">
        <v>82.597458831170584</v>
      </c>
      <c r="G114" s="206">
        <v>84.004519284343459</v>
      </c>
      <c r="H114" s="206">
        <v>81.709771409690291</v>
      </c>
      <c r="I114" s="206">
        <v>82.206753724903649</v>
      </c>
      <c r="J114" s="206">
        <v>84.281615537408967</v>
      </c>
      <c r="K114" s="206">
        <v>84.715081735061432</v>
      </c>
      <c r="L114" s="206">
        <v>84.388068795524418</v>
      </c>
      <c r="M114" s="206">
        <v>84.149286498353462</v>
      </c>
      <c r="N114" s="206">
        <v>84.675755021364424</v>
      </c>
      <c r="O114" s="206">
        <v>84.502995476219567</v>
      </c>
      <c r="P114" s="206">
        <v>0</v>
      </c>
      <c r="Q114" s="207">
        <v>0</v>
      </c>
      <c r="R114" s="208">
        <v>7.4068432376853651E-3</v>
      </c>
      <c r="S114" s="209">
        <v>2.7405072314540535E-2</v>
      </c>
      <c r="T114" s="209">
        <v>5.1391307569750605E-2</v>
      </c>
      <c r="U114" s="209">
        <v>2.5691865642800689E-2</v>
      </c>
      <c r="V114" s="209">
        <v>3.5899686999007474E-2</v>
      </c>
      <c r="W114" s="209">
        <v>2.7401658074141261E-2</v>
      </c>
      <c r="X114" s="209">
        <v>3.4701229115001155E-2</v>
      </c>
      <c r="Y114" s="209">
        <v>8.3971481383683117E-3</v>
      </c>
      <c r="Z114" s="209">
        <v>2.8691052503691573E-2</v>
      </c>
      <c r="AA114" s="209">
        <v>3.2706320962548704E-2</v>
      </c>
      <c r="AB114" s="209">
        <v>3.4696852448395744E-2</v>
      </c>
      <c r="AC114" s="209">
        <v>2.06004974950076E-2</v>
      </c>
      <c r="AD114" s="209">
        <v>1.6303648561713072E-2</v>
      </c>
      <c r="AE114" s="209"/>
      <c r="AF114" s="210"/>
      <c r="AG114" s="208">
        <v>0.15338332752005582</v>
      </c>
      <c r="AH114" s="209">
        <v>0.2371859679911488</v>
      </c>
      <c r="AI114" s="209">
        <v>0.16152271796970935</v>
      </c>
      <c r="AJ114" s="209">
        <v>0.16786561567306946</v>
      </c>
      <c r="AK114" s="209">
        <v>0.14774793825333055</v>
      </c>
      <c r="AL114" s="209">
        <v>0.1130342273778104</v>
      </c>
      <c r="AM114" s="209">
        <v>0.19566581600635904</v>
      </c>
      <c r="AN114" s="209">
        <v>0.14155323940293738</v>
      </c>
      <c r="AO114" s="209">
        <v>0.1885284844296635</v>
      </c>
      <c r="AP114" s="209">
        <v>0.2029689288957322</v>
      </c>
      <c r="AQ114" s="209">
        <v>0.17372665101561705</v>
      </c>
      <c r="AR114" s="209">
        <v>0.18144948696110647</v>
      </c>
      <c r="AS114" s="209">
        <v>0.17044877222692628</v>
      </c>
      <c r="AT114" s="209"/>
      <c r="AU114" s="210"/>
      <c r="AV114" s="21"/>
    </row>
    <row r="115" spans="2:48" x14ac:dyDescent="0.25">
      <c r="B115" s="122">
        <v>35855</v>
      </c>
      <c r="C115" s="205">
        <v>84.130390192335014</v>
      </c>
      <c r="D115" s="206">
        <v>81.85268414481898</v>
      </c>
      <c r="E115" s="206">
        <v>85.428193054738088</v>
      </c>
      <c r="F115" s="206">
        <v>83.7449088670284</v>
      </c>
      <c r="G115" s="206">
        <v>85.482572896675549</v>
      </c>
      <c r="H115" s="206">
        <v>83.70280255925023</v>
      </c>
      <c r="I115" s="206">
        <v>83.176091583731235</v>
      </c>
      <c r="J115" s="206">
        <v>84.921650849702047</v>
      </c>
      <c r="K115" s="206">
        <v>85.36773081304068</v>
      </c>
      <c r="L115" s="206">
        <v>85.915473453900901</v>
      </c>
      <c r="M115" s="206">
        <v>84.553238199780466</v>
      </c>
      <c r="N115" s="206">
        <v>86.41106880213934</v>
      </c>
      <c r="O115" s="206">
        <v>85.128071891429258</v>
      </c>
      <c r="P115" s="206">
        <v>0</v>
      </c>
      <c r="Q115" s="207">
        <v>0</v>
      </c>
      <c r="R115" s="208">
        <v>7.8060028729114639E-3</v>
      </c>
      <c r="S115" s="209">
        <v>1.0900905068072861E-2</v>
      </c>
      <c r="T115" s="209">
        <v>2.2994784324781619E-2</v>
      </c>
      <c r="U115" s="209">
        <v>1.3892074309491848E-2</v>
      </c>
      <c r="V115" s="209">
        <v>1.7594929712401387E-2</v>
      </c>
      <c r="W115" s="209">
        <v>2.4391588853760741E-2</v>
      </c>
      <c r="X115" s="209">
        <v>1.1791462561231581E-2</v>
      </c>
      <c r="Y115" s="209">
        <v>7.5940085890854273E-3</v>
      </c>
      <c r="Z115" s="209">
        <v>7.7040482593211407E-3</v>
      </c>
      <c r="AA115" s="209">
        <v>1.8099770265835136E-2</v>
      </c>
      <c r="AB115" s="209">
        <v>4.8004174276024157E-3</v>
      </c>
      <c r="AC115" s="209">
        <v>2.0493632213106121E-2</v>
      </c>
      <c r="AD115" s="209">
        <v>7.397091803515967E-3</v>
      </c>
      <c r="AE115" s="209"/>
      <c r="AF115" s="210"/>
      <c r="AG115" s="208">
        <v>0.14385927276627711</v>
      </c>
      <c r="AH115" s="209">
        <v>0.21637817480195182</v>
      </c>
      <c r="AI115" s="209">
        <v>0.17855910355047622</v>
      </c>
      <c r="AJ115" s="209">
        <v>0.17973351632641391</v>
      </c>
      <c r="AK115" s="209">
        <v>0.15352645099308709</v>
      </c>
      <c r="AL115" s="209">
        <v>0.13001074636549798</v>
      </c>
      <c r="AM115" s="209">
        <v>0.20017431725740842</v>
      </c>
      <c r="AN115" s="209">
        <v>0.14529219168568294</v>
      </c>
      <c r="AO115" s="209">
        <v>0.15942634945854434</v>
      </c>
      <c r="AP115" s="209">
        <v>0.19591742323483494</v>
      </c>
      <c r="AQ115" s="209">
        <v>0.17244388521329723</v>
      </c>
      <c r="AR115" s="209">
        <v>0.18947684305291562</v>
      </c>
      <c r="AS115" s="209">
        <v>0.17124713501692718</v>
      </c>
      <c r="AT115" s="209"/>
      <c r="AU115" s="210"/>
      <c r="AV115" s="21"/>
    </row>
    <row r="116" spans="2:48" x14ac:dyDescent="0.25">
      <c r="B116" s="122">
        <v>35886</v>
      </c>
      <c r="C116" s="205">
        <v>84.63528929140567</v>
      </c>
      <c r="D116" s="206">
        <v>82.303370786516851</v>
      </c>
      <c r="E116" s="206">
        <v>85.854914655679806</v>
      </c>
      <c r="F116" s="206">
        <v>84.422824513213271</v>
      </c>
      <c r="G116" s="206">
        <v>85.815328421964963</v>
      </c>
      <c r="H116" s="206">
        <v>84.372653269652446</v>
      </c>
      <c r="I116" s="206">
        <v>84.015992636483915</v>
      </c>
      <c r="J116" s="206">
        <v>85.601412491723678</v>
      </c>
      <c r="K116" s="206">
        <v>86.092725425607242</v>
      </c>
      <c r="L116" s="206">
        <v>86.542775639072772</v>
      </c>
      <c r="M116" s="206">
        <v>85.305525064032196</v>
      </c>
      <c r="N116" s="206">
        <v>87.094148766095984</v>
      </c>
      <c r="O116" s="206">
        <v>85.562110282430609</v>
      </c>
      <c r="P116" s="206">
        <v>0</v>
      </c>
      <c r="Q116" s="207">
        <v>0</v>
      </c>
      <c r="R116" s="208">
        <v>6.0013878209334189E-3</v>
      </c>
      <c r="S116" s="209">
        <v>5.5060704044901871E-3</v>
      </c>
      <c r="T116" s="209">
        <v>4.9950910312277887E-3</v>
      </c>
      <c r="U116" s="209">
        <v>8.0950072709647051E-3</v>
      </c>
      <c r="V116" s="209">
        <v>3.8926709154112897E-3</v>
      </c>
      <c r="W116" s="209">
        <v>8.0027273869121892E-3</v>
      </c>
      <c r="X116" s="209">
        <v>1.0097866307016517E-2</v>
      </c>
      <c r="Y116" s="209">
        <v>8.0045740423099233E-3</v>
      </c>
      <c r="Z116" s="209">
        <v>8.4926072845292518E-3</v>
      </c>
      <c r="AA116" s="209">
        <v>7.3013877472078229E-3</v>
      </c>
      <c r="AB116" s="209">
        <v>8.8971975558670303E-3</v>
      </c>
      <c r="AC116" s="209">
        <v>7.9050053821314633E-3</v>
      </c>
      <c r="AD116" s="209">
        <v>5.0986517297715358E-3</v>
      </c>
      <c r="AE116" s="209"/>
      <c r="AF116" s="210"/>
      <c r="AG116" s="208">
        <v>0.14602828697175568</v>
      </c>
      <c r="AH116" s="209">
        <v>0.21977168020426668</v>
      </c>
      <c r="AI116" s="209">
        <v>0.17879871507364065</v>
      </c>
      <c r="AJ116" s="209">
        <v>0.18596031021897805</v>
      </c>
      <c r="AK116" s="209">
        <v>0.15145159280641277</v>
      </c>
      <c r="AL116" s="209">
        <v>0.137232276610389</v>
      </c>
      <c r="AM116" s="209">
        <v>0.19508203428664939</v>
      </c>
      <c r="AN116" s="209">
        <v>0.15377293009419915</v>
      </c>
      <c r="AO116" s="209">
        <v>0.16671186299255289</v>
      </c>
      <c r="AP116" s="209">
        <v>0.19852715556919295</v>
      </c>
      <c r="AQ116" s="209">
        <v>0.17921379003378715</v>
      </c>
      <c r="AR116" s="209">
        <v>0.18794726930320146</v>
      </c>
      <c r="AS116" s="209">
        <v>0.15755194872325051</v>
      </c>
      <c r="AT116" s="209"/>
      <c r="AU116" s="210"/>
      <c r="AV116" s="21"/>
    </row>
    <row r="117" spans="2:48" x14ac:dyDescent="0.25">
      <c r="B117" s="122">
        <v>35916</v>
      </c>
      <c r="C117" s="205">
        <v>84.77098092428092</v>
      </c>
      <c r="D117" s="206">
        <v>82.401997503121095</v>
      </c>
      <c r="E117" s="206">
        <v>86.19040612124779</v>
      </c>
      <c r="F117" s="206">
        <v>84.060187001880848</v>
      </c>
      <c r="G117" s="206">
        <v>85.994861635609482</v>
      </c>
      <c r="H117" s="206">
        <v>85.065032591391059</v>
      </c>
      <c r="I117" s="206">
        <v>84.368348386354484</v>
      </c>
      <c r="J117" s="206">
        <v>85.704406679908786</v>
      </c>
      <c r="K117" s="206">
        <v>86.16968876027461</v>
      </c>
      <c r="L117" s="206">
        <v>86.70756363032099</v>
      </c>
      <c r="M117" s="206">
        <v>84.895718990120741</v>
      </c>
      <c r="N117" s="206">
        <v>87.198790803127636</v>
      </c>
      <c r="O117" s="206">
        <v>85.742450177283274</v>
      </c>
      <c r="P117" s="206">
        <v>0</v>
      </c>
      <c r="Q117" s="207">
        <v>0</v>
      </c>
      <c r="R117" s="208">
        <v>1.6032512443840527E-3</v>
      </c>
      <c r="S117" s="209">
        <v>1.1983314372392766E-3</v>
      </c>
      <c r="T117" s="209">
        <v>3.9076559206129126E-3</v>
      </c>
      <c r="U117" s="209">
        <v>-4.295491336891547E-3</v>
      </c>
      <c r="V117" s="209">
        <v>2.0920879398343664E-3</v>
      </c>
      <c r="W117" s="209">
        <v>8.2062053865461608E-3</v>
      </c>
      <c r="X117" s="209">
        <v>4.1939128350851401E-3</v>
      </c>
      <c r="Y117" s="209">
        <v>1.2031832791902263E-3</v>
      </c>
      <c r="Z117" s="209">
        <v>8.9395862759476287E-4</v>
      </c>
      <c r="AA117" s="209">
        <v>1.9041218637990953E-3</v>
      </c>
      <c r="AB117" s="209">
        <v>-4.8039804409367977E-3</v>
      </c>
      <c r="AC117" s="209">
        <v>1.2014818275873384E-3</v>
      </c>
      <c r="AD117" s="209">
        <v>2.1077074216307172E-3</v>
      </c>
      <c r="AE117" s="209"/>
      <c r="AF117" s="210"/>
      <c r="AG117" s="208">
        <v>0.14351694193768097</v>
      </c>
      <c r="AH117" s="209">
        <v>0.20698546219255726</v>
      </c>
      <c r="AI117" s="209">
        <v>0.17729227800779823</v>
      </c>
      <c r="AJ117" s="209">
        <v>0.17873745327590471</v>
      </c>
      <c r="AK117" s="209">
        <v>0.14856540433272705</v>
      </c>
      <c r="AL117" s="209">
        <v>0.13667014529983151</v>
      </c>
      <c r="AM117" s="209">
        <v>0.1892675411032497</v>
      </c>
      <c r="AN117" s="209">
        <v>0.14280949578183252</v>
      </c>
      <c r="AO117" s="209">
        <v>0.16646524420736775</v>
      </c>
      <c r="AP117" s="209">
        <v>0.1935305554496588</v>
      </c>
      <c r="AQ117" s="209">
        <v>0.17063572149344097</v>
      </c>
      <c r="AR117" s="209">
        <v>0.18641118427557307</v>
      </c>
      <c r="AS117" s="209">
        <v>0.15595252812461369</v>
      </c>
      <c r="AT117" s="209"/>
      <c r="AU117" s="210"/>
      <c r="AV117" s="21"/>
    </row>
    <row r="118" spans="2:48" x14ac:dyDescent="0.25">
      <c r="B118" s="122">
        <v>35947</v>
      </c>
      <c r="C118" s="205">
        <v>82.016125214976569</v>
      </c>
      <c r="D118" s="206">
        <v>82.813982521847691</v>
      </c>
      <c r="E118" s="206">
        <v>85.620953502060033</v>
      </c>
      <c r="F118" s="206">
        <v>83.40392135637255</v>
      </c>
      <c r="G118" s="206">
        <v>84.756701541509315</v>
      </c>
      <c r="H118" s="206">
        <v>86.545913309903568</v>
      </c>
      <c r="I118" s="206">
        <v>83.440717942817685</v>
      </c>
      <c r="J118" s="206">
        <v>84.341940704774515</v>
      </c>
      <c r="K118" s="206">
        <v>82.033679155250454</v>
      </c>
      <c r="L118" s="206">
        <v>85.883623674079828</v>
      </c>
      <c r="M118" s="206">
        <v>83.028174167581398</v>
      </c>
      <c r="N118" s="206">
        <v>87.085428596343348</v>
      </c>
      <c r="O118" s="206">
        <v>84.327240493947897</v>
      </c>
      <c r="P118" s="206">
        <v>0</v>
      </c>
      <c r="Q118" s="207">
        <v>0</v>
      </c>
      <c r="R118" s="208">
        <v>-3.2497626891507148E-2</v>
      </c>
      <c r="S118" s="209">
        <v>4.9996969880613902E-3</v>
      </c>
      <c r="T118" s="209">
        <v>-6.6069142125480115E-3</v>
      </c>
      <c r="U118" s="209">
        <v>-7.8070923812436285E-3</v>
      </c>
      <c r="V118" s="209">
        <v>-1.4398070658531749E-2</v>
      </c>
      <c r="W118" s="209">
        <v>1.7408806808149983E-2</v>
      </c>
      <c r="X118" s="209">
        <v>-1.0995005369653907E-2</v>
      </c>
      <c r="Y118" s="209">
        <v>-1.5897268622637416E-2</v>
      </c>
      <c r="Z118" s="209">
        <v>-4.7998428038084233E-2</v>
      </c>
      <c r="AA118" s="209">
        <v>-9.5025153717159267E-3</v>
      </c>
      <c r="AB118" s="209">
        <v>-2.1998103611757722E-2</v>
      </c>
      <c r="AC118" s="209">
        <v>-1.3000433347777778E-3</v>
      </c>
      <c r="AD118" s="209">
        <v>-1.6505356219810061E-2</v>
      </c>
      <c r="AE118" s="209"/>
      <c r="AF118" s="210"/>
      <c r="AG118" s="208">
        <v>0.1051322391359809</v>
      </c>
      <c r="AH118" s="209">
        <v>0.15713637790880222</v>
      </c>
      <c r="AI118" s="209">
        <v>0.16208659530276395</v>
      </c>
      <c r="AJ118" s="209">
        <v>0.16256436371866678</v>
      </c>
      <c r="AK118" s="209">
        <v>0.11660957507544237</v>
      </c>
      <c r="AL118" s="209">
        <v>0.14749985064818685</v>
      </c>
      <c r="AM118" s="209">
        <v>0.17033122201153814</v>
      </c>
      <c r="AN118" s="209">
        <v>0.11849756097560961</v>
      </c>
      <c r="AO118" s="209">
        <v>9.7419846385108061E-2</v>
      </c>
      <c r="AP118" s="209">
        <v>0.17758748362352142</v>
      </c>
      <c r="AQ118" s="209">
        <v>0.13964000160713561</v>
      </c>
      <c r="AR118" s="209">
        <v>0.18061986483557632</v>
      </c>
      <c r="AS118" s="209">
        <v>0.13188233363420027</v>
      </c>
      <c r="AT118" s="209"/>
      <c r="AU118" s="210"/>
      <c r="AV118" s="21"/>
    </row>
    <row r="119" spans="2:48" x14ac:dyDescent="0.25">
      <c r="B119" s="122">
        <v>35977</v>
      </c>
      <c r="C119" s="205">
        <v>83.788005490777707</v>
      </c>
      <c r="D119" s="206">
        <v>84.345817727840199</v>
      </c>
      <c r="E119" s="206">
        <v>87.213066509711595</v>
      </c>
      <c r="F119" s="206">
        <v>84.521602641300078</v>
      </c>
      <c r="G119" s="206">
        <v>85.739491116201322</v>
      </c>
      <c r="H119" s="206">
        <v>87.169204890210551</v>
      </c>
      <c r="I119" s="206">
        <v>84.274866248633728</v>
      </c>
      <c r="J119" s="206">
        <v>85.699992643272282</v>
      </c>
      <c r="K119" s="206">
        <v>83.788443185666367</v>
      </c>
      <c r="L119" s="206">
        <v>86.639709751571715</v>
      </c>
      <c r="M119" s="206">
        <v>84.605927552140514</v>
      </c>
      <c r="N119" s="206">
        <v>87.877510682207955</v>
      </c>
      <c r="O119" s="206">
        <v>85.734808656314939</v>
      </c>
      <c r="P119" s="206">
        <v>0</v>
      </c>
      <c r="Q119" s="207">
        <v>0</v>
      </c>
      <c r="R119" s="208">
        <v>2.1604047632788965E-2</v>
      </c>
      <c r="S119" s="209">
        <v>1.8497301534657919E-2</v>
      </c>
      <c r="T119" s="209">
        <v>1.8594899291950261E-2</v>
      </c>
      <c r="U119" s="209">
        <v>1.3400824166909875E-2</v>
      </c>
      <c r="V119" s="209">
        <v>1.1595420265507719E-2</v>
      </c>
      <c r="W119" s="209">
        <v>7.2018603359710436E-3</v>
      </c>
      <c r="X119" s="209">
        <v>9.996897514564642E-3</v>
      </c>
      <c r="Y119" s="209">
        <v>1.6101739266961027E-2</v>
      </c>
      <c r="Z119" s="209">
        <v>2.139077569707663E-2</v>
      </c>
      <c r="AA119" s="209">
        <v>8.8036117381488366E-3</v>
      </c>
      <c r="AB119" s="209">
        <v>1.900262652259015E-2</v>
      </c>
      <c r="AC119" s="209">
        <v>9.0954606141522235E-3</v>
      </c>
      <c r="AD119" s="209">
        <v>1.6691737499320423E-2</v>
      </c>
      <c r="AE119" s="209"/>
      <c r="AF119" s="210"/>
      <c r="AG119" s="208">
        <v>0.11849698807868901</v>
      </c>
      <c r="AH119" s="209">
        <v>0.1678046082312068</v>
      </c>
      <c r="AI119" s="209">
        <v>0.16873385522449866</v>
      </c>
      <c r="AJ119" s="209">
        <v>0.15584175271085446</v>
      </c>
      <c r="AK119" s="209">
        <v>0.12248495532186499</v>
      </c>
      <c r="AL119" s="209">
        <v>0.15149891871515597</v>
      </c>
      <c r="AM119" s="209">
        <v>0.17685571979434453</v>
      </c>
      <c r="AN119" s="209">
        <v>0.12792408985282747</v>
      </c>
      <c r="AO119" s="209">
        <v>0.11430910951893554</v>
      </c>
      <c r="AP119" s="209">
        <v>0.18252093216654985</v>
      </c>
      <c r="AQ119" s="209">
        <v>0.15288885343331818</v>
      </c>
      <c r="AR119" s="209">
        <v>0.18696138670226348</v>
      </c>
      <c r="AS119" s="209">
        <v>0.14551172098341916</v>
      </c>
      <c r="AT119" s="209"/>
      <c r="AU119" s="210"/>
      <c r="AV119" s="21"/>
    </row>
    <row r="120" spans="2:48" x14ac:dyDescent="0.25">
      <c r="B120" s="122">
        <v>36008</v>
      </c>
      <c r="C120" s="205">
        <v>86.59492891967372</v>
      </c>
      <c r="D120" s="206">
        <v>86.546816479400746</v>
      </c>
      <c r="E120" s="206">
        <v>88.22542672160094</v>
      </c>
      <c r="F120" s="206">
        <v>86.279312071228503</v>
      </c>
      <c r="G120" s="206">
        <v>87.575063455704822</v>
      </c>
      <c r="H120" s="206">
        <v>87.84956895256974</v>
      </c>
      <c r="I120" s="206">
        <v>85.707300235862633</v>
      </c>
      <c r="J120" s="206">
        <v>87.21694990068417</v>
      </c>
      <c r="K120" s="206">
        <v>87.952159591170769</v>
      </c>
      <c r="L120" s="206">
        <v>87.211621015315586</v>
      </c>
      <c r="M120" s="206">
        <v>86.060739114526157</v>
      </c>
      <c r="N120" s="206">
        <v>88.65069906694184</v>
      </c>
      <c r="O120" s="206">
        <v>87.088886171903653</v>
      </c>
      <c r="P120" s="206">
        <v>0</v>
      </c>
      <c r="Q120" s="207">
        <v>0</v>
      </c>
      <c r="R120" s="208">
        <v>3.3500301295571036E-2</v>
      </c>
      <c r="S120" s="209">
        <v>2.6094936427820761E-2</v>
      </c>
      <c r="T120" s="209">
        <v>1.1607896068837498E-2</v>
      </c>
      <c r="U120" s="209">
        <v>2.0795978483606627E-2</v>
      </c>
      <c r="V120" s="209">
        <v>2.1408715116069198E-2</v>
      </c>
      <c r="W120" s="209">
        <v>7.8050965729939388E-3</v>
      </c>
      <c r="X120" s="209">
        <v>1.6997167138810228E-2</v>
      </c>
      <c r="Y120" s="209">
        <v>1.7700786320090482E-2</v>
      </c>
      <c r="Z120" s="209">
        <v>4.9693206451849756E-2</v>
      </c>
      <c r="AA120" s="209">
        <v>6.6010293130454112E-3</v>
      </c>
      <c r="AB120" s="209">
        <v>1.7195149376372943E-2</v>
      </c>
      <c r="AC120" s="209">
        <v>8.7984784586123688E-3</v>
      </c>
      <c r="AD120" s="209">
        <v>1.5793789439908855E-2</v>
      </c>
      <c r="AE120" s="209"/>
      <c r="AF120" s="210"/>
      <c r="AG120" s="208">
        <v>0.14976746134830535</v>
      </c>
      <c r="AH120" s="209">
        <v>0.19421188630490949</v>
      </c>
      <c r="AI120" s="209">
        <v>0.1775866132453453</v>
      </c>
      <c r="AJ120" s="209">
        <v>0.17646082031033783</v>
      </c>
      <c r="AK120" s="209">
        <v>0.14228036175710587</v>
      </c>
      <c r="AL120" s="209">
        <v>0.1525290142066166</v>
      </c>
      <c r="AM120" s="209">
        <v>0.18185784547041092</v>
      </c>
      <c r="AN120" s="209">
        <v>0.13956975604129412</v>
      </c>
      <c r="AO120" s="209">
        <v>0.16793737097070885</v>
      </c>
      <c r="AP120" s="209">
        <v>0.17170232558139531</v>
      </c>
      <c r="AQ120" s="209">
        <v>0.15538482698995934</v>
      </c>
      <c r="AR120" s="209">
        <v>0.1916735044738796</v>
      </c>
      <c r="AS120" s="209">
        <v>0.15736453001868567</v>
      </c>
      <c r="AT120" s="209"/>
      <c r="AU120" s="210"/>
      <c r="AV120" s="21"/>
    </row>
    <row r="121" spans="2:48" x14ac:dyDescent="0.25">
      <c r="B121" s="122">
        <v>36039</v>
      </c>
      <c r="C121" s="205">
        <v>86.880512472585565</v>
      </c>
      <c r="D121" s="206">
        <v>88.901373283395756</v>
      </c>
      <c r="E121" s="206">
        <v>89.601236021188924</v>
      </c>
      <c r="F121" s="206">
        <v>86.797558962423722</v>
      </c>
      <c r="G121" s="206">
        <v>88.152355599579039</v>
      </c>
      <c r="H121" s="206">
        <v>88.93845183382895</v>
      </c>
      <c r="I121" s="206">
        <v>85.973364781683244</v>
      </c>
      <c r="J121" s="206">
        <v>88.107113955712506</v>
      </c>
      <c r="K121" s="206">
        <v>88.418557399254993</v>
      </c>
      <c r="L121" s="206">
        <v>88.266818068518575</v>
      </c>
      <c r="M121" s="206">
        <v>86.714965239663371</v>
      </c>
      <c r="N121" s="206">
        <v>89.102694532453583</v>
      </c>
      <c r="O121" s="206">
        <v>87.689509720014655</v>
      </c>
      <c r="P121" s="206">
        <v>0</v>
      </c>
      <c r="Q121" s="207">
        <v>0</v>
      </c>
      <c r="R121" s="208">
        <v>3.2979246761291893E-3</v>
      </c>
      <c r="S121" s="209">
        <v>2.7205585367261018E-2</v>
      </c>
      <c r="T121" s="209">
        <v>1.5594249307848737E-2</v>
      </c>
      <c r="U121" s="209">
        <v>6.006618258237572E-3</v>
      </c>
      <c r="V121" s="209">
        <v>6.5919694613319896E-3</v>
      </c>
      <c r="W121" s="209">
        <v>1.2394857416398945E-2</v>
      </c>
      <c r="X121" s="209">
        <v>3.1043393630229192E-3</v>
      </c>
      <c r="Y121" s="209">
        <v>1.0206319483104891E-2</v>
      </c>
      <c r="Z121" s="209">
        <v>5.3028579429110949E-3</v>
      </c>
      <c r="AA121" s="209">
        <v>1.2099271185633403E-2</v>
      </c>
      <c r="AB121" s="209">
        <v>7.6019115321168248E-3</v>
      </c>
      <c r="AC121" s="209">
        <v>5.0986114071185458E-3</v>
      </c>
      <c r="AD121" s="209">
        <v>6.8966727502455276E-3</v>
      </c>
      <c r="AE121" s="209"/>
      <c r="AF121" s="210"/>
      <c r="AG121" s="208">
        <v>0.14987366091005899</v>
      </c>
      <c r="AH121" s="209">
        <v>0.22156654201118464</v>
      </c>
      <c r="AI121" s="209">
        <v>0.19012997166031453</v>
      </c>
      <c r="AJ121" s="209">
        <v>0.17880770361658346</v>
      </c>
      <c r="AK121" s="209">
        <v>0.14603915571741902</v>
      </c>
      <c r="AL121" s="209">
        <v>0.15998041136141047</v>
      </c>
      <c r="AM121" s="209">
        <v>0.17310334000549457</v>
      </c>
      <c r="AN121" s="209">
        <v>0.14547506551638398</v>
      </c>
      <c r="AO121" s="209">
        <v>0.16735423821813955</v>
      </c>
      <c r="AP121" s="209">
        <v>0.17692350301888871</v>
      </c>
      <c r="AQ121" s="209">
        <v>0.15434672485679787</v>
      </c>
      <c r="AR121" s="209">
        <v>0.19132563833508245</v>
      </c>
      <c r="AS121" s="209">
        <v>0.15817201913566539</v>
      </c>
      <c r="AT121" s="209"/>
      <c r="AU121" s="210"/>
      <c r="AV121" s="21"/>
    </row>
    <row r="122" spans="2:48" x14ac:dyDescent="0.25">
      <c r="B122" s="122">
        <v>36069</v>
      </c>
      <c r="C122" s="205">
        <v>86.776377033402241</v>
      </c>
      <c r="D122" s="206">
        <v>89.007490636704119</v>
      </c>
      <c r="E122" s="206">
        <v>89.941141848145961</v>
      </c>
      <c r="F122" s="206">
        <v>87.214321475447548</v>
      </c>
      <c r="G122" s="206">
        <v>88.276171608989046</v>
      </c>
      <c r="H122" s="206">
        <v>89.196779910486299</v>
      </c>
      <c r="I122" s="206">
        <v>86.334349651958803</v>
      </c>
      <c r="J122" s="206">
        <v>88.001177076436406</v>
      </c>
      <c r="K122" s="206">
        <v>87.861342856263278</v>
      </c>
      <c r="L122" s="206">
        <v>88.557620406015459</v>
      </c>
      <c r="M122" s="206">
        <v>87.156970362239292</v>
      </c>
      <c r="N122" s="206">
        <v>89.958724529837525</v>
      </c>
      <c r="O122" s="206">
        <v>87.663528548722326</v>
      </c>
      <c r="P122" s="206">
        <v>0</v>
      </c>
      <c r="Q122" s="207">
        <v>0</v>
      </c>
      <c r="R122" s="208">
        <v>-1.1986052593345705E-3</v>
      </c>
      <c r="S122" s="209">
        <v>1.1936525768852543E-3</v>
      </c>
      <c r="T122" s="209">
        <v>3.7935394872974193E-3</v>
      </c>
      <c r="U122" s="209">
        <v>4.8015464721104734E-3</v>
      </c>
      <c r="V122" s="209">
        <v>1.4045683585861882E-3</v>
      </c>
      <c r="W122" s="209">
        <v>2.9045713224242439E-3</v>
      </c>
      <c r="X122" s="209">
        <v>4.1987989093160028E-3</v>
      </c>
      <c r="Y122" s="209">
        <v>-1.2023646504793057E-3</v>
      </c>
      <c r="Z122" s="209">
        <v>-6.3020089829740958E-3</v>
      </c>
      <c r="AA122" s="209">
        <v>3.294582764625601E-3</v>
      </c>
      <c r="AB122" s="209">
        <v>5.0972184715095533E-3</v>
      </c>
      <c r="AC122" s="209">
        <v>9.6072290728778462E-3</v>
      </c>
      <c r="AD122" s="209">
        <v>-2.9628596824506369E-4</v>
      </c>
      <c r="AE122" s="209"/>
      <c r="AF122" s="210"/>
      <c r="AG122" s="208">
        <v>0.14402795689977951</v>
      </c>
      <c r="AH122" s="209">
        <v>0.16779413932613726</v>
      </c>
      <c r="AI122" s="209">
        <v>0.18306042658614949</v>
      </c>
      <c r="AJ122" s="209">
        <v>0.18103858980466894</v>
      </c>
      <c r="AK122" s="209">
        <v>0.14058031875537425</v>
      </c>
      <c r="AL122" s="209">
        <v>0.15446222032152088</v>
      </c>
      <c r="AM122" s="209">
        <v>0.16026904789516402</v>
      </c>
      <c r="AN122" s="209">
        <v>0.13534548215641623</v>
      </c>
      <c r="AO122" s="209">
        <v>0.15238633610595162</v>
      </c>
      <c r="AP122" s="209">
        <v>0.16980683397965918</v>
      </c>
      <c r="AQ122" s="209">
        <v>0.15010236007570785</v>
      </c>
      <c r="AR122" s="209">
        <v>0.1854710512707563</v>
      </c>
      <c r="AS122" s="209">
        <v>0.15092900999237527</v>
      </c>
      <c r="AT122" s="209"/>
      <c r="AU122" s="210"/>
      <c r="AV122" s="21"/>
    </row>
    <row r="123" spans="2:48" x14ac:dyDescent="0.25">
      <c r="B123" s="122">
        <v>36100</v>
      </c>
      <c r="C123" s="205">
        <v>87.443790529986288</v>
      </c>
      <c r="D123" s="206">
        <v>89.647940074906373</v>
      </c>
      <c r="E123" s="206">
        <v>90.336962919364325</v>
      </c>
      <c r="F123" s="206">
        <v>88.077615252425474</v>
      </c>
      <c r="G123" s="206">
        <v>90.704513093542985</v>
      </c>
      <c r="H123" s="206">
        <v>89.874140158000642</v>
      </c>
      <c r="I123" s="206">
        <v>87.076454006788254</v>
      </c>
      <c r="J123" s="206">
        <v>88.688295446185535</v>
      </c>
      <c r="K123" s="206">
        <v>88.564787735123005</v>
      </c>
      <c r="L123" s="206">
        <v>88.93012435261862</v>
      </c>
      <c r="M123" s="206">
        <v>88.185876326381262</v>
      </c>
      <c r="N123" s="206">
        <v>90.929570095631192</v>
      </c>
      <c r="O123" s="206">
        <v>88.478114683946671</v>
      </c>
      <c r="P123" s="206">
        <v>0</v>
      </c>
      <c r="Q123" s="207">
        <v>0</v>
      </c>
      <c r="R123" s="208">
        <v>7.6911887705007967E-3</v>
      </c>
      <c r="S123" s="209">
        <v>7.1954555017884145E-3</v>
      </c>
      <c r="T123" s="209">
        <v>4.4008899941103399E-3</v>
      </c>
      <c r="U123" s="209">
        <v>9.8985322865919375E-3</v>
      </c>
      <c r="V123" s="209">
        <v>2.7508459421077398E-2</v>
      </c>
      <c r="W123" s="209">
        <v>7.5939988886830935E-3</v>
      </c>
      <c r="X123" s="209">
        <v>8.5957021489257643E-3</v>
      </c>
      <c r="Y123" s="209">
        <v>7.8080588530345342E-3</v>
      </c>
      <c r="Z123" s="209">
        <v>8.0063069376315778E-3</v>
      </c>
      <c r="AA123" s="209">
        <v>4.2063454832607181E-3</v>
      </c>
      <c r="AB123" s="209">
        <v>1.1805205709487841E-2</v>
      </c>
      <c r="AC123" s="209">
        <v>1.0792122396884991E-2</v>
      </c>
      <c r="AD123" s="209">
        <v>9.2921896792188628E-3</v>
      </c>
      <c r="AE123" s="209"/>
      <c r="AF123" s="210"/>
      <c r="AG123" s="208">
        <v>0.14845514640363061</v>
      </c>
      <c r="AH123" s="209">
        <v>0.17046454767726177</v>
      </c>
      <c r="AI123" s="209">
        <v>0.17568318045155953</v>
      </c>
      <c r="AJ123" s="209">
        <v>0.18185779649938252</v>
      </c>
      <c r="AK123" s="209">
        <v>0.165778166772756</v>
      </c>
      <c r="AL123" s="209">
        <v>0.15238700483370876</v>
      </c>
      <c r="AM123" s="209">
        <v>0.15113029260223973</v>
      </c>
      <c r="AN123" s="209">
        <v>0.12220505278051867</v>
      </c>
      <c r="AO123" s="209">
        <v>0.15722043443282385</v>
      </c>
      <c r="AP123" s="209">
        <v>0.16285807409553474</v>
      </c>
      <c r="AQ123" s="209">
        <v>0.15444895769466596</v>
      </c>
      <c r="AR123" s="209">
        <v>0.17018291998653345</v>
      </c>
      <c r="AS123" s="209">
        <v>0.15527219029374181</v>
      </c>
      <c r="AT123" s="209"/>
      <c r="AU123" s="210"/>
      <c r="AV123" s="21"/>
    </row>
    <row r="124" spans="2:48" x14ac:dyDescent="0.25">
      <c r="B124" s="122">
        <v>36130</v>
      </c>
      <c r="C124" s="205">
        <v>87.58421559191531</v>
      </c>
      <c r="D124" s="206">
        <v>90.526841448189757</v>
      </c>
      <c r="E124" s="206">
        <v>92.252795762213069</v>
      </c>
      <c r="F124" s="206">
        <v>88.10467775327119</v>
      </c>
      <c r="G124" s="206">
        <v>90.786541199777133</v>
      </c>
      <c r="H124" s="206">
        <v>90.04535760415726</v>
      </c>
      <c r="I124" s="206">
        <v>87.059195765978259</v>
      </c>
      <c r="J124" s="206">
        <v>88.838372691826677</v>
      </c>
      <c r="K124" s="206">
        <v>88.404703999014885</v>
      </c>
      <c r="L124" s="206">
        <v>89.90777411582242</v>
      </c>
      <c r="M124" s="206">
        <v>88.715697036223915</v>
      </c>
      <c r="N124" s="206">
        <v>90.820567973723229</v>
      </c>
      <c r="O124" s="206">
        <v>88.433793862330347</v>
      </c>
      <c r="P124" s="206">
        <v>0</v>
      </c>
      <c r="Q124" s="207">
        <v>0</v>
      </c>
      <c r="R124" s="208">
        <v>1.6058894642824034E-3</v>
      </c>
      <c r="S124" s="209">
        <v>9.8039215686273155E-3</v>
      </c>
      <c r="T124" s="209">
        <v>2.1207629534311833E-2</v>
      </c>
      <c r="U124" s="209">
        <v>3.0725742026684456E-4</v>
      </c>
      <c r="V124" s="209">
        <v>9.0434426509244199E-4</v>
      </c>
      <c r="W124" s="209">
        <v>1.9050802139037317E-3</v>
      </c>
      <c r="X124" s="209">
        <v>-1.9819641264501601E-4</v>
      </c>
      <c r="Y124" s="209">
        <v>1.6921877332979833E-3</v>
      </c>
      <c r="Z124" s="209">
        <v>-1.8075325442758834E-3</v>
      </c>
      <c r="AA124" s="209">
        <v>1.099345998131411E-2</v>
      </c>
      <c r="AB124" s="209">
        <v>6.0079996016794632E-3</v>
      </c>
      <c r="AC124" s="209">
        <v>-1.1987532965714552E-3</v>
      </c>
      <c r="AD124" s="209">
        <v>-5.0092411863253373E-4</v>
      </c>
      <c r="AE124" s="209"/>
      <c r="AF124" s="210"/>
      <c r="AG124" s="208">
        <v>0.14140604116546382</v>
      </c>
      <c r="AH124" s="209">
        <v>0.17934455558266235</v>
      </c>
      <c r="AI124" s="209">
        <v>0.18158688277421783</v>
      </c>
      <c r="AJ124" s="209">
        <v>0.15666246247313176</v>
      </c>
      <c r="AK124" s="209">
        <v>0.15402321463702537</v>
      </c>
      <c r="AL124" s="209">
        <v>0.15112416719466998</v>
      </c>
      <c r="AM124" s="209">
        <v>0.14573948593708594</v>
      </c>
      <c r="AN124" s="209">
        <v>0.12276623835468702</v>
      </c>
      <c r="AO124" s="209">
        <v>0.14358249372784831</v>
      </c>
      <c r="AP124" s="209">
        <v>0.16781782862076394</v>
      </c>
      <c r="AQ124" s="209">
        <v>0.13405051449953223</v>
      </c>
      <c r="AR124" s="209">
        <v>0.15354795835486965</v>
      </c>
      <c r="AS124" s="209">
        <v>0.13918966807103203</v>
      </c>
      <c r="AT124" s="209"/>
      <c r="AU124" s="210"/>
      <c r="AV124" s="21"/>
    </row>
    <row r="125" spans="2:48" x14ac:dyDescent="0.25">
      <c r="B125" s="122">
        <v>36161</v>
      </c>
      <c r="C125" s="205">
        <v>88.723394184193523</v>
      </c>
      <c r="D125" s="206">
        <v>92.48189762796504</v>
      </c>
      <c r="E125" s="206">
        <v>93.231312536786348</v>
      </c>
      <c r="F125" s="206">
        <v>94.465718577053707</v>
      </c>
      <c r="G125" s="206">
        <v>92.775335850925529</v>
      </c>
      <c r="H125" s="206">
        <v>92.485957165600297</v>
      </c>
      <c r="I125" s="206">
        <v>90.132600816890076</v>
      </c>
      <c r="J125" s="206">
        <v>94.523651879643936</v>
      </c>
      <c r="K125" s="206">
        <v>91.878828925899711</v>
      </c>
      <c r="L125" s="206">
        <v>92.523610380258674</v>
      </c>
      <c r="M125" s="206">
        <v>90.9330406147091</v>
      </c>
      <c r="N125" s="206">
        <v>92.35531785018749</v>
      </c>
      <c r="O125" s="206">
        <v>92.334026164567774</v>
      </c>
      <c r="P125" s="206">
        <v>0</v>
      </c>
      <c r="Q125" s="207">
        <v>0</v>
      </c>
      <c r="R125" s="208">
        <v>1.3006665465682018E-2</v>
      </c>
      <c r="S125" s="209">
        <v>2.1596425419240985E-2</v>
      </c>
      <c r="T125" s="209">
        <v>1.0606906451870174E-2</v>
      </c>
      <c r="U125" s="209">
        <v>7.219867305565783E-2</v>
      </c>
      <c r="V125" s="209">
        <v>2.1906271842343061E-2</v>
      </c>
      <c r="W125" s="209">
        <v>2.710411315341767E-2</v>
      </c>
      <c r="X125" s="209">
        <v>3.530247464234982E-2</v>
      </c>
      <c r="Y125" s="209">
        <v>6.399576011527186E-2</v>
      </c>
      <c r="Z125" s="209">
        <v>3.9297964584820502E-2</v>
      </c>
      <c r="AA125" s="209">
        <v>2.9094661614761364E-2</v>
      </c>
      <c r="AB125" s="209">
        <v>2.4993813412521697E-2</v>
      </c>
      <c r="AC125" s="209">
        <v>1.6898703792606804E-2</v>
      </c>
      <c r="AD125" s="209">
        <v>4.4103414903912515E-2</v>
      </c>
      <c r="AE125" s="209"/>
      <c r="AF125" s="210"/>
      <c r="AG125" s="208">
        <v>7.0698223500066673E-2</v>
      </c>
      <c r="AH125" s="209">
        <v>0.17347569185926776</v>
      </c>
      <c r="AI125" s="209">
        <v>0.17381155285486682</v>
      </c>
      <c r="AJ125" s="209">
        <v>0.17307142977164655</v>
      </c>
      <c r="AK125" s="209">
        <v>0.14405679822887249</v>
      </c>
      <c r="AL125" s="209">
        <v>0.16289917473986373</v>
      </c>
      <c r="AM125" s="209">
        <v>0.13446047463027011</v>
      </c>
      <c r="AN125" s="209">
        <v>0.13093917788927045</v>
      </c>
      <c r="AO125" s="209">
        <v>0.11568008074615425</v>
      </c>
      <c r="AP125" s="209">
        <v>0.13226571767497025</v>
      </c>
      <c r="AQ125" s="209">
        <v>0.11810966940810186</v>
      </c>
      <c r="AR125" s="209">
        <v>0.11316259678379993</v>
      </c>
      <c r="AS125" s="209">
        <v>0.11048616855068467</v>
      </c>
      <c r="AT125" s="209"/>
      <c r="AU125" s="210"/>
      <c r="AV125" s="21"/>
    </row>
    <row r="126" spans="2:48" x14ac:dyDescent="0.25">
      <c r="B126" s="122">
        <v>36192</v>
      </c>
      <c r="C126" s="205">
        <v>90.417961785449435</v>
      </c>
      <c r="D126" s="206">
        <v>93.092384519350801</v>
      </c>
      <c r="E126" s="206">
        <v>94.192171865803417</v>
      </c>
      <c r="F126" s="206">
        <v>95.268121727128801</v>
      </c>
      <c r="G126" s="206">
        <v>95.048907323716961</v>
      </c>
      <c r="H126" s="206">
        <v>93.170826950226783</v>
      </c>
      <c r="I126" s="206">
        <v>93.026232526031194</v>
      </c>
      <c r="J126" s="206">
        <v>95.544765688221887</v>
      </c>
      <c r="K126" s="206">
        <v>94.58024197272421</v>
      </c>
      <c r="L126" s="206">
        <v>93.958235245243301</v>
      </c>
      <c r="M126" s="206">
        <v>94.060739114526157</v>
      </c>
      <c r="N126" s="206">
        <v>94.618201900997008</v>
      </c>
      <c r="O126" s="206">
        <v>93.672820638219804</v>
      </c>
      <c r="P126" s="206">
        <v>0</v>
      </c>
      <c r="Q126" s="207">
        <v>0</v>
      </c>
      <c r="R126" s="208">
        <v>1.9099445155782904E-2</v>
      </c>
      <c r="S126" s="209">
        <v>6.6011501390425631E-3</v>
      </c>
      <c r="T126" s="209">
        <v>1.0306186868686867E-2</v>
      </c>
      <c r="U126" s="209">
        <v>8.494120006302501E-3</v>
      </c>
      <c r="V126" s="209">
        <v>2.4506205792072595E-2</v>
      </c>
      <c r="W126" s="209">
        <v>7.4051218759643165E-3</v>
      </c>
      <c r="X126" s="209">
        <v>3.2104163010004662E-2</v>
      </c>
      <c r="Y126" s="209">
        <v>1.0802733371729283E-2</v>
      </c>
      <c r="Z126" s="209">
        <v>2.9401909867649581E-2</v>
      </c>
      <c r="AA126" s="209">
        <v>1.5505500261917217E-2</v>
      </c>
      <c r="AB126" s="209">
        <v>3.4395622082729838E-2</v>
      </c>
      <c r="AC126" s="209">
        <v>2.4501935605702907E-2</v>
      </c>
      <c r="AD126" s="209">
        <v>1.4499470338982988E-2</v>
      </c>
      <c r="AE126" s="209"/>
      <c r="AF126" s="210"/>
      <c r="AG126" s="208">
        <v>8.3125425266500116E-2</v>
      </c>
      <c r="AH126" s="209">
        <v>0.14971398615415438</v>
      </c>
      <c r="AI126" s="209">
        <v>0.12794262757259664</v>
      </c>
      <c r="AJ126" s="209">
        <v>0.15340257527603945</v>
      </c>
      <c r="AK126" s="209">
        <v>0.13147373657350273</v>
      </c>
      <c r="AL126" s="209">
        <v>0.1402654216601722</v>
      </c>
      <c r="AM126" s="209">
        <v>0.13161301609517151</v>
      </c>
      <c r="AN126" s="209">
        <v>0.13363709367689675</v>
      </c>
      <c r="AO126" s="209">
        <v>0.11645105022167307</v>
      </c>
      <c r="AP126" s="209">
        <v>0.11340662947161131</v>
      </c>
      <c r="AQ126" s="209">
        <v>0.11778415514392546</v>
      </c>
      <c r="AR126" s="209">
        <v>0.11741787099653282</v>
      </c>
      <c r="AS126" s="209">
        <v>0.10851479418360696</v>
      </c>
      <c r="AT126" s="209"/>
      <c r="AU126" s="210"/>
      <c r="AV126" s="21"/>
    </row>
    <row r="127" spans="2:48" x14ac:dyDescent="0.25">
      <c r="B127" s="122">
        <v>36220</v>
      </c>
      <c r="C127" s="205">
        <v>90.57100932485524</v>
      </c>
      <c r="D127" s="206">
        <v>93.064918851435706</v>
      </c>
      <c r="E127" s="206">
        <v>94.153914067098285</v>
      </c>
      <c r="F127" s="206">
        <v>95.230234225944812</v>
      </c>
      <c r="G127" s="206">
        <v>95.409521451123638</v>
      </c>
      <c r="H127" s="206">
        <v>94.977621579405834</v>
      </c>
      <c r="I127" s="206">
        <v>93.58424897888743</v>
      </c>
      <c r="J127" s="206">
        <v>95.725741190318558</v>
      </c>
      <c r="K127" s="206">
        <v>94.637194840378058</v>
      </c>
      <c r="L127" s="206">
        <v>94.531531282022883</v>
      </c>
      <c r="M127" s="206">
        <v>93.8060739114526</v>
      </c>
      <c r="N127" s="206">
        <v>95.6588088248118</v>
      </c>
      <c r="O127" s="206">
        <v>94.525614378285837</v>
      </c>
      <c r="P127" s="206">
        <v>0</v>
      </c>
      <c r="Q127" s="207">
        <v>0</v>
      </c>
      <c r="R127" s="208">
        <v>1.6926674344746584E-3</v>
      </c>
      <c r="S127" s="209">
        <v>-2.9503667842331279E-4</v>
      </c>
      <c r="T127" s="209">
        <v>-4.0616749722724633E-4</v>
      </c>
      <c r="U127" s="209">
        <v>-3.9769337840528819E-4</v>
      </c>
      <c r="V127" s="209">
        <v>3.7939849868920631E-3</v>
      </c>
      <c r="W127" s="209">
        <v>1.9392278552430024E-2</v>
      </c>
      <c r="X127" s="209">
        <v>5.9984849187576057E-3</v>
      </c>
      <c r="Y127" s="209">
        <v>1.8941435545221223E-3</v>
      </c>
      <c r="Z127" s="209">
        <v>6.0216453739114697E-4</v>
      </c>
      <c r="AA127" s="209">
        <v>6.1016049873989587E-3</v>
      </c>
      <c r="AB127" s="209">
        <v>-2.7074548368526299E-3</v>
      </c>
      <c r="AC127" s="209">
        <v>1.0997957083391024E-2</v>
      </c>
      <c r="AD127" s="209">
        <v>9.1039613652680144E-3</v>
      </c>
      <c r="AE127" s="209"/>
      <c r="AF127" s="210"/>
      <c r="AG127" s="208">
        <v>7.6555203390783991E-2</v>
      </c>
      <c r="AH127" s="209">
        <v>0.13698066011835761</v>
      </c>
      <c r="AI127" s="209">
        <v>0.10214099936269509</v>
      </c>
      <c r="AJ127" s="209">
        <v>0.13714655033123277</v>
      </c>
      <c r="AK127" s="209">
        <v>0.11612833140208571</v>
      </c>
      <c r="AL127" s="209">
        <v>0.13470061545638884</v>
      </c>
      <c r="AM127" s="209">
        <v>0.12513400421897164</v>
      </c>
      <c r="AN127" s="209">
        <v>0.12722421470277409</v>
      </c>
      <c r="AO127" s="209">
        <v>0.10858276235124414</v>
      </c>
      <c r="AP127" s="209">
        <v>0.10028528601131487</v>
      </c>
      <c r="AQ127" s="209">
        <v>0.10943206799259118</v>
      </c>
      <c r="AR127" s="209">
        <v>0.10702031754574834</v>
      </c>
      <c r="AS127" s="209">
        <v>0.11039299114917143</v>
      </c>
      <c r="AT127" s="209"/>
      <c r="AU127" s="210"/>
      <c r="AV127" s="21"/>
    </row>
    <row r="128" spans="2:48" x14ac:dyDescent="0.25">
      <c r="B128" s="122">
        <v>36251</v>
      </c>
      <c r="C128" s="205">
        <v>91.159532337209498</v>
      </c>
      <c r="D128" s="206">
        <v>94.153558052434448</v>
      </c>
      <c r="E128" s="206">
        <v>95.32077692760447</v>
      </c>
      <c r="F128" s="206">
        <v>95.744421742013188</v>
      </c>
      <c r="G128" s="206">
        <v>96.516127035225651</v>
      </c>
      <c r="H128" s="206">
        <v>96.040972034483787</v>
      </c>
      <c r="I128" s="206">
        <v>94.43565552551344</v>
      </c>
      <c r="J128" s="206">
        <v>95.850805561686172</v>
      </c>
      <c r="K128" s="206">
        <v>96.151833266631783</v>
      </c>
      <c r="L128" s="206">
        <v>95.01343229844629</v>
      </c>
      <c r="M128" s="206">
        <v>95.099890230515911</v>
      </c>
      <c r="N128" s="206">
        <v>95.602127721419649</v>
      </c>
      <c r="O128" s="206">
        <v>95.2439173493092</v>
      </c>
      <c r="P128" s="206">
        <v>0</v>
      </c>
      <c r="Q128" s="207">
        <v>0</v>
      </c>
      <c r="R128" s="208">
        <v>6.4979182272704465E-3</v>
      </c>
      <c r="S128" s="209">
        <v>1.1697632302635886E-2</v>
      </c>
      <c r="T128" s="209">
        <v>1.2393142357041332E-2</v>
      </c>
      <c r="U128" s="209">
        <v>5.3994145897867437E-3</v>
      </c>
      <c r="V128" s="209">
        <v>1.1598481653310719E-2</v>
      </c>
      <c r="W128" s="209">
        <v>1.1195799993674722E-2</v>
      </c>
      <c r="X128" s="209">
        <v>9.097754760184977E-3</v>
      </c>
      <c r="Y128" s="209">
        <v>1.3064863203196878E-3</v>
      </c>
      <c r="Z128" s="209">
        <v>1.6004684297843193E-2</v>
      </c>
      <c r="AA128" s="209">
        <v>5.0977807075367945E-3</v>
      </c>
      <c r="AB128" s="209">
        <v>1.3792457834709049E-2</v>
      </c>
      <c r="AC128" s="209">
        <v>-5.9253407070911806E-4</v>
      </c>
      <c r="AD128" s="209">
        <v>7.5990299110752901E-3</v>
      </c>
      <c r="AE128" s="209"/>
      <c r="AF128" s="210"/>
      <c r="AG128" s="208">
        <v>7.7086556924740562E-2</v>
      </c>
      <c r="AH128" s="209">
        <v>0.14398179749715578</v>
      </c>
      <c r="AI128" s="209">
        <v>0.11025416902325744</v>
      </c>
      <c r="AJ128" s="209">
        <v>0.13410588065586385</v>
      </c>
      <c r="AK128" s="209">
        <v>0.12469565531047658</v>
      </c>
      <c r="AL128" s="209">
        <v>0.13829503177456975</v>
      </c>
      <c r="AM128" s="209">
        <v>0.124019993837516</v>
      </c>
      <c r="AN128" s="209">
        <v>0.11973392461197355</v>
      </c>
      <c r="AO128" s="209">
        <v>0.11684039262662931</v>
      </c>
      <c r="AP128" s="209">
        <v>9.787826420890923E-2</v>
      </c>
      <c r="AQ128" s="209">
        <v>0.11481513253838892</v>
      </c>
      <c r="AR128" s="209">
        <v>9.7687147481894346E-2</v>
      </c>
      <c r="AS128" s="209">
        <v>0.1131553094578905</v>
      </c>
      <c r="AT128" s="209"/>
      <c r="AU128" s="210"/>
      <c r="AV128" s="21"/>
    </row>
    <row r="129" spans="2:48" x14ac:dyDescent="0.25">
      <c r="B129" s="122">
        <v>36281</v>
      </c>
      <c r="C129" s="205">
        <v>97.103141419082036</v>
      </c>
      <c r="D129" s="206">
        <v>96.300873907615482</v>
      </c>
      <c r="E129" s="206">
        <v>95.435550323719838</v>
      </c>
      <c r="F129" s="206">
        <v>95.763365492605175</v>
      </c>
      <c r="G129" s="206">
        <v>97.220330588745114</v>
      </c>
      <c r="H129" s="206">
        <v>96.233216184554365</v>
      </c>
      <c r="I129" s="206">
        <v>94.973537364091356</v>
      </c>
      <c r="J129" s="206">
        <v>97.097035238725809</v>
      </c>
      <c r="K129" s="206">
        <v>96.382723270633875</v>
      </c>
      <c r="L129" s="206">
        <v>96.295732129503975</v>
      </c>
      <c r="M129" s="206">
        <v>96.364434687156958</v>
      </c>
      <c r="N129" s="206">
        <v>96.136964799581435</v>
      </c>
      <c r="O129" s="206">
        <v>97.053429514610571</v>
      </c>
      <c r="P129" s="206">
        <v>0</v>
      </c>
      <c r="Q129" s="207">
        <v>0</v>
      </c>
      <c r="R129" s="208">
        <v>6.520008307947929E-2</v>
      </c>
      <c r="S129" s="209">
        <v>2.2806529031915997E-2</v>
      </c>
      <c r="T129" s="209">
        <v>1.2040753318926188E-3</v>
      </c>
      <c r="U129" s="209">
        <v>1.9785748607925759E-4</v>
      </c>
      <c r="V129" s="209">
        <v>7.2962268084218558E-3</v>
      </c>
      <c r="W129" s="209">
        <v>2.0016889250303806E-3</v>
      </c>
      <c r="X129" s="209">
        <v>5.6957495088557812E-3</v>
      </c>
      <c r="Y129" s="209">
        <v>1.3001765292808179E-2</v>
      </c>
      <c r="Z129" s="209">
        <v>2.4013063106329653E-3</v>
      </c>
      <c r="AA129" s="209">
        <v>1.3495984725926525E-2</v>
      </c>
      <c r="AB129" s="209">
        <v>1.3297012789140708E-2</v>
      </c>
      <c r="AC129" s="209">
        <v>5.5944055944055701E-3</v>
      </c>
      <c r="AD129" s="209">
        <v>1.8998716302952388E-2</v>
      </c>
      <c r="AE129" s="209"/>
      <c r="AF129" s="210"/>
      <c r="AG129" s="208">
        <v>0.14547620377091589</v>
      </c>
      <c r="AH129" s="209">
        <v>0.16867159566086912</v>
      </c>
      <c r="AI129" s="209">
        <v>0.10726419120785324</v>
      </c>
      <c r="AJ129" s="209">
        <v>0.13922379794922973</v>
      </c>
      <c r="AK129" s="209">
        <v>0.13053650810791345</v>
      </c>
      <c r="AL129" s="209">
        <v>0.13128994667890803</v>
      </c>
      <c r="AM129" s="209">
        <v>0.12570103813306518</v>
      </c>
      <c r="AN129" s="209">
        <v>0.13292932067503285</v>
      </c>
      <c r="AO129" s="209">
        <v>0.11852235579928903</v>
      </c>
      <c r="AP129" s="209">
        <v>0.11058053182144854</v>
      </c>
      <c r="AQ129" s="209">
        <v>0.13509180243082486</v>
      </c>
      <c r="AR129" s="209">
        <v>0.10250341678055935</v>
      </c>
      <c r="AS129" s="209">
        <v>0.13191807924709906</v>
      </c>
      <c r="AT129" s="209"/>
      <c r="AU129" s="210"/>
      <c r="AV129" s="21"/>
    </row>
    <row r="130" spans="2:48" x14ac:dyDescent="0.25">
      <c r="B130" s="122">
        <v>36312</v>
      </c>
      <c r="C130" s="205">
        <v>97.598573660045147</v>
      </c>
      <c r="D130" s="206">
        <v>97.360799001248438</v>
      </c>
      <c r="E130" s="206">
        <v>95.09270158917009</v>
      </c>
      <c r="F130" s="206">
        <v>95.772837367901161</v>
      </c>
      <c r="G130" s="206">
        <v>97.220330588745114</v>
      </c>
      <c r="H130" s="206">
        <v>96.916584061758414</v>
      </c>
      <c r="I130" s="206">
        <v>95.419375251682681</v>
      </c>
      <c r="J130" s="206">
        <v>96.989627013904226</v>
      </c>
      <c r="K130" s="206">
        <v>96.633623741649487</v>
      </c>
      <c r="L130" s="206">
        <v>96.276345307004192</v>
      </c>
      <c r="M130" s="206">
        <v>96.345407976582507</v>
      </c>
      <c r="N130" s="206">
        <v>96.397116530535129</v>
      </c>
      <c r="O130" s="206">
        <v>97.421750825284249</v>
      </c>
      <c r="P130" s="206">
        <v>0</v>
      </c>
      <c r="Q130" s="207">
        <v>0</v>
      </c>
      <c r="R130" s="208">
        <v>5.1021237183759421E-3</v>
      </c>
      <c r="S130" s="209">
        <v>1.1006391226000457E-2</v>
      </c>
      <c r="T130" s="209">
        <v>-3.5924635357243249E-3</v>
      </c>
      <c r="U130" s="209">
        <v>9.8909173119211035E-5</v>
      </c>
      <c r="V130" s="209">
        <v>0</v>
      </c>
      <c r="W130" s="209">
        <v>7.1011642788026295E-3</v>
      </c>
      <c r="X130" s="209">
        <v>4.6943380226236722E-3</v>
      </c>
      <c r="Y130" s="209">
        <v>-1.1061946902653191E-3</v>
      </c>
      <c r="Z130" s="209">
        <v>2.6031685192283516E-3</v>
      </c>
      <c r="AA130" s="209">
        <v>-2.0132587468892548E-4</v>
      </c>
      <c r="AB130" s="209">
        <v>-1.9744536079333057E-4</v>
      </c>
      <c r="AC130" s="209">
        <v>2.7060530930640234E-3</v>
      </c>
      <c r="AD130" s="209">
        <v>3.7950365331317947E-3</v>
      </c>
      <c r="AE130" s="209"/>
      <c r="AF130" s="210"/>
      <c r="AG130" s="208">
        <v>0.189992497258614</v>
      </c>
      <c r="AH130" s="209">
        <v>0.17565652606506463</v>
      </c>
      <c r="AI130" s="209">
        <v>0.11062418368048386</v>
      </c>
      <c r="AJ130" s="209">
        <v>0.14830137252993264</v>
      </c>
      <c r="AK130" s="209">
        <v>0.1470518415718641</v>
      </c>
      <c r="AL130" s="209">
        <v>0.1198285436623628</v>
      </c>
      <c r="AM130" s="209">
        <v>0.14355889551518511</v>
      </c>
      <c r="AN130" s="209">
        <v>0.14995725973867396</v>
      </c>
      <c r="AO130" s="209">
        <v>0.1779750065673433</v>
      </c>
      <c r="AP130" s="209">
        <v>0.12100935182199289</v>
      </c>
      <c r="AQ130" s="209">
        <v>0.1603941546651626</v>
      </c>
      <c r="AR130" s="209">
        <v>0.10692590120160207</v>
      </c>
      <c r="AS130" s="209">
        <v>0.15528209217608793</v>
      </c>
      <c r="AT130" s="209"/>
      <c r="AU130" s="210"/>
      <c r="AV130" s="21"/>
    </row>
    <row r="131" spans="2:48" x14ac:dyDescent="0.25">
      <c r="B131" s="122">
        <v>36342</v>
      </c>
      <c r="C131" s="205">
        <v>97.608040518152706</v>
      </c>
      <c r="D131" s="206">
        <v>97.594257178526846</v>
      </c>
      <c r="E131" s="206">
        <v>95.367863449087693</v>
      </c>
      <c r="F131" s="206">
        <v>94.891952965373534</v>
      </c>
      <c r="G131" s="206">
        <v>97.161517984275363</v>
      </c>
      <c r="H131" s="206">
        <v>97.014208044216147</v>
      </c>
      <c r="I131" s="206">
        <v>95.753034574009092</v>
      </c>
      <c r="J131" s="206">
        <v>97.124990804090345</v>
      </c>
      <c r="K131" s="206">
        <v>96.507403872795024</v>
      </c>
      <c r="L131" s="206">
        <v>96.497908992716106</v>
      </c>
      <c r="M131" s="206">
        <v>96.509330406147086</v>
      </c>
      <c r="N131" s="206">
        <v>96.397116530535129</v>
      </c>
      <c r="O131" s="206">
        <v>97.459958430125923</v>
      </c>
      <c r="P131" s="206">
        <v>0</v>
      </c>
      <c r="Q131" s="207">
        <v>0</v>
      </c>
      <c r="R131" s="208">
        <v>9.6997914544663408E-5</v>
      </c>
      <c r="S131" s="209">
        <v>2.3978662836920028E-3</v>
      </c>
      <c r="T131" s="209">
        <v>2.8936170212766391E-3</v>
      </c>
      <c r="U131" s="209">
        <v>-9.1976433687957215E-3</v>
      </c>
      <c r="V131" s="209">
        <v>-6.0494141619961623E-4</v>
      </c>
      <c r="W131" s="209">
        <v>1.0072990438408788E-3</v>
      </c>
      <c r="X131" s="209">
        <v>3.4967669977542404E-3</v>
      </c>
      <c r="Y131" s="209">
        <v>1.3956522398700804E-3</v>
      </c>
      <c r="Z131" s="209">
        <v>-1.3061692604213249E-3</v>
      </c>
      <c r="AA131" s="209">
        <v>2.3013304566702813E-3</v>
      </c>
      <c r="AB131" s="209">
        <v>1.7014036580178427E-3</v>
      </c>
      <c r="AC131" s="209">
        <v>0</v>
      </c>
      <c r="AD131" s="209">
        <v>3.9218762255869194E-4</v>
      </c>
      <c r="AE131" s="209"/>
      <c r="AF131" s="210"/>
      <c r="AG131" s="208">
        <v>0.16494049412473638</v>
      </c>
      <c r="AH131" s="209">
        <v>0.15707286748271937</v>
      </c>
      <c r="AI131" s="209">
        <v>9.3504302345199866E-2</v>
      </c>
      <c r="AJ131" s="209">
        <v>0.12269467213114765</v>
      </c>
      <c r="AK131" s="209">
        <v>0.13321780569695657</v>
      </c>
      <c r="AL131" s="209">
        <v>0.11294129809266196</v>
      </c>
      <c r="AM131" s="209">
        <v>0.1361991876855865</v>
      </c>
      <c r="AN131" s="209">
        <v>0.13331387563094454</v>
      </c>
      <c r="AO131" s="209">
        <v>0.15179850828526292</v>
      </c>
      <c r="AP131" s="209">
        <v>0.11378384426046112</v>
      </c>
      <c r="AQ131" s="209">
        <v>0.14069230370024374</v>
      </c>
      <c r="AR131" s="209">
        <v>9.69486479781691E-2</v>
      </c>
      <c r="AS131" s="209">
        <v>0.13676066882954835</v>
      </c>
      <c r="AT131" s="209"/>
      <c r="AU131" s="210"/>
      <c r="AV131" s="21"/>
    </row>
    <row r="132" spans="2:48" x14ac:dyDescent="0.25">
      <c r="B132" s="122">
        <v>36373</v>
      </c>
      <c r="C132" s="205">
        <v>97.724798434812797</v>
      </c>
      <c r="D132" s="206">
        <v>97.213483146067404</v>
      </c>
      <c r="E132" s="206">
        <v>95.949087698646267</v>
      </c>
      <c r="F132" s="206">
        <v>95.329012354031633</v>
      </c>
      <c r="G132" s="206">
        <v>97.647495821209674</v>
      </c>
      <c r="H132" s="206">
        <v>97.25601513922679</v>
      </c>
      <c r="I132" s="206">
        <v>96.260714491169537</v>
      </c>
      <c r="J132" s="206">
        <v>97.35746340027957</v>
      </c>
      <c r="K132" s="206">
        <v>96.864513745651578</v>
      </c>
      <c r="L132" s="206">
        <v>97.11551776663805</v>
      </c>
      <c r="M132" s="206">
        <v>97.377241126966709</v>
      </c>
      <c r="N132" s="206">
        <v>96.725576257884484</v>
      </c>
      <c r="O132" s="206">
        <v>97.898581733708269</v>
      </c>
      <c r="P132" s="206">
        <v>0</v>
      </c>
      <c r="Q132" s="207">
        <v>0</v>
      </c>
      <c r="R132" s="208">
        <v>1.1961915846305459E-3</v>
      </c>
      <c r="S132" s="209">
        <v>-3.9016028552059279E-3</v>
      </c>
      <c r="T132" s="209">
        <v>6.0945503919028364E-3</v>
      </c>
      <c r="U132" s="209">
        <v>4.6058635637690366E-3</v>
      </c>
      <c r="V132" s="209">
        <v>5.0017522061868271E-3</v>
      </c>
      <c r="W132" s="209">
        <v>2.4924915626836244E-3</v>
      </c>
      <c r="X132" s="209">
        <v>5.3019720933027009E-3</v>
      </c>
      <c r="Y132" s="209">
        <v>2.3935404705277474E-3</v>
      </c>
      <c r="Z132" s="209">
        <v>3.7003365392281789E-3</v>
      </c>
      <c r="AA132" s="209">
        <v>6.4002296046493882E-3</v>
      </c>
      <c r="AB132" s="209">
        <v>8.9930239611769394E-3</v>
      </c>
      <c r="AC132" s="209">
        <v>3.4073605017564024E-3</v>
      </c>
      <c r="AD132" s="209">
        <v>4.5005488474204334E-3</v>
      </c>
      <c r="AE132" s="209"/>
      <c r="AF132" s="210"/>
      <c r="AG132" s="208">
        <v>0.12852795947743373</v>
      </c>
      <c r="AH132" s="209">
        <v>0.12324736022156818</v>
      </c>
      <c r="AI132" s="209">
        <v>8.754461456352787E-2</v>
      </c>
      <c r="AJ132" s="209">
        <v>0.10488841491146898</v>
      </c>
      <c r="AK132" s="209">
        <v>0.1150148451859182</v>
      </c>
      <c r="AL132" s="209">
        <v>0.10707447172262871</v>
      </c>
      <c r="AM132" s="209">
        <v>0.12313320132899279</v>
      </c>
      <c r="AN132" s="209">
        <v>0.11626769235960008</v>
      </c>
      <c r="AO132" s="209">
        <v>0.10133183989919324</v>
      </c>
      <c r="AP132" s="209">
        <v>0.11356166341161346</v>
      </c>
      <c r="AQ132" s="209">
        <v>0.13149436234077663</v>
      </c>
      <c r="AR132" s="209">
        <v>9.1086446874436372E-2</v>
      </c>
      <c r="AS132" s="209">
        <v>0.12412256071879821</v>
      </c>
      <c r="AT132" s="209"/>
      <c r="AU132" s="210"/>
      <c r="AV132" s="21"/>
    </row>
    <row r="133" spans="2:48" x14ac:dyDescent="0.25">
      <c r="B133" s="122">
        <v>36404</v>
      </c>
      <c r="C133" s="205">
        <v>97.969358935925158</v>
      </c>
      <c r="D133" s="206">
        <v>97.563046192259677</v>
      </c>
      <c r="E133" s="206">
        <v>96.074161271336067</v>
      </c>
      <c r="F133" s="206">
        <v>95.595577987361821</v>
      </c>
      <c r="G133" s="206">
        <v>98.497183185785914</v>
      </c>
      <c r="H133" s="206">
        <v>97.382175362710626</v>
      </c>
      <c r="I133" s="206">
        <v>96.617384801242594</v>
      </c>
      <c r="J133" s="206">
        <v>98.49628485249761</v>
      </c>
      <c r="K133" s="206">
        <v>97.019979681679658</v>
      </c>
      <c r="L133" s="206">
        <v>97.416013515384833</v>
      </c>
      <c r="M133" s="206">
        <v>97.387486278814478</v>
      </c>
      <c r="N133" s="206">
        <v>97.006075051594351</v>
      </c>
      <c r="O133" s="206">
        <v>98.085034845335599</v>
      </c>
      <c r="P133" s="206">
        <v>0</v>
      </c>
      <c r="Q133" s="207">
        <v>0</v>
      </c>
      <c r="R133" s="208">
        <v>2.5025429065018145E-3</v>
      </c>
      <c r="S133" s="209">
        <v>3.5958288385474222E-3</v>
      </c>
      <c r="T133" s="209">
        <v>1.3035410308707362E-3</v>
      </c>
      <c r="U133" s="209">
        <v>2.7962697477680802E-3</v>
      </c>
      <c r="V133" s="209">
        <v>8.7015786470551037E-3</v>
      </c>
      <c r="W133" s="209">
        <v>1.2971971276350546E-3</v>
      </c>
      <c r="X133" s="209">
        <v>3.7052530926910531E-3</v>
      </c>
      <c r="Y133" s="209">
        <v>1.1697320497513793E-2</v>
      </c>
      <c r="Z133" s="209">
        <v>1.6049833939837293E-3</v>
      </c>
      <c r="AA133" s="209">
        <v>3.0942094081077153E-3</v>
      </c>
      <c r="AB133" s="209">
        <v>1.0521094795046636E-4</v>
      </c>
      <c r="AC133" s="209">
        <v>2.8999444052110542E-3</v>
      </c>
      <c r="AD133" s="209">
        <v>1.904553756810254E-3</v>
      </c>
      <c r="AE133" s="209"/>
      <c r="AF133" s="210"/>
      <c r="AG133" s="208">
        <v>0.12763329943338661</v>
      </c>
      <c r="AH133" s="209">
        <v>9.7430136216823476E-2</v>
      </c>
      <c r="AI133" s="209">
        <v>7.2241472747277991E-2</v>
      </c>
      <c r="AJ133" s="209">
        <v>0.1013625167586444</v>
      </c>
      <c r="AK133" s="209">
        <v>0.11735168635988527</v>
      </c>
      <c r="AL133" s="209">
        <v>9.4938953341101348E-2</v>
      </c>
      <c r="AM133" s="209">
        <v>0.12380601883604622</v>
      </c>
      <c r="AN133" s="209">
        <v>0.11791523329214113</v>
      </c>
      <c r="AO133" s="209">
        <v>9.7280735350440573E-2</v>
      </c>
      <c r="AP133" s="209">
        <v>0.10365384917086333</v>
      </c>
      <c r="AQ133" s="209">
        <v>0.12307588441803932</v>
      </c>
      <c r="AR133" s="209">
        <v>8.8699680302733674E-2</v>
      </c>
      <c r="AS133" s="209">
        <v>0.118549244470781</v>
      </c>
      <c r="AT133" s="209"/>
      <c r="AU133" s="210"/>
      <c r="AV133" s="21"/>
    </row>
    <row r="134" spans="2:48" x14ac:dyDescent="0.25">
      <c r="B134" s="122">
        <v>36434</v>
      </c>
      <c r="C134" s="205">
        <v>98.635194622824599</v>
      </c>
      <c r="D134" s="206">
        <v>98.860174781523099</v>
      </c>
      <c r="E134" s="206">
        <v>96.852560329605652</v>
      </c>
      <c r="F134" s="206">
        <v>96.456165514255176</v>
      </c>
      <c r="G134" s="206">
        <v>99.294248746362896</v>
      </c>
      <c r="H134" s="206">
        <v>97.90784296055989</v>
      </c>
      <c r="I134" s="206">
        <v>98.008111373180697</v>
      </c>
      <c r="J134" s="206">
        <v>99.146619583609223</v>
      </c>
      <c r="K134" s="206">
        <v>97.980482098328366</v>
      </c>
      <c r="L134" s="206">
        <v>98.311961669482386</v>
      </c>
      <c r="M134" s="206">
        <v>98.527625320160993</v>
      </c>
      <c r="N134" s="206">
        <v>98.587332500072677</v>
      </c>
      <c r="O134" s="206">
        <v>98.968394669274957</v>
      </c>
      <c r="P134" s="206">
        <v>0</v>
      </c>
      <c r="Q134" s="207">
        <v>0</v>
      </c>
      <c r="R134" s="208">
        <v>6.7963666816980789E-3</v>
      </c>
      <c r="S134" s="209">
        <v>1.3295285867840529E-2</v>
      </c>
      <c r="T134" s="209">
        <v>8.1020645714637331E-3</v>
      </c>
      <c r="U134" s="209">
        <v>9.0023779866379196E-3</v>
      </c>
      <c r="V134" s="209">
        <v>8.0922675633632365E-3</v>
      </c>
      <c r="W134" s="209">
        <v>5.3979857801631252E-3</v>
      </c>
      <c r="X134" s="209">
        <v>1.4394164930038729E-2</v>
      </c>
      <c r="Y134" s="209">
        <v>6.60263208998712E-3</v>
      </c>
      <c r="Z134" s="209">
        <v>9.9000475963826728E-3</v>
      </c>
      <c r="AA134" s="209">
        <v>9.1971342468870048E-3</v>
      </c>
      <c r="AB134" s="209">
        <v>1.1707243763150084E-2</v>
      </c>
      <c r="AC134" s="209">
        <v>1.6300602283282842E-2</v>
      </c>
      <c r="AD134" s="209">
        <v>9.0060611726577363E-3</v>
      </c>
      <c r="AE134" s="209"/>
      <c r="AF134" s="210"/>
      <c r="AG134" s="208">
        <v>0.13665951489145051</v>
      </c>
      <c r="AH134" s="209">
        <v>0.11069499964934432</v>
      </c>
      <c r="AI134" s="209">
        <v>7.684379294548796E-2</v>
      </c>
      <c r="AJ134" s="209">
        <v>0.10596704626555374</v>
      </c>
      <c r="AK134" s="209">
        <v>0.12481371741150468</v>
      </c>
      <c r="AL134" s="209">
        <v>9.7661183047365666E-2</v>
      </c>
      <c r="AM134" s="209">
        <v>0.13521572547059815</v>
      </c>
      <c r="AN134" s="209">
        <v>0.12665106169536874</v>
      </c>
      <c r="AO134" s="209">
        <v>0.11517168885774361</v>
      </c>
      <c r="AP134" s="209">
        <v>0.1101468311676128</v>
      </c>
      <c r="AQ134" s="209">
        <v>0.1304617968094039</v>
      </c>
      <c r="AR134" s="209">
        <v>9.591741118309445E-2</v>
      </c>
      <c r="AS134" s="209">
        <v>0.12895746164574615</v>
      </c>
      <c r="AT134" s="209"/>
      <c r="AU134" s="210"/>
      <c r="AV134" s="21"/>
    </row>
    <row r="135" spans="2:48" x14ac:dyDescent="0.25">
      <c r="B135" s="122">
        <v>36465</v>
      </c>
      <c r="C135" s="205">
        <v>99.05962542798089</v>
      </c>
      <c r="D135" s="206">
        <v>99.611735330836453</v>
      </c>
      <c r="E135" s="206">
        <v>99.13772807533843</v>
      </c>
      <c r="F135" s="206">
        <v>99.581884361933902</v>
      </c>
      <c r="G135" s="206">
        <v>99.314368847892041</v>
      </c>
      <c r="H135" s="206">
        <v>99.641044126040043</v>
      </c>
      <c r="I135" s="206">
        <v>99.870563193925094</v>
      </c>
      <c r="J135" s="206">
        <v>99.810196424630334</v>
      </c>
      <c r="K135" s="206">
        <v>98.038974232675557</v>
      </c>
      <c r="L135" s="206">
        <v>99.47240147339852</v>
      </c>
      <c r="M135" s="206">
        <v>99.68093669959751</v>
      </c>
      <c r="N135" s="206">
        <v>99.710781036537526</v>
      </c>
      <c r="O135" s="206">
        <v>99.463565228022958</v>
      </c>
      <c r="P135" s="206">
        <v>0</v>
      </c>
      <c r="Q135" s="207">
        <v>0</v>
      </c>
      <c r="R135" s="208">
        <v>4.3030361199092315E-3</v>
      </c>
      <c r="S135" s="209">
        <v>7.6022579463800389E-3</v>
      </c>
      <c r="T135" s="209">
        <v>2.359429361449987E-2</v>
      </c>
      <c r="U135" s="209">
        <v>3.2405588911957932E-2</v>
      </c>
      <c r="V135" s="209">
        <v>2.0263108672627481E-4</v>
      </c>
      <c r="W135" s="209">
        <v>1.770237309975603E-2</v>
      </c>
      <c r="X135" s="209">
        <v>1.9003037551176046E-2</v>
      </c>
      <c r="Y135" s="209">
        <v>6.692884173035517E-3</v>
      </c>
      <c r="Z135" s="209">
        <v>5.9697740911797783E-4</v>
      </c>
      <c r="AA135" s="209">
        <v>1.1803648144235464E-2</v>
      </c>
      <c r="AB135" s="209">
        <v>1.1705462053803531E-2</v>
      </c>
      <c r="AC135" s="209">
        <v>1.1395465400831502E-2</v>
      </c>
      <c r="AD135" s="209">
        <v>5.0033201043901332E-3</v>
      </c>
      <c r="AE135" s="209"/>
      <c r="AF135" s="210"/>
      <c r="AG135" s="208">
        <v>0.13283773298930004</v>
      </c>
      <c r="AH135" s="209">
        <v>0.11114360516934037</v>
      </c>
      <c r="AI135" s="209">
        <v>9.7421530141872881E-2</v>
      </c>
      <c r="AJ135" s="209">
        <v>0.13061512935537414</v>
      </c>
      <c r="AK135" s="209">
        <v>9.4922021636010184E-2</v>
      </c>
      <c r="AL135" s="209">
        <v>0.10867312834224591</v>
      </c>
      <c r="AM135" s="209">
        <v>0.14692960724077539</v>
      </c>
      <c r="AN135" s="209">
        <v>0.1254043830980309</v>
      </c>
      <c r="AO135" s="209">
        <v>0.10697464240401811</v>
      </c>
      <c r="AP135" s="209">
        <v>0.11854562441606969</v>
      </c>
      <c r="AQ135" s="209">
        <v>0.13035035599887146</v>
      </c>
      <c r="AR135" s="209">
        <v>9.6571565571805518E-2</v>
      </c>
      <c r="AS135" s="209">
        <v>0.12416008843901677</v>
      </c>
      <c r="AT135" s="209"/>
      <c r="AU135" s="210"/>
      <c r="AV135" s="21"/>
    </row>
    <row r="136" spans="2:48" x14ac:dyDescent="0.25">
      <c r="B136" s="122">
        <v>36495</v>
      </c>
      <c r="C136" s="205">
        <v>100</v>
      </c>
      <c r="D136" s="206">
        <v>100</v>
      </c>
      <c r="E136" s="206">
        <v>100</v>
      </c>
      <c r="F136" s="206">
        <v>100</v>
      </c>
      <c r="G136" s="206">
        <v>100</v>
      </c>
      <c r="H136" s="206">
        <v>100</v>
      </c>
      <c r="I136" s="206">
        <v>100</v>
      </c>
      <c r="J136" s="206">
        <v>100</v>
      </c>
      <c r="K136" s="206">
        <v>100</v>
      </c>
      <c r="L136" s="206">
        <v>100</v>
      </c>
      <c r="M136" s="206">
        <v>100</v>
      </c>
      <c r="N136" s="206">
        <v>100</v>
      </c>
      <c r="O136" s="206">
        <v>100</v>
      </c>
      <c r="P136" s="206">
        <v>100</v>
      </c>
      <c r="Q136" s="207">
        <v>100</v>
      </c>
      <c r="R136" s="208">
        <v>9.4930156252487369E-3</v>
      </c>
      <c r="S136" s="209">
        <v>3.8977803957939228E-3</v>
      </c>
      <c r="T136" s="209">
        <v>8.6977172202927413E-3</v>
      </c>
      <c r="U136" s="209">
        <v>4.1987118515094757E-3</v>
      </c>
      <c r="V136" s="209">
        <v>6.9036450622573893E-3</v>
      </c>
      <c r="W136" s="209">
        <v>3.6024900893842377E-3</v>
      </c>
      <c r="X136" s="209">
        <v>1.2960456208059097E-3</v>
      </c>
      <c r="Y136" s="209">
        <v>1.9016451441711412E-3</v>
      </c>
      <c r="Z136" s="209">
        <v>2.0002512089430349E-2</v>
      </c>
      <c r="AA136" s="209">
        <v>5.3039689279299586E-3</v>
      </c>
      <c r="AB136" s="209">
        <v>3.2008457280455977E-3</v>
      </c>
      <c r="AC136" s="209">
        <v>2.9005786581542698E-3</v>
      </c>
      <c r="AD136" s="209">
        <v>5.3932791444510431E-3</v>
      </c>
      <c r="AE136" s="209"/>
      <c r="AF136" s="210"/>
      <c r="AG136" s="208">
        <v>0.14175824175824167</v>
      </c>
      <c r="AH136" s="209">
        <v>0.10464474845542815</v>
      </c>
      <c r="AI136" s="209">
        <v>8.3977988675332932E-2</v>
      </c>
      <c r="AJ136" s="209">
        <v>0.13501351517385415</v>
      </c>
      <c r="AK136" s="209">
        <v>0.10148485313421637</v>
      </c>
      <c r="AL136" s="209">
        <v>0.11055142275744761</v>
      </c>
      <c r="AM136" s="209">
        <v>0.14864373740377301</v>
      </c>
      <c r="AN136" s="209">
        <v>0.1256397091704069</v>
      </c>
      <c r="AO136" s="209">
        <v>0.13116152734490605</v>
      </c>
      <c r="AP136" s="209">
        <v>0.11225087022148288</v>
      </c>
      <c r="AQ136" s="209">
        <v>0.12719623855481335</v>
      </c>
      <c r="AR136" s="209">
        <v>0.10107217154744751</v>
      </c>
      <c r="AS136" s="209">
        <v>0.13078943730125828</v>
      </c>
      <c r="AT136" s="209"/>
      <c r="AU136" s="210"/>
      <c r="AV136" s="21"/>
    </row>
    <row r="137" spans="2:48" x14ac:dyDescent="0.25">
      <c r="B137" s="122">
        <v>36526</v>
      </c>
      <c r="C137" s="205">
        <v>103.43737853</v>
      </c>
      <c r="D137" s="206">
        <v>101.17908611999999</v>
      </c>
      <c r="E137" s="206">
        <v>101.66874309000001</v>
      </c>
      <c r="F137" s="206">
        <v>102.31292617</v>
      </c>
      <c r="G137" s="206">
        <v>101.64536432</v>
      </c>
      <c r="H137" s="206">
        <v>101.62108858000001</v>
      </c>
      <c r="I137" s="206">
        <v>104.58967831</v>
      </c>
      <c r="J137" s="206">
        <v>102.35200983</v>
      </c>
      <c r="K137" s="206">
        <v>102.30259719999999</v>
      </c>
      <c r="L137" s="206">
        <v>100.99384087</v>
      </c>
      <c r="M137" s="206">
        <v>102.06385607</v>
      </c>
      <c r="N137" s="206">
        <v>101.4258134</v>
      </c>
      <c r="O137" s="206">
        <v>101.66554478</v>
      </c>
      <c r="P137" s="206">
        <v>101.90460242</v>
      </c>
      <c r="Q137" s="207">
        <v>102.62956156</v>
      </c>
      <c r="R137" s="208">
        <v>3.4373785300000036E-2</v>
      </c>
      <c r="S137" s="209">
        <v>1.1790861199999938E-2</v>
      </c>
      <c r="T137" s="209">
        <v>1.6687430900000067E-2</v>
      </c>
      <c r="U137" s="209">
        <v>2.3129261699999973E-2</v>
      </c>
      <c r="V137" s="209">
        <v>1.6453643199999989E-2</v>
      </c>
      <c r="W137" s="209">
        <v>1.6210885800000057E-2</v>
      </c>
      <c r="X137" s="209">
        <v>4.5896783099999963E-2</v>
      </c>
      <c r="Y137" s="209">
        <v>2.35200983E-2</v>
      </c>
      <c r="Z137" s="209">
        <v>2.302597199999994E-2</v>
      </c>
      <c r="AA137" s="209">
        <v>9.9384086999999965E-3</v>
      </c>
      <c r="AB137" s="209">
        <v>2.0638560699999999E-2</v>
      </c>
      <c r="AC137" s="209">
        <v>1.4258133999999955E-2</v>
      </c>
      <c r="AD137" s="209">
        <v>1.6655447800000046E-2</v>
      </c>
      <c r="AE137" s="209">
        <v>1.9046024200000032E-2</v>
      </c>
      <c r="AF137" s="210">
        <v>2.6295615599999992E-2</v>
      </c>
      <c r="AG137" s="208">
        <v>0.16584108938911452</v>
      </c>
      <c r="AH137" s="209">
        <v>9.4042063529252928E-2</v>
      </c>
      <c r="AI137" s="209">
        <v>9.0499965340340952E-2</v>
      </c>
      <c r="AJ137" s="209">
        <v>8.3069368561945439E-2</v>
      </c>
      <c r="AK137" s="209">
        <v>9.5607613680074671E-2</v>
      </c>
      <c r="AL137" s="209">
        <v>9.8773172645473542E-2</v>
      </c>
      <c r="AM137" s="209">
        <v>0.16039787337858322</v>
      </c>
      <c r="AN137" s="209">
        <v>8.281903835374281E-2</v>
      </c>
      <c r="AO137" s="209">
        <v>0.11345125309016567</v>
      </c>
      <c r="AP137" s="209">
        <v>9.154669229756493E-2</v>
      </c>
      <c r="AQ137" s="209">
        <v>0.12240672235357329</v>
      </c>
      <c r="AR137" s="209">
        <v>9.8213029427564172E-2</v>
      </c>
      <c r="AS137" s="209">
        <v>0.10106262017428526</v>
      </c>
      <c r="AT137" s="209"/>
      <c r="AU137" s="210"/>
      <c r="AV137" s="21"/>
    </row>
    <row r="138" spans="2:48" x14ac:dyDescent="0.25">
      <c r="B138" s="122">
        <v>36557</v>
      </c>
      <c r="C138" s="205">
        <v>104.79561527</v>
      </c>
      <c r="D138" s="206">
        <v>101.63119958999999</v>
      </c>
      <c r="E138" s="206">
        <v>102.87244901</v>
      </c>
      <c r="F138" s="206">
        <v>103.57941923</v>
      </c>
      <c r="G138" s="206">
        <v>103.40985603</v>
      </c>
      <c r="H138" s="206">
        <v>102.45061502999999</v>
      </c>
      <c r="I138" s="206">
        <v>108.69548555</v>
      </c>
      <c r="J138" s="206">
        <v>102.68499765999999</v>
      </c>
      <c r="K138" s="206">
        <v>103.79989003999999</v>
      </c>
      <c r="L138" s="206">
        <v>102.40732891</v>
      </c>
      <c r="M138" s="206">
        <v>104.08553245</v>
      </c>
      <c r="N138" s="206">
        <v>102.50233274999999</v>
      </c>
      <c r="O138" s="206">
        <v>102.74708615999999</v>
      </c>
      <c r="P138" s="206">
        <v>102.68404966</v>
      </c>
      <c r="Q138" s="207">
        <v>105.36572144</v>
      </c>
      <c r="R138" s="208">
        <v>1.3131005051583601E-2</v>
      </c>
      <c r="S138" s="209">
        <v>4.4684478516023238E-3</v>
      </c>
      <c r="T138" s="209">
        <v>1.1839488552882336E-2</v>
      </c>
      <c r="U138" s="209">
        <v>1.2378622207477834E-2</v>
      </c>
      <c r="V138" s="209">
        <v>1.7359293478894203E-2</v>
      </c>
      <c r="W138" s="209">
        <v>8.1629360754874609E-3</v>
      </c>
      <c r="X138" s="209">
        <v>3.925633299904166E-2</v>
      </c>
      <c r="Y138" s="209">
        <v>3.2533589770544257E-3</v>
      </c>
      <c r="Z138" s="209">
        <v>1.4635922068262018E-2</v>
      </c>
      <c r="AA138" s="209">
        <v>1.3995784572838024E-2</v>
      </c>
      <c r="AB138" s="209">
        <v>1.9807956095774449E-2</v>
      </c>
      <c r="AC138" s="209">
        <v>1.0613859666616174E-2</v>
      </c>
      <c r="AD138" s="209">
        <v>1.0638229326763561E-2</v>
      </c>
      <c r="AE138" s="209">
        <v>7.6487932977502126E-3</v>
      </c>
      <c r="AF138" s="210">
        <v>2.6660543399090426E-2</v>
      </c>
      <c r="AG138" s="208">
        <v>0.15901324472085474</v>
      </c>
      <c r="AH138" s="209">
        <v>9.1724098751324368E-2</v>
      </c>
      <c r="AI138" s="209">
        <v>9.2154973945854687E-2</v>
      </c>
      <c r="AJ138" s="209">
        <v>8.7241118563004608E-2</v>
      </c>
      <c r="AK138" s="209">
        <v>8.7964700928200829E-2</v>
      </c>
      <c r="AL138" s="209">
        <v>9.9599717889491415E-2</v>
      </c>
      <c r="AM138" s="209">
        <v>0.16843908001524341</v>
      </c>
      <c r="AN138" s="209">
        <v>7.4731796350601204E-2</v>
      </c>
      <c r="AO138" s="209">
        <v>9.7479641360344788E-2</v>
      </c>
      <c r="AP138" s="209">
        <v>8.9923928889292792E-2</v>
      </c>
      <c r="AQ138" s="209">
        <v>0.10657787116969059</v>
      </c>
      <c r="AR138" s="209">
        <v>8.3325731102483674E-2</v>
      </c>
      <c r="AS138" s="209">
        <v>9.6871915033139994E-2</v>
      </c>
      <c r="AT138" s="209"/>
      <c r="AU138" s="210"/>
      <c r="AV138" s="21"/>
    </row>
    <row r="139" spans="2:48" x14ac:dyDescent="0.25">
      <c r="B139" s="122">
        <v>36586</v>
      </c>
      <c r="C139" s="205">
        <v>106.29024237</v>
      </c>
      <c r="D139" s="206">
        <v>102.02424808000001</v>
      </c>
      <c r="E139" s="206">
        <v>103.53158577000001</v>
      </c>
      <c r="F139" s="206">
        <v>104.19892023</v>
      </c>
      <c r="G139" s="206">
        <v>103.89532394</v>
      </c>
      <c r="H139" s="206">
        <v>104.91982129</v>
      </c>
      <c r="I139" s="206">
        <v>109.94105802999999</v>
      </c>
      <c r="J139" s="206">
        <v>103.0009664</v>
      </c>
      <c r="K139" s="206">
        <v>104.30934379</v>
      </c>
      <c r="L139" s="206">
        <v>103.59516360000001</v>
      </c>
      <c r="M139" s="206">
        <v>104.39398885</v>
      </c>
      <c r="N139" s="206">
        <v>102.9524277</v>
      </c>
      <c r="O139" s="206">
        <v>104.17109172000001</v>
      </c>
      <c r="P139" s="206">
        <v>103.30971794</v>
      </c>
      <c r="Q139" s="207">
        <v>105.50415486999999</v>
      </c>
      <c r="R139" s="208">
        <v>1.4262305690454509E-2</v>
      </c>
      <c r="S139" s="209">
        <v>3.8673998888692292E-3</v>
      </c>
      <c r="T139" s="209">
        <v>6.4073205833365217E-3</v>
      </c>
      <c r="U139" s="209">
        <v>5.9809275298636916E-3</v>
      </c>
      <c r="V139" s="209">
        <v>4.6945999988546446E-3</v>
      </c>
      <c r="W139" s="209">
        <v>2.4101429349906434E-2</v>
      </c>
      <c r="X139" s="209">
        <v>1.1459284382395334E-2</v>
      </c>
      <c r="Y139" s="209">
        <v>3.0770681910731071E-3</v>
      </c>
      <c r="Z139" s="209">
        <v>4.9080374729075756E-3</v>
      </c>
      <c r="AA139" s="209">
        <v>1.1599117979572762E-2</v>
      </c>
      <c r="AB139" s="209">
        <v>2.9634896679629481E-3</v>
      </c>
      <c r="AC139" s="209">
        <v>4.3910703095682239E-3</v>
      </c>
      <c r="AD139" s="209">
        <v>1.3859327920818305E-2</v>
      </c>
      <c r="AE139" s="209">
        <v>6.0931398992508266E-3</v>
      </c>
      <c r="AF139" s="210">
        <v>1.3138374426527543E-3</v>
      </c>
      <c r="AG139" s="208">
        <v>0.17355700419285225</v>
      </c>
      <c r="AH139" s="209">
        <v>9.626967217224501E-2</v>
      </c>
      <c r="AI139" s="209">
        <v>9.9599382519761998E-2</v>
      </c>
      <c r="AJ139" s="209">
        <v>9.4178976634415656E-2</v>
      </c>
      <c r="AK139" s="209">
        <v>8.8940834832962279E-2</v>
      </c>
      <c r="AL139" s="209">
        <v>0.10467939231645228</v>
      </c>
      <c r="AM139" s="209">
        <v>0.17478164573188648</v>
      </c>
      <c r="AN139" s="209">
        <v>7.6000719547494447E-2</v>
      </c>
      <c r="AO139" s="209">
        <v>0.10220240536435689</v>
      </c>
      <c r="AP139" s="209">
        <v>9.5879461541111835E-2</v>
      </c>
      <c r="AQ139" s="209">
        <v>0.11287024919667533</v>
      </c>
      <c r="AR139" s="209">
        <v>7.6246181243440236E-2</v>
      </c>
      <c r="AS139" s="209">
        <v>0.10204088495117893</v>
      </c>
      <c r="AT139" s="209"/>
      <c r="AU139" s="210"/>
      <c r="AV139" s="21"/>
    </row>
    <row r="140" spans="2:48" x14ac:dyDescent="0.25">
      <c r="B140" s="122">
        <v>36617</v>
      </c>
      <c r="C140" s="205">
        <v>106.69028007</v>
      </c>
      <c r="D140" s="206">
        <v>102.49768340999999</v>
      </c>
      <c r="E140" s="206">
        <v>104.03416822</v>
      </c>
      <c r="F140" s="206">
        <v>104.92148073</v>
      </c>
      <c r="G140" s="206">
        <v>103.43481427</v>
      </c>
      <c r="H140" s="206">
        <v>105.55318641</v>
      </c>
      <c r="I140" s="206">
        <v>110.33322908</v>
      </c>
      <c r="J140" s="206">
        <v>103.55150971</v>
      </c>
      <c r="K140" s="206">
        <v>104.83115406</v>
      </c>
      <c r="L140" s="206">
        <v>104.26078681</v>
      </c>
      <c r="M140" s="206">
        <v>105.00675131</v>
      </c>
      <c r="N140" s="206">
        <v>104.09793895</v>
      </c>
      <c r="O140" s="206">
        <v>104.5877194</v>
      </c>
      <c r="P140" s="206">
        <v>103.84004252</v>
      </c>
      <c r="Q140" s="207">
        <v>105.76543049999999</v>
      </c>
      <c r="R140" s="208">
        <v>3.7636352225771919E-3</v>
      </c>
      <c r="S140" s="209">
        <v>4.6404196934512381E-3</v>
      </c>
      <c r="T140" s="209">
        <v>4.8543876369912895E-3</v>
      </c>
      <c r="U140" s="209">
        <v>6.9344336621251007E-3</v>
      </c>
      <c r="V140" s="209">
        <v>-4.4324388484118845E-3</v>
      </c>
      <c r="W140" s="209">
        <v>6.0366583950744873E-3</v>
      </c>
      <c r="X140" s="209">
        <v>3.5671027460276823E-3</v>
      </c>
      <c r="Y140" s="209">
        <v>5.3450305297330592E-3</v>
      </c>
      <c r="Z140" s="209">
        <v>5.0025266293548323E-3</v>
      </c>
      <c r="AA140" s="209">
        <v>6.4252344112326158E-3</v>
      </c>
      <c r="AB140" s="209">
        <v>5.8697101887777801E-3</v>
      </c>
      <c r="AC140" s="209">
        <v>1.1126607459301305E-2</v>
      </c>
      <c r="AD140" s="209">
        <v>3.9994558290685697E-3</v>
      </c>
      <c r="AE140" s="209">
        <v>5.1333465096478079E-3</v>
      </c>
      <c r="AF140" s="210">
        <v>2.476448726800745E-3</v>
      </c>
      <c r="AG140" s="208">
        <v>0.1703688833696568</v>
      </c>
      <c r="AH140" s="209">
        <v>8.862251762082822E-2</v>
      </c>
      <c r="AI140" s="209">
        <v>9.141124918666256E-2</v>
      </c>
      <c r="AJ140" s="209">
        <v>9.584954215624937E-2</v>
      </c>
      <c r="AK140" s="209">
        <v>7.1684260934436667E-2</v>
      </c>
      <c r="AL140" s="209">
        <v>9.9043295522881838E-2</v>
      </c>
      <c r="AM140" s="209">
        <v>0.16834291524763703</v>
      </c>
      <c r="AN140" s="209">
        <v>8.0340526124821482E-2</v>
      </c>
      <c r="AO140" s="209">
        <v>9.0266825899202721E-2</v>
      </c>
      <c r="AP140" s="209">
        <v>9.7326812513275837E-2</v>
      </c>
      <c r="AQ140" s="209">
        <v>0.10417321256071385</v>
      </c>
      <c r="AR140" s="209">
        <v>8.886634043686524E-2</v>
      </c>
      <c r="AS140" s="209">
        <v>9.8103924226700945E-2</v>
      </c>
      <c r="AT140" s="209"/>
      <c r="AU140" s="210"/>
      <c r="AV140" s="21"/>
    </row>
    <row r="141" spans="2:48" x14ac:dyDescent="0.25">
      <c r="B141" s="122">
        <v>36647</v>
      </c>
      <c r="C141" s="205">
        <v>106.97371224</v>
      </c>
      <c r="D141" s="206">
        <v>102.75022116</v>
      </c>
      <c r="E141" s="206">
        <v>104.59432866</v>
      </c>
      <c r="F141" s="206">
        <v>105.26799723000001</v>
      </c>
      <c r="G141" s="206">
        <v>103.74066641</v>
      </c>
      <c r="H141" s="206">
        <v>106.00187390000001</v>
      </c>
      <c r="I141" s="206">
        <v>110.60934277</v>
      </c>
      <c r="J141" s="206">
        <v>104.08187835</v>
      </c>
      <c r="K141" s="206">
        <v>105.27629606000001</v>
      </c>
      <c r="L141" s="206">
        <v>104.6419451</v>
      </c>
      <c r="M141" s="206">
        <v>105.15725576</v>
      </c>
      <c r="N141" s="206">
        <v>105.8899723</v>
      </c>
      <c r="O141" s="206">
        <v>104.98883899</v>
      </c>
      <c r="P141" s="206">
        <v>104.14458236999999</v>
      </c>
      <c r="Q141" s="207">
        <v>105.78196952</v>
      </c>
      <c r="R141" s="208">
        <v>2.656588489729677E-3</v>
      </c>
      <c r="S141" s="209">
        <v>2.4638386117452828E-3</v>
      </c>
      <c r="T141" s="209">
        <v>5.3843890866262191E-3</v>
      </c>
      <c r="U141" s="209">
        <v>3.3026268557123802E-3</v>
      </c>
      <c r="V141" s="209">
        <v>2.956955471507117E-3</v>
      </c>
      <c r="W141" s="209">
        <v>4.2508189971373856E-3</v>
      </c>
      <c r="X141" s="209">
        <v>2.5025433616177322E-3</v>
      </c>
      <c r="Y141" s="209">
        <v>5.1217856841035891E-3</v>
      </c>
      <c r="Z141" s="209">
        <v>4.2462758708659027E-3</v>
      </c>
      <c r="AA141" s="209">
        <v>3.6558163587870002E-3</v>
      </c>
      <c r="AB141" s="209">
        <v>1.4332835567465731E-3</v>
      </c>
      <c r="AC141" s="209">
        <v>1.7214878297069271E-2</v>
      </c>
      <c r="AD141" s="209">
        <v>3.8352455938532259E-3</v>
      </c>
      <c r="AE141" s="209">
        <v>2.9327785564161536E-3</v>
      </c>
      <c r="AF141" s="210">
        <v>1.5637453487234089E-4</v>
      </c>
      <c r="AG141" s="208">
        <v>0.10165037584436239</v>
      </c>
      <c r="AH141" s="209">
        <v>6.6970807124466791E-2</v>
      </c>
      <c r="AI141" s="209">
        <v>9.596820372715778E-2</v>
      </c>
      <c r="AJ141" s="209">
        <v>9.9251229199215821E-2</v>
      </c>
      <c r="AK141" s="209">
        <v>6.7067616225630566E-2</v>
      </c>
      <c r="AL141" s="209">
        <v>0.10151024877638384</v>
      </c>
      <c r="AM141" s="209">
        <v>0.16463328459555093</v>
      </c>
      <c r="AN141" s="209">
        <v>7.1936729006205333E-2</v>
      </c>
      <c r="AO141" s="209">
        <v>9.2273516327130461E-2</v>
      </c>
      <c r="AP141" s="209">
        <v>8.6672719402263482E-2</v>
      </c>
      <c r="AQ141" s="209">
        <v>9.1245500493917289E-2</v>
      </c>
      <c r="AR141" s="209">
        <v>0.10144908902367411</v>
      </c>
      <c r="AS141" s="209">
        <v>8.1763308263051393E-2</v>
      </c>
      <c r="AT141" s="209"/>
      <c r="AU141" s="210"/>
      <c r="AV141" s="21"/>
    </row>
    <row r="142" spans="2:48" x14ac:dyDescent="0.25">
      <c r="B142" s="122">
        <v>36678</v>
      </c>
      <c r="C142" s="205">
        <v>107.29953309</v>
      </c>
      <c r="D142" s="206">
        <v>103.94277197</v>
      </c>
      <c r="E142" s="206">
        <v>105.18852609</v>
      </c>
      <c r="F142" s="206">
        <v>105.93230406000001</v>
      </c>
      <c r="G142" s="206">
        <v>104.39891484</v>
      </c>
      <c r="H142" s="206">
        <v>106.37136194999999</v>
      </c>
      <c r="I142" s="206">
        <v>110.90731393999999</v>
      </c>
      <c r="J142" s="206">
        <v>104.41057456</v>
      </c>
      <c r="K142" s="206">
        <v>105.68920948</v>
      </c>
      <c r="L142" s="206">
        <v>104.99981965000001</v>
      </c>
      <c r="M142" s="206">
        <v>105.42504288000001</v>
      </c>
      <c r="N142" s="206">
        <v>106.22031163</v>
      </c>
      <c r="O142" s="206">
        <v>105.30946459</v>
      </c>
      <c r="P142" s="206">
        <v>104.72000522</v>
      </c>
      <c r="Q142" s="207">
        <v>105.80548106000001</v>
      </c>
      <c r="R142" s="208">
        <v>3.045802965769822E-3</v>
      </c>
      <c r="S142" s="209">
        <v>1.1606308935753927E-2</v>
      </c>
      <c r="T142" s="209">
        <v>5.680971785110114E-3</v>
      </c>
      <c r="U142" s="209">
        <v>6.3106247623250329E-3</v>
      </c>
      <c r="V142" s="209">
        <v>6.3451340036557646E-3</v>
      </c>
      <c r="W142" s="209">
        <v>3.4856746999449681E-3</v>
      </c>
      <c r="X142" s="209">
        <v>2.6939059806149932E-3</v>
      </c>
      <c r="Y142" s="209">
        <v>3.1580541705318287E-3</v>
      </c>
      <c r="Z142" s="209">
        <v>3.9221879516416879E-3</v>
      </c>
      <c r="AA142" s="209">
        <v>3.4199913778170522E-3</v>
      </c>
      <c r="AB142" s="209">
        <v>2.546539637846559E-3</v>
      </c>
      <c r="AC142" s="209">
        <v>3.11964695829844E-3</v>
      </c>
      <c r="AD142" s="209">
        <v>3.0539017583625116E-3</v>
      </c>
      <c r="AE142" s="209">
        <v>5.5252307600185506E-3</v>
      </c>
      <c r="AF142" s="210">
        <v>2.2226415434206806E-4</v>
      </c>
      <c r="AG142" s="208">
        <v>9.9396528721261659E-2</v>
      </c>
      <c r="AH142" s="209">
        <v>6.7603933372271913E-2</v>
      </c>
      <c r="AI142" s="209">
        <v>0.10616823722652231</v>
      </c>
      <c r="AJ142" s="209">
        <v>0.10607878988770413</v>
      </c>
      <c r="AK142" s="209">
        <v>7.383830324154371E-2</v>
      </c>
      <c r="AL142" s="209">
        <v>9.7555830921740763E-2</v>
      </c>
      <c r="AM142" s="209">
        <v>0.16231440048172177</v>
      </c>
      <c r="AN142" s="209">
        <v>7.6512796002730518E-2</v>
      </c>
      <c r="AO142" s="209">
        <v>9.3710505595450633E-2</v>
      </c>
      <c r="AP142" s="209">
        <v>9.0608698483293726E-2</v>
      </c>
      <c r="AQ142" s="209">
        <v>9.4240453116607018E-2</v>
      </c>
      <c r="AR142" s="209">
        <v>0.10190341218716054</v>
      </c>
      <c r="AS142" s="209">
        <v>8.0964606957860438E-2</v>
      </c>
      <c r="AT142" s="209"/>
      <c r="AU142" s="210"/>
      <c r="AV142" s="21"/>
    </row>
    <row r="143" spans="2:48" x14ac:dyDescent="0.25">
      <c r="B143" s="122">
        <v>36708</v>
      </c>
      <c r="C143" s="205">
        <v>108.86536280999999</v>
      </c>
      <c r="D143" s="206">
        <v>104.25735983</v>
      </c>
      <c r="E143" s="206">
        <v>105.73353280000001</v>
      </c>
      <c r="F143" s="206">
        <v>106.37242825</v>
      </c>
      <c r="G143" s="206">
        <v>104.65961742</v>
      </c>
      <c r="H143" s="206">
        <v>106.84609066</v>
      </c>
      <c r="I143" s="206">
        <v>111.5797302</v>
      </c>
      <c r="J143" s="206">
        <v>105.31392629</v>
      </c>
      <c r="K143" s="206">
        <v>106.46992571</v>
      </c>
      <c r="L143" s="206">
        <v>105.39738079</v>
      </c>
      <c r="M143" s="206">
        <v>105.63978064</v>
      </c>
      <c r="N143" s="206">
        <v>108.95947658</v>
      </c>
      <c r="O143" s="206">
        <v>105.54553959</v>
      </c>
      <c r="P143" s="206">
        <v>105.05337346</v>
      </c>
      <c r="Q143" s="207">
        <v>106.73777425999999</v>
      </c>
      <c r="R143" s="208">
        <v>1.4593071143064715E-2</v>
      </c>
      <c r="S143" s="209">
        <v>3.0265486867215707E-3</v>
      </c>
      <c r="T143" s="209">
        <v>5.1812372533264553E-3</v>
      </c>
      <c r="U143" s="209">
        <v>4.1547684052138196E-3</v>
      </c>
      <c r="V143" s="209">
        <v>2.4971771057155966E-3</v>
      </c>
      <c r="W143" s="209">
        <v>4.4629372163454565E-3</v>
      </c>
      <c r="X143" s="209">
        <v>6.0628666957327779E-3</v>
      </c>
      <c r="Y143" s="209">
        <v>8.6519180054974425E-3</v>
      </c>
      <c r="Z143" s="209">
        <v>7.3869057573728372E-3</v>
      </c>
      <c r="AA143" s="209">
        <v>3.7863030748547899E-3</v>
      </c>
      <c r="AB143" s="209">
        <v>2.0368761931111234E-3</v>
      </c>
      <c r="AC143" s="209">
        <v>2.5787581564827338E-2</v>
      </c>
      <c r="AD143" s="209">
        <v>2.2417263340869442E-3</v>
      </c>
      <c r="AE143" s="209">
        <v>3.1834245930340171E-3</v>
      </c>
      <c r="AF143" s="210">
        <v>8.8113885089876037E-3</v>
      </c>
      <c r="AG143" s="208">
        <v>0.1153319156094902</v>
      </c>
      <c r="AH143" s="209">
        <v>6.8273511619484931E-2</v>
      </c>
      <c r="AI143" s="209">
        <v>0.10869142891563303</v>
      </c>
      <c r="AJ143" s="209">
        <v>0.12098470866982512</v>
      </c>
      <c r="AK143" s="209">
        <v>7.7171493316295595E-2</v>
      </c>
      <c r="AL143" s="209">
        <v>0.10134477015266444</v>
      </c>
      <c r="AM143" s="209">
        <v>0.16528662194782134</v>
      </c>
      <c r="AN143" s="209">
        <v>8.4313372059179464E-2</v>
      </c>
      <c r="AO143" s="209">
        <v>0.10323064798568643</v>
      </c>
      <c r="AP143" s="209">
        <v>9.2224504035166688E-2</v>
      </c>
      <c r="AQ143" s="209">
        <v>9.4606917232029158E-2</v>
      </c>
      <c r="AR143" s="209">
        <v>0.13031883630549851</v>
      </c>
      <c r="AS143" s="209">
        <v>8.2963109056434212E-2</v>
      </c>
      <c r="AT143" s="209"/>
      <c r="AU143" s="210"/>
      <c r="AV143" s="21"/>
    </row>
    <row r="144" spans="2:48" x14ac:dyDescent="0.25">
      <c r="B144" s="122">
        <v>36739</v>
      </c>
      <c r="C144" s="205">
        <v>109.16827031</v>
      </c>
      <c r="D144" s="206">
        <v>104.74098105</v>
      </c>
      <c r="E144" s="206">
        <v>106.43345909</v>
      </c>
      <c r="F144" s="206">
        <v>106.98449467</v>
      </c>
      <c r="G144" s="206">
        <v>105.07768425</v>
      </c>
      <c r="H144" s="206">
        <v>107.37943729</v>
      </c>
      <c r="I144" s="206">
        <v>112.16409059</v>
      </c>
      <c r="J144" s="206">
        <v>105.93878196</v>
      </c>
      <c r="K144" s="206">
        <v>107.10532631</v>
      </c>
      <c r="L144" s="206">
        <v>106.32586162</v>
      </c>
      <c r="M144" s="206">
        <v>106.53947485</v>
      </c>
      <c r="N144" s="206">
        <v>109.45831534</v>
      </c>
      <c r="O144" s="206">
        <v>106.05325154000001</v>
      </c>
      <c r="P144" s="206">
        <v>105.48862163</v>
      </c>
      <c r="Q144" s="207">
        <v>106.973212</v>
      </c>
      <c r="R144" s="208">
        <v>2.7824047261814609E-3</v>
      </c>
      <c r="S144" s="209">
        <v>4.6387249858291695E-3</v>
      </c>
      <c r="T144" s="209">
        <v>6.6197191322826332E-3</v>
      </c>
      <c r="U144" s="209">
        <v>5.7539949972892062E-3</v>
      </c>
      <c r="V144" s="209">
        <v>3.9945381065391704E-3</v>
      </c>
      <c r="W144" s="209">
        <v>4.9917280707741053E-3</v>
      </c>
      <c r="X144" s="209">
        <v>5.2371554309422457E-3</v>
      </c>
      <c r="Y144" s="209">
        <v>5.9332672516581976E-3</v>
      </c>
      <c r="Z144" s="209">
        <v>5.9678880750859593E-3</v>
      </c>
      <c r="AA144" s="209">
        <v>8.8093349478006334E-3</v>
      </c>
      <c r="AB144" s="209">
        <v>8.5166232317917361E-3</v>
      </c>
      <c r="AC144" s="209">
        <v>4.5782044449685089E-3</v>
      </c>
      <c r="AD144" s="209">
        <v>4.8103591300233828E-3</v>
      </c>
      <c r="AE144" s="209">
        <v>4.1431146441548473E-3</v>
      </c>
      <c r="AF144" s="210">
        <v>2.2057583796577188E-3</v>
      </c>
      <c r="AG144" s="208">
        <v>0.11709895603233762</v>
      </c>
      <c r="AH144" s="209">
        <v>7.7432652964632614E-2</v>
      </c>
      <c r="AI144" s="209">
        <v>0.10927015194019042</v>
      </c>
      <c r="AJ144" s="209">
        <v>0.12226584570794034</v>
      </c>
      <c r="AK144" s="209">
        <v>7.6091950605623668E-2</v>
      </c>
      <c r="AL144" s="209">
        <v>0.10409044763227272</v>
      </c>
      <c r="AM144" s="209">
        <v>0.16521149030417137</v>
      </c>
      <c r="AN144" s="209">
        <v>8.8142380255315775E-2</v>
      </c>
      <c r="AO144" s="209">
        <v>0.10572305758163314</v>
      </c>
      <c r="AP144" s="209">
        <v>9.4839054202375511E-2</v>
      </c>
      <c r="AQ144" s="209">
        <v>9.4090093506417852E-2</v>
      </c>
      <c r="AR144" s="209">
        <v>0.13163776918907338</v>
      </c>
      <c r="AS144" s="209">
        <v>8.329711893552319E-2</v>
      </c>
      <c r="AT144" s="209"/>
      <c r="AU144" s="210"/>
      <c r="AV144" s="21"/>
    </row>
    <row r="145" spans="2:48" x14ac:dyDescent="0.25">
      <c r="B145" s="122">
        <v>36770</v>
      </c>
      <c r="C145" s="205">
        <v>109.72041744000001</v>
      </c>
      <c r="D145" s="206">
        <v>106.13028618</v>
      </c>
      <c r="E145" s="206">
        <v>108.39235035999999</v>
      </c>
      <c r="F145" s="206">
        <v>108.53733363000001</v>
      </c>
      <c r="G145" s="206">
        <v>106.74386569000001</v>
      </c>
      <c r="H145" s="206">
        <v>108.22025369000001</v>
      </c>
      <c r="I145" s="206">
        <v>113.62302732000001</v>
      </c>
      <c r="J145" s="206">
        <v>106.68790036</v>
      </c>
      <c r="K145" s="206">
        <v>107.7123041</v>
      </c>
      <c r="L145" s="206">
        <v>106.67748924999999</v>
      </c>
      <c r="M145" s="206">
        <v>107.83837305</v>
      </c>
      <c r="N145" s="206">
        <v>0</v>
      </c>
      <c r="O145" s="206">
        <v>106.62417796</v>
      </c>
      <c r="P145" s="206">
        <v>107.08849287</v>
      </c>
      <c r="Q145" s="207">
        <v>107.5406577</v>
      </c>
      <c r="R145" s="208">
        <v>5.0577620075146603E-3</v>
      </c>
      <c r="S145" s="209">
        <v>1.3264198177948962E-2</v>
      </c>
      <c r="T145" s="209">
        <v>1.840484455497739E-2</v>
      </c>
      <c r="U145" s="209">
        <v>1.4514616952576409E-2</v>
      </c>
      <c r="V145" s="209">
        <v>1.5856663114461458E-2</v>
      </c>
      <c r="W145" s="209">
        <v>7.8303297281137069E-3</v>
      </c>
      <c r="X145" s="209">
        <v>1.3007164078322912E-2</v>
      </c>
      <c r="Y145" s="209">
        <v>7.0712385600473484E-3</v>
      </c>
      <c r="Z145" s="209">
        <v>5.6671111597493993E-3</v>
      </c>
      <c r="AA145" s="209">
        <v>3.3070752932779844E-3</v>
      </c>
      <c r="AB145" s="209">
        <v>1.2191708301817261E-2</v>
      </c>
      <c r="AC145" s="209"/>
      <c r="AD145" s="209">
        <v>5.3833938300765476E-3</v>
      </c>
      <c r="AE145" s="209">
        <v>1.5166292015943926E-2</v>
      </c>
      <c r="AF145" s="210">
        <v>5.304558864699634E-3</v>
      </c>
      <c r="AG145" s="208">
        <v>0.11994626311437218</v>
      </c>
      <c r="AH145" s="209">
        <v>8.7812346191585178E-2</v>
      </c>
      <c r="AI145" s="209">
        <v>0.12821542156245799</v>
      </c>
      <c r="AJ145" s="209">
        <v>0.13538027506198189</v>
      </c>
      <c r="AK145" s="209">
        <v>8.3725059311180058E-2</v>
      </c>
      <c r="AL145" s="209">
        <v>0.11129427214910496</v>
      </c>
      <c r="AM145" s="209">
        <v>0.17601017201760052</v>
      </c>
      <c r="AN145" s="209">
        <v>8.3166746032804023E-2</v>
      </c>
      <c r="AO145" s="209">
        <v>0.11020744854205919</v>
      </c>
      <c r="AP145" s="209">
        <v>9.5071389193651448E-2</v>
      </c>
      <c r="AQ145" s="209">
        <v>0.1073124193930344</v>
      </c>
      <c r="AR145" s="209"/>
      <c r="AS145" s="209">
        <v>8.7058572473662874E-2</v>
      </c>
      <c r="AT145" s="209"/>
      <c r="AU145" s="210"/>
      <c r="AV145" s="21"/>
    </row>
    <row r="146" spans="2:48" x14ac:dyDescent="0.25">
      <c r="B146" s="122">
        <v>36800</v>
      </c>
      <c r="C146" s="205">
        <v>110.80661984</v>
      </c>
      <c r="D146" s="206">
        <v>106.84394863999999</v>
      </c>
      <c r="E146" s="206">
        <v>108.68378728</v>
      </c>
      <c r="F146" s="206">
        <v>108.82293147999999</v>
      </c>
      <c r="G146" s="206">
        <v>107.51832663</v>
      </c>
      <c r="H146" s="206">
        <v>109.20781491</v>
      </c>
      <c r="I146" s="206">
        <v>114.19893870999999</v>
      </c>
      <c r="J146" s="206">
        <v>106.84128475</v>
      </c>
      <c r="K146" s="206">
        <v>107.89330214</v>
      </c>
      <c r="L146" s="206">
        <v>108.53138602999999</v>
      </c>
      <c r="M146" s="206">
        <v>108.04194957</v>
      </c>
      <c r="N146" s="206">
        <v>109.20409911</v>
      </c>
      <c r="O146" s="206">
        <v>107.50414282</v>
      </c>
      <c r="P146" s="206">
        <v>107.52537706</v>
      </c>
      <c r="Q146" s="207">
        <v>107.53608237</v>
      </c>
      <c r="R146" s="208">
        <v>9.8997290143739581E-3</v>
      </c>
      <c r="S146" s="209">
        <v>6.724399657130886E-3</v>
      </c>
      <c r="T146" s="209">
        <v>2.6887222117803478E-3</v>
      </c>
      <c r="U146" s="209">
        <v>2.6313328368060061E-3</v>
      </c>
      <c r="V146" s="209">
        <v>7.2553203408348222E-3</v>
      </c>
      <c r="W146" s="209">
        <v>9.1254750042342944E-3</v>
      </c>
      <c r="X146" s="209">
        <v>5.0686150825574343E-3</v>
      </c>
      <c r="Y146" s="209">
        <v>1.4376924607423156E-3</v>
      </c>
      <c r="Z146" s="209">
        <v>1.6803840704397832E-3</v>
      </c>
      <c r="AA146" s="209">
        <v>1.7378519058087034E-2</v>
      </c>
      <c r="AB146" s="209">
        <v>1.8877929464459645E-3</v>
      </c>
      <c r="AC146" s="209"/>
      <c r="AD146" s="209">
        <v>8.2529579766619111E-3</v>
      </c>
      <c r="AE146" s="209">
        <v>4.0796557901917243E-3</v>
      </c>
      <c r="AF146" s="210">
        <v>-4.2545118263624283E-5</v>
      </c>
      <c r="AG146" s="208">
        <v>0.12339840017265884</v>
      </c>
      <c r="AH146" s="209">
        <v>8.0758241386086005E-2</v>
      </c>
      <c r="AI146" s="209">
        <v>0.12215709022178335</v>
      </c>
      <c r="AJ146" s="209">
        <v>0.12821125430200878</v>
      </c>
      <c r="AK146" s="209">
        <v>8.2825319567547989E-2</v>
      </c>
      <c r="AL146" s="209">
        <v>0.11541436934722443</v>
      </c>
      <c r="AM146" s="209">
        <v>0.16519885048259195</v>
      </c>
      <c r="AN146" s="209">
        <v>7.7608951255286648E-2</v>
      </c>
      <c r="AO146" s="209">
        <v>0.10117137443479428</v>
      </c>
      <c r="AP146" s="209">
        <v>0.10394894158326902</v>
      </c>
      <c r="AQ146" s="209">
        <v>9.6565041722284958E-2</v>
      </c>
      <c r="AR146" s="209">
        <v>0.10768895293844671</v>
      </c>
      <c r="AS146" s="209">
        <v>8.6247212347428229E-2</v>
      </c>
      <c r="AT146" s="209"/>
      <c r="AU146" s="210"/>
      <c r="AV146" s="21"/>
    </row>
    <row r="147" spans="2:48" x14ac:dyDescent="0.25">
      <c r="B147" s="122">
        <v>36831</v>
      </c>
      <c r="C147" s="205">
        <v>111.05494633000001</v>
      </c>
      <c r="D147" s="206">
        <v>107.35738498000001</v>
      </c>
      <c r="E147" s="206">
        <v>109.12364812</v>
      </c>
      <c r="F147" s="206">
        <v>109.16193293000001</v>
      </c>
      <c r="G147" s="206">
        <v>107.8479967</v>
      </c>
      <c r="H147" s="206">
        <v>109.73062086</v>
      </c>
      <c r="I147" s="206">
        <v>114.94682960999999</v>
      </c>
      <c r="J147" s="206">
        <v>107.13529121000001</v>
      </c>
      <c r="K147" s="206">
        <v>108.84631356</v>
      </c>
      <c r="L147" s="206">
        <v>109.4473126</v>
      </c>
      <c r="M147" s="206">
        <v>108.33102289</v>
      </c>
      <c r="N147" s="206">
        <v>110.18459996</v>
      </c>
      <c r="O147" s="206">
        <v>108.25978633</v>
      </c>
      <c r="P147" s="206">
        <v>107.72730197</v>
      </c>
      <c r="Q147" s="207">
        <v>107.97300332</v>
      </c>
      <c r="R147" s="208">
        <v>2.2410799134436519E-3</v>
      </c>
      <c r="S147" s="209">
        <v>4.8054788926791261E-3</v>
      </c>
      <c r="T147" s="209">
        <v>4.0471615041053838E-3</v>
      </c>
      <c r="U147" s="209">
        <v>3.1151655757620843E-3</v>
      </c>
      <c r="V147" s="209">
        <v>3.0661756031088233E-3</v>
      </c>
      <c r="W147" s="209">
        <v>4.787257674103808E-3</v>
      </c>
      <c r="X147" s="209">
        <v>6.5490179545294796E-3</v>
      </c>
      <c r="Y147" s="209">
        <v>2.7518057339721911E-3</v>
      </c>
      <c r="Z147" s="209">
        <v>8.8329062239970082E-3</v>
      </c>
      <c r="AA147" s="209">
        <v>8.4392782908607866E-3</v>
      </c>
      <c r="AB147" s="209">
        <v>2.6755655664350113E-3</v>
      </c>
      <c r="AC147" s="209">
        <v>8.9786084770714664E-3</v>
      </c>
      <c r="AD147" s="209">
        <v>7.0289710719819752E-3</v>
      </c>
      <c r="AE147" s="209">
        <v>1.8779279414879596E-3</v>
      </c>
      <c r="AF147" s="210">
        <v>4.0630171787055134E-3</v>
      </c>
      <c r="AG147" s="208">
        <v>0.12109192670771857</v>
      </c>
      <c r="AH147" s="209">
        <v>7.7758404905187511E-2</v>
      </c>
      <c r="AI147" s="209">
        <v>0.10072774753394488</v>
      </c>
      <c r="AJ147" s="209">
        <v>9.6202724315268801E-2</v>
      </c>
      <c r="AK147" s="209">
        <v>8.5925409898923027E-2</v>
      </c>
      <c r="AL147" s="209">
        <v>0.10125924334150131</v>
      </c>
      <c r="AM147" s="209">
        <v>0.15095805945141558</v>
      </c>
      <c r="AN147" s="209">
        <v>7.3390245162988629E-2</v>
      </c>
      <c r="AO147" s="209">
        <v>0.11023513262873826</v>
      </c>
      <c r="AP147" s="209">
        <v>0.10027817745275841</v>
      </c>
      <c r="AQ147" s="209">
        <v>8.6777737818322667E-2</v>
      </c>
      <c r="AR147" s="209">
        <v>0.10504199059101242</v>
      </c>
      <c r="AS147" s="209">
        <v>8.8436615777963121E-2</v>
      </c>
      <c r="AT147" s="209"/>
      <c r="AU147" s="210"/>
      <c r="AV147" s="21"/>
    </row>
    <row r="148" spans="2:48" x14ac:dyDescent="0.25">
      <c r="B148" s="122">
        <v>36861</v>
      </c>
      <c r="C148" s="205">
        <v>111.44896992</v>
      </c>
      <c r="D148" s="206">
        <v>108.89741031</v>
      </c>
      <c r="E148" s="206">
        <v>109.78232862</v>
      </c>
      <c r="F148" s="206">
        <v>110.02428349</v>
      </c>
      <c r="G148" s="206">
        <v>108.29310921</v>
      </c>
      <c r="H148" s="206">
        <v>110.71748726</v>
      </c>
      <c r="I148" s="206">
        <v>115.28472906</v>
      </c>
      <c r="J148" s="206">
        <v>107.58186675</v>
      </c>
      <c r="K148" s="206">
        <v>110.34456787000001</v>
      </c>
      <c r="L148" s="206">
        <v>109.85602494</v>
      </c>
      <c r="M148" s="206">
        <v>108.87299357000001</v>
      </c>
      <c r="N148" s="206">
        <v>110.88935185</v>
      </c>
      <c r="O148" s="206">
        <v>108.53771695</v>
      </c>
      <c r="P148" s="206">
        <v>108.03328971000001</v>
      </c>
      <c r="Q148" s="207">
        <v>108.89260473</v>
      </c>
      <c r="R148" s="208">
        <v>3.5480057667053133E-3</v>
      </c>
      <c r="S148" s="209">
        <v>1.4344847634719202E-2</v>
      </c>
      <c r="T148" s="209">
        <v>6.0360931049122509E-3</v>
      </c>
      <c r="U148" s="209">
        <v>7.8997369948824326E-3</v>
      </c>
      <c r="V148" s="209">
        <v>4.1272209370579929E-3</v>
      </c>
      <c r="W148" s="209">
        <v>8.9935370115064948E-3</v>
      </c>
      <c r="X148" s="209">
        <v>2.9396152216329841E-3</v>
      </c>
      <c r="Y148" s="209">
        <v>4.168332721704633E-3</v>
      </c>
      <c r="Z148" s="209">
        <v>1.37648603889016E-2</v>
      </c>
      <c r="AA148" s="209">
        <v>3.7343296083817584E-3</v>
      </c>
      <c r="AB148" s="209">
        <v>5.0029129748947916E-3</v>
      </c>
      <c r="AC148" s="209">
        <v>6.3961015446427289E-3</v>
      </c>
      <c r="AD148" s="209">
        <v>2.5672563139263168E-3</v>
      </c>
      <c r="AE148" s="209">
        <v>2.8403917521782726E-3</v>
      </c>
      <c r="AF148" s="210">
        <v>8.5169568477647343E-3</v>
      </c>
      <c r="AG148" s="208">
        <v>0.11448969919999996</v>
      </c>
      <c r="AH148" s="209">
        <v>8.8974103099999979E-2</v>
      </c>
      <c r="AI148" s="209">
        <v>9.7823286200000012E-2</v>
      </c>
      <c r="AJ148" s="209">
        <v>0.10024283490000002</v>
      </c>
      <c r="AK148" s="209">
        <v>8.2931092099999978E-2</v>
      </c>
      <c r="AL148" s="209">
        <v>0.10717487259999998</v>
      </c>
      <c r="AM148" s="209">
        <v>0.15284729060000005</v>
      </c>
      <c r="AN148" s="209">
        <v>7.5818667500000034E-2</v>
      </c>
      <c r="AO148" s="209">
        <v>0.10344567870000006</v>
      </c>
      <c r="AP148" s="209">
        <v>9.856024939999998E-2</v>
      </c>
      <c r="AQ148" s="209">
        <v>8.8729935700000054E-2</v>
      </c>
      <c r="AR148" s="209">
        <v>0.10889351849999997</v>
      </c>
      <c r="AS148" s="209">
        <v>8.537716950000003E-2</v>
      </c>
      <c r="AT148" s="209">
        <v>8.033289710000005E-2</v>
      </c>
      <c r="AU148" s="210">
        <v>8.8926047300000019E-2</v>
      </c>
      <c r="AV148" s="21"/>
    </row>
    <row r="149" spans="2:48" x14ac:dyDescent="0.25">
      <c r="B149" s="122">
        <v>36892</v>
      </c>
      <c r="C149" s="205">
        <v>116.61682321000001</v>
      </c>
      <c r="D149" s="206">
        <v>111.5724022</v>
      </c>
      <c r="E149" s="206">
        <v>112.08354576000001</v>
      </c>
      <c r="F149" s="206">
        <v>114.84009569</v>
      </c>
      <c r="G149" s="206">
        <v>111.98686877</v>
      </c>
      <c r="H149" s="206">
        <v>112.94494071</v>
      </c>
      <c r="I149" s="206">
        <v>119.17880498</v>
      </c>
      <c r="J149" s="206">
        <v>110.10760755</v>
      </c>
      <c r="K149" s="206">
        <v>113.64333885000001</v>
      </c>
      <c r="L149" s="206">
        <v>112.98419411</v>
      </c>
      <c r="M149" s="206">
        <v>111.35747071999999</v>
      </c>
      <c r="N149" s="206">
        <v>116.08919041999999</v>
      </c>
      <c r="O149" s="206">
        <v>111.95577446</v>
      </c>
      <c r="P149" s="206">
        <v>113.65893195</v>
      </c>
      <c r="Q149" s="207">
        <v>109.15614479</v>
      </c>
      <c r="R149" s="208">
        <v>4.6369681960358948E-2</v>
      </c>
      <c r="S149" s="209">
        <v>2.4564329696960277E-2</v>
      </c>
      <c r="T149" s="209">
        <v>2.0961635346299013E-2</v>
      </c>
      <c r="U149" s="209">
        <v>4.3770448188719183E-2</v>
      </c>
      <c r="V149" s="209">
        <v>3.4108906715727715E-2</v>
      </c>
      <c r="W149" s="209">
        <v>2.0118352620929945E-2</v>
      </c>
      <c r="X149" s="209">
        <v>3.3777898874822507E-2</v>
      </c>
      <c r="Y149" s="209">
        <v>2.3477384026709073E-2</v>
      </c>
      <c r="Z149" s="209">
        <v>2.9895182369886791E-2</v>
      </c>
      <c r="AA149" s="209">
        <v>2.8475171677734716E-2</v>
      </c>
      <c r="AB149" s="209">
        <v>2.2819958086323696E-2</v>
      </c>
      <c r="AC149" s="209">
        <v>4.689213601891927E-2</v>
      </c>
      <c r="AD149" s="209">
        <v>3.1491886931568604E-2</v>
      </c>
      <c r="AE149" s="209">
        <v>5.2073229049131309E-2</v>
      </c>
      <c r="AF149" s="210">
        <v>2.4201832682159302E-3</v>
      </c>
      <c r="AG149" s="208">
        <v>0.1274147205516965</v>
      </c>
      <c r="AH149" s="209">
        <v>0.10272198018939772</v>
      </c>
      <c r="AI149" s="209">
        <v>0.1024385898110349</v>
      </c>
      <c r="AJ149" s="209">
        <v>0.12243975408527798</v>
      </c>
      <c r="AK149" s="209">
        <v>0.10174103383055297</v>
      </c>
      <c r="AL149" s="209">
        <v>0.11143210812080036</v>
      </c>
      <c r="AM149" s="209">
        <v>0.13948916284796631</v>
      </c>
      <c r="AN149" s="209">
        <v>7.5773770665388387E-2</v>
      </c>
      <c r="AO149" s="209">
        <v>0.11085487524651048</v>
      </c>
      <c r="AP149" s="209">
        <v>0.11872360865484929</v>
      </c>
      <c r="AQ149" s="209">
        <v>9.1056863887506015E-2</v>
      </c>
      <c r="AR149" s="209">
        <v>0.1445724370202586</v>
      </c>
      <c r="AS149" s="209">
        <v>0.10121649082063765</v>
      </c>
      <c r="AT149" s="209">
        <v>0.11534640488124866</v>
      </c>
      <c r="AU149" s="210">
        <v>6.3593599454133731E-2</v>
      </c>
      <c r="AV149" s="21"/>
    </row>
    <row r="150" spans="2:48" x14ac:dyDescent="0.25">
      <c r="B150" s="122">
        <v>36923</v>
      </c>
      <c r="C150" s="205">
        <v>117.96289523</v>
      </c>
      <c r="D150" s="206">
        <v>112.56413653</v>
      </c>
      <c r="E150" s="206">
        <v>113.87083216000001</v>
      </c>
      <c r="F150" s="206">
        <v>116.2790438</v>
      </c>
      <c r="G150" s="206">
        <v>113.7781899</v>
      </c>
      <c r="H150" s="206">
        <v>114.26326004000001</v>
      </c>
      <c r="I150" s="206">
        <v>121.3966327</v>
      </c>
      <c r="J150" s="206">
        <v>112.24100851999999</v>
      </c>
      <c r="K150" s="206">
        <v>115.34880081999999</v>
      </c>
      <c r="L150" s="206">
        <v>114.87085449999999</v>
      </c>
      <c r="M150" s="206">
        <v>112.29662184</v>
      </c>
      <c r="N150" s="206">
        <v>117.43500825</v>
      </c>
      <c r="O150" s="206">
        <v>116.34309704</v>
      </c>
      <c r="P150" s="206">
        <v>114.37955793</v>
      </c>
      <c r="Q150" s="207">
        <v>109.87635277</v>
      </c>
      <c r="R150" s="208">
        <v>1.1542691551252676E-2</v>
      </c>
      <c r="S150" s="209">
        <v>8.8887064403458723E-3</v>
      </c>
      <c r="T150" s="209">
        <v>1.5946019443630412E-2</v>
      </c>
      <c r="U150" s="209">
        <v>1.2530014899014914E-2</v>
      </c>
      <c r="V150" s="209">
        <v>1.5995814059941594E-2</v>
      </c>
      <c r="W150" s="209">
        <v>1.1672230041582431E-2</v>
      </c>
      <c r="X150" s="209">
        <v>1.8609246168999491E-2</v>
      </c>
      <c r="Y150" s="209">
        <v>1.9375600083138822E-2</v>
      </c>
      <c r="Z150" s="209">
        <v>1.5007144169277349E-2</v>
      </c>
      <c r="AA150" s="209">
        <v>1.6698445343276597E-2</v>
      </c>
      <c r="AB150" s="209">
        <v>8.4336606599249228E-3</v>
      </c>
      <c r="AC150" s="209">
        <v>1.1592964212524495E-2</v>
      </c>
      <c r="AD150" s="209">
        <v>3.9187997235171849E-2</v>
      </c>
      <c r="AE150" s="209">
        <v>6.3402494431059834E-3</v>
      </c>
      <c r="AF150" s="210">
        <v>6.5979609428820493E-3</v>
      </c>
      <c r="AG150" s="208">
        <v>0.1256472413094312</v>
      </c>
      <c r="AH150" s="209">
        <v>0.10757461275775153</v>
      </c>
      <c r="AI150" s="209">
        <v>0.10691281539268965</v>
      </c>
      <c r="AJ150" s="209">
        <v>0.12260760549159141</v>
      </c>
      <c r="AK150" s="209">
        <v>0.10026446480103469</v>
      </c>
      <c r="AL150" s="209">
        <v>0.11530086965842992</v>
      </c>
      <c r="AM150" s="209">
        <v>0.11685073290516247</v>
      </c>
      <c r="AN150" s="209">
        <v>9.3061411868955599E-2</v>
      </c>
      <c r="AO150" s="209">
        <v>0.11126130071572858</v>
      </c>
      <c r="AP150" s="209">
        <v>0.12170540646513175</v>
      </c>
      <c r="AQ150" s="209">
        <v>7.8887903022875849E-2</v>
      </c>
      <c r="AR150" s="209">
        <v>0.14568132353065891</v>
      </c>
      <c r="AS150" s="209">
        <v>0.13232502631586071</v>
      </c>
      <c r="AT150" s="209">
        <v>0.11389800371844826</v>
      </c>
      <c r="AU150" s="210">
        <v>4.2809286249404672E-2</v>
      </c>
      <c r="AV150" s="21"/>
    </row>
    <row r="151" spans="2:48" x14ac:dyDescent="0.25">
      <c r="B151" s="122">
        <v>36951</v>
      </c>
      <c r="C151" s="205">
        <v>118.04812099</v>
      </c>
      <c r="D151" s="206">
        <v>113.62387001</v>
      </c>
      <c r="E151" s="206">
        <v>114.46169725</v>
      </c>
      <c r="F151" s="206">
        <v>116.71897332</v>
      </c>
      <c r="G151" s="206">
        <v>114.44483964</v>
      </c>
      <c r="H151" s="206">
        <v>115.66487119</v>
      </c>
      <c r="I151" s="206">
        <v>122.47607341</v>
      </c>
      <c r="J151" s="206">
        <v>112.50280042</v>
      </c>
      <c r="K151" s="206">
        <v>115.49194076000001</v>
      </c>
      <c r="L151" s="206">
        <v>115.84975584999999</v>
      </c>
      <c r="M151" s="206">
        <v>112.51551519</v>
      </c>
      <c r="N151" s="206">
        <v>117.55322653</v>
      </c>
      <c r="O151" s="206">
        <v>117.39679664000001</v>
      </c>
      <c r="P151" s="206">
        <v>114.69107365000001</v>
      </c>
      <c r="Q151" s="207">
        <v>111.27791602000001</v>
      </c>
      <c r="R151" s="208">
        <v>7.2247938501195563E-4</v>
      </c>
      <c r="S151" s="209">
        <v>9.4144859336931976E-3</v>
      </c>
      <c r="T151" s="209">
        <v>5.1889064020342723E-3</v>
      </c>
      <c r="U151" s="209">
        <v>3.7833947169077673E-3</v>
      </c>
      <c r="V151" s="209">
        <v>5.8592050074440221E-3</v>
      </c>
      <c r="W151" s="209">
        <v>1.2266507620291363E-2</v>
      </c>
      <c r="X151" s="209">
        <v>8.8918505068221725E-3</v>
      </c>
      <c r="Y151" s="209">
        <v>2.332408657512709E-3</v>
      </c>
      <c r="Z151" s="209">
        <v>1.2409313229305209E-3</v>
      </c>
      <c r="AA151" s="209">
        <v>8.5217556207871775E-3</v>
      </c>
      <c r="AB151" s="209">
        <v>1.9492425187275951E-3</v>
      </c>
      <c r="AC151" s="209">
        <v>1.006669831779126E-3</v>
      </c>
      <c r="AD151" s="209">
        <v>9.0568295567869262E-3</v>
      </c>
      <c r="AE151" s="209">
        <v>2.7235261758106247E-3</v>
      </c>
      <c r="AF151" s="210">
        <v>1.2755822473775123E-2</v>
      </c>
      <c r="AG151" s="208">
        <v>0.11062048931143104</v>
      </c>
      <c r="AH151" s="209">
        <v>0.11369475539681917</v>
      </c>
      <c r="AI151" s="209">
        <v>0.10557272351919461</v>
      </c>
      <c r="AJ151" s="209">
        <v>0.12015530547115348</v>
      </c>
      <c r="AK151" s="209">
        <v>0.1015398508800299</v>
      </c>
      <c r="AL151" s="209">
        <v>0.10241201107558613</v>
      </c>
      <c r="AM151" s="209">
        <v>0.11401577904207118</v>
      </c>
      <c r="AN151" s="209">
        <v>9.2249950190758642E-2</v>
      </c>
      <c r="AO151" s="209">
        <v>0.10720609068841699</v>
      </c>
      <c r="AP151" s="209">
        <v>0.11829309230416608</v>
      </c>
      <c r="AQ151" s="209">
        <v>7.7796877286387955E-2</v>
      </c>
      <c r="AR151" s="209">
        <v>0.14182083080688734</v>
      </c>
      <c r="AS151" s="209">
        <v>0.12696137384783471</v>
      </c>
      <c r="AT151" s="209">
        <v>0.11016732924012093</v>
      </c>
      <c r="AU151" s="210">
        <v>5.4725438605847512E-2</v>
      </c>
      <c r="AV151" s="21"/>
    </row>
    <row r="152" spans="2:48" x14ac:dyDescent="0.25">
      <c r="B152" s="122">
        <v>36982</v>
      </c>
      <c r="C152" s="205">
        <v>118.29930081000001</v>
      </c>
      <c r="D152" s="206">
        <v>113.97043008999999</v>
      </c>
      <c r="E152" s="206">
        <v>115.18600558</v>
      </c>
      <c r="F152" s="206">
        <v>116.93652093</v>
      </c>
      <c r="G152" s="206">
        <v>114.93394015</v>
      </c>
      <c r="H152" s="206">
        <v>116.23989236</v>
      </c>
      <c r="I152" s="206">
        <v>123.11016834</v>
      </c>
      <c r="J152" s="206">
        <v>113.03688867</v>
      </c>
      <c r="K152" s="206">
        <v>115.98115204</v>
      </c>
      <c r="L152" s="206">
        <v>116.3269323</v>
      </c>
      <c r="M152" s="206">
        <v>111.83324533</v>
      </c>
      <c r="N152" s="206">
        <v>117.86583112</v>
      </c>
      <c r="O152" s="206">
        <v>117.69785314000001</v>
      </c>
      <c r="P152" s="206">
        <v>114.88155073999999</v>
      </c>
      <c r="Q152" s="207">
        <v>112.22033184999999</v>
      </c>
      <c r="R152" s="208">
        <v>2.1277748251603439E-3</v>
      </c>
      <c r="S152" s="209">
        <v>3.0500640399723088E-3</v>
      </c>
      <c r="T152" s="209">
        <v>6.3279537819364243E-3</v>
      </c>
      <c r="U152" s="209">
        <v>1.8638581527234846E-3</v>
      </c>
      <c r="V152" s="209">
        <v>4.2736790189800127E-3</v>
      </c>
      <c r="W152" s="209">
        <v>4.9714417530922197E-3</v>
      </c>
      <c r="X152" s="209">
        <v>5.1772963677347156E-3</v>
      </c>
      <c r="Y152" s="209">
        <v>4.7473329375457016E-3</v>
      </c>
      <c r="Z152" s="209">
        <v>4.2358910654779454E-3</v>
      </c>
      <c r="AA152" s="209">
        <v>4.118924951536717E-3</v>
      </c>
      <c r="AB152" s="209">
        <v>-6.0637847042506639E-3</v>
      </c>
      <c r="AC152" s="209">
        <v>2.6592599729299178E-3</v>
      </c>
      <c r="AD152" s="209">
        <v>2.5644353902023248E-3</v>
      </c>
      <c r="AE152" s="209">
        <v>1.6607839122795365E-3</v>
      </c>
      <c r="AF152" s="210">
        <v>8.4690283904185152E-3</v>
      </c>
      <c r="AG152" s="208">
        <v>0.10881048144576312</v>
      </c>
      <c r="AH152" s="209">
        <v>0.11193176565862446</v>
      </c>
      <c r="AI152" s="209">
        <v>0.10719398781001761</v>
      </c>
      <c r="AJ152" s="209">
        <v>0.11451458858952764</v>
      </c>
      <c r="AK152" s="209">
        <v>0.11117268359938627</v>
      </c>
      <c r="AL152" s="209">
        <v>0.10124474981256991</v>
      </c>
      <c r="AM152" s="209">
        <v>0.1158031842858125</v>
      </c>
      <c r="AN152" s="209">
        <v>9.1600585897435596E-2</v>
      </c>
      <c r="AO152" s="209">
        <v>0.10636149224893876</v>
      </c>
      <c r="AP152" s="209">
        <v>0.11573042808499784</v>
      </c>
      <c r="AQ152" s="209">
        <v>6.5010048733408418E-2</v>
      </c>
      <c r="AR152" s="209">
        <v>0.13225902749729701</v>
      </c>
      <c r="AS152" s="209">
        <v>0.12535060344761673</v>
      </c>
      <c r="AT152" s="209">
        <v>0.10633189232249553</v>
      </c>
      <c r="AU152" s="210">
        <v>6.1030351027597816E-2</v>
      </c>
      <c r="AV152" s="21"/>
    </row>
    <row r="153" spans="2:48" x14ac:dyDescent="0.25">
      <c r="B153" s="122">
        <v>37012</v>
      </c>
      <c r="C153" s="205">
        <v>118.42937611000001</v>
      </c>
      <c r="D153" s="206">
        <v>114.37920729</v>
      </c>
      <c r="E153" s="206">
        <v>115.58724288000001</v>
      </c>
      <c r="F153" s="206">
        <v>117.21032185</v>
      </c>
      <c r="G153" s="206">
        <v>115.19761604</v>
      </c>
      <c r="H153" s="206">
        <v>117.69767342999999</v>
      </c>
      <c r="I153" s="206">
        <v>123.48486243000001</v>
      </c>
      <c r="J153" s="206">
        <v>113.14875800999999</v>
      </c>
      <c r="K153" s="206">
        <v>116.18355341</v>
      </c>
      <c r="L153" s="206">
        <v>116.22771757</v>
      </c>
      <c r="M153" s="206">
        <v>111.86442197</v>
      </c>
      <c r="N153" s="206">
        <v>120.23187827</v>
      </c>
      <c r="O153" s="206">
        <v>117.90615782</v>
      </c>
      <c r="P153" s="206">
        <v>114.99985813000001</v>
      </c>
      <c r="Q153" s="207">
        <v>113.24062444</v>
      </c>
      <c r="R153" s="208">
        <v>1.099544114879553E-3</v>
      </c>
      <c r="S153" s="209">
        <v>3.5866952478568379E-3</v>
      </c>
      <c r="T153" s="209">
        <v>3.4833858330240862E-3</v>
      </c>
      <c r="U153" s="209">
        <v>2.3414491710754826E-3</v>
      </c>
      <c r="V153" s="209">
        <v>2.2941516636067558E-3</v>
      </c>
      <c r="W153" s="209">
        <v>1.2541142635311331E-2</v>
      </c>
      <c r="X153" s="209">
        <v>3.0435673596448396E-3</v>
      </c>
      <c r="Y153" s="209">
        <v>9.8967108274352657E-4</v>
      </c>
      <c r="Z153" s="209">
        <v>1.7451229483407709E-3</v>
      </c>
      <c r="AA153" s="209">
        <v>-8.5289561100202697E-4</v>
      </c>
      <c r="AB153" s="209">
        <v>2.7877792429256156E-4</v>
      </c>
      <c r="AC153" s="209">
        <v>2.0074071743414013E-2</v>
      </c>
      <c r="AD153" s="209">
        <v>1.7698256547825225E-3</v>
      </c>
      <c r="AE153" s="209">
        <v>1.0298206216572217E-3</v>
      </c>
      <c r="AF153" s="210">
        <v>9.091869300153127E-3</v>
      </c>
      <c r="AG153" s="208">
        <v>0.10708858868334632</v>
      </c>
      <c r="AH153" s="209">
        <v>0.11317723698026541</v>
      </c>
      <c r="AI153" s="209">
        <v>0.10510048069369197</v>
      </c>
      <c r="AJ153" s="209">
        <v>0.11344686831941159</v>
      </c>
      <c r="AK153" s="209">
        <v>0.11043836545950328</v>
      </c>
      <c r="AL153" s="209">
        <v>0.11033578086585116</v>
      </c>
      <c r="AM153" s="209">
        <v>0.11640535363068959</v>
      </c>
      <c r="AN153" s="209">
        <v>8.7112951877275552E-2</v>
      </c>
      <c r="AO153" s="209">
        <v>0.10360601349218852</v>
      </c>
      <c r="AP153" s="209">
        <v>0.11071824457131574</v>
      </c>
      <c r="AQ153" s="209">
        <v>6.3782248419526441E-2</v>
      </c>
      <c r="AR153" s="209">
        <v>0.13544158770169024</v>
      </c>
      <c r="AS153" s="209">
        <v>0.12303516215881147</v>
      </c>
      <c r="AT153" s="209">
        <v>0.10423274560201218</v>
      </c>
      <c r="AU153" s="210">
        <v>7.050969984624654E-2</v>
      </c>
      <c r="AV153" s="21"/>
    </row>
    <row r="154" spans="2:48" x14ac:dyDescent="0.25">
      <c r="B154" s="122">
        <v>37043</v>
      </c>
      <c r="C154" s="205">
        <v>119.35488144</v>
      </c>
      <c r="D154" s="206">
        <v>115.07748382</v>
      </c>
      <c r="E154" s="206">
        <v>115.80065114</v>
      </c>
      <c r="F154" s="206">
        <v>117.48770935</v>
      </c>
      <c r="G154" s="206">
        <v>116.36770955</v>
      </c>
      <c r="H154" s="206">
        <v>118.31673474</v>
      </c>
      <c r="I154" s="206">
        <v>123.59305155</v>
      </c>
      <c r="J154" s="206">
        <v>113.32700346</v>
      </c>
      <c r="K154" s="206">
        <v>116.51932114</v>
      </c>
      <c r="L154" s="206">
        <v>116.66068369</v>
      </c>
      <c r="M154" s="206">
        <v>112.54458192</v>
      </c>
      <c r="N154" s="206">
        <v>120.84454221</v>
      </c>
      <c r="O154" s="206">
        <v>118.30847423</v>
      </c>
      <c r="P154" s="206">
        <v>115.51863249</v>
      </c>
      <c r="Q154" s="207">
        <v>113.28169253</v>
      </c>
      <c r="R154" s="208">
        <v>7.8148290601511034E-3</v>
      </c>
      <c r="S154" s="209">
        <v>6.1049254190892648E-3</v>
      </c>
      <c r="T154" s="209">
        <v>1.8462959638335672E-3</v>
      </c>
      <c r="U154" s="209">
        <v>2.3665791171104374E-3</v>
      </c>
      <c r="V154" s="209">
        <v>1.0157271914322516E-2</v>
      </c>
      <c r="W154" s="209">
        <v>5.2597582599471652E-3</v>
      </c>
      <c r="X154" s="209">
        <v>8.7613265197846314E-4</v>
      </c>
      <c r="Y154" s="209">
        <v>1.5753195451270663E-3</v>
      </c>
      <c r="Z154" s="209">
        <v>2.889976422180085E-3</v>
      </c>
      <c r="AA154" s="209">
        <v>3.7251537675532728E-3</v>
      </c>
      <c r="AB154" s="209">
        <v>6.0802169092011244E-3</v>
      </c>
      <c r="AC154" s="209">
        <v>5.0956863422208969E-3</v>
      </c>
      <c r="AD154" s="209">
        <v>3.4121747111307693E-3</v>
      </c>
      <c r="AE154" s="209">
        <v>4.5110869564165329E-3</v>
      </c>
      <c r="AF154" s="210">
        <v>3.6266216477599637E-4</v>
      </c>
      <c r="AG154" s="208">
        <v>0.11235229085189305</v>
      </c>
      <c r="AH154" s="209">
        <v>0.10712348380716369</v>
      </c>
      <c r="AI154" s="209">
        <v>0.10088671687366547</v>
      </c>
      <c r="AJ154" s="209">
        <v>0.10908292227321913</v>
      </c>
      <c r="AK154" s="209">
        <v>0.11464481913766218</v>
      </c>
      <c r="AL154" s="209">
        <v>0.11229876698969922</v>
      </c>
      <c r="AM154" s="209">
        <v>0.11438143400409904</v>
      </c>
      <c r="AN154" s="209">
        <v>8.5397757244177738E-2</v>
      </c>
      <c r="AO154" s="209">
        <v>0.10247130916472061</v>
      </c>
      <c r="AP154" s="209">
        <v>0.11105603875196744</v>
      </c>
      <c r="AQ154" s="209">
        <v>6.7531763284211357E-2</v>
      </c>
      <c r="AR154" s="209">
        <v>0.13767828728408338</v>
      </c>
      <c r="AS154" s="209">
        <v>0.12343629027655657</v>
      </c>
      <c r="AT154" s="209">
        <v>0.10311904824024604</v>
      </c>
      <c r="AU154" s="210">
        <v>7.0659963879946802E-2</v>
      </c>
      <c r="AV154" s="21"/>
    </row>
    <row r="155" spans="2:48" x14ac:dyDescent="0.25">
      <c r="B155" s="122">
        <v>37073</v>
      </c>
      <c r="C155" s="205">
        <v>120.55437225999999</v>
      </c>
      <c r="D155" s="206">
        <v>115.70405525</v>
      </c>
      <c r="E155" s="206">
        <v>117.58795891</v>
      </c>
      <c r="F155" s="206">
        <v>117.62488153</v>
      </c>
      <c r="G155" s="206">
        <v>116.90123579</v>
      </c>
      <c r="H155" s="206">
        <v>118.97017953</v>
      </c>
      <c r="I155" s="206">
        <v>124.54103225</v>
      </c>
      <c r="J155" s="206">
        <v>114.3774366</v>
      </c>
      <c r="K155" s="206">
        <v>117.75521972999999</v>
      </c>
      <c r="L155" s="206">
        <v>116.71599281</v>
      </c>
      <c r="M155" s="206">
        <v>113.81309974</v>
      </c>
      <c r="N155" s="206">
        <v>120.84521085</v>
      </c>
      <c r="O155" s="206">
        <v>119.12735480000001</v>
      </c>
      <c r="P155" s="206">
        <v>116.67441382</v>
      </c>
      <c r="Q155" s="207">
        <v>114.15928771</v>
      </c>
      <c r="R155" s="208">
        <v>1.0049784353419857E-2</v>
      </c>
      <c r="S155" s="209">
        <v>5.4447786760793157E-3</v>
      </c>
      <c r="T155" s="209">
        <v>1.5434349914312565E-2</v>
      </c>
      <c r="U155" s="209">
        <v>1.1675449352012853E-3</v>
      </c>
      <c r="V155" s="209">
        <v>4.5848306378390904E-3</v>
      </c>
      <c r="W155" s="209">
        <v>5.5228433360330125E-3</v>
      </c>
      <c r="X155" s="209">
        <v>7.6701779599356633E-3</v>
      </c>
      <c r="Y155" s="209">
        <v>9.2690453989702232E-3</v>
      </c>
      <c r="Z155" s="209">
        <v>1.0606812483184973E-2</v>
      </c>
      <c r="AA155" s="209">
        <v>4.7410248466377716E-4</v>
      </c>
      <c r="AB155" s="209">
        <v>1.1271247343578915E-2</v>
      </c>
      <c r="AC155" s="209">
        <v>5.5330591499839672E-6</v>
      </c>
      <c r="AD155" s="209">
        <v>6.9215715554580065E-3</v>
      </c>
      <c r="AE155" s="209">
        <v>1.0005150728390486E-2</v>
      </c>
      <c r="AF155" s="210">
        <v>7.747016842704655E-3</v>
      </c>
      <c r="AG155" s="208">
        <v>0.10737124415228871</v>
      </c>
      <c r="AH155" s="209">
        <v>0.10979268455162067</v>
      </c>
      <c r="AI155" s="209">
        <v>0.11211605056669392</v>
      </c>
      <c r="AJ155" s="209">
        <v>0.1057835518575745</v>
      </c>
      <c r="AK155" s="209">
        <v>0.11696601489449623</v>
      </c>
      <c r="AL155" s="209">
        <v>0.11347246113646432</v>
      </c>
      <c r="AM155" s="209">
        <v>0.11616179772766649</v>
      </c>
      <c r="AN155" s="209">
        <v>8.6061840340488915E-2</v>
      </c>
      <c r="AO155" s="209">
        <v>0.10599513378771939</v>
      </c>
      <c r="AP155" s="209">
        <v>0.10738987947482184</v>
      </c>
      <c r="AQ155" s="209">
        <v>7.7369709123621677E-2</v>
      </c>
      <c r="AR155" s="209">
        <v>0.109083988314438</v>
      </c>
      <c r="AS155" s="209">
        <v>0.12868203869874215</v>
      </c>
      <c r="AT155" s="209">
        <v>0.11062034447113503</v>
      </c>
      <c r="AU155" s="210">
        <v>6.9530337328583589E-2</v>
      </c>
      <c r="AV155" s="21"/>
    </row>
    <row r="156" spans="2:48" x14ac:dyDescent="0.25">
      <c r="B156" s="122">
        <v>37104</v>
      </c>
      <c r="C156" s="205">
        <v>120.42862529</v>
      </c>
      <c r="D156" s="206">
        <v>115.98626999</v>
      </c>
      <c r="E156" s="206">
        <v>117.52005656</v>
      </c>
      <c r="F156" s="206">
        <v>117.64340425</v>
      </c>
      <c r="G156" s="206">
        <v>116.79304281</v>
      </c>
      <c r="H156" s="206">
        <v>118.97199066</v>
      </c>
      <c r="I156" s="206">
        <v>124.76887366</v>
      </c>
      <c r="J156" s="206">
        <v>114.43219499</v>
      </c>
      <c r="K156" s="206">
        <v>117.75408272</v>
      </c>
      <c r="L156" s="206">
        <v>117.03673281</v>
      </c>
      <c r="M156" s="206">
        <v>114.2199473</v>
      </c>
      <c r="N156" s="206">
        <v>121.07807289</v>
      </c>
      <c r="O156" s="206">
        <v>118.25283704</v>
      </c>
      <c r="P156" s="206">
        <v>117.20370955999999</v>
      </c>
      <c r="Q156" s="207">
        <v>114.47078426</v>
      </c>
      <c r="R156" s="208">
        <v>-1.0430726620913888E-3</v>
      </c>
      <c r="S156" s="209">
        <v>2.4391084598566876E-3</v>
      </c>
      <c r="T156" s="209">
        <v>-5.7746006163750588E-4</v>
      </c>
      <c r="U156" s="209">
        <v>1.5747280472527332E-4</v>
      </c>
      <c r="V156" s="209">
        <v>-9.2550758141132848E-4</v>
      </c>
      <c r="W156" s="209">
        <v>1.5223394695731368E-5</v>
      </c>
      <c r="X156" s="209">
        <v>1.8294485430523349E-3</v>
      </c>
      <c r="Y156" s="209">
        <v>4.7875168064400814E-4</v>
      </c>
      <c r="Z156" s="209">
        <v>-9.6557078539762971E-6</v>
      </c>
      <c r="AA156" s="209">
        <v>2.7480381418005665E-3</v>
      </c>
      <c r="AB156" s="209">
        <v>3.5746988785071709E-3</v>
      </c>
      <c r="AC156" s="209">
        <v>1.926944711851612E-3</v>
      </c>
      <c r="AD156" s="209">
        <v>-7.341032305033632E-3</v>
      </c>
      <c r="AE156" s="209">
        <v>4.5365193847604702E-3</v>
      </c>
      <c r="AF156" s="210">
        <v>2.7286132933073211E-3</v>
      </c>
      <c r="AG156" s="208">
        <v>0.10314677468118257</v>
      </c>
      <c r="AH156" s="209">
        <v>0.10736283761397893</v>
      </c>
      <c r="AI156" s="209">
        <v>0.10416458851182492</v>
      </c>
      <c r="AJ156" s="209">
        <v>9.9630414789339677E-2</v>
      </c>
      <c r="AK156" s="209">
        <v>0.11149235580912603</v>
      </c>
      <c r="AL156" s="209">
        <v>0.1079587830088172</v>
      </c>
      <c r="AM156" s="209">
        <v>0.11237806149630368</v>
      </c>
      <c r="AN156" s="209">
        <v>8.0172840133341472E-2</v>
      </c>
      <c r="AO156" s="209">
        <v>9.9423219898315859E-2</v>
      </c>
      <c r="AP156" s="209">
        <v>0.10073627456958487</v>
      </c>
      <c r="AQ156" s="209">
        <v>7.2090391479905022E-2</v>
      </c>
      <c r="AR156" s="209">
        <v>0.10615691931587519</v>
      </c>
      <c r="AS156" s="209">
        <v>0.11503263995068262</v>
      </c>
      <c r="AT156" s="209">
        <v>0.111055465025323</v>
      </c>
      <c r="AU156" s="210">
        <v>7.0088315755163055E-2</v>
      </c>
      <c r="AV156" s="21"/>
    </row>
    <row r="157" spans="2:48" x14ac:dyDescent="0.25">
      <c r="B157" s="122">
        <v>37135</v>
      </c>
      <c r="C157" s="205">
        <v>120.43626869000001</v>
      </c>
      <c r="D157" s="206">
        <v>116.36708521</v>
      </c>
      <c r="E157" s="206">
        <v>117.70060924000001</v>
      </c>
      <c r="F157" s="206">
        <v>117.70760183</v>
      </c>
      <c r="G157" s="206">
        <v>116.87363907</v>
      </c>
      <c r="H157" s="206">
        <v>119.56639876</v>
      </c>
      <c r="I157" s="206">
        <v>124.67411475</v>
      </c>
      <c r="J157" s="206">
        <v>114.4510342</v>
      </c>
      <c r="K157" s="206">
        <v>118.22744063</v>
      </c>
      <c r="L157" s="206">
        <v>117.01447066999999</v>
      </c>
      <c r="M157" s="206">
        <v>114.14432960000001</v>
      </c>
      <c r="N157" s="206">
        <v>121.07167544000001</v>
      </c>
      <c r="O157" s="206">
        <v>118.38431962</v>
      </c>
      <c r="P157" s="206">
        <v>117.29980826000001</v>
      </c>
      <c r="Q157" s="207">
        <v>114.81238444</v>
      </c>
      <c r="R157" s="208">
        <v>6.3468299016122528E-5</v>
      </c>
      <c r="S157" s="209">
        <v>3.2832784434988307E-3</v>
      </c>
      <c r="T157" s="209">
        <v>1.5363563061920743E-3</v>
      </c>
      <c r="U157" s="209">
        <v>5.4569638144416675E-4</v>
      </c>
      <c r="V157" s="209">
        <v>6.9007757706174093E-4</v>
      </c>
      <c r="W157" s="209">
        <v>4.9962020195047771E-3</v>
      </c>
      <c r="X157" s="209">
        <v>-7.594755584491178E-4</v>
      </c>
      <c r="Y157" s="209">
        <v>1.6463207755162092E-4</v>
      </c>
      <c r="Z157" s="209">
        <v>4.0198853327707727E-3</v>
      </c>
      <c r="AA157" s="209">
        <v>-1.9021498178824089E-4</v>
      </c>
      <c r="AB157" s="209">
        <v>-6.6203585089550396E-4</v>
      </c>
      <c r="AC157" s="209">
        <v>-5.2837395304486535E-5</v>
      </c>
      <c r="AD157" s="209">
        <v>1.1118767489317952E-3</v>
      </c>
      <c r="AE157" s="209">
        <v>8.1992882615048422E-4</v>
      </c>
      <c r="AF157" s="210">
        <v>2.9841691240982187E-3</v>
      </c>
      <c r="AG157" s="208">
        <v>9.7665060888598082E-2</v>
      </c>
      <c r="AH157" s="209">
        <v>9.645502145012684E-2</v>
      </c>
      <c r="AI157" s="209">
        <v>8.5875606987806732E-2</v>
      </c>
      <c r="AJ157" s="209">
        <v>8.4489529024742036E-2</v>
      </c>
      <c r="AK157" s="209">
        <v>9.4897943919497449E-2</v>
      </c>
      <c r="AL157" s="209">
        <v>0.10484308327812043</v>
      </c>
      <c r="AM157" s="209">
        <v>9.7260983892609024E-2</v>
      </c>
      <c r="AN157" s="209">
        <v>7.2764894742558733E-2</v>
      </c>
      <c r="AO157" s="209">
        <v>9.7622426869986595E-2</v>
      </c>
      <c r="AP157" s="209">
        <v>9.6899369235951549E-2</v>
      </c>
      <c r="AQ157" s="209">
        <v>5.8475998586108163E-2</v>
      </c>
      <c r="AR157" s="209"/>
      <c r="AS157" s="209">
        <v>0.11029526215350342</v>
      </c>
      <c r="AT157" s="209">
        <v>9.5353992911227439E-2</v>
      </c>
      <c r="AU157" s="210">
        <v>6.7618395642376705E-2</v>
      </c>
      <c r="AV157" s="21"/>
    </row>
    <row r="158" spans="2:48" x14ac:dyDescent="0.25">
      <c r="B158" s="122">
        <v>37165</v>
      </c>
      <c r="C158" s="205">
        <v>120.80318320000001</v>
      </c>
      <c r="D158" s="206">
        <v>116.65110412999999</v>
      </c>
      <c r="E158" s="206">
        <v>118.20250498</v>
      </c>
      <c r="F158" s="206">
        <v>117.91194799</v>
      </c>
      <c r="G158" s="206">
        <v>117.61246823</v>
      </c>
      <c r="H158" s="206">
        <v>119.90632044</v>
      </c>
      <c r="I158" s="206">
        <v>124.98585839</v>
      </c>
      <c r="J158" s="206">
        <v>114.75999234</v>
      </c>
      <c r="K158" s="206">
        <v>118.71488601999999</v>
      </c>
      <c r="L158" s="206">
        <v>117.79903662</v>
      </c>
      <c r="M158" s="206">
        <v>114.69045260999999</v>
      </c>
      <c r="N158" s="206">
        <v>121.53347628</v>
      </c>
      <c r="O158" s="206">
        <v>118.80849971000001</v>
      </c>
      <c r="P158" s="206">
        <v>117.75787931000001</v>
      </c>
      <c r="Q158" s="207">
        <v>115.10349157</v>
      </c>
      <c r="R158" s="208">
        <v>3.0465449817648352E-3</v>
      </c>
      <c r="S158" s="209">
        <v>2.4407152545536728E-3</v>
      </c>
      <c r="T158" s="209">
        <v>4.2641728300368718E-3</v>
      </c>
      <c r="U158" s="209">
        <v>1.7360489621998107E-3</v>
      </c>
      <c r="V158" s="209">
        <v>6.3216065306009369E-3</v>
      </c>
      <c r="W158" s="209">
        <v>2.8429532337284165E-3</v>
      </c>
      <c r="X158" s="209">
        <v>2.5004680452323253E-3</v>
      </c>
      <c r="Y158" s="209">
        <v>2.699478795972308E-3</v>
      </c>
      <c r="Z158" s="209">
        <v>4.1229463092707962E-3</v>
      </c>
      <c r="AA158" s="209">
        <v>6.7048626166297479E-3</v>
      </c>
      <c r="AB158" s="209">
        <v>4.7844953132037847E-3</v>
      </c>
      <c r="AC158" s="209">
        <v>3.8142764467553078E-3</v>
      </c>
      <c r="AD158" s="209">
        <v>3.5830766385411207E-3</v>
      </c>
      <c r="AE158" s="209">
        <v>3.9051304242941898E-3</v>
      </c>
      <c r="AF158" s="210">
        <v>2.535502867742726E-3</v>
      </c>
      <c r="AG158" s="208">
        <v>9.0216300925293258E-2</v>
      </c>
      <c r="AH158" s="209">
        <v>9.1789526827057183E-2</v>
      </c>
      <c r="AI158" s="209">
        <v>8.7581763004606225E-2</v>
      </c>
      <c r="AJ158" s="209">
        <v>8.352115116169638E-2</v>
      </c>
      <c r="AK158" s="209">
        <v>9.3882986430180462E-2</v>
      </c>
      <c r="AL158" s="209">
        <v>9.7964651511586648E-2</v>
      </c>
      <c r="AM158" s="209">
        <v>9.4457267307821655E-2</v>
      </c>
      <c r="AN158" s="209">
        <v>7.4116551560842181E-2</v>
      </c>
      <c r="AO158" s="209">
        <v>0.10029894039166713</v>
      </c>
      <c r="AP158" s="209">
        <v>8.5391433105242567E-2</v>
      </c>
      <c r="AQ158" s="209">
        <v>6.1536311279652096E-2</v>
      </c>
      <c r="AR158" s="209">
        <v>0.11290214626083554</v>
      </c>
      <c r="AS158" s="209">
        <v>0.1051527559168348</v>
      </c>
      <c r="AT158" s="209">
        <v>9.5163602581836981E-2</v>
      </c>
      <c r="AU158" s="210">
        <v>7.0370884202037159E-2</v>
      </c>
      <c r="AV158" s="21"/>
    </row>
    <row r="159" spans="2:48" x14ac:dyDescent="0.25">
      <c r="B159" s="122">
        <v>37196</v>
      </c>
      <c r="C159" s="205">
        <v>121.2894447</v>
      </c>
      <c r="D159" s="206">
        <v>116.79053326</v>
      </c>
      <c r="E159" s="206">
        <v>118.37967607</v>
      </c>
      <c r="F159" s="206">
        <v>119.36321976000001</v>
      </c>
      <c r="G159" s="206">
        <v>117.73462361</v>
      </c>
      <c r="H159" s="206">
        <v>120.05560813</v>
      </c>
      <c r="I159" s="206">
        <v>125.70544959</v>
      </c>
      <c r="J159" s="206">
        <v>114.76700040999999</v>
      </c>
      <c r="K159" s="206">
        <v>118.98183959000001</v>
      </c>
      <c r="L159" s="206">
        <v>117.93326836</v>
      </c>
      <c r="M159" s="206">
        <v>114.99340436999999</v>
      </c>
      <c r="N159" s="206">
        <v>121.6869767</v>
      </c>
      <c r="O159" s="206">
        <v>120.20461619</v>
      </c>
      <c r="P159" s="206">
        <v>117.90089473</v>
      </c>
      <c r="Q159" s="207">
        <v>115.13481226</v>
      </c>
      <c r="R159" s="208">
        <v>4.0252374740403166E-3</v>
      </c>
      <c r="S159" s="209">
        <v>1.1952662689298332E-3</v>
      </c>
      <c r="T159" s="209">
        <v>1.4988776255628355E-3</v>
      </c>
      <c r="U159" s="209">
        <v>1.2308097650316881E-2</v>
      </c>
      <c r="V159" s="209">
        <v>1.038626106894647E-3</v>
      </c>
      <c r="W159" s="209">
        <v>1.2450360369009603E-3</v>
      </c>
      <c r="X159" s="209">
        <v>5.7573809490879986E-3</v>
      </c>
      <c r="Y159" s="209">
        <v>6.1067187763788421E-5</v>
      </c>
      <c r="Z159" s="209">
        <v>2.2486949947880894E-3</v>
      </c>
      <c r="AA159" s="209">
        <v>1.1394977739335281E-3</v>
      </c>
      <c r="AB159" s="209">
        <v>2.641473227332825E-3</v>
      </c>
      <c r="AC159" s="209">
        <v>1.2630299461388887E-3</v>
      </c>
      <c r="AD159" s="209">
        <v>1.1750981482030106E-2</v>
      </c>
      <c r="AE159" s="209">
        <v>1.2144870546072469E-3</v>
      </c>
      <c r="AF159" s="210">
        <v>2.7210894798055296E-4</v>
      </c>
      <c r="AG159" s="208">
        <v>9.2157069164557195E-2</v>
      </c>
      <c r="AH159" s="209">
        <v>8.7866785147172999E-2</v>
      </c>
      <c r="AI159" s="209">
        <v>8.4821467293885081E-2</v>
      </c>
      <c r="AJ159" s="209">
        <v>9.3450954524060756E-2</v>
      </c>
      <c r="AK159" s="209">
        <v>9.1671864221099658E-2</v>
      </c>
      <c r="AL159" s="209">
        <v>9.4093947423966068E-2</v>
      </c>
      <c r="AM159" s="209">
        <v>9.3596491669258194E-2</v>
      </c>
      <c r="AN159" s="209">
        <v>7.1234316104492421E-2</v>
      </c>
      <c r="AO159" s="209">
        <v>9.3117770354371646E-2</v>
      </c>
      <c r="AP159" s="209">
        <v>7.7534619703398686E-2</v>
      </c>
      <c r="AQ159" s="209">
        <v>6.1500217594779083E-2</v>
      </c>
      <c r="AR159" s="209">
        <v>0.10439187276784304</v>
      </c>
      <c r="AS159" s="209">
        <v>0.11033487377842674</v>
      </c>
      <c r="AT159" s="209">
        <v>9.4438388170467291E-2</v>
      </c>
      <c r="AU159" s="210">
        <v>6.6329626108245957E-2</v>
      </c>
      <c r="AV159" s="21"/>
    </row>
    <row r="160" spans="2:48" x14ac:dyDescent="0.25">
      <c r="B160" s="122">
        <v>37226</v>
      </c>
      <c r="C160" s="205">
        <v>122.18432187000001</v>
      </c>
      <c r="D160" s="206">
        <v>116.89397913000001</v>
      </c>
      <c r="E160" s="206">
        <v>118.7355373</v>
      </c>
      <c r="F160" s="206">
        <v>119.45290319999999</v>
      </c>
      <c r="G160" s="206">
        <v>117.96451985</v>
      </c>
      <c r="H160" s="206">
        <v>120.09982581</v>
      </c>
      <c r="I160" s="206">
        <v>125.97566805</v>
      </c>
      <c r="J160" s="206">
        <v>114.85011333</v>
      </c>
      <c r="K160" s="206">
        <v>119.14876431</v>
      </c>
      <c r="L160" s="206">
        <v>117.95347991</v>
      </c>
      <c r="M160" s="206">
        <v>116.29624459999999</v>
      </c>
      <c r="N160" s="206">
        <v>121.77622196999999</v>
      </c>
      <c r="O160" s="206">
        <v>120.71384873</v>
      </c>
      <c r="P160" s="206">
        <v>117.95986657</v>
      </c>
      <c r="Q160" s="207">
        <v>115.13842242</v>
      </c>
      <c r="R160" s="208">
        <v>7.3780300685967349E-3</v>
      </c>
      <c r="S160" s="209">
        <v>8.8573848506804569E-4</v>
      </c>
      <c r="T160" s="209">
        <v>3.0061007244991536E-3</v>
      </c>
      <c r="U160" s="209">
        <v>7.5134903515765804E-4</v>
      </c>
      <c r="V160" s="209">
        <v>1.9526646703483031E-3</v>
      </c>
      <c r="W160" s="209">
        <v>3.6830999141766377E-4</v>
      </c>
      <c r="X160" s="209">
        <v>2.1496161135522596E-3</v>
      </c>
      <c r="Y160" s="209">
        <v>7.2418830938412364E-4</v>
      </c>
      <c r="Z160" s="209">
        <v>1.4029428404805624E-3</v>
      </c>
      <c r="AA160" s="209">
        <v>1.7138124196051135E-4</v>
      </c>
      <c r="AB160" s="209">
        <v>1.132969527372208E-2</v>
      </c>
      <c r="AC160" s="209">
        <v>7.3340033929852877E-4</v>
      </c>
      <c r="AD160" s="209">
        <v>4.236380899008795E-3</v>
      </c>
      <c r="AE160" s="209">
        <v>5.0018144590884656E-4</v>
      </c>
      <c r="AF160" s="210">
        <v>3.1355937697116901E-5</v>
      </c>
      <c r="AG160" s="208">
        <v>9.6325268485711713E-2</v>
      </c>
      <c r="AH160" s="209">
        <v>7.3432130270463247E-2</v>
      </c>
      <c r="AI160" s="209">
        <v>8.1554188115198337E-2</v>
      </c>
      <c r="AJ160" s="209">
        <v>8.5695806515812947E-2</v>
      </c>
      <c r="AK160" s="209">
        <v>8.9307719674438235E-2</v>
      </c>
      <c r="AL160" s="209">
        <v>8.4741252553603152E-2</v>
      </c>
      <c r="AM160" s="209">
        <v>9.2735083624439857E-2</v>
      </c>
      <c r="AN160" s="209">
        <v>6.75601455855942E-2</v>
      </c>
      <c r="AO160" s="209">
        <v>7.9788218033283398E-2</v>
      </c>
      <c r="AP160" s="209">
        <v>7.3709702990096201E-2</v>
      </c>
      <c r="AQ160" s="209">
        <v>6.8182666670474179E-2</v>
      </c>
      <c r="AR160" s="209">
        <v>9.8177777562688473E-2</v>
      </c>
      <c r="AS160" s="209">
        <v>0.11218341533394481</v>
      </c>
      <c r="AT160" s="209">
        <v>9.1884426426766044E-2</v>
      </c>
      <c r="AU160" s="210">
        <v>5.7357592882331589E-2</v>
      </c>
      <c r="AV160" s="21"/>
    </row>
    <row r="161" spans="2:48" x14ac:dyDescent="0.25">
      <c r="B161" s="122">
        <v>37257</v>
      </c>
      <c r="C161" s="205">
        <v>125.02915167</v>
      </c>
      <c r="D161" s="206">
        <v>117.55178058</v>
      </c>
      <c r="E161" s="206">
        <v>119.52683595000001</v>
      </c>
      <c r="F161" s="206">
        <v>121.87646693000001</v>
      </c>
      <c r="G161" s="206">
        <v>119.88391129999999</v>
      </c>
      <c r="H161" s="206">
        <v>120.66965528</v>
      </c>
      <c r="I161" s="206">
        <v>129.64022545</v>
      </c>
      <c r="J161" s="206">
        <v>116.69610934000001</v>
      </c>
      <c r="K161" s="206">
        <v>121.72131047000001</v>
      </c>
      <c r="L161" s="206">
        <v>118.99443657</v>
      </c>
      <c r="M161" s="206">
        <v>117.10828993</v>
      </c>
      <c r="N161" s="206">
        <v>123.48900168</v>
      </c>
      <c r="O161" s="206">
        <v>121.97824772</v>
      </c>
      <c r="P161" s="206">
        <v>121.67078136000001</v>
      </c>
      <c r="Q161" s="207">
        <v>115.29485556</v>
      </c>
      <c r="R161" s="208">
        <v>2.3283100126600551E-2</v>
      </c>
      <c r="S161" s="209">
        <v>5.6273338874745669E-3</v>
      </c>
      <c r="T161" s="209">
        <v>6.6643792414118434E-3</v>
      </c>
      <c r="U161" s="209">
        <v>2.0288864188945155E-2</v>
      </c>
      <c r="V161" s="209">
        <v>1.627092156557438E-2</v>
      </c>
      <c r="W161" s="209">
        <v>4.7446319439420504E-3</v>
      </c>
      <c r="X161" s="209">
        <v>2.9089406364930223E-2</v>
      </c>
      <c r="Y161" s="209">
        <v>1.6073088275462891E-2</v>
      </c>
      <c r="Z161" s="209">
        <v>2.1591043557168399E-2</v>
      </c>
      <c r="AA161" s="209">
        <v>8.8251458184554574E-3</v>
      </c>
      <c r="AB161" s="209">
        <v>6.982558489253261E-3</v>
      </c>
      <c r="AC161" s="209">
        <v>1.4064976579926712E-2</v>
      </c>
      <c r="AD161" s="209">
        <v>1.0474349076783046E-2</v>
      </c>
      <c r="AE161" s="209">
        <v>3.1459130108441286E-2</v>
      </c>
      <c r="AF161" s="210">
        <v>1.3586527999260762E-3</v>
      </c>
      <c r="AG161" s="208">
        <v>7.2136491360696164E-2</v>
      </c>
      <c r="AH161" s="209">
        <v>5.3591912176289058E-2</v>
      </c>
      <c r="AI161" s="209">
        <v>6.6408411150179147E-2</v>
      </c>
      <c r="AJ161" s="209">
        <v>6.1271032540707981E-2</v>
      </c>
      <c r="AK161" s="209">
        <v>7.0517576004549568E-2</v>
      </c>
      <c r="AL161" s="209">
        <v>6.8393630749996645E-2</v>
      </c>
      <c r="AM161" s="209">
        <v>8.7779202617072657E-2</v>
      </c>
      <c r="AN161" s="209">
        <v>5.983693530901725E-2</v>
      </c>
      <c r="AO161" s="209">
        <v>7.1081787122272672E-2</v>
      </c>
      <c r="AP161" s="209">
        <v>5.319542708910685E-2</v>
      </c>
      <c r="AQ161" s="209">
        <v>5.1642868438167087E-2</v>
      </c>
      <c r="AR161" s="209">
        <v>6.3742465885309144E-2</v>
      </c>
      <c r="AS161" s="209">
        <v>8.9521717913539745E-2</v>
      </c>
      <c r="AT161" s="209">
        <v>7.0490275357545373E-2</v>
      </c>
      <c r="AU161" s="210">
        <v>5.6237885478732867E-2</v>
      </c>
      <c r="AV161" s="21"/>
    </row>
    <row r="162" spans="2:48" x14ac:dyDescent="0.25">
      <c r="B162" s="122">
        <v>37288</v>
      </c>
      <c r="C162" s="205">
        <v>125.90634154999999</v>
      </c>
      <c r="D162" s="206">
        <v>119.65814425000001</v>
      </c>
      <c r="E162" s="206">
        <v>121.26468269</v>
      </c>
      <c r="F162" s="206">
        <v>122.68397272999999</v>
      </c>
      <c r="G162" s="206">
        <v>122.770404</v>
      </c>
      <c r="H162" s="206">
        <v>121.38288396</v>
      </c>
      <c r="I162" s="206">
        <v>130.88156509000001</v>
      </c>
      <c r="J162" s="206">
        <v>118.40858935</v>
      </c>
      <c r="K162" s="206">
        <v>123.52525011</v>
      </c>
      <c r="L162" s="206">
        <v>120.45492849</v>
      </c>
      <c r="M162" s="206">
        <v>117.98875837</v>
      </c>
      <c r="N162" s="206">
        <v>125.51997575</v>
      </c>
      <c r="O162" s="206">
        <v>123.81028523000001</v>
      </c>
      <c r="P162" s="206">
        <v>122.29566191000001</v>
      </c>
      <c r="Q162" s="207">
        <v>115.43513544</v>
      </c>
      <c r="R162" s="208">
        <v>7.0158828423888707E-3</v>
      </c>
      <c r="S162" s="209">
        <v>1.7918602845547877E-2</v>
      </c>
      <c r="T162" s="209">
        <v>1.4539385454216859E-2</v>
      </c>
      <c r="U162" s="209">
        <v>6.6256088672457143E-3</v>
      </c>
      <c r="V162" s="209">
        <v>2.4077398449044475E-2</v>
      </c>
      <c r="W162" s="209">
        <v>5.9105885265441048E-3</v>
      </c>
      <c r="X162" s="209">
        <v>9.5752659769846662E-3</v>
      </c>
      <c r="Y162" s="209">
        <v>1.4674696694562422E-2</v>
      </c>
      <c r="Z162" s="209">
        <v>1.4820244976286244E-2</v>
      </c>
      <c r="AA162" s="209">
        <v>1.2273615154611388E-2</v>
      </c>
      <c r="AB162" s="209">
        <v>7.5184125780189447E-3</v>
      </c>
      <c r="AC162" s="209">
        <v>1.6446598825561088E-2</v>
      </c>
      <c r="AD162" s="209">
        <v>1.5019378817487463E-2</v>
      </c>
      <c r="AE162" s="209">
        <v>5.1358308298448518E-3</v>
      </c>
      <c r="AF162" s="210">
        <v>1.2167054576601808E-3</v>
      </c>
      <c r="AG162" s="208">
        <v>6.7338516102984192E-2</v>
      </c>
      <c r="AH162" s="209">
        <v>6.3021917448008405E-2</v>
      </c>
      <c r="AI162" s="209">
        <v>6.4931909161872886E-2</v>
      </c>
      <c r="AJ162" s="209">
        <v>5.5082401099001789E-2</v>
      </c>
      <c r="AK162" s="209">
        <v>7.9032845468039903E-2</v>
      </c>
      <c r="AL162" s="209">
        <v>6.2308951429423914E-2</v>
      </c>
      <c r="AM162" s="209">
        <v>7.81317585096412E-2</v>
      </c>
      <c r="AN162" s="209">
        <v>5.4949442376945649E-2</v>
      </c>
      <c r="AO162" s="209">
        <v>7.0884562577804594E-2</v>
      </c>
      <c r="AP162" s="209">
        <v>4.8611756344164807E-2</v>
      </c>
      <c r="AQ162" s="209">
        <v>5.0688403949587582E-2</v>
      </c>
      <c r="AR162" s="209">
        <v>6.8846314403865211E-2</v>
      </c>
      <c r="AS162" s="209">
        <v>6.4182477344854438E-2</v>
      </c>
      <c r="AT162" s="209">
        <v>6.9209080042472601E-2</v>
      </c>
      <c r="AU162" s="210">
        <v>5.0591255805841936E-2</v>
      </c>
      <c r="AV162" s="21"/>
    </row>
    <row r="163" spans="2:48" x14ac:dyDescent="0.25">
      <c r="B163" s="122">
        <v>37316</v>
      </c>
      <c r="C163" s="205">
        <v>125.97568287999999</v>
      </c>
      <c r="D163" s="206">
        <v>120.15689807</v>
      </c>
      <c r="E163" s="206">
        <v>121.65538232</v>
      </c>
      <c r="F163" s="206">
        <v>122.97755742</v>
      </c>
      <c r="G163" s="206">
        <v>123.05951346000001</v>
      </c>
      <c r="H163" s="206">
        <v>121.64433145</v>
      </c>
      <c r="I163" s="206">
        <v>132.15197404</v>
      </c>
      <c r="J163" s="206">
        <v>118.4725347</v>
      </c>
      <c r="K163" s="206">
        <v>123.67168459</v>
      </c>
      <c r="L163" s="206">
        <v>121.82633146000001</v>
      </c>
      <c r="M163" s="206">
        <v>118.15303658000001</v>
      </c>
      <c r="N163" s="206">
        <v>126.59459251</v>
      </c>
      <c r="O163" s="206">
        <v>123.87587467</v>
      </c>
      <c r="P163" s="206">
        <v>122.61630191</v>
      </c>
      <c r="Q163" s="207">
        <v>115.83996329</v>
      </c>
      <c r="R163" s="208">
        <v>5.5073739055838938E-4</v>
      </c>
      <c r="S163" s="209">
        <v>4.1681560676551299E-3</v>
      </c>
      <c r="T163" s="209">
        <v>3.2218748388496716E-3</v>
      </c>
      <c r="U163" s="209">
        <v>2.3930158395352691E-3</v>
      </c>
      <c r="V163" s="209">
        <v>2.3548791123958988E-3</v>
      </c>
      <c r="W163" s="209">
        <v>2.1539073835661303E-3</v>
      </c>
      <c r="X163" s="209">
        <v>9.7065537772748952E-3</v>
      </c>
      <c r="Y163" s="209">
        <v>5.40039792307494E-4</v>
      </c>
      <c r="Z163" s="209">
        <v>1.1854619186732716E-3</v>
      </c>
      <c r="AA163" s="209">
        <v>1.1385195999795537E-2</v>
      </c>
      <c r="AB163" s="209">
        <v>1.3923208640339063E-3</v>
      </c>
      <c r="AC163" s="209">
        <v>8.5613206470046485E-3</v>
      </c>
      <c r="AD163" s="209">
        <v>5.2975760356380977E-4</v>
      </c>
      <c r="AE163" s="209">
        <v>2.6218427946852539E-3</v>
      </c>
      <c r="AF163" s="210">
        <v>3.506972538793634E-3</v>
      </c>
      <c r="AG163" s="208">
        <v>6.7155341597275792E-2</v>
      </c>
      <c r="AH163" s="209">
        <v>5.7496968369630627E-2</v>
      </c>
      <c r="AI163" s="209">
        <v>6.2847967860270401E-2</v>
      </c>
      <c r="AJ163" s="209">
        <v>5.3620966000457217E-2</v>
      </c>
      <c r="AK163" s="209">
        <v>7.5273588980494882E-2</v>
      </c>
      <c r="AL163" s="209">
        <v>5.1696424320377063E-2</v>
      </c>
      <c r="AM163" s="209">
        <v>7.9002374591231606E-2</v>
      </c>
      <c r="AN163" s="209">
        <v>5.3062983834300519E-2</v>
      </c>
      <c r="AO163" s="209">
        <v>7.0825234870700179E-2</v>
      </c>
      <c r="AP163" s="209">
        <v>5.1589022058349136E-2</v>
      </c>
      <c r="AQ163" s="209">
        <v>5.0104391207560744E-2</v>
      </c>
      <c r="AR163" s="209">
        <v>7.6912954640956668E-2</v>
      </c>
      <c r="AS163" s="209">
        <v>5.5189564071907678E-2</v>
      </c>
      <c r="AT163" s="209">
        <v>6.9100654547756921E-2</v>
      </c>
      <c r="AU163" s="210">
        <v>4.0996879103847125E-2</v>
      </c>
      <c r="AV163" s="21"/>
    </row>
    <row r="164" spans="2:48" x14ac:dyDescent="0.25">
      <c r="B164" s="122">
        <v>37347</v>
      </c>
      <c r="C164" s="205">
        <v>126.06951428000001</v>
      </c>
      <c r="D164" s="206">
        <v>120.38784432999999</v>
      </c>
      <c r="E164" s="206">
        <v>122.01949562</v>
      </c>
      <c r="F164" s="206">
        <v>123.27814239</v>
      </c>
      <c r="G164" s="206">
        <v>123.51689759</v>
      </c>
      <c r="H164" s="206">
        <v>121.7342525</v>
      </c>
      <c r="I164" s="206">
        <v>132.50573861000001</v>
      </c>
      <c r="J164" s="206">
        <v>118.60873236</v>
      </c>
      <c r="K164" s="206">
        <v>124.07320127</v>
      </c>
      <c r="L164" s="206">
        <v>122.33824829</v>
      </c>
      <c r="M164" s="206">
        <v>118.42534895</v>
      </c>
      <c r="N164" s="206">
        <v>127.19784969</v>
      </c>
      <c r="O164" s="206">
        <v>123.88206038</v>
      </c>
      <c r="P164" s="206">
        <v>123.00152091</v>
      </c>
      <c r="Q164" s="207">
        <v>115.96114992</v>
      </c>
      <c r="R164" s="208">
        <v>7.4483739920976511E-4</v>
      </c>
      <c r="S164" s="209">
        <v>1.9220391314151049E-3</v>
      </c>
      <c r="T164" s="209">
        <v>2.9929896487624606E-3</v>
      </c>
      <c r="U164" s="209">
        <v>2.4442262174180912E-3</v>
      </c>
      <c r="V164" s="209">
        <v>3.7167718052831811E-3</v>
      </c>
      <c r="W164" s="209">
        <v>7.392128258517462E-4</v>
      </c>
      <c r="X164" s="209">
        <v>2.6769525962051215E-3</v>
      </c>
      <c r="Y164" s="209">
        <v>1.149613793145321E-3</v>
      </c>
      <c r="Z164" s="209">
        <v>3.246633870405503E-3</v>
      </c>
      <c r="AA164" s="209">
        <v>4.2020212204130162E-3</v>
      </c>
      <c r="AB164" s="209">
        <v>2.3047428816238258E-3</v>
      </c>
      <c r="AC164" s="209">
        <v>4.7652681527636919E-3</v>
      </c>
      <c r="AD164" s="209">
        <v>4.9934743278102918E-5</v>
      </c>
      <c r="AE164" s="209">
        <v>3.141662193357795E-3</v>
      </c>
      <c r="AF164" s="210">
        <v>1.0461556319438026E-3</v>
      </c>
      <c r="AG164" s="208">
        <v>6.5682666058015912E-2</v>
      </c>
      <c r="AH164" s="209">
        <v>5.6307712754372387E-2</v>
      </c>
      <c r="AI164" s="209">
        <v>5.9325696777061558E-2</v>
      </c>
      <c r="AJ164" s="209">
        <v>5.4231316354932356E-2</v>
      </c>
      <c r="AK164" s="209">
        <v>7.4677309668479172E-2</v>
      </c>
      <c r="AL164" s="209">
        <v>4.7267422813707757E-2</v>
      </c>
      <c r="AM164" s="209">
        <v>7.6318393490062933E-2</v>
      </c>
      <c r="AN164" s="209">
        <v>4.929225985922573E-2</v>
      </c>
      <c r="AO164" s="209">
        <v>6.9770381546211804E-2</v>
      </c>
      <c r="AP164" s="209">
        <v>5.1676046734364024E-2</v>
      </c>
      <c r="AQ164" s="209">
        <v>5.8945831363007295E-2</v>
      </c>
      <c r="AR164" s="209">
        <v>7.9174926959951708E-2</v>
      </c>
      <c r="AS164" s="209">
        <v>5.2543075978148564E-2</v>
      </c>
      <c r="AT164" s="209">
        <v>7.0681237480656259E-2</v>
      </c>
      <c r="AU164" s="210">
        <v>3.3334583923706362E-2</v>
      </c>
      <c r="AV164" s="21"/>
    </row>
    <row r="165" spans="2:48" x14ac:dyDescent="0.25">
      <c r="B165" s="122">
        <v>37377</v>
      </c>
      <c r="C165" s="205">
        <v>126.51932323</v>
      </c>
      <c r="D165" s="206">
        <v>120.6623531</v>
      </c>
      <c r="E165" s="206">
        <v>122.59315985000001</v>
      </c>
      <c r="F165" s="206">
        <v>123.70897342000001</v>
      </c>
      <c r="G165" s="206">
        <v>124.07698584000001</v>
      </c>
      <c r="H165" s="206">
        <v>122.06394818</v>
      </c>
      <c r="I165" s="206">
        <v>132.96586284</v>
      </c>
      <c r="J165" s="206">
        <v>118.70591938</v>
      </c>
      <c r="K165" s="206">
        <v>124.46170023000001</v>
      </c>
      <c r="L165" s="206">
        <v>122.63583257000001</v>
      </c>
      <c r="M165" s="206">
        <v>118.51215048</v>
      </c>
      <c r="N165" s="206">
        <v>127.58136725</v>
      </c>
      <c r="O165" s="206">
        <v>124.19670219</v>
      </c>
      <c r="P165" s="206">
        <v>123.17010965</v>
      </c>
      <c r="Q165" s="207">
        <v>115.9916636</v>
      </c>
      <c r="R165" s="208">
        <v>3.5679438646917159E-3</v>
      </c>
      <c r="S165" s="209">
        <v>2.2802033837199059E-3</v>
      </c>
      <c r="T165" s="209">
        <v>4.7014145328591033E-3</v>
      </c>
      <c r="U165" s="209">
        <v>3.4947884649092118E-3</v>
      </c>
      <c r="V165" s="209">
        <v>4.5345071073526694E-3</v>
      </c>
      <c r="W165" s="209">
        <v>2.7083230334042623E-3</v>
      </c>
      <c r="X165" s="209">
        <v>3.4724853038573694E-3</v>
      </c>
      <c r="Y165" s="209">
        <v>8.1939177720078522E-4</v>
      </c>
      <c r="Z165" s="209">
        <v>3.1312076743678177E-3</v>
      </c>
      <c r="AA165" s="209">
        <v>2.4324713175113708E-3</v>
      </c>
      <c r="AB165" s="209">
        <v>7.3296410582375114E-4</v>
      </c>
      <c r="AC165" s="209">
        <v>3.0151261277976825E-3</v>
      </c>
      <c r="AD165" s="209">
        <v>2.5398496685868385E-3</v>
      </c>
      <c r="AE165" s="209">
        <v>1.3706232146784608E-3</v>
      </c>
      <c r="AF165" s="210">
        <v>2.6313709394094068E-4</v>
      </c>
      <c r="AG165" s="208">
        <v>6.8310307676415147E-2</v>
      </c>
      <c r="AH165" s="209">
        <v>5.4932587476931513E-2</v>
      </c>
      <c r="AI165" s="209">
        <v>6.0611506905423655E-2</v>
      </c>
      <c r="AJ165" s="209">
        <v>5.5444362471051493E-2</v>
      </c>
      <c r="AK165" s="209">
        <v>7.7079457937018661E-2</v>
      </c>
      <c r="AL165" s="209">
        <v>3.7097375188106997E-2</v>
      </c>
      <c r="AM165" s="209">
        <v>7.6778644956376721E-2</v>
      </c>
      <c r="AN165" s="209">
        <v>4.9113763754338916E-2</v>
      </c>
      <c r="AO165" s="209">
        <v>7.1250590785317619E-2</v>
      </c>
      <c r="AP165" s="209">
        <v>5.5134137828531479E-2</v>
      </c>
      <c r="AQ165" s="209">
        <v>5.9426655883340708E-2</v>
      </c>
      <c r="AR165" s="209">
        <v>6.1127623436902034E-2</v>
      </c>
      <c r="AS165" s="209">
        <v>5.335212754200145E-2</v>
      </c>
      <c r="AT165" s="209">
        <v>7.1045753037051976E-2</v>
      </c>
      <c r="AU165" s="210">
        <v>2.429374770409903E-2</v>
      </c>
      <c r="AV165" s="21"/>
    </row>
    <row r="166" spans="2:48" x14ac:dyDescent="0.25">
      <c r="B166" s="122">
        <v>37408</v>
      </c>
      <c r="C166" s="205">
        <v>126.55126487</v>
      </c>
      <c r="D166" s="206">
        <v>120.81353246</v>
      </c>
      <c r="E166" s="206">
        <v>122.83521140000001</v>
      </c>
      <c r="F166" s="206">
        <v>123.81630229</v>
      </c>
      <c r="G166" s="206">
        <v>124.39872597</v>
      </c>
      <c r="H166" s="206">
        <v>122.10947602</v>
      </c>
      <c r="I166" s="206">
        <v>133.05367985999999</v>
      </c>
      <c r="J166" s="206">
        <v>118.73749804000001</v>
      </c>
      <c r="K166" s="206">
        <v>124.98977216</v>
      </c>
      <c r="L166" s="206">
        <v>122.53021529</v>
      </c>
      <c r="M166" s="206">
        <v>118.63749058000001</v>
      </c>
      <c r="N166" s="206">
        <v>127.83956799000001</v>
      </c>
      <c r="O166" s="206">
        <v>124.36594722</v>
      </c>
      <c r="P166" s="206">
        <v>123.33300658</v>
      </c>
      <c r="Q166" s="207">
        <v>116.04755627999999</v>
      </c>
      <c r="R166" s="208">
        <v>2.5246451834027439E-4</v>
      </c>
      <c r="S166" s="209">
        <v>1.252912413159299E-3</v>
      </c>
      <c r="T166" s="209">
        <v>1.9744294893464182E-3</v>
      </c>
      <c r="U166" s="209">
        <v>8.6759163084799648E-4</v>
      </c>
      <c r="V166" s="209">
        <v>2.5930685519302173E-3</v>
      </c>
      <c r="W166" s="209">
        <v>3.7298351133840431E-4</v>
      </c>
      <c r="X166" s="209">
        <v>6.60447863265929E-4</v>
      </c>
      <c r="Y166" s="209">
        <v>2.6602430750667834E-4</v>
      </c>
      <c r="Z166" s="209">
        <v>4.2428468277722472E-3</v>
      </c>
      <c r="AA166" s="209">
        <v>-8.6122691701642957E-4</v>
      </c>
      <c r="AB166" s="209">
        <v>1.0576139196896506E-3</v>
      </c>
      <c r="AC166" s="209">
        <v>2.0238122977162764E-3</v>
      </c>
      <c r="AD166" s="209">
        <v>1.3627175844096301E-3</v>
      </c>
      <c r="AE166" s="209">
        <v>1.3225362099854416E-3</v>
      </c>
      <c r="AF166" s="210">
        <v>4.8186807797452331E-4</v>
      </c>
      <c r="AG166" s="208">
        <v>6.0294001746527957E-2</v>
      </c>
      <c r="AH166" s="209">
        <v>4.9845099576317858E-2</v>
      </c>
      <c r="AI166" s="209">
        <v>6.0747156347984645E-2</v>
      </c>
      <c r="AJ166" s="209">
        <v>5.3865999899163006E-2</v>
      </c>
      <c r="AK166" s="209">
        <v>6.9014131592486955E-2</v>
      </c>
      <c r="AL166" s="209">
        <v>3.2055831225688551E-2</v>
      </c>
      <c r="AM166" s="209">
        <v>7.6546603480962358E-2</v>
      </c>
      <c r="AN166" s="209">
        <v>4.7742324554709489E-2</v>
      </c>
      <c r="AO166" s="209">
        <v>7.2695677739339076E-2</v>
      </c>
      <c r="AP166" s="209">
        <v>5.0312851033832325E-2</v>
      </c>
      <c r="AQ166" s="209">
        <v>5.4137734185471721E-2</v>
      </c>
      <c r="AR166" s="209">
        <v>5.7884498977572862E-2</v>
      </c>
      <c r="AS166" s="209">
        <v>5.1200668670815921E-2</v>
      </c>
      <c r="AT166" s="209">
        <v>6.7646005856903307E-2</v>
      </c>
      <c r="AU166" s="210">
        <v>2.4415805310002054E-2</v>
      </c>
      <c r="AV166" s="21"/>
    </row>
    <row r="167" spans="2:48" x14ac:dyDescent="0.25">
      <c r="B167" s="122">
        <v>37438</v>
      </c>
      <c r="C167" s="205">
        <v>126.68045721</v>
      </c>
      <c r="D167" s="206">
        <v>121.03716492</v>
      </c>
      <c r="E167" s="206">
        <v>123.03748851</v>
      </c>
      <c r="F167" s="206">
        <v>123.92148189</v>
      </c>
      <c r="G167" s="206">
        <v>124.80887711</v>
      </c>
      <c r="H167" s="206">
        <v>122.23735816</v>
      </c>
      <c r="I167" s="206">
        <v>133.29536662999999</v>
      </c>
      <c r="J167" s="206">
        <v>119.43345164999999</v>
      </c>
      <c r="K167" s="206">
        <v>125.20247161</v>
      </c>
      <c r="L167" s="206">
        <v>122.57166062</v>
      </c>
      <c r="M167" s="206">
        <v>118.9442347</v>
      </c>
      <c r="N167" s="206">
        <v>128.17509704</v>
      </c>
      <c r="O167" s="206">
        <v>124.5089684</v>
      </c>
      <c r="P167" s="206">
        <v>123.55096260000001</v>
      </c>
      <c r="Q167" s="207">
        <v>116.13650979000001</v>
      </c>
      <c r="R167" s="208">
        <v>1.0208696067377601E-3</v>
      </c>
      <c r="S167" s="209">
        <v>1.8510547241388918E-3</v>
      </c>
      <c r="T167" s="209">
        <v>1.6467355548508229E-3</v>
      </c>
      <c r="U167" s="209">
        <v>8.4948102999918458E-4</v>
      </c>
      <c r="V167" s="209">
        <v>3.2970686540544514E-3</v>
      </c>
      <c r="W167" s="209">
        <v>1.0472744963630136E-3</v>
      </c>
      <c r="X167" s="209">
        <v>1.8164606214146476E-3</v>
      </c>
      <c r="Y167" s="209">
        <v>5.8612790524315934E-3</v>
      </c>
      <c r="Z167" s="209">
        <v>1.7017348405733931E-3</v>
      </c>
      <c r="AA167" s="209">
        <v>3.3824579432844925E-4</v>
      </c>
      <c r="AB167" s="209">
        <v>2.5855580601070269E-3</v>
      </c>
      <c r="AC167" s="209">
        <v>2.6246103242951908E-3</v>
      </c>
      <c r="AD167" s="209">
        <v>1.1500027394717991E-3</v>
      </c>
      <c r="AE167" s="209">
        <v>1.7672156549481774E-3</v>
      </c>
      <c r="AF167" s="210">
        <v>7.6652635222565913E-4</v>
      </c>
      <c r="AG167" s="208">
        <v>5.0815949974737207E-2</v>
      </c>
      <c r="AH167" s="209">
        <v>4.6092677205451703E-2</v>
      </c>
      <c r="AI167" s="209">
        <v>4.6344282616309303E-2</v>
      </c>
      <c r="AJ167" s="209">
        <v>5.3531194064531863E-2</v>
      </c>
      <c r="AK167" s="209">
        <v>6.7643778669758375E-2</v>
      </c>
      <c r="AL167" s="209">
        <v>2.7462164408822622E-2</v>
      </c>
      <c r="AM167" s="209">
        <v>7.0292771963113301E-2</v>
      </c>
      <c r="AN167" s="209">
        <v>4.4204654347009549E-2</v>
      </c>
      <c r="AO167" s="209">
        <v>6.3243496951351758E-2</v>
      </c>
      <c r="AP167" s="209">
        <v>5.0170226624660967E-2</v>
      </c>
      <c r="AQ167" s="209">
        <v>4.5083869710268884E-2</v>
      </c>
      <c r="AR167" s="209">
        <v>6.0655164887736188E-2</v>
      </c>
      <c r="AS167" s="209">
        <v>4.5175296715309878E-2</v>
      </c>
      <c r="AT167" s="209">
        <v>5.8937932961110356E-2</v>
      </c>
      <c r="AU167" s="210">
        <v>1.7319852984916669E-2</v>
      </c>
      <c r="AV167" s="21"/>
    </row>
    <row r="168" spans="2:48" x14ac:dyDescent="0.25">
      <c r="B168" s="122">
        <v>37469</v>
      </c>
      <c r="C168" s="205">
        <v>127.26202603</v>
      </c>
      <c r="D168" s="206">
        <v>121.25154649</v>
      </c>
      <c r="E168" s="206">
        <v>123.35720731000001</v>
      </c>
      <c r="F168" s="206">
        <v>124.16413312</v>
      </c>
      <c r="G168" s="206">
        <v>125.26161655999999</v>
      </c>
      <c r="H168" s="206">
        <v>122.30820043999999</v>
      </c>
      <c r="I168" s="206">
        <v>133.88173442999999</v>
      </c>
      <c r="J168" s="206">
        <v>119.475948</v>
      </c>
      <c r="K168" s="206">
        <v>125.57832214</v>
      </c>
      <c r="L168" s="206">
        <v>122.71335199000001</v>
      </c>
      <c r="M168" s="206">
        <v>119.13949144</v>
      </c>
      <c r="N168" s="206">
        <v>128.45013748</v>
      </c>
      <c r="O168" s="206">
        <v>124.73169746000001</v>
      </c>
      <c r="P168" s="206">
        <v>123.79240144000001</v>
      </c>
      <c r="Q168" s="207">
        <v>116.16526526</v>
      </c>
      <c r="R168" s="208">
        <v>4.5908329730443443E-3</v>
      </c>
      <c r="S168" s="209">
        <v>1.7712044903042535E-3</v>
      </c>
      <c r="T168" s="209">
        <v>2.5985478399456964E-3</v>
      </c>
      <c r="U168" s="209">
        <v>1.9581046506157705E-3</v>
      </c>
      <c r="V168" s="209">
        <v>3.6274619280564067E-3</v>
      </c>
      <c r="W168" s="209">
        <v>5.7954688375436094E-4</v>
      </c>
      <c r="X168" s="209">
        <v>4.3990111196260794E-3</v>
      </c>
      <c r="Y168" s="209">
        <v>3.5581614206833074E-4</v>
      </c>
      <c r="Z168" s="209">
        <v>3.0019417761236473E-3</v>
      </c>
      <c r="AA168" s="209">
        <v>1.15598800965322E-3</v>
      </c>
      <c r="AB168" s="209">
        <v>1.6415822128115717E-3</v>
      </c>
      <c r="AC168" s="209">
        <v>2.1458180750521705E-3</v>
      </c>
      <c r="AD168" s="209">
        <v>1.7888595726250193E-3</v>
      </c>
      <c r="AE168" s="209">
        <v>1.9541639734662877E-3</v>
      </c>
      <c r="AF168" s="210">
        <v>2.4760060425433082E-4</v>
      </c>
      <c r="AG168" s="208">
        <v>5.6742329521280561E-2</v>
      </c>
      <c r="AH168" s="209">
        <v>4.5395687786614361E-2</v>
      </c>
      <c r="AI168" s="209">
        <v>4.9669400448423391E-2</v>
      </c>
      <c r="AJ168" s="209">
        <v>5.5427917200891429E-2</v>
      </c>
      <c r="AK168" s="209">
        <v>7.2509231254268669E-2</v>
      </c>
      <c r="AL168" s="209">
        <v>2.8041976615607467E-2</v>
      </c>
      <c r="AM168" s="209">
        <v>7.3037934083086259E-2</v>
      </c>
      <c r="AN168" s="209">
        <v>4.4076345913322441E-2</v>
      </c>
      <c r="AO168" s="209">
        <v>6.6445589310094352E-2</v>
      </c>
      <c r="AP168" s="209">
        <v>4.8502884895253791E-2</v>
      </c>
      <c r="AQ168" s="209">
        <v>4.3070796794177815E-2</v>
      </c>
      <c r="AR168" s="209">
        <v>6.0886867572607875E-2</v>
      </c>
      <c r="AS168" s="209">
        <v>5.4788202821793405E-2</v>
      </c>
      <c r="AT168" s="209">
        <v>5.621572819439704E-2</v>
      </c>
      <c r="AU168" s="210">
        <v>1.4802737754912941E-2</v>
      </c>
      <c r="AV168" s="21"/>
    </row>
    <row r="169" spans="2:48" x14ac:dyDescent="0.25">
      <c r="B169" s="122">
        <v>37500</v>
      </c>
      <c r="C169" s="205">
        <v>127.8082421</v>
      </c>
      <c r="D169" s="206">
        <v>121.57841344000001</v>
      </c>
      <c r="E169" s="206">
        <v>123.7404471</v>
      </c>
      <c r="F169" s="206">
        <v>124.95224068</v>
      </c>
      <c r="G169" s="206">
        <v>125.5891878</v>
      </c>
      <c r="H169" s="206">
        <v>122.39989481000001</v>
      </c>
      <c r="I169" s="206">
        <v>135.07302533000001</v>
      </c>
      <c r="J169" s="206">
        <v>119.80750799</v>
      </c>
      <c r="K169" s="206">
        <v>125.82936182</v>
      </c>
      <c r="L169" s="206">
        <v>122.94043533999999</v>
      </c>
      <c r="M169" s="206">
        <v>119.39434036</v>
      </c>
      <c r="N169" s="206">
        <v>128.71647730999999</v>
      </c>
      <c r="O169" s="206">
        <v>125.09141812</v>
      </c>
      <c r="P169" s="206">
        <v>124.13898404</v>
      </c>
      <c r="Q169" s="207">
        <v>116.21890911</v>
      </c>
      <c r="R169" s="208">
        <v>4.2920585742618781E-3</v>
      </c>
      <c r="S169" s="209">
        <v>2.6957755134856599E-3</v>
      </c>
      <c r="T169" s="209">
        <v>3.1067482667380629E-3</v>
      </c>
      <c r="U169" s="209">
        <v>6.3473044928226072E-3</v>
      </c>
      <c r="V169" s="209">
        <v>2.6150966991800389E-3</v>
      </c>
      <c r="W169" s="209">
        <v>7.4969928157021001E-4</v>
      </c>
      <c r="X169" s="209">
        <v>8.8980838579057892E-3</v>
      </c>
      <c r="Y169" s="209">
        <v>2.7751191394606248E-3</v>
      </c>
      <c r="Z169" s="209">
        <v>1.9990685949772095E-3</v>
      </c>
      <c r="AA169" s="209">
        <v>1.8505186788353061E-3</v>
      </c>
      <c r="AB169" s="209">
        <v>2.139080139756559E-3</v>
      </c>
      <c r="AC169" s="209">
        <v>2.0734880882588578E-3</v>
      </c>
      <c r="AD169" s="209">
        <v>2.883955460602561E-3</v>
      </c>
      <c r="AE169" s="209">
        <v>2.7997081886158679E-3</v>
      </c>
      <c r="AF169" s="210">
        <v>4.617890716294162E-4</v>
      </c>
      <c r="AG169" s="208">
        <v>6.1210576267314243E-2</v>
      </c>
      <c r="AH169" s="209">
        <v>4.4783524659017339E-2</v>
      </c>
      <c r="AI169" s="209">
        <v>5.1315264202960308E-2</v>
      </c>
      <c r="AJ169" s="209">
        <v>6.1547756791979498E-2</v>
      </c>
      <c r="AK169" s="209">
        <v>7.4572408280877953E-2</v>
      </c>
      <c r="AL169" s="209">
        <v>2.3698096450053257E-2</v>
      </c>
      <c r="AM169" s="209">
        <v>8.3408738059638041E-2</v>
      </c>
      <c r="AN169" s="209">
        <v>4.6801445067239156E-2</v>
      </c>
      <c r="AO169" s="209">
        <v>6.4299126746646534E-2</v>
      </c>
      <c r="AP169" s="209">
        <v>5.0643007109028353E-2</v>
      </c>
      <c r="AQ169" s="209">
        <v>4.5994494675274653E-2</v>
      </c>
      <c r="AR169" s="209">
        <v>6.3142777550712487E-2</v>
      </c>
      <c r="AS169" s="209">
        <v>5.665529456543749E-2</v>
      </c>
      <c r="AT169" s="209">
        <v>5.8305089168097082E-2</v>
      </c>
      <c r="AU169" s="210">
        <v>1.2250635476829018E-2</v>
      </c>
      <c r="AV169" s="21"/>
    </row>
    <row r="170" spans="2:48" x14ac:dyDescent="0.25">
      <c r="B170" s="122">
        <v>37530</v>
      </c>
      <c r="C170" s="205">
        <v>128.39662096000001</v>
      </c>
      <c r="D170" s="206">
        <v>121.94440521</v>
      </c>
      <c r="E170" s="206">
        <v>124.78764705</v>
      </c>
      <c r="F170" s="206">
        <v>126.01310389</v>
      </c>
      <c r="G170" s="206">
        <v>126.56556587</v>
      </c>
      <c r="H170" s="206">
        <v>122.72463275</v>
      </c>
      <c r="I170" s="206">
        <v>135.57908703999999</v>
      </c>
      <c r="J170" s="206">
        <v>120.35425973</v>
      </c>
      <c r="K170" s="206">
        <v>126.10770468</v>
      </c>
      <c r="L170" s="206">
        <v>123.20412799</v>
      </c>
      <c r="M170" s="206">
        <v>119.96353052000001</v>
      </c>
      <c r="N170" s="206">
        <v>129.91756493</v>
      </c>
      <c r="O170" s="206">
        <v>125.48913318</v>
      </c>
      <c r="P170" s="206">
        <v>124.54198156</v>
      </c>
      <c r="Q170" s="207">
        <v>116.25577538</v>
      </c>
      <c r="R170" s="208">
        <v>4.6036065462792715E-3</v>
      </c>
      <c r="S170" s="209">
        <v>3.0103351379939976E-3</v>
      </c>
      <c r="T170" s="209">
        <v>8.4628751111083273E-3</v>
      </c>
      <c r="U170" s="209">
        <v>8.4901495501536594E-3</v>
      </c>
      <c r="V170" s="209">
        <v>7.774380001205769E-3</v>
      </c>
      <c r="W170" s="209">
        <v>2.6530900251513986E-3</v>
      </c>
      <c r="X170" s="209">
        <v>3.7465786285871081E-3</v>
      </c>
      <c r="Y170" s="209">
        <v>4.5635849469936925E-3</v>
      </c>
      <c r="Z170" s="209">
        <v>2.2120660549655095E-3</v>
      </c>
      <c r="AA170" s="209">
        <v>2.1448813750394686E-3</v>
      </c>
      <c r="AB170" s="209">
        <v>4.7673127409873246E-3</v>
      </c>
      <c r="AC170" s="209">
        <v>9.3312654688903398E-3</v>
      </c>
      <c r="AD170" s="209">
        <v>3.1793952453114606E-3</v>
      </c>
      <c r="AE170" s="209">
        <v>3.2463413738761217E-3</v>
      </c>
      <c r="AF170" s="210">
        <v>3.1721404272613569E-4</v>
      </c>
      <c r="AG170" s="208">
        <v>6.2857927737122746E-2</v>
      </c>
      <c r="AH170" s="209">
        <v>4.5377205123587769E-2</v>
      </c>
      <c r="AI170" s="209">
        <v>5.5710681183230568E-2</v>
      </c>
      <c r="AJ170" s="209">
        <v>6.8705131567218664E-2</v>
      </c>
      <c r="AK170" s="209">
        <v>7.6123711837179892E-2</v>
      </c>
      <c r="AL170" s="209">
        <v>2.3504284842184388E-2</v>
      </c>
      <c r="AM170" s="209">
        <v>8.4755417824513971E-2</v>
      </c>
      <c r="AN170" s="209">
        <v>4.8747540636163822E-2</v>
      </c>
      <c r="AO170" s="209">
        <v>6.2273729166151322E-2</v>
      </c>
      <c r="AP170" s="209">
        <v>4.5884003172589005E-2</v>
      </c>
      <c r="AQ170" s="209">
        <v>4.5976607381007457E-2</v>
      </c>
      <c r="AR170" s="209">
        <v>6.8985837537337946E-2</v>
      </c>
      <c r="AS170" s="209">
        <v>5.6230265396051346E-2</v>
      </c>
      <c r="AT170" s="209">
        <v>5.7610601428552413E-2</v>
      </c>
      <c r="AU170" s="210">
        <v>1.0010850186062693E-2</v>
      </c>
      <c r="AV170" s="21"/>
    </row>
    <row r="171" spans="2:48" x14ac:dyDescent="0.25">
      <c r="B171" s="122">
        <v>37561</v>
      </c>
      <c r="C171" s="205">
        <v>128.87006776000001</v>
      </c>
      <c r="D171" s="206">
        <v>122.89367626000001</v>
      </c>
      <c r="E171" s="206">
        <v>125.75766394999999</v>
      </c>
      <c r="F171" s="206">
        <v>127.01042022</v>
      </c>
      <c r="G171" s="206">
        <v>127.31676861</v>
      </c>
      <c r="H171" s="206">
        <v>123.27364269</v>
      </c>
      <c r="I171" s="206">
        <v>136.53632798000001</v>
      </c>
      <c r="J171" s="206">
        <v>121.12666178000001</v>
      </c>
      <c r="K171" s="206">
        <v>127.15259682</v>
      </c>
      <c r="L171" s="206">
        <v>123.65973688</v>
      </c>
      <c r="M171" s="206">
        <v>120.54300051</v>
      </c>
      <c r="N171" s="206">
        <v>130.60898681</v>
      </c>
      <c r="O171" s="206">
        <v>126.79483003</v>
      </c>
      <c r="P171" s="206">
        <v>125.15405814</v>
      </c>
      <c r="Q171" s="207">
        <v>116.28411466999999</v>
      </c>
      <c r="R171" s="208">
        <v>3.6873774127397013E-3</v>
      </c>
      <c r="S171" s="209">
        <v>7.7844575843005765E-3</v>
      </c>
      <c r="T171" s="209">
        <v>7.773340734690856E-3</v>
      </c>
      <c r="U171" s="209">
        <v>7.9143858790319647E-3</v>
      </c>
      <c r="V171" s="209">
        <v>5.9352852795015636E-3</v>
      </c>
      <c r="W171" s="209">
        <v>4.4735105552801482E-3</v>
      </c>
      <c r="X171" s="209">
        <v>7.0603878584726294E-3</v>
      </c>
      <c r="Y171" s="209">
        <v>6.417737533617838E-3</v>
      </c>
      <c r="Z171" s="209">
        <v>8.2857121430560468E-3</v>
      </c>
      <c r="AA171" s="209">
        <v>3.6980002004232643E-3</v>
      </c>
      <c r="AB171" s="209">
        <v>4.8303845967869793E-3</v>
      </c>
      <c r="AC171" s="209">
        <v>5.3220046140223416E-3</v>
      </c>
      <c r="AD171" s="209">
        <v>1.0404859902308267E-2</v>
      </c>
      <c r="AE171" s="209">
        <v>4.9146205346438142E-3</v>
      </c>
      <c r="AF171" s="210">
        <v>2.4376672821078925E-4</v>
      </c>
      <c r="AG171" s="208">
        <v>6.2500270149229292E-2</v>
      </c>
      <c r="AH171" s="209">
        <v>5.2257172132377697E-2</v>
      </c>
      <c r="AI171" s="209">
        <v>6.2324785173742639E-2</v>
      </c>
      <c r="AJ171" s="209">
        <v>6.4066640254644494E-2</v>
      </c>
      <c r="AK171" s="209">
        <v>8.1387655612177284E-2</v>
      </c>
      <c r="AL171" s="209">
        <v>2.6804533416843114E-2</v>
      </c>
      <c r="AM171" s="209">
        <v>8.6160770478335869E-2</v>
      </c>
      <c r="AN171" s="209">
        <v>5.541367594587647E-2</v>
      </c>
      <c r="AO171" s="209">
        <v>6.8672305438843756E-2</v>
      </c>
      <c r="AP171" s="209">
        <v>4.8556854224708929E-2</v>
      </c>
      <c r="AQ171" s="209">
        <v>4.8260125616802853E-2</v>
      </c>
      <c r="AR171" s="209">
        <v>7.3319350615438553E-2</v>
      </c>
      <c r="AS171" s="209">
        <v>5.4824964705043118E-2</v>
      </c>
      <c r="AT171" s="209">
        <v>6.1519154936102653E-2</v>
      </c>
      <c r="AU171" s="210">
        <v>9.9822320238348913E-3</v>
      </c>
      <c r="AV171" s="21"/>
    </row>
    <row r="172" spans="2:48" x14ac:dyDescent="0.25">
      <c r="B172" s="122">
        <v>37591</v>
      </c>
      <c r="C172" s="205">
        <v>131.0229156</v>
      </c>
      <c r="D172" s="206">
        <v>124.88635324000001</v>
      </c>
      <c r="E172" s="206">
        <v>126.21158991999999</v>
      </c>
      <c r="F172" s="206">
        <v>127.44373087</v>
      </c>
      <c r="G172" s="206">
        <v>129.04923926000001</v>
      </c>
      <c r="H172" s="206">
        <v>125.16880533</v>
      </c>
      <c r="I172" s="206">
        <v>136.76631123999999</v>
      </c>
      <c r="J172" s="206">
        <v>121.57463485</v>
      </c>
      <c r="K172" s="206">
        <v>129.29017260000001</v>
      </c>
      <c r="L172" s="206">
        <v>124.43234278</v>
      </c>
      <c r="M172" s="206">
        <v>120.71067505000001</v>
      </c>
      <c r="N172" s="206">
        <v>131.62296652000001</v>
      </c>
      <c r="O172" s="206">
        <v>128.14044967999999</v>
      </c>
      <c r="P172" s="206">
        <v>125.24105527</v>
      </c>
      <c r="Q172" s="207">
        <v>116.31380058000001</v>
      </c>
      <c r="R172" s="208">
        <v>1.670556924055731E-2</v>
      </c>
      <c r="S172" s="209">
        <v>1.6214642125150457E-2</v>
      </c>
      <c r="T172" s="209">
        <v>3.6095292783148128E-3</v>
      </c>
      <c r="U172" s="209">
        <v>3.4116149623742713E-3</v>
      </c>
      <c r="V172" s="209">
        <v>1.3607560645109986E-2</v>
      </c>
      <c r="W172" s="209">
        <v>1.5373624066304414E-2</v>
      </c>
      <c r="X172" s="209">
        <v>1.6844107601434201E-3</v>
      </c>
      <c r="Y172" s="209">
        <v>3.6983853382637909E-3</v>
      </c>
      <c r="Z172" s="209">
        <v>1.6811105973918921E-2</v>
      </c>
      <c r="AA172" s="209">
        <v>6.2478371658654143E-3</v>
      </c>
      <c r="AB172" s="209">
        <v>1.3909935814655394E-3</v>
      </c>
      <c r="AC172" s="209">
        <v>7.7634758125416084E-3</v>
      </c>
      <c r="AD172" s="209">
        <v>1.0612575052796804E-2</v>
      </c>
      <c r="AE172" s="209">
        <v>6.95120328440996E-4</v>
      </c>
      <c r="AF172" s="210">
        <v>2.5528775004442293E-4</v>
      </c>
      <c r="AG172" s="208">
        <v>7.2338198508021062E-2</v>
      </c>
      <c r="AH172" s="209">
        <v>6.8372846655442618E-2</v>
      </c>
      <c r="AI172" s="209">
        <v>6.2963901035886324E-2</v>
      </c>
      <c r="AJ172" s="209">
        <v>6.6895215234919481E-2</v>
      </c>
      <c r="AK172" s="209">
        <v>9.3966553876495981E-2</v>
      </c>
      <c r="AL172" s="209">
        <v>4.2206385278353464E-2</v>
      </c>
      <c r="AM172" s="209">
        <v>8.5656566518203886E-2</v>
      </c>
      <c r="AN172" s="209">
        <v>5.8550412577115706E-2</v>
      </c>
      <c r="AO172" s="209">
        <v>8.511551377582223E-2</v>
      </c>
      <c r="AP172" s="209">
        <v>5.4927271963009949E-2</v>
      </c>
      <c r="AQ172" s="209">
        <v>3.7958495265117201E-2</v>
      </c>
      <c r="AR172" s="209">
        <v>8.0859336828710215E-2</v>
      </c>
      <c r="AS172" s="209">
        <v>6.15223607575551E-2</v>
      </c>
      <c r="AT172" s="209">
        <v>6.1725982842471105E-2</v>
      </c>
      <c r="AU172" s="210">
        <v>1.0208392084029808E-2</v>
      </c>
      <c r="AV172" s="21"/>
    </row>
    <row r="173" spans="2:48" x14ac:dyDescent="0.25">
      <c r="B173" s="122">
        <v>37622</v>
      </c>
      <c r="C173" s="205">
        <v>133.56791776</v>
      </c>
      <c r="D173" s="206">
        <v>126.28465482</v>
      </c>
      <c r="E173" s="206">
        <v>128.22778550000001</v>
      </c>
      <c r="F173" s="206">
        <v>131.42440217999999</v>
      </c>
      <c r="G173" s="206">
        <v>131.31868789000001</v>
      </c>
      <c r="H173" s="206">
        <v>126.09033051</v>
      </c>
      <c r="I173" s="206">
        <v>140.19083545000001</v>
      </c>
      <c r="J173" s="206">
        <v>123.3289027</v>
      </c>
      <c r="K173" s="206">
        <v>131.59796023000001</v>
      </c>
      <c r="L173" s="206">
        <v>127.19789316000001</v>
      </c>
      <c r="M173" s="206">
        <v>124.16483048000001</v>
      </c>
      <c r="N173" s="206">
        <v>134.56333914000001</v>
      </c>
      <c r="O173" s="206">
        <v>131.79721076000001</v>
      </c>
      <c r="P173" s="206">
        <v>129.00205531</v>
      </c>
      <c r="Q173" s="207">
        <v>117.77929195999999</v>
      </c>
      <c r="R173" s="208">
        <v>1.9424099580943807E-2</v>
      </c>
      <c r="S173" s="209">
        <v>1.1196592291495713E-2</v>
      </c>
      <c r="T173" s="209">
        <v>1.5974726103030586E-2</v>
      </c>
      <c r="U173" s="209">
        <v>3.1234736168078026E-2</v>
      </c>
      <c r="V173" s="209">
        <v>1.7585912501410891E-2</v>
      </c>
      <c r="W173" s="209">
        <v>7.3622591313423323E-3</v>
      </c>
      <c r="X173" s="209">
        <v>2.5039237945012633E-2</v>
      </c>
      <c r="Y173" s="209">
        <v>1.4429554751815116E-2</v>
      </c>
      <c r="Z173" s="209">
        <v>1.7849675529012381E-2</v>
      </c>
      <c r="AA173" s="209">
        <v>2.2225334010544037E-2</v>
      </c>
      <c r="AB173" s="209">
        <v>2.8615161240455676E-2</v>
      </c>
      <c r="AC173" s="209">
        <v>2.2339358379019802E-2</v>
      </c>
      <c r="AD173" s="209">
        <v>2.853713319355369E-2</v>
      </c>
      <c r="AE173" s="209">
        <v>3.003008903024551E-2</v>
      </c>
      <c r="AF173" s="210">
        <v>1.2599462597665114E-2</v>
      </c>
      <c r="AG173" s="208">
        <v>6.8294201599776366E-2</v>
      </c>
      <c r="AH173" s="209">
        <v>7.4289595588531585E-2</v>
      </c>
      <c r="AI173" s="209">
        <v>7.2794945844962808E-2</v>
      </c>
      <c r="AJ173" s="209">
        <v>7.8341089879835915E-2</v>
      </c>
      <c r="AK173" s="209">
        <v>9.5382078095411729E-2</v>
      </c>
      <c r="AL173" s="209">
        <v>4.4921610303948825E-2</v>
      </c>
      <c r="AM173" s="209">
        <v>8.1383767757093217E-2</v>
      </c>
      <c r="AN173" s="209">
        <v>5.6838170505539437E-2</v>
      </c>
      <c r="AO173" s="209">
        <v>8.1141500382007889E-2</v>
      </c>
      <c r="AP173" s="209">
        <v>6.8939833041473442E-2</v>
      </c>
      <c r="AQ173" s="209">
        <v>6.0256541652328507E-2</v>
      </c>
      <c r="AR173" s="209">
        <v>8.9678735023684175E-2</v>
      </c>
      <c r="AS173" s="209">
        <v>8.0497656127503633E-2</v>
      </c>
      <c r="AT173" s="209">
        <v>6.0255008376318329E-2</v>
      </c>
      <c r="AU173" s="210">
        <v>2.1548545144818538E-2</v>
      </c>
      <c r="AV173" s="21"/>
    </row>
    <row r="174" spans="2:48" x14ac:dyDescent="0.25">
      <c r="B174" s="122">
        <v>37653</v>
      </c>
      <c r="C174" s="205">
        <v>135.06815134999999</v>
      </c>
      <c r="D174" s="206">
        <v>128.83955476</v>
      </c>
      <c r="E174" s="206">
        <v>131.59306826</v>
      </c>
      <c r="F174" s="206">
        <v>134.49863181000001</v>
      </c>
      <c r="G174" s="206">
        <v>134.05479310999999</v>
      </c>
      <c r="H174" s="206">
        <v>128.34838231000001</v>
      </c>
      <c r="I174" s="206">
        <v>142.69530026999999</v>
      </c>
      <c r="J174" s="206">
        <v>124.92628096999999</v>
      </c>
      <c r="K174" s="206">
        <v>135.10192910999999</v>
      </c>
      <c r="L174" s="206">
        <v>130.42110733999999</v>
      </c>
      <c r="M174" s="206">
        <v>125.29510741999999</v>
      </c>
      <c r="N174" s="206">
        <v>136.76092521000001</v>
      </c>
      <c r="O174" s="206">
        <v>134.60512299999999</v>
      </c>
      <c r="P174" s="206">
        <v>130.59557172999999</v>
      </c>
      <c r="Q174" s="207">
        <v>118.20976874999999</v>
      </c>
      <c r="R174" s="208">
        <v>1.1231990549524559E-2</v>
      </c>
      <c r="S174" s="209">
        <v>2.0231277851150076E-2</v>
      </c>
      <c r="T174" s="209">
        <v>2.6244567406960208E-2</v>
      </c>
      <c r="U174" s="209">
        <v>2.3391619661237095E-2</v>
      </c>
      <c r="V174" s="209">
        <v>2.0835611929749875E-2</v>
      </c>
      <c r="W174" s="209">
        <v>1.7908207480040843E-2</v>
      </c>
      <c r="X174" s="209">
        <v>1.7864682894291013E-2</v>
      </c>
      <c r="Y174" s="209">
        <v>1.2952180997552919E-2</v>
      </c>
      <c r="Z174" s="209">
        <v>2.6626316045293717E-2</v>
      </c>
      <c r="AA174" s="209">
        <v>2.5340153833723962E-2</v>
      </c>
      <c r="AB174" s="209">
        <v>9.1030361466329073E-3</v>
      </c>
      <c r="AC174" s="209">
        <v>1.6331239132774688E-2</v>
      </c>
      <c r="AD174" s="209">
        <v>2.1304792596203943E-2</v>
      </c>
      <c r="AE174" s="209">
        <v>1.2352643654945391E-2</v>
      </c>
      <c r="AF174" s="210">
        <v>3.6549446242740021E-3</v>
      </c>
      <c r="AG174" s="208">
        <v>7.2766865331891625E-2</v>
      </c>
      <c r="AH174" s="209">
        <v>7.6730343492687009E-2</v>
      </c>
      <c r="AI174" s="209">
        <v>8.5172247524065936E-2</v>
      </c>
      <c r="AJ174" s="209">
        <v>9.6301569121839875E-2</v>
      </c>
      <c r="AK174" s="209">
        <v>9.1914571772525835E-2</v>
      </c>
      <c r="AL174" s="209">
        <v>5.7384518498467915E-2</v>
      </c>
      <c r="AM174" s="209">
        <v>9.0262789659310144E-2</v>
      </c>
      <c r="AN174" s="209">
        <v>5.504407793200345E-2</v>
      </c>
      <c r="AO174" s="209">
        <v>9.3719130215813198E-2</v>
      </c>
      <c r="AP174" s="209">
        <v>8.2737825466621479E-2</v>
      </c>
      <c r="AQ174" s="209">
        <v>6.1924111677555529E-2</v>
      </c>
      <c r="AR174" s="209">
        <v>8.9555063987494521E-2</v>
      </c>
      <c r="AS174" s="209">
        <v>8.7188538092345252E-2</v>
      </c>
      <c r="AT174" s="209">
        <v>6.7867573472132348E-2</v>
      </c>
      <c r="AU174" s="210">
        <v>2.4036297955765614E-2</v>
      </c>
      <c r="AV174" s="21"/>
    </row>
    <row r="175" spans="2:48" x14ac:dyDescent="0.25">
      <c r="B175" s="122">
        <v>37681</v>
      </c>
      <c r="C175" s="205">
        <v>137.81808430000001</v>
      </c>
      <c r="D175" s="206">
        <v>131.91963398999999</v>
      </c>
      <c r="E175" s="206">
        <v>132.72734413000001</v>
      </c>
      <c r="F175" s="206">
        <v>136.42311673</v>
      </c>
      <c r="G175" s="206">
        <v>135.99603827999999</v>
      </c>
      <c r="H175" s="206">
        <v>129.37411105999999</v>
      </c>
      <c r="I175" s="206">
        <v>143.02351634999999</v>
      </c>
      <c r="J175" s="206">
        <v>126.84918441000001</v>
      </c>
      <c r="K175" s="206">
        <v>136.55704510999999</v>
      </c>
      <c r="L175" s="206">
        <v>132.34437419</v>
      </c>
      <c r="M175" s="206">
        <v>126.60075955000001</v>
      </c>
      <c r="N175" s="206">
        <v>138.84593796999999</v>
      </c>
      <c r="O175" s="206">
        <v>135.63254838</v>
      </c>
      <c r="P175" s="206">
        <v>131.77604851000001</v>
      </c>
      <c r="Q175" s="207">
        <v>118.47226408</v>
      </c>
      <c r="R175" s="208">
        <v>2.0359595674587692E-2</v>
      </c>
      <c r="S175" s="209">
        <v>2.3906316936111054E-2</v>
      </c>
      <c r="T175" s="209">
        <v>8.6195715701295281E-3</v>
      </c>
      <c r="U175" s="209">
        <v>1.4308583619784538E-2</v>
      </c>
      <c r="V175" s="209">
        <v>1.448098292469926E-2</v>
      </c>
      <c r="W175" s="209">
        <v>7.9917544073328552E-3</v>
      </c>
      <c r="X175" s="209">
        <v>2.3001183597425585E-3</v>
      </c>
      <c r="Y175" s="209">
        <v>1.5392305166450784E-2</v>
      </c>
      <c r="Z175" s="209">
        <v>1.0770504977876729E-2</v>
      </c>
      <c r="AA175" s="209">
        <v>1.4746591937654412E-2</v>
      </c>
      <c r="AB175" s="209">
        <v>1.0420615432519278E-2</v>
      </c>
      <c r="AC175" s="209">
        <v>1.5245676035010669E-2</v>
      </c>
      <c r="AD175" s="209">
        <v>7.6328846711132313E-3</v>
      </c>
      <c r="AE175" s="209">
        <v>9.0391792337384848E-3</v>
      </c>
      <c r="AF175" s="210">
        <v>2.2205891507592283E-3</v>
      </c>
      <c r="AG175" s="208">
        <v>9.4005455253460865E-2</v>
      </c>
      <c r="AH175" s="209">
        <v>9.7894803452294191E-2</v>
      </c>
      <c r="AI175" s="209">
        <v>9.1010866916488145E-2</v>
      </c>
      <c r="AJ175" s="209">
        <v>0.10933343930453882</v>
      </c>
      <c r="AK175" s="209">
        <v>0.10512413430112376</v>
      </c>
      <c r="AL175" s="209">
        <v>6.3544100393837094E-2</v>
      </c>
      <c r="AM175" s="209">
        <v>8.2265455275827945E-2</v>
      </c>
      <c r="AN175" s="209">
        <v>7.0705414813751005E-2</v>
      </c>
      <c r="AO175" s="209">
        <v>0.10419006228238839</v>
      </c>
      <c r="AP175" s="209">
        <v>8.6336365906687793E-2</v>
      </c>
      <c r="AQ175" s="209">
        <v>7.1498145240475042E-2</v>
      </c>
      <c r="AR175" s="209">
        <v>9.6776214663610013E-2</v>
      </c>
      <c r="AS175" s="209">
        <v>9.4906887570475482E-2</v>
      </c>
      <c r="AT175" s="209">
        <v>7.4702518811268923E-2</v>
      </c>
      <c r="AU175" s="210">
        <v>2.2723598275062974E-2</v>
      </c>
      <c r="AV175" s="21"/>
    </row>
    <row r="176" spans="2:48" x14ac:dyDescent="0.25">
      <c r="B176" s="122">
        <v>37712</v>
      </c>
      <c r="C176" s="205">
        <v>138.24727591000001</v>
      </c>
      <c r="D176" s="206">
        <v>130.44831719999999</v>
      </c>
      <c r="E176" s="206">
        <v>133.20006279</v>
      </c>
      <c r="F176" s="206">
        <v>137.14258373000001</v>
      </c>
      <c r="G176" s="206">
        <v>137.44012688999999</v>
      </c>
      <c r="H176" s="206">
        <v>129.56078689</v>
      </c>
      <c r="I176" s="206">
        <v>143.20520357000001</v>
      </c>
      <c r="J176" s="206">
        <v>127.32925423</v>
      </c>
      <c r="K176" s="206">
        <v>136.93186865000001</v>
      </c>
      <c r="L176" s="206">
        <v>133.05108898</v>
      </c>
      <c r="M176" s="206">
        <v>127.69497133</v>
      </c>
      <c r="N176" s="206">
        <v>139.78050991999999</v>
      </c>
      <c r="O176" s="206">
        <v>136.83043344000001</v>
      </c>
      <c r="P176" s="206">
        <v>132.29593270999999</v>
      </c>
      <c r="Q176" s="207">
        <v>118.86455008</v>
      </c>
      <c r="R176" s="208">
        <v>3.1141893473555101E-3</v>
      </c>
      <c r="S176" s="209">
        <v>-1.1153129716168971E-2</v>
      </c>
      <c r="T176" s="209">
        <v>3.5615770291989959E-3</v>
      </c>
      <c r="U176" s="209">
        <v>5.273790961864127E-3</v>
      </c>
      <c r="V176" s="209">
        <v>1.0618607926113143E-2</v>
      </c>
      <c r="W176" s="209">
        <v>1.4429148805006125E-3</v>
      </c>
      <c r="X176" s="209">
        <v>1.2703310940516868E-3</v>
      </c>
      <c r="Y176" s="209">
        <v>3.7845715936834306E-3</v>
      </c>
      <c r="Z176" s="209">
        <v>2.744812907295213E-3</v>
      </c>
      <c r="AA176" s="209">
        <v>5.3399685050866804E-3</v>
      </c>
      <c r="AB176" s="209">
        <v>8.6430111785217555E-3</v>
      </c>
      <c r="AC176" s="209">
        <v>6.730999578841994E-3</v>
      </c>
      <c r="AD176" s="209">
        <v>8.8318406924266062E-3</v>
      </c>
      <c r="AE176" s="209">
        <v>3.9452101188216038E-3</v>
      </c>
      <c r="AF176" s="210">
        <v>3.3112053951725117E-3</v>
      </c>
      <c r="AG176" s="208">
        <v>9.659560996604806E-2</v>
      </c>
      <c r="AH176" s="209">
        <v>8.3567181769804169E-2</v>
      </c>
      <c r="AI176" s="209">
        <v>9.1629350811440469E-2</v>
      </c>
      <c r="AJ176" s="209">
        <v>0.11246471654430656</v>
      </c>
      <c r="AK176" s="209">
        <v>0.11272327569476795</v>
      </c>
      <c r="AL176" s="209">
        <v>6.4291965730844794E-2</v>
      </c>
      <c r="AM176" s="209">
        <v>8.0747181761624681E-2</v>
      </c>
      <c r="AN176" s="209">
        <v>7.3523438759395557E-2</v>
      </c>
      <c r="AO176" s="209">
        <v>0.10363774971855383</v>
      </c>
      <c r="AP176" s="209">
        <v>8.7567386649230625E-2</v>
      </c>
      <c r="AQ176" s="209">
        <v>7.8273971427466088E-2</v>
      </c>
      <c r="AR176" s="209">
        <v>9.8921957098062549E-2</v>
      </c>
      <c r="AS176" s="209">
        <v>0.10452177676317083</v>
      </c>
      <c r="AT176" s="209">
        <v>7.5563389226712865E-2</v>
      </c>
      <c r="AU176" s="210">
        <v>2.503769721154904E-2</v>
      </c>
      <c r="AV176" s="21"/>
    </row>
    <row r="177" spans="2:50" x14ac:dyDescent="0.25">
      <c r="B177" s="122">
        <v>37742</v>
      </c>
      <c r="C177" s="205">
        <v>139.06895714999999</v>
      </c>
      <c r="D177" s="206">
        <v>131.95889922000001</v>
      </c>
      <c r="E177" s="206">
        <v>134.24079939999999</v>
      </c>
      <c r="F177" s="206">
        <v>138.04613284000001</v>
      </c>
      <c r="G177" s="206">
        <v>138.05024649999999</v>
      </c>
      <c r="H177" s="206">
        <v>130.43276183</v>
      </c>
      <c r="I177" s="206">
        <v>143.51627511999999</v>
      </c>
      <c r="J177" s="206">
        <v>128.01733769000001</v>
      </c>
      <c r="K177" s="206">
        <v>137.66475262</v>
      </c>
      <c r="L177" s="206">
        <v>134.11686449999999</v>
      </c>
      <c r="M177" s="206">
        <v>128.89968156</v>
      </c>
      <c r="N177" s="206">
        <v>140.33064343000001</v>
      </c>
      <c r="O177" s="206">
        <v>137.25526078999999</v>
      </c>
      <c r="P177" s="206">
        <v>132.79261395</v>
      </c>
      <c r="Q177" s="207">
        <v>119.7480321</v>
      </c>
      <c r="R177" s="208">
        <v>5.943561886419345E-3</v>
      </c>
      <c r="S177" s="209">
        <v>1.1579927226535471E-2</v>
      </c>
      <c r="T177" s="209">
        <v>7.813334229735177E-3</v>
      </c>
      <c r="U177" s="209">
        <v>6.5883920619350875E-3</v>
      </c>
      <c r="V177" s="209">
        <v>4.4391665214941669E-3</v>
      </c>
      <c r="W177" s="209">
        <v>6.73023806763637E-3</v>
      </c>
      <c r="X177" s="209">
        <v>2.1722084271045728E-3</v>
      </c>
      <c r="Y177" s="209">
        <v>5.4039699216103815E-3</v>
      </c>
      <c r="Z177" s="209">
        <v>5.3521797170040216E-3</v>
      </c>
      <c r="AA177" s="209">
        <v>8.0102728070132051E-3</v>
      </c>
      <c r="AB177" s="209">
        <v>9.4342809074813971E-3</v>
      </c>
      <c r="AC177" s="209">
        <v>3.9356954007027092E-3</v>
      </c>
      <c r="AD177" s="209">
        <v>3.1047723764338815E-3</v>
      </c>
      <c r="AE177" s="209">
        <v>3.7543198027770656E-3</v>
      </c>
      <c r="AF177" s="210">
        <v>7.4326787877915506E-3</v>
      </c>
      <c r="AG177" s="208">
        <v>9.9191440482067392E-2</v>
      </c>
      <c r="AH177" s="209">
        <v>9.3621132273443139E-2</v>
      </c>
      <c r="AI177" s="209">
        <v>9.5010517424068006E-2</v>
      </c>
      <c r="AJ177" s="209">
        <v>0.11589425587846743</v>
      </c>
      <c r="AK177" s="209">
        <v>0.11261766688964225</v>
      </c>
      <c r="AL177" s="209">
        <v>6.8560895946598796E-2</v>
      </c>
      <c r="AM177" s="209">
        <v>7.9346774086635097E-2</v>
      </c>
      <c r="AN177" s="209">
        <v>7.8441061394692577E-2</v>
      </c>
      <c r="AO177" s="209">
        <v>0.10608124720778608</v>
      </c>
      <c r="AP177" s="209">
        <v>9.3618901502109206E-2</v>
      </c>
      <c r="AQ177" s="209">
        <v>8.7649502923778197E-2</v>
      </c>
      <c r="AR177" s="209">
        <v>9.9930549850726802E-2</v>
      </c>
      <c r="AS177" s="209">
        <v>0.10514416542254565</v>
      </c>
      <c r="AT177" s="209">
        <v>7.8123696790912148E-2</v>
      </c>
      <c r="AU177" s="210">
        <v>3.2384814420404674E-2</v>
      </c>
      <c r="AV177" s="21"/>
    </row>
    <row r="178" spans="2:50" x14ac:dyDescent="0.25">
      <c r="B178" s="122">
        <v>37773</v>
      </c>
      <c r="C178" s="205">
        <v>139.63837042</v>
      </c>
      <c r="D178" s="206">
        <v>131.91963398999999</v>
      </c>
      <c r="E178" s="206">
        <v>134.30296548000001</v>
      </c>
      <c r="F178" s="206">
        <v>138.55505029</v>
      </c>
      <c r="G178" s="206">
        <v>138.37938410000001</v>
      </c>
      <c r="H178" s="206">
        <v>130.76951786000001</v>
      </c>
      <c r="I178" s="206">
        <v>143.71808952999999</v>
      </c>
      <c r="J178" s="206">
        <v>128.21194879999999</v>
      </c>
      <c r="K178" s="206">
        <v>138.17895680999999</v>
      </c>
      <c r="L178" s="206">
        <v>134.43656720000001</v>
      </c>
      <c r="M178" s="206">
        <v>129.12693437999999</v>
      </c>
      <c r="N178" s="206">
        <v>141.21851050999999</v>
      </c>
      <c r="O178" s="206">
        <v>137.51700774</v>
      </c>
      <c r="P178" s="206">
        <v>133.10300434000001</v>
      </c>
      <c r="Q178" s="207">
        <v>119.90919043</v>
      </c>
      <c r="R178" s="208">
        <v>4.0944671022868353E-3</v>
      </c>
      <c r="S178" s="209">
        <v>-2.9755651367286578E-4</v>
      </c>
      <c r="T178" s="209">
        <v>4.6309378577810874E-4</v>
      </c>
      <c r="U178" s="209">
        <v>3.6865752015656696E-3</v>
      </c>
      <c r="V178" s="209">
        <v>2.3841869778915906E-3</v>
      </c>
      <c r="W178" s="209">
        <v>2.5818362294506634E-3</v>
      </c>
      <c r="X178" s="209">
        <v>1.4062127088460992E-3</v>
      </c>
      <c r="Y178" s="209">
        <v>1.5201933856118966E-3</v>
      </c>
      <c r="Z178" s="209">
        <v>3.7351913268558979E-3</v>
      </c>
      <c r="AA178" s="209">
        <v>2.3837621106928123E-3</v>
      </c>
      <c r="AB178" s="209">
        <v>1.7630208022989446E-3</v>
      </c>
      <c r="AC178" s="209">
        <v>6.326965075470958E-3</v>
      </c>
      <c r="AD178" s="209">
        <v>1.9070085073130602E-3</v>
      </c>
      <c r="AE178" s="209">
        <v>2.3374070346779941E-3</v>
      </c>
      <c r="AF178" s="210">
        <v>1.3458119283781711E-3</v>
      </c>
      <c r="AG178" s="208">
        <v>0.10341347092376955</v>
      </c>
      <c r="AH178" s="209">
        <v>9.1927628502023101E-2</v>
      </c>
      <c r="AI178" s="209">
        <v>9.3358850034103533E-2</v>
      </c>
      <c r="AJ178" s="209">
        <v>0.11903721664598906</v>
      </c>
      <c r="AK178" s="209">
        <v>0.11238586264437776</v>
      </c>
      <c r="AL178" s="209">
        <v>7.0920309563703307E-2</v>
      </c>
      <c r="AM178" s="209">
        <v>8.0151181697651383E-2</v>
      </c>
      <c r="AN178" s="209">
        <v>7.9793249111651754E-2</v>
      </c>
      <c r="AO178" s="209">
        <v>0.10552211130616711</v>
      </c>
      <c r="AP178" s="209">
        <v>9.7170741778429895E-2</v>
      </c>
      <c r="AQ178" s="209">
        <v>8.8415927787403051E-2</v>
      </c>
      <c r="AR178" s="209">
        <v>0.10465415935265458</v>
      </c>
      <c r="AS178" s="209">
        <v>0.10574486677399024</v>
      </c>
      <c r="AT178" s="209">
        <v>7.9216407926151519E-2</v>
      </c>
      <c r="AU178" s="210">
        <v>3.3276307350088741E-2</v>
      </c>
      <c r="AV178" s="21"/>
    </row>
    <row r="179" spans="2:50" x14ac:dyDescent="0.25">
      <c r="B179" s="122">
        <v>37803</v>
      </c>
      <c r="C179" s="205">
        <v>139.83267610999999</v>
      </c>
      <c r="D179" s="206">
        <v>132.17809348</v>
      </c>
      <c r="E179" s="206">
        <v>134.5537066</v>
      </c>
      <c r="F179" s="206">
        <v>139.03115861000001</v>
      </c>
      <c r="G179" s="206">
        <v>138.44799470000001</v>
      </c>
      <c r="H179" s="206">
        <v>131.17509527999999</v>
      </c>
      <c r="I179" s="206">
        <v>143.54923001</v>
      </c>
      <c r="J179" s="206">
        <v>128.26891412000001</v>
      </c>
      <c r="K179" s="206">
        <v>138.40442641999999</v>
      </c>
      <c r="L179" s="206">
        <v>134.57192198000001</v>
      </c>
      <c r="M179" s="206">
        <v>129.31362419999999</v>
      </c>
      <c r="N179" s="206">
        <v>141.59370580999999</v>
      </c>
      <c r="O179" s="206">
        <v>137.6041894</v>
      </c>
      <c r="P179" s="206">
        <v>133.36426971</v>
      </c>
      <c r="Q179" s="207">
        <v>119.95273994</v>
      </c>
      <c r="R179" s="208">
        <v>1.39149210503937E-3</v>
      </c>
      <c r="S179" s="209">
        <v>1.9592192775458976E-3</v>
      </c>
      <c r="T179" s="209">
        <v>1.8669812621324889E-3</v>
      </c>
      <c r="U179" s="209">
        <v>3.4362393792467276E-3</v>
      </c>
      <c r="V179" s="209">
        <v>4.9581518552227401E-4</v>
      </c>
      <c r="W179" s="209">
        <v>3.1014675792732632E-3</v>
      </c>
      <c r="X179" s="209">
        <v>-1.1749357408813578E-3</v>
      </c>
      <c r="Y179" s="209">
        <v>4.4430585864410112E-4</v>
      </c>
      <c r="Z179" s="209">
        <v>1.6317217556507668E-3</v>
      </c>
      <c r="AA179" s="209">
        <v>1.006830082165324E-3</v>
      </c>
      <c r="AB179" s="209">
        <v>1.4457852724250359E-3</v>
      </c>
      <c r="AC179" s="209">
        <v>2.6568422131419737E-3</v>
      </c>
      <c r="AD179" s="209">
        <v>6.339700189290843E-4</v>
      </c>
      <c r="AE179" s="209">
        <v>1.9628810881879874E-3</v>
      </c>
      <c r="AF179" s="210">
        <v>3.6318742411515587E-4</v>
      </c>
      <c r="AG179" s="208">
        <v>0.10382200372230559</v>
      </c>
      <c r="AH179" s="209">
        <v>9.2045518146130142E-2</v>
      </c>
      <c r="AI179" s="209">
        <v>9.3599261732849839E-2</v>
      </c>
      <c r="AJ179" s="209">
        <v>0.12192943862156401</v>
      </c>
      <c r="AK179" s="209">
        <v>0.10928002803822368</v>
      </c>
      <c r="AL179" s="209">
        <v>7.3117885191048823E-2</v>
      </c>
      <c r="AM179" s="209">
        <v>7.6925880015489126E-2</v>
      </c>
      <c r="AN179" s="209">
        <v>7.3978122108472197E-2</v>
      </c>
      <c r="AO179" s="209">
        <v>0.10544484178494078</v>
      </c>
      <c r="AP179" s="209">
        <v>9.7904044860773712E-2</v>
      </c>
      <c r="AQ179" s="209">
        <v>8.7178580165348671E-2</v>
      </c>
      <c r="AR179" s="209">
        <v>0.1046896712378724</v>
      </c>
      <c r="AS179" s="209">
        <v>0.10517492168058148</v>
      </c>
      <c r="AT179" s="209">
        <v>7.9427200755779429E-2</v>
      </c>
      <c r="AU179" s="210">
        <v>3.2859866005105258E-2</v>
      </c>
      <c r="AV179" s="21"/>
    </row>
    <row r="180" spans="2:50" x14ac:dyDescent="0.25">
      <c r="B180" s="122">
        <v>37834</v>
      </c>
      <c r="C180" s="205">
        <v>139.97810995</v>
      </c>
      <c r="D180" s="206">
        <v>132.41967607999999</v>
      </c>
      <c r="E180" s="206">
        <v>134.92003493999999</v>
      </c>
      <c r="F180" s="206">
        <v>139.29660615</v>
      </c>
      <c r="G180" s="206">
        <v>138.81168303999999</v>
      </c>
      <c r="H180" s="206">
        <v>132.03977198000001</v>
      </c>
      <c r="I180" s="206">
        <v>143.57052911</v>
      </c>
      <c r="J180" s="206">
        <v>128.31403101000001</v>
      </c>
      <c r="K180" s="206">
        <v>138.46074139000001</v>
      </c>
      <c r="L180" s="206">
        <v>135.08688594</v>
      </c>
      <c r="M180" s="206">
        <v>129.15314169999999</v>
      </c>
      <c r="N180" s="206">
        <v>141.67357597</v>
      </c>
      <c r="O180" s="206">
        <v>138.08439221</v>
      </c>
      <c r="P180" s="206">
        <v>133.65970016</v>
      </c>
      <c r="Q180" s="207">
        <v>120.04741195</v>
      </c>
      <c r="R180" s="208">
        <v>1.0400561874794095E-3</v>
      </c>
      <c r="S180" s="209">
        <v>1.8277052848892912E-3</v>
      </c>
      <c r="T180" s="209">
        <v>2.7225436538066763E-3</v>
      </c>
      <c r="U180" s="209">
        <v>1.9092665461028823E-3</v>
      </c>
      <c r="V180" s="209">
        <v>2.6268949636146788E-3</v>
      </c>
      <c r="W180" s="209">
        <v>6.5917748956409849E-3</v>
      </c>
      <c r="X180" s="209">
        <v>1.4837488155463726E-4</v>
      </c>
      <c r="Y180" s="209">
        <v>3.5173674237075342E-4</v>
      </c>
      <c r="Z180" s="209">
        <v>4.0688705886561869E-4</v>
      </c>
      <c r="AA180" s="209">
        <v>3.8266820628193323E-3</v>
      </c>
      <c r="AB180" s="209">
        <v>-1.2410331934691885E-3</v>
      </c>
      <c r="AC180" s="209">
        <v>5.6407987588931452E-4</v>
      </c>
      <c r="AD180" s="209">
        <v>3.489739753519515E-3</v>
      </c>
      <c r="AE180" s="209">
        <v>2.2152143946981449E-3</v>
      </c>
      <c r="AF180" s="210">
        <v>7.8924424775416661E-4</v>
      </c>
      <c r="AG180" s="208">
        <v>9.9920489376794833E-2</v>
      </c>
      <c r="AH180" s="209">
        <v>9.2107110492987102E-2</v>
      </c>
      <c r="AI180" s="209">
        <v>9.3734512009033141E-2</v>
      </c>
      <c r="AJ180" s="209">
        <v>0.12187475279495592</v>
      </c>
      <c r="AK180" s="209">
        <v>0.10817413068838651</v>
      </c>
      <c r="AL180" s="209">
        <v>7.9565977628572648E-2</v>
      </c>
      <c r="AM180" s="209">
        <v>7.2368308651287919E-2</v>
      </c>
      <c r="AN180" s="209">
        <v>7.3973742480787891E-2</v>
      </c>
      <c r="AO180" s="209">
        <v>0.10258473779923695</v>
      </c>
      <c r="AP180" s="209">
        <v>0.10083282502957236</v>
      </c>
      <c r="AQ180" s="209">
        <v>8.4049798592962591E-2</v>
      </c>
      <c r="AR180" s="209">
        <v>0.10294608281021832</v>
      </c>
      <c r="AS180" s="209">
        <v>0.10705133516107283</v>
      </c>
      <c r="AT180" s="209">
        <v>7.9708436101245672E-2</v>
      </c>
      <c r="AU180" s="210">
        <v>3.3419169502269162E-2</v>
      </c>
      <c r="AV180" s="21"/>
    </row>
    <row r="181" spans="2:50" x14ac:dyDescent="0.25">
      <c r="B181" s="122">
        <v>37865</v>
      </c>
      <c r="C181" s="205">
        <v>140.14120853</v>
      </c>
      <c r="D181" s="206">
        <v>132.38790782999999</v>
      </c>
      <c r="E181" s="206">
        <v>135.36515976000001</v>
      </c>
      <c r="F181" s="206">
        <v>139.56008695</v>
      </c>
      <c r="G181" s="206">
        <v>139.00722006999999</v>
      </c>
      <c r="H181" s="206">
        <v>132.72299477000001</v>
      </c>
      <c r="I181" s="206">
        <v>143.63264602999999</v>
      </c>
      <c r="J181" s="206">
        <v>128.37160818999999</v>
      </c>
      <c r="K181" s="206">
        <v>138.85829802999999</v>
      </c>
      <c r="L181" s="206">
        <v>135.1901053</v>
      </c>
      <c r="M181" s="206">
        <v>128.79570756999999</v>
      </c>
      <c r="N181" s="206">
        <v>141.79922456</v>
      </c>
      <c r="O181" s="206">
        <v>138.17235249999999</v>
      </c>
      <c r="P181" s="206">
        <v>133.95170057999999</v>
      </c>
      <c r="Q181" s="207">
        <v>120.03557123</v>
      </c>
      <c r="R181" s="208">
        <v>1.1651720405301573E-3</v>
      </c>
      <c r="S181" s="209">
        <v>-2.3990581264378324E-4</v>
      </c>
      <c r="T181" s="209">
        <v>3.2991751017405866E-3</v>
      </c>
      <c r="U181" s="209">
        <v>1.8915091134113493E-3</v>
      </c>
      <c r="V181" s="209">
        <v>1.4086496591475736E-3</v>
      </c>
      <c r="W181" s="209">
        <v>5.1743711743419962E-3</v>
      </c>
      <c r="X181" s="209">
        <v>4.3265787473975012E-4</v>
      </c>
      <c r="Y181" s="209">
        <v>4.4872084172536161E-4</v>
      </c>
      <c r="Z181" s="209">
        <v>2.8712589287687358E-3</v>
      </c>
      <c r="AA181" s="209">
        <v>7.6409607995436997E-4</v>
      </c>
      <c r="AB181" s="209">
        <v>-2.7675217597900792E-3</v>
      </c>
      <c r="AC181" s="209">
        <v>8.8688796862587791E-4</v>
      </c>
      <c r="AD181" s="209">
        <v>6.3700385389112645E-4</v>
      </c>
      <c r="AE181" s="209">
        <v>2.18465565649518E-3</v>
      </c>
      <c r="AF181" s="210">
        <v>-9.8633696534221958E-5</v>
      </c>
      <c r="AG181" s="208">
        <v>9.6495861513770084E-2</v>
      </c>
      <c r="AH181" s="209">
        <v>8.8909651673769879E-2</v>
      </c>
      <c r="AI181" s="209">
        <v>9.3944324046328867E-2</v>
      </c>
      <c r="AJ181" s="209">
        <v>0.11690743751775029</v>
      </c>
      <c r="AK181" s="209">
        <v>0.10684066443178306</v>
      </c>
      <c r="AL181" s="209">
        <v>8.4339124441442051E-2</v>
      </c>
      <c r="AM181" s="209">
        <v>6.3370318974404968E-2</v>
      </c>
      <c r="AN181" s="209">
        <v>7.1482166215449588E-2</v>
      </c>
      <c r="AO181" s="209">
        <v>0.10354448295333477</v>
      </c>
      <c r="AP181" s="209">
        <v>9.9639064447126155E-2</v>
      </c>
      <c r="AQ181" s="209">
        <v>7.8742151274950004E-2</v>
      </c>
      <c r="AR181" s="209">
        <v>0.10164003493112697</v>
      </c>
      <c r="AS181" s="209">
        <v>0.1045709975679664</v>
      </c>
      <c r="AT181" s="209">
        <v>7.9046212725876253E-2</v>
      </c>
      <c r="AU181" s="210">
        <v>3.2840285193071056E-2</v>
      </c>
      <c r="AV181" s="21"/>
    </row>
    <row r="182" spans="2:50" x14ac:dyDescent="0.25">
      <c r="B182" s="122">
        <v>37895</v>
      </c>
      <c r="C182" s="205">
        <v>140.83037593</v>
      </c>
      <c r="D182" s="206">
        <v>132.30979993</v>
      </c>
      <c r="E182" s="206">
        <v>135.87508700000001</v>
      </c>
      <c r="F182" s="206">
        <v>139.84007474000001</v>
      </c>
      <c r="G182" s="206">
        <v>139.26215715000001</v>
      </c>
      <c r="H182" s="206">
        <v>132.90067338</v>
      </c>
      <c r="I182" s="206">
        <v>143.63824898999999</v>
      </c>
      <c r="J182" s="206">
        <v>128.56618786000001</v>
      </c>
      <c r="K182" s="206">
        <v>139.18819954</v>
      </c>
      <c r="L182" s="206">
        <v>135.49562146</v>
      </c>
      <c r="M182" s="206">
        <v>128.89455661</v>
      </c>
      <c r="N182" s="206">
        <v>141.76449611000001</v>
      </c>
      <c r="O182" s="206">
        <v>138.29318445000001</v>
      </c>
      <c r="P182" s="206">
        <v>134.07286852999999</v>
      </c>
      <c r="Q182" s="207">
        <v>120.06773074</v>
      </c>
      <c r="R182" s="208">
        <v>4.9176641705103632E-3</v>
      </c>
      <c r="S182" s="209">
        <v>-5.8999270613363552E-4</v>
      </c>
      <c r="T182" s="209">
        <v>3.7670493715228344E-3</v>
      </c>
      <c r="U182" s="209">
        <v>2.0062167924867931E-3</v>
      </c>
      <c r="V182" s="209">
        <v>1.8339844496684425E-3</v>
      </c>
      <c r="W182" s="209">
        <v>1.3387176073587834E-3</v>
      </c>
      <c r="X182" s="209">
        <v>3.900895899971249E-5</v>
      </c>
      <c r="Y182" s="209">
        <v>1.5157531540154216E-3</v>
      </c>
      <c r="Z182" s="209">
        <v>2.375814155008143E-3</v>
      </c>
      <c r="AA182" s="209">
        <v>2.25990030351723E-3</v>
      </c>
      <c r="AB182" s="209">
        <v>7.6748706820280112E-4</v>
      </c>
      <c r="AC182" s="209">
        <v>-2.4491283438079684E-4</v>
      </c>
      <c r="AD182" s="209">
        <v>8.7450164822245712E-4</v>
      </c>
      <c r="AE182" s="209">
        <v>9.0456447716119213E-4</v>
      </c>
      <c r="AF182" s="210">
        <v>2.679164990049393E-4</v>
      </c>
      <c r="AG182" s="208">
        <v>9.683864635248883E-2</v>
      </c>
      <c r="AH182" s="209">
        <v>8.5000986327743291E-2</v>
      </c>
      <c r="AI182" s="209">
        <v>8.8850460859779504E-2</v>
      </c>
      <c r="AJ182" s="209">
        <v>0.1097264524336288</v>
      </c>
      <c r="AK182" s="209">
        <v>0.10031631583776213</v>
      </c>
      <c r="AL182" s="209">
        <v>8.2917670250677547E-2</v>
      </c>
      <c r="AM182" s="209">
        <v>5.9442515257698288E-2</v>
      </c>
      <c r="AN182" s="209">
        <v>6.8231304387750547E-2</v>
      </c>
      <c r="AO182" s="209">
        <v>0.10372478742033989</v>
      </c>
      <c r="AP182" s="209">
        <v>9.9765273051546158E-2</v>
      </c>
      <c r="AQ182" s="209">
        <v>7.4447843034354769E-2</v>
      </c>
      <c r="AR182" s="209">
        <v>9.1188063649308523E-2</v>
      </c>
      <c r="AS182" s="209">
        <v>0.10203314777570462</v>
      </c>
      <c r="AT182" s="209">
        <v>7.6527503823346082E-2</v>
      </c>
      <c r="AU182" s="210">
        <v>3.2789384850258257E-2</v>
      </c>
      <c r="AV182" s="21"/>
    </row>
    <row r="183" spans="2:50" x14ac:dyDescent="0.25">
      <c r="B183" s="122">
        <v>37926</v>
      </c>
      <c r="C183" s="205">
        <v>141.28222059999999</v>
      </c>
      <c r="D183" s="206">
        <v>132.57561684000001</v>
      </c>
      <c r="E183" s="206">
        <v>137.19405900000001</v>
      </c>
      <c r="F183" s="206">
        <v>140.31723355</v>
      </c>
      <c r="G183" s="206">
        <v>139.58454592000001</v>
      </c>
      <c r="H183" s="206">
        <v>133.73984103999999</v>
      </c>
      <c r="I183" s="206">
        <v>143.88871773</v>
      </c>
      <c r="J183" s="206">
        <v>128.71187065999999</v>
      </c>
      <c r="K183" s="206">
        <v>139.43154027</v>
      </c>
      <c r="L183" s="206">
        <v>136.09014214000001</v>
      </c>
      <c r="M183" s="206">
        <v>128.89139209999999</v>
      </c>
      <c r="N183" s="206">
        <v>141.87319811</v>
      </c>
      <c r="O183" s="206">
        <v>138.74780666000001</v>
      </c>
      <c r="P183" s="206">
        <v>134.10485417999999</v>
      </c>
      <c r="Q183" s="207">
        <v>120.09874913</v>
      </c>
      <c r="R183" s="208">
        <v>3.2084318955775269E-3</v>
      </c>
      <c r="S183" s="209">
        <v>2.0090492929521904E-3</v>
      </c>
      <c r="T183" s="209">
        <v>9.7072394146838874E-3</v>
      </c>
      <c r="U183" s="209">
        <v>3.4121750212673814E-3</v>
      </c>
      <c r="V183" s="209">
        <v>2.3149775689080901E-3</v>
      </c>
      <c r="W183" s="209">
        <v>6.3142468631484892E-3</v>
      </c>
      <c r="X183" s="209">
        <v>1.7437468206496988E-3</v>
      </c>
      <c r="Y183" s="209">
        <v>1.1331346322457146E-3</v>
      </c>
      <c r="Z183" s="209">
        <v>1.7482856363126421E-3</v>
      </c>
      <c r="AA183" s="209">
        <v>4.3877482799363106E-3</v>
      </c>
      <c r="AB183" s="209">
        <v>-2.4551153153657128E-5</v>
      </c>
      <c r="AC183" s="209">
        <v>7.6677872798029906E-4</v>
      </c>
      <c r="AD183" s="209">
        <v>3.2873797201796702E-3</v>
      </c>
      <c r="AE183" s="209">
        <v>2.3856914788720796E-4</v>
      </c>
      <c r="AF183" s="210">
        <v>2.5834076990401724E-4</v>
      </c>
      <c r="AG183" s="208">
        <v>9.6315250358334839E-2</v>
      </c>
      <c r="AH183" s="209">
        <v>7.8783065773998046E-2</v>
      </c>
      <c r="AI183" s="209">
        <v>9.0939945056128055E-2</v>
      </c>
      <c r="AJ183" s="209">
        <v>0.10476946148946453</v>
      </c>
      <c r="AK183" s="209">
        <v>9.6356335806628779E-2</v>
      </c>
      <c r="AL183" s="209">
        <v>8.4902158495629543E-2</v>
      </c>
      <c r="AM183" s="209">
        <v>5.3849329762823063E-2</v>
      </c>
      <c r="AN183" s="209">
        <v>6.2622124382300318E-2</v>
      </c>
      <c r="AO183" s="209">
        <v>9.6568562161434585E-2</v>
      </c>
      <c r="AP183" s="209">
        <v>0.10052103921313159</v>
      </c>
      <c r="AQ183" s="209">
        <v>6.9256543761804124E-2</v>
      </c>
      <c r="AR183" s="209">
        <v>8.6243769093671291E-2</v>
      </c>
      <c r="AS183" s="209">
        <v>9.4270220853420461E-2</v>
      </c>
      <c r="AT183" s="209">
        <v>7.1518224602732688E-2</v>
      </c>
      <c r="AU183" s="210">
        <v>3.2804433097551378E-2</v>
      </c>
      <c r="AV183" s="21"/>
    </row>
    <row r="184" spans="2:50" x14ac:dyDescent="0.25">
      <c r="B184" s="122">
        <v>37956</v>
      </c>
      <c r="C184" s="205">
        <v>141.46803494</v>
      </c>
      <c r="D184" s="206">
        <v>132.96615152999999</v>
      </c>
      <c r="E184" s="206">
        <v>137.78618535999999</v>
      </c>
      <c r="F184" s="206">
        <v>140.59059796</v>
      </c>
      <c r="G184" s="206">
        <v>140.07226069999999</v>
      </c>
      <c r="H184" s="206">
        <v>133.94900903000001</v>
      </c>
      <c r="I184" s="206">
        <v>145.97104401000001</v>
      </c>
      <c r="J184" s="206">
        <v>129.34270971999999</v>
      </c>
      <c r="K184" s="206">
        <v>139.82281133000001</v>
      </c>
      <c r="L184" s="206">
        <v>136.59986698</v>
      </c>
      <c r="M184" s="206">
        <v>129.42524143</v>
      </c>
      <c r="N184" s="206">
        <v>142.13021542999999</v>
      </c>
      <c r="O184" s="206">
        <v>139.09500288000001</v>
      </c>
      <c r="P184" s="206">
        <v>134.36374518</v>
      </c>
      <c r="Q184" s="207">
        <v>119.88509136</v>
      </c>
      <c r="R184" s="208">
        <v>1.3151997414174803E-3</v>
      </c>
      <c r="S184" s="209">
        <v>2.9457505030604635E-3</v>
      </c>
      <c r="T184" s="209">
        <v>4.3159766852585097E-3</v>
      </c>
      <c r="U184" s="209">
        <v>1.9481884233599133E-3</v>
      </c>
      <c r="V184" s="209">
        <v>3.4940456823887921E-3</v>
      </c>
      <c r="W184" s="209">
        <v>1.5639916151647451E-3</v>
      </c>
      <c r="X184" s="209">
        <v>1.4471782867002814E-2</v>
      </c>
      <c r="Y184" s="209">
        <v>4.9011723376035628E-3</v>
      </c>
      <c r="Z184" s="209">
        <v>2.8061876046290356E-3</v>
      </c>
      <c r="AA184" s="209">
        <v>3.7454942142364773E-3</v>
      </c>
      <c r="AB184" s="209">
        <v>4.1418540160216765E-3</v>
      </c>
      <c r="AC184" s="209">
        <v>1.8115988320832289E-3</v>
      </c>
      <c r="AD184" s="209">
        <v>2.5023546559608057E-3</v>
      </c>
      <c r="AE184" s="209">
        <v>1.9305117744098468E-3</v>
      </c>
      <c r="AF184" s="210">
        <v>-1.7790174464575419E-3</v>
      </c>
      <c r="AG184" s="208">
        <v>7.9719790176917646E-2</v>
      </c>
      <c r="AH184" s="209">
        <v>6.4697207343965404E-2</v>
      </c>
      <c r="AI184" s="209">
        <v>9.1707864922204257E-2</v>
      </c>
      <c r="AJ184" s="209">
        <v>0.10315820951138482</v>
      </c>
      <c r="AK184" s="209">
        <v>8.5417174895479342E-2</v>
      </c>
      <c r="AL184" s="209">
        <v>7.0146900234859144E-2</v>
      </c>
      <c r="AM184" s="209">
        <v>6.7302632399344239E-2</v>
      </c>
      <c r="AN184" s="209">
        <v>6.3895522940161986E-2</v>
      </c>
      <c r="AO184" s="209">
        <v>8.1465114619237514E-2</v>
      </c>
      <c r="AP184" s="209">
        <v>9.7784257116435874E-2</v>
      </c>
      <c r="AQ184" s="209">
        <v>7.2193833531212559E-2</v>
      </c>
      <c r="AR184" s="209">
        <v>7.9828385484712647E-2</v>
      </c>
      <c r="AS184" s="209">
        <v>8.5488643339057938E-2</v>
      </c>
      <c r="AT184" s="209">
        <v>7.2841049529109345E-2</v>
      </c>
      <c r="AU184" s="210">
        <v>3.0703929905064736E-2</v>
      </c>
      <c r="AV184" s="948"/>
      <c r="AW184" s="712"/>
      <c r="AX184" s="712"/>
    </row>
    <row r="185" spans="2:50" x14ac:dyDescent="0.25">
      <c r="B185" s="122">
        <v>37987</v>
      </c>
      <c r="C185" s="205">
        <v>145.39402368</v>
      </c>
      <c r="D185" s="206">
        <v>135.45894011999999</v>
      </c>
      <c r="E185" s="206">
        <v>139.68847285999999</v>
      </c>
      <c r="F185" s="206">
        <v>145.06432889999999</v>
      </c>
      <c r="G185" s="206">
        <v>143.31295850000001</v>
      </c>
      <c r="H185" s="206">
        <v>135.06120691000001</v>
      </c>
      <c r="I185" s="206">
        <v>147.60960460999999</v>
      </c>
      <c r="J185" s="206">
        <v>131.32815504000001</v>
      </c>
      <c r="K185" s="206">
        <v>141.87316376000001</v>
      </c>
      <c r="L185" s="206">
        <v>138.61976851</v>
      </c>
      <c r="M185" s="206">
        <v>132.17042996999999</v>
      </c>
      <c r="N185" s="206">
        <v>143.86781429999999</v>
      </c>
      <c r="O185" s="206">
        <v>140.82686597</v>
      </c>
      <c r="P185" s="206">
        <v>136.01822859000001</v>
      </c>
      <c r="Q185" s="207">
        <v>121.52299185</v>
      </c>
      <c r="R185" s="208">
        <v>2.7751772629520971E-2</v>
      </c>
      <c r="S185" s="209">
        <v>2.9457505030604635E-3</v>
      </c>
      <c r="T185" s="209">
        <v>4.3159766852585097E-3</v>
      </c>
      <c r="U185" s="209">
        <v>1.9481884233599133E-3</v>
      </c>
      <c r="V185" s="209">
        <v>3.4940456823887921E-3</v>
      </c>
      <c r="W185" s="209">
        <v>1.5639916151647451E-3</v>
      </c>
      <c r="X185" s="209">
        <v>1.4471782867002814E-2</v>
      </c>
      <c r="Y185" s="209">
        <v>4.9011723376035628E-3</v>
      </c>
      <c r="Z185" s="209">
        <v>2.8061876046290356E-3</v>
      </c>
      <c r="AA185" s="209">
        <v>3.7454942142364773E-3</v>
      </c>
      <c r="AB185" s="209">
        <v>4.1418540160216765E-3</v>
      </c>
      <c r="AC185" s="209">
        <v>1.8115988320832289E-3</v>
      </c>
      <c r="AD185" s="209">
        <v>2.5023546559608057E-3</v>
      </c>
      <c r="AE185" s="209">
        <v>1.9305117744098468E-3</v>
      </c>
      <c r="AF185" s="210">
        <v>-1.7790174464575419E-3</v>
      </c>
      <c r="AG185" s="208">
        <v>7.9719790176917646E-2</v>
      </c>
      <c r="AH185" s="209">
        <v>6.4697207343965404E-2</v>
      </c>
      <c r="AI185" s="209">
        <v>9.1707864922204257E-2</v>
      </c>
      <c r="AJ185" s="209">
        <v>0.10315820951138482</v>
      </c>
      <c r="AK185" s="209">
        <v>8.5417174895479342E-2</v>
      </c>
      <c r="AL185" s="209">
        <v>7.0146900234859144E-2</v>
      </c>
      <c r="AM185" s="209">
        <v>6.7302632399344239E-2</v>
      </c>
      <c r="AN185" s="209">
        <v>6.3895522940161986E-2</v>
      </c>
      <c r="AO185" s="209">
        <v>8.1465114619237514E-2</v>
      </c>
      <c r="AP185" s="209">
        <v>9.7784257116435874E-2</v>
      </c>
      <c r="AQ185" s="209">
        <v>7.2193833531212559E-2</v>
      </c>
      <c r="AR185" s="209">
        <v>7.9828385484712647E-2</v>
      </c>
      <c r="AS185" s="209">
        <v>8.5488643339057938E-2</v>
      </c>
      <c r="AT185" s="209">
        <v>7.2841049529109345E-2</v>
      </c>
      <c r="AU185" s="210">
        <v>3.0703929905064736E-2</v>
      </c>
      <c r="AV185" s="948"/>
      <c r="AW185" s="712"/>
      <c r="AX185" s="712"/>
    </row>
    <row r="186" spans="2:50" ht="14.25" thickBot="1" x14ac:dyDescent="0.3">
      <c r="B186" s="122">
        <v>38018</v>
      </c>
      <c r="C186" s="205"/>
      <c r="D186" s="206"/>
      <c r="E186" s="206"/>
      <c r="F186" s="206"/>
      <c r="G186" s="206"/>
      <c r="H186" s="206"/>
      <c r="I186" s="206"/>
      <c r="J186" s="206"/>
      <c r="K186" s="206"/>
      <c r="L186" s="206"/>
      <c r="M186" s="206"/>
      <c r="N186" s="206"/>
      <c r="O186" s="206"/>
      <c r="P186" s="206"/>
      <c r="Q186" s="207"/>
      <c r="R186" s="208"/>
      <c r="S186" s="949">
        <v>2.9457505030604635E-3</v>
      </c>
      <c r="T186" s="949">
        <v>4.3159766852585097E-3</v>
      </c>
      <c r="U186" s="949">
        <v>1.9481884233599133E-3</v>
      </c>
      <c r="V186" s="949">
        <v>3.4940456823887921E-3</v>
      </c>
      <c r="W186" s="949">
        <v>1.5639916151647451E-3</v>
      </c>
      <c r="X186" s="949">
        <v>1.4471782867002814E-2</v>
      </c>
      <c r="Y186" s="949">
        <v>4.9011723376035628E-3</v>
      </c>
      <c r="Z186" s="949">
        <v>2.8061876046290356E-3</v>
      </c>
      <c r="AA186" s="949">
        <v>3.7454942142364773E-3</v>
      </c>
      <c r="AB186" s="949">
        <v>4.1418540160216765E-3</v>
      </c>
      <c r="AC186" s="949">
        <v>1.8115988320832289E-3</v>
      </c>
      <c r="AD186" s="949">
        <v>2.5023546559608057E-3</v>
      </c>
      <c r="AE186" s="949">
        <v>1.9305117744098468E-3</v>
      </c>
      <c r="AF186" s="950">
        <v>-1.7790174464575419E-3</v>
      </c>
      <c r="AG186" s="951">
        <v>7.9719790176917646E-2</v>
      </c>
      <c r="AH186" s="949">
        <v>6.4697207343965404E-2</v>
      </c>
      <c r="AI186" s="949">
        <v>9.1707864922204257E-2</v>
      </c>
      <c r="AJ186" s="949">
        <v>0.10315820951138482</v>
      </c>
      <c r="AK186" s="949">
        <v>8.5417174895479342E-2</v>
      </c>
      <c r="AL186" s="949">
        <v>7.0146900234859144E-2</v>
      </c>
      <c r="AM186" s="949">
        <v>6.7302632399344239E-2</v>
      </c>
      <c r="AN186" s="949">
        <v>6.3895522940161986E-2</v>
      </c>
      <c r="AO186" s="949">
        <v>8.1465114619237514E-2</v>
      </c>
      <c r="AP186" s="949">
        <v>9.7784257116435874E-2</v>
      </c>
      <c r="AQ186" s="949">
        <v>7.2193833531212559E-2</v>
      </c>
      <c r="AR186" s="949">
        <v>7.9828385484712647E-2</v>
      </c>
      <c r="AS186" s="949">
        <v>8.5488643339057938E-2</v>
      </c>
      <c r="AT186" s="949">
        <v>7.2841049529109345E-2</v>
      </c>
      <c r="AU186" s="950">
        <v>3.0703929905064736E-2</v>
      </c>
      <c r="AV186" s="952"/>
      <c r="AW186" s="511"/>
      <c r="AX186" s="511"/>
    </row>
    <row r="187" spans="2:50" x14ac:dyDescent="0.25">
      <c r="B187" s="122">
        <v>38047</v>
      </c>
      <c r="C187" s="205">
        <v>151.62737356</v>
      </c>
      <c r="D187" s="206">
        <v>138.58368299</v>
      </c>
      <c r="E187" s="206">
        <v>146.49457894</v>
      </c>
      <c r="F187" s="206">
        <v>150.85452534999999</v>
      </c>
      <c r="G187" s="206">
        <v>149.55481295999999</v>
      </c>
      <c r="H187" s="206">
        <v>142.13632362999999</v>
      </c>
      <c r="I187" s="206">
        <v>150.84130157000001</v>
      </c>
      <c r="J187" s="206">
        <v>139.4708029</v>
      </c>
      <c r="K187" s="206">
        <v>150.10330382999999</v>
      </c>
      <c r="L187" s="206">
        <v>146.42580960999999</v>
      </c>
      <c r="M187" s="206">
        <v>137.14919277999999</v>
      </c>
      <c r="N187" s="206">
        <v>150.83557751999999</v>
      </c>
      <c r="O187" s="206">
        <v>146.80330101000001</v>
      </c>
      <c r="P187" s="206">
        <v>141.27957488000001</v>
      </c>
      <c r="Q187" s="207">
        <v>128.16921941999999</v>
      </c>
      <c r="R187" s="208">
        <v>3.1486520546616721E-2</v>
      </c>
      <c r="S187" s="209">
        <v>1.4151493040808694E-2</v>
      </c>
      <c r="T187" s="209">
        <v>2.0307194181769864E-2</v>
      </c>
      <c r="U187" s="209">
        <v>1.8565375821647082E-2</v>
      </c>
      <c r="V187" s="209">
        <v>2.0291755430827205E-2</v>
      </c>
      <c r="W187" s="209">
        <v>2.1014459238731131E-2</v>
      </c>
      <c r="X187" s="209">
        <v>7.7044553112483446E-3</v>
      </c>
      <c r="Y187" s="209">
        <v>5.2165133668289426E-2</v>
      </c>
      <c r="Z187" s="209">
        <v>3.1450968431296876E-2</v>
      </c>
      <c r="AA187" s="209">
        <v>3.1774454126177056E-2</v>
      </c>
      <c r="AB187" s="209">
        <v>2.3105129188331911E-2</v>
      </c>
      <c r="AC187" s="209">
        <v>1.4991658206565039E-2</v>
      </c>
      <c r="AD187" s="209">
        <v>1.7479145548048306E-2</v>
      </c>
      <c r="AE187" s="209">
        <v>1.5070301888074887E-2</v>
      </c>
      <c r="AF187" s="210">
        <v>1.9023249509638802E-2</v>
      </c>
      <c r="AG187" s="208">
        <v>0.10019939930336112</v>
      </c>
      <c r="AH187" s="209">
        <v>5.0515975510553382E-2</v>
      </c>
      <c r="AI187" s="209">
        <v>0.10372568591831123</v>
      </c>
      <c r="AJ187" s="209">
        <v>0.10578418794346793</v>
      </c>
      <c r="AK187" s="209">
        <v>9.9699776930884276E-2</v>
      </c>
      <c r="AL187" s="209">
        <v>9.8645799112631244E-2</v>
      </c>
      <c r="AM187" s="209">
        <v>5.4660837738520748E-2</v>
      </c>
      <c r="AN187" s="209">
        <v>9.9500982593664813E-2</v>
      </c>
      <c r="AO187" s="209">
        <v>9.9198534276193212E-2</v>
      </c>
      <c r="AP187" s="209">
        <v>0.10639995471045864</v>
      </c>
      <c r="AQ187" s="209">
        <v>8.3320457693099093E-2</v>
      </c>
      <c r="AR187" s="209">
        <v>8.6352108857448581E-2</v>
      </c>
      <c r="AS187" s="209">
        <v>8.2360412477859316E-2</v>
      </c>
      <c r="AT187" s="209">
        <v>7.2118768755452659E-2</v>
      </c>
      <c r="AU187" s="210">
        <v>8.1850004431855777E-2</v>
      </c>
    </row>
    <row r="188" spans="2:50" x14ac:dyDescent="0.25">
      <c r="B188" s="122">
        <v>38078</v>
      </c>
      <c r="C188" s="205">
        <v>153.5286006</v>
      </c>
      <c r="D188" s="206">
        <v>141.13978198999999</v>
      </c>
      <c r="E188" s="206">
        <v>147.49427789000001</v>
      </c>
      <c r="F188" s="206">
        <v>152.11379711999999</v>
      </c>
      <c r="G188" s="206">
        <v>151.06433917000001</v>
      </c>
      <c r="H188" s="206">
        <v>142.42256558</v>
      </c>
      <c r="I188" s="206">
        <v>151.87720066</v>
      </c>
      <c r="J188" s="206">
        <v>140.34894836999999</v>
      </c>
      <c r="K188" s="206">
        <v>151.83228149000001</v>
      </c>
      <c r="L188" s="206">
        <v>147.37659141</v>
      </c>
      <c r="M188" s="206">
        <v>143.72427805000001</v>
      </c>
      <c r="N188" s="206">
        <v>152.35140530999999</v>
      </c>
      <c r="O188" s="206">
        <v>148.58013657000001</v>
      </c>
      <c r="P188" s="206">
        <v>141.99037443</v>
      </c>
      <c r="Q188" s="207">
        <v>130.03442165999999</v>
      </c>
      <c r="R188" s="208">
        <v>1.2538811399035944E-2</v>
      </c>
      <c r="S188" s="209">
        <v>1.8444444142709307E-2</v>
      </c>
      <c r="T188" s="209">
        <v>6.8241361368700064E-3</v>
      </c>
      <c r="U188" s="209">
        <v>8.3475902832768293E-3</v>
      </c>
      <c r="V188" s="209">
        <v>1.009346459751688E-2</v>
      </c>
      <c r="W188" s="209">
        <v>2.0138550279739246E-3</v>
      </c>
      <c r="X188" s="209">
        <v>6.8674764750638485E-3</v>
      </c>
      <c r="Y188" s="209">
        <v>6.2962674032185752E-3</v>
      </c>
      <c r="Z188" s="209">
        <v>1.1518584973707082E-2</v>
      </c>
      <c r="AA188" s="209">
        <v>6.4932664707976666E-3</v>
      </c>
      <c r="AB188" s="209">
        <v>4.7941115341065571E-2</v>
      </c>
      <c r="AC188" s="209">
        <v>1.0049537482620852E-2</v>
      </c>
      <c r="AD188" s="209">
        <v>1.210351230371148E-2</v>
      </c>
      <c r="AE188" s="209">
        <v>5.0311557817450175E-3</v>
      </c>
      <c r="AF188" s="210">
        <v>1.4552653503240023E-2</v>
      </c>
      <c r="AG188" s="208">
        <v>0.11053617215537936</v>
      </c>
      <c r="AH188" s="209">
        <v>8.1959392190610783E-2</v>
      </c>
      <c r="AI188" s="209">
        <v>0.10731387658980249</v>
      </c>
      <c r="AJ188" s="209">
        <v>0.10916531527125527</v>
      </c>
      <c r="AK188" s="209">
        <v>9.9128344743919961E-2</v>
      </c>
      <c r="AL188" s="209">
        <v>9.9272156327052344E-2</v>
      </c>
      <c r="AM188" s="209">
        <v>6.0556438410152041E-2</v>
      </c>
      <c r="AN188" s="209">
        <v>0.10225218249124417</v>
      </c>
      <c r="AO188" s="209">
        <v>0.10881625283363136</v>
      </c>
      <c r="AP188" s="209">
        <v>0.107669185873055</v>
      </c>
      <c r="AQ188" s="209">
        <v>0.12552809678445156</v>
      </c>
      <c r="AR188" s="209">
        <v>8.9933105818505416E-2</v>
      </c>
      <c r="AS188" s="209">
        <v>8.587053943048592E-2</v>
      </c>
      <c r="AT188" s="209">
        <v>7.3278456271598069E-2</v>
      </c>
      <c r="AU188" s="210">
        <v>9.397142859231182E-2</v>
      </c>
    </row>
    <row r="189" spans="2:50" x14ac:dyDescent="0.25">
      <c r="B189" s="122">
        <v>38108</v>
      </c>
      <c r="C189" s="205">
        <v>153.97159628</v>
      </c>
      <c r="D189" s="206">
        <v>141.45255700000001</v>
      </c>
      <c r="E189" s="206">
        <v>148.39128070000001</v>
      </c>
      <c r="F189" s="206">
        <v>153.34458526</v>
      </c>
      <c r="G189" s="206">
        <v>151.45521644999999</v>
      </c>
      <c r="H189" s="206">
        <v>142.71058348</v>
      </c>
      <c r="I189" s="206">
        <v>152.49921785999999</v>
      </c>
      <c r="J189" s="206">
        <v>140.99595277</v>
      </c>
      <c r="K189" s="206">
        <v>152.36899320000001</v>
      </c>
      <c r="L189" s="206">
        <v>147.90173386999999</v>
      </c>
      <c r="M189" s="206">
        <v>139.64465892000001</v>
      </c>
      <c r="N189" s="206">
        <v>153.24844666999999</v>
      </c>
      <c r="O189" s="206">
        <v>149.57555790000001</v>
      </c>
      <c r="P189" s="206">
        <v>142.16170041999999</v>
      </c>
      <c r="Q189" s="207">
        <v>132.22652428999999</v>
      </c>
      <c r="R189" s="208">
        <v>2.8854277201038701E-3</v>
      </c>
      <c r="S189" s="209">
        <v>2.2160655599013524E-3</v>
      </c>
      <c r="T189" s="209">
        <v>6.0816109128584688E-3</v>
      </c>
      <c r="U189" s="209">
        <v>8.0912327698260521E-3</v>
      </c>
      <c r="V189" s="209">
        <v>2.5874887623882608E-3</v>
      </c>
      <c r="W189" s="209">
        <v>2.0222771498819665E-3</v>
      </c>
      <c r="X189" s="209">
        <v>4.0955271581049673E-3</v>
      </c>
      <c r="Y189" s="209">
        <v>4.6099697041856388E-3</v>
      </c>
      <c r="Z189" s="209">
        <v>3.5348985389206614E-3</v>
      </c>
      <c r="AA189" s="209">
        <v>3.5632691391202236E-3</v>
      </c>
      <c r="AB189" s="209">
        <v>-2.8385038250675683E-2</v>
      </c>
      <c r="AC189" s="209">
        <v>5.8879756190940973E-3</v>
      </c>
      <c r="AD189" s="209">
        <v>6.6995585882439279E-3</v>
      </c>
      <c r="AE189" s="209">
        <v>1.2066028467616141E-3</v>
      </c>
      <c r="AF189" s="210">
        <v>1.6857864264061308E-2</v>
      </c>
      <c r="AG189" s="208">
        <v>0.10716006961874318</v>
      </c>
      <c r="AH189" s="209">
        <v>7.1944051034953813E-2</v>
      </c>
      <c r="AI189" s="209">
        <v>0.10541118172155362</v>
      </c>
      <c r="AJ189" s="209">
        <v>0.11082130375742866</v>
      </c>
      <c r="AK189" s="209">
        <v>9.7102108035714452E-2</v>
      </c>
      <c r="AL189" s="209">
        <v>9.4131424327289298E-2</v>
      </c>
      <c r="AM189" s="209">
        <v>6.2591805232465672E-2</v>
      </c>
      <c r="AN189" s="209">
        <v>0.10138169809020965</v>
      </c>
      <c r="AO189" s="209">
        <v>0.10681194932001617</v>
      </c>
      <c r="AP189" s="209">
        <v>0.10278252046371093</v>
      </c>
      <c r="AQ189" s="209">
        <v>8.3359223467115037E-2</v>
      </c>
      <c r="AR189" s="209">
        <v>9.2052618902468478E-2</v>
      </c>
      <c r="AS189" s="209">
        <v>8.976192999152155E-2</v>
      </c>
      <c r="AT189" s="209">
        <v>7.0554274001471934E-2</v>
      </c>
      <c r="AU189" s="210">
        <v>0.10420624014580347</v>
      </c>
    </row>
    <row r="190" spans="2:50" x14ac:dyDescent="0.25">
      <c r="B190" s="122">
        <v>38139</v>
      </c>
      <c r="C190" s="205">
        <v>153.82681600999999</v>
      </c>
      <c r="D190" s="206">
        <v>141.53705600999999</v>
      </c>
      <c r="E190" s="206">
        <v>148.68804639000001</v>
      </c>
      <c r="F190" s="206">
        <v>153.16549237000001</v>
      </c>
      <c r="G190" s="206">
        <v>151.60832647000001</v>
      </c>
      <c r="H190" s="206">
        <v>142.84104768</v>
      </c>
      <c r="I190" s="206">
        <v>152.80323214000001</v>
      </c>
      <c r="J190" s="206">
        <v>141.25418274</v>
      </c>
      <c r="K190" s="206">
        <v>152.12928837999999</v>
      </c>
      <c r="L190" s="206">
        <v>148.41430387</v>
      </c>
      <c r="M190" s="206">
        <v>140.07479133999999</v>
      </c>
      <c r="N190" s="206">
        <v>153.54911734000001</v>
      </c>
      <c r="O190" s="206">
        <v>149.84015572000001</v>
      </c>
      <c r="P190" s="206">
        <v>142.04294181</v>
      </c>
      <c r="Q190" s="207">
        <v>132.90602483000001</v>
      </c>
      <c r="R190" s="208">
        <v>-9.4030505299644404E-4</v>
      </c>
      <c r="S190" s="209">
        <v>5.973664371438219E-4</v>
      </c>
      <c r="T190" s="209">
        <v>1.9998863046405452E-3</v>
      </c>
      <c r="U190" s="209">
        <v>-1.1679114048685558E-3</v>
      </c>
      <c r="V190" s="209">
        <v>1.010926025453605E-3</v>
      </c>
      <c r="W190" s="209">
        <v>9.1418727902748396E-4</v>
      </c>
      <c r="X190" s="209">
        <v>1.9935464867702787E-3</v>
      </c>
      <c r="Y190" s="209">
        <v>1.8314707970464969E-3</v>
      </c>
      <c r="Z190" s="209">
        <v>-1.5731863482577257E-3</v>
      </c>
      <c r="AA190" s="209">
        <v>3.4656118396187326E-3</v>
      </c>
      <c r="AB190" s="209">
        <v>3.080192420724044E-3</v>
      </c>
      <c r="AC190" s="209">
        <v>1.9619818440800942E-3</v>
      </c>
      <c r="AD190" s="209">
        <v>1.7689910284466729E-3</v>
      </c>
      <c r="AE190" s="209">
        <v>-8.3537696615282385E-4</v>
      </c>
      <c r="AF190" s="210">
        <v>5.1389125113032253E-3</v>
      </c>
      <c r="AG190" s="208">
        <v>0.10160850164123525</v>
      </c>
      <c r="AH190" s="209">
        <v>7.2903643901324269E-2</v>
      </c>
      <c r="AI190" s="209">
        <v>0.10710918302203969</v>
      </c>
      <c r="AJ190" s="209">
        <v>0.10544864333288398</v>
      </c>
      <c r="AK190" s="209">
        <v>9.5599084040149288E-2</v>
      </c>
      <c r="AL190" s="209">
        <v>9.2311495962871137E-2</v>
      </c>
      <c r="AM190" s="209">
        <v>6.3215024912389825E-2</v>
      </c>
      <c r="AN190" s="209">
        <v>0.10172401294940786</v>
      </c>
      <c r="AO190" s="209">
        <v>0.10095843746441151</v>
      </c>
      <c r="AP190" s="209">
        <v>0.10397272826228475</v>
      </c>
      <c r="AQ190" s="209">
        <v>8.4783682138555208E-2</v>
      </c>
      <c r="AR190" s="209">
        <v>8.7315797238400022E-2</v>
      </c>
      <c r="AS190" s="209">
        <v>8.9611810077333029E-2</v>
      </c>
      <c r="AT190" s="209">
        <v>6.7165557339064264E-2</v>
      </c>
      <c r="AU190" s="210">
        <v>0.10838897630275671</v>
      </c>
    </row>
    <row r="191" spans="2:50" x14ac:dyDescent="0.25">
      <c r="B191" s="122">
        <v>38169</v>
      </c>
      <c r="C191" s="205">
        <v>154.72239754</v>
      </c>
      <c r="D191" s="206">
        <v>141.65340710000001</v>
      </c>
      <c r="E191" s="206">
        <v>149.00523315999999</v>
      </c>
      <c r="F191" s="206">
        <v>153.56677958</v>
      </c>
      <c r="G191" s="206">
        <v>151.82879269</v>
      </c>
      <c r="H191" s="206">
        <v>143.40490792</v>
      </c>
      <c r="I191" s="206">
        <v>153.38654896</v>
      </c>
      <c r="J191" s="206">
        <v>141.73158701</v>
      </c>
      <c r="K191" s="206">
        <v>152.86299772000001</v>
      </c>
      <c r="L191" s="206">
        <v>143.75047991</v>
      </c>
      <c r="M191" s="206">
        <v>139.89504878</v>
      </c>
      <c r="N191" s="206">
        <v>153.7238352</v>
      </c>
      <c r="O191" s="206">
        <v>150.48174370000001</v>
      </c>
      <c r="P191" s="206">
        <v>142.29540750000001</v>
      </c>
      <c r="Q191" s="207">
        <v>133.46875370999999</v>
      </c>
      <c r="R191" s="208">
        <v>5.8220117482103732E-3</v>
      </c>
      <c r="S191" s="209">
        <v>8.2205390786002207E-4</v>
      </c>
      <c r="T191" s="209">
        <v>2.1332365156511352E-3</v>
      </c>
      <c r="U191" s="209">
        <v>2.6199583456475162E-3</v>
      </c>
      <c r="V191" s="209">
        <v>1.4541827954523137E-3</v>
      </c>
      <c r="W191" s="209">
        <v>3.9474664261997441E-3</v>
      </c>
      <c r="X191" s="209">
        <v>3.8174377061968943E-3</v>
      </c>
      <c r="Y191" s="209">
        <v>3.3797531566108004E-3</v>
      </c>
      <c r="Z191" s="209">
        <v>4.822932834388235E-3</v>
      </c>
      <c r="AA191" s="209">
        <v>-3.1424356267473842E-2</v>
      </c>
      <c r="AB191" s="209">
        <v>-1.2831899179039962E-3</v>
      </c>
      <c r="AC191" s="209">
        <v>1.1378630045336801E-3</v>
      </c>
      <c r="AD191" s="209">
        <v>4.2818160253310566E-3</v>
      </c>
      <c r="AE191" s="209">
        <v>1.7773898990187929E-3</v>
      </c>
      <c r="AF191" s="210">
        <v>4.2340358965650086E-3</v>
      </c>
      <c r="AG191" s="208">
        <v>0.10648241773108127</v>
      </c>
      <c r="AH191" s="209">
        <v>7.1685960740791949E-2</v>
      </c>
      <c r="AI191" s="209">
        <v>0.1074034073469366</v>
      </c>
      <c r="AJ191" s="209">
        <v>0.10454937666724229</v>
      </c>
      <c r="AK191" s="209">
        <v>9.6648550374417164E-2</v>
      </c>
      <c r="AL191" s="209">
        <v>9.3232733042006494E-2</v>
      </c>
      <c r="AM191" s="209">
        <v>6.8529235226930191E-2</v>
      </c>
      <c r="AN191" s="209">
        <v>0.10495662945587265</v>
      </c>
      <c r="AO191" s="209">
        <v>0.10446610469035328</v>
      </c>
      <c r="AP191" s="209">
        <v>6.8205594413402917E-2</v>
      </c>
      <c r="AQ191" s="209">
        <v>8.18276082312447E-2</v>
      </c>
      <c r="AR191" s="209">
        <v>8.5668563589097912E-2</v>
      </c>
      <c r="AS191" s="209">
        <v>9.3584027900243671E-2</v>
      </c>
      <c r="AT191" s="209">
        <v>6.6967995321540963E-2</v>
      </c>
      <c r="AU191" s="210">
        <v>0.11267782442285733</v>
      </c>
    </row>
    <row r="192" spans="2:50" x14ac:dyDescent="0.25">
      <c r="B192" s="122">
        <v>38200</v>
      </c>
      <c r="C192" s="205">
        <v>154.870653</v>
      </c>
      <c r="D192" s="206">
        <v>141.45656664000001</v>
      </c>
      <c r="E192" s="206">
        <v>148.98645045000001</v>
      </c>
      <c r="F192" s="206">
        <v>153.75480357000001</v>
      </c>
      <c r="G192" s="206">
        <v>152.32546977999999</v>
      </c>
      <c r="H192" s="206">
        <v>143.73732231</v>
      </c>
      <c r="I192" s="206">
        <v>153.51242006999999</v>
      </c>
      <c r="J192" s="206">
        <v>142.0740978</v>
      </c>
      <c r="K192" s="206">
        <v>153.15128053999999</v>
      </c>
      <c r="L192" s="206">
        <v>149.42148764999999</v>
      </c>
      <c r="M192" s="206">
        <v>139.57889023999999</v>
      </c>
      <c r="N192" s="206">
        <v>154.21919835</v>
      </c>
      <c r="O192" s="206">
        <v>150.79328505999999</v>
      </c>
      <c r="P192" s="206">
        <v>142.14253341</v>
      </c>
      <c r="Q192" s="207">
        <v>134.1187602</v>
      </c>
      <c r="R192" s="208">
        <v>9.5820296451697195E-4</v>
      </c>
      <c r="S192" s="209">
        <v>-1.3895921321613182E-3</v>
      </c>
      <c r="T192" s="209">
        <v>-1.2605402912133678E-4</v>
      </c>
      <c r="U192" s="209">
        <v>1.2243793254911265E-3</v>
      </c>
      <c r="V192" s="209">
        <v>3.2712971051155862E-3</v>
      </c>
      <c r="W192" s="209">
        <v>2.3180126456023228E-3</v>
      </c>
      <c r="X192" s="209">
        <v>8.2061374255715182E-4</v>
      </c>
      <c r="Y192" s="209">
        <v>2.4166157821674541E-3</v>
      </c>
      <c r="Z192" s="209">
        <v>1.8858901388812686E-3</v>
      </c>
      <c r="AA192" s="209">
        <v>3.9450356920898808E-2</v>
      </c>
      <c r="AB192" s="209">
        <v>-2.2599694753829124E-3</v>
      </c>
      <c r="AC192" s="209">
        <v>3.2224225303481295E-3</v>
      </c>
      <c r="AD192" s="209">
        <v>2.0702933946663083E-3</v>
      </c>
      <c r="AE192" s="209">
        <v>-1.0743431055567384E-3</v>
      </c>
      <c r="AF192" s="210">
        <v>4.8701023417985871E-3</v>
      </c>
      <c r="AG192" s="208">
        <v>0.10639194267817731</v>
      </c>
      <c r="AH192" s="209">
        <v>6.8244318574986335E-2</v>
      </c>
      <c r="AI192" s="209">
        <v>0.10425742563923482</v>
      </c>
      <c r="AJ192" s="209">
        <v>0.10379432650664049</v>
      </c>
      <c r="AK192" s="209">
        <v>9.7353381531335992E-2</v>
      </c>
      <c r="AL192" s="209">
        <v>8.859111277298938E-2</v>
      </c>
      <c r="AM192" s="209">
        <v>6.9247435540080629E-2</v>
      </c>
      <c r="AN192" s="209">
        <v>0.10723742899891923</v>
      </c>
      <c r="AO192" s="209">
        <v>0.10609894907771285</v>
      </c>
      <c r="AP192" s="209">
        <v>0.1061139400042638</v>
      </c>
      <c r="AQ192" s="209">
        <v>8.0723925123069626E-2</v>
      </c>
      <c r="AR192" s="209">
        <v>8.8553015578971397E-2</v>
      </c>
      <c r="AS192" s="209">
        <v>9.2037142262046415E-2</v>
      </c>
      <c r="AT192" s="209">
        <v>6.3465900640548009E-2</v>
      </c>
      <c r="AU192" s="210">
        <v>0.11721492384909345</v>
      </c>
    </row>
    <row r="193" spans="2:47" x14ac:dyDescent="0.25">
      <c r="B193" s="122">
        <v>38231</v>
      </c>
      <c r="C193" s="205">
        <v>155.04564593000001</v>
      </c>
      <c r="D193" s="206">
        <v>141.32551203</v>
      </c>
      <c r="E193" s="206">
        <v>149.17840193999999</v>
      </c>
      <c r="F193" s="206">
        <v>153.61880675</v>
      </c>
      <c r="G193" s="206">
        <v>152.07425993999999</v>
      </c>
      <c r="H193" s="206">
        <v>143.65672158999999</v>
      </c>
      <c r="I193" s="206">
        <v>153.46655926</v>
      </c>
      <c r="J193" s="206">
        <v>142.47628605</v>
      </c>
      <c r="K193" s="206">
        <v>152.68041880999999</v>
      </c>
      <c r="L193" s="206">
        <v>148.64901832000001</v>
      </c>
      <c r="M193" s="206">
        <v>138.69097896</v>
      </c>
      <c r="N193" s="206">
        <v>153.23346781999999</v>
      </c>
      <c r="O193" s="206">
        <v>150.35510038999999</v>
      </c>
      <c r="P193" s="206">
        <v>141.97959904999999</v>
      </c>
      <c r="Q193" s="207">
        <v>134.38384843</v>
      </c>
      <c r="R193" s="208">
        <v>1.1299295677406483E-3</v>
      </c>
      <c r="S193" s="209">
        <v>-9.2646536751831582E-4</v>
      </c>
      <c r="T193" s="209">
        <v>1.2883821946237909E-3</v>
      </c>
      <c r="U193" s="209">
        <v>-8.8450452826397221E-4</v>
      </c>
      <c r="V193" s="209">
        <v>-1.6491650435269799E-3</v>
      </c>
      <c r="W193" s="209">
        <v>-5.607501148948232E-4</v>
      </c>
      <c r="X193" s="209">
        <v>-2.9874331978534054E-4</v>
      </c>
      <c r="Y193" s="209">
        <v>2.8308344464461183E-3</v>
      </c>
      <c r="Z193" s="209">
        <v>-3.0744877113646875E-3</v>
      </c>
      <c r="AA193" s="209">
        <v>-5.1697338993798901E-3</v>
      </c>
      <c r="AB193" s="209">
        <v>-6.3613579279307312E-3</v>
      </c>
      <c r="AC193" s="209">
        <v>-6.3917497986398534E-3</v>
      </c>
      <c r="AD193" s="209">
        <v>-2.9058632804878979E-3</v>
      </c>
      <c r="AE193" s="209">
        <v>-1.1462744900573557E-3</v>
      </c>
      <c r="AF193" s="210">
        <v>1.9765186436610342E-3</v>
      </c>
      <c r="AG193" s="208">
        <v>0.10635299606974216</v>
      </c>
      <c r="AH193" s="209">
        <v>6.7510729238782402E-2</v>
      </c>
      <c r="AI193" s="209">
        <v>0.1020442941484397</v>
      </c>
      <c r="AJ193" s="209">
        <v>0.10073596332049295</v>
      </c>
      <c r="AK193" s="209">
        <v>9.4002598306906798E-2</v>
      </c>
      <c r="AL193" s="209">
        <v>8.2380049055910662E-2</v>
      </c>
      <c r="AM193" s="209">
        <v>6.8465724901747169E-2</v>
      </c>
      <c r="AN193" s="209">
        <v>0.10987381134248927</v>
      </c>
      <c r="AO193" s="209">
        <v>9.9541193980454606E-2</v>
      </c>
      <c r="AP193" s="209">
        <v>9.9555459255937215E-2</v>
      </c>
      <c r="AQ193" s="209">
        <v>7.6829201661258478E-2</v>
      </c>
      <c r="AR193" s="209">
        <v>8.0636853237245856E-2</v>
      </c>
      <c r="AS193" s="209">
        <v>8.8170662723572019E-2</v>
      </c>
      <c r="AT193" s="209">
        <v>5.9931291915219051E-2</v>
      </c>
      <c r="AU193" s="210">
        <v>0.11953354370686739</v>
      </c>
    </row>
    <row r="194" spans="2:47" x14ac:dyDescent="0.25">
      <c r="B194" s="122">
        <v>38261</v>
      </c>
      <c r="C194" s="205">
        <v>154.76215239999999</v>
      </c>
      <c r="D194" s="206">
        <v>141.28222059999999</v>
      </c>
      <c r="E194" s="206">
        <v>148.73315095999999</v>
      </c>
      <c r="F194" s="206">
        <v>153.93097420000001</v>
      </c>
      <c r="G194" s="206">
        <v>152.21153581999999</v>
      </c>
      <c r="H194" s="206">
        <v>143.57376065</v>
      </c>
      <c r="I194" s="206">
        <v>153.01497466999999</v>
      </c>
      <c r="J194" s="206">
        <v>142.56261613999999</v>
      </c>
      <c r="K194" s="206">
        <v>152.34390206</v>
      </c>
      <c r="L194" s="206">
        <v>148.3296129</v>
      </c>
      <c r="M194" s="206">
        <v>138.77722084000001</v>
      </c>
      <c r="N194" s="206">
        <v>153.46537867000001</v>
      </c>
      <c r="O194" s="206">
        <v>150.04409522</v>
      </c>
      <c r="P194" s="206">
        <v>142.12616437</v>
      </c>
      <c r="Q194" s="207">
        <v>133.84354791000001</v>
      </c>
      <c r="R194" s="208">
        <v>-1.8284520555192311E-3</v>
      </c>
      <c r="S194" s="209">
        <v>-3.0632423953872497E-4</v>
      </c>
      <c r="T194" s="209">
        <v>-2.98468795891163E-3</v>
      </c>
      <c r="U194" s="209">
        <v>2.0320913604544972E-3</v>
      </c>
      <c r="V194" s="209">
        <v>9.0268977836331827E-4</v>
      </c>
      <c r="W194" s="209">
        <v>-5.774943147927676E-4</v>
      </c>
      <c r="X194" s="209">
        <v>-2.9425602044999559E-3</v>
      </c>
      <c r="Y194" s="209">
        <v>6.0592602736495829E-4</v>
      </c>
      <c r="Z194" s="209">
        <v>-2.2040596470904259E-3</v>
      </c>
      <c r="AA194" s="209">
        <v>-2.1487220272953201E-3</v>
      </c>
      <c r="AB194" s="209">
        <v>6.2182761017852645E-4</v>
      </c>
      <c r="AC194" s="209">
        <v>1.5134477689458831E-3</v>
      </c>
      <c r="AD194" s="209">
        <v>-2.068471034193609E-3</v>
      </c>
      <c r="AE194" s="209">
        <v>1.0322984497821602E-3</v>
      </c>
      <c r="AF194" s="210">
        <v>-4.0205763290179063E-3</v>
      </c>
      <c r="AG194" s="208">
        <v>9.8925933968427401E-2</v>
      </c>
      <c r="AH194" s="209">
        <v>6.7813727136969079E-2</v>
      </c>
      <c r="AI194" s="209">
        <v>9.4631504890959006E-2</v>
      </c>
      <c r="AJ194" s="209">
        <v>0.10076438736319859</v>
      </c>
      <c r="AK194" s="209">
        <v>9.2985624630617658E-2</v>
      </c>
      <c r="AL194" s="209">
        <v>8.0308752382936915E-2</v>
      </c>
      <c r="AM194" s="209">
        <v>6.528014471029088E-2</v>
      </c>
      <c r="AN194" s="209">
        <v>0.10886554632265484</v>
      </c>
      <c r="AO194" s="209">
        <v>9.4517369744547275E-2</v>
      </c>
      <c r="AP194" s="209">
        <v>9.4718864725741411E-2</v>
      </c>
      <c r="AQ194" s="209">
        <v>7.6672471591661406E-2</v>
      </c>
      <c r="AR194" s="209">
        <v>8.2537467991427652E-2</v>
      </c>
      <c r="AS194" s="209">
        <v>8.4971004295938665E-2</v>
      </c>
      <c r="AT194" s="209">
        <v>6.0066558792228775E-2</v>
      </c>
      <c r="AU194" s="210">
        <v>0.11473371808642555</v>
      </c>
    </row>
    <row r="195" spans="2:47" x14ac:dyDescent="0.25">
      <c r="B195" s="122">
        <v>38292</v>
      </c>
      <c r="C195" s="205">
        <v>153.85287109999999</v>
      </c>
      <c r="D195" s="206">
        <v>140.93690287999999</v>
      </c>
      <c r="E195" s="206">
        <v>148.70403519000001</v>
      </c>
      <c r="F195" s="206">
        <v>153.72796421000001</v>
      </c>
      <c r="G195" s="206">
        <v>152.33762651999999</v>
      </c>
      <c r="H195" s="206">
        <v>143.34551642</v>
      </c>
      <c r="I195" s="206">
        <v>153.04245193</v>
      </c>
      <c r="J195" s="206">
        <v>142.01192476</v>
      </c>
      <c r="K195" s="206">
        <v>152.10240010000001</v>
      </c>
      <c r="L195" s="206">
        <v>148.16096246999999</v>
      </c>
      <c r="M195" s="206">
        <v>138.14408793999999</v>
      </c>
      <c r="N195" s="206">
        <v>153.23895802000001</v>
      </c>
      <c r="O195" s="206">
        <v>149.90846780999999</v>
      </c>
      <c r="P195" s="206">
        <v>141.62112164000001</v>
      </c>
      <c r="Q195" s="207">
        <v>132.29650608</v>
      </c>
      <c r="R195" s="208">
        <v>-5.8753466910298905E-3</v>
      </c>
      <c r="S195" s="209">
        <v>-2.4441696806115822E-3</v>
      </c>
      <c r="T195" s="209">
        <v>-1.9575844263399034E-4</v>
      </c>
      <c r="U195" s="209">
        <v>-1.3188378171129524E-3</v>
      </c>
      <c r="V195" s="209">
        <v>8.2839122094597489E-4</v>
      </c>
      <c r="W195" s="209">
        <v>-1.5897349833749123E-3</v>
      </c>
      <c r="X195" s="209">
        <v>1.7957235923654412E-4</v>
      </c>
      <c r="Y195" s="209">
        <v>-3.8628035519437777E-3</v>
      </c>
      <c r="Z195" s="209">
        <v>-1.5852420525823158E-3</v>
      </c>
      <c r="AA195" s="209">
        <v>-1.1369977087023989E-3</v>
      </c>
      <c r="AB195" s="209">
        <v>-4.5622249542666441E-3</v>
      </c>
      <c r="AC195" s="209">
        <v>-1.4753858620247611E-3</v>
      </c>
      <c r="AD195" s="209">
        <v>-9.0391701053713818E-4</v>
      </c>
      <c r="AE195" s="209">
        <v>-3.5534817409495208E-3</v>
      </c>
      <c r="AF195" s="210">
        <v>-1.1558583541436636E-2</v>
      </c>
      <c r="AG195" s="208">
        <v>8.8975459520771433E-2</v>
      </c>
      <c r="AH195" s="209">
        <v>6.3068053080159295E-2</v>
      </c>
      <c r="AI195" s="209">
        <v>8.3895587563306964E-2</v>
      </c>
      <c r="AJ195" s="209">
        <v>9.5574366175208939E-2</v>
      </c>
      <c r="AK195" s="209">
        <v>9.136455985112521E-2</v>
      </c>
      <c r="AL195" s="209">
        <v>7.1823589031536725E-2</v>
      </c>
      <c r="AM195" s="209">
        <v>6.3616761233333999E-2</v>
      </c>
      <c r="AN195" s="209">
        <v>0.10333199285971757</v>
      </c>
      <c r="AO195" s="209">
        <v>9.087513345591483E-2</v>
      </c>
      <c r="AP195" s="209">
        <v>8.8697242432022441E-2</v>
      </c>
      <c r="AQ195" s="209">
        <v>7.1786763175164761E-2</v>
      </c>
      <c r="AR195" s="209">
        <v>8.0112100533517805E-2</v>
      </c>
      <c r="AS195" s="209">
        <v>8.0438469037201143E-2</v>
      </c>
      <c r="AT195" s="209">
        <v>5.6047691233543563E-2</v>
      </c>
      <c r="AU195" s="210">
        <v>0.10156439628523214</v>
      </c>
    </row>
    <row r="196" spans="2:47" x14ac:dyDescent="0.25">
      <c r="B196" s="122">
        <v>38322</v>
      </c>
      <c r="C196" s="205">
        <v>153.75151732</v>
      </c>
      <c r="D196" s="206">
        <v>150.80276871999999</v>
      </c>
      <c r="E196" s="206">
        <v>148.45451284000001</v>
      </c>
      <c r="F196" s="206">
        <v>153.69091950999999</v>
      </c>
      <c r="G196" s="206">
        <v>151.71933279000001</v>
      </c>
      <c r="H196" s="206">
        <v>143.25495798</v>
      </c>
      <c r="I196" s="206">
        <v>153.17144558000001</v>
      </c>
      <c r="J196" s="206">
        <v>140.63728080000001</v>
      </c>
      <c r="K196" s="206">
        <v>151.93656675</v>
      </c>
      <c r="L196" s="206">
        <v>147.82385201</v>
      </c>
      <c r="M196" s="206">
        <v>138.29241486000001</v>
      </c>
      <c r="N196" s="206">
        <v>153.0422457</v>
      </c>
      <c r="O196" s="206">
        <v>149.32389232</v>
      </c>
      <c r="P196" s="206">
        <v>141.53096060999999</v>
      </c>
      <c r="Q196" s="207">
        <v>132.06924647</v>
      </c>
      <c r="R196" s="208">
        <v>-6.5877080665011013E-4</v>
      </c>
      <c r="S196" s="209">
        <v>7.0002005425081879E-2</v>
      </c>
      <c r="T196" s="209">
        <v>-1.6779796841504024E-3</v>
      </c>
      <c r="U196" s="209">
        <v>-2.4097567537822285E-4</v>
      </c>
      <c r="V196" s="209">
        <v>-4.0587065987850507E-3</v>
      </c>
      <c r="W196" s="209">
        <v>-6.3174937215797189E-4</v>
      </c>
      <c r="X196" s="209">
        <v>8.4286188814468766E-4</v>
      </c>
      <c r="Y196" s="209">
        <v>-9.6797783870835701E-3</v>
      </c>
      <c r="Z196" s="209">
        <v>-1.0902743802266533E-3</v>
      </c>
      <c r="AA196" s="209">
        <v>-2.2752987992248632E-3</v>
      </c>
      <c r="AB196" s="209">
        <v>1.073711674613533E-3</v>
      </c>
      <c r="AC196" s="209">
        <v>-1.2836965386722574E-3</v>
      </c>
      <c r="AD196" s="209">
        <v>-3.8995494953687755E-3</v>
      </c>
      <c r="AE196" s="209">
        <v>-6.3663547468016386E-4</v>
      </c>
      <c r="AF196" s="210">
        <v>-1.7178050784091002E-3</v>
      </c>
      <c r="AG196" s="208">
        <v>8.6828677483289637E-2</v>
      </c>
      <c r="AH196" s="209">
        <v>0.13414404331297561</v>
      </c>
      <c r="AI196" s="209">
        <v>7.7426684337957477E-2</v>
      </c>
      <c r="AJ196" s="209">
        <v>9.3180637539696756E-2</v>
      </c>
      <c r="AK196" s="209">
        <v>8.3150454142702529E-2</v>
      </c>
      <c r="AL196" s="209">
        <v>6.9473817069566915E-2</v>
      </c>
      <c r="AM196" s="209">
        <v>4.9327602051724179E-2</v>
      </c>
      <c r="AN196" s="209">
        <v>8.7322827119135041E-2</v>
      </c>
      <c r="AO196" s="209">
        <v>8.6636474440568587E-2</v>
      </c>
      <c r="AP196" s="209">
        <v>8.2166881111555776E-2</v>
      </c>
      <c r="AQ196" s="209">
        <v>6.8511932695878672E-2</v>
      </c>
      <c r="AR196" s="209">
        <v>7.6774880253201644E-2</v>
      </c>
      <c r="AS196" s="209">
        <v>7.3538870758891692E-2</v>
      </c>
      <c r="AT196" s="209">
        <v>5.3341884899073481E-2</v>
      </c>
      <c r="AU196" s="210">
        <v>0.10163194582229154</v>
      </c>
    </row>
    <row r="197" spans="2:47" x14ac:dyDescent="0.25">
      <c r="B197" s="122">
        <v>38353</v>
      </c>
      <c r="C197" s="205">
        <v>155.68106696999999</v>
      </c>
      <c r="D197" s="206">
        <v>142.24085527</v>
      </c>
      <c r="E197" s="206">
        <v>149.91173125</v>
      </c>
      <c r="F197" s="206">
        <v>155.49347766</v>
      </c>
      <c r="G197" s="206">
        <v>152.20024308000001</v>
      </c>
      <c r="H197" s="206">
        <v>143.3069601</v>
      </c>
      <c r="I197" s="206">
        <v>156.08680892000001</v>
      </c>
      <c r="J197" s="206">
        <v>140.66560543</v>
      </c>
      <c r="K197" s="206">
        <v>154.57701768000001</v>
      </c>
      <c r="L197" s="206">
        <v>148.96138711</v>
      </c>
      <c r="M197" s="206">
        <v>138.45197898000001</v>
      </c>
      <c r="N197" s="206">
        <v>154.24670774000001</v>
      </c>
      <c r="O197" s="206">
        <v>150.00662892</v>
      </c>
      <c r="P197" s="206">
        <v>141.51810248999999</v>
      </c>
      <c r="Q197" s="207">
        <v>131.72846903999999</v>
      </c>
      <c r="R197" s="208">
        <v>1.2549792572024187E-2</v>
      </c>
      <c r="S197" s="209">
        <v>-5.6775571978370985E-2</v>
      </c>
      <c r="T197" s="209">
        <v>9.8159253102028891E-3</v>
      </c>
      <c r="U197" s="209">
        <v>1.1728462265350202E-2</v>
      </c>
      <c r="V197" s="209">
        <v>3.169736388609365E-3</v>
      </c>
      <c r="W197" s="209">
        <v>3.6300398068775711E-4</v>
      </c>
      <c r="X197" s="209">
        <v>1.9033334372217124E-2</v>
      </c>
      <c r="Y197" s="209">
        <v>2.0140200264726657E-4</v>
      </c>
      <c r="Z197" s="209">
        <v>1.7378640221248874E-2</v>
      </c>
      <c r="AA197" s="209">
        <v>7.6952067243049246E-3</v>
      </c>
      <c r="AB197" s="209">
        <v>1.1538168608996612E-3</v>
      </c>
      <c r="AC197" s="209">
        <v>7.8701278492805723E-3</v>
      </c>
      <c r="AD197" s="209">
        <v>4.5721859334934755E-3</v>
      </c>
      <c r="AE197" s="209">
        <v>-9.0850227714031997E-5</v>
      </c>
      <c r="AF197" s="210">
        <v>-2.5802935892226177E-3</v>
      </c>
      <c r="AG197" s="208">
        <v>7.0752861978982715E-2</v>
      </c>
      <c r="AH197" s="209">
        <v>5.0066205626531989E-2</v>
      </c>
      <c r="AI197" s="209">
        <v>7.318612753570633E-2</v>
      </c>
      <c r="AJ197" s="209">
        <v>7.1893268586995851E-2</v>
      </c>
      <c r="AK197" s="209">
        <v>6.2013126189143591E-2</v>
      </c>
      <c r="AL197" s="209">
        <v>6.105197323976725E-2</v>
      </c>
      <c r="AM197" s="209">
        <v>5.74298964650551E-2</v>
      </c>
      <c r="AN197" s="209">
        <v>7.1100141376051307E-2</v>
      </c>
      <c r="AO197" s="209">
        <v>8.9543741630309287E-2</v>
      </c>
      <c r="AP197" s="209">
        <v>7.460421201939868E-2</v>
      </c>
      <c r="AQ197" s="209">
        <v>4.7526129796398524E-2</v>
      </c>
      <c r="AR197" s="209">
        <v>7.21418719711516E-2</v>
      </c>
      <c r="AS197" s="209">
        <v>6.518474217806948E-2</v>
      </c>
      <c r="AT197" s="209">
        <v>4.0434829632859451E-2</v>
      </c>
      <c r="AU197" s="210">
        <v>8.3979805258555251E-2</v>
      </c>
    </row>
    <row r="198" spans="2:47" x14ac:dyDescent="0.25">
      <c r="B198" s="122">
        <v>38384</v>
      </c>
      <c r="C198" s="205">
        <v>156.05330974</v>
      </c>
      <c r="D198" s="206">
        <v>142.53098301</v>
      </c>
      <c r="E198" s="206">
        <v>151.44569870000001</v>
      </c>
      <c r="F198" s="206">
        <v>156.71226733</v>
      </c>
      <c r="G198" s="206">
        <v>152.32209408</v>
      </c>
      <c r="H198" s="206">
        <v>143.02384838</v>
      </c>
      <c r="I198" s="206">
        <v>156.89272962000001</v>
      </c>
      <c r="J198" s="206">
        <v>141.502486</v>
      </c>
      <c r="K198" s="206">
        <v>154.53210129999999</v>
      </c>
      <c r="L198" s="206">
        <v>149.52560579999999</v>
      </c>
      <c r="M198" s="206">
        <v>138.14337381999999</v>
      </c>
      <c r="N198" s="206">
        <v>152.81168818</v>
      </c>
      <c r="O198" s="206">
        <v>0</v>
      </c>
      <c r="P198" s="206">
        <v>143.15016904999999</v>
      </c>
      <c r="Q198" s="207">
        <v>131.34495064000001</v>
      </c>
      <c r="R198" s="208">
        <v>2.3910599872221184E-3</v>
      </c>
      <c r="S198" s="209">
        <v>2.0396934442589326E-3</v>
      </c>
      <c r="T198" s="209">
        <v>1.0232471049526392E-2</v>
      </c>
      <c r="U198" s="209">
        <v>7.8382044593857253E-3</v>
      </c>
      <c r="V198" s="209">
        <v>8.0059661886311602E-4</v>
      </c>
      <c r="W198" s="209">
        <v>-1.9755615484582018E-3</v>
      </c>
      <c r="X198" s="209">
        <v>5.1632851332944112E-3</v>
      </c>
      <c r="Y198" s="209">
        <v>5.9494328229118213E-3</v>
      </c>
      <c r="Z198" s="209">
        <v>-2.9057605505756481E-4</v>
      </c>
      <c r="AA198" s="209">
        <v>3.7876841841123876E-3</v>
      </c>
      <c r="AB198" s="209">
        <v>-2.2289689340200232E-3</v>
      </c>
      <c r="AC198" s="209">
        <v>-9.3034047923984606E-3</v>
      </c>
      <c r="AD198" s="209"/>
      <c r="AE198" s="209">
        <v>1.1532563900193081E-2</v>
      </c>
      <c r="AF198" s="210">
        <v>-2.911431392127759E-3</v>
      </c>
      <c r="AG198" s="208">
        <v>6.1595157287350571E-2</v>
      </c>
      <c r="AH198" s="209">
        <v>4.3037723529082528E-2</v>
      </c>
      <c r="AI198" s="209">
        <v>5.4790812257852713E-2</v>
      </c>
      <c r="AJ198" s="209">
        <v>5.8116679619010785E-2</v>
      </c>
      <c r="AK198" s="209">
        <v>3.9170680527343821E-2</v>
      </c>
      <c r="AL198" s="209">
        <v>2.7389857022630124E-2</v>
      </c>
      <c r="AM198" s="209">
        <v>4.8131387083317233E-2</v>
      </c>
      <c r="AN198" s="209">
        <v>6.7492113050603667E-2</v>
      </c>
      <c r="AO198" s="209">
        <v>6.188392575374986E-2</v>
      </c>
      <c r="AP198" s="209">
        <v>5.3616850151564893E-2</v>
      </c>
      <c r="AQ198" s="209">
        <v>3.0521517872422795E-2</v>
      </c>
      <c r="AR198" s="209">
        <v>2.8289156506176333E-2</v>
      </c>
      <c r="AS198" s="209"/>
      <c r="AT198" s="209">
        <v>2.8510210597205255E-2</v>
      </c>
      <c r="AU198" s="210">
        <v>4.4272244252823195E-2</v>
      </c>
    </row>
    <row r="199" spans="2:47" x14ac:dyDescent="0.25">
      <c r="B199" s="122">
        <v>38412</v>
      </c>
      <c r="C199" s="205">
        <v>156.66910566000001</v>
      </c>
      <c r="D199" s="206">
        <v>143.06151353999999</v>
      </c>
      <c r="E199" s="206">
        <v>152.39018780999999</v>
      </c>
      <c r="F199" s="206">
        <v>152.27294628000001</v>
      </c>
      <c r="G199" s="206">
        <v>153.93397483999999</v>
      </c>
      <c r="H199" s="206">
        <v>143.51030992</v>
      </c>
      <c r="I199" s="206">
        <v>157.35541441999999</v>
      </c>
      <c r="J199" s="206">
        <v>141.94835295999999</v>
      </c>
      <c r="K199" s="206">
        <v>154.81751962999999</v>
      </c>
      <c r="L199" s="206">
        <v>150.15173976</v>
      </c>
      <c r="M199" s="206">
        <v>138.30206347000001</v>
      </c>
      <c r="N199" s="206">
        <v>153.32334080999999</v>
      </c>
      <c r="O199" s="206">
        <v>151.05501989999999</v>
      </c>
      <c r="P199" s="206">
        <v>144.84927715000001</v>
      </c>
      <c r="Q199" s="207">
        <v>131.45557582000001</v>
      </c>
      <c r="R199" s="208">
        <v>3.9460612596169007E-3</v>
      </c>
      <c r="S199" s="209">
        <v>3.7222119625932196E-3</v>
      </c>
      <c r="T199" s="209">
        <v>6.2364868603559612E-3</v>
      </c>
      <c r="U199" s="209">
        <v>-2.8327846477084018E-2</v>
      </c>
      <c r="V199" s="209">
        <v>1.0582054886623518E-2</v>
      </c>
      <c r="W199" s="209">
        <v>3.4012617162105297E-3</v>
      </c>
      <c r="X199" s="209">
        <v>2.9490518848172029E-3</v>
      </c>
      <c r="Y199" s="209">
        <v>3.1509478921804197E-3</v>
      </c>
      <c r="Z199" s="209">
        <v>1.8469840738520964E-3</v>
      </c>
      <c r="AA199" s="209">
        <v>4.1874698092679739E-3</v>
      </c>
      <c r="AB199" s="209">
        <v>1.1487315360256465E-3</v>
      </c>
      <c r="AC199" s="209">
        <v>3.3482558572175453E-3</v>
      </c>
      <c r="AD199" s="209"/>
      <c r="AE199" s="209">
        <v>1.186941036308904E-2</v>
      </c>
      <c r="AF199" s="210">
        <v>8.4224920304100045E-4</v>
      </c>
      <c r="AG199" s="208">
        <v>3.3250804136661843E-2</v>
      </c>
      <c r="AH199" s="209">
        <v>3.2311383659237192E-2</v>
      </c>
      <c r="AI199" s="209">
        <v>4.0244553161347105E-2</v>
      </c>
      <c r="AJ199" s="209">
        <v>9.4025746109314499E-3</v>
      </c>
      <c r="AK199" s="209">
        <v>2.9281316952141492E-2</v>
      </c>
      <c r="AL199" s="209">
        <v>9.6666795292713239E-3</v>
      </c>
      <c r="AM199" s="209">
        <v>4.3185207116348108E-2</v>
      </c>
      <c r="AN199" s="209">
        <v>1.7763933443305638E-2</v>
      </c>
      <c r="AO199" s="209">
        <v>3.1406475938325157E-2</v>
      </c>
      <c r="AP199" s="209">
        <v>2.5445856573536419E-2</v>
      </c>
      <c r="AQ199" s="209">
        <v>8.4059604481181733E-3</v>
      </c>
      <c r="AR199" s="209">
        <v>1.6493212880562873E-2</v>
      </c>
      <c r="AS199" s="209">
        <v>2.8962011485765961E-2</v>
      </c>
      <c r="AT199" s="209">
        <v>2.5266938076732082E-2</v>
      </c>
      <c r="AU199" s="210">
        <v>2.5640761603071771E-2</v>
      </c>
    </row>
    <row r="200" spans="2:47" x14ac:dyDescent="0.25">
      <c r="B200" s="122">
        <v>38443</v>
      </c>
      <c r="C200" s="205">
        <v>157.47310446</v>
      </c>
      <c r="D200" s="206">
        <v>153.19664592999999</v>
      </c>
      <c r="E200" s="206">
        <v>152.55318253999999</v>
      </c>
      <c r="F200" s="206">
        <v>152.58127279000001</v>
      </c>
      <c r="G200" s="206">
        <v>155.75955958</v>
      </c>
      <c r="H200" s="206">
        <v>143.26481256</v>
      </c>
      <c r="I200" s="206">
        <v>157.90053398000001</v>
      </c>
      <c r="J200" s="206">
        <v>142.67801033000001</v>
      </c>
      <c r="K200" s="206">
        <v>155.17487320000001</v>
      </c>
      <c r="L200" s="206">
        <v>151.28002655</v>
      </c>
      <c r="M200" s="206">
        <v>138.79019782</v>
      </c>
      <c r="N200" s="206">
        <v>153.86254529999999</v>
      </c>
      <c r="O200" s="206">
        <v>151.83604958999999</v>
      </c>
      <c r="P200" s="206">
        <v>145.27098957000001</v>
      </c>
      <c r="Q200" s="207">
        <v>132.06270624000001</v>
      </c>
      <c r="R200" s="208">
        <v>5.131827341536048E-3</v>
      </c>
      <c r="S200" s="209">
        <v>7.0844576848169666E-2</v>
      </c>
      <c r="T200" s="209">
        <v>1.0695880905615134E-3</v>
      </c>
      <c r="U200" s="209">
        <v>2.0248278997179758E-3</v>
      </c>
      <c r="V200" s="209">
        <v>1.1859530957331128E-2</v>
      </c>
      <c r="W200" s="209">
        <v>-1.7106600922042079E-3</v>
      </c>
      <c r="X200" s="209">
        <v>3.4642567719025529E-3</v>
      </c>
      <c r="Y200" s="209">
        <v>5.1403017702193734E-3</v>
      </c>
      <c r="Z200" s="209">
        <v>2.3082243589359784E-3</v>
      </c>
      <c r="AA200" s="209">
        <v>7.5143104688859333E-3</v>
      </c>
      <c r="AB200" s="209">
        <v>3.529479877253459E-3</v>
      </c>
      <c r="AC200" s="209">
        <v>3.5167802054886822E-3</v>
      </c>
      <c r="AD200" s="209">
        <v>5.1704980775683371E-3</v>
      </c>
      <c r="AE200" s="209">
        <v>2.9113878115062841E-3</v>
      </c>
      <c r="AF200" s="210">
        <v>4.6185216276511398E-3</v>
      </c>
      <c r="AG200" s="208">
        <v>2.5692306479604538E-2</v>
      </c>
      <c r="AH200" s="209">
        <v>8.5424986279589485E-2</v>
      </c>
      <c r="AI200" s="209">
        <v>3.4298989237893533E-2</v>
      </c>
      <c r="AJ200" s="209">
        <v>3.0731970330820399E-3</v>
      </c>
      <c r="AK200" s="209">
        <v>3.10809317129189E-2</v>
      </c>
      <c r="AL200" s="209">
        <v>5.9137186341928468E-3</v>
      </c>
      <c r="AM200" s="209">
        <v>3.9659233208308504E-2</v>
      </c>
      <c r="AN200" s="209">
        <v>1.6594794525000248E-2</v>
      </c>
      <c r="AO200" s="209">
        <v>2.2015026562188251E-2</v>
      </c>
      <c r="AP200" s="209">
        <v>2.6486127156657376E-2</v>
      </c>
      <c r="AQ200" s="209">
        <v>-3.4330179263683598E-2</v>
      </c>
      <c r="AR200" s="209">
        <v>9.9187794620284736E-3</v>
      </c>
      <c r="AS200" s="209">
        <v>2.1913514788472643E-2</v>
      </c>
      <c r="AT200" s="209">
        <v>2.3104489675230225E-2</v>
      </c>
      <c r="AU200" s="210">
        <v>1.5598058991667291E-2</v>
      </c>
    </row>
    <row r="201" spans="2:47" x14ac:dyDescent="0.25">
      <c r="B201" s="122">
        <v>38473</v>
      </c>
      <c r="C201" s="205">
        <v>158.93160147</v>
      </c>
      <c r="D201" s="206">
        <v>143.28988874999999</v>
      </c>
      <c r="E201" s="206">
        <v>153.24358180999999</v>
      </c>
      <c r="F201" s="206">
        <v>152.84600302000001</v>
      </c>
      <c r="G201" s="206">
        <v>156.71519798</v>
      </c>
      <c r="H201" s="206">
        <v>143.34543753</v>
      </c>
      <c r="I201" s="206">
        <v>155.73656725000001</v>
      </c>
      <c r="J201" s="206">
        <v>143.47313341</v>
      </c>
      <c r="K201" s="206">
        <v>155.93719894</v>
      </c>
      <c r="L201" s="206">
        <v>152.03406783</v>
      </c>
      <c r="M201" s="206">
        <v>139.14518820999999</v>
      </c>
      <c r="N201" s="206">
        <v>154.57744088999999</v>
      </c>
      <c r="O201" s="206">
        <v>153.13425396</v>
      </c>
      <c r="P201" s="206">
        <v>146.39009841999999</v>
      </c>
      <c r="Q201" s="207">
        <v>132.32711223000001</v>
      </c>
      <c r="R201" s="208">
        <v>9.2618800842303659E-3</v>
      </c>
      <c r="S201" s="209">
        <v>-6.4666932620226464E-2</v>
      </c>
      <c r="T201" s="209">
        <v>4.5256300688382893E-3</v>
      </c>
      <c r="U201" s="209">
        <v>1.7350112838837712E-3</v>
      </c>
      <c r="V201" s="209">
        <v>6.1353434908062287E-3</v>
      </c>
      <c r="W201" s="209">
        <v>5.627688234069076E-4</v>
      </c>
      <c r="X201" s="209">
        <v>-1.3704619455397731E-2</v>
      </c>
      <c r="Y201" s="209">
        <v>5.5728495103131576E-3</v>
      </c>
      <c r="Z201" s="209">
        <v>4.9126880162966638E-3</v>
      </c>
      <c r="AA201" s="209">
        <v>4.984407374828E-3</v>
      </c>
      <c r="AB201" s="209">
        <v>2.5577482817653882E-3</v>
      </c>
      <c r="AC201" s="209">
        <v>4.6463262947203932E-3</v>
      </c>
      <c r="AD201" s="209">
        <v>8.5500404779070872E-3</v>
      </c>
      <c r="AE201" s="209">
        <v>7.7035948699222109E-3</v>
      </c>
      <c r="AF201" s="210">
        <v>2.0021245779977452E-3</v>
      </c>
      <c r="AG201" s="208">
        <v>3.2213767407984449E-2</v>
      </c>
      <c r="AH201" s="209">
        <v>1.298903172178058E-2</v>
      </c>
      <c r="AI201" s="209">
        <v>3.2699368097036607E-2</v>
      </c>
      <c r="AJ201" s="209">
        <v>-3.2513847108108212E-3</v>
      </c>
      <c r="AK201" s="209">
        <v>3.472961614192064E-2</v>
      </c>
      <c r="AL201" s="209">
        <v>4.4485421789966411E-3</v>
      </c>
      <c r="AM201" s="209">
        <v>2.122862946728047E-2</v>
      </c>
      <c r="AN201" s="209">
        <v>1.7569161322246656E-2</v>
      </c>
      <c r="AO201" s="209">
        <v>2.341818807791398E-2</v>
      </c>
      <c r="AP201" s="209">
        <v>2.7939726275502463E-2</v>
      </c>
      <c r="AQ201" s="209">
        <v>-3.5767261982154546E-3</v>
      </c>
      <c r="AR201" s="209">
        <v>8.6721545886974602E-3</v>
      </c>
      <c r="AS201" s="209">
        <v>2.379196247009277E-2</v>
      </c>
      <c r="AT201" s="209">
        <v>2.974358063745506E-2</v>
      </c>
      <c r="AU201" s="210">
        <v>7.6072437463012559E-4</v>
      </c>
    </row>
    <row r="202" spans="2:47" x14ac:dyDescent="0.25">
      <c r="B202" s="122">
        <v>38504</v>
      </c>
      <c r="C202" s="205">
        <v>159.40271043000001</v>
      </c>
      <c r="D202" s="206">
        <v>143.72427805000001</v>
      </c>
      <c r="E202" s="206">
        <v>153.36705406999999</v>
      </c>
      <c r="F202" s="206">
        <v>153.13698117000001</v>
      </c>
      <c r="G202" s="206">
        <v>157.01325954000001</v>
      </c>
      <c r="H202" s="206">
        <v>143.92645927999999</v>
      </c>
      <c r="I202" s="206">
        <v>155.89344955000001</v>
      </c>
      <c r="J202" s="206">
        <v>144.68631217999999</v>
      </c>
      <c r="K202" s="206">
        <v>156.36177597</v>
      </c>
      <c r="L202" s="206">
        <v>152.49643584</v>
      </c>
      <c r="M202" s="206">
        <v>141.37359506999999</v>
      </c>
      <c r="N202" s="206">
        <v>154.76995696</v>
      </c>
      <c r="O202" s="206">
        <v>153.37709459000001</v>
      </c>
      <c r="P202" s="206">
        <v>146.7839041</v>
      </c>
      <c r="Q202" s="207">
        <v>132.48679835999999</v>
      </c>
      <c r="R202" s="208">
        <v>2.9642245824153231E-3</v>
      </c>
      <c r="S202" s="209">
        <v>3.0315418888900545E-3</v>
      </c>
      <c r="T202" s="209">
        <v>8.0572548971798131E-4</v>
      </c>
      <c r="U202" s="209">
        <v>1.903734113098961E-3</v>
      </c>
      <c r="V202" s="209">
        <v>1.9019314261916477E-3</v>
      </c>
      <c r="W202" s="209">
        <v>4.0532978238556902E-3</v>
      </c>
      <c r="X202" s="209">
        <v>1.0073568640316013E-3</v>
      </c>
      <c r="Y202" s="209">
        <v>8.4557905801995042E-3</v>
      </c>
      <c r="Z202" s="209">
        <v>2.7227437255901931E-3</v>
      </c>
      <c r="AA202" s="209">
        <v>3.0412131741223425E-3</v>
      </c>
      <c r="AB202" s="209">
        <v>1.6014976074033276E-2</v>
      </c>
      <c r="AC202" s="209">
        <v>1.2454344495003535E-3</v>
      </c>
      <c r="AD202" s="209">
        <v>1.5858021554305528E-3</v>
      </c>
      <c r="AE202" s="209">
        <v>2.6901114505037578E-3</v>
      </c>
      <c r="AF202" s="210">
        <v>1.2067529269620108E-3</v>
      </c>
      <c r="AG202" s="208">
        <v>3.6247869939904025E-2</v>
      </c>
      <c r="AH202" s="209">
        <v>1.5453352653071219E-2</v>
      </c>
      <c r="AI202" s="209">
        <v>3.1468620333656286E-2</v>
      </c>
      <c r="AJ202" s="209">
        <v>-1.8614636729742497E-4</v>
      </c>
      <c r="AK202" s="209">
        <v>3.5650634736539469E-2</v>
      </c>
      <c r="AL202" s="209">
        <v>7.5987373211626264E-3</v>
      </c>
      <c r="AM202" s="209">
        <v>2.0223508146533949E-2</v>
      </c>
      <c r="AN202" s="209">
        <v>2.4297542015568798E-2</v>
      </c>
      <c r="AO202" s="209">
        <v>2.7821648514044048E-2</v>
      </c>
      <c r="AP202" s="209">
        <v>2.7504976700734002E-2</v>
      </c>
      <c r="AQ202" s="209">
        <v>9.2722160609716685E-3</v>
      </c>
      <c r="AR202" s="209">
        <v>7.9508084523645783E-3</v>
      </c>
      <c r="AS202" s="209">
        <v>2.3604746357907748E-2</v>
      </c>
      <c r="AT202" s="209">
        <v>3.3376964948681663E-2</v>
      </c>
      <c r="AU202" s="210">
        <v>-3.1543074931045796E-3</v>
      </c>
    </row>
    <row r="203" spans="2:47" x14ac:dyDescent="0.25">
      <c r="B203" s="122">
        <v>38534</v>
      </c>
      <c r="C203" s="205">
        <v>159.38686114000001</v>
      </c>
      <c r="D203" s="206">
        <v>143.70272638</v>
      </c>
      <c r="E203" s="206">
        <v>152.79456622999999</v>
      </c>
      <c r="F203" s="206">
        <v>153.15495937</v>
      </c>
      <c r="G203" s="206">
        <v>156.25590166000001</v>
      </c>
      <c r="H203" s="206">
        <v>143.53292417</v>
      </c>
      <c r="I203" s="206">
        <v>156.06655040000001</v>
      </c>
      <c r="J203" s="206">
        <v>145.50412080999999</v>
      </c>
      <c r="K203" s="206">
        <v>156.58575439000001</v>
      </c>
      <c r="L203" s="206">
        <v>151.68291614</v>
      </c>
      <c r="M203" s="206">
        <v>142.51886264999999</v>
      </c>
      <c r="N203" s="206">
        <v>154.9453488</v>
      </c>
      <c r="O203" s="206">
        <v>153.87612476999999</v>
      </c>
      <c r="P203" s="206">
        <v>146.63153181000001</v>
      </c>
      <c r="Q203" s="207">
        <v>132.59631854</v>
      </c>
      <c r="R203" s="208">
        <v>-9.9429237791822948E-5</v>
      </c>
      <c r="S203" s="209">
        <v>-1.499514924855663E-4</v>
      </c>
      <c r="T203" s="209">
        <v>-3.7327954394867119E-3</v>
      </c>
      <c r="U203" s="209">
        <v>1.1739946721314559E-4</v>
      </c>
      <c r="V203" s="209">
        <v>-4.8235281671039987E-3</v>
      </c>
      <c r="W203" s="209">
        <v>-2.7342791031521843E-3</v>
      </c>
      <c r="X203" s="209">
        <v>1.1103792397927428E-3</v>
      </c>
      <c r="Y203" s="209">
        <v>5.652287474039632E-3</v>
      </c>
      <c r="Z203" s="209">
        <v>1.432437170852945E-3</v>
      </c>
      <c r="AA203" s="209">
        <v>-5.3346800895304157E-3</v>
      </c>
      <c r="AB203" s="209">
        <v>8.1010006107075736E-3</v>
      </c>
      <c r="AC203" s="209">
        <v>1.1332421578777907E-3</v>
      </c>
      <c r="AD203" s="209">
        <v>3.2536160717736868E-3</v>
      </c>
      <c r="AE203" s="209">
        <v>-1.0380721982716917E-3</v>
      </c>
      <c r="AF203" s="210">
        <v>8.2664975949082987E-4</v>
      </c>
      <c r="AG203" s="208">
        <v>3.0147306880984135E-2</v>
      </c>
      <c r="AH203" s="209">
        <v>1.4467137232733681E-2</v>
      </c>
      <c r="AI203" s="209">
        <v>2.5430872390441873E-2</v>
      </c>
      <c r="AJ203" s="209">
        <v>-2.6817011538974537E-3</v>
      </c>
      <c r="AK203" s="209">
        <v>2.9158560056781586E-2</v>
      </c>
      <c r="AL203" s="209">
        <v>8.9269085596022275E-4</v>
      </c>
      <c r="AM203" s="209">
        <v>1.7472206384269721E-2</v>
      </c>
      <c r="AN203" s="209">
        <v>2.6617452605916397E-2</v>
      </c>
      <c r="AO203" s="209">
        <v>2.4353550077691067E-2</v>
      </c>
      <c r="AP203" s="209">
        <v>5.5181980852977923E-2</v>
      </c>
      <c r="AQ203" s="209">
        <v>1.8755587798723466E-2</v>
      </c>
      <c r="AR203" s="209">
        <v>7.9461561599135054E-3</v>
      </c>
      <c r="AS203" s="209">
        <v>2.2556763275995852E-2</v>
      </c>
      <c r="AT203" s="209">
        <v>3.0472693294757262E-2</v>
      </c>
      <c r="AU203" s="210">
        <v>-6.5366248335217833E-3</v>
      </c>
    </row>
    <row r="204" spans="2:47" x14ac:dyDescent="0.25">
      <c r="B204" s="122">
        <v>38565</v>
      </c>
      <c r="C204" s="205">
        <v>159.32596745000001</v>
      </c>
      <c r="D204" s="206">
        <v>143.75465170999999</v>
      </c>
      <c r="E204" s="206">
        <v>153.11841544000001</v>
      </c>
      <c r="F204" s="206">
        <v>153.02787412000001</v>
      </c>
      <c r="G204" s="206">
        <v>156.16640515</v>
      </c>
      <c r="H204" s="206">
        <v>143.53361616999999</v>
      </c>
      <c r="I204" s="206">
        <v>155.93958685000001</v>
      </c>
      <c r="J204" s="206">
        <v>145.42061286000001</v>
      </c>
      <c r="K204" s="206">
        <v>156.62870734000001</v>
      </c>
      <c r="L204" s="206">
        <v>151.51345932999999</v>
      </c>
      <c r="M204" s="206">
        <v>142.01802178</v>
      </c>
      <c r="N204" s="206">
        <v>154.85709892</v>
      </c>
      <c r="O204" s="206">
        <v>153.74380854</v>
      </c>
      <c r="P204" s="206">
        <v>146.47110981</v>
      </c>
      <c r="Q204" s="207">
        <v>132.75362333000001</v>
      </c>
      <c r="R204" s="208">
        <v>-3.8204962168439583E-4</v>
      </c>
      <c r="S204" s="209">
        <v>3.6133851672848747E-4</v>
      </c>
      <c r="T204" s="209">
        <v>2.1195073751021577E-3</v>
      </c>
      <c r="U204" s="209">
        <v>-8.2978214040704931E-4</v>
      </c>
      <c r="V204" s="209">
        <v>-5.7275603064734556E-4</v>
      </c>
      <c r="W204" s="209">
        <v>4.82119349263023E-6</v>
      </c>
      <c r="X204" s="209">
        <v>-8.1352185766002069E-4</v>
      </c>
      <c r="Y204" s="209">
        <v>-5.7392154624286325E-4</v>
      </c>
      <c r="Z204" s="209">
        <v>2.7430943617654657E-4</v>
      </c>
      <c r="AA204" s="209">
        <v>-1.1171779545931797E-3</v>
      </c>
      <c r="AB204" s="209">
        <v>-3.5142075981195778E-3</v>
      </c>
      <c r="AC204" s="209">
        <v>-5.6955488295371427E-4</v>
      </c>
      <c r="AD204" s="209">
        <v>-8.59887979358466E-4</v>
      </c>
      <c r="AE204" s="209">
        <v>-1.0940484493327149E-3</v>
      </c>
      <c r="AF204" s="210">
        <v>1.1863435707120196E-3</v>
      </c>
      <c r="AG204" s="208">
        <v>2.8767970972525071E-2</v>
      </c>
      <c r="AH204" s="209">
        <v>1.6245870549428068E-2</v>
      </c>
      <c r="AI204" s="209">
        <v>2.7733830677352043E-2</v>
      </c>
      <c r="AJ204" s="209">
        <v>-4.7278487118553704E-3</v>
      </c>
      <c r="AK204" s="209">
        <v>2.5215319378613318E-2</v>
      </c>
      <c r="AL204" s="209">
        <v>-1.4172111788799916E-3</v>
      </c>
      <c r="AM204" s="209">
        <v>1.5810882135095388E-2</v>
      </c>
      <c r="AN204" s="209">
        <v>2.3554716248917834E-2</v>
      </c>
      <c r="AO204" s="209">
        <v>2.2705829084411638E-2</v>
      </c>
      <c r="AP204" s="209">
        <v>1.4000474181465564E-2</v>
      </c>
      <c r="AQ204" s="209">
        <v>1.747493145851799E-2</v>
      </c>
      <c r="AR204" s="209">
        <v>4.1363239909488177E-3</v>
      </c>
      <c r="AS204" s="209">
        <v>1.9566676850537576E-2</v>
      </c>
      <c r="AT204" s="209">
        <v>3.0452365637205388E-2</v>
      </c>
      <c r="AU204" s="210">
        <v>-1.0178567621444404E-2</v>
      </c>
    </row>
    <row r="205" spans="2:47" x14ac:dyDescent="0.25">
      <c r="B205" s="122">
        <v>38596</v>
      </c>
      <c r="C205" s="205">
        <v>159.09427552</v>
      </c>
      <c r="D205" s="206">
        <v>143.61257702</v>
      </c>
      <c r="E205" s="206">
        <v>0</v>
      </c>
      <c r="F205" s="206">
        <v>152.56545980000001</v>
      </c>
      <c r="G205" s="206">
        <v>155.65637164</v>
      </c>
      <c r="H205" s="206">
        <v>143.44272408</v>
      </c>
      <c r="I205" s="206">
        <v>155.88519054</v>
      </c>
      <c r="J205" s="206">
        <v>144.95997179</v>
      </c>
      <c r="K205" s="206">
        <v>155.38498347999999</v>
      </c>
      <c r="L205" s="206">
        <v>151.02323960999999</v>
      </c>
      <c r="M205" s="206">
        <v>142.01286722</v>
      </c>
      <c r="N205" s="206">
        <v>154.77738411000001</v>
      </c>
      <c r="O205" s="206">
        <v>153.8331202</v>
      </c>
      <c r="P205" s="206">
        <v>146.40347030999999</v>
      </c>
      <c r="Q205" s="207">
        <v>132.95462384999999</v>
      </c>
      <c r="R205" s="208">
        <v>-1.4542006786980339E-3</v>
      </c>
      <c r="S205" s="209">
        <v>-9.8831368800919171E-4</v>
      </c>
      <c r="T205" s="209"/>
      <c r="U205" s="209">
        <v>-3.021765300335948E-3</v>
      </c>
      <c r="V205" s="209">
        <v>-3.2659617765428183E-3</v>
      </c>
      <c r="W205" s="209">
        <v>-6.3324601180765182E-4</v>
      </c>
      <c r="X205" s="209">
        <v>-3.4882938385837812E-4</v>
      </c>
      <c r="Y205" s="209">
        <v>-3.1676463256517752E-3</v>
      </c>
      <c r="Z205" s="209">
        <v>-7.9405868893511165E-3</v>
      </c>
      <c r="AA205" s="209">
        <v>-3.2354862872762246E-3</v>
      </c>
      <c r="AB205" s="209">
        <v>-3.6295111954023408E-5</v>
      </c>
      <c r="AC205" s="209">
        <v>-5.1476367926255409E-4</v>
      </c>
      <c r="AD205" s="209">
        <v>5.8091223866589927E-4</v>
      </c>
      <c r="AE205" s="209">
        <v>-4.6179413870594426E-4</v>
      </c>
      <c r="AF205" s="210">
        <v>1.5140868848478124E-3</v>
      </c>
      <c r="AG205" s="208">
        <v>2.6112501036164956E-2</v>
      </c>
      <c r="AH205" s="209">
        <v>1.618295916390889E-2</v>
      </c>
      <c r="AI205" s="209"/>
      <c r="AJ205" s="209">
        <v>-6.8568879832155774E-3</v>
      </c>
      <c r="AK205" s="209">
        <v>2.3555016486112208E-2</v>
      </c>
      <c r="AL205" s="209">
        <v>-1.4896449510433552E-3</v>
      </c>
      <c r="AM205" s="209">
        <v>1.5759988962171248E-2</v>
      </c>
      <c r="AN205" s="209">
        <v>1.7432274583072616E-2</v>
      </c>
      <c r="AO205" s="209">
        <v>1.7713893445404E-2</v>
      </c>
      <c r="AP205" s="209">
        <v>1.5971994412293671E-2</v>
      </c>
      <c r="AQ205" s="209">
        <v>2.3951725518918412E-2</v>
      </c>
      <c r="AR205" s="209">
        <v>1.0075581476845723E-2</v>
      </c>
      <c r="AS205" s="209">
        <v>2.3132037429914331E-2</v>
      </c>
      <c r="AT205" s="209">
        <v>3.1158499457672604E-2</v>
      </c>
      <c r="AU205" s="210">
        <v>-1.0635389570231631E-2</v>
      </c>
    </row>
    <row r="206" spans="2:47" x14ac:dyDescent="0.25">
      <c r="B206" s="122">
        <v>38626</v>
      </c>
      <c r="C206" s="205">
        <v>159.07316775999999</v>
      </c>
      <c r="D206" s="206">
        <v>143.75047991</v>
      </c>
      <c r="E206" s="206">
        <v>152.47308817999999</v>
      </c>
      <c r="F206" s="206">
        <v>152.5937854</v>
      </c>
      <c r="G206" s="206">
        <v>155.72435182999999</v>
      </c>
      <c r="H206" s="206">
        <v>143.65811495</v>
      </c>
      <c r="I206" s="206">
        <v>155.87475158000001</v>
      </c>
      <c r="J206" s="206">
        <v>144.43345617</v>
      </c>
      <c r="K206" s="206">
        <v>156.37470773999999</v>
      </c>
      <c r="L206" s="206">
        <v>151.80616741</v>
      </c>
      <c r="M206" s="206">
        <v>141.98341941999999</v>
      </c>
      <c r="N206" s="206">
        <v>153.98983680000001</v>
      </c>
      <c r="O206" s="206">
        <v>154.20391006</v>
      </c>
      <c r="P206" s="206">
        <v>146.38922711000001</v>
      </c>
      <c r="Q206" s="207">
        <v>132.36023116000001</v>
      </c>
      <c r="R206" s="208">
        <v>-1.3267454112359436E-4</v>
      </c>
      <c r="S206" s="209">
        <v>9.6024243044387047E-4</v>
      </c>
      <c r="T206" s="209"/>
      <c r="U206" s="209">
        <v>1.8566194495871121E-4</v>
      </c>
      <c r="V206" s="209">
        <v>4.3673245935097073E-4</v>
      </c>
      <c r="W206" s="209">
        <v>1.5015810065058903E-3</v>
      </c>
      <c r="X206" s="209">
        <v>-6.6965694199854387E-5</v>
      </c>
      <c r="Y206" s="209">
        <v>-3.6321448845392183E-3</v>
      </c>
      <c r="Z206" s="209">
        <v>6.3694974754583845E-3</v>
      </c>
      <c r="AA206" s="209">
        <v>5.1841544521348528E-3</v>
      </c>
      <c r="AB206" s="209">
        <v>-2.0736008346620305E-4</v>
      </c>
      <c r="AC206" s="209">
        <v>-5.0882583041996585E-3</v>
      </c>
      <c r="AD206" s="209">
        <v>2.4103382907265645E-3</v>
      </c>
      <c r="AE206" s="209">
        <v>-9.7287311358278629E-5</v>
      </c>
      <c r="AF206" s="210">
        <v>-4.4706432374294449E-3</v>
      </c>
      <c r="AG206" s="208">
        <v>2.7855746984299497E-2</v>
      </c>
      <c r="AH206" s="209">
        <v>1.7470417010135866E-2</v>
      </c>
      <c r="AI206" s="209">
        <v>2.5145283320231769E-2</v>
      </c>
      <c r="AJ206" s="209">
        <v>-8.686937810596972E-3</v>
      </c>
      <c r="AK206" s="209">
        <v>2.3078513668991076E-2</v>
      </c>
      <c r="AL206" s="209">
        <v>5.8753284456787059E-4</v>
      </c>
      <c r="AM206" s="209">
        <v>1.8689523140905426E-2</v>
      </c>
      <c r="AN206" s="209">
        <v>1.3122935595982609E-2</v>
      </c>
      <c r="AO206" s="209">
        <v>2.6458595490172428E-2</v>
      </c>
      <c r="AP206" s="209">
        <v>2.3438033997592936E-2</v>
      </c>
      <c r="AQ206" s="209">
        <v>2.3103204982729046E-2</v>
      </c>
      <c r="AR206" s="209">
        <v>3.4174361314922579E-3</v>
      </c>
      <c r="AS206" s="209">
        <v>2.7723948975804259E-2</v>
      </c>
      <c r="AT206" s="209">
        <v>2.9994918661857991E-2</v>
      </c>
      <c r="AU206" s="210">
        <v>-1.1082467352086497E-2</v>
      </c>
    </row>
    <row r="207" spans="2:47" x14ac:dyDescent="0.25">
      <c r="B207" s="122">
        <v>38657</v>
      </c>
      <c r="C207" s="205">
        <v>158.62612293999999</v>
      </c>
      <c r="D207" s="206">
        <v>143.38015132999999</v>
      </c>
      <c r="E207" s="206">
        <v>152.80523535</v>
      </c>
      <c r="F207" s="206">
        <v>153.30959586</v>
      </c>
      <c r="G207" s="206">
        <v>155.93683960000001</v>
      </c>
      <c r="H207" s="206">
        <v>143.73360603</v>
      </c>
      <c r="I207" s="206">
        <v>0</v>
      </c>
      <c r="J207" s="206">
        <v>144.84696213000001</v>
      </c>
      <c r="K207" s="206">
        <v>156.10666699000001</v>
      </c>
      <c r="L207" s="206">
        <v>151.38947259</v>
      </c>
      <c r="M207" s="206">
        <v>142.19463605000001</v>
      </c>
      <c r="N207" s="206">
        <v>154.19075144000001</v>
      </c>
      <c r="O207" s="206">
        <v>154.37367784</v>
      </c>
      <c r="P207" s="206">
        <v>147.17052124</v>
      </c>
      <c r="Q207" s="207">
        <v>132.27834967999999</v>
      </c>
      <c r="R207" s="208">
        <v>-2.8103094085262475E-3</v>
      </c>
      <c r="S207" s="209">
        <v>-2.5761902167691069E-3</v>
      </c>
      <c r="T207" s="209">
        <v>2.1783986535899463E-3</v>
      </c>
      <c r="U207" s="209">
        <v>4.6909542097249794E-3</v>
      </c>
      <c r="V207" s="209">
        <v>1.364512149210877E-3</v>
      </c>
      <c r="W207" s="209">
        <v>5.2549123330958866E-4</v>
      </c>
      <c r="X207" s="209"/>
      <c r="Y207" s="209">
        <v>2.8629513615827853E-3</v>
      </c>
      <c r="Z207" s="209">
        <v>-1.7140927319630691E-3</v>
      </c>
      <c r="AA207" s="209">
        <v>-2.7449136428995603E-3</v>
      </c>
      <c r="AB207" s="209">
        <v>1.4876147571515081E-3</v>
      </c>
      <c r="AC207" s="209">
        <v>1.3047266246599962E-3</v>
      </c>
      <c r="AD207" s="209">
        <v>1.100930449389675E-3</v>
      </c>
      <c r="AE207" s="209">
        <v>5.3371012705252614E-3</v>
      </c>
      <c r="AF207" s="210">
        <v>-6.186259972683259E-4</v>
      </c>
      <c r="AG207" s="208">
        <v>3.1024782351299265E-2</v>
      </c>
      <c r="AH207" s="209">
        <v>1.7335760897770617E-2</v>
      </c>
      <c r="AI207" s="209">
        <v>2.7579615810424129E-2</v>
      </c>
      <c r="AJ207" s="209">
        <v>-2.7214850085993249E-3</v>
      </c>
      <c r="AK207" s="209">
        <v>2.3626553480058952E-2</v>
      </c>
      <c r="AL207" s="209">
        <v>2.7073718082881119E-3</v>
      </c>
      <c r="AM207" s="209"/>
      <c r="AN207" s="209">
        <v>1.9963375433374481E-2</v>
      </c>
      <c r="AO207" s="209">
        <v>2.6326125605956145E-2</v>
      </c>
      <c r="AP207" s="209">
        <v>2.1790558499197973E-2</v>
      </c>
      <c r="AQ207" s="209">
        <v>2.9321183196484628E-2</v>
      </c>
      <c r="AR207" s="209">
        <v>6.2111713124268168E-3</v>
      </c>
      <c r="AS207" s="209">
        <v>2.9786242866943282E-2</v>
      </c>
      <c r="AT207" s="209">
        <v>3.9184830170364879E-2</v>
      </c>
      <c r="AU207" s="210">
        <v>-1.3724020790866677E-4</v>
      </c>
    </row>
    <row r="208" spans="2:47" x14ac:dyDescent="0.25">
      <c r="B208" s="122">
        <v>38687</v>
      </c>
      <c r="C208" s="205">
        <v>158.37065433000001</v>
      </c>
      <c r="D208" s="206">
        <v>143.55341591000001</v>
      </c>
      <c r="E208" s="206">
        <v>153.11524041999999</v>
      </c>
      <c r="F208" s="206">
        <v>153.73308413999999</v>
      </c>
      <c r="G208" s="206">
        <v>155.93412368</v>
      </c>
      <c r="H208" s="206">
        <v>143.78763391000001</v>
      </c>
      <c r="I208" s="206">
        <v>155.70199765000001</v>
      </c>
      <c r="J208" s="206">
        <v>145.07141095</v>
      </c>
      <c r="K208" s="206">
        <v>156.18044750999999</v>
      </c>
      <c r="L208" s="206">
        <v>151.34418307999999</v>
      </c>
      <c r="M208" s="206">
        <v>142.27603995000001</v>
      </c>
      <c r="N208" s="206">
        <v>154.27428724000001</v>
      </c>
      <c r="O208" s="206">
        <v>154.74647031000001</v>
      </c>
      <c r="P208" s="206">
        <v>147.36787107000001</v>
      </c>
      <c r="Q208" s="207">
        <v>0</v>
      </c>
      <c r="R208" s="208">
        <v>-1.6105078108516236E-3</v>
      </c>
      <c r="S208" s="209">
        <v>1.2084279336631578E-3</v>
      </c>
      <c r="T208" s="209">
        <v>2.0287594812437057E-3</v>
      </c>
      <c r="U208" s="209">
        <v>2.7623077187334684E-3</v>
      </c>
      <c r="V208" s="209">
        <v>-1.741679520362803E-5</v>
      </c>
      <c r="W208" s="209">
        <v>3.7588899000231039E-4</v>
      </c>
      <c r="X208" s="209"/>
      <c r="Y208" s="209">
        <v>1.5495583524806652E-3</v>
      </c>
      <c r="Z208" s="209">
        <v>4.7262888525261872E-4</v>
      </c>
      <c r="AA208" s="209">
        <v>-2.9915891260588924E-4</v>
      </c>
      <c r="AB208" s="209">
        <v>5.7248221354407383E-4</v>
      </c>
      <c r="AC208" s="209">
        <v>5.4176919964294345E-4</v>
      </c>
      <c r="AD208" s="209">
        <v>2.4148706904967743E-3</v>
      </c>
      <c r="AE208" s="209">
        <v>1.3409603250516243E-3</v>
      </c>
      <c r="AF208" s="210"/>
      <c r="AG208" s="208">
        <v>3.0042871059192761E-2</v>
      </c>
      <c r="AH208" s="209">
        <v>-4.8071748758539486E-2</v>
      </c>
      <c r="AI208" s="209">
        <v>3.1394987534149155E-2</v>
      </c>
      <c r="AJ208" s="209">
        <v>2.7434691740040355E-4</v>
      </c>
      <c r="AK208" s="209">
        <v>2.7780183398471884E-2</v>
      </c>
      <c r="AL208" s="209">
        <v>3.7183769239901498E-3</v>
      </c>
      <c r="AM208" s="209">
        <v>1.6521043203697617E-2</v>
      </c>
      <c r="AN208" s="209">
        <v>3.1528838760084922E-2</v>
      </c>
      <c r="AO208" s="209">
        <v>2.7931924820856175E-2</v>
      </c>
      <c r="AP208" s="209">
        <v>2.3814364340619766E-2</v>
      </c>
      <c r="AQ208" s="209">
        <v>2.8805810456291599E-2</v>
      </c>
      <c r="AR208" s="209">
        <v>8.0503362608459923E-3</v>
      </c>
      <c r="AS208" s="209">
        <v>3.6314202005794646E-2</v>
      </c>
      <c r="AT208" s="209">
        <v>4.1241226900763372E-2</v>
      </c>
      <c r="AU208" s="210"/>
    </row>
    <row r="209" spans="2:47" x14ac:dyDescent="0.25">
      <c r="B209" s="122">
        <v>38718</v>
      </c>
      <c r="C209" s="205">
        <v>160.70759383000001</v>
      </c>
      <c r="D209" s="206">
        <v>146.95029946</v>
      </c>
      <c r="E209" s="206">
        <v>155.45954505</v>
      </c>
      <c r="F209" s="206">
        <v>159.45576831</v>
      </c>
      <c r="G209" s="206">
        <v>158.02568212</v>
      </c>
      <c r="H209" s="206">
        <v>145.00503889000001</v>
      </c>
      <c r="I209" s="206">
        <v>161.26220247000001</v>
      </c>
      <c r="J209" s="206">
        <v>145.41042483000001</v>
      </c>
      <c r="K209" s="206">
        <v>158.71174022</v>
      </c>
      <c r="L209" s="206">
        <v>152.69318494999999</v>
      </c>
      <c r="M209" s="206">
        <v>144.26782913</v>
      </c>
      <c r="N209" s="206">
        <v>158.48397853</v>
      </c>
      <c r="O209" s="206">
        <v>156.67265506000001</v>
      </c>
      <c r="P209" s="206">
        <v>148.92983876</v>
      </c>
      <c r="Q209" s="207">
        <v>133.63650226999999</v>
      </c>
      <c r="R209" s="208">
        <v>1.4756139702059155E-2</v>
      </c>
      <c r="S209" s="209">
        <v>2.3662854195887897E-2</v>
      </c>
      <c r="T209" s="209">
        <v>1.5310720367022303E-2</v>
      </c>
      <c r="U209" s="209">
        <v>3.7224805590893729E-2</v>
      </c>
      <c r="V209" s="209">
        <v>1.3413090032122724E-2</v>
      </c>
      <c r="W209" s="209">
        <v>8.4666876204528094E-3</v>
      </c>
      <c r="X209" s="209">
        <v>3.5710555445143934E-2</v>
      </c>
      <c r="Y209" s="209">
        <v>2.3368758722340818E-3</v>
      </c>
      <c r="Z209" s="209">
        <v>1.6207487879287372E-2</v>
      </c>
      <c r="AA209" s="209">
        <v>8.9134702275733817E-3</v>
      </c>
      <c r="AB209" s="209">
        <v>1.399947018978007E-2</v>
      </c>
      <c r="AC209" s="209">
        <v>2.7287057132541478E-2</v>
      </c>
      <c r="AD209" s="209">
        <v>1.2447358224981308E-2</v>
      </c>
      <c r="AE209" s="209">
        <v>1.0599106023985725E-2</v>
      </c>
      <c r="AF209" s="210"/>
      <c r="AG209" s="208">
        <v>3.2287335626808356E-2</v>
      </c>
      <c r="AH209" s="209">
        <v>3.3108941738719054E-2</v>
      </c>
      <c r="AI209" s="209">
        <v>3.7007202530055502E-2</v>
      </c>
      <c r="AJ209" s="209">
        <v>2.5482037636741863E-2</v>
      </c>
      <c r="AK209" s="209">
        <v>3.827483400889186E-2</v>
      </c>
      <c r="AL209" s="209">
        <v>1.1849241577764867E-2</v>
      </c>
      <c r="AM209" s="209">
        <v>3.3157148805909455E-2</v>
      </c>
      <c r="AN209" s="209">
        <v>3.373119808140445E-2</v>
      </c>
      <c r="AO209" s="209">
        <v>2.6748624097273913E-2</v>
      </c>
      <c r="AP209" s="209">
        <v>2.5052115265577192E-2</v>
      </c>
      <c r="AQ209" s="209">
        <v>4.2006262336200438E-2</v>
      </c>
      <c r="AR209" s="209">
        <v>2.7470737314811207E-2</v>
      </c>
      <c r="AS209" s="209">
        <v>4.4438210417721412E-2</v>
      </c>
      <c r="AT209" s="209">
        <v>5.2373061393497254E-2</v>
      </c>
      <c r="AU209" s="210">
        <v>1.4484592768026609E-2</v>
      </c>
    </row>
    <row r="210" spans="2:47" x14ac:dyDescent="0.25">
      <c r="B210" s="122">
        <v>38749</v>
      </c>
      <c r="C210" s="205">
        <v>163.00055221</v>
      </c>
      <c r="D210" s="206">
        <v>147.22781821000001</v>
      </c>
      <c r="E210" s="206">
        <v>155.93358078</v>
      </c>
      <c r="F210" s="206">
        <v>160.52549617</v>
      </c>
      <c r="G210" s="206">
        <v>158.55564587999999</v>
      </c>
      <c r="H210" s="206">
        <v>145.70180662000001</v>
      </c>
      <c r="I210" s="206">
        <v>162.18419922999999</v>
      </c>
      <c r="J210" s="206">
        <v>147.22174609000001</v>
      </c>
      <c r="K210" s="206">
        <v>159.55783923000001</v>
      </c>
      <c r="L210" s="206">
        <v>154.28288981</v>
      </c>
      <c r="M210" s="206">
        <v>145.07233421000001</v>
      </c>
      <c r="N210" s="206">
        <v>160.95782317999999</v>
      </c>
      <c r="O210" s="206">
        <v>157.49006893999999</v>
      </c>
      <c r="P210" s="206">
        <v>149.41798046</v>
      </c>
      <c r="Q210" s="207">
        <v>133.91669174</v>
      </c>
      <c r="R210" s="208">
        <v>1.4267890678678999E-2</v>
      </c>
      <c r="S210" s="209">
        <v>1.8885211600099786E-3</v>
      </c>
      <c r="T210" s="209">
        <v>3.0492545816182231E-3</v>
      </c>
      <c r="U210" s="209">
        <v>6.7086181411783663E-3</v>
      </c>
      <c r="V210" s="209">
        <v>3.3536558924488502E-3</v>
      </c>
      <c r="W210" s="209">
        <v>4.8051277068279592E-3</v>
      </c>
      <c r="X210" s="209">
        <v>5.7173767062464994E-3</v>
      </c>
      <c r="Y210" s="209">
        <v>1.2456612117856224E-2</v>
      </c>
      <c r="Z210" s="209">
        <v>5.331042359104551E-3</v>
      </c>
      <c r="AA210" s="209">
        <v>1.0411105515420136E-2</v>
      </c>
      <c r="AB210" s="209">
        <v>5.5764690218986501E-3</v>
      </c>
      <c r="AC210" s="209">
        <v>1.5609430511183858E-2</v>
      </c>
      <c r="AD210" s="209">
        <v>5.2173359779148125E-3</v>
      </c>
      <c r="AE210" s="209">
        <v>3.2776621801534267E-3</v>
      </c>
      <c r="AF210" s="210">
        <v>2.0966537229021006E-3</v>
      </c>
      <c r="AG210" s="208">
        <v>4.4518392346658803E-2</v>
      </c>
      <c r="AH210" s="209">
        <v>3.2953082205785945E-2</v>
      </c>
      <c r="AI210" s="209">
        <v>2.9633605434315258E-2</v>
      </c>
      <c r="AJ210" s="209">
        <v>2.4332676088274635E-2</v>
      </c>
      <c r="AK210" s="209">
        <v>4.0923490696800083E-2</v>
      </c>
      <c r="AL210" s="209">
        <v>1.8723858086135001E-2</v>
      </c>
      <c r="AM210" s="209">
        <v>3.3726671865650586E-2</v>
      </c>
      <c r="AN210" s="209">
        <v>4.0418089121063254E-2</v>
      </c>
      <c r="AO210" s="209">
        <v>3.25222907584964E-2</v>
      </c>
      <c r="AP210" s="209">
        <v>3.1815848426410498E-2</v>
      </c>
      <c r="AQ210" s="209">
        <v>5.0157746972564962E-2</v>
      </c>
      <c r="AR210" s="209">
        <v>5.3308324101520872E-2</v>
      </c>
      <c r="AS210" s="209"/>
      <c r="AT210" s="209">
        <v>4.3784869075570318E-2</v>
      </c>
      <c r="AU210" s="210">
        <v>1.9580053039486962E-2</v>
      </c>
    </row>
    <row r="211" spans="2:47" x14ac:dyDescent="0.25">
      <c r="B211" s="122">
        <v>38777</v>
      </c>
      <c r="C211" s="205">
        <v>163.12415820000001</v>
      </c>
      <c r="D211" s="206">
        <v>147.29603721000001</v>
      </c>
      <c r="E211" s="206">
        <v>156.94556376</v>
      </c>
      <c r="F211" s="206">
        <v>161.72917011999999</v>
      </c>
      <c r="G211" s="206">
        <v>159.31446806</v>
      </c>
      <c r="H211" s="206">
        <v>147.32654665000001</v>
      </c>
      <c r="I211" s="206">
        <v>163.65715933999999</v>
      </c>
      <c r="J211" s="206">
        <v>147.43432705000001</v>
      </c>
      <c r="K211" s="206">
        <v>160.25072395999999</v>
      </c>
      <c r="L211" s="206">
        <v>155.42825740000001</v>
      </c>
      <c r="M211" s="206">
        <v>145.51299965000001</v>
      </c>
      <c r="N211" s="206">
        <v>161.37917461000001</v>
      </c>
      <c r="O211" s="206">
        <v>0</v>
      </c>
      <c r="P211" s="206">
        <v>149.8187034</v>
      </c>
      <c r="Q211" s="207">
        <v>134.11558807</v>
      </c>
      <c r="R211" s="208">
        <v>7.5831638803756484E-4</v>
      </c>
      <c r="S211" s="209">
        <v>4.6335672720962439E-4</v>
      </c>
      <c r="T211" s="209">
        <v>6.4898335235933722E-3</v>
      </c>
      <c r="U211" s="209">
        <v>7.498335022900527E-3</v>
      </c>
      <c r="V211" s="209">
        <v>4.7858414362255564E-3</v>
      </c>
      <c r="W211" s="209">
        <v>1.1151131668788623E-2</v>
      </c>
      <c r="X211" s="209">
        <v>9.0820198082991917E-3</v>
      </c>
      <c r="Y211" s="209">
        <v>1.4439508132857034E-3</v>
      </c>
      <c r="Z211" s="209">
        <v>4.3425301655106554E-3</v>
      </c>
      <c r="AA211" s="209">
        <v>7.4238147302693848E-3</v>
      </c>
      <c r="AB211" s="209">
        <v>3.0375566947321376E-3</v>
      </c>
      <c r="AC211" s="209">
        <v>2.61777540026008E-3</v>
      </c>
      <c r="AD211" s="209"/>
      <c r="AE211" s="209">
        <v>2.6818923583784098E-3</v>
      </c>
      <c r="AF211" s="210">
        <v>1.4852243392194525E-3</v>
      </c>
      <c r="AG211" s="208">
        <v>4.1201821589564799E-2</v>
      </c>
      <c r="AH211" s="209">
        <v>2.9599321055806132E-2</v>
      </c>
      <c r="AI211" s="209">
        <v>2.9892842941303104E-2</v>
      </c>
      <c r="AJ211" s="209">
        <v>6.2100485155201779E-2</v>
      </c>
      <c r="AK211" s="209">
        <v>3.495325333859875E-2</v>
      </c>
      <c r="AL211" s="209">
        <v>2.6592073643540874E-2</v>
      </c>
      <c r="AM211" s="209">
        <v>4.004784292442528E-2</v>
      </c>
      <c r="AN211" s="209">
        <v>3.8647676958576058E-2</v>
      </c>
      <c r="AO211" s="209">
        <v>3.5094247362862208E-2</v>
      </c>
      <c r="AP211" s="209">
        <v>3.5141235449112379E-2</v>
      </c>
      <c r="AQ211" s="209">
        <v>5.2139035377184922E-2</v>
      </c>
      <c r="AR211" s="209">
        <v>5.2541470577417801E-2</v>
      </c>
      <c r="AS211" s="209"/>
      <c r="AT211" s="209">
        <v>3.4307566787881605E-2</v>
      </c>
      <c r="AU211" s="210">
        <v>2.0235065978808732E-2</v>
      </c>
    </row>
    <row r="212" spans="2:47" x14ac:dyDescent="0.25">
      <c r="B212" s="122">
        <v>38808</v>
      </c>
      <c r="C212" s="205">
        <v>163.58974846999999</v>
      </c>
      <c r="D212" s="206">
        <v>148.18199446</v>
      </c>
      <c r="E212" s="206">
        <v>157.79432030000001</v>
      </c>
      <c r="F212" s="206">
        <v>162.41079517</v>
      </c>
      <c r="G212" s="206">
        <v>160.45847721000001</v>
      </c>
      <c r="H212" s="206">
        <v>148.40110296</v>
      </c>
      <c r="I212" s="206">
        <v>164.13894207999999</v>
      </c>
      <c r="J212" s="206">
        <v>148.13763552</v>
      </c>
      <c r="K212" s="206">
        <v>160.85890209999999</v>
      </c>
      <c r="L212" s="206">
        <v>156.06142263999999</v>
      </c>
      <c r="M212" s="206">
        <v>146.58266372</v>
      </c>
      <c r="N212" s="206">
        <v>161.68139563</v>
      </c>
      <c r="O212" s="206">
        <v>158.89215522999999</v>
      </c>
      <c r="P212" s="206">
        <v>150.02249332</v>
      </c>
      <c r="Q212" s="207">
        <v>136.39580523000001</v>
      </c>
      <c r="R212" s="208">
        <v>2.854207955078836E-3</v>
      </c>
      <c r="S212" s="209">
        <v>6.0148070971989586E-3</v>
      </c>
      <c r="T212" s="209">
        <v>5.4079677033619317E-3</v>
      </c>
      <c r="U212" s="209">
        <v>4.2146079739001641E-3</v>
      </c>
      <c r="V212" s="209">
        <v>7.1808239636413128E-3</v>
      </c>
      <c r="W212" s="209">
        <v>7.2937045931904436E-3</v>
      </c>
      <c r="X212" s="209">
        <v>2.943853736328697E-3</v>
      </c>
      <c r="Y212" s="209">
        <v>4.7703169544869983E-3</v>
      </c>
      <c r="Z212" s="209">
        <v>3.7951662555472353E-3</v>
      </c>
      <c r="AA212" s="209">
        <v>4.0736816496019113E-3</v>
      </c>
      <c r="AB212" s="209">
        <v>7.3509863213103476E-3</v>
      </c>
      <c r="AC212" s="209">
        <v>1.8727386648888153E-3</v>
      </c>
      <c r="AD212" s="209"/>
      <c r="AE212" s="209">
        <v>1.3602435168317663E-3</v>
      </c>
      <c r="AF212" s="210">
        <v>1.7001880190167566E-2</v>
      </c>
      <c r="AG212" s="208">
        <v>3.8842467931110652E-2</v>
      </c>
      <c r="AH212" s="209">
        <v>-3.2733428591454478E-2</v>
      </c>
      <c r="AI212" s="209">
        <v>3.4356135170275914E-2</v>
      </c>
      <c r="AJ212" s="209">
        <v>6.44215518737251E-2</v>
      </c>
      <c r="AK212" s="209">
        <v>3.0167763973334746E-2</v>
      </c>
      <c r="AL212" s="209">
        <v>3.5851723170676704E-2</v>
      </c>
      <c r="AM212" s="209">
        <v>3.950846740512072E-2</v>
      </c>
      <c r="AN212" s="209">
        <v>3.8265358322368166E-2</v>
      </c>
      <c r="AO212" s="209">
        <v>3.6629827901802255E-2</v>
      </c>
      <c r="AP212" s="209">
        <v>3.1606261573596924E-2</v>
      </c>
      <c r="AQ212" s="209">
        <v>5.6145650214478496E-2</v>
      </c>
      <c r="AR212" s="209">
        <v>5.0817112863659378E-2</v>
      </c>
      <c r="AS212" s="209">
        <v>4.6471873175398512E-2</v>
      </c>
      <c r="AT212" s="209">
        <v>3.2707863862319414E-2</v>
      </c>
      <c r="AU212" s="210">
        <v>3.2810920761576511E-2</v>
      </c>
    </row>
    <row r="213" spans="2:47" x14ac:dyDescent="0.25">
      <c r="B213" s="122">
        <v>38838</v>
      </c>
      <c r="C213" s="205">
        <v>164.42350524</v>
      </c>
      <c r="D213" s="206">
        <v>148.60194976</v>
      </c>
      <c r="E213" s="206">
        <v>159.0900637</v>
      </c>
      <c r="F213" s="206">
        <v>162.87876145999999</v>
      </c>
      <c r="G213" s="206">
        <v>161.85170545</v>
      </c>
      <c r="H213" s="206">
        <v>149.23077377999999</v>
      </c>
      <c r="I213" s="206">
        <v>164.80024628000001</v>
      </c>
      <c r="J213" s="206">
        <v>149.22338338</v>
      </c>
      <c r="K213" s="206">
        <v>161.73024527000001</v>
      </c>
      <c r="L213" s="206">
        <v>156.78825660999999</v>
      </c>
      <c r="M213" s="206">
        <v>146.83590622</v>
      </c>
      <c r="N213" s="206">
        <v>161.98605357</v>
      </c>
      <c r="O213" s="206">
        <v>160.38118068</v>
      </c>
      <c r="P213" s="206">
        <v>150.57614199</v>
      </c>
      <c r="Q213" s="207">
        <v>136.87407209</v>
      </c>
      <c r="R213" s="208">
        <v>5.0966321410592973E-3</v>
      </c>
      <c r="S213" s="209">
        <v>2.8340508003714317E-3</v>
      </c>
      <c r="T213" s="209">
        <v>8.2115972079128893E-3</v>
      </c>
      <c r="U213" s="209">
        <v>2.8813742923317317E-3</v>
      </c>
      <c r="V213" s="209">
        <v>8.6827960991839506E-3</v>
      </c>
      <c r="W213" s="209">
        <v>5.5907321674261348E-3</v>
      </c>
      <c r="X213" s="209">
        <v>4.0289293425426337E-3</v>
      </c>
      <c r="Y213" s="209">
        <v>7.3293181451746037E-3</v>
      </c>
      <c r="Z213" s="209">
        <v>5.4168165928319932E-3</v>
      </c>
      <c r="AA213" s="209">
        <v>4.6573583509913934E-3</v>
      </c>
      <c r="AB213" s="209">
        <v>1.7276429120140629E-3</v>
      </c>
      <c r="AC213" s="209">
        <v>1.884310429241923E-3</v>
      </c>
      <c r="AD213" s="209">
        <v>9.3712961967481398E-3</v>
      </c>
      <c r="AE213" s="209">
        <v>3.6904377320210319E-3</v>
      </c>
      <c r="AF213" s="210">
        <v>3.5064631144154641E-3</v>
      </c>
      <c r="AG213" s="208">
        <v>3.4555140193667823E-2</v>
      </c>
      <c r="AH213" s="209">
        <v>3.7072127393915702E-2</v>
      </c>
      <c r="AI213" s="209">
        <v>3.8151561200447555E-2</v>
      </c>
      <c r="AJ213" s="209">
        <v>6.563965194881273E-2</v>
      </c>
      <c r="AK213" s="209">
        <v>3.277606470978979E-2</v>
      </c>
      <c r="AL213" s="209">
        <v>4.1057018286810028E-2</v>
      </c>
      <c r="AM213" s="209">
        <v>5.8198785231026097E-2</v>
      </c>
      <c r="AN213" s="209">
        <v>4.0078932085268096E-2</v>
      </c>
      <c r="AO213" s="209">
        <v>3.7149867827425846E-2</v>
      </c>
      <c r="AP213" s="209">
        <v>3.12705490805915E-2</v>
      </c>
      <c r="AQ213" s="209">
        <v>5.5271174727171059E-2</v>
      </c>
      <c r="AR213" s="209">
        <v>4.7928162333028289E-2</v>
      </c>
      <c r="AS213" s="209">
        <v>4.7324008395227921E-2</v>
      </c>
      <c r="AT213" s="209">
        <v>2.859512777968122E-2</v>
      </c>
      <c r="AU213" s="210">
        <v>3.4361513550577892E-2</v>
      </c>
    </row>
    <row r="214" spans="2:47" x14ac:dyDescent="0.25">
      <c r="B214" s="122">
        <v>38869</v>
      </c>
      <c r="C214" s="205">
        <v>165.86081013</v>
      </c>
      <c r="D214" s="206">
        <v>149.13023412999999</v>
      </c>
      <c r="E214" s="206">
        <v>160.31666292</v>
      </c>
      <c r="F214" s="206">
        <v>164.007047</v>
      </c>
      <c r="G214" s="206">
        <v>163.09780359999999</v>
      </c>
      <c r="H214" s="206">
        <v>149.82186138</v>
      </c>
      <c r="I214" s="206">
        <v>165.71108684999999</v>
      </c>
      <c r="J214" s="206">
        <v>150.80828675000001</v>
      </c>
      <c r="K214" s="206">
        <v>162.63948662000001</v>
      </c>
      <c r="L214" s="206">
        <v>158.26418791</v>
      </c>
      <c r="M214" s="206">
        <v>147.09154948</v>
      </c>
      <c r="N214" s="206">
        <v>163.41175908</v>
      </c>
      <c r="O214" s="206">
        <v>161.52606717</v>
      </c>
      <c r="P214" s="206">
        <v>151.90618803999999</v>
      </c>
      <c r="Q214" s="207">
        <v>137.93002766999999</v>
      </c>
      <c r="R214" s="208">
        <v>8.7414806532803927E-3</v>
      </c>
      <c r="S214" s="209">
        <v>3.5550298690777719E-3</v>
      </c>
      <c r="T214" s="209">
        <v>7.7100932105541491E-3</v>
      </c>
      <c r="U214" s="209">
        <v>6.9271495552051662E-3</v>
      </c>
      <c r="V214" s="209">
        <v>7.6990115521825327E-3</v>
      </c>
      <c r="W214" s="209">
        <v>3.9608961679137699E-3</v>
      </c>
      <c r="X214" s="209">
        <v>5.5269369467593754E-3</v>
      </c>
      <c r="Y214" s="209">
        <v>1.0621012163784155E-2</v>
      </c>
      <c r="Z214" s="209">
        <v>5.6219623514579611E-3</v>
      </c>
      <c r="AA214" s="209">
        <v>9.4135321860953601E-3</v>
      </c>
      <c r="AB214" s="209">
        <v>1.7410132615450096E-3</v>
      </c>
      <c r="AC214" s="209">
        <v>8.801409001447779E-3</v>
      </c>
      <c r="AD214" s="209">
        <v>7.1385338675385825E-3</v>
      </c>
      <c r="AE214" s="209">
        <v>8.8330464071016204E-3</v>
      </c>
      <c r="AF214" s="210">
        <v>7.714796264011615E-3</v>
      </c>
      <c r="AG214" s="208">
        <v>4.0514365675331447E-2</v>
      </c>
      <c r="AH214" s="209">
        <v>3.7613381353144196E-2</v>
      </c>
      <c r="AI214" s="209">
        <v>4.531357071531187E-2</v>
      </c>
      <c r="AJ214" s="209">
        <v>7.0982631020608533E-2</v>
      </c>
      <c r="AK214" s="209">
        <v>3.8751784899095816E-2</v>
      </c>
      <c r="AL214" s="209">
        <v>4.0961211228929588E-2</v>
      </c>
      <c r="AM214" s="209">
        <v>6.2976586433486692E-2</v>
      </c>
      <c r="AN214" s="209">
        <v>4.2312050654687031E-2</v>
      </c>
      <c r="AO214" s="209">
        <v>4.0148627188811646E-2</v>
      </c>
      <c r="AP214" s="209">
        <v>3.7822209012488353E-2</v>
      </c>
      <c r="AQ214" s="209">
        <v>4.0445702800220973E-2</v>
      </c>
      <c r="AR214" s="209">
        <v>5.583643162886872E-2</v>
      </c>
      <c r="AS214" s="209">
        <v>5.3130309983921771E-2</v>
      </c>
      <c r="AT214" s="209">
        <v>3.4896768630096602E-2</v>
      </c>
      <c r="AU214" s="210">
        <v>4.1085069436196713E-2</v>
      </c>
    </row>
    <row r="215" spans="2:47" x14ac:dyDescent="0.25">
      <c r="B215" s="122">
        <v>38899</v>
      </c>
      <c r="C215" s="205">
        <v>167.30074028999999</v>
      </c>
      <c r="D215" s="206">
        <v>150.17858785000001</v>
      </c>
      <c r="E215" s="206">
        <v>162.18770305000001</v>
      </c>
      <c r="F215" s="206">
        <v>166.12226952</v>
      </c>
      <c r="G215" s="206">
        <v>164.75239071999999</v>
      </c>
      <c r="H215" s="206">
        <v>152.03019594</v>
      </c>
      <c r="I215" s="206">
        <v>167.26571623999999</v>
      </c>
      <c r="J215" s="206">
        <v>153.03599989</v>
      </c>
      <c r="K215" s="206">
        <v>164.57221023</v>
      </c>
      <c r="L215" s="206">
        <v>159.97793935999999</v>
      </c>
      <c r="M215" s="206">
        <v>149.18465551</v>
      </c>
      <c r="N215" s="206">
        <v>165.81736669</v>
      </c>
      <c r="O215" s="206">
        <v>163.83078967</v>
      </c>
      <c r="P215" s="206">
        <v>152.65592128</v>
      </c>
      <c r="Q215" s="207">
        <v>138.62827866999999</v>
      </c>
      <c r="R215" s="208">
        <v>8.6815574991547812E-3</v>
      </c>
      <c r="S215" s="209">
        <v>7.0297865896606221E-3</v>
      </c>
      <c r="T215" s="209">
        <v>1.1670902424744729E-2</v>
      </c>
      <c r="U215" s="209">
        <v>1.2897144108691886E-2</v>
      </c>
      <c r="V215" s="209">
        <v>1.014475415044769E-2</v>
      </c>
      <c r="W215" s="209">
        <v>1.4739735173886926E-2</v>
      </c>
      <c r="X215" s="209">
        <v>9.3815653469658151E-3</v>
      </c>
      <c r="Y215" s="209">
        <v>1.4771821814360552E-2</v>
      </c>
      <c r="Z215" s="209">
        <v>1.1883483219027281E-2</v>
      </c>
      <c r="AA215" s="209">
        <v>1.0828422226350711E-2</v>
      </c>
      <c r="AB215" s="209">
        <v>1.4229954320282692E-2</v>
      </c>
      <c r="AC215" s="209">
        <v>1.4721141388743713E-2</v>
      </c>
      <c r="AD215" s="209">
        <v>1.4268424535925615E-2</v>
      </c>
      <c r="AE215" s="209">
        <v>4.9355016386994841E-3</v>
      </c>
      <c r="AF215" s="210">
        <v>5.0623567021285372E-3</v>
      </c>
      <c r="AG215" s="208">
        <v>4.9652017069642285E-2</v>
      </c>
      <c r="AH215" s="209">
        <v>4.5064290936802281E-2</v>
      </c>
      <c r="AI215" s="209">
        <v>6.1475594661269811E-2</v>
      </c>
      <c r="AJ215" s="209">
        <v>8.4667908916177356E-2</v>
      </c>
      <c r="AK215" s="209">
        <v>5.4375476188333986E-2</v>
      </c>
      <c r="AL215" s="209">
        <v>5.9200854571428173E-2</v>
      </c>
      <c r="AM215" s="209">
        <v>7.17589118955754E-2</v>
      </c>
      <c r="AN215" s="209">
        <v>5.1764025912607488E-2</v>
      </c>
      <c r="AO215" s="209">
        <v>5.1003719151287159E-2</v>
      </c>
      <c r="AP215" s="209">
        <v>5.4686601702355626E-2</v>
      </c>
      <c r="AQ215" s="209">
        <v>4.6771302661669192E-2</v>
      </c>
      <c r="AR215" s="209">
        <v>7.0166790898856551E-2</v>
      </c>
      <c r="AS215" s="209">
        <v>6.4692718996396212E-2</v>
      </c>
      <c r="AT215" s="209">
        <v>4.1085224955613099E-2</v>
      </c>
      <c r="AU215" s="210">
        <v>4.5491158400301601E-2</v>
      </c>
    </row>
    <row r="216" spans="2:47" x14ac:dyDescent="0.25">
      <c r="B216" s="122">
        <v>38930</v>
      </c>
      <c r="C216" s="205">
        <v>168.48171012</v>
      </c>
      <c r="D216" s="206">
        <v>150.80276871999999</v>
      </c>
      <c r="E216" s="206">
        <v>162.57408647</v>
      </c>
      <c r="F216" s="206">
        <v>167.11330624999999</v>
      </c>
      <c r="G216" s="206">
        <v>165.78043416</v>
      </c>
      <c r="H216" s="206">
        <v>151.74667339000001</v>
      </c>
      <c r="I216" s="206">
        <v>168.29181251</v>
      </c>
      <c r="J216" s="206">
        <v>153.92048355</v>
      </c>
      <c r="K216" s="206">
        <v>165.7218771</v>
      </c>
      <c r="L216" s="206">
        <v>161.49663651</v>
      </c>
      <c r="M216" s="206">
        <v>149.99931280999999</v>
      </c>
      <c r="N216" s="206">
        <v>166.82184881000001</v>
      </c>
      <c r="O216" s="206">
        <v>164.61667467000001</v>
      </c>
      <c r="P216" s="206">
        <v>153.16954007000001</v>
      </c>
      <c r="Q216" s="207">
        <v>139.75145057</v>
      </c>
      <c r="R216" s="208">
        <v>7.0589635643746101E-3</v>
      </c>
      <c r="S216" s="209">
        <v>4.1562574194892133E-3</v>
      </c>
      <c r="T216" s="209">
        <v>2.3823225357650635E-3</v>
      </c>
      <c r="U216" s="209">
        <v>5.9657066621081551E-3</v>
      </c>
      <c r="V216" s="209">
        <v>6.2399303312519767E-3</v>
      </c>
      <c r="W216" s="209">
        <v>-1.8649094559601901E-3</v>
      </c>
      <c r="X216" s="209">
        <v>6.1345283006334897E-3</v>
      </c>
      <c r="Y216" s="209">
        <v>5.7795790574489301E-3</v>
      </c>
      <c r="Z216" s="209">
        <v>6.9857898146550544E-3</v>
      </c>
      <c r="AA216" s="209">
        <v>9.4931660957481689E-3</v>
      </c>
      <c r="AB216" s="209">
        <v>5.4607311805293943E-3</v>
      </c>
      <c r="AC216" s="209">
        <v>6.0577618620485749E-3</v>
      </c>
      <c r="AD216" s="209">
        <v>4.7969310383170023E-3</v>
      </c>
      <c r="AE216" s="209">
        <v>3.3645520310865307E-3</v>
      </c>
      <c r="AF216" s="210">
        <v>8.1020402963647136E-3</v>
      </c>
      <c r="AG216" s="208">
        <v>5.7465476698726266E-2</v>
      </c>
      <c r="AH216" s="209">
        <v>4.9028792641912892E-2</v>
      </c>
      <c r="AI216" s="209">
        <v>6.1753976507843554E-2</v>
      </c>
      <c r="AJ216" s="209">
        <v>9.2044878823544271E-2</v>
      </c>
      <c r="AK216" s="209">
        <v>6.1562722153753795E-2</v>
      </c>
      <c r="AL216" s="209">
        <v>5.7220443817652789E-2</v>
      </c>
      <c r="AM216" s="209">
        <v>7.9211609505428077E-2</v>
      </c>
      <c r="AN216" s="209">
        <v>5.8450246652330014E-2</v>
      </c>
      <c r="AO216" s="209">
        <v>5.8055575599312702E-2</v>
      </c>
      <c r="AP216" s="209">
        <v>6.5889705272034027E-2</v>
      </c>
      <c r="AQ216" s="209">
        <v>5.6199142404361933E-2</v>
      </c>
      <c r="AR216" s="209">
        <v>7.7263166967767236E-2</v>
      </c>
      <c r="AS216" s="209">
        <v>7.0720676385294431E-2</v>
      </c>
      <c r="AT216" s="209">
        <v>4.5732091937373223E-2</v>
      </c>
      <c r="AU216" s="210">
        <v>5.2712890725436078E-2</v>
      </c>
    </row>
    <row r="217" spans="2:47" x14ac:dyDescent="0.25">
      <c r="B217" s="122">
        <v>38961</v>
      </c>
      <c r="C217" s="205">
        <v>169.37023676000001</v>
      </c>
      <c r="D217" s="206">
        <v>151.42701203999999</v>
      </c>
      <c r="E217" s="206">
        <v>163.07588704</v>
      </c>
      <c r="F217" s="206">
        <v>167.93746167</v>
      </c>
      <c r="G217" s="206">
        <v>165.87250632000001</v>
      </c>
      <c r="H217" s="206">
        <v>152.11333471</v>
      </c>
      <c r="I217" s="206">
        <v>169.01923554000001</v>
      </c>
      <c r="J217" s="206">
        <v>153.85694556999999</v>
      </c>
      <c r="K217" s="206">
        <v>166.52814366999999</v>
      </c>
      <c r="L217" s="206">
        <v>162.15056580999999</v>
      </c>
      <c r="M217" s="206">
        <v>150.50625783999999</v>
      </c>
      <c r="N217" s="206">
        <v>167.98131567999999</v>
      </c>
      <c r="O217" s="206">
        <v>165.34511193</v>
      </c>
      <c r="P217" s="206">
        <v>153.81807097999999</v>
      </c>
      <c r="Q217" s="207">
        <v>140.84380403</v>
      </c>
      <c r="R217" s="208">
        <v>5.2737275717771488E-3</v>
      </c>
      <c r="S217" s="209">
        <v>4.1394685608130725E-3</v>
      </c>
      <c r="T217" s="209">
        <v>3.0865962767848507E-3</v>
      </c>
      <c r="U217" s="209">
        <v>4.9317163216619142E-3</v>
      </c>
      <c r="V217" s="209">
        <v>5.5538616765325375E-4</v>
      </c>
      <c r="W217" s="209">
        <v>2.4162725403386286E-3</v>
      </c>
      <c r="X217" s="209">
        <v>4.3223910845739295E-3</v>
      </c>
      <c r="Y217" s="209">
        <v>-4.1279742978046703E-4</v>
      </c>
      <c r="Z217" s="209">
        <v>4.8651788412550582E-3</v>
      </c>
      <c r="AA217" s="209">
        <v>4.0491821633665756E-3</v>
      </c>
      <c r="AB217" s="209">
        <v>3.3796490164066982E-3</v>
      </c>
      <c r="AC217" s="209">
        <v>6.9503298175321825E-3</v>
      </c>
      <c r="AD217" s="209">
        <v>4.4250514807218626E-3</v>
      </c>
      <c r="AE217" s="209">
        <v>4.2340723207994991E-3</v>
      </c>
      <c r="AF217" s="210">
        <v>7.8164015868504352E-3</v>
      </c>
      <c r="AG217" s="208">
        <v>6.4590389606495976E-2</v>
      </c>
      <c r="AH217" s="209">
        <v>5.441330545103807E-2</v>
      </c>
      <c r="AI217" s="209"/>
      <c r="AJ217" s="209">
        <v>0.10075676296686906</v>
      </c>
      <c r="AK217" s="209">
        <v>6.5632614793487226E-2</v>
      </c>
      <c r="AL217" s="209">
        <v>6.044650006203367E-2</v>
      </c>
      <c r="AM217" s="209">
        <v>8.4254604010185502E-2</v>
      </c>
      <c r="AN217" s="209">
        <v>6.1375382942877685E-2</v>
      </c>
      <c r="AO217" s="209">
        <v>7.1713237279677475E-2</v>
      </c>
      <c r="AP217" s="209">
        <v>7.3679562355668096E-2</v>
      </c>
      <c r="AQ217" s="209">
        <v>5.9807190617751582E-2</v>
      </c>
      <c r="AR217" s="209">
        <v>8.5309179024604581E-2</v>
      </c>
      <c r="AS217" s="209">
        <v>7.4834286108434567E-2</v>
      </c>
      <c r="AT217" s="209">
        <v>5.0644978935950463E-2</v>
      </c>
      <c r="AU217" s="210">
        <v>5.9337388588309795E-2</v>
      </c>
    </row>
    <row r="218" spans="2:47" x14ac:dyDescent="0.25">
      <c r="B218" s="122">
        <v>38991</v>
      </c>
      <c r="C218" s="205">
        <v>169.44884085000001</v>
      </c>
      <c r="D218" s="206">
        <v>151.66453256</v>
      </c>
      <c r="E218" s="206">
        <v>163.40503509999999</v>
      </c>
      <c r="F218" s="206">
        <v>168.44878159999999</v>
      </c>
      <c r="G218" s="206">
        <v>166.55028679</v>
      </c>
      <c r="H218" s="206">
        <v>152.41648622</v>
      </c>
      <c r="I218" s="206">
        <v>169.37542282999999</v>
      </c>
      <c r="J218" s="206">
        <v>153.85122134</v>
      </c>
      <c r="K218" s="206">
        <v>166.92149144000001</v>
      </c>
      <c r="L218" s="206">
        <v>162.24251999000001</v>
      </c>
      <c r="M218" s="206">
        <v>150.60812831000001</v>
      </c>
      <c r="N218" s="206">
        <v>168.29315966999999</v>
      </c>
      <c r="O218" s="206">
        <v>165.56621329999999</v>
      </c>
      <c r="P218" s="206">
        <v>153.81072692000001</v>
      </c>
      <c r="Q218" s="207">
        <v>140.86558120000001</v>
      </c>
      <c r="R218" s="208">
        <v>4.6409623971525762E-4</v>
      </c>
      <c r="S218" s="209">
        <v>1.5685478885184765E-3</v>
      </c>
      <c r="T218" s="209">
        <v>2.0183735681245096E-3</v>
      </c>
      <c r="U218" s="209">
        <v>3.0447044091016294E-3</v>
      </c>
      <c r="V218" s="209">
        <v>4.0861531849794236E-3</v>
      </c>
      <c r="W218" s="209">
        <v>1.9929318529367753E-3</v>
      </c>
      <c r="X218" s="209">
        <v>2.1073772394129939E-3</v>
      </c>
      <c r="Y218" s="209">
        <v>-3.7204885218484342E-5</v>
      </c>
      <c r="Z218" s="209">
        <v>2.362049809307285E-3</v>
      </c>
      <c r="AA218" s="209">
        <v>5.6709132984317462E-4</v>
      </c>
      <c r="AB218" s="209">
        <v>6.7685205560235999E-4</v>
      </c>
      <c r="AC218" s="209">
        <v>1.8564206902275636E-3</v>
      </c>
      <c r="AD218" s="209">
        <v>1.3372114084242786E-3</v>
      </c>
      <c r="AE218" s="209">
        <v>-4.7745105325984701E-5</v>
      </c>
      <c r="AF218" s="210">
        <v>1.5461929724198969E-4</v>
      </c>
      <c r="AG218" s="208">
        <v>6.5225790346076534E-2</v>
      </c>
      <c r="AH218" s="209">
        <v>5.5054095506010634E-2</v>
      </c>
      <c r="AI218" s="209">
        <v>7.1697550370950991E-2</v>
      </c>
      <c r="AJ218" s="209">
        <v>0.10390328910472121</v>
      </c>
      <c r="AK218" s="209">
        <v>6.9519858858159755E-2</v>
      </c>
      <c r="AL218" s="209">
        <v>6.0966770119796829E-2</v>
      </c>
      <c r="AM218" s="209">
        <v>8.6612303231617324E-2</v>
      </c>
      <c r="AN218" s="209">
        <v>6.5204873024122381E-2</v>
      </c>
      <c r="AO218" s="209">
        <v>6.7445585366246522E-2</v>
      </c>
      <c r="AP218" s="209">
        <v>6.8747882632550578E-2</v>
      </c>
      <c r="AQ218" s="209">
        <v>6.0744479357039159E-2</v>
      </c>
      <c r="AR218" s="209">
        <v>9.2884849852636425E-2</v>
      </c>
      <c r="AS218" s="209">
        <v>7.3683626022057233E-2</v>
      </c>
      <c r="AT218" s="209">
        <v>5.0697035270384522E-2</v>
      </c>
      <c r="AU218" s="210">
        <v>6.4259105363139918E-2</v>
      </c>
    </row>
    <row r="219" spans="2:47" x14ac:dyDescent="0.25">
      <c r="B219" s="122">
        <v>39022</v>
      </c>
      <c r="C219" s="205">
        <v>169.19457525000001</v>
      </c>
      <c r="D219" s="206">
        <v>151.68949377000001</v>
      </c>
      <c r="E219" s="206">
        <v>162.94390143999999</v>
      </c>
      <c r="F219" s="206">
        <v>168.40044866</v>
      </c>
      <c r="G219" s="206">
        <v>166.56650615000001</v>
      </c>
      <c r="H219" s="206">
        <v>153.49893531000001</v>
      </c>
      <c r="I219" s="206">
        <v>169.55810713</v>
      </c>
      <c r="J219" s="206">
        <v>153.94235094999999</v>
      </c>
      <c r="K219" s="206">
        <v>166.48639691</v>
      </c>
      <c r="L219" s="206">
        <v>162.58232765</v>
      </c>
      <c r="M219" s="206">
        <v>150.42367811</v>
      </c>
      <c r="N219" s="206">
        <v>168.36216343999999</v>
      </c>
      <c r="O219" s="206">
        <v>165.26574052000001</v>
      </c>
      <c r="P219" s="206">
        <v>153.6149442</v>
      </c>
      <c r="Q219" s="207">
        <v>140.88839641000001</v>
      </c>
      <c r="R219" s="208">
        <v>-1.5005449357135365E-3</v>
      </c>
      <c r="S219" s="209">
        <v>1.6458172242834719E-4</v>
      </c>
      <c r="T219" s="209">
        <v>-2.8220284626957713E-3</v>
      </c>
      <c r="U219" s="209">
        <v>-2.8692959094691695E-4</v>
      </c>
      <c r="V219" s="209">
        <v>9.7384161340164388E-5</v>
      </c>
      <c r="W219" s="209">
        <v>7.1019160515063311E-3</v>
      </c>
      <c r="X219" s="209">
        <v>1.0785762004170069E-3</v>
      </c>
      <c r="Y219" s="209">
        <v>5.9232295464594373E-4</v>
      </c>
      <c r="Z219" s="209">
        <v>-2.6065818502251387E-3</v>
      </c>
      <c r="AA219" s="209">
        <v>2.0944426899985004E-3</v>
      </c>
      <c r="AB219" s="209">
        <v>-1.2247028236109334E-3</v>
      </c>
      <c r="AC219" s="209">
        <v>4.1002123993216251E-4</v>
      </c>
      <c r="AD219" s="209">
        <v>-1.8148194248758511E-3</v>
      </c>
      <c r="AE219" s="209">
        <v>-1.272880792650057E-3</v>
      </c>
      <c r="AF219" s="210">
        <v>1.6196440468741364E-4</v>
      </c>
      <c r="AG219" s="208">
        <v>6.6624917221216592E-2</v>
      </c>
      <c r="AH219" s="209">
        <v>5.7953226879189565E-2</v>
      </c>
      <c r="AI219" s="209">
        <v>6.6350253424088498E-2</v>
      </c>
      <c r="AJ219" s="209">
        <v>9.8433843722220304E-2</v>
      </c>
      <c r="AK219" s="209">
        <v>6.8166487003754786E-2</v>
      </c>
      <c r="AL219" s="209">
        <v>6.7940473698000645E-2</v>
      </c>
      <c r="AM219" s="209"/>
      <c r="AN219" s="209">
        <v>6.2793093388019278E-2</v>
      </c>
      <c r="AO219" s="209">
        <v>6.6491266005089325E-2</v>
      </c>
      <c r="AP219" s="209">
        <v>7.3934170378630024E-2</v>
      </c>
      <c r="AQ219" s="209">
        <v>5.7871677080043996E-2</v>
      </c>
      <c r="AR219" s="209">
        <v>9.1908314004906275E-2</v>
      </c>
      <c r="AS219" s="209">
        <v>7.0556475899272456E-2</v>
      </c>
      <c r="AT219" s="209">
        <v>4.378881657618567E-2</v>
      </c>
      <c r="AU219" s="210">
        <v>6.5090370047925006E-2</v>
      </c>
    </row>
    <row r="220" spans="2:47" x14ac:dyDescent="0.25">
      <c r="B220" s="122">
        <v>39052</v>
      </c>
      <c r="C220" s="205">
        <v>169.14485022</v>
      </c>
      <c r="D220" s="206">
        <v>151.77752071</v>
      </c>
      <c r="E220" s="206">
        <v>162.62557702000001</v>
      </c>
      <c r="F220" s="206">
        <v>168.59852906</v>
      </c>
      <c r="G220" s="206">
        <v>166.37979788000001</v>
      </c>
      <c r="H220" s="206">
        <v>153.70366730999999</v>
      </c>
      <c r="I220" s="206">
        <v>169.46696345000001</v>
      </c>
      <c r="J220" s="206">
        <v>153.75343340000001</v>
      </c>
      <c r="K220" s="206">
        <v>166.40616532999999</v>
      </c>
      <c r="L220" s="206">
        <v>162.15018175</v>
      </c>
      <c r="M220" s="206">
        <v>150.10243611000001</v>
      </c>
      <c r="N220" s="206">
        <v>168.28473083</v>
      </c>
      <c r="O220" s="206">
        <v>165.40489066000001</v>
      </c>
      <c r="P220" s="206">
        <v>153.97534091</v>
      </c>
      <c r="Q220" s="207">
        <v>142.07041452999999</v>
      </c>
      <c r="R220" s="208">
        <v>-2.9389257856846644E-4</v>
      </c>
      <c r="S220" s="209">
        <v>5.8031006506925977E-4</v>
      </c>
      <c r="T220" s="209">
        <v>-1.9535829029919045E-3</v>
      </c>
      <c r="U220" s="209">
        <v>1.1762462723595996E-3</v>
      </c>
      <c r="V220" s="209">
        <v>-1.1209232535132748E-3</v>
      </c>
      <c r="W220" s="209">
        <v>1.3337682087925264E-3</v>
      </c>
      <c r="X220" s="209">
        <v>-5.3753655040574303E-4</v>
      </c>
      <c r="Y220" s="209">
        <v>-1.2271967319853712E-3</v>
      </c>
      <c r="Z220" s="209">
        <v>-4.8191072357326012E-4</v>
      </c>
      <c r="AA220" s="209">
        <v>-2.6580127511170787E-3</v>
      </c>
      <c r="AB220" s="209">
        <v>-2.135581339561913E-3</v>
      </c>
      <c r="AC220" s="209">
        <v>-4.5991693393500056E-4</v>
      </c>
      <c r="AD220" s="209">
        <v>8.4197813510634154E-4</v>
      </c>
      <c r="AE220" s="209">
        <v>2.3461044879252275E-3</v>
      </c>
      <c r="AF220" s="210">
        <v>8.3897478438194738E-3</v>
      </c>
      <c r="AG220" s="208">
        <v>6.8031517174574438E-2</v>
      </c>
      <c r="AH220" s="209">
        <v>5.7289509607741047E-2</v>
      </c>
      <c r="AI220" s="209">
        <v>6.2112279443332093E-2</v>
      </c>
      <c r="AJ220" s="209">
        <v>9.6696459341585272E-2</v>
      </c>
      <c r="AK220" s="209">
        <v>6.6987737856763735E-2</v>
      </c>
      <c r="AL220" s="209">
        <v>6.8963047310498543E-2</v>
      </c>
      <c r="AM220" s="209">
        <v>8.8405839409601158E-2</v>
      </c>
      <c r="AN220" s="209">
        <v>5.9846543113807119E-2</v>
      </c>
      <c r="AO220" s="209">
        <v>6.5473738761987241E-2</v>
      </c>
      <c r="AP220" s="209">
        <v>7.1400158566305758E-2</v>
      </c>
      <c r="AQ220" s="209">
        <v>5.5008532446857723E-2</v>
      </c>
      <c r="AR220" s="209">
        <v>9.0815156826518709E-2</v>
      </c>
      <c r="AS220" s="209">
        <v>6.8876662121263477E-2</v>
      </c>
      <c r="AT220" s="209">
        <v>4.483656981691371E-2</v>
      </c>
      <c r="AU220" s="210"/>
    </row>
    <row r="221" spans="2:47" x14ac:dyDescent="0.25">
      <c r="B221" s="122">
        <v>39083</v>
      </c>
      <c r="C221" s="205">
        <v>171.26915301</v>
      </c>
      <c r="D221" s="206">
        <v>152.27528278</v>
      </c>
      <c r="E221" s="206">
        <v>163.2480041</v>
      </c>
      <c r="F221" s="206">
        <v>170.12001967</v>
      </c>
      <c r="G221" s="206">
        <v>168.36416266000001</v>
      </c>
      <c r="H221" s="206">
        <v>154.03373336000001</v>
      </c>
      <c r="I221" s="206">
        <v>171.12938890000001</v>
      </c>
      <c r="J221" s="206">
        <v>153.53766676000001</v>
      </c>
      <c r="K221" s="206">
        <v>168.48170719999999</v>
      </c>
      <c r="L221" s="206">
        <v>163.45562365000001</v>
      </c>
      <c r="M221" s="206">
        <v>150.58354304</v>
      </c>
      <c r="N221" s="206">
        <v>171.42279067000001</v>
      </c>
      <c r="O221" s="206">
        <v>168.42534841</v>
      </c>
      <c r="P221" s="206">
        <v>159.21890314000001</v>
      </c>
      <c r="Q221" s="207">
        <v>142.28149313</v>
      </c>
      <c r="R221" s="208">
        <v>1.2559074587473429E-2</v>
      </c>
      <c r="S221" s="209">
        <v>3.2795506717431685E-3</v>
      </c>
      <c r="T221" s="209">
        <v>3.8273627765418902E-3</v>
      </c>
      <c r="U221" s="209">
        <v>9.0243409505579991E-3</v>
      </c>
      <c r="V221" s="209">
        <v>1.1926717097175457E-2</v>
      </c>
      <c r="W221" s="209">
        <v>2.1474181831610305E-3</v>
      </c>
      <c r="X221" s="209">
        <v>9.8097317386021798E-3</v>
      </c>
      <c r="Y221" s="209">
        <v>-1.4033289223445609E-3</v>
      </c>
      <c r="Z221" s="209">
        <v>1.2472746222376971E-2</v>
      </c>
      <c r="AA221" s="209">
        <v>8.0508198381961122E-3</v>
      </c>
      <c r="AB221" s="209">
        <v>3.2051906848960831E-3</v>
      </c>
      <c r="AC221" s="209">
        <v>1.8647323643224981E-2</v>
      </c>
      <c r="AD221" s="209">
        <v>1.8260994206082633E-2</v>
      </c>
      <c r="AE221" s="209">
        <v>3.4054558340383345E-2</v>
      </c>
      <c r="AF221" s="210">
        <v>1.4857322736637445E-3</v>
      </c>
      <c r="AG221" s="208">
        <v>6.5719104668894718E-2</v>
      </c>
      <c r="AH221" s="209">
        <v>3.6236627890979332E-2</v>
      </c>
      <c r="AI221" s="209">
        <v>5.009958730739255E-2</v>
      </c>
      <c r="AJ221" s="209">
        <v>6.687905663762192E-2</v>
      </c>
      <c r="AK221" s="209">
        <v>6.5422786988188875E-2</v>
      </c>
      <c r="AL221" s="209">
        <v>6.2264694655536218E-2</v>
      </c>
      <c r="AM221" s="209">
        <v>6.1187223533274139E-2</v>
      </c>
      <c r="AN221" s="209">
        <v>5.589174187133826E-2</v>
      </c>
      <c r="AO221" s="209">
        <v>6.1557934948336189E-2</v>
      </c>
      <c r="AP221" s="209">
        <v>7.0484080239234137E-2</v>
      </c>
      <c r="AQ221" s="209">
        <v>4.3777701155459259E-2</v>
      </c>
      <c r="AR221" s="209">
        <v>8.1641136599500341E-2</v>
      </c>
      <c r="AS221" s="209">
        <v>7.5014324264174412E-2</v>
      </c>
      <c r="AT221" s="209">
        <v>6.9086654935421044E-2</v>
      </c>
      <c r="AU221" s="210">
        <v>6.4690340686511055E-2</v>
      </c>
    </row>
    <row r="222" spans="2:47" x14ac:dyDescent="0.25">
      <c r="B222" s="122">
        <v>39114</v>
      </c>
      <c r="C222" s="205">
        <v>173.76733941000001</v>
      </c>
      <c r="D222" s="206">
        <v>153.19664592999999</v>
      </c>
      <c r="E222" s="206">
        <v>165.19197464000001</v>
      </c>
      <c r="F222" s="206">
        <v>172.07595284999999</v>
      </c>
      <c r="G222" s="206">
        <v>169.3702016</v>
      </c>
      <c r="H222" s="206">
        <v>154.63373096000001</v>
      </c>
      <c r="I222" s="206">
        <v>173.09680693999999</v>
      </c>
      <c r="J222" s="206">
        <v>157.39160364</v>
      </c>
      <c r="K222" s="206">
        <v>171.08300104</v>
      </c>
      <c r="L222" s="206">
        <v>164.67690845999999</v>
      </c>
      <c r="M222" s="206">
        <v>151.92133953000001</v>
      </c>
      <c r="N222" s="206">
        <v>172.02735806999999</v>
      </c>
      <c r="O222" s="206">
        <v>168.31196517999999</v>
      </c>
      <c r="P222" s="206">
        <v>159.37482102999999</v>
      </c>
      <c r="Q222" s="207">
        <v>142.92015261</v>
      </c>
      <c r="R222" s="208">
        <v>1.4586318412248734E-2</v>
      </c>
      <c r="S222" s="209">
        <v>6.0506415301236497E-3</v>
      </c>
      <c r="T222" s="209">
        <v>1.1908081515098961E-2</v>
      </c>
      <c r="U222" s="209">
        <v>1.1497372171682797E-2</v>
      </c>
      <c r="V222" s="209">
        <v>5.9753745934140604E-3</v>
      </c>
      <c r="W222" s="209">
        <v>3.8952350690462721E-3</v>
      </c>
      <c r="X222" s="209">
        <v>1.1496669582275262E-2</v>
      </c>
      <c r="Y222" s="209">
        <v>2.5100921235335777E-2</v>
      </c>
      <c r="Z222" s="209">
        <v>1.5439621803642379E-2</v>
      </c>
      <c r="AA222" s="209">
        <v>7.4716597858698755E-3</v>
      </c>
      <c r="AB222" s="209">
        <v>8.8840816399482197E-3</v>
      </c>
      <c r="AC222" s="209">
        <v>3.5267620929343674E-3</v>
      </c>
      <c r="AD222" s="209">
        <v>-6.7319575746995375E-4</v>
      </c>
      <c r="AE222" s="209">
        <v>9.7926745458663355E-4</v>
      </c>
      <c r="AF222" s="210">
        <v>4.4887038078555283E-3</v>
      </c>
      <c r="AG222" s="208">
        <v>6.6053685426345904E-2</v>
      </c>
      <c r="AH222" s="209">
        <v>4.0541439739915704E-2</v>
      </c>
      <c r="AI222" s="209">
        <v>5.9373957897255518E-2</v>
      </c>
      <c r="AJ222" s="209">
        <v>7.195403194871805E-2</v>
      </c>
      <c r="AK222" s="209">
        <v>6.8206689581932767E-2</v>
      </c>
      <c r="AL222" s="209">
        <v>6.1302770001301674E-2</v>
      </c>
      <c r="AM222" s="209">
        <v>6.7285270462903668E-2</v>
      </c>
      <c r="AN222" s="209">
        <v>6.9078501105284559E-2</v>
      </c>
      <c r="AO222" s="209">
        <v>7.2231874445144964E-2</v>
      </c>
      <c r="AP222" s="209">
        <v>6.7369872724060767E-2</v>
      </c>
      <c r="AQ222" s="209">
        <v>4.7210967944347676E-2</v>
      </c>
      <c r="AR222" s="209">
        <v>6.8772891378015719E-2</v>
      </c>
      <c r="AS222" s="209">
        <v>6.8714785083514626E-2</v>
      </c>
      <c r="AT222" s="209">
        <v>6.6637499311306095E-2</v>
      </c>
      <c r="AU222" s="210">
        <v>6.7231804736337622E-2</v>
      </c>
    </row>
    <row r="223" spans="2:47" x14ac:dyDescent="0.25">
      <c r="B223" s="122">
        <v>39142</v>
      </c>
      <c r="C223" s="205">
        <v>174.04660299</v>
      </c>
      <c r="D223" s="206">
        <v>153.50306329</v>
      </c>
      <c r="E223" s="206">
        <v>167.06249462</v>
      </c>
      <c r="F223" s="206">
        <v>172.93047959</v>
      </c>
      <c r="G223" s="206">
        <v>170.36054938000001</v>
      </c>
      <c r="H223" s="206">
        <v>155.20981981</v>
      </c>
      <c r="I223" s="206">
        <v>173.95807962000001</v>
      </c>
      <c r="J223" s="206">
        <v>157.91339518000001</v>
      </c>
      <c r="K223" s="206">
        <v>172.85120911999999</v>
      </c>
      <c r="L223" s="206">
        <v>165.83814630000001</v>
      </c>
      <c r="M223" s="206">
        <v>152.85694129000001</v>
      </c>
      <c r="N223" s="206">
        <v>172.67950615999999</v>
      </c>
      <c r="O223" s="206">
        <v>168.68217944</v>
      </c>
      <c r="P223" s="206">
        <v>160.10563193999999</v>
      </c>
      <c r="Q223" s="207">
        <v>143.04404364000001</v>
      </c>
      <c r="R223" s="208">
        <v>1.6071120208676008E-3</v>
      </c>
      <c r="S223" s="209">
        <v>2.0001571061811808E-3</v>
      </c>
      <c r="T223" s="209">
        <v>1.1323310252065058E-2</v>
      </c>
      <c r="U223" s="209">
        <v>4.9659858094460727E-3</v>
      </c>
      <c r="V223" s="209">
        <v>5.8472374162894516E-3</v>
      </c>
      <c r="W223" s="209">
        <v>3.7255057251965999E-3</v>
      </c>
      <c r="X223" s="209">
        <v>4.9756705234808487E-3</v>
      </c>
      <c r="Y223" s="209">
        <v>3.3152438118204657E-3</v>
      </c>
      <c r="Z223" s="209">
        <v>1.0335381477126289E-2</v>
      </c>
      <c r="AA223" s="209">
        <v>7.0516130698559786E-3</v>
      </c>
      <c r="AB223" s="209">
        <v>6.1584617598454188E-3</v>
      </c>
      <c r="AC223" s="209">
        <v>3.7909556788905071E-3</v>
      </c>
      <c r="AD223" s="209">
        <v>2.1995718462682595E-3</v>
      </c>
      <c r="AE223" s="209">
        <v>4.585485368874158E-3</v>
      </c>
      <c r="AF223" s="210">
        <v>8.6685486782317814E-4</v>
      </c>
      <c r="AG223" s="208">
        <v>6.6957861487373399E-2</v>
      </c>
      <c r="AH223" s="209">
        <v>4.213980360619364E-2</v>
      </c>
      <c r="AI223" s="209">
        <v>6.4461400613213468E-2</v>
      </c>
      <c r="AJ223" s="209">
        <v>6.9259673203596189E-2</v>
      </c>
      <c r="AK223" s="209">
        <v>6.9335079572559022E-2</v>
      </c>
      <c r="AL223" s="209">
        <v>5.3508843716591564E-2</v>
      </c>
      <c r="AM223" s="209">
        <v>6.294206939398056E-2</v>
      </c>
      <c r="AN223" s="209">
        <v>7.1076175675466632E-2</v>
      </c>
      <c r="AO223" s="209">
        <v>7.8629817380077474E-2</v>
      </c>
      <c r="AP223" s="209">
        <v>6.6975523461025421E-2</v>
      </c>
      <c r="AQ223" s="209">
        <v>5.0469316539857312E-2</v>
      </c>
      <c r="AR223" s="209">
        <v>7.0023480894044338E-2</v>
      </c>
      <c r="AS223" s="209"/>
      <c r="AT223" s="209">
        <v>6.8662512133314799E-2</v>
      </c>
      <c r="AU223" s="210">
        <v>6.6572839880028808E-2</v>
      </c>
    </row>
    <row r="224" spans="2:47" x14ac:dyDescent="0.25">
      <c r="B224" s="122">
        <v>39173</v>
      </c>
      <c r="C224" s="205">
        <v>175.09787108</v>
      </c>
      <c r="D224" s="206">
        <v>153.87658995000001</v>
      </c>
      <c r="E224" s="206">
        <v>167.92772005</v>
      </c>
      <c r="F224" s="206">
        <v>173.55844506</v>
      </c>
      <c r="G224" s="206">
        <v>171.11098090999999</v>
      </c>
      <c r="H224" s="206">
        <v>155.36154012</v>
      </c>
      <c r="I224" s="206">
        <v>174.71338234999999</v>
      </c>
      <c r="J224" s="206">
        <v>159.46942648000001</v>
      </c>
      <c r="K224" s="206">
        <v>173.61637569999999</v>
      </c>
      <c r="L224" s="206">
        <v>166.62277503000001</v>
      </c>
      <c r="M224" s="206">
        <v>154.16654740000001</v>
      </c>
      <c r="N224" s="206">
        <v>173.63147319999999</v>
      </c>
      <c r="O224" s="206">
        <v>168.58169280000001</v>
      </c>
      <c r="P224" s="206">
        <v>160.90791113</v>
      </c>
      <c r="Q224" s="207">
        <v>143.43511330000001</v>
      </c>
      <c r="R224" s="208">
        <v>6.0401528782518627E-3</v>
      </c>
      <c r="S224" s="209">
        <v>2.4333498758545213E-3</v>
      </c>
      <c r="T224" s="209">
        <v>5.1790524974983133E-3</v>
      </c>
      <c r="U224" s="209">
        <v>3.6313174605704704E-3</v>
      </c>
      <c r="V224" s="209">
        <v>4.4049607302339751E-3</v>
      </c>
      <c r="W224" s="209">
        <v>9.7751746755282655E-4</v>
      </c>
      <c r="X224" s="209">
        <v>4.3418663372801758E-3</v>
      </c>
      <c r="Y224" s="209">
        <v>9.8537004934023155E-3</v>
      </c>
      <c r="Z224" s="209">
        <v>4.4267354790025835E-3</v>
      </c>
      <c r="AA224" s="209">
        <v>4.7312922117485612E-3</v>
      </c>
      <c r="AB224" s="209">
        <v>8.5675279051634374E-3</v>
      </c>
      <c r="AC224" s="209">
        <v>5.5129126852953448E-3</v>
      </c>
      <c r="AD224" s="209">
        <v>-5.957158031369193E-4</v>
      </c>
      <c r="AE224" s="209">
        <v>5.010936718957291E-3</v>
      </c>
      <c r="AF224" s="210">
        <v>2.7339108294799556E-3</v>
      </c>
      <c r="AG224" s="208">
        <v>7.0347455862189559E-2</v>
      </c>
      <c r="AH224" s="209">
        <v>3.8429739799036119E-2</v>
      </c>
      <c r="AI224" s="209">
        <v>6.4219039891513729E-2</v>
      </c>
      <c r="AJ224" s="209">
        <v>6.8638601752620168E-2</v>
      </c>
      <c r="AK224" s="209">
        <v>6.6387914713028962E-2</v>
      </c>
      <c r="AL224" s="209">
        <v>4.6902866765593465E-2</v>
      </c>
      <c r="AM224" s="209">
        <v>6.4423714055900888E-2</v>
      </c>
      <c r="AN224" s="209">
        <v>7.6495017084771175E-2</v>
      </c>
      <c r="AO224" s="209">
        <v>7.9308471172264694E-2</v>
      </c>
      <c r="AP224" s="209">
        <v>6.76743311148892E-2</v>
      </c>
      <c r="AQ224" s="209">
        <v>5.1737930581522477E-2</v>
      </c>
      <c r="AR224" s="209">
        <v>7.3911271754155072E-2</v>
      </c>
      <c r="AS224" s="209">
        <v>6.0981849959642141E-2</v>
      </c>
      <c r="AT224" s="209">
        <v>7.2558571512214939E-2</v>
      </c>
      <c r="AU224" s="210">
        <v>5.160941759264398E-2</v>
      </c>
    </row>
    <row r="225" spans="2:47" x14ac:dyDescent="0.25">
      <c r="B225" s="122">
        <v>39203</v>
      </c>
      <c r="C225" s="205">
        <v>175.25378753000001</v>
      </c>
      <c r="D225" s="206">
        <v>154.22607861</v>
      </c>
      <c r="E225" s="206">
        <v>168.12428768999999</v>
      </c>
      <c r="F225" s="206">
        <v>173.88747738000001</v>
      </c>
      <c r="G225" s="206">
        <v>171.30461432000001</v>
      </c>
      <c r="H225" s="206">
        <v>156.16481035000001</v>
      </c>
      <c r="I225" s="206">
        <v>175.25653903</v>
      </c>
      <c r="J225" s="206">
        <v>159.9301547</v>
      </c>
      <c r="K225" s="206">
        <v>173.81084912</v>
      </c>
      <c r="L225" s="206">
        <v>167.01159511</v>
      </c>
      <c r="M225" s="206">
        <v>155.54481541999999</v>
      </c>
      <c r="N225" s="206">
        <v>173.87525077000001</v>
      </c>
      <c r="O225" s="206">
        <v>169.11250512999999</v>
      </c>
      <c r="P225" s="206">
        <v>161.05806608</v>
      </c>
      <c r="Q225" s="207">
        <v>143.34905330000001</v>
      </c>
      <c r="R225" s="208">
        <v>8.9045314508004654E-4</v>
      </c>
      <c r="S225" s="209">
        <v>2.2712269625519573E-3</v>
      </c>
      <c r="T225" s="209">
        <v>1.1705490906531461E-3</v>
      </c>
      <c r="U225" s="209">
        <v>1.8958012667505877E-3</v>
      </c>
      <c r="V225" s="209">
        <v>1.1316246857462895E-3</v>
      </c>
      <c r="W225" s="209">
        <v>5.1703287015536165E-3</v>
      </c>
      <c r="X225" s="209">
        <v>3.1088441692000124E-3</v>
      </c>
      <c r="Y225" s="209">
        <v>2.8891319807798741E-3</v>
      </c>
      <c r="Z225" s="209">
        <v>1.1201329322531668E-3</v>
      </c>
      <c r="AA225" s="209">
        <v>2.3335350160263615E-3</v>
      </c>
      <c r="AB225" s="209">
        <v>8.9401238027594226E-3</v>
      </c>
      <c r="AC225" s="209">
        <v>1.4039941348606851E-3</v>
      </c>
      <c r="AD225" s="209">
        <v>3.148694980953323E-3</v>
      </c>
      <c r="AE225" s="209">
        <v>9.3317319792119162E-4</v>
      </c>
      <c r="AF225" s="210">
        <v>-5.9999255426393101E-4</v>
      </c>
      <c r="AG225" s="208">
        <v>6.5868211933516704E-2</v>
      </c>
      <c r="AH225" s="209">
        <v>3.7846938476132179E-2</v>
      </c>
      <c r="AI225" s="209">
        <v>5.6786852553130172E-2</v>
      </c>
      <c r="AJ225" s="209">
        <v>6.758840637859069E-2</v>
      </c>
      <c r="AK225" s="209">
        <v>5.8404752941699792E-2</v>
      </c>
      <c r="AL225" s="209">
        <v>4.6465192093839577E-2</v>
      </c>
      <c r="AM225" s="209">
        <v>6.3448283519154866E-2</v>
      </c>
      <c r="AN225" s="209">
        <v>7.174995685987777E-2</v>
      </c>
      <c r="AO225" s="209">
        <v>7.4696008961292706E-2</v>
      </c>
      <c r="AP225" s="209">
        <v>6.5204746331416027E-2</v>
      </c>
      <c r="AQ225" s="209">
        <v>5.9310487633397288E-2</v>
      </c>
      <c r="AR225" s="209">
        <v>7.3396424803091234E-2</v>
      </c>
      <c r="AS225" s="209">
        <v>5.4441078516694136E-2</v>
      </c>
      <c r="AT225" s="209">
        <v>6.9612117507275015E-2</v>
      </c>
      <c r="AU225" s="210">
        <v>4.7306119494585207E-2</v>
      </c>
    </row>
    <row r="226" spans="2:47" x14ac:dyDescent="0.25">
      <c r="B226" s="122">
        <v>39234</v>
      </c>
      <c r="C226" s="205">
        <v>175.03968861999999</v>
      </c>
      <c r="D226" s="206">
        <v>154.81431282</v>
      </c>
      <c r="E226" s="206">
        <v>167.68059643999999</v>
      </c>
      <c r="F226" s="206">
        <v>173.84387337000001</v>
      </c>
      <c r="G226" s="206">
        <v>172.28660522999999</v>
      </c>
      <c r="H226" s="206">
        <v>158.8123263</v>
      </c>
      <c r="I226" s="206">
        <v>175.52085492</v>
      </c>
      <c r="J226" s="206">
        <v>159.82431486999999</v>
      </c>
      <c r="K226" s="206">
        <v>173.61910986000001</v>
      </c>
      <c r="L226" s="206">
        <v>166.93585202</v>
      </c>
      <c r="M226" s="206">
        <v>155.19946952000001</v>
      </c>
      <c r="N226" s="206">
        <v>173.74276621000001</v>
      </c>
      <c r="O226" s="206">
        <v>168.30782618999999</v>
      </c>
      <c r="P226" s="206">
        <v>161.23634122000001</v>
      </c>
      <c r="Q226" s="207">
        <v>144.16167734999999</v>
      </c>
      <c r="R226" s="208">
        <v>-1.2216506873688469E-3</v>
      </c>
      <c r="S226" s="209">
        <v>3.8141033948447612E-3</v>
      </c>
      <c r="T226" s="209">
        <v>-2.639066943249219E-3</v>
      </c>
      <c r="U226" s="209">
        <v>-2.5075992047838457E-4</v>
      </c>
      <c r="V226" s="209">
        <v>5.7324253284012708E-3</v>
      </c>
      <c r="W226" s="209">
        <v>1.6953345277123021E-2</v>
      </c>
      <c r="X226" s="209">
        <v>1.5081656380008795E-3</v>
      </c>
      <c r="Y226" s="209">
        <v>-6.6178782980948279E-4</v>
      </c>
      <c r="Z226" s="209">
        <v>-1.1031489747087854E-3</v>
      </c>
      <c r="AA226" s="209">
        <v>-4.5351994842104184E-4</v>
      </c>
      <c r="AB226" s="209">
        <v>-2.2202340789532946E-3</v>
      </c>
      <c r="AC226" s="209">
        <v>-7.6195179827659052E-4</v>
      </c>
      <c r="AD226" s="209">
        <v>-4.7582462301142686E-3</v>
      </c>
      <c r="AE226" s="209">
        <v>1.1068997929694431E-3</v>
      </c>
      <c r="AF226" s="210">
        <v>5.6688483899459581E-3</v>
      </c>
      <c r="AG226" s="208">
        <v>5.5340851662340713E-2</v>
      </c>
      <c r="AH226" s="209">
        <v>3.8114864656117117E-2</v>
      </c>
      <c r="AI226" s="209">
        <v>4.5933675176826026E-2</v>
      </c>
      <c r="AJ226" s="209">
        <v>5.9978071369091911E-2</v>
      </c>
      <c r="AK226" s="209">
        <v>5.6339211363849423E-2</v>
      </c>
      <c r="AL226" s="209">
        <v>6.0007697389348733E-2</v>
      </c>
      <c r="AM226" s="209">
        <v>5.9198019012932562E-2</v>
      </c>
      <c r="AN226" s="209">
        <v>5.9784699596423116E-2</v>
      </c>
      <c r="AO226" s="209">
        <v>6.7508963955680706E-2</v>
      </c>
      <c r="AP226" s="209">
        <v>5.4792333152028708E-2</v>
      </c>
      <c r="AQ226" s="209">
        <v>5.5121589708336319E-2</v>
      </c>
      <c r="AR226" s="209">
        <v>6.3220708155661928E-2</v>
      </c>
      <c r="AS226" s="209">
        <v>4.1985539169120234E-2</v>
      </c>
      <c r="AT226" s="209">
        <v>6.1420494453742765E-2</v>
      </c>
      <c r="AU226" s="210">
        <v>4.5179789965020055E-2</v>
      </c>
    </row>
    <row r="227" spans="2:47" x14ac:dyDescent="0.25">
      <c r="B227" s="122">
        <v>39264</v>
      </c>
      <c r="C227" s="205">
        <v>175.29269507999999</v>
      </c>
      <c r="D227" s="206">
        <v>155.11187348999999</v>
      </c>
      <c r="E227" s="206">
        <v>167.26126701000001</v>
      </c>
      <c r="F227" s="206">
        <v>173.92115613000001</v>
      </c>
      <c r="G227" s="206">
        <v>172.47146524999999</v>
      </c>
      <c r="H227" s="206">
        <v>158.26447635</v>
      </c>
      <c r="I227" s="206">
        <v>175.7568048</v>
      </c>
      <c r="J227" s="206">
        <v>159.46075809000001</v>
      </c>
      <c r="K227" s="206">
        <v>173.68672113</v>
      </c>
      <c r="L227" s="206">
        <v>166.91310249</v>
      </c>
      <c r="M227" s="206">
        <v>155.13294060000001</v>
      </c>
      <c r="N227" s="206">
        <v>174.27791784999999</v>
      </c>
      <c r="O227" s="206">
        <v>168.53081925999999</v>
      </c>
      <c r="P227" s="206">
        <v>160.97733840999999</v>
      </c>
      <c r="Q227" s="207">
        <v>143.47424565</v>
      </c>
      <c r="R227" s="208">
        <v>1.4454233893734553E-3</v>
      </c>
      <c r="S227" s="209">
        <v>1.9220488376030488E-3</v>
      </c>
      <c r="T227" s="209">
        <v>-2.5007629916799713E-3</v>
      </c>
      <c r="U227" s="209">
        <v>4.4455268110322349E-4</v>
      </c>
      <c r="V227" s="209">
        <v>1.0729796419937396E-3</v>
      </c>
      <c r="W227" s="209">
        <v>-3.4496689442423956E-3</v>
      </c>
      <c r="X227" s="209">
        <v>1.3442840174606905E-3</v>
      </c>
      <c r="Y227" s="209">
        <v>-2.2747275988368636E-3</v>
      </c>
      <c r="Z227" s="209">
        <v>3.8942297339564436E-4</v>
      </c>
      <c r="AA227" s="209">
        <v>-1.3627707724086222E-4</v>
      </c>
      <c r="AB227" s="209">
        <v>-4.2866718685158106E-4</v>
      </c>
      <c r="AC227" s="209">
        <v>3.0801376752178102E-3</v>
      </c>
      <c r="AD227" s="209">
        <v>1.3249120676555341E-3</v>
      </c>
      <c r="AE227" s="209">
        <v>-1.6063550440320936E-3</v>
      </c>
      <c r="AF227" s="210">
        <v>-4.7684773972976428E-3</v>
      </c>
      <c r="AG227" s="208">
        <v>4.7769990593865261E-2</v>
      </c>
      <c r="AH227" s="209">
        <v>3.2849460836104002E-2</v>
      </c>
      <c r="AI227" s="209">
        <v>3.1282050763342388E-2</v>
      </c>
      <c r="AJ227" s="209">
        <v>4.6946665444280347E-2</v>
      </c>
      <c r="AK227" s="209">
        <v>4.6852579779062042E-2</v>
      </c>
      <c r="AL227" s="209">
        <v>4.1006856377797524E-2</v>
      </c>
      <c r="AM227" s="209">
        <v>5.0764070192463304E-2</v>
      </c>
      <c r="AN227" s="209">
        <v>4.1982005571355986E-2</v>
      </c>
      <c r="AO227" s="209">
        <v>5.5383049709680013E-2</v>
      </c>
      <c r="AP227" s="209">
        <v>4.3350746720107067E-2</v>
      </c>
      <c r="AQ227" s="209">
        <v>3.9871963169840166E-2</v>
      </c>
      <c r="AR227" s="209">
        <v>5.1023311543821712E-2</v>
      </c>
      <c r="AS227" s="209">
        <v>2.8688316765530644E-2</v>
      </c>
      <c r="AT227" s="209">
        <v>5.4510935836788961E-2</v>
      </c>
      <c r="AU227" s="210">
        <v>3.4956554510322368E-2</v>
      </c>
    </row>
    <row r="228" spans="2:47" x14ac:dyDescent="0.25">
      <c r="B228" s="122">
        <v>39295</v>
      </c>
      <c r="C228" s="205">
        <v>175.64023949</v>
      </c>
      <c r="D228" s="206">
        <v>155.16775899999999</v>
      </c>
      <c r="E228" s="206">
        <v>167.42872166999999</v>
      </c>
      <c r="F228" s="206">
        <v>175.47655277999999</v>
      </c>
      <c r="G228" s="206">
        <v>173.84090545000001</v>
      </c>
      <c r="H228" s="206">
        <v>158.09335204999999</v>
      </c>
      <c r="I228" s="206">
        <v>176.56504548000001</v>
      </c>
      <c r="J228" s="206">
        <v>159.35539747000001</v>
      </c>
      <c r="K228" s="206">
        <v>173.59578528</v>
      </c>
      <c r="L228" s="206">
        <v>166.93067615000001</v>
      </c>
      <c r="M228" s="206">
        <v>154.84227308000001</v>
      </c>
      <c r="N228" s="206">
        <v>174.63312151</v>
      </c>
      <c r="O228" s="206">
        <v>168.54270098999999</v>
      </c>
      <c r="P228" s="206">
        <v>161.49285914999999</v>
      </c>
      <c r="Q228" s="207">
        <v>144.24811137</v>
      </c>
      <c r="R228" s="208">
        <v>1.982651985819487E-3</v>
      </c>
      <c r="S228" s="209">
        <v>3.602916317273345E-4</v>
      </c>
      <c r="T228" s="209">
        <v>1.001156232960762E-3</v>
      </c>
      <c r="U228" s="209">
        <v>8.9431135613965932E-3</v>
      </c>
      <c r="V228" s="209">
        <v>7.9400972097905566E-3</v>
      </c>
      <c r="W228" s="209">
        <v>-1.0812552756410295E-3</v>
      </c>
      <c r="X228" s="209">
        <v>4.5986309373326267E-3</v>
      </c>
      <c r="Y228" s="209">
        <v>-6.6073071056474745E-4</v>
      </c>
      <c r="Z228" s="209">
        <v>-5.2356247736365987E-4</v>
      </c>
      <c r="AA228" s="209">
        <v>1.0528628213032927E-4</v>
      </c>
      <c r="AB228" s="209">
        <v>-1.8736673131818369E-3</v>
      </c>
      <c r="AC228" s="209">
        <v>2.0381449605435531E-3</v>
      </c>
      <c r="AD228" s="209">
        <v>7.0501823062216602E-5</v>
      </c>
      <c r="AE228" s="209">
        <v>3.2024429344644644E-3</v>
      </c>
      <c r="AF228" s="210">
        <v>5.3937605072886712E-3</v>
      </c>
      <c r="AG228" s="208">
        <v>4.2488465750385493E-2</v>
      </c>
      <c r="AH228" s="209">
        <v>2.8945027449095505E-2</v>
      </c>
      <c r="AI228" s="209">
        <v>2.9861063994942528E-2</v>
      </c>
      <c r="AJ228" s="209">
        <v>5.00453657322096E-2</v>
      </c>
      <c r="AK228" s="209">
        <v>4.862136675441802E-2</v>
      </c>
      <c r="AL228" s="209">
        <v>4.1824169968382466E-2</v>
      </c>
      <c r="AM228" s="209">
        <v>4.9160044369409885E-2</v>
      </c>
      <c r="AN228" s="209">
        <v>3.5309880755633932E-2</v>
      </c>
      <c r="AO228" s="209">
        <v>4.7512786590322785E-2</v>
      </c>
      <c r="AP228" s="209">
        <v>3.3648005044758497E-2</v>
      </c>
      <c r="AQ228" s="209">
        <v>3.2286549713294123E-2</v>
      </c>
      <c r="AR228" s="209">
        <v>4.6824038671916146E-2</v>
      </c>
      <c r="AS228" s="209">
        <v>2.3849505694792546E-2</v>
      </c>
      <c r="AT228" s="209">
        <v>5.434056324903852E-2</v>
      </c>
      <c r="AU228" s="210">
        <v>3.2176129704984145E-2</v>
      </c>
    </row>
    <row r="229" spans="2:47" x14ac:dyDescent="0.25">
      <c r="B229" s="122">
        <v>39326</v>
      </c>
      <c r="C229" s="205">
        <v>175.76763796</v>
      </c>
      <c r="D229" s="206">
        <v>155.24227474</v>
      </c>
      <c r="E229" s="206">
        <v>167.74732028</v>
      </c>
      <c r="F229" s="206">
        <v>175.39088096</v>
      </c>
      <c r="G229" s="206">
        <v>173.82413160999999</v>
      </c>
      <c r="H229" s="206">
        <v>159.07645017999999</v>
      </c>
      <c r="I229" s="206">
        <v>176.88166025000001</v>
      </c>
      <c r="J229" s="206">
        <v>159.97285148</v>
      </c>
      <c r="K229" s="206">
        <v>173.85408287000001</v>
      </c>
      <c r="L229" s="206">
        <v>167.14453116999999</v>
      </c>
      <c r="M229" s="206">
        <v>154.81440752</v>
      </c>
      <c r="N229" s="206">
        <v>175.03620447</v>
      </c>
      <c r="O229" s="206">
        <v>168.82327953999999</v>
      </c>
      <c r="P229" s="206">
        <v>161.82356263</v>
      </c>
      <c r="Q229" s="207">
        <v>145.69600503999999</v>
      </c>
      <c r="R229" s="208">
        <v>7.2533760128046395E-4</v>
      </c>
      <c r="S229" s="209">
        <v>4.8022695230140949E-4</v>
      </c>
      <c r="T229" s="209">
        <v>1.9028910142906269E-3</v>
      </c>
      <c r="U229" s="209">
        <v>-4.8822374637936243E-4</v>
      </c>
      <c r="V229" s="209">
        <v>-9.6489603276012225E-5</v>
      </c>
      <c r="W229" s="209">
        <v>6.2184659712261562E-3</v>
      </c>
      <c r="X229" s="209">
        <v>1.7931905442510978E-3</v>
      </c>
      <c r="Y229" s="209">
        <v>3.8746978125810245E-3</v>
      </c>
      <c r="Z229" s="209">
        <v>1.4879254676799501E-3</v>
      </c>
      <c r="AA229" s="209">
        <v>1.2811007834642541E-3</v>
      </c>
      <c r="AB229" s="209">
        <v>-1.7996093344362367E-4</v>
      </c>
      <c r="AC229" s="209">
        <v>2.308170159902481E-3</v>
      </c>
      <c r="AD229" s="209">
        <v>1.6647327256055346E-3</v>
      </c>
      <c r="AE229" s="209">
        <v>2.0477901112199801E-3</v>
      </c>
      <c r="AF229" s="210">
        <v>1.0037522545346202E-2</v>
      </c>
      <c r="AG229" s="208">
        <v>3.7771696623800539E-2</v>
      </c>
      <c r="AH229" s="209">
        <v>2.5195390496064136E-2</v>
      </c>
      <c r="AI229" s="209">
        <v>2.864576317683416E-2</v>
      </c>
      <c r="AJ229" s="209">
        <v>4.4382112340402624E-2</v>
      </c>
      <c r="AK229" s="209">
        <v>4.7938175327620389E-2</v>
      </c>
      <c r="AL229" s="209">
        <v>4.5775838674991805E-2</v>
      </c>
      <c r="AM229" s="209">
        <v>4.6517928476485636E-2</v>
      </c>
      <c r="AN229" s="209">
        <v>3.9750600061259293E-2</v>
      </c>
      <c r="AO229" s="209">
        <v>4.3992198787235919E-2</v>
      </c>
      <c r="AP229" s="209">
        <v>3.0798322133835078E-2</v>
      </c>
      <c r="AQ229" s="209">
        <v>2.862438905749631E-2</v>
      </c>
      <c r="AR229" s="209">
        <v>4.1998056518615351E-2</v>
      </c>
      <c r="AS229" s="209">
        <v>2.1035805470151981E-2</v>
      </c>
      <c r="AT229" s="209">
        <v>5.2045195983773031E-2</v>
      </c>
      <c r="AU229" s="210">
        <v>3.4450936932706386E-2</v>
      </c>
    </row>
    <row r="230" spans="2:47" x14ac:dyDescent="0.25">
      <c r="B230" s="122">
        <v>39356</v>
      </c>
      <c r="C230" s="205">
        <v>175.74230537</v>
      </c>
      <c r="D230" s="206">
        <v>155.38498347999999</v>
      </c>
      <c r="E230" s="206">
        <v>168.21172705999999</v>
      </c>
      <c r="F230" s="206">
        <v>175.68248460000001</v>
      </c>
      <c r="G230" s="206">
        <v>175.25817226999999</v>
      </c>
      <c r="H230" s="206">
        <v>159.10942807999999</v>
      </c>
      <c r="I230" s="206">
        <v>177.42625433000001</v>
      </c>
      <c r="J230" s="206">
        <v>160.25902671</v>
      </c>
      <c r="K230" s="206">
        <v>174.57703305000001</v>
      </c>
      <c r="L230" s="206">
        <v>167.26058872999999</v>
      </c>
      <c r="M230" s="206">
        <v>155.38299687</v>
      </c>
      <c r="N230" s="206">
        <v>175.74396676999999</v>
      </c>
      <c r="O230" s="206">
        <v>168.98286327</v>
      </c>
      <c r="P230" s="206">
        <v>162.28945979</v>
      </c>
      <c r="Q230" s="207">
        <v>145.87502899</v>
      </c>
      <c r="R230" s="208">
        <v>-1.4412545047553068E-4</v>
      </c>
      <c r="S230" s="209">
        <v>9.1926467992689456E-4</v>
      </c>
      <c r="T230" s="209">
        <v>2.7684900076186793E-3</v>
      </c>
      <c r="U230" s="209">
        <v>1.6625929375798563E-3</v>
      </c>
      <c r="V230" s="209">
        <v>8.2499515269690796E-3</v>
      </c>
      <c r="W230" s="209">
        <v>2.0730849828919459E-4</v>
      </c>
      <c r="X230" s="209">
        <v>3.0788611958429191E-3</v>
      </c>
      <c r="Y230" s="209">
        <v>1.7888987247050214E-3</v>
      </c>
      <c r="Z230" s="209">
        <v>4.1583733212672749E-3</v>
      </c>
      <c r="AA230" s="209">
        <v>6.9435451574518636E-4</v>
      </c>
      <c r="AB230" s="209">
        <v>3.6727159901221856E-3</v>
      </c>
      <c r="AC230" s="209">
        <v>4.0435194658330828E-3</v>
      </c>
      <c r="AD230" s="209">
        <v>9.4527087990964927E-4</v>
      </c>
      <c r="AE230" s="209">
        <v>2.8790440182388244E-3</v>
      </c>
      <c r="AF230" s="210">
        <v>1.2287498888584178E-3</v>
      </c>
      <c r="AG230" s="208">
        <v>3.7140794167905257E-2</v>
      </c>
      <c r="AH230" s="209">
        <v>2.4530790799939618E-2</v>
      </c>
      <c r="AI230" s="209">
        <v>2.9415813025947542E-2</v>
      </c>
      <c r="AJ230" s="209">
        <v>4.2943041387958722E-2</v>
      </c>
      <c r="AK230" s="209">
        <v>5.2283821588248541E-2</v>
      </c>
      <c r="AL230" s="209">
        <v>4.3912191036469039E-2</v>
      </c>
      <c r="AM230" s="209">
        <v>4.7532465841165959E-2</v>
      </c>
      <c r="AN230" s="209">
        <v>4.164936302870955E-2</v>
      </c>
      <c r="AO230" s="209">
        <v>4.5863127293897847E-2</v>
      </c>
      <c r="AP230" s="209">
        <v>3.0929430461936143E-2</v>
      </c>
      <c r="AQ230" s="209">
        <v>3.1703923377706222E-2</v>
      </c>
      <c r="AR230" s="209">
        <v>4.4272786336711556E-2</v>
      </c>
      <c r="AS230" s="209">
        <v>2.0636154574660486E-2</v>
      </c>
      <c r="AT230" s="209">
        <v>5.5124457440539523E-2</v>
      </c>
      <c r="AU230" s="210">
        <v>3.5561900553177823E-2</v>
      </c>
    </row>
    <row r="231" spans="2:47" x14ac:dyDescent="0.25">
      <c r="B231" s="122">
        <v>39387</v>
      </c>
      <c r="C231" s="205">
        <v>175.53009793999999</v>
      </c>
      <c r="D231" s="206">
        <v>155.47376731</v>
      </c>
      <c r="E231" s="206">
        <v>168.51382895</v>
      </c>
      <c r="F231" s="206">
        <v>176.07223069</v>
      </c>
      <c r="G231" s="206">
        <v>175.42073640999999</v>
      </c>
      <c r="H231" s="206">
        <v>158.92176638999999</v>
      </c>
      <c r="I231" s="206">
        <v>178.15886207</v>
      </c>
      <c r="J231" s="206">
        <v>160.67596520999999</v>
      </c>
      <c r="K231" s="206">
        <v>174.88621932000001</v>
      </c>
      <c r="L231" s="206">
        <v>167.14137117000001</v>
      </c>
      <c r="M231" s="206">
        <v>155.83022038999999</v>
      </c>
      <c r="N231" s="206">
        <v>175.89760423000001</v>
      </c>
      <c r="O231" s="206">
        <v>168.97822120000001</v>
      </c>
      <c r="P231" s="206">
        <v>162.52298988999999</v>
      </c>
      <c r="Q231" s="207">
        <v>146.70591014999999</v>
      </c>
      <c r="R231" s="208">
        <v>-1.2074920125420825E-3</v>
      </c>
      <c r="S231" s="209">
        <v>5.713797305995069E-4</v>
      </c>
      <c r="T231" s="209">
        <v>1.7959621203595365E-3</v>
      </c>
      <c r="U231" s="209">
        <v>2.2184686816524479E-3</v>
      </c>
      <c r="V231" s="209">
        <v>9.2756952725466565E-4</v>
      </c>
      <c r="W231" s="209">
        <v>-1.1794504716945043E-3</v>
      </c>
      <c r="X231" s="209">
        <v>4.1290830535000433E-3</v>
      </c>
      <c r="Y231" s="209">
        <v>2.6016537636564204E-3</v>
      </c>
      <c r="Z231" s="209">
        <v>1.7710592544635862E-3</v>
      </c>
      <c r="AA231" s="209">
        <v>-7.1276539742681441E-4</v>
      </c>
      <c r="AB231" s="209">
        <v>2.87820114818715E-3</v>
      </c>
      <c r="AC231" s="209">
        <v>8.7421185958034024E-4</v>
      </c>
      <c r="AD231" s="209">
        <v>-2.7470655368002793E-5</v>
      </c>
      <c r="AE231" s="209">
        <v>1.4389726868410317E-3</v>
      </c>
      <c r="AF231" s="210">
        <v>5.6958422956471071E-3</v>
      </c>
      <c r="AG231" s="208">
        <v>3.7445188066098922E-2</v>
      </c>
      <c r="AH231" s="209">
        <v>2.4947499302343978E-2</v>
      </c>
      <c r="AI231" s="209">
        <v>3.4183098973182495E-2</v>
      </c>
      <c r="AJ231" s="209">
        <v>4.5556779040947258E-2</v>
      </c>
      <c r="AK231" s="209">
        <v>5.3157327152112924E-2</v>
      </c>
      <c r="AL231" s="209">
        <v>3.5328134811152004E-2</v>
      </c>
      <c r="AM231" s="209">
        <v>5.0724527924847697E-2</v>
      </c>
      <c r="AN231" s="209">
        <v>4.3741142177223559E-2</v>
      </c>
      <c r="AO231" s="209">
        <v>5.0453505907397521E-2</v>
      </c>
      <c r="AP231" s="209">
        <v>2.8041445745656462E-2</v>
      </c>
      <c r="AQ231" s="209">
        <v>3.5942096004635431E-2</v>
      </c>
      <c r="AR231" s="209">
        <v>4.4757329295578123E-2</v>
      </c>
      <c r="AS231" s="209">
        <v>2.2463704021891486E-2</v>
      </c>
      <c r="AT231" s="209">
        <v>5.7989447162133556E-2</v>
      </c>
      <c r="AU231" s="210">
        <v>4.1291645644616508E-2</v>
      </c>
    </row>
    <row r="232" spans="2:47" x14ac:dyDescent="0.25">
      <c r="B232" s="122">
        <v>39417</v>
      </c>
      <c r="C232" s="205">
        <v>175.60759010000001</v>
      </c>
      <c r="D232" s="206">
        <v>155.57131268000001</v>
      </c>
      <c r="E232" s="206">
        <v>169.33325880999999</v>
      </c>
      <c r="F232" s="206">
        <v>176.53557472</v>
      </c>
      <c r="G232" s="206">
        <v>175.44958985</v>
      </c>
      <c r="H232" s="206">
        <v>159.87800614</v>
      </c>
      <c r="I232" s="206">
        <v>178.44678830000001</v>
      </c>
      <c r="J232" s="206">
        <v>160.78573942</v>
      </c>
      <c r="K232" s="206">
        <v>175.22138312000001</v>
      </c>
      <c r="L232" s="206">
        <v>167.71499621999999</v>
      </c>
      <c r="M232" s="206">
        <v>157.01665813</v>
      </c>
      <c r="N232" s="206">
        <v>176.14867942000001</v>
      </c>
      <c r="O232" s="206">
        <v>169.24755825</v>
      </c>
      <c r="P232" s="206">
        <v>163.20308113999999</v>
      </c>
      <c r="Q232" s="207">
        <v>146.90822044000001</v>
      </c>
      <c r="R232" s="208">
        <v>4.4147505703841342E-4</v>
      </c>
      <c r="S232" s="209">
        <v>6.2740725774985376E-4</v>
      </c>
      <c r="T232" s="209">
        <v>4.8626861374274494E-3</v>
      </c>
      <c r="U232" s="209">
        <v>2.6315565389512462E-3</v>
      </c>
      <c r="V232" s="209">
        <v>1.6448135260684719E-4</v>
      </c>
      <c r="W232" s="209">
        <v>6.0170470774491679E-3</v>
      </c>
      <c r="X232" s="209">
        <v>1.6161207287397371E-3</v>
      </c>
      <c r="Y232" s="209">
        <v>6.8320243078384105E-4</v>
      </c>
      <c r="Z232" s="209">
        <v>1.9164677543102122E-3</v>
      </c>
      <c r="AA232" s="209">
        <v>3.4319752553456061E-3</v>
      </c>
      <c r="AB232" s="209">
        <v>7.6136563051164043E-3</v>
      </c>
      <c r="AC232" s="209">
        <v>1.4273940290380187E-3</v>
      </c>
      <c r="AD232" s="209">
        <v>1.5939157607843849E-3</v>
      </c>
      <c r="AE232" s="209">
        <v>4.1845849037130574E-3</v>
      </c>
      <c r="AF232" s="210">
        <v>1.379019357796568E-3</v>
      </c>
      <c r="AG232" s="208">
        <v>3.8208315958742967E-2</v>
      </c>
      <c r="AH232" s="209">
        <v>2.4995743455638379E-2</v>
      </c>
      <c r="AI232" s="209">
        <v>4.1246167502760389E-2</v>
      </c>
      <c r="AJ232" s="209">
        <v>4.707660087102776E-2</v>
      </c>
      <c r="AK232" s="209">
        <v>5.4512579565347781E-2</v>
      </c>
      <c r="AL232" s="209">
        <v>4.0170406718710132E-2</v>
      </c>
      <c r="AM232" s="209">
        <v>5.2988645498740126E-2</v>
      </c>
      <c r="AN232" s="209">
        <v>4.573755437190772E-2</v>
      </c>
      <c r="AO232" s="209">
        <v>5.297410569204912E-2</v>
      </c>
      <c r="AP232" s="209">
        <v>3.4318891350857132E-2</v>
      </c>
      <c r="AQ232" s="209">
        <v>4.6063356459671398E-2</v>
      </c>
      <c r="AR232" s="209">
        <v>4.6730018529988378E-2</v>
      </c>
      <c r="AS232" s="209">
        <v>2.3231886159272231E-2</v>
      </c>
      <c r="AT232" s="209">
        <v>5.9929987330852502E-2</v>
      </c>
      <c r="AU232" s="210">
        <v>3.4052170017273016E-2</v>
      </c>
    </row>
    <row r="233" spans="2:47" x14ac:dyDescent="0.25">
      <c r="B233" s="122">
        <v>39448</v>
      </c>
      <c r="C233" s="205">
        <v>177.26858618</v>
      </c>
      <c r="D233" s="206">
        <v>157.02765403000001</v>
      </c>
      <c r="E233" s="206">
        <v>171.02361521</v>
      </c>
      <c r="F233" s="206">
        <v>179.88062872</v>
      </c>
      <c r="G233" s="206">
        <v>179.50383474</v>
      </c>
      <c r="H233" s="206">
        <v>164.41742715999999</v>
      </c>
      <c r="I233" s="206">
        <v>183.05290191</v>
      </c>
      <c r="J233" s="206">
        <v>163.52291073999999</v>
      </c>
      <c r="K233" s="206">
        <v>179.44283215999999</v>
      </c>
      <c r="L233" s="206">
        <v>170.51759386000001</v>
      </c>
      <c r="M233" s="206">
        <v>159.37576179000001</v>
      </c>
      <c r="N233" s="206">
        <v>179.69360431999999</v>
      </c>
      <c r="O233" s="206">
        <v>170.63273402999999</v>
      </c>
      <c r="P233" s="206">
        <v>164.57594943999999</v>
      </c>
      <c r="Q233" s="207">
        <v>148.34617173000001</v>
      </c>
      <c r="R233" s="208">
        <v>9.4585665634049926E-3</v>
      </c>
      <c r="S233" s="209">
        <v>9.3612461379406191E-3</v>
      </c>
      <c r="T233" s="209">
        <v>9.982424078288565E-3</v>
      </c>
      <c r="U233" s="209">
        <v>1.8948328150320617E-2</v>
      </c>
      <c r="V233" s="209">
        <v>2.3107747891951011E-2</v>
      </c>
      <c r="W233" s="209">
        <v>2.8393029970770138E-2</v>
      </c>
      <c r="X233" s="209">
        <v>2.5812252794689239E-2</v>
      </c>
      <c r="Y233" s="209">
        <v>1.7023719453439994E-2</v>
      </c>
      <c r="Z233" s="209">
        <v>2.4092088333242587E-2</v>
      </c>
      <c r="AA233" s="209">
        <v>1.6710477316671857E-2</v>
      </c>
      <c r="AB233" s="209">
        <v>1.5024543816534586E-2</v>
      </c>
      <c r="AC233" s="209">
        <v>2.012461808781231E-2</v>
      </c>
      <c r="AD233" s="209">
        <v>8.1843176606064705E-3</v>
      </c>
      <c r="AE233" s="209">
        <v>8.4120243956810458E-3</v>
      </c>
      <c r="AF233" s="210">
        <v>9.7880927676697732E-3</v>
      </c>
      <c r="AG233" s="208">
        <v>3.5029268636890556E-2</v>
      </c>
      <c r="AH233" s="209">
        <v>3.1209078474449512E-2</v>
      </c>
      <c r="AI233" s="209">
        <v>4.7630665703189447E-2</v>
      </c>
      <c r="AJ233" s="209">
        <v>5.7374840826692218E-2</v>
      </c>
      <c r="AK233" s="209">
        <v>6.6164152180626518E-2</v>
      </c>
      <c r="AL233" s="209">
        <v>6.741181670726451E-2</v>
      </c>
      <c r="AM233" s="209">
        <v>6.9675425633451749E-2</v>
      </c>
      <c r="AN233" s="209">
        <v>6.5034490823728974E-2</v>
      </c>
      <c r="AO233" s="209">
        <v>6.5058249599693085E-2</v>
      </c>
      <c r="AP233" s="209">
        <v>4.3204204617159396E-2</v>
      </c>
      <c r="AQ233" s="209">
        <v>5.8387646966604527E-2</v>
      </c>
      <c r="AR233" s="209">
        <v>4.8248039934910593E-2</v>
      </c>
      <c r="AS233" s="209">
        <v>1.3106017834242678E-2</v>
      </c>
      <c r="AT233" s="209">
        <v>3.3645793271729597E-2</v>
      </c>
      <c r="AU233" s="210">
        <v>4.2624507703604306E-2</v>
      </c>
    </row>
    <row r="234" spans="2:47" x14ac:dyDescent="0.25">
      <c r="B234" s="122">
        <v>39479</v>
      </c>
      <c r="C234" s="205">
        <v>175.84264254999999</v>
      </c>
      <c r="D234" s="206">
        <v>157.80071914000001</v>
      </c>
      <c r="E234" s="206">
        <v>174.45030317999999</v>
      </c>
      <c r="F234" s="206">
        <v>181.53782432</v>
      </c>
      <c r="G234" s="206">
        <v>181.11818568000001</v>
      </c>
      <c r="H234" s="206">
        <v>165.74454115</v>
      </c>
      <c r="I234" s="206">
        <v>185.70176187000001</v>
      </c>
      <c r="J234" s="206">
        <v>167.03942701</v>
      </c>
      <c r="K234" s="206">
        <v>181.60282480000001</v>
      </c>
      <c r="L234" s="206">
        <v>172.76771719000001</v>
      </c>
      <c r="M234" s="206">
        <v>163.14698303</v>
      </c>
      <c r="N234" s="206">
        <v>183.04881245000001</v>
      </c>
      <c r="O234" s="206">
        <v>174.67922379000001</v>
      </c>
      <c r="P234" s="206">
        <v>167.95910875999999</v>
      </c>
      <c r="Q234" s="207">
        <v>150.12165458000001</v>
      </c>
      <c r="R234" s="208">
        <v>-8.0439724867670068E-3</v>
      </c>
      <c r="S234" s="209">
        <v>4.9231144334125447E-3</v>
      </c>
      <c r="T234" s="209">
        <v>2.0036343903690475E-2</v>
      </c>
      <c r="U234" s="209">
        <v>9.2127518776886474E-3</v>
      </c>
      <c r="V234" s="209">
        <v>8.9934064213073456E-3</v>
      </c>
      <c r="W234" s="209">
        <v>8.0716138971604085E-3</v>
      </c>
      <c r="X234" s="209">
        <v>1.4470461447818793E-2</v>
      </c>
      <c r="Y234" s="209">
        <v>2.1504731380370554E-2</v>
      </c>
      <c r="Z234" s="209">
        <v>1.2037218840115374E-2</v>
      </c>
      <c r="AA234" s="209">
        <v>1.3195842605235363E-2</v>
      </c>
      <c r="AB234" s="209">
        <v>2.3662451539959401E-2</v>
      </c>
      <c r="AC234" s="209">
        <v>1.8671828319638119E-2</v>
      </c>
      <c r="AD234" s="209">
        <v>2.3714615973325352E-2</v>
      </c>
      <c r="AE234" s="209">
        <v>2.0556826993930934E-2</v>
      </c>
      <c r="AF234" s="210">
        <v>1.1968511416873643E-2</v>
      </c>
      <c r="AG234" s="208">
        <v>1.1942998880263447E-2</v>
      </c>
      <c r="AH234" s="209">
        <v>3.0053355163557297E-2</v>
      </c>
      <c r="AI234" s="209">
        <v>5.6045873658066583E-2</v>
      </c>
      <c r="AJ234" s="209">
        <v>5.4986599308550661E-2</v>
      </c>
      <c r="AK234" s="209">
        <v>6.9362756665692069E-2</v>
      </c>
      <c r="AL234" s="209">
        <v>7.1852435565136125E-2</v>
      </c>
      <c r="AM234" s="209">
        <v>7.2820262561915636E-2</v>
      </c>
      <c r="AN234" s="209">
        <v>6.1298208715551007E-2</v>
      </c>
      <c r="AO234" s="209">
        <v>6.1489590994142224E-2</v>
      </c>
      <c r="AP234" s="209">
        <v>4.913141013917733E-2</v>
      </c>
      <c r="AQ234" s="209">
        <v>7.3891156665211302E-2</v>
      </c>
      <c r="AR234" s="209">
        <v>6.4068032571396358E-2</v>
      </c>
      <c r="AS234" s="209">
        <v>3.7830100808285402E-2</v>
      </c>
      <c r="AT234" s="209">
        <v>5.3862258006138447E-2</v>
      </c>
      <c r="AU234" s="210">
        <v>5.0388289114492078E-2</v>
      </c>
    </row>
    <row r="235" spans="2:47" x14ac:dyDescent="0.25">
      <c r="B235" s="122">
        <v>39508</v>
      </c>
      <c r="C235" s="205">
        <v>176.42700830999999</v>
      </c>
      <c r="D235" s="206">
        <v>158.77424235999999</v>
      </c>
      <c r="E235" s="206">
        <v>176.17455336</v>
      </c>
      <c r="F235" s="206">
        <v>182.59912413999999</v>
      </c>
      <c r="G235" s="206">
        <v>182.02548858</v>
      </c>
      <c r="H235" s="206">
        <v>167.99234909</v>
      </c>
      <c r="I235" s="206">
        <v>186.80936331999999</v>
      </c>
      <c r="J235" s="206">
        <v>167.64013746000001</v>
      </c>
      <c r="K235" s="206">
        <v>182.58998703</v>
      </c>
      <c r="L235" s="206">
        <v>173.62749787000001</v>
      </c>
      <c r="M235" s="206">
        <v>164.67410547</v>
      </c>
      <c r="N235" s="206">
        <v>184.05386304000001</v>
      </c>
      <c r="O235" s="206">
        <v>175.34791865</v>
      </c>
      <c r="P235" s="206">
        <v>168.78056961999999</v>
      </c>
      <c r="Q235" s="207">
        <v>150.86875874</v>
      </c>
      <c r="R235" s="208">
        <v>3.3232312226758971E-3</v>
      </c>
      <c r="S235" s="209">
        <v>6.1693205538326523E-3</v>
      </c>
      <c r="T235" s="209">
        <v>9.8839047486258026E-3</v>
      </c>
      <c r="U235" s="209">
        <v>5.8461635968998704E-3</v>
      </c>
      <c r="V235" s="209">
        <v>5.0094522347027886E-3</v>
      </c>
      <c r="W235" s="209">
        <v>1.35618821857048E-2</v>
      </c>
      <c r="X235" s="209">
        <v>5.9644100241512468E-3</v>
      </c>
      <c r="Y235" s="209">
        <v>3.5962195318357147E-3</v>
      </c>
      <c r="Z235" s="209">
        <v>5.4358308087286734E-3</v>
      </c>
      <c r="AA235" s="209">
        <v>4.9765123599709469E-3</v>
      </c>
      <c r="AB235" s="209">
        <v>9.3604087040897784E-3</v>
      </c>
      <c r="AC235" s="209">
        <v>5.4906151891836331E-3</v>
      </c>
      <c r="AD235" s="209">
        <v>3.8281304753443111E-3</v>
      </c>
      <c r="AE235" s="209">
        <v>4.8908384074233405E-3</v>
      </c>
      <c r="AF235" s="210">
        <v>4.9766581782634128E-3</v>
      </c>
      <c r="AG235" s="208">
        <v>1.36768272353857E-2</v>
      </c>
      <c r="AH235" s="209">
        <v>3.4339243511001517E-2</v>
      </c>
      <c r="AI235" s="209">
        <v>5.4542815014981545E-2</v>
      </c>
      <c r="AJ235" s="209">
        <v>5.5910586571686627E-2</v>
      </c>
      <c r="AK235" s="209">
        <v>6.8472068459820498E-2</v>
      </c>
      <c r="AL235" s="209">
        <v>8.2356446877186837E-2</v>
      </c>
      <c r="AM235" s="209">
        <v>7.3875750572050272E-2</v>
      </c>
      <c r="AN235" s="209">
        <v>6.1595422408040938E-2</v>
      </c>
      <c r="AO235" s="209">
        <v>5.6341971569542071E-2</v>
      </c>
      <c r="AP235" s="209">
        <v>4.6969601046487383E-2</v>
      </c>
      <c r="AQ235" s="209">
        <v>7.7308652654382776E-2</v>
      </c>
      <c r="AR235" s="209">
        <v>6.5869755670142249E-2</v>
      </c>
      <c r="AS235" s="209">
        <v>3.9516558489635784E-2</v>
      </c>
      <c r="AT235" s="209">
        <v>5.4182589174945173E-2</v>
      </c>
      <c r="AU235" s="210">
        <v>5.4701439506929135E-2</v>
      </c>
    </row>
    <row r="236" spans="2:47" x14ac:dyDescent="0.25">
      <c r="B236" s="122">
        <v>39539</v>
      </c>
      <c r="C236" s="205">
        <v>176.98709274000001</v>
      </c>
      <c r="D236" s="206">
        <v>159.19649466000001</v>
      </c>
      <c r="E236" s="206">
        <v>177.21203503999999</v>
      </c>
      <c r="F236" s="206">
        <v>183.29848867000001</v>
      </c>
      <c r="G236" s="206">
        <v>182.65027148999999</v>
      </c>
      <c r="H236" s="206">
        <v>169.29358085999999</v>
      </c>
      <c r="I236" s="206">
        <v>188.20287833</v>
      </c>
      <c r="J236" s="206">
        <v>167.77648773999999</v>
      </c>
      <c r="K236" s="206">
        <v>183.06507407000001</v>
      </c>
      <c r="L236" s="206">
        <v>174.23244675999999</v>
      </c>
      <c r="M236" s="206">
        <v>165.76395701999999</v>
      </c>
      <c r="N236" s="206">
        <v>184.57071009000001</v>
      </c>
      <c r="O236" s="206">
        <v>177.01596162999999</v>
      </c>
      <c r="P236" s="206">
        <v>169.31824298000001</v>
      </c>
      <c r="Q236" s="207">
        <v>153.07500934999999</v>
      </c>
      <c r="R236" s="208">
        <v>3.1745957456575636E-3</v>
      </c>
      <c r="S236" s="209">
        <v>2.6594508890341474E-3</v>
      </c>
      <c r="T236" s="209">
        <v>5.888941735416044E-3</v>
      </c>
      <c r="U236" s="209">
        <v>3.8300541324821349E-3</v>
      </c>
      <c r="V236" s="209">
        <v>3.4323924351143927E-3</v>
      </c>
      <c r="W236" s="209">
        <v>7.7457799539600858E-3</v>
      </c>
      <c r="X236" s="209">
        <v>7.4595565513113906E-3</v>
      </c>
      <c r="Y236" s="209">
        <v>8.1335103911210919E-4</v>
      </c>
      <c r="Z236" s="209">
        <v>2.6019336970649291E-3</v>
      </c>
      <c r="AA236" s="209">
        <v>3.484176742861994E-3</v>
      </c>
      <c r="AB236" s="209">
        <v>6.6182327020354679E-3</v>
      </c>
      <c r="AC236" s="209">
        <v>2.8081293240102782E-3</v>
      </c>
      <c r="AD236" s="209">
        <v>9.5127617872069661E-3</v>
      </c>
      <c r="AE236" s="209">
        <v>3.1856354153239033E-3</v>
      </c>
      <c r="AF236" s="210">
        <v>1.4623641292112242E-2</v>
      </c>
      <c r="AG236" s="208">
        <v>1.0789518161170804E-2</v>
      </c>
      <c r="AH236" s="209">
        <v>3.4572540967593768E-2</v>
      </c>
      <c r="AI236" s="209">
        <v>5.5287566503228927E-2</v>
      </c>
      <c r="AJ236" s="209">
        <v>5.6119675459369522E-2</v>
      </c>
      <c r="AK236" s="209">
        <v>6.7437463794736655E-2</v>
      </c>
      <c r="AL236" s="209">
        <v>8.9674965433781076E-2</v>
      </c>
      <c r="AM236" s="209">
        <v>7.720928871365311E-2</v>
      </c>
      <c r="AN236" s="209">
        <v>5.20918739307175E-2</v>
      </c>
      <c r="AO236" s="209">
        <v>5.4422852290885698E-2</v>
      </c>
      <c r="AP236" s="209">
        <v>4.5670057581443303E-2</v>
      </c>
      <c r="AQ236" s="209">
        <v>7.5226498975224362E-2</v>
      </c>
      <c r="AR236" s="209">
        <v>6.30026151848605E-2</v>
      </c>
      <c r="AS236" s="209">
        <v>5.0030751797030114E-2</v>
      </c>
      <c r="AT236" s="209">
        <v>5.2267982294575736E-2</v>
      </c>
      <c r="AU236" s="210">
        <v>6.720736525538043E-2</v>
      </c>
    </row>
    <row r="237" spans="2:47" x14ac:dyDescent="0.25">
      <c r="B237" s="122">
        <v>39569</v>
      </c>
      <c r="C237" s="205">
        <v>177.5245352</v>
      </c>
      <c r="D237" s="206">
        <v>159.89607799000001</v>
      </c>
      <c r="E237" s="206">
        <v>177.71978286999999</v>
      </c>
      <c r="F237" s="206">
        <v>184.20675964</v>
      </c>
      <c r="G237" s="206">
        <v>183.50674581999999</v>
      </c>
      <c r="H237" s="206">
        <v>169.89250865</v>
      </c>
      <c r="I237" s="206">
        <v>188.62229260999999</v>
      </c>
      <c r="J237" s="206">
        <v>168.12334969</v>
      </c>
      <c r="K237" s="206">
        <v>183.54184099</v>
      </c>
      <c r="L237" s="206">
        <v>174.60405059000001</v>
      </c>
      <c r="M237" s="206">
        <v>166.98332919000001</v>
      </c>
      <c r="N237" s="206">
        <v>184.97504497</v>
      </c>
      <c r="O237" s="206">
        <v>177.42920262999999</v>
      </c>
      <c r="P237" s="206">
        <v>169.56835444000001</v>
      </c>
      <c r="Q237" s="207">
        <v>153.35567519</v>
      </c>
      <c r="R237" s="208">
        <v>3.0366195165966998E-3</v>
      </c>
      <c r="S237" s="209">
        <v>4.3944644101248185E-3</v>
      </c>
      <c r="T237" s="209">
        <v>2.8651994763526731E-3</v>
      </c>
      <c r="U237" s="209">
        <v>4.9551470750813882E-3</v>
      </c>
      <c r="V237" s="209">
        <v>4.6891489567092654E-3</v>
      </c>
      <c r="W237" s="209">
        <v>3.5378056684576692E-3</v>
      </c>
      <c r="X237" s="209">
        <v>2.2285221337825212E-3</v>
      </c>
      <c r="Y237" s="209">
        <v>2.0674050021688966E-3</v>
      </c>
      <c r="Z237" s="209">
        <v>2.6043576166674132E-3</v>
      </c>
      <c r="AA237" s="209">
        <v>2.1328049792694445E-3</v>
      </c>
      <c r="AB237" s="209">
        <v>7.3560754214674817E-3</v>
      </c>
      <c r="AC237" s="209">
        <v>2.1906773821416862E-3</v>
      </c>
      <c r="AD237" s="209">
        <v>2.3344843944850496E-3</v>
      </c>
      <c r="AE237" s="209">
        <v>1.4771678207737057E-3</v>
      </c>
      <c r="AF237" s="210">
        <v>1.8335183593442108E-3</v>
      </c>
      <c r="AG237" s="208">
        <v>1.2956910672251715E-2</v>
      </c>
      <c r="AH237" s="209">
        <v>3.676420635927629E-2</v>
      </c>
      <c r="AI237" s="209">
        <v>5.7073819088488187E-2</v>
      </c>
      <c r="AJ237" s="209">
        <v>5.9344596951332193E-2</v>
      </c>
      <c r="AK237" s="209">
        <v>7.1230606066490329E-2</v>
      </c>
      <c r="AL237" s="209">
        <v>8.7905196242566846E-2</v>
      </c>
      <c r="AM237" s="209">
        <v>7.6263936592471854E-2</v>
      </c>
      <c r="AN237" s="209">
        <v>5.1229832206246183E-2</v>
      </c>
      <c r="AO237" s="209">
        <v>5.5986101668956609E-2</v>
      </c>
      <c r="AP237" s="209">
        <v>4.5460648854945315E-2</v>
      </c>
      <c r="AQ237" s="209">
        <v>7.3538380171103063E-2</v>
      </c>
      <c r="AR237" s="209">
        <v>6.3837689095170069E-2</v>
      </c>
      <c r="AS237" s="209">
        <v>4.9178489157894037E-2</v>
      </c>
      <c r="AT237" s="209">
        <v>5.283987674217331E-2</v>
      </c>
      <c r="AU237" s="210">
        <v>6.9805985178417573E-2</v>
      </c>
    </row>
    <row r="238" spans="2:47" x14ac:dyDescent="0.25">
      <c r="B238" s="122">
        <v>39600</v>
      </c>
      <c r="C238" s="205">
        <v>178.14770609999999</v>
      </c>
      <c r="D238" s="206">
        <v>160.63820423999999</v>
      </c>
      <c r="E238" s="206">
        <v>179.71677084999999</v>
      </c>
      <c r="F238" s="206">
        <v>184.74833064000001</v>
      </c>
      <c r="G238" s="206">
        <v>185.39497481000001</v>
      </c>
      <c r="H238" s="206">
        <v>170.81318757</v>
      </c>
      <c r="I238" s="206">
        <v>189.21321494</v>
      </c>
      <c r="J238" s="206">
        <v>169.51516225</v>
      </c>
      <c r="K238" s="206">
        <v>185.25466845</v>
      </c>
      <c r="L238" s="206">
        <v>175.84532876</v>
      </c>
      <c r="M238" s="206">
        <v>168.17017175999999</v>
      </c>
      <c r="N238" s="206">
        <v>186.55431915</v>
      </c>
      <c r="O238" s="206">
        <v>178.74209384</v>
      </c>
      <c r="P238" s="206">
        <v>170.63206627</v>
      </c>
      <c r="Q238" s="207">
        <v>153.82237624000001</v>
      </c>
      <c r="R238" s="208">
        <v>3.5103367503422759E-3</v>
      </c>
      <c r="S238" s="209">
        <v>4.6413036475253452E-3</v>
      </c>
      <c r="T238" s="209">
        <v>1.1236723046532046E-2</v>
      </c>
      <c r="U238" s="209">
        <v>2.9400169736355538E-3</v>
      </c>
      <c r="V238" s="209">
        <v>1.0289697970297842E-2</v>
      </c>
      <c r="W238" s="209">
        <v>5.419184914719901E-3</v>
      </c>
      <c r="X238" s="209">
        <v>3.1328339923309989E-3</v>
      </c>
      <c r="Y238" s="209">
        <v>8.2785202802962629E-3</v>
      </c>
      <c r="Z238" s="209">
        <v>9.332081724587913E-3</v>
      </c>
      <c r="AA238" s="209">
        <v>7.1091029435205889E-3</v>
      </c>
      <c r="AB238" s="209">
        <v>7.1075512493199069E-3</v>
      </c>
      <c r="AC238" s="209">
        <v>8.5377688663686065E-3</v>
      </c>
      <c r="AD238" s="209">
        <v>7.3995215586795298E-3</v>
      </c>
      <c r="AE238" s="209">
        <v>6.2730562758180905E-3</v>
      </c>
      <c r="AF238" s="210">
        <v>3.0432590735347256E-3</v>
      </c>
      <c r="AG238" s="208">
        <v>1.7756072948388914E-2</v>
      </c>
      <c r="AH238" s="209">
        <v>3.7618559381982573E-2</v>
      </c>
      <c r="AI238" s="209">
        <v>7.178036496492797E-2</v>
      </c>
      <c r="AJ238" s="209">
        <v>6.2725577028484233E-2</v>
      </c>
      <c r="AK238" s="209">
        <v>7.608467043912405E-2</v>
      </c>
      <c r="AL238" s="209">
        <v>7.5566308671343993E-2</v>
      </c>
      <c r="AM238" s="209">
        <v>7.8009875386265554E-2</v>
      </c>
      <c r="AN238" s="209">
        <v>6.0634374612414117E-2</v>
      </c>
      <c r="AO238" s="209">
        <v>6.7017729784368027E-2</v>
      </c>
      <c r="AP238" s="209">
        <v>5.3370660838826814E-2</v>
      </c>
      <c r="AQ238" s="209">
        <v>8.3574398031872721E-2</v>
      </c>
      <c r="AR238" s="209">
        <v>7.3738626473316721E-2</v>
      </c>
      <c r="AS238" s="209">
        <v>6.1995142389997558E-2</v>
      </c>
      <c r="AT238" s="209">
        <v>5.8272998375595249E-2</v>
      </c>
      <c r="AU238" s="210">
        <v>6.7012947321259925E-2</v>
      </c>
    </row>
    <row r="239" spans="2:47" x14ac:dyDescent="0.25">
      <c r="B239" s="122">
        <v>39630</v>
      </c>
      <c r="C239" s="205">
        <v>179.05822178</v>
      </c>
      <c r="D239" s="206">
        <v>161.27624499999999</v>
      </c>
      <c r="E239" s="206">
        <v>180.41265385</v>
      </c>
      <c r="F239" s="206">
        <v>186.81844993999999</v>
      </c>
      <c r="G239" s="206">
        <v>185.52074042999999</v>
      </c>
      <c r="H239" s="206">
        <v>171.45580756000001</v>
      </c>
      <c r="I239" s="206">
        <v>191.05510133000001</v>
      </c>
      <c r="J239" s="206">
        <v>170.22853459000001</v>
      </c>
      <c r="K239" s="206">
        <v>185.71618415</v>
      </c>
      <c r="L239" s="206">
        <v>176.1718108</v>
      </c>
      <c r="M239" s="206">
        <v>167.22646258</v>
      </c>
      <c r="N239" s="206">
        <v>186.47397344000001</v>
      </c>
      <c r="O239" s="206">
        <v>179.03461646</v>
      </c>
      <c r="P239" s="206">
        <v>170.71865697999999</v>
      </c>
      <c r="Q239" s="207">
        <v>154.26235851999999</v>
      </c>
      <c r="R239" s="208">
        <v>5.1110154597719133E-3</v>
      </c>
      <c r="S239" s="209">
        <v>3.9719116820226448E-3</v>
      </c>
      <c r="T239" s="209">
        <v>3.8721094125423921E-3</v>
      </c>
      <c r="U239" s="209">
        <v>1.1205077159986985E-2</v>
      </c>
      <c r="V239" s="209">
        <v>6.783658517652433E-4</v>
      </c>
      <c r="W239" s="209">
        <v>3.7621216437792059E-3</v>
      </c>
      <c r="X239" s="209">
        <v>9.7344489949292394E-3</v>
      </c>
      <c r="Y239" s="209">
        <v>4.208309926565324E-3</v>
      </c>
      <c r="Z239" s="209">
        <v>2.4912500389946677E-3</v>
      </c>
      <c r="AA239" s="209">
        <v>1.8566432347236035E-3</v>
      </c>
      <c r="AB239" s="209">
        <v>-5.6116323728727388E-3</v>
      </c>
      <c r="AC239" s="209">
        <v>-4.3068265782357208E-4</v>
      </c>
      <c r="AD239" s="209">
        <v>1.6365625674154278E-3</v>
      </c>
      <c r="AE239" s="209">
        <v>5.0747032426471858E-4</v>
      </c>
      <c r="AF239" s="210">
        <v>2.8603268962215391E-3</v>
      </c>
      <c r="AG239" s="208">
        <v>2.1481366911961165E-2</v>
      </c>
      <c r="AH239" s="209">
        <v>3.9741454804859987E-2</v>
      </c>
      <c r="AI239" s="209">
        <v>7.862780830910307E-2</v>
      </c>
      <c r="AJ239" s="209">
        <v>7.4155980198059981E-2</v>
      </c>
      <c r="AK239" s="209">
        <v>7.5660487728128667E-2</v>
      </c>
      <c r="AL239" s="209">
        <v>8.3349918530217379E-2</v>
      </c>
      <c r="AM239" s="209">
        <v>8.7042413791081935E-2</v>
      </c>
      <c r="AN239" s="209">
        <v>6.7526184052898078E-2</v>
      </c>
      <c r="AO239" s="209">
        <v>6.9259543514534241E-2</v>
      </c>
      <c r="AP239" s="209">
        <v>5.547023074809064E-2</v>
      </c>
      <c r="AQ239" s="209">
        <v>7.7955861168018045E-2</v>
      </c>
      <c r="AR239" s="209">
        <v>6.998049862230446E-2</v>
      </c>
      <c r="AS239" s="209">
        <v>6.2325675779189876E-2</v>
      </c>
      <c r="AT239" s="209">
        <v>6.0513601890903601E-2</v>
      </c>
      <c r="AU239" s="210">
        <v>7.5191981816145489E-2</v>
      </c>
    </row>
    <row r="240" spans="2:47" x14ac:dyDescent="0.25">
      <c r="B240" s="122">
        <v>39661</v>
      </c>
      <c r="C240" s="205">
        <v>179.15411226000001</v>
      </c>
      <c r="D240" s="206">
        <v>161.57628034000001</v>
      </c>
      <c r="E240" s="206">
        <v>180.72248292</v>
      </c>
      <c r="F240" s="206">
        <v>187.09147257999999</v>
      </c>
      <c r="G240" s="206">
        <v>185.93543700000001</v>
      </c>
      <c r="H240" s="206">
        <v>171.77539471</v>
      </c>
      <c r="I240" s="206">
        <v>191.28157736</v>
      </c>
      <c r="J240" s="206">
        <v>170.61362538</v>
      </c>
      <c r="K240" s="206">
        <v>186.13711513000001</v>
      </c>
      <c r="L240" s="206">
        <v>176.72635310000001</v>
      </c>
      <c r="M240" s="206">
        <v>167.05198358999999</v>
      </c>
      <c r="N240" s="206">
        <v>187.05087085</v>
      </c>
      <c r="O240" s="206">
        <v>179.54310264</v>
      </c>
      <c r="P240" s="206">
        <v>171.00608076</v>
      </c>
      <c r="Q240" s="207">
        <v>155.28699438999999</v>
      </c>
      <c r="R240" s="208">
        <v>5.3552681941533152E-4</v>
      </c>
      <c r="S240" s="209">
        <v>1.8603814839564389E-3</v>
      </c>
      <c r="T240" s="209">
        <v>1.7173355825562363E-3</v>
      </c>
      <c r="U240" s="209">
        <v>1.4614329585096093E-3</v>
      </c>
      <c r="V240" s="209">
        <v>2.2353110980412988E-3</v>
      </c>
      <c r="W240" s="209">
        <v>1.8639622334644561E-3</v>
      </c>
      <c r="X240" s="209">
        <v>1.1853964035684426E-3</v>
      </c>
      <c r="Y240" s="209">
        <v>2.2621988195310142E-3</v>
      </c>
      <c r="Z240" s="209">
        <v>2.2665282615328196E-3</v>
      </c>
      <c r="AA240" s="209">
        <v>3.1477357102808893E-3</v>
      </c>
      <c r="AB240" s="209">
        <v>-1.0433694961199211E-3</v>
      </c>
      <c r="AC240" s="209">
        <v>3.0937154357662117E-3</v>
      </c>
      <c r="AD240" s="209">
        <v>2.8401556640506548E-3</v>
      </c>
      <c r="AE240" s="209">
        <v>1.6836108313204685E-3</v>
      </c>
      <c r="AF240" s="210">
        <v>6.6421639071929149E-3</v>
      </c>
      <c r="AG240" s="208">
        <v>2.0006080498427396E-2</v>
      </c>
      <c r="AH240" s="209">
        <v>4.1300598663669696E-2</v>
      </c>
      <c r="AI240" s="209">
        <v>7.9399526660675707E-2</v>
      </c>
      <c r="AJ240" s="209">
        <v>6.6190722441202471E-2</v>
      </c>
      <c r="AK240" s="209">
        <v>6.957241460916469E-2</v>
      </c>
      <c r="AL240" s="209">
        <v>8.6544073375538294E-2</v>
      </c>
      <c r="AM240" s="209">
        <v>8.3349067421541093E-2</v>
      </c>
      <c r="AN240" s="209">
        <v>7.0648550904084964E-2</v>
      </c>
      <c r="AO240" s="209">
        <v>7.2244437442830586E-2</v>
      </c>
      <c r="AP240" s="209">
        <v>5.8681107486785913E-2</v>
      </c>
      <c r="AQ240" s="209">
        <v>7.8852565692391852E-2</v>
      </c>
      <c r="AR240" s="209">
        <v>7.1107641165819302E-2</v>
      </c>
      <c r="AS240" s="209">
        <v>6.5267742746407592E-2</v>
      </c>
      <c r="AT240" s="209">
        <v>5.8908001629742753E-2</v>
      </c>
      <c r="AU240" s="210">
        <v>7.6527054081734047E-2</v>
      </c>
    </row>
    <row r="241" spans="2:47" x14ac:dyDescent="0.25">
      <c r="B241" s="122">
        <v>39692</v>
      </c>
      <c r="C241" s="205">
        <v>179.47853032</v>
      </c>
      <c r="D241" s="206">
        <v>161.87024192000001</v>
      </c>
      <c r="E241" s="206">
        <v>180.65718371</v>
      </c>
      <c r="F241" s="206">
        <v>187.3997664</v>
      </c>
      <c r="G241" s="206">
        <v>185.75310159</v>
      </c>
      <c r="H241" s="206">
        <v>171.64957788999999</v>
      </c>
      <c r="I241" s="206">
        <v>191.64636315000001</v>
      </c>
      <c r="J241" s="206">
        <v>171.01552921999999</v>
      </c>
      <c r="K241" s="206">
        <v>185.77114624000001</v>
      </c>
      <c r="L241" s="206">
        <v>176.73652673000001</v>
      </c>
      <c r="M241" s="206">
        <v>166.74932246</v>
      </c>
      <c r="N241" s="206">
        <v>187.45256279</v>
      </c>
      <c r="O241" s="206">
        <v>179.41299495999999</v>
      </c>
      <c r="P241" s="206">
        <v>170.76908061</v>
      </c>
      <c r="Q241" s="207">
        <v>155.68281536000001</v>
      </c>
      <c r="R241" s="208">
        <v>1.8108323381892729E-3</v>
      </c>
      <c r="S241" s="209">
        <v>1.819336225474599E-3</v>
      </c>
      <c r="T241" s="209">
        <v>-3.613231123485179E-4</v>
      </c>
      <c r="U241" s="209">
        <v>1.6478240068808654E-3</v>
      </c>
      <c r="V241" s="209">
        <v>-9.8063829543158787E-4</v>
      </c>
      <c r="W241" s="209">
        <v>-7.3244960497643888E-4</v>
      </c>
      <c r="X241" s="209">
        <v>1.907061804041228E-3</v>
      </c>
      <c r="Y241" s="209">
        <v>2.3556374182006059E-3</v>
      </c>
      <c r="Z241" s="209">
        <v>-1.9661252928756768E-3</v>
      </c>
      <c r="AA241" s="209">
        <v>5.7567135979093809E-5</v>
      </c>
      <c r="AB241" s="209">
        <v>-1.8117781273571645E-3</v>
      </c>
      <c r="AC241" s="209">
        <v>2.1475010416932591E-3</v>
      </c>
      <c r="AD241" s="209">
        <v>-7.2465986209944522E-4</v>
      </c>
      <c r="AE241" s="209">
        <v>-1.3859165062827213E-3</v>
      </c>
      <c r="AF241" s="210">
        <v>2.5489640749045655E-3</v>
      </c>
      <c r="AG241" s="208">
        <v>2.1112489210582109E-2</v>
      </c>
      <c r="AH241" s="209">
        <v>4.2694344637119901E-2</v>
      </c>
      <c r="AI241" s="209">
        <v>7.6960176821013609E-2</v>
      </c>
      <c r="AJ241" s="209">
        <v>6.8469269179044556E-2</v>
      </c>
      <c r="AK241" s="209">
        <v>6.8626662302357436E-2</v>
      </c>
      <c r="AL241" s="209">
        <v>7.9038271823221512E-2</v>
      </c>
      <c r="AM241" s="209">
        <v>8.3472208928455041E-2</v>
      </c>
      <c r="AN241" s="209">
        <v>6.9028448501341849E-2</v>
      </c>
      <c r="AO241" s="209">
        <v>6.8546353201903346E-2</v>
      </c>
      <c r="AP241" s="209">
        <v>5.7387432857400236E-2</v>
      </c>
      <c r="AQ241" s="209">
        <v>7.7091758649518213E-2</v>
      </c>
      <c r="AR241" s="209">
        <v>7.0935943552912675E-2</v>
      </c>
      <c r="AS241" s="209">
        <v>6.2726630171231451E-2</v>
      </c>
      <c r="AT241" s="209">
        <v>5.5279452723787842E-2</v>
      </c>
      <c r="AU241" s="210">
        <v>6.8545532990133787E-2</v>
      </c>
    </row>
    <row r="242" spans="2:47" x14ac:dyDescent="0.25">
      <c r="B242" s="122">
        <v>39722</v>
      </c>
      <c r="C242" s="205">
        <v>178.53587911</v>
      </c>
      <c r="D242" s="206">
        <v>161.77629784000001</v>
      </c>
      <c r="E242" s="206">
        <v>180.30664421</v>
      </c>
      <c r="F242" s="206">
        <v>186.87400167000001</v>
      </c>
      <c r="G242" s="206">
        <v>184.73859089000001</v>
      </c>
      <c r="H242" s="206">
        <v>171.49940296</v>
      </c>
      <c r="I242" s="206">
        <v>192.35202724000001</v>
      </c>
      <c r="J242" s="206">
        <v>170.32074836000001</v>
      </c>
      <c r="K242" s="206">
        <v>186.26155291000001</v>
      </c>
      <c r="L242" s="206">
        <v>175.77540142999999</v>
      </c>
      <c r="M242" s="206">
        <v>164.07245305999999</v>
      </c>
      <c r="N242" s="206">
        <v>187.30948685999999</v>
      </c>
      <c r="O242" s="206">
        <v>179.32068194999999</v>
      </c>
      <c r="P242" s="206">
        <v>171.2265405</v>
      </c>
      <c r="Q242" s="207">
        <v>155.95161299</v>
      </c>
      <c r="R242" s="208">
        <v>-5.2521669768485109E-3</v>
      </c>
      <c r="S242" s="209">
        <v>-5.8036658798860205E-4</v>
      </c>
      <c r="T242" s="209">
        <v>-1.9403573818725089E-3</v>
      </c>
      <c r="U242" s="209">
        <v>-2.8055783638372329E-3</v>
      </c>
      <c r="V242" s="209">
        <v>-5.4616084001614558E-3</v>
      </c>
      <c r="W242" s="209">
        <v>-8.7489250976329044E-4</v>
      </c>
      <c r="X242" s="209">
        <v>3.6821157385996503E-3</v>
      </c>
      <c r="Y242" s="209">
        <v>-4.0626770163438861E-3</v>
      </c>
      <c r="Z242" s="209">
        <v>2.6398430538100699E-3</v>
      </c>
      <c r="AA242" s="209">
        <v>-5.438181443207432E-3</v>
      </c>
      <c r="AB242" s="209">
        <v>-1.6053255032818171E-2</v>
      </c>
      <c r="AC242" s="209">
        <v>-7.6326473146325915E-4</v>
      </c>
      <c r="AD242" s="209">
        <v>-5.1452800294972585E-4</v>
      </c>
      <c r="AE242" s="209">
        <v>2.6788215311923822E-3</v>
      </c>
      <c r="AF242" s="210">
        <v>1.7265722576922094E-3</v>
      </c>
      <c r="AG242" s="208">
        <v>1.5895852362460671E-2</v>
      </c>
      <c r="AH242" s="209">
        <v>4.1132123689562747E-2</v>
      </c>
      <c r="AI242" s="209">
        <v>7.1902936622758998E-2</v>
      </c>
      <c r="AJ242" s="209">
        <v>6.37030896704429E-2</v>
      </c>
      <c r="AK242" s="209">
        <v>5.4094017398484788E-2</v>
      </c>
      <c r="AL242" s="209">
        <v>7.7870777549211914E-2</v>
      </c>
      <c r="AM242" s="209">
        <v>8.4123812264216252E-2</v>
      </c>
      <c r="AN242" s="209">
        <v>6.2784118040398462E-2</v>
      </c>
      <c r="AO242" s="209">
        <v>6.6930452739756841E-2</v>
      </c>
      <c r="AP242" s="209">
        <v>5.0907465797247725E-2</v>
      </c>
      <c r="AQ242" s="209">
        <v>5.592282530932232E-2</v>
      </c>
      <c r="AR242" s="209">
        <v>6.5808916815540297E-2</v>
      </c>
      <c r="AS242" s="209">
        <v>6.1176728101016264E-2</v>
      </c>
      <c r="AT242" s="209">
        <v>5.5068768616054579E-2</v>
      </c>
      <c r="AU242" s="210">
        <v>6.9076826032307179E-2</v>
      </c>
    </row>
    <row r="243" spans="2:47" x14ac:dyDescent="0.25">
      <c r="B243" s="122">
        <v>39753</v>
      </c>
      <c r="C243" s="205">
        <v>178.37649829</v>
      </c>
      <c r="D243" s="206">
        <v>161.63648624000001</v>
      </c>
      <c r="E243" s="206">
        <v>179.45791086</v>
      </c>
      <c r="F243" s="206">
        <v>186.58709132000001</v>
      </c>
      <c r="G243" s="206">
        <v>184.70341565000001</v>
      </c>
      <c r="H243" s="206">
        <v>171.94370819</v>
      </c>
      <c r="I243" s="206">
        <v>192.29649595999999</v>
      </c>
      <c r="J243" s="206">
        <v>170.23262561999999</v>
      </c>
      <c r="K243" s="206">
        <v>186.33484247000001</v>
      </c>
      <c r="L243" s="206">
        <v>175.24663397</v>
      </c>
      <c r="M243" s="206">
        <v>161.97788649</v>
      </c>
      <c r="N243" s="206">
        <v>186.71885344</v>
      </c>
      <c r="O243" s="206">
        <v>178.90698488999999</v>
      </c>
      <c r="P243" s="206">
        <v>170.79215436000001</v>
      </c>
      <c r="Q243" s="207">
        <v>155.75583208</v>
      </c>
      <c r="R243" s="208">
        <v>-8.9271031007609068E-4</v>
      </c>
      <c r="S243" s="209">
        <v>-8.6422796087395979E-4</v>
      </c>
      <c r="T243" s="209">
        <v>-4.7071662484689056E-3</v>
      </c>
      <c r="U243" s="209">
        <v>-1.5353144227448672E-3</v>
      </c>
      <c r="V243" s="209">
        <v>-1.9040547960520897E-4</v>
      </c>
      <c r="W243" s="209">
        <v>2.5907100685570671E-3</v>
      </c>
      <c r="X243" s="209">
        <v>-2.8869609952557503E-4</v>
      </c>
      <c r="Y243" s="209">
        <v>-5.1739286521778098E-4</v>
      </c>
      <c r="Z243" s="209">
        <v>3.9347658631096665E-4</v>
      </c>
      <c r="AA243" s="209">
        <v>-3.0081994164044461E-3</v>
      </c>
      <c r="AB243" s="209">
        <v>-1.2766107478346882E-2</v>
      </c>
      <c r="AC243" s="209">
        <v>-3.1532488284559974E-3</v>
      </c>
      <c r="AD243" s="209">
        <v>-2.3070236823845855E-3</v>
      </c>
      <c r="AE243" s="209">
        <v>-2.5369089320588512E-3</v>
      </c>
      <c r="AF243" s="210">
        <v>-1.2553952232129222E-3</v>
      </c>
      <c r="AG243" s="208">
        <v>1.6216024393565665E-2</v>
      </c>
      <c r="AH243" s="209">
        <v>3.9638319934141249E-2</v>
      </c>
      <c r="AI243" s="209">
        <v>6.494471093673404E-2</v>
      </c>
      <c r="AJ243" s="209">
        <v>5.971901752362592E-2</v>
      </c>
      <c r="AK243" s="209">
        <v>5.2916658714190962E-2</v>
      </c>
      <c r="AL243" s="209">
        <v>8.1939322068971171E-2</v>
      </c>
      <c r="AM243" s="209">
        <v>7.9354087277708388E-2</v>
      </c>
      <c r="AN243" s="209">
        <v>5.9477846593357378E-2</v>
      </c>
      <c r="AO243" s="209">
        <v>6.5463266314035623E-2</v>
      </c>
      <c r="AP243" s="209">
        <v>4.8493456427111052E-2</v>
      </c>
      <c r="AQ243" s="209">
        <v>3.9451051821746123E-2</v>
      </c>
      <c r="AR243" s="209">
        <v>6.1520162581920973E-2</v>
      </c>
      <c r="AS243" s="209">
        <v>5.8757653024696307E-2</v>
      </c>
      <c r="AT243" s="209">
        <v>5.0879967662401597E-2</v>
      </c>
      <c r="AU243" s="210">
        <v>6.1687507481783692E-2</v>
      </c>
    </row>
    <row r="244" spans="2:47" x14ac:dyDescent="0.25">
      <c r="B244" s="122">
        <v>39783</v>
      </c>
      <c r="C244" s="205">
        <v>178.05640718999999</v>
      </c>
      <c r="D244" s="206">
        <v>161.44972863999999</v>
      </c>
      <c r="E244" s="206">
        <v>178.87208325</v>
      </c>
      <c r="F244" s="206">
        <v>187.22420116999999</v>
      </c>
      <c r="G244" s="206">
        <v>184.35672455</v>
      </c>
      <c r="H244" s="206">
        <v>171.45780866999999</v>
      </c>
      <c r="I244" s="206">
        <v>192.57779682</v>
      </c>
      <c r="J244" s="206">
        <v>170.04890201000001</v>
      </c>
      <c r="K244" s="206">
        <v>185.64997312</v>
      </c>
      <c r="L244" s="206">
        <v>175.23637411000001</v>
      </c>
      <c r="M244" s="206">
        <v>161.57824887000001</v>
      </c>
      <c r="N244" s="206">
        <v>187.08996461999999</v>
      </c>
      <c r="O244" s="206">
        <v>179.21563775999999</v>
      </c>
      <c r="P244" s="206">
        <v>170.57648760000001</v>
      </c>
      <c r="Q244" s="207">
        <v>155.76091256999999</v>
      </c>
      <c r="R244" s="208">
        <v>-1.7944690195656676E-3</v>
      </c>
      <c r="S244" s="209">
        <v>-1.1554173463206884E-3</v>
      </c>
      <c r="T244" s="209">
        <v>-3.2644290084097522E-3</v>
      </c>
      <c r="U244" s="209">
        <v>3.4145440903375198E-3</v>
      </c>
      <c r="V244" s="209">
        <v>-1.8770150989355309E-3</v>
      </c>
      <c r="W244" s="209">
        <v>-2.825922071327429E-3</v>
      </c>
      <c r="X244" s="209">
        <v>1.4628496405807102E-3</v>
      </c>
      <c r="Y244" s="209">
        <v>-1.0792502866642153E-3</v>
      </c>
      <c r="Z244" s="209">
        <v>-3.6754765824876692E-3</v>
      </c>
      <c r="AA244" s="209">
        <v>-5.8545261427087676E-5</v>
      </c>
      <c r="AB244" s="209">
        <v>-2.4672356743256139E-3</v>
      </c>
      <c r="AC244" s="209">
        <v>1.9875399466248219E-3</v>
      </c>
      <c r="AD244" s="209">
        <v>1.7252141954646246E-3</v>
      </c>
      <c r="AE244" s="209">
        <v>-1.2627439521924234E-3</v>
      </c>
      <c r="AF244" s="210">
        <v>3.2618297062377509E-5</v>
      </c>
      <c r="AG244" s="208">
        <v>1.3944824871211401E-2</v>
      </c>
      <c r="AH244" s="209">
        <v>3.7785989323696846E-2</v>
      </c>
      <c r="AI244" s="209">
        <v>5.6331665185178008E-2</v>
      </c>
      <c r="AJ244" s="209">
        <v>6.0546586527690134E-2</v>
      </c>
      <c r="AK244" s="209">
        <v>5.0767486590393991E-2</v>
      </c>
      <c r="AL244" s="209">
        <v>7.2428990138017707E-2</v>
      </c>
      <c r="AM244" s="209">
        <v>7.9188920431805795E-2</v>
      </c>
      <c r="AN244" s="209">
        <v>5.7611841842534518E-2</v>
      </c>
      <c r="AO244" s="209">
        <v>5.9516651531382941E-2</v>
      </c>
      <c r="AP244" s="209">
        <v>4.4846185848126927E-2</v>
      </c>
      <c r="AQ244" s="209">
        <v>2.9051635631063433E-2</v>
      </c>
      <c r="AR244" s="209">
        <v>6.2113921239864277E-2</v>
      </c>
      <c r="AS244" s="209">
        <v>5.8896445024488236E-2</v>
      </c>
      <c r="AT244" s="209">
        <v>4.5179333677376504E-2</v>
      </c>
      <c r="AU244" s="210">
        <v>6.026001883002579E-2</v>
      </c>
    </row>
    <row r="245" spans="2:47" x14ac:dyDescent="0.25">
      <c r="B245" s="122">
        <v>39814</v>
      </c>
      <c r="C245" s="205">
        <v>181.91013948</v>
      </c>
      <c r="D245" s="206">
        <v>163.7055541</v>
      </c>
      <c r="E245" s="206">
        <v>179.11810897000001</v>
      </c>
      <c r="F245" s="206">
        <v>187.45252787000001</v>
      </c>
      <c r="G245" s="206">
        <v>185.30465520999999</v>
      </c>
      <c r="H245" s="206">
        <v>173.43332469000001</v>
      </c>
      <c r="I245" s="206">
        <v>195.61748313999999</v>
      </c>
      <c r="J245" s="206">
        <v>169.86149925000001</v>
      </c>
      <c r="K245" s="206">
        <v>187.88026715000001</v>
      </c>
      <c r="L245" s="206">
        <v>176.78436070999999</v>
      </c>
      <c r="M245" s="206">
        <v>163.05921979999999</v>
      </c>
      <c r="N245" s="206">
        <v>189.734084</v>
      </c>
      <c r="O245" s="206">
        <v>181.90525031999999</v>
      </c>
      <c r="P245" s="206">
        <v>172.14937283</v>
      </c>
      <c r="Q245" s="207">
        <v>156.18072874000001</v>
      </c>
      <c r="R245" s="208">
        <v>2.1643322758319948E-2</v>
      </c>
      <c r="S245" s="209">
        <v>1.397230877377343E-2</v>
      </c>
      <c r="T245" s="209">
        <v>1.3754282699114579E-3</v>
      </c>
      <c r="U245" s="209">
        <v>1.2195362489099575E-3</v>
      </c>
      <c r="V245" s="209">
        <v>5.1418284975165412E-3</v>
      </c>
      <c r="W245" s="209">
        <v>1.1521878387016101E-2</v>
      </c>
      <c r="X245" s="209">
        <v>1.5784199270080668E-2</v>
      </c>
      <c r="Y245" s="209">
        <v>-1.1020521613775379E-3</v>
      </c>
      <c r="Z245" s="209">
        <v>1.2013435781961563E-2</v>
      </c>
      <c r="AA245" s="209">
        <v>8.8337059463936708E-3</v>
      </c>
      <c r="AB245" s="209">
        <v>9.1656577562708903E-3</v>
      </c>
      <c r="AC245" s="209">
        <v>1.4132876583575713E-2</v>
      </c>
      <c r="AD245" s="209">
        <v>1.500768902545126E-2</v>
      </c>
      <c r="AE245" s="209">
        <v>9.2209967043546809E-3</v>
      </c>
      <c r="AF245" s="210">
        <v>2.6952600820912007E-3</v>
      </c>
      <c r="AG245" s="208">
        <v>2.618373283175467E-2</v>
      </c>
      <c r="AH245" s="209">
        <v>4.2526904647790159E-2</v>
      </c>
      <c r="AI245" s="209">
        <v>4.7329684558829917E-2</v>
      </c>
      <c r="AJ245" s="209">
        <v>4.2094022040507391E-2</v>
      </c>
      <c r="AK245" s="209">
        <v>3.2315858201035726E-2</v>
      </c>
      <c r="AL245" s="209">
        <v>5.4835413044301881E-2</v>
      </c>
      <c r="AM245" s="209">
        <v>6.8639071541064689E-2</v>
      </c>
      <c r="AN245" s="209">
        <v>3.8762693749246693E-2</v>
      </c>
      <c r="AO245" s="209">
        <v>4.7020184024273451E-2</v>
      </c>
      <c r="AP245" s="209">
        <v>3.6751438418402636E-2</v>
      </c>
      <c r="AQ245" s="209">
        <v>2.3111782925018771E-2</v>
      </c>
      <c r="AR245" s="209">
        <v>5.5875553935240942E-2</v>
      </c>
      <c r="AS245" s="209">
        <v>6.6063035056439456E-2</v>
      </c>
      <c r="AT245" s="209">
        <v>4.6017801603271839E-2</v>
      </c>
      <c r="AU245" s="210">
        <v>5.2812667281090457E-2</v>
      </c>
    </row>
    <row r="246" spans="2:47" x14ac:dyDescent="0.25">
      <c r="B246" s="122">
        <v>39845</v>
      </c>
      <c r="C246" s="205">
        <v>180.97897193</v>
      </c>
      <c r="D246" s="206">
        <v>164.18315325</v>
      </c>
      <c r="E246" s="206">
        <v>180.40926450000001</v>
      </c>
      <c r="F246" s="206">
        <v>188.21323034</v>
      </c>
      <c r="G246" s="206">
        <v>184.94383046999999</v>
      </c>
      <c r="H246" s="206">
        <v>174.3574155</v>
      </c>
      <c r="I246" s="206">
        <v>198.00849833999999</v>
      </c>
      <c r="J246" s="206">
        <v>171.18267584</v>
      </c>
      <c r="K246" s="206">
        <v>187.90711752999999</v>
      </c>
      <c r="L246" s="206">
        <v>177.00875134</v>
      </c>
      <c r="M246" s="206">
        <v>163.40061878</v>
      </c>
      <c r="N246" s="206">
        <v>191.39818682999999</v>
      </c>
      <c r="O246" s="206">
        <v>182.96221299000001</v>
      </c>
      <c r="P246" s="206">
        <v>173.33889368000001</v>
      </c>
      <c r="Q246" s="207">
        <v>156.61677681</v>
      </c>
      <c r="R246" s="208">
        <v>-5.1188325876819771E-3</v>
      </c>
      <c r="S246" s="209">
        <v>2.9174278944027786E-3</v>
      </c>
      <c r="T246" s="209">
        <v>7.2084030890268583E-3</v>
      </c>
      <c r="U246" s="209">
        <v>4.0581072906498115E-3</v>
      </c>
      <c r="V246" s="209">
        <v>-1.9471973847126872E-3</v>
      </c>
      <c r="W246" s="209">
        <v>5.3282194275623999E-3</v>
      </c>
      <c r="X246" s="209">
        <v>1.2222911580396885E-2</v>
      </c>
      <c r="Y246" s="209">
        <v>7.777963787164637E-3</v>
      </c>
      <c r="Z246" s="209">
        <v>1.4291218767827291E-4</v>
      </c>
      <c r="AA246" s="209">
        <v>1.269290049746597E-3</v>
      </c>
      <c r="AB246" s="209">
        <v>2.0937116001091532E-3</v>
      </c>
      <c r="AC246" s="209">
        <v>8.7707110652822419E-3</v>
      </c>
      <c r="AD246" s="209">
        <v>5.8105121657602227E-3</v>
      </c>
      <c r="AE246" s="209">
        <v>6.9098180867302791E-3</v>
      </c>
      <c r="AF246" s="210">
        <v>2.7919454180925485E-3</v>
      </c>
      <c r="AG246" s="208">
        <v>2.920980545739647E-2</v>
      </c>
      <c r="AH246" s="209">
        <v>4.0446166182154894E-2</v>
      </c>
      <c r="AI246" s="209">
        <v>3.4158503661936797E-2</v>
      </c>
      <c r="AJ246" s="209">
        <v>3.6771433418928377E-2</v>
      </c>
      <c r="AK246" s="209">
        <v>2.1122367009346821E-2</v>
      </c>
      <c r="AL246" s="209">
        <v>5.1964754255196165E-2</v>
      </c>
      <c r="AM246" s="209">
        <v>6.6271511622034429E-2</v>
      </c>
      <c r="AN246" s="209">
        <v>2.4804017256069517E-2</v>
      </c>
      <c r="AO246" s="209">
        <v>3.4714728347110965E-2</v>
      </c>
      <c r="AP246" s="209">
        <v>2.4547607730071148E-2</v>
      </c>
      <c r="AQ246" s="209">
        <v>1.5546456654571507E-3</v>
      </c>
      <c r="AR246" s="209">
        <v>4.5612830087497086E-2</v>
      </c>
      <c r="AS246" s="209">
        <v>4.7418284901230394E-2</v>
      </c>
      <c r="AT246" s="209">
        <v>3.203032547456118E-2</v>
      </c>
      <c r="AU246" s="210">
        <v>4.3265725042610254E-2</v>
      </c>
    </row>
    <row r="247" spans="2:47" x14ac:dyDescent="0.25">
      <c r="B247" s="122">
        <v>39873</v>
      </c>
      <c r="C247" s="205">
        <v>181.16425995</v>
      </c>
      <c r="D247" s="206">
        <v>164.9500663</v>
      </c>
      <c r="E247" s="206">
        <v>180.20192710000001</v>
      </c>
      <c r="F247" s="206">
        <v>187.81419507999999</v>
      </c>
      <c r="G247" s="206">
        <v>184.81791342</v>
      </c>
      <c r="H247" s="206">
        <v>173.92909148000001</v>
      </c>
      <c r="I247" s="206">
        <v>199.13565942</v>
      </c>
      <c r="J247" s="206">
        <v>171.18212036</v>
      </c>
      <c r="K247" s="206">
        <v>188.13334542999999</v>
      </c>
      <c r="L247" s="206">
        <v>177.25669779</v>
      </c>
      <c r="M247" s="206">
        <v>163.75352312000001</v>
      </c>
      <c r="N247" s="206">
        <v>191.22456858000001</v>
      </c>
      <c r="O247" s="206">
        <v>183.17266405000001</v>
      </c>
      <c r="P247" s="206">
        <v>173.42982968999999</v>
      </c>
      <c r="Q247" s="207">
        <v>157.38824342000001</v>
      </c>
      <c r="R247" s="208">
        <v>1.0238096615537646E-3</v>
      </c>
      <c r="S247" s="209">
        <v>4.6710824759969667E-3</v>
      </c>
      <c r="T247" s="209">
        <v>-1.149261378425497E-3</v>
      </c>
      <c r="U247" s="209">
        <v>-2.1201233265013475E-3</v>
      </c>
      <c r="V247" s="209">
        <v>-6.8083941854131427E-4</v>
      </c>
      <c r="W247" s="209">
        <v>-2.4565861954978963E-3</v>
      </c>
      <c r="X247" s="209">
        <v>5.692488400495627E-3</v>
      </c>
      <c r="Y247" s="209">
        <v>-3.2449545333776056E-6</v>
      </c>
      <c r="Z247" s="209">
        <v>1.203934704409905E-3</v>
      </c>
      <c r="AA247" s="209">
        <v>1.4007581440069188E-3</v>
      </c>
      <c r="AB247" s="209">
        <v>2.1597491039807748E-3</v>
      </c>
      <c r="AC247" s="209">
        <v>-9.0710498816889799E-4</v>
      </c>
      <c r="AD247" s="209">
        <v>1.1502433019407092E-3</v>
      </c>
      <c r="AE247" s="209">
        <v>5.2461399787087149E-4</v>
      </c>
      <c r="AF247" s="210">
        <v>4.9258235657340266E-3</v>
      </c>
      <c r="AG247" s="208">
        <v>2.6851056906639734E-2</v>
      </c>
      <c r="AH247" s="209">
        <v>3.8896888111090058E-2</v>
      </c>
      <c r="AI247" s="209">
        <v>2.2860133107704572E-2</v>
      </c>
      <c r="AJ247" s="209">
        <v>2.8560218810258772E-2</v>
      </c>
      <c r="AK247" s="209">
        <v>1.534084518483645E-2</v>
      </c>
      <c r="AL247" s="209">
        <v>3.5339361715928289E-2</v>
      </c>
      <c r="AM247" s="209">
        <v>6.5983288422675881E-2</v>
      </c>
      <c r="AN247" s="209">
        <v>2.1128489594833058E-2</v>
      </c>
      <c r="AO247" s="209">
        <v>3.0359596876959088E-2</v>
      </c>
      <c r="AP247" s="209">
        <v>2.0902218626206771E-2</v>
      </c>
      <c r="AQ247" s="209">
        <v>-5.590328530235735E-3</v>
      </c>
      <c r="AR247" s="209">
        <v>3.8959820900046023E-2</v>
      </c>
      <c r="AS247" s="209">
        <v>4.4624113364119547E-2</v>
      </c>
      <c r="AT247" s="209">
        <v>2.7546180703546301E-2</v>
      </c>
      <c r="AU247" s="210">
        <v>4.3212953658851083E-2</v>
      </c>
    </row>
    <row r="248" spans="2:47" x14ac:dyDescent="0.25">
      <c r="B248" s="122">
        <v>39904</v>
      </c>
      <c r="C248" s="205">
        <v>180.71923720999999</v>
      </c>
      <c r="D248" s="206">
        <v>165.10156193</v>
      </c>
      <c r="E248" s="206">
        <v>179.59026441</v>
      </c>
      <c r="F248" s="206">
        <v>187.64361192999999</v>
      </c>
      <c r="G248" s="206">
        <v>184.94523957000001</v>
      </c>
      <c r="H248" s="206">
        <v>174.05685048999999</v>
      </c>
      <c r="I248" s="206">
        <v>199.73563179999999</v>
      </c>
      <c r="J248" s="206">
        <v>170.95082955999999</v>
      </c>
      <c r="K248" s="206">
        <v>188.2354943</v>
      </c>
      <c r="L248" s="206">
        <v>176.93451156</v>
      </c>
      <c r="M248" s="206">
        <v>164.00643865000001</v>
      </c>
      <c r="N248" s="206">
        <v>192.00811825</v>
      </c>
      <c r="O248" s="206">
        <v>182.91913693000001</v>
      </c>
      <c r="P248" s="206">
        <v>173.22265462999999</v>
      </c>
      <c r="Q248" s="207">
        <v>157.14874947000001</v>
      </c>
      <c r="R248" s="208">
        <v>-2.4564599006605169E-3</v>
      </c>
      <c r="S248" s="209">
        <v>9.1843327740450526E-4</v>
      </c>
      <c r="T248" s="209">
        <v>-3.3943182508840261E-3</v>
      </c>
      <c r="U248" s="209">
        <v>-9.0825483093723779E-4</v>
      </c>
      <c r="V248" s="209">
        <v>6.8892753761734364E-4</v>
      </c>
      <c r="W248" s="209">
        <v>7.3454652647724514E-4</v>
      </c>
      <c r="X248" s="209">
        <v>3.0128826838320619E-3</v>
      </c>
      <c r="Y248" s="209">
        <v>-1.3511387726335012E-3</v>
      </c>
      <c r="Z248" s="209">
        <v>5.4295994028349915E-4</v>
      </c>
      <c r="AA248" s="209">
        <v>-1.8176251392300056E-3</v>
      </c>
      <c r="AB248" s="209">
        <v>1.5444890905623873E-3</v>
      </c>
      <c r="AC248" s="209">
        <v>4.0975366074479189E-3</v>
      </c>
      <c r="AD248" s="209">
        <v>-1.3840881843089682E-3</v>
      </c>
      <c r="AE248" s="209">
        <v>-1.1945756988305633E-3</v>
      </c>
      <c r="AF248" s="210">
        <v>-1.5216762370292955E-3</v>
      </c>
      <c r="AG248" s="208">
        <v>2.1087099698748234E-2</v>
      </c>
      <c r="AH248" s="209">
        <v>3.7092947822824809E-2</v>
      </c>
      <c r="AI248" s="209">
        <v>1.3420247498784177E-2</v>
      </c>
      <c r="AJ248" s="209">
        <v>2.3705177776030047E-2</v>
      </c>
      <c r="AK248" s="209">
        <v>1.2564821619362697E-2</v>
      </c>
      <c r="AL248" s="209">
        <v>2.8136150265136502E-2</v>
      </c>
      <c r="AM248" s="209">
        <v>6.1278305477231586E-2</v>
      </c>
      <c r="AN248" s="209">
        <v>1.8920063608192893E-2</v>
      </c>
      <c r="AO248" s="209">
        <v>2.8243619140715704E-2</v>
      </c>
      <c r="AP248" s="209">
        <v>1.5508390373017204E-2</v>
      </c>
      <c r="AQ248" s="209">
        <v>-1.060253629073258E-2</v>
      </c>
      <c r="AR248" s="209">
        <v>4.0295711905607205E-2</v>
      </c>
      <c r="AS248" s="209">
        <v>3.3348265578100091E-2</v>
      </c>
      <c r="AT248" s="209">
        <v>2.3059604099843971E-2</v>
      </c>
      <c r="AU248" s="210">
        <v>2.6612705348170701E-2</v>
      </c>
    </row>
    <row r="249" spans="2:47" x14ac:dyDescent="0.25">
      <c r="B249" s="122">
        <v>39934</v>
      </c>
      <c r="C249" s="205">
        <v>180.32176365999999</v>
      </c>
      <c r="D249" s="206">
        <v>164.69279442999999</v>
      </c>
      <c r="E249" s="206">
        <v>179.14020217000001</v>
      </c>
      <c r="F249" s="206">
        <v>187.04692206999999</v>
      </c>
      <c r="G249" s="206">
        <v>184.84144447</v>
      </c>
      <c r="H249" s="206">
        <v>173.98614620999999</v>
      </c>
      <c r="I249" s="206">
        <v>199.56785954</v>
      </c>
      <c r="J249" s="206">
        <v>170.87589531</v>
      </c>
      <c r="K249" s="206">
        <v>187.85862319</v>
      </c>
      <c r="L249" s="206">
        <v>176.63740057000001</v>
      </c>
      <c r="M249" s="206">
        <v>163.28808018999999</v>
      </c>
      <c r="N249" s="206">
        <v>191.71392775000001</v>
      </c>
      <c r="O249" s="206">
        <v>182.63023711</v>
      </c>
      <c r="P249" s="206">
        <v>173.14281450999999</v>
      </c>
      <c r="Q249" s="207">
        <v>156.10706528</v>
      </c>
      <c r="R249" s="208">
        <v>-2.1993981168597302E-3</v>
      </c>
      <c r="S249" s="209">
        <v>-2.4758548327563383E-3</v>
      </c>
      <c r="T249" s="209">
        <v>-2.50605032226309E-3</v>
      </c>
      <c r="U249" s="209">
        <v>-3.179910330347892E-3</v>
      </c>
      <c r="V249" s="209">
        <v>-5.6122071723142678E-4</v>
      </c>
      <c r="W249" s="209">
        <v>-4.0621371581156589E-4</v>
      </c>
      <c r="X249" s="209">
        <v>-8.399716089114574E-4</v>
      </c>
      <c r="Y249" s="209">
        <v>-4.3833803084110704E-4</v>
      </c>
      <c r="Z249" s="209">
        <v>-2.0021256426769251E-3</v>
      </c>
      <c r="AA249" s="209">
        <v>-1.6792144583915173E-3</v>
      </c>
      <c r="AB249" s="209">
        <v>-4.3800625506724197E-3</v>
      </c>
      <c r="AC249" s="209">
        <v>-1.5321774031290729E-3</v>
      </c>
      <c r="AD249" s="209">
        <v>-1.5793854314465122E-3</v>
      </c>
      <c r="AE249" s="209">
        <v>-4.6091038248165006E-4</v>
      </c>
      <c r="AF249" s="210">
        <v>-6.6286508388593421E-3</v>
      </c>
      <c r="AG249" s="208">
        <v>1.5756855562802145E-2</v>
      </c>
      <c r="AH249" s="209">
        <v>2.9998962452975064E-2</v>
      </c>
      <c r="AI249" s="209">
        <v>7.9924658755578214E-3</v>
      </c>
      <c r="AJ249" s="209">
        <v>1.5418339889103932E-2</v>
      </c>
      <c r="AK249" s="209">
        <v>7.2732947447566873E-3</v>
      </c>
      <c r="AL249" s="209">
        <v>2.4095456547959984E-2</v>
      </c>
      <c r="AM249" s="209">
        <v>5.8029020740572437E-2</v>
      </c>
      <c r="AN249" s="209">
        <v>1.637217926644563E-2</v>
      </c>
      <c r="AO249" s="209">
        <v>2.3519335845798774E-2</v>
      </c>
      <c r="AP249" s="209">
        <v>1.1645491459843898E-2</v>
      </c>
      <c r="AQ249" s="209">
        <v>-2.2129448597802377E-2</v>
      </c>
      <c r="AR249" s="209">
        <v>3.6431307699332907E-2</v>
      </c>
      <c r="AS249" s="209">
        <v>2.931329455865235E-2</v>
      </c>
      <c r="AT249" s="209">
        <v>2.1079759143766249E-2</v>
      </c>
      <c r="AU249" s="210">
        <v>1.7941234235975725E-2</v>
      </c>
    </row>
    <row r="250" spans="2:47" x14ac:dyDescent="0.25">
      <c r="B250" s="122">
        <v>39965</v>
      </c>
      <c r="C250" s="205">
        <v>179.61027086999999</v>
      </c>
      <c r="D250" s="206">
        <v>164.35821053999999</v>
      </c>
      <c r="E250" s="206">
        <v>178.50551881999999</v>
      </c>
      <c r="F250" s="206">
        <v>187.00562238000001</v>
      </c>
      <c r="G250" s="206">
        <v>183.99969467</v>
      </c>
      <c r="H250" s="206">
        <v>173.61340959</v>
      </c>
      <c r="I250" s="206">
        <v>199.69206922999999</v>
      </c>
      <c r="J250" s="206">
        <v>170.83909753</v>
      </c>
      <c r="K250" s="206">
        <v>186.28050274</v>
      </c>
      <c r="L250" s="206">
        <v>175.61389524000001</v>
      </c>
      <c r="M250" s="206">
        <v>162.96551690000001</v>
      </c>
      <c r="N250" s="206">
        <v>190.78736867999999</v>
      </c>
      <c r="O250" s="206">
        <v>181.83515292999999</v>
      </c>
      <c r="P250" s="206">
        <v>172.56940101999999</v>
      </c>
      <c r="Q250" s="207">
        <v>155.68552185999999</v>
      </c>
      <c r="R250" s="208">
        <v>-3.9456845117238695E-3</v>
      </c>
      <c r="S250" s="209">
        <v>-2.0315636221851473E-3</v>
      </c>
      <c r="T250" s="209">
        <v>-3.542942021454889E-3</v>
      </c>
      <c r="U250" s="209">
        <v>-2.207985544104935E-4</v>
      </c>
      <c r="V250" s="209">
        <v>-4.5539018720264293E-3</v>
      </c>
      <c r="W250" s="209">
        <v>-2.1423350543674506E-3</v>
      </c>
      <c r="X250" s="209">
        <v>6.2239325654084472E-4</v>
      </c>
      <c r="Y250" s="209">
        <v>-2.1534798652111042E-4</v>
      </c>
      <c r="Z250" s="209">
        <v>-8.4005749813458961E-3</v>
      </c>
      <c r="AA250" s="209">
        <v>-5.7943862777486864E-3</v>
      </c>
      <c r="AB250" s="209">
        <v>-1.9754245969739247E-3</v>
      </c>
      <c r="AC250" s="209">
        <v>-4.8330295084678555E-3</v>
      </c>
      <c r="AD250" s="209">
        <v>-4.3535188508851165E-3</v>
      </c>
      <c r="AE250" s="209">
        <v>-3.311794899619639E-3</v>
      </c>
      <c r="AF250" s="210">
        <v>-2.7003481184141708E-3</v>
      </c>
      <c r="AG250" s="208">
        <v>8.2098434047700609E-3</v>
      </c>
      <c r="AH250" s="209">
        <v>2.3157668610651012E-2</v>
      </c>
      <c r="AI250" s="209">
        <v>-6.7397829611069776E-3</v>
      </c>
      <c r="AJ250" s="209">
        <v>1.2218198303499428E-2</v>
      </c>
      <c r="AK250" s="209">
        <v>-7.5259868366440276E-3</v>
      </c>
      <c r="AL250" s="209">
        <v>1.6393476755724515E-2</v>
      </c>
      <c r="AM250" s="209">
        <v>5.5381196780166009E-2</v>
      </c>
      <c r="AN250" s="209">
        <v>7.8101289726960725E-3</v>
      </c>
      <c r="AO250" s="209">
        <v>5.5374274698879039E-3</v>
      </c>
      <c r="AP250" s="209">
        <v>-1.3161198061500097E-3</v>
      </c>
      <c r="AQ250" s="209">
        <v>-3.0948739633968349E-2</v>
      </c>
      <c r="AR250" s="209">
        <v>2.2690707721413742E-2</v>
      </c>
      <c r="AS250" s="209">
        <v>1.730459246364615E-2</v>
      </c>
      <c r="AT250" s="209">
        <v>1.135387264744509E-2</v>
      </c>
      <c r="AU250" s="210">
        <v>1.2112318542609345E-2</v>
      </c>
    </row>
    <row r="251" spans="2:47" x14ac:dyDescent="0.25">
      <c r="B251" s="122">
        <v>39995</v>
      </c>
      <c r="C251" s="205">
        <v>179.19645349999999</v>
      </c>
      <c r="D251" s="206">
        <v>163.97741464000001</v>
      </c>
      <c r="E251" s="206">
        <v>178.58929473000001</v>
      </c>
      <c r="F251" s="206">
        <v>186.63085437000001</v>
      </c>
      <c r="G251" s="206">
        <v>183.71556688999999</v>
      </c>
      <c r="H251" s="206">
        <v>173.09288853000001</v>
      </c>
      <c r="I251" s="206">
        <v>199.78436119</v>
      </c>
      <c r="J251" s="206">
        <v>170.40161094999999</v>
      </c>
      <c r="K251" s="206">
        <v>186.49569803</v>
      </c>
      <c r="L251" s="206">
        <v>175.38037133</v>
      </c>
      <c r="M251" s="206">
        <v>162.97761421999999</v>
      </c>
      <c r="N251" s="206">
        <v>191.64213941</v>
      </c>
      <c r="O251" s="206">
        <v>182.17363313000001</v>
      </c>
      <c r="P251" s="206">
        <v>173.12286535000001</v>
      </c>
      <c r="Q251" s="207">
        <v>156.99789589</v>
      </c>
      <c r="R251" s="208">
        <v>-2.3039738651667667E-3</v>
      </c>
      <c r="S251" s="209">
        <v>-2.316865696875585E-3</v>
      </c>
      <c r="T251" s="209">
        <v>4.6931831886100659E-4</v>
      </c>
      <c r="U251" s="209">
        <v>-2.0040467512707134E-3</v>
      </c>
      <c r="V251" s="209">
        <v>-1.5441752797991516E-3</v>
      </c>
      <c r="W251" s="209">
        <v>-2.9981616122236134E-3</v>
      </c>
      <c r="X251" s="209">
        <v>4.6217138395071653E-4</v>
      </c>
      <c r="Y251" s="209">
        <v>-2.5608106477101236E-3</v>
      </c>
      <c r="Z251" s="209">
        <v>1.1552217587707211E-3</v>
      </c>
      <c r="AA251" s="209">
        <v>-1.3297575894029375E-3</v>
      </c>
      <c r="AB251" s="209">
        <v>7.4232391183738712E-5</v>
      </c>
      <c r="AC251" s="209">
        <v>4.4802270502178028E-3</v>
      </c>
      <c r="AD251" s="209">
        <v>1.8614673485622627E-3</v>
      </c>
      <c r="AE251" s="209">
        <v>3.2071985342052704E-3</v>
      </c>
      <c r="AF251" s="210">
        <v>8.429647242215314E-3</v>
      </c>
      <c r="AG251" s="208">
        <v>7.719931462841828E-4</v>
      </c>
      <c r="AH251" s="209">
        <v>1.6748713612472921E-2</v>
      </c>
      <c r="AI251" s="209">
        <v>-1.010660328468968E-2</v>
      </c>
      <c r="AJ251" s="209">
        <v>-1.0041597607743482E-3</v>
      </c>
      <c r="AK251" s="209">
        <v>-9.7303058181848947E-3</v>
      </c>
      <c r="AL251" s="209">
        <v>9.5481220105484745E-3</v>
      </c>
      <c r="AM251" s="209">
        <v>4.5689750230339922E-2</v>
      </c>
      <c r="AN251" s="209">
        <v>1.0167294244577789E-3</v>
      </c>
      <c r="AO251" s="209">
        <v>4.1973395241116694E-3</v>
      </c>
      <c r="AP251" s="209">
        <v>-4.4924296708199595E-3</v>
      </c>
      <c r="AQ251" s="209">
        <v>-2.5407751228172938E-2</v>
      </c>
      <c r="AR251" s="209">
        <v>2.7715213413752361E-2</v>
      </c>
      <c r="AS251" s="209">
        <v>1.7533015302106891E-2</v>
      </c>
      <c r="AT251" s="209">
        <v>1.4082868343333313E-2</v>
      </c>
      <c r="AU251" s="210">
        <v>1.7733019229349736E-2</v>
      </c>
    </row>
    <row r="252" spans="2:47" x14ac:dyDescent="0.25">
      <c r="B252" s="122">
        <v>40026</v>
      </c>
      <c r="C252" s="205">
        <v>179.10173976999999</v>
      </c>
      <c r="D252" s="206">
        <v>163.65765492</v>
      </c>
      <c r="E252" s="206">
        <v>177.54628334</v>
      </c>
      <c r="F252" s="206">
        <v>186.60718978</v>
      </c>
      <c r="G252" s="206">
        <v>183.92166503000001</v>
      </c>
      <c r="H252" s="206">
        <v>173.43372428999999</v>
      </c>
      <c r="I252" s="206">
        <v>199.38564285000001</v>
      </c>
      <c r="J252" s="206">
        <v>170.04015530000001</v>
      </c>
      <c r="K252" s="206">
        <v>186.31887151000001</v>
      </c>
      <c r="L252" s="206">
        <v>175.25475459</v>
      </c>
      <c r="M252" s="206">
        <v>162.22955454999999</v>
      </c>
      <c r="N252" s="206">
        <v>191.25675971000001</v>
      </c>
      <c r="O252" s="206">
        <v>182.24024682000001</v>
      </c>
      <c r="P252" s="206">
        <v>173.2936272</v>
      </c>
      <c r="Q252" s="207">
        <v>157.61365427999999</v>
      </c>
      <c r="R252" s="208">
        <v>-5.2854690006459964E-4</v>
      </c>
      <c r="S252" s="209">
        <v>-1.9500229388420092E-3</v>
      </c>
      <c r="T252" s="209">
        <v>-5.8402794611898722E-3</v>
      </c>
      <c r="U252" s="209">
        <v>-1.2679891585929445E-4</v>
      </c>
      <c r="V252" s="209">
        <v>1.1218327520575576E-3</v>
      </c>
      <c r="W252" s="209">
        <v>1.9690916414564501E-3</v>
      </c>
      <c r="X252" s="209">
        <v>-1.9957434987656346E-3</v>
      </c>
      <c r="Y252" s="209">
        <v>-2.1211985496195928E-3</v>
      </c>
      <c r="Z252" s="209">
        <v>-9.4815334545436572E-4</v>
      </c>
      <c r="AA252" s="209">
        <v>-7.1625313053782157E-4</v>
      </c>
      <c r="AB252" s="209">
        <v>-4.5899534950254815E-3</v>
      </c>
      <c r="AC252" s="209">
        <v>-2.0109340314527812E-3</v>
      </c>
      <c r="AD252" s="209">
        <v>3.6566043535214059E-4</v>
      </c>
      <c r="AE252" s="209">
        <v>9.8636219805375912E-4</v>
      </c>
      <c r="AF252" s="210">
        <v>3.9220805254066918E-3</v>
      </c>
      <c r="AG252" s="208">
        <v>-2.9233205612385883E-4</v>
      </c>
      <c r="AH252" s="209">
        <v>1.2881683967598557E-2</v>
      </c>
      <c r="AI252" s="209">
        <v>-1.7575010749525853E-2</v>
      </c>
      <c r="AJ252" s="209">
        <v>-2.5884814167193532E-3</v>
      </c>
      <c r="AK252" s="209">
        <v>-1.0830490424479941E-2</v>
      </c>
      <c r="AL252" s="209">
        <v>9.6540577467434299E-3</v>
      </c>
      <c r="AM252" s="209">
        <v>4.2367203375512828E-2</v>
      </c>
      <c r="AN252" s="209">
        <v>-3.3612208797669518E-3</v>
      </c>
      <c r="AO252" s="209">
        <v>9.7646501007096558E-4</v>
      </c>
      <c r="AP252" s="209">
        <v>-8.3269896321988141E-3</v>
      </c>
      <c r="AQ252" s="209">
        <v>-2.886783464861941E-2</v>
      </c>
      <c r="AR252" s="209">
        <v>2.2485267461667187E-2</v>
      </c>
      <c r="AS252" s="209">
        <v>1.502226563059916E-2</v>
      </c>
      <c r="AT252" s="209">
        <v>1.3376988875679088E-2</v>
      </c>
      <c r="AU252" s="210">
        <v>1.4982966855270861E-2</v>
      </c>
    </row>
    <row r="253" spans="2:47" x14ac:dyDescent="0.25">
      <c r="B253" s="122">
        <v>40057</v>
      </c>
      <c r="C253" s="205">
        <v>179.02098262000001</v>
      </c>
      <c r="D253" s="206">
        <v>163.72637139</v>
      </c>
      <c r="E253" s="206">
        <v>177.86270411999999</v>
      </c>
      <c r="F253" s="206">
        <v>186.44740053000001</v>
      </c>
      <c r="G253" s="206">
        <v>183.94840273</v>
      </c>
      <c r="H253" s="206">
        <v>173.29256235</v>
      </c>
      <c r="I253" s="206">
        <v>199.24109558000001</v>
      </c>
      <c r="J253" s="206">
        <v>170.20530196000001</v>
      </c>
      <c r="K253" s="206">
        <v>186.44571137</v>
      </c>
      <c r="L253" s="206">
        <v>175.02818905999999</v>
      </c>
      <c r="M253" s="206">
        <v>162.27066855999999</v>
      </c>
      <c r="N253" s="206">
        <v>191.56645935</v>
      </c>
      <c r="O253" s="206">
        <v>181.23927225</v>
      </c>
      <c r="P253" s="206">
        <v>173.48920357</v>
      </c>
      <c r="Q253" s="207">
        <v>157.59669799</v>
      </c>
      <c r="R253" s="208">
        <v>-4.5090098010041463E-4</v>
      </c>
      <c r="S253" s="209">
        <v>4.1987935140332176E-4</v>
      </c>
      <c r="T253" s="209">
        <v>1.7821875741214103E-3</v>
      </c>
      <c r="U253" s="209">
        <v>-8.5628667463655468E-4</v>
      </c>
      <c r="V253" s="209">
        <v>1.4537547817231169E-4</v>
      </c>
      <c r="W253" s="209">
        <v>-8.1392440010082015E-4</v>
      </c>
      <c r="X253" s="209">
        <v>-7.2496328187856727E-4</v>
      </c>
      <c r="Y253" s="209">
        <v>9.7122153122383606E-4</v>
      </c>
      <c r="Z253" s="209">
        <v>6.807676483441031E-4</v>
      </c>
      <c r="AA253" s="209">
        <v>-1.2927782217952105E-3</v>
      </c>
      <c r="AB253" s="209">
        <v>2.5343107249505264E-4</v>
      </c>
      <c r="AC253" s="209">
        <v>1.6192872893464483E-3</v>
      </c>
      <c r="AD253" s="209">
        <v>-5.4926098239357667E-3</v>
      </c>
      <c r="AE253" s="209">
        <v>1.1285837405566044E-3</v>
      </c>
      <c r="AF253" s="210">
        <v>-1.0758135186608396E-4</v>
      </c>
      <c r="AG253" s="208">
        <v>-2.5493171756210097E-3</v>
      </c>
      <c r="AH253" s="209">
        <v>1.1466773929437422E-2</v>
      </c>
      <c r="AI253" s="209">
        <v>-1.5468411123278928E-2</v>
      </c>
      <c r="AJ253" s="209">
        <v>-5.0820013722279334E-3</v>
      </c>
      <c r="AK253" s="209">
        <v>-9.7155786070446844E-3</v>
      </c>
      <c r="AL253" s="209">
        <v>9.5717360927790873E-3</v>
      </c>
      <c r="AM253" s="209">
        <v>3.962888888246556E-2</v>
      </c>
      <c r="AN253" s="209">
        <v>-4.7377408571924106E-3</v>
      </c>
      <c r="AO253" s="209">
        <v>3.6311620165626352E-3</v>
      </c>
      <c r="AP253" s="209">
        <v>-9.6660135944045319E-3</v>
      </c>
      <c r="AQ253" s="209">
        <v>-2.6858603285025977E-2</v>
      </c>
      <c r="AR253" s="209">
        <v>2.1946334041902275E-2</v>
      </c>
      <c r="AS253" s="209">
        <v>1.017918066864206E-2</v>
      </c>
      <c r="AT253" s="209">
        <v>1.5928661970208622E-2</v>
      </c>
      <c r="AU253" s="210">
        <v>1.2293473917299982E-2</v>
      </c>
    </row>
    <row r="254" spans="2:47" x14ac:dyDescent="0.25">
      <c r="B254" s="122">
        <v>40087</v>
      </c>
      <c r="C254" s="205">
        <v>178.42725543</v>
      </c>
      <c r="D254" s="206">
        <v>163.65149776999999</v>
      </c>
      <c r="E254" s="206">
        <v>177.55686929000001</v>
      </c>
      <c r="F254" s="206">
        <v>186.24130861</v>
      </c>
      <c r="G254" s="206">
        <v>183.54597957999999</v>
      </c>
      <c r="H254" s="206">
        <v>172.89451794999999</v>
      </c>
      <c r="I254" s="206">
        <v>199.25515246000001</v>
      </c>
      <c r="J254" s="206">
        <v>168.61102015</v>
      </c>
      <c r="K254" s="206">
        <v>185.70422887999999</v>
      </c>
      <c r="L254" s="206">
        <v>174.48929774000001</v>
      </c>
      <c r="M254" s="206">
        <v>162.32205033</v>
      </c>
      <c r="N254" s="206">
        <v>190.7470414</v>
      </c>
      <c r="O254" s="206">
        <v>181.14317299999999</v>
      </c>
      <c r="P254" s="206">
        <v>172.94599245000001</v>
      </c>
      <c r="Q254" s="207">
        <v>157.55599341999999</v>
      </c>
      <c r="R254" s="208">
        <v>-3.3165229087156142E-3</v>
      </c>
      <c r="S254" s="209">
        <v>-4.5730946923421771E-4</v>
      </c>
      <c r="T254" s="209">
        <v>-1.7194994954852409E-3</v>
      </c>
      <c r="U254" s="209">
        <v>-1.1053622598875808E-3</v>
      </c>
      <c r="V254" s="209">
        <v>-2.1876958104968276E-3</v>
      </c>
      <c r="W254" s="209">
        <v>-2.2969502822404509E-3</v>
      </c>
      <c r="X254" s="209">
        <v>7.0552111546456057E-5</v>
      </c>
      <c r="Y254" s="209">
        <v>-9.3668163778745563E-3</v>
      </c>
      <c r="Z254" s="209">
        <v>-3.9769350796626472E-3</v>
      </c>
      <c r="AA254" s="209">
        <v>-3.0788830238953303E-3</v>
      </c>
      <c r="AB254" s="209">
        <v>3.1664237570456279E-4</v>
      </c>
      <c r="AC254" s="209">
        <v>-4.2774604321672545E-3</v>
      </c>
      <c r="AD254" s="209">
        <v>-5.3023414189972199E-4</v>
      </c>
      <c r="AE254" s="209">
        <v>-3.131094666538247E-3</v>
      </c>
      <c r="AF254" s="210">
        <v>-2.582831399334613E-4</v>
      </c>
      <c r="AG254" s="208">
        <v>-6.0841372917019257E-4</v>
      </c>
      <c r="AH254" s="209">
        <v>1.1591314395478315E-2</v>
      </c>
      <c r="AI254" s="209">
        <v>-1.5250546822874581E-2</v>
      </c>
      <c r="AJ254" s="209">
        <v>-3.3856665686288357E-3</v>
      </c>
      <c r="AK254" s="209">
        <v>-6.4556696262241253E-3</v>
      </c>
      <c r="AL254" s="209">
        <v>8.1348096023715517E-3</v>
      </c>
      <c r="AM254" s="209">
        <v>3.5887977470530519E-2</v>
      </c>
      <c r="AN254" s="209">
        <v>-1.0038284979738498E-2</v>
      </c>
      <c r="AO254" s="209">
        <v>-2.9921581845143972E-3</v>
      </c>
      <c r="AP254" s="209">
        <v>-7.3167444337320902E-3</v>
      </c>
      <c r="AQ254" s="209">
        <v>-1.0668474185364207E-2</v>
      </c>
      <c r="AR254" s="209">
        <v>1.8352271407210283E-2</v>
      </c>
      <c r="AS254" s="209">
        <v>1.0163306486354775E-2</v>
      </c>
      <c r="AT254" s="209">
        <v>1.0041970975872207E-2</v>
      </c>
      <c r="AU254" s="210">
        <v>1.0287680898195447E-2</v>
      </c>
    </row>
    <row r="255" spans="2:47" x14ac:dyDescent="0.25">
      <c r="B255" s="122">
        <v>40118</v>
      </c>
      <c r="C255" s="205">
        <v>177.41453292</v>
      </c>
      <c r="D255" s="206">
        <v>163.60499738999999</v>
      </c>
      <c r="E255" s="206">
        <v>176.08096620000001</v>
      </c>
      <c r="F255" s="206">
        <v>184.99523209</v>
      </c>
      <c r="G255" s="206">
        <v>182.95909286</v>
      </c>
      <c r="H255" s="206">
        <v>172.90223846000001</v>
      </c>
      <c r="I255" s="206">
        <v>199.09272468</v>
      </c>
      <c r="J255" s="206">
        <v>167.81072606999999</v>
      </c>
      <c r="K255" s="206">
        <v>184.85127671000001</v>
      </c>
      <c r="L255" s="206">
        <v>174.17745242999999</v>
      </c>
      <c r="M255" s="206">
        <v>161.68478372000001</v>
      </c>
      <c r="N255" s="206">
        <v>189.91085040999999</v>
      </c>
      <c r="O255" s="206">
        <v>179.81898695000001</v>
      </c>
      <c r="P255" s="206">
        <v>173.04961548</v>
      </c>
      <c r="Q255" s="207">
        <v>157.28367037999999</v>
      </c>
      <c r="R255" s="208">
        <v>-5.6758285473785773E-3</v>
      </c>
      <c r="S255" s="209">
        <v>-2.8414270956047405E-4</v>
      </c>
      <c r="T255" s="209">
        <v>-8.3122838102616028E-3</v>
      </c>
      <c r="U255" s="209">
        <v>-6.6906559522160484E-3</v>
      </c>
      <c r="V255" s="209">
        <v>-3.1974915568455486E-3</v>
      </c>
      <c r="W255" s="209">
        <v>4.4654452272717863E-5</v>
      </c>
      <c r="X255" s="209">
        <v>-8.1517480473991034E-4</v>
      </c>
      <c r="Y255" s="209">
        <v>-4.7463924913570639E-3</v>
      </c>
      <c r="Z255" s="209">
        <v>-4.5930681015947609E-3</v>
      </c>
      <c r="AA255" s="209">
        <v>-1.787188750479659E-3</v>
      </c>
      <c r="AB255" s="209">
        <v>-3.9259398751089157E-3</v>
      </c>
      <c r="AC255" s="209">
        <v>-4.3837691209401147E-3</v>
      </c>
      <c r="AD255" s="209">
        <v>-7.3101626082258163E-3</v>
      </c>
      <c r="AE255" s="209">
        <v>5.9916410049196426E-4</v>
      </c>
      <c r="AF255" s="210">
        <v>-1.7284206972315343E-3</v>
      </c>
      <c r="AG255" s="208">
        <v>-5.3928930056473161E-3</v>
      </c>
      <c r="AH255" s="209">
        <v>1.217863117289689E-2</v>
      </c>
      <c r="AI255" s="209">
        <v>-1.8817474492024144E-2</v>
      </c>
      <c r="AJ255" s="209">
        <v>-8.5314542326507779E-3</v>
      </c>
      <c r="AK255" s="209">
        <v>-9.4439119269206229E-3</v>
      </c>
      <c r="AL255" s="209">
        <v>5.5746748752261589E-3</v>
      </c>
      <c r="AM255" s="209">
        <v>3.5342447016890599E-2</v>
      </c>
      <c r="AN255" s="209">
        <v>-1.4226999913672636E-2</v>
      </c>
      <c r="AO255" s="209">
        <v>-7.9618268936409962E-3</v>
      </c>
      <c r="AP255" s="209">
        <v>-6.1010104204514814E-3</v>
      </c>
      <c r="AQ255" s="209">
        <v>-1.8095233636604179E-3</v>
      </c>
      <c r="AR255" s="209">
        <v>1.7095204427364927E-2</v>
      </c>
      <c r="AS255" s="209">
        <v>5.0976324963542359E-3</v>
      </c>
      <c r="AT255" s="209">
        <v>1.3217592625722458E-2</v>
      </c>
      <c r="AU255" s="210">
        <v>9.8091883918365874E-3</v>
      </c>
    </row>
    <row r="256" spans="2:47" x14ac:dyDescent="0.25">
      <c r="B256" s="122">
        <v>40148</v>
      </c>
      <c r="C256" s="205">
        <v>177.30770952</v>
      </c>
      <c r="D256" s="206">
        <v>163.54291492999999</v>
      </c>
      <c r="E256" s="206">
        <v>175.41596206</v>
      </c>
      <c r="F256" s="206">
        <v>184.72092118</v>
      </c>
      <c r="G256" s="206">
        <v>182.49482064</v>
      </c>
      <c r="H256" s="206">
        <v>172.73979940999999</v>
      </c>
      <c r="I256" s="206">
        <v>198.98049681000001</v>
      </c>
      <c r="J256" s="206">
        <v>167.4212952</v>
      </c>
      <c r="K256" s="206">
        <v>184.02541865000001</v>
      </c>
      <c r="L256" s="206">
        <v>173.86491608</v>
      </c>
      <c r="M256" s="206">
        <v>160.85742399</v>
      </c>
      <c r="N256" s="206">
        <v>189.90722848999999</v>
      </c>
      <c r="O256" s="206">
        <v>179.52581468</v>
      </c>
      <c r="P256" s="206">
        <v>172.63154524999999</v>
      </c>
      <c r="Q256" s="207">
        <v>157.18840098999999</v>
      </c>
      <c r="R256" s="208">
        <v>-6.0211189152224113E-4</v>
      </c>
      <c r="S256" s="209">
        <v>-3.7946554806029311E-4</v>
      </c>
      <c r="T256" s="209">
        <v>-3.7766952008013669E-3</v>
      </c>
      <c r="U256" s="209">
        <v>-1.4827998911158152E-3</v>
      </c>
      <c r="V256" s="209">
        <v>-2.5375739065084803E-3</v>
      </c>
      <c r="W256" s="209">
        <v>-9.3948494505811074E-4</v>
      </c>
      <c r="X256" s="209">
        <v>-5.6369648956475433E-4</v>
      </c>
      <c r="Y256" s="209">
        <v>-2.3206554141094542E-3</v>
      </c>
      <c r="Z256" s="209">
        <v>-4.4676892402297627E-3</v>
      </c>
      <c r="AA256" s="209">
        <v>-1.79435596077278E-3</v>
      </c>
      <c r="AB256" s="209">
        <v>-5.117115605837122E-3</v>
      </c>
      <c r="AC256" s="209">
        <v>-1.9071685436514602E-5</v>
      </c>
      <c r="AD256" s="209">
        <v>-1.6303743835545707E-3</v>
      </c>
      <c r="AE256" s="209">
        <v>-2.4158980581400371E-3</v>
      </c>
      <c r="AF256" s="210">
        <v>-6.0571698110697774E-4</v>
      </c>
      <c r="AG256" s="208">
        <v>-4.2048341972949384E-3</v>
      </c>
      <c r="AH256" s="209">
        <v>1.296494151852918E-2</v>
      </c>
      <c r="AI256" s="209">
        <v>-1.9321747291160957E-2</v>
      </c>
      <c r="AJ256" s="209">
        <v>-1.3370493634671715E-2</v>
      </c>
      <c r="AK256" s="209">
        <v>-1.0099462954469134E-2</v>
      </c>
      <c r="AL256" s="209">
        <v>7.4770041093165322E-3</v>
      </c>
      <c r="AM256" s="209">
        <v>3.3247342610241426E-2</v>
      </c>
      <c r="AN256" s="209">
        <v>-1.5452065723102889E-2</v>
      </c>
      <c r="AO256" s="209">
        <v>-8.7506313235494876E-3</v>
      </c>
      <c r="AP256" s="209">
        <v>-7.8263319300313581E-3</v>
      </c>
      <c r="AQ256" s="209">
        <v>-4.4611504645031691E-3</v>
      </c>
      <c r="AR256" s="209">
        <v>1.5058337713207512E-2</v>
      </c>
      <c r="AS256" s="209">
        <v>1.7307469586743474E-3</v>
      </c>
      <c r="AT256" s="209">
        <v>1.2047719348161678E-2</v>
      </c>
      <c r="AU256" s="210">
        <v>9.1646125876315744E-3</v>
      </c>
    </row>
    <row r="257" spans="2:47" x14ac:dyDescent="0.25">
      <c r="B257" s="122">
        <v>40179</v>
      </c>
      <c r="C257" s="205">
        <v>179.91288040000001</v>
      </c>
      <c r="D257" s="206">
        <v>164.08990957</v>
      </c>
      <c r="E257" s="206">
        <v>176.11967466999999</v>
      </c>
      <c r="F257" s="206">
        <v>185.23252572000001</v>
      </c>
      <c r="G257" s="206">
        <v>184.26878303000001</v>
      </c>
      <c r="H257" s="206">
        <v>173.34047993999999</v>
      </c>
      <c r="I257" s="206">
        <v>198.81845419999999</v>
      </c>
      <c r="J257" s="206">
        <v>167.72168893</v>
      </c>
      <c r="K257" s="206">
        <v>187.19324929999999</v>
      </c>
      <c r="L257" s="206">
        <v>174.80074533999999</v>
      </c>
      <c r="M257" s="206">
        <v>161.21084163</v>
      </c>
      <c r="N257" s="206">
        <v>191.81216180000001</v>
      </c>
      <c r="O257" s="206">
        <v>182.05990868000001</v>
      </c>
      <c r="P257" s="206">
        <v>174.45006368</v>
      </c>
      <c r="Q257" s="207">
        <v>157.64479083000001</v>
      </c>
      <c r="R257" s="208">
        <v>1.4692936291674018E-2</v>
      </c>
      <c r="S257" s="209">
        <v>3.344655072548598E-3</v>
      </c>
      <c r="T257" s="209">
        <v>4.0116794488707693E-3</v>
      </c>
      <c r="U257" s="209">
        <v>2.7696079942210665E-3</v>
      </c>
      <c r="V257" s="209">
        <v>9.7206177346776911E-3</v>
      </c>
      <c r="W257" s="209">
        <v>3.4773719319557785E-3</v>
      </c>
      <c r="X257" s="209">
        <v>-8.1436428493162185E-4</v>
      </c>
      <c r="Y257" s="209">
        <v>1.7942384786902314E-3</v>
      </c>
      <c r="Z257" s="209">
        <v>1.7214092885857891E-2</v>
      </c>
      <c r="AA257" s="209">
        <v>5.3825077600439565E-3</v>
      </c>
      <c r="AB257" s="209">
        <v>2.1970862844476135E-3</v>
      </c>
      <c r="AC257" s="209">
        <v>1.0030862569827494E-2</v>
      </c>
      <c r="AD257" s="209">
        <v>1.4115485310661119E-2</v>
      </c>
      <c r="AE257" s="209">
        <v>1.0534102717823015E-2</v>
      </c>
      <c r="AF257" s="210">
        <v>2.9034574887561123E-3</v>
      </c>
      <c r="AG257" s="208">
        <v>-1.0979371934457669E-2</v>
      </c>
      <c r="AH257" s="209">
        <v>2.3478462420720198E-3</v>
      </c>
      <c r="AI257" s="209">
        <v>-1.6739984121327527E-2</v>
      </c>
      <c r="AJ257" s="209">
        <v>-1.1843009935505326E-2</v>
      </c>
      <c r="AK257" s="209">
        <v>-5.590103383134452E-3</v>
      </c>
      <c r="AL257" s="209">
        <v>-5.3533396863587391E-4</v>
      </c>
      <c r="AM257" s="209">
        <v>1.6363420122878905E-2</v>
      </c>
      <c r="AN257" s="209">
        <v>-1.2597382746814588E-2</v>
      </c>
      <c r="AO257" s="209">
        <v>-3.6566791202799175E-3</v>
      </c>
      <c r="AP257" s="209">
        <v>-1.1220536488824094E-2</v>
      </c>
      <c r="AQ257" s="209">
        <v>-1.1335625009534049E-2</v>
      </c>
      <c r="AR257" s="209">
        <v>1.095258034924298E-2</v>
      </c>
      <c r="AS257" s="209">
        <v>8.5021383235472806E-4</v>
      </c>
      <c r="AT257" s="209">
        <v>1.3364503234478587E-2</v>
      </c>
      <c r="AU257" s="210">
        <v>9.3741532762168026E-3</v>
      </c>
    </row>
    <row r="258" spans="2:47" x14ac:dyDescent="0.25">
      <c r="B258" s="122">
        <v>40210</v>
      </c>
      <c r="C258" s="205">
        <v>181.87505544000001</v>
      </c>
      <c r="D258" s="206">
        <v>164.40774468999999</v>
      </c>
      <c r="E258" s="206">
        <v>176.51079039000001</v>
      </c>
      <c r="F258" s="206">
        <v>185.84711482</v>
      </c>
      <c r="G258" s="206">
        <v>184.28020297</v>
      </c>
      <c r="H258" s="206">
        <v>174.21995268000001</v>
      </c>
      <c r="I258" s="206">
        <v>201.65339043</v>
      </c>
      <c r="J258" s="206">
        <v>167.7739603</v>
      </c>
      <c r="K258" s="206">
        <v>190.10087195</v>
      </c>
      <c r="L258" s="206">
        <v>175.54923936</v>
      </c>
      <c r="M258" s="206">
        <v>163.43656680999999</v>
      </c>
      <c r="N258" s="206">
        <v>193.26501658999999</v>
      </c>
      <c r="O258" s="206">
        <v>183.21294610000001</v>
      </c>
      <c r="P258" s="206">
        <v>175.48211194999999</v>
      </c>
      <c r="Q258" s="207">
        <v>158.32883229999999</v>
      </c>
      <c r="R258" s="208">
        <v>1.0906251045714487E-2</v>
      </c>
      <c r="S258" s="209">
        <v>1.9369571281553837E-3</v>
      </c>
      <c r="T258" s="209">
        <v>2.220738374249554E-3</v>
      </c>
      <c r="U258" s="209">
        <v>3.3179329473108326E-3</v>
      </c>
      <c r="V258" s="209">
        <v>6.1974360562944071E-5</v>
      </c>
      <c r="W258" s="209">
        <v>5.0736720026645339E-3</v>
      </c>
      <c r="X258" s="209">
        <v>1.42589189791619E-2</v>
      </c>
      <c r="Y258" s="209">
        <v>3.1165539968903836E-4</v>
      </c>
      <c r="Z258" s="209">
        <v>1.5532732408208738E-2</v>
      </c>
      <c r="AA258" s="209">
        <v>4.2819841445420328E-3</v>
      </c>
      <c r="AB258" s="209">
        <v>1.3806299610471078E-2</v>
      </c>
      <c r="AC258" s="209">
        <v>7.5743622112702498E-3</v>
      </c>
      <c r="AD258" s="209">
        <v>6.3332857209472482E-3</v>
      </c>
      <c r="AE258" s="209">
        <v>5.9160097063255482E-3</v>
      </c>
      <c r="AF258" s="210">
        <v>4.3391314511472502E-3</v>
      </c>
      <c r="AG258" s="208">
        <v>4.9513128538856048E-3</v>
      </c>
      <c r="AH258" s="209">
        <v>1.3679323094617402E-3</v>
      </c>
      <c r="AI258" s="209">
        <v>-2.1609057166795308E-2</v>
      </c>
      <c r="AJ258" s="209">
        <v>-1.2571462249097456E-2</v>
      </c>
      <c r="AK258" s="209">
        <v>-3.58826514144054E-3</v>
      </c>
      <c r="AL258" s="209">
        <v>-7.8839675161390601E-4</v>
      </c>
      <c r="AM258" s="209">
        <v>1.8407755831476368E-2</v>
      </c>
      <c r="AN258" s="209">
        <v>-1.9912736632216457E-2</v>
      </c>
      <c r="AO258" s="209">
        <v>1.1674674428709517E-2</v>
      </c>
      <c r="AP258" s="209">
        <v>-8.2454227203521604E-3</v>
      </c>
      <c r="AQ258" s="209">
        <v>2.1999935048217764E-4</v>
      </c>
      <c r="AR258" s="209">
        <v>9.7536439133465835E-3</v>
      </c>
      <c r="AS258" s="209">
        <v>1.3704092550176077E-3</v>
      </c>
      <c r="AT258" s="209">
        <v>1.2364324154257963E-2</v>
      </c>
      <c r="AU258" s="210">
        <v>1.0931494855605201E-2</v>
      </c>
    </row>
    <row r="259" spans="2:47" x14ac:dyDescent="0.25">
      <c r="B259" s="122">
        <v>40238</v>
      </c>
      <c r="C259" s="205">
        <v>183.03610963</v>
      </c>
      <c r="D259" s="206">
        <v>165.10344567000001</v>
      </c>
      <c r="E259" s="206">
        <v>177.74145596</v>
      </c>
      <c r="F259" s="206">
        <v>186.32224006000001</v>
      </c>
      <c r="G259" s="206">
        <v>184.87988166</v>
      </c>
      <c r="H259" s="206">
        <v>172.30153734999999</v>
      </c>
      <c r="I259" s="206">
        <v>202.53852146</v>
      </c>
      <c r="J259" s="206">
        <v>167.80479378000001</v>
      </c>
      <c r="K259" s="206">
        <v>190.33060085</v>
      </c>
      <c r="L259" s="206">
        <v>175.92296159</v>
      </c>
      <c r="M259" s="206">
        <v>163.86895168000001</v>
      </c>
      <c r="N259" s="206">
        <v>193.81155938000001</v>
      </c>
      <c r="O259" s="206">
        <v>183.33773743</v>
      </c>
      <c r="P259" s="206">
        <v>176.64464326999999</v>
      </c>
      <c r="Q259" s="207">
        <v>159.39417749</v>
      </c>
      <c r="R259" s="208">
        <v>6.383801160588596E-3</v>
      </c>
      <c r="S259" s="209">
        <v>4.2315584421634732E-3</v>
      </c>
      <c r="T259" s="209">
        <v>6.9721832148665445E-3</v>
      </c>
      <c r="U259" s="209">
        <v>2.5565381548171358E-3</v>
      </c>
      <c r="V259" s="209">
        <v>3.2541677311784568E-3</v>
      </c>
      <c r="W259" s="209">
        <v>-1.1011455923901448E-2</v>
      </c>
      <c r="X259" s="209">
        <v>4.3893684510464626E-3</v>
      </c>
      <c r="Y259" s="209">
        <v>1.8377989018604883E-4</v>
      </c>
      <c r="Z259" s="209">
        <v>1.2084578973442094E-3</v>
      </c>
      <c r="AA259" s="209">
        <v>2.1288741059914467E-3</v>
      </c>
      <c r="AB259" s="209">
        <v>2.6455821878752623E-3</v>
      </c>
      <c r="AC259" s="209">
        <v>2.8279447550483248E-3</v>
      </c>
      <c r="AD259" s="209">
        <v>6.8112724922768787E-4</v>
      </c>
      <c r="AE259" s="209">
        <v>6.6247853247357697E-3</v>
      </c>
      <c r="AF259" s="210">
        <v>6.7286872171292865E-3</v>
      </c>
      <c r="AG259" s="208">
        <v>1.0332334206076925E-2</v>
      </c>
      <c r="AH259" s="209">
        <v>9.2985333950126663E-4</v>
      </c>
      <c r="AI259" s="209">
        <v>-1.365396685594052E-2</v>
      </c>
      <c r="AJ259" s="209">
        <v>-7.9437819881744039E-3</v>
      </c>
      <c r="AK259" s="209">
        <v>3.3529347265800759E-4</v>
      </c>
      <c r="AL259" s="209">
        <v>-9.3575727680218039E-3</v>
      </c>
      <c r="AM259" s="209">
        <v>1.7088160151281468E-2</v>
      </c>
      <c r="AN259" s="209">
        <v>-1.9729435369169344E-2</v>
      </c>
      <c r="AO259" s="209">
        <v>1.1679244925868561E-2</v>
      </c>
      <c r="AP259" s="209">
        <v>-7.5243204721105175E-3</v>
      </c>
      <c r="AQ259" s="209">
        <v>7.0489207072150107E-4</v>
      </c>
      <c r="AR259" s="209">
        <v>1.3528548236298994E-2</v>
      </c>
      <c r="AS259" s="209">
        <v>9.0119003758626338E-4</v>
      </c>
      <c r="AT259" s="209">
        <v>1.8536681871546373E-2</v>
      </c>
      <c r="AU259" s="210">
        <v>1.2745132841002864E-2</v>
      </c>
    </row>
    <row r="260" spans="2:47" x14ac:dyDescent="0.25">
      <c r="B260" s="122">
        <v>40269</v>
      </c>
      <c r="C260" s="205">
        <v>183.60648639999999</v>
      </c>
      <c r="D260" s="206">
        <v>165.42551331999999</v>
      </c>
      <c r="E260" s="206">
        <v>178.79774019000001</v>
      </c>
      <c r="F260" s="206">
        <v>186.82875934</v>
      </c>
      <c r="G260" s="206">
        <v>185.74283962999999</v>
      </c>
      <c r="H260" s="206">
        <v>173.03008427</v>
      </c>
      <c r="I260" s="206">
        <v>202.80295548999999</v>
      </c>
      <c r="J260" s="206">
        <v>168.74332244999999</v>
      </c>
      <c r="K260" s="206">
        <v>191.14490545000001</v>
      </c>
      <c r="L260" s="206">
        <v>176.39246851999999</v>
      </c>
      <c r="M260" s="206">
        <v>163.69390078000001</v>
      </c>
      <c r="N260" s="206">
        <v>194.47428790999999</v>
      </c>
      <c r="O260" s="206">
        <v>183.49989388</v>
      </c>
      <c r="P260" s="206">
        <v>177.03445282999999</v>
      </c>
      <c r="Q260" s="207">
        <v>159.50269979000001</v>
      </c>
      <c r="R260" s="208">
        <v>3.1161980614261798E-3</v>
      </c>
      <c r="S260" s="209">
        <v>1.9507021715568034E-3</v>
      </c>
      <c r="T260" s="209">
        <v>5.9428129712053761E-3</v>
      </c>
      <c r="U260" s="209">
        <v>2.7185121853240991E-3</v>
      </c>
      <c r="V260" s="209">
        <v>4.6676683382294876E-3</v>
      </c>
      <c r="W260" s="209">
        <v>4.2283251281739868E-3</v>
      </c>
      <c r="X260" s="209">
        <v>1.3055986984293929E-3</v>
      </c>
      <c r="Y260" s="209">
        <v>5.5929788944554092E-3</v>
      </c>
      <c r="Z260" s="209">
        <v>4.278369302484205E-3</v>
      </c>
      <c r="AA260" s="209">
        <v>2.6688212030798516E-3</v>
      </c>
      <c r="AB260" s="209">
        <v>-1.0682371383069448E-3</v>
      </c>
      <c r="AC260" s="209">
        <v>3.4194479014566462E-3</v>
      </c>
      <c r="AD260" s="209">
        <v>8.8446848026533793E-4</v>
      </c>
      <c r="AE260" s="209">
        <v>2.2067443019156965E-3</v>
      </c>
      <c r="AF260" s="210">
        <v>6.8084230998219873E-4</v>
      </c>
      <c r="AG260" s="208">
        <v>1.5976435240510418E-2</v>
      </c>
      <c r="AH260" s="209">
        <v>1.9621340114113518E-3</v>
      </c>
      <c r="AI260" s="209">
        <v>-4.4129575876712193E-3</v>
      </c>
      <c r="AJ260" s="209">
        <v>-4.3425543860452099E-3</v>
      </c>
      <c r="AK260" s="209">
        <v>4.3126282236537116E-3</v>
      </c>
      <c r="AL260" s="209">
        <v>-5.8990279159335654E-3</v>
      </c>
      <c r="AM260" s="209">
        <v>1.5356917853652565E-2</v>
      </c>
      <c r="AN260" s="209">
        <v>-1.2913111423218967E-2</v>
      </c>
      <c r="AO260" s="209">
        <v>1.5456230297157146E-2</v>
      </c>
      <c r="AP260" s="209">
        <v>-3.0635235332039708E-3</v>
      </c>
      <c r="AQ260" s="209">
        <v>-1.9056439038163328E-3</v>
      </c>
      <c r="AR260" s="209">
        <v>1.2844090564905016E-2</v>
      </c>
      <c r="AS260" s="209">
        <v>3.1749381707515925E-3</v>
      </c>
      <c r="AT260" s="209">
        <v>2.2005194459938975E-2</v>
      </c>
      <c r="AU260" s="210">
        <v>1.4979122187983869E-2</v>
      </c>
    </row>
    <row r="261" spans="2:47" x14ac:dyDescent="0.25">
      <c r="B261" s="122">
        <v>40299</v>
      </c>
      <c r="C261" s="205">
        <v>184.25228407</v>
      </c>
      <c r="D261" s="206">
        <v>165.8000754</v>
      </c>
      <c r="E261" s="206">
        <v>179.88151923999999</v>
      </c>
      <c r="F261" s="206">
        <v>187.56969258000001</v>
      </c>
      <c r="G261" s="206">
        <v>186.87773063</v>
      </c>
      <c r="H261" s="206">
        <v>174.34416415999999</v>
      </c>
      <c r="I261" s="206">
        <v>0</v>
      </c>
      <c r="J261" s="206">
        <v>169.82699615999999</v>
      </c>
      <c r="K261" s="206">
        <v>191.75155179999999</v>
      </c>
      <c r="L261" s="206">
        <v>177.17278121999999</v>
      </c>
      <c r="M261" s="206">
        <v>164.31359954999999</v>
      </c>
      <c r="N261" s="206">
        <v>195.36232100000001</v>
      </c>
      <c r="O261" s="206">
        <v>184.28082341999999</v>
      </c>
      <c r="P261" s="206">
        <v>177.41213654000001</v>
      </c>
      <c r="Q261" s="207">
        <v>160.14873223000001</v>
      </c>
      <c r="R261" s="208">
        <v>3.517292240934727E-3</v>
      </c>
      <c r="S261" s="209">
        <v>2.2642340500128848E-3</v>
      </c>
      <c r="T261" s="209">
        <v>6.0614806923638643E-3</v>
      </c>
      <c r="U261" s="209">
        <v>3.9658414615472443E-3</v>
      </c>
      <c r="V261" s="209">
        <v>6.1100121127722331E-3</v>
      </c>
      <c r="W261" s="209">
        <v>7.5945168468476753E-3</v>
      </c>
      <c r="X261" s="209"/>
      <c r="Y261" s="209">
        <v>6.4220242571145329E-3</v>
      </c>
      <c r="Z261" s="209">
        <v>3.1737510794325853E-3</v>
      </c>
      <c r="AA261" s="209">
        <v>4.4237302564396142E-3</v>
      </c>
      <c r="AB261" s="209">
        <v>3.7857169207107045E-3</v>
      </c>
      <c r="AC261" s="209">
        <v>4.5663264771073032E-3</v>
      </c>
      <c r="AD261" s="209">
        <v>4.2557492731340662E-3</v>
      </c>
      <c r="AE261" s="209">
        <v>2.1333910092782345E-3</v>
      </c>
      <c r="AF261" s="210">
        <v>4.0502915677951548E-3</v>
      </c>
      <c r="AG261" s="208">
        <v>2.1797260243145596E-2</v>
      </c>
      <c r="AH261" s="209">
        <v>6.7233115682582998E-3</v>
      </c>
      <c r="AI261" s="209">
        <v>4.1381948943905204E-3</v>
      </c>
      <c r="AJ261" s="209">
        <v>2.7948629371424495E-3</v>
      </c>
      <c r="AK261" s="209">
        <v>1.1016393892823613E-2</v>
      </c>
      <c r="AL261" s="209">
        <v>2.0577382613434017E-3</v>
      </c>
      <c r="AM261" s="209"/>
      <c r="AN261" s="209">
        <v>-6.1383681302568565E-3</v>
      </c>
      <c r="AO261" s="209">
        <v>2.0722650597000705E-2</v>
      </c>
      <c r="AP261" s="209">
        <v>3.0309586094017047E-3</v>
      </c>
      <c r="AQ261" s="209">
        <v>6.2804300155083117E-3</v>
      </c>
      <c r="AR261" s="209">
        <v>1.9030402708965406E-2</v>
      </c>
      <c r="AS261" s="209">
        <v>9.0378588787892213E-3</v>
      </c>
      <c r="AT261" s="209">
        <v>2.4657806574776651E-2</v>
      </c>
      <c r="AU261" s="210">
        <v>2.589035251383855E-2</v>
      </c>
    </row>
    <row r="262" spans="2:47" x14ac:dyDescent="0.25">
      <c r="B262" s="122">
        <v>40330</v>
      </c>
      <c r="C262" s="205">
        <v>184.52588152999999</v>
      </c>
      <c r="D262" s="206">
        <v>179.54099393000001</v>
      </c>
      <c r="E262" s="206">
        <v>180.45878389000001</v>
      </c>
      <c r="F262" s="206">
        <v>187.89812447</v>
      </c>
      <c r="G262" s="206">
        <v>187.26957232999999</v>
      </c>
      <c r="H262" s="206">
        <v>174.46580979000001</v>
      </c>
      <c r="I262" s="206">
        <v>203.75248414000001</v>
      </c>
      <c r="J262" s="206">
        <v>169.98736639000001</v>
      </c>
      <c r="K262" s="206">
        <v>192.16435989999999</v>
      </c>
      <c r="L262" s="206">
        <v>177.69369305000001</v>
      </c>
      <c r="M262" s="206">
        <v>164.62460314</v>
      </c>
      <c r="N262" s="206">
        <v>195.95731420999999</v>
      </c>
      <c r="O262" s="206">
        <v>184.59697231000001</v>
      </c>
      <c r="P262" s="206">
        <v>178.00682128</v>
      </c>
      <c r="Q262" s="207">
        <v>160.24084501999999</v>
      </c>
      <c r="R262" s="208">
        <v>1.4849067482715554E-3</v>
      </c>
      <c r="S262" s="209">
        <v>8.2876431128571224E-2</v>
      </c>
      <c r="T262" s="209">
        <v>3.2091381729427394E-3</v>
      </c>
      <c r="U262" s="209">
        <v>1.7509859161277423E-3</v>
      </c>
      <c r="V262" s="209">
        <v>2.0967811342689907E-3</v>
      </c>
      <c r="W262" s="209">
        <v>6.9773273218586343E-4</v>
      </c>
      <c r="X262" s="209"/>
      <c r="Y262" s="209">
        <v>9.4431529513082726E-4</v>
      </c>
      <c r="Z262" s="209">
        <v>2.15282794910871E-3</v>
      </c>
      <c r="AA262" s="209">
        <v>2.9401346324929418E-3</v>
      </c>
      <c r="AB262" s="209">
        <v>1.8927440628879631E-3</v>
      </c>
      <c r="AC262" s="209">
        <v>3.04558835580165E-3</v>
      </c>
      <c r="AD262" s="209">
        <v>1.7155821432351523E-3</v>
      </c>
      <c r="AE262" s="209">
        <v>3.3519958194399581E-3</v>
      </c>
      <c r="AF262" s="210">
        <v>5.7517027276680671E-4</v>
      </c>
      <c r="AG262" s="208">
        <v>2.7368204703381721E-2</v>
      </c>
      <c r="AH262" s="209">
        <v>9.2376178470895312E-2</v>
      </c>
      <c r="AI262" s="209">
        <v>1.0942323144471701E-2</v>
      </c>
      <c r="AJ262" s="209">
        <v>4.7725949553880653E-3</v>
      </c>
      <c r="AK262" s="209">
        <v>1.7771103728538549E-2</v>
      </c>
      <c r="AL262" s="209">
        <v>4.9097601505149104E-3</v>
      </c>
      <c r="AM262" s="209">
        <v>2.0333380918214346E-2</v>
      </c>
      <c r="AN262" s="209">
        <v>-4.9855750370633454E-3</v>
      </c>
      <c r="AO262" s="209">
        <v>3.1586006444337081E-2</v>
      </c>
      <c r="AP262" s="209">
        <v>1.1843013943501901E-2</v>
      </c>
      <c r="AQ262" s="209">
        <v>1.0180596923569133E-2</v>
      </c>
      <c r="AR262" s="209">
        <v>2.7097944511574816E-2</v>
      </c>
      <c r="AS262" s="209">
        <v>1.5188588870179692E-2</v>
      </c>
      <c r="AT262" s="209">
        <v>3.1508600179760947E-2</v>
      </c>
      <c r="AU262" s="210">
        <v>2.9259773841374723E-2</v>
      </c>
    </row>
    <row r="263" spans="2:47" x14ac:dyDescent="0.25">
      <c r="B263" s="122">
        <v>40360</v>
      </c>
      <c r="C263" s="205">
        <v>184.79914653</v>
      </c>
      <c r="D263" s="206">
        <v>165.85821688999999</v>
      </c>
      <c r="E263" s="206">
        <v>180.27597589999999</v>
      </c>
      <c r="F263" s="206">
        <v>188.18988967000001</v>
      </c>
      <c r="G263" s="206">
        <v>187.26351724</v>
      </c>
      <c r="H263" s="206">
        <v>174.43790863000001</v>
      </c>
      <c r="I263" s="206">
        <v>203.59791061999999</v>
      </c>
      <c r="J263" s="206">
        <v>169.82327885999999</v>
      </c>
      <c r="K263" s="206">
        <v>191.85311849999999</v>
      </c>
      <c r="L263" s="206">
        <v>181.06726104000001</v>
      </c>
      <c r="M263" s="206">
        <v>164.90830213999999</v>
      </c>
      <c r="N263" s="206">
        <v>195.30798236000001</v>
      </c>
      <c r="O263" s="206">
        <v>184.0412738</v>
      </c>
      <c r="P263" s="206">
        <v>178.07595444</v>
      </c>
      <c r="Q263" s="207">
        <v>160.08872607999999</v>
      </c>
      <c r="R263" s="208">
        <v>1.480903371029728E-3</v>
      </c>
      <c r="S263" s="209">
        <v>-7.620976547191613E-2</v>
      </c>
      <c r="T263" s="209">
        <v>-1.0130179648747204E-3</v>
      </c>
      <c r="U263" s="209">
        <v>1.5527839930440505E-3</v>
      </c>
      <c r="V263" s="209">
        <v>-3.2333549570559888E-5</v>
      </c>
      <c r="W263" s="209">
        <v>-1.5992336855904826E-4</v>
      </c>
      <c r="X263" s="209">
        <v>-7.586337936071741E-4</v>
      </c>
      <c r="Y263" s="209">
        <v>-9.6529250075887076E-4</v>
      </c>
      <c r="Z263" s="209">
        <v>-1.6196624606246775E-3</v>
      </c>
      <c r="AA263" s="209">
        <v>1.8985299546060607E-2</v>
      </c>
      <c r="AB263" s="209">
        <v>1.7233086342429702E-3</v>
      </c>
      <c r="AC263" s="209">
        <v>-3.3136392617839077E-3</v>
      </c>
      <c r="AD263" s="209">
        <v>-3.0103338264227315E-3</v>
      </c>
      <c r="AE263" s="209">
        <v>3.8837365614917803E-4</v>
      </c>
      <c r="AF263" s="210">
        <v>-9.4931438973017124E-4</v>
      </c>
      <c r="AG263" s="208">
        <v>3.1265646839377943E-2</v>
      </c>
      <c r="AH263" s="209">
        <v>1.1469885984781178E-2</v>
      </c>
      <c r="AI263" s="209">
        <v>9.4444696282047162E-3</v>
      </c>
      <c r="AJ263" s="209">
        <v>8.3535774685421591E-3</v>
      </c>
      <c r="AK263" s="209">
        <v>1.9312192265799388E-2</v>
      </c>
      <c r="AL263" s="209">
        <v>7.7705104549508049E-3</v>
      </c>
      <c r="AM263" s="209">
        <v>1.9088328071751384E-2</v>
      </c>
      <c r="AN263" s="209">
        <v>-3.3939355782833551E-3</v>
      </c>
      <c r="AO263" s="209">
        <v>2.8726777757298136E-2</v>
      </c>
      <c r="AP263" s="209">
        <v>3.242603300969988E-2</v>
      </c>
      <c r="AQ263" s="209">
        <v>1.184633809520492E-2</v>
      </c>
      <c r="AR263" s="209">
        <v>1.9128584982853341E-2</v>
      </c>
      <c r="AS263" s="209">
        <v>1.0251981243999389E-2</v>
      </c>
      <c r="AT263" s="209">
        <v>2.8610253648392446E-2</v>
      </c>
      <c r="AU263" s="210">
        <v>1.96870803425644E-2</v>
      </c>
    </row>
    <row r="264" spans="2:47" x14ac:dyDescent="0.25">
      <c r="B264" s="122">
        <v>40391</v>
      </c>
      <c r="C264" s="205">
        <v>184.05319378999999</v>
      </c>
      <c r="D264" s="206">
        <v>165.83271855999999</v>
      </c>
      <c r="E264" s="206">
        <v>179.83470527</v>
      </c>
      <c r="F264" s="206">
        <v>187.98957085000001</v>
      </c>
      <c r="G264" s="206">
        <v>186.47089718000001</v>
      </c>
      <c r="H264" s="206">
        <v>174.35816159999999</v>
      </c>
      <c r="I264" s="206">
        <v>193.77450703</v>
      </c>
      <c r="J264" s="206">
        <v>169.44676849999999</v>
      </c>
      <c r="K264" s="206">
        <v>191.22323678999999</v>
      </c>
      <c r="L264" s="206">
        <v>177.06147974000001</v>
      </c>
      <c r="M264" s="206">
        <v>164.74046655000001</v>
      </c>
      <c r="N264" s="206">
        <v>193.89368744999999</v>
      </c>
      <c r="O264" s="206">
        <v>183.46757653</v>
      </c>
      <c r="P264" s="206">
        <v>177.69579976</v>
      </c>
      <c r="Q264" s="207">
        <v>160.06370340999999</v>
      </c>
      <c r="R264" s="208">
        <v>-4.0365594430865522E-3</v>
      </c>
      <c r="S264" s="209">
        <v>-1.5373570558108572E-4</v>
      </c>
      <c r="T264" s="209">
        <v>-2.4477506101243697E-3</v>
      </c>
      <c r="U264" s="209">
        <v>-1.0644504885532131E-3</v>
      </c>
      <c r="V264" s="209">
        <v>-4.2326453741876229E-3</v>
      </c>
      <c r="W264" s="209">
        <v>-4.5716570799511635E-4</v>
      </c>
      <c r="X264" s="209">
        <v>-4.8249039295568376E-2</v>
      </c>
      <c r="Y264" s="209">
        <v>-2.2170715494804899E-3</v>
      </c>
      <c r="Z264" s="209">
        <v>-3.283145538236359E-3</v>
      </c>
      <c r="AA264" s="209">
        <v>-2.2123167252831359E-2</v>
      </c>
      <c r="AB264" s="209">
        <v>-1.0177510035698286E-3</v>
      </c>
      <c r="AC264" s="209">
        <v>-7.2413574340916336E-3</v>
      </c>
      <c r="AD264" s="209">
        <v>-3.1172207089994433E-3</v>
      </c>
      <c r="AE264" s="209">
        <v>-2.1347895126856745E-3</v>
      </c>
      <c r="AF264" s="210">
        <v>-1.5630501043211546E-4</v>
      </c>
      <c r="AG264" s="208">
        <v>2.7646040883570363E-2</v>
      </c>
      <c r="AH264" s="209">
        <v>1.3290326328232044E-2</v>
      </c>
      <c r="AI264" s="209">
        <v>1.2889157052179374E-2</v>
      </c>
      <c r="AJ264" s="209">
        <v>7.4079732492073978E-3</v>
      </c>
      <c r="AK264" s="209">
        <v>1.3860423401365911E-2</v>
      </c>
      <c r="AL264" s="209">
        <v>5.3302050324090513E-3</v>
      </c>
      <c r="AM264" s="209">
        <v>-2.8142125680640576E-2</v>
      </c>
      <c r="AN264" s="209">
        <v>-3.4896862976460646E-3</v>
      </c>
      <c r="AO264" s="209">
        <v>2.632242907147897E-2</v>
      </c>
      <c r="AP264" s="209">
        <v>1.0309136286925575E-2</v>
      </c>
      <c r="AQ264" s="209">
        <v>1.5477525084531639E-2</v>
      </c>
      <c r="AR264" s="209">
        <v>1.3787370150986104E-2</v>
      </c>
      <c r="AS264" s="209">
        <v>6.7346798054561162E-3</v>
      </c>
      <c r="AT264" s="209">
        <v>2.5402968540322621E-2</v>
      </c>
      <c r="AU264" s="210">
        <v>1.5544650247417616E-2</v>
      </c>
    </row>
    <row r="265" spans="2:47" x14ac:dyDescent="0.25">
      <c r="B265" s="122">
        <v>40422</v>
      </c>
      <c r="C265" s="205">
        <v>183.2458748</v>
      </c>
      <c r="D265" s="206">
        <v>165.70960238000001</v>
      </c>
      <c r="E265" s="206">
        <v>179.13118148999999</v>
      </c>
      <c r="F265" s="206">
        <v>188.09557459000001</v>
      </c>
      <c r="G265" s="206">
        <v>185.92019463</v>
      </c>
      <c r="H265" s="206">
        <v>174.50285314000001</v>
      </c>
      <c r="I265" s="206">
        <v>193.43931782999999</v>
      </c>
      <c r="J265" s="206">
        <v>169.10758626000001</v>
      </c>
      <c r="K265" s="206">
        <v>190.21939645</v>
      </c>
      <c r="L265" s="206">
        <v>176.17443237000001</v>
      </c>
      <c r="M265" s="206">
        <v>180.84970419999999</v>
      </c>
      <c r="N265" s="206">
        <v>192.97629588999999</v>
      </c>
      <c r="O265" s="206">
        <v>182.99065467</v>
      </c>
      <c r="P265" s="206">
        <v>177.10536808000001</v>
      </c>
      <c r="Q265" s="207">
        <v>160.55894044999999</v>
      </c>
      <c r="R265" s="208">
        <v>-4.3863351315768483E-3</v>
      </c>
      <c r="S265" s="209">
        <v>-7.4241187787944135E-4</v>
      </c>
      <c r="T265" s="209">
        <v>-3.9120579030824786E-3</v>
      </c>
      <c r="U265" s="209">
        <v>5.6388096169753855E-4</v>
      </c>
      <c r="V265" s="209">
        <v>-2.9532895391628806E-3</v>
      </c>
      <c r="W265" s="209">
        <v>8.2985240651920855E-4</v>
      </c>
      <c r="X265" s="209">
        <v>-1.7297899766975456E-3</v>
      </c>
      <c r="Y265" s="209">
        <v>-2.0017037976146788E-3</v>
      </c>
      <c r="Z265" s="209">
        <v>-5.2495729956835348E-3</v>
      </c>
      <c r="AA265" s="209">
        <v>-5.0098269330097079E-3</v>
      </c>
      <c r="AB265" s="209">
        <v>9.7785553163470637E-2</v>
      </c>
      <c r="AC265" s="209">
        <v>-4.7314153032267719E-3</v>
      </c>
      <c r="AD265" s="209">
        <v>-2.5994885255489261E-3</v>
      </c>
      <c r="AE265" s="209">
        <v>-3.3227103893139014E-3</v>
      </c>
      <c r="AF265" s="210">
        <v>3.0939996354543073E-3</v>
      </c>
      <c r="AG265" s="208">
        <v>2.3599983187266808E-2</v>
      </c>
      <c r="AH265" s="209">
        <v>1.2113082169737383E-2</v>
      </c>
      <c r="AI265" s="209">
        <v>7.1317782796340825E-3</v>
      </c>
      <c r="AJ265" s="209">
        <v>8.8398875785602894E-3</v>
      </c>
      <c r="AK265" s="209">
        <v>1.0719266222138398E-2</v>
      </c>
      <c r="AL265" s="209">
        <v>6.984089643475782E-3</v>
      </c>
      <c r="AM265" s="209">
        <v>-2.9119382891921827E-2</v>
      </c>
      <c r="AN265" s="209">
        <v>-6.4493625484004224E-3</v>
      </c>
      <c r="AO265" s="209">
        <v>2.0240128090214742E-2</v>
      </c>
      <c r="AP265" s="209">
        <v>6.548906871264506E-3</v>
      </c>
      <c r="AQ265" s="209">
        <v>0.11449410916262021</v>
      </c>
      <c r="AR265" s="209">
        <v>7.3595166125827675E-3</v>
      </c>
      <c r="AS265" s="209">
        <v>9.663371510254995E-3</v>
      </c>
      <c r="AT265" s="209">
        <v>2.0843743792627087E-2</v>
      </c>
      <c r="AU265" s="210">
        <v>1.8796348513520012E-2</v>
      </c>
    </row>
    <row r="266" spans="2:47" x14ac:dyDescent="0.25">
      <c r="B266" s="122">
        <v>40452</v>
      </c>
      <c r="C266" s="193">
        <v>183.06373543999999</v>
      </c>
      <c r="D266" s="165">
        <v>165.58484078000001</v>
      </c>
      <c r="E266" s="165">
        <v>178.94915549999999</v>
      </c>
      <c r="F266" s="165">
        <v>187.7673394</v>
      </c>
      <c r="G266" s="165">
        <v>185.48119188000001</v>
      </c>
      <c r="H266" s="165">
        <v>174.53080292999999</v>
      </c>
      <c r="I266" s="165">
        <v>193.42297712999999</v>
      </c>
      <c r="J266" s="165">
        <v>168.71107289</v>
      </c>
      <c r="K266" s="165">
        <v>190.17158664999999</v>
      </c>
      <c r="L266" s="165">
        <v>175.85416910999999</v>
      </c>
      <c r="M266" s="165">
        <v>164.04793601</v>
      </c>
      <c r="N266" s="165">
        <v>193.03520757999999</v>
      </c>
      <c r="O266" s="165">
        <v>182.81042880999999</v>
      </c>
      <c r="P266" s="165">
        <v>176.86219681</v>
      </c>
      <c r="Q266" s="166">
        <v>161.02292043</v>
      </c>
      <c r="R266" s="208">
        <v>-9.9396158412188088E-4</v>
      </c>
      <c r="S266" s="209">
        <v>-7.5289300202350379E-4</v>
      </c>
      <c r="T266" s="209">
        <v>-1.0161602714051281E-3</v>
      </c>
      <c r="U266" s="209">
        <v>-1.7450447237553749E-3</v>
      </c>
      <c r="V266" s="209">
        <v>-2.3612429562783425E-3</v>
      </c>
      <c r="W266" s="209">
        <v>1.6016809752420565E-4</v>
      </c>
      <c r="X266" s="209">
        <v>-8.4474553484319701E-5</v>
      </c>
      <c r="Y266" s="209">
        <v>-2.3447402849826951E-3</v>
      </c>
      <c r="Z266" s="209">
        <v>-2.5134029910865182E-4</v>
      </c>
      <c r="AA266" s="209">
        <v>-1.8178759295072084E-3</v>
      </c>
      <c r="AB266" s="209">
        <v>-9.2904593150006334E-2</v>
      </c>
      <c r="AC266" s="209">
        <v>3.0527941127848635E-4</v>
      </c>
      <c r="AD266" s="209">
        <v>-9.8489106083051803E-4</v>
      </c>
      <c r="AE266" s="209">
        <v>-1.3730316174841311E-3</v>
      </c>
      <c r="AF266" s="210">
        <v>2.8897797824250955E-3</v>
      </c>
      <c r="AG266" s="208">
        <v>2.5985267771038233E-2</v>
      </c>
      <c r="AH266" s="209">
        <v>1.1813781336222084E-2</v>
      </c>
      <c r="AI266" s="209">
        <v>7.8413536776546101E-3</v>
      </c>
      <c r="AJ266" s="209">
        <v>8.1938362728946942E-3</v>
      </c>
      <c r="AK266" s="209">
        <v>1.0543474198826239E-2</v>
      </c>
      <c r="AL266" s="209">
        <v>9.4640651386830119E-3</v>
      </c>
      <c r="AM266" s="209">
        <v>-2.926988465791773E-2</v>
      </c>
      <c r="AN266" s="209">
        <v>5.933938357705578E-4</v>
      </c>
      <c r="AO266" s="209">
        <v>2.405630607845104E-2</v>
      </c>
      <c r="AP266" s="209">
        <v>7.8220921722873711E-3</v>
      </c>
      <c r="AQ266" s="209">
        <v>1.063247831389073E-2</v>
      </c>
      <c r="AR266" s="209">
        <v>1.1995814788034718E-2</v>
      </c>
      <c r="AS266" s="209">
        <v>9.2040775392622735E-3</v>
      </c>
      <c r="AT266" s="209">
        <v>2.2644088507180637E-2</v>
      </c>
      <c r="AU266" s="210">
        <v>2.2004412112449148E-2</v>
      </c>
    </row>
    <row r="267" spans="2:47" x14ac:dyDescent="0.25">
      <c r="B267" s="122">
        <v>40483</v>
      </c>
      <c r="C267" s="193">
        <v>182.89258878000001</v>
      </c>
      <c r="D267" s="165">
        <v>165.56647813000001</v>
      </c>
      <c r="E267" s="165">
        <v>178.89692556</v>
      </c>
      <c r="F267" s="165">
        <v>187.82822677999999</v>
      </c>
      <c r="G267" s="165">
        <v>185.39185180999999</v>
      </c>
      <c r="H267" s="165">
        <v>174.67788297000001</v>
      </c>
      <c r="I267" s="165">
        <v>193.45259920999999</v>
      </c>
      <c r="J267" s="165">
        <v>168.63317484000001</v>
      </c>
      <c r="K267" s="165">
        <v>190.20664138999999</v>
      </c>
      <c r="L267" s="165">
        <v>175.57518625</v>
      </c>
      <c r="M267" s="165">
        <v>164.13111859</v>
      </c>
      <c r="N267" s="165">
        <v>192.86413944</v>
      </c>
      <c r="O267" s="165">
        <v>182.51148108999999</v>
      </c>
      <c r="P267" s="165">
        <v>177.03721021999999</v>
      </c>
      <c r="Q267" s="166">
        <v>160.72535314000001</v>
      </c>
      <c r="R267" s="208">
        <v>-9.3490204156830841E-4</v>
      </c>
      <c r="S267" s="209">
        <v>-1.1089571915823692E-4</v>
      </c>
      <c r="T267" s="209">
        <v>-2.9187027932070617E-4</v>
      </c>
      <c r="U267" s="209">
        <v>3.2427034538892198E-4</v>
      </c>
      <c r="V267" s="209">
        <v>-4.8166646490939061E-4</v>
      </c>
      <c r="W267" s="209">
        <v>8.427168014520064E-4</v>
      </c>
      <c r="X267" s="209">
        <v>1.5314664493084869E-4</v>
      </c>
      <c r="Y267" s="209">
        <v>-4.6172458431805016E-4</v>
      </c>
      <c r="Z267" s="209">
        <v>1.8433216348196532E-4</v>
      </c>
      <c r="AA267" s="209">
        <v>-1.5864443897572664E-3</v>
      </c>
      <c r="AB267" s="209">
        <v>5.0706264292729893E-4</v>
      </c>
      <c r="AC267" s="209">
        <v>-8.8620175637696744E-4</v>
      </c>
      <c r="AD267" s="209">
        <v>-1.6352881066249551E-3</v>
      </c>
      <c r="AE267" s="209">
        <v>9.8954673840224343E-4</v>
      </c>
      <c r="AF267" s="210">
        <v>-1.8479809533037748E-3</v>
      </c>
      <c r="AG267" s="208">
        <v>3.0877154029259734E-2</v>
      </c>
      <c r="AH267" s="209">
        <v>1.198912485126756E-2</v>
      </c>
      <c r="AI267" s="209">
        <v>1.5992412018011708E-2</v>
      </c>
      <c r="AJ267" s="209">
        <v>1.531387948756292E-2</v>
      </c>
      <c r="AK267" s="209">
        <v>1.329673705729147E-2</v>
      </c>
      <c r="AL267" s="209">
        <v>1.0269644429217684E-2</v>
      </c>
      <c r="AM267" s="209">
        <v>-2.8329138993227098E-2</v>
      </c>
      <c r="AN267" s="209">
        <v>4.9010500655181539E-3</v>
      </c>
      <c r="AO267" s="209">
        <v>2.8971207423152557E-2</v>
      </c>
      <c r="AP267" s="209">
        <v>8.0247689956410816E-3</v>
      </c>
      <c r="AQ267" s="209">
        <v>1.5130272705417122E-2</v>
      </c>
      <c r="AR267" s="209">
        <v>1.5550923096938007E-2</v>
      </c>
      <c r="AS267" s="209">
        <v>1.4973358407077709E-2</v>
      </c>
      <c r="AT267" s="209">
        <v>2.3043071947541269E-2</v>
      </c>
      <c r="AU267" s="210">
        <v>2.1882009439917423E-2</v>
      </c>
    </row>
    <row r="268" spans="2:47" x14ac:dyDescent="0.25">
      <c r="B268" s="122">
        <v>40513</v>
      </c>
      <c r="C268" s="193">
        <v>182.86125293000001</v>
      </c>
      <c r="D268" s="165">
        <v>165.47836297999999</v>
      </c>
      <c r="E268" s="165">
        <v>178.73103806</v>
      </c>
      <c r="F268" s="165">
        <v>187.92633516000001</v>
      </c>
      <c r="G268" s="165">
        <v>185.38318201999999</v>
      </c>
      <c r="H268" s="165">
        <v>174.64883220999999</v>
      </c>
      <c r="I268" s="165">
        <v>203.51089461999999</v>
      </c>
      <c r="J268" s="165">
        <v>168.86175069999999</v>
      </c>
      <c r="K268" s="165">
        <v>189.93257405</v>
      </c>
      <c r="L268" s="165">
        <v>175.63966285000001</v>
      </c>
      <c r="M268" s="165">
        <v>164.71940015999999</v>
      </c>
      <c r="N268" s="165">
        <v>192.94937198</v>
      </c>
      <c r="O268" s="165">
        <v>182.47028237000001</v>
      </c>
      <c r="P268" s="165">
        <v>176.87077982</v>
      </c>
      <c r="Q268" s="166">
        <v>160.89507047999999</v>
      </c>
      <c r="R268" s="208">
        <v>-1.713347173279863E-4</v>
      </c>
      <c r="S268" s="209">
        <v>-5.3220404876182074E-4</v>
      </c>
      <c r="T268" s="209">
        <v>-9.2727977007273858E-4</v>
      </c>
      <c r="U268" s="209">
        <v>5.223303317180661E-4</v>
      </c>
      <c r="V268" s="209">
        <v>-4.6764676631442792E-5</v>
      </c>
      <c r="W268" s="209">
        <v>-1.6631046533239463E-4</v>
      </c>
      <c r="X268" s="209">
        <v>5.1993591458966884E-2</v>
      </c>
      <c r="Y268" s="209">
        <v>1.3554619974204482E-3</v>
      </c>
      <c r="Z268" s="209">
        <v>-1.4408925892237362E-3</v>
      </c>
      <c r="AA268" s="209">
        <v>3.672307082630596E-4</v>
      </c>
      <c r="AB268" s="209">
        <v>3.5842171493970097E-3</v>
      </c>
      <c r="AC268" s="209">
        <v>4.4193047109469786E-4</v>
      </c>
      <c r="AD268" s="209">
        <v>-2.2573221012691752E-4</v>
      </c>
      <c r="AE268" s="209">
        <v>-9.4008711385124466E-4</v>
      </c>
      <c r="AF268" s="210">
        <v>1.0559462877779118E-3</v>
      </c>
      <c r="AG268" s="208">
        <v>3.1321499922560184E-2</v>
      </c>
      <c r="AH268" s="209">
        <v>1.1834496473469399E-2</v>
      </c>
      <c r="AI268" s="209">
        <v>1.8898371397159983E-2</v>
      </c>
      <c r="AJ268" s="209">
        <v>1.7352739254025862E-2</v>
      </c>
      <c r="AK268" s="209">
        <v>1.5827086872222763E-2</v>
      </c>
      <c r="AL268" s="209">
        <v>1.105149367152438E-2</v>
      </c>
      <c r="AM268" s="209">
        <v>2.2768049545709556E-2</v>
      </c>
      <c r="AN268" s="209">
        <v>8.6037770659893008E-3</v>
      </c>
      <c r="AO268" s="209">
        <v>3.2099671030961639E-2</v>
      </c>
      <c r="AP268" s="209">
        <v>1.020761870775239E-2</v>
      </c>
      <c r="AQ268" s="209">
        <v>2.4008690890387988E-2</v>
      </c>
      <c r="AR268" s="209">
        <v>1.601910319153645E-2</v>
      </c>
      <c r="AS268" s="209">
        <v>1.6401360970000032E-2</v>
      </c>
      <c r="AT268" s="209">
        <v>2.455654650985642E-2</v>
      </c>
      <c r="AU268" s="210">
        <v>2.358106238535887E-2</v>
      </c>
    </row>
    <row r="269" spans="2:47" x14ac:dyDescent="0.25">
      <c r="B269" s="122">
        <v>40544</v>
      </c>
      <c r="C269" s="193">
        <v>249.62356684</v>
      </c>
      <c r="D269" s="165">
        <v>165.79011747999999</v>
      </c>
      <c r="E269" s="165">
        <v>179.28296266999999</v>
      </c>
      <c r="F269" s="165">
        <v>189.31890326999999</v>
      </c>
      <c r="G269" s="165">
        <v>186.58354682999999</v>
      </c>
      <c r="H269" s="165">
        <v>175.51273620000001</v>
      </c>
      <c r="I269" s="165">
        <v>204.26654740999999</v>
      </c>
      <c r="J269" s="165">
        <v>169.61665479999999</v>
      </c>
      <c r="K269" s="165">
        <v>193.16224252999999</v>
      </c>
      <c r="L269" s="165">
        <v>177.9886008</v>
      </c>
      <c r="M269" s="165">
        <v>167.30494748000001</v>
      </c>
      <c r="N269" s="165">
        <v>195.74560936</v>
      </c>
      <c r="O269" s="165">
        <v>184.10362405999999</v>
      </c>
      <c r="P269" s="165">
        <v>179.04161644999999</v>
      </c>
      <c r="Q269" s="166">
        <v>162.97886344</v>
      </c>
      <c r="R269" s="208">
        <v>0.36509819789737996</v>
      </c>
      <c r="S269" s="209">
        <v>1.8839592946522294E-3</v>
      </c>
      <c r="T269" s="209">
        <v>3.0880177052108044E-3</v>
      </c>
      <c r="U269" s="209">
        <v>7.4101807435043949E-3</v>
      </c>
      <c r="V269" s="209">
        <v>6.4750469644570862E-3</v>
      </c>
      <c r="W269" s="209">
        <v>4.9465202776806556E-3</v>
      </c>
      <c r="X269" s="209">
        <v>3.713082738941179E-3</v>
      </c>
      <c r="Y269" s="209">
        <v>4.4705452648135108E-3</v>
      </c>
      <c r="Z269" s="209">
        <v>1.7004289528292141E-2</v>
      </c>
      <c r="AA269" s="209">
        <v>1.3373619101091281E-2</v>
      </c>
      <c r="AB269" s="209">
        <v>1.5696677607425411E-2</v>
      </c>
      <c r="AC269" s="209">
        <v>1.4492078161777326E-2</v>
      </c>
      <c r="AD269" s="209">
        <v>8.9512750722224917E-3</v>
      </c>
      <c r="AE269" s="209">
        <v>1.2273574143842414E-2</v>
      </c>
      <c r="AF269" s="210">
        <v>1.2951254216697933E-2</v>
      </c>
      <c r="AG269" s="208">
        <v>0.38746912552904683</v>
      </c>
      <c r="AH269" s="209">
        <v>1.0361440959138856E-2</v>
      </c>
      <c r="AI269" s="209">
        <v>1.7961014326917928E-2</v>
      </c>
      <c r="AJ269" s="209">
        <v>2.2060799171831215E-2</v>
      </c>
      <c r="AK269" s="209">
        <v>1.2561887922291881E-2</v>
      </c>
      <c r="AL269" s="209">
        <v>1.2531730965276638E-2</v>
      </c>
      <c r="AM269" s="209">
        <v>2.7402351717912089E-2</v>
      </c>
      <c r="AN269" s="209">
        <v>1.1298275626063319E-2</v>
      </c>
      <c r="AO269" s="209">
        <v>3.1886797479720841E-2</v>
      </c>
      <c r="AP269" s="209">
        <v>1.8237081619986238E-2</v>
      </c>
      <c r="AQ269" s="209">
        <v>3.7802084452773818E-2</v>
      </c>
      <c r="AR269" s="209">
        <v>2.0506768304406807E-2</v>
      </c>
      <c r="AS269" s="209">
        <v>1.1225510299426459E-2</v>
      </c>
      <c r="AT269" s="209">
        <v>2.632015531059044E-2</v>
      </c>
      <c r="AU269" s="210">
        <v>3.3836021995500731E-2</v>
      </c>
    </row>
    <row r="270" spans="2:47" x14ac:dyDescent="0.25">
      <c r="B270" s="122">
        <v>40575</v>
      </c>
      <c r="C270" s="193">
        <v>189.10580019</v>
      </c>
      <c r="D270" s="165">
        <v>167.15574221</v>
      </c>
      <c r="E270" s="165">
        <v>182.89299346999999</v>
      </c>
      <c r="F270" s="165">
        <v>191.76000232999999</v>
      </c>
      <c r="G270" s="165">
        <v>189.37896090999999</v>
      </c>
      <c r="H270" s="165">
        <v>177.84437624</v>
      </c>
      <c r="I270" s="165">
        <v>207.27500656000001</v>
      </c>
      <c r="J270" s="165">
        <v>171.43268982999999</v>
      </c>
      <c r="K270" s="165">
        <v>196.33989009999999</v>
      </c>
      <c r="L270" s="165">
        <v>180.24472589000001</v>
      </c>
      <c r="M270" s="165">
        <v>170.91374977000001</v>
      </c>
      <c r="N270" s="165">
        <v>199.06831625000001</v>
      </c>
      <c r="O270" s="165">
        <v>190.26852572999999</v>
      </c>
      <c r="P270" s="165">
        <v>181.82118316</v>
      </c>
      <c r="Q270" s="166">
        <v>165.61042315</v>
      </c>
      <c r="R270" s="208">
        <v>-0.24243611056479206</v>
      </c>
      <c r="S270" s="209">
        <v>8.2370695597386804E-3</v>
      </c>
      <c r="T270" s="209">
        <v>2.0135938999651985E-2</v>
      </c>
      <c r="U270" s="209">
        <v>1.2894111564330103E-2</v>
      </c>
      <c r="V270" s="209">
        <v>1.4982103875144781E-2</v>
      </c>
      <c r="W270" s="209">
        <v>1.3284734147971173E-2</v>
      </c>
      <c r="X270" s="209">
        <v>1.4728104959651071E-2</v>
      </c>
      <c r="Y270" s="209">
        <v>1.0706702311405299E-2</v>
      </c>
      <c r="Z270" s="209">
        <v>1.6450666177715789E-2</v>
      </c>
      <c r="AA270" s="209">
        <v>1.2675671811899606E-2</v>
      </c>
      <c r="AB270" s="209">
        <v>2.1570206645750292E-2</v>
      </c>
      <c r="AC270" s="209">
        <v>1.6974617723808781E-2</v>
      </c>
      <c r="AD270" s="209">
        <v>3.3486041904263894E-2</v>
      </c>
      <c r="AE270" s="209">
        <v>1.5524696241648636E-2</v>
      </c>
      <c r="AF270" s="210">
        <v>1.6146631866584361E-2</v>
      </c>
      <c r="AG270" s="208">
        <v>3.975666004613472E-2</v>
      </c>
      <c r="AH270" s="209">
        <v>1.6714525980400231E-2</v>
      </c>
      <c r="AI270" s="209">
        <v>3.6157580315053409E-2</v>
      </c>
      <c r="AJ270" s="209">
        <v>3.1815869273659945E-2</v>
      </c>
      <c r="AK270" s="209">
        <v>2.766850620861341E-2</v>
      </c>
      <c r="AL270" s="209">
        <v>2.080372256016616E-2</v>
      </c>
      <c r="AM270" s="209">
        <v>2.7877617718267127E-2</v>
      </c>
      <c r="AN270" s="209">
        <v>2.1807493388471846E-2</v>
      </c>
      <c r="AO270" s="209">
        <v>3.2819513587717619E-2</v>
      </c>
      <c r="AP270" s="209">
        <v>2.6747404586418885E-2</v>
      </c>
      <c r="AQ270" s="209">
        <v>4.574975543075667E-2</v>
      </c>
      <c r="AR270" s="209">
        <v>3.002767786117945E-2</v>
      </c>
      <c r="AS270" s="209">
        <v>3.8510267861469549E-2</v>
      </c>
      <c r="AT270" s="209">
        <v>3.6123745831177383E-2</v>
      </c>
      <c r="AU270" s="210">
        <v>4.599030223505296E-2</v>
      </c>
    </row>
    <row r="271" spans="2:47" x14ac:dyDescent="0.25">
      <c r="B271" s="122">
        <v>40603</v>
      </c>
      <c r="C271" s="193">
        <v>189.97031863000001</v>
      </c>
      <c r="D271" s="165">
        <v>167.85217950000001</v>
      </c>
      <c r="E271" s="165">
        <v>184.44081345999999</v>
      </c>
      <c r="F271" s="165">
        <v>193.19929773999999</v>
      </c>
      <c r="G271" s="165">
        <v>190.92526755</v>
      </c>
      <c r="H271" s="165">
        <v>178.91332335999999</v>
      </c>
      <c r="I271" s="165">
        <v>208.6228764</v>
      </c>
      <c r="J271" s="165">
        <v>172.62622748999999</v>
      </c>
      <c r="K271" s="165">
        <v>197.08812531000001</v>
      </c>
      <c r="L271" s="165">
        <v>182.03077006999999</v>
      </c>
      <c r="M271" s="165">
        <v>172.11658428000001</v>
      </c>
      <c r="N271" s="165">
        <v>201.33098788000001</v>
      </c>
      <c r="O271" s="165">
        <v>191.81096539999999</v>
      </c>
      <c r="P271" s="165">
        <v>182.73993064999999</v>
      </c>
      <c r="Q271" s="166">
        <v>166.55790071999999</v>
      </c>
      <c r="R271" s="208">
        <v>4.5716125001528541E-3</v>
      </c>
      <c r="S271" s="209">
        <v>4.1663976408603557E-3</v>
      </c>
      <c r="T271" s="209">
        <v>8.462981334787345E-3</v>
      </c>
      <c r="U271" s="209">
        <v>7.5057123097188681E-3</v>
      </c>
      <c r="V271" s="209">
        <v>8.1651448110694556E-3</v>
      </c>
      <c r="W271" s="209">
        <v>6.0105758899986345E-3</v>
      </c>
      <c r="X271" s="209">
        <v>6.5028092984757355E-3</v>
      </c>
      <c r="Y271" s="209">
        <v>6.9621357582592162E-3</v>
      </c>
      <c r="Z271" s="209">
        <v>3.8109179424462686E-3</v>
      </c>
      <c r="AA271" s="209">
        <v>9.9089955125231544E-3</v>
      </c>
      <c r="AB271" s="209">
        <v>7.0376696527849067E-3</v>
      </c>
      <c r="AC271" s="209">
        <v>1.1366307168431681E-2</v>
      </c>
      <c r="AD271" s="209">
        <v>8.1066464570645168E-3</v>
      </c>
      <c r="AE271" s="209">
        <v>5.0530277827501684E-3</v>
      </c>
      <c r="AF271" s="210">
        <v>5.721122813277405E-3</v>
      </c>
      <c r="AG271" s="208">
        <v>3.7884377099235936E-2</v>
      </c>
      <c r="AH271" s="209">
        <v>1.6648555206376581E-2</v>
      </c>
      <c r="AI271" s="209">
        <v>3.7691586714062107E-2</v>
      </c>
      <c r="AJ271" s="209">
        <v>3.690948368689325E-2</v>
      </c>
      <c r="AK271" s="209">
        <v>3.2698992641707024E-2</v>
      </c>
      <c r="AL271" s="209">
        <v>3.8373343103546044E-2</v>
      </c>
      <c r="AM271" s="209">
        <v>3.0040482650613289E-2</v>
      </c>
      <c r="AN271" s="209">
        <v>2.8732395549564013E-2</v>
      </c>
      <c r="AO271" s="209">
        <v>3.5504140846618952E-2</v>
      </c>
      <c r="AP271" s="209">
        <v>3.4718654260918122E-2</v>
      </c>
      <c r="AQ271" s="209">
        <v>5.0330660661733001E-2</v>
      </c>
      <c r="AR271" s="209">
        <v>3.8797626540204994E-2</v>
      </c>
      <c r="AS271" s="209">
        <v>4.6216496880437052E-2</v>
      </c>
      <c r="AT271" s="209">
        <v>3.4505928213647563E-2</v>
      </c>
      <c r="AU271" s="210">
        <v>4.4943443623901645E-2</v>
      </c>
    </row>
    <row r="272" spans="2:47" x14ac:dyDescent="0.25">
      <c r="B272" s="122">
        <v>40634</v>
      </c>
      <c r="C272" s="193">
        <v>190.31161556999999</v>
      </c>
      <c r="D272" s="165">
        <v>168.62639747</v>
      </c>
      <c r="E272" s="165">
        <v>185.44809372</v>
      </c>
      <c r="F272" s="165">
        <v>194.62587503</v>
      </c>
      <c r="G272" s="165">
        <v>191.73111026999999</v>
      </c>
      <c r="H272" s="165">
        <v>179.46973113999999</v>
      </c>
      <c r="I272" s="165">
        <v>209.70290398</v>
      </c>
      <c r="J272" s="165">
        <v>173.05006484</v>
      </c>
      <c r="K272" s="165">
        <v>197.93393449999999</v>
      </c>
      <c r="L272" s="165">
        <v>183.08531041000001</v>
      </c>
      <c r="M272" s="165">
        <v>172.59248210000001</v>
      </c>
      <c r="N272" s="165">
        <v>202.53831468000001</v>
      </c>
      <c r="O272" s="165">
        <v>192.45453548</v>
      </c>
      <c r="P272" s="165">
        <v>183.00914796999999</v>
      </c>
      <c r="Q272" s="166">
        <v>167.06355242999999</v>
      </c>
      <c r="R272" s="208">
        <v>1.7965803419254817E-3</v>
      </c>
      <c r="S272" s="209">
        <v>4.6124987611495093E-3</v>
      </c>
      <c r="T272" s="209">
        <v>5.461265546947214E-3</v>
      </c>
      <c r="U272" s="209">
        <v>7.383967264310883E-3</v>
      </c>
      <c r="V272" s="209">
        <v>4.2207232722036164E-3</v>
      </c>
      <c r="W272" s="209">
        <v>3.1099292637945478E-3</v>
      </c>
      <c r="X272" s="209">
        <v>5.1769374415547393E-3</v>
      </c>
      <c r="Y272" s="209">
        <v>2.4552314915447363E-3</v>
      </c>
      <c r="Z272" s="209">
        <v>4.2915279074759536E-3</v>
      </c>
      <c r="AA272" s="209">
        <v>5.793198257604981E-3</v>
      </c>
      <c r="AB272" s="209">
        <v>2.7649736484765901E-3</v>
      </c>
      <c r="AC272" s="209">
        <v>5.9967261508676014E-3</v>
      </c>
      <c r="AD272" s="209">
        <v>3.3552309100677606E-3</v>
      </c>
      <c r="AE272" s="209">
        <v>1.4732265632497418E-3</v>
      </c>
      <c r="AF272" s="210">
        <v>3.0358914696580184E-3</v>
      </c>
      <c r="AG272" s="208">
        <v>3.6519021203817295E-2</v>
      </c>
      <c r="AH272" s="209">
        <v>1.934939832290682E-2</v>
      </c>
      <c r="AI272" s="209">
        <v>3.7194841069763909E-2</v>
      </c>
      <c r="AJ272" s="209">
        <v>4.1734022735816764E-2</v>
      </c>
      <c r="AK272" s="209">
        <v>3.2239577320604333E-2</v>
      </c>
      <c r="AL272" s="209">
        <v>3.7216920382188691E-2</v>
      </c>
      <c r="AM272" s="209">
        <v>3.4022918814613841E-2</v>
      </c>
      <c r="AN272" s="209">
        <v>2.5522446325401311E-2</v>
      </c>
      <c r="AO272" s="209">
        <v>3.5517708588764178E-2</v>
      </c>
      <c r="AP272" s="209">
        <v>3.794290054533226E-2</v>
      </c>
      <c r="AQ272" s="209">
        <v>5.436110495014379E-2</v>
      </c>
      <c r="AR272" s="209">
        <v>4.1465773479175544E-2</v>
      </c>
      <c r="AS272" s="209">
        <v>4.8799165005816852E-2</v>
      </c>
      <c r="AT272" s="209">
        <v>3.3748770617758148E-2</v>
      </c>
      <c r="AU272" s="210">
        <v>4.7402662462482065E-2</v>
      </c>
    </row>
    <row r="273" spans="2:47" x14ac:dyDescent="0.25">
      <c r="B273" s="122">
        <v>40664</v>
      </c>
      <c r="C273" s="193">
        <v>193.85394213999999</v>
      </c>
      <c r="D273" s="165">
        <v>170.31954721</v>
      </c>
      <c r="E273" s="165">
        <v>186.76507498000001</v>
      </c>
      <c r="F273" s="165">
        <v>195.89612258</v>
      </c>
      <c r="G273" s="165">
        <v>193.52930309000001</v>
      </c>
      <c r="H273" s="165">
        <v>181.18035671000001</v>
      </c>
      <c r="I273" s="165">
        <v>210.54348332999999</v>
      </c>
      <c r="J273" s="165">
        <v>173.75433061999999</v>
      </c>
      <c r="K273" s="165">
        <v>201.19156009</v>
      </c>
      <c r="L273" s="165">
        <v>184.15099787</v>
      </c>
      <c r="M273" s="165">
        <v>173.35629274999999</v>
      </c>
      <c r="N273" s="165">
        <v>202.95423450000001</v>
      </c>
      <c r="O273" s="165">
        <v>196.28376333</v>
      </c>
      <c r="P273" s="165">
        <v>184.09733623</v>
      </c>
      <c r="Q273" s="166">
        <v>169.71443665000001</v>
      </c>
      <c r="R273" s="208">
        <v>1.861329672069895E-2</v>
      </c>
      <c r="S273" s="209">
        <v>1.004083444468545E-2</v>
      </c>
      <c r="T273" s="209">
        <v>7.1016165956844955E-3</v>
      </c>
      <c r="U273" s="209">
        <v>6.526611889627703E-3</v>
      </c>
      <c r="V273" s="209">
        <v>9.3787221983316661E-3</v>
      </c>
      <c r="W273" s="209">
        <v>9.5315547593125965E-3</v>
      </c>
      <c r="X273" s="209">
        <v>4.0084297072021146E-3</v>
      </c>
      <c r="Y273" s="209">
        <v>4.0697227166666562E-3</v>
      </c>
      <c r="Z273" s="209">
        <v>1.6458145988099901E-2</v>
      </c>
      <c r="AA273" s="209">
        <v>5.8207152589877312E-3</v>
      </c>
      <c r="AB273" s="209">
        <v>4.4255151829697345E-3</v>
      </c>
      <c r="AC273" s="209">
        <v>2.0535364908962081E-3</v>
      </c>
      <c r="AD273" s="209">
        <v>1.9896791938155863E-2</v>
      </c>
      <c r="AE273" s="209">
        <v>5.9460866960508027E-3</v>
      </c>
      <c r="AF273" s="210">
        <v>1.5867519763838073E-2</v>
      </c>
      <c r="AG273" s="208">
        <v>5.2111473778811784E-2</v>
      </c>
      <c r="AH273" s="209">
        <v>2.7258563056117881E-2</v>
      </c>
      <c r="AI273" s="209">
        <v>3.8267164793154215E-2</v>
      </c>
      <c r="AJ273" s="209">
        <v>4.439112676184985E-2</v>
      </c>
      <c r="AK273" s="209">
        <v>3.5593178692700886E-2</v>
      </c>
      <c r="AL273" s="209">
        <v>3.9210905526647147E-2</v>
      </c>
      <c r="AM273" s="209"/>
      <c r="AN273" s="209">
        <v>2.3125501532747582E-2</v>
      </c>
      <c r="AO273" s="209">
        <v>4.9230414050813485E-2</v>
      </c>
      <c r="AP273" s="209">
        <v>3.9386505093776093E-2</v>
      </c>
      <c r="AQ273" s="209">
        <v>5.5033139221372519E-2</v>
      </c>
      <c r="AR273" s="209">
        <v>3.88606843998337E-2</v>
      </c>
      <c r="AS273" s="209">
        <v>6.5133960697819029E-2</v>
      </c>
      <c r="AT273" s="209">
        <v>3.7681749514880118E-2</v>
      </c>
      <c r="AU273" s="210">
        <v>5.9730128904561496E-2</v>
      </c>
    </row>
    <row r="274" spans="2:47" x14ac:dyDescent="0.25">
      <c r="B274" s="122">
        <v>40695</v>
      </c>
      <c r="C274" s="193">
        <v>194.90197549999999</v>
      </c>
      <c r="D274" s="165">
        <v>193.79679586</v>
      </c>
      <c r="E274" s="165">
        <v>187.57646724</v>
      </c>
      <c r="F274" s="165">
        <v>197.04946755</v>
      </c>
      <c r="G274" s="165">
        <v>194.15070306000001</v>
      </c>
      <c r="H274" s="165">
        <v>181.77858656999999</v>
      </c>
      <c r="I274" s="165">
        <v>211.05915647</v>
      </c>
      <c r="J274" s="165">
        <v>173.88579842999999</v>
      </c>
      <c r="K274" s="165">
        <v>203.34675311999999</v>
      </c>
      <c r="L274" s="165">
        <v>184.70777495999999</v>
      </c>
      <c r="M274" s="165">
        <v>174.15616679999999</v>
      </c>
      <c r="N274" s="165">
        <v>203.86444503999999</v>
      </c>
      <c r="O274" s="165">
        <v>196.97899231</v>
      </c>
      <c r="P274" s="165">
        <v>185.13904278000001</v>
      </c>
      <c r="Q274" s="166">
        <v>171.12802574</v>
      </c>
      <c r="R274" s="208">
        <v>5.406304088689219E-3</v>
      </c>
      <c r="S274" s="209">
        <v>0.13784236181096179</v>
      </c>
      <c r="T274" s="209">
        <v>4.3444539086704512E-3</v>
      </c>
      <c r="U274" s="209">
        <v>5.8875334274623202E-3</v>
      </c>
      <c r="V274" s="209">
        <v>3.2108831069939795E-3</v>
      </c>
      <c r="W274" s="209">
        <v>3.3018472358872257E-3</v>
      </c>
      <c r="X274" s="209">
        <v>2.4492476890950196E-3</v>
      </c>
      <c r="Y274" s="209">
        <v>7.5663040760418976E-4</v>
      </c>
      <c r="Z274" s="209">
        <v>1.0712144331680213E-2</v>
      </c>
      <c r="AA274" s="209">
        <v>3.0234812541882049E-3</v>
      </c>
      <c r="AB274" s="209">
        <v>4.6140468125579464E-3</v>
      </c>
      <c r="AC274" s="209">
        <v>4.4848068444710374E-3</v>
      </c>
      <c r="AD274" s="209">
        <v>3.5419586837203117E-3</v>
      </c>
      <c r="AE274" s="209">
        <v>5.6584553113716443E-3</v>
      </c>
      <c r="AF274" s="210">
        <v>8.329221237172741E-3</v>
      </c>
      <c r="AG274" s="208">
        <v>5.6231103647718203E-2</v>
      </c>
      <c r="AH274" s="209">
        <v>7.9401375796984197E-2</v>
      </c>
      <c r="AI274" s="209">
        <v>3.9442155136868426E-2</v>
      </c>
      <c r="AJ274" s="209">
        <v>4.8703748937425483E-2</v>
      </c>
      <c r="AK274" s="209">
        <v>3.6744520983229098E-2</v>
      </c>
      <c r="AL274" s="209">
        <v>4.1915242813489816E-2</v>
      </c>
      <c r="AM274" s="209">
        <v>3.5860531275680167E-2</v>
      </c>
      <c r="AN274" s="209">
        <v>2.2933657499321816E-2</v>
      </c>
      <c r="AO274" s="209">
        <v>5.819181676466529E-2</v>
      </c>
      <c r="AP274" s="209">
        <v>3.947288049231068E-2</v>
      </c>
      <c r="AQ274" s="209">
        <v>5.7898779879786012E-2</v>
      </c>
      <c r="AR274" s="209">
        <v>4.0351292126438461E-2</v>
      </c>
      <c r="AS274" s="209">
        <v>6.7075964708708399E-2</v>
      </c>
      <c r="AT274" s="209">
        <v>4.0067124668111562E-2</v>
      </c>
      <c r="AU274" s="210">
        <v>6.794260675947604E-2</v>
      </c>
    </row>
    <row r="275" spans="2:47" x14ac:dyDescent="0.25">
      <c r="B275" s="122">
        <v>40725</v>
      </c>
      <c r="C275" s="193">
        <v>196.57965827000001</v>
      </c>
      <c r="D275" s="165">
        <v>171.22958930999999</v>
      </c>
      <c r="E275" s="165">
        <v>188.57423267999999</v>
      </c>
      <c r="F275" s="165">
        <v>197.65402499999999</v>
      </c>
      <c r="G275" s="165">
        <v>194.81650963999999</v>
      </c>
      <c r="H275" s="165">
        <v>182.18492137999999</v>
      </c>
      <c r="I275" s="165">
        <v>211.67493103000001</v>
      </c>
      <c r="J275" s="165">
        <v>174.77214197999999</v>
      </c>
      <c r="K275" s="165">
        <v>204.45508235</v>
      </c>
      <c r="L275" s="165">
        <v>185.54836270000001</v>
      </c>
      <c r="M275" s="165">
        <v>175.13014935999999</v>
      </c>
      <c r="N275" s="165">
        <v>204.49112291</v>
      </c>
      <c r="O275" s="165">
        <v>197.94875665999999</v>
      </c>
      <c r="P275" s="165">
        <v>185.48874978000001</v>
      </c>
      <c r="Q275" s="166">
        <v>171.53595548999999</v>
      </c>
      <c r="R275" s="208">
        <v>8.6078284516927246E-3</v>
      </c>
      <c r="S275" s="209">
        <v>-0.11644777948910309</v>
      </c>
      <c r="T275" s="209">
        <v>5.3192463568650953E-3</v>
      </c>
      <c r="U275" s="209">
        <v>3.0680491427696184E-3</v>
      </c>
      <c r="V275" s="209">
        <v>3.429328709637588E-3</v>
      </c>
      <c r="W275" s="209">
        <v>2.2353282510728027E-3</v>
      </c>
      <c r="X275" s="209">
        <v>2.9175448736692543E-3</v>
      </c>
      <c r="Y275" s="209">
        <v>5.0972739464793127E-3</v>
      </c>
      <c r="Z275" s="209">
        <v>5.4504397684970998E-3</v>
      </c>
      <c r="AA275" s="209">
        <v>4.5509061011755145E-3</v>
      </c>
      <c r="AB275" s="209">
        <v>5.5925815197719209E-3</v>
      </c>
      <c r="AC275" s="209">
        <v>3.0739929656544533E-3</v>
      </c>
      <c r="AD275" s="209">
        <v>4.9231866740073651E-3</v>
      </c>
      <c r="AE275" s="209">
        <v>1.8888884524241088E-3</v>
      </c>
      <c r="AF275" s="210">
        <v>2.3837693927456038E-3</v>
      </c>
      <c r="AG275" s="208">
        <v>6.3747652309030442E-2</v>
      </c>
      <c r="AH275" s="209">
        <v>3.2385325977321862E-2</v>
      </c>
      <c r="AI275" s="209">
        <v>4.6030852078721173E-2</v>
      </c>
      <c r="AJ275" s="209">
        <v>5.0290349532569424E-2</v>
      </c>
      <c r="AK275" s="209">
        <v>4.0333496408272385E-2</v>
      </c>
      <c r="AL275" s="209">
        <v>4.4411291162818049E-2</v>
      </c>
      <c r="AM275" s="209">
        <v>3.9671430740147236E-2</v>
      </c>
      <c r="AN275" s="209">
        <v>2.9141252914329691E-2</v>
      </c>
      <c r="AO275" s="209">
        <v>6.5685478289475935E-2</v>
      </c>
      <c r="AP275" s="209">
        <v>2.4748271080380878E-2</v>
      </c>
      <c r="AQ275" s="209">
        <v>6.1985037062124965E-2</v>
      </c>
      <c r="AR275" s="209">
        <v>4.7018767174980249E-2</v>
      </c>
      <c r="AS275" s="209">
        <v>7.5567195188582681E-2</v>
      </c>
      <c r="AT275" s="209">
        <v>4.1627154903149104E-2</v>
      </c>
      <c r="AU275" s="210">
        <v>7.1505531278196088E-2</v>
      </c>
    </row>
    <row r="276" spans="2:47" x14ac:dyDescent="0.25">
      <c r="B276" s="122">
        <v>40756</v>
      </c>
      <c r="C276" s="193">
        <v>197.62576644999999</v>
      </c>
      <c r="D276" s="165">
        <v>172.35769041</v>
      </c>
      <c r="E276" s="165">
        <v>189.11133294000001</v>
      </c>
      <c r="F276" s="165">
        <v>198.83451643000001</v>
      </c>
      <c r="G276" s="165">
        <v>195.56770965999999</v>
      </c>
      <c r="H276" s="165">
        <v>182.5036815</v>
      </c>
      <c r="I276" s="165">
        <v>211.89533301</v>
      </c>
      <c r="J276" s="165">
        <v>174.82891576</v>
      </c>
      <c r="K276" s="165">
        <v>205.38487638999999</v>
      </c>
      <c r="L276" s="165">
        <v>186.23771379999999</v>
      </c>
      <c r="M276" s="165">
        <v>175.6437579</v>
      </c>
      <c r="N276" s="165">
        <v>204.85898175</v>
      </c>
      <c r="O276" s="165">
        <v>199.33350562999999</v>
      </c>
      <c r="P276" s="165">
        <v>186.36504432000001</v>
      </c>
      <c r="Q276" s="166">
        <v>173.32817953</v>
      </c>
      <c r="R276" s="208">
        <v>5.3215484715267844E-3</v>
      </c>
      <c r="S276" s="209">
        <v>6.5882369078025162E-3</v>
      </c>
      <c r="T276" s="209">
        <v>2.8482166007879036E-3</v>
      </c>
      <c r="U276" s="209">
        <v>5.972513992568671E-3</v>
      </c>
      <c r="V276" s="209">
        <v>3.8559361390271074E-3</v>
      </c>
      <c r="W276" s="209">
        <v>1.7496514946763343E-3</v>
      </c>
      <c r="X276" s="209">
        <v>1.0412285428771646E-3</v>
      </c>
      <c r="Y276" s="209">
        <v>3.2484456250763029E-4</v>
      </c>
      <c r="Z276" s="209">
        <v>4.5476690005108612E-3</v>
      </c>
      <c r="AA276" s="209">
        <v>3.715209824376326E-3</v>
      </c>
      <c r="AB276" s="209">
        <v>2.9327248442198614E-3</v>
      </c>
      <c r="AC276" s="209">
        <v>1.7988988214510298E-3</v>
      </c>
      <c r="AD276" s="209">
        <v>6.9954921332416927E-3</v>
      </c>
      <c r="AE276" s="209">
        <v>4.7242463008637329E-3</v>
      </c>
      <c r="AF276" s="210">
        <v>1.0448095472931265E-2</v>
      </c>
      <c r="AG276" s="208">
        <v>7.3742663088400148E-2</v>
      </c>
      <c r="AH276" s="209">
        <v>3.9346709784771526E-2</v>
      </c>
      <c r="AI276" s="209">
        <v>5.1584190360099175E-2</v>
      </c>
      <c r="AJ276" s="209">
        <v>5.7689081000420833E-2</v>
      </c>
      <c r="AK276" s="209">
        <v>4.878408704827996E-2</v>
      </c>
      <c r="AL276" s="209">
        <v>4.6717170135613606E-2</v>
      </c>
      <c r="AM276" s="209">
        <v>9.3515015250146175E-2</v>
      </c>
      <c r="AN276" s="209">
        <v>3.1763056372479663E-2</v>
      </c>
      <c r="AO276" s="209">
        <v>7.4058152334029431E-2</v>
      </c>
      <c r="AP276" s="209">
        <v>5.1825129178150534E-2</v>
      </c>
      <c r="AQ276" s="209">
        <v>6.6184657469637281E-2</v>
      </c>
      <c r="AR276" s="209">
        <v>5.6553126840850183E-2</v>
      </c>
      <c r="AS276" s="209">
        <v>8.6478109102867254E-2</v>
      </c>
      <c r="AT276" s="209">
        <v>4.8786997620140091E-2</v>
      </c>
      <c r="AU276" s="210">
        <v>8.2869981372499679E-2</v>
      </c>
    </row>
    <row r="277" spans="2:47" x14ac:dyDescent="0.25">
      <c r="B277" s="122">
        <v>40787</v>
      </c>
      <c r="C277" s="193">
        <v>198.37890338</v>
      </c>
      <c r="D277" s="165">
        <v>172.66135722000001</v>
      </c>
      <c r="E277" s="165">
        <v>189.32604835999999</v>
      </c>
      <c r="F277" s="165">
        <v>198.99170851</v>
      </c>
      <c r="G277" s="165">
        <v>195.89098215999999</v>
      </c>
      <c r="H277" s="165">
        <v>182.76132301000001</v>
      </c>
      <c r="I277" s="165">
        <v>212.11159445999999</v>
      </c>
      <c r="J277" s="165">
        <v>174.89856637</v>
      </c>
      <c r="K277" s="165">
        <v>206.12387541000001</v>
      </c>
      <c r="L277" s="165">
        <v>186.56868302999999</v>
      </c>
      <c r="M277" s="165">
        <v>175.99026789000001</v>
      </c>
      <c r="N277" s="165">
        <v>204.87123531</v>
      </c>
      <c r="O277" s="165">
        <v>200.21322481999999</v>
      </c>
      <c r="P277" s="165">
        <v>186.74189777999999</v>
      </c>
      <c r="Q277" s="166">
        <v>173.48446604</v>
      </c>
      <c r="R277" s="208">
        <v>3.8109247773141825E-3</v>
      </c>
      <c r="S277" s="209">
        <v>1.7618407932808522E-3</v>
      </c>
      <c r="T277" s="209">
        <v>1.1353916058965097E-3</v>
      </c>
      <c r="U277" s="209">
        <v>7.9056736638242087E-4</v>
      </c>
      <c r="V277" s="209">
        <v>1.6529952749460533E-3</v>
      </c>
      <c r="W277" s="209">
        <v>1.4117058235891715E-3</v>
      </c>
      <c r="X277" s="209">
        <v>1.0206050644342619E-3</v>
      </c>
      <c r="Y277" s="209">
        <v>3.9839296432868588E-4</v>
      </c>
      <c r="Z277" s="209">
        <v>3.5981179967543315E-3</v>
      </c>
      <c r="AA277" s="209">
        <v>1.7771332306807655E-3</v>
      </c>
      <c r="AB277" s="209">
        <v>1.9727999112686685E-3</v>
      </c>
      <c r="AC277" s="209">
        <v>5.9814609519823414E-5</v>
      </c>
      <c r="AD277" s="209">
        <v>4.4133031585413705E-3</v>
      </c>
      <c r="AE277" s="209">
        <v>2.022125240143737E-3</v>
      </c>
      <c r="AF277" s="210">
        <v>9.0167975238527589E-4</v>
      </c>
      <c r="AG277" s="208">
        <v>8.2583188279226685E-2</v>
      </c>
      <c r="AH277" s="209">
        <v>4.1951430334486367E-2</v>
      </c>
      <c r="AI277" s="209">
        <v>5.6912854508075289E-2</v>
      </c>
      <c r="AJ277" s="209">
        <v>5.7928709613454504E-2</v>
      </c>
      <c r="AK277" s="209">
        <v>5.3629394858599799E-2</v>
      </c>
      <c r="AL277" s="209">
        <v>4.7325701106871877E-2</v>
      </c>
      <c r="AM277" s="209">
        <v>9.6527825053693214E-2</v>
      </c>
      <c r="AN277" s="209">
        <v>3.4244354366790263E-2</v>
      </c>
      <c r="AO277" s="209">
        <v>8.3611236586909096E-2</v>
      </c>
      <c r="AP277" s="209">
        <v>5.8999768128499309E-2</v>
      </c>
      <c r="AQ277" s="209">
        <v>-2.6870026309946147E-2</v>
      </c>
      <c r="AR277" s="209">
        <v>6.1639380967185457E-2</v>
      </c>
      <c r="AS277" s="209">
        <v>9.4117211510383825E-2</v>
      </c>
      <c r="AT277" s="209">
        <v>5.4411279592875353E-2</v>
      </c>
      <c r="AU277" s="210">
        <v>8.0503306472834948E-2</v>
      </c>
    </row>
    <row r="278" spans="2:47" x14ac:dyDescent="0.25">
      <c r="B278" s="122">
        <v>40817</v>
      </c>
      <c r="C278" s="193">
        <v>198.46198150999999</v>
      </c>
      <c r="D278" s="165">
        <v>172.86744023</v>
      </c>
      <c r="E278" s="165">
        <v>190.50587461000001</v>
      </c>
      <c r="F278" s="165">
        <v>199.61881733999999</v>
      </c>
      <c r="G278" s="165">
        <v>196.28215255999999</v>
      </c>
      <c r="H278" s="165">
        <v>183.07750576000001</v>
      </c>
      <c r="I278" s="165">
        <v>212.69632271</v>
      </c>
      <c r="J278" s="165">
        <v>175.21870428</v>
      </c>
      <c r="K278" s="165">
        <v>206.45537311999999</v>
      </c>
      <c r="L278" s="165">
        <v>187.07661198</v>
      </c>
      <c r="M278" s="165">
        <v>176.26548066000001</v>
      </c>
      <c r="N278" s="165">
        <v>205.24502568</v>
      </c>
      <c r="O278" s="165">
        <v>200.93084051</v>
      </c>
      <c r="P278" s="165">
        <v>187.13839444999999</v>
      </c>
      <c r="Q278" s="166">
        <v>173.68292256999999</v>
      </c>
      <c r="R278" s="208">
        <v>4.1878510559588856E-4</v>
      </c>
      <c r="S278" s="209">
        <v>1.1935676477823657E-3</v>
      </c>
      <c r="T278" s="209">
        <v>6.2317164501136226E-3</v>
      </c>
      <c r="U278" s="209">
        <v>3.1514319601335704E-3</v>
      </c>
      <c r="V278" s="209">
        <v>1.9968780373998659E-3</v>
      </c>
      <c r="W278" s="209">
        <v>1.7300309758793743E-3</v>
      </c>
      <c r="X278" s="209">
        <v>2.7567010256494017E-3</v>
      </c>
      <c r="Y278" s="209">
        <v>1.8304204353667721E-3</v>
      </c>
      <c r="Z278" s="209">
        <v>1.6082450872835518E-3</v>
      </c>
      <c r="AA278" s="209">
        <v>2.7224770082036383E-3</v>
      </c>
      <c r="AB278" s="209">
        <v>1.5637953922089231E-3</v>
      </c>
      <c r="AC278" s="209">
        <v>1.824513672865766E-3</v>
      </c>
      <c r="AD278" s="209">
        <v>3.5842571870323184E-3</v>
      </c>
      <c r="AE278" s="209">
        <v>2.1232335898562849E-3</v>
      </c>
      <c r="AF278" s="210">
        <v>1.1439440921138693E-3</v>
      </c>
      <c r="AG278" s="208">
        <v>8.4114125787883576E-2</v>
      </c>
      <c r="AH278" s="209">
        <v>4.3981075898583182E-2</v>
      </c>
      <c r="AI278" s="209">
        <v>6.4581020668745312E-2</v>
      </c>
      <c r="AJ278" s="209">
        <v>6.3117888222045046E-2</v>
      </c>
      <c r="AK278" s="209">
        <v>5.8232107366378294E-2</v>
      </c>
      <c r="AL278" s="209">
        <v>4.8969595547141823E-2</v>
      </c>
      <c r="AM278" s="209">
        <v>9.9643516328705634E-2</v>
      </c>
      <c r="AN278" s="209">
        <v>3.8572639474843427E-2</v>
      </c>
      <c r="AO278" s="209">
        <v>8.5626810802022599E-2</v>
      </c>
      <c r="AP278" s="209">
        <v>6.3816757525834752E-2</v>
      </c>
      <c r="AQ278" s="209">
        <v>7.4475454840561076E-2</v>
      </c>
      <c r="AR278" s="209">
        <v>6.325176765974086E-2</v>
      </c>
      <c r="AS278" s="209">
        <v>9.9121323755730906E-2</v>
      </c>
      <c r="AT278" s="209">
        <v>5.8102849706427283E-2</v>
      </c>
      <c r="AU278" s="210">
        <v>7.8622360755800313E-2</v>
      </c>
    </row>
    <row r="279" spans="2:47" x14ac:dyDescent="0.25">
      <c r="B279" s="122">
        <v>40848</v>
      </c>
      <c r="C279" s="193">
        <v>199.19713927999999</v>
      </c>
      <c r="D279" s="165">
        <v>173.20725547000001</v>
      </c>
      <c r="E279" s="165">
        <v>190.69804318000001</v>
      </c>
      <c r="F279" s="165">
        <v>200.34445101</v>
      </c>
      <c r="G279" s="165">
        <v>196.72701373000001</v>
      </c>
      <c r="H279" s="165">
        <v>183.50649909000001</v>
      </c>
      <c r="I279" s="165">
        <v>213.29762296000001</v>
      </c>
      <c r="J279" s="165">
        <v>175.55020049000001</v>
      </c>
      <c r="K279" s="165">
        <v>207.31092290000001</v>
      </c>
      <c r="L279" s="165">
        <v>187.77188192</v>
      </c>
      <c r="M279" s="165">
        <v>176.59626281999999</v>
      </c>
      <c r="N279" s="165">
        <v>205.57213128000001</v>
      </c>
      <c r="O279" s="165">
        <v>201.78113923000001</v>
      </c>
      <c r="P279" s="165">
        <v>189.51604563000001</v>
      </c>
      <c r="Q279" s="166">
        <v>174.29273298999999</v>
      </c>
      <c r="R279" s="208">
        <v>3.7042750677310859E-3</v>
      </c>
      <c r="S279" s="209">
        <v>1.9657561860572659E-3</v>
      </c>
      <c r="T279" s="209">
        <v>1.0087277906437829E-3</v>
      </c>
      <c r="U279" s="209">
        <v>3.6350965288211023E-3</v>
      </c>
      <c r="V279" s="209">
        <v>2.2664371884959741E-3</v>
      </c>
      <c r="W279" s="209">
        <v>2.3432334202890732E-3</v>
      </c>
      <c r="X279" s="209">
        <v>2.827036416703118E-3</v>
      </c>
      <c r="Y279" s="209">
        <v>1.8918996768192036E-3</v>
      </c>
      <c r="Z279" s="209">
        <v>4.143993770037358E-3</v>
      </c>
      <c r="AA279" s="209">
        <v>3.7164984582590838E-3</v>
      </c>
      <c r="AB279" s="209">
        <v>1.8766133831843832E-3</v>
      </c>
      <c r="AC279" s="209">
        <v>1.5937321692268654E-3</v>
      </c>
      <c r="AD279" s="209">
        <v>4.2317979551660416E-3</v>
      </c>
      <c r="AE279" s="209">
        <v>1.2705309281870967E-2</v>
      </c>
      <c r="AF279" s="210">
        <v>3.5110557271641283E-3</v>
      </c>
      <c r="AG279" s="208">
        <v>8.9148229618055144E-2</v>
      </c>
      <c r="AH279" s="209">
        <v>4.6149301635809332E-2</v>
      </c>
      <c r="AI279" s="209">
        <v>6.5966016928793184E-2</v>
      </c>
      <c r="AJ279" s="209">
        <v>6.6636545766148594E-2</v>
      </c>
      <c r="AK279" s="209">
        <v>6.1141640311230781E-2</v>
      </c>
      <c r="AL279" s="209">
        <v>5.0542266541644884E-2</v>
      </c>
      <c r="AM279" s="209">
        <v>0.10258339164757106</v>
      </c>
      <c r="AN279" s="209">
        <v>4.101817840150912E-2</v>
      </c>
      <c r="AO279" s="209">
        <v>8.9924733358439243E-2</v>
      </c>
      <c r="AP279" s="209">
        <v>6.9467080915598334E-2</v>
      </c>
      <c r="AQ279" s="209">
        <v>7.5946257705937895E-2</v>
      </c>
      <c r="AR279" s="209">
        <v>6.5890900594060206E-2</v>
      </c>
      <c r="AS279" s="209">
        <v>0.10558052581085445</v>
      </c>
      <c r="AT279" s="209">
        <v>7.0487076668757156E-2</v>
      </c>
      <c r="AU279" s="210">
        <v>8.4413439354412853E-2</v>
      </c>
    </row>
    <row r="280" spans="2:47" x14ac:dyDescent="0.25">
      <c r="B280" s="122">
        <v>40878</v>
      </c>
      <c r="C280" s="193">
        <v>199.42438380999999</v>
      </c>
      <c r="D280" s="165">
        <v>173.46898935999999</v>
      </c>
      <c r="E280" s="165">
        <v>190.98562781000001</v>
      </c>
      <c r="F280" s="165">
        <v>200.54705982999999</v>
      </c>
      <c r="G280" s="165">
        <v>196.83606637</v>
      </c>
      <c r="H280" s="165">
        <v>183.82097524</v>
      </c>
      <c r="I280" s="165">
        <v>213.35650799000001</v>
      </c>
      <c r="J280" s="165">
        <v>175.70798360000001</v>
      </c>
      <c r="K280" s="165">
        <v>207.93516270000001</v>
      </c>
      <c r="L280" s="165">
        <v>188.00919962</v>
      </c>
      <c r="M280" s="165">
        <v>176.27998475000001</v>
      </c>
      <c r="N280" s="165">
        <v>205.71564339</v>
      </c>
      <c r="O280" s="165">
        <v>202.74820056999999</v>
      </c>
      <c r="P280" s="165">
        <v>189.46919976999999</v>
      </c>
      <c r="Q280" s="166">
        <v>174.51781953</v>
      </c>
      <c r="R280" s="208">
        <v>1.1408021762831775E-3</v>
      </c>
      <c r="S280" s="209">
        <v>1.5111023455095446E-3</v>
      </c>
      <c r="T280" s="209">
        <v>1.5080628264682635E-3</v>
      </c>
      <c r="U280" s="209">
        <v>1.0113023793700264E-3</v>
      </c>
      <c r="V280" s="209">
        <v>5.5433485179446577E-4</v>
      </c>
      <c r="W280" s="209">
        <v>1.7137057900372054E-3</v>
      </c>
      <c r="X280" s="209">
        <v>2.7606979010282636E-4</v>
      </c>
      <c r="Y280" s="209">
        <v>8.9879196696778939E-4</v>
      </c>
      <c r="Z280" s="209">
        <v>3.0111283634635636E-3</v>
      </c>
      <c r="AA280" s="209">
        <v>1.2638617538120774E-3</v>
      </c>
      <c r="AB280" s="209">
        <v>-1.79096694884396E-3</v>
      </c>
      <c r="AC280" s="209">
        <v>6.9811072690839583E-4</v>
      </c>
      <c r="AD280" s="209">
        <v>4.7926250376537066E-3</v>
      </c>
      <c r="AE280" s="209">
        <v>-2.4718677431397079E-4</v>
      </c>
      <c r="AF280" s="210">
        <v>1.2914281401102414E-3</v>
      </c>
      <c r="AG280" s="208">
        <v>9.0577586091135545E-2</v>
      </c>
      <c r="AH280" s="209">
        <v>4.8288043440251886E-2</v>
      </c>
      <c r="AI280" s="209">
        <v>6.8564418821794912E-2</v>
      </c>
      <c r="AJ280" s="209">
        <v>6.7157828940019149E-2</v>
      </c>
      <c r="AK280" s="209">
        <v>6.1779521881140304E-2</v>
      </c>
      <c r="AL280" s="209">
        <v>5.2517631603578654E-2</v>
      </c>
      <c r="AM280" s="209">
        <v>4.8378802463543633E-2</v>
      </c>
      <c r="AN280" s="209">
        <v>4.0543420115091933E-2</v>
      </c>
      <c r="AO280" s="209">
        <v>9.478410293781836E-2</v>
      </c>
      <c r="AP280" s="209">
        <v>7.0425646287899352E-2</v>
      </c>
      <c r="AQ280" s="209">
        <v>7.0183503453574131E-2</v>
      </c>
      <c r="AR280" s="209">
        <v>6.6163840177325267E-2</v>
      </c>
      <c r="AS280" s="209">
        <v>0.11112997654534175</v>
      </c>
      <c r="AT280" s="209">
        <v>7.1229515484815001E-2</v>
      </c>
      <c r="AU280" s="210">
        <v>8.4668529678125728E-2</v>
      </c>
    </row>
    <row r="281" spans="2:47" x14ac:dyDescent="0.25">
      <c r="B281" s="122">
        <v>40909</v>
      </c>
      <c r="C281" s="193">
        <v>203.06798240000001</v>
      </c>
      <c r="D281" s="165">
        <v>175.86947602000001</v>
      </c>
      <c r="E281" s="165">
        <v>191.56153470999999</v>
      </c>
      <c r="F281" s="165">
        <v>203.67069735000001</v>
      </c>
      <c r="G281" s="165">
        <v>199.44522363999999</v>
      </c>
      <c r="H281" s="165">
        <v>185.25571991000001</v>
      </c>
      <c r="I281" s="165">
        <v>217.69715531</v>
      </c>
      <c r="J281" s="165">
        <v>176.79966604000001</v>
      </c>
      <c r="K281" s="165">
        <v>211.89872550999999</v>
      </c>
      <c r="L281" s="165">
        <v>191.88599778</v>
      </c>
      <c r="M281" s="165">
        <v>177.84327637999999</v>
      </c>
      <c r="N281" s="165">
        <v>207.33122956</v>
      </c>
      <c r="O281" s="165">
        <v>206.31235275</v>
      </c>
      <c r="P281" s="165">
        <v>192.40924280999999</v>
      </c>
      <c r="Q281" s="166">
        <v>176.61032387</v>
      </c>
      <c r="R281" s="208">
        <v>1.827057715004109E-2</v>
      </c>
      <c r="S281" s="209">
        <v>1.3838131350487582E-2</v>
      </c>
      <c r="T281" s="209">
        <v>3.0154462752187464E-3</v>
      </c>
      <c r="U281" s="209">
        <v>1.5575583719092496E-2</v>
      </c>
      <c r="V281" s="209">
        <v>1.3255483703354791E-2</v>
      </c>
      <c r="W281" s="209">
        <v>7.8051194545496576E-3</v>
      </c>
      <c r="X281" s="209">
        <v>2.0344574256921346E-2</v>
      </c>
      <c r="Y281" s="209">
        <v>6.2130497296310648E-3</v>
      </c>
      <c r="Z281" s="209">
        <v>1.9061532251370319E-2</v>
      </c>
      <c r="AA281" s="209">
        <v>2.0620257773745598E-2</v>
      </c>
      <c r="AB281" s="209">
        <v>8.8682310258707941E-3</v>
      </c>
      <c r="AC281" s="209">
        <v>7.8534920503694431E-3</v>
      </c>
      <c r="AD281" s="209">
        <v>1.7579204994075712E-2</v>
      </c>
      <c r="AE281" s="209">
        <v>1.5517261082904115E-2</v>
      </c>
      <c r="AF281" s="210">
        <v>1.1990204471012766E-2</v>
      </c>
      <c r="AG281" s="208">
        <v>-0.18650316165797157</v>
      </c>
      <c r="AH281" s="209">
        <v>6.0795894792799898E-2</v>
      </c>
      <c r="AI281" s="209">
        <v>6.8487110303954241E-2</v>
      </c>
      <c r="AJ281" s="209">
        <v>7.5807506974261266E-2</v>
      </c>
      <c r="AK281" s="209">
        <v>6.8932534666191855E-2</v>
      </c>
      <c r="AL281" s="209">
        <v>5.551154816991568E-2</v>
      </c>
      <c r="AM281" s="209">
        <v>6.5750403432640131E-2</v>
      </c>
      <c r="AN281" s="209">
        <v>4.2348501970338431E-2</v>
      </c>
      <c r="AO281" s="209">
        <v>9.699868221963745E-2</v>
      </c>
      <c r="AP281" s="209">
        <v>7.8080264227797652E-2</v>
      </c>
      <c r="AQ281" s="209">
        <v>6.2988746350491259E-2</v>
      </c>
      <c r="AR281" s="209">
        <v>5.9187126791143643E-2</v>
      </c>
      <c r="AS281" s="209">
        <v>0.12063167579342228</v>
      </c>
      <c r="AT281" s="209">
        <v>7.4662118366950234E-2</v>
      </c>
      <c r="AU281" s="210">
        <v>8.3639437300520689E-2</v>
      </c>
    </row>
    <row r="282" spans="2:47" x14ac:dyDescent="0.25">
      <c r="B282" s="122">
        <v>40940</v>
      </c>
      <c r="C282" s="193">
        <v>205.14394358999999</v>
      </c>
      <c r="D282" s="165">
        <v>178.60875089000001</v>
      </c>
      <c r="E282" s="165">
        <v>193.83686431999999</v>
      </c>
      <c r="F282" s="165">
        <v>205.43071151999999</v>
      </c>
      <c r="G282" s="165">
        <v>200.05700447000001</v>
      </c>
      <c r="H282" s="165">
        <v>189.91795737000001</v>
      </c>
      <c r="I282" s="165">
        <v>220.48845277999999</v>
      </c>
      <c r="J282" s="165">
        <v>177.18528871999999</v>
      </c>
      <c r="K282" s="165">
        <v>213.77976361</v>
      </c>
      <c r="L282" s="165">
        <v>192.88105314000001</v>
      </c>
      <c r="M282" s="165">
        <v>179.04304847</v>
      </c>
      <c r="N282" s="165">
        <v>210.22643972</v>
      </c>
      <c r="O282" s="165">
        <v>208.86079691</v>
      </c>
      <c r="P282" s="165">
        <v>193.61709722000001</v>
      </c>
      <c r="Q282" s="166">
        <v>180.01590386999999</v>
      </c>
      <c r="R282" s="208">
        <v>1.022298624069053E-2</v>
      </c>
      <c r="S282" s="209">
        <v>1.5575612846475361E-2</v>
      </c>
      <c r="T282" s="209">
        <v>1.1877800067975871E-2</v>
      </c>
      <c r="U282" s="209">
        <v>8.6414697494527765E-3</v>
      </c>
      <c r="V282" s="209">
        <v>3.0674127905127653E-3</v>
      </c>
      <c r="W282" s="209">
        <v>2.5166496679643602E-2</v>
      </c>
      <c r="X282" s="209">
        <v>1.282192900511351E-2</v>
      </c>
      <c r="Y282" s="209">
        <v>2.1811278756190522E-3</v>
      </c>
      <c r="Z282" s="209">
        <v>8.8770618863927113E-3</v>
      </c>
      <c r="AA282" s="209">
        <v>5.1856590450172092E-3</v>
      </c>
      <c r="AB282" s="209">
        <v>6.746232494257709E-3</v>
      </c>
      <c r="AC282" s="209">
        <v>1.3964177833432248E-2</v>
      </c>
      <c r="AD282" s="209">
        <v>1.2352358576842425E-2</v>
      </c>
      <c r="AE282" s="209">
        <v>6.2775280041652707E-3</v>
      </c>
      <c r="AF282" s="210">
        <v>1.9283017693273573E-2</v>
      </c>
      <c r="AG282" s="208">
        <v>8.4810425612995552E-2</v>
      </c>
      <c r="AH282" s="209">
        <v>6.8516992168964452E-2</v>
      </c>
      <c r="AI282" s="209">
        <v>5.9837562075854611E-2</v>
      </c>
      <c r="AJ282" s="209">
        <v>7.1290722903069523E-2</v>
      </c>
      <c r="AK282" s="209">
        <v>5.6384529245963225E-2</v>
      </c>
      <c r="AL282" s="209">
        <v>6.7888461728510194E-2</v>
      </c>
      <c r="AM282" s="209">
        <v>6.3748381627357839E-2</v>
      </c>
      <c r="AN282" s="209">
        <v>3.3556020708212217E-2</v>
      </c>
      <c r="AO282" s="209">
        <v>8.8824912253528926E-2</v>
      </c>
      <c r="AP282" s="209">
        <v>7.0106502077135438E-2</v>
      </c>
      <c r="AQ282" s="209">
        <v>4.7563749030956573E-2</v>
      </c>
      <c r="AR282" s="209">
        <v>5.6051729778972256E-2</v>
      </c>
      <c r="AS282" s="209">
        <v>9.7715957532478706E-2</v>
      </c>
      <c r="AT282" s="209">
        <v>6.4876456389681328E-2</v>
      </c>
      <c r="AU282" s="210">
        <v>8.698414294221303E-2</v>
      </c>
    </row>
    <row r="283" spans="2:47" x14ac:dyDescent="0.25">
      <c r="B283" s="122">
        <v>40969</v>
      </c>
      <c r="C283" s="193">
        <v>205.44072112000001</v>
      </c>
      <c r="D283" s="165">
        <v>179.04833209</v>
      </c>
      <c r="E283" s="165">
        <v>194.06843305999999</v>
      </c>
      <c r="F283" s="165">
        <v>206.5702197</v>
      </c>
      <c r="G283" s="165">
        <v>200.41153842</v>
      </c>
      <c r="H283" s="165">
        <v>190.12490099999999</v>
      </c>
      <c r="I283" s="165">
        <v>221.63695559999999</v>
      </c>
      <c r="J283" s="165">
        <v>177.416179</v>
      </c>
      <c r="K283" s="165">
        <v>214.56106283</v>
      </c>
      <c r="L283" s="165">
        <v>194.02433368000001</v>
      </c>
      <c r="M283" s="165">
        <v>180.03589486000001</v>
      </c>
      <c r="N283" s="165">
        <v>211.06079464000001</v>
      </c>
      <c r="O283" s="165">
        <v>210.48719635</v>
      </c>
      <c r="P283" s="165">
        <v>193.21624801999999</v>
      </c>
      <c r="Q283" s="166">
        <v>181.83338527000001</v>
      </c>
      <c r="R283" s="208">
        <v>1.4466794622665184E-3</v>
      </c>
      <c r="S283" s="209">
        <v>2.4611403294047865E-3</v>
      </c>
      <c r="T283" s="209">
        <v>1.1946578934423416E-3</v>
      </c>
      <c r="U283" s="209">
        <v>5.5469222277851511E-3</v>
      </c>
      <c r="V283" s="209">
        <v>1.7721646434686804E-3</v>
      </c>
      <c r="W283" s="209">
        <v>1.0896475134092455E-3</v>
      </c>
      <c r="X283" s="209">
        <v>5.208902350754681E-3</v>
      </c>
      <c r="Y283" s="209">
        <v>1.303100735213291E-3</v>
      </c>
      <c r="Z283" s="209">
        <v>3.654692131783455E-3</v>
      </c>
      <c r="AA283" s="209">
        <v>5.927386445625492E-3</v>
      </c>
      <c r="AB283" s="209">
        <v>5.5452942657328013E-3</v>
      </c>
      <c r="AC283" s="209">
        <v>3.9688391294229438E-3</v>
      </c>
      <c r="AD283" s="209">
        <v>7.787001984392649E-3</v>
      </c>
      <c r="AE283" s="209">
        <v>-2.070319231904092E-3</v>
      </c>
      <c r="AF283" s="210">
        <v>1.0096226838449391E-2</v>
      </c>
      <c r="AG283" s="208">
        <v>8.1435892730860118E-2</v>
      </c>
      <c r="AH283" s="209">
        <v>6.6702455835552593E-2</v>
      </c>
      <c r="AI283" s="209">
        <v>5.2198965182334557E-2</v>
      </c>
      <c r="AJ283" s="209">
        <v>6.920792216333034E-2</v>
      </c>
      <c r="AK283" s="209">
        <v>4.9685780157493871E-2</v>
      </c>
      <c r="AL283" s="209">
        <v>6.2664855972971084E-2</v>
      </c>
      <c r="AM283" s="209">
        <v>6.2380882789899054E-2</v>
      </c>
      <c r="AN283" s="209">
        <v>2.7747530486220494E-2</v>
      </c>
      <c r="AO283" s="209">
        <v>8.8655455484782736E-2</v>
      </c>
      <c r="AP283" s="209">
        <v>6.588756178632818E-2</v>
      </c>
      <c r="AQ283" s="209">
        <v>4.6011316185062281E-2</v>
      </c>
      <c r="AR283" s="209">
        <v>4.8327417763425924E-2</v>
      </c>
      <c r="AS283" s="209">
        <v>9.7367900271253319E-2</v>
      </c>
      <c r="AT283" s="209">
        <v>5.7329108820037764E-2</v>
      </c>
      <c r="AU283" s="210">
        <v>9.1712758650096038E-2</v>
      </c>
    </row>
    <row r="284" spans="2:47" x14ac:dyDescent="0.25">
      <c r="B284" s="122">
        <v>41000</v>
      </c>
      <c r="C284" s="193">
        <v>205.63570543</v>
      </c>
      <c r="D284" s="165">
        <v>179.54099393000001</v>
      </c>
      <c r="E284" s="165">
        <v>194.59146855</v>
      </c>
      <c r="F284" s="165">
        <v>208.15312845</v>
      </c>
      <c r="G284" s="165">
        <v>200.45603523</v>
      </c>
      <c r="H284" s="165">
        <v>191.00384274000001</v>
      </c>
      <c r="I284" s="165">
        <v>222.98285849999999</v>
      </c>
      <c r="J284" s="165">
        <v>177.10605566000001</v>
      </c>
      <c r="K284" s="165">
        <v>215.20505868000001</v>
      </c>
      <c r="L284" s="165">
        <v>193.96450845000001</v>
      </c>
      <c r="M284" s="165">
        <v>179.45941389000001</v>
      </c>
      <c r="N284" s="165">
        <v>210.74140815000001</v>
      </c>
      <c r="O284" s="165">
        <v>211.05945173999999</v>
      </c>
      <c r="P284" s="165">
        <v>193.58803152999999</v>
      </c>
      <c r="Q284" s="166">
        <v>183.26079184</v>
      </c>
      <c r="R284" s="208">
        <v>9.4910253885890016E-4</v>
      </c>
      <c r="S284" s="209">
        <v>2.7515578293819051E-3</v>
      </c>
      <c r="T284" s="209">
        <v>2.6951085333816538E-3</v>
      </c>
      <c r="U284" s="209">
        <v>7.6628119595304927E-3</v>
      </c>
      <c r="V284" s="209">
        <v>2.2202718641252511E-4</v>
      </c>
      <c r="W284" s="209">
        <v>4.6229701389825639E-3</v>
      </c>
      <c r="X284" s="209">
        <v>6.0725563404192455E-3</v>
      </c>
      <c r="Y284" s="209">
        <v>-1.7479992058671823E-3</v>
      </c>
      <c r="Z284" s="209">
        <v>3.0014572145844465E-3</v>
      </c>
      <c r="AA284" s="209">
        <v>-3.0833879887802988E-4</v>
      </c>
      <c r="AB284" s="209">
        <v>-3.2020335191951048E-3</v>
      </c>
      <c r="AC284" s="209">
        <v>-1.5132440420532257E-3</v>
      </c>
      <c r="AD284" s="209">
        <v>2.718718287493504E-3</v>
      </c>
      <c r="AE284" s="209">
        <v>1.9241834670214513E-3</v>
      </c>
      <c r="AF284" s="210">
        <v>7.8500797193016367E-3</v>
      </c>
      <c r="AG284" s="208">
        <v>8.0521043416624999E-2</v>
      </c>
      <c r="AH284" s="209">
        <v>6.4726499668842224E-2</v>
      </c>
      <c r="AI284" s="209">
        <v>4.9304226571372484E-2</v>
      </c>
      <c r="AJ284" s="209">
        <v>6.9503879779165417E-2</v>
      </c>
      <c r="AK284" s="209">
        <v>4.5506047233093143E-2</v>
      </c>
      <c r="AL284" s="209">
        <v>6.426772652265543E-2</v>
      </c>
      <c r="AM284" s="209">
        <v>6.3327470759615895E-2</v>
      </c>
      <c r="AN284" s="209">
        <v>2.3438250796092595E-2</v>
      </c>
      <c r="AO284" s="209">
        <v>8.7257014435794061E-2</v>
      </c>
      <c r="AP284" s="209">
        <v>5.9421468689307748E-2</v>
      </c>
      <c r="AQ284" s="209">
        <v>3.9786969318983997E-2</v>
      </c>
      <c r="AR284" s="209">
        <v>4.0501440347029939E-2</v>
      </c>
      <c r="AS284" s="209">
        <v>9.6671747504404312E-2</v>
      </c>
      <c r="AT284" s="209">
        <v>5.7805217265609943E-2</v>
      </c>
      <c r="AU284" s="210">
        <v>9.6952561910753632E-2</v>
      </c>
    </row>
    <row r="285" spans="2:47" x14ac:dyDescent="0.25">
      <c r="B285" s="122">
        <v>41030</v>
      </c>
      <c r="C285" s="193">
        <v>205.27492233000001</v>
      </c>
      <c r="D285" s="165">
        <v>180.70281195000001</v>
      </c>
      <c r="E285" s="165">
        <v>194.69082112999999</v>
      </c>
      <c r="F285" s="165">
        <v>208.35383064999999</v>
      </c>
      <c r="G285" s="165">
        <v>200.41753420000001</v>
      </c>
      <c r="H285" s="165">
        <v>191.22315019999999</v>
      </c>
      <c r="I285" s="165">
        <v>221.87737233999999</v>
      </c>
      <c r="J285" s="165">
        <v>177.08439179999999</v>
      </c>
      <c r="K285" s="165">
        <v>215.38346362999999</v>
      </c>
      <c r="L285" s="165">
        <v>194.41601967</v>
      </c>
      <c r="M285" s="165">
        <v>179.46298712000001</v>
      </c>
      <c r="N285" s="165">
        <v>210.65988479999999</v>
      </c>
      <c r="O285" s="165">
        <v>211.96318753</v>
      </c>
      <c r="P285" s="165">
        <v>193.07833117000001</v>
      </c>
      <c r="Q285" s="166">
        <v>183.47424491000001</v>
      </c>
      <c r="R285" s="208">
        <v>-1.7544769243530293E-3</v>
      </c>
      <c r="S285" s="209">
        <v>6.4710459409229489E-3</v>
      </c>
      <c r="T285" s="209">
        <v>5.1057007144410726E-4</v>
      </c>
      <c r="U285" s="209">
        <v>9.642045809953088E-4</v>
      </c>
      <c r="V285" s="209">
        <v>-1.920672029446082E-4</v>
      </c>
      <c r="W285" s="209">
        <v>1.1481834964886517E-3</v>
      </c>
      <c r="X285" s="209">
        <v>-4.9577181288130191E-3</v>
      </c>
      <c r="Y285" s="209">
        <v>-1.2232139617861148E-4</v>
      </c>
      <c r="Z285" s="209">
        <v>8.2899979719002154E-4</v>
      </c>
      <c r="AA285" s="209">
        <v>2.3278032852921461E-3</v>
      </c>
      <c r="AB285" s="209">
        <v>1.9911075839080068E-5</v>
      </c>
      <c r="AC285" s="209">
        <v>-3.8684068174205225E-4</v>
      </c>
      <c r="AD285" s="209">
        <v>4.2819015331912623E-3</v>
      </c>
      <c r="AE285" s="209">
        <v>-2.6329125616476705E-3</v>
      </c>
      <c r="AF285" s="210">
        <v>1.1647503421592447E-3</v>
      </c>
      <c r="AG285" s="208">
        <v>5.8915387863259804E-2</v>
      </c>
      <c r="AH285" s="209">
        <v>6.0963435554450447E-2</v>
      </c>
      <c r="AI285" s="209">
        <v>4.2436982133028454E-2</v>
      </c>
      <c r="AJ285" s="209">
        <v>6.35934387364534E-2</v>
      </c>
      <c r="AK285" s="209">
        <v>3.5592703533875947E-2</v>
      </c>
      <c r="AL285" s="209">
        <v>5.5429814094441955E-2</v>
      </c>
      <c r="AM285" s="209">
        <v>5.383158305705233E-2</v>
      </c>
      <c r="AN285" s="209">
        <v>1.9165342055748994E-2</v>
      </c>
      <c r="AO285" s="209">
        <v>7.0539258871751206E-2</v>
      </c>
      <c r="AP285" s="209">
        <v>5.5742417465728389E-2</v>
      </c>
      <c r="AQ285" s="209">
        <v>3.5226263051244294E-2</v>
      </c>
      <c r="AR285" s="209">
        <v>3.7967428070587873E-2</v>
      </c>
      <c r="AS285" s="209">
        <v>7.9881412165707932E-2</v>
      </c>
      <c r="AT285" s="209">
        <v>4.8783948339044453E-2</v>
      </c>
      <c r="AU285" s="210">
        <v>8.1076239190992827E-2</v>
      </c>
    </row>
    <row r="286" spans="2:47" x14ac:dyDescent="0.25">
      <c r="B286" s="122">
        <v>41061</v>
      </c>
      <c r="C286" s="193">
        <v>205.39307970999999</v>
      </c>
      <c r="D286" s="165">
        <v>181.06726104000001</v>
      </c>
      <c r="E286" s="165">
        <v>194.24661567000001</v>
      </c>
      <c r="F286" s="165">
        <v>208.64274638000001</v>
      </c>
      <c r="G286" s="165">
        <v>199.99843232000001</v>
      </c>
      <c r="H286" s="165">
        <v>191.14802318</v>
      </c>
      <c r="I286" s="165">
        <v>221.4017892</v>
      </c>
      <c r="J286" s="165">
        <v>177.46987128999999</v>
      </c>
      <c r="K286" s="165">
        <v>214.70501823999999</v>
      </c>
      <c r="L286" s="165">
        <v>194.29285315999999</v>
      </c>
      <c r="M286" s="165">
        <v>179.51063836</v>
      </c>
      <c r="N286" s="165">
        <v>210.59296026000001</v>
      </c>
      <c r="O286" s="165">
        <v>211.49766818000001</v>
      </c>
      <c r="P286" s="165">
        <v>192.51779562999999</v>
      </c>
      <c r="Q286" s="166">
        <v>183.61266637</v>
      </c>
      <c r="R286" s="208">
        <v>5.7560552774213447E-4</v>
      </c>
      <c r="S286" s="209">
        <v>2.0168423837302312E-3</v>
      </c>
      <c r="T286" s="209">
        <v>-2.2815942601801995E-3</v>
      </c>
      <c r="U286" s="209">
        <v>1.3866590746072927E-3</v>
      </c>
      <c r="V286" s="209">
        <v>-2.0911437797741326E-3</v>
      </c>
      <c r="W286" s="209">
        <v>-3.9287617593069282E-4</v>
      </c>
      <c r="X286" s="209">
        <v>-2.1434503887635039E-3</v>
      </c>
      <c r="Y286" s="209">
        <v>2.176812344000125E-3</v>
      </c>
      <c r="Z286" s="209">
        <v>-3.1499418691004334E-3</v>
      </c>
      <c r="AA286" s="209">
        <v>-6.3352037660819346E-4</v>
      </c>
      <c r="AB286" s="209">
        <v>2.6552126856180529E-4</v>
      </c>
      <c r="AC286" s="209">
        <v>-3.1769000568623607E-4</v>
      </c>
      <c r="AD286" s="209">
        <v>-2.1962273516674072E-3</v>
      </c>
      <c r="AE286" s="209">
        <v>-2.9031509470966066E-3</v>
      </c>
      <c r="AF286" s="210">
        <v>7.5444627156192679E-4</v>
      </c>
      <c r="AG286" s="208">
        <v>5.3827592989174208E-2</v>
      </c>
      <c r="AH286" s="209">
        <v>-6.5684960184769478E-2</v>
      </c>
      <c r="AI286" s="209">
        <v>3.5559622846855848E-2</v>
      </c>
      <c r="AJ286" s="209">
        <v>5.8834357555715214E-2</v>
      </c>
      <c r="AK286" s="209">
        <v>3.0119536874367237E-2</v>
      </c>
      <c r="AL286" s="209">
        <v>5.1543126100785201E-2</v>
      </c>
      <c r="AM286" s="209">
        <v>4.9003477996322299E-2</v>
      </c>
      <c r="AN286" s="209">
        <v>2.0611647945722303E-2</v>
      </c>
      <c r="AO286" s="209">
        <v>5.5856633783069078E-2</v>
      </c>
      <c r="AP286" s="209">
        <v>5.1893203748871568E-2</v>
      </c>
      <c r="AQ286" s="209">
        <v>3.0745230894689213E-2</v>
      </c>
      <c r="AR286" s="209">
        <v>3.3004848975405329E-2</v>
      </c>
      <c r="AS286" s="209">
        <v>7.3706722223205026E-2</v>
      </c>
      <c r="AT286" s="209">
        <v>3.9855196068870932E-2</v>
      </c>
      <c r="AU286" s="210">
        <v>7.2954973774829235E-2</v>
      </c>
    </row>
    <row r="287" spans="2:47" x14ac:dyDescent="0.25">
      <c r="B287" s="122">
        <v>41091</v>
      </c>
      <c r="C287" s="193">
        <v>205.88274856000001</v>
      </c>
      <c r="D287" s="165">
        <v>181.20603732000001</v>
      </c>
      <c r="E287" s="165">
        <v>194.88206693999999</v>
      </c>
      <c r="F287" s="165">
        <v>208.79615104999999</v>
      </c>
      <c r="G287" s="165">
        <v>200.27775070000001</v>
      </c>
      <c r="H287" s="165">
        <v>191.34865471000001</v>
      </c>
      <c r="I287" s="165">
        <v>221.20629704999999</v>
      </c>
      <c r="J287" s="165">
        <v>177.29589335</v>
      </c>
      <c r="K287" s="165">
        <v>215.66038635000001</v>
      </c>
      <c r="L287" s="165">
        <v>194.37275063999999</v>
      </c>
      <c r="M287" s="165">
        <v>179.19305890999999</v>
      </c>
      <c r="N287" s="165">
        <v>210.11249301999999</v>
      </c>
      <c r="O287" s="165">
        <v>212.28948851000001</v>
      </c>
      <c r="P287" s="165">
        <v>192.03858606</v>
      </c>
      <c r="Q287" s="166">
        <v>183.90664677999999</v>
      </c>
      <c r="R287" s="208">
        <v>2.384057197503401E-3</v>
      </c>
      <c r="S287" s="209">
        <v>7.6643496567468624E-4</v>
      </c>
      <c r="T287" s="209">
        <v>3.2713634047530889E-3</v>
      </c>
      <c r="U287" s="209">
        <v>7.3525043482983632E-4</v>
      </c>
      <c r="V287" s="209">
        <v>1.3966028471317895E-3</v>
      </c>
      <c r="W287" s="209">
        <v>1.049613418241209E-3</v>
      </c>
      <c r="X287" s="209">
        <v>-8.8297457173397973E-4</v>
      </c>
      <c r="Y287" s="209">
        <v>-9.8032380784055591E-4</v>
      </c>
      <c r="Z287" s="209">
        <v>4.4496775987420134E-3</v>
      </c>
      <c r="AA287" s="209">
        <v>4.1122191938889344E-4</v>
      </c>
      <c r="AB287" s="209">
        <v>-1.7691399958320044E-3</v>
      </c>
      <c r="AC287" s="209">
        <v>-2.2814971564426227E-3</v>
      </c>
      <c r="AD287" s="209">
        <v>3.7438726242887471E-3</v>
      </c>
      <c r="AE287" s="209">
        <v>-2.4891702527125741E-3</v>
      </c>
      <c r="AF287" s="210">
        <v>1.601090032686447E-3</v>
      </c>
      <c r="AG287" s="208">
        <v>4.7324786154741949E-2</v>
      </c>
      <c r="AH287" s="209">
        <v>5.8263574947541953E-2</v>
      </c>
      <c r="AI287" s="209">
        <v>3.345013881458575E-2</v>
      </c>
      <c r="AJ287" s="209">
        <v>5.637186518210293E-2</v>
      </c>
      <c r="AK287" s="209">
        <v>2.803274255396428E-2</v>
      </c>
      <c r="AL287" s="209">
        <v>5.029907667762671E-2</v>
      </c>
      <c r="AM287" s="209">
        <v>4.5028317588770718E-2</v>
      </c>
      <c r="AN287" s="209">
        <v>1.4440238251979647E-2</v>
      </c>
      <c r="AO287" s="209">
        <v>5.4805700456093419E-2</v>
      </c>
      <c r="AP287" s="209">
        <v>4.7558425262245546E-2</v>
      </c>
      <c r="AQ287" s="209">
        <v>2.3199372380184675E-2</v>
      </c>
      <c r="AR287" s="209">
        <v>2.7489555683422241E-2</v>
      </c>
      <c r="AS287" s="209">
        <v>7.2446688183204405E-2</v>
      </c>
      <c r="AT287" s="209">
        <v>3.5311232016866062E-2</v>
      </c>
      <c r="AU287" s="210">
        <v>7.2117191143177967E-2</v>
      </c>
    </row>
    <row r="288" spans="2:47" x14ac:dyDescent="0.25">
      <c r="B288" s="122">
        <v>41122</v>
      </c>
      <c r="C288" s="193">
        <v>206.29240811</v>
      </c>
      <c r="D288" s="165">
        <v>181.09183540000001</v>
      </c>
      <c r="E288" s="206">
        <v>194.99918314000001</v>
      </c>
      <c r="F288" s="165">
        <v>208.55935622000001</v>
      </c>
      <c r="G288" s="165">
        <v>200.86935725999999</v>
      </c>
      <c r="H288" s="165">
        <v>191.58979017999999</v>
      </c>
      <c r="I288" s="165">
        <v>221.14674403999999</v>
      </c>
      <c r="J288" s="165">
        <v>177.57625331</v>
      </c>
      <c r="K288" s="165">
        <v>215.91154818999999</v>
      </c>
      <c r="L288" s="165">
        <v>193.80366438999999</v>
      </c>
      <c r="M288" s="165">
        <v>178.89936621000001</v>
      </c>
      <c r="N288" s="165">
        <v>210.33971288000001</v>
      </c>
      <c r="O288" s="165">
        <v>212.38258413</v>
      </c>
      <c r="P288" s="165">
        <v>192.13796991000001</v>
      </c>
      <c r="Q288" s="166">
        <v>184.00708075</v>
      </c>
      <c r="R288" s="208">
        <v>1.9897711336440611E-3</v>
      </c>
      <c r="S288" s="209">
        <v>-6.302324232074283E-4</v>
      </c>
      <c r="T288" s="209">
        <v>6.0095934858944255E-4</v>
      </c>
      <c r="U288" s="209">
        <v>-1.1340957618671563E-3</v>
      </c>
      <c r="V288" s="209">
        <v>2.9539305186533334E-3</v>
      </c>
      <c r="W288" s="209">
        <v>1.2601890008865954E-3</v>
      </c>
      <c r="X288" s="209">
        <v>-2.6921932510149538E-4</v>
      </c>
      <c r="Y288" s="209">
        <v>1.5813110766561272E-3</v>
      </c>
      <c r="Z288" s="209">
        <v>1.1646174072616393E-3</v>
      </c>
      <c r="AA288" s="209">
        <v>-2.9278088010083738E-3</v>
      </c>
      <c r="AB288" s="209">
        <v>-1.6389736398634027E-3</v>
      </c>
      <c r="AC288" s="209">
        <v>1.0814200371150281E-3</v>
      </c>
      <c r="AD288" s="209">
        <v>4.3853146311387047E-4</v>
      </c>
      <c r="AE288" s="209">
        <v>5.175202131979782E-4</v>
      </c>
      <c r="AF288" s="210">
        <v>5.4611386678240451E-4</v>
      </c>
      <c r="AG288" s="208">
        <v>4.3853804165727053E-2</v>
      </c>
      <c r="AH288" s="209">
        <v>5.0674530212278003E-2</v>
      </c>
      <c r="AI288" s="209">
        <v>3.1134306487428019E-2</v>
      </c>
      <c r="AJ288" s="209">
        <v>4.890921337303953E-2</v>
      </c>
      <c r="AK288" s="209">
        <v>2.7109013084097883E-2</v>
      </c>
      <c r="AL288" s="209">
        <v>4.9785892565679536E-2</v>
      </c>
      <c r="AM288" s="209">
        <v>4.366028689061964E-2</v>
      </c>
      <c r="AN288" s="209">
        <v>1.571443452621683E-2</v>
      </c>
      <c r="AO288" s="209">
        <v>5.1253393068782627E-2</v>
      </c>
      <c r="AP288" s="209">
        <v>4.062523339459078E-2</v>
      </c>
      <c r="AQ288" s="209">
        <v>1.853529182547747E-2</v>
      </c>
      <c r="AR288" s="209">
        <v>2.6753677496495754E-2</v>
      </c>
      <c r="AS288" s="209">
        <v>6.5463547930680155E-2</v>
      </c>
      <c r="AT288" s="209">
        <v>3.0976439874033129E-2</v>
      </c>
      <c r="AU288" s="210">
        <v>6.1610877405838524E-2</v>
      </c>
    </row>
    <row r="289" spans="2:47" x14ac:dyDescent="0.25">
      <c r="B289" s="122">
        <v>41153</v>
      </c>
      <c r="C289" s="205">
        <v>206.29227997999999</v>
      </c>
      <c r="D289" s="206">
        <v>180.97847719000001</v>
      </c>
      <c r="E289" s="206">
        <v>194.75225577</v>
      </c>
      <c r="F289" s="206">
        <v>208.42846481000001</v>
      </c>
      <c r="G289" s="206">
        <v>200.55091786</v>
      </c>
      <c r="H289" s="206">
        <v>191.13836995</v>
      </c>
      <c r="I289" s="206">
        <v>220.44997408</v>
      </c>
      <c r="J289" s="206">
        <v>177.42221556999999</v>
      </c>
      <c r="K289" s="206">
        <v>216.19964081000001</v>
      </c>
      <c r="L289" s="206">
        <v>193.42777849000001</v>
      </c>
      <c r="M289" s="206">
        <v>178.75901697</v>
      </c>
      <c r="N289" s="206">
        <v>209.79854334000001</v>
      </c>
      <c r="O289" s="206">
        <v>211.98557446999999</v>
      </c>
      <c r="P289" s="206">
        <v>192.64537469999999</v>
      </c>
      <c r="Q289" s="207">
        <v>183.77508983999999</v>
      </c>
      <c r="R289" s="208">
        <v>-6.2110865436700701E-7</v>
      </c>
      <c r="S289" s="209">
        <v>-6.2597084926337458E-4</v>
      </c>
      <c r="T289" s="209">
        <v>-1.2662995096893652E-3</v>
      </c>
      <c r="U289" s="209">
        <v>-6.2759788087345396E-4</v>
      </c>
      <c r="V289" s="209">
        <v>-1.5853060135389832E-3</v>
      </c>
      <c r="W289" s="209">
        <v>-2.3561810343645344E-3</v>
      </c>
      <c r="X289" s="209">
        <v>-3.1507131747504037E-3</v>
      </c>
      <c r="Y289" s="209">
        <v>-8.6744560226247524E-4</v>
      </c>
      <c r="Z289" s="209">
        <v>1.3343085277981337E-3</v>
      </c>
      <c r="AA289" s="209">
        <v>-1.9395190549316625E-3</v>
      </c>
      <c r="AB289" s="209">
        <v>-7.8451502078133689E-4</v>
      </c>
      <c r="AC289" s="209">
        <v>-2.5728357835533358E-3</v>
      </c>
      <c r="AD289" s="209">
        <v>-1.8693136333485718E-3</v>
      </c>
      <c r="AE289" s="209">
        <v>2.6408355945347832E-3</v>
      </c>
      <c r="AF289" s="210">
        <v>-1.2607716456042276E-3</v>
      </c>
      <c r="AG289" s="208">
        <v>3.9890212442810574E-2</v>
      </c>
      <c r="AH289" s="209">
        <v>4.8170129691512638E-2</v>
      </c>
      <c r="AI289" s="209">
        <v>2.8660648954560042E-2</v>
      </c>
      <c r="AJ289" s="209">
        <v>4.7422861840124279E-2</v>
      </c>
      <c r="AK289" s="209">
        <v>2.3788413578905127E-2</v>
      </c>
      <c r="AL289" s="209">
        <v>4.5835994191952882E-2</v>
      </c>
      <c r="AM289" s="209">
        <v>3.9311286312415442E-2</v>
      </c>
      <c r="AN289" s="209">
        <v>1.4429216044351011E-2</v>
      </c>
      <c r="AO289" s="209">
        <v>4.8882087919016361E-2</v>
      </c>
      <c r="AP289" s="209">
        <v>3.6764452364693417E-2</v>
      </c>
      <c r="AQ289" s="209">
        <v>1.5732398803612001E-2</v>
      </c>
      <c r="AR289" s="209">
        <v>2.405075569805723E-2</v>
      </c>
      <c r="AS289" s="209">
        <v>5.8799061153846491E-2</v>
      </c>
      <c r="AT289" s="209">
        <v>3.1613028410768691E-2</v>
      </c>
      <c r="AU289" s="210">
        <v>5.9317263585013436E-2</v>
      </c>
    </row>
    <row r="290" spans="2:47" x14ac:dyDescent="0.25">
      <c r="B290" s="122">
        <v>41183</v>
      </c>
      <c r="C290" s="205">
        <v>206.53164705</v>
      </c>
      <c r="D290" s="206">
        <v>180.84970419999999</v>
      </c>
      <c r="E290" s="206">
        <v>195.00332725000001</v>
      </c>
      <c r="F290" s="206">
        <v>208.95792856</v>
      </c>
      <c r="G290" s="206">
        <v>200.67646780000001</v>
      </c>
      <c r="H290" s="206">
        <v>191.18364923999999</v>
      </c>
      <c r="I290" s="206">
        <v>220.27682347999999</v>
      </c>
      <c r="J290" s="206">
        <v>176.95506233</v>
      </c>
      <c r="K290" s="206">
        <v>216.13908259999999</v>
      </c>
      <c r="L290" s="206">
        <v>193.16984579999999</v>
      </c>
      <c r="M290" s="206">
        <v>178.44743384</v>
      </c>
      <c r="N290" s="206">
        <v>209.46689182</v>
      </c>
      <c r="O290" s="206">
        <v>211.35590948999999</v>
      </c>
      <c r="P290" s="206">
        <v>192.23188397000001</v>
      </c>
      <c r="Q290" s="207">
        <v>183.92685377999999</v>
      </c>
      <c r="R290" s="208">
        <v>1.1603297516670082E-3</v>
      </c>
      <c r="S290" s="209">
        <v>-7.1153759275377091E-4</v>
      </c>
      <c r="T290" s="209">
        <v>1.2891839378565127E-3</v>
      </c>
      <c r="U290" s="209">
        <v>2.5402660355563302E-3</v>
      </c>
      <c r="V290" s="209">
        <v>6.2602525752416063E-4</v>
      </c>
      <c r="W290" s="209">
        <v>2.3689272861247558E-4</v>
      </c>
      <c r="X290" s="209">
        <v>-7.8544168908442906E-4</v>
      </c>
      <c r="Y290" s="209">
        <v>-2.6330030796829803E-3</v>
      </c>
      <c r="Z290" s="209">
        <v>-2.8010319431210436E-4</v>
      </c>
      <c r="AA290" s="209">
        <v>-1.333483184336696E-3</v>
      </c>
      <c r="AB290" s="209">
        <v>-1.7430344789392835E-3</v>
      </c>
      <c r="AC290" s="209">
        <v>-1.5808094504380474E-3</v>
      </c>
      <c r="AD290" s="209">
        <v>-2.9703199454692649E-3</v>
      </c>
      <c r="AE290" s="209">
        <v>-2.1463828583680924E-3</v>
      </c>
      <c r="AF290" s="210">
        <v>8.2581344474991257E-4</v>
      </c>
      <c r="AG290" s="208">
        <v>4.0661014661860603E-2</v>
      </c>
      <c r="AH290" s="209">
        <v>4.617563584778947E-2</v>
      </c>
      <c r="AI290" s="209">
        <v>2.3607947257306919E-2</v>
      </c>
      <c r="AJ290" s="209">
        <v>4.6784723727188511E-2</v>
      </c>
      <c r="AK290" s="209">
        <v>2.2387747345784591E-2</v>
      </c>
      <c r="AL290" s="209">
        <v>4.4277113380747565E-2</v>
      </c>
      <c r="AM290" s="209">
        <v>3.564001800038448E-2</v>
      </c>
      <c r="AN290" s="209">
        <v>9.9096615120797937E-3</v>
      </c>
      <c r="AO290" s="209">
        <v>4.6904613494226914E-2</v>
      </c>
      <c r="AP290" s="209">
        <v>3.2570794154917725E-2</v>
      </c>
      <c r="AQ290" s="209">
        <v>1.2378788925829338E-2</v>
      </c>
      <c r="AR290" s="209">
        <v>2.056988288029141E-2</v>
      </c>
      <c r="AS290" s="209">
        <v>5.1883866874488857E-2</v>
      </c>
      <c r="AT290" s="209">
        <v>2.7217768619688082E-2</v>
      </c>
      <c r="AU290" s="210">
        <v>5.8980647368317714E-2</v>
      </c>
    </row>
    <row r="291" spans="2:47" x14ac:dyDescent="0.25">
      <c r="B291" s="122">
        <v>41214</v>
      </c>
      <c r="C291" s="205">
        <v>207.00593719</v>
      </c>
      <c r="D291" s="206">
        <v>180.92603402</v>
      </c>
      <c r="E291" s="206">
        <v>194.91135539000001</v>
      </c>
      <c r="F291" s="206">
        <v>208.83583508999999</v>
      </c>
      <c r="G291" s="206">
        <v>200.52486838999999</v>
      </c>
      <c r="H291" s="206">
        <v>191.66301770000001</v>
      </c>
      <c r="I291" s="206">
        <v>219.92058929999999</v>
      </c>
      <c r="J291" s="206">
        <v>177.03173688000001</v>
      </c>
      <c r="K291" s="206">
        <v>216.22268718999999</v>
      </c>
      <c r="L291" s="206">
        <v>193.08686255999999</v>
      </c>
      <c r="M291" s="206">
        <v>178.34324147999999</v>
      </c>
      <c r="N291" s="206">
        <v>209.01255648</v>
      </c>
      <c r="O291" s="206">
        <v>211.60705627999999</v>
      </c>
      <c r="P291" s="206">
        <v>192.10528522000001</v>
      </c>
      <c r="Q291" s="207">
        <v>183.63671396000001</v>
      </c>
      <c r="R291" s="208">
        <v>2.2964526104087626E-3</v>
      </c>
      <c r="S291" s="209">
        <v>4.2206217774954041E-4</v>
      </c>
      <c r="T291" s="209">
        <v>-4.7164251655096317E-4</v>
      </c>
      <c r="U291" s="209">
        <v>-5.8429690053590007E-4</v>
      </c>
      <c r="V291" s="209">
        <v>-7.5544188943521497E-4</v>
      </c>
      <c r="W291" s="209">
        <v>2.5073716392882976E-3</v>
      </c>
      <c r="X291" s="209">
        <v>-1.6172113542047039E-3</v>
      </c>
      <c r="Y291" s="209">
        <v>4.3329955634170074E-4</v>
      </c>
      <c r="Z291" s="209">
        <v>3.8680922022194751E-4</v>
      </c>
      <c r="AA291" s="209">
        <v>-4.2958692468969372E-4</v>
      </c>
      <c r="AB291" s="209">
        <v>-5.8388264688319597E-4</v>
      </c>
      <c r="AC291" s="209">
        <v>-2.1690078849807993E-3</v>
      </c>
      <c r="AD291" s="209">
        <v>1.1882648117387496E-3</v>
      </c>
      <c r="AE291" s="209">
        <v>-6.5857311173081262E-4</v>
      </c>
      <c r="AF291" s="210">
        <v>-1.5774739470454013E-3</v>
      </c>
      <c r="AG291" s="208">
        <v>3.9201355693284486E-2</v>
      </c>
      <c r="AH291" s="209">
        <v>4.4563829205970594E-2</v>
      </c>
      <c r="AI291" s="209">
        <v>2.2094155449844076E-2</v>
      </c>
      <c r="AJ291" s="209">
        <v>4.2383924472039154E-2</v>
      </c>
      <c r="AK291" s="209">
        <v>1.9305201598863227E-2</v>
      </c>
      <c r="AL291" s="209">
        <v>4.4448118461459372E-2</v>
      </c>
      <c r="AM291" s="209">
        <v>3.1050352310967807E-2</v>
      </c>
      <c r="AN291" s="209">
        <v>8.4393887666587772E-3</v>
      </c>
      <c r="AO291" s="209">
        <v>4.298743242920549E-2</v>
      </c>
      <c r="AP291" s="209">
        <v>2.8305519365590791E-2</v>
      </c>
      <c r="AQ291" s="209">
        <v>9.8925007364433666E-3</v>
      </c>
      <c r="AR291" s="209">
        <v>1.6735854118834589E-2</v>
      </c>
      <c r="AS291" s="209">
        <v>4.8695914234084717E-2</v>
      </c>
      <c r="AT291" s="209">
        <v>1.366237661509192E-2</v>
      </c>
      <c r="AU291" s="210">
        <v>5.3610846589548442E-2</v>
      </c>
    </row>
    <row r="292" spans="2:47" x14ac:dyDescent="0.25">
      <c r="B292" s="122">
        <v>41244</v>
      </c>
      <c r="C292" s="205">
        <v>207.35714075999999</v>
      </c>
      <c r="D292" s="206">
        <v>180.94567071</v>
      </c>
      <c r="E292" s="206">
        <v>194.98534223999999</v>
      </c>
      <c r="F292" s="206">
        <v>208.75004544000001</v>
      </c>
      <c r="G292" s="206">
        <v>200.72046458</v>
      </c>
      <c r="H292" s="206">
        <v>191.90943161000001</v>
      </c>
      <c r="I292" s="206">
        <v>219.99252476000001</v>
      </c>
      <c r="J292" s="206">
        <v>176.74731677</v>
      </c>
      <c r="K292" s="206">
        <v>216.44209097000001</v>
      </c>
      <c r="L292" s="206">
        <v>193.16155136</v>
      </c>
      <c r="M292" s="206">
        <v>178.46432662000001</v>
      </c>
      <c r="N292" s="206">
        <v>208.90799354000001</v>
      </c>
      <c r="O292" s="206">
        <v>212.03487632</v>
      </c>
      <c r="P292" s="206">
        <v>192.2380296</v>
      </c>
      <c r="Q292" s="207">
        <v>183.76457586999999</v>
      </c>
      <c r="R292" s="208">
        <v>1.6965869422268989E-3</v>
      </c>
      <c r="S292" s="209">
        <v>1.0853435276112885E-4</v>
      </c>
      <c r="T292" s="209">
        <v>3.7959230159752337E-4</v>
      </c>
      <c r="U292" s="209">
        <v>-4.1079946821870453E-4</v>
      </c>
      <c r="V292" s="209">
        <v>9.7542111145830133E-4</v>
      </c>
      <c r="W292" s="209">
        <v>1.2856622678544057E-3</v>
      </c>
      <c r="X292" s="209">
        <v>3.2709743198210031E-4</v>
      </c>
      <c r="Y292" s="209">
        <v>-1.6066052054429429E-3</v>
      </c>
      <c r="Z292" s="209">
        <v>1.0147121139384714E-3</v>
      </c>
      <c r="AA292" s="209">
        <v>3.8681450933415761E-4</v>
      </c>
      <c r="AB292" s="209">
        <v>6.7894437151182067E-4</v>
      </c>
      <c r="AC292" s="209">
        <v>-5.0027109261255938E-4</v>
      </c>
      <c r="AD292" s="209">
        <v>2.0217664170608077E-3</v>
      </c>
      <c r="AE292" s="209">
        <v>6.9099806310883973E-4</v>
      </c>
      <c r="AF292" s="210">
        <v>6.9627639943410093E-4</v>
      </c>
      <c r="AG292" s="208">
        <v>3.9778269830623471E-2</v>
      </c>
      <c r="AH292" s="209">
        <v>4.3100967945824936E-2</v>
      </c>
      <c r="AI292" s="209">
        <v>2.0942489106976447E-2</v>
      </c>
      <c r="AJ292" s="209">
        <v>4.0903045983090108E-2</v>
      </c>
      <c r="AK292" s="209">
        <v>1.9734179216416337E-2</v>
      </c>
      <c r="AL292" s="209">
        <v>4.4001814044559287E-2</v>
      </c>
      <c r="AM292" s="209">
        <v>3.1102949858511121E-2</v>
      </c>
      <c r="AN292" s="209">
        <v>5.9151163692484137E-3</v>
      </c>
      <c r="AO292" s="209">
        <v>4.0911446431373594E-2</v>
      </c>
      <c r="AP292" s="209">
        <v>2.7404785246752918E-2</v>
      </c>
      <c r="AQ292" s="209">
        <v>1.239132096078762E-2</v>
      </c>
      <c r="AR292" s="209">
        <v>1.5518266367073923E-2</v>
      </c>
      <c r="AS292" s="209">
        <v>4.5803986047184282E-2</v>
      </c>
      <c r="AT292" s="209">
        <v>1.4613614420502895E-2</v>
      </c>
      <c r="AU292" s="210">
        <v>5.298459701652674E-2</v>
      </c>
    </row>
    <row r="293" spans="2:47" x14ac:dyDescent="0.25">
      <c r="B293" s="122">
        <v>41275</v>
      </c>
      <c r="C293" s="205">
        <v>209.86978572999999</v>
      </c>
      <c r="D293" s="206">
        <v>181.98961947999999</v>
      </c>
      <c r="E293" s="206">
        <v>196.05616304</v>
      </c>
      <c r="F293" s="206">
        <v>210.11800233</v>
      </c>
      <c r="G293" s="206">
        <v>203.48385339999999</v>
      </c>
      <c r="H293" s="206">
        <v>193.49325995000001</v>
      </c>
      <c r="I293" s="206">
        <v>221.22807435000001</v>
      </c>
      <c r="J293" s="206">
        <v>177.30983031</v>
      </c>
      <c r="K293" s="206">
        <v>221.69147949000001</v>
      </c>
      <c r="L293" s="206">
        <v>195.09748925</v>
      </c>
      <c r="M293" s="206">
        <v>179.56181029000001</v>
      </c>
      <c r="N293" s="206">
        <v>209.98301739999999</v>
      </c>
      <c r="O293" s="206">
        <v>213.56483503000001</v>
      </c>
      <c r="P293" s="206">
        <v>193.01474411000001</v>
      </c>
      <c r="Q293" s="207">
        <v>184.71647548000001</v>
      </c>
      <c r="R293" s="208">
        <v>1.2117475003709618E-2</v>
      </c>
      <c r="S293" s="209">
        <v>5.7694045174096105E-3</v>
      </c>
      <c r="T293" s="209">
        <v>5.491801525685837E-3</v>
      </c>
      <c r="U293" s="209">
        <v>6.5530854717498633E-3</v>
      </c>
      <c r="V293" s="209">
        <v>1.3767349661043659E-2</v>
      </c>
      <c r="W293" s="209">
        <v>8.2529989626495583E-3</v>
      </c>
      <c r="X293" s="209">
        <v>5.6163253335445064E-3</v>
      </c>
      <c r="Y293" s="209">
        <v>3.1825860232548393E-3</v>
      </c>
      <c r="Z293" s="209">
        <v>2.4253085416401695E-2</v>
      </c>
      <c r="AA293" s="209">
        <v>1.0022377001890688E-2</v>
      </c>
      <c r="AB293" s="209">
        <v>6.1495969014404173E-3</v>
      </c>
      <c r="AC293" s="209">
        <v>5.1459201813364346E-3</v>
      </c>
      <c r="AD293" s="209">
        <v>7.2155993228728323E-3</v>
      </c>
      <c r="AE293" s="209">
        <v>4.0403790634774847E-3</v>
      </c>
      <c r="AF293" s="210">
        <v>5.179995140485759E-3</v>
      </c>
      <c r="AG293" s="208">
        <v>3.3495203180784562E-2</v>
      </c>
      <c r="AH293" s="209">
        <v>3.4799350054946387E-2</v>
      </c>
      <c r="AI293" s="209">
        <v>2.346310461964252E-2</v>
      </c>
      <c r="AJ293" s="209">
        <v>3.1655535449562226E-2</v>
      </c>
      <c r="AK293" s="209">
        <v>2.0249318014703359E-2</v>
      </c>
      <c r="AL293" s="209">
        <v>4.4465779755690778E-2</v>
      </c>
      <c r="AM293" s="209">
        <v>1.6219408264531516E-2</v>
      </c>
      <c r="AN293" s="209">
        <v>2.8855499641304073E-3</v>
      </c>
      <c r="AO293" s="209">
        <v>4.6214312787539027E-2</v>
      </c>
      <c r="AP293" s="209">
        <v>1.6736455536906964E-2</v>
      </c>
      <c r="AQ293" s="209">
        <v>9.6631930370423783E-3</v>
      </c>
      <c r="AR293" s="209">
        <v>1.2790103283656991E-2</v>
      </c>
      <c r="AS293" s="209">
        <v>3.5152923144588635E-2</v>
      </c>
      <c r="AT293" s="209">
        <v>3.1469449760162197E-3</v>
      </c>
      <c r="AU293" s="210">
        <v>4.5898515060573804E-2</v>
      </c>
    </row>
    <row r="294" spans="2:47" x14ac:dyDescent="0.25">
      <c r="B294" s="122">
        <v>41306</v>
      </c>
      <c r="C294" s="205">
        <v>210.55517386</v>
      </c>
      <c r="D294" s="206">
        <v>183.50136101999999</v>
      </c>
      <c r="E294" s="206">
        <v>197.61779014999999</v>
      </c>
      <c r="F294" s="206">
        <v>210.47747408000001</v>
      </c>
      <c r="G294" s="206">
        <v>204.04955457</v>
      </c>
      <c r="H294" s="206">
        <v>194.52260378</v>
      </c>
      <c r="I294" s="206">
        <v>222.19478942000001</v>
      </c>
      <c r="J294" s="206">
        <v>177.84624201</v>
      </c>
      <c r="K294" s="206">
        <v>222.10380171</v>
      </c>
      <c r="L294" s="206">
        <v>195.92703954000001</v>
      </c>
      <c r="M294" s="206">
        <v>179.68891776000001</v>
      </c>
      <c r="N294" s="206">
        <v>212.05748790000001</v>
      </c>
      <c r="O294" s="206">
        <v>214.65118086999999</v>
      </c>
      <c r="P294" s="206">
        <v>195.15784406</v>
      </c>
      <c r="Q294" s="207">
        <v>184.47759060999999</v>
      </c>
      <c r="R294" s="208">
        <v>3.2657780042800776E-3</v>
      </c>
      <c r="S294" s="209">
        <v>8.3067459799053972E-3</v>
      </c>
      <c r="T294" s="209">
        <v>7.9652028571087618E-3</v>
      </c>
      <c r="U294" s="209">
        <v>1.7108089074416603E-3</v>
      </c>
      <c r="V294" s="209">
        <v>2.780078913131155E-3</v>
      </c>
      <c r="W294" s="209">
        <v>5.3197916571666492E-3</v>
      </c>
      <c r="X294" s="209">
        <v>4.3697666891525429E-3</v>
      </c>
      <c r="Y294" s="209">
        <v>3.0252789654254685E-3</v>
      </c>
      <c r="Z294" s="209">
        <v>1.8598920488443575E-3</v>
      </c>
      <c r="AA294" s="209">
        <v>4.2519782965377883E-3</v>
      </c>
      <c r="AB294" s="209">
        <v>7.0787585508697286E-4</v>
      </c>
      <c r="AC294" s="209">
        <v>9.8792298809971205E-3</v>
      </c>
      <c r="AD294" s="209">
        <v>5.086726191825432E-3</v>
      </c>
      <c r="AE294" s="209">
        <v>1.1103296589501111E-2</v>
      </c>
      <c r="AF294" s="210">
        <v>-1.2932515596091806E-3</v>
      </c>
      <c r="AG294" s="208">
        <v>2.6377723735363453E-2</v>
      </c>
      <c r="AH294" s="209">
        <v>2.7392891477154992E-2</v>
      </c>
      <c r="AI294" s="209">
        <v>1.9505710862914982E-2</v>
      </c>
      <c r="AJ294" s="209">
        <v>2.4566738452389016E-2</v>
      </c>
      <c r="AK294" s="209">
        <v>1.9957062291206605E-2</v>
      </c>
      <c r="AL294" s="209">
        <v>2.4245450371126149E-2</v>
      </c>
      <c r="AM294" s="209">
        <v>7.7388934363042334E-3</v>
      </c>
      <c r="AN294" s="209">
        <v>3.7302943984502657E-3</v>
      </c>
      <c r="AO294" s="209">
        <v>3.8937446460955018E-2</v>
      </c>
      <c r="AP294" s="209">
        <v>1.5792045669665217E-2</v>
      </c>
      <c r="AQ294" s="209">
        <v>3.6073407793222843E-3</v>
      </c>
      <c r="AR294" s="209">
        <v>8.7098853143247751E-3</v>
      </c>
      <c r="AS294" s="209">
        <v>2.7723651569208148E-2</v>
      </c>
      <c r="AT294" s="209">
        <v>7.95770033805074E-3</v>
      </c>
      <c r="AU294" s="210">
        <v>2.4784958684661827E-2</v>
      </c>
    </row>
    <row r="295" spans="2:47" x14ac:dyDescent="0.25">
      <c r="B295" s="122">
        <v>41334</v>
      </c>
      <c r="C295" s="177">
        <v>210.43278462000001</v>
      </c>
      <c r="D295" s="178">
        <v>183.60303322999999</v>
      </c>
      <c r="E295" s="178">
        <v>199.65601593</v>
      </c>
      <c r="F295" s="178">
        <v>210.60581793</v>
      </c>
      <c r="G295" s="178">
        <v>204.5236956</v>
      </c>
      <c r="H295" s="178">
        <v>194.77763299</v>
      </c>
      <c r="I295" s="178">
        <v>222.84701952</v>
      </c>
      <c r="J295" s="178">
        <v>178.03273866000001</v>
      </c>
      <c r="K295" s="178">
        <v>222.18831992</v>
      </c>
      <c r="L295" s="178">
        <v>196.43028330000001</v>
      </c>
      <c r="M295" s="178">
        <v>179.34526903</v>
      </c>
      <c r="N295" s="178">
        <v>212.47758693</v>
      </c>
      <c r="O295" s="178">
        <v>214.97005171000001</v>
      </c>
      <c r="P295" s="178">
        <v>195.71848319</v>
      </c>
      <c r="Q295" s="190">
        <v>185.16439876000001</v>
      </c>
      <c r="R295" s="208">
        <v>-5.8126921203735147E-4</v>
      </c>
      <c r="S295" s="209">
        <v>5.5406787957786572E-4</v>
      </c>
      <c r="T295" s="209">
        <v>1.0313979214386053E-2</v>
      </c>
      <c r="U295" s="209">
        <v>6.0977475409654128E-4</v>
      </c>
      <c r="V295" s="209">
        <v>2.3236562853526958E-3</v>
      </c>
      <c r="W295" s="209">
        <v>1.3110518008921726E-3</v>
      </c>
      <c r="X295" s="209">
        <v>2.9353978178449989E-3</v>
      </c>
      <c r="Y295" s="209">
        <v>1.0486398132018048E-3</v>
      </c>
      <c r="Z295" s="209">
        <v>3.8053472902887945E-4</v>
      </c>
      <c r="AA295" s="209">
        <v>2.5685263309317887E-3</v>
      </c>
      <c r="AB295" s="209">
        <v>-1.9124647990757223E-3</v>
      </c>
      <c r="AC295" s="209">
        <v>1.9810619948402619E-3</v>
      </c>
      <c r="AD295" s="209">
        <v>1.4855303320839199E-3</v>
      </c>
      <c r="AE295" s="209">
        <v>2.872747097101737E-3</v>
      </c>
      <c r="AF295" s="210">
        <v>3.7229895930936388E-3</v>
      </c>
      <c r="AG295" s="208">
        <v>2.4299289219706768E-2</v>
      </c>
      <c r="AH295" s="209">
        <v>2.5438389103287131E-2</v>
      </c>
      <c r="AI295" s="209">
        <v>2.8791817308446536E-2</v>
      </c>
      <c r="AJ295" s="209">
        <v>1.9536205343930343E-2</v>
      </c>
      <c r="AK295" s="209">
        <v>2.0518565010873773E-2</v>
      </c>
      <c r="AL295" s="209">
        <v>2.4471975872324091E-2</v>
      </c>
      <c r="AM295" s="209">
        <v>5.4596667632625176E-3</v>
      </c>
      <c r="AN295" s="209">
        <v>3.4752166542827371E-3</v>
      </c>
      <c r="AO295" s="209">
        <v>3.5548188424305079E-2</v>
      </c>
      <c r="AP295" s="209">
        <v>1.2400246785375282E-2</v>
      </c>
      <c r="AQ295" s="209">
        <v>-3.8360451983037182E-3</v>
      </c>
      <c r="AR295" s="209">
        <v>6.7127212915907425E-3</v>
      </c>
      <c r="AS295" s="209">
        <v>2.1297520408537676E-2</v>
      </c>
      <c r="AT295" s="209">
        <v>1.2950438669842078E-2</v>
      </c>
      <c r="AU295" s="210">
        <v>1.8319042375270427E-2</v>
      </c>
    </row>
    <row r="296" spans="2:47" x14ac:dyDescent="0.25">
      <c r="B296" s="122">
        <v>41365</v>
      </c>
      <c r="C296" s="173">
        <v>210.30844008</v>
      </c>
      <c r="D296" s="211">
        <v>183.45526838000001</v>
      </c>
      <c r="E296" s="211">
        <v>199.72769208</v>
      </c>
      <c r="F296" s="211">
        <v>210.44213231000001</v>
      </c>
      <c r="G296" s="211">
        <v>204.73953263999999</v>
      </c>
      <c r="H296" s="211">
        <v>194.72647502000001</v>
      </c>
      <c r="I296" s="211">
        <v>222.80089688999999</v>
      </c>
      <c r="J296" s="211">
        <v>178.36025677999999</v>
      </c>
      <c r="K296" s="211">
        <v>222.00202737999999</v>
      </c>
      <c r="L296" s="211">
        <v>196.47922403000001</v>
      </c>
      <c r="M296" s="211">
        <v>179.67203713000001</v>
      </c>
      <c r="N296" s="211">
        <v>211.71413326000001</v>
      </c>
      <c r="O296" s="211">
        <v>214.77630239000001</v>
      </c>
      <c r="P296" s="211">
        <v>195.88189707999999</v>
      </c>
      <c r="Q296" s="212">
        <v>185.47702530000001</v>
      </c>
      <c r="R296" s="208">
        <v>-5.9089908554197713E-4</v>
      </c>
      <c r="S296" s="209">
        <v>-8.0480614835421523E-4</v>
      </c>
      <c r="T296" s="209">
        <v>3.5899819830689052E-4</v>
      </c>
      <c r="U296" s="209">
        <v>-7.7721319196604691E-4</v>
      </c>
      <c r="V296" s="209">
        <v>1.0553155680411864E-3</v>
      </c>
      <c r="W296" s="209">
        <v>-2.6264807316257825E-4</v>
      </c>
      <c r="X296" s="209">
        <v>-2.0696992088724834E-4</v>
      </c>
      <c r="Y296" s="209">
        <v>1.83965108027384E-3</v>
      </c>
      <c r="Z296" s="209">
        <v>-8.3844434337091334E-4</v>
      </c>
      <c r="AA296" s="209">
        <v>2.4915063592945602E-4</v>
      </c>
      <c r="AB296" s="209">
        <v>1.8220056863911442E-3</v>
      </c>
      <c r="AC296" s="209">
        <v>-3.5931021291742502E-3</v>
      </c>
      <c r="AD296" s="209">
        <v>-9.0128517185904386E-4</v>
      </c>
      <c r="AE296" s="209">
        <v>8.3494357475347679E-4</v>
      </c>
      <c r="AF296" s="210">
        <v>1.6883728302717956E-3</v>
      </c>
      <c r="AG296" s="208">
        <v>2.2723362366613081E-2</v>
      </c>
      <c r="AH296" s="209">
        <v>2.1801563889782757E-2</v>
      </c>
      <c r="AI296" s="209">
        <v>2.6394906047385369E-2</v>
      </c>
      <c r="AJ296" s="209">
        <v>1.0996730517792073E-2</v>
      </c>
      <c r="AK296" s="209">
        <v>2.1368762507375644E-2</v>
      </c>
      <c r="AL296" s="209">
        <v>1.9489829244259523E-2</v>
      </c>
      <c r="AM296" s="209">
        <v>-8.1603407196433389E-4</v>
      </c>
      <c r="AN296" s="209">
        <v>7.081638825539277E-3</v>
      </c>
      <c r="AO296" s="209">
        <v>3.1583684610810001E-2</v>
      </c>
      <c r="AP296" s="209">
        <v>1.2964823307601358E-2</v>
      </c>
      <c r="AQ296" s="209">
        <v>1.1847984755501712E-3</v>
      </c>
      <c r="AR296" s="209">
        <v>4.6157284348581351E-3</v>
      </c>
      <c r="AS296" s="209">
        <v>1.7610443973761204E-2</v>
      </c>
      <c r="AT296" s="209">
        <v>1.1849211606062103E-2</v>
      </c>
      <c r="AU296" s="210">
        <v>1.2093331245315938E-2</v>
      </c>
    </row>
    <row r="297" spans="2:47" x14ac:dyDescent="0.25">
      <c r="B297" s="122">
        <v>41395</v>
      </c>
      <c r="C297" s="173">
        <v>210.07242654999999</v>
      </c>
      <c r="D297" s="211">
        <v>183.49347112000001</v>
      </c>
      <c r="E297" s="211">
        <v>199.7658102</v>
      </c>
      <c r="F297" s="211">
        <v>209.91078512000001</v>
      </c>
      <c r="G297" s="211">
        <v>204.44271871000001</v>
      </c>
      <c r="H297" s="211">
        <v>194.97281430000001</v>
      </c>
      <c r="I297" s="211">
        <v>222.97060872</v>
      </c>
      <c r="J297" s="211">
        <v>178.26348608999999</v>
      </c>
      <c r="K297" s="211">
        <v>222.0304366</v>
      </c>
      <c r="L297" s="211">
        <v>196.42777867000001</v>
      </c>
      <c r="M297" s="211">
        <v>179.38435835999999</v>
      </c>
      <c r="N297" s="211">
        <v>211.72978087999999</v>
      </c>
      <c r="O297" s="211">
        <v>214.56007557000001</v>
      </c>
      <c r="P297" s="211">
        <v>197.34793228999999</v>
      </c>
      <c r="Q297" s="212">
        <v>185.76007684000001</v>
      </c>
      <c r="R297" s="208">
        <v>-1.1222256696413614E-3</v>
      </c>
      <c r="S297" s="209">
        <v>2.0824008128712579E-4</v>
      </c>
      <c r="T297" s="209">
        <v>1.9085045044599575E-4</v>
      </c>
      <c r="U297" s="209">
        <v>-2.5249087916352671E-3</v>
      </c>
      <c r="V297" s="209">
        <v>-1.4497147970044561E-3</v>
      </c>
      <c r="W297" s="209">
        <v>1.2650528387303254E-3</v>
      </c>
      <c r="X297" s="209">
        <v>7.6171968950286811E-4</v>
      </c>
      <c r="Y297" s="209">
        <v>-5.4255747186640493E-4</v>
      </c>
      <c r="Z297" s="209">
        <v>1.279682908092844E-4</v>
      </c>
      <c r="AA297" s="209">
        <v>-2.6183613180469069E-4</v>
      </c>
      <c r="AB297" s="209">
        <v>-1.6011326781577391E-3</v>
      </c>
      <c r="AC297" s="209">
        <v>7.3909189523805449E-5</v>
      </c>
      <c r="AD297" s="209">
        <v>-1.0067536203662213E-3</v>
      </c>
      <c r="AE297" s="209">
        <v>7.4842812523980137E-3</v>
      </c>
      <c r="AF297" s="210">
        <v>1.5260733211683788E-3</v>
      </c>
      <c r="AG297" s="208">
        <v>2.337111696618991E-2</v>
      </c>
      <c r="AH297" s="209">
        <v>1.5443363276339972E-2</v>
      </c>
      <c r="AI297" s="209">
        <v>2.6066914919483115E-2</v>
      </c>
      <c r="AJ297" s="209">
        <v>7.4726462438573947E-3</v>
      </c>
      <c r="AK297" s="209">
        <v>2.0083993778624198E-2</v>
      </c>
      <c r="AL297" s="209">
        <v>1.9608839704179384E-2</v>
      </c>
      <c r="AM297" s="209">
        <v>4.9272098748526566E-3</v>
      </c>
      <c r="AN297" s="209">
        <v>6.6583750155218072E-3</v>
      </c>
      <c r="AO297" s="209">
        <v>3.0861110959839604E-2</v>
      </c>
      <c r="AP297" s="209">
        <v>1.0347701817035209E-2</v>
      </c>
      <c r="AQ297" s="209">
        <v>-4.3813357429205738E-4</v>
      </c>
      <c r="AR297" s="209">
        <v>5.0787841311874041E-3</v>
      </c>
      <c r="AS297" s="209">
        <v>1.2251599300149523E-2</v>
      </c>
      <c r="AT297" s="209">
        <v>2.2113310665818387E-2</v>
      </c>
      <c r="AU297" s="210">
        <v>1.2458598377779259E-2</v>
      </c>
    </row>
    <row r="298" spans="2:47" x14ac:dyDescent="0.25">
      <c r="B298" s="122">
        <v>41426</v>
      </c>
      <c r="C298" s="173">
        <v>209.67997788</v>
      </c>
      <c r="D298" s="211">
        <v>183.57557485000001</v>
      </c>
      <c r="E298" s="211">
        <v>199.90547269000001</v>
      </c>
      <c r="F298" s="211">
        <v>209.80724215999999</v>
      </c>
      <c r="G298" s="211">
        <v>204.57336645999999</v>
      </c>
      <c r="H298" s="211">
        <v>194.68860352999999</v>
      </c>
      <c r="I298" s="211">
        <v>222.73726839</v>
      </c>
      <c r="J298" s="211">
        <v>178.2342185</v>
      </c>
      <c r="K298" s="211">
        <v>222.23430404000001</v>
      </c>
      <c r="L298" s="211">
        <v>196.25995284000001</v>
      </c>
      <c r="M298" s="211">
        <v>179.48135246999999</v>
      </c>
      <c r="N298" s="211">
        <v>211.87692394999999</v>
      </c>
      <c r="O298" s="211">
        <v>214.38703441999999</v>
      </c>
      <c r="P298" s="211">
        <v>197.61922204999999</v>
      </c>
      <c r="Q298" s="724">
        <v>185.88892455999999</v>
      </c>
      <c r="R298" s="208">
        <v>-1.8681588842721596E-3</v>
      </c>
      <c r="S298" s="209">
        <v>4.4744769118409841E-4</v>
      </c>
      <c r="T298" s="209">
        <v>6.9913109685876718E-4</v>
      </c>
      <c r="U298" s="209">
        <v>-4.9327127208273025E-4</v>
      </c>
      <c r="V298" s="209">
        <v>6.3904330183215102E-4</v>
      </c>
      <c r="W298" s="209">
        <v>-1.4576943509811951E-3</v>
      </c>
      <c r="X298" s="209">
        <v>-1.0465071219006551E-3</v>
      </c>
      <c r="Y298" s="209">
        <v>-1.6418163159455379E-4</v>
      </c>
      <c r="Z298" s="209">
        <v>9.181959154874285E-4</v>
      </c>
      <c r="AA298" s="209">
        <v>-8.5438949183428228E-4</v>
      </c>
      <c r="AB298" s="209">
        <v>5.4070550457550577E-4</v>
      </c>
      <c r="AC298" s="209">
        <v>6.9495688980754822E-4</v>
      </c>
      <c r="AD298" s="209">
        <v>-8.0649277150148468E-4</v>
      </c>
      <c r="AE298" s="209">
        <v>1.374677488899886E-3</v>
      </c>
      <c r="AF298" s="210">
        <v>6.9362439008335299E-4</v>
      </c>
      <c r="AG298" s="208">
        <v>2.0871677741298719E-2</v>
      </c>
      <c r="AH298" s="209">
        <v>1.3852939485542263E-2</v>
      </c>
      <c r="AI298" s="209">
        <v>2.9132332630256316E-2</v>
      </c>
      <c r="AJ298" s="209">
        <v>5.5812905083174619E-3</v>
      </c>
      <c r="AK298" s="209">
        <v>2.2874850002224167E-2</v>
      </c>
      <c r="AL298" s="209">
        <v>1.8522714967687166E-2</v>
      </c>
      <c r="AM298" s="209">
        <v>6.031925915438812E-3</v>
      </c>
      <c r="AN298" s="209">
        <v>4.3069125167223823E-3</v>
      </c>
      <c r="AO298" s="209">
        <v>3.5068047601866922E-2</v>
      </c>
      <c r="AP298" s="209">
        <v>1.0124405751456608E-2</v>
      </c>
      <c r="AQ298" s="209">
        <v>-1.6314292159821635E-4</v>
      </c>
      <c r="AR298" s="209">
        <v>6.0968974861020306E-3</v>
      </c>
      <c r="AS298" s="209">
        <v>1.3661456718950322E-2</v>
      </c>
      <c r="AT298" s="209">
        <v>2.6498466821240924E-2</v>
      </c>
      <c r="AU298" s="210">
        <v>1.2397065164410167E-2</v>
      </c>
    </row>
    <row r="299" spans="2:47" x14ac:dyDescent="0.25">
      <c r="B299" s="122">
        <v>41456</v>
      </c>
      <c r="C299" s="173">
        <v>209.72543486000001</v>
      </c>
      <c r="D299" s="211">
        <v>184.30943081999999</v>
      </c>
      <c r="E299" s="211">
        <v>200.29752904</v>
      </c>
      <c r="F299" s="211">
        <v>209.76259148</v>
      </c>
      <c r="G299" s="211">
        <v>204.63485951000001</v>
      </c>
      <c r="H299" s="211">
        <v>194.51767411</v>
      </c>
      <c r="I299" s="211">
        <v>222.98867892000001</v>
      </c>
      <c r="J299" s="211">
        <v>178.21961088</v>
      </c>
      <c r="K299" s="211">
        <v>222.26774257</v>
      </c>
      <c r="L299" s="211">
        <v>196.84644537</v>
      </c>
      <c r="M299" s="211">
        <v>179.88344945</v>
      </c>
      <c r="N299" s="211">
        <v>212.19764889000001</v>
      </c>
      <c r="O299" s="211">
        <v>214.61159230999999</v>
      </c>
      <c r="P299" s="211">
        <v>197.60319523000001</v>
      </c>
      <c r="Q299" s="724">
        <v>185.97744420999999</v>
      </c>
      <c r="R299" s="208">
        <v>2.1679218235146224E-4</v>
      </c>
      <c r="S299" s="209">
        <v>3.9975686885339425E-3</v>
      </c>
      <c r="T299" s="209">
        <v>1.9612086889085061E-3</v>
      </c>
      <c r="U299" s="209">
        <v>-2.1281762984110285E-4</v>
      </c>
      <c r="V299" s="209">
        <v>3.0059167067599592E-4</v>
      </c>
      <c r="W299" s="209">
        <v>-8.7796315192971333E-4</v>
      </c>
      <c r="X299" s="209">
        <v>1.1287313156764145E-3</v>
      </c>
      <c r="Y299" s="209">
        <v>-8.1957438492611865E-5</v>
      </c>
      <c r="Z299" s="209">
        <v>1.5046520448060597E-4</v>
      </c>
      <c r="AA299" s="209">
        <v>2.9883454138915546E-3</v>
      </c>
      <c r="AB299" s="209">
        <v>2.2403273346584575E-3</v>
      </c>
      <c r="AC299" s="209">
        <v>1.5137322839164212E-3</v>
      </c>
      <c r="AD299" s="209">
        <v>1.0474415610417669E-3</v>
      </c>
      <c r="AE299" s="209">
        <v>-8.1099499500732528E-5</v>
      </c>
      <c r="AF299" s="210">
        <v>4.7619647168071691E-4</v>
      </c>
      <c r="AG299" s="208">
        <v>1.8664440449123548E-2</v>
      </c>
      <c r="AH299" s="209">
        <v>1.7126325071165027E-2</v>
      </c>
      <c r="AI299" s="209">
        <v>2.7788406522121493E-2</v>
      </c>
      <c r="AJ299" s="209">
        <v>4.6286314433476999E-3</v>
      </c>
      <c r="AK299" s="209">
        <v>2.1755331257572383E-2</v>
      </c>
      <c r="AL299" s="209">
        <v>1.6561492971052392E-2</v>
      </c>
      <c r="AM299" s="209">
        <v>8.0575548425601343E-3</v>
      </c>
      <c r="AN299" s="209">
        <v>5.2100334223562248E-3</v>
      </c>
      <c r="AO299" s="209">
        <v>3.0637783469778086E-2</v>
      </c>
      <c r="AP299" s="209">
        <v>1.2726551030712963E-2</v>
      </c>
      <c r="AQ299" s="209">
        <v>3.8527750137172427E-3</v>
      </c>
      <c r="AR299" s="209">
        <v>9.9239975692523089E-3</v>
      </c>
      <c r="AS299" s="209">
        <v>1.0938383319391697E-2</v>
      </c>
      <c r="AT299" s="209">
        <v>2.8976516043819549E-2</v>
      </c>
      <c r="AU299" s="210">
        <v>1.1260046693566271E-2</v>
      </c>
    </row>
    <row r="300" spans="2:47" x14ac:dyDescent="0.25">
      <c r="B300" s="122">
        <v>41487</v>
      </c>
      <c r="C300" s="173">
        <v>209.85042222000001</v>
      </c>
      <c r="D300" s="211">
        <v>184.30319552</v>
      </c>
      <c r="E300" s="211">
        <v>200.07788984000001</v>
      </c>
      <c r="F300" s="211">
        <v>209.68763398999999</v>
      </c>
      <c r="G300" s="211">
        <v>204.46239550999999</v>
      </c>
      <c r="H300" s="211">
        <v>193.89532842</v>
      </c>
      <c r="I300" s="211">
        <v>223.17038357999999</v>
      </c>
      <c r="J300" s="211">
        <v>178.12093401000001</v>
      </c>
      <c r="K300" s="211">
        <v>222.10259722000001</v>
      </c>
      <c r="L300" s="211">
        <v>196.80832365000001</v>
      </c>
      <c r="M300" s="211">
        <v>180.08738034000001</v>
      </c>
      <c r="N300" s="211">
        <v>212.59886159000001</v>
      </c>
      <c r="O300" s="211">
        <v>214.6830382</v>
      </c>
      <c r="P300" s="211">
        <v>197.63920658999999</v>
      </c>
      <c r="Q300" s="724">
        <v>185.91319539</v>
      </c>
      <c r="R300" s="208">
        <v>5.9595709067638723E-4</v>
      </c>
      <c r="S300" s="209">
        <v>-3.3830607431452949E-5</v>
      </c>
      <c r="T300" s="209">
        <v>-1.0965647007863304E-3</v>
      </c>
      <c r="U300" s="209">
        <v>-3.5734441241945481E-4</v>
      </c>
      <c r="V300" s="209">
        <v>-8.4278895791746261E-4</v>
      </c>
      <c r="W300" s="209">
        <v>-3.1994300407276396E-3</v>
      </c>
      <c r="X300" s="209">
        <v>8.14860471302979E-4</v>
      </c>
      <c r="Y300" s="209">
        <v>-5.5368132335578452E-4</v>
      </c>
      <c r="Z300" s="209">
        <v>-7.4300187733259912E-4</v>
      </c>
      <c r="AA300" s="209">
        <v>-1.9366222198392936E-4</v>
      </c>
      <c r="AB300" s="209">
        <v>1.1336834523883955E-3</v>
      </c>
      <c r="AC300" s="209">
        <v>1.8907499781394116E-3</v>
      </c>
      <c r="AD300" s="209">
        <v>3.3290787897796942E-4</v>
      </c>
      <c r="AE300" s="209">
        <v>1.8224077782780574E-4</v>
      </c>
      <c r="AF300" s="210">
        <v>-3.4546565726239949E-4</v>
      </c>
      <c r="AG300" s="208">
        <v>1.7247431171111244E-2</v>
      </c>
      <c r="AH300" s="209">
        <v>1.7733323608470061E-2</v>
      </c>
      <c r="AI300" s="209">
        <v>2.6044758845752351E-2</v>
      </c>
      <c r="AJ300" s="209">
        <v>5.409864081138669E-3</v>
      </c>
      <c r="AK300" s="209">
        <v>1.7887438377916811E-2</v>
      </c>
      <c r="AL300" s="209">
        <v>1.2033721827420628E-2</v>
      </c>
      <c r="AM300" s="209">
        <v>9.1506639574760306E-3</v>
      </c>
      <c r="AN300" s="209">
        <v>3.0673059592554305E-3</v>
      </c>
      <c r="AO300" s="209">
        <v>2.8674006008015632E-2</v>
      </c>
      <c r="AP300" s="209">
        <v>1.5503624606156041E-2</v>
      </c>
      <c r="AQ300" s="209">
        <v>6.6406838390106731E-3</v>
      </c>
      <c r="AR300" s="209">
        <v>1.0740476342139262E-2</v>
      </c>
      <c r="AS300" s="209">
        <v>1.0831651189402075E-2</v>
      </c>
      <c r="AT300" s="209">
        <v>2.8631699827872802E-2</v>
      </c>
      <c r="AU300" s="210">
        <v>1.0358920060199903E-2</v>
      </c>
    </row>
    <row r="301" spans="2:47" x14ac:dyDescent="0.25">
      <c r="B301" s="122">
        <v>41518</v>
      </c>
      <c r="C301" s="173">
        <v>210.9159396</v>
      </c>
      <c r="D301" s="211">
        <v>184.38277961</v>
      </c>
      <c r="E301" s="211">
        <v>200.55650896</v>
      </c>
      <c r="F301" s="211">
        <v>210.05032894999999</v>
      </c>
      <c r="G301" s="211">
        <v>205.23688009</v>
      </c>
      <c r="H301" s="211">
        <v>194.11615567000001</v>
      </c>
      <c r="I301" s="211">
        <v>223.58067371000001</v>
      </c>
      <c r="J301" s="211">
        <v>178.9247264</v>
      </c>
      <c r="K301" s="211">
        <v>222.87230321999999</v>
      </c>
      <c r="L301" s="211">
        <v>197.36336453000001</v>
      </c>
      <c r="M301" s="211">
        <v>180.93636205000001</v>
      </c>
      <c r="N301" s="211">
        <v>213.76019997</v>
      </c>
      <c r="O301" s="211">
        <v>215.78905886000001</v>
      </c>
      <c r="P301" s="211">
        <v>198.13749799999999</v>
      </c>
      <c r="Q301" s="724">
        <v>186.19085380000001</v>
      </c>
      <c r="R301" s="213">
        <v>5.0775088690693058E-3</v>
      </c>
      <c r="S301" s="214">
        <v>4.3181068985513664E-4</v>
      </c>
      <c r="T301" s="214">
        <v>2.392163973654144E-3</v>
      </c>
      <c r="U301" s="214">
        <v>1.7296916994985782E-3</v>
      </c>
      <c r="V301" s="214">
        <v>3.7879071996010502E-3</v>
      </c>
      <c r="W301" s="214">
        <v>1.1388992803461244E-3</v>
      </c>
      <c r="X301" s="214">
        <v>1.838461373854046E-3</v>
      </c>
      <c r="Y301" s="214">
        <v>4.512621688559401E-3</v>
      </c>
      <c r="Z301" s="214">
        <v>3.4655425449057931E-3</v>
      </c>
      <c r="AA301" s="214">
        <v>2.8202103940841482E-3</v>
      </c>
      <c r="AB301" s="214">
        <v>4.7142765273010794E-3</v>
      </c>
      <c r="AC301" s="214">
        <v>5.4625804264166163E-3</v>
      </c>
      <c r="AD301" s="214">
        <v>5.1518772478412449E-3</v>
      </c>
      <c r="AE301" s="214">
        <v>2.5212174173199677E-3</v>
      </c>
      <c r="AF301" s="215">
        <v>1.4934841468221564E-3</v>
      </c>
      <c r="AG301" s="213">
        <v>2.2413149054575747E-2</v>
      </c>
      <c r="AH301" s="214">
        <v>1.8810537434382272E-2</v>
      </c>
      <c r="AI301" s="214">
        <v>2.980326552342864E-2</v>
      </c>
      <c r="AJ301" s="214">
        <v>7.7813946452968902E-3</v>
      </c>
      <c r="AK301" s="214">
        <v>2.3365448934375678E-2</v>
      </c>
      <c r="AL301" s="214">
        <v>1.5579214789678154E-2</v>
      </c>
      <c r="AM301" s="214">
        <v>1.420140620594447E-2</v>
      </c>
      <c r="AN301" s="214">
        <v>8.4685608573476893E-3</v>
      </c>
      <c r="AO301" s="214">
        <v>3.0863429675463884E-2</v>
      </c>
      <c r="AP301" s="214">
        <v>2.0346540040542673E-2</v>
      </c>
      <c r="AQ301" s="214">
        <v>1.2180337064425785E-2</v>
      </c>
      <c r="AR301" s="214">
        <v>1.8883146502975109E-2</v>
      </c>
      <c r="AS301" s="214">
        <v>1.7942184978904253E-2</v>
      </c>
      <c r="AT301" s="214">
        <v>2.8508980859533729E-2</v>
      </c>
      <c r="AU301" s="215">
        <v>1.3145219855984052E-2</v>
      </c>
    </row>
    <row r="302" spans="2:47" x14ac:dyDescent="0.25">
      <c r="B302" s="122">
        <v>41548</v>
      </c>
      <c r="C302" s="173">
        <v>211.09205086</v>
      </c>
      <c r="D302" s="211">
        <v>184.54902763000001</v>
      </c>
      <c r="E302" s="211">
        <v>200.75813851000001</v>
      </c>
      <c r="F302" s="211">
        <v>210.15792737999999</v>
      </c>
      <c r="G302" s="211">
        <v>205.46324573999999</v>
      </c>
      <c r="H302" s="211">
        <v>194.34532383000001</v>
      </c>
      <c r="I302" s="211">
        <v>223.58412193000001</v>
      </c>
      <c r="J302" s="211">
        <v>179.27968214000001</v>
      </c>
      <c r="K302" s="211">
        <v>223.27328858000001</v>
      </c>
      <c r="L302" s="211">
        <v>197.49465373000001</v>
      </c>
      <c r="M302" s="211">
        <v>181.28112659000001</v>
      </c>
      <c r="N302" s="211">
        <v>213.84038828000001</v>
      </c>
      <c r="O302" s="211">
        <v>216.13437474</v>
      </c>
      <c r="P302" s="211">
        <v>198.23626031000001</v>
      </c>
      <c r="Q302" s="724">
        <v>186.41822309</v>
      </c>
      <c r="R302" s="213">
        <v>8.34983170707687E-4</v>
      </c>
      <c r="S302" s="214">
        <v>9.0164613176812829E-4</v>
      </c>
      <c r="T302" s="214">
        <v>1.0053503177013365E-3</v>
      </c>
      <c r="U302" s="214">
        <v>5.122507093317071E-4</v>
      </c>
      <c r="V302" s="214">
        <v>1.1029482123326264E-3</v>
      </c>
      <c r="W302" s="214">
        <v>1.180572318718228E-3</v>
      </c>
      <c r="X302" s="214">
        <v>1.5422710481981362E-5</v>
      </c>
      <c r="Y302" s="214">
        <v>1.9838272056735043E-3</v>
      </c>
      <c r="Z302" s="214">
        <v>1.7991708893688944E-3</v>
      </c>
      <c r="AA302" s="214">
        <v>6.6521565596861919E-4</v>
      </c>
      <c r="AB302" s="214">
        <v>1.9054464016731339E-3</v>
      </c>
      <c r="AC302" s="214">
        <v>3.7513208731683966E-4</v>
      </c>
      <c r="AD302" s="214">
        <v>1.6002473981965024E-3</v>
      </c>
      <c r="AE302" s="214">
        <v>4.984534022934524E-4</v>
      </c>
      <c r="AF302" s="215">
        <v>1.2211625080371395E-3</v>
      </c>
      <c r="AG302" s="213">
        <v>2.2080895955359094E-2</v>
      </c>
      <c r="AH302" s="214">
        <v>2.0455236276797965E-2</v>
      </c>
      <c r="AI302" s="214">
        <v>2.9511349068532349E-2</v>
      </c>
      <c r="AJ302" s="214">
        <v>5.7427771622239445E-3</v>
      </c>
      <c r="AK302" s="214">
        <v>2.3853210057347734E-2</v>
      </c>
      <c r="AL302" s="214">
        <v>1.6537369187001185E-2</v>
      </c>
      <c r="AM302" s="214">
        <v>1.5014282473073272E-2</v>
      </c>
      <c r="AN302" s="214">
        <v>1.313678048760687E-2</v>
      </c>
      <c r="AO302" s="214">
        <v>3.3007477843343166E-2</v>
      </c>
      <c r="AP302" s="214">
        <v>2.2388628577556281E-2</v>
      </c>
      <c r="AQ302" s="214">
        <v>1.5879705799192182E-2</v>
      </c>
      <c r="AR302" s="214">
        <v>2.0879177716344139E-2</v>
      </c>
      <c r="AS302" s="214">
        <v>2.2608619089621893E-2</v>
      </c>
      <c r="AT302" s="214">
        <v>3.1235069937394177E-2</v>
      </c>
      <c r="AU302" s="215">
        <v>1.3545435366278847E-2</v>
      </c>
    </row>
    <row r="303" spans="2:47" x14ac:dyDescent="0.25">
      <c r="B303" s="122">
        <v>41579</v>
      </c>
      <c r="C303" s="173">
        <v>211.46145440000001</v>
      </c>
      <c r="D303" s="211">
        <v>184.67632581999999</v>
      </c>
      <c r="E303" s="211">
        <v>201.1857861</v>
      </c>
      <c r="F303" s="211">
        <v>210.34253394999999</v>
      </c>
      <c r="G303" s="211">
        <v>205.65583924000001</v>
      </c>
      <c r="H303" s="211">
        <v>194.89404286999999</v>
      </c>
      <c r="I303" s="211">
        <v>223.69976163999999</v>
      </c>
      <c r="J303" s="211">
        <v>179.54239319999999</v>
      </c>
      <c r="K303" s="211">
        <v>223.26879073000001</v>
      </c>
      <c r="L303" s="211">
        <v>197.72106538</v>
      </c>
      <c r="M303" s="211">
        <v>181.40527858999999</v>
      </c>
      <c r="N303" s="211">
        <v>214.22716835</v>
      </c>
      <c r="O303" s="211">
        <v>216.32160332000001</v>
      </c>
      <c r="P303" s="211">
        <v>198.48842060999999</v>
      </c>
      <c r="Q303" s="724">
        <v>186.8722664</v>
      </c>
      <c r="R303" s="213">
        <v>1.7499642383265418E-3</v>
      </c>
      <c r="S303" s="214">
        <v>6.8977979258278647E-4</v>
      </c>
      <c r="T303" s="214">
        <v>2.1301631563927391E-3</v>
      </c>
      <c r="U303" s="214">
        <v>8.7841830332767196E-4</v>
      </c>
      <c r="V303" s="214">
        <v>9.3736229711726348E-4</v>
      </c>
      <c r="W303" s="214">
        <v>2.823422911270879E-3</v>
      </c>
      <c r="X303" s="214">
        <v>5.1720895474047484E-4</v>
      </c>
      <c r="Y303" s="214">
        <v>1.4653699563949186E-3</v>
      </c>
      <c r="Z303" s="214">
        <v>-2.0145043003634607E-5</v>
      </c>
      <c r="AA303" s="214">
        <v>1.1464191345124804E-3</v>
      </c>
      <c r="AB303" s="214">
        <v>6.8485893890527882E-4</v>
      </c>
      <c r="AC303" s="214">
        <v>1.8087325463211421E-3</v>
      </c>
      <c r="AD303" s="214">
        <v>8.6626007651599882E-4</v>
      </c>
      <c r="AE303" s="214">
        <v>1.2720190524461053E-3</v>
      </c>
      <c r="AF303" s="215">
        <v>2.4356165533280377E-3</v>
      </c>
      <c r="AG303" s="213">
        <v>2.152362038732504E-2</v>
      </c>
      <c r="AH303" s="214">
        <v>2.0728314862555483E-2</v>
      </c>
      <c r="AI303" s="214">
        <v>3.2191201469229033E-2</v>
      </c>
      <c r="AJ303" s="214">
        <v>7.2147524841733824E-3</v>
      </c>
      <c r="AK303" s="214">
        <v>2.55877033666508E-2</v>
      </c>
      <c r="AL303" s="214">
        <v>1.6857843567178586E-2</v>
      </c>
      <c r="AM303" s="214">
        <v>1.7184258881939994E-2</v>
      </c>
      <c r="AN303" s="214">
        <v>1.4181956095826002E-2</v>
      </c>
      <c r="AO303" s="214">
        <v>3.2587253592905541E-2</v>
      </c>
      <c r="AP303" s="214">
        <v>2.4000611737942434E-2</v>
      </c>
      <c r="AQ303" s="214">
        <v>1.716934762758247E-2</v>
      </c>
      <c r="AR303" s="214">
        <v>2.4948797133625675E-2</v>
      </c>
      <c r="AS303" s="214">
        <v>2.227972508516772E-2</v>
      </c>
      <c r="AT303" s="214">
        <v>3.3227276296380795E-2</v>
      </c>
      <c r="AU303" s="215">
        <v>1.7619311357884374E-2</v>
      </c>
    </row>
    <row r="304" spans="2:47" x14ac:dyDescent="0.25">
      <c r="B304" s="122">
        <v>41609</v>
      </c>
      <c r="C304" s="173">
        <v>211.61351099000001</v>
      </c>
      <c r="D304" s="211">
        <v>184.60197410999999</v>
      </c>
      <c r="E304" s="211">
        <v>201.13397261</v>
      </c>
      <c r="F304" s="211">
        <v>210.45157947999999</v>
      </c>
      <c r="G304" s="211">
        <v>206.02031614000001</v>
      </c>
      <c r="H304" s="211">
        <v>195.04216156000001</v>
      </c>
      <c r="I304" s="211">
        <v>223.62551396000001</v>
      </c>
      <c r="J304" s="211">
        <v>179.63198192999999</v>
      </c>
      <c r="K304" s="211">
        <v>223.37238955999999</v>
      </c>
      <c r="L304" s="211">
        <v>198.07835836999999</v>
      </c>
      <c r="M304" s="211">
        <v>181.55455037999999</v>
      </c>
      <c r="N304" s="211">
        <v>214.07613153</v>
      </c>
      <c r="O304" s="211">
        <v>216.25514562999999</v>
      </c>
      <c r="P304" s="211">
        <v>196.85534261999999</v>
      </c>
      <c r="Q304" s="724">
        <v>186.93013366</v>
      </c>
      <c r="R304" s="213">
        <v>7.1907473837936882E-4</v>
      </c>
      <c r="S304" s="214">
        <v>-4.0260552980933226E-4</v>
      </c>
      <c r="T304" s="214">
        <v>-2.5754051021400999E-4</v>
      </c>
      <c r="U304" s="214">
        <v>5.1841882833799085E-4</v>
      </c>
      <c r="V304" s="214">
        <v>1.7722662354101978E-3</v>
      </c>
      <c r="W304" s="214">
        <v>7.5999598458131271E-4</v>
      </c>
      <c r="X304" s="214">
        <v>-3.3190772960890199E-4</v>
      </c>
      <c r="Y304" s="214">
        <v>4.9898371300089513E-4</v>
      </c>
      <c r="Z304" s="214">
        <v>4.6400945542480245E-4</v>
      </c>
      <c r="AA304" s="214">
        <v>1.8070557596546904E-3</v>
      </c>
      <c r="AB304" s="214">
        <v>8.2286354156967112E-4</v>
      </c>
      <c r="AC304" s="214">
        <v>-7.0503111796371568E-4</v>
      </c>
      <c r="AD304" s="214">
        <v>-3.0721707393094653E-4</v>
      </c>
      <c r="AE304" s="214">
        <v>-8.2275730996356575E-3</v>
      </c>
      <c r="AF304" s="215">
        <v>3.096621083201823E-4</v>
      </c>
      <c r="AG304" s="213">
        <v>2.0526759842461554E-2</v>
      </c>
      <c r="AH304" s="214">
        <v>2.0206636531580294E-2</v>
      </c>
      <c r="AI304" s="214">
        <v>3.1533808128161207E-2</v>
      </c>
      <c r="AJ304" s="214">
        <v>8.151059495165704E-3</v>
      </c>
      <c r="AK304" s="214">
        <v>2.6404141556217234E-2</v>
      </c>
      <c r="AL304" s="214">
        <v>1.6324002023862791E-2</v>
      </c>
      <c r="AM304" s="214">
        <v>1.6514148396466619E-2</v>
      </c>
      <c r="AN304" s="214">
        <v>1.6320842730267817E-2</v>
      </c>
      <c r="AO304" s="214">
        <v>3.2019181476862342E-2</v>
      </c>
      <c r="AP304" s="214">
        <v>2.5454377309469881E-2</v>
      </c>
      <c r="AQ304" s="214">
        <v>1.731563847255552E-2</v>
      </c>
      <c r="AR304" s="214">
        <v>2.4738823548225972E-2</v>
      </c>
      <c r="AS304" s="214">
        <v>1.990365633826589E-2</v>
      </c>
      <c r="AT304" s="214">
        <v>2.4018728394207298E-2</v>
      </c>
      <c r="AU304" s="215">
        <v>1.7226158931955466E-2</v>
      </c>
    </row>
    <row r="305" spans="2:47" x14ac:dyDescent="0.25">
      <c r="B305" s="122">
        <v>41640</v>
      </c>
      <c r="C305" s="173">
        <v>212.68215190000001</v>
      </c>
      <c r="D305" s="211">
        <v>184.78823772999999</v>
      </c>
      <c r="E305" s="211">
        <v>201.7497789</v>
      </c>
      <c r="F305" s="211">
        <v>210.88339346000001</v>
      </c>
      <c r="G305" s="211">
        <v>207.46638836</v>
      </c>
      <c r="H305" s="211">
        <v>195.65895786999999</v>
      </c>
      <c r="I305" s="211">
        <v>225.07412113000001</v>
      </c>
      <c r="J305" s="211">
        <v>180.43261329000001</v>
      </c>
      <c r="K305" s="211">
        <v>225.04991641000001</v>
      </c>
      <c r="L305" s="211">
        <v>199.26297812000001</v>
      </c>
      <c r="M305" s="211">
        <v>182.02874750000001</v>
      </c>
      <c r="N305" s="211">
        <v>216.18634170999999</v>
      </c>
      <c r="O305" s="211">
        <v>216.25735126000001</v>
      </c>
      <c r="P305" s="211">
        <v>197.65351333999999</v>
      </c>
      <c r="Q305" s="724">
        <v>187.27726206</v>
      </c>
      <c r="R305" s="213">
        <v>5.0499654062754942E-3</v>
      </c>
      <c r="S305" s="214">
        <v>1.0090012357560991E-3</v>
      </c>
      <c r="T305" s="214">
        <v>3.0616721879900763E-3</v>
      </c>
      <c r="U305" s="214">
        <v>2.0518448047145794E-3</v>
      </c>
      <c r="V305" s="214">
        <v>7.0190758226840117E-3</v>
      </c>
      <c r="W305" s="214">
        <v>3.1623742531700833E-3</v>
      </c>
      <c r="X305" s="214">
        <v>6.4778260062897629E-3</v>
      </c>
      <c r="Y305" s="214">
        <v>4.4570646685399588E-3</v>
      </c>
      <c r="Z305" s="214">
        <v>7.5100009150836471E-3</v>
      </c>
      <c r="AA305" s="214">
        <v>5.9805612271241508E-3</v>
      </c>
      <c r="AB305" s="214">
        <v>2.6118713026332999E-3</v>
      </c>
      <c r="AC305" s="214">
        <v>9.8572884558327193E-3</v>
      </c>
      <c r="AD305" s="214">
        <v>1.0199202398604976E-5</v>
      </c>
      <c r="AE305" s="214">
        <v>4.054605322755968E-3</v>
      </c>
      <c r="AF305" s="215">
        <v>1.8569954089445043E-3</v>
      </c>
      <c r="AG305" s="213">
        <v>1.3400529095780187E-2</v>
      </c>
      <c r="AH305" s="214">
        <v>1.5377900442874229E-2</v>
      </c>
      <c r="AI305" s="214">
        <v>2.9040738999050821E-2</v>
      </c>
      <c r="AJ305" s="214">
        <v>3.6426727910630419E-3</v>
      </c>
      <c r="AK305" s="214">
        <v>1.9571749273743652E-2</v>
      </c>
      <c r="AL305" s="214">
        <v>1.1192627177606168E-2</v>
      </c>
      <c r="AM305" s="214">
        <v>1.7384985116831283E-2</v>
      </c>
      <c r="AN305" s="214">
        <v>1.761201268164482E-2</v>
      </c>
      <c r="AO305" s="214">
        <v>1.5149147489682813E-2</v>
      </c>
      <c r="AP305" s="214">
        <v>2.1350807158068124E-2</v>
      </c>
      <c r="AQ305" s="214">
        <v>1.3738651921674148E-2</v>
      </c>
      <c r="AR305" s="214">
        <v>2.9542028621215535E-2</v>
      </c>
      <c r="AS305" s="214">
        <v>1.2607488632769391E-2</v>
      </c>
      <c r="AT305" s="214">
        <v>2.4033237726939261E-2</v>
      </c>
      <c r="AU305" s="215">
        <v>1.3863336084913826E-2</v>
      </c>
    </row>
    <row r="306" spans="2:47" x14ac:dyDescent="0.25">
      <c r="B306" s="122">
        <v>41671</v>
      </c>
      <c r="C306" s="173">
        <v>215.59540844</v>
      </c>
      <c r="D306" s="211">
        <v>185.05704115</v>
      </c>
      <c r="E306" s="211">
        <v>202.80127702999999</v>
      </c>
      <c r="F306" s="211">
        <v>212.2564893</v>
      </c>
      <c r="G306" s="211">
        <v>208.58520229999999</v>
      </c>
      <c r="H306" s="211">
        <v>196.87640005</v>
      </c>
      <c r="I306" s="211">
        <v>226.75073040000001</v>
      </c>
      <c r="J306" s="211">
        <v>181.46814079000001</v>
      </c>
      <c r="K306" s="211">
        <v>226.89681683000001</v>
      </c>
      <c r="L306" s="211">
        <v>200.49130013000001</v>
      </c>
      <c r="M306" s="211">
        <v>185.42665048999999</v>
      </c>
      <c r="N306" s="211">
        <v>217.31526495</v>
      </c>
      <c r="O306" s="211">
        <v>218.22701968999999</v>
      </c>
      <c r="P306" s="211">
        <v>198.16161102000001</v>
      </c>
      <c r="Q306" s="724">
        <v>188.26770271000001</v>
      </c>
      <c r="R306" s="213">
        <v>1.3697701071643106E-2</v>
      </c>
      <c r="S306" s="214">
        <v>1.454656547960423E-3</v>
      </c>
      <c r="T306" s="214">
        <v>5.2118923536525318E-3</v>
      </c>
      <c r="U306" s="214">
        <v>6.5111615356305283E-3</v>
      </c>
      <c r="V306" s="214">
        <v>5.3927479474824916E-3</v>
      </c>
      <c r="W306" s="214">
        <v>6.2222665052161872E-3</v>
      </c>
      <c r="X306" s="214">
        <v>7.4491428049678421E-3</v>
      </c>
      <c r="Y306" s="214">
        <v>5.7391370723853053E-3</v>
      </c>
      <c r="Z306" s="214">
        <v>8.2066256653714129E-3</v>
      </c>
      <c r="AA306" s="214">
        <v>6.1643262666699694E-3</v>
      </c>
      <c r="AB306" s="214">
        <v>1.8666848158145885E-2</v>
      </c>
      <c r="AC306" s="214">
        <v>5.2219915054318444E-3</v>
      </c>
      <c r="AD306" s="214">
        <v>9.1079836986993727E-3</v>
      </c>
      <c r="AE306" s="214">
        <v>2.5706483604265597E-3</v>
      </c>
      <c r="AF306" s="215">
        <v>5.2886326888028339E-3</v>
      </c>
      <c r="AG306" s="213">
        <v>2.3937832956559407E-2</v>
      </c>
      <c r="AH306" s="214">
        <v>8.4777579923805482E-3</v>
      </c>
      <c r="AI306" s="214">
        <v>2.6229859548907643E-2</v>
      </c>
      <c r="AJ306" s="214">
        <v>8.4522832088141098E-3</v>
      </c>
      <c r="AK306" s="214">
        <v>2.2228167758357061E-2</v>
      </c>
      <c r="AL306" s="214">
        <v>1.2100374065844225E-2</v>
      </c>
      <c r="AM306" s="214">
        <v>2.0504265612584689E-2</v>
      </c>
      <c r="AN306" s="214">
        <v>2.036533771569014E-2</v>
      </c>
      <c r="AO306" s="214">
        <v>2.1580067892121121E-2</v>
      </c>
      <c r="AP306" s="214">
        <v>2.3295715592477857E-2</v>
      </c>
      <c r="AQ306" s="214">
        <v>3.1931478031736661E-2</v>
      </c>
      <c r="AR306" s="214">
        <v>2.4794111738602687E-2</v>
      </c>
      <c r="AS306" s="214">
        <v>1.6658836003169489E-2</v>
      </c>
      <c r="AT306" s="214">
        <v>1.5391474395856303E-2</v>
      </c>
      <c r="AU306" s="215">
        <v>2.0545108419225879E-2</v>
      </c>
    </row>
    <row r="307" spans="2:47" x14ac:dyDescent="0.25">
      <c r="B307" s="122">
        <v>41699</v>
      </c>
      <c r="C307" s="173">
        <v>215.96123953</v>
      </c>
      <c r="D307" s="211">
        <v>185.9646133</v>
      </c>
      <c r="E307" s="211">
        <v>203.79445244999999</v>
      </c>
      <c r="F307" s="211">
        <v>213.29617103000001</v>
      </c>
      <c r="G307" s="211">
        <v>209.16802256</v>
      </c>
      <c r="H307" s="211">
        <v>197.36887503</v>
      </c>
      <c r="I307" s="211">
        <v>227.75391067000001</v>
      </c>
      <c r="J307" s="211">
        <v>182.93645563000001</v>
      </c>
      <c r="K307" s="211">
        <v>227.10230845999999</v>
      </c>
      <c r="L307" s="211">
        <v>201.36117598000001</v>
      </c>
      <c r="M307" s="211">
        <v>185.81497757</v>
      </c>
      <c r="N307" s="211">
        <v>218.78205566</v>
      </c>
      <c r="O307" s="211">
        <v>218.39852619999999</v>
      </c>
      <c r="P307" s="211">
        <v>198.56958139</v>
      </c>
      <c r="Q307" s="724">
        <v>188.90375129</v>
      </c>
      <c r="R307" s="213">
        <v>1.6968408216439859E-3</v>
      </c>
      <c r="S307" s="214">
        <v>4.9042832650952762E-3</v>
      </c>
      <c r="T307" s="214">
        <v>4.8972838561222743E-3</v>
      </c>
      <c r="U307" s="214">
        <v>4.8982329512222474E-3</v>
      </c>
      <c r="V307" s="214">
        <v>2.7941591904576128E-3</v>
      </c>
      <c r="W307" s="214">
        <v>2.5014424272026769E-3</v>
      </c>
      <c r="X307" s="214">
        <v>4.4241545252372049E-3</v>
      </c>
      <c r="Y307" s="214">
        <v>8.0913092160853732E-3</v>
      </c>
      <c r="Z307" s="214">
        <v>9.0566114091386986E-4</v>
      </c>
      <c r="AA307" s="214">
        <v>4.3387211786045871E-3</v>
      </c>
      <c r="AB307" s="214">
        <v>2.0942355318064316E-3</v>
      </c>
      <c r="AC307" s="214">
        <v>6.7495981487424635E-3</v>
      </c>
      <c r="AD307" s="214">
        <v>7.859086846515711E-4</v>
      </c>
      <c r="AE307" s="214">
        <v>2.0587760056048963E-3</v>
      </c>
      <c r="AF307" s="215">
        <v>3.3784264153886084E-3</v>
      </c>
      <c r="AG307" s="213">
        <v>2.6271832689869545E-2</v>
      </c>
      <c r="AH307" s="214">
        <v>1.286242404852672E-2</v>
      </c>
      <c r="AI307" s="214">
        <v>2.0727832821481058E-2</v>
      </c>
      <c r="AJ307" s="214">
        <v>1.2774353179997215E-2</v>
      </c>
      <c r="AK307" s="214">
        <v>2.2708014083039095E-2</v>
      </c>
      <c r="AL307" s="214">
        <v>1.3303591383786008E-2</v>
      </c>
      <c r="AM307" s="214">
        <v>2.2019101536871238E-2</v>
      </c>
      <c r="AN307" s="214">
        <v>2.754390572716478E-2</v>
      </c>
      <c r="AO307" s="214">
        <v>2.2116322504123067E-2</v>
      </c>
      <c r="AP307" s="214">
        <v>2.5102507603011734E-2</v>
      </c>
      <c r="AQ307" s="214">
        <v>3.6074040731555498E-2</v>
      </c>
      <c r="AR307" s="214">
        <v>2.9671217661545551E-2</v>
      </c>
      <c r="AS307" s="214">
        <v>1.5948614528990684E-2</v>
      </c>
      <c r="AT307" s="214">
        <v>1.4567342611337328E-2</v>
      </c>
      <c r="AU307" s="215">
        <v>2.0194770458260368E-2</v>
      </c>
    </row>
    <row r="308" spans="2:47" x14ac:dyDescent="0.25">
      <c r="B308" s="122">
        <v>41730</v>
      </c>
      <c r="C308" s="173">
        <v>216.33663189000001</v>
      </c>
      <c r="D308" s="211">
        <v>186.11106677999999</v>
      </c>
      <c r="E308" s="211">
        <v>204.82099303000001</v>
      </c>
      <c r="F308" s="211">
        <v>213.22688683000001</v>
      </c>
      <c r="G308" s="211">
        <v>208.56167944000001</v>
      </c>
      <c r="H308" s="211">
        <v>198.07032645999999</v>
      </c>
      <c r="I308" s="211">
        <v>227.53338943</v>
      </c>
      <c r="J308" s="211">
        <v>183.04752944000001</v>
      </c>
      <c r="K308" s="211">
        <v>227.20902927</v>
      </c>
      <c r="L308" s="211">
        <v>201.91878969999999</v>
      </c>
      <c r="M308" s="211">
        <v>185.94012094000001</v>
      </c>
      <c r="N308" s="211">
        <v>219.29809054</v>
      </c>
      <c r="O308" s="211">
        <v>218.37816285</v>
      </c>
      <c r="P308" s="211">
        <v>198.95606932000001</v>
      </c>
      <c r="Q308" s="724">
        <v>189.46092449</v>
      </c>
      <c r="R308" s="213">
        <v>1.7382395137987678E-3</v>
      </c>
      <c r="S308" s="214">
        <v>7.8753413029031922E-4</v>
      </c>
      <c r="T308" s="214">
        <v>5.0371370155518512E-3</v>
      </c>
      <c r="U308" s="214">
        <v>-3.2482627168330027E-4</v>
      </c>
      <c r="V308" s="214">
        <v>-2.8988327784475812E-3</v>
      </c>
      <c r="W308" s="214">
        <v>3.5540124038978857E-3</v>
      </c>
      <c r="X308" s="214">
        <v>-9.6824348416801084E-4</v>
      </c>
      <c r="Y308" s="214">
        <v>6.071715428041689E-4</v>
      </c>
      <c r="Z308" s="214">
        <v>4.699239330665366E-4</v>
      </c>
      <c r="AA308" s="214">
        <v>2.769221610303677E-3</v>
      </c>
      <c r="AB308" s="214">
        <v>6.7348376130160921E-4</v>
      </c>
      <c r="AC308" s="214">
        <v>2.3586709542667184E-3</v>
      </c>
      <c r="AD308" s="214">
        <v>-9.3239411246524579E-5</v>
      </c>
      <c r="AE308" s="214">
        <v>1.9463601992539582E-3</v>
      </c>
      <c r="AF308" s="215">
        <v>2.9495083935344229E-3</v>
      </c>
      <c r="AG308" s="213">
        <v>2.8663575307329197E-2</v>
      </c>
      <c r="AH308" s="214">
        <v>1.4476544737319255E-2</v>
      </c>
      <c r="AI308" s="214">
        <v>2.5501225678610035E-2</v>
      </c>
      <c r="AJ308" s="214">
        <v>1.3232875420107489E-2</v>
      </c>
      <c r="AK308" s="214">
        <v>1.8668338013258116E-2</v>
      </c>
      <c r="AL308" s="214">
        <v>1.7172043193697927E-2</v>
      </c>
      <c r="AM308" s="214">
        <v>2.1240904350293119E-2</v>
      </c>
      <c r="AN308" s="214">
        <v>2.6279804394885888E-2</v>
      </c>
      <c r="AO308" s="214">
        <v>2.3454749271668636E-2</v>
      </c>
      <c r="AP308" s="214">
        <v>2.7685195199923136E-2</v>
      </c>
      <c r="AQ308" s="214">
        <v>3.4886251139150802E-2</v>
      </c>
      <c r="AR308" s="214">
        <v>3.5821686361799727E-2</v>
      </c>
      <c r="AS308" s="214">
        <v>1.677028806213253E-2</v>
      </c>
      <c r="AT308" s="214">
        <v>1.5694008919795707E-2</v>
      </c>
      <c r="AU308" s="215">
        <v>2.1479205759075692E-2</v>
      </c>
    </row>
    <row r="309" spans="2:47" x14ac:dyDescent="0.25">
      <c r="B309" s="122">
        <v>41760</v>
      </c>
      <c r="C309" s="173">
        <v>216.46440269999999</v>
      </c>
      <c r="D309" s="211">
        <v>186.2945718</v>
      </c>
      <c r="E309" s="211">
        <v>204.9349186</v>
      </c>
      <c r="F309" s="211">
        <v>213.42050988</v>
      </c>
      <c r="G309" s="211">
        <v>208.41084522</v>
      </c>
      <c r="H309" s="211">
        <v>198.39920597</v>
      </c>
      <c r="I309" s="211">
        <v>227.69368016000001</v>
      </c>
      <c r="J309" s="211">
        <v>183.08979644999999</v>
      </c>
      <c r="K309" s="211">
        <v>227.55434983000001</v>
      </c>
      <c r="L309" s="211">
        <v>202.23836356000001</v>
      </c>
      <c r="M309" s="211">
        <v>186.2781469</v>
      </c>
      <c r="N309" s="211">
        <v>219.67164291</v>
      </c>
      <c r="O309" s="211">
        <v>218.27416986</v>
      </c>
      <c r="P309" s="211">
        <v>198.91125937999999</v>
      </c>
      <c r="Q309" s="724">
        <v>189.84741955000001</v>
      </c>
      <c r="R309" s="213">
        <v>5.9061107166055097E-4</v>
      </c>
      <c r="S309" s="214">
        <v>9.8599735724975448E-4</v>
      </c>
      <c r="T309" s="214">
        <v>5.5622018189954551E-4</v>
      </c>
      <c r="U309" s="214">
        <v>9.0806114031180096E-4</v>
      </c>
      <c r="V309" s="214">
        <v>-7.2321157177582056E-4</v>
      </c>
      <c r="W309" s="214">
        <v>1.6604178721663489E-3</v>
      </c>
      <c r="X309" s="214">
        <v>7.0447124442510453E-4</v>
      </c>
      <c r="Y309" s="214">
        <v>2.3090729565865869E-4</v>
      </c>
      <c r="Z309" s="214">
        <v>1.5198364303984099E-3</v>
      </c>
      <c r="AA309" s="214">
        <v>1.5826851006527194E-3</v>
      </c>
      <c r="AB309" s="214">
        <v>1.8179291176704004E-3</v>
      </c>
      <c r="AC309" s="214">
        <v>1.7034000117381904E-3</v>
      </c>
      <c r="AD309" s="214">
        <v>-4.7620599350597904E-4</v>
      </c>
      <c r="AE309" s="214">
        <v>-2.2522529799254125E-4</v>
      </c>
      <c r="AF309" s="215">
        <v>2.0399724166890961E-3</v>
      </c>
      <c r="AG309" s="213">
        <v>3.0427487581187296E-2</v>
      </c>
      <c r="AH309" s="214">
        <v>1.5265396980626861E-2</v>
      </c>
      <c r="AI309" s="214">
        <v>2.5875841290483245E-2</v>
      </c>
      <c r="AJ309" s="214">
        <v>1.6720078284655902E-2</v>
      </c>
      <c r="AK309" s="214">
        <v>1.9409478288286406E-2</v>
      </c>
      <c r="AL309" s="214">
        <v>1.7573689348956516E-2</v>
      </c>
      <c r="AM309" s="214">
        <v>2.1182484396098628E-2</v>
      </c>
      <c r="AN309" s="214">
        <v>2.7074026576386741E-2</v>
      </c>
      <c r="AO309" s="214">
        <v>2.4879081060186527E-2</v>
      </c>
      <c r="AP309" s="214">
        <v>2.9581278825953752E-2</v>
      </c>
      <c r="AQ309" s="214">
        <v>3.8430265620846983E-2</v>
      </c>
      <c r="AR309" s="214">
        <v>3.7509423553888914E-2</v>
      </c>
      <c r="AS309" s="214">
        <v>1.7310276761103544E-2</v>
      </c>
      <c r="AT309" s="214">
        <v>7.921679603426067E-3</v>
      </c>
      <c r="AU309" s="215">
        <v>2.2003343126954754E-2</v>
      </c>
    </row>
    <row r="310" spans="2:47" x14ac:dyDescent="0.25">
      <c r="B310" s="122">
        <v>41791</v>
      </c>
      <c r="C310" s="173">
        <v>216.41180840999999</v>
      </c>
      <c r="D310" s="211">
        <v>186.34516733000001</v>
      </c>
      <c r="E310" s="211">
        <v>204.8468881</v>
      </c>
      <c r="F310" s="211">
        <v>213.14090741999999</v>
      </c>
      <c r="G310" s="211">
        <v>208.53943852</v>
      </c>
      <c r="H310" s="211">
        <v>198.53051102000001</v>
      </c>
      <c r="I310" s="211">
        <v>227.67856574000001</v>
      </c>
      <c r="J310" s="211">
        <v>183.36565676000001</v>
      </c>
      <c r="K310" s="211">
        <v>227.93850785999999</v>
      </c>
      <c r="L310" s="211">
        <v>202.04064556</v>
      </c>
      <c r="M310" s="211">
        <v>186.25004063</v>
      </c>
      <c r="N310" s="211">
        <v>219.74791843</v>
      </c>
      <c r="O310" s="211">
        <v>218.25879395000001</v>
      </c>
      <c r="P310" s="211">
        <v>198.72871423000001</v>
      </c>
      <c r="Q310" s="724">
        <v>189.88857748000001</v>
      </c>
      <c r="R310" s="213">
        <v>-2.4296969545100093E-4</v>
      </c>
      <c r="S310" s="214">
        <v>2.7158885796375952E-4</v>
      </c>
      <c r="T310" s="214">
        <v>-4.295534436072532E-4</v>
      </c>
      <c r="U310" s="214">
        <v>-1.3101011714254586E-3</v>
      </c>
      <c r="V310" s="214">
        <v>6.1701827399750556E-4</v>
      </c>
      <c r="W310" s="214">
        <v>6.6182245719200849E-4</v>
      </c>
      <c r="X310" s="214">
        <v>-6.6380498524958671E-5</v>
      </c>
      <c r="Y310" s="214">
        <v>1.5066940667845883E-3</v>
      </c>
      <c r="Z310" s="214">
        <v>1.6882034128856472E-3</v>
      </c>
      <c r="AA310" s="214">
        <v>-9.7764833792946524E-4</v>
      </c>
      <c r="AB310" s="214">
        <v>-1.5088334551171655E-4</v>
      </c>
      <c r="AC310" s="214">
        <v>3.4722515382309076E-4</v>
      </c>
      <c r="AD310" s="214">
        <v>-7.0443103780217645E-5</v>
      </c>
      <c r="AE310" s="214">
        <v>-9.1772155366653897E-4</v>
      </c>
      <c r="AF310" s="215">
        <v>2.1679478234444677E-4</v>
      </c>
      <c r="AG310" s="213">
        <v>3.2105261542199455E-2</v>
      </c>
      <c r="AH310" s="214">
        <v>1.5086933445601573E-2</v>
      </c>
      <c r="AI310" s="214">
        <v>2.4718760039465281E-2</v>
      </c>
      <c r="AJ310" s="214">
        <v>1.5889181067723749E-2</v>
      </c>
      <c r="AK310" s="214">
        <v>1.9387040105122863E-2</v>
      </c>
      <c r="AL310" s="214">
        <v>1.9733602380110571E-2</v>
      </c>
      <c r="AM310" s="214">
        <v>2.2184421070245368E-2</v>
      </c>
      <c r="AN310" s="214">
        <v>2.879042140833361E-2</v>
      </c>
      <c r="AO310" s="214">
        <v>2.5667521693560298E-2</v>
      </c>
      <c r="AP310" s="214">
        <v>2.9454265306548162E-2</v>
      </c>
      <c r="AQ310" s="214">
        <v>3.7712486934437302E-2</v>
      </c>
      <c r="AR310" s="214">
        <v>3.7148899149854815E-2</v>
      </c>
      <c r="AS310" s="214">
        <v>1.8059672034153696E-2</v>
      </c>
      <c r="AT310" s="214">
        <v>5.6142928227867596E-3</v>
      </c>
      <c r="AU310" s="215">
        <v>2.1516359457494388E-2</v>
      </c>
    </row>
    <row r="311" spans="2:47" x14ac:dyDescent="0.25">
      <c r="B311" s="122">
        <v>41821</v>
      </c>
      <c r="C311" s="173">
        <v>216.42360961</v>
      </c>
      <c r="D311" s="211">
        <v>186.49675016</v>
      </c>
      <c r="E311" s="211">
        <v>204.84955533999999</v>
      </c>
      <c r="F311" s="211">
        <v>212.65340595000001</v>
      </c>
      <c r="G311" s="211">
        <v>208.75964475000001</v>
      </c>
      <c r="H311" s="211">
        <v>198.36310587</v>
      </c>
      <c r="I311" s="211">
        <v>227.62878225</v>
      </c>
      <c r="J311" s="211">
        <v>183.40020942000001</v>
      </c>
      <c r="K311" s="211">
        <v>227.86361074999999</v>
      </c>
      <c r="L311" s="211">
        <v>201.76658098999999</v>
      </c>
      <c r="M311" s="211">
        <v>186.16394833000001</v>
      </c>
      <c r="N311" s="211">
        <v>219.65978931000001</v>
      </c>
      <c r="O311" s="211">
        <v>218.12969848</v>
      </c>
      <c r="P311" s="211">
        <v>198.83368694000001</v>
      </c>
      <c r="Q311" s="724">
        <v>189.94449286</v>
      </c>
      <c r="R311" s="213">
        <v>5.4531220300373067E-5</v>
      </c>
      <c r="S311" s="214">
        <v>8.1345189774391174E-4</v>
      </c>
      <c r="T311" s="214">
        <v>1.3020651788919479E-5</v>
      </c>
      <c r="U311" s="214">
        <v>-2.287226210590109E-3</v>
      </c>
      <c r="V311" s="214">
        <v>1.0559452521921094E-3</v>
      </c>
      <c r="W311" s="214">
        <v>-8.4322127183334111E-4</v>
      </c>
      <c r="X311" s="214">
        <v>-2.1865690271811016E-4</v>
      </c>
      <c r="Y311" s="214">
        <v>1.8843583149939243E-4</v>
      </c>
      <c r="Z311" s="214">
        <v>-3.2858471656749087E-4</v>
      </c>
      <c r="AA311" s="214">
        <v>-1.3564823515603861E-3</v>
      </c>
      <c r="AB311" s="214">
        <v>-4.6224043607603275E-4</v>
      </c>
      <c r="AC311" s="214">
        <v>-4.0104643825358458E-4</v>
      </c>
      <c r="AD311" s="214">
        <v>-5.9147889376491244E-4</v>
      </c>
      <c r="AE311" s="214">
        <v>5.2822115015803677E-4</v>
      </c>
      <c r="AF311" s="215">
        <v>2.9446415757091506E-4</v>
      </c>
      <c r="AG311" s="213">
        <v>3.1937827447926323E-2</v>
      </c>
      <c r="AH311" s="214">
        <v>1.1867647413746249E-2</v>
      </c>
      <c r="AI311" s="214">
        <v>2.272632279498037E-2</v>
      </c>
      <c r="AJ311" s="214">
        <v>1.3781363252635237E-2</v>
      </c>
      <c r="AK311" s="214">
        <v>2.0156806371489339E-2</v>
      </c>
      <c r="AL311" s="214">
        <v>1.9769060973993551E-2</v>
      </c>
      <c r="AM311" s="214">
        <v>2.0808694649761494E-2</v>
      </c>
      <c r="AN311" s="214">
        <v>2.9068622215140172E-2</v>
      </c>
      <c r="AO311" s="214">
        <v>2.5176249667617241E-2</v>
      </c>
      <c r="AP311" s="214">
        <v>2.4994790283115978E-2</v>
      </c>
      <c r="AQ311" s="214">
        <v>3.4914267539358723E-2</v>
      </c>
      <c r="AR311" s="214">
        <v>3.516599009948624E-2</v>
      </c>
      <c r="AS311" s="214">
        <v>1.6392899060728331E-2</v>
      </c>
      <c r="AT311" s="214">
        <v>6.2270840740594607E-3</v>
      </c>
      <c r="AU311" s="215">
        <v>2.1330805285831009E-2</v>
      </c>
    </row>
    <row r="312" spans="2:47" x14ac:dyDescent="0.25">
      <c r="B312" s="122">
        <v>41852</v>
      </c>
      <c r="C312" s="173">
        <v>216.31886924</v>
      </c>
      <c r="D312" s="211">
        <v>186.50814617</v>
      </c>
      <c r="E312" s="211">
        <v>204.87303134000001</v>
      </c>
      <c r="F312" s="211">
        <v>212.63993044</v>
      </c>
      <c r="G312" s="211">
        <v>208.64060726</v>
      </c>
      <c r="H312" s="211">
        <v>197.77747094</v>
      </c>
      <c r="I312" s="211">
        <v>227.65442386000001</v>
      </c>
      <c r="J312" s="211">
        <v>183.29601460000001</v>
      </c>
      <c r="K312" s="211">
        <v>227.78674602999999</v>
      </c>
      <c r="L312" s="211">
        <v>201.85305675000001</v>
      </c>
      <c r="M312" s="211">
        <v>186.1646824</v>
      </c>
      <c r="N312" s="211">
        <v>219.26472620999999</v>
      </c>
      <c r="O312" s="211">
        <v>218.15587092000001</v>
      </c>
      <c r="P312" s="211">
        <v>198.79380599999999</v>
      </c>
      <c r="Q312" s="212">
        <v>189.77392172</v>
      </c>
      <c r="R312" s="213">
        <v>-4.8395999950627479E-4</v>
      </c>
      <c r="S312" s="214">
        <v>6.1105676051843581E-5</v>
      </c>
      <c r="T312" s="214">
        <v>1.1460117626836966E-4</v>
      </c>
      <c r="U312" s="214">
        <v>-6.336841838862799E-5</v>
      </c>
      <c r="V312" s="214">
        <v>-5.7021312784165791E-4</v>
      </c>
      <c r="W312" s="214">
        <v>-2.9523379734929214E-3</v>
      </c>
      <c r="X312" s="214">
        <v>1.1264660710545134E-4</v>
      </c>
      <c r="Y312" s="214">
        <v>-5.6812814079939102E-4</v>
      </c>
      <c r="Z312" s="214">
        <v>-3.373277538568243E-4</v>
      </c>
      <c r="AA312" s="214">
        <v>4.2859307807916494E-4</v>
      </c>
      <c r="AB312" s="214">
        <v>3.9431372538988611E-6</v>
      </c>
      <c r="AC312" s="214">
        <v>-1.7985226210085895E-3</v>
      </c>
      <c r="AD312" s="214">
        <v>1.1998567908170571E-4</v>
      </c>
      <c r="AE312" s="214">
        <v>-2.0057436249246827E-4</v>
      </c>
      <c r="AF312" s="215">
        <v>-8.980051878930413E-4</v>
      </c>
      <c r="AG312" s="213">
        <v>3.0824083895426648E-2</v>
      </c>
      <c r="AH312" s="214">
        <v>1.1963713617546725E-2</v>
      </c>
      <c r="AI312" s="214">
        <v>2.3966373814890887E-2</v>
      </c>
      <c r="AJ312" s="214">
        <v>1.4079497173117995E-2</v>
      </c>
      <c r="AK312" s="214">
        <v>2.0435111011871381E-2</v>
      </c>
      <c r="AL312" s="214">
        <v>2.0021846589262978E-2</v>
      </c>
      <c r="AM312" s="214">
        <v>2.0092452269288772E-2</v>
      </c>
      <c r="AN312" s="214">
        <v>2.9053747212606999E-2</v>
      </c>
      <c r="AO312" s="214">
        <v>2.5592446379047264E-2</v>
      </c>
      <c r="AP312" s="214">
        <v>2.5632722267232226E-2</v>
      </c>
      <c r="AQ312" s="214">
        <v>3.374640715260678E-2</v>
      </c>
      <c r="AR312" s="214">
        <v>3.1354187741866636E-2</v>
      </c>
      <c r="AS312" s="214">
        <v>1.617655847018851E-2</v>
      </c>
      <c r="AT312" s="214">
        <v>5.841955297843331E-3</v>
      </c>
      <c r="AU312" s="215">
        <v>2.0766284619556749E-2</v>
      </c>
    </row>
    <row r="313" spans="2:47" x14ac:dyDescent="0.25">
      <c r="B313" s="122">
        <v>41883</v>
      </c>
      <c r="C313" s="173">
        <v>216.33553275</v>
      </c>
      <c r="D313" s="211">
        <v>186.74340042</v>
      </c>
      <c r="E313" s="211">
        <v>204.84384982</v>
      </c>
      <c r="F313" s="211">
        <v>212.43540174</v>
      </c>
      <c r="G313" s="211">
        <v>208.78103816999999</v>
      </c>
      <c r="H313" s="211">
        <v>197.68884955999999</v>
      </c>
      <c r="I313" s="211">
        <v>227.65648994</v>
      </c>
      <c r="J313" s="211">
        <v>183.39468477</v>
      </c>
      <c r="K313" s="211">
        <v>227.54352262</v>
      </c>
      <c r="L313" s="211">
        <v>201.31736372</v>
      </c>
      <c r="M313" s="211">
        <v>186.08810640999999</v>
      </c>
      <c r="N313" s="211">
        <v>219.18538781000001</v>
      </c>
      <c r="O313" s="211">
        <v>218.04887987000001</v>
      </c>
      <c r="P313" s="211">
        <v>198.87500460999999</v>
      </c>
      <c r="Q313" s="212">
        <v>189.07401657</v>
      </c>
      <c r="R313" s="213">
        <v>7.7032161172741024E-5</v>
      </c>
      <c r="S313" s="214">
        <v>1.2613617948117155E-3</v>
      </c>
      <c r="T313" s="214">
        <v>-1.4243709779243767E-4</v>
      </c>
      <c r="U313" s="214">
        <v>-9.6185462239750229E-4</v>
      </c>
      <c r="V313" s="214">
        <v>6.730756387465476E-4</v>
      </c>
      <c r="W313" s="214">
        <v>-4.4808632438672245E-4</v>
      </c>
      <c r="X313" s="214">
        <v>9.0755099987084582E-6</v>
      </c>
      <c r="Y313" s="214">
        <v>5.3831050399712958E-4</v>
      </c>
      <c r="Z313" s="214">
        <v>-1.0677680516492894E-3</v>
      </c>
      <c r="AA313" s="214">
        <v>-2.6538762336578013E-3</v>
      </c>
      <c r="AB313" s="214">
        <v>-4.1133467966536892E-4</v>
      </c>
      <c r="AC313" s="214">
        <v>-3.6183841045183529E-4</v>
      </c>
      <c r="AD313" s="214">
        <v>-4.9043397066879564E-4</v>
      </c>
      <c r="AE313" s="214">
        <v>4.0845643852707004E-4</v>
      </c>
      <c r="AF313" s="215">
        <v>-3.6880997328635826E-3</v>
      </c>
      <c r="AG313" s="213">
        <v>2.5695512441014187E-2</v>
      </c>
      <c r="AH313" s="214">
        <v>1.2802826896270372E-2</v>
      </c>
      <c r="AI313" s="214">
        <v>2.1377221224244031E-2</v>
      </c>
      <c r="AJ313" s="214">
        <v>1.1354768173525442E-2</v>
      </c>
      <c r="AK313" s="214">
        <v>1.726862188923264E-2</v>
      </c>
      <c r="AL313" s="214">
        <v>1.8404928109505777E-2</v>
      </c>
      <c r="AM313" s="214">
        <v>1.8229734092699842E-2</v>
      </c>
      <c r="AN313" s="214">
        <v>2.4982340115513518E-2</v>
      </c>
      <c r="AO313" s="214">
        <v>2.0959174076417179E-2</v>
      </c>
      <c r="AP313" s="214">
        <v>2.0034109164160336E-2</v>
      </c>
      <c r="AQ313" s="214">
        <v>2.8472686759206233E-2</v>
      </c>
      <c r="AR313" s="214">
        <v>2.5379784640739485E-2</v>
      </c>
      <c r="AS313" s="214">
        <v>1.0472361397461428E-2</v>
      </c>
      <c r="AT313" s="214">
        <v>3.7221960378241831E-3</v>
      </c>
      <c r="AU313" s="215">
        <v>1.5484986029963541E-2</v>
      </c>
    </row>
    <row r="314" spans="2:47" x14ac:dyDescent="0.25">
      <c r="B314" s="122">
        <v>41913</v>
      </c>
      <c r="C314" s="173">
        <v>216.40400937999999</v>
      </c>
      <c r="D314" s="211">
        <v>186.81031827999999</v>
      </c>
      <c r="E314" s="211">
        <v>204.90067378000001</v>
      </c>
      <c r="F314" s="211">
        <v>212.42706912</v>
      </c>
      <c r="G314" s="211">
        <v>208.82687920000001</v>
      </c>
      <c r="H314" s="211">
        <v>197.79503288000001</v>
      </c>
      <c r="I314" s="211">
        <v>228.04702614000001</v>
      </c>
      <c r="J314" s="211">
        <v>183.59364561999999</v>
      </c>
      <c r="K314" s="211">
        <v>227.75653405</v>
      </c>
      <c r="L314" s="211">
        <v>201.41318451999999</v>
      </c>
      <c r="M314" s="211">
        <v>186.00536439000001</v>
      </c>
      <c r="N314" s="211">
        <v>219.09093688999999</v>
      </c>
      <c r="O314" s="211">
        <v>218.29468213999999</v>
      </c>
      <c r="P314" s="211">
        <v>199.06543464999999</v>
      </c>
      <c r="Q314" s="212">
        <v>189.00273533000001</v>
      </c>
      <c r="R314" s="213">
        <v>3.165297403044954E-4</v>
      </c>
      <c r="S314" s="214">
        <v>3.583412310661916E-4</v>
      </c>
      <c r="T314" s="214">
        <v>2.7740134766035161E-4</v>
      </c>
      <c r="U314" s="214">
        <v>-3.9224253263600381E-5</v>
      </c>
      <c r="V314" s="214">
        <v>2.1956510228047404E-4</v>
      </c>
      <c r="W314" s="214">
        <v>5.3712346567015828E-4</v>
      </c>
      <c r="X314" s="214">
        <v>1.7154626257434684E-3</v>
      </c>
      <c r="Y314" s="214">
        <v>1.0848779518856486E-3</v>
      </c>
      <c r="Z314" s="214">
        <v>9.3613488772310968E-4</v>
      </c>
      <c r="AA314" s="214">
        <v>4.7596887933251279E-4</v>
      </c>
      <c r="AB314" s="214">
        <v>-4.4463894870143704E-4</v>
      </c>
      <c r="AC314" s="214">
        <v>-4.3091795919301203E-4</v>
      </c>
      <c r="AD314" s="214">
        <v>1.1272805902352303E-3</v>
      </c>
      <c r="AE314" s="214">
        <v>9.5753631972723063E-4</v>
      </c>
      <c r="AF314" s="215">
        <v>-3.7700177577599804E-4</v>
      </c>
      <c r="AG314" s="390">
        <v>2.5164180737070843E-2</v>
      </c>
      <c r="AH314" s="214">
        <v>1.2253061850499753E-2</v>
      </c>
      <c r="AI314" s="390">
        <v>2.0634457465811037E-2</v>
      </c>
      <c r="AJ314" s="214">
        <v>1.0797316895389004E-2</v>
      </c>
      <c r="AK314" s="390">
        <v>1.6370974029371998E-2</v>
      </c>
      <c r="AL314" s="214">
        <v>1.7750409333324453E-2</v>
      </c>
      <c r="AM314" s="390">
        <v>1.9960738586782368E-2</v>
      </c>
      <c r="AN314" s="214">
        <v>2.4062757299129958E-2</v>
      </c>
      <c r="AO314" s="390">
        <v>2.0079631999479486E-2</v>
      </c>
      <c r="AP314" s="214">
        <v>1.9841199323588278E-2</v>
      </c>
      <c r="AQ314" s="390">
        <v>2.6060284867297376E-2</v>
      </c>
      <c r="AR314" s="214">
        <v>2.455358715082848E-2</v>
      </c>
      <c r="AS314" s="390">
        <v>9.9952050783164263E-3</v>
      </c>
      <c r="AT314" s="214">
        <v>4.1827581831059826E-3</v>
      </c>
      <c r="AU314" s="527">
        <v>1.3864053616433435E-2</v>
      </c>
    </row>
    <row r="315" spans="2:47" x14ac:dyDescent="0.25">
      <c r="B315" s="122">
        <v>41944</v>
      </c>
      <c r="C315" s="173">
        <v>216.44317943999999</v>
      </c>
      <c r="D315" s="211">
        <v>186.81901120000001</v>
      </c>
      <c r="E315" s="211">
        <v>204.91783459999999</v>
      </c>
      <c r="F315" s="211">
        <v>211.58143852000001</v>
      </c>
      <c r="G315" s="211">
        <v>208.91239229000001</v>
      </c>
      <c r="H315" s="211">
        <v>197.70524703000001</v>
      </c>
      <c r="I315" s="211">
        <v>228.04353204</v>
      </c>
      <c r="J315" s="211">
        <v>183.71855948000001</v>
      </c>
      <c r="K315" s="211">
        <v>227.56243828999999</v>
      </c>
      <c r="L315" s="211">
        <v>201.48411343999999</v>
      </c>
      <c r="M315" s="211">
        <v>186.48652615</v>
      </c>
      <c r="N315" s="211">
        <v>219.29501911</v>
      </c>
      <c r="O315" s="211">
        <v>218.92243278999999</v>
      </c>
      <c r="P315" s="211">
        <v>199.42558174000001</v>
      </c>
      <c r="Q315" s="211">
        <v>188.67963448</v>
      </c>
      <c r="R315" s="213">
        <v>1.8100431739793656E-4</v>
      </c>
      <c r="S315" s="214">
        <v>4.6533403936426547E-5</v>
      </c>
      <c r="T315" s="214">
        <v>8.3751896386695439E-5</v>
      </c>
      <c r="U315" s="214">
        <v>-3.9808043461838482E-3</v>
      </c>
      <c r="V315" s="214">
        <v>4.0949273545436523E-4</v>
      </c>
      <c r="W315" s="214">
        <v>-4.5393379546831411E-4</v>
      </c>
      <c r="X315" s="214">
        <v>-1.5321839793984662E-5</v>
      </c>
      <c r="Y315" s="214">
        <v>6.8038226256787813E-4</v>
      </c>
      <c r="Z315" s="214">
        <v>-8.5220720805928682E-4</v>
      </c>
      <c r="AA315" s="214">
        <v>3.5215629090535998E-4</v>
      </c>
      <c r="AB315" s="214">
        <v>2.586816576919435E-3</v>
      </c>
      <c r="AC315" s="214">
        <v>9.3149549176681896E-4</v>
      </c>
      <c r="AD315" s="214">
        <v>2.8757028977801553E-3</v>
      </c>
      <c r="AE315" s="214">
        <v>1.8091894789933917E-3</v>
      </c>
      <c r="AF315" s="215">
        <v>-1.7095035658392288E-3</v>
      </c>
      <c r="AG315" s="390">
        <v>2.3558549023201963E-2</v>
      </c>
      <c r="AH315" s="214">
        <v>1.160238254950148E-2</v>
      </c>
      <c r="AI315" s="390">
        <v>1.8550259301842349E-2</v>
      </c>
      <c r="AJ315" s="214">
        <v>5.8899384101482478E-3</v>
      </c>
      <c r="AK315" s="390">
        <v>1.5834965163326175E-2</v>
      </c>
      <c r="AL315" s="214">
        <v>1.4424269303475694E-2</v>
      </c>
      <c r="AM315" s="390">
        <v>1.9417858866521458E-2</v>
      </c>
      <c r="AN315" s="214">
        <v>2.3260056890007069E-2</v>
      </c>
      <c r="AO315" s="390">
        <v>1.9230845233502925E-2</v>
      </c>
      <c r="AP315" s="214">
        <v>1.9032104913898722E-2</v>
      </c>
      <c r="AQ315" s="390">
        <v>2.8010472459758476E-2</v>
      </c>
      <c r="AR315" s="214">
        <v>2.3656433490827116E-2</v>
      </c>
      <c r="AS315" s="390">
        <v>1.2022976115578373E-2</v>
      </c>
      <c r="AT315" s="214">
        <v>4.7214901862784346E-3</v>
      </c>
      <c r="AU315" s="527">
        <v>9.6716763531477321E-3</v>
      </c>
    </row>
    <row r="316" spans="2:47" x14ac:dyDescent="0.25">
      <c r="B316" s="122">
        <v>41974</v>
      </c>
      <c r="C316" s="173">
        <v>216.70714917999999</v>
      </c>
      <c r="D316" s="211">
        <v>186.82994256000001</v>
      </c>
      <c r="E316" s="211">
        <v>204.92228148999999</v>
      </c>
      <c r="F316" s="211">
        <v>212.24703113999999</v>
      </c>
      <c r="G316" s="211">
        <v>208.92258297999999</v>
      </c>
      <c r="H316" s="211">
        <v>197.89897250000001</v>
      </c>
      <c r="I316" s="211">
        <v>228.03498428</v>
      </c>
      <c r="J316" s="211">
        <v>184.09076236999999</v>
      </c>
      <c r="K316" s="211">
        <v>228.01141267</v>
      </c>
      <c r="L316" s="211">
        <v>202.11585857</v>
      </c>
      <c r="M316" s="211">
        <v>186.87029346</v>
      </c>
      <c r="N316" s="211">
        <v>220.02371228000001</v>
      </c>
      <c r="O316" s="211">
        <v>219.33515990000001</v>
      </c>
      <c r="P316" s="211">
        <v>199.88219631999999</v>
      </c>
      <c r="Q316" s="211">
        <v>188.71392317999999</v>
      </c>
      <c r="R316" s="213">
        <v>1.219579848544814E-3</v>
      </c>
      <c r="S316" s="214">
        <v>5.8513102760714767E-5</v>
      </c>
      <c r="T316" s="214">
        <v>2.1700844188000139E-5</v>
      </c>
      <c r="U316" s="214">
        <v>3.1457987272218491E-3</v>
      </c>
      <c r="V316" s="214">
        <v>4.8779729571174404E-5</v>
      </c>
      <c r="W316" s="214">
        <v>9.7987014968099382E-4</v>
      </c>
      <c r="X316" s="214">
        <v>-3.7483018805811583E-5</v>
      </c>
      <c r="Y316" s="214">
        <v>2.0259406074893678E-3</v>
      </c>
      <c r="Z316" s="214">
        <v>1.9729722680675793E-3</v>
      </c>
      <c r="AA316" s="214">
        <v>3.1354587675129064E-3</v>
      </c>
      <c r="AB316" s="214">
        <v>2.0578822391238804E-3</v>
      </c>
      <c r="AC316" s="214">
        <v>3.3228897444063515E-3</v>
      </c>
      <c r="AD316" s="214">
        <v>1.8852664148672513E-3</v>
      </c>
      <c r="AE316" s="214">
        <v>2.2896489809180426E-3</v>
      </c>
      <c r="AF316" s="215">
        <v>1.8172973513802895E-4</v>
      </c>
      <c r="AG316" s="390">
        <v>2.407047719292689E-2</v>
      </c>
      <c r="AH316" s="214">
        <v>1.2069039135369299E-2</v>
      </c>
      <c r="AI316" s="390">
        <v>1.8834753924666631E-2</v>
      </c>
      <c r="AJ316" s="214">
        <v>8.5314240189422116E-3</v>
      </c>
      <c r="AK316" s="390">
        <v>1.4087284663847238E-2</v>
      </c>
      <c r="AL316" s="214">
        <v>1.4647145607649419E-2</v>
      </c>
      <c r="AM316" s="390">
        <v>1.9718100327267313E-2</v>
      </c>
      <c r="AN316" s="214">
        <v>2.4821751628490749E-2</v>
      </c>
      <c r="AO316" s="390">
        <v>2.0768113369508116E-2</v>
      </c>
      <c r="AP316" s="214">
        <v>2.0383348454747249E-2</v>
      </c>
      <c r="AQ316" s="390">
        <v>2.9279040755926904E-2</v>
      </c>
      <c r="AR316" s="214">
        <v>2.7782549635462457E-2</v>
      </c>
      <c r="AS316" s="390">
        <v>1.4242501657138584E-2</v>
      </c>
      <c r="AT316" s="214">
        <v>1.5376030234764294E-2</v>
      </c>
      <c r="AU316" s="527">
        <v>9.5425466460344211E-3</v>
      </c>
    </row>
    <row r="317" spans="2:47" x14ac:dyDescent="0.25">
      <c r="B317" s="122">
        <v>42005</v>
      </c>
      <c r="C317" s="173">
        <v>218.11</v>
      </c>
      <c r="D317" s="211">
        <v>188.84</v>
      </c>
      <c r="E317" s="211">
        <v>207.02</v>
      </c>
      <c r="F317" s="211">
        <v>215.01</v>
      </c>
      <c r="G317" s="211">
        <v>210.94</v>
      </c>
      <c r="H317" s="211">
        <v>198.16</v>
      </c>
      <c r="I317" s="211">
        <v>229.78</v>
      </c>
      <c r="J317" s="211">
        <v>185.6</v>
      </c>
      <c r="K317" s="211">
        <v>232.48</v>
      </c>
      <c r="L317" s="211">
        <v>204.81</v>
      </c>
      <c r="M317" s="211">
        <v>188.11</v>
      </c>
      <c r="N317" s="211">
        <v>222.92</v>
      </c>
      <c r="O317" s="211">
        <v>221.68</v>
      </c>
      <c r="P317" s="211">
        <v>201.53</v>
      </c>
      <c r="Q317" s="164">
        <v>189.02</v>
      </c>
      <c r="R317" s="213">
        <v>6.4805829679090033E-3</v>
      </c>
      <c r="S317" s="214">
        <v>1.0783236628962712E-2</v>
      </c>
      <c r="T317" s="214">
        <v>1.0216952909057789E-2</v>
      </c>
      <c r="U317" s="214">
        <v>1.3008076274003952E-2</v>
      </c>
      <c r="V317" s="214">
        <v>9.6498385729464238E-3</v>
      </c>
      <c r="W317" s="214">
        <v>1.3024558275561387E-3</v>
      </c>
      <c r="X317" s="214">
        <v>7.6579655332874507E-3</v>
      </c>
      <c r="Y317" s="214">
        <v>8.22107025097874E-3</v>
      </c>
      <c r="Z317" s="214">
        <v>1.9594187184244487E-2</v>
      </c>
      <c r="AA317" s="214">
        <v>1.332115480224687E-2</v>
      </c>
      <c r="AB317" s="214">
        <v>6.6119678902546719E-3</v>
      </c>
      <c r="AC317" s="214">
        <v>1.3181909122181623E-2</v>
      </c>
      <c r="AD317" s="214">
        <v>1.06799340382453E-2</v>
      </c>
      <c r="AE317" s="214">
        <v>8.2410522814291304E-3</v>
      </c>
      <c r="AF317" s="215">
        <v>1.6380283700910248E-3</v>
      </c>
      <c r="AG317" s="390">
        <v>2.5528169108204341E-2</v>
      </c>
      <c r="AH317" s="214">
        <v>2.1951268975933677E-2</v>
      </c>
      <c r="AI317" s="390">
        <v>2.6102550985249221E-2</v>
      </c>
      <c r="AJ317" s="214">
        <v>1.9558501892100545E-2</v>
      </c>
      <c r="AK317" s="390">
        <v>1.6736512586197096E-2</v>
      </c>
      <c r="AL317" s="214">
        <v>1.276593378187973E-2</v>
      </c>
      <c r="AM317" s="390">
        <v>2.0913764658359771E-2</v>
      </c>
      <c r="AN317" s="214">
        <v>2.8662069875848829E-2</v>
      </c>
      <c r="AO317" s="390">
        <v>3.3011318904315183E-2</v>
      </c>
      <c r="AP317" s="214">
        <v>2.7829038501374331E-2</v>
      </c>
      <c r="AQ317" s="390">
        <v>3.3385530711295908E-2</v>
      </c>
      <c r="AR317" s="214">
        <v>3.1166183287555736E-2</v>
      </c>
      <c r="AS317" s="390">
        <v>2.506408983749793E-2</v>
      </c>
      <c r="AT317" s="214">
        <v>1.9609682340089304E-2</v>
      </c>
      <c r="AU317" s="527">
        <v>9.3218998440969345E-3</v>
      </c>
    </row>
    <row r="318" spans="2:47" x14ac:dyDescent="0.25">
      <c r="B318" s="122">
        <v>42036</v>
      </c>
      <c r="C318" s="173">
        <v>220.28</v>
      </c>
      <c r="D318" s="211">
        <v>189.81</v>
      </c>
      <c r="E318" s="211">
        <v>208.95</v>
      </c>
      <c r="F318" s="211">
        <v>217.4</v>
      </c>
      <c r="G318" s="211">
        <v>213.35</v>
      </c>
      <c r="H318" s="211">
        <v>199.18</v>
      </c>
      <c r="I318" s="211">
        <v>231.9</v>
      </c>
      <c r="J318" s="211">
        <v>186.58</v>
      </c>
      <c r="K318" s="211">
        <v>234.02</v>
      </c>
      <c r="L318" s="211">
        <v>206.99</v>
      </c>
      <c r="M318" s="211">
        <v>189.55</v>
      </c>
      <c r="N318" s="211">
        <v>225.83</v>
      </c>
      <c r="O318" s="211">
        <v>226.49</v>
      </c>
      <c r="P318" s="211">
        <v>202.34</v>
      </c>
      <c r="Q318" s="212">
        <v>189.76</v>
      </c>
      <c r="R318" s="213">
        <v>9.9239279656439406E-3</v>
      </c>
      <c r="S318" s="214">
        <v>5.0896674944783758E-3</v>
      </c>
      <c r="T318" s="214">
        <v>9.3291504383124311E-3</v>
      </c>
      <c r="U318" s="214">
        <v>1.1119986518567769E-2</v>
      </c>
      <c r="V318" s="214">
        <v>1.1416051800431119E-2</v>
      </c>
      <c r="W318" s="214">
        <v>5.160806976402304E-3</v>
      </c>
      <c r="X318" s="214">
        <v>9.2160361694875771E-3</v>
      </c>
      <c r="Y318" s="214">
        <v>5.270186540113438E-3</v>
      </c>
      <c r="Z318" s="214">
        <v>6.648500691313502E-3</v>
      </c>
      <c r="AA318" s="214">
        <v>1.0675573131789349E-2</v>
      </c>
      <c r="AB318" s="214">
        <v>7.6882525807255983E-3</v>
      </c>
      <c r="AC318" s="214">
        <v>1.3052362708685452E-2</v>
      </c>
      <c r="AD318" s="214">
        <v>2.1717783411597826E-2</v>
      </c>
      <c r="AE318" s="214">
        <v>4.0431545702442886E-3</v>
      </c>
      <c r="AF318" s="215">
        <v>3.8946586217445053E-3</v>
      </c>
      <c r="AG318" s="390">
        <v>2.1710353777328311E-2</v>
      </c>
      <c r="AH318" s="214">
        <v>2.5660677110636906E-2</v>
      </c>
      <c r="AI318" s="390">
        <v>3.030537534086063E-2</v>
      </c>
      <c r="AJ318" s="214">
        <v>2.4227070781011009E-2</v>
      </c>
      <c r="AK318" s="390">
        <v>2.2827776886836244E-2</v>
      </c>
      <c r="AL318" s="214">
        <v>1.169757136668039E-2</v>
      </c>
      <c r="AM318" s="390">
        <v>2.2704272665046241E-2</v>
      </c>
      <c r="AN318" s="214">
        <v>2.8182430964112375E-2</v>
      </c>
      <c r="AO318" s="390">
        <v>3.1414859712820507E-2</v>
      </c>
      <c r="AP318" s="214">
        <v>3.2437421453116025E-2</v>
      </c>
      <c r="AQ318" s="390">
        <v>2.2248305780740552E-2</v>
      </c>
      <c r="AR318" s="214">
        <v>3.9198651792638359E-2</v>
      </c>
      <c r="AS318" s="390">
        <v>3.7873276836849636E-2</v>
      </c>
      <c r="AT318" s="214">
        <v>2.1107214300845764E-2</v>
      </c>
      <c r="AU318" s="527">
        <v>7.9223330849130021E-3</v>
      </c>
    </row>
    <row r="319" spans="2:47" x14ac:dyDescent="0.25">
      <c r="B319" s="122">
        <v>42064</v>
      </c>
      <c r="C319" s="173">
        <v>220.99</v>
      </c>
      <c r="D319" s="724">
        <v>191.18</v>
      </c>
      <c r="E319" s="211">
        <v>209.74</v>
      </c>
      <c r="F319" s="211">
        <v>217.79</v>
      </c>
      <c r="G319" s="211">
        <v>213.75</v>
      </c>
      <c r="H319" s="211">
        <v>199.7</v>
      </c>
      <c r="I319" s="211">
        <v>232.5</v>
      </c>
      <c r="J319" s="211">
        <v>187.77</v>
      </c>
      <c r="K319" s="211">
        <v>234.81</v>
      </c>
      <c r="L319" s="211">
        <v>208.8</v>
      </c>
      <c r="M319" s="211">
        <v>190.95</v>
      </c>
      <c r="N319" s="211">
        <v>227.44</v>
      </c>
      <c r="O319" s="211">
        <v>227.11</v>
      </c>
      <c r="P319" s="211">
        <v>202.76</v>
      </c>
      <c r="Q319" s="724">
        <v>190.94</v>
      </c>
      <c r="R319" s="213">
        <v>3.2224936594600732E-3</v>
      </c>
      <c r="S319" s="214">
        <v>7.2602061015553977E-3</v>
      </c>
      <c r="T319" s="214">
        <v>3.7979228525925417E-3</v>
      </c>
      <c r="U319" s="214">
        <v>1.7915762839272563E-3</v>
      </c>
      <c r="V319" s="214">
        <v>1.8807592388435793E-3</v>
      </c>
      <c r="W319" s="214">
        <v>2.611384526821615E-3</v>
      </c>
      <c r="X319" s="214">
        <v>2.5741557417853383E-3</v>
      </c>
      <c r="Y319" s="214">
        <v>6.368037778687584E-3</v>
      </c>
      <c r="Z319" s="214">
        <v>3.3595686569021371E-3</v>
      </c>
      <c r="AA319" s="214">
        <v>8.7330871622147751E-3</v>
      </c>
      <c r="AB319" s="214">
        <v>7.3896164320583265E-3</v>
      </c>
      <c r="AC319" s="214">
        <v>7.1285400436198274E-3</v>
      </c>
      <c r="AD319" s="214">
        <v>2.7500915791539302E-3</v>
      </c>
      <c r="AE319" s="214">
        <v>2.0503958414893136E-3</v>
      </c>
      <c r="AF319" s="215">
        <v>6.2373451815796975E-3</v>
      </c>
      <c r="AG319" s="390">
        <v>2.326648856496313E-2</v>
      </c>
      <c r="AH319" s="214">
        <v>2.8065261758055168E-2</v>
      </c>
      <c r="AI319" s="390">
        <v>2.9178217799912417E-2</v>
      </c>
      <c r="AJ319" s="214">
        <v>2.1060658746509704E-2</v>
      </c>
      <c r="AK319" s="390">
        <v>2.1896129216817769E-2</v>
      </c>
      <c r="AL319" s="214">
        <v>1.1808521985271157E-2</v>
      </c>
      <c r="AM319" s="390">
        <v>2.0820604643187829E-2</v>
      </c>
      <c r="AN319" s="214">
        <v>2.6424814962946269E-2</v>
      </c>
      <c r="AO319" s="390">
        <v>3.3943566237935208E-2</v>
      </c>
      <c r="AP319" s="214">
        <v>3.6954729995910901E-2</v>
      </c>
      <c r="AQ319" s="390">
        <v>2.7650187122641931E-2</v>
      </c>
      <c r="AR319" s="214">
        <v>3.9589807554695211E-2</v>
      </c>
      <c r="AS319" s="390">
        <v>3.991024889983899E-2</v>
      </c>
      <c r="AT319" s="214">
        <v>2.1098674835656347E-2</v>
      </c>
      <c r="AU319" s="527">
        <v>1.0794198770937452E-2</v>
      </c>
    </row>
    <row r="320" spans="2:47" x14ac:dyDescent="0.25">
      <c r="B320" s="122">
        <v>42095</v>
      </c>
      <c r="C320" s="173">
        <v>223.72</v>
      </c>
      <c r="D320" s="164">
        <v>193.26</v>
      </c>
      <c r="E320" s="211">
        <v>210.99</v>
      </c>
      <c r="F320" s="211">
        <v>218.3</v>
      </c>
      <c r="G320" s="211">
        <v>214.81</v>
      </c>
      <c r="H320" s="211">
        <v>200.92</v>
      </c>
      <c r="I320" s="211">
        <v>233.09</v>
      </c>
      <c r="J320" s="211">
        <v>187.95</v>
      </c>
      <c r="K320" s="211">
        <v>235.33</v>
      </c>
      <c r="L320" s="211">
        <v>209.71</v>
      </c>
      <c r="M320" s="211">
        <v>191.79</v>
      </c>
      <c r="N320" s="211">
        <v>228.11</v>
      </c>
      <c r="O320" s="211">
        <v>227.69</v>
      </c>
      <c r="P320" s="211">
        <v>203.69</v>
      </c>
      <c r="Q320" s="724">
        <v>194.61</v>
      </c>
      <c r="R320" s="213">
        <v>1.2351775879761252E-2</v>
      </c>
      <c r="S320" s="214">
        <v>1.0884414724959166E-2</v>
      </c>
      <c r="T320" s="214">
        <v>5.9705785050621282E-3</v>
      </c>
      <c r="U320" s="214">
        <v>2.3413320290184845E-3</v>
      </c>
      <c r="V320" s="214">
        <v>4.9785732114061339E-3</v>
      </c>
      <c r="W320" s="214">
        <v>6.1239766269505433E-3</v>
      </c>
      <c r="X320" s="214">
        <v>2.567177438488606E-3</v>
      </c>
      <c r="Y320" s="214">
        <v>9.4606087394139633E-4</v>
      </c>
      <c r="Z320" s="214">
        <v>2.2249728299333299E-3</v>
      </c>
      <c r="AA320" s="214">
        <v>4.3586261746013559E-3</v>
      </c>
      <c r="AB320" s="214">
        <v>4.3684874242260197E-3</v>
      </c>
      <c r="AC320" s="214">
        <v>2.9110095168537933E-3</v>
      </c>
      <c r="AD320" s="214">
        <v>2.5293795196023685E-3</v>
      </c>
      <c r="AE320" s="214">
        <v>4.573512968999497E-3</v>
      </c>
      <c r="AF320" s="215">
        <v>1.922770077584875E-2</v>
      </c>
      <c r="AG320" s="390">
        <v>3.4108119302476141E-2</v>
      </c>
      <c r="AH320" s="214">
        <v>3.8437345579541572E-2</v>
      </c>
      <c r="AI320" s="390">
        <v>3.0134080636431478E-2</v>
      </c>
      <c r="AJ320" s="214">
        <v>2.3783852662273473E-2</v>
      </c>
      <c r="AK320" s="390">
        <v>2.9969423034868457E-2</v>
      </c>
      <c r="AL320" s="214">
        <v>1.4399624875541295E-2</v>
      </c>
      <c r="AM320" s="390">
        <v>2.443313297414015E-2</v>
      </c>
      <c r="AN320" s="214">
        <v>2.6772448308876737E-2</v>
      </c>
      <c r="AO320" s="390">
        <v>3.5757335419736032E-2</v>
      </c>
      <c r="AP320" s="214">
        <v>3.8598319114231554E-2</v>
      </c>
      <c r="AQ320" s="390">
        <v>3.1444802716282354E-2</v>
      </c>
      <c r="AR320" s="214">
        <v>4.0162661919728317E-2</v>
      </c>
      <c r="AS320" s="390">
        <v>4.2637791519455494E-2</v>
      </c>
      <c r="AT320" s="214">
        <v>2.3776045918919245E-2</v>
      </c>
      <c r="AU320" s="527">
        <v>2.7199712995552291E-2</v>
      </c>
    </row>
    <row r="321" spans="2:72" x14ac:dyDescent="0.25">
      <c r="B321" s="122">
        <v>42125</v>
      </c>
      <c r="C321" s="173">
        <v>223.61</v>
      </c>
      <c r="D321" s="164">
        <v>193.52</v>
      </c>
      <c r="E321" s="211">
        <v>212.14</v>
      </c>
      <c r="F321" s="211">
        <v>218.94</v>
      </c>
      <c r="G321" s="211">
        <v>215.82</v>
      </c>
      <c r="H321" s="211">
        <v>201.15</v>
      </c>
      <c r="I321" s="211">
        <v>233.28</v>
      </c>
      <c r="J321" s="211">
        <v>188.36</v>
      </c>
      <c r="K321" s="211">
        <v>235.53</v>
      </c>
      <c r="L321" s="211">
        <v>209.78</v>
      </c>
      <c r="M321" s="211">
        <v>192.25</v>
      </c>
      <c r="N321" s="211">
        <v>228.22</v>
      </c>
      <c r="O321" s="211">
        <v>227.77</v>
      </c>
      <c r="P321" s="211">
        <v>204.09</v>
      </c>
      <c r="Q321" s="724">
        <v>195.3</v>
      </c>
      <c r="R321" s="213">
        <v>-4.6673715120441937E-4</v>
      </c>
      <c r="S321" s="214">
        <v>1.3087635421019502E-3</v>
      </c>
      <c r="T321" s="214">
        <v>5.4450120869801808E-3</v>
      </c>
      <c r="U321" s="214">
        <v>2.9384096690714622E-3</v>
      </c>
      <c r="V321" s="214">
        <v>4.7106978705056986E-3</v>
      </c>
      <c r="W321" s="214">
        <v>1.1534935636067696E-3</v>
      </c>
      <c r="X321" s="214">
        <v>7.8333519807538012E-4</v>
      </c>
      <c r="Y321" s="214">
        <v>2.1900980572919491E-3</v>
      </c>
      <c r="Z321" s="214">
        <v>8.2359186824262464E-4</v>
      </c>
      <c r="AA321" s="214">
        <v>3.0655280550233663E-4</v>
      </c>
      <c r="AB321" s="214">
        <v>2.3909597547126685E-3</v>
      </c>
      <c r="AC321" s="214">
        <v>5.04966194472441E-4</v>
      </c>
      <c r="AD321" s="214">
        <v>3.3956501849171771E-4</v>
      </c>
      <c r="AE321" s="214">
        <v>1.9835866068196547E-3</v>
      </c>
      <c r="AF321" s="215">
        <v>3.5289682067377089E-3</v>
      </c>
      <c r="AG321" s="390">
        <v>3.3015352320559695E-2</v>
      </c>
      <c r="AH321" s="214">
        <v>3.8772187886152908E-2</v>
      </c>
      <c r="AI321" s="390">
        <v>3.5167392161542493E-2</v>
      </c>
      <c r="AJ321" s="214">
        <v>2.5860604883304245E-2</v>
      </c>
      <c r="AK321" s="390">
        <v>3.5570234179389926E-2</v>
      </c>
      <c r="AL321" s="214">
        <v>1.3886253458174621E-2</v>
      </c>
      <c r="AM321" s="390">
        <v>2.451386694649486E-2</v>
      </c>
      <c r="AN321" s="214">
        <v>2.8783627008068566E-2</v>
      </c>
      <c r="AO321" s="390">
        <v>3.5037289359471029E-2</v>
      </c>
      <c r="AP321" s="214">
        <v>3.7275024616007096E-2</v>
      </c>
      <c r="AQ321" s="390">
        <v>3.2034779652405865E-2</v>
      </c>
      <c r="AR321" s="214">
        <v>3.8918215600102016E-2</v>
      </c>
      <c r="AS321" s="390">
        <v>4.3488750437527382E-2</v>
      </c>
      <c r="AT321" s="214">
        <v>2.6037884060175889E-2</v>
      </c>
      <c r="AU321" s="527">
        <v>2.872609526601275E-2</v>
      </c>
    </row>
    <row r="322" spans="2:72" x14ac:dyDescent="0.25">
      <c r="B322" s="122">
        <v>42156</v>
      </c>
      <c r="C322" s="173">
        <v>224.24</v>
      </c>
      <c r="D322" s="164">
        <v>193.8</v>
      </c>
      <c r="E322" s="211">
        <v>212.06</v>
      </c>
      <c r="F322" s="211">
        <v>220.21</v>
      </c>
      <c r="G322" s="211">
        <v>216.24</v>
      </c>
      <c r="H322" s="211">
        <v>201.54</v>
      </c>
      <c r="I322" s="211">
        <v>234</v>
      </c>
      <c r="J322" s="211">
        <v>188.52</v>
      </c>
      <c r="K322" s="211">
        <v>235.82</v>
      </c>
      <c r="L322" s="211">
        <v>210.3</v>
      </c>
      <c r="M322" s="211">
        <v>192.54</v>
      </c>
      <c r="N322" s="211">
        <v>228.24</v>
      </c>
      <c r="O322" s="211">
        <v>227.86</v>
      </c>
      <c r="P322" s="211">
        <v>204.55</v>
      </c>
      <c r="Q322" s="724">
        <v>195.67</v>
      </c>
      <c r="R322" s="213">
        <v>2.8002782804501278E-3</v>
      </c>
      <c r="S322" s="214">
        <v>1.4426382470317609E-3</v>
      </c>
      <c r="T322" s="214">
        <v>-3.9224798236831736E-4</v>
      </c>
      <c r="U322" s="214">
        <v>5.8166231552448855E-3</v>
      </c>
      <c r="V322" s="214">
        <v>1.9422529854635174E-3</v>
      </c>
      <c r="W322" s="214">
        <v>1.906361573992591E-3</v>
      </c>
      <c r="X322" s="214">
        <v>3.0973113681303913E-3</v>
      </c>
      <c r="Y322" s="214">
        <v>8.3753753550553896E-4</v>
      </c>
      <c r="Z322" s="214">
        <v>1.2627132778576132E-3</v>
      </c>
      <c r="AA322" s="214">
        <v>2.4809947106509129E-3</v>
      </c>
      <c r="AB322" s="214">
        <v>1.5318557247244629E-3</v>
      </c>
      <c r="AC322" s="214">
        <v>7.0220483827034523E-5</v>
      </c>
      <c r="AD322" s="214">
        <v>4.0350759748367305E-4</v>
      </c>
      <c r="AE322" s="214">
        <v>2.239930607125414E-3</v>
      </c>
      <c r="AF322" s="215">
        <v>1.8747399660259388E-3</v>
      </c>
      <c r="AG322" s="390">
        <v>3.615983821536424E-2</v>
      </c>
      <c r="AH322" s="214">
        <v>3.9988311136633078E-2</v>
      </c>
      <c r="AI322" s="390">
        <v>3.5206026153931057E-2</v>
      </c>
      <c r="AJ322" s="214">
        <v>3.3181221360120673E-2</v>
      </c>
      <c r="AK322" s="390">
        <v>3.6941761542439153E-2</v>
      </c>
      <c r="AL322" s="214">
        <v>1.5147240011370586E-2</v>
      </c>
      <c r="AM322" s="390">
        <v>2.7755328304449996E-2</v>
      </c>
      <c r="AN322" s="214">
        <v>2.8096245398575807E-2</v>
      </c>
      <c r="AO322" s="390">
        <v>3.4597633432099498E-2</v>
      </c>
      <c r="AP322" s="214">
        <v>4.0866099477731233E-2</v>
      </c>
      <c r="AQ322" s="390">
        <v>3.3771686968356231E-2</v>
      </c>
      <c r="AR322" s="214">
        <v>3.8630530294211408E-2</v>
      </c>
      <c r="AS322" s="390">
        <v>4.3983347503510677E-2</v>
      </c>
      <c r="AT322" s="214">
        <v>2.928073083221084E-2</v>
      </c>
      <c r="AU322" s="527">
        <v>3.0431297062134259E-2</v>
      </c>
    </row>
    <row r="323" spans="2:72" x14ac:dyDescent="0.25">
      <c r="B323" s="122">
        <v>42186</v>
      </c>
      <c r="C323" s="173">
        <v>225.31</v>
      </c>
      <c r="D323" s="164">
        <v>194.06</v>
      </c>
      <c r="E323" s="211">
        <v>212.49</v>
      </c>
      <c r="F323" s="211">
        <v>220.64</v>
      </c>
      <c r="G323" s="211">
        <v>216.27</v>
      </c>
      <c r="H323" s="211">
        <v>200.74</v>
      </c>
      <c r="I323" s="211">
        <v>233.88</v>
      </c>
      <c r="J323" s="211">
        <v>189.17</v>
      </c>
      <c r="K323" s="211">
        <v>236.13</v>
      </c>
      <c r="L323" s="211">
        <v>211.13</v>
      </c>
      <c r="M323" s="211">
        <v>192.71</v>
      </c>
      <c r="N323" s="211">
        <v>228.33</v>
      </c>
      <c r="O323" s="211">
        <v>228.15</v>
      </c>
      <c r="P323" s="211">
        <v>205.39</v>
      </c>
      <c r="Q323" s="724">
        <v>196.39</v>
      </c>
      <c r="R323" s="213">
        <v>4.7735849518825068E-3</v>
      </c>
      <c r="S323" s="214">
        <v>1.3443820308990772E-3</v>
      </c>
      <c r="T323" s="214">
        <v>2.0101377763112969E-3</v>
      </c>
      <c r="U323" s="214">
        <v>1.9269301870254833E-3</v>
      </c>
      <c r="V323" s="214">
        <v>1.3050150533593143E-4</v>
      </c>
      <c r="W323" s="214">
        <v>-3.9681516596159535E-3</v>
      </c>
      <c r="X323" s="214">
        <v>-4.9402229770184364E-4</v>
      </c>
      <c r="Y323" s="214">
        <v>3.446284991834604E-3</v>
      </c>
      <c r="Z323" s="214">
        <v>1.2973613739518594E-3</v>
      </c>
      <c r="AA323" s="214">
        <v>3.9699641128959082E-3</v>
      </c>
      <c r="AB323" s="214">
        <v>9.0069997484643885E-4</v>
      </c>
      <c r="AC323" s="214">
        <v>3.9866871297349657E-4</v>
      </c>
      <c r="AD323" s="214">
        <v>1.2657021412851585E-3</v>
      </c>
      <c r="AE323" s="214">
        <v>4.1065818482330391E-3</v>
      </c>
      <c r="AF323" s="215">
        <v>3.6856079416247071E-3</v>
      </c>
      <c r="AG323" s="390">
        <v>4.1049265539971416E-2</v>
      </c>
      <c r="AH323" s="214">
        <v>4.0540023477693823E-2</v>
      </c>
      <c r="AI323" s="390">
        <v>3.7273426917266386E-2</v>
      </c>
      <c r="AJ323" s="214">
        <v>3.7545189997461238E-2</v>
      </c>
      <c r="AK323" s="390">
        <v>3.5983142522568366E-2</v>
      </c>
      <c r="AL323" s="214">
        <v>1.1972298374660502E-2</v>
      </c>
      <c r="AM323" s="390">
        <v>2.7472258157283172E-2</v>
      </c>
      <c r="AN323" s="214">
        <v>3.1444996863624543E-2</v>
      </c>
      <c r="AO323" s="390">
        <v>3.6280386336325084E-2</v>
      </c>
      <c r="AP323" s="214">
        <v>4.6417747746165007E-2</v>
      </c>
      <c r="AQ323" s="390">
        <v>3.5181307759922294E-2</v>
      </c>
      <c r="AR323" s="214">
        <v>3.9461472112071155E-2</v>
      </c>
      <c r="AS323" s="390">
        <v>4.5923361054471291E-2</v>
      </c>
      <c r="AT323" s="214">
        <v>3.2961924062584635E-2</v>
      </c>
      <c r="AU323" s="527">
        <v>3.392460909487615E-2</v>
      </c>
    </row>
    <row r="324" spans="2:72" x14ac:dyDescent="0.25">
      <c r="B324" s="122">
        <v>42217</v>
      </c>
      <c r="C324" s="173">
        <v>225.92</v>
      </c>
      <c r="D324" s="164">
        <v>195.25</v>
      </c>
      <c r="E324" s="211">
        <v>212.54</v>
      </c>
      <c r="F324" s="211">
        <v>221.2</v>
      </c>
      <c r="G324" s="211">
        <v>216.91</v>
      </c>
      <c r="H324" s="211">
        <v>201.32</v>
      </c>
      <c r="I324" s="211">
        <v>234.02</v>
      </c>
      <c r="J324" s="211">
        <v>189.79</v>
      </c>
      <c r="K324" s="211">
        <v>236.65</v>
      </c>
      <c r="L324" s="211">
        <v>212.13</v>
      </c>
      <c r="M324" s="211">
        <v>193.05</v>
      </c>
      <c r="N324" s="211">
        <v>229.04</v>
      </c>
      <c r="O324" s="211">
        <v>227.52</v>
      </c>
      <c r="P324" s="211">
        <v>206.4</v>
      </c>
      <c r="Q324" s="724">
        <v>196.79</v>
      </c>
      <c r="R324" s="213">
        <v>2.7245576335679874E-3</v>
      </c>
      <c r="S324" s="214">
        <v>6.1227218931518695E-3</v>
      </c>
      <c r="T324" s="214">
        <v>2.5654535581676077E-4</v>
      </c>
      <c r="U324" s="214">
        <v>2.5381655570547953E-3</v>
      </c>
      <c r="V324" s="214">
        <v>2.957868607070366E-3</v>
      </c>
      <c r="W324" s="214">
        <v>2.8998995323894091E-3</v>
      </c>
      <c r="X324" s="214">
        <v>5.8606463197744874E-4</v>
      </c>
      <c r="Y324" s="214">
        <v>3.2789833373782673E-3</v>
      </c>
      <c r="Z324" s="214">
        <v>2.1899237990717409E-3</v>
      </c>
      <c r="AA324" s="214">
        <v>4.729900532371112E-3</v>
      </c>
      <c r="AB324" s="214">
        <v>1.7621525042502903E-3</v>
      </c>
      <c r="AC324" s="214">
        <v>3.1290736159446551E-3</v>
      </c>
      <c r="AD324" s="214">
        <v>-2.7303998460362321E-3</v>
      </c>
      <c r="AE324" s="214">
        <v>4.9408432276160453E-3</v>
      </c>
      <c r="AF324" s="215">
        <v>2.0627841365728015E-3</v>
      </c>
      <c r="AG324" s="390">
        <v>4.4391107783325869E-2</v>
      </c>
      <c r="AH324" s="214">
        <v>4.6846992366950037E-2</v>
      </c>
      <c r="AI324" s="390">
        <v>3.7420644971455329E-2</v>
      </c>
      <c r="AJ324" s="214">
        <v>4.024457011574626E-2</v>
      </c>
      <c r="AK324" s="390">
        <v>3.9640261062380472E-2</v>
      </c>
      <c r="AL324" s="214">
        <v>1.7912137025327419E-2</v>
      </c>
      <c r="AM324" s="390">
        <v>2.7958627256521935E-2</v>
      </c>
      <c r="AN324" s="214">
        <v>3.5415336411793355E-2</v>
      </c>
      <c r="AO324" s="390">
        <v>3.8900211291630647E-2</v>
      </c>
      <c r="AP324" s="214">
        <v>5.0916783949074382E-2</v>
      </c>
      <c r="AQ324" s="390">
        <v>3.7001366055025693E-2</v>
      </c>
      <c r="AR324" s="214">
        <v>4.459274726494554E-2</v>
      </c>
      <c r="AS324" s="390">
        <v>4.2942433914306133E-2</v>
      </c>
      <c r="AT324" s="214">
        <v>3.8273878110669131E-2</v>
      </c>
      <c r="AU324" s="527">
        <v>3.6988593513690493E-2</v>
      </c>
    </row>
    <row r="325" spans="2:72" x14ac:dyDescent="0.25">
      <c r="B325" s="122">
        <v>42248</v>
      </c>
      <c r="C325" s="173">
        <v>226.91</v>
      </c>
      <c r="D325" s="164">
        <v>196.46</v>
      </c>
      <c r="E325" s="211">
        <v>214.11</v>
      </c>
      <c r="F325" s="211">
        <v>223.46</v>
      </c>
      <c r="G325" s="211">
        <v>218.15</v>
      </c>
      <c r="H325" s="211">
        <v>202.34</v>
      </c>
      <c r="I325" s="211">
        <v>234.49</v>
      </c>
      <c r="J325" s="211">
        <v>190.44</v>
      </c>
      <c r="K325" s="211">
        <v>241.24</v>
      </c>
      <c r="L325" s="211">
        <v>213.99</v>
      </c>
      <c r="M325" s="211">
        <v>193.79</v>
      </c>
      <c r="N325" s="211">
        <v>230.25</v>
      </c>
      <c r="O325" s="211">
        <v>228.59</v>
      </c>
      <c r="P325" s="211">
        <v>207.43</v>
      </c>
      <c r="Q325" s="724">
        <v>197.58</v>
      </c>
      <c r="R325" s="213">
        <v>4.3604678829839323E-3</v>
      </c>
      <c r="S325" s="214">
        <v>6.2412773187683832E-3</v>
      </c>
      <c r="T325" s="214">
        <v>7.3981881435136194E-3</v>
      </c>
      <c r="U325" s="214">
        <v>1.024941019433756E-2</v>
      </c>
      <c r="V325" s="214">
        <v>5.6937245751516449E-3</v>
      </c>
      <c r="W325" s="214">
        <v>5.0457542989720185E-3</v>
      </c>
      <c r="X325" s="214">
        <v>1.9987437444539125E-3</v>
      </c>
      <c r="Y325" s="214">
        <v>3.4412800848385916E-3</v>
      </c>
      <c r="Z325" s="214">
        <v>1.9384623503740615E-2</v>
      </c>
      <c r="AA325" s="214">
        <v>8.7522070548653966E-3</v>
      </c>
      <c r="AB325" s="214">
        <v>3.8291683904322642E-3</v>
      </c>
      <c r="AC325" s="214">
        <v>5.2722760586827559E-3</v>
      </c>
      <c r="AD325" s="214">
        <v>4.6973416852148587E-3</v>
      </c>
      <c r="AE325" s="214">
        <v>5.0009653012012831E-3</v>
      </c>
      <c r="AF325" s="215">
        <v>4.0088307910181049E-3</v>
      </c>
      <c r="AG325" s="390">
        <v>4.8864345378787512E-2</v>
      </c>
      <c r="AH325" s="214">
        <v>5.2053634495984734E-2</v>
      </c>
      <c r="AI325" s="390">
        <v>4.5244559688484759E-2</v>
      </c>
      <c r="AJ325" s="214">
        <v>5.1918255854072441E-2</v>
      </c>
      <c r="AK325" s="390">
        <v>4.4856418964515449E-2</v>
      </c>
      <c r="AL325" s="214">
        <v>2.350689100747478E-2</v>
      </c>
      <c r="AM325" s="390">
        <v>3.0003905321566885E-2</v>
      </c>
      <c r="AN325" s="214">
        <v>3.84194984649446E-2</v>
      </c>
      <c r="AO325" s="390">
        <v>6.0170917380341929E-2</v>
      </c>
      <c r="AP325" s="214">
        <v>6.2935524566186715E-2</v>
      </c>
      <c r="AQ325" s="390">
        <v>4.140058308200404E-2</v>
      </c>
      <c r="AR325" s="214">
        <v>5.04802326950336E-2</v>
      </c>
      <c r="AS325" s="390">
        <v>4.8355640103660308E-2</v>
      </c>
      <c r="AT325" s="214">
        <v>4.3040213257496601E-2</v>
      </c>
      <c r="AU325" s="527">
        <v>4.4999768685032512E-2</v>
      </c>
      <c r="AV325" s="301"/>
      <c r="AW325" s="301"/>
      <c r="AX325" s="301"/>
      <c r="AY325" s="301"/>
      <c r="AZ325" s="301"/>
      <c r="BA325" s="301"/>
      <c r="BB325" s="301"/>
      <c r="BC325" s="301"/>
      <c r="BD325" s="301"/>
      <c r="BE325" s="301"/>
      <c r="BF325" s="301"/>
      <c r="BG325" s="301"/>
      <c r="BH325" s="301"/>
      <c r="BI325" s="301"/>
      <c r="BJ325" s="301"/>
      <c r="BK325" s="301"/>
      <c r="BL325" s="301"/>
      <c r="BM325" s="301"/>
      <c r="BN325" s="301"/>
      <c r="BO325" s="301"/>
      <c r="BP325" s="301"/>
      <c r="BQ325" s="301"/>
      <c r="BR325" s="301"/>
      <c r="BS325" s="301"/>
      <c r="BT325" s="301"/>
    </row>
    <row r="326" spans="2:72" x14ac:dyDescent="0.25">
      <c r="B326" s="122">
        <v>42278</v>
      </c>
      <c r="C326" s="173">
        <v>227.93</v>
      </c>
      <c r="D326" s="164">
        <v>197.32</v>
      </c>
      <c r="E326" s="211">
        <v>214.57</v>
      </c>
      <c r="F326" s="211">
        <v>223.9</v>
      </c>
      <c r="G326" s="211">
        <v>219.67</v>
      </c>
      <c r="H326" s="211">
        <v>203.54</v>
      </c>
      <c r="I326" s="211">
        <v>224.46</v>
      </c>
      <c r="J326" s="211">
        <v>191.34</v>
      </c>
      <c r="K326" s="211">
        <v>242.26</v>
      </c>
      <c r="L326" s="211">
        <v>214.88</v>
      </c>
      <c r="M326" s="211">
        <v>194.41</v>
      </c>
      <c r="N326" s="211">
        <v>232.79</v>
      </c>
      <c r="O326" s="211">
        <v>229.17</v>
      </c>
      <c r="P326" s="211">
        <v>208.6</v>
      </c>
      <c r="Q326" s="724">
        <v>198.18</v>
      </c>
      <c r="R326" s="213">
        <v>4.5265786806288535E-3</v>
      </c>
      <c r="S326" s="214">
        <v>4.3697993038753907E-3</v>
      </c>
      <c r="T326" s="214">
        <v>2.1221575184960941E-3</v>
      </c>
      <c r="U326" s="214">
        <v>1.9669083514674522E-3</v>
      </c>
      <c r="V326" s="214">
        <v>7.0058804357977242E-3</v>
      </c>
      <c r="W326" s="214">
        <v>5.9486498994481291E-3</v>
      </c>
      <c r="X326" s="214">
        <v>-4.274453773258273E-2</v>
      </c>
      <c r="Y326" s="214">
        <v>4.7032018488751643E-3</v>
      </c>
      <c r="Z326" s="214">
        <v>4.2444213873614831E-3</v>
      </c>
      <c r="AA326" s="214">
        <v>4.1592082203188623E-3</v>
      </c>
      <c r="AB326" s="214">
        <v>3.1953576574610711E-3</v>
      </c>
      <c r="AC326" s="214">
        <v>1.1038217390118498E-2</v>
      </c>
      <c r="AD326" s="214">
        <v>2.54275348382827E-3</v>
      </c>
      <c r="AE326" s="214">
        <v>5.6008753001870254E-3</v>
      </c>
      <c r="AF326" s="215">
        <v>3.036346571175041E-3</v>
      </c>
      <c r="AG326" s="390">
        <v>5.3278718324271432E-2</v>
      </c>
      <c r="AH326" s="214">
        <v>5.6272391786430884E-2</v>
      </c>
      <c r="AI326" s="390">
        <v>4.7172246297139474E-2</v>
      </c>
      <c r="AJ326" s="214">
        <v>5.4028626142351786E-2</v>
      </c>
      <c r="AK326" s="390">
        <v>5.1945587567828792E-2</v>
      </c>
      <c r="AL326" s="214">
        <v>2.9042652216070157E-2</v>
      </c>
      <c r="AM326" s="390">
        <v>-1.5711645359498715E-2</v>
      </c>
      <c r="AN326" s="214">
        <v>4.2172764715537346E-2</v>
      </c>
      <c r="AO326" s="390">
        <v>6.3674986232519035E-2</v>
      </c>
      <c r="AP326" s="214">
        <v>6.6848707953689288E-2</v>
      </c>
      <c r="AQ326" s="390">
        <v>4.5192963910302766E-2</v>
      </c>
      <c r="AR326" s="214">
        <v>6.2533526646420284E-2</v>
      </c>
      <c r="AS326" s="390">
        <v>4.9837888185579764E-2</v>
      </c>
      <c r="AT326" s="214">
        <v>4.7878769444618025E-2</v>
      </c>
      <c r="AU326" s="527">
        <v>4.8568062171018486E-2</v>
      </c>
      <c r="AV326" s="301"/>
      <c r="AW326" s="301"/>
      <c r="AX326" s="301"/>
      <c r="AY326" s="301"/>
      <c r="AZ326" s="301"/>
      <c r="BA326" s="301"/>
      <c r="BB326" s="301"/>
      <c r="BC326" s="301"/>
      <c r="BD326" s="301"/>
      <c r="BE326" s="301"/>
      <c r="BF326" s="301"/>
      <c r="BG326" s="301"/>
      <c r="BH326" s="301"/>
      <c r="BI326" s="301"/>
      <c r="BJ326" s="301"/>
      <c r="BK326" s="301"/>
      <c r="BL326" s="301"/>
      <c r="BM326" s="301"/>
      <c r="BN326" s="301"/>
      <c r="BO326" s="301"/>
      <c r="BP326" s="301"/>
      <c r="BQ326" s="301"/>
      <c r="BR326" s="301"/>
      <c r="BS326" s="301"/>
      <c r="BT326" s="301"/>
    </row>
    <row r="327" spans="2:72" x14ac:dyDescent="0.25">
      <c r="B327" s="122">
        <v>42309</v>
      </c>
      <c r="C327" s="173">
        <v>228.12</v>
      </c>
      <c r="D327" s="164">
        <v>197.68</v>
      </c>
      <c r="E327" s="211">
        <v>215.02</v>
      </c>
      <c r="F327" s="211">
        <v>224.93</v>
      </c>
      <c r="G327" s="211">
        <v>220.58</v>
      </c>
      <c r="H327" s="211">
        <v>204.02</v>
      </c>
      <c r="I327" s="211">
        <v>224.67</v>
      </c>
      <c r="J327" s="211">
        <v>191.56</v>
      </c>
      <c r="K327" s="211">
        <v>242.76</v>
      </c>
      <c r="L327" s="211">
        <v>215.26</v>
      </c>
      <c r="M327" s="211">
        <v>195.22</v>
      </c>
      <c r="N327" s="211">
        <v>233.62</v>
      </c>
      <c r="O327" s="211">
        <v>229.8</v>
      </c>
      <c r="P327" s="211">
        <v>210.04</v>
      </c>
      <c r="Q327" s="724">
        <v>198.64</v>
      </c>
      <c r="R327" s="213">
        <v>8.0909926678462041E-4</v>
      </c>
      <c r="S327" s="214">
        <v>1.8315095357379896E-3</v>
      </c>
      <c r="T327" s="214">
        <v>2.0957606690894331E-3</v>
      </c>
      <c r="U327" s="214">
        <v>4.5972261603882065E-3</v>
      </c>
      <c r="V327" s="214">
        <v>4.1444074819701549E-3</v>
      </c>
      <c r="W327" s="214">
        <v>2.3437739645944412E-3</v>
      </c>
      <c r="X327" s="214">
        <v>9.133871384442078E-4</v>
      </c>
      <c r="Y327" s="214">
        <v>1.1638558036935478E-3</v>
      </c>
      <c r="Z327" s="214">
        <v>2.0712629816653479E-3</v>
      </c>
      <c r="AA327" s="214">
        <v>1.7731627787649421E-3</v>
      </c>
      <c r="AB327" s="214">
        <v>4.158942438386575E-3</v>
      </c>
      <c r="AC327" s="214">
        <v>3.5635214420008422E-3</v>
      </c>
      <c r="AD327" s="214">
        <v>2.7421979934208847E-3</v>
      </c>
      <c r="AE327" s="214">
        <v>6.9361552444153181E-3</v>
      </c>
      <c r="AF327" s="215">
        <v>2.2887014924738653E-3</v>
      </c>
      <c r="AG327" s="390">
        <v>5.3940157644174792E-2</v>
      </c>
      <c r="AH327" s="214">
        <v>5.8157725063475676E-2</v>
      </c>
      <c r="AI327" s="390">
        <v>4.9278989599473383E-2</v>
      </c>
      <c r="AJ327" s="214">
        <v>6.3106252105086594E-2</v>
      </c>
      <c r="AK327" s="390">
        <v>5.587290644681734E-2</v>
      </c>
      <c r="AL327" s="214">
        <v>3.1922920280625121E-2</v>
      </c>
      <c r="AM327" s="390">
        <v>-1.4797513921193335E-2</v>
      </c>
      <c r="AN327" s="214">
        <v>4.2676285086230038E-2</v>
      </c>
      <c r="AO327" s="390">
        <v>6.6787260649016758E-2</v>
      </c>
      <c r="AP327" s="214">
        <v>6.8364173208632917E-2</v>
      </c>
      <c r="AQ327" s="390">
        <v>4.6831899174180548E-2</v>
      </c>
      <c r="AR327" s="214">
        <v>6.5327539850843469E-2</v>
      </c>
      <c r="AS327" s="390">
        <v>4.9698131577208482E-2</v>
      </c>
      <c r="AT327" s="214">
        <v>5.3241505815651943E-2</v>
      </c>
      <c r="AU327" s="527">
        <v>5.2767631479884711E-2</v>
      </c>
      <c r="AV327" s="301"/>
      <c r="AW327" s="301"/>
      <c r="AX327" s="301"/>
      <c r="AY327" s="301"/>
      <c r="AZ327" s="301"/>
      <c r="BA327" s="301"/>
      <c r="BB327" s="301"/>
      <c r="BC327" s="301"/>
      <c r="BD327" s="301"/>
      <c r="BE327" s="301"/>
      <c r="BF327" s="301"/>
      <c r="BG327" s="301"/>
      <c r="BH327" s="301"/>
      <c r="BI327" s="301"/>
      <c r="BJ327" s="301"/>
      <c r="BK327" s="301"/>
      <c r="BL327" s="301"/>
      <c r="BM327" s="301"/>
      <c r="BN327" s="301"/>
      <c r="BO327" s="301"/>
      <c r="BP327" s="301"/>
      <c r="BQ327" s="301"/>
      <c r="BR327" s="301"/>
      <c r="BS327" s="301"/>
      <c r="BT327" s="301"/>
    </row>
    <row r="328" spans="2:72" x14ac:dyDescent="0.25">
      <c r="B328" s="122">
        <v>42339</v>
      </c>
      <c r="C328" s="173">
        <v>228.18</v>
      </c>
      <c r="D328" s="164">
        <v>198.01</v>
      </c>
      <c r="E328" s="211">
        <v>215.23</v>
      </c>
      <c r="F328" s="211">
        <v>224.95</v>
      </c>
      <c r="G328" s="211">
        <v>220.72</v>
      </c>
      <c r="H328" s="211">
        <v>204.29</v>
      </c>
      <c r="I328" s="211">
        <v>225.12</v>
      </c>
      <c r="J328" s="211">
        <v>191.91</v>
      </c>
      <c r="K328" s="211">
        <v>242.93</v>
      </c>
      <c r="L328" s="211">
        <v>215.32</v>
      </c>
      <c r="M328" s="211">
        <v>195.38</v>
      </c>
      <c r="N328" s="211">
        <v>234</v>
      </c>
      <c r="O328" s="211">
        <v>230.36</v>
      </c>
      <c r="P328" s="211">
        <v>210.18</v>
      </c>
      <c r="Q328" s="724">
        <v>198.95</v>
      </c>
      <c r="R328" s="213">
        <v>2.7709495101706049E-4</v>
      </c>
      <c r="S328" s="214">
        <v>1.6381519138788762E-3</v>
      </c>
      <c r="T328" s="214">
        <v>1.0009187761832077E-3</v>
      </c>
      <c r="U328" s="214">
        <v>5.8461176614029914E-5</v>
      </c>
      <c r="V328" s="214">
        <v>5.9640401143183164E-4</v>
      </c>
      <c r="W328" s="214">
        <v>1.3483213254950929E-3</v>
      </c>
      <c r="X328" s="214">
        <v>1.9936364204589168E-3</v>
      </c>
      <c r="Y328" s="214">
        <v>1.8407972866212815E-3</v>
      </c>
      <c r="Z328" s="214">
        <v>7.031005547828282E-4</v>
      </c>
      <c r="AA328" s="214">
        <v>2.6447217768417805E-4</v>
      </c>
      <c r="AB328" s="214">
        <v>8.1931776289041335E-4</v>
      </c>
      <c r="AC328" s="214">
        <v>1.6041781893194906E-3</v>
      </c>
      <c r="AD328" s="214">
        <v>2.4052468331738864E-3</v>
      </c>
      <c r="AE328" s="214">
        <v>6.4337053356892287E-4</v>
      </c>
      <c r="AF328" s="215">
        <v>1.6055675305949619E-3</v>
      </c>
      <c r="AG328" s="390">
        <v>5.2948044923378901E-2</v>
      </c>
      <c r="AH328" s="214">
        <v>5.98291342749315E-2</v>
      </c>
      <c r="AI328" s="390">
        <v>5.030644010521166E-2</v>
      </c>
      <c r="AJ328" s="214">
        <v>5.9834376913489973E-2</v>
      </c>
      <c r="AK328" s="390">
        <v>5.6451099884826855E-2</v>
      </c>
      <c r="AL328" s="214">
        <v>3.2302761299076437E-2</v>
      </c>
      <c r="AM328" s="390">
        <v>-1.2796374991378595E-2</v>
      </c>
      <c r="AN328" s="214">
        <v>4.2483630842274807E-2</v>
      </c>
      <c r="AO328" s="390">
        <v>6.5435245171668849E-2</v>
      </c>
      <c r="AP328" s="214">
        <v>6.5306501198808861E-2</v>
      </c>
      <c r="AQ328" s="390">
        <v>4.5537993077650538E-2</v>
      </c>
      <c r="AR328" s="214">
        <v>6.3502613128439744E-2</v>
      </c>
      <c r="AS328" s="390">
        <v>5.0242926966311642E-2</v>
      </c>
      <c r="AT328" s="214">
        <v>5.1511538043720134E-2</v>
      </c>
      <c r="AU328" s="527">
        <v>5.426632946543148E-2</v>
      </c>
      <c r="AV328" s="301"/>
      <c r="AW328" s="301"/>
      <c r="AX328" s="301"/>
      <c r="AY328" s="301"/>
      <c r="AZ328" s="301"/>
      <c r="BA328" s="301"/>
      <c r="BB328" s="301"/>
      <c r="BC328" s="301"/>
      <c r="BD328" s="301"/>
      <c r="BE328" s="301"/>
      <c r="BF328" s="301"/>
      <c r="BG328" s="301"/>
      <c r="BH328" s="301"/>
      <c r="BI328" s="301"/>
      <c r="BJ328" s="301"/>
      <c r="BK328" s="301"/>
      <c r="BL328" s="301"/>
      <c r="BM328" s="301"/>
      <c r="BN328" s="301"/>
      <c r="BO328" s="301"/>
      <c r="BP328" s="301"/>
      <c r="BQ328" s="301"/>
      <c r="BR328" s="301"/>
      <c r="BS328" s="301"/>
      <c r="BT328" s="301"/>
    </row>
    <row r="329" spans="2:72" x14ac:dyDescent="0.25">
      <c r="B329" s="122">
        <v>42370</v>
      </c>
      <c r="C329" s="173">
        <v>229.71</v>
      </c>
      <c r="D329" s="164">
        <v>198.89</v>
      </c>
      <c r="E329" s="211">
        <v>216.47</v>
      </c>
      <c r="F329" s="211">
        <v>226.9</v>
      </c>
      <c r="G329" s="211">
        <v>223.53</v>
      </c>
      <c r="H329" s="211">
        <v>205.3</v>
      </c>
      <c r="I329" s="211">
        <v>238.8</v>
      </c>
      <c r="J329" s="211">
        <v>195.95</v>
      </c>
      <c r="K329" s="211">
        <v>246.3</v>
      </c>
      <c r="L329" s="211">
        <v>217.58</v>
      </c>
      <c r="M329" s="211">
        <v>196.43</v>
      </c>
      <c r="N329" s="211">
        <v>239.29</v>
      </c>
      <c r="O329" s="211">
        <v>233.57</v>
      </c>
      <c r="P329" s="211">
        <v>211.89</v>
      </c>
      <c r="Q329" s="724">
        <v>201.01</v>
      </c>
      <c r="R329" s="213">
        <v>6.6802532404211384E-3</v>
      </c>
      <c r="S329" s="214">
        <v>4.4302003147166473E-3</v>
      </c>
      <c r="T329" s="214">
        <v>5.7341558567961717E-3</v>
      </c>
      <c r="U329" s="214">
        <v>8.6655930049207835E-3</v>
      </c>
      <c r="V329" s="214">
        <v>1.2751031230617847E-2</v>
      </c>
      <c r="W329" s="214">
        <v>4.9114590423096835E-3</v>
      </c>
      <c r="X329" s="214">
        <v>6.0800231226075953E-2</v>
      </c>
      <c r="Y329" s="214">
        <v>2.1043845219158905E-2</v>
      </c>
      <c r="Z329" s="214">
        <v>1.3874861069336197E-2</v>
      </c>
      <c r="AA329" s="214">
        <v>1.049810524243865E-2</v>
      </c>
      <c r="AB329" s="214">
        <v>5.3520927679961581E-3</v>
      </c>
      <c r="AC329" s="214">
        <v>2.2633909366504584E-2</v>
      </c>
      <c r="AD329" s="214">
        <v>1.3964765004355334E-2</v>
      </c>
      <c r="AE329" s="214">
        <v>8.163680657574118E-3</v>
      </c>
      <c r="AF329" s="215">
        <v>1.0345756781621567E-2</v>
      </c>
      <c r="AG329" s="390">
        <v>5.3156933625882245E-2</v>
      </c>
      <c r="AH329" s="214">
        <v>5.3167831699910462E-2</v>
      </c>
      <c r="AI329" s="390">
        <v>4.5645747567715819E-2</v>
      </c>
      <c r="AJ329" s="214">
        <v>5.5291162345375164E-2</v>
      </c>
      <c r="AK329" s="390">
        <v>5.9696045081651168E-2</v>
      </c>
      <c r="AL329" s="214">
        <v>3.6023499186459529E-2</v>
      </c>
      <c r="AM329" s="390">
        <v>3.9267161573161215E-2</v>
      </c>
      <c r="AN329" s="214">
        <v>5.5742164511854125E-2</v>
      </c>
      <c r="AO329" s="390">
        <v>5.9458777575004423E-2</v>
      </c>
      <c r="AP329" s="214">
        <v>6.2338623705066966E-2</v>
      </c>
      <c r="AQ329" s="390">
        <v>4.4229398158383455E-2</v>
      </c>
      <c r="AR329" s="214">
        <v>7.3424056522387968E-2</v>
      </c>
      <c r="AS329" s="390">
        <v>5.3656342403039244E-2</v>
      </c>
      <c r="AT329" s="214">
        <v>5.1430845876884998E-2</v>
      </c>
      <c r="AU329" s="527">
        <v>6.3431581393160991E-2</v>
      </c>
      <c r="AV329" s="301"/>
      <c r="AW329" s="301"/>
      <c r="AX329" s="301"/>
      <c r="AY329" s="301"/>
      <c r="AZ329" s="301"/>
      <c r="BA329" s="301"/>
      <c r="BB329" s="301"/>
      <c r="BC329" s="301"/>
      <c r="BD329" s="301"/>
      <c r="BE329" s="301"/>
      <c r="BF329" s="301"/>
      <c r="BG329" s="301"/>
      <c r="BH329" s="301"/>
      <c r="BI329" s="301"/>
      <c r="BJ329" s="301"/>
      <c r="BK329" s="301"/>
      <c r="BL329" s="301"/>
      <c r="BM329" s="301"/>
      <c r="BN329" s="301"/>
      <c r="BO329" s="301"/>
      <c r="BP329" s="301"/>
      <c r="BQ329" s="301"/>
      <c r="BR329" s="301"/>
      <c r="BS329" s="301"/>
      <c r="BT329" s="301"/>
    </row>
    <row r="330" spans="2:72" x14ac:dyDescent="0.25">
      <c r="B330" s="122">
        <v>42401</v>
      </c>
      <c r="C330" s="173">
        <v>232.82</v>
      </c>
      <c r="D330" s="164">
        <v>199.6</v>
      </c>
      <c r="E330" s="211">
        <v>218.28</v>
      </c>
      <c r="F330" s="211">
        <v>229.52</v>
      </c>
      <c r="G330" s="211">
        <v>225.4</v>
      </c>
      <c r="H330" s="211">
        <v>207.09</v>
      </c>
      <c r="I330" s="211">
        <v>241.51</v>
      </c>
      <c r="J330" s="211">
        <v>197.48</v>
      </c>
      <c r="K330" s="211">
        <v>248.74</v>
      </c>
      <c r="L330" s="211">
        <v>221.77</v>
      </c>
      <c r="M330" s="211">
        <v>198.45</v>
      </c>
      <c r="N330" s="211">
        <v>241.73</v>
      </c>
      <c r="O330" s="211">
        <v>237.67</v>
      </c>
      <c r="P330" s="211">
        <v>212.68</v>
      </c>
      <c r="Q330" s="724">
        <v>201.78</v>
      </c>
      <c r="R330" s="213">
        <v>1.3553042884947041E-2</v>
      </c>
      <c r="S330" s="214">
        <v>3.6033631990607133E-3</v>
      </c>
      <c r="T330" s="214">
        <v>8.3988717648557261E-3</v>
      </c>
      <c r="U330" s="214">
        <v>1.1571376445249063E-2</v>
      </c>
      <c r="V330" s="214">
        <v>8.3624304844610534E-3</v>
      </c>
      <c r="W330" s="214">
        <v>8.7568493312565852E-3</v>
      </c>
      <c r="X330" s="214">
        <v>1.1350518056366094E-2</v>
      </c>
      <c r="Y330" s="214">
        <v>7.8103400622559745E-3</v>
      </c>
      <c r="Z330" s="214">
        <v>9.8965594123940018E-3</v>
      </c>
      <c r="AA330" s="214">
        <v>1.9297334558762109E-2</v>
      </c>
      <c r="AB330" s="214">
        <v>1.032475017821563E-2</v>
      </c>
      <c r="AC330" s="214">
        <v>1.0198706092289338E-2</v>
      </c>
      <c r="AD330" s="214">
        <v>1.7550586360260804E-2</v>
      </c>
      <c r="AE330" s="214">
        <v>3.6987608836575518E-3</v>
      </c>
      <c r="AF330" s="215">
        <v>3.826960260728365E-3</v>
      </c>
      <c r="AG330" s="390">
        <v>5.694140435120524E-2</v>
      </c>
      <c r="AH330" s="214">
        <v>5.1610430482212755E-2</v>
      </c>
      <c r="AI330" s="390">
        <v>4.4681996606465449E-2</v>
      </c>
      <c r="AJ330" s="214">
        <v>5.5762271419223686E-2</v>
      </c>
      <c r="AK330" s="390">
        <v>5.6496659007097348E-2</v>
      </c>
      <c r="AL330" s="214">
        <v>3.9729955265766566E-2</v>
      </c>
      <c r="AM330" s="390">
        <v>4.14652012916195E-2</v>
      </c>
      <c r="AN330" s="214">
        <v>5.8409852476309802E-2</v>
      </c>
      <c r="AO330" s="390">
        <v>6.2877234285330375E-2</v>
      </c>
      <c r="AP330" s="214">
        <v>7.1401106673624204E-2</v>
      </c>
      <c r="AQ330" s="390">
        <v>4.6961501358378323E-2</v>
      </c>
      <c r="AR330" s="214">
        <v>7.0400339512436405E-2</v>
      </c>
      <c r="AS330" s="390">
        <v>4.9358880154194672E-2</v>
      </c>
      <c r="AT330" s="214">
        <v>5.1070197887249986E-2</v>
      </c>
      <c r="AU330" s="527">
        <v>6.3359868116778031E-2</v>
      </c>
      <c r="AV330" s="301"/>
      <c r="AW330" s="301"/>
      <c r="AX330" s="301"/>
      <c r="AY330" s="301"/>
      <c r="AZ330" s="301"/>
      <c r="BA330" s="301"/>
      <c r="BB330" s="301"/>
      <c r="BC330" s="301"/>
      <c r="BD330" s="301"/>
      <c r="BE330" s="301"/>
      <c r="BF330" s="301"/>
      <c r="BG330" s="301"/>
      <c r="BH330" s="301"/>
      <c r="BI330" s="301"/>
      <c r="BJ330" s="301"/>
      <c r="BK330" s="301"/>
      <c r="BL330" s="301"/>
      <c r="BM330" s="301"/>
      <c r="BN330" s="301"/>
      <c r="BO330" s="301"/>
      <c r="BP330" s="301"/>
      <c r="BQ330" s="301"/>
      <c r="BR330" s="301"/>
      <c r="BS330" s="301"/>
      <c r="BT330" s="301"/>
    </row>
    <row r="331" spans="2:72" x14ac:dyDescent="0.25">
      <c r="B331" s="122">
        <v>42430</v>
      </c>
      <c r="C331" s="173">
        <v>234.51</v>
      </c>
      <c r="D331" s="164">
        <v>200.97</v>
      </c>
      <c r="E331" s="211">
        <v>219.36</v>
      </c>
      <c r="F331" s="211">
        <v>230.75</v>
      </c>
      <c r="G331" s="211">
        <v>227.3</v>
      </c>
      <c r="H331" s="211">
        <v>208.15</v>
      </c>
      <c r="I331" s="211">
        <v>242.46</v>
      </c>
      <c r="J331" s="211">
        <v>198.12</v>
      </c>
      <c r="K331" s="211">
        <v>249.06</v>
      </c>
      <c r="L331" s="211">
        <v>223.04</v>
      </c>
      <c r="M331" s="211">
        <v>199.25</v>
      </c>
      <c r="N331" s="211">
        <v>242.58</v>
      </c>
      <c r="O331" s="211">
        <v>238.47</v>
      </c>
      <c r="P331" s="211">
        <v>213.71</v>
      </c>
      <c r="Q331" s="724">
        <v>202.68</v>
      </c>
      <c r="R331" s="213">
        <v>7.2819455292918887E-3</v>
      </c>
      <c r="S331" s="214">
        <v>6.8781406633889501E-3</v>
      </c>
      <c r="T331" s="214">
        <v>4.9381642933291874E-3</v>
      </c>
      <c r="U331" s="214">
        <v>5.3613719582337304E-3</v>
      </c>
      <c r="V331" s="214">
        <v>8.4464260613026556E-3</v>
      </c>
      <c r="W331" s="214">
        <v>5.0922018339952047E-3</v>
      </c>
      <c r="X331" s="214">
        <v>3.9096846264391567E-3</v>
      </c>
      <c r="Y331" s="214">
        <v>3.2157548327569805E-3</v>
      </c>
      <c r="Z331" s="214">
        <v>1.3061571196018335E-3</v>
      </c>
      <c r="AA331" s="214">
        <v>5.7037399426835972E-3</v>
      </c>
      <c r="AB331" s="214">
        <v>4.0237378851528992E-3</v>
      </c>
      <c r="AC331" s="214">
        <v>3.5209567775355993E-3</v>
      </c>
      <c r="AD331" s="214">
        <v>3.3748490857595636E-3</v>
      </c>
      <c r="AE331" s="214">
        <v>4.8449091308842267E-3</v>
      </c>
      <c r="AF331" s="215">
        <v>4.4313299348921163E-3</v>
      </c>
      <c r="AG331" s="390">
        <v>6.1218225083708271E-2</v>
      </c>
      <c r="AH331" s="214">
        <v>5.1211542491335367E-2</v>
      </c>
      <c r="AI331" s="390">
        <v>4.5868679381756587E-2</v>
      </c>
      <c r="AJ331" s="214">
        <v>5.9524386891973632E-2</v>
      </c>
      <c r="AK331" s="390">
        <v>6.3420242475604807E-2</v>
      </c>
      <c r="AL331" s="214">
        <v>4.2302617124206826E-2</v>
      </c>
      <c r="AM331" s="390">
        <v>4.2852536932301018E-2</v>
      </c>
      <c r="AN331" s="214">
        <v>5.5094557074907444E-2</v>
      </c>
      <c r="AO331" s="390">
        <v>6.070201769917985E-2</v>
      </c>
      <c r="AP331" s="214">
        <v>6.8183559827178358E-2</v>
      </c>
      <c r="AQ331" s="390">
        <v>4.3463405686776042E-2</v>
      </c>
      <c r="AR331" s="214">
        <v>6.6566113592606252E-2</v>
      </c>
      <c r="AS331" s="390">
        <v>5.0012676990520227E-2</v>
      </c>
      <c r="AT331" s="214">
        <v>5.4001417363109053E-2</v>
      </c>
      <c r="AU331" s="527">
        <v>6.1451328204469316E-2</v>
      </c>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row>
    <row r="332" spans="2:72" x14ac:dyDescent="0.25">
      <c r="B332" s="122">
        <v>42461</v>
      </c>
      <c r="C332" s="173">
        <v>234.57</v>
      </c>
      <c r="D332" s="164">
        <v>201.68</v>
      </c>
      <c r="E332" s="211">
        <v>220.05</v>
      </c>
      <c r="F332" s="211">
        <v>231.74</v>
      </c>
      <c r="G332" s="211">
        <v>228.14</v>
      </c>
      <c r="H332" s="211">
        <v>208.52</v>
      </c>
      <c r="I332" s="211">
        <v>242.54</v>
      </c>
      <c r="J332" s="211">
        <v>198.27</v>
      </c>
      <c r="K332" s="211">
        <v>250.46</v>
      </c>
      <c r="L332" s="211">
        <v>223.82</v>
      </c>
      <c r="M332" s="211">
        <v>199.52</v>
      </c>
      <c r="N332" s="211">
        <v>243.91</v>
      </c>
      <c r="O332" s="211">
        <v>239</v>
      </c>
      <c r="P332" s="211">
        <v>214.85</v>
      </c>
      <c r="Q332" s="724">
        <v>203.63</v>
      </c>
      <c r="R332" s="213">
        <v>2.3790749059546072E-4</v>
      </c>
      <c r="S332" s="214">
        <v>3.5207399910158993E-3</v>
      </c>
      <c r="T332" s="214">
        <v>3.1546248439448181E-3</v>
      </c>
      <c r="U332" s="214">
        <v>4.2676217115477488E-3</v>
      </c>
      <c r="V332" s="214">
        <v>3.6796026596039402E-3</v>
      </c>
      <c r="W332" s="214">
        <v>1.8004093305901202E-3</v>
      </c>
      <c r="X332" s="214">
        <v>3.4004448622164488E-4</v>
      </c>
      <c r="Y332" s="214">
        <v>7.884256449047503E-4</v>
      </c>
      <c r="Z332" s="214">
        <v>5.594371199177087E-3</v>
      </c>
      <c r="AA332" s="214">
        <v>3.4970695413011612E-3</v>
      </c>
      <c r="AB332" s="214">
        <v>1.3516391046814371E-3</v>
      </c>
      <c r="AC332" s="214">
        <v>5.4597952992065961E-3</v>
      </c>
      <c r="AD332" s="214">
        <v>2.2124819998691142E-3</v>
      </c>
      <c r="AE332" s="214">
        <v>5.3465160386785499E-3</v>
      </c>
      <c r="AF332" s="215">
        <v>4.7284599527581492E-3</v>
      </c>
      <c r="AG332" s="390">
        <v>4.8519617527380904E-2</v>
      </c>
      <c r="AH332" s="214">
        <v>4.3554109294505358E-2</v>
      </c>
      <c r="AI332" s="390">
        <v>4.2941041337779574E-2</v>
      </c>
      <c r="AJ332" s="214">
        <v>6.1560570405155418E-2</v>
      </c>
      <c r="AK332" s="390">
        <v>6.2045733987575999E-2</v>
      </c>
      <c r="AL332" s="214">
        <v>3.7823581127651898E-2</v>
      </c>
      <c r="AM332" s="390">
        <v>4.0535912867975289E-2</v>
      </c>
      <c r="AN332" s="214">
        <v>5.492839420293949E-2</v>
      </c>
      <c r="AO332" s="390">
        <v>6.4268011109419529E-2</v>
      </c>
      <c r="AP332" s="214">
        <v>6.7267253034398025E-2</v>
      </c>
      <c r="AQ332" s="390">
        <v>4.032912692219074E-2</v>
      </c>
      <c r="AR332" s="214">
        <v>6.927667167848639E-2</v>
      </c>
      <c r="AS332" s="390">
        <v>4.9680770095994885E-2</v>
      </c>
      <c r="AT332" s="214">
        <v>5.4812454405743977E-2</v>
      </c>
      <c r="AU332" s="527">
        <v>4.6351426172851908E-2</v>
      </c>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row>
    <row r="333" spans="2:72" x14ac:dyDescent="0.25">
      <c r="B333" s="122">
        <v>42491</v>
      </c>
      <c r="C333" s="173">
        <v>235.07</v>
      </c>
      <c r="D333" s="164">
        <v>202.14</v>
      </c>
      <c r="E333" s="211">
        <v>220.78</v>
      </c>
      <c r="F333" s="211">
        <v>232.11</v>
      </c>
      <c r="G333" s="211">
        <v>229.65</v>
      </c>
      <c r="H333" s="211">
        <v>208.57</v>
      </c>
      <c r="I333" s="211">
        <v>243.59</v>
      </c>
      <c r="J333" s="211">
        <v>198.57</v>
      </c>
      <c r="K333" s="211">
        <v>250.81</v>
      </c>
      <c r="L333" s="211">
        <v>224.72</v>
      </c>
      <c r="M333" s="211">
        <v>199.97</v>
      </c>
      <c r="N333" s="211">
        <v>245.04</v>
      </c>
      <c r="O333" s="211">
        <v>239.44</v>
      </c>
      <c r="P333" s="211">
        <v>214.79</v>
      </c>
      <c r="Q333" s="724">
        <v>204.1</v>
      </c>
      <c r="R333" s="213">
        <v>2.1337755873599672E-3</v>
      </c>
      <c r="S333" s="214">
        <v>2.2719358286962203E-3</v>
      </c>
      <c r="T333" s="214">
        <v>3.2939387929962864E-3</v>
      </c>
      <c r="U333" s="214">
        <v>1.6312845297030945E-3</v>
      </c>
      <c r="V333" s="214">
        <v>6.6175967128757019E-3</v>
      </c>
      <c r="W333" s="214">
        <v>2.4778293013280974E-4</v>
      </c>
      <c r="X333" s="214">
        <v>4.3340777267121084E-3</v>
      </c>
      <c r="Y333" s="214">
        <v>1.4888378715207399E-3</v>
      </c>
      <c r="Z333" s="214">
        <v>1.4055302271391863E-3</v>
      </c>
      <c r="AA333" s="214">
        <v>4.0118732757850042E-3</v>
      </c>
      <c r="AB333" s="214">
        <v>2.2593077751919995E-3</v>
      </c>
      <c r="AC333" s="214">
        <v>4.6289508391017548E-3</v>
      </c>
      <c r="AD333" s="214">
        <v>1.8456825850462755E-3</v>
      </c>
      <c r="AE333" s="214">
        <v>-3.0177116319028268E-4</v>
      </c>
      <c r="AF333" s="215">
        <v>2.3021044892709949E-3</v>
      </c>
      <c r="AG333" s="390">
        <v>5.1247579390544126E-2</v>
      </c>
      <c r="AH333" s="214">
        <v>4.4557917943975719E-2</v>
      </c>
      <c r="AI333" s="390">
        <v>4.0709748135016766E-2</v>
      </c>
      <c r="AJ333" s="214">
        <v>6.0177043266139318E-2</v>
      </c>
      <c r="AK333" s="390">
        <v>6.4061452328166346E-2</v>
      </c>
      <c r="AL333" s="214">
        <v>3.6884696272192298E-2</v>
      </c>
      <c r="AM333" s="390">
        <v>4.4227696082633744E-2</v>
      </c>
      <c r="AN333" s="214">
        <v>5.4190231569794231E-2</v>
      </c>
      <c r="AO333" s="390">
        <v>6.4886839826931067E-2</v>
      </c>
      <c r="AP333" s="214">
        <v>7.1220608322174112E-2</v>
      </c>
      <c r="AQ333" s="390">
        <v>4.0192492221349234E-2</v>
      </c>
      <c r="AR333" s="214">
        <v>7.3684126637590802E-2</v>
      </c>
      <c r="AS333" s="390">
        <v>5.1261176092519546E-2</v>
      </c>
      <c r="AT333" s="214">
        <v>5.240660278222297E-2</v>
      </c>
      <c r="AU333" s="527">
        <v>4.5072209885966844E-2</v>
      </c>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row>
    <row r="334" spans="2:72" x14ac:dyDescent="0.25">
      <c r="B334" s="122">
        <v>42522</v>
      </c>
      <c r="C334" s="173">
        <v>235.68</v>
      </c>
      <c r="D334" s="164">
        <v>202.71</v>
      </c>
      <c r="E334" s="211">
        <v>220.78</v>
      </c>
      <c r="F334" s="211">
        <v>231.73</v>
      </c>
      <c r="G334" s="211">
        <v>230.39</v>
      </c>
      <c r="H334" s="211">
        <v>208.66</v>
      </c>
      <c r="I334" s="211">
        <v>244.38</v>
      </c>
      <c r="J334" s="211">
        <v>198.55</v>
      </c>
      <c r="K334" s="211">
        <v>251.04</v>
      </c>
      <c r="L334" s="211">
        <v>224.86</v>
      </c>
      <c r="M334" s="211">
        <v>200.18</v>
      </c>
      <c r="N334" s="211">
        <v>245.13</v>
      </c>
      <c r="O334" s="211">
        <v>239.51</v>
      </c>
      <c r="P334" s="211">
        <v>214.94</v>
      </c>
      <c r="Q334" s="724">
        <v>204</v>
      </c>
      <c r="R334" s="213">
        <v>2.5842801745337607E-3</v>
      </c>
      <c r="S334" s="214">
        <v>2.8245274415796204E-3</v>
      </c>
      <c r="T334" s="214">
        <v>1.0497776051612441E-5</v>
      </c>
      <c r="U334" s="214">
        <v>-1.6711635301498232E-3</v>
      </c>
      <c r="V334" s="214">
        <v>3.2337689977692103E-3</v>
      </c>
      <c r="W334" s="214">
        <v>4.2219058788090088E-4</v>
      </c>
      <c r="X334" s="214">
        <v>3.2402321295725866E-3</v>
      </c>
      <c r="Y334" s="214">
        <v>-8.0891670529725001E-5</v>
      </c>
      <c r="Z334" s="214">
        <v>9.0576309089920772E-4</v>
      </c>
      <c r="AA334" s="214">
        <v>6.5657945610770316E-4</v>
      </c>
      <c r="AB334" s="214">
        <v>1.0373677499603091E-3</v>
      </c>
      <c r="AC334" s="214">
        <v>3.8236258808793319E-4</v>
      </c>
      <c r="AD334" s="214">
        <v>2.9502327551521898E-4</v>
      </c>
      <c r="AE334" s="214">
        <v>6.9674977329844501E-4</v>
      </c>
      <c r="AF334" s="215">
        <v>-4.9177069552364247E-4</v>
      </c>
      <c r="AG334" s="390">
        <v>5.1021145981105021E-2</v>
      </c>
      <c r="AH334" s="214">
        <v>4.5999301848312857E-2</v>
      </c>
      <c r="AI334" s="390">
        <v>4.1129054043721101E-2</v>
      </c>
      <c r="AJ334" s="214">
        <v>5.2284571252874473E-2</v>
      </c>
      <c r="AK334" s="390">
        <v>6.5433040760198485E-2</v>
      </c>
      <c r="AL334" s="214">
        <v>3.5348710234801746E-2</v>
      </c>
      <c r="AM334" s="390">
        <v>4.437647707900548E-2</v>
      </c>
      <c r="AN334" s="214">
        <v>5.3222842696895936E-2</v>
      </c>
      <c r="AO334" s="390">
        <v>6.4507207636972264E-2</v>
      </c>
      <c r="AP334" s="214">
        <v>6.9271093838492434E-2</v>
      </c>
      <c r="AQ334" s="390">
        <v>3.9678916266771919E-2</v>
      </c>
      <c r="AR334" s="214">
        <v>7.4019245128008448E-2</v>
      </c>
      <c r="AS334" s="390">
        <v>5.1147176736225763E-2</v>
      </c>
      <c r="AT334" s="214">
        <v>5.0786178720868047E-2</v>
      </c>
      <c r="AU334" s="527">
        <v>4.2603663242233532E-2</v>
      </c>
      <c r="AV334" s="301"/>
      <c r="AW334" s="301"/>
      <c r="AX334" s="301"/>
      <c r="AY334" s="301"/>
      <c r="AZ334" s="301"/>
      <c r="BA334" s="301"/>
      <c r="BB334" s="301"/>
      <c r="BC334" s="301"/>
      <c r="BD334" s="301"/>
      <c r="BE334" s="301"/>
      <c r="BF334" s="301"/>
      <c r="BG334" s="301"/>
      <c r="BH334" s="301"/>
      <c r="BI334" s="301"/>
      <c r="BJ334" s="301"/>
      <c r="BK334" s="301"/>
      <c r="BL334" s="301"/>
      <c r="BM334" s="301"/>
      <c r="BN334" s="301"/>
      <c r="BO334" s="301"/>
      <c r="BP334" s="301"/>
      <c r="BQ334" s="301"/>
      <c r="BR334" s="301"/>
      <c r="BS334" s="301"/>
      <c r="BT334" s="301"/>
    </row>
    <row r="335" spans="2:72" x14ac:dyDescent="0.25">
      <c r="B335" s="122">
        <v>42552</v>
      </c>
      <c r="C335" s="173">
        <v>235.88</v>
      </c>
      <c r="D335" s="164">
        <v>203.82</v>
      </c>
      <c r="E335" s="211">
        <v>220.86</v>
      </c>
      <c r="F335" s="211">
        <v>231.91</v>
      </c>
      <c r="G335" s="211">
        <v>230.1</v>
      </c>
      <c r="H335" s="211">
        <v>208.46</v>
      </c>
      <c r="I335" s="211">
        <v>244.6</v>
      </c>
      <c r="J335" s="211">
        <v>198.65</v>
      </c>
      <c r="K335" s="211">
        <v>251.02</v>
      </c>
      <c r="L335" s="211">
        <v>224.75</v>
      </c>
      <c r="M335" s="211">
        <v>200.52</v>
      </c>
      <c r="N335" s="211">
        <v>246.58</v>
      </c>
      <c r="O335" s="211">
        <v>239.59</v>
      </c>
      <c r="P335" s="211">
        <v>216.15</v>
      </c>
      <c r="Q335" s="724">
        <v>204.25</v>
      </c>
      <c r="R335" s="213">
        <v>8.5407121101548859E-4</v>
      </c>
      <c r="S335" s="214">
        <v>5.4821408959450221E-3</v>
      </c>
      <c r="T335" s="214">
        <v>3.4277432665899321E-4</v>
      </c>
      <c r="U335" s="214">
        <v>7.8373012645477857E-4</v>
      </c>
      <c r="V335" s="214">
        <v>-1.2822392893606508E-3</v>
      </c>
      <c r="W335" s="214">
        <v>-9.4880769653198256E-4</v>
      </c>
      <c r="X335" s="214">
        <v>8.7660332176139682E-4</v>
      </c>
      <c r="Y335" s="214">
        <v>4.97194466669638E-4</v>
      </c>
      <c r="Z335" s="214">
        <v>-5.5721859070970885E-5</v>
      </c>
      <c r="AA335" s="214">
        <v>-4.9794503207494726E-4</v>
      </c>
      <c r="AB335" s="214">
        <v>1.7124405332563581E-3</v>
      </c>
      <c r="AC335" s="214">
        <v>5.8983191534536543E-3</v>
      </c>
      <c r="AD335" s="214">
        <v>3.2461266384701729E-4</v>
      </c>
      <c r="AE335" s="214">
        <v>5.6445223463913695E-3</v>
      </c>
      <c r="AF335" s="215">
        <v>1.2326120076272514E-3</v>
      </c>
      <c r="AG335" s="390">
        <v>4.6921225476315859E-2</v>
      </c>
      <c r="AH335" s="214">
        <v>5.032158393399911E-2</v>
      </c>
      <c r="AI335" s="390">
        <v>3.9396595992013131E-2</v>
      </c>
      <c r="AJ335" s="214">
        <v>5.1083913051812493E-2</v>
      </c>
      <c r="AK335" s="390">
        <v>6.3928056442217926E-2</v>
      </c>
      <c r="AL335" s="214">
        <v>3.8487238267959502E-2</v>
      </c>
      <c r="AM335" s="390">
        <v>4.5808633752185079E-2</v>
      </c>
      <c r="AN335" s="214">
        <v>5.0127460758928023E-2</v>
      </c>
      <c r="AO335" s="390">
        <v>6.306870703800023E-2</v>
      </c>
      <c r="AP335" s="214">
        <v>6.4512578873520063E-2</v>
      </c>
      <c r="AQ335" s="390">
        <v>4.0522106349542987E-2</v>
      </c>
      <c r="AR335" s="214">
        <v>7.9923621652370991E-2</v>
      </c>
      <c r="AS335" s="390">
        <v>5.0159203668587733E-2</v>
      </c>
      <c r="AT335" s="214">
        <v>5.2395616053890245E-2</v>
      </c>
      <c r="AU335" s="527">
        <v>4.005555203443309E-2</v>
      </c>
      <c r="AV335" s="301"/>
      <c r="AW335" s="301"/>
      <c r="AX335" s="301"/>
      <c r="AY335" s="301"/>
      <c r="AZ335" s="301"/>
      <c r="BA335" s="301"/>
      <c r="BB335" s="301"/>
      <c r="BC335" s="301"/>
      <c r="BD335" s="301"/>
      <c r="BE335" s="301"/>
      <c r="BF335" s="301"/>
      <c r="BG335" s="301"/>
      <c r="BH335" s="301"/>
      <c r="BI335" s="301"/>
      <c r="BJ335" s="301"/>
      <c r="BK335" s="301"/>
      <c r="BL335" s="301"/>
      <c r="BM335" s="301"/>
      <c r="BN335" s="301"/>
      <c r="BO335" s="301"/>
      <c r="BP335" s="301"/>
      <c r="BQ335" s="301"/>
      <c r="BR335" s="301"/>
      <c r="BS335" s="301"/>
      <c r="BT335" s="301"/>
    </row>
    <row r="336" spans="2:72" x14ac:dyDescent="0.25">
      <c r="B336" s="122">
        <v>42583</v>
      </c>
      <c r="C336" s="173">
        <v>235.70320132000001</v>
      </c>
      <c r="D336" s="164">
        <v>203.90075542</v>
      </c>
      <c r="E336" s="211">
        <v>221.15925951</v>
      </c>
      <c r="F336" s="211">
        <v>232.05184301</v>
      </c>
      <c r="G336" s="211">
        <v>230.39594643999999</v>
      </c>
      <c r="H336" s="211">
        <v>208.41478515</v>
      </c>
      <c r="I336" s="211">
        <v>244.73266014000001</v>
      </c>
      <c r="J336" s="211">
        <v>198.75463746</v>
      </c>
      <c r="K336" s="211">
        <v>251.09376727</v>
      </c>
      <c r="L336" s="211">
        <v>224.55827386000001</v>
      </c>
      <c r="M336" s="211">
        <v>200.57717979</v>
      </c>
      <c r="N336" s="211">
        <v>246.51340095</v>
      </c>
      <c r="O336" s="211">
        <v>240.08889646</v>
      </c>
      <c r="P336" s="211">
        <v>216.30164593000001</v>
      </c>
      <c r="Q336" s="724">
        <v>204.5715367</v>
      </c>
      <c r="R336" s="213">
        <v>-7.4677617901387793E-4</v>
      </c>
      <c r="S336" s="214">
        <v>3.8342297677186257E-4</v>
      </c>
      <c r="T336" s="214">
        <v>1.3722664305515597E-3</v>
      </c>
      <c r="U336" s="214">
        <v>6.1790185093396047E-4</v>
      </c>
      <c r="V336" s="214">
        <v>1.2979671466767679E-3</v>
      </c>
      <c r="W336" s="214">
        <v>-2.3521117683841946E-4</v>
      </c>
      <c r="X336" s="214">
        <v>5.5836739836406129E-4</v>
      </c>
      <c r="Y336" s="214">
        <v>5.2824750976062848E-4</v>
      </c>
      <c r="Z336" s="214">
        <v>2.817496335937123E-4</v>
      </c>
      <c r="AA336" s="214">
        <v>-8.655538518759846E-4</v>
      </c>
      <c r="AB336" s="214">
        <v>2.7221775320459001E-4</v>
      </c>
      <c r="AC336" s="214">
        <v>-2.5662905380809744E-4</v>
      </c>
      <c r="AD336" s="214">
        <v>2.0797136678916452E-3</v>
      </c>
      <c r="AE336" s="214">
        <v>7.0602585429623747E-4</v>
      </c>
      <c r="AF336" s="215">
        <v>1.5510533591434723E-3</v>
      </c>
      <c r="AG336" s="390">
        <v>4.3296887145875117E-2</v>
      </c>
      <c r="AH336" s="214">
        <v>4.4330158238751659E-2</v>
      </c>
      <c r="AI336" s="390">
        <v>4.0555975245805842E-2</v>
      </c>
      <c r="AJ336" s="214">
        <v>4.9070664719067604E-2</v>
      </c>
      <c r="AK336" s="390">
        <v>6.2167248944795486E-2</v>
      </c>
      <c r="AL336" s="214">
        <v>3.5240879918927513E-2</v>
      </c>
      <c r="AM336" s="390">
        <v>4.5779684712149639E-2</v>
      </c>
      <c r="AN336" s="214">
        <v>4.7248278320294851E-2</v>
      </c>
      <c r="AO336" s="390">
        <v>6.1044619392807808E-2</v>
      </c>
      <c r="AP336" s="214">
        <v>5.8584187996143046E-2</v>
      </c>
      <c r="AQ336" s="390">
        <v>3.8974523381264621E-2</v>
      </c>
      <c r="AR336" s="214">
        <v>7.6278726508640635E-2</v>
      </c>
      <c r="AS336" s="390">
        <v>5.5224418708294296E-2</v>
      </c>
      <c r="AT336" s="214">
        <v>4.7960824425602143E-2</v>
      </c>
      <c r="AU336" s="527">
        <v>3.952441921058427E-2</v>
      </c>
      <c r="AV336" s="301"/>
      <c r="AW336" s="301"/>
      <c r="AX336" s="301"/>
      <c r="AY336" s="301"/>
      <c r="AZ336" s="301"/>
      <c r="BA336" s="301"/>
      <c r="BB336" s="301"/>
      <c r="BC336" s="301"/>
      <c r="BD336" s="301"/>
      <c r="BE336" s="301"/>
      <c r="BF336" s="301"/>
      <c r="BG336" s="301"/>
      <c r="BH336" s="301"/>
      <c r="BI336" s="301"/>
      <c r="BJ336" s="301"/>
      <c r="BK336" s="301"/>
      <c r="BL336" s="301"/>
      <c r="BM336" s="301"/>
      <c r="BN336" s="301"/>
      <c r="BO336" s="301"/>
      <c r="BP336" s="301"/>
      <c r="BQ336" s="301"/>
      <c r="BR336" s="301"/>
      <c r="BS336" s="301"/>
      <c r="BT336" s="301"/>
    </row>
    <row r="337" spans="2:72" x14ac:dyDescent="0.25">
      <c r="B337" s="122">
        <v>42614</v>
      </c>
      <c r="C337" s="173">
        <v>236.14</v>
      </c>
      <c r="D337" s="164">
        <v>203.65</v>
      </c>
      <c r="E337" s="211">
        <v>221.24</v>
      </c>
      <c r="F337" s="211">
        <v>231.86</v>
      </c>
      <c r="G337" s="211">
        <v>230.42</v>
      </c>
      <c r="H337" s="211">
        <v>207.98</v>
      </c>
      <c r="I337" s="211">
        <v>244.97</v>
      </c>
      <c r="J337" s="211">
        <v>199</v>
      </c>
      <c r="K337" s="211">
        <v>250.78</v>
      </c>
      <c r="L337" s="211">
        <v>225.06</v>
      </c>
      <c r="M337" s="211">
        <v>200.69</v>
      </c>
      <c r="N337" s="211">
        <v>246.29</v>
      </c>
      <c r="O337" s="211">
        <v>240.47</v>
      </c>
      <c r="P337" s="211">
        <v>216.15</v>
      </c>
      <c r="Q337" s="724">
        <v>204.16</v>
      </c>
      <c r="R337" s="213">
        <v>1.8676576199842937E-3</v>
      </c>
      <c r="S337" s="214">
        <v>-1.2323035266957475E-3</v>
      </c>
      <c r="T337" s="214">
        <v>3.7461822843670777E-4</v>
      </c>
      <c r="U337" s="214">
        <v>-8.1659131658706166E-4</v>
      </c>
      <c r="V337" s="214">
        <v>9.6077645210603012E-5</v>
      </c>
      <c r="W337" s="214">
        <v>-2.0877110982642365E-3</v>
      </c>
      <c r="X337" s="214">
        <v>9.8727975196183241E-4</v>
      </c>
      <c r="Y337" s="214">
        <v>1.2194412321512094E-3</v>
      </c>
      <c r="Z337" s="214">
        <v>-1.2500050216797582E-3</v>
      </c>
      <c r="AA337" s="214">
        <v>2.2287437527776042E-3</v>
      </c>
      <c r="AB337" s="214">
        <v>5.6879576290506549E-4</v>
      </c>
      <c r="AC337" s="214">
        <v>-9.0293221034727427E-4</v>
      </c>
      <c r="AD337" s="214">
        <v>1.5985827152316594E-3</v>
      </c>
      <c r="AE337" s="214">
        <v>-7.1040166772350381E-4</v>
      </c>
      <c r="AF337" s="215">
        <v>-2.024376101780463E-3</v>
      </c>
      <c r="AG337" s="390">
        <v>4.0707437171689335E-2</v>
      </c>
      <c r="AH337" s="214">
        <v>3.6573682686734388E-2</v>
      </c>
      <c r="AI337" s="390">
        <v>3.3301229576510674E-2</v>
      </c>
      <c r="AJ337" s="214">
        <v>3.7579425581779E-2</v>
      </c>
      <c r="AK337" s="390">
        <v>5.6255272868131145E-2</v>
      </c>
      <c r="AL337" s="214">
        <v>2.7893100016253249E-2</v>
      </c>
      <c r="AM337" s="390">
        <v>4.4724026207815397E-2</v>
      </c>
      <c r="AN337" s="214">
        <v>4.4929441175200251E-2</v>
      </c>
      <c r="AO337" s="390">
        <v>3.9566699218954712E-2</v>
      </c>
      <c r="AP337" s="214">
        <v>5.1738468051970819E-2</v>
      </c>
      <c r="AQ337" s="390">
        <v>3.5600000899354757E-2</v>
      </c>
      <c r="AR337" s="214">
        <v>6.9667338280791705E-2</v>
      </c>
      <c r="AS337" s="390">
        <v>5.1969820535144026E-2</v>
      </c>
      <c r="AT337" s="214">
        <v>4.2005318864910705E-2</v>
      </c>
      <c r="AU337" s="527">
        <v>3.3277794978930318E-2</v>
      </c>
      <c r="AV337" s="301"/>
      <c r="AW337" s="301"/>
      <c r="AX337" s="301"/>
      <c r="AY337" s="301"/>
      <c r="AZ337" s="301"/>
      <c r="BA337" s="301"/>
      <c r="BB337" s="301"/>
      <c r="BC337" s="301"/>
      <c r="BD337" s="301"/>
      <c r="BE337" s="301"/>
      <c r="BF337" s="301"/>
      <c r="BG337" s="301"/>
      <c r="BH337" s="301"/>
      <c r="BI337" s="301"/>
      <c r="BJ337" s="301"/>
      <c r="BK337" s="301"/>
      <c r="BL337" s="301"/>
      <c r="BM337" s="301"/>
      <c r="BN337" s="301"/>
      <c r="BO337" s="301"/>
      <c r="BP337" s="301"/>
      <c r="BQ337" s="301"/>
      <c r="BR337" s="301"/>
      <c r="BS337" s="301"/>
      <c r="BT337" s="301"/>
    </row>
    <row r="338" spans="2:72" x14ac:dyDescent="0.25">
      <c r="B338" s="122">
        <v>42644</v>
      </c>
      <c r="C338" s="173">
        <v>236</v>
      </c>
      <c r="D338" s="164">
        <v>203.44</v>
      </c>
      <c r="E338" s="211">
        <v>220.79</v>
      </c>
      <c r="F338" s="211">
        <v>231.46</v>
      </c>
      <c r="G338" s="211">
        <v>231.17</v>
      </c>
      <c r="H338" s="211">
        <v>207.74</v>
      </c>
      <c r="I338" s="211">
        <v>244.65</v>
      </c>
      <c r="J338" s="211">
        <v>198.56</v>
      </c>
      <c r="K338" s="211">
        <v>250.04</v>
      </c>
      <c r="L338" s="211">
        <v>224.71</v>
      </c>
      <c r="M338" s="211">
        <v>200.41</v>
      </c>
      <c r="N338" s="211">
        <v>246.02</v>
      </c>
      <c r="O338" s="211">
        <v>240.26</v>
      </c>
      <c r="P338" s="211">
        <v>216.42</v>
      </c>
      <c r="Q338" s="724">
        <v>204.01</v>
      </c>
      <c r="R338" s="213">
        <v>-6.005598779049412E-4</v>
      </c>
      <c r="S338" s="214">
        <v>-1.0139930732494615E-3</v>
      </c>
      <c r="T338" s="214">
        <v>-2.0269276965646102E-3</v>
      </c>
      <c r="U338" s="214">
        <v>-1.7333011048037098E-3</v>
      </c>
      <c r="V338" s="214">
        <v>3.2847679848458256E-3</v>
      </c>
      <c r="W338" s="214">
        <v>-1.1719448049917636E-3</v>
      </c>
      <c r="X338" s="214">
        <v>-1.3385208453230608E-3</v>
      </c>
      <c r="Y338" s="214">
        <v>-2.2108292808009408E-3</v>
      </c>
      <c r="Z338" s="214">
        <v>-2.9511834622369293E-3</v>
      </c>
      <c r="AA338" s="214">
        <v>-1.5589505830786341E-3</v>
      </c>
      <c r="AB338" s="214">
        <v>-1.3838392861802019E-3</v>
      </c>
      <c r="AC338" s="214">
        <v>-1.1062804304226533E-3</v>
      </c>
      <c r="AD338" s="214">
        <v>-9.0433305497404908E-4</v>
      </c>
      <c r="AE338" s="214">
        <v>1.2419585597757516E-3</v>
      </c>
      <c r="AF338" s="215">
        <v>-7.4554365799902266E-4</v>
      </c>
      <c r="AG338" s="390">
        <v>3.5395630254361071E-2</v>
      </c>
      <c r="AH338" s="214">
        <v>3.1017265622974573E-2</v>
      </c>
      <c r="AI338" s="390">
        <v>2.9023053685303699E-2</v>
      </c>
      <c r="AJ338" s="214">
        <v>3.3747701030629081E-2</v>
      </c>
      <c r="AK338" s="390">
        <v>5.2352172872774376E-2</v>
      </c>
      <c r="AL338" s="214">
        <v>2.0617171801192127E-2</v>
      </c>
      <c r="AM338" s="390">
        <v>8.9913489602699931E-2</v>
      </c>
      <c r="AN338" s="214">
        <v>3.7738586531455315E-2</v>
      </c>
      <c r="AO338" s="390">
        <v>3.2118003440244888E-2</v>
      </c>
      <c r="AP338" s="214">
        <v>4.574937037629262E-2</v>
      </c>
      <c r="AQ338" s="390">
        <v>3.0872889352480511E-2</v>
      </c>
      <c r="AR338" s="214">
        <v>5.6818592867399882E-2</v>
      </c>
      <c r="AS338" s="390">
        <v>4.8352786752802211E-2</v>
      </c>
      <c r="AT338" s="214">
        <v>3.7488602004812521E-2</v>
      </c>
      <c r="AU338" s="527">
        <v>2.9381881126743659E-2</v>
      </c>
      <c r="AV338" s="301"/>
      <c r="AW338" s="301"/>
      <c r="AX338" s="301"/>
      <c r="AY338" s="301"/>
      <c r="AZ338" s="301"/>
      <c r="BA338" s="301"/>
      <c r="BB338" s="301"/>
      <c r="BC338" s="301"/>
      <c r="BD338" s="301"/>
      <c r="BE338" s="301"/>
      <c r="BF338" s="301"/>
      <c r="BG338" s="301"/>
      <c r="BH338" s="301"/>
      <c r="BI338" s="301"/>
      <c r="BJ338" s="301"/>
      <c r="BK338" s="301"/>
      <c r="BL338" s="301"/>
      <c r="BM338" s="301"/>
      <c r="BN338" s="301"/>
      <c r="BO338" s="301"/>
      <c r="BP338" s="301"/>
      <c r="BQ338" s="301"/>
      <c r="BR338" s="301"/>
      <c r="BS338" s="301"/>
      <c r="BT338" s="301"/>
    </row>
    <row r="339" spans="2:72" x14ac:dyDescent="0.25">
      <c r="B339" s="122">
        <v>42675</v>
      </c>
      <c r="C339" s="173">
        <v>236.17</v>
      </c>
      <c r="D339" s="164">
        <v>203.8</v>
      </c>
      <c r="E339" s="211">
        <v>220.3</v>
      </c>
      <c r="F339" s="211">
        <v>230.95</v>
      </c>
      <c r="G339" s="211">
        <v>231.33</v>
      </c>
      <c r="H339" s="211">
        <v>207.36</v>
      </c>
      <c r="I339" s="211">
        <v>244.06</v>
      </c>
      <c r="J339" s="211">
        <v>198.43</v>
      </c>
      <c r="K339" s="211">
        <v>249.8</v>
      </c>
      <c r="L339" s="211">
        <v>224.2</v>
      </c>
      <c r="M339" s="211">
        <v>200.06</v>
      </c>
      <c r="N339" s="211">
        <v>245.89</v>
      </c>
      <c r="O339" s="211">
        <v>239.76</v>
      </c>
      <c r="P339" s="211">
        <v>216.3</v>
      </c>
      <c r="Q339" s="724">
        <v>203.83</v>
      </c>
      <c r="R339" s="213">
        <v>7.0570306669604844E-4</v>
      </c>
      <c r="S339" s="214">
        <v>1.7656223614237157E-3</v>
      </c>
      <c r="T339" s="214">
        <v>-2.2528372956324076E-3</v>
      </c>
      <c r="U339" s="214">
        <v>-2.2123368313704404E-3</v>
      </c>
      <c r="V339" s="214">
        <v>6.7400212896447781E-4</v>
      </c>
      <c r="W339" s="214">
        <v>-1.7883827404884785E-3</v>
      </c>
      <c r="X339" s="214">
        <v>-2.3888270826552291E-3</v>
      </c>
      <c r="Y339" s="214">
        <v>-6.5507557819566504E-4</v>
      </c>
      <c r="Z339" s="214">
        <v>-9.4398887202503529E-4</v>
      </c>
      <c r="AA339" s="214">
        <v>-2.2765960484691697E-3</v>
      </c>
      <c r="AB339" s="214">
        <v>-1.741644976473278E-3</v>
      </c>
      <c r="AC339" s="214">
        <v>-5.2217035981020189E-4</v>
      </c>
      <c r="AD339" s="214">
        <v>-2.0452862063991334E-3</v>
      </c>
      <c r="AE339" s="214">
        <v>-5.203987936816711E-4</v>
      </c>
      <c r="AF339" s="215">
        <v>-8.5389372967708079E-4</v>
      </c>
      <c r="AG339" s="390">
        <v>3.5288660829487693E-2</v>
      </c>
      <c r="AH339" s="214">
        <v>3.0949458997155219E-2</v>
      </c>
      <c r="AI339" s="390">
        <v>2.4557604640873077E-2</v>
      </c>
      <c r="AJ339" s="214">
        <v>2.6740544426525646E-2</v>
      </c>
      <c r="AK339" s="390">
        <v>4.8715157532378324E-2</v>
      </c>
      <c r="AL339" s="214">
        <v>1.6409683113852776E-2</v>
      </c>
      <c r="AM339" s="390">
        <v>8.6317646174704762E-2</v>
      </c>
      <c r="AN339" s="214">
        <v>3.5853205561799606E-2</v>
      </c>
      <c r="AO339" s="390">
        <v>2.9012340362111737E-2</v>
      </c>
      <c r="AP339" s="214">
        <v>4.1521833743140488E-2</v>
      </c>
      <c r="AQ339" s="390">
        <v>2.4815326809181557E-2</v>
      </c>
      <c r="AR339" s="214">
        <v>5.2516089868211942E-2</v>
      </c>
      <c r="AS339" s="390">
        <v>4.3347539728731871E-2</v>
      </c>
      <c r="AT339" s="214">
        <v>2.9805801278602832E-2</v>
      </c>
      <c r="AU339" s="527">
        <v>2.6154337429423084E-2</v>
      </c>
      <c r="AV339" s="301"/>
      <c r="AW339" s="301"/>
      <c r="AX339" s="301"/>
      <c r="AY339" s="301"/>
      <c r="AZ339" s="301"/>
      <c r="BA339" s="301"/>
      <c r="BB339" s="301"/>
      <c r="BC339" s="301"/>
      <c r="BD339" s="301"/>
      <c r="BE339" s="301"/>
      <c r="BF339" s="301"/>
      <c r="BG339" s="301"/>
      <c r="BH339" s="301"/>
      <c r="BI339" s="301"/>
      <c r="BJ339" s="301"/>
      <c r="BK339" s="301"/>
      <c r="BL339" s="301"/>
      <c r="BM339" s="301"/>
      <c r="BN339" s="301"/>
      <c r="BO339" s="301"/>
      <c r="BP339" s="301"/>
      <c r="BQ339" s="301"/>
      <c r="BR339" s="301"/>
      <c r="BS339" s="301"/>
      <c r="BT339" s="301"/>
    </row>
    <row r="340" spans="2:72" x14ac:dyDescent="0.25">
      <c r="B340" s="122">
        <v>42705</v>
      </c>
      <c r="C340" s="173">
        <v>236.55</v>
      </c>
      <c r="D340" s="164">
        <v>203.71</v>
      </c>
      <c r="E340" s="211">
        <v>219.98</v>
      </c>
      <c r="F340" s="211">
        <v>230.73</v>
      </c>
      <c r="G340" s="211">
        <v>231.51</v>
      </c>
      <c r="H340" s="211">
        <v>209.06</v>
      </c>
      <c r="I340" s="211">
        <v>243.84</v>
      </c>
      <c r="J340" s="211">
        <v>198.33</v>
      </c>
      <c r="K340" s="211">
        <v>249.77</v>
      </c>
      <c r="L340" s="211">
        <v>224.34</v>
      </c>
      <c r="M340" s="211">
        <v>200.26</v>
      </c>
      <c r="N340" s="211">
        <v>245.82</v>
      </c>
      <c r="O340" s="211">
        <v>239.8</v>
      </c>
      <c r="P340" s="211">
        <v>216.25</v>
      </c>
      <c r="Q340" s="724">
        <v>203.53</v>
      </c>
      <c r="R340" s="213">
        <v>1.6331615903688412E-3</v>
      </c>
      <c r="S340" s="214">
        <v>-4.4458270569855814E-4</v>
      </c>
      <c r="T340" s="214">
        <v>-1.4359333925499341E-3</v>
      </c>
      <c r="U340" s="214">
        <v>-9.2476472652436076E-4</v>
      </c>
      <c r="V340" s="214">
        <v>7.7367305745017667E-4</v>
      </c>
      <c r="W340" s="214">
        <v>8.1737297729227686E-3</v>
      </c>
      <c r="X340" s="214">
        <v>-8.9973771904748112E-4</v>
      </c>
      <c r="Y340" s="214">
        <v>-5.003140480807621E-4</v>
      </c>
      <c r="Z340" s="214">
        <v>-1.2524078574091777E-4</v>
      </c>
      <c r="AA340" s="214">
        <v>6.5687573304168E-4</v>
      </c>
      <c r="AB340" s="214">
        <v>9.8926829292882179E-4</v>
      </c>
      <c r="AC340" s="214">
        <v>-2.9276633216620646E-4</v>
      </c>
      <c r="AD340" s="214">
        <v>1.4355371500948566E-4</v>
      </c>
      <c r="AE340" s="214">
        <v>-2.6052070138941858E-4</v>
      </c>
      <c r="AF340" s="215">
        <v>-1.4582254420225751E-3</v>
      </c>
      <c r="AG340" s="390">
        <v>3.6692192333044514E-2</v>
      </c>
      <c r="AH340" s="214">
        <v>2.8805776545378345E-2</v>
      </c>
      <c r="AI340" s="390">
        <v>2.2063405710552826E-2</v>
      </c>
      <c r="AJ340" s="214">
        <v>2.573108554159723E-2</v>
      </c>
      <c r="AK340" s="390">
        <v>4.8900951459655541E-2</v>
      </c>
      <c r="AL340" s="214">
        <v>2.3337753086536663E-2</v>
      </c>
      <c r="AM340" s="390">
        <v>8.3180776567468639E-2</v>
      </c>
      <c r="AN340" s="214">
        <v>3.3432613700102455E-2</v>
      </c>
      <c r="AO340" s="390">
        <v>2.8160565783859226E-2</v>
      </c>
      <c r="AP340" s="214">
        <v>4.1930422553311357E-2</v>
      </c>
      <c r="AQ340" s="390">
        <v>2.4989352135123526E-2</v>
      </c>
      <c r="AR340" s="214">
        <v>5.0522722953488801E-2</v>
      </c>
      <c r="AS340" s="390">
        <v>4.099346989728081E-2</v>
      </c>
      <c r="AT340" s="214">
        <v>2.8875567326232129E-2</v>
      </c>
      <c r="AU340" s="527">
        <v>2.3015452673032951E-2</v>
      </c>
      <c r="AV340" s="301"/>
      <c r="AW340" s="301"/>
      <c r="AX340" s="301"/>
      <c r="AY340" s="301"/>
      <c r="AZ340" s="301"/>
      <c r="BA340" s="301"/>
      <c r="BB340" s="301"/>
      <c r="BC340" s="301"/>
      <c r="BD340" s="301"/>
      <c r="BE340" s="301"/>
      <c r="BF340" s="301"/>
      <c r="BG340" s="301"/>
      <c r="BH340" s="301"/>
      <c r="BI340" s="301"/>
      <c r="BJ340" s="301"/>
      <c r="BK340" s="301"/>
      <c r="BL340" s="301"/>
      <c r="BM340" s="301"/>
      <c r="BN340" s="301"/>
      <c r="BO340" s="301"/>
      <c r="BP340" s="301"/>
      <c r="BQ340" s="301"/>
      <c r="BR340" s="301"/>
      <c r="BS340" s="301"/>
      <c r="BT340" s="301"/>
    </row>
    <row r="341" spans="2:72" x14ac:dyDescent="0.25">
      <c r="B341" s="122">
        <v>42736</v>
      </c>
      <c r="C341" s="173">
        <v>241.93</v>
      </c>
      <c r="D341" s="164">
        <v>204.25</v>
      </c>
      <c r="E341" s="211">
        <v>222.5</v>
      </c>
      <c r="F341" s="211">
        <v>232.81</v>
      </c>
      <c r="G341" s="211">
        <v>235.85</v>
      </c>
      <c r="H341" s="211">
        <v>210.21</v>
      </c>
      <c r="I341" s="211">
        <v>245.9</v>
      </c>
      <c r="J341" s="211">
        <v>199.58</v>
      </c>
      <c r="K341" s="211">
        <v>255.39</v>
      </c>
      <c r="L341" s="211">
        <v>227.5</v>
      </c>
      <c r="M341" s="211">
        <v>201.19</v>
      </c>
      <c r="N341" s="211">
        <v>247.41</v>
      </c>
      <c r="O341" s="211">
        <v>244.73</v>
      </c>
      <c r="P341" s="211">
        <v>218.68</v>
      </c>
      <c r="Q341" s="724">
        <v>204.17</v>
      </c>
      <c r="R341" s="213">
        <v>2.2742064957271886E-2</v>
      </c>
      <c r="S341" s="214">
        <v>2.6411379573634975E-3</v>
      </c>
      <c r="T341" s="214">
        <v>1.1450336202651207E-2</v>
      </c>
      <c r="U341" s="214">
        <v>8.9755772234459286E-3</v>
      </c>
      <c r="V341" s="214">
        <v>1.8769108493902967E-2</v>
      </c>
      <c r="W341" s="214">
        <v>5.4838270246284444E-3</v>
      </c>
      <c r="X341" s="214">
        <v>8.453466622870668E-3</v>
      </c>
      <c r="Y341" s="214">
        <v>6.3140530958099537E-3</v>
      </c>
      <c r="Z341" s="214">
        <v>2.2509280164658824E-2</v>
      </c>
      <c r="AA341" s="214">
        <v>1.4057828315888227E-2</v>
      </c>
      <c r="AB341" s="214">
        <v>4.6159764350385364E-3</v>
      </c>
      <c r="AC341" s="214">
        <v>6.4885576912923348E-3</v>
      </c>
      <c r="AD341" s="214">
        <v>2.0557489343733401E-2</v>
      </c>
      <c r="AE341" s="214">
        <v>1.1237406307120865E-2</v>
      </c>
      <c r="AF341" s="215">
        <v>3.1468719664308267E-3</v>
      </c>
      <c r="AG341" s="390">
        <v>5.3232851343672644E-2</v>
      </c>
      <c r="AH341" s="214">
        <v>2.6973297108511454E-2</v>
      </c>
      <c r="AI341" s="390">
        <v>2.7872394813605809E-2</v>
      </c>
      <c r="AJ341" s="214">
        <v>2.6046314346043032E-2</v>
      </c>
      <c r="AK341" s="390">
        <v>5.5133842637013486E-2</v>
      </c>
      <c r="AL341" s="214">
        <v>2.3920616143470012E-2</v>
      </c>
      <c r="AM341" s="390">
        <v>2.9729610679090961E-2</v>
      </c>
      <c r="AN341" s="214">
        <v>1.8524098610797592E-2</v>
      </c>
      <c r="AO341" s="390">
        <v>3.6916645614952663E-2</v>
      </c>
      <c r="AP341" s="214">
        <v>4.560087353867192E-2</v>
      </c>
      <c r="AQ341" s="390">
        <v>2.4238857449090746E-2</v>
      </c>
      <c r="AR341" s="214">
        <v>3.3937062484443149E-2</v>
      </c>
      <c r="AS341" s="390">
        <v>4.7761932888296034E-2</v>
      </c>
      <c r="AT341" s="214">
        <v>3.2012440119963279E-2</v>
      </c>
      <c r="AU341" s="527">
        <v>1.5726294126544221E-2</v>
      </c>
      <c r="AV341" s="301"/>
      <c r="AW341" s="301"/>
      <c r="AX341" s="301"/>
      <c r="AY341" s="301"/>
      <c r="AZ341" s="301"/>
      <c r="BA341" s="301"/>
      <c r="BB341" s="301"/>
      <c r="BC341" s="301"/>
      <c r="BD341" s="301"/>
      <c r="BE341" s="301"/>
      <c r="BF341" s="301"/>
      <c r="BG341" s="301"/>
      <c r="BH341" s="301"/>
      <c r="BI341" s="301"/>
      <c r="BJ341" s="301"/>
      <c r="BK341" s="301"/>
      <c r="BL341" s="301"/>
      <c r="BM341" s="301"/>
      <c r="BN341" s="301"/>
      <c r="BO341" s="301"/>
      <c r="BP341" s="301"/>
      <c r="BQ341" s="301"/>
      <c r="BR341" s="301"/>
      <c r="BS341" s="301"/>
      <c r="BT341" s="301"/>
    </row>
    <row r="342" spans="2:72" x14ac:dyDescent="0.25">
      <c r="B342" s="122">
        <v>42767</v>
      </c>
      <c r="C342" s="173">
        <v>246.96</v>
      </c>
      <c r="D342" s="164">
        <v>206.32</v>
      </c>
      <c r="E342" s="211">
        <v>226.11</v>
      </c>
      <c r="F342" s="211">
        <v>236.54</v>
      </c>
      <c r="G342" s="211">
        <v>239.3</v>
      </c>
      <c r="H342" s="211">
        <v>212.97</v>
      </c>
      <c r="I342" s="211">
        <v>248.4</v>
      </c>
      <c r="J342" s="211">
        <v>201.23</v>
      </c>
      <c r="K342" s="211">
        <v>261.17</v>
      </c>
      <c r="L342" s="211">
        <v>233.59</v>
      </c>
      <c r="M342" s="211">
        <v>203.55</v>
      </c>
      <c r="N342" s="211">
        <v>252.31</v>
      </c>
      <c r="O342" s="211">
        <v>250.63</v>
      </c>
      <c r="P342" s="211">
        <v>221.51</v>
      </c>
      <c r="Q342" s="724">
        <v>205.02</v>
      </c>
      <c r="R342" s="213">
        <v>2.0760032600587397E-2</v>
      </c>
      <c r="S342" s="214">
        <v>1.0151030463440094E-2</v>
      </c>
      <c r="T342" s="214">
        <v>1.6226080365771823E-2</v>
      </c>
      <c r="U342" s="214">
        <v>1.6026129220036028E-2</v>
      </c>
      <c r="V342" s="214">
        <v>1.4587526618574109E-2</v>
      </c>
      <c r="W342" s="214">
        <v>1.3148576046266774E-2</v>
      </c>
      <c r="X342" s="214">
        <v>1.0154377224710484E-2</v>
      </c>
      <c r="Y342" s="214">
        <v>8.2549103199016805E-3</v>
      </c>
      <c r="Z342" s="214">
        <v>2.2616116271159847E-2</v>
      </c>
      <c r="AA342" s="214">
        <v>2.6796325276988359E-2</v>
      </c>
      <c r="AB342" s="214">
        <v>1.174837754554979E-2</v>
      </c>
      <c r="AC342" s="214">
        <v>1.9795531018969921E-2</v>
      </c>
      <c r="AD342" s="214">
        <v>2.4109345898717206E-2</v>
      </c>
      <c r="AE342" s="214">
        <v>1.2971134612584811E-2</v>
      </c>
      <c r="AF342" s="215">
        <v>4.1464126139341331E-3</v>
      </c>
      <c r="AG342" s="390">
        <v>6.072198906674893E-2</v>
      </c>
      <c r="AH342" s="214">
        <v>3.3673433522398127E-2</v>
      </c>
      <c r="AI342" s="390">
        <v>3.5850757220188656E-2</v>
      </c>
      <c r="AJ342" s="214">
        <v>3.0564811777193276E-2</v>
      </c>
      <c r="AK342" s="390">
        <v>6.1647680723598906E-2</v>
      </c>
      <c r="AL342" s="214">
        <v>2.837835987720333E-2</v>
      </c>
      <c r="AM342" s="390">
        <v>2.8511732593395005E-2</v>
      </c>
      <c r="AN342" s="214">
        <v>1.8973394974347298E-2</v>
      </c>
      <c r="AO342" s="390">
        <v>4.9976518043247896E-2</v>
      </c>
      <c r="AP342" s="214">
        <v>5.3293379915165077E-2</v>
      </c>
      <c r="AQ342" s="390">
        <v>2.5682090892490392E-2</v>
      </c>
      <c r="AR342" s="214">
        <v>4.3759400321572696E-2</v>
      </c>
      <c r="AS342" s="390">
        <v>5.451542373531483E-2</v>
      </c>
      <c r="AT342" s="214">
        <v>4.1546381388626125E-2</v>
      </c>
      <c r="AU342" s="527">
        <v>1.6049533258104726E-2</v>
      </c>
      <c r="AV342" s="301"/>
      <c r="AW342" s="301"/>
      <c r="AX342" s="301"/>
      <c r="AY342" s="301"/>
      <c r="AZ342" s="301"/>
      <c r="BA342" s="301"/>
      <c r="BB342" s="301"/>
      <c r="BC342" s="301"/>
      <c r="BD342" s="301"/>
      <c r="BE342" s="301"/>
      <c r="BF342" s="301"/>
      <c r="BG342" s="301"/>
      <c r="BH342" s="301"/>
      <c r="BI342" s="301"/>
      <c r="BJ342" s="301"/>
      <c r="BK342" s="301"/>
      <c r="BL342" s="301"/>
      <c r="BM342" s="301"/>
      <c r="BN342" s="301"/>
      <c r="BO342" s="301"/>
      <c r="BP342" s="301"/>
      <c r="BQ342" s="301"/>
      <c r="BR342" s="301"/>
      <c r="BS342" s="301"/>
      <c r="BT342" s="301"/>
    </row>
    <row r="343" spans="2:72" x14ac:dyDescent="0.25">
      <c r="B343" s="122">
        <v>42795</v>
      </c>
      <c r="C343" s="173">
        <v>247.6</v>
      </c>
      <c r="D343" s="164">
        <v>207.46</v>
      </c>
      <c r="E343" s="211">
        <v>228.43</v>
      </c>
      <c r="F343" s="211">
        <v>237.16</v>
      </c>
      <c r="G343" s="211">
        <v>239.97</v>
      </c>
      <c r="H343" s="211">
        <v>212.94</v>
      </c>
      <c r="I343" s="211">
        <v>249.06</v>
      </c>
      <c r="J343" s="211">
        <v>201.34</v>
      </c>
      <c r="K343" s="211">
        <v>261.45</v>
      </c>
      <c r="L343" s="211">
        <v>234.77</v>
      </c>
      <c r="M343" s="211">
        <v>203.4</v>
      </c>
      <c r="N343" s="211">
        <v>254.4</v>
      </c>
      <c r="O343" s="211">
        <v>250.75</v>
      </c>
      <c r="P343" s="211">
        <v>222.29</v>
      </c>
      <c r="Q343" s="724">
        <v>205.52</v>
      </c>
      <c r="R343" s="213">
        <v>2.5921732657588265E-3</v>
      </c>
      <c r="S343" s="214">
        <v>5.4908132951701971E-3</v>
      </c>
      <c r="T343" s="214">
        <v>1.0283177380596446E-2</v>
      </c>
      <c r="U343" s="214">
        <v>2.6547612103390997E-3</v>
      </c>
      <c r="V343" s="214">
        <v>2.8352082609818139E-3</v>
      </c>
      <c r="W343" s="214">
        <v>-1.4445382429384906E-4</v>
      </c>
      <c r="X343" s="214">
        <v>2.6491790310523284E-3</v>
      </c>
      <c r="Y343" s="214">
        <v>5.5079927622952117E-4</v>
      </c>
      <c r="Z343" s="214">
        <v>1.0808035255639094E-3</v>
      </c>
      <c r="AA343" s="214">
        <v>5.0174129646830216E-3</v>
      </c>
      <c r="AB343" s="214">
        <v>-7.367291505503969E-4</v>
      </c>
      <c r="AC343" s="214">
        <v>8.2955982467131286E-3</v>
      </c>
      <c r="AD343" s="214">
        <v>5.0146723494842347E-4</v>
      </c>
      <c r="AE343" s="214">
        <v>3.5052136359129305E-3</v>
      </c>
      <c r="AF343" s="215">
        <v>2.4553318384299464E-3</v>
      </c>
      <c r="AG343" s="390">
        <v>5.5783406988787726E-2</v>
      </c>
      <c r="AH343" s="214">
        <v>3.2249186251341634E-2</v>
      </c>
      <c r="AI343" s="390">
        <v>4.1360186606514096E-2</v>
      </c>
      <c r="AJ343" s="214">
        <v>2.7790348908657645E-2</v>
      </c>
      <c r="AK343" s="390">
        <v>5.574043943661014E-2</v>
      </c>
      <c r="AL343" s="214">
        <v>2.3020380432843431E-2</v>
      </c>
      <c r="AM343" s="390">
        <v>2.7220336750015537E-2</v>
      </c>
      <c r="AN343" s="214">
        <v>1.6266580614814806E-2</v>
      </c>
      <c r="AO343" s="390">
        <v>4.9740210715749647E-2</v>
      </c>
      <c r="AP343" s="214">
        <v>5.2574576122682022E-2</v>
      </c>
      <c r="AQ343" s="390">
        <v>2.0818933181608212E-2</v>
      </c>
      <c r="AR343" s="214">
        <v>4.8725491844586133E-2</v>
      </c>
      <c r="AS343" s="390">
        <v>5.1495589739353774E-2</v>
      </c>
      <c r="AT343" s="214">
        <v>4.0157754166384556E-2</v>
      </c>
      <c r="AU343" s="527">
        <v>1.4050678897638461E-2</v>
      </c>
      <c r="AV343" s="301"/>
      <c r="AW343" s="301"/>
      <c r="AX343" s="301"/>
      <c r="AY343" s="301"/>
      <c r="AZ343" s="301"/>
      <c r="BA343" s="301"/>
      <c r="BB343" s="301"/>
      <c r="BC343" s="301"/>
      <c r="BD343" s="301"/>
      <c r="BE343" s="301"/>
      <c r="BF343" s="301"/>
      <c r="BG343" s="301"/>
      <c r="BH343" s="301"/>
      <c r="BI343" s="301"/>
      <c r="BJ343" s="301"/>
      <c r="BK343" s="301"/>
      <c r="BL343" s="301"/>
      <c r="BM343" s="301"/>
      <c r="BN343" s="301"/>
      <c r="BO343" s="301"/>
      <c r="BP343" s="301"/>
      <c r="BQ343" s="301"/>
      <c r="BR343" s="301"/>
      <c r="BS343" s="301"/>
      <c r="BT343" s="301"/>
    </row>
    <row r="344" spans="2:72" x14ac:dyDescent="0.25">
      <c r="B344" s="122">
        <v>42826</v>
      </c>
      <c r="C344" s="173">
        <v>248.29</v>
      </c>
      <c r="D344" s="164">
        <v>207.7</v>
      </c>
      <c r="E344" s="211">
        <v>228.43</v>
      </c>
      <c r="F344" s="211">
        <v>236.34</v>
      </c>
      <c r="G344" s="211">
        <v>240.67</v>
      </c>
      <c r="H344" s="211">
        <v>213.01</v>
      </c>
      <c r="I344" s="211">
        <v>249.19</v>
      </c>
      <c r="J344" s="211">
        <v>201.8</v>
      </c>
      <c r="K344" s="211">
        <v>260.99</v>
      </c>
      <c r="L344" s="211">
        <v>235.16</v>
      </c>
      <c r="M344" s="211">
        <v>203.89</v>
      </c>
      <c r="N344" s="211">
        <v>254.41</v>
      </c>
      <c r="O344" s="211">
        <v>250.63</v>
      </c>
      <c r="P344" s="211">
        <v>222.56</v>
      </c>
      <c r="Q344" s="724">
        <v>206.01</v>
      </c>
      <c r="R344" s="213">
        <v>2.7910404083287747E-3</v>
      </c>
      <c r="S344" s="214">
        <v>1.1813201758867646E-3</v>
      </c>
      <c r="T344" s="214">
        <v>-3.8602324420264132E-5</v>
      </c>
      <c r="U344" s="214">
        <v>-3.46540569316389E-3</v>
      </c>
      <c r="V344" s="214">
        <v>2.9195583097918641E-3</v>
      </c>
      <c r="W344" s="214">
        <v>3.4833932095355662E-4</v>
      </c>
      <c r="X344" s="214">
        <v>5.1278413929796234E-4</v>
      </c>
      <c r="Y344" s="214">
        <v>2.2705873904363175E-3</v>
      </c>
      <c r="Z344" s="214">
        <v>-1.7608831729799554E-3</v>
      </c>
      <c r="AA344" s="214">
        <v>1.6997542496167675E-3</v>
      </c>
      <c r="AB344" s="214">
        <v>2.4031563381200129E-3</v>
      </c>
      <c r="AC344" s="214">
        <v>2.2140760417221366E-5</v>
      </c>
      <c r="AD344" s="214">
        <v>-5.0863041470618794E-4</v>
      </c>
      <c r="AE344" s="214">
        <v>1.2238813628208016E-3</v>
      </c>
      <c r="AF344" s="215">
        <v>2.3478781920280314E-3</v>
      </c>
      <c r="AG344" s="390">
        <v>5.8478321218885576E-2</v>
      </c>
      <c r="AH344" s="214">
        <v>2.9842794331141821E-2</v>
      </c>
      <c r="AI344" s="390">
        <v>3.8045344051266992E-2</v>
      </c>
      <c r="AJ344" s="214">
        <v>1.9876192599542222E-2</v>
      </c>
      <c r="AK344" s="390">
        <v>5.4940971604708753E-2</v>
      </c>
      <c r="AL344" s="214">
        <v>2.1537552915667491E-2</v>
      </c>
      <c r="AM344" s="390">
        <v>2.739771811706285E-2</v>
      </c>
      <c r="AN344" s="214">
        <v>1.7771665416408924E-2</v>
      </c>
      <c r="AO344" s="390">
        <v>4.2062058872786759E-2</v>
      </c>
      <c r="AP344" s="214">
        <v>5.0689360471610656E-2</v>
      </c>
      <c r="AQ344" s="390">
        <v>2.1890892979287865E-2</v>
      </c>
      <c r="AR344" s="214">
        <v>4.3053850912413566E-2</v>
      </c>
      <c r="AS344" s="390">
        <v>4.8640668498100156E-2</v>
      </c>
      <c r="AT344" s="214">
        <v>3.5892368692542941E-2</v>
      </c>
      <c r="AU344" s="527">
        <v>1.1648009274093389E-2</v>
      </c>
    </row>
    <row r="345" spans="2:72" x14ac:dyDescent="0.25">
      <c r="B345" s="122">
        <v>42856</v>
      </c>
      <c r="C345" s="173">
        <v>248.46</v>
      </c>
      <c r="D345" s="164">
        <v>208.43</v>
      </c>
      <c r="E345" s="211">
        <v>228.36</v>
      </c>
      <c r="F345" s="211">
        <v>236.55</v>
      </c>
      <c r="G345" s="211">
        <v>241.64</v>
      </c>
      <c r="H345" s="211">
        <v>213.17</v>
      </c>
      <c r="I345" s="211">
        <v>248.61</v>
      </c>
      <c r="J345" s="211">
        <v>201.57</v>
      </c>
      <c r="K345" s="211">
        <v>260.77999999999997</v>
      </c>
      <c r="L345" s="211">
        <v>235.15</v>
      </c>
      <c r="M345" s="211">
        <v>204</v>
      </c>
      <c r="N345" s="211">
        <v>254.35</v>
      </c>
      <c r="O345" s="211">
        <v>250.53</v>
      </c>
      <c r="P345" s="211">
        <v>221.14</v>
      </c>
      <c r="Q345" s="724">
        <v>206.25</v>
      </c>
      <c r="R345" s="213">
        <v>6.8434807824363151E-4</v>
      </c>
      <c r="S345" s="214">
        <v>3.5331771629904863E-3</v>
      </c>
      <c r="T345" s="214">
        <v>-2.8190727962602272E-4</v>
      </c>
      <c r="U345" s="214">
        <v>8.9534380603591699E-4</v>
      </c>
      <c r="V345" s="214">
        <v>4.0103530379573095E-3</v>
      </c>
      <c r="W345" s="214">
        <v>7.3689209714640936E-4</v>
      </c>
      <c r="X345" s="214">
        <v>-2.3274068053640755E-3</v>
      </c>
      <c r="Y345" s="214">
        <v>-1.0999420268109944E-3</v>
      </c>
      <c r="Z345" s="214">
        <v>-8.1374299039776684E-4</v>
      </c>
      <c r="AA345" s="214">
        <v>-5.5538853863050146E-5</v>
      </c>
      <c r="AB345" s="214">
        <v>5.5223781839730426E-4</v>
      </c>
      <c r="AC345" s="214">
        <v>-2.4498175640914237E-4</v>
      </c>
      <c r="AD345" s="214">
        <v>-3.7623289138383182E-4</v>
      </c>
      <c r="AE345" s="214">
        <v>-6.3816608558210719E-3</v>
      </c>
      <c r="AF345" s="215">
        <v>1.1709059946023749E-3</v>
      </c>
      <c r="AG345" s="390">
        <v>5.6947400264067215E-2</v>
      </c>
      <c r="AH345" s="214">
        <v>3.1138730347709628E-2</v>
      </c>
      <c r="AI345" s="390">
        <v>3.4345640282304572E-2</v>
      </c>
      <c r="AJ345" s="214">
        <v>1.9126846572890262E-2</v>
      </c>
      <c r="AK345" s="390">
        <v>5.2208565391455179E-2</v>
      </c>
      <c r="AL345" s="214">
        <v>2.2037072524814773E-2</v>
      </c>
      <c r="AM345" s="390">
        <v>2.0583258507150568E-2</v>
      </c>
      <c r="AN345" s="214">
        <v>1.5140795526614282E-2</v>
      </c>
      <c r="AO345" s="390">
        <v>3.9752684350216221E-2</v>
      </c>
      <c r="AP345" s="214">
        <v>4.6432850401335317E-2</v>
      </c>
      <c r="AQ345" s="390">
        <v>2.0150386077536719E-2</v>
      </c>
      <c r="AR345" s="214">
        <v>3.7993500861194129E-2</v>
      </c>
      <c r="AS345" s="390">
        <v>4.6314970068639535E-2</v>
      </c>
      <c r="AT345" s="214">
        <v>2.9592356195354868E-2</v>
      </c>
      <c r="AU345" s="527">
        <v>1.0506262988118581E-2</v>
      </c>
    </row>
    <row r="346" spans="2:72" x14ac:dyDescent="0.25">
      <c r="B346" s="122">
        <v>42887</v>
      </c>
      <c r="C346" s="173">
        <v>248.29</v>
      </c>
      <c r="D346" s="164">
        <v>208.14</v>
      </c>
      <c r="E346" s="211">
        <v>228.14</v>
      </c>
      <c r="F346" s="211">
        <v>236.51</v>
      </c>
      <c r="G346" s="211">
        <v>241.51</v>
      </c>
      <c r="H346" s="211">
        <v>213</v>
      </c>
      <c r="I346" s="211">
        <v>248.4</v>
      </c>
      <c r="J346" s="211">
        <v>201.37</v>
      </c>
      <c r="K346" s="211">
        <v>260.60000000000002</v>
      </c>
      <c r="L346" s="211">
        <v>234.89</v>
      </c>
      <c r="M346" s="211">
        <v>204.33</v>
      </c>
      <c r="N346" s="211">
        <v>253.81</v>
      </c>
      <c r="O346" s="211">
        <v>250.47</v>
      </c>
      <c r="P346" s="211">
        <v>218.49</v>
      </c>
      <c r="Q346" s="724">
        <v>205.94</v>
      </c>
      <c r="R346" s="213">
        <v>-6.8966581042012988E-4</v>
      </c>
      <c r="S346" s="214">
        <v>-1.3902968247957374E-3</v>
      </c>
      <c r="T346" s="214">
        <v>-9.8638471857270512E-4</v>
      </c>
      <c r="U346" s="214">
        <v>-1.8372382283774895E-4</v>
      </c>
      <c r="V346" s="214">
        <v>-5.1981554642237986E-4</v>
      </c>
      <c r="W346" s="214">
        <v>-7.800726931665137E-4</v>
      </c>
      <c r="X346" s="214">
        <v>-8.3375932127040676E-4</v>
      </c>
      <c r="Y346" s="214">
        <v>-9.8880414261983242E-4</v>
      </c>
      <c r="Z346" s="214">
        <v>-6.8607810669864754E-4</v>
      </c>
      <c r="AA346" s="214">
        <v>-1.1141730054816665E-3</v>
      </c>
      <c r="AB346" s="214">
        <v>1.6131622459611785E-3</v>
      </c>
      <c r="AC346" s="214">
        <v>-2.1243114978345577E-3</v>
      </c>
      <c r="AD346" s="214">
        <v>-2.5981361097756711E-4</v>
      </c>
      <c r="AE346" s="214">
        <v>-1.1996261182632289E-2</v>
      </c>
      <c r="AF346" s="215">
        <v>-1.4828193111798599E-3</v>
      </c>
      <c r="AG346" s="390">
        <v>5.3495931129921605E-2</v>
      </c>
      <c r="AH346" s="214">
        <v>2.6804902819820224E-2</v>
      </c>
      <c r="AI346" s="390">
        <v>3.3314530044480525E-2</v>
      </c>
      <c r="AJ346" s="214">
        <v>2.064527385156182E-2</v>
      </c>
      <c r="AK346" s="390">
        <v>4.8271742359406553E-2</v>
      </c>
      <c r="AL346" s="214">
        <v>2.08088334316338E-2</v>
      </c>
      <c r="AM346" s="390">
        <v>1.6438839915398348E-2</v>
      </c>
      <c r="AN346" s="214">
        <v>1.4219061976861572E-2</v>
      </c>
      <c r="AO346" s="390">
        <v>3.8099060982966892E-2</v>
      </c>
      <c r="AP346" s="214">
        <v>4.4581092681675587E-2</v>
      </c>
      <c r="AQ346" s="390">
        <v>2.0737174339714091E-2</v>
      </c>
      <c r="AR346" s="214">
        <v>3.5392583944553059E-2</v>
      </c>
      <c r="AS346" s="390">
        <v>4.5734607148925424E-2</v>
      </c>
      <c r="AT346" s="214">
        <v>1.6532828361082604E-2</v>
      </c>
      <c r="AU346" s="527">
        <v>9.5043094236709966E-3</v>
      </c>
    </row>
    <row r="347" spans="2:72" x14ac:dyDescent="0.25">
      <c r="B347" s="122">
        <v>42917</v>
      </c>
      <c r="C347" s="173">
        <v>248.39</v>
      </c>
      <c r="D347" s="164">
        <v>208.25</v>
      </c>
      <c r="E347" s="211">
        <v>228.06</v>
      </c>
      <c r="F347" s="211">
        <v>237.08</v>
      </c>
      <c r="G347" s="211">
        <v>241.95</v>
      </c>
      <c r="H347" s="211">
        <v>213.01</v>
      </c>
      <c r="I347" s="211">
        <v>248.29</v>
      </c>
      <c r="J347" s="211">
        <v>201.32</v>
      </c>
      <c r="K347" s="211">
        <v>260.74</v>
      </c>
      <c r="L347" s="211">
        <v>234.94</v>
      </c>
      <c r="M347" s="211">
        <v>203.79</v>
      </c>
      <c r="N347" s="211">
        <v>253.7</v>
      </c>
      <c r="O347" s="211">
        <v>250.2</v>
      </c>
      <c r="P347" s="211">
        <v>218.43</v>
      </c>
      <c r="Q347" s="724">
        <v>206.18</v>
      </c>
      <c r="R347" s="213">
        <v>4.1530178496047902E-4</v>
      </c>
      <c r="S347" s="214">
        <v>5.2360674334237282E-4</v>
      </c>
      <c r="T347" s="214">
        <v>-3.4879340485682197E-4</v>
      </c>
      <c r="U347" s="214">
        <v>2.410514892474814E-3</v>
      </c>
      <c r="V347" s="214">
        <v>1.8052122218958587E-3</v>
      </c>
      <c r="W347" s="214">
        <v>3.6058839132218876E-5</v>
      </c>
      <c r="X347" s="214">
        <v>-4.5295372798184242E-4</v>
      </c>
      <c r="Y347" s="214">
        <v>-2.6974807241824782E-4</v>
      </c>
      <c r="Z347" s="214">
        <v>5.1801663084658878E-4</v>
      </c>
      <c r="AA347" s="214">
        <v>1.9781974295299956E-4</v>
      </c>
      <c r="AB347" s="214">
        <v>-2.6690554206605715E-3</v>
      </c>
      <c r="AC347" s="214">
        <v>-4.2009504928895486E-4</v>
      </c>
      <c r="AD347" s="214">
        <v>-1.0658214150323477E-3</v>
      </c>
      <c r="AE347" s="214">
        <v>-2.5526670327568203E-4</v>
      </c>
      <c r="AF347" s="215">
        <v>1.1748796188959694E-3</v>
      </c>
      <c r="AG347" s="390">
        <v>5.3034083775397825E-2</v>
      </c>
      <c r="AH347" s="214">
        <v>2.1741215488531439E-2</v>
      </c>
      <c r="AI347" s="390">
        <v>3.2600167923990175E-2</v>
      </c>
      <c r="AJ347" s="214">
        <v>2.230434377149574E-2</v>
      </c>
      <c r="AK347" s="390">
        <v>5.1512385814923067E-2</v>
      </c>
      <c r="AL347" s="214">
        <v>2.1815148690653926E-2</v>
      </c>
      <c r="AM347" s="390">
        <v>1.5088610106091969E-2</v>
      </c>
      <c r="AN347" s="214">
        <v>1.3441600783681004E-2</v>
      </c>
      <c r="AO347" s="390">
        <v>3.8694691560243182E-2</v>
      </c>
      <c r="AP347" s="214">
        <v>4.5308237488767993E-2</v>
      </c>
      <c r="AQ347" s="390">
        <v>1.627246409113095E-2</v>
      </c>
      <c r="AR347" s="214">
        <v>2.8888905507834624E-2</v>
      </c>
      <c r="AS347" s="390">
        <v>4.4281053955456208E-2</v>
      </c>
      <c r="AT347" s="214">
        <v>1.0569161164448655E-2</v>
      </c>
      <c r="AU347" s="527">
        <v>9.4461000779918862E-3</v>
      </c>
    </row>
    <row r="348" spans="2:72" x14ac:dyDescent="0.25">
      <c r="B348" s="122">
        <v>42948</v>
      </c>
      <c r="C348" s="173">
        <v>248.64</v>
      </c>
      <c r="D348" s="164">
        <v>208.11</v>
      </c>
      <c r="E348" s="211">
        <v>228.04</v>
      </c>
      <c r="F348" s="211">
        <v>236.97</v>
      </c>
      <c r="G348" s="211">
        <v>242.05</v>
      </c>
      <c r="H348" s="211">
        <v>212.83</v>
      </c>
      <c r="I348" s="211">
        <v>248.6</v>
      </c>
      <c r="J348" s="211">
        <v>201.11</v>
      </c>
      <c r="K348" s="211">
        <v>261.38</v>
      </c>
      <c r="L348" s="211">
        <v>235.14</v>
      </c>
      <c r="M348" s="211">
        <v>203.99</v>
      </c>
      <c r="N348" s="211">
        <v>254.11</v>
      </c>
      <c r="O348" s="211">
        <v>250.33</v>
      </c>
      <c r="P348" s="211">
        <v>218.65</v>
      </c>
      <c r="Q348" s="724">
        <v>206.23</v>
      </c>
      <c r="R348" s="213">
        <v>9.9967902913812709E-4</v>
      </c>
      <c r="S348" s="214">
        <v>-6.8822092278946303E-4</v>
      </c>
      <c r="T348" s="214">
        <v>-8.5679080824281788E-5</v>
      </c>
      <c r="U348" s="214">
        <v>-4.5015601663012041E-4</v>
      </c>
      <c r="V348" s="214">
        <v>4.2720676495944314E-4</v>
      </c>
      <c r="W348" s="214">
        <v>-8.6761687029419715E-4</v>
      </c>
      <c r="X348" s="214">
        <v>1.243559357857419E-3</v>
      </c>
      <c r="Y348" s="214">
        <v>-1.0517413840290062E-3</v>
      </c>
      <c r="Z348" s="214">
        <v>2.4498041433612186E-3</v>
      </c>
      <c r="AA348" s="214">
        <v>8.7126226747359322E-4</v>
      </c>
      <c r="AB348" s="214">
        <v>9.9998915188268173E-4</v>
      </c>
      <c r="AC348" s="214">
        <v>1.5996453443419872E-3</v>
      </c>
      <c r="AD348" s="214">
        <v>5.3779608875821356E-4</v>
      </c>
      <c r="AE348" s="214">
        <v>9.9822667742931149E-4</v>
      </c>
      <c r="AF348" s="215">
        <v>2.0128304020592051E-4</v>
      </c>
      <c r="AG348" s="390">
        <v>5.4874535040532385E-2</v>
      </c>
      <c r="AH348" s="214">
        <v>2.0646692413318422E-2</v>
      </c>
      <c r="AI348" s="390">
        <v>3.1096756225524557E-2</v>
      </c>
      <c r="AJ348" s="214">
        <v>2.1213137832255268E-2</v>
      </c>
      <c r="AK348" s="390">
        <v>5.0597957386528412E-2</v>
      </c>
      <c r="AL348" s="214">
        <v>2.1168794943337035E-2</v>
      </c>
      <c r="AM348" s="390">
        <v>1.5783752515051569E-2</v>
      </c>
      <c r="AN348" s="214">
        <v>1.1841219707256689E-2</v>
      </c>
      <c r="AO348" s="390">
        <v>4.0946003964107039E-2</v>
      </c>
      <c r="AP348" s="214">
        <v>4.7125318466767062E-2</v>
      </c>
      <c r="AQ348" s="390">
        <v>1.7011876842482721E-2</v>
      </c>
      <c r="AR348" s="214">
        <v>3.0799295903349084E-2</v>
      </c>
      <c r="AS348" s="390">
        <v>4.2674200436032948E-2</v>
      </c>
      <c r="AT348" s="214">
        <v>1.086424197049563E-2</v>
      </c>
      <c r="AU348" s="527">
        <v>8.0856897625289584E-3</v>
      </c>
    </row>
    <row r="349" spans="2:72" x14ac:dyDescent="0.25">
      <c r="B349" s="122">
        <v>42979</v>
      </c>
      <c r="C349" s="173">
        <v>249.62</v>
      </c>
      <c r="D349" s="164">
        <v>208.12</v>
      </c>
      <c r="E349" s="211">
        <v>228.53</v>
      </c>
      <c r="F349" s="211">
        <v>237.53</v>
      </c>
      <c r="G349" s="211">
        <v>242.9</v>
      </c>
      <c r="H349" s="211">
        <v>215.19</v>
      </c>
      <c r="I349" s="211">
        <v>248.99</v>
      </c>
      <c r="J349" s="211">
        <v>201.69</v>
      </c>
      <c r="K349" s="211">
        <v>262.02</v>
      </c>
      <c r="L349" s="211">
        <v>235.65</v>
      </c>
      <c r="M349" s="211">
        <v>205.02</v>
      </c>
      <c r="N349" s="211">
        <v>254.98</v>
      </c>
      <c r="O349" s="211">
        <v>251.2</v>
      </c>
      <c r="P349" s="211">
        <v>219.68</v>
      </c>
      <c r="Q349" s="724">
        <v>206.38</v>
      </c>
      <c r="R349" s="213">
        <v>3.9358106394918255E-3</v>
      </c>
      <c r="S349" s="214">
        <v>6.0969590560741272E-5</v>
      </c>
      <c r="T349" s="214">
        <v>2.1797387380031912E-3</v>
      </c>
      <c r="U349" s="214">
        <v>2.3589640140201495E-3</v>
      </c>
      <c r="V349" s="214">
        <v>3.5133262784349008E-3</v>
      </c>
      <c r="W349" s="214">
        <v>1.1113463526129968E-2</v>
      </c>
      <c r="X349" s="214">
        <v>1.5871404497510336E-3</v>
      </c>
      <c r="Y349" s="214">
        <v>2.8834596900096966E-3</v>
      </c>
      <c r="Z349" s="214">
        <v>2.4617474046968396E-3</v>
      </c>
      <c r="AA349" s="214">
        <v>2.1704868607487562E-3</v>
      </c>
      <c r="AB349" s="214">
        <v>5.0423641167065634E-3</v>
      </c>
      <c r="AC349" s="214">
        <v>3.4387409181661308E-3</v>
      </c>
      <c r="AD349" s="214">
        <v>3.4583922168060048E-3</v>
      </c>
      <c r="AE349" s="214">
        <v>4.6994564551763934E-3</v>
      </c>
      <c r="AF349" s="215">
        <v>7.5247588511917778E-4</v>
      </c>
      <c r="AG349" s="390">
        <v>5.7052110030854301E-2</v>
      </c>
      <c r="AH349" s="214">
        <v>2.1968295959544228E-2</v>
      </c>
      <c r="AI349" s="390">
        <v>3.2957313129003636E-2</v>
      </c>
      <c r="AJ349" s="214">
        <v>2.4458706959351172E-2</v>
      </c>
      <c r="AK349" s="390">
        <v>5.4187766920029037E-2</v>
      </c>
      <c r="AL349" s="214">
        <v>3.4677625060927281E-2</v>
      </c>
      <c r="AM349" s="390">
        <v>1.6392480281040362E-2</v>
      </c>
      <c r="AN349" s="214">
        <v>1.3522891473381052E-2</v>
      </c>
      <c r="AO349" s="390">
        <v>4.481457355145875E-2</v>
      </c>
      <c r="AP349" s="214">
        <v>4.7064451856226465E-2</v>
      </c>
      <c r="AQ349" s="390">
        <v>2.1558962627037697E-2</v>
      </c>
      <c r="AR349" s="214">
        <v>3.527873413632801E-2</v>
      </c>
      <c r="AS349" s="390">
        <v>4.461028083638701E-2</v>
      </c>
      <c r="AT349" s="214">
        <v>1.6336761788273962E-2</v>
      </c>
      <c r="AU349" s="527">
        <v>1.0890672853847094E-2</v>
      </c>
    </row>
    <row r="350" spans="2:72" x14ac:dyDescent="0.25">
      <c r="B350" s="122">
        <v>43009</v>
      </c>
      <c r="C350" s="173">
        <v>250.8</v>
      </c>
      <c r="D350" s="164">
        <v>208.56</v>
      </c>
      <c r="E350" s="211">
        <v>228.95</v>
      </c>
      <c r="F350" s="211">
        <v>237.91</v>
      </c>
      <c r="G350" s="211">
        <v>244.45</v>
      </c>
      <c r="H350" s="211">
        <v>215.88</v>
      </c>
      <c r="I350" s="211">
        <v>249.72</v>
      </c>
      <c r="J350" s="211">
        <v>202.11</v>
      </c>
      <c r="K350" s="211">
        <v>263.7</v>
      </c>
      <c r="L350" s="211">
        <v>236.71</v>
      </c>
      <c r="M350" s="211">
        <v>205.75</v>
      </c>
      <c r="N350" s="211">
        <v>256</v>
      </c>
      <c r="O350" s="211">
        <v>252.29</v>
      </c>
      <c r="P350" s="211">
        <v>220.28</v>
      </c>
      <c r="Q350" s="724">
        <v>207.49</v>
      </c>
      <c r="R350" s="213">
        <v>4.7339297986229642E-3</v>
      </c>
      <c r="S350" s="214">
        <v>2.0799741228344532E-3</v>
      </c>
      <c r="T350" s="214">
        <v>1.8429640022407977E-3</v>
      </c>
      <c r="U350" s="214">
        <v>1.5716876972075994E-3</v>
      </c>
      <c r="V350" s="214">
        <v>6.3473360851558211E-3</v>
      </c>
      <c r="W350" s="214">
        <v>3.1778212265318002E-3</v>
      </c>
      <c r="X350" s="214">
        <v>2.9502343203172601E-3</v>
      </c>
      <c r="Y350" s="214">
        <v>2.0675175743488628E-3</v>
      </c>
      <c r="Z350" s="214">
        <v>6.4191779771500656E-3</v>
      </c>
      <c r="AA350" s="214">
        <v>4.4900706699765539E-3</v>
      </c>
      <c r="AB350" s="214">
        <v>3.5827492873102083E-3</v>
      </c>
      <c r="AC350" s="214">
        <v>4.0150050522300123E-3</v>
      </c>
      <c r="AD350" s="214">
        <v>4.3373620721229109E-3</v>
      </c>
      <c r="AE350" s="214">
        <v>2.721961091889242E-3</v>
      </c>
      <c r="AF350" s="215">
        <v>5.3845479830771682E-3</v>
      </c>
      <c r="AG350" s="390">
        <v>6.2694332091557822E-2</v>
      </c>
      <c r="AH350" s="214">
        <v>2.5133441778617198E-2</v>
      </c>
      <c r="AI350" s="390">
        <v>3.696286502437867E-2</v>
      </c>
      <c r="AJ350" s="214">
        <v>2.7850410357221508E-2</v>
      </c>
      <c r="AK350" s="390">
        <v>5.7405718522335308E-2</v>
      </c>
      <c r="AL350" s="214">
        <v>3.9183511297962159E-2</v>
      </c>
      <c r="AM350" s="390">
        <v>2.0757381292154799E-2</v>
      </c>
      <c r="AN350" s="214">
        <v>1.7868701793442927E-2</v>
      </c>
      <c r="AO350" s="390">
        <v>5.4633842206039562E-2</v>
      </c>
      <c r="AP350" s="214">
        <v>5.3408056344739545E-2</v>
      </c>
      <c r="AQ350" s="390">
        <v>2.6639656561835891E-2</v>
      </c>
      <c r="AR350" s="214">
        <v>4.0586564036305776E-2</v>
      </c>
      <c r="AS350" s="390">
        <v>5.0090765638726525E-2</v>
      </c>
      <c r="AT350" s="214">
        <v>1.7839076956018572E-2</v>
      </c>
      <c r="AU350" s="527">
        <v>1.7092148788603739E-2</v>
      </c>
    </row>
    <row r="351" spans="2:72" x14ac:dyDescent="0.25">
      <c r="B351" s="122">
        <v>43040</v>
      </c>
      <c r="C351" s="173">
        <v>251.18</v>
      </c>
      <c r="D351" s="164">
        <v>209.08</v>
      </c>
      <c r="E351" s="211">
        <v>229.56</v>
      </c>
      <c r="F351" s="211">
        <v>238.24</v>
      </c>
      <c r="G351" s="211">
        <v>244.99</v>
      </c>
      <c r="H351" s="211">
        <v>216.96</v>
      </c>
      <c r="I351" s="211">
        <v>249.74</v>
      </c>
      <c r="J351" s="211">
        <v>202.49</v>
      </c>
      <c r="K351" s="211">
        <v>264.26</v>
      </c>
      <c r="L351" s="211">
        <v>237.05</v>
      </c>
      <c r="M351" s="211">
        <v>206.68</v>
      </c>
      <c r="N351" s="211">
        <v>256.95999999999998</v>
      </c>
      <c r="O351" s="211">
        <v>253.38</v>
      </c>
      <c r="P351" s="211">
        <v>221.41</v>
      </c>
      <c r="Q351" s="724">
        <v>208.57</v>
      </c>
      <c r="R351" s="213">
        <v>1.5053298463258518E-3</v>
      </c>
      <c r="S351" s="214">
        <v>2.5078326228746214E-3</v>
      </c>
      <c r="T351" s="214">
        <v>2.6349095928911571E-3</v>
      </c>
      <c r="U351" s="214">
        <v>1.3813864604681942E-3</v>
      </c>
      <c r="V351" s="214">
        <v>2.2086600562536032E-3</v>
      </c>
      <c r="W351" s="214">
        <v>5.0320570054570501E-3</v>
      </c>
      <c r="X351" s="214">
        <v>6.453869720227875E-5</v>
      </c>
      <c r="Y351" s="214">
        <v>1.8925009308448184E-3</v>
      </c>
      <c r="Z351" s="214">
        <v>2.117701728933062E-3</v>
      </c>
      <c r="AA351" s="214">
        <v>1.4581122582301941E-3</v>
      </c>
      <c r="AB351" s="214">
        <v>4.5054067472575137E-3</v>
      </c>
      <c r="AC351" s="214">
        <v>3.7336302629860604E-3</v>
      </c>
      <c r="AD351" s="214">
        <v>4.3184151806596105E-3</v>
      </c>
      <c r="AE351" s="214">
        <v>5.1547172825944744E-3</v>
      </c>
      <c r="AF351" s="215">
        <v>5.1844382171508654E-3</v>
      </c>
      <c r="AG351" s="390">
        <v>6.3543491683530864E-2</v>
      </c>
      <c r="AH351" s="214">
        <v>2.5892965306736498E-2</v>
      </c>
      <c r="AI351" s="390">
        <v>4.2042721130708845E-2</v>
      </c>
      <c r="AJ351" s="214">
        <v>3.1552410388467012E-2</v>
      </c>
      <c r="AK351" s="390">
        <v>5.9027381586268905E-2</v>
      </c>
      <c r="AL351" s="214">
        <v>4.6283898030833874E-2</v>
      </c>
      <c r="AM351" s="390">
        <v>2.3267669164608915E-2</v>
      </c>
      <c r="AN351" s="214">
        <v>2.0463499976339398E-2</v>
      </c>
      <c r="AO351" s="390">
        <v>5.7865855712958887E-2</v>
      </c>
      <c r="AP351" s="214">
        <v>5.7351205120034637E-2</v>
      </c>
      <c r="AQ351" s="390">
        <v>3.3064317075720447E-2</v>
      </c>
      <c r="AR351" s="214">
        <v>4.501740663828064E-2</v>
      </c>
      <c r="AS351" s="390">
        <v>5.6786925263475611E-2</v>
      </c>
      <c r="AT351" s="214">
        <v>2.3618439437977607E-2</v>
      </c>
      <c r="AU351" s="527">
        <v>2.3238937507846859E-2</v>
      </c>
    </row>
    <row r="352" spans="2:72" x14ac:dyDescent="0.25">
      <c r="B352" s="122">
        <v>43070</v>
      </c>
      <c r="C352" s="173">
        <v>251.77</v>
      </c>
      <c r="D352" s="164">
        <v>209.22</v>
      </c>
      <c r="E352" s="211">
        <v>230.02</v>
      </c>
      <c r="F352" s="211">
        <v>238.83</v>
      </c>
      <c r="G352" s="211">
        <v>245.4</v>
      </c>
      <c r="H352" s="211">
        <v>216.95</v>
      </c>
      <c r="I352" s="211">
        <v>250.28</v>
      </c>
      <c r="J352" s="211">
        <v>202.66</v>
      </c>
      <c r="K352" s="211">
        <v>264.57</v>
      </c>
      <c r="L352" s="211">
        <v>237.58</v>
      </c>
      <c r="M352" s="211">
        <v>207.29</v>
      </c>
      <c r="N352" s="211">
        <v>257.38</v>
      </c>
      <c r="O352" s="211">
        <v>253.04</v>
      </c>
      <c r="P352" s="211">
        <v>221.68</v>
      </c>
      <c r="Q352" s="724">
        <v>208.72</v>
      </c>
      <c r="R352" s="213">
        <v>2.3656701253326551E-3</v>
      </c>
      <c r="S352" s="214">
        <v>6.8248566079105526E-4</v>
      </c>
      <c r="T352" s="214">
        <v>2.0259900651871114E-3</v>
      </c>
      <c r="U352" s="214">
        <v>2.4989363222158952E-3</v>
      </c>
      <c r="V352" s="214">
        <v>1.6867879025056734E-3</v>
      </c>
      <c r="W352" s="214">
        <v>-4.6079116947562132E-5</v>
      </c>
      <c r="X352" s="214">
        <v>2.1610056549675139E-3</v>
      </c>
      <c r="Y352" s="214">
        <v>8.5099559463200066E-4</v>
      </c>
      <c r="Z352" s="214">
        <v>1.1724413786683683E-3</v>
      </c>
      <c r="AA352" s="214">
        <v>2.1980454843367517E-3</v>
      </c>
      <c r="AB352" s="214">
        <v>2.9479573023829309E-3</v>
      </c>
      <c r="AC352" s="214">
        <v>1.6380387323888467E-3</v>
      </c>
      <c r="AD352" s="214">
        <v>-1.3461054684980058E-3</v>
      </c>
      <c r="AE352" s="214">
        <v>1.1898990343526222E-3</v>
      </c>
      <c r="AF352" s="215">
        <v>7.2625605923174732E-4</v>
      </c>
      <c r="AG352" s="390">
        <v>6.4321276120825693E-2</v>
      </c>
      <c r="AH352" s="214">
        <v>2.7049731093401242E-2</v>
      </c>
      <c r="AI352" s="390">
        <v>4.5655380809624259E-2</v>
      </c>
      <c r="AJ352" s="214">
        <v>3.5087406497454537E-2</v>
      </c>
      <c r="AK352" s="390">
        <v>5.9993647635706804E-2</v>
      </c>
      <c r="AL352" s="214">
        <v>3.7753370570751059E-2</v>
      </c>
      <c r="AM352" s="390">
        <v>2.6402449382851537E-2</v>
      </c>
      <c r="AN352" s="214">
        <v>2.1843152403384559E-2</v>
      </c>
      <c r="AO352" s="390">
        <v>5.9238801315041147E-2</v>
      </c>
      <c r="AP352" s="214">
        <v>5.8979693099625682E-2</v>
      </c>
      <c r="AQ352" s="390">
        <v>3.5085769041300653E-2</v>
      </c>
      <c r="AR352" s="214">
        <v>4.703572243447883E-2</v>
      </c>
      <c r="AS352" s="390">
        <v>5.521289887258217E-2</v>
      </c>
      <c r="AT352" s="214">
        <v>2.5103502714134231E-2</v>
      </c>
      <c r="AU352" s="527">
        <v>2.547744829157295E-2</v>
      </c>
    </row>
    <row r="353" spans="2:47" x14ac:dyDescent="0.25">
      <c r="B353" s="122">
        <v>43101</v>
      </c>
      <c r="C353" s="173">
        <v>254.01328045</v>
      </c>
      <c r="D353" s="164">
        <v>209.77</v>
      </c>
      <c r="E353" s="211">
        <v>232.45</v>
      </c>
      <c r="F353" s="211">
        <v>240.65</v>
      </c>
      <c r="G353" s="211">
        <v>247.83</v>
      </c>
      <c r="H353" s="211">
        <v>217.24</v>
      </c>
      <c r="I353" s="211">
        <v>251.41</v>
      </c>
      <c r="J353" s="211">
        <v>204.85</v>
      </c>
      <c r="K353" s="211">
        <v>268.3</v>
      </c>
      <c r="L353" s="211">
        <v>239.89</v>
      </c>
      <c r="M353" s="211">
        <v>208.01</v>
      </c>
      <c r="N353" s="211">
        <v>259.89999999999998</v>
      </c>
      <c r="O353" s="211">
        <v>256.67</v>
      </c>
      <c r="P353" s="211">
        <v>222.7</v>
      </c>
      <c r="Q353" s="724">
        <v>211.97</v>
      </c>
      <c r="R353" s="213">
        <v>8.912888583147224E-3</v>
      </c>
      <c r="S353" s="214">
        <v>2.642151294546534E-3</v>
      </c>
      <c r="T353" s="214">
        <v>1.054971468493744E-2</v>
      </c>
      <c r="U353" s="214">
        <v>7.6380310360699916E-3</v>
      </c>
      <c r="V353" s="214">
        <v>9.9132759686571433E-3</v>
      </c>
      <c r="W353" s="214">
        <v>1.3115161961829776E-3</v>
      </c>
      <c r="X353" s="214">
        <v>4.4948761389173482E-3</v>
      </c>
      <c r="Y353" s="214">
        <v>1.0829560983521024E-2</v>
      </c>
      <c r="Z353" s="214">
        <v>1.4097550102869399E-2</v>
      </c>
      <c r="AA353" s="214">
        <v>9.7460837244779143E-3</v>
      </c>
      <c r="AB353" s="214">
        <v>3.4999765981052916E-3</v>
      </c>
      <c r="AC353" s="214">
        <v>9.7940688278328053E-3</v>
      </c>
      <c r="AD353" s="214">
        <v>1.4333347992265223E-2</v>
      </c>
      <c r="AE353" s="214">
        <v>4.6393243289047639E-3</v>
      </c>
      <c r="AF353" s="215">
        <v>1.5576271308757255E-2</v>
      </c>
      <c r="AG353" s="390">
        <v>4.9929879550251223E-2</v>
      </c>
      <c r="AH353" s="214">
        <v>2.7050769099565108E-2</v>
      </c>
      <c r="AI353" s="390">
        <v>4.4724302236250145E-2</v>
      </c>
      <c r="AJ353" s="214">
        <v>3.3715245222776913E-2</v>
      </c>
      <c r="AK353" s="390">
        <v>5.0779463437322821E-2</v>
      </c>
      <c r="AL353" s="214">
        <v>3.3447155484128813E-2</v>
      </c>
      <c r="AM353" s="390">
        <v>2.2373401833002807E-2</v>
      </c>
      <c r="AN353" s="214">
        <v>2.6428342086949202E-2</v>
      </c>
      <c r="AO353" s="390">
        <v>5.0524913783183523E-2</v>
      </c>
      <c r="AP353" s="214">
        <v>5.4476942036879292E-2</v>
      </c>
      <c r="AQ353" s="390">
        <v>3.3935921162550828E-2</v>
      </c>
      <c r="AR353" s="214">
        <v>5.0474398626488171E-2</v>
      </c>
      <c r="AS353" s="390">
        <v>4.8777402286594787E-2</v>
      </c>
      <c r="AT353" s="214">
        <v>1.8414947776511467E-2</v>
      </c>
      <c r="AU353" s="527">
        <v>3.8183532592449276E-2</v>
      </c>
    </row>
    <row r="354" spans="2:47" x14ac:dyDescent="0.25">
      <c r="B354" s="122">
        <v>43132</v>
      </c>
      <c r="C354" s="173">
        <v>254.57</v>
      </c>
      <c r="D354" s="164">
        <v>210.85</v>
      </c>
      <c r="E354" s="211">
        <v>232.99</v>
      </c>
      <c r="F354" s="211">
        <v>243.16</v>
      </c>
      <c r="G354" s="211">
        <v>249.36</v>
      </c>
      <c r="H354" s="211">
        <v>217.53</v>
      </c>
      <c r="I354" s="211">
        <v>252.16</v>
      </c>
      <c r="J354" s="211">
        <v>206.65</v>
      </c>
      <c r="K354" s="211">
        <v>268.92</v>
      </c>
      <c r="L354" s="211">
        <v>241.68</v>
      </c>
      <c r="M354" s="211">
        <v>209.36</v>
      </c>
      <c r="N354" s="211">
        <v>265.8</v>
      </c>
      <c r="O354" s="211">
        <v>258.38</v>
      </c>
      <c r="P354" s="211">
        <v>223.73</v>
      </c>
      <c r="Q354" s="724">
        <v>213.86</v>
      </c>
      <c r="R354" s="213">
        <v>2.180631182033928E-3</v>
      </c>
      <c r="S354" s="214">
        <v>5.1317650452359503E-3</v>
      </c>
      <c r="T354" s="214">
        <v>2.3333474730702166E-3</v>
      </c>
      <c r="U354" s="214">
        <v>1.041812924203585E-2</v>
      </c>
      <c r="V354" s="214">
        <v>6.156165034528433E-3</v>
      </c>
      <c r="W354" s="214">
        <v>1.3314676055144381E-3</v>
      </c>
      <c r="X354" s="214">
        <v>2.9859853985191019E-3</v>
      </c>
      <c r="Y354" s="214">
        <v>8.7465340908999996E-3</v>
      </c>
      <c r="Z354" s="214">
        <v>2.3271693316409187E-3</v>
      </c>
      <c r="AA354" s="214">
        <v>7.4741505578920162E-3</v>
      </c>
      <c r="AB354" s="214">
        <v>6.4773795619684268E-3</v>
      </c>
      <c r="AC354" s="214">
        <v>2.2685089733372157E-2</v>
      </c>
      <c r="AD354" s="214">
        <v>6.6898760383610678E-3</v>
      </c>
      <c r="AE354" s="214">
        <v>4.5989948869313855E-3</v>
      </c>
      <c r="AF354" s="215">
        <v>8.9140323682315899E-3</v>
      </c>
      <c r="AG354" s="390">
        <v>3.0819542085529467E-2</v>
      </c>
      <c r="AH354" s="214">
        <v>2.1947531808685573E-2</v>
      </c>
      <c r="AI354" s="390">
        <v>3.0441972784266181E-2</v>
      </c>
      <c r="AJ354" s="214">
        <v>2.8009609407172471E-2</v>
      </c>
      <c r="AK354" s="390">
        <v>4.2047341891479857E-2</v>
      </c>
      <c r="AL354" s="214">
        <v>2.1393289552834944E-2</v>
      </c>
      <c r="AM354" s="390">
        <v>1.5118299739449361E-2</v>
      </c>
      <c r="AN354" s="214">
        <v>2.69288271994256E-2</v>
      </c>
      <c r="AO354" s="390">
        <v>2.9682249663915906E-2</v>
      </c>
      <c r="AP354" s="214">
        <v>3.4633875588624609E-2</v>
      </c>
      <c r="AQ354" s="390">
        <v>2.8549330705325421E-2</v>
      </c>
      <c r="AR354" s="214">
        <v>5.3450884951913295E-2</v>
      </c>
      <c r="AS354" s="390">
        <v>3.0938343964827718E-2</v>
      </c>
      <c r="AT354" s="214">
        <v>9.9978152935213029E-3</v>
      </c>
      <c r="AU354" s="527">
        <v>4.3112758307342194E-2</v>
      </c>
    </row>
    <row r="355" spans="2:47" x14ac:dyDescent="0.25">
      <c r="B355" s="122">
        <v>43160</v>
      </c>
      <c r="C355" s="173">
        <v>256</v>
      </c>
      <c r="D355" s="164">
        <v>211.98</v>
      </c>
      <c r="E355" s="211">
        <v>233.73</v>
      </c>
      <c r="F355" s="211">
        <v>244.37</v>
      </c>
      <c r="G355" s="211">
        <v>249.58</v>
      </c>
      <c r="H355" s="211">
        <v>217.88</v>
      </c>
      <c r="I355" s="211">
        <v>254.01</v>
      </c>
      <c r="J355" s="211">
        <v>207.37</v>
      </c>
      <c r="K355" s="211">
        <v>272.97000000000003</v>
      </c>
      <c r="L355" s="211">
        <v>243</v>
      </c>
      <c r="M355" s="211">
        <v>209.78</v>
      </c>
      <c r="N355" s="211">
        <v>266.29000000000002</v>
      </c>
      <c r="O355" s="211">
        <v>259.27999999999997</v>
      </c>
      <c r="P355" s="211">
        <v>225.51</v>
      </c>
      <c r="Q355" s="724">
        <v>214.3</v>
      </c>
      <c r="R355" s="213">
        <v>5.6211866168524088E-3</v>
      </c>
      <c r="S355" s="214">
        <v>5.3429443588408673E-3</v>
      </c>
      <c r="T355" s="214">
        <v>3.1793125544703591E-3</v>
      </c>
      <c r="U355" s="214">
        <v>4.9511764419826031E-3</v>
      </c>
      <c r="V355" s="214">
        <v>9.0526631495211154E-4</v>
      </c>
      <c r="W355" s="214">
        <v>1.6365661257120453E-3</v>
      </c>
      <c r="X355" s="214">
        <v>7.349960459536729E-3</v>
      </c>
      <c r="Y355" s="214">
        <v>3.5152338179253468E-3</v>
      </c>
      <c r="Z355" s="214">
        <v>1.5049835865602242E-2</v>
      </c>
      <c r="AA355" s="214">
        <v>5.4310136601369314E-3</v>
      </c>
      <c r="AB355" s="214">
        <v>2.0141833512848898E-3</v>
      </c>
      <c r="AC355" s="214">
        <v>1.8377678759382511E-3</v>
      </c>
      <c r="AD355" s="214">
        <v>3.4587023499512712E-3</v>
      </c>
      <c r="AE355" s="214">
        <v>7.9689244296874337E-3</v>
      </c>
      <c r="AF355" s="215">
        <v>2.0780280722474467E-3</v>
      </c>
      <c r="AG355" s="390">
        <v>3.393383545306565E-2</v>
      </c>
      <c r="AH355" s="214">
        <v>2.1797242723479805E-2</v>
      </c>
      <c r="AI355" s="390">
        <v>2.3196360217693206E-2</v>
      </c>
      <c r="AJ355" s="214">
        <v>3.0364095733521525E-2</v>
      </c>
      <c r="AK355" s="390">
        <v>4.0041936757816317E-2</v>
      </c>
      <c r="AL355" s="214">
        <v>2.3212674195400171E-2</v>
      </c>
      <c r="AM355" s="390">
        <v>1.9877540908670006E-2</v>
      </c>
      <c r="AN355" s="214">
        <v>2.9971414631683208E-2</v>
      </c>
      <c r="AO355" s="390">
        <v>4.4050385177915263E-2</v>
      </c>
      <c r="AP355" s="214">
        <v>3.5059664520202725E-2</v>
      </c>
      <c r="AQ355" s="390">
        <v>3.1380865992503892E-2</v>
      </c>
      <c r="AR355" s="214">
        <v>4.670384853641011E-2</v>
      </c>
      <c r="AS355" s="390">
        <v>3.3985542966545663E-2</v>
      </c>
      <c r="AT355" s="214">
        <v>1.449040595329445E-2</v>
      </c>
      <c r="AU355" s="527">
        <v>4.2720151914057224E-2</v>
      </c>
    </row>
    <row r="356" spans="2:47" x14ac:dyDescent="0.25">
      <c r="B356" s="122">
        <v>43191</v>
      </c>
      <c r="C356" s="173">
        <v>256.5</v>
      </c>
      <c r="D356" s="164">
        <v>211.98</v>
      </c>
      <c r="E356" s="211">
        <v>233.8</v>
      </c>
      <c r="F356" s="211">
        <v>244.57</v>
      </c>
      <c r="G356" s="211">
        <v>249.68</v>
      </c>
      <c r="H356" s="211">
        <v>218.11</v>
      </c>
      <c r="I356" s="211">
        <v>254.12</v>
      </c>
      <c r="J356" s="211">
        <v>207.76</v>
      </c>
      <c r="K356" s="211">
        <v>273.41000000000003</v>
      </c>
      <c r="L356" s="211">
        <v>244.45</v>
      </c>
      <c r="M356" s="211">
        <v>210.19</v>
      </c>
      <c r="N356" s="211">
        <v>266.75</v>
      </c>
      <c r="O356" s="211">
        <v>260.02</v>
      </c>
      <c r="P356" s="211">
        <v>225.93</v>
      </c>
      <c r="Q356" s="724">
        <v>215.46</v>
      </c>
      <c r="R356" s="213">
        <v>1.9673730122151682E-3</v>
      </c>
      <c r="S356" s="214">
        <v>1.7807383114495204E-5</v>
      </c>
      <c r="T356" s="214">
        <v>2.8242869579318743E-4</v>
      </c>
      <c r="U356" s="214">
        <v>8.2976901497725409E-4</v>
      </c>
      <c r="V356" s="214">
        <v>3.7496269873444997E-4</v>
      </c>
      <c r="W356" s="214">
        <v>1.0508339547271729E-3</v>
      </c>
      <c r="X356" s="214">
        <v>4.3584247175003214E-4</v>
      </c>
      <c r="Y356" s="214">
        <v>1.8852375561760775E-3</v>
      </c>
      <c r="Z356" s="214">
        <v>1.6077622009235076E-3</v>
      </c>
      <c r="AA356" s="214">
        <v>5.9805035945612924E-3</v>
      </c>
      <c r="AB356" s="214">
        <v>1.9543596516795794E-3</v>
      </c>
      <c r="AC356" s="214">
        <v>1.7466984378643896E-3</v>
      </c>
      <c r="AD356" s="214">
        <v>2.8762434276807538E-3</v>
      </c>
      <c r="AE356" s="214">
        <v>1.8369676262104465E-3</v>
      </c>
      <c r="AF356" s="215">
        <v>5.3781862215858244E-3</v>
      </c>
      <c r="AG356" s="390">
        <v>3.308458814661324E-2</v>
      </c>
      <c r="AH356" s="214">
        <v>2.0609771343850648E-2</v>
      </c>
      <c r="AI356" s="390">
        <v>2.3524850669587576E-2</v>
      </c>
      <c r="AJ356" s="214">
        <v>3.4805079347592319E-2</v>
      </c>
      <c r="AK356" s="390">
        <v>3.7403154688345375E-2</v>
      </c>
      <c r="AL356" s="214">
        <v>2.3931225308624737E-2</v>
      </c>
      <c r="AM356" s="390">
        <v>1.9799110048079153E-2</v>
      </c>
      <c r="AN356" s="214">
        <v>2.9575414470734165E-2</v>
      </c>
      <c r="AO356" s="390">
        <v>4.7573624691240365E-2</v>
      </c>
      <c r="AP356" s="214">
        <v>3.9482976956964309E-2</v>
      </c>
      <c r="AQ356" s="390">
        <v>3.0919095384352131E-2</v>
      </c>
      <c r="AR356" s="214">
        <v>4.850890972898967E-2</v>
      </c>
      <c r="AS356" s="390">
        <v>3.7487234651233138E-2</v>
      </c>
      <c r="AT356" s="214">
        <v>1.5111615798373206E-2</v>
      </c>
      <c r="AU356" s="527">
        <v>4.5872513801255781E-2</v>
      </c>
    </row>
    <row r="357" spans="2:47" x14ac:dyDescent="0.25">
      <c r="B357" s="122">
        <v>43221</v>
      </c>
      <c r="C357" s="173">
        <v>257.02999999999997</v>
      </c>
      <c r="D357" s="164">
        <v>212.21</v>
      </c>
      <c r="E357" s="211">
        <v>233.89</v>
      </c>
      <c r="F357" s="211">
        <v>244.97</v>
      </c>
      <c r="G357" s="211">
        <v>250.6</v>
      </c>
      <c r="H357" s="211">
        <v>218.27</v>
      </c>
      <c r="I357" s="211">
        <v>254.37</v>
      </c>
      <c r="J357" s="211">
        <v>208.06</v>
      </c>
      <c r="K357" s="211">
        <v>273.89999999999998</v>
      </c>
      <c r="L357" s="211">
        <v>245.18</v>
      </c>
      <c r="M357" s="211">
        <v>210.39</v>
      </c>
      <c r="N357" s="211">
        <v>266.82</v>
      </c>
      <c r="O357" s="211">
        <v>260.85000000000002</v>
      </c>
      <c r="P357" s="211">
        <v>226.19</v>
      </c>
      <c r="Q357" s="724">
        <v>216.05</v>
      </c>
      <c r="R357" s="213">
        <v>2.0607243E-3</v>
      </c>
      <c r="S357" s="214">
        <v>1.0891372000000001E-3</v>
      </c>
      <c r="T357" s="214">
        <v>3.938589E-4</v>
      </c>
      <c r="U357" s="214">
        <v>1.6240556000000001E-3</v>
      </c>
      <c r="V357" s="214">
        <v>3.6877845999999997E-3</v>
      </c>
      <c r="W357" s="214">
        <v>7.1526069999999992E-4</v>
      </c>
      <c r="X357" s="214">
        <v>9.7528329999999996E-4</v>
      </c>
      <c r="Y357" s="214">
        <v>1.4154365999999999E-3</v>
      </c>
      <c r="Z357" s="214">
        <v>1.7986318E-3</v>
      </c>
      <c r="AA357" s="214">
        <v>2.9873555999999999E-3</v>
      </c>
      <c r="AB357" s="214">
        <v>9.3119299999999997E-4</v>
      </c>
      <c r="AC357" s="214">
        <v>2.4420190000000002E-4</v>
      </c>
      <c r="AD357" s="214">
        <v>3.1706164999999995E-3</v>
      </c>
      <c r="AE357" s="214">
        <v>1.1667706999999999E-3</v>
      </c>
      <c r="AF357" s="215">
        <v>2.7612436000000002E-3</v>
      </c>
      <c r="AG357" s="390">
        <v>3.4505528799999997E-2</v>
      </c>
      <c r="AH357" s="214">
        <v>1.8124142499999999E-2</v>
      </c>
      <c r="AI357" s="390">
        <v>2.4216709199999999E-2</v>
      </c>
      <c r="AJ357" s="214">
        <v>3.5558479400000002E-2</v>
      </c>
      <c r="AK357" s="390">
        <v>3.7069857800000001E-2</v>
      </c>
      <c r="AL357" s="214">
        <v>2.39090925E-2</v>
      </c>
      <c r="AM357" s="390">
        <v>2.3175047700000003E-2</v>
      </c>
      <c r="AN357" s="214">
        <v>3.2168038199999999E-2</v>
      </c>
      <c r="AO357" s="390">
        <v>5.0312508400000004E-2</v>
      </c>
      <c r="AP357" s="214">
        <v>4.2646189600000002E-2</v>
      </c>
      <c r="AQ357" s="390">
        <v>3.1309551899999996E-2</v>
      </c>
      <c r="AR357" s="214">
        <v>4.9021948899999994E-2</v>
      </c>
      <c r="AS357" s="390">
        <v>4.11684306E-2</v>
      </c>
      <c r="AT357" s="214">
        <v>2.2823329900000001E-2</v>
      </c>
      <c r="AU357" s="527">
        <v>4.7533858899999996E-2</v>
      </c>
    </row>
    <row r="358" spans="2:47" x14ac:dyDescent="0.25">
      <c r="B358" s="122">
        <v>43252</v>
      </c>
      <c r="C358" s="173">
        <v>257.14</v>
      </c>
      <c r="D358" s="164">
        <v>212.44</v>
      </c>
      <c r="E358" s="211">
        <v>234.12</v>
      </c>
      <c r="F358" s="211">
        <v>245.38</v>
      </c>
      <c r="G358" s="211">
        <v>250.82</v>
      </c>
      <c r="H358" s="211">
        <v>218.37</v>
      </c>
      <c r="I358" s="211">
        <v>254.58</v>
      </c>
      <c r="J358" s="211">
        <v>208.13</v>
      </c>
      <c r="K358" s="211">
        <v>274.18</v>
      </c>
      <c r="L358" s="211">
        <v>245.61</v>
      </c>
      <c r="M358" s="211">
        <v>210.49</v>
      </c>
      <c r="N358" s="211">
        <v>266.77</v>
      </c>
      <c r="O358" s="211">
        <v>260.93</v>
      </c>
      <c r="P358" s="211">
        <v>226.62</v>
      </c>
      <c r="Q358" s="724">
        <v>216.31</v>
      </c>
      <c r="R358" s="213">
        <v>4.3413000000000002E-4</v>
      </c>
      <c r="S358" s="214">
        <v>1.076013E-3</v>
      </c>
      <c r="T358" s="214">
        <v>9.8107429999999985E-4</v>
      </c>
      <c r="U358" s="214">
        <v>1.6821395E-3</v>
      </c>
      <c r="V358" s="214">
        <v>8.8263770000000005E-4</v>
      </c>
      <c r="W358" s="214">
        <v>4.7553219999999999E-4</v>
      </c>
      <c r="X358" s="214">
        <v>8.241345999999999E-4</v>
      </c>
      <c r="Y358" s="214">
        <v>3.5085280000000002E-4</v>
      </c>
      <c r="Z358" s="214">
        <v>1.0182156E-3</v>
      </c>
      <c r="AA358" s="214">
        <v>1.7560186E-3</v>
      </c>
      <c r="AB358" s="214">
        <v>5.0280170000000001E-4</v>
      </c>
      <c r="AC358" s="214">
        <v>-1.5968070000000001E-4</v>
      </c>
      <c r="AD358" s="214">
        <v>3.3566329999999998E-4</v>
      </c>
      <c r="AE358" s="214">
        <v>1.8918851000000001E-3</v>
      </c>
      <c r="AF358" s="215">
        <v>1.2047231E-3</v>
      </c>
      <c r="AG358" s="390">
        <v>3.5668904199999997E-2</v>
      </c>
      <c r="AH358" s="214">
        <v>2.0638647899999998E-2</v>
      </c>
      <c r="AI358" s="390">
        <v>2.6233803199999999E-2</v>
      </c>
      <c r="AJ358" s="214">
        <v>3.7491045000000001E-2</v>
      </c>
      <c r="AK358" s="390">
        <v>3.8525056299999999E-2</v>
      </c>
      <c r="AL358" s="214">
        <v>2.5195721400000003E-2</v>
      </c>
      <c r="AM358" s="390">
        <v>2.48727789E-2</v>
      </c>
      <c r="AN358" s="214">
        <v>3.3552157899999997E-2</v>
      </c>
      <c r="AO358" s="390">
        <v>5.2103778299999993E-2</v>
      </c>
      <c r="AP358" s="214">
        <v>4.5642121899999999E-2</v>
      </c>
      <c r="AQ358" s="390">
        <v>3.0166270800000002E-2</v>
      </c>
      <c r="AR358" s="214">
        <v>5.1087277100000002E-2</v>
      </c>
      <c r="AS358" s="390">
        <v>4.1788583499999997E-2</v>
      </c>
      <c r="AT358" s="214">
        <v>3.7200927299999999E-2</v>
      </c>
      <c r="AU358" s="527">
        <v>5.0353331299999998E-2</v>
      </c>
    </row>
    <row r="359" spans="2:47" x14ac:dyDescent="0.25">
      <c r="B359" s="122">
        <v>43282</v>
      </c>
      <c r="C359" s="173">
        <v>257.16000000000003</v>
      </c>
      <c r="D359" s="164">
        <v>212.75</v>
      </c>
      <c r="E359" s="211">
        <v>234.13</v>
      </c>
      <c r="F359" s="211">
        <v>245.56</v>
      </c>
      <c r="G359" s="211">
        <v>250.7</v>
      </c>
      <c r="H359" s="211">
        <v>218.63</v>
      </c>
      <c r="I359" s="211">
        <v>254.81</v>
      </c>
      <c r="J359" s="211">
        <v>208.25</v>
      </c>
      <c r="K359" s="211">
        <v>274.19</v>
      </c>
      <c r="L359" s="211">
        <v>245.41</v>
      </c>
      <c r="M359" s="211">
        <v>210.46</v>
      </c>
      <c r="N359" s="211">
        <v>266.91000000000003</v>
      </c>
      <c r="O359" s="211">
        <v>262.54000000000002</v>
      </c>
      <c r="P359" s="211">
        <v>226.63</v>
      </c>
      <c r="Q359" s="724">
        <v>216.26</v>
      </c>
      <c r="R359" s="213">
        <f t="shared" ref="R359:R381" si="0">C359/C358-1</f>
        <v>7.7778641984993513E-5</v>
      </c>
      <c r="S359" s="214">
        <f t="shared" ref="S359:AF359" si="1">D359/D358-1</f>
        <v>1.4592355488609599E-3</v>
      </c>
      <c r="T359" s="214">
        <f t="shared" si="1"/>
        <v>4.2713138561412123E-5</v>
      </c>
      <c r="U359" s="214">
        <f t="shared" si="1"/>
        <v>7.3355611704295498E-4</v>
      </c>
      <c r="V359" s="214">
        <f t="shared" si="1"/>
        <v>-4.7843074714937206E-4</v>
      </c>
      <c r="W359" s="214">
        <f t="shared" si="1"/>
        <v>1.1906397398908641E-3</v>
      </c>
      <c r="X359" s="214">
        <f t="shared" si="1"/>
        <v>9.0344881766046825E-4</v>
      </c>
      <c r="Y359" s="214">
        <f t="shared" si="1"/>
        <v>5.7656272521988683E-4</v>
      </c>
      <c r="Z359" s="214">
        <f t="shared" si="1"/>
        <v>3.6472390400499322E-5</v>
      </c>
      <c r="AA359" s="214">
        <f t="shared" si="1"/>
        <v>-8.1429909205654738E-4</v>
      </c>
      <c r="AB359" s="214">
        <f t="shared" si="1"/>
        <v>-1.4252458549102176E-4</v>
      </c>
      <c r="AC359" s="214">
        <f t="shared" si="1"/>
        <v>5.2479664130156145E-4</v>
      </c>
      <c r="AD359" s="214">
        <f t="shared" si="1"/>
        <v>6.170237228375397E-3</v>
      </c>
      <c r="AE359" s="214">
        <f t="shared" si="1"/>
        <v>4.4126731974181155E-5</v>
      </c>
      <c r="AF359" s="215">
        <f t="shared" si="1"/>
        <v>-2.311497388008954E-4</v>
      </c>
      <c r="AG359" s="390">
        <f t="shared" ref="AG359:AG381" si="2">C359/C347-1</f>
        <v>3.5307379524135651E-2</v>
      </c>
      <c r="AH359" s="214">
        <f t="shared" ref="AH359:AU359" si="3">D359/D347-1</f>
        <v>2.1608643457383003E-2</v>
      </c>
      <c r="AI359" s="390">
        <f t="shared" si="3"/>
        <v>2.6615802858896753E-2</v>
      </c>
      <c r="AJ359" s="214">
        <f t="shared" si="3"/>
        <v>3.5768516956301566E-2</v>
      </c>
      <c r="AK359" s="390">
        <f t="shared" si="3"/>
        <v>3.6164496796858847E-2</v>
      </c>
      <c r="AL359" s="214">
        <f t="shared" si="3"/>
        <v>2.6383737852682998E-2</v>
      </c>
      <c r="AM359" s="390">
        <f t="shared" si="3"/>
        <v>2.6259615771879741E-2</v>
      </c>
      <c r="AN359" s="214">
        <f t="shared" si="3"/>
        <v>3.4422809457580028E-2</v>
      </c>
      <c r="AO359" s="390">
        <f t="shared" si="3"/>
        <v>5.1583953363503854E-2</v>
      </c>
      <c r="AP359" s="214">
        <f t="shared" si="3"/>
        <v>4.4564569677364441E-2</v>
      </c>
      <c r="AQ359" s="390">
        <f t="shared" si="3"/>
        <v>3.2729770842534034E-2</v>
      </c>
      <c r="AR359" s="214">
        <f t="shared" si="3"/>
        <v>5.2069373275522413E-2</v>
      </c>
      <c r="AS359" s="390">
        <f t="shared" si="3"/>
        <v>4.9320543565148034E-2</v>
      </c>
      <c r="AT359" s="214">
        <f t="shared" si="3"/>
        <v>3.7540630865723568E-2</v>
      </c>
      <c r="AU359" s="527">
        <f t="shared" si="3"/>
        <v>4.8889320011640258E-2</v>
      </c>
    </row>
    <row r="360" spans="2:47" x14ac:dyDescent="0.25">
      <c r="B360" s="122">
        <v>43313</v>
      </c>
      <c r="C360" s="173">
        <v>257.31264028999999</v>
      </c>
      <c r="D360" s="164">
        <v>213.28300634999999</v>
      </c>
      <c r="E360" s="211">
        <v>234.09162190000001</v>
      </c>
      <c r="F360" s="211">
        <v>245.31028420999999</v>
      </c>
      <c r="G360" s="211">
        <v>250.69319067000001</v>
      </c>
      <c r="H360" s="211">
        <v>218.59399212</v>
      </c>
      <c r="I360" s="211">
        <v>255.00583831</v>
      </c>
      <c r="J360" s="211">
        <v>208.42678289</v>
      </c>
      <c r="K360" s="211">
        <v>274.06562427</v>
      </c>
      <c r="L360" s="211">
        <v>245.39836604999999</v>
      </c>
      <c r="M360" s="211">
        <v>210.72962949999999</v>
      </c>
      <c r="N360" s="211">
        <v>267.02320408999998</v>
      </c>
      <c r="O360" s="211">
        <v>262.64351033999998</v>
      </c>
      <c r="P360" s="211">
        <v>226.68101078999999</v>
      </c>
      <c r="Q360" s="724">
        <v>216.21860477000001</v>
      </c>
      <c r="R360" s="213">
        <f t="shared" si="0"/>
        <v>5.9356155700718283E-4</v>
      </c>
      <c r="S360" s="214">
        <f t="shared" ref="S360:S381" si="4">D360/D359-1</f>
        <v>2.5053177438307817E-3</v>
      </c>
      <c r="T360" s="214">
        <f t="shared" ref="T360:T381" si="5">E360/E359-1</f>
        <v>-1.6391790885406099E-4</v>
      </c>
      <c r="U360" s="214">
        <f t="shared" ref="U360:U381" si="6">F360/F359-1</f>
        <v>-1.0169237253624397E-3</v>
      </c>
      <c r="V360" s="214">
        <f t="shared" ref="V360:V381" si="7">G360/G359-1</f>
        <v>-2.7161268448261389E-5</v>
      </c>
      <c r="W360" s="214">
        <f t="shared" ref="W360:W381" si="8">H360/H359-1</f>
        <v>-1.6469779993599776E-4</v>
      </c>
      <c r="X360" s="214">
        <f t="shared" ref="X360:X381" si="9">I360/I359-1</f>
        <v>7.685660295906338E-4</v>
      </c>
      <c r="Y360" s="214">
        <f t="shared" ref="Y360:Y381" si="10">J360/J359-1</f>
        <v>8.4889743097238402E-4</v>
      </c>
      <c r="Z360" s="214">
        <f t="shared" ref="Z360:Z381" si="11">K360/K359-1</f>
        <v>-4.5361147379552325E-4</v>
      </c>
      <c r="AA360" s="214">
        <f t="shared" ref="AA360:AA381" si="12">L360/L359-1</f>
        <v>-4.7406177417386175E-5</v>
      </c>
      <c r="AB360" s="214">
        <f t="shared" ref="AB360:AB381" si="13">M360/M359-1</f>
        <v>1.2811436852606661E-3</v>
      </c>
      <c r="AC360" s="214">
        <f t="shared" ref="AC360:AC381" si="14">N360/N359-1</f>
        <v>4.241283204073909E-4</v>
      </c>
      <c r="AD360" s="214">
        <f t="shared" ref="AD360:AD381" si="15">O360/O359-1</f>
        <v>3.9426502628159277E-4</v>
      </c>
      <c r="AE360" s="214">
        <f t="shared" ref="AE360:AE381" si="16">P360/P359-1</f>
        <v>2.2508401359044861E-4</v>
      </c>
      <c r="AF360" s="215">
        <f t="shared" ref="AF360:AF381" si="17">Q360/Q359-1</f>
        <v>-1.9141417737900124E-4</v>
      </c>
      <c r="AG360" s="390">
        <f t="shared" si="2"/>
        <v>3.4880310046653706E-2</v>
      </c>
      <c r="AH360" s="214">
        <f t="shared" ref="AH360:AH371" si="18">D360/D348-1</f>
        <v>2.4857077266829952E-2</v>
      </c>
      <c r="AI360" s="390">
        <f t="shared" ref="AI360:AI371" si="19">E360/E348-1</f>
        <v>2.6537545606034163E-2</v>
      </c>
      <c r="AJ360" s="214">
        <f t="shared" ref="AJ360:AJ371" si="20">F360/F348-1</f>
        <v>3.5195527746128219E-2</v>
      </c>
      <c r="AK360" s="390">
        <f t="shared" ref="AK360:AK371" si="21">G360/G348-1</f>
        <v>3.5708286180541116E-2</v>
      </c>
      <c r="AL360" s="214">
        <f t="shared" ref="AL360:AL371" si="22">H360/H348-1</f>
        <v>2.7082611098059317E-2</v>
      </c>
      <c r="AM360" s="390">
        <f t="shared" ref="AM360:AM371" si="23">I360/I348-1</f>
        <v>2.5767652091713611E-2</v>
      </c>
      <c r="AN360" s="214">
        <f t="shared" ref="AN360:AN371" si="24">J360/J348-1</f>
        <v>3.6381994381184279E-2</v>
      </c>
      <c r="AO360" s="390">
        <f t="shared" ref="AO360:AO371" si="25">K360/K348-1</f>
        <v>4.8533262950493539E-2</v>
      </c>
      <c r="AP360" s="214">
        <f t="shared" ref="AP360:AP371" si="26">L360/L348-1</f>
        <v>4.3626631155907258E-2</v>
      </c>
      <c r="AQ360" s="390">
        <f t="shared" ref="AQ360:AQ371" si="27">M360/M348-1</f>
        <v>3.3039019069562192E-2</v>
      </c>
      <c r="AR360" s="214">
        <f t="shared" ref="AR360:AR371" si="28">N360/N348-1</f>
        <v>5.0817378654913092E-2</v>
      </c>
      <c r="AS360" s="390">
        <f t="shared" ref="AS360:AS371" si="29">O360/O348-1</f>
        <v>4.9189111732512947E-2</v>
      </c>
      <c r="AT360" s="214">
        <f t="shared" ref="AT360:AT371" si="30">P360/P348-1</f>
        <v>3.6729983032243174E-2</v>
      </c>
      <c r="AU360" s="527">
        <f t="shared" ref="AU360:AU371" si="31">Q360/Q348-1</f>
        <v>4.8434295543810402E-2</v>
      </c>
    </row>
    <row r="361" spans="2:47" x14ac:dyDescent="0.25">
      <c r="B361" s="122">
        <v>43344</v>
      </c>
      <c r="C361" s="173">
        <v>257.31</v>
      </c>
      <c r="D361" s="164">
        <v>213.5</v>
      </c>
      <c r="E361" s="211">
        <v>234.26</v>
      </c>
      <c r="F361" s="211">
        <v>245.44</v>
      </c>
      <c r="G361" s="211">
        <v>251.13</v>
      </c>
      <c r="H361" s="211">
        <v>218.43</v>
      </c>
      <c r="I361" s="211">
        <v>255.01</v>
      </c>
      <c r="J361" s="211">
        <v>208.35</v>
      </c>
      <c r="K361" s="211">
        <v>275.11</v>
      </c>
      <c r="L361" s="211">
        <v>245.75</v>
      </c>
      <c r="M361" s="211">
        <v>210.77</v>
      </c>
      <c r="N361" s="211">
        <v>267.16000000000003</v>
      </c>
      <c r="O361" s="211">
        <v>262.41000000000003</v>
      </c>
      <c r="P361" s="211">
        <v>226.97</v>
      </c>
      <c r="Q361" s="724">
        <v>216.16</v>
      </c>
      <c r="R361" s="213">
        <f t="shared" si="0"/>
        <v>-1.0261019423696283E-5</v>
      </c>
      <c r="S361" s="214">
        <f t="shared" si="4"/>
        <v>1.0173977463723283E-3</v>
      </c>
      <c r="T361" s="214">
        <f t="shared" si="5"/>
        <v>7.1928289715517124E-4</v>
      </c>
      <c r="U361" s="214">
        <f t="shared" si="6"/>
        <v>5.2878251891375072E-4</v>
      </c>
      <c r="V361" s="214">
        <f t="shared" si="7"/>
        <v>1.7424060415545117E-3</v>
      </c>
      <c r="W361" s="214">
        <f t="shared" si="8"/>
        <v>-7.5021329913749213E-4</v>
      </c>
      <c r="X361" s="214">
        <f t="shared" si="9"/>
        <v>1.6319979289747266E-5</v>
      </c>
      <c r="Y361" s="214">
        <f t="shared" si="10"/>
        <v>-3.6839262658738825E-4</v>
      </c>
      <c r="Z361" s="214">
        <f t="shared" si="11"/>
        <v>3.8106775805313298E-3</v>
      </c>
      <c r="AA361" s="214">
        <f t="shared" si="12"/>
        <v>1.4329107225121707E-3</v>
      </c>
      <c r="AB361" s="214">
        <f t="shared" si="13"/>
        <v>1.9157486346754737E-4</v>
      </c>
      <c r="AC361" s="214">
        <f t="shared" si="14"/>
        <v>5.1229970993049712E-4</v>
      </c>
      <c r="AD361" s="214">
        <f t="shared" si="15"/>
        <v>-8.8907713614416739E-4</v>
      </c>
      <c r="AE361" s="214">
        <f t="shared" si="16"/>
        <v>1.2748717194830395E-3</v>
      </c>
      <c r="AF361" s="215">
        <f t="shared" si="17"/>
        <v>-2.7104406700961814E-4</v>
      </c>
      <c r="AG361" s="390">
        <f t="shared" si="2"/>
        <v>3.0806826376091667E-2</v>
      </c>
      <c r="AH361" s="214">
        <f t="shared" si="18"/>
        <v>2.5850470882183396E-2</v>
      </c>
      <c r="AI361" s="390">
        <f t="shared" si="19"/>
        <v>2.5073294534634361E-2</v>
      </c>
      <c r="AJ361" s="214">
        <f t="shared" si="20"/>
        <v>3.3301056708626264E-2</v>
      </c>
      <c r="AK361" s="390">
        <f t="shared" si="21"/>
        <v>3.388225607245765E-2</v>
      </c>
      <c r="AL361" s="214">
        <f t="shared" si="22"/>
        <v>1.505646173149322E-2</v>
      </c>
      <c r="AM361" s="390">
        <f t="shared" si="23"/>
        <v>2.4177677818386201E-2</v>
      </c>
      <c r="AN361" s="214">
        <f t="shared" si="24"/>
        <v>3.3020972780008817E-2</v>
      </c>
      <c r="AO361" s="390">
        <f t="shared" si="25"/>
        <v>4.9958018471872423E-2</v>
      </c>
      <c r="AP361" s="214">
        <f t="shared" si="26"/>
        <v>4.2860173986844829E-2</v>
      </c>
      <c r="AQ361" s="390">
        <f t="shared" si="27"/>
        <v>2.8046044288362104E-2</v>
      </c>
      <c r="AR361" s="214">
        <f t="shared" si="28"/>
        <v>4.7768452427641606E-2</v>
      </c>
      <c r="AS361" s="390">
        <f t="shared" si="29"/>
        <v>4.4625796178344057E-2</v>
      </c>
      <c r="AT361" s="214">
        <f t="shared" si="30"/>
        <v>3.3184632192279739E-2</v>
      </c>
      <c r="AU361" s="527">
        <f t="shared" si="31"/>
        <v>4.7388312821009748E-2</v>
      </c>
    </row>
    <row r="362" spans="2:47" x14ac:dyDescent="0.25">
      <c r="B362" s="122">
        <v>43374</v>
      </c>
      <c r="C362" s="173">
        <v>256.89999999999998</v>
      </c>
      <c r="D362" s="164">
        <v>213.49</v>
      </c>
      <c r="E362" s="211">
        <v>234.17</v>
      </c>
      <c r="F362" s="211">
        <v>245.99</v>
      </c>
      <c r="G362" s="211">
        <v>250.9</v>
      </c>
      <c r="H362" s="211">
        <v>218.78</v>
      </c>
      <c r="I362" s="211">
        <v>255.07</v>
      </c>
      <c r="J362" s="211">
        <v>208.46</v>
      </c>
      <c r="K362" s="211">
        <v>274.77999999999997</v>
      </c>
      <c r="L362" s="211">
        <v>246.02</v>
      </c>
      <c r="M362" s="211">
        <v>209.06</v>
      </c>
      <c r="N362" s="211">
        <v>267.10000000000002</v>
      </c>
      <c r="O362" s="211">
        <v>262.56</v>
      </c>
      <c r="P362" s="211">
        <v>227.09</v>
      </c>
      <c r="Q362" s="724">
        <v>216.02</v>
      </c>
      <c r="R362" s="213">
        <f t="shared" si="0"/>
        <v>-1.5934087287708953E-3</v>
      </c>
      <c r="S362" s="214">
        <f t="shared" si="4"/>
        <v>-4.6838407494087519E-5</v>
      </c>
      <c r="T362" s="214">
        <f t="shared" si="5"/>
        <v>-3.8418850849486486E-4</v>
      </c>
      <c r="U362" s="214">
        <f t="shared" si="6"/>
        <v>2.2408735332464236E-3</v>
      </c>
      <c r="V362" s="214">
        <f t="shared" si="7"/>
        <v>-9.1586031139245794E-4</v>
      </c>
      <c r="W362" s="214">
        <f t="shared" si="8"/>
        <v>1.6023440003662959E-3</v>
      </c>
      <c r="X362" s="214">
        <f t="shared" si="9"/>
        <v>2.3528489078850079E-4</v>
      </c>
      <c r="Y362" s="214">
        <f t="shared" si="10"/>
        <v>5.2795776337899447E-4</v>
      </c>
      <c r="Z362" s="214">
        <f t="shared" si="11"/>
        <v>-1.1995201919233756E-3</v>
      </c>
      <c r="AA362" s="214">
        <f t="shared" si="12"/>
        <v>1.098677517802793E-3</v>
      </c>
      <c r="AB362" s="214">
        <f t="shared" si="13"/>
        <v>-8.1131090762442959E-3</v>
      </c>
      <c r="AC362" s="214">
        <f t="shared" si="14"/>
        <v>-2.2458451864049156E-4</v>
      </c>
      <c r="AD362" s="214">
        <f t="shared" si="15"/>
        <v>5.7162455699089065E-4</v>
      </c>
      <c r="AE362" s="214">
        <f t="shared" si="16"/>
        <v>5.2870423403983402E-4</v>
      </c>
      <c r="AF362" s="215">
        <f t="shared" si="17"/>
        <v>-6.476683937822747E-4</v>
      </c>
      <c r="AG362" s="390">
        <f t="shared" si="2"/>
        <v>2.4322169059010967E-2</v>
      </c>
      <c r="AH362" s="214">
        <f t="shared" si="18"/>
        <v>2.3638281549674067E-2</v>
      </c>
      <c r="AI362" s="390">
        <f t="shared" si="19"/>
        <v>2.2799737934046771E-2</v>
      </c>
      <c r="AJ362" s="214">
        <f t="shared" si="20"/>
        <v>3.3962422764911127E-2</v>
      </c>
      <c r="AK362" s="390">
        <f t="shared" si="21"/>
        <v>2.6385763959910102E-2</v>
      </c>
      <c r="AL362" s="214">
        <f t="shared" si="22"/>
        <v>1.3433388919770195E-2</v>
      </c>
      <c r="AM362" s="390">
        <f t="shared" si="23"/>
        <v>2.1423994874259167E-2</v>
      </c>
      <c r="AN362" s="214">
        <f t="shared" si="24"/>
        <v>3.1418534461431946E-2</v>
      </c>
      <c r="AO362" s="390">
        <f t="shared" si="25"/>
        <v>4.2017444065225673E-2</v>
      </c>
      <c r="AP362" s="214">
        <f t="shared" si="26"/>
        <v>3.9330826750031633E-2</v>
      </c>
      <c r="AQ362" s="390">
        <f t="shared" si="27"/>
        <v>1.6087484811664554E-2</v>
      </c>
      <c r="AR362" s="214">
        <f t="shared" si="28"/>
        <v>4.3359375000000089E-2</v>
      </c>
      <c r="AS362" s="390">
        <f t="shared" si="29"/>
        <v>4.07071227555591E-2</v>
      </c>
      <c r="AT362" s="214">
        <f t="shared" si="30"/>
        <v>3.0915198837842661E-2</v>
      </c>
      <c r="AU362" s="527">
        <f t="shared" si="31"/>
        <v>4.1110414959757202E-2</v>
      </c>
    </row>
    <row r="363" spans="2:47" x14ac:dyDescent="0.25">
      <c r="B363" s="122">
        <v>43405</v>
      </c>
      <c r="C363" s="173">
        <v>257.55</v>
      </c>
      <c r="D363" s="164">
        <v>213.75</v>
      </c>
      <c r="E363" s="211">
        <v>234.09</v>
      </c>
      <c r="F363" s="211">
        <v>246.24</v>
      </c>
      <c r="G363" s="211">
        <v>251.87</v>
      </c>
      <c r="H363" s="211">
        <v>219.08</v>
      </c>
      <c r="I363" s="211">
        <v>255.2</v>
      </c>
      <c r="J363" s="211">
        <v>208.7</v>
      </c>
      <c r="K363" s="211">
        <v>275.35000000000002</v>
      </c>
      <c r="L363" s="211">
        <v>246.29</v>
      </c>
      <c r="M363" s="211">
        <v>209.28</v>
      </c>
      <c r="N363" s="211">
        <v>267.19</v>
      </c>
      <c r="O363" s="211">
        <v>262.76</v>
      </c>
      <c r="P363" s="211">
        <v>227.59</v>
      </c>
      <c r="Q363" s="724">
        <v>216.06</v>
      </c>
      <c r="R363" s="213">
        <f t="shared" si="0"/>
        <v>2.5301673803037605E-3</v>
      </c>
      <c r="S363" s="214">
        <f t="shared" si="4"/>
        <v>1.2178556372663962E-3</v>
      </c>
      <c r="T363" s="214">
        <f t="shared" si="5"/>
        <v>-3.4163214758498039E-4</v>
      </c>
      <c r="U363" s="214">
        <f t="shared" si="6"/>
        <v>1.0163014756696676E-3</v>
      </c>
      <c r="V363" s="214">
        <f t="shared" si="7"/>
        <v>3.8660821044240734E-3</v>
      </c>
      <c r="W363" s="214">
        <f t="shared" si="8"/>
        <v>1.3712405155865692E-3</v>
      </c>
      <c r="X363" s="214">
        <f t="shared" si="9"/>
        <v>5.0966401380003745E-4</v>
      </c>
      <c r="Y363" s="214">
        <f t="shared" si="10"/>
        <v>1.1513000095941806E-3</v>
      </c>
      <c r="Z363" s="214">
        <f t="shared" si="11"/>
        <v>2.0743867821531037E-3</v>
      </c>
      <c r="AA363" s="214">
        <f t="shared" si="12"/>
        <v>1.0974717502640896E-3</v>
      </c>
      <c r="AB363" s="214">
        <f t="shared" si="13"/>
        <v>1.0523294747919465E-3</v>
      </c>
      <c r="AC363" s="214">
        <f t="shared" si="14"/>
        <v>3.3695245226494919E-4</v>
      </c>
      <c r="AD363" s="214">
        <f t="shared" si="15"/>
        <v>7.6173065204132584E-4</v>
      </c>
      <c r="AE363" s="214">
        <f t="shared" si="16"/>
        <v>2.2017702232595138E-3</v>
      </c>
      <c r="AF363" s="215">
        <f t="shared" si="17"/>
        <v>1.8516803999624187E-4</v>
      </c>
      <c r="AG363" s="390">
        <f t="shared" si="2"/>
        <v>2.536029938689377E-2</v>
      </c>
      <c r="AH363" s="214">
        <f t="shared" si="18"/>
        <v>2.2335947962502267E-2</v>
      </c>
      <c r="AI363" s="390">
        <f t="shared" si="19"/>
        <v>1.9733403031887198E-2</v>
      </c>
      <c r="AJ363" s="214">
        <f t="shared" si="20"/>
        <v>3.3579583613163155E-2</v>
      </c>
      <c r="AK363" s="390">
        <f t="shared" si="21"/>
        <v>2.8082778888934179E-2</v>
      </c>
      <c r="AL363" s="214">
        <f t="shared" si="22"/>
        <v>9.7713864306785414E-3</v>
      </c>
      <c r="AM363" s="390">
        <f t="shared" si="23"/>
        <v>2.1862737246736597E-2</v>
      </c>
      <c r="AN363" s="214">
        <f t="shared" si="24"/>
        <v>3.0668181144747786E-2</v>
      </c>
      <c r="AO363" s="390">
        <f t="shared" si="25"/>
        <v>4.1966245364414068E-2</v>
      </c>
      <c r="AP363" s="214">
        <f t="shared" si="26"/>
        <v>3.8979118329466322E-2</v>
      </c>
      <c r="AQ363" s="390">
        <f t="shared" si="27"/>
        <v>1.2579833559125175E-2</v>
      </c>
      <c r="AR363" s="214">
        <f t="shared" si="28"/>
        <v>3.9811643835616417E-2</v>
      </c>
      <c r="AS363" s="390">
        <f t="shared" si="29"/>
        <v>3.7019496408556396E-2</v>
      </c>
      <c r="AT363" s="214">
        <f t="shared" si="30"/>
        <v>2.7912018427352026E-2</v>
      </c>
      <c r="AU363" s="527">
        <f t="shared" si="31"/>
        <v>3.59112048712662E-2</v>
      </c>
    </row>
    <row r="364" spans="2:47" x14ac:dyDescent="0.25">
      <c r="B364" s="122">
        <v>43435</v>
      </c>
      <c r="C364" s="173">
        <v>258.04000000000002</v>
      </c>
      <c r="D364" s="164">
        <v>214.09</v>
      </c>
      <c r="E364" s="211">
        <v>234.27</v>
      </c>
      <c r="F364" s="211">
        <v>246.79</v>
      </c>
      <c r="G364" s="211">
        <v>251.93</v>
      </c>
      <c r="H364" s="211">
        <v>219.05</v>
      </c>
      <c r="I364" s="211">
        <v>255.73</v>
      </c>
      <c r="J364" s="211">
        <v>209.04</v>
      </c>
      <c r="K364" s="211">
        <v>275.75</v>
      </c>
      <c r="L364" s="211">
        <v>246.51</v>
      </c>
      <c r="M364" s="211">
        <v>209.36</v>
      </c>
      <c r="N364" s="211">
        <v>267.64999999999998</v>
      </c>
      <c r="O364" s="211">
        <v>262.89999999999998</v>
      </c>
      <c r="P364" s="211">
        <v>228.13</v>
      </c>
      <c r="Q364" s="724">
        <v>216.33</v>
      </c>
      <c r="R364" s="213">
        <f t="shared" si="0"/>
        <v>1.902543195495987E-3</v>
      </c>
      <c r="S364" s="214">
        <f t="shared" si="4"/>
        <v>1.5906432748538091E-3</v>
      </c>
      <c r="T364" s="214">
        <f t="shared" si="5"/>
        <v>7.6893502499042476E-4</v>
      </c>
      <c r="U364" s="214">
        <f t="shared" si="6"/>
        <v>2.2335932423651617E-3</v>
      </c>
      <c r="V364" s="214">
        <f t="shared" si="7"/>
        <v>2.382181283995255E-4</v>
      </c>
      <c r="W364" s="214">
        <f t="shared" si="8"/>
        <v>-1.3693627898481164E-4</v>
      </c>
      <c r="X364" s="214">
        <f t="shared" si="9"/>
        <v>2.0768025078370389E-3</v>
      </c>
      <c r="Y364" s="214">
        <f t="shared" si="10"/>
        <v>1.6291327264015276E-3</v>
      </c>
      <c r="Z364" s="214">
        <f t="shared" si="11"/>
        <v>1.4526965680041748E-3</v>
      </c>
      <c r="AA364" s="214">
        <f t="shared" si="12"/>
        <v>8.9325591782052349E-4</v>
      </c>
      <c r="AB364" s="214">
        <f t="shared" si="13"/>
        <v>3.8226299694188448E-4</v>
      </c>
      <c r="AC364" s="214">
        <f t="shared" si="14"/>
        <v>1.7216213181630025E-3</v>
      </c>
      <c r="AD364" s="214">
        <f t="shared" si="15"/>
        <v>5.3280560207036309E-4</v>
      </c>
      <c r="AE364" s="214">
        <f t="shared" si="16"/>
        <v>2.3726877279317549E-3</v>
      </c>
      <c r="AF364" s="215">
        <f t="shared" si="17"/>
        <v>1.2496528742016455E-3</v>
      </c>
      <c r="AG364" s="390">
        <f t="shared" si="2"/>
        <v>2.4903681931921939E-2</v>
      </c>
      <c r="AH364" s="214">
        <f t="shared" si="18"/>
        <v>2.3276933371570552E-2</v>
      </c>
      <c r="AI364" s="390">
        <f t="shared" si="19"/>
        <v>1.8476654203982257E-2</v>
      </c>
      <c r="AJ364" s="214">
        <f t="shared" si="20"/>
        <v>3.3329146254658104E-2</v>
      </c>
      <c r="AK364" s="390">
        <f t="shared" si="21"/>
        <v>2.6609616951915216E-2</v>
      </c>
      <c r="AL364" s="214">
        <f t="shared" si="22"/>
        <v>9.6796496888684747E-3</v>
      </c>
      <c r="AM364" s="390">
        <f t="shared" si="23"/>
        <v>2.1775611315326682E-2</v>
      </c>
      <c r="AN364" s="214">
        <f t="shared" si="24"/>
        <v>3.1481298726931728E-2</v>
      </c>
      <c r="AO364" s="390">
        <f t="shared" si="25"/>
        <v>4.2257247609328363E-2</v>
      </c>
      <c r="AP364" s="214">
        <f t="shared" si="26"/>
        <v>3.7587339001599274E-2</v>
      </c>
      <c r="AQ364" s="390">
        <f t="shared" si="27"/>
        <v>9.9860099377684364E-3</v>
      </c>
      <c r="AR364" s="214">
        <f t="shared" si="28"/>
        <v>3.9902090294506198E-2</v>
      </c>
      <c r="AS364" s="390">
        <f t="shared" si="29"/>
        <v>3.89661713563072E-2</v>
      </c>
      <c r="AT364" s="214">
        <f t="shared" si="30"/>
        <v>2.9095994225911248E-2</v>
      </c>
      <c r="AU364" s="527">
        <f t="shared" si="31"/>
        <v>3.6460329628209998E-2</v>
      </c>
    </row>
    <row r="365" spans="2:47" x14ac:dyDescent="0.25">
      <c r="B365" s="122">
        <v>43466</v>
      </c>
      <c r="C365" s="173">
        <v>261.14</v>
      </c>
      <c r="D365" s="164">
        <v>214.31</v>
      </c>
      <c r="E365" s="211">
        <v>236.11</v>
      </c>
      <c r="F365" s="211">
        <v>248.5</v>
      </c>
      <c r="G365" s="211">
        <v>253.88</v>
      </c>
      <c r="H365" s="211">
        <v>219.23</v>
      </c>
      <c r="I365" s="211">
        <v>256.85000000000002</v>
      </c>
      <c r="J365" s="211">
        <v>210.42</v>
      </c>
      <c r="K365" s="211">
        <v>279.33</v>
      </c>
      <c r="L365" s="211">
        <v>248.28</v>
      </c>
      <c r="M365" s="211">
        <v>210.06</v>
      </c>
      <c r="N365" s="211">
        <v>269.36</v>
      </c>
      <c r="O365" s="211">
        <v>264.73</v>
      </c>
      <c r="P365" s="211">
        <v>228.4</v>
      </c>
      <c r="Q365" s="724">
        <v>217.69</v>
      </c>
      <c r="R365" s="213">
        <f t="shared" si="0"/>
        <v>1.2013641295923083E-2</v>
      </c>
      <c r="S365" s="214">
        <f t="shared" si="4"/>
        <v>1.027605212760907E-3</v>
      </c>
      <c r="T365" s="214">
        <f t="shared" si="5"/>
        <v>7.8541853416997931E-3</v>
      </c>
      <c r="U365" s="214">
        <f t="shared" si="6"/>
        <v>6.92896794845832E-3</v>
      </c>
      <c r="V365" s="214">
        <f t="shared" si="7"/>
        <v>7.7402453062358489E-3</v>
      </c>
      <c r="W365" s="214">
        <f t="shared" si="8"/>
        <v>8.2173019858466922E-4</v>
      </c>
      <c r="X365" s="214">
        <f t="shared" si="9"/>
        <v>4.3796191295508713E-3</v>
      </c>
      <c r="Y365" s="214">
        <f t="shared" si="10"/>
        <v>6.6016073478760706E-3</v>
      </c>
      <c r="Z365" s="214">
        <f t="shared" si="11"/>
        <v>1.2982774252039864E-2</v>
      </c>
      <c r="AA365" s="214">
        <f t="shared" si="12"/>
        <v>7.1802360958987954E-3</v>
      </c>
      <c r="AB365" s="214">
        <f t="shared" si="13"/>
        <v>3.3435231180740654E-3</v>
      </c>
      <c r="AC365" s="214">
        <f t="shared" si="14"/>
        <v>6.3889407808706E-3</v>
      </c>
      <c r="AD365" s="214">
        <f t="shared" si="15"/>
        <v>6.9608216051733063E-3</v>
      </c>
      <c r="AE365" s="214">
        <f t="shared" si="16"/>
        <v>1.1835357033271876E-3</v>
      </c>
      <c r="AF365" s="215">
        <f t="shared" si="17"/>
        <v>6.2866916285304608E-3</v>
      </c>
      <c r="AG365" s="390">
        <f t="shared" si="2"/>
        <v>2.8056484044356234E-2</v>
      </c>
      <c r="AH365" s="214">
        <f t="shared" si="18"/>
        <v>2.1642751585069231E-2</v>
      </c>
      <c r="AI365" s="390">
        <f t="shared" si="19"/>
        <v>1.5745321574532234E-2</v>
      </c>
      <c r="AJ365" s="214">
        <f t="shared" si="20"/>
        <v>3.2619987533762718E-2</v>
      </c>
      <c r="AK365" s="390">
        <f t="shared" si="21"/>
        <v>2.4411895250776583E-2</v>
      </c>
      <c r="AL365" s="214">
        <f t="shared" si="22"/>
        <v>9.1603756214324594E-3</v>
      </c>
      <c r="AM365" s="390">
        <f t="shared" si="23"/>
        <v>2.1637961894912738E-2</v>
      </c>
      <c r="AN365" s="214">
        <f t="shared" si="24"/>
        <v>2.7190627288259606E-2</v>
      </c>
      <c r="AO365" s="390">
        <f t="shared" si="25"/>
        <v>4.1110696980991346E-2</v>
      </c>
      <c r="AP365" s="214">
        <f t="shared" si="26"/>
        <v>3.4974363249822948E-2</v>
      </c>
      <c r="AQ365" s="390">
        <f t="shared" si="27"/>
        <v>9.855295418489618E-3</v>
      </c>
      <c r="AR365" s="214">
        <f t="shared" si="28"/>
        <v>3.639861485186624E-2</v>
      </c>
      <c r="AS365" s="390">
        <f t="shared" si="29"/>
        <v>3.1402189581953399E-2</v>
      </c>
      <c r="AT365" s="214">
        <f t="shared" si="30"/>
        <v>2.5594970812752749E-2</v>
      </c>
      <c r="AU365" s="527">
        <f t="shared" si="31"/>
        <v>2.6984950700570831E-2</v>
      </c>
    </row>
    <row r="366" spans="2:47" x14ac:dyDescent="0.25">
      <c r="B366" s="122">
        <v>43497</v>
      </c>
      <c r="C366" s="173">
        <v>264.41000000000003</v>
      </c>
      <c r="D366" s="164">
        <v>216.06</v>
      </c>
      <c r="E366" s="211">
        <v>237.27</v>
      </c>
      <c r="F366" s="211">
        <v>250.17</v>
      </c>
      <c r="G366" s="211">
        <v>254.89</v>
      </c>
      <c r="H366" s="211">
        <v>220.19</v>
      </c>
      <c r="I366" s="211">
        <v>258.70999999999998</v>
      </c>
      <c r="J366" s="211">
        <v>211.23</v>
      </c>
      <c r="K366" s="211">
        <v>280.74</v>
      </c>
      <c r="L366" s="211">
        <v>250.4</v>
      </c>
      <c r="M366" s="211">
        <v>211.41</v>
      </c>
      <c r="N366" s="211">
        <v>272.24</v>
      </c>
      <c r="O366" s="211">
        <v>267.82</v>
      </c>
      <c r="P366" s="211">
        <v>230.33</v>
      </c>
      <c r="Q366" s="724">
        <v>218.38</v>
      </c>
      <c r="R366" s="213">
        <f t="shared" si="0"/>
        <v>1.2522018840468885E-2</v>
      </c>
      <c r="S366" s="214">
        <f t="shared" si="4"/>
        <v>8.1657412159954479E-3</v>
      </c>
      <c r="T366" s="214">
        <f t="shared" si="5"/>
        <v>4.9129642963026132E-3</v>
      </c>
      <c r="U366" s="214">
        <f t="shared" si="6"/>
        <v>6.7203219315894458E-3</v>
      </c>
      <c r="V366" s="214">
        <f t="shared" si="7"/>
        <v>3.9782574444620078E-3</v>
      </c>
      <c r="W366" s="214">
        <f t="shared" si="8"/>
        <v>4.378962733202707E-3</v>
      </c>
      <c r="X366" s="214">
        <f t="shared" si="9"/>
        <v>7.2415806891179546E-3</v>
      </c>
      <c r="Y366" s="214">
        <f t="shared" si="10"/>
        <v>3.8494439692045024E-3</v>
      </c>
      <c r="Z366" s="214">
        <f t="shared" si="11"/>
        <v>5.0477929330898785E-3</v>
      </c>
      <c r="AA366" s="214">
        <f t="shared" si="12"/>
        <v>8.5387465764459325E-3</v>
      </c>
      <c r="AB366" s="214">
        <f t="shared" si="13"/>
        <v>6.4267352185090054E-3</v>
      </c>
      <c r="AC366" s="214">
        <f t="shared" si="14"/>
        <v>1.0692010692010756E-2</v>
      </c>
      <c r="AD366" s="214">
        <f t="shared" si="15"/>
        <v>1.1672269859857032E-2</v>
      </c>
      <c r="AE366" s="214">
        <f t="shared" si="16"/>
        <v>8.4500875656743357E-3</v>
      </c>
      <c r="AF366" s="215">
        <f t="shared" si="17"/>
        <v>3.1696449078966182E-3</v>
      </c>
      <c r="AG366" s="390">
        <f t="shared" si="2"/>
        <v>3.8653415563499438E-2</v>
      </c>
      <c r="AH366" s="214">
        <f t="shared" si="18"/>
        <v>2.4709509129713148E-2</v>
      </c>
      <c r="AI366" s="390">
        <f t="shared" si="19"/>
        <v>1.8369887119618955E-2</v>
      </c>
      <c r="AJ366" s="214">
        <f t="shared" si="20"/>
        <v>2.8828754729396167E-2</v>
      </c>
      <c r="AK366" s="390">
        <f t="shared" si="21"/>
        <v>2.2176772537696454E-2</v>
      </c>
      <c r="AL366" s="214">
        <f t="shared" si="22"/>
        <v>1.2228198409414803E-2</v>
      </c>
      <c r="AM366" s="390">
        <f t="shared" si="23"/>
        <v>2.5975571065989689E-2</v>
      </c>
      <c r="AN366" s="214">
        <f t="shared" si="24"/>
        <v>2.2163077667553654E-2</v>
      </c>
      <c r="AO366" s="390">
        <f t="shared" si="25"/>
        <v>4.3953592146363185E-2</v>
      </c>
      <c r="AP366" s="214">
        <f t="shared" si="26"/>
        <v>3.6080767957629822E-2</v>
      </c>
      <c r="AQ366" s="390">
        <f t="shared" si="27"/>
        <v>9.7917462743599692E-3</v>
      </c>
      <c r="AR366" s="214">
        <f t="shared" si="28"/>
        <v>2.4228743416102372E-2</v>
      </c>
      <c r="AS366" s="390">
        <f t="shared" si="29"/>
        <v>3.6535335552287274E-2</v>
      </c>
      <c r="AT366" s="214">
        <f t="shared" si="30"/>
        <v>2.9499843561435757E-2</v>
      </c>
      <c r="AU366" s="527">
        <f t="shared" si="31"/>
        <v>2.1135322173384319E-2</v>
      </c>
    </row>
    <row r="367" spans="2:47" x14ac:dyDescent="0.25">
      <c r="B367" s="122">
        <v>43525</v>
      </c>
      <c r="C367" s="173">
        <v>264.88</v>
      </c>
      <c r="D367" s="164">
        <v>216.57</v>
      </c>
      <c r="E367" s="211">
        <v>238.67</v>
      </c>
      <c r="F367" s="211">
        <v>250.85</v>
      </c>
      <c r="G367" s="211">
        <v>256.61</v>
      </c>
      <c r="H367" s="211">
        <v>220.66</v>
      </c>
      <c r="I367" s="211">
        <v>258.72000000000003</v>
      </c>
      <c r="J367" s="211">
        <v>211.58</v>
      </c>
      <c r="K367" s="211">
        <v>281.75</v>
      </c>
      <c r="L367" s="211">
        <v>250.86</v>
      </c>
      <c r="M367" s="211">
        <v>211.91</v>
      </c>
      <c r="N367" s="211">
        <v>273.52</v>
      </c>
      <c r="O367" s="211">
        <v>269.60000000000002</v>
      </c>
      <c r="P367" s="211">
        <v>230.99</v>
      </c>
      <c r="Q367" s="724">
        <v>218.48</v>
      </c>
      <c r="R367" s="213">
        <f t="shared" si="0"/>
        <v>1.7775424530084294E-3</v>
      </c>
      <c r="S367" s="214">
        <f t="shared" si="4"/>
        <v>2.3604554290475033E-3</v>
      </c>
      <c r="T367" s="214">
        <f t="shared" si="5"/>
        <v>5.9004509630378177E-3</v>
      </c>
      <c r="U367" s="214">
        <f t="shared" si="6"/>
        <v>2.71815165687328E-3</v>
      </c>
      <c r="V367" s="214">
        <f t="shared" si="7"/>
        <v>6.7480089450351333E-3</v>
      </c>
      <c r="W367" s="214">
        <f t="shared" si="8"/>
        <v>2.134520187111022E-3</v>
      </c>
      <c r="X367" s="214">
        <f t="shared" si="9"/>
        <v>3.8653318387593671E-5</v>
      </c>
      <c r="Y367" s="214">
        <f t="shared" si="10"/>
        <v>1.6569616058326186E-3</v>
      </c>
      <c r="Z367" s="214">
        <f t="shared" si="11"/>
        <v>3.5976348222555021E-3</v>
      </c>
      <c r="AA367" s="214">
        <f t="shared" si="12"/>
        <v>1.8370607028754815E-3</v>
      </c>
      <c r="AB367" s="214">
        <f t="shared" si="13"/>
        <v>2.3650726077291129E-3</v>
      </c>
      <c r="AC367" s="214">
        <f t="shared" si="14"/>
        <v>4.7017337643255885E-3</v>
      </c>
      <c r="AD367" s="214">
        <f t="shared" si="15"/>
        <v>6.6462549473527144E-3</v>
      </c>
      <c r="AE367" s="214">
        <f t="shared" si="16"/>
        <v>2.8654539139494339E-3</v>
      </c>
      <c r="AF367" s="215">
        <f t="shared" si="17"/>
        <v>4.5791739170253365E-4</v>
      </c>
      <c r="AG367" s="390">
        <f t="shared" si="2"/>
        <v>3.4687499999999982E-2</v>
      </c>
      <c r="AH367" s="214">
        <f t="shared" si="18"/>
        <v>2.1652986130767049E-2</v>
      </c>
      <c r="AI367" s="390">
        <f t="shared" si="19"/>
        <v>2.1135498224446936E-2</v>
      </c>
      <c r="AJ367" s="214">
        <f t="shared" si="20"/>
        <v>2.6517166591643715E-2</v>
      </c>
      <c r="AK367" s="390">
        <f t="shared" si="21"/>
        <v>2.8167321099447085E-2</v>
      </c>
      <c r="AL367" s="214">
        <f t="shared" si="22"/>
        <v>1.2759317055259789E-2</v>
      </c>
      <c r="AM367" s="390">
        <f t="shared" si="23"/>
        <v>1.8542577063895171E-2</v>
      </c>
      <c r="AN367" s="214">
        <f t="shared" si="24"/>
        <v>2.0301875874041642E-2</v>
      </c>
      <c r="AO367" s="390">
        <f t="shared" si="25"/>
        <v>3.2164706744330696E-2</v>
      </c>
      <c r="AP367" s="214">
        <f t="shared" si="26"/>
        <v>3.2345679012345752E-2</v>
      </c>
      <c r="AQ367" s="390">
        <f t="shared" si="27"/>
        <v>1.0153494136714736E-2</v>
      </c>
      <c r="AR367" s="214">
        <f t="shared" si="28"/>
        <v>2.7150850576439067E-2</v>
      </c>
      <c r="AS367" s="390">
        <f t="shared" si="29"/>
        <v>3.9802530083307808E-2</v>
      </c>
      <c r="AT367" s="214">
        <f t="shared" si="30"/>
        <v>2.4300474480067447E-2</v>
      </c>
      <c r="AU367" s="527">
        <f t="shared" si="31"/>
        <v>1.9505366308912642E-2</v>
      </c>
    </row>
    <row r="368" spans="2:47" x14ac:dyDescent="0.25">
      <c r="B368" s="122">
        <v>43556</v>
      </c>
      <c r="C368" s="173">
        <v>264.95</v>
      </c>
      <c r="D368" s="164">
        <v>217.48</v>
      </c>
      <c r="E368" s="211">
        <v>238.65</v>
      </c>
      <c r="F368" s="211">
        <v>251.24</v>
      </c>
      <c r="G368" s="211">
        <v>257.10000000000002</v>
      </c>
      <c r="H368" s="211">
        <v>222.51</v>
      </c>
      <c r="I368" s="211">
        <v>259.38</v>
      </c>
      <c r="J368" s="211">
        <v>212.06</v>
      </c>
      <c r="K368" s="211">
        <v>281.79000000000002</v>
      </c>
      <c r="L368" s="211">
        <v>251.13</v>
      </c>
      <c r="M368" s="211">
        <v>212.09</v>
      </c>
      <c r="N368" s="211">
        <v>274.23</v>
      </c>
      <c r="O368" s="211">
        <v>270.11</v>
      </c>
      <c r="P368" s="211">
        <v>231.55</v>
      </c>
      <c r="Q368" s="724">
        <v>219.51</v>
      </c>
      <c r="R368" s="213">
        <f t="shared" si="0"/>
        <v>2.6427061310774214E-4</v>
      </c>
      <c r="S368" s="214">
        <f t="shared" si="4"/>
        <v>4.2018746825507325E-3</v>
      </c>
      <c r="T368" s="214">
        <f t="shared" si="5"/>
        <v>-8.3797712322364326E-5</v>
      </c>
      <c r="U368" s="214">
        <f t="shared" si="6"/>
        <v>1.5547139724936265E-3</v>
      </c>
      <c r="V368" s="214">
        <f t="shared" si="7"/>
        <v>1.9095124897705595E-3</v>
      </c>
      <c r="W368" s="214">
        <f t="shared" si="8"/>
        <v>8.3839390918154511E-3</v>
      </c>
      <c r="X368" s="214">
        <f t="shared" si="9"/>
        <v>2.5510204081631294E-3</v>
      </c>
      <c r="Y368" s="214">
        <f t="shared" si="10"/>
        <v>2.2686454296245717E-3</v>
      </c>
      <c r="Z368" s="214">
        <f t="shared" si="11"/>
        <v>1.4196983141090413E-4</v>
      </c>
      <c r="AA368" s="214">
        <f t="shared" si="12"/>
        <v>1.0762975364744243E-3</v>
      </c>
      <c r="AB368" s="214">
        <f t="shared" si="13"/>
        <v>8.4941720541742427E-4</v>
      </c>
      <c r="AC368" s="214">
        <f t="shared" si="14"/>
        <v>2.5957882421761003E-3</v>
      </c>
      <c r="AD368" s="214">
        <f t="shared" si="15"/>
        <v>1.8916913946587233E-3</v>
      </c>
      <c r="AE368" s="214">
        <f t="shared" si="16"/>
        <v>2.4243473743452704E-3</v>
      </c>
      <c r="AF368" s="215">
        <f t="shared" si="17"/>
        <v>4.7143903332111936E-3</v>
      </c>
      <c r="AG368" s="390">
        <f t="shared" si="2"/>
        <v>3.2943469785575052E-2</v>
      </c>
      <c r="AH368" s="214">
        <f t="shared" si="18"/>
        <v>2.594584394754218E-2</v>
      </c>
      <c r="AI368" s="390">
        <f t="shared" si="19"/>
        <v>2.0744225834046226E-2</v>
      </c>
      <c r="AJ368" s="214">
        <f t="shared" si="20"/>
        <v>2.7272355562824702E-2</v>
      </c>
      <c r="AK368" s="390">
        <f t="shared" si="21"/>
        <v>2.9718039090035342E-2</v>
      </c>
      <c r="AL368" s="214">
        <f t="shared" si="22"/>
        <v>2.0173307046902789E-2</v>
      </c>
      <c r="AM368" s="390">
        <f t="shared" si="23"/>
        <v>2.0698882417755415E-2</v>
      </c>
      <c r="AN368" s="214">
        <f t="shared" si="24"/>
        <v>2.0696958028494583E-2</v>
      </c>
      <c r="AO368" s="390">
        <f t="shared" si="25"/>
        <v>3.0649939651073543E-2</v>
      </c>
      <c r="AP368" s="214">
        <f t="shared" si="26"/>
        <v>2.7326651667007651E-2</v>
      </c>
      <c r="AQ368" s="390">
        <f t="shared" si="27"/>
        <v>9.0394405062086403E-3</v>
      </c>
      <c r="AR368" s="214">
        <f t="shared" si="28"/>
        <v>2.8041237113402229E-2</v>
      </c>
      <c r="AS368" s="390">
        <f t="shared" si="29"/>
        <v>3.8804707330205579E-2</v>
      </c>
      <c r="AT368" s="214">
        <f t="shared" si="30"/>
        <v>2.4874961271190266E-2</v>
      </c>
      <c r="AU368" s="527">
        <f t="shared" si="31"/>
        <v>1.8796992481203034E-2</v>
      </c>
    </row>
    <row r="369" spans="2:47" x14ac:dyDescent="0.25">
      <c r="B369" s="122">
        <v>43586</v>
      </c>
      <c r="C369" s="173">
        <v>265.14999999999998</v>
      </c>
      <c r="D369" s="164">
        <v>217.5</v>
      </c>
      <c r="E369" s="211">
        <v>238.6</v>
      </c>
      <c r="F369" s="211">
        <v>251.35</v>
      </c>
      <c r="G369" s="211">
        <v>257.49</v>
      </c>
      <c r="H369" s="211">
        <v>222.85</v>
      </c>
      <c r="I369" s="211">
        <v>259.66000000000003</v>
      </c>
      <c r="J369" s="211">
        <v>212.67</v>
      </c>
      <c r="K369" s="211">
        <v>281.55</v>
      </c>
      <c r="L369" s="211">
        <v>251.95</v>
      </c>
      <c r="M369" s="211">
        <v>212.3</v>
      </c>
      <c r="N369" s="211">
        <v>274.87</v>
      </c>
      <c r="O369" s="211">
        <v>270.92</v>
      </c>
      <c r="P369" s="211">
        <v>231.49</v>
      </c>
      <c r="Q369" s="724">
        <v>220.21</v>
      </c>
      <c r="R369" s="213">
        <f t="shared" si="0"/>
        <v>7.5485940743535984E-4</v>
      </c>
      <c r="S369" s="214">
        <f t="shared" si="4"/>
        <v>9.1962479308538292E-5</v>
      </c>
      <c r="T369" s="214">
        <f t="shared" si="5"/>
        <v>-2.0951183741890755E-4</v>
      </c>
      <c r="U369" s="214">
        <f t="shared" si="6"/>
        <v>4.378283712784814E-4</v>
      </c>
      <c r="V369" s="214">
        <f t="shared" si="7"/>
        <v>1.5169194865809477E-3</v>
      </c>
      <c r="W369" s="214">
        <f t="shared" si="8"/>
        <v>1.5280212125297066E-3</v>
      </c>
      <c r="X369" s="214">
        <f t="shared" si="9"/>
        <v>1.0794972627035104E-3</v>
      </c>
      <c r="Y369" s="214">
        <f t="shared" si="10"/>
        <v>2.8765443742335695E-3</v>
      </c>
      <c r="Z369" s="214">
        <f t="shared" si="11"/>
        <v>-8.5169807303309142E-4</v>
      </c>
      <c r="AA369" s="214">
        <f t="shared" si="12"/>
        <v>3.2652411101818934E-3</v>
      </c>
      <c r="AB369" s="214">
        <f t="shared" si="13"/>
        <v>9.9014569286626219E-4</v>
      </c>
      <c r="AC369" s="214">
        <f t="shared" si="14"/>
        <v>2.3338073879588528E-3</v>
      </c>
      <c r="AD369" s="214">
        <f t="shared" si="15"/>
        <v>2.9987782755174219E-3</v>
      </c>
      <c r="AE369" s="214">
        <f t="shared" si="16"/>
        <v>-2.591232995033943E-4</v>
      </c>
      <c r="AF369" s="215">
        <f t="shared" si="17"/>
        <v>3.1889207780968487E-3</v>
      </c>
      <c r="AG369" s="390">
        <f t="shared" si="2"/>
        <v>3.1591642998871849E-2</v>
      </c>
      <c r="AH369" s="214">
        <f t="shared" si="18"/>
        <v>2.4928137222562485E-2</v>
      </c>
      <c r="AI369" s="390">
        <f t="shared" si="19"/>
        <v>2.0137671555004566E-2</v>
      </c>
      <c r="AJ369" s="214">
        <f t="shared" si="20"/>
        <v>2.6044005388414782E-2</v>
      </c>
      <c r="AK369" s="390">
        <f t="shared" si="21"/>
        <v>2.7494014365522901E-2</v>
      </c>
      <c r="AL369" s="214">
        <f t="shared" si="22"/>
        <v>2.0983185962340167E-2</v>
      </c>
      <c r="AM369" s="390">
        <f t="shared" si="23"/>
        <v>2.0796477572040839E-2</v>
      </c>
      <c r="AN369" s="214">
        <f t="shared" si="24"/>
        <v>2.2157070075939478E-2</v>
      </c>
      <c r="AO369" s="390">
        <f t="shared" si="25"/>
        <v>2.7929901423877412E-2</v>
      </c>
      <c r="AP369" s="214">
        <f t="shared" si="26"/>
        <v>2.7612366424667467E-2</v>
      </c>
      <c r="AQ369" s="390">
        <f t="shared" si="27"/>
        <v>9.078378249916863E-3</v>
      </c>
      <c r="AR369" s="214">
        <f t="shared" si="28"/>
        <v>3.0170152162506625E-2</v>
      </c>
      <c r="AS369" s="390">
        <f t="shared" si="29"/>
        <v>3.8604562008817345E-2</v>
      </c>
      <c r="AT369" s="214">
        <f t="shared" si="30"/>
        <v>2.3431628277112315E-2</v>
      </c>
      <c r="AU369" s="527">
        <f t="shared" si="31"/>
        <v>1.9254802129136772E-2</v>
      </c>
    </row>
    <row r="370" spans="2:47" x14ac:dyDescent="0.25">
      <c r="B370" s="122">
        <v>43617</v>
      </c>
      <c r="C370" s="173">
        <v>265.43</v>
      </c>
      <c r="D370" s="164">
        <v>217.51</v>
      </c>
      <c r="E370" s="211">
        <v>238.9</v>
      </c>
      <c r="F370" s="211">
        <v>251.51</v>
      </c>
      <c r="G370" s="211">
        <v>257.69</v>
      </c>
      <c r="H370" s="211">
        <v>222.83</v>
      </c>
      <c r="I370" s="211">
        <v>259.89</v>
      </c>
      <c r="J370" s="211">
        <v>212.61</v>
      </c>
      <c r="K370" s="211">
        <v>281.79000000000002</v>
      </c>
      <c r="L370" s="211">
        <v>251.85</v>
      </c>
      <c r="M370" s="211">
        <v>212.27</v>
      </c>
      <c r="N370" s="211">
        <v>275.05</v>
      </c>
      <c r="O370" s="211">
        <v>271.56</v>
      </c>
      <c r="P370" s="211">
        <v>231.76</v>
      </c>
      <c r="Q370" s="724">
        <v>220.47</v>
      </c>
      <c r="R370" s="213">
        <f t="shared" si="0"/>
        <v>1.0560060343203226E-3</v>
      </c>
      <c r="S370" s="214">
        <f t="shared" si="4"/>
        <v>4.597701149422484E-5</v>
      </c>
      <c r="T370" s="214">
        <f t="shared" si="5"/>
        <v>1.2573344509640982E-3</v>
      </c>
      <c r="U370" s="214">
        <f t="shared" si="6"/>
        <v>6.3656256216426677E-4</v>
      </c>
      <c r="V370" s="214">
        <f t="shared" si="7"/>
        <v>7.7672919336668755E-4</v>
      </c>
      <c r="W370" s="214">
        <f t="shared" si="8"/>
        <v>-8.9746466232831779E-5</v>
      </c>
      <c r="X370" s="214">
        <f t="shared" si="9"/>
        <v>8.8577370407438849E-4</v>
      </c>
      <c r="Y370" s="214">
        <f t="shared" si="10"/>
        <v>-2.8212723938481066E-4</v>
      </c>
      <c r="Z370" s="214">
        <f t="shared" si="11"/>
        <v>8.5242408098040734E-4</v>
      </c>
      <c r="AA370" s="214">
        <f t="shared" si="12"/>
        <v>-3.9690414764836923E-4</v>
      </c>
      <c r="AB370" s="214">
        <f t="shared" si="13"/>
        <v>-1.4130946773438513E-4</v>
      </c>
      <c r="AC370" s="214">
        <f t="shared" si="14"/>
        <v>6.5485502237416782E-4</v>
      </c>
      <c r="AD370" s="214">
        <f t="shared" si="15"/>
        <v>2.3623209803631529E-3</v>
      </c>
      <c r="AE370" s="214">
        <f t="shared" si="16"/>
        <v>1.1663570780593435E-3</v>
      </c>
      <c r="AF370" s="215">
        <f t="shared" si="17"/>
        <v>1.1806911584395507E-3</v>
      </c>
      <c r="AG370" s="390">
        <f t="shared" si="2"/>
        <v>3.2239247102745727E-2</v>
      </c>
      <c r="AH370" s="214">
        <f t="shared" si="18"/>
        <v>2.3865562041046839E-2</v>
      </c>
      <c r="AI370" s="390">
        <f t="shared" si="19"/>
        <v>2.0416880232359436E-2</v>
      </c>
      <c r="AJ370" s="214">
        <f t="shared" si="20"/>
        <v>2.4981661097073893E-2</v>
      </c>
      <c r="AK370" s="390">
        <f t="shared" si="21"/>
        <v>2.7390160274300301E-2</v>
      </c>
      <c r="AL370" s="214">
        <f t="shared" si="22"/>
        <v>2.0424050922745796E-2</v>
      </c>
      <c r="AM370" s="390">
        <f t="shared" si="23"/>
        <v>2.0857883572943603E-2</v>
      </c>
      <c r="AN370" s="214">
        <f t="shared" si="24"/>
        <v>2.1525008408206592E-2</v>
      </c>
      <c r="AO370" s="390">
        <f t="shared" si="25"/>
        <v>2.7755489094755337E-2</v>
      </c>
      <c r="AP370" s="214">
        <f t="shared" si="26"/>
        <v>2.5406131672163212E-2</v>
      </c>
      <c r="AQ370" s="390">
        <f t="shared" si="27"/>
        <v>8.4564587391324775E-3</v>
      </c>
      <c r="AR370" s="214">
        <f t="shared" si="28"/>
        <v>3.1037972785545653E-2</v>
      </c>
      <c r="AS370" s="390">
        <f t="shared" si="29"/>
        <v>4.0738895489211613E-2</v>
      </c>
      <c r="AT370" s="214">
        <f t="shared" si="30"/>
        <v>2.2681140234754205E-2</v>
      </c>
      <c r="AU370" s="527">
        <f t="shared" si="31"/>
        <v>1.9231658268226148E-2</v>
      </c>
    </row>
    <row r="371" spans="2:47" x14ac:dyDescent="0.25">
      <c r="B371" s="122">
        <v>43647</v>
      </c>
      <c r="C371" s="173">
        <v>265.31</v>
      </c>
      <c r="D371" s="164">
        <v>217.68</v>
      </c>
      <c r="E371" s="211">
        <v>239.57</v>
      </c>
      <c r="F371" s="211">
        <v>252</v>
      </c>
      <c r="G371" s="211">
        <v>258.05</v>
      </c>
      <c r="H371" s="211">
        <v>223.07</v>
      </c>
      <c r="I371" s="211">
        <v>259.99</v>
      </c>
      <c r="J371" s="211">
        <v>212.74</v>
      </c>
      <c r="K371" s="211">
        <v>281.83</v>
      </c>
      <c r="L371" s="211">
        <v>252.23</v>
      </c>
      <c r="M371" s="211">
        <v>212.28</v>
      </c>
      <c r="N371" s="211">
        <v>275.25</v>
      </c>
      <c r="O371" s="211">
        <v>271.76</v>
      </c>
      <c r="P371" s="211">
        <v>231.81</v>
      </c>
      <c r="Q371" s="724">
        <v>221.02</v>
      </c>
      <c r="R371" s="213">
        <f t="shared" si="0"/>
        <v>-4.5209659797307289E-4</v>
      </c>
      <c r="S371" s="214">
        <f t="shared" si="4"/>
        <v>7.8157326099947966E-4</v>
      </c>
      <c r="T371" s="214">
        <f t="shared" si="5"/>
        <v>2.8045207199665079E-3</v>
      </c>
      <c r="U371" s="214">
        <f t="shared" si="6"/>
        <v>1.9482326746451673E-3</v>
      </c>
      <c r="V371" s="214">
        <f t="shared" si="7"/>
        <v>1.3970274360666224E-3</v>
      </c>
      <c r="W371" s="214">
        <f t="shared" si="8"/>
        <v>1.0770542566080898E-3</v>
      </c>
      <c r="X371" s="214">
        <f t="shared" si="9"/>
        <v>3.8477817538207226E-4</v>
      </c>
      <c r="Y371" s="214">
        <f t="shared" si="10"/>
        <v>6.1144819152425534E-4</v>
      </c>
      <c r="Z371" s="214">
        <f t="shared" si="11"/>
        <v>1.4194967883862653E-4</v>
      </c>
      <c r="AA371" s="214">
        <f t="shared" si="12"/>
        <v>1.5088346237839279E-3</v>
      </c>
      <c r="AB371" s="214">
        <f t="shared" si="13"/>
        <v>4.7109812973955556E-5</v>
      </c>
      <c r="AC371" s="214">
        <f t="shared" si="14"/>
        <v>7.2714051990541151E-4</v>
      </c>
      <c r="AD371" s="214">
        <f t="shared" si="15"/>
        <v>7.3648549123572771E-4</v>
      </c>
      <c r="AE371" s="214">
        <f t="shared" si="16"/>
        <v>2.1574042112537661E-4</v>
      </c>
      <c r="AF371" s="215">
        <f t="shared" si="17"/>
        <v>2.4946704767088157E-3</v>
      </c>
      <c r="AG371" s="390">
        <f t="shared" si="2"/>
        <v>3.169233162233609E-2</v>
      </c>
      <c r="AH371" s="214">
        <f t="shared" si="18"/>
        <v>2.3172737955346578E-2</v>
      </c>
      <c r="AI371" s="390">
        <f t="shared" si="19"/>
        <v>2.3234954939563401E-2</v>
      </c>
      <c r="AJ371" s="214">
        <f t="shared" si="20"/>
        <v>2.6225769669327326E-2</v>
      </c>
      <c r="AK371" s="390">
        <f t="shared" si="21"/>
        <v>2.9317909852413226E-2</v>
      </c>
      <c r="AL371" s="214">
        <f t="shared" si="22"/>
        <v>2.0308283401180072E-2</v>
      </c>
      <c r="AM371" s="390">
        <f t="shared" si="23"/>
        <v>2.0328872493230232E-2</v>
      </c>
      <c r="AN371" s="214">
        <f t="shared" si="24"/>
        <v>2.1560624249699956E-2</v>
      </c>
      <c r="AO371" s="390">
        <f t="shared" si="25"/>
        <v>2.7863890003282377E-2</v>
      </c>
      <c r="AP371" s="214">
        <f t="shared" si="26"/>
        <v>2.7790228597041722E-2</v>
      </c>
      <c r="AQ371" s="390">
        <f t="shared" si="27"/>
        <v>8.6477240330704586E-3</v>
      </c>
      <c r="AR371" s="214">
        <f t="shared" si="28"/>
        <v>3.1246487580083082E-2</v>
      </c>
      <c r="AS371" s="390">
        <f t="shared" si="29"/>
        <v>3.5118458139711928E-2</v>
      </c>
      <c r="AT371" s="214">
        <f t="shared" si="30"/>
        <v>2.2856638573887089E-2</v>
      </c>
      <c r="AU371" s="527">
        <f t="shared" si="31"/>
        <v>2.2010542865069871E-2</v>
      </c>
    </row>
    <row r="372" spans="2:47" x14ac:dyDescent="0.25">
      <c r="B372" s="122">
        <v>43678</v>
      </c>
      <c r="C372" s="173">
        <v>265.52</v>
      </c>
      <c r="D372" s="164">
        <v>218.15</v>
      </c>
      <c r="E372" s="211">
        <v>239.89</v>
      </c>
      <c r="F372" s="211">
        <v>252.23</v>
      </c>
      <c r="G372" s="211">
        <v>258.29000000000002</v>
      </c>
      <c r="H372" s="211">
        <v>223.3</v>
      </c>
      <c r="I372" s="211">
        <v>260.14999999999998</v>
      </c>
      <c r="J372" s="211">
        <v>212.85</v>
      </c>
      <c r="K372" s="211">
        <v>282.04000000000002</v>
      </c>
      <c r="L372" s="211">
        <v>251.88</v>
      </c>
      <c r="M372" s="211">
        <v>212.5</v>
      </c>
      <c r="N372" s="211">
        <v>275.17</v>
      </c>
      <c r="O372" s="211">
        <v>272.39999999999998</v>
      </c>
      <c r="P372" s="211">
        <v>233.13</v>
      </c>
      <c r="Q372" s="724">
        <v>220.97</v>
      </c>
      <c r="R372" s="213">
        <f t="shared" si="0"/>
        <v>7.9152689306849489E-4</v>
      </c>
      <c r="S372" s="214">
        <f t="shared" si="4"/>
        <v>2.1591326718117809E-3</v>
      </c>
      <c r="T372" s="214">
        <f t="shared" si="5"/>
        <v>1.3357265099971372E-3</v>
      </c>
      <c r="U372" s="214">
        <f t="shared" si="6"/>
        <v>9.1269841269836505E-4</v>
      </c>
      <c r="V372" s="214">
        <f t="shared" si="7"/>
        <v>9.3005231544274203E-4</v>
      </c>
      <c r="W372" s="214">
        <f t="shared" si="8"/>
        <v>1.0310664813737436E-3</v>
      </c>
      <c r="X372" s="214">
        <f t="shared" si="9"/>
        <v>6.1540828493389377E-4</v>
      </c>
      <c r="Y372" s="214">
        <f t="shared" si="10"/>
        <v>5.170630816959676E-4</v>
      </c>
      <c r="Z372" s="214">
        <f t="shared" si="11"/>
        <v>7.451300429337504E-4</v>
      </c>
      <c r="AA372" s="214">
        <f t="shared" si="12"/>
        <v>-1.3876224081195154E-3</v>
      </c>
      <c r="AB372" s="214">
        <f t="shared" si="13"/>
        <v>1.0363670623705357E-3</v>
      </c>
      <c r="AC372" s="214">
        <f t="shared" si="14"/>
        <v>-2.9064486830143732E-4</v>
      </c>
      <c r="AD372" s="214">
        <f t="shared" si="15"/>
        <v>2.3550191345305116E-3</v>
      </c>
      <c r="AE372" s="214">
        <f t="shared" si="16"/>
        <v>5.694318623010286E-3</v>
      </c>
      <c r="AF372" s="215">
        <f t="shared" si="17"/>
        <v>-2.2622387114290543E-4</v>
      </c>
      <c r="AG372" s="390">
        <f t="shared" si="2"/>
        <v>3.1896449784783343E-2</v>
      </c>
      <c r="AH372" s="214">
        <f t="shared" ref="AH372:AH381" si="32">D372/D360-1</f>
        <v>2.2819416011105931E-2</v>
      </c>
      <c r="AI372" s="390">
        <f t="shared" ref="AI372:AJ374" si="33">E372/E360-1</f>
        <v>2.4769695100309796E-2</v>
      </c>
      <c r="AJ372" s="214">
        <f t="shared" si="33"/>
        <v>2.8208013423833167E-2</v>
      </c>
      <c r="AK372" s="390">
        <f t="shared" ref="AK372:AK381" si="34">G372/G360-1</f>
        <v>3.0303213699968801E-2</v>
      </c>
      <c r="AL372" s="214">
        <f t="shared" ref="AL372:AL381" si="35">H372/H360-1</f>
        <v>2.1528532574749848E-2</v>
      </c>
      <c r="AM372" s="390">
        <f t="shared" ref="AM372:AM381" si="36">I372/I360-1</f>
        <v>2.017272123686209E-2</v>
      </c>
      <c r="AN372" s="214">
        <f t="shared" ref="AN372:AN381" si="37">J372/J360-1</f>
        <v>2.1221922867438847E-2</v>
      </c>
      <c r="AO372" s="390">
        <f t="shared" ref="AO372:AO381" si="38">K372/K360-1</f>
        <v>2.9096592289677092E-2</v>
      </c>
      <c r="AP372" s="214">
        <f t="shared" ref="AP372:AP381" si="39">L372/L360-1</f>
        <v>2.6412702147655676E-2</v>
      </c>
      <c r="AQ372" s="390">
        <f t="shared" ref="AQ372:AQ381" si="40">M372/M360-1</f>
        <v>8.4011465506801386E-3</v>
      </c>
      <c r="AR372" s="214">
        <f t="shared" ref="AR372:AR381" si="41">N372/N360-1</f>
        <v>3.0509692735370519E-2</v>
      </c>
      <c r="AS372" s="390">
        <f t="shared" ref="AS372:AS381" si="42">O372/O360-1</f>
        <v>3.7147271019070338E-2</v>
      </c>
      <c r="AT372" s="214">
        <f t="shared" ref="AT372:AT381" si="43">P372/P360-1</f>
        <v>2.8449622610755121E-2</v>
      </c>
      <c r="AU372" s="527">
        <f t="shared" ref="AU372:AU381" si="44">Q372/Q360-1</f>
        <v>2.1974960180018765E-2</v>
      </c>
    </row>
    <row r="373" spans="2:47" x14ac:dyDescent="0.25">
      <c r="B373" s="122">
        <v>43709</v>
      </c>
      <c r="C373" s="173">
        <v>266.14999999999998</v>
      </c>
      <c r="D373" s="164">
        <v>218.16</v>
      </c>
      <c r="E373" s="211">
        <v>240.4</v>
      </c>
      <c r="F373" s="211">
        <v>252.5</v>
      </c>
      <c r="G373" s="211">
        <v>258.61</v>
      </c>
      <c r="H373" s="211">
        <v>223.83</v>
      </c>
      <c r="I373" s="211">
        <v>260.73</v>
      </c>
      <c r="J373" s="211">
        <v>213.14</v>
      </c>
      <c r="K373" s="211">
        <v>282.55</v>
      </c>
      <c r="L373" s="211">
        <v>252.22</v>
      </c>
      <c r="M373" s="211">
        <v>212.87</v>
      </c>
      <c r="N373" s="211">
        <v>275.58</v>
      </c>
      <c r="O373" s="211">
        <v>272.8</v>
      </c>
      <c r="P373" s="211">
        <v>233.55</v>
      </c>
      <c r="Q373" s="724">
        <v>220.98</v>
      </c>
      <c r="R373" s="213">
        <f t="shared" si="0"/>
        <v>2.3727026212714275E-3</v>
      </c>
      <c r="S373" s="214">
        <f t="shared" si="4"/>
        <v>4.5840018336074095E-5</v>
      </c>
      <c r="T373" s="214">
        <f t="shared" si="5"/>
        <v>2.125974404935782E-3</v>
      </c>
      <c r="U373" s="214">
        <f t="shared" si="6"/>
        <v>1.0704515719779373E-3</v>
      </c>
      <c r="V373" s="214">
        <f t="shared" si="7"/>
        <v>1.2389174958380433E-3</v>
      </c>
      <c r="W373" s="214">
        <f t="shared" si="8"/>
        <v>2.373488580385219E-3</v>
      </c>
      <c r="X373" s="214">
        <f t="shared" si="9"/>
        <v>2.2294829905824542E-3</v>
      </c>
      <c r="Y373" s="214">
        <f t="shared" si="10"/>
        <v>1.3624618275780431E-3</v>
      </c>
      <c r="Z373" s="214">
        <f t="shared" si="11"/>
        <v>1.8082541483477321E-3</v>
      </c>
      <c r="AA373" s="214">
        <f t="shared" si="12"/>
        <v>1.3498491345085295E-3</v>
      </c>
      <c r="AB373" s="214">
        <f t="shared" si="13"/>
        <v>1.741176470588357E-3</v>
      </c>
      <c r="AC373" s="214">
        <f t="shared" si="14"/>
        <v>1.4899880074135119E-3</v>
      </c>
      <c r="AD373" s="214">
        <f t="shared" si="15"/>
        <v>1.4684287812043451E-3</v>
      </c>
      <c r="AE373" s="214">
        <f t="shared" si="16"/>
        <v>1.8015699395188545E-3</v>
      </c>
      <c r="AF373" s="215">
        <f t="shared" si="17"/>
        <v>4.5255011992484384E-5</v>
      </c>
      <c r="AG373" s="390">
        <f t="shared" si="2"/>
        <v>3.4355446737398321E-2</v>
      </c>
      <c r="AH373" s="214">
        <f t="shared" si="32"/>
        <v>2.1826697892271651E-2</v>
      </c>
      <c r="AI373" s="390">
        <f t="shared" si="33"/>
        <v>2.6210193801758708E-2</v>
      </c>
      <c r="AJ373" s="214">
        <f t="shared" si="33"/>
        <v>2.8764667535853938E-2</v>
      </c>
      <c r="AK373" s="390">
        <f t="shared" si="34"/>
        <v>2.9785370127025868E-2</v>
      </c>
      <c r="AL373" s="214">
        <f t="shared" si="35"/>
        <v>2.4721878862793645E-2</v>
      </c>
      <c r="AM373" s="390">
        <f t="shared" si="36"/>
        <v>2.2430492921846401E-2</v>
      </c>
      <c r="AN373" s="214">
        <f t="shared" si="37"/>
        <v>2.2990160787137004E-2</v>
      </c>
      <c r="AO373" s="390">
        <f t="shared" si="38"/>
        <v>2.7043727963360187E-2</v>
      </c>
      <c r="AP373" s="214">
        <f t="shared" si="39"/>
        <v>2.6327568667344758E-2</v>
      </c>
      <c r="AQ373" s="390">
        <f t="shared" si="40"/>
        <v>9.9634672866157903E-3</v>
      </c>
      <c r="AR373" s="214">
        <f t="shared" si="41"/>
        <v>3.1516694115885535E-2</v>
      </c>
      <c r="AS373" s="390">
        <f t="shared" si="42"/>
        <v>3.9594527647574429E-2</v>
      </c>
      <c r="AT373" s="214">
        <f t="shared" si="43"/>
        <v>2.8990615499845829E-2</v>
      </c>
      <c r="AU373" s="527">
        <f t="shared" si="44"/>
        <v>2.2298297557364899E-2</v>
      </c>
    </row>
    <row r="374" spans="2:47" x14ac:dyDescent="0.25">
      <c r="B374" s="122">
        <v>43739</v>
      </c>
      <c r="C374" s="173">
        <v>266.81</v>
      </c>
      <c r="D374" s="164">
        <v>218.58</v>
      </c>
      <c r="E374" s="211">
        <v>240.56</v>
      </c>
      <c r="F374" s="211">
        <v>252.84</v>
      </c>
      <c r="G374" s="211">
        <v>259.56</v>
      </c>
      <c r="H374" s="211">
        <v>224.09</v>
      </c>
      <c r="I374" s="211">
        <v>261.22000000000003</v>
      </c>
      <c r="J374" s="211">
        <v>213.33</v>
      </c>
      <c r="K374" s="211">
        <v>283.01</v>
      </c>
      <c r="L374" s="211">
        <v>252.64</v>
      </c>
      <c r="M374" s="211">
        <v>213.27</v>
      </c>
      <c r="N374" s="211">
        <v>276.27</v>
      </c>
      <c r="O374" s="211">
        <v>273.36</v>
      </c>
      <c r="P374" s="211">
        <v>234.01</v>
      </c>
      <c r="Q374" s="724">
        <v>221.13</v>
      </c>
      <c r="R374" s="213">
        <f t="shared" si="0"/>
        <v>2.4798046214542513E-3</v>
      </c>
      <c r="S374" s="214">
        <f t="shared" si="4"/>
        <v>1.9251925192520503E-3</v>
      </c>
      <c r="T374" s="214">
        <f t="shared" si="5"/>
        <v>6.6555740432616695E-4</v>
      </c>
      <c r="U374" s="214">
        <f t="shared" si="6"/>
        <v>1.3465346534653477E-3</v>
      </c>
      <c r="V374" s="214">
        <f t="shared" si="7"/>
        <v>3.6734851707203031E-3</v>
      </c>
      <c r="W374" s="214">
        <f t="shared" si="8"/>
        <v>1.1615958539963334E-3</v>
      </c>
      <c r="X374" s="214">
        <f t="shared" si="9"/>
        <v>1.8793387795803529E-3</v>
      </c>
      <c r="Y374" s="214">
        <f t="shared" si="10"/>
        <v>8.9143286103032793E-4</v>
      </c>
      <c r="Z374" s="214">
        <f t="shared" si="11"/>
        <v>1.6280304370908105E-3</v>
      </c>
      <c r="AA374" s="214">
        <f t="shared" si="12"/>
        <v>1.6652129093648327E-3</v>
      </c>
      <c r="AB374" s="214">
        <f t="shared" si="13"/>
        <v>1.8790811293278864E-3</v>
      </c>
      <c r="AC374" s="214">
        <f t="shared" si="14"/>
        <v>2.5038101458740858E-3</v>
      </c>
      <c r="AD374" s="214">
        <f t="shared" si="15"/>
        <v>2.052785923753575E-3</v>
      </c>
      <c r="AE374" s="214">
        <f t="shared" si="16"/>
        <v>1.9695996574609076E-3</v>
      </c>
      <c r="AF374" s="215">
        <f t="shared" si="17"/>
        <v>6.7879446103713548E-4</v>
      </c>
      <c r="AG374" s="390">
        <f t="shared" si="2"/>
        <v>3.8575321136629093E-2</v>
      </c>
      <c r="AH374" s="214">
        <f t="shared" si="32"/>
        <v>2.3841866129561184E-2</v>
      </c>
      <c r="AI374" s="390">
        <f t="shared" si="33"/>
        <v>2.728786778835901E-2</v>
      </c>
      <c r="AJ374" s="214">
        <f t="shared" si="33"/>
        <v>2.7846660433350934E-2</v>
      </c>
      <c r="AK374" s="390">
        <f t="shared" si="34"/>
        <v>3.451574332403351E-2</v>
      </c>
      <c r="AL374" s="214">
        <f t="shared" si="35"/>
        <v>2.42709571258799E-2</v>
      </c>
      <c r="AM374" s="390">
        <f t="shared" si="36"/>
        <v>2.4111028345160213E-2</v>
      </c>
      <c r="AN374" s="214">
        <f t="shared" si="37"/>
        <v>2.3361796028015025E-2</v>
      </c>
      <c r="AO374" s="390">
        <f t="shared" si="38"/>
        <v>2.9951233714244241E-2</v>
      </c>
      <c r="AP374" s="214">
        <f t="shared" si="39"/>
        <v>2.6908381432403816E-2</v>
      </c>
      <c r="AQ374" s="390">
        <f t="shared" si="40"/>
        <v>2.0137759494881946E-2</v>
      </c>
      <c r="AR374" s="214">
        <f t="shared" si="41"/>
        <v>3.4331710969674134E-2</v>
      </c>
      <c r="AS374" s="390">
        <f t="shared" si="42"/>
        <v>4.1133455210237813E-2</v>
      </c>
      <c r="AT374" s="214">
        <f t="shared" si="43"/>
        <v>3.047249988991152E-2</v>
      </c>
      <c r="AU374" s="527">
        <f t="shared" si="44"/>
        <v>2.3655217109526783E-2</v>
      </c>
    </row>
    <row r="375" spans="2:47" x14ac:dyDescent="0.25">
      <c r="B375" s="122">
        <v>43770</v>
      </c>
      <c r="C375" s="173">
        <v>267.06</v>
      </c>
      <c r="D375" s="164">
        <v>218.45</v>
      </c>
      <c r="E375" s="211">
        <v>240.58</v>
      </c>
      <c r="F375" s="211">
        <v>253.08</v>
      </c>
      <c r="G375" s="211">
        <v>259.76</v>
      </c>
      <c r="H375" s="211">
        <v>224.03</v>
      </c>
      <c r="I375" s="211">
        <v>261.27999999999997</v>
      </c>
      <c r="J375" s="211">
        <v>213.47</v>
      </c>
      <c r="K375" s="211">
        <v>283.48</v>
      </c>
      <c r="L375" s="211">
        <v>252.54</v>
      </c>
      <c r="M375" s="211">
        <v>213.43</v>
      </c>
      <c r="N375" s="211">
        <v>276.72000000000003</v>
      </c>
      <c r="O375" s="211">
        <v>273.83999999999997</v>
      </c>
      <c r="P375" s="211">
        <v>234.63</v>
      </c>
      <c r="Q375" s="724">
        <v>220.95</v>
      </c>
      <c r="R375" s="213">
        <f t="shared" si="0"/>
        <v>9.3699636445410128E-4</v>
      </c>
      <c r="S375" s="214">
        <f t="shared" si="4"/>
        <v>-5.9474791838243224E-4</v>
      </c>
      <c r="T375" s="214">
        <f t="shared" si="5"/>
        <v>8.3139341536364597E-5</v>
      </c>
      <c r="U375" s="214">
        <f t="shared" si="6"/>
        <v>9.492168960607561E-4</v>
      </c>
      <c r="V375" s="214">
        <f t="shared" si="7"/>
        <v>7.7053475111732439E-4</v>
      </c>
      <c r="W375" s="214">
        <f t="shared" si="8"/>
        <v>-2.6774956490693835E-4</v>
      </c>
      <c r="X375" s="214">
        <f t="shared" si="9"/>
        <v>2.2969144782147843E-4</v>
      </c>
      <c r="Y375" s="214">
        <f t="shared" si="10"/>
        <v>6.5626025406650967E-4</v>
      </c>
      <c r="Z375" s="214">
        <f t="shared" si="11"/>
        <v>1.6607187025194925E-3</v>
      </c>
      <c r="AA375" s="214">
        <f t="shared" si="12"/>
        <v>-3.9582013932870641E-4</v>
      </c>
      <c r="AB375" s="214">
        <f t="shared" si="13"/>
        <v>7.502227223707969E-4</v>
      </c>
      <c r="AC375" s="214">
        <f t="shared" si="14"/>
        <v>1.6288413508525057E-3</v>
      </c>
      <c r="AD375" s="214">
        <f t="shared" si="15"/>
        <v>1.7559262510973284E-3</v>
      </c>
      <c r="AE375" s="214">
        <f t="shared" si="16"/>
        <v>2.6494594248109848E-3</v>
      </c>
      <c r="AF375" s="215">
        <f t="shared" si="17"/>
        <v>-8.1400081400084812E-4</v>
      </c>
      <c r="AG375" s="390">
        <f t="shared" si="2"/>
        <v>3.6924868957483925E-2</v>
      </c>
      <c r="AH375" s="214">
        <f t="shared" si="32"/>
        <v>2.1988304093567113E-2</v>
      </c>
      <c r="AI375" s="390">
        <f t="shared" ref="AI375:AJ381" si="45">E375/E363-1</f>
        <v>2.7724379512153563E-2</v>
      </c>
      <c r="AJ375" s="214">
        <f t="shared" si="45"/>
        <v>2.7777777777777901E-2</v>
      </c>
      <c r="AK375" s="390">
        <f t="shared" si="34"/>
        <v>3.1325683884543487E-2</v>
      </c>
      <c r="AL375" s="214">
        <f t="shared" si="35"/>
        <v>2.2594486032499583E-2</v>
      </c>
      <c r="AM375" s="390">
        <f t="shared" si="36"/>
        <v>2.3824451410658254E-2</v>
      </c>
      <c r="AN375" s="214">
        <f t="shared" si="37"/>
        <v>2.2855773838045046E-2</v>
      </c>
      <c r="AO375" s="390">
        <f t="shared" si="38"/>
        <v>2.9526057744688528E-2</v>
      </c>
      <c r="AP375" s="214">
        <f t="shared" si="39"/>
        <v>2.5376588574444803E-2</v>
      </c>
      <c r="AQ375" s="390">
        <f t="shared" si="40"/>
        <v>1.9829892966360951E-2</v>
      </c>
      <c r="AR375" s="214">
        <f t="shared" si="41"/>
        <v>3.566750252629225E-2</v>
      </c>
      <c r="AS375" s="390">
        <f t="shared" si="42"/>
        <v>4.216775764956604E-2</v>
      </c>
      <c r="AT375" s="214">
        <f t="shared" si="43"/>
        <v>3.0932817786370137E-2</v>
      </c>
      <c r="AU375" s="527">
        <f t="shared" si="44"/>
        <v>2.2632602054984741E-2</v>
      </c>
    </row>
    <row r="376" spans="2:47" x14ac:dyDescent="0.25">
      <c r="B376" s="122">
        <v>43800</v>
      </c>
      <c r="C376" s="173">
        <v>267.07</v>
      </c>
      <c r="D376" s="164">
        <v>218.76</v>
      </c>
      <c r="E376" s="211">
        <v>240.88</v>
      </c>
      <c r="F376" s="211">
        <v>254.12</v>
      </c>
      <c r="G376" s="211">
        <v>259.77999999999997</v>
      </c>
      <c r="H376" s="211">
        <v>224.13</v>
      </c>
      <c r="I376" s="211">
        <v>261.58</v>
      </c>
      <c r="J376" s="211">
        <v>213.42</v>
      </c>
      <c r="K376" s="211">
        <v>283.74</v>
      </c>
      <c r="L376" s="211">
        <v>252.74</v>
      </c>
      <c r="M376" s="211">
        <v>213.68</v>
      </c>
      <c r="N376" s="211">
        <v>276.81</v>
      </c>
      <c r="O376" s="211">
        <v>274.02</v>
      </c>
      <c r="P376" s="211">
        <v>234.75</v>
      </c>
      <c r="Q376" s="724">
        <v>221.44</v>
      </c>
      <c r="R376" s="213">
        <f t="shared" si="0"/>
        <v>3.744476896572202E-5</v>
      </c>
      <c r="S376" s="214">
        <f t="shared" si="4"/>
        <v>1.4190890363927622E-3</v>
      </c>
      <c r="T376" s="214">
        <f t="shared" si="5"/>
        <v>1.2469864494137894E-3</v>
      </c>
      <c r="U376" s="214">
        <f t="shared" si="6"/>
        <v>4.1093725304250928E-3</v>
      </c>
      <c r="V376" s="214">
        <f t="shared" si="7"/>
        <v>7.6994148444642363E-5</v>
      </c>
      <c r="W376" s="214">
        <f t="shared" si="8"/>
        <v>4.4636878989412487E-4</v>
      </c>
      <c r="X376" s="214">
        <f t="shared" si="9"/>
        <v>1.1481935088795137E-3</v>
      </c>
      <c r="Y376" s="214">
        <f t="shared" si="10"/>
        <v>-2.3422494964164819E-4</v>
      </c>
      <c r="Z376" s="214">
        <f t="shared" si="11"/>
        <v>9.1717228728649403E-4</v>
      </c>
      <c r="AA376" s="214">
        <f t="shared" si="12"/>
        <v>7.9195374990104206E-4</v>
      </c>
      <c r="AB376" s="214">
        <f t="shared" si="13"/>
        <v>1.171344234643712E-3</v>
      </c>
      <c r="AC376" s="214">
        <f t="shared" si="14"/>
        <v>3.2523850823928946E-4</v>
      </c>
      <c r="AD376" s="214">
        <f t="shared" si="15"/>
        <v>6.5731814198066729E-4</v>
      </c>
      <c r="AE376" s="214">
        <f t="shared" si="16"/>
        <v>5.1144354941823345E-4</v>
      </c>
      <c r="AF376" s="215">
        <f t="shared" si="17"/>
        <v>2.2176963113826886E-3</v>
      </c>
      <c r="AG376" s="390">
        <f t="shared" si="2"/>
        <v>3.499457448457588E-2</v>
      </c>
      <c r="AH376" s="214">
        <f t="shared" si="32"/>
        <v>2.1813256107244605E-2</v>
      </c>
      <c r="AI376" s="390">
        <f t="shared" si="45"/>
        <v>2.8215307124258349E-2</v>
      </c>
      <c r="AJ376" s="214">
        <f t="shared" si="45"/>
        <v>2.9701365533449486E-2</v>
      </c>
      <c r="AK376" s="390">
        <f t="shared" si="34"/>
        <v>3.1159449053308252E-2</v>
      </c>
      <c r="AL376" s="214">
        <f t="shared" si="35"/>
        <v>2.3191052271170909E-2</v>
      </c>
      <c r="AM376" s="390">
        <f t="shared" si="36"/>
        <v>2.2875689203456728E-2</v>
      </c>
      <c r="AN376" s="214">
        <f t="shared" si="37"/>
        <v>2.0952927669345645E-2</v>
      </c>
      <c r="AO376" s="390">
        <f t="shared" si="38"/>
        <v>2.8975521305530494E-2</v>
      </c>
      <c r="AP376" s="214">
        <f t="shared" si="39"/>
        <v>2.5272808405338631E-2</v>
      </c>
      <c r="AQ376" s="390">
        <f t="shared" si="40"/>
        <v>2.0634314100114626E-2</v>
      </c>
      <c r="AR376" s="214">
        <f t="shared" si="41"/>
        <v>3.4223799738464455E-2</v>
      </c>
      <c r="AS376" s="390">
        <f t="shared" si="42"/>
        <v>4.2297451502472549E-2</v>
      </c>
      <c r="AT376" s="214">
        <f t="shared" si="43"/>
        <v>2.9018542059352059E-2</v>
      </c>
      <c r="AU376" s="527">
        <f t="shared" si="44"/>
        <v>2.3621319280728414E-2</v>
      </c>
    </row>
    <row r="377" spans="2:47" x14ac:dyDescent="0.25">
      <c r="B377" s="122">
        <v>43831</v>
      </c>
      <c r="C377" s="173">
        <v>268.89999999999998</v>
      </c>
      <c r="D377" s="173">
        <v>219.69</v>
      </c>
      <c r="E377" s="173">
        <v>242.87</v>
      </c>
      <c r="F377" s="173">
        <v>256.62</v>
      </c>
      <c r="G377" s="173">
        <v>262.5</v>
      </c>
      <c r="H377" s="173">
        <v>225.56</v>
      </c>
      <c r="I377" s="173">
        <v>263.25</v>
      </c>
      <c r="J377" s="173">
        <v>214.68</v>
      </c>
      <c r="K377" s="173">
        <v>287.45999999999998</v>
      </c>
      <c r="L377" s="173">
        <v>255.41</v>
      </c>
      <c r="M377" s="173">
        <v>215.1</v>
      </c>
      <c r="N377" s="173">
        <v>277.85000000000002</v>
      </c>
      <c r="O377" s="173">
        <v>277.24</v>
      </c>
      <c r="P377" s="173">
        <v>235.55</v>
      </c>
      <c r="Q377" s="925">
        <v>222.56</v>
      </c>
      <c r="R377" s="213">
        <f t="shared" si="0"/>
        <v>6.8521361440820883E-3</v>
      </c>
      <c r="S377" s="214">
        <f t="shared" si="4"/>
        <v>4.251234229292411E-3</v>
      </c>
      <c r="T377" s="214">
        <f t="shared" si="5"/>
        <v>8.2613749584856677E-3</v>
      </c>
      <c r="U377" s="214">
        <f t="shared" si="6"/>
        <v>9.8378718715568247E-3</v>
      </c>
      <c r="V377" s="214">
        <f t="shared" si="7"/>
        <v>1.0470398029101657E-2</v>
      </c>
      <c r="W377" s="214">
        <f t="shared" si="8"/>
        <v>6.3802257618346125E-3</v>
      </c>
      <c r="X377" s="214">
        <f t="shared" si="9"/>
        <v>6.3842801437419272E-3</v>
      </c>
      <c r="Y377" s="214">
        <f t="shared" si="10"/>
        <v>5.9038515603038189E-3</v>
      </c>
      <c r="Z377" s="214">
        <f t="shared" si="11"/>
        <v>1.3110594205963055E-2</v>
      </c>
      <c r="AA377" s="214">
        <f t="shared" si="12"/>
        <v>1.0564216190551479E-2</v>
      </c>
      <c r="AB377" s="214">
        <f t="shared" si="13"/>
        <v>6.6454511418942985E-3</v>
      </c>
      <c r="AC377" s="214">
        <f t="shared" si="14"/>
        <v>3.7570897005165804E-3</v>
      </c>
      <c r="AD377" s="214">
        <f t="shared" si="15"/>
        <v>1.1750967082694741E-2</v>
      </c>
      <c r="AE377" s="214">
        <f t="shared" si="16"/>
        <v>3.4078807241746389E-3</v>
      </c>
      <c r="AF377" s="215">
        <f t="shared" si="17"/>
        <v>5.0578034682080553E-3</v>
      </c>
      <c r="AG377" s="390">
        <f t="shared" si="2"/>
        <v>2.9715861223864604E-2</v>
      </c>
      <c r="AH377" s="214">
        <f t="shared" si="32"/>
        <v>2.5103821566889062E-2</v>
      </c>
      <c r="AI377" s="390">
        <f t="shared" si="45"/>
        <v>2.863072296810798E-2</v>
      </c>
      <c r="AJ377" s="214">
        <f t="shared" si="45"/>
        <v>3.267605633802817E-2</v>
      </c>
      <c r="AK377" s="390">
        <f t="shared" si="34"/>
        <v>3.3953048684417952E-2</v>
      </c>
      <c r="AL377" s="214">
        <f t="shared" si="35"/>
        <v>2.887378552205444E-2</v>
      </c>
      <c r="AM377" s="390">
        <f t="shared" si="36"/>
        <v>2.4917266887288125E-2</v>
      </c>
      <c r="AN377" s="214">
        <f t="shared" si="37"/>
        <v>2.0245223838038395E-2</v>
      </c>
      <c r="AO377" s="390">
        <f t="shared" si="38"/>
        <v>2.9105359252497021E-2</v>
      </c>
      <c r="AP377" s="214">
        <f t="shared" si="39"/>
        <v>2.8717576929273347E-2</v>
      </c>
      <c r="AQ377" s="390">
        <f t="shared" si="40"/>
        <v>2.3993144815766865E-2</v>
      </c>
      <c r="AR377" s="214">
        <f t="shared" si="41"/>
        <v>3.1519156519156599E-2</v>
      </c>
      <c r="AS377" s="390">
        <f t="shared" si="42"/>
        <v>4.7255694481169508E-2</v>
      </c>
      <c r="AT377" s="214">
        <f t="shared" si="43"/>
        <v>3.1304728546409866E-2</v>
      </c>
      <c r="AU377" s="527">
        <f t="shared" si="44"/>
        <v>2.2371261886168448E-2</v>
      </c>
    </row>
    <row r="378" spans="2:47" x14ac:dyDescent="0.25">
      <c r="B378" s="122">
        <v>43862</v>
      </c>
      <c r="C378" s="173">
        <v>270.82</v>
      </c>
      <c r="D378" s="173">
        <v>270.82</v>
      </c>
      <c r="E378" s="173">
        <v>270.82</v>
      </c>
      <c r="F378" s="173">
        <v>270.82</v>
      </c>
      <c r="G378" s="173">
        <v>270.82</v>
      </c>
      <c r="H378" s="173">
        <v>270.82</v>
      </c>
      <c r="I378" s="173">
        <v>270.82</v>
      </c>
      <c r="J378" s="173">
        <v>270.82</v>
      </c>
      <c r="K378" s="173">
        <v>270.82</v>
      </c>
      <c r="L378" s="173">
        <v>270.82</v>
      </c>
      <c r="M378" s="173">
        <v>270.82</v>
      </c>
      <c r="N378" s="173">
        <v>270.82</v>
      </c>
      <c r="O378" s="173">
        <v>270.82</v>
      </c>
      <c r="P378" s="173">
        <v>270.82</v>
      </c>
      <c r="Q378" s="925">
        <v>270.82</v>
      </c>
      <c r="R378" s="213">
        <f t="shared" si="0"/>
        <v>7.1402008181480348E-3</v>
      </c>
      <c r="S378" s="214">
        <f t="shared" si="4"/>
        <v>0.23273703855432659</v>
      </c>
      <c r="T378" s="214">
        <f t="shared" si="5"/>
        <v>0.11508214271009187</v>
      </c>
      <c r="U378" s="214">
        <f t="shared" si="6"/>
        <v>5.5334736185799871E-2</v>
      </c>
      <c r="V378" s="214">
        <f t="shared" si="7"/>
        <v>3.1695238095237999E-2</v>
      </c>
      <c r="W378" s="214">
        <f t="shared" si="8"/>
        <v>0.20065614470650828</v>
      </c>
      <c r="X378" s="214">
        <f t="shared" si="9"/>
        <v>2.875593542260213E-2</v>
      </c>
      <c r="Y378" s="214">
        <f t="shared" si="10"/>
        <v>0.26150549655300903</v>
      </c>
      <c r="Z378" s="214">
        <f t="shared" si="11"/>
        <v>-5.7886314617685897E-2</v>
      </c>
      <c r="AA378" s="214">
        <f t="shared" si="12"/>
        <v>6.0334364355350223E-2</v>
      </c>
      <c r="AB378" s="214">
        <f t="shared" si="13"/>
        <v>0.25904230590423061</v>
      </c>
      <c r="AC378" s="214">
        <f t="shared" si="14"/>
        <v>-2.5301421630376186E-2</v>
      </c>
      <c r="AD378" s="214">
        <f t="shared" si="15"/>
        <v>-2.3156831626027996E-2</v>
      </c>
      <c r="AE378" s="214">
        <f t="shared" si="16"/>
        <v>0.14973466355338561</v>
      </c>
      <c r="AF378" s="215">
        <f t="shared" si="17"/>
        <v>0.21684040258806614</v>
      </c>
      <c r="AG378" s="390">
        <f t="shared" si="2"/>
        <v>2.4242653454861651E-2</v>
      </c>
      <c r="AH378" s="214">
        <f t="shared" si="32"/>
        <v>0.25344811626400077</v>
      </c>
      <c r="AI378" s="390">
        <f t="shared" si="45"/>
        <v>0.14140009272137211</v>
      </c>
      <c r="AJ378" s="214">
        <f t="shared" si="45"/>
        <v>8.2543870168285682E-2</v>
      </c>
      <c r="AK378" s="390">
        <f t="shared" si="34"/>
        <v>6.2497547961865907E-2</v>
      </c>
      <c r="AL378" s="214">
        <f t="shared" si="35"/>
        <v>0.22993778100731177</v>
      </c>
      <c r="AM378" s="390">
        <f t="shared" si="36"/>
        <v>4.6809168567121473E-2</v>
      </c>
      <c r="AN378" s="214">
        <f t="shared" si="37"/>
        <v>0.28210954883302564</v>
      </c>
      <c r="AO378" s="390">
        <f t="shared" si="38"/>
        <v>-3.5335185580964601E-2</v>
      </c>
      <c r="AP378" s="214">
        <f t="shared" si="39"/>
        <v>8.1549520766773131E-2</v>
      </c>
      <c r="AQ378" s="390">
        <f t="shared" si="40"/>
        <v>0.28101792725036656</v>
      </c>
      <c r="AR378" s="214">
        <f t="shared" si="41"/>
        <v>-5.2159858947987692E-3</v>
      </c>
      <c r="AS378" s="390">
        <f t="shared" si="42"/>
        <v>1.1201553282055077E-2</v>
      </c>
      <c r="AT378" s="214">
        <f t="shared" si="43"/>
        <v>0.17579125602396561</v>
      </c>
      <c r="AU378" s="527">
        <f t="shared" si="44"/>
        <v>0.24013188020881038</v>
      </c>
    </row>
    <row r="379" spans="2:47" x14ac:dyDescent="0.25">
      <c r="B379" s="122">
        <v>43891</v>
      </c>
      <c r="C379" s="173">
        <v>271.66000000000003</v>
      </c>
      <c r="D379" s="173">
        <v>271.66000000000003</v>
      </c>
      <c r="E379" s="173">
        <v>271.66000000000003</v>
      </c>
      <c r="F379" s="173">
        <v>271.66000000000003</v>
      </c>
      <c r="G379" s="173">
        <v>271.66000000000003</v>
      </c>
      <c r="H379" s="173">
        <v>271.66000000000003</v>
      </c>
      <c r="I379" s="173">
        <v>271.66000000000003</v>
      </c>
      <c r="J379" s="173">
        <v>271.66000000000003</v>
      </c>
      <c r="K379" s="173">
        <v>271.66000000000003</v>
      </c>
      <c r="L379" s="173">
        <v>271.66000000000003</v>
      </c>
      <c r="M379" s="173">
        <v>271.66000000000003</v>
      </c>
      <c r="N379" s="173">
        <v>271.66000000000003</v>
      </c>
      <c r="O379" s="173">
        <v>271.66000000000003</v>
      </c>
      <c r="P379" s="173">
        <v>271.66000000000003</v>
      </c>
      <c r="Q379" s="925">
        <v>271.66000000000003</v>
      </c>
      <c r="R379" s="213">
        <f t="shared" si="0"/>
        <v>3.10169116018022E-3</v>
      </c>
      <c r="S379" s="214">
        <f t="shared" si="4"/>
        <v>3.10169116018022E-3</v>
      </c>
      <c r="T379" s="214">
        <f t="shared" si="5"/>
        <v>3.10169116018022E-3</v>
      </c>
      <c r="U379" s="214">
        <f t="shared" si="6"/>
        <v>3.10169116018022E-3</v>
      </c>
      <c r="V379" s="214">
        <f t="shared" si="7"/>
        <v>3.10169116018022E-3</v>
      </c>
      <c r="W379" s="214">
        <f t="shared" si="8"/>
        <v>3.10169116018022E-3</v>
      </c>
      <c r="X379" s="214">
        <f t="shared" si="9"/>
        <v>3.10169116018022E-3</v>
      </c>
      <c r="Y379" s="214">
        <f t="shared" si="10"/>
        <v>3.10169116018022E-3</v>
      </c>
      <c r="Z379" s="214">
        <f t="shared" si="11"/>
        <v>3.10169116018022E-3</v>
      </c>
      <c r="AA379" s="214">
        <f t="shared" si="12"/>
        <v>3.10169116018022E-3</v>
      </c>
      <c r="AB379" s="214">
        <f t="shared" si="13"/>
        <v>3.10169116018022E-3</v>
      </c>
      <c r="AC379" s="214">
        <f t="shared" si="14"/>
        <v>3.10169116018022E-3</v>
      </c>
      <c r="AD379" s="214">
        <f t="shared" si="15"/>
        <v>3.10169116018022E-3</v>
      </c>
      <c r="AE379" s="214">
        <f t="shared" si="16"/>
        <v>3.10169116018022E-3</v>
      </c>
      <c r="AF379" s="215">
        <f t="shared" si="17"/>
        <v>3.10169116018022E-3</v>
      </c>
      <c r="AG379" s="390">
        <f t="shared" si="2"/>
        <v>2.559649652672924E-2</v>
      </c>
      <c r="AH379" s="214">
        <f t="shared" si="32"/>
        <v>0.25437502885902963</v>
      </c>
      <c r="AI379" s="390">
        <f t="shared" si="45"/>
        <v>0.13822432647588734</v>
      </c>
      <c r="AJ379" s="214">
        <f t="shared" si="45"/>
        <v>8.2957942993821199E-2</v>
      </c>
      <c r="AK379" s="390">
        <f t="shared" si="34"/>
        <v>5.8649312185807378E-2</v>
      </c>
      <c r="AL379" s="214">
        <f t="shared" si="35"/>
        <v>0.23112480739599395</v>
      </c>
      <c r="AM379" s="390">
        <f t="shared" si="36"/>
        <v>5.0015460729746497E-2</v>
      </c>
      <c r="AN379" s="214">
        <f t="shared" si="37"/>
        <v>0.28395878627469529</v>
      </c>
      <c r="AO379" s="390">
        <f t="shared" si="38"/>
        <v>-3.5811889973380584E-2</v>
      </c>
      <c r="AP379" s="214">
        <f t="shared" si="39"/>
        <v>8.2914773180259971E-2</v>
      </c>
      <c r="AQ379" s="390">
        <f t="shared" si="40"/>
        <v>0.2819593223538297</v>
      </c>
      <c r="AR379" s="214">
        <f t="shared" si="41"/>
        <v>-6.8002339865456118E-3</v>
      </c>
      <c r="AS379" s="390">
        <f t="shared" si="42"/>
        <v>7.640949554896137E-3</v>
      </c>
      <c r="AT379" s="214">
        <f t="shared" si="43"/>
        <v>0.17606822806182088</v>
      </c>
      <c r="AU379" s="527">
        <f t="shared" si="44"/>
        <v>0.24340900768949125</v>
      </c>
    </row>
    <row r="380" spans="2:47" x14ac:dyDescent="0.25">
      <c r="B380" s="122">
        <v>43922</v>
      </c>
      <c r="C380" s="173">
        <v>271.63</v>
      </c>
      <c r="D380" s="173">
        <v>271.63</v>
      </c>
      <c r="E380" s="173">
        <v>271.63</v>
      </c>
      <c r="F380" s="173">
        <v>271.63</v>
      </c>
      <c r="G380" s="173">
        <v>271.63</v>
      </c>
      <c r="H380" s="173">
        <v>271.63</v>
      </c>
      <c r="I380" s="173">
        <v>271.63</v>
      </c>
      <c r="J380" s="173">
        <v>271.63</v>
      </c>
      <c r="K380" s="173">
        <v>271.63</v>
      </c>
      <c r="L380" s="173">
        <v>271.63</v>
      </c>
      <c r="M380" s="173">
        <v>271.63</v>
      </c>
      <c r="N380" s="173">
        <v>271.63</v>
      </c>
      <c r="O380" s="173">
        <v>271.63</v>
      </c>
      <c r="P380" s="173">
        <v>271.63</v>
      </c>
      <c r="Q380" s="925">
        <v>271.63</v>
      </c>
      <c r="R380" s="213">
        <f t="shared" si="0"/>
        <v>-1.1043215784445337E-4</v>
      </c>
      <c r="S380" s="214">
        <f t="shared" si="4"/>
        <v>-1.1043215784445337E-4</v>
      </c>
      <c r="T380" s="214">
        <f t="shared" si="5"/>
        <v>-1.1043215784445337E-4</v>
      </c>
      <c r="U380" s="214">
        <f t="shared" si="6"/>
        <v>-1.1043215784445337E-4</v>
      </c>
      <c r="V380" s="214">
        <f t="shared" si="7"/>
        <v>-1.1043215784445337E-4</v>
      </c>
      <c r="W380" s="214">
        <f t="shared" si="8"/>
        <v>-1.1043215784445337E-4</v>
      </c>
      <c r="X380" s="214">
        <f t="shared" si="9"/>
        <v>-1.1043215784445337E-4</v>
      </c>
      <c r="Y380" s="214">
        <f t="shared" si="10"/>
        <v>-1.1043215784445337E-4</v>
      </c>
      <c r="Z380" s="214">
        <f t="shared" si="11"/>
        <v>-1.1043215784445337E-4</v>
      </c>
      <c r="AA380" s="214">
        <f t="shared" si="12"/>
        <v>-1.1043215784445337E-4</v>
      </c>
      <c r="AB380" s="214">
        <f t="shared" si="13"/>
        <v>-1.1043215784445337E-4</v>
      </c>
      <c r="AC380" s="214">
        <f t="shared" si="14"/>
        <v>-1.1043215784445337E-4</v>
      </c>
      <c r="AD380" s="214">
        <f t="shared" si="15"/>
        <v>-1.1043215784445337E-4</v>
      </c>
      <c r="AE380" s="214">
        <f t="shared" si="16"/>
        <v>-1.1043215784445337E-4</v>
      </c>
      <c r="AF380" s="215">
        <f t="shared" si="17"/>
        <v>-1.1043215784445337E-4</v>
      </c>
      <c r="AG380" s="390">
        <f t="shared" si="2"/>
        <v>2.5212304208341196E-2</v>
      </c>
      <c r="AH380" s="214">
        <f t="shared" si="32"/>
        <v>0.24898841272760719</v>
      </c>
      <c r="AI380" s="390">
        <f t="shared" si="45"/>
        <v>0.13819400796144987</v>
      </c>
      <c r="AJ380" s="214">
        <f t="shared" si="45"/>
        <v>8.1157459003343257E-2</v>
      </c>
      <c r="AK380" s="390">
        <f t="shared" si="34"/>
        <v>5.6514974718008482E-2</v>
      </c>
      <c r="AL380" s="214">
        <f t="shared" si="35"/>
        <v>0.22075412341018374</v>
      </c>
      <c r="AM380" s="390">
        <f t="shared" si="36"/>
        <v>4.7228005243272531E-2</v>
      </c>
      <c r="AN380" s="214">
        <f t="shared" si="37"/>
        <v>0.28091106290672441</v>
      </c>
      <c r="AO380" s="390">
        <f t="shared" si="38"/>
        <v>-3.6055218425068425E-2</v>
      </c>
      <c r="AP380" s="214">
        <f t="shared" si="39"/>
        <v>8.1631027754549335E-2</v>
      </c>
      <c r="AQ380" s="390">
        <f t="shared" si="40"/>
        <v>0.28072987882502698</v>
      </c>
      <c r="AR380" s="214">
        <f t="shared" si="41"/>
        <v>-9.4810925135835333E-3</v>
      </c>
      <c r="AS380" s="390">
        <f t="shared" si="42"/>
        <v>5.6273370108472776E-3</v>
      </c>
      <c r="AT380" s="214">
        <f t="shared" si="43"/>
        <v>0.17309436406823564</v>
      </c>
      <c r="AU380" s="527">
        <f t="shared" si="44"/>
        <v>0.23743792993485502</v>
      </c>
    </row>
    <row r="381" spans="2:47" x14ac:dyDescent="0.25">
      <c r="B381" s="122">
        <v>43952</v>
      </c>
      <c r="C381" s="173">
        <v>273.39</v>
      </c>
      <c r="D381" s="173">
        <v>273.39</v>
      </c>
      <c r="E381" s="173">
        <v>273.39</v>
      </c>
      <c r="F381" s="173">
        <v>273.39</v>
      </c>
      <c r="G381" s="173">
        <v>273.39</v>
      </c>
      <c r="H381" s="173">
        <v>273.39</v>
      </c>
      <c r="I381" s="173">
        <v>273.39</v>
      </c>
      <c r="J381" s="173">
        <v>273.39</v>
      </c>
      <c r="K381" s="173">
        <v>273.39</v>
      </c>
      <c r="L381" s="173">
        <v>273.39</v>
      </c>
      <c r="M381" s="173">
        <v>273.39</v>
      </c>
      <c r="N381" s="173">
        <v>273.39</v>
      </c>
      <c r="O381" s="173">
        <v>273.39</v>
      </c>
      <c r="P381" s="173">
        <v>273.39</v>
      </c>
      <c r="Q381" s="925">
        <v>273.39</v>
      </c>
      <c r="R381" s="213">
        <f t="shared" si="0"/>
        <v>6.4794021278944403E-3</v>
      </c>
      <c r="S381" s="214">
        <f t="shared" si="4"/>
        <v>6.4794021278944403E-3</v>
      </c>
      <c r="T381" s="214">
        <f t="shared" si="5"/>
        <v>6.4794021278944403E-3</v>
      </c>
      <c r="U381" s="214">
        <f t="shared" si="6"/>
        <v>6.4794021278944403E-3</v>
      </c>
      <c r="V381" s="214">
        <f t="shared" si="7"/>
        <v>6.4794021278944403E-3</v>
      </c>
      <c r="W381" s="214">
        <f t="shared" si="8"/>
        <v>6.4794021278944403E-3</v>
      </c>
      <c r="X381" s="214">
        <f t="shared" si="9"/>
        <v>6.4794021278944403E-3</v>
      </c>
      <c r="Y381" s="214">
        <f t="shared" si="10"/>
        <v>6.4794021278944403E-3</v>
      </c>
      <c r="Z381" s="214">
        <f t="shared" si="11"/>
        <v>6.4794021278944403E-3</v>
      </c>
      <c r="AA381" s="214">
        <f t="shared" si="12"/>
        <v>6.4794021278944403E-3</v>
      </c>
      <c r="AB381" s="214">
        <f t="shared" si="13"/>
        <v>6.4794021278944403E-3</v>
      </c>
      <c r="AC381" s="214">
        <f t="shared" si="14"/>
        <v>6.4794021278944403E-3</v>
      </c>
      <c r="AD381" s="214">
        <f t="shared" si="15"/>
        <v>6.4794021278944403E-3</v>
      </c>
      <c r="AE381" s="214">
        <f t="shared" si="16"/>
        <v>6.4794021278944403E-3</v>
      </c>
      <c r="AF381" s="215">
        <f t="shared" si="17"/>
        <v>6.4794021278944403E-3</v>
      </c>
      <c r="AG381" s="390">
        <f t="shared" si="2"/>
        <v>3.1076749009994353E-2</v>
      </c>
      <c r="AH381" s="214">
        <f t="shared" si="32"/>
        <v>0.25696551724137917</v>
      </c>
      <c r="AI381" s="390">
        <f t="shared" si="45"/>
        <v>0.14580888516345336</v>
      </c>
      <c r="AJ381" s="214">
        <f t="shared" si="45"/>
        <v>8.768649293813402E-2</v>
      </c>
      <c r="AK381" s="390">
        <f t="shared" si="34"/>
        <v>6.1749970872655213E-2</v>
      </c>
      <c r="AL381" s="214">
        <f t="shared" si="35"/>
        <v>0.22678932017051823</v>
      </c>
      <c r="AM381" s="390">
        <f t="shared" si="36"/>
        <v>5.2876838943233251E-2</v>
      </c>
      <c r="AN381" s="214">
        <f t="shared" si="37"/>
        <v>0.28551276625758226</v>
      </c>
      <c r="AO381" s="390">
        <f t="shared" si="38"/>
        <v>-2.8982418753329853E-2</v>
      </c>
      <c r="AP381" s="214">
        <f t="shared" si="39"/>
        <v>8.5096249255804723E-2</v>
      </c>
      <c r="AQ381" s="390">
        <f t="shared" si="40"/>
        <v>0.28775317946302392</v>
      </c>
      <c r="AR381" s="214">
        <f t="shared" si="41"/>
        <v>-5.3843635172992066E-3</v>
      </c>
      <c r="AS381" s="390">
        <f t="shared" si="42"/>
        <v>9.1170825335891159E-3</v>
      </c>
      <c r="AT381" s="214">
        <f t="shared" si="43"/>
        <v>0.18100133915071925</v>
      </c>
      <c r="AU381" s="527">
        <f t="shared" si="44"/>
        <v>0.24149675309931418</v>
      </c>
    </row>
    <row r="382" spans="2:47" x14ac:dyDescent="0.25">
      <c r="B382" s="122">
        <v>43983</v>
      </c>
      <c r="C382" s="173">
        <v>274.43966740000002</v>
      </c>
      <c r="D382" s="173">
        <v>274.43966740000002</v>
      </c>
      <c r="E382" s="173">
        <v>274.43966740000002</v>
      </c>
      <c r="F382" s="173">
        <v>274.43966740000002</v>
      </c>
      <c r="G382" s="173">
        <v>274.43966740000002</v>
      </c>
      <c r="H382" s="173">
        <v>274.43966740000002</v>
      </c>
      <c r="I382" s="173">
        <v>274.43966740000002</v>
      </c>
      <c r="J382" s="173">
        <v>274.43966740000002</v>
      </c>
      <c r="K382" s="173">
        <v>274.43966740000002</v>
      </c>
      <c r="L382" s="173">
        <v>274.43966740000002</v>
      </c>
      <c r="M382" s="173">
        <v>274.43966740000002</v>
      </c>
      <c r="N382" s="173">
        <v>274.43966740000002</v>
      </c>
      <c r="O382" s="173">
        <v>274.43966740000002</v>
      </c>
      <c r="P382" s="173">
        <v>274.43966740000002</v>
      </c>
      <c r="Q382" s="925">
        <v>274.43966740000002</v>
      </c>
      <c r="R382" s="213">
        <f t="shared" ref="R382:R391" si="46">C382/C381-1</f>
        <v>3.8394506017045416E-3</v>
      </c>
      <c r="S382" s="214">
        <f t="shared" ref="S382:S391" si="47">D382/D381-1</f>
        <v>3.8394506017045416E-3</v>
      </c>
      <c r="T382" s="214">
        <f t="shared" ref="T382:T391" si="48">E382/E381-1</f>
        <v>3.8394506017045416E-3</v>
      </c>
      <c r="U382" s="214">
        <f t="shared" ref="U382:U391" si="49">F382/F381-1</f>
        <v>3.8394506017045416E-3</v>
      </c>
      <c r="V382" s="214">
        <f t="shared" ref="V382:V391" si="50">G382/G381-1</f>
        <v>3.8394506017045416E-3</v>
      </c>
      <c r="W382" s="214">
        <f t="shared" ref="W382:W391" si="51">H382/H381-1</f>
        <v>3.8394506017045416E-3</v>
      </c>
      <c r="X382" s="214">
        <f t="shared" ref="X382:X391" si="52">I382/I381-1</f>
        <v>3.8394506017045416E-3</v>
      </c>
      <c r="Y382" s="214">
        <f t="shared" ref="Y382:Y391" si="53">J382/J381-1</f>
        <v>3.8394506017045416E-3</v>
      </c>
      <c r="Z382" s="214">
        <f t="shared" ref="Z382:Z391" si="54">K382/K381-1</f>
        <v>3.8394506017045416E-3</v>
      </c>
      <c r="AA382" s="214">
        <f t="shared" ref="AA382:AA391" si="55">L382/L381-1</f>
        <v>3.8394506017045416E-3</v>
      </c>
      <c r="AB382" s="214">
        <f t="shared" ref="AB382:AB391" si="56">M382/M381-1</f>
        <v>3.8394506017045416E-3</v>
      </c>
      <c r="AC382" s="214">
        <f t="shared" ref="AC382:AC391" si="57">N382/N381-1</f>
        <v>3.8394506017045416E-3</v>
      </c>
      <c r="AD382" s="214">
        <f t="shared" ref="AD382:AD391" si="58">O382/O381-1</f>
        <v>3.8394506017045416E-3</v>
      </c>
      <c r="AE382" s="214">
        <f t="shared" ref="AE382:AE391" si="59">P382/P381-1</f>
        <v>3.8394506017045416E-3</v>
      </c>
      <c r="AF382" s="215">
        <f t="shared" ref="AF382:AF391" si="60">Q382/Q381-1</f>
        <v>3.8394506017045416E-3</v>
      </c>
      <c r="AG382" s="390">
        <f t="shared" ref="AG382:AG391" si="61">C382/C370-1</f>
        <v>3.3943666503409631E-2</v>
      </c>
      <c r="AH382" s="214">
        <f t="shared" ref="AH382:AH391" si="62">D382/D370-1</f>
        <v>0.26173356351432142</v>
      </c>
      <c r="AI382" s="390">
        <f t="shared" ref="AI382:AI391" si="63">E382/E370-1</f>
        <v>0.14876378149853497</v>
      </c>
      <c r="AJ382" s="214">
        <f t="shared" ref="AJ382:AJ391" si="64">F382/F370-1</f>
        <v>9.1168014790664609E-2</v>
      </c>
      <c r="AK382" s="390">
        <f t="shared" ref="AK382:AK391" si="65">G382/G370-1</f>
        <v>6.4999291396639514E-2</v>
      </c>
      <c r="AL382" s="214">
        <f t="shared" ref="AL382:AL391" si="66">H382/H370-1</f>
        <v>0.23161004981375943</v>
      </c>
      <c r="AM382" s="390">
        <f t="shared" ref="AM382:AM391" si="67">I382/I370-1</f>
        <v>5.5983944745854108E-2</v>
      </c>
      <c r="AN382" s="214">
        <f t="shared" ref="AN382:AN391" si="68">J382/J370-1</f>
        <v>0.29081260241757212</v>
      </c>
      <c r="AO382" s="390">
        <f t="shared" ref="AO382:AO391" si="69">K382/K370-1</f>
        <v>-2.6084433798218565E-2</v>
      </c>
      <c r="AP382" s="214">
        <f t="shared" ref="AP382:AP391" si="70">L382/L370-1</f>
        <v>8.9694927139170266E-2</v>
      </c>
      <c r="AQ382" s="390">
        <f t="shared" ref="AQ382:AQ391" si="71">M382/M370-1</f>
        <v>0.29288014038724275</v>
      </c>
      <c r="AR382" s="214">
        <f t="shared" ref="AR382:AR391" si="72">N382/N370-1</f>
        <v>-2.218987820396312E-3</v>
      </c>
      <c r="AS382" s="390">
        <f t="shared" ref="AS382:AS391" si="73">O382/O370-1</f>
        <v>1.0604166298423978E-2</v>
      </c>
      <c r="AT382" s="214">
        <f t="shared" ref="AT382:AT391" si="74">P382/P370-1</f>
        <v>0.18415458836727661</v>
      </c>
      <c r="AU382" s="527">
        <f t="shared" ref="AU382:AU391" si="75">Q382/Q370-1</f>
        <v>0.2447937016374111</v>
      </c>
    </row>
    <row r="383" spans="2:47" x14ac:dyDescent="0.25">
      <c r="B383" s="122">
        <v>44013</v>
      </c>
      <c r="C383" s="173">
        <v>275.58999999999997</v>
      </c>
      <c r="D383" s="173">
        <v>275.58999999999997</v>
      </c>
      <c r="E383" s="173">
        <v>275.58999999999997</v>
      </c>
      <c r="F383" s="173">
        <v>275.58999999999997</v>
      </c>
      <c r="G383" s="173">
        <v>275.58999999999997</v>
      </c>
      <c r="H383" s="173">
        <v>275.58999999999997</v>
      </c>
      <c r="I383" s="173">
        <v>275.58999999999997</v>
      </c>
      <c r="J383" s="173">
        <v>275.58999999999997</v>
      </c>
      <c r="K383" s="173">
        <v>275.58999999999997</v>
      </c>
      <c r="L383" s="173">
        <v>275.58999999999997</v>
      </c>
      <c r="M383" s="173">
        <v>275.58999999999997</v>
      </c>
      <c r="N383" s="173">
        <v>275.58999999999997</v>
      </c>
      <c r="O383" s="173">
        <v>275.58999999999997</v>
      </c>
      <c r="P383" s="173">
        <v>275.58999999999997</v>
      </c>
      <c r="Q383" s="925">
        <v>275.58999999999997</v>
      </c>
      <c r="R383" s="213">
        <f t="shared" si="46"/>
        <v>4.1915682630651041E-3</v>
      </c>
      <c r="S383" s="214">
        <f t="shared" si="47"/>
        <v>4.1915682630651041E-3</v>
      </c>
      <c r="T383" s="214">
        <f t="shared" si="48"/>
        <v>4.1915682630651041E-3</v>
      </c>
      <c r="U383" s="214">
        <f t="shared" si="49"/>
        <v>4.1915682630651041E-3</v>
      </c>
      <c r="V383" s="214">
        <f t="shared" si="50"/>
        <v>4.1915682630651041E-3</v>
      </c>
      <c r="W383" s="214">
        <f t="shared" si="51"/>
        <v>4.1915682630651041E-3</v>
      </c>
      <c r="X383" s="214">
        <f t="shared" si="52"/>
        <v>4.1915682630651041E-3</v>
      </c>
      <c r="Y383" s="214">
        <f t="shared" si="53"/>
        <v>4.1915682630651041E-3</v>
      </c>
      <c r="Z383" s="214">
        <f t="shared" si="54"/>
        <v>4.1915682630651041E-3</v>
      </c>
      <c r="AA383" s="214">
        <f t="shared" si="55"/>
        <v>4.1915682630651041E-3</v>
      </c>
      <c r="AB383" s="214">
        <f t="shared" si="56"/>
        <v>4.1915682630651041E-3</v>
      </c>
      <c r="AC383" s="214">
        <f t="shared" si="57"/>
        <v>4.1915682630651041E-3</v>
      </c>
      <c r="AD383" s="214">
        <f t="shared" si="58"/>
        <v>4.1915682630651041E-3</v>
      </c>
      <c r="AE383" s="214">
        <f t="shared" si="59"/>
        <v>4.1915682630651041E-3</v>
      </c>
      <c r="AF383" s="215">
        <f t="shared" si="60"/>
        <v>4.1915682630651041E-3</v>
      </c>
      <c r="AG383" s="390">
        <f t="shared" si="61"/>
        <v>3.874712600354302E-2</v>
      </c>
      <c r="AH383" s="214">
        <f t="shared" si="62"/>
        <v>0.26603270856302808</v>
      </c>
      <c r="AI383" s="390">
        <f t="shared" si="63"/>
        <v>0.15035271528154603</v>
      </c>
      <c r="AJ383" s="214">
        <f t="shared" si="64"/>
        <v>9.3611111111111089E-2</v>
      </c>
      <c r="AK383" s="390">
        <f t="shared" si="65"/>
        <v>6.7971323386940341E-2</v>
      </c>
      <c r="AL383" s="214">
        <f t="shared" si="66"/>
        <v>0.23544178957277984</v>
      </c>
      <c r="AM383" s="390">
        <f t="shared" si="67"/>
        <v>6.0002307781068298E-2</v>
      </c>
      <c r="AN383" s="214">
        <f t="shared" si="68"/>
        <v>0.29543104258719555</v>
      </c>
      <c r="AO383" s="390">
        <f t="shared" si="69"/>
        <v>-2.2141006990029521E-2</v>
      </c>
      <c r="AP383" s="214">
        <f t="shared" si="70"/>
        <v>9.2613884153352144E-2</v>
      </c>
      <c r="AQ383" s="390">
        <f t="shared" si="71"/>
        <v>0.29823817599397007</v>
      </c>
      <c r="AR383" s="214">
        <f t="shared" si="72"/>
        <v>1.2352406902815805E-3</v>
      </c>
      <c r="AS383" s="390">
        <f t="shared" si="73"/>
        <v>1.4093317633205649E-2</v>
      </c>
      <c r="AT383" s="214">
        <f t="shared" si="74"/>
        <v>0.18886156766317241</v>
      </c>
      <c r="AU383" s="527">
        <f t="shared" si="75"/>
        <v>0.24690073296534232</v>
      </c>
    </row>
    <row r="384" spans="2:47" x14ac:dyDescent="0.25">
      <c r="B384" s="122">
        <v>44044</v>
      </c>
      <c r="C384" s="173">
        <v>276.43</v>
      </c>
      <c r="D384" s="173">
        <v>276.43</v>
      </c>
      <c r="E384" s="173">
        <v>276.43</v>
      </c>
      <c r="F384" s="173">
        <v>276.43</v>
      </c>
      <c r="G384" s="173">
        <v>276.43</v>
      </c>
      <c r="H384" s="173">
        <v>276.43</v>
      </c>
      <c r="I384" s="173">
        <v>276.43</v>
      </c>
      <c r="J384" s="173">
        <v>276.43</v>
      </c>
      <c r="K384" s="173">
        <v>276.43</v>
      </c>
      <c r="L384" s="173">
        <v>276.43</v>
      </c>
      <c r="M384" s="173">
        <v>276.43</v>
      </c>
      <c r="N384" s="173">
        <v>276.43</v>
      </c>
      <c r="O384" s="173">
        <v>276.43</v>
      </c>
      <c r="P384" s="173">
        <v>276.43</v>
      </c>
      <c r="Q384" s="925">
        <v>276.43</v>
      </c>
      <c r="R384" s="213">
        <f t="shared" si="46"/>
        <v>3.0480060960123012E-3</v>
      </c>
      <c r="S384" s="214">
        <f t="shared" si="47"/>
        <v>3.0480060960123012E-3</v>
      </c>
      <c r="T384" s="214">
        <f t="shared" si="48"/>
        <v>3.0480060960123012E-3</v>
      </c>
      <c r="U384" s="214">
        <f t="shared" si="49"/>
        <v>3.0480060960123012E-3</v>
      </c>
      <c r="V384" s="214">
        <f t="shared" si="50"/>
        <v>3.0480060960123012E-3</v>
      </c>
      <c r="W384" s="214">
        <f t="shared" si="51"/>
        <v>3.0480060960123012E-3</v>
      </c>
      <c r="X384" s="214">
        <f t="shared" si="52"/>
        <v>3.0480060960123012E-3</v>
      </c>
      <c r="Y384" s="214">
        <f t="shared" si="53"/>
        <v>3.0480060960123012E-3</v>
      </c>
      <c r="Z384" s="214">
        <f t="shared" si="54"/>
        <v>3.0480060960123012E-3</v>
      </c>
      <c r="AA384" s="214">
        <f t="shared" si="55"/>
        <v>3.0480060960123012E-3</v>
      </c>
      <c r="AB384" s="214">
        <f t="shared" si="56"/>
        <v>3.0480060960123012E-3</v>
      </c>
      <c r="AC384" s="214">
        <f t="shared" si="57"/>
        <v>3.0480060960123012E-3</v>
      </c>
      <c r="AD384" s="214">
        <f t="shared" si="58"/>
        <v>3.0480060960123012E-3</v>
      </c>
      <c r="AE384" s="214">
        <f t="shared" si="59"/>
        <v>3.0480060960123012E-3</v>
      </c>
      <c r="AF384" s="215">
        <f t="shared" si="60"/>
        <v>3.0480060960123012E-3</v>
      </c>
      <c r="AG384" s="390">
        <f t="shared" si="61"/>
        <v>4.1089183489002812E-2</v>
      </c>
      <c r="AH384" s="214">
        <f t="shared" si="62"/>
        <v>0.26715562686225081</v>
      </c>
      <c r="AI384" s="390">
        <f t="shared" si="63"/>
        <v>0.15231981324773858</v>
      </c>
      <c r="AJ384" s="214">
        <f t="shared" si="64"/>
        <v>9.5944177932839159E-2</v>
      </c>
      <c r="AK384" s="390">
        <f t="shared" si="65"/>
        <v>7.0231135545317125E-2</v>
      </c>
      <c r="AL384" s="214">
        <f t="shared" si="66"/>
        <v>0.23793103448275854</v>
      </c>
      <c r="AM384" s="390">
        <f t="shared" si="67"/>
        <v>6.2579281183932522E-2</v>
      </c>
      <c r="AN384" s="214">
        <f t="shared" si="68"/>
        <v>0.29870801033591743</v>
      </c>
      <c r="AO384" s="390">
        <f t="shared" si="69"/>
        <v>-1.9890795631825275E-2</v>
      </c>
      <c r="AP384" s="214">
        <f t="shared" si="70"/>
        <v>9.7467047800539941E-2</v>
      </c>
      <c r="AQ384" s="390">
        <f t="shared" si="71"/>
        <v>0.30084705882352947</v>
      </c>
      <c r="AR384" s="214">
        <f t="shared" si="72"/>
        <v>4.5789875349784293E-3</v>
      </c>
      <c r="AS384" s="390">
        <f t="shared" si="73"/>
        <v>1.4794419970631578E-2</v>
      </c>
      <c r="AT384" s="214">
        <f t="shared" si="74"/>
        <v>0.18573328185990645</v>
      </c>
      <c r="AU384" s="527">
        <f t="shared" si="75"/>
        <v>0.25098429651083864</v>
      </c>
    </row>
    <row r="385" spans="2:47" x14ac:dyDescent="0.25">
      <c r="B385" s="122">
        <v>44075</v>
      </c>
      <c r="C385" s="173">
        <v>277.51</v>
      </c>
      <c r="D385" s="173">
        <v>277.51</v>
      </c>
      <c r="E385" s="173">
        <v>277.51</v>
      </c>
      <c r="F385" s="173">
        <v>277.51</v>
      </c>
      <c r="G385" s="173">
        <v>277.51</v>
      </c>
      <c r="H385" s="173">
        <v>277.51</v>
      </c>
      <c r="I385" s="173">
        <v>277.51</v>
      </c>
      <c r="J385" s="173">
        <v>277.51</v>
      </c>
      <c r="K385" s="173">
        <v>277.51</v>
      </c>
      <c r="L385" s="173">
        <v>277.51</v>
      </c>
      <c r="M385" s="173">
        <v>277.51</v>
      </c>
      <c r="N385" s="173">
        <v>277.51</v>
      </c>
      <c r="O385" s="173">
        <v>277.51</v>
      </c>
      <c r="P385" s="173">
        <v>277.51</v>
      </c>
      <c r="Q385" s="925">
        <v>277.51</v>
      </c>
      <c r="R385" s="213">
        <f t="shared" si="46"/>
        <v>3.9069565531959505E-3</v>
      </c>
      <c r="S385" s="214">
        <f t="shared" si="47"/>
        <v>3.9069565531959505E-3</v>
      </c>
      <c r="T385" s="214">
        <f t="shared" si="48"/>
        <v>3.9069565531959505E-3</v>
      </c>
      <c r="U385" s="214">
        <f t="shared" si="49"/>
        <v>3.9069565531959505E-3</v>
      </c>
      <c r="V385" s="214">
        <f t="shared" si="50"/>
        <v>3.9069565531959505E-3</v>
      </c>
      <c r="W385" s="214">
        <f t="shared" si="51"/>
        <v>3.9069565531959505E-3</v>
      </c>
      <c r="X385" s="214">
        <f t="shared" si="52"/>
        <v>3.9069565531959505E-3</v>
      </c>
      <c r="Y385" s="214">
        <f t="shared" si="53"/>
        <v>3.9069565531959505E-3</v>
      </c>
      <c r="Z385" s="214">
        <f t="shared" si="54"/>
        <v>3.9069565531959505E-3</v>
      </c>
      <c r="AA385" s="214">
        <f t="shared" si="55"/>
        <v>3.9069565531959505E-3</v>
      </c>
      <c r="AB385" s="214">
        <f t="shared" si="56"/>
        <v>3.9069565531959505E-3</v>
      </c>
      <c r="AC385" s="214">
        <f t="shared" si="57"/>
        <v>3.9069565531959505E-3</v>
      </c>
      <c r="AD385" s="214">
        <f t="shared" si="58"/>
        <v>3.9069565531959505E-3</v>
      </c>
      <c r="AE385" s="214">
        <f t="shared" si="59"/>
        <v>3.9069565531959505E-3</v>
      </c>
      <c r="AF385" s="215">
        <f t="shared" si="60"/>
        <v>3.9069565531959505E-3</v>
      </c>
      <c r="AG385" s="390">
        <f t="shared" si="61"/>
        <v>4.2682697726845742E-2</v>
      </c>
      <c r="AH385" s="214">
        <f t="shared" si="62"/>
        <v>0.27204803813714706</v>
      </c>
      <c r="AI385" s="390">
        <f t="shared" si="63"/>
        <v>0.1543677204658902</v>
      </c>
      <c r="AJ385" s="214">
        <f t="shared" si="64"/>
        <v>9.9049504950494915E-2</v>
      </c>
      <c r="AK385" s="390">
        <f t="shared" si="65"/>
        <v>7.3083020764858286E-2</v>
      </c>
      <c r="AL385" s="214">
        <f t="shared" si="66"/>
        <v>0.23982486708662809</v>
      </c>
      <c r="AM385" s="390">
        <f t="shared" si="67"/>
        <v>6.4357764737467793E-2</v>
      </c>
      <c r="AN385" s="214">
        <f t="shared" si="68"/>
        <v>0.30200806981326833</v>
      </c>
      <c r="AO385" s="390">
        <f t="shared" si="69"/>
        <v>-1.783755087595118E-2</v>
      </c>
      <c r="AP385" s="214">
        <f t="shared" si="70"/>
        <v>0.10026960589961131</v>
      </c>
      <c r="AQ385" s="390">
        <f t="shared" si="71"/>
        <v>0.30365951049936579</v>
      </c>
      <c r="AR385" s="214">
        <f t="shared" si="72"/>
        <v>7.0034109877350481E-3</v>
      </c>
      <c r="AS385" s="390">
        <f t="shared" si="73"/>
        <v>1.7265395894427993E-2</v>
      </c>
      <c r="AT385" s="214">
        <f t="shared" si="74"/>
        <v>0.1882252194390921</v>
      </c>
      <c r="AU385" s="527">
        <f t="shared" si="75"/>
        <v>0.25581500588288542</v>
      </c>
    </row>
    <row r="386" spans="2:47" x14ac:dyDescent="0.25">
      <c r="B386" s="122">
        <v>44105</v>
      </c>
      <c r="C386" s="173">
        <v>279.20999999999998</v>
      </c>
      <c r="D386" s="173">
        <v>228.25</v>
      </c>
      <c r="E386" s="173">
        <v>246.83</v>
      </c>
      <c r="F386" s="173">
        <v>265.58999999999997</v>
      </c>
      <c r="G386" s="173">
        <v>269.22000000000003</v>
      </c>
      <c r="H386" s="173">
        <v>233.06</v>
      </c>
      <c r="I386" s="173">
        <v>269.17</v>
      </c>
      <c r="J386" s="173">
        <v>219.26</v>
      </c>
      <c r="K386" s="173">
        <v>301.95</v>
      </c>
      <c r="L386" s="173">
        <v>266.75</v>
      </c>
      <c r="M386" s="173">
        <v>226.73</v>
      </c>
      <c r="N386" s="173">
        <v>288.16000000000003</v>
      </c>
      <c r="O386" s="173">
        <v>285.67</v>
      </c>
      <c r="P386" s="173">
        <v>243.51</v>
      </c>
      <c r="Q386" s="925">
        <v>228.35</v>
      </c>
      <c r="R386" s="213">
        <f t="shared" si="46"/>
        <v>6.12590537277935E-3</v>
      </c>
      <c r="S386" s="214">
        <f t="shared" si="47"/>
        <v>-0.17750711686065368</v>
      </c>
      <c r="T386" s="214">
        <f t="shared" si="48"/>
        <v>-0.11055457460992391</v>
      </c>
      <c r="U386" s="214">
        <f t="shared" si="49"/>
        <v>-4.2953407084429407E-2</v>
      </c>
      <c r="V386" s="214">
        <f t="shared" si="50"/>
        <v>-2.9872797376671034E-2</v>
      </c>
      <c r="W386" s="214">
        <f t="shared" si="51"/>
        <v>-0.16017440812943673</v>
      </c>
      <c r="X386" s="214">
        <f t="shared" si="52"/>
        <v>-3.005297106410576E-2</v>
      </c>
      <c r="Y386" s="214">
        <f t="shared" si="53"/>
        <v>-0.20990234586141043</v>
      </c>
      <c r="Z386" s="214">
        <f t="shared" si="54"/>
        <v>8.8068898418075081E-2</v>
      </c>
      <c r="AA386" s="214">
        <f t="shared" si="55"/>
        <v>-3.8773377535944564E-2</v>
      </c>
      <c r="AB386" s="214">
        <f t="shared" si="56"/>
        <v>-0.18298439695866819</v>
      </c>
      <c r="AC386" s="214">
        <f t="shared" si="57"/>
        <v>3.8376995423588411E-2</v>
      </c>
      <c r="AD386" s="214">
        <f t="shared" si="58"/>
        <v>2.9404345789340924E-2</v>
      </c>
      <c r="AE386" s="214">
        <f t="shared" si="59"/>
        <v>-0.12251810745558722</v>
      </c>
      <c r="AF386" s="215">
        <f t="shared" si="60"/>
        <v>-0.17714676948578434</v>
      </c>
      <c r="AG386" s="390">
        <f t="shared" si="61"/>
        <v>4.6475019676923468E-2</v>
      </c>
      <c r="AH386" s="214">
        <f t="shared" si="62"/>
        <v>4.424009515966687E-2</v>
      </c>
      <c r="AI386" s="390">
        <f t="shared" si="63"/>
        <v>2.6064183571666177E-2</v>
      </c>
      <c r="AJ386" s="214">
        <f t="shared" si="64"/>
        <v>5.0427147603227196E-2</v>
      </c>
      <c r="AK386" s="390">
        <f t="shared" si="65"/>
        <v>3.7216828478964459E-2</v>
      </c>
      <c r="AL386" s="214">
        <f t="shared" si="66"/>
        <v>4.0028559953590115E-2</v>
      </c>
      <c r="AM386" s="390">
        <f t="shared" si="67"/>
        <v>3.0434116836383085E-2</v>
      </c>
      <c r="AN386" s="214">
        <f t="shared" si="68"/>
        <v>2.7797309332958209E-2</v>
      </c>
      <c r="AO386" s="390">
        <f t="shared" si="69"/>
        <v>6.6923430267481709E-2</v>
      </c>
      <c r="AP386" s="214">
        <f t="shared" si="70"/>
        <v>5.5850221659277999E-2</v>
      </c>
      <c r="AQ386" s="390">
        <f t="shared" si="71"/>
        <v>6.3112486519435462E-2</v>
      </c>
      <c r="AR386" s="214">
        <f t="shared" si="72"/>
        <v>4.3037608136967664E-2</v>
      </c>
      <c r="AS386" s="390">
        <f t="shared" si="73"/>
        <v>4.5032191981270175E-2</v>
      </c>
      <c r="AT386" s="214">
        <f t="shared" si="74"/>
        <v>4.0596555702747672E-2</v>
      </c>
      <c r="AU386" s="527">
        <f t="shared" si="75"/>
        <v>3.2650477094921637E-2</v>
      </c>
    </row>
    <row r="387" spans="2:47" x14ac:dyDescent="0.25">
      <c r="B387" s="122">
        <v>44136</v>
      </c>
      <c r="C387" s="173">
        <v>281.27999999999997</v>
      </c>
      <c r="D387" s="173">
        <v>229.07</v>
      </c>
      <c r="E387" s="173">
        <v>246.92</v>
      </c>
      <c r="F387" s="173">
        <v>266.8</v>
      </c>
      <c r="G387" s="173">
        <v>271.05</v>
      </c>
      <c r="H387" s="173">
        <v>234.03</v>
      </c>
      <c r="I387" s="173">
        <v>270.24</v>
      </c>
      <c r="J387" s="173">
        <v>220.68</v>
      </c>
      <c r="K387" s="173">
        <v>303.61</v>
      </c>
      <c r="L387" s="173">
        <v>268.16000000000003</v>
      </c>
      <c r="M387" s="173">
        <v>229.25</v>
      </c>
      <c r="N387" s="173">
        <v>290.41000000000003</v>
      </c>
      <c r="O387" s="173">
        <v>287.32</v>
      </c>
      <c r="P387" s="173">
        <v>245.33</v>
      </c>
      <c r="Q387" s="925">
        <v>229.48</v>
      </c>
      <c r="R387" s="213">
        <f t="shared" si="46"/>
        <v>7.4137745782743014E-3</v>
      </c>
      <c r="S387" s="214">
        <f t="shared" si="47"/>
        <v>3.5925520262869437E-3</v>
      </c>
      <c r="T387" s="214">
        <f t="shared" si="48"/>
        <v>3.6462342502918688E-4</v>
      </c>
      <c r="U387" s="214">
        <f t="shared" si="49"/>
        <v>4.555894423736051E-3</v>
      </c>
      <c r="V387" s="214">
        <f t="shared" si="50"/>
        <v>6.7974147537328555E-3</v>
      </c>
      <c r="W387" s="214">
        <f t="shared" si="51"/>
        <v>4.1620183643695796E-3</v>
      </c>
      <c r="X387" s="214">
        <f t="shared" si="52"/>
        <v>3.9751829698702057E-3</v>
      </c>
      <c r="Y387" s="214">
        <f t="shared" si="53"/>
        <v>6.4763294718599429E-3</v>
      </c>
      <c r="Z387" s="214">
        <f t="shared" si="54"/>
        <v>5.4975989402219483E-3</v>
      </c>
      <c r="AA387" s="214">
        <f t="shared" si="55"/>
        <v>5.2858481724462614E-3</v>
      </c>
      <c r="AB387" s="214">
        <f t="shared" si="56"/>
        <v>1.1114541525162114E-2</v>
      </c>
      <c r="AC387" s="214">
        <f t="shared" si="57"/>
        <v>7.8081621321488548E-3</v>
      </c>
      <c r="AD387" s="214">
        <f t="shared" si="58"/>
        <v>5.7758952637658734E-3</v>
      </c>
      <c r="AE387" s="214">
        <f t="shared" si="59"/>
        <v>7.4740257073633298E-3</v>
      </c>
      <c r="AF387" s="215">
        <f t="shared" si="60"/>
        <v>4.9485439019050226E-3</v>
      </c>
      <c r="AG387" s="390">
        <f t="shared" si="61"/>
        <v>5.3246461469332651E-2</v>
      </c>
      <c r="AH387" s="214">
        <f t="shared" si="62"/>
        <v>4.8615243762874849E-2</v>
      </c>
      <c r="AI387" s="390">
        <f t="shared" si="63"/>
        <v>2.6352980297613904E-2</v>
      </c>
      <c r="AJ387" s="214">
        <f t="shared" si="64"/>
        <v>5.4212106843685826E-2</v>
      </c>
      <c r="AK387" s="390">
        <f t="shared" si="65"/>
        <v>4.346319679704358E-2</v>
      </c>
      <c r="AL387" s="214">
        <f t="shared" si="66"/>
        <v>4.4636878989421147E-2</v>
      </c>
      <c r="AM387" s="390">
        <f t="shared" si="67"/>
        <v>3.4292712798530411E-2</v>
      </c>
      <c r="AN387" s="214">
        <f t="shared" si="68"/>
        <v>3.3775237738324027E-2</v>
      </c>
      <c r="AO387" s="390">
        <f t="shared" si="69"/>
        <v>7.1010300550303329E-2</v>
      </c>
      <c r="AP387" s="214">
        <f t="shared" si="70"/>
        <v>6.1851587867268742E-2</v>
      </c>
      <c r="AQ387" s="390">
        <f t="shared" si="71"/>
        <v>7.412266316825189E-2</v>
      </c>
      <c r="AR387" s="214">
        <f t="shared" si="72"/>
        <v>4.9472390864411686E-2</v>
      </c>
      <c r="AS387" s="390">
        <f t="shared" si="73"/>
        <v>4.9225825299445081E-2</v>
      </c>
      <c r="AT387" s="214">
        <f t="shared" si="74"/>
        <v>4.5603716489792445E-2</v>
      </c>
      <c r="AU387" s="527">
        <f t="shared" si="75"/>
        <v>3.8606019461416619E-2</v>
      </c>
    </row>
    <row r="388" spans="2:47" x14ac:dyDescent="0.25">
      <c r="B388" s="122">
        <v>44166</v>
      </c>
      <c r="C388" s="173">
        <v>282.94</v>
      </c>
      <c r="D388" s="173">
        <v>230.44</v>
      </c>
      <c r="E388" s="173">
        <v>247.93</v>
      </c>
      <c r="F388" s="173">
        <v>268.92</v>
      </c>
      <c r="G388" s="173">
        <v>272.47000000000003</v>
      </c>
      <c r="H388" s="173">
        <v>234.78</v>
      </c>
      <c r="I388" s="173">
        <v>270.95</v>
      </c>
      <c r="J388" s="173">
        <v>222.04</v>
      </c>
      <c r="K388" s="173">
        <v>305.01</v>
      </c>
      <c r="L388" s="173">
        <v>269.33</v>
      </c>
      <c r="M388" s="173">
        <v>230.28</v>
      </c>
      <c r="N388" s="173">
        <v>291.60000000000002</v>
      </c>
      <c r="O388" s="173">
        <v>290.04000000000002</v>
      </c>
      <c r="P388" s="173">
        <v>246.73</v>
      </c>
      <c r="Q388" s="925">
        <v>231.14</v>
      </c>
      <c r="R388" s="213">
        <f t="shared" si="46"/>
        <v>5.901592718998927E-3</v>
      </c>
      <c r="S388" s="214">
        <f t="shared" si="47"/>
        <v>5.9807045881172805E-3</v>
      </c>
      <c r="T388" s="214">
        <f t="shared" si="48"/>
        <v>4.0903936497651561E-3</v>
      </c>
      <c r="U388" s="214">
        <f t="shared" si="49"/>
        <v>7.9460269865068156E-3</v>
      </c>
      <c r="V388" s="214">
        <f t="shared" si="50"/>
        <v>5.2388858144254424E-3</v>
      </c>
      <c r="W388" s="214">
        <f t="shared" si="51"/>
        <v>3.2047173439302412E-3</v>
      </c>
      <c r="X388" s="214">
        <f t="shared" si="52"/>
        <v>2.6272942569567359E-3</v>
      </c>
      <c r="Y388" s="214">
        <f t="shared" si="53"/>
        <v>6.1627696211707939E-3</v>
      </c>
      <c r="Z388" s="214">
        <f t="shared" si="54"/>
        <v>4.6111788149270083E-3</v>
      </c>
      <c r="AA388" s="214">
        <f t="shared" si="55"/>
        <v>4.3630668257754746E-3</v>
      </c>
      <c r="AB388" s="214">
        <f t="shared" si="56"/>
        <v>4.4929116684842008E-3</v>
      </c>
      <c r="AC388" s="214">
        <f t="shared" si="57"/>
        <v>4.0976550394269395E-3</v>
      </c>
      <c r="AD388" s="214">
        <f t="shared" si="58"/>
        <v>9.4667966030907991E-3</v>
      </c>
      <c r="AE388" s="214">
        <f t="shared" si="59"/>
        <v>5.7065992744464999E-3</v>
      </c>
      <c r="AF388" s="215">
        <f t="shared" si="60"/>
        <v>7.2337458602056426E-3</v>
      </c>
      <c r="AG388" s="390">
        <f t="shared" si="61"/>
        <v>5.9422623282285647E-2</v>
      </c>
      <c r="AH388" s="214">
        <f t="shared" si="62"/>
        <v>5.3391844944231215E-2</v>
      </c>
      <c r="AI388" s="390">
        <f t="shared" si="63"/>
        <v>2.9267685154433787E-2</v>
      </c>
      <c r="AJ388" s="214">
        <f t="shared" si="64"/>
        <v>5.824020147961595E-2</v>
      </c>
      <c r="AK388" s="390">
        <f t="shared" si="65"/>
        <v>4.8849026099007098E-2</v>
      </c>
      <c r="AL388" s="214">
        <f t="shared" si="66"/>
        <v>4.7517065988488927E-2</v>
      </c>
      <c r="AM388" s="390">
        <f t="shared" si="67"/>
        <v>3.5820781405306201E-2</v>
      </c>
      <c r="AN388" s="214">
        <f t="shared" si="68"/>
        <v>4.0389841626839118E-2</v>
      </c>
      <c r="AO388" s="390">
        <f t="shared" si="69"/>
        <v>7.4962994290547647E-2</v>
      </c>
      <c r="AP388" s="214">
        <f t="shared" si="70"/>
        <v>6.5640579251404541E-2</v>
      </c>
      <c r="AQ388" s="390">
        <f t="shared" si="71"/>
        <v>7.768625982777988E-2</v>
      </c>
      <c r="AR388" s="214">
        <f t="shared" si="72"/>
        <v>5.3430150644846686E-2</v>
      </c>
      <c r="AS388" s="390">
        <f t="shared" si="73"/>
        <v>5.8462885920735896E-2</v>
      </c>
      <c r="AT388" s="214">
        <f t="shared" si="74"/>
        <v>5.1033013844515418E-2</v>
      </c>
      <c r="AU388" s="527">
        <f t="shared" si="75"/>
        <v>4.3804190751445038E-2</v>
      </c>
    </row>
    <row r="389" spans="2:47" x14ac:dyDescent="0.25">
      <c r="B389" s="122">
        <v>44197</v>
      </c>
      <c r="C389" s="173">
        <v>285.31</v>
      </c>
      <c r="D389" s="173">
        <v>232.43</v>
      </c>
      <c r="E389" s="173">
        <v>249.64</v>
      </c>
      <c r="F389" s="173">
        <v>272.66000000000003</v>
      </c>
      <c r="G389" s="173">
        <v>274.98</v>
      </c>
      <c r="H389" s="173">
        <v>236.87</v>
      </c>
      <c r="I389" s="173">
        <v>272.86</v>
      </c>
      <c r="J389" s="173">
        <v>222.52</v>
      </c>
      <c r="K389" s="173">
        <v>308.05</v>
      </c>
      <c r="L389" s="173">
        <v>270.77</v>
      </c>
      <c r="M389" s="173">
        <v>233.86</v>
      </c>
      <c r="N389" s="173">
        <v>293.32</v>
      </c>
      <c r="O389" s="173">
        <v>294.05</v>
      </c>
      <c r="P389" s="173">
        <v>248.61</v>
      </c>
      <c r="Q389" s="925">
        <v>232.73</v>
      </c>
      <c r="R389" s="213">
        <f t="shared" si="46"/>
        <v>8.3763342051319523E-3</v>
      </c>
      <c r="S389" s="214">
        <f t="shared" si="47"/>
        <v>8.6356535323728334E-3</v>
      </c>
      <c r="T389" s="214">
        <f t="shared" si="48"/>
        <v>6.89710805469268E-3</v>
      </c>
      <c r="U389" s="214">
        <f t="shared" si="49"/>
        <v>1.3907481778967723E-2</v>
      </c>
      <c r="V389" s="214">
        <f t="shared" si="50"/>
        <v>9.2120233420192044E-3</v>
      </c>
      <c r="W389" s="214">
        <f t="shared" si="51"/>
        <v>8.9019507624159555E-3</v>
      </c>
      <c r="X389" s="214">
        <f t="shared" si="52"/>
        <v>7.0492710832257277E-3</v>
      </c>
      <c r="Y389" s="214">
        <f t="shared" si="53"/>
        <v>2.1617726535760884E-3</v>
      </c>
      <c r="Z389" s="214">
        <f t="shared" si="54"/>
        <v>9.9668863315958145E-3</v>
      </c>
      <c r="AA389" s="214">
        <f t="shared" si="55"/>
        <v>5.3466008242675223E-3</v>
      </c>
      <c r="AB389" s="214">
        <f t="shared" si="56"/>
        <v>1.5546291471252527E-2</v>
      </c>
      <c r="AC389" s="214">
        <f t="shared" si="57"/>
        <v>5.8984910836761273E-3</v>
      </c>
      <c r="AD389" s="214">
        <f t="shared" si="58"/>
        <v>1.3825679216659781E-2</v>
      </c>
      <c r="AE389" s="214">
        <f t="shared" si="59"/>
        <v>7.6196652210920313E-3</v>
      </c>
      <c r="AF389" s="215">
        <f t="shared" si="60"/>
        <v>6.8789478238298063E-3</v>
      </c>
      <c r="AG389" s="390">
        <f t="shared" si="61"/>
        <v>6.1026403867608936E-2</v>
      </c>
      <c r="AH389" s="214">
        <f t="shared" si="62"/>
        <v>5.7990805225545117E-2</v>
      </c>
      <c r="AI389" s="390">
        <f t="shared" si="63"/>
        <v>2.7874994853213542E-2</v>
      </c>
      <c r="AJ389" s="214">
        <f t="shared" si="64"/>
        <v>6.2504871015509389E-2</v>
      </c>
      <c r="AK389" s="390">
        <f t="shared" si="65"/>
        <v>4.7542857142857109E-2</v>
      </c>
      <c r="AL389" s="214">
        <f t="shared" si="66"/>
        <v>5.0141869125731597E-2</v>
      </c>
      <c r="AM389" s="390">
        <f t="shared" si="67"/>
        <v>3.6505223171889867E-2</v>
      </c>
      <c r="AN389" s="214">
        <f t="shared" si="68"/>
        <v>3.6519470840320478E-2</v>
      </c>
      <c r="AO389" s="390">
        <f t="shared" si="69"/>
        <v>7.1627356849648827E-2</v>
      </c>
      <c r="AP389" s="214">
        <f t="shared" si="70"/>
        <v>6.0138600681257426E-2</v>
      </c>
      <c r="AQ389" s="390">
        <f t="shared" si="71"/>
        <v>8.7215248721524974E-2</v>
      </c>
      <c r="AR389" s="214">
        <f t="shared" si="72"/>
        <v>5.5677523843800536E-2</v>
      </c>
      <c r="AS389" s="390">
        <f t="shared" si="73"/>
        <v>6.0633386235752429E-2</v>
      </c>
      <c r="AT389" s="214">
        <f t="shared" si="74"/>
        <v>5.5444703884525603E-2</v>
      </c>
      <c r="AU389" s="527">
        <f t="shared" si="75"/>
        <v>4.569554277498189E-2</v>
      </c>
    </row>
    <row r="390" spans="2:47" x14ac:dyDescent="0.25">
      <c r="B390" s="122">
        <v>44228</v>
      </c>
      <c r="C390" s="173">
        <v>287.64</v>
      </c>
      <c r="D390" s="173">
        <v>233.61</v>
      </c>
      <c r="E390" s="173">
        <v>250.84</v>
      </c>
      <c r="F390" s="173">
        <v>274.58</v>
      </c>
      <c r="G390" s="173">
        <v>277.86</v>
      </c>
      <c r="H390" s="173">
        <v>237.76</v>
      </c>
      <c r="I390" s="173">
        <v>275.38</v>
      </c>
      <c r="J390" s="173">
        <v>223.88</v>
      </c>
      <c r="K390" s="173">
        <v>310.69</v>
      </c>
      <c r="L390" s="173">
        <v>273.07</v>
      </c>
      <c r="M390" s="173">
        <v>232.93</v>
      </c>
      <c r="N390" s="173">
        <v>296.69</v>
      </c>
      <c r="O390" s="173">
        <v>297.13</v>
      </c>
      <c r="P390" s="173">
        <v>251.37</v>
      </c>
      <c r="Q390" s="911">
        <v>234.11</v>
      </c>
      <c r="R390" s="213">
        <f t="shared" si="46"/>
        <v>8.1665556762817726E-3</v>
      </c>
      <c r="S390" s="214">
        <f t="shared" si="47"/>
        <v>5.0767973153207357E-3</v>
      </c>
      <c r="T390" s="214">
        <f t="shared" si="48"/>
        <v>4.8069219676334374E-3</v>
      </c>
      <c r="U390" s="214">
        <f t="shared" si="49"/>
        <v>7.0417369617836734E-3</v>
      </c>
      <c r="V390" s="214">
        <f t="shared" si="50"/>
        <v>1.0473488981016743E-2</v>
      </c>
      <c r="W390" s="214">
        <f t="shared" si="51"/>
        <v>3.7573352471820254E-3</v>
      </c>
      <c r="X390" s="214">
        <f t="shared" si="52"/>
        <v>9.2355053873780513E-3</v>
      </c>
      <c r="Y390" s="214">
        <f t="shared" si="53"/>
        <v>6.111810174366239E-3</v>
      </c>
      <c r="Z390" s="214">
        <f t="shared" si="54"/>
        <v>8.5700373316019984E-3</v>
      </c>
      <c r="AA390" s="214">
        <f t="shared" si="55"/>
        <v>8.4942940503009989E-3</v>
      </c>
      <c r="AB390" s="214">
        <f t="shared" si="56"/>
        <v>-3.9767382194475509E-3</v>
      </c>
      <c r="AC390" s="214">
        <f t="shared" si="57"/>
        <v>1.1489158598118054E-2</v>
      </c>
      <c r="AD390" s="214">
        <f t="shared" si="58"/>
        <v>1.047440911409625E-2</v>
      </c>
      <c r="AE390" s="214">
        <f t="shared" si="59"/>
        <v>1.1101725594304224E-2</v>
      </c>
      <c r="AF390" s="215">
        <f t="shared" si="60"/>
        <v>5.929618012288973E-3</v>
      </c>
      <c r="AG390" s="390">
        <f t="shared" si="61"/>
        <v>6.2107672993132024E-2</v>
      </c>
      <c r="AH390" s="214">
        <f t="shared" si="62"/>
        <v>-0.13739753341702965</v>
      </c>
      <c r="AI390" s="390">
        <f t="shared" si="63"/>
        <v>-7.3775939738571661E-2</v>
      </c>
      <c r="AJ390" s="214">
        <f t="shared" si="64"/>
        <v>1.3883760431282699E-2</v>
      </c>
      <c r="AK390" s="390">
        <f t="shared" si="65"/>
        <v>2.5995125913891304E-2</v>
      </c>
      <c r="AL390" s="214">
        <f t="shared" si="66"/>
        <v>-0.12207370208994905</v>
      </c>
      <c r="AM390" s="390">
        <f t="shared" si="67"/>
        <v>1.6837752012406781E-2</v>
      </c>
      <c r="AN390" s="214">
        <f t="shared" si="68"/>
        <v>-0.17332545602245031</v>
      </c>
      <c r="AO390" s="390">
        <f t="shared" si="69"/>
        <v>0.14721955542426701</v>
      </c>
      <c r="AP390" s="214">
        <f t="shared" si="70"/>
        <v>8.3081013219112876E-3</v>
      </c>
      <c r="AQ390" s="390">
        <f t="shared" si="71"/>
        <v>-0.1399084262609851</v>
      </c>
      <c r="AR390" s="214">
        <f t="shared" si="72"/>
        <v>9.5524702754597124E-2</v>
      </c>
      <c r="AS390" s="390">
        <f t="shared" si="73"/>
        <v>9.7149398124215303E-2</v>
      </c>
      <c r="AT390" s="214">
        <f t="shared" si="74"/>
        <v>-7.1818920316077062E-2</v>
      </c>
      <c r="AU390" s="527">
        <f t="shared" si="75"/>
        <v>-0.13555128867882715</v>
      </c>
    </row>
    <row r="391" spans="2:47" x14ac:dyDescent="0.25">
      <c r="B391" s="122">
        <v>44256</v>
      </c>
      <c r="C391" s="173">
        <v>293.05</v>
      </c>
      <c r="D391" s="173">
        <v>236.18</v>
      </c>
      <c r="E391" s="173">
        <v>254.14</v>
      </c>
      <c r="F391" s="173">
        <v>278.14999999999998</v>
      </c>
      <c r="G391" s="173">
        <v>281.39999999999998</v>
      </c>
      <c r="H391" s="173">
        <v>240.36</v>
      </c>
      <c r="I391" s="173">
        <v>277.52999999999997</v>
      </c>
      <c r="J391" s="173">
        <v>226.39</v>
      </c>
      <c r="K391" s="173">
        <v>312.60000000000002</v>
      </c>
      <c r="L391" s="173">
        <v>276.02</v>
      </c>
      <c r="M391" s="173">
        <v>235.82</v>
      </c>
      <c r="N391" s="173">
        <v>298.55</v>
      </c>
      <c r="O391" s="173">
        <v>298.94</v>
      </c>
      <c r="P391" s="173">
        <v>254.32</v>
      </c>
      <c r="Q391" s="911">
        <v>236.55</v>
      </c>
      <c r="R391" s="213">
        <f t="shared" si="46"/>
        <v>1.8808232512863343E-2</v>
      </c>
      <c r="S391" s="214">
        <f t="shared" si="47"/>
        <v>1.1001241385214744E-2</v>
      </c>
      <c r="T391" s="214">
        <f t="shared" si="48"/>
        <v>1.3155796523680374E-2</v>
      </c>
      <c r="U391" s="214">
        <f t="shared" si="49"/>
        <v>1.3001675285891245E-2</v>
      </c>
      <c r="V391" s="214">
        <f t="shared" si="50"/>
        <v>1.2740228892247796E-2</v>
      </c>
      <c r="W391" s="214">
        <f t="shared" si="51"/>
        <v>1.0935397039031125E-2</v>
      </c>
      <c r="X391" s="214">
        <f t="shared" si="52"/>
        <v>7.8073934200013628E-3</v>
      </c>
      <c r="Y391" s="214">
        <f t="shared" si="53"/>
        <v>1.1211363230301918E-2</v>
      </c>
      <c r="Z391" s="214">
        <f t="shared" si="54"/>
        <v>6.147606939393091E-3</v>
      </c>
      <c r="AA391" s="214">
        <f t="shared" si="55"/>
        <v>1.0803090782583125E-2</v>
      </c>
      <c r="AB391" s="214">
        <f t="shared" si="56"/>
        <v>1.2407160949641449E-2</v>
      </c>
      <c r="AC391" s="214">
        <f t="shared" si="57"/>
        <v>6.2691698405743512E-3</v>
      </c>
      <c r="AD391" s="214">
        <f t="shared" si="58"/>
        <v>6.0916097331134011E-3</v>
      </c>
      <c r="AE391" s="214">
        <f t="shared" si="59"/>
        <v>1.173568842741779E-2</v>
      </c>
      <c r="AF391" s="215">
        <f t="shared" si="60"/>
        <v>1.0422450984579834E-2</v>
      </c>
      <c r="AG391" s="390">
        <f t="shared" si="61"/>
        <v>7.8738128543031749E-2</v>
      </c>
      <c r="AH391" s="214">
        <f t="shared" si="62"/>
        <v>-0.13060443201060157</v>
      </c>
      <c r="AI391" s="390">
        <f t="shared" si="63"/>
        <v>-6.4492380181108921E-2</v>
      </c>
      <c r="AJ391" s="214">
        <f t="shared" si="64"/>
        <v>2.3890156813664021E-2</v>
      </c>
      <c r="AK391" s="390">
        <f t="shared" si="65"/>
        <v>3.5853640580136847E-2</v>
      </c>
      <c r="AL391" s="214">
        <f t="shared" si="66"/>
        <v>-0.11521755135095346</v>
      </c>
      <c r="AM391" s="390">
        <f t="shared" si="67"/>
        <v>2.1607892218213687E-2</v>
      </c>
      <c r="AN391" s="214">
        <f t="shared" si="68"/>
        <v>-0.1666421261871458</v>
      </c>
      <c r="AO391" s="390">
        <f t="shared" si="69"/>
        <v>0.15070308473827576</v>
      </c>
      <c r="AP391" s="214">
        <f t="shared" si="70"/>
        <v>1.6049473606714049E-2</v>
      </c>
      <c r="AQ391" s="390">
        <f t="shared" si="71"/>
        <v>-0.13192961790473401</v>
      </c>
      <c r="AR391" s="214">
        <f t="shared" si="72"/>
        <v>9.8984024147831695E-2</v>
      </c>
      <c r="AS391" s="390">
        <f t="shared" si="73"/>
        <v>0.10041964219980848</v>
      </c>
      <c r="AT391" s="214">
        <f t="shared" si="74"/>
        <v>-6.3829787234042645E-2</v>
      </c>
      <c r="AU391" s="527">
        <f t="shared" si="75"/>
        <v>-0.12924243539718772</v>
      </c>
    </row>
    <row r="392" spans="2:47" x14ac:dyDescent="0.25">
      <c r="B392" s="122">
        <v>44287</v>
      </c>
      <c r="C392" s="173">
        <v>294.42</v>
      </c>
      <c r="D392" s="173">
        <v>238.11</v>
      </c>
      <c r="E392" s="173">
        <v>255.38</v>
      </c>
      <c r="F392" s="173">
        <v>281.94</v>
      </c>
      <c r="G392" s="173">
        <v>283.02</v>
      </c>
      <c r="H392" s="173">
        <v>242.81</v>
      </c>
      <c r="I392" s="173">
        <v>279.52</v>
      </c>
      <c r="J392" s="173">
        <v>228.42</v>
      </c>
      <c r="K392" s="173">
        <v>314.87</v>
      </c>
      <c r="L392" s="173">
        <v>278.57</v>
      </c>
      <c r="M392" s="173">
        <v>238.49</v>
      </c>
      <c r="N392" s="173">
        <v>302.3</v>
      </c>
      <c r="O392" s="173">
        <v>302.64</v>
      </c>
      <c r="P392" s="173">
        <v>256.93</v>
      </c>
      <c r="Q392" s="911">
        <v>238.2</v>
      </c>
      <c r="R392" s="213">
        <f t="shared" ref="R392:R394" si="76">C392/C391-1</f>
        <v>4.6749701416139988E-3</v>
      </c>
      <c r="S392" s="214">
        <f t="shared" ref="S392:S394" si="77">D392/D391-1</f>
        <v>8.1717334236599548E-3</v>
      </c>
      <c r="T392" s="214">
        <f t="shared" ref="T392:T394" si="78">E392/E391-1</f>
        <v>4.8792004407021139E-3</v>
      </c>
      <c r="U392" s="214">
        <f t="shared" ref="U392:U394" si="79">F392/F391-1</f>
        <v>1.3625741506381628E-2</v>
      </c>
      <c r="V392" s="214">
        <f t="shared" ref="V392:V394" si="80">G392/G391-1</f>
        <v>5.7569296375266088E-3</v>
      </c>
      <c r="W392" s="214">
        <f t="shared" ref="W392:W394" si="81">H392/H391-1</f>
        <v>1.019304376768182E-2</v>
      </c>
      <c r="X392" s="214">
        <f t="shared" ref="X392:X394" si="82">I392/I391-1</f>
        <v>7.1703959932258865E-3</v>
      </c>
      <c r="Y392" s="214">
        <f t="shared" ref="Y392:Y394" si="83">J392/J391-1</f>
        <v>8.9668271566765156E-3</v>
      </c>
      <c r="Z392" s="214">
        <f t="shared" ref="Z392:Z394" si="84">K392/K391-1</f>
        <v>7.261676263595529E-3</v>
      </c>
      <c r="AA392" s="214">
        <f t="shared" ref="AA392:AA394" si="85">L392/L391-1</f>
        <v>9.2384609810882701E-3</v>
      </c>
      <c r="AB392" s="214">
        <f t="shared" ref="AB392:AB394" si="86">M392/M391-1</f>
        <v>1.1322194894411108E-2</v>
      </c>
      <c r="AC392" s="214">
        <f t="shared" ref="AC392:AC394" si="87">N392/N391-1</f>
        <v>1.256071009881099E-2</v>
      </c>
      <c r="AD392" s="214">
        <f t="shared" ref="AD392:AD394" si="88">O392/O391-1</f>
        <v>1.2377065631899331E-2</v>
      </c>
      <c r="AE392" s="214">
        <f t="shared" ref="AE392:AE394" si="89">P392/P391-1</f>
        <v>1.026266121421826E-2</v>
      </c>
      <c r="AF392" s="215">
        <f t="shared" ref="AF392:AF394" si="90">Q392/Q391-1</f>
        <v>6.9752694990488084E-3</v>
      </c>
      <c r="AG392" s="390">
        <f t="shared" ref="AG392:AG394" si="91">C392/C380-1</f>
        <v>8.3900894599271192E-2</v>
      </c>
      <c r="AH392" s="214">
        <f t="shared" ref="AH392:AH394" si="92">D392/D380-1</f>
        <v>-0.12340315870853724</v>
      </c>
      <c r="AI392" s="390">
        <f t="shared" ref="AI392:AI394" si="93">E392/E380-1</f>
        <v>-5.9824025328572006E-2</v>
      </c>
      <c r="AJ392" s="214">
        <f t="shared" ref="AJ392:AJ394" si="94">F392/F380-1</f>
        <v>3.7956043146927909E-2</v>
      </c>
      <c r="AK392" s="390">
        <f t="shared" ref="AK392:AK394" si="95">G392/G380-1</f>
        <v>4.1932039907226715E-2</v>
      </c>
      <c r="AL392" s="214">
        <f t="shared" ref="AL392:AL394" si="96">H392/H380-1</f>
        <v>-0.10610020984427349</v>
      </c>
      <c r="AM392" s="390">
        <f t="shared" ref="AM392:AM394" si="97">I392/I380-1</f>
        <v>2.9046865221072693E-2</v>
      </c>
      <c r="AN392" s="214">
        <f t="shared" ref="AN392:AN394" si="98">J392/J380-1</f>
        <v>-0.15907668519677509</v>
      </c>
      <c r="AO392" s="390">
        <f t="shared" ref="AO392:AO394" si="99">K392/K380-1</f>
        <v>0.15918712955122771</v>
      </c>
      <c r="AP392" s="214">
        <f t="shared" ref="AP392:AP394" si="100">L392/L380-1</f>
        <v>2.5549460663402357E-2</v>
      </c>
      <c r="AQ392" s="390">
        <f t="shared" ref="AQ392:AQ394" si="101">M392/M380-1</f>
        <v>-0.12200419688546915</v>
      </c>
      <c r="AR392" s="214">
        <f t="shared" ref="AR392:AR394" si="102">N392/N380-1</f>
        <v>0.11291094503552634</v>
      </c>
      <c r="AS392" s="390">
        <f t="shared" ref="AS392:AS394" si="103">O392/O380-1</f>
        <v>0.11416264771932405</v>
      </c>
      <c r="AT392" s="214">
        <f t="shared" ref="AT392:AT394" si="104">P392/P380-1</f>
        <v>-5.411773368184658E-2</v>
      </c>
      <c r="AU392" s="527">
        <f t="shared" ref="AU392:AU394" si="105">Q392/Q380-1</f>
        <v>-0.12307182564517916</v>
      </c>
    </row>
    <row r="393" spans="2:47" x14ac:dyDescent="0.25">
      <c r="B393" s="122">
        <v>44317</v>
      </c>
      <c r="C393" s="173">
        <v>296.31</v>
      </c>
      <c r="D393" s="173">
        <v>240.16</v>
      </c>
      <c r="E393" s="173">
        <v>256.99</v>
      </c>
      <c r="F393" s="173">
        <v>283.01</v>
      </c>
      <c r="G393" s="173">
        <v>283.92</v>
      </c>
      <c r="H393" s="173">
        <v>244.79</v>
      </c>
      <c r="I393" s="173">
        <v>281.11</v>
      </c>
      <c r="J393" s="173">
        <v>230.21</v>
      </c>
      <c r="K393" s="173">
        <v>316.68</v>
      </c>
      <c r="L393" s="173">
        <v>281.16000000000003</v>
      </c>
      <c r="M393" s="173">
        <v>240.26</v>
      </c>
      <c r="N393" s="173">
        <v>303.83999999999997</v>
      </c>
      <c r="O393" s="173">
        <v>306.02</v>
      </c>
      <c r="P393" s="173">
        <v>258.13</v>
      </c>
      <c r="Q393" s="911">
        <v>239.86</v>
      </c>
      <c r="R393" s="213">
        <f t="shared" si="76"/>
        <v>6.4194008559199656E-3</v>
      </c>
      <c r="S393" s="214">
        <f t="shared" si="77"/>
        <v>8.6094662130946631E-3</v>
      </c>
      <c r="T393" s="214">
        <f t="shared" si="78"/>
        <v>6.3043308011592192E-3</v>
      </c>
      <c r="U393" s="214">
        <f t="shared" si="79"/>
        <v>3.7951337163935062E-3</v>
      </c>
      <c r="V393" s="214">
        <f t="shared" si="80"/>
        <v>3.1799872800510887E-3</v>
      </c>
      <c r="W393" s="214">
        <f t="shared" si="81"/>
        <v>8.1545241135043689E-3</v>
      </c>
      <c r="X393" s="214">
        <f t="shared" si="82"/>
        <v>5.6883228391528817E-3</v>
      </c>
      <c r="Y393" s="214">
        <f t="shared" si="83"/>
        <v>7.8364416425882322E-3</v>
      </c>
      <c r="Z393" s="214">
        <f t="shared" si="84"/>
        <v>5.7484041032807021E-3</v>
      </c>
      <c r="AA393" s="214">
        <f t="shared" si="85"/>
        <v>9.2974835768389053E-3</v>
      </c>
      <c r="AB393" s="214">
        <f t="shared" si="86"/>
        <v>7.4216948299719032E-3</v>
      </c>
      <c r="AC393" s="214">
        <f t="shared" si="87"/>
        <v>5.0942772080713183E-3</v>
      </c>
      <c r="AD393" s="214">
        <f t="shared" si="88"/>
        <v>1.1168384879725046E-2</v>
      </c>
      <c r="AE393" s="214">
        <f t="shared" si="89"/>
        <v>4.6705328299536664E-3</v>
      </c>
      <c r="AF393" s="215">
        <f t="shared" si="90"/>
        <v>6.9689336691856063E-3</v>
      </c>
      <c r="AG393" s="390">
        <f t="shared" si="91"/>
        <v>8.3836277844837159E-2</v>
      </c>
      <c r="AH393" s="214">
        <f t="shared" si="92"/>
        <v>-0.12154797176195176</v>
      </c>
      <c r="AI393" s="390">
        <f t="shared" si="93"/>
        <v>-5.9987563553897227E-2</v>
      </c>
      <c r="AJ393" s="214">
        <f t="shared" si="94"/>
        <v>3.5187826913932518E-2</v>
      </c>
      <c r="AK393" s="390">
        <f t="shared" si="95"/>
        <v>3.8516405135520904E-2</v>
      </c>
      <c r="AL393" s="214">
        <f t="shared" si="96"/>
        <v>-0.10461245839277222</v>
      </c>
      <c r="AM393" s="390">
        <f t="shared" si="97"/>
        <v>2.8238048209517697E-2</v>
      </c>
      <c r="AN393" s="214">
        <f t="shared" si="98"/>
        <v>-0.15794286550349312</v>
      </c>
      <c r="AO393" s="390">
        <f t="shared" si="99"/>
        <v>0.15834522111269633</v>
      </c>
      <c r="AP393" s="214">
        <f t="shared" si="100"/>
        <v>2.8420937122791701E-2</v>
      </c>
      <c r="AQ393" s="390">
        <f t="shared" si="101"/>
        <v>-0.12118219393540364</v>
      </c>
      <c r="AR393" s="214">
        <f t="shared" si="102"/>
        <v>0.11137934818391315</v>
      </c>
      <c r="AS393" s="390">
        <f t="shared" si="103"/>
        <v>0.11935330480266293</v>
      </c>
      <c r="AT393" s="214">
        <f t="shared" si="104"/>
        <v>-5.5817696331248334E-2</v>
      </c>
      <c r="AU393" s="527">
        <f t="shared" si="105"/>
        <v>-0.12264530524159611</v>
      </c>
    </row>
    <row r="394" spans="2:47" ht="14.25" thickBot="1" x14ac:dyDescent="0.3">
      <c r="B394" s="450">
        <v>44348</v>
      </c>
      <c r="C394" s="462">
        <v>301.52999999999997</v>
      </c>
      <c r="D394" s="462">
        <v>242.64</v>
      </c>
      <c r="E394" s="462">
        <v>259.10000000000002</v>
      </c>
      <c r="F394" s="462">
        <v>286.25</v>
      </c>
      <c r="G394" s="462">
        <v>287.72000000000003</v>
      </c>
      <c r="H394" s="462">
        <v>247.62</v>
      </c>
      <c r="I394" s="462">
        <v>283.08</v>
      </c>
      <c r="J394" s="462">
        <v>232.96</v>
      </c>
      <c r="K394" s="462">
        <v>321.64</v>
      </c>
      <c r="L394" s="462">
        <v>284.25</v>
      </c>
      <c r="M394" s="462">
        <v>243.77</v>
      </c>
      <c r="N394" s="462">
        <v>305.29000000000002</v>
      </c>
      <c r="O394" s="462">
        <v>309.43</v>
      </c>
      <c r="P394" s="462">
        <v>260.02999999999997</v>
      </c>
      <c r="Q394" s="462">
        <v>242.1</v>
      </c>
      <c r="R394" s="680">
        <f t="shared" si="76"/>
        <v>1.7616685228308171E-2</v>
      </c>
      <c r="S394" s="681">
        <f t="shared" si="77"/>
        <v>1.0326449033977392E-2</v>
      </c>
      <c r="T394" s="681">
        <f t="shared" si="78"/>
        <v>8.2104362037433987E-3</v>
      </c>
      <c r="U394" s="681">
        <f t="shared" si="79"/>
        <v>1.1448358715239859E-2</v>
      </c>
      <c r="V394" s="681">
        <f t="shared" si="80"/>
        <v>1.3384051845590328E-2</v>
      </c>
      <c r="W394" s="681">
        <f t="shared" si="81"/>
        <v>1.1560929776543105E-2</v>
      </c>
      <c r="X394" s="681">
        <f t="shared" si="82"/>
        <v>7.0079328376790873E-3</v>
      </c>
      <c r="Y394" s="681">
        <f t="shared" si="83"/>
        <v>1.1945614873376531E-2</v>
      </c>
      <c r="Z394" s="681">
        <f t="shared" si="84"/>
        <v>1.5662498421119109E-2</v>
      </c>
      <c r="AA394" s="681">
        <f t="shared" si="85"/>
        <v>1.0990183525394714E-2</v>
      </c>
      <c r="AB394" s="681">
        <f t="shared" si="86"/>
        <v>1.4609173395488284E-2</v>
      </c>
      <c r="AC394" s="681">
        <f t="shared" si="87"/>
        <v>4.772248551869529E-3</v>
      </c>
      <c r="AD394" s="681">
        <f t="shared" si="88"/>
        <v>1.1143062544931803E-2</v>
      </c>
      <c r="AE394" s="681">
        <f t="shared" si="89"/>
        <v>7.3606322395691759E-3</v>
      </c>
      <c r="AF394" s="682">
        <f t="shared" si="90"/>
        <v>9.338780955557402E-3</v>
      </c>
      <c r="AG394" s="683">
        <f t="shared" si="91"/>
        <v>9.8711432121492138E-2</v>
      </c>
      <c r="AH394" s="681">
        <f t="shared" si="92"/>
        <v>-0.11587125032348744</v>
      </c>
      <c r="AI394" s="683">
        <f t="shared" si="93"/>
        <v>-5.5894497852025826E-2</v>
      </c>
      <c r="AJ394" s="681">
        <f t="shared" si="94"/>
        <v>4.3034349632796509E-2</v>
      </c>
      <c r="AK394" s="683">
        <f t="shared" si="95"/>
        <v>4.8390718170648883E-2</v>
      </c>
      <c r="AL394" s="681">
        <f t="shared" si="96"/>
        <v>-9.7725185480967425E-2</v>
      </c>
      <c r="AM394" s="683">
        <f t="shared" si="97"/>
        <v>3.1483541289264672E-2</v>
      </c>
      <c r="AN394" s="681">
        <f t="shared" si="98"/>
        <v>-0.15114311933465052</v>
      </c>
      <c r="AO394" s="683">
        <f t="shared" si="99"/>
        <v>0.17198801123455953</v>
      </c>
      <c r="AP394" s="681">
        <f t="shared" si="100"/>
        <v>3.5746773390820552E-2</v>
      </c>
      <c r="AQ394" s="683">
        <f t="shared" si="101"/>
        <v>-0.11175376974677098</v>
      </c>
      <c r="AR394" s="681">
        <f t="shared" si="102"/>
        <v>0.11241207545640686</v>
      </c>
      <c r="AS394" s="683">
        <f t="shared" si="103"/>
        <v>0.12749735827729691</v>
      </c>
      <c r="AT394" s="681">
        <f t="shared" si="104"/>
        <v>-5.2505774899507252E-2</v>
      </c>
      <c r="AU394" s="566">
        <f t="shared" si="105"/>
        <v>-0.11783889590882091</v>
      </c>
    </row>
    <row r="395" spans="2:47" ht="14.25" x14ac:dyDescent="0.3">
      <c r="B395" s="18" t="s">
        <v>482</v>
      </c>
    </row>
    <row r="396" spans="2:47" ht="14.25" x14ac:dyDescent="0.3">
      <c r="B396" s="19" t="str">
        <f>'PIB construcción 1'!B191</f>
        <v>Consultado por última vez el 23 de julio de 2021</v>
      </c>
    </row>
  </sheetData>
  <mergeCells count="4">
    <mergeCell ref="R5:AF5"/>
    <mergeCell ref="B5:B6"/>
    <mergeCell ref="AG5:AU5"/>
    <mergeCell ref="C5:Q5"/>
  </mergeCells>
  <phoneticPr fontId="0" type="noConversion"/>
  <hyperlinks>
    <hyperlink ref="B2" location="CONTENIDO!A1" display="INDICE"/>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5546875" defaultRowHeight="13.5" x14ac:dyDescent="0.25"/>
  <cols>
    <col min="1" max="1" width="3.5703125" style="4" customWidth="1"/>
    <col min="2" max="16384" width="13.85546875" style="4"/>
  </cols>
  <sheetData>
    <row r="1" spans="2:50" s="670" customFormat="1" ht="15" x14ac:dyDescent="0.25"/>
    <row r="2" spans="2:50" ht="15" x14ac:dyDescent="0.25">
      <c r="B2" s="670" t="s">
        <v>1029</v>
      </c>
    </row>
    <row r="3" spans="2:50" x14ac:dyDescent="0.25">
      <c r="B3" s="1" t="s">
        <v>108</v>
      </c>
    </row>
    <row r="4" spans="2:50" ht="14.25" thickBot="1" x14ac:dyDescent="0.3"/>
    <row r="5" spans="2:50" s="20" customFormat="1" thickBot="1" x14ac:dyDescent="0.25">
      <c r="B5" s="1121"/>
      <c r="C5" s="1126" t="s">
        <v>106</v>
      </c>
      <c r="D5" s="1117"/>
      <c r="E5" s="1117"/>
      <c r="F5" s="1117"/>
      <c r="G5" s="1117"/>
      <c r="H5" s="1117"/>
      <c r="I5" s="1117"/>
      <c r="J5" s="1117"/>
      <c r="K5" s="1117"/>
      <c r="L5" s="1117"/>
      <c r="M5" s="1117"/>
      <c r="N5" s="1117"/>
      <c r="O5" s="1117"/>
      <c r="P5" s="1117"/>
      <c r="Q5" s="1117"/>
      <c r="R5" s="1118"/>
      <c r="S5" s="1116" t="s">
        <v>84</v>
      </c>
      <c r="T5" s="1117"/>
      <c r="U5" s="1117"/>
      <c r="V5" s="1117"/>
      <c r="W5" s="1117"/>
      <c r="X5" s="1117"/>
      <c r="Y5" s="1117"/>
      <c r="Z5" s="1117"/>
      <c r="AA5" s="1117"/>
      <c r="AB5" s="1117"/>
      <c r="AC5" s="1117"/>
      <c r="AD5" s="1117"/>
      <c r="AE5" s="1117"/>
      <c r="AF5" s="1117"/>
      <c r="AG5" s="1117"/>
      <c r="AH5" s="1118"/>
      <c r="AI5" s="1123" t="s">
        <v>1</v>
      </c>
      <c r="AJ5" s="1124"/>
      <c r="AK5" s="1124"/>
      <c r="AL5" s="1124"/>
      <c r="AM5" s="1124"/>
      <c r="AN5" s="1124"/>
      <c r="AO5" s="1124"/>
      <c r="AP5" s="1124"/>
      <c r="AQ5" s="1124"/>
      <c r="AR5" s="1124"/>
      <c r="AS5" s="1124"/>
      <c r="AT5" s="1124"/>
      <c r="AU5" s="1124"/>
      <c r="AV5" s="1124"/>
      <c r="AW5" s="1124"/>
      <c r="AX5" s="1125"/>
    </row>
    <row r="6" spans="2:50" s="20" customFormat="1" thickBot="1" x14ac:dyDescent="0.25">
      <c r="B6" s="1122"/>
      <c r="C6" s="233" t="s">
        <v>92</v>
      </c>
      <c r="D6" s="234" t="s">
        <v>93</v>
      </c>
      <c r="E6" s="234" t="s">
        <v>56</v>
      </c>
      <c r="F6" s="234" t="s">
        <v>94</v>
      </c>
      <c r="G6" s="234" t="s">
        <v>95</v>
      </c>
      <c r="H6" s="234" t="s">
        <v>96</v>
      </c>
      <c r="I6" s="234" t="s">
        <v>97</v>
      </c>
      <c r="J6" s="234" t="s">
        <v>98</v>
      </c>
      <c r="K6" s="234" t="s">
        <v>99</v>
      </c>
      <c r="L6" s="234" t="s">
        <v>100</v>
      </c>
      <c r="M6" s="234" t="s">
        <v>101</v>
      </c>
      <c r="N6" s="234" t="s">
        <v>102</v>
      </c>
      <c r="O6" s="234" t="s">
        <v>103</v>
      </c>
      <c r="P6" s="234" t="s">
        <v>104</v>
      </c>
      <c r="Q6" s="234" t="s">
        <v>105</v>
      </c>
      <c r="R6" s="234" t="s">
        <v>109</v>
      </c>
      <c r="S6" s="488" t="s">
        <v>92</v>
      </c>
      <c r="T6" s="489" t="s">
        <v>93</v>
      </c>
      <c r="U6" s="489" t="s">
        <v>56</v>
      </c>
      <c r="V6" s="489" t="s">
        <v>94</v>
      </c>
      <c r="W6" s="489" t="s">
        <v>95</v>
      </c>
      <c r="X6" s="489" t="s">
        <v>96</v>
      </c>
      <c r="Y6" s="489" t="s">
        <v>97</v>
      </c>
      <c r="Z6" s="489" t="s">
        <v>98</v>
      </c>
      <c r="AA6" s="489" t="s">
        <v>99</v>
      </c>
      <c r="AB6" s="489" t="s">
        <v>100</v>
      </c>
      <c r="AC6" s="489" t="s">
        <v>101</v>
      </c>
      <c r="AD6" s="489" t="s">
        <v>102</v>
      </c>
      <c r="AE6" s="489" t="s">
        <v>103</v>
      </c>
      <c r="AF6" s="489" t="s">
        <v>104</v>
      </c>
      <c r="AG6" s="489" t="s">
        <v>105</v>
      </c>
      <c r="AH6" s="490" t="s">
        <v>109</v>
      </c>
      <c r="AI6" s="488" t="s">
        <v>92</v>
      </c>
      <c r="AJ6" s="489" t="s">
        <v>93</v>
      </c>
      <c r="AK6" s="489" t="s">
        <v>56</v>
      </c>
      <c r="AL6" s="489" t="s">
        <v>94</v>
      </c>
      <c r="AM6" s="489" t="s">
        <v>95</v>
      </c>
      <c r="AN6" s="489" t="s">
        <v>96</v>
      </c>
      <c r="AO6" s="489" t="s">
        <v>97</v>
      </c>
      <c r="AP6" s="489" t="s">
        <v>98</v>
      </c>
      <c r="AQ6" s="489" t="s">
        <v>99</v>
      </c>
      <c r="AR6" s="489" t="s">
        <v>100</v>
      </c>
      <c r="AS6" s="489" t="s">
        <v>101</v>
      </c>
      <c r="AT6" s="489" t="s">
        <v>102</v>
      </c>
      <c r="AU6" s="489" t="s">
        <v>103</v>
      </c>
      <c r="AV6" s="489" t="s">
        <v>104</v>
      </c>
      <c r="AW6" s="489" t="s">
        <v>105</v>
      </c>
      <c r="AX6" s="490" t="s">
        <v>109</v>
      </c>
    </row>
    <row r="7" spans="2:50" x14ac:dyDescent="0.25">
      <c r="B7" s="122">
        <v>38718</v>
      </c>
      <c r="C7" s="222">
        <v>160.44999999999999</v>
      </c>
      <c r="D7" s="223">
        <v>144.86000000000001</v>
      </c>
      <c r="E7" s="223">
        <v>154.1</v>
      </c>
      <c r="F7" s="223">
        <v>158.61000000000001</v>
      </c>
      <c r="G7" s="223">
        <v>155.25</v>
      </c>
      <c r="H7" s="223">
        <v>143.91999999999999</v>
      </c>
      <c r="I7" s="223">
        <v>161.07</v>
      </c>
      <c r="J7" s="223">
        <v>144.03</v>
      </c>
      <c r="K7" s="223">
        <v>157.75</v>
      </c>
      <c r="L7" s="223">
        <v>151.34</v>
      </c>
      <c r="M7" s="223">
        <v>143.68</v>
      </c>
      <c r="N7" s="223">
        <v>158.09</v>
      </c>
      <c r="O7" s="223">
        <v>155.28</v>
      </c>
      <c r="P7" s="223">
        <v>148.88999999999999</v>
      </c>
      <c r="Q7" s="223">
        <v>132.65</v>
      </c>
      <c r="R7" s="224">
        <v>152.99</v>
      </c>
      <c r="S7" s="225">
        <v>0.60449999999999982</v>
      </c>
      <c r="T7" s="167">
        <v>0.44860000000000011</v>
      </c>
      <c r="U7" s="167">
        <v>0.54099999999999993</v>
      </c>
      <c r="V7" s="167">
        <v>0.58610000000000007</v>
      </c>
      <c r="W7" s="167">
        <v>0.55249999999999999</v>
      </c>
      <c r="X7" s="167">
        <v>0.43919999999999981</v>
      </c>
      <c r="Y7" s="167">
        <v>0.61070000000000002</v>
      </c>
      <c r="Z7" s="167">
        <v>0.44029999999999991</v>
      </c>
      <c r="AA7" s="167">
        <v>0.5774999999999999</v>
      </c>
      <c r="AB7" s="167">
        <v>0.51340000000000008</v>
      </c>
      <c r="AC7" s="167">
        <v>0.43680000000000008</v>
      </c>
      <c r="AD7" s="167">
        <v>0.58089999999999997</v>
      </c>
      <c r="AE7" s="167">
        <v>0.55279999999999996</v>
      </c>
      <c r="AF7" s="167">
        <v>0.48889999999999989</v>
      </c>
      <c r="AG7" s="167">
        <v>0.32650000000000001</v>
      </c>
      <c r="AH7" s="226">
        <v>0.52990000000000004</v>
      </c>
      <c r="AI7" s="227"/>
      <c r="AJ7" s="228"/>
      <c r="AK7" s="228"/>
      <c r="AL7" s="228"/>
      <c r="AM7" s="228"/>
      <c r="AN7" s="228"/>
      <c r="AO7" s="228"/>
      <c r="AP7" s="228"/>
      <c r="AQ7" s="228"/>
      <c r="AR7" s="228"/>
      <c r="AS7" s="228"/>
      <c r="AT7" s="228"/>
      <c r="AU7" s="228"/>
      <c r="AV7" s="228"/>
      <c r="AW7" s="228"/>
      <c r="AX7" s="226"/>
    </row>
    <row r="8" spans="2:50" x14ac:dyDescent="0.25">
      <c r="B8" s="122">
        <v>38749</v>
      </c>
      <c r="C8" s="222">
        <v>162.75</v>
      </c>
      <c r="D8" s="223">
        <v>145.08000000000001</v>
      </c>
      <c r="E8" s="223">
        <v>154.44999999999999</v>
      </c>
      <c r="F8" s="223">
        <v>159.58000000000001</v>
      </c>
      <c r="G8" s="223">
        <v>155.76</v>
      </c>
      <c r="H8" s="223">
        <v>144.46</v>
      </c>
      <c r="I8" s="223">
        <v>162</v>
      </c>
      <c r="J8" s="223">
        <v>145.87</v>
      </c>
      <c r="K8" s="223">
        <v>158.74</v>
      </c>
      <c r="L8" s="223">
        <v>153.08000000000001</v>
      </c>
      <c r="M8" s="223">
        <v>144.44</v>
      </c>
      <c r="N8" s="223">
        <v>160.61000000000001</v>
      </c>
      <c r="O8" s="223">
        <v>156.13999999999999</v>
      </c>
      <c r="P8" s="223">
        <v>149.38</v>
      </c>
      <c r="Q8" s="223">
        <v>132.94999999999999</v>
      </c>
      <c r="R8" s="224">
        <v>153.83000000000001</v>
      </c>
      <c r="S8" s="225">
        <v>1.4334683702087903E-2</v>
      </c>
      <c r="T8" s="167">
        <v>1.5187077177964969E-3</v>
      </c>
      <c r="U8" s="167">
        <v>2.271252433484694E-3</v>
      </c>
      <c r="V8" s="167">
        <v>6.1156295315554221E-3</v>
      </c>
      <c r="W8" s="167">
        <v>3.2850241545894221E-3</v>
      </c>
      <c r="X8" s="167">
        <v>3.752084491384311E-3</v>
      </c>
      <c r="Y8" s="167">
        <v>5.7738871298194105E-3</v>
      </c>
      <c r="Z8" s="167">
        <v>1.2775116295216327E-2</v>
      </c>
      <c r="AA8" s="167">
        <v>6.2757527733756646E-3</v>
      </c>
      <c r="AB8" s="167">
        <v>1.1497290868243804E-2</v>
      </c>
      <c r="AC8" s="167">
        <v>5.289532293986543E-3</v>
      </c>
      <c r="AD8" s="167">
        <v>1.5940287178189738E-2</v>
      </c>
      <c r="AE8" s="167">
        <v>5.5383822771766233E-3</v>
      </c>
      <c r="AF8" s="167">
        <v>3.2910202162670377E-3</v>
      </c>
      <c r="AG8" s="167">
        <v>2.2615906520917495E-3</v>
      </c>
      <c r="AH8" s="168">
        <v>5.4905549382313623E-3</v>
      </c>
      <c r="AI8" s="205"/>
      <c r="AJ8" s="206"/>
      <c r="AK8" s="206"/>
      <c r="AL8" s="206"/>
      <c r="AM8" s="206"/>
      <c r="AN8" s="206"/>
      <c r="AO8" s="206"/>
      <c r="AP8" s="206"/>
      <c r="AQ8" s="206"/>
      <c r="AR8" s="206"/>
      <c r="AS8" s="206"/>
      <c r="AT8" s="206"/>
      <c r="AU8" s="206"/>
      <c r="AV8" s="206"/>
      <c r="AW8" s="206"/>
      <c r="AX8" s="207"/>
    </row>
    <row r="9" spans="2:50" x14ac:dyDescent="0.25">
      <c r="B9" s="122">
        <v>38777</v>
      </c>
      <c r="C9" s="222">
        <v>162.91999999999999</v>
      </c>
      <c r="D9" s="223">
        <v>145.11000000000001</v>
      </c>
      <c r="E9" s="223">
        <v>155.36000000000001</v>
      </c>
      <c r="F9" s="223">
        <v>160.87</v>
      </c>
      <c r="G9" s="223">
        <v>156.29</v>
      </c>
      <c r="H9" s="223">
        <v>146.18</v>
      </c>
      <c r="I9" s="223">
        <v>163.5</v>
      </c>
      <c r="J9" s="223">
        <v>146.03</v>
      </c>
      <c r="K9" s="223">
        <v>159.27000000000001</v>
      </c>
      <c r="L9" s="223">
        <v>154.1</v>
      </c>
      <c r="M9" s="223">
        <v>144.84</v>
      </c>
      <c r="N9" s="223">
        <v>160.97</v>
      </c>
      <c r="O9" s="223">
        <v>156.87</v>
      </c>
      <c r="P9" s="223">
        <v>149.78</v>
      </c>
      <c r="Q9" s="223">
        <v>133.06</v>
      </c>
      <c r="R9" s="224">
        <v>154.56</v>
      </c>
      <c r="S9" s="225">
        <v>1.0445468509983069E-3</v>
      </c>
      <c r="T9" s="167">
        <v>2.0678246484706619E-4</v>
      </c>
      <c r="U9" s="167">
        <v>5.8918743930076456E-3</v>
      </c>
      <c r="V9" s="167">
        <v>8.0837197643814918E-3</v>
      </c>
      <c r="W9" s="167">
        <v>3.4026707755521191E-3</v>
      </c>
      <c r="X9" s="167">
        <v>1.1906410078914575E-2</v>
      </c>
      <c r="Y9" s="167">
        <v>9.2592592592593004E-3</v>
      </c>
      <c r="Z9" s="167">
        <v>1.0968670734214925E-3</v>
      </c>
      <c r="AA9" s="167">
        <v>3.3387929948343054E-3</v>
      </c>
      <c r="AB9" s="167">
        <v>6.6631826495948676E-3</v>
      </c>
      <c r="AC9" s="167">
        <v>2.7693159789532462E-3</v>
      </c>
      <c r="AD9" s="167">
        <v>2.2414544548905457E-3</v>
      </c>
      <c r="AE9" s="167">
        <v>4.6752914051493288E-3</v>
      </c>
      <c r="AF9" s="167">
        <v>2.677734636497453E-3</v>
      </c>
      <c r="AG9" s="167">
        <v>8.2737871380222927E-4</v>
      </c>
      <c r="AH9" s="168">
        <v>4.7454982773189602E-3</v>
      </c>
      <c r="AI9" s="205"/>
      <c r="AJ9" s="206"/>
      <c r="AK9" s="206"/>
      <c r="AL9" s="206"/>
      <c r="AM9" s="206"/>
      <c r="AN9" s="206"/>
      <c r="AO9" s="206"/>
      <c r="AP9" s="206"/>
      <c r="AQ9" s="206"/>
      <c r="AR9" s="206"/>
      <c r="AS9" s="206"/>
      <c r="AT9" s="206"/>
      <c r="AU9" s="206"/>
      <c r="AV9" s="206"/>
      <c r="AW9" s="206"/>
      <c r="AX9" s="207"/>
    </row>
    <row r="10" spans="2:50" x14ac:dyDescent="0.25">
      <c r="B10" s="122">
        <v>38808</v>
      </c>
      <c r="C10" s="222">
        <v>163.37</v>
      </c>
      <c r="D10" s="223">
        <v>146.26</v>
      </c>
      <c r="E10" s="223">
        <v>156.24</v>
      </c>
      <c r="F10" s="223">
        <v>161.47</v>
      </c>
      <c r="G10" s="223">
        <v>157.53</v>
      </c>
      <c r="H10" s="223">
        <v>146.82</v>
      </c>
      <c r="I10" s="223">
        <v>163.97</v>
      </c>
      <c r="J10" s="223">
        <v>146.72</v>
      </c>
      <c r="K10" s="223">
        <v>159.72</v>
      </c>
      <c r="L10" s="223">
        <v>154.69999999999999</v>
      </c>
      <c r="M10" s="223">
        <v>145.84</v>
      </c>
      <c r="N10" s="223">
        <v>161.25</v>
      </c>
      <c r="O10" s="223">
        <v>157.52000000000001</v>
      </c>
      <c r="P10" s="223">
        <v>149.97999999999999</v>
      </c>
      <c r="Q10" s="223">
        <v>134.88</v>
      </c>
      <c r="R10" s="224">
        <v>155.38</v>
      </c>
      <c r="S10" s="225">
        <v>2.7620918242083903E-3</v>
      </c>
      <c r="T10" s="167">
        <v>7.9250223968023725E-3</v>
      </c>
      <c r="U10" s="167">
        <v>5.6642636457260309E-3</v>
      </c>
      <c r="V10" s="167">
        <v>3.7297196494063822E-3</v>
      </c>
      <c r="W10" s="167">
        <v>7.9339689039605865E-3</v>
      </c>
      <c r="X10" s="167">
        <v>4.3781639075111123E-3</v>
      </c>
      <c r="Y10" s="167">
        <v>2.8746177370031489E-3</v>
      </c>
      <c r="Z10" s="167">
        <v>4.7250564952407981E-3</v>
      </c>
      <c r="AA10" s="167">
        <v>2.825390845733633E-3</v>
      </c>
      <c r="AB10" s="167">
        <v>3.8935756002596023E-3</v>
      </c>
      <c r="AC10" s="167">
        <v>6.9041701187517734E-3</v>
      </c>
      <c r="AD10" s="167">
        <v>1.739454556749731E-3</v>
      </c>
      <c r="AE10" s="167">
        <v>4.143558360425903E-3</v>
      </c>
      <c r="AF10" s="167">
        <v>1.3352917612496906E-3</v>
      </c>
      <c r="AG10" s="167">
        <v>1.3678039981962931E-2</v>
      </c>
      <c r="AH10" s="168">
        <v>5.3053830227742793E-3</v>
      </c>
      <c r="AI10" s="205"/>
      <c r="AJ10" s="206"/>
      <c r="AK10" s="206"/>
      <c r="AL10" s="206"/>
      <c r="AM10" s="206"/>
      <c r="AN10" s="206"/>
      <c r="AO10" s="206"/>
      <c r="AP10" s="206"/>
      <c r="AQ10" s="206"/>
      <c r="AR10" s="206"/>
      <c r="AS10" s="206"/>
      <c r="AT10" s="206"/>
      <c r="AU10" s="206"/>
      <c r="AV10" s="206"/>
      <c r="AW10" s="206"/>
      <c r="AX10" s="207"/>
    </row>
    <row r="11" spans="2:50" x14ac:dyDescent="0.25">
      <c r="B11" s="122">
        <v>38838</v>
      </c>
      <c r="C11" s="222">
        <v>164.09</v>
      </c>
      <c r="D11" s="223">
        <v>146.63999999999999</v>
      </c>
      <c r="E11" s="223">
        <v>157.41999999999999</v>
      </c>
      <c r="F11" s="223">
        <v>162.06</v>
      </c>
      <c r="G11" s="223">
        <v>158.78</v>
      </c>
      <c r="H11" s="223">
        <v>147.53</v>
      </c>
      <c r="I11" s="223">
        <v>164.62</v>
      </c>
      <c r="J11" s="223">
        <v>147.72999999999999</v>
      </c>
      <c r="K11" s="223">
        <v>160.47999999999999</v>
      </c>
      <c r="L11" s="223">
        <v>155.33000000000001</v>
      </c>
      <c r="M11" s="223">
        <v>146.13999999999999</v>
      </c>
      <c r="N11" s="223">
        <v>161.46</v>
      </c>
      <c r="O11" s="223">
        <v>158.85</v>
      </c>
      <c r="P11" s="223">
        <v>150.53</v>
      </c>
      <c r="Q11" s="223">
        <v>135.32</v>
      </c>
      <c r="R11" s="224">
        <v>156.32</v>
      </c>
      <c r="S11" s="225">
        <v>4.4071738997368826E-3</v>
      </c>
      <c r="T11" s="167">
        <v>2.5981129495418198E-3</v>
      </c>
      <c r="U11" s="167">
        <v>7.5524833589348805E-3</v>
      </c>
      <c r="V11" s="167">
        <v>3.6539295225119783E-3</v>
      </c>
      <c r="W11" s="167">
        <v>7.9349965086015217E-3</v>
      </c>
      <c r="X11" s="167">
        <v>4.8358534259638208E-3</v>
      </c>
      <c r="Y11" s="167">
        <v>3.9641397816674306E-3</v>
      </c>
      <c r="Z11" s="167">
        <v>6.8838604143945936E-3</v>
      </c>
      <c r="AA11" s="167">
        <v>4.7583270723765558E-3</v>
      </c>
      <c r="AB11" s="167">
        <v>4.0723981900454564E-3</v>
      </c>
      <c r="AC11" s="167">
        <v>2.0570488206252957E-3</v>
      </c>
      <c r="AD11" s="167">
        <v>1.3023255813953138E-3</v>
      </c>
      <c r="AE11" s="167">
        <v>8.4433722701877656E-3</v>
      </c>
      <c r="AF11" s="167">
        <v>3.6671556207494849E-3</v>
      </c>
      <c r="AG11" s="167">
        <v>3.2621589561090403E-3</v>
      </c>
      <c r="AH11" s="168">
        <v>6.0496846440982743E-3</v>
      </c>
      <c r="AI11" s="205"/>
      <c r="AJ11" s="206"/>
      <c r="AK11" s="206"/>
      <c r="AL11" s="206"/>
      <c r="AM11" s="206"/>
      <c r="AN11" s="206"/>
      <c r="AO11" s="206"/>
      <c r="AP11" s="206"/>
      <c r="AQ11" s="206"/>
      <c r="AR11" s="206"/>
      <c r="AS11" s="206"/>
      <c r="AT11" s="206"/>
      <c r="AU11" s="206"/>
      <c r="AV11" s="206"/>
      <c r="AW11" s="206"/>
      <c r="AX11" s="207"/>
    </row>
    <row r="12" spans="2:50" x14ac:dyDescent="0.25">
      <c r="B12" s="122">
        <v>38869</v>
      </c>
      <c r="C12" s="222">
        <v>165.5</v>
      </c>
      <c r="D12" s="223">
        <v>147.15</v>
      </c>
      <c r="E12" s="223">
        <v>158.59</v>
      </c>
      <c r="F12" s="223">
        <v>163</v>
      </c>
      <c r="G12" s="223">
        <v>159.81</v>
      </c>
      <c r="H12" s="223">
        <v>148.24</v>
      </c>
      <c r="I12" s="223">
        <v>165.49</v>
      </c>
      <c r="J12" s="223">
        <v>149.19999999999999</v>
      </c>
      <c r="K12" s="223">
        <v>161.29</v>
      </c>
      <c r="L12" s="223">
        <v>156.58000000000001</v>
      </c>
      <c r="M12" s="223">
        <v>146.37</v>
      </c>
      <c r="N12" s="223">
        <v>162.75</v>
      </c>
      <c r="O12" s="223">
        <v>159.94</v>
      </c>
      <c r="P12" s="223">
        <v>151.84</v>
      </c>
      <c r="Q12" s="223">
        <v>136.16</v>
      </c>
      <c r="R12" s="224">
        <v>157.41</v>
      </c>
      <c r="S12" s="225">
        <v>8.5928453897250456E-3</v>
      </c>
      <c r="T12" s="167">
        <v>3.4779050736499784E-3</v>
      </c>
      <c r="U12" s="167">
        <v>7.432346588743588E-3</v>
      </c>
      <c r="V12" s="167">
        <v>5.8003208688139907E-3</v>
      </c>
      <c r="W12" s="167">
        <v>6.4869630935886491E-3</v>
      </c>
      <c r="X12" s="167">
        <v>4.8125804921033133E-3</v>
      </c>
      <c r="Y12" s="167">
        <v>5.2848985542461868E-3</v>
      </c>
      <c r="Z12" s="167">
        <v>9.9505855276518229E-3</v>
      </c>
      <c r="AA12" s="167">
        <v>5.0473579262213519E-3</v>
      </c>
      <c r="AB12" s="167">
        <v>8.0473829910512329E-3</v>
      </c>
      <c r="AC12" s="167">
        <v>1.5738333105241864E-3</v>
      </c>
      <c r="AD12" s="167">
        <v>7.9895949461166182E-3</v>
      </c>
      <c r="AE12" s="167">
        <v>6.8618193264085026E-3</v>
      </c>
      <c r="AF12" s="167">
        <v>8.7025842024845979E-3</v>
      </c>
      <c r="AG12" s="167">
        <v>6.2075081288797129E-3</v>
      </c>
      <c r="AH12" s="168">
        <v>6.9728761514842308E-3</v>
      </c>
      <c r="AI12" s="205"/>
      <c r="AJ12" s="206"/>
      <c r="AK12" s="206"/>
      <c r="AL12" s="206"/>
      <c r="AM12" s="206"/>
      <c r="AN12" s="206"/>
      <c r="AO12" s="206"/>
      <c r="AP12" s="206"/>
      <c r="AQ12" s="206"/>
      <c r="AR12" s="206"/>
      <c r="AS12" s="206"/>
      <c r="AT12" s="206"/>
      <c r="AU12" s="206"/>
      <c r="AV12" s="206"/>
      <c r="AW12" s="206"/>
      <c r="AX12" s="207"/>
    </row>
    <row r="13" spans="2:50" x14ac:dyDescent="0.25">
      <c r="B13" s="122">
        <v>38899</v>
      </c>
      <c r="C13" s="222">
        <v>166.86</v>
      </c>
      <c r="D13" s="223">
        <v>148.12</v>
      </c>
      <c r="E13" s="223">
        <v>160.05000000000001</v>
      </c>
      <c r="F13" s="223">
        <v>165.17</v>
      </c>
      <c r="G13" s="223">
        <v>161.26</v>
      </c>
      <c r="H13" s="223">
        <v>150.4</v>
      </c>
      <c r="I13" s="223">
        <v>167.01</v>
      </c>
      <c r="J13" s="223">
        <v>151.24</v>
      </c>
      <c r="K13" s="223">
        <v>163.09</v>
      </c>
      <c r="L13" s="223">
        <v>158.03</v>
      </c>
      <c r="M13" s="223">
        <v>148.37</v>
      </c>
      <c r="N13" s="223">
        <v>164.93</v>
      </c>
      <c r="O13" s="223">
        <v>161.94999999999999</v>
      </c>
      <c r="P13" s="223">
        <v>152.59</v>
      </c>
      <c r="Q13" s="223">
        <v>136.96</v>
      </c>
      <c r="R13" s="224">
        <v>158.96</v>
      </c>
      <c r="S13" s="225">
        <v>8.2175226586103101E-3</v>
      </c>
      <c r="T13" s="167">
        <v>6.5919130139313609E-3</v>
      </c>
      <c r="U13" s="167">
        <v>9.2061290119176409E-3</v>
      </c>
      <c r="V13" s="167">
        <v>1.3312883435582679E-2</v>
      </c>
      <c r="W13" s="167">
        <v>9.0732745134847193E-3</v>
      </c>
      <c r="X13" s="167">
        <v>1.4570966001079322E-2</v>
      </c>
      <c r="Y13" s="167">
        <v>9.1848450057403497E-3</v>
      </c>
      <c r="Z13" s="167">
        <v>1.3672922252010888E-2</v>
      </c>
      <c r="AA13" s="167">
        <v>1.116002232004476E-2</v>
      </c>
      <c r="AB13" s="167">
        <v>9.2604419466086885E-3</v>
      </c>
      <c r="AC13" s="167">
        <v>1.366400218624042E-2</v>
      </c>
      <c r="AD13" s="167">
        <v>1.3394777265745006E-2</v>
      </c>
      <c r="AE13" s="167">
        <v>1.2567212704764241E-2</v>
      </c>
      <c r="AF13" s="167">
        <v>4.9394099051633944E-3</v>
      </c>
      <c r="AG13" s="167">
        <v>5.8754406580494578E-3</v>
      </c>
      <c r="AH13" s="168">
        <v>9.8468966393494561E-3</v>
      </c>
      <c r="AI13" s="205"/>
      <c r="AJ13" s="206"/>
      <c r="AK13" s="206"/>
      <c r="AL13" s="206"/>
      <c r="AM13" s="206"/>
      <c r="AN13" s="206"/>
      <c r="AO13" s="206"/>
      <c r="AP13" s="206"/>
      <c r="AQ13" s="206"/>
      <c r="AR13" s="206"/>
      <c r="AS13" s="206"/>
      <c r="AT13" s="206"/>
      <c r="AU13" s="206"/>
      <c r="AV13" s="206"/>
      <c r="AW13" s="206"/>
      <c r="AX13" s="207"/>
    </row>
    <row r="14" spans="2:50" x14ac:dyDescent="0.25">
      <c r="B14" s="122">
        <v>38930</v>
      </c>
      <c r="C14" s="222">
        <v>167.99</v>
      </c>
      <c r="D14" s="223">
        <v>148.63</v>
      </c>
      <c r="E14" s="223">
        <v>160.38</v>
      </c>
      <c r="F14" s="223">
        <v>166.03</v>
      </c>
      <c r="G14" s="223">
        <v>162.16</v>
      </c>
      <c r="H14" s="223">
        <v>150.24</v>
      </c>
      <c r="I14" s="223">
        <v>167.98</v>
      </c>
      <c r="J14" s="223">
        <v>152.04</v>
      </c>
      <c r="K14" s="223">
        <v>164.16</v>
      </c>
      <c r="L14" s="223">
        <v>159.25</v>
      </c>
      <c r="M14" s="223">
        <v>149.21</v>
      </c>
      <c r="N14" s="223">
        <v>165.93</v>
      </c>
      <c r="O14" s="223">
        <v>162.72999999999999</v>
      </c>
      <c r="P14" s="223">
        <v>153.09</v>
      </c>
      <c r="Q14" s="223">
        <v>137.96</v>
      </c>
      <c r="R14" s="224">
        <v>159.66</v>
      </c>
      <c r="S14" s="225">
        <v>6.7721443125974279E-3</v>
      </c>
      <c r="T14" s="167">
        <v>3.4431541992978598E-3</v>
      </c>
      <c r="U14" s="167">
        <v>2.0618556701030855E-3</v>
      </c>
      <c r="V14" s="167">
        <v>5.2067566749409711E-3</v>
      </c>
      <c r="W14" s="167">
        <v>5.5810492372565523E-3</v>
      </c>
      <c r="X14" s="167">
        <v>-1.0638297872340718E-3</v>
      </c>
      <c r="Y14" s="167">
        <v>5.8080354469791651E-3</v>
      </c>
      <c r="Z14" s="167">
        <v>5.2896059243585647E-3</v>
      </c>
      <c r="AA14" s="167">
        <v>6.5607946532588723E-3</v>
      </c>
      <c r="AB14" s="167">
        <v>7.7200531544643347E-3</v>
      </c>
      <c r="AC14" s="167">
        <v>5.6615218709981097E-3</v>
      </c>
      <c r="AD14" s="167">
        <v>6.063178318074236E-3</v>
      </c>
      <c r="AE14" s="167">
        <v>4.8163013275701605E-3</v>
      </c>
      <c r="AF14" s="167">
        <v>3.2767547021430588E-3</v>
      </c>
      <c r="AG14" s="167">
        <v>7.3014018691588412E-3</v>
      </c>
      <c r="AH14" s="168">
        <v>4.4036235530950929E-3</v>
      </c>
      <c r="AI14" s="205"/>
      <c r="AJ14" s="206"/>
      <c r="AK14" s="206"/>
      <c r="AL14" s="206"/>
      <c r="AM14" s="206"/>
      <c r="AN14" s="206"/>
      <c r="AO14" s="206"/>
      <c r="AP14" s="206"/>
      <c r="AQ14" s="206"/>
      <c r="AR14" s="206"/>
      <c r="AS14" s="206"/>
      <c r="AT14" s="206"/>
      <c r="AU14" s="206"/>
      <c r="AV14" s="206"/>
      <c r="AW14" s="206"/>
      <c r="AX14" s="207"/>
    </row>
    <row r="15" spans="2:50" x14ac:dyDescent="0.25">
      <c r="B15" s="122">
        <v>38961</v>
      </c>
      <c r="C15" s="222">
        <v>168.82</v>
      </c>
      <c r="D15" s="223">
        <v>149.21</v>
      </c>
      <c r="E15" s="223">
        <v>160.85</v>
      </c>
      <c r="F15" s="223">
        <v>166.89</v>
      </c>
      <c r="G15" s="223">
        <v>162.27000000000001</v>
      </c>
      <c r="H15" s="223">
        <v>150.74</v>
      </c>
      <c r="I15" s="223">
        <v>168.69</v>
      </c>
      <c r="J15" s="223">
        <v>152.01</v>
      </c>
      <c r="K15" s="223">
        <v>164.99</v>
      </c>
      <c r="L15" s="223">
        <v>159.97999999999999</v>
      </c>
      <c r="M15" s="223">
        <v>149.68</v>
      </c>
      <c r="N15" s="223">
        <v>167.12</v>
      </c>
      <c r="O15" s="223">
        <v>163.47</v>
      </c>
      <c r="P15" s="223">
        <v>153.75</v>
      </c>
      <c r="Q15" s="223">
        <v>138.91999999999999</v>
      </c>
      <c r="R15" s="224">
        <v>160.16999999999999</v>
      </c>
      <c r="S15" s="225">
        <v>4.9407702839454615E-3</v>
      </c>
      <c r="T15" s="167">
        <v>3.9023077440625276E-3</v>
      </c>
      <c r="U15" s="167">
        <v>2.9305399675769728E-3</v>
      </c>
      <c r="V15" s="167">
        <v>5.179786785520557E-3</v>
      </c>
      <c r="W15" s="167">
        <v>6.7834237789843321E-4</v>
      </c>
      <c r="X15" s="167">
        <v>3.3280085197018305E-3</v>
      </c>
      <c r="Y15" s="167">
        <v>4.2266936540065192E-3</v>
      </c>
      <c r="Z15" s="167">
        <v>-1.9731649565901677E-4</v>
      </c>
      <c r="AA15" s="167">
        <v>5.0560428849903971E-3</v>
      </c>
      <c r="AB15" s="167">
        <v>4.5839874411301995E-3</v>
      </c>
      <c r="AC15" s="167">
        <v>3.1499229274176699E-3</v>
      </c>
      <c r="AD15" s="167">
        <v>7.1716989091785699E-3</v>
      </c>
      <c r="AE15" s="167">
        <v>4.547409819947168E-3</v>
      </c>
      <c r="AF15" s="167">
        <v>4.3111894963747677E-3</v>
      </c>
      <c r="AG15" s="167">
        <v>6.9585387068713533E-3</v>
      </c>
      <c r="AH15" s="168">
        <v>3.1942878617061687E-3</v>
      </c>
      <c r="AI15" s="205"/>
      <c r="AJ15" s="206"/>
      <c r="AK15" s="206"/>
      <c r="AL15" s="206"/>
      <c r="AM15" s="206"/>
      <c r="AN15" s="206"/>
      <c r="AO15" s="206"/>
      <c r="AP15" s="206"/>
      <c r="AQ15" s="206"/>
      <c r="AR15" s="206"/>
      <c r="AS15" s="206"/>
      <c r="AT15" s="206"/>
      <c r="AU15" s="206"/>
      <c r="AV15" s="206"/>
      <c r="AW15" s="206"/>
      <c r="AX15" s="207"/>
    </row>
    <row r="16" spans="2:50" x14ac:dyDescent="0.25">
      <c r="B16" s="122">
        <v>38991</v>
      </c>
      <c r="C16" s="222">
        <v>168.86</v>
      </c>
      <c r="D16" s="223">
        <v>149.38999999999999</v>
      </c>
      <c r="E16" s="223">
        <v>161.18</v>
      </c>
      <c r="F16" s="223">
        <v>167.14</v>
      </c>
      <c r="G16" s="223">
        <v>163.05000000000001</v>
      </c>
      <c r="H16" s="223">
        <v>151.05000000000001</v>
      </c>
      <c r="I16" s="223">
        <v>169.04</v>
      </c>
      <c r="J16" s="223">
        <v>152.08000000000001</v>
      </c>
      <c r="K16" s="223">
        <v>165.3</v>
      </c>
      <c r="L16" s="223">
        <v>160.24</v>
      </c>
      <c r="M16" s="223">
        <v>149.82</v>
      </c>
      <c r="N16" s="223">
        <v>167.47</v>
      </c>
      <c r="O16" s="223">
        <v>163.75</v>
      </c>
      <c r="P16" s="223">
        <v>153.74</v>
      </c>
      <c r="Q16" s="223">
        <v>138.93</v>
      </c>
      <c r="R16" s="224">
        <v>160.51</v>
      </c>
      <c r="S16" s="225">
        <v>2.3693875133279363E-4</v>
      </c>
      <c r="T16" s="167">
        <v>1.2063534615640581E-3</v>
      </c>
      <c r="U16" s="167">
        <v>2.0516008703761468E-3</v>
      </c>
      <c r="V16" s="167">
        <v>1.4979926897957796E-3</v>
      </c>
      <c r="W16" s="167">
        <v>4.8068034756887368E-3</v>
      </c>
      <c r="X16" s="167">
        <v>2.0565211622660673E-3</v>
      </c>
      <c r="Y16" s="167">
        <v>2.0748117849309633E-3</v>
      </c>
      <c r="Z16" s="167">
        <v>4.6049601999875733E-4</v>
      </c>
      <c r="AA16" s="167">
        <v>1.8789017516214201E-3</v>
      </c>
      <c r="AB16" s="167">
        <v>1.625203150393828E-3</v>
      </c>
      <c r="AC16" s="167">
        <v>9.3532870122925438E-4</v>
      </c>
      <c r="AD16" s="167">
        <v>2.094303494494909E-3</v>
      </c>
      <c r="AE16" s="167">
        <v>1.7128525111640425E-3</v>
      </c>
      <c r="AF16" s="167">
        <v>-6.5040650406467115E-5</v>
      </c>
      <c r="AG16" s="167">
        <v>7.1983875612025017E-5</v>
      </c>
      <c r="AH16" s="168">
        <v>2.1227445838796211E-3</v>
      </c>
      <c r="AI16" s="205"/>
      <c r="AJ16" s="206"/>
      <c r="AK16" s="206"/>
      <c r="AL16" s="206"/>
      <c r="AM16" s="206"/>
      <c r="AN16" s="206"/>
      <c r="AO16" s="206"/>
      <c r="AP16" s="206"/>
      <c r="AQ16" s="206"/>
      <c r="AR16" s="206"/>
      <c r="AS16" s="206"/>
      <c r="AT16" s="206"/>
      <c r="AU16" s="206"/>
      <c r="AV16" s="206"/>
      <c r="AW16" s="206"/>
      <c r="AX16" s="207"/>
    </row>
    <row r="17" spans="2:50" x14ac:dyDescent="0.25">
      <c r="B17" s="122">
        <v>39022</v>
      </c>
      <c r="C17" s="222">
        <v>168.72</v>
      </c>
      <c r="D17" s="223">
        <v>149.43</v>
      </c>
      <c r="E17" s="223">
        <v>160.9</v>
      </c>
      <c r="F17" s="223">
        <v>167.15</v>
      </c>
      <c r="G17" s="223">
        <v>163.15</v>
      </c>
      <c r="H17" s="223">
        <v>152.13999999999999</v>
      </c>
      <c r="I17" s="223">
        <v>169.22</v>
      </c>
      <c r="J17" s="223">
        <v>152.16</v>
      </c>
      <c r="K17" s="223">
        <v>165.01</v>
      </c>
      <c r="L17" s="223">
        <v>160.58000000000001</v>
      </c>
      <c r="M17" s="223">
        <v>149.68</v>
      </c>
      <c r="N17" s="223">
        <v>167.58</v>
      </c>
      <c r="O17" s="223">
        <v>163.47999999999999</v>
      </c>
      <c r="P17" s="223">
        <v>153.55000000000001</v>
      </c>
      <c r="Q17" s="223">
        <v>138.94</v>
      </c>
      <c r="R17" s="224">
        <v>160.46</v>
      </c>
      <c r="S17" s="225">
        <v>-8.2908918630830719E-4</v>
      </c>
      <c r="T17" s="167">
        <v>2.6775553919278217E-4</v>
      </c>
      <c r="U17" s="167">
        <v>-1.7371882367539504E-3</v>
      </c>
      <c r="V17" s="167">
        <v>5.9830082565603959E-5</v>
      </c>
      <c r="W17" s="167">
        <v>6.1330880098120488E-4</v>
      </c>
      <c r="X17" s="167">
        <v>7.2161535915258312E-3</v>
      </c>
      <c r="Y17" s="167">
        <v>1.064836725035434E-3</v>
      </c>
      <c r="Z17" s="167">
        <v>5.2603892688041221E-4</v>
      </c>
      <c r="AA17" s="167">
        <v>-1.7543859649123972E-3</v>
      </c>
      <c r="AB17" s="167">
        <v>2.1218172740888885E-3</v>
      </c>
      <c r="AC17" s="167">
        <v>-9.3445467894792689E-4</v>
      </c>
      <c r="AD17" s="167">
        <v>6.5683405983163468E-4</v>
      </c>
      <c r="AE17" s="167">
        <v>-1.6488549618320913E-3</v>
      </c>
      <c r="AF17" s="167">
        <v>-1.2358527383894424E-3</v>
      </c>
      <c r="AG17" s="167">
        <v>7.1978694306418234E-5</v>
      </c>
      <c r="AH17" s="168">
        <v>-3.115070712104151E-4</v>
      </c>
      <c r="AI17" s="205"/>
      <c r="AJ17" s="206"/>
      <c r="AK17" s="206"/>
      <c r="AL17" s="206"/>
      <c r="AM17" s="206"/>
      <c r="AN17" s="206"/>
      <c r="AO17" s="206"/>
      <c r="AP17" s="206"/>
      <c r="AQ17" s="206"/>
      <c r="AR17" s="206"/>
      <c r="AS17" s="206"/>
      <c r="AT17" s="206"/>
      <c r="AU17" s="206"/>
      <c r="AV17" s="206"/>
      <c r="AW17" s="206"/>
      <c r="AX17" s="207"/>
    </row>
    <row r="18" spans="2:50" ht="14.25" thickBot="1" x14ac:dyDescent="0.3">
      <c r="B18" s="122">
        <v>39052</v>
      </c>
      <c r="C18" s="222">
        <v>168.7</v>
      </c>
      <c r="D18" s="223">
        <v>149.6</v>
      </c>
      <c r="E18" s="223">
        <v>160.74</v>
      </c>
      <c r="F18" s="223">
        <v>167.35</v>
      </c>
      <c r="G18" s="223">
        <v>162.99</v>
      </c>
      <c r="H18" s="223">
        <v>152.43</v>
      </c>
      <c r="I18" s="223">
        <v>169.13</v>
      </c>
      <c r="J18" s="223">
        <v>152.04</v>
      </c>
      <c r="K18" s="223">
        <v>165.01</v>
      </c>
      <c r="L18" s="223">
        <v>160.30000000000001</v>
      </c>
      <c r="M18" s="223">
        <v>149.38999999999999</v>
      </c>
      <c r="N18" s="223">
        <v>167.54</v>
      </c>
      <c r="O18" s="223">
        <v>163.61000000000001</v>
      </c>
      <c r="P18" s="223">
        <v>153.91</v>
      </c>
      <c r="Q18" s="223">
        <v>140.16999999999999</v>
      </c>
      <c r="R18" s="224">
        <v>160.38</v>
      </c>
      <c r="S18" s="225">
        <v>-1.1853959222385413E-4</v>
      </c>
      <c r="T18" s="167">
        <v>1.1376564277587597E-3</v>
      </c>
      <c r="U18" s="167">
        <v>-9.944064636420169E-4</v>
      </c>
      <c r="V18" s="167">
        <v>1.1965300628178355E-3</v>
      </c>
      <c r="W18" s="167">
        <v>-9.8069261415867359E-4</v>
      </c>
      <c r="X18" s="167">
        <v>1.9061390824242075E-3</v>
      </c>
      <c r="Y18" s="167">
        <v>-5.3185202694716605E-4</v>
      </c>
      <c r="Z18" s="167">
        <v>-7.8864353312302349E-4</v>
      </c>
      <c r="AA18" s="167">
        <v>0</v>
      </c>
      <c r="AB18" s="167">
        <v>-1.7436791630339732E-3</v>
      </c>
      <c r="AC18" s="167">
        <v>-1.9374665954036141E-3</v>
      </c>
      <c r="AD18" s="167">
        <v>-2.3869196801540316E-4</v>
      </c>
      <c r="AE18" s="167">
        <v>7.9520430633728267E-4</v>
      </c>
      <c r="AF18" s="167">
        <v>2.3445131878865322E-3</v>
      </c>
      <c r="AG18" s="167">
        <v>8.8527421908737303E-3</v>
      </c>
      <c r="AH18" s="168">
        <v>-4.9856662096481319E-4</v>
      </c>
      <c r="AI18" s="205"/>
      <c r="AJ18" s="206"/>
      <c r="AK18" s="206"/>
      <c r="AL18" s="206"/>
      <c r="AM18" s="206"/>
      <c r="AN18" s="206"/>
      <c r="AO18" s="206"/>
      <c r="AP18" s="206"/>
      <c r="AQ18" s="206"/>
      <c r="AR18" s="206"/>
      <c r="AS18" s="206"/>
      <c r="AT18" s="206"/>
      <c r="AU18" s="206"/>
      <c r="AV18" s="206"/>
      <c r="AW18" s="206"/>
      <c r="AX18" s="207"/>
    </row>
    <row r="19" spans="2:50" x14ac:dyDescent="0.25">
      <c r="B19" s="308">
        <v>39083</v>
      </c>
      <c r="C19" s="542">
        <v>171.31</v>
      </c>
      <c r="D19" s="543">
        <v>150.06</v>
      </c>
      <c r="E19" s="543">
        <v>161.5</v>
      </c>
      <c r="F19" s="543">
        <v>169.11</v>
      </c>
      <c r="G19" s="543">
        <v>165.4</v>
      </c>
      <c r="H19" s="543">
        <v>152.80000000000001</v>
      </c>
      <c r="I19" s="543">
        <v>170.85</v>
      </c>
      <c r="J19" s="543">
        <v>151.96</v>
      </c>
      <c r="K19" s="543">
        <v>167.45</v>
      </c>
      <c r="L19" s="543">
        <v>161.88</v>
      </c>
      <c r="M19" s="543">
        <v>149.91</v>
      </c>
      <c r="N19" s="543">
        <v>170.9</v>
      </c>
      <c r="O19" s="543">
        <v>166.97</v>
      </c>
      <c r="P19" s="543">
        <v>159.16999999999999</v>
      </c>
      <c r="Q19" s="543">
        <v>140.38</v>
      </c>
      <c r="R19" s="544">
        <v>161.94</v>
      </c>
      <c r="S19" s="545">
        <v>1.5471250740960452E-2</v>
      </c>
      <c r="T19" s="546">
        <v>3.0748663101605178E-3</v>
      </c>
      <c r="U19" s="546">
        <v>4.7281323877068626E-3</v>
      </c>
      <c r="V19" s="546">
        <v>1.0516880788766114E-2</v>
      </c>
      <c r="W19" s="546">
        <v>1.4786183201423331E-2</v>
      </c>
      <c r="X19" s="546">
        <v>2.4273436987469754E-3</v>
      </c>
      <c r="Y19" s="546">
        <v>1.0169691952935711E-2</v>
      </c>
      <c r="Z19" s="546">
        <v>-5.2617732175730403E-4</v>
      </c>
      <c r="AA19" s="546">
        <v>1.4786982607114751E-2</v>
      </c>
      <c r="AB19" s="546">
        <v>9.8565190268244951E-3</v>
      </c>
      <c r="AC19" s="546">
        <v>3.48082200950528E-3</v>
      </c>
      <c r="AD19" s="546">
        <v>2.0054912259758861E-2</v>
      </c>
      <c r="AE19" s="546">
        <v>2.0536642014546747E-2</v>
      </c>
      <c r="AF19" s="546">
        <v>3.4175817035930089E-2</v>
      </c>
      <c r="AG19" s="546">
        <v>1.4981807804808067E-3</v>
      </c>
      <c r="AH19" s="547">
        <v>9.7268986157874604E-3</v>
      </c>
      <c r="AI19" s="545">
        <v>6.7684636958554201E-2</v>
      </c>
      <c r="AJ19" s="546">
        <v>3.5896727875189827E-2</v>
      </c>
      <c r="AK19" s="546">
        <v>4.8020765736534798E-2</v>
      </c>
      <c r="AL19" s="546">
        <v>6.6200113485908929E-2</v>
      </c>
      <c r="AM19" s="546">
        <v>6.5378421900160966E-2</v>
      </c>
      <c r="AN19" s="546">
        <v>6.1700944969427685E-2</v>
      </c>
      <c r="AO19" s="546">
        <v>6.0718942074874382E-2</v>
      </c>
      <c r="AP19" s="546">
        <v>5.5057974033187573E-2</v>
      </c>
      <c r="AQ19" s="546">
        <v>6.1489698890649702E-2</v>
      </c>
      <c r="AR19" s="546">
        <v>6.9644509052464665E-2</v>
      </c>
      <c r="AS19" s="546">
        <v>4.3360244988864149E-2</v>
      </c>
      <c r="AT19" s="546">
        <v>8.1029793155797281E-2</v>
      </c>
      <c r="AU19" s="546">
        <v>7.5283359093250901E-2</v>
      </c>
      <c r="AV19" s="546">
        <v>6.9044260863724949E-2</v>
      </c>
      <c r="AW19" s="546">
        <v>5.8273652468903148E-2</v>
      </c>
      <c r="AX19" s="547">
        <v>5.850055559186873E-2</v>
      </c>
    </row>
    <row r="20" spans="2:50" x14ac:dyDescent="0.25">
      <c r="B20" s="122">
        <v>39114</v>
      </c>
      <c r="C20" s="222">
        <v>174.02</v>
      </c>
      <c r="D20" s="223">
        <v>151.16999999999999</v>
      </c>
      <c r="E20" s="223">
        <v>163.4</v>
      </c>
      <c r="F20" s="223">
        <v>171.41</v>
      </c>
      <c r="G20" s="223">
        <v>166.35</v>
      </c>
      <c r="H20" s="223">
        <v>153.87</v>
      </c>
      <c r="I20" s="223">
        <v>172.89</v>
      </c>
      <c r="J20" s="223">
        <v>155.91</v>
      </c>
      <c r="K20" s="223">
        <v>170.44</v>
      </c>
      <c r="L20" s="223">
        <v>163.41999999999999</v>
      </c>
      <c r="M20" s="223">
        <v>151.31</v>
      </c>
      <c r="N20" s="223">
        <v>171.48</v>
      </c>
      <c r="O20" s="223">
        <v>166.8</v>
      </c>
      <c r="P20" s="223">
        <v>159.32</v>
      </c>
      <c r="Q20" s="223">
        <v>141.13999999999999</v>
      </c>
      <c r="R20" s="224">
        <v>163.58000000000001</v>
      </c>
      <c r="S20" s="225">
        <v>1.5819274998540633E-2</v>
      </c>
      <c r="T20" s="167">
        <v>7.3970411835264649E-3</v>
      </c>
      <c r="U20" s="167">
        <v>1.1764705882352899E-2</v>
      </c>
      <c r="V20" s="167">
        <v>1.3600614984329518E-2</v>
      </c>
      <c r="W20" s="167">
        <v>5.7436517533251408E-3</v>
      </c>
      <c r="X20" s="167">
        <v>7.0026178010471618E-3</v>
      </c>
      <c r="Y20" s="167">
        <v>1.1940298507462588E-2</v>
      </c>
      <c r="Z20" s="167">
        <v>2.599368254803891E-2</v>
      </c>
      <c r="AA20" s="167">
        <v>1.785607644072873E-2</v>
      </c>
      <c r="AB20" s="167">
        <v>9.5132196688905157E-3</v>
      </c>
      <c r="AC20" s="167">
        <v>9.3389366953506858E-3</v>
      </c>
      <c r="AD20" s="167">
        <v>3.3937975424223055E-3</v>
      </c>
      <c r="AE20" s="167">
        <v>-1.0181469725099035E-3</v>
      </c>
      <c r="AF20" s="167">
        <v>9.4238864107554221E-4</v>
      </c>
      <c r="AG20" s="167">
        <v>5.4138766206011102E-3</v>
      </c>
      <c r="AH20" s="168">
        <v>1.0127207607756095E-2</v>
      </c>
      <c r="AI20" s="225">
        <v>6.924731182795707E-2</v>
      </c>
      <c r="AJ20" s="167">
        <v>4.1976840363936896E-2</v>
      </c>
      <c r="AK20" s="167">
        <v>5.7947555843315124E-2</v>
      </c>
      <c r="AL20" s="167">
        <v>7.4132096753979138E-2</v>
      </c>
      <c r="AM20" s="167">
        <v>6.7989214175654844E-2</v>
      </c>
      <c r="AN20" s="167">
        <v>6.5139138861968648E-2</v>
      </c>
      <c r="AO20" s="167">
        <v>6.7222222222222072E-2</v>
      </c>
      <c r="AP20" s="167">
        <v>6.882840885720154E-2</v>
      </c>
      <c r="AQ20" s="167">
        <v>7.3705430263323546E-2</v>
      </c>
      <c r="AR20" s="167">
        <v>6.7546380977266729E-2</v>
      </c>
      <c r="AS20" s="167">
        <v>4.7563001938521143E-2</v>
      </c>
      <c r="AT20" s="167">
        <v>6.7679472012950548E-2</v>
      </c>
      <c r="AU20" s="167">
        <v>6.827206353272719E-2</v>
      </c>
      <c r="AV20" s="167">
        <v>6.6541705716963495E-2</v>
      </c>
      <c r="AW20" s="167">
        <v>6.1602106054907901E-2</v>
      </c>
      <c r="AX20" s="168">
        <v>6.3381655073782683E-2</v>
      </c>
    </row>
    <row r="21" spans="2:50" x14ac:dyDescent="0.25">
      <c r="B21" s="122">
        <v>39142</v>
      </c>
      <c r="C21" s="222">
        <v>174.4</v>
      </c>
      <c r="D21" s="223">
        <v>151.52000000000001</v>
      </c>
      <c r="E21" s="223">
        <v>165.03</v>
      </c>
      <c r="F21" s="223">
        <v>172.23</v>
      </c>
      <c r="G21" s="223">
        <v>167.4</v>
      </c>
      <c r="H21" s="223">
        <v>154.31</v>
      </c>
      <c r="I21" s="223">
        <v>173.77</v>
      </c>
      <c r="J21" s="223">
        <v>156.38</v>
      </c>
      <c r="K21" s="223">
        <v>172.21</v>
      </c>
      <c r="L21" s="223">
        <v>164.49</v>
      </c>
      <c r="M21" s="223">
        <v>152.21</v>
      </c>
      <c r="N21" s="223">
        <v>172.1</v>
      </c>
      <c r="O21" s="223">
        <v>167.11</v>
      </c>
      <c r="P21" s="223">
        <v>160.05000000000001</v>
      </c>
      <c r="Q21" s="223">
        <v>141.32</v>
      </c>
      <c r="R21" s="224">
        <v>164.67</v>
      </c>
      <c r="S21" s="225">
        <v>2.1836570509137232E-3</v>
      </c>
      <c r="T21" s="167">
        <v>2.3152741946155242E-3</v>
      </c>
      <c r="U21" s="167">
        <v>9.975520195838472E-3</v>
      </c>
      <c r="V21" s="167">
        <v>4.7838515839215834E-3</v>
      </c>
      <c r="W21" s="167">
        <v>6.3119927862940184E-3</v>
      </c>
      <c r="X21" s="167">
        <v>2.8595567687008661E-3</v>
      </c>
      <c r="Y21" s="167">
        <v>5.0899415813523419E-3</v>
      </c>
      <c r="Z21" s="167">
        <v>3.0145596818678122E-3</v>
      </c>
      <c r="AA21" s="167">
        <v>1.0384886176953767E-2</v>
      </c>
      <c r="AB21" s="167">
        <v>6.5475461999755513E-3</v>
      </c>
      <c r="AC21" s="167">
        <v>5.9480536646618898E-3</v>
      </c>
      <c r="AD21" s="167">
        <v>3.6155819920691279E-3</v>
      </c>
      <c r="AE21" s="167">
        <v>1.8585131894484075E-3</v>
      </c>
      <c r="AF21" s="167">
        <v>4.5819733868943668E-3</v>
      </c>
      <c r="AG21" s="167">
        <v>1.2753294601106635E-3</v>
      </c>
      <c r="AH21" s="168">
        <v>6.6634062843866637E-3</v>
      </c>
      <c r="AI21" s="225">
        <v>7.0464031426467066E-2</v>
      </c>
      <c r="AJ21" s="167">
        <v>4.4173385707394264E-2</v>
      </c>
      <c r="AK21" s="167">
        <v>6.2242533470648675E-2</v>
      </c>
      <c r="AL21" s="167">
        <v>7.0616025362093549E-2</v>
      </c>
      <c r="AM21" s="167">
        <v>7.108580203467918E-2</v>
      </c>
      <c r="AN21" s="167">
        <v>5.561636338760434E-2</v>
      </c>
      <c r="AO21" s="167">
        <v>6.2813455657492412E-2</v>
      </c>
      <c r="AP21" s="167">
        <v>7.0875847428610417E-2</v>
      </c>
      <c r="AQ21" s="167">
        <v>8.1245683430652305E-2</v>
      </c>
      <c r="AR21" s="167">
        <v>6.7423750811161698E-2</v>
      </c>
      <c r="AS21" s="167">
        <v>5.0883733775200168E-2</v>
      </c>
      <c r="AT21" s="167">
        <v>6.914331863080081E-2</v>
      </c>
      <c r="AU21" s="167">
        <v>6.5276980939631635E-2</v>
      </c>
      <c r="AV21" s="167">
        <v>6.8567231940179107E-2</v>
      </c>
      <c r="AW21" s="167">
        <v>6.2077258379678257E-2</v>
      </c>
      <c r="AX21" s="168">
        <v>6.5411490683229712E-2</v>
      </c>
    </row>
    <row r="22" spans="2:50" x14ac:dyDescent="0.25">
      <c r="B22" s="122">
        <v>39173</v>
      </c>
      <c r="C22" s="222">
        <v>175.35</v>
      </c>
      <c r="D22" s="223">
        <v>151.84</v>
      </c>
      <c r="E22" s="223">
        <v>165.99</v>
      </c>
      <c r="F22" s="223">
        <v>172.76</v>
      </c>
      <c r="G22" s="223">
        <v>168.23</v>
      </c>
      <c r="H22" s="223">
        <v>154.49</v>
      </c>
      <c r="I22" s="223">
        <v>174.53</v>
      </c>
      <c r="J22" s="223">
        <v>157.86000000000001</v>
      </c>
      <c r="K22" s="223">
        <v>172.85</v>
      </c>
      <c r="L22" s="223">
        <v>165.14</v>
      </c>
      <c r="M22" s="223">
        <v>153.54</v>
      </c>
      <c r="N22" s="223">
        <v>173.03</v>
      </c>
      <c r="O22" s="223">
        <v>167.07</v>
      </c>
      <c r="P22" s="223">
        <v>160.84</v>
      </c>
      <c r="Q22" s="223">
        <v>141.81</v>
      </c>
      <c r="R22" s="224">
        <v>165.51</v>
      </c>
      <c r="S22" s="225">
        <v>5.4472477064220204E-3</v>
      </c>
      <c r="T22" s="167">
        <v>2.1119324181626542E-3</v>
      </c>
      <c r="U22" s="167">
        <v>5.8171241592437362E-3</v>
      </c>
      <c r="V22" s="167">
        <v>3.0772803808860605E-3</v>
      </c>
      <c r="W22" s="167">
        <v>4.9581839904420111E-3</v>
      </c>
      <c r="X22" s="167">
        <v>1.16648305359357E-3</v>
      </c>
      <c r="Y22" s="167">
        <v>4.37359728376574E-3</v>
      </c>
      <c r="Z22" s="167">
        <v>9.4641258472951684E-3</v>
      </c>
      <c r="AA22" s="167">
        <v>3.7163927762615678E-3</v>
      </c>
      <c r="AB22" s="167">
        <v>3.9516080004862175E-3</v>
      </c>
      <c r="AC22" s="167">
        <v>8.7379278628210155E-3</v>
      </c>
      <c r="AD22" s="167">
        <v>5.4038349796630136E-3</v>
      </c>
      <c r="AE22" s="167">
        <v>-2.3936329363904996E-4</v>
      </c>
      <c r="AF22" s="167">
        <v>4.9359575132770228E-3</v>
      </c>
      <c r="AG22" s="167">
        <v>3.4673082366261099E-3</v>
      </c>
      <c r="AH22" s="168">
        <v>5.1011113135361885E-3</v>
      </c>
      <c r="AI22" s="225">
        <v>7.333047683173155E-2</v>
      </c>
      <c r="AJ22" s="167">
        <v>3.8151237522220827E-2</v>
      </c>
      <c r="AK22" s="167">
        <v>6.2403993855606688E-2</v>
      </c>
      <c r="AL22" s="167">
        <v>6.9920108998575481E-2</v>
      </c>
      <c r="AM22" s="167">
        <v>6.792357011362915E-2</v>
      </c>
      <c r="AN22" s="167">
        <v>5.2240839122735361E-2</v>
      </c>
      <c r="AO22" s="167">
        <v>6.4402024760626952E-2</v>
      </c>
      <c r="AP22" s="167">
        <v>7.5926935659760275E-2</v>
      </c>
      <c r="AQ22" s="167">
        <v>8.2206361131980987E-2</v>
      </c>
      <c r="AR22" s="167">
        <v>6.7485455720749821E-2</v>
      </c>
      <c r="AS22" s="167">
        <v>5.2797586396050367E-2</v>
      </c>
      <c r="AT22" s="167">
        <v>7.3054263565891508E-2</v>
      </c>
      <c r="AU22" s="167">
        <v>6.0627221940070974E-2</v>
      </c>
      <c r="AV22" s="167">
        <v>7.2409654620616104E-2</v>
      </c>
      <c r="AW22" s="167">
        <v>5.1379003558718939E-2</v>
      </c>
      <c r="AX22" s="168">
        <v>6.5195005792251237E-2</v>
      </c>
    </row>
    <row r="23" spans="2:50" x14ac:dyDescent="0.25">
      <c r="B23" s="122">
        <v>39203</v>
      </c>
      <c r="C23" s="222">
        <v>175.52</v>
      </c>
      <c r="D23" s="223">
        <v>152.15</v>
      </c>
      <c r="E23" s="223">
        <v>166.16</v>
      </c>
      <c r="F23" s="223">
        <v>173.21</v>
      </c>
      <c r="G23" s="223">
        <v>168.53</v>
      </c>
      <c r="H23" s="223">
        <v>155.09</v>
      </c>
      <c r="I23" s="223">
        <v>175.07</v>
      </c>
      <c r="J23" s="223">
        <v>158.30000000000001</v>
      </c>
      <c r="K23" s="223">
        <v>173.07</v>
      </c>
      <c r="L23" s="223">
        <v>165.6</v>
      </c>
      <c r="M23" s="223">
        <v>154.93</v>
      </c>
      <c r="N23" s="223">
        <v>173.29</v>
      </c>
      <c r="O23" s="223">
        <v>167.6</v>
      </c>
      <c r="P23" s="223">
        <v>160.99</v>
      </c>
      <c r="Q23" s="223">
        <v>141.66999999999999</v>
      </c>
      <c r="R23" s="224">
        <v>165.85</v>
      </c>
      <c r="S23" s="225">
        <v>9.6948959224407716E-4</v>
      </c>
      <c r="T23" s="167">
        <v>2.0416227608008874E-3</v>
      </c>
      <c r="U23" s="167">
        <v>1.0241580818119989E-3</v>
      </c>
      <c r="V23" s="167">
        <v>2.6047696225979244E-3</v>
      </c>
      <c r="W23" s="167">
        <v>1.7832729001963088E-3</v>
      </c>
      <c r="X23" s="167">
        <v>3.8837465208103605E-3</v>
      </c>
      <c r="Y23" s="167">
        <v>3.0940239500372169E-3</v>
      </c>
      <c r="Z23" s="167">
        <v>2.7872798682375688E-3</v>
      </c>
      <c r="AA23" s="167">
        <v>1.2727798669367463E-3</v>
      </c>
      <c r="AB23" s="167">
        <v>2.7855153203342198E-3</v>
      </c>
      <c r="AC23" s="167">
        <v>9.0530155008468061E-3</v>
      </c>
      <c r="AD23" s="167">
        <v>1.5026296018030294E-3</v>
      </c>
      <c r="AE23" s="167">
        <v>3.1723229783922058E-3</v>
      </c>
      <c r="AF23" s="167">
        <v>9.3260382989313051E-4</v>
      </c>
      <c r="AG23" s="167">
        <v>-9.8723644312825876E-4</v>
      </c>
      <c r="AH23" s="168">
        <v>2.0542565403902646E-3</v>
      </c>
      <c r="AI23" s="225">
        <v>6.9656895606069913E-2</v>
      </c>
      <c r="AJ23" s="167">
        <v>3.7575013638843524E-2</v>
      </c>
      <c r="AK23" s="167">
        <v>5.5520264261212038E-2</v>
      </c>
      <c r="AL23" s="167">
        <v>6.880167839071949E-2</v>
      </c>
      <c r="AM23" s="167">
        <v>6.1405718604358173E-2</v>
      </c>
      <c r="AN23" s="167">
        <v>5.1243814817325317E-2</v>
      </c>
      <c r="AO23" s="167">
        <v>6.3479528611347202E-2</v>
      </c>
      <c r="AP23" s="167">
        <v>7.1549448317877351E-2</v>
      </c>
      <c r="AQ23" s="167">
        <v>7.8452143569292199E-2</v>
      </c>
      <c r="AR23" s="167">
        <v>6.6117298654477352E-2</v>
      </c>
      <c r="AS23" s="167">
        <v>6.0147803476118922E-2</v>
      </c>
      <c r="AT23" s="167">
        <v>7.3268921095007933E-2</v>
      </c>
      <c r="AU23" s="167">
        <v>5.5083412023921863E-2</v>
      </c>
      <c r="AV23" s="167">
        <v>6.9487809738922435E-2</v>
      </c>
      <c r="AW23" s="167">
        <v>4.6925805498078565E-2</v>
      </c>
      <c r="AX23" s="168">
        <v>6.0964687819856644E-2</v>
      </c>
    </row>
    <row r="24" spans="2:50" x14ac:dyDescent="0.25">
      <c r="B24" s="122">
        <v>39234</v>
      </c>
      <c r="C24" s="222">
        <v>175.58</v>
      </c>
      <c r="D24" s="223">
        <v>152.82</v>
      </c>
      <c r="E24" s="223">
        <v>165.88</v>
      </c>
      <c r="F24" s="223">
        <v>173.25</v>
      </c>
      <c r="G24" s="223">
        <v>169.31</v>
      </c>
      <c r="H24" s="223">
        <v>158.18</v>
      </c>
      <c r="I24" s="223">
        <v>175.36</v>
      </c>
      <c r="J24" s="223">
        <v>158.22999999999999</v>
      </c>
      <c r="K24" s="223">
        <v>172.92</v>
      </c>
      <c r="L24" s="223">
        <v>165.8</v>
      </c>
      <c r="M24" s="223">
        <v>154.66</v>
      </c>
      <c r="N24" s="223">
        <v>173.21</v>
      </c>
      <c r="O24" s="223">
        <v>166.97</v>
      </c>
      <c r="P24" s="223">
        <v>161.18</v>
      </c>
      <c r="Q24" s="223">
        <v>142.44999999999999</v>
      </c>
      <c r="R24" s="224">
        <v>165.95</v>
      </c>
      <c r="S24" s="225">
        <v>3.4184138559711919E-4</v>
      </c>
      <c r="T24" s="167">
        <v>4.4035491291487538E-3</v>
      </c>
      <c r="U24" s="167">
        <v>-1.6851227732306295E-3</v>
      </c>
      <c r="V24" s="167">
        <v>2.3093354887127049E-4</v>
      </c>
      <c r="W24" s="167">
        <v>4.6282560968373687E-3</v>
      </c>
      <c r="X24" s="167">
        <v>1.9923915146044191E-2</v>
      </c>
      <c r="Y24" s="167">
        <v>1.6564802650369526E-3</v>
      </c>
      <c r="Z24" s="167">
        <v>-4.4219835754910619E-4</v>
      </c>
      <c r="AA24" s="167">
        <v>-8.6670133472011024E-4</v>
      </c>
      <c r="AB24" s="167">
        <v>1.2077294685990392E-3</v>
      </c>
      <c r="AC24" s="167">
        <v>-1.7427225198477503E-3</v>
      </c>
      <c r="AD24" s="167">
        <v>-4.6165387500707311E-4</v>
      </c>
      <c r="AE24" s="167">
        <v>-3.758949880668272E-3</v>
      </c>
      <c r="AF24" s="167">
        <v>1.1801975277967447E-3</v>
      </c>
      <c r="AG24" s="167">
        <v>5.505752805816444E-3</v>
      </c>
      <c r="AH24" s="168">
        <v>6.029544769370343E-4</v>
      </c>
      <c r="AI24" s="225">
        <v>6.0906344410876168E-2</v>
      </c>
      <c r="AJ24" s="167">
        <v>3.8532110091743066E-2</v>
      </c>
      <c r="AK24" s="167">
        <v>4.5967589381423757E-2</v>
      </c>
      <c r="AL24" s="167">
        <v>6.2883435582822056E-2</v>
      </c>
      <c r="AM24" s="167">
        <v>5.9445591640072681E-2</v>
      </c>
      <c r="AN24" s="167">
        <v>6.705342687533733E-2</v>
      </c>
      <c r="AO24" s="167">
        <v>5.9641065925433612E-2</v>
      </c>
      <c r="AP24" s="167">
        <v>6.0522788203753342E-2</v>
      </c>
      <c r="AQ24" s="167">
        <v>7.2106144212288337E-2</v>
      </c>
      <c r="AR24" s="167">
        <v>5.8883637757057183E-2</v>
      </c>
      <c r="AS24" s="167">
        <v>5.663728906196619E-2</v>
      </c>
      <c r="AT24" s="167">
        <v>6.4270353302611438E-2</v>
      </c>
      <c r="AU24" s="167">
        <v>4.3953982743528908E-2</v>
      </c>
      <c r="AV24" s="167">
        <v>6.1512118018967277E-2</v>
      </c>
      <c r="AW24" s="167">
        <v>4.6195652173913082E-2</v>
      </c>
      <c r="AX24" s="168">
        <v>5.4253224064544803E-2</v>
      </c>
    </row>
    <row r="25" spans="2:50" x14ac:dyDescent="0.25">
      <c r="B25" s="122">
        <v>39264</v>
      </c>
      <c r="C25" s="222">
        <v>176.04</v>
      </c>
      <c r="D25" s="223">
        <v>153.29</v>
      </c>
      <c r="E25" s="223">
        <v>165.68</v>
      </c>
      <c r="F25" s="223">
        <v>173.29</v>
      </c>
      <c r="G25" s="223">
        <v>169.62</v>
      </c>
      <c r="H25" s="223">
        <v>157.83000000000001</v>
      </c>
      <c r="I25" s="223">
        <v>175.62</v>
      </c>
      <c r="J25" s="223">
        <v>157.99</v>
      </c>
      <c r="K25" s="223">
        <v>173.24</v>
      </c>
      <c r="L25" s="223">
        <v>166.03</v>
      </c>
      <c r="M25" s="223">
        <v>154.69</v>
      </c>
      <c r="N25" s="223">
        <v>173.84</v>
      </c>
      <c r="O25" s="223">
        <v>167.34</v>
      </c>
      <c r="P25" s="223">
        <v>160.93</v>
      </c>
      <c r="Q25" s="223">
        <v>142.09</v>
      </c>
      <c r="R25" s="224">
        <v>165.99</v>
      </c>
      <c r="S25" s="225">
        <v>2.619888369973733E-3</v>
      </c>
      <c r="T25" s="167">
        <v>3.0755136762203872E-3</v>
      </c>
      <c r="U25" s="167">
        <v>-1.2056908608631955E-3</v>
      </c>
      <c r="V25" s="167">
        <v>2.308802308801372E-4</v>
      </c>
      <c r="W25" s="167">
        <v>1.8309609591873333E-3</v>
      </c>
      <c r="X25" s="167">
        <v>-2.2126691111391539E-3</v>
      </c>
      <c r="Y25" s="167">
        <v>1.4826642335765694E-3</v>
      </c>
      <c r="Z25" s="167">
        <v>-1.5167793718003919E-3</v>
      </c>
      <c r="AA25" s="167">
        <v>1.8505667360630973E-3</v>
      </c>
      <c r="AB25" s="167">
        <v>1.3872135102532823E-3</v>
      </c>
      <c r="AC25" s="167">
        <v>1.9397387818442802E-4</v>
      </c>
      <c r="AD25" s="167">
        <v>3.6372033947231763E-3</v>
      </c>
      <c r="AE25" s="167">
        <v>2.2159669401689008E-3</v>
      </c>
      <c r="AF25" s="167">
        <v>-1.5510609256731422E-3</v>
      </c>
      <c r="AG25" s="167">
        <v>-2.527202527202399E-3</v>
      </c>
      <c r="AH25" s="168">
        <v>2.4103645676420982E-4</v>
      </c>
      <c r="AI25" s="225">
        <v>5.5016181229773364E-2</v>
      </c>
      <c r="AJ25" s="167">
        <v>3.490413178503915E-2</v>
      </c>
      <c r="AK25" s="167">
        <v>3.5176507341455832E-2</v>
      </c>
      <c r="AL25" s="167">
        <v>4.9161470000605556E-2</v>
      </c>
      <c r="AM25" s="167">
        <v>5.184174624829474E-2</v>
      </c>
      <c r="AN25" s="167">
        <v>4.9401595744680948E-2</v>
      </c>
      <c r="AO25" s="167">
        <v>5.1553799173702286E-2</v>
      </c>
      <c r="AP25" s="167">
        <v>4.4631049986775917E-2</v>
      </c>
      <c r="AQ25" s="167">
        <v>6.2235575449138603E-2</v>
      </c>
      <c r="AR25" s="167">
        <v>5.0623299373536712E-2</v>
      </c>
      <c r="AS25" s="167">
        <v>4.2596212172272052E-2</v>
      </c>
      <c r="AT25" s="167">
        <v>5.4022918814042198E-2</v>
      </c>
      <c r="AU25" s="167">
        <v>3.3281877122568693E-2</v>
      </c>
      <c r="AV25" s="167">
        <v>5.4656268431745314E-2</v>
      </c>
      <c r="AW25" s="167">
        <v>3.7456191588784993E-2</v>
      </c>
      <c r="AX25" s="168">
        <v>4.4224962254655331E-2</v>
      </c>
    </row>
    <row r="26" spans="2:50" x14ac:dyDescent="0.25">
      <c r="B26" s="122">
        <v>39295</v>
      </c>
      <c r="C26" s="222">
        <v>176.43</v>
      </c>
      <c r="D26" s="223">
        <v>153.35</v>
      </c>
      <c r="E26" s="223">
        <v>165.9</v>
      </c>
      <c r="F26" s="223">
        <v>174.77</v>
      </c>
      <c r="G26" s="223">
        <v>171.61</v>
      </c>
      <c r="H26" s="223">
        <v>157.56</v>
      </c>
      <c r="I26" s="223">
        <v>176.46</v>
      </c>
      <c r="J26" s="223">
        <v>157.93</v>
      </c>
      <c r="K26" s="223">
        <v>173.24</v>
      </c>
      <c r="L26" s="223">
        <v>166.06</v>
      </c>
      <c r="M26" s="223">
        <v>154.41</v>
      </c>
      <c r="N26" s="223">
        <v>174.15</v>
      </c>
      <c r="O26" s="223">
        <v>167.39</v>
      </c>
      <c r="P26" s="223">
        <v>161.44999999999999</v>
      </c>
      <c r="Q26" s="223">
        <v>143.74</v>
      </c>
      <c r="R26" s="224">
        <v>166.53</v>
      </c>
      <c r="S26" s="225">
        <v>2.2154055896388414E-3</v>
      </c>
      <c r="T26" s="167">
        <v>3.9141496509875751E-4</v>
      </c>
      <c r="U26" s="167">
        <v>1.3278609367455285E-3</v>
      </c>
      <c r="V26" s="167">
        <v>8.5405966876335171E-3</v>
      </c>
      <c r="W26" s="167">
        <v>1.1732107062846442E-2</v>
      </c>
      <c r="X26" s="167">
        <v>-1.7107013875690136E-3</v>
      </c>
      <c r="Y26" s="167">
        <v>4.7830543218312371E-3</v>
      </c>
      <c r="Z26" s="167">
        <v>-3.7977087157414768E-4</v>
      </c>
      <c r="AA26" s="167">
        <v>0</v>
      </c>
      <c r="AB26" s="167">
        <v>1.8069023670430617E-4</v>
      </c>
      <c r="AC26" s="167">
        <v>-1.8100717564161206E-3</v>
      </c>
      <c r="AD26" s="167">
        <v>1.783248964565054E-3</v>
      </c>
      <c r="AE26" s="167">
        <v>2.9879287677769817E-4</v>
      </c>
      <c r="AF26" s="167">
        <v>3.2312185422231909E-3</v>
      </c>
      <c r="AG26" s="167">
        <v>1.1612358364416986E-2</v>
      </c>
      <c r="AH26" s="168">
        <v>3.2532080245797346E-3</v>
      </c>
      <c r="AI26" s="225">
        <v>5.0241085778915506E-2</v>
      </c>
      <c r="AJ26" s="167">
        <v>3.1756711296508033E-2</v>
      </c>
      <c r="AK26" s="167">
        <v>3.4418256640478928E-2</v>
      </c>
      <c r="AL26" s="167">
        <v>5.2641088959826554E-2</v>
      </c>
      <c r="AM26" s="167">
        <v>5.8275777010360352E-2</v>
      </c>
      <c r="AN26" s="167">
        <v>4.8722044728434444E-2</v>
      </c>
      <c r="AO26" s="167">
        <v>5.0482200261936061E-2</v>
      </c>
      <c r="AP26" s="167">
        <v>3.8739805314391029E-2</v>
      </c>
      <c r="AQ26" s="167">
        <v>5.5311890838206645E-2</v>
      </c>
      <c r="AR26" s="167">
        <v>4.2762951334379906E-2</v>
      </c>
      <c r="AS26" s="167">
        <v>3.48502111118556E-2</v>
      </c>
      <c r="AT26" s="167">
        <v>4.9538962212981374E-2</v>
      </c>
      <c r="AU26" s="167">
        <v>2.8636391568856334E-2</v>
      </c>
      <c r="AV26" s="167">
        <v>5.460840028741254E-2</v>
      </c>
      <c r="AW26" s="167">
        <v>4.1896201797622545E-2</v>
      </c>
      <c r="AX26" s="168">
        <v>4.3028936490041358E-2</v>
      </c>
    </row>
    <row r="27" spans="2:50" x14ac:dyDescent="0.25">
      <c r="B27" s="122">
        <v>39326</v>
      </c>
      <c r="C27" s="222">
        <v>176.55</v>
      </c>
      <c r="D27" s="223">
        <v>153.47999999999999</v>
      </c>
      <c r="E27" s="223">
        <v>166.06</v>
      </c>
      <c r="F27" s="223">
        <v>174.74</v>
      </c>
      <c r="G27" s="223">
        <v>171.59</v>
      </c>
      <c r="H27" s="223">
        <v>158.51</v>
      </c>
      <c r="I27" s="223">
        <v>176.81</v>
      </c>
      <c r="J27" s="223">
        <v>158.47</v>
      </c>
      <c r="K27" s="223">
        <v>173.58</v>
      </c>
      <c r="L27" s="223">
        <v>166.37</v>
      </c>
      <c r="M27" s="223">
        <v>154.37</v>
      </c>
      <c r="N27" s="223">
        <v>174.53</v>
      </c>
      <c r="O27" s="223">
        <v>167.59</v>
      </c>
      <c r="P27" s="223">
        <v>161.78</v>
      </c>
      <c r="Q27" s="223">
        <v>145.26</v>
      </c>
      <c r="R27" s="224">
        <v>166.74</v>
      </c>
      <c r="S27" s="225">
        <v>6.8015643598040576E-4</v>
      </c>
      <c r="T27" s="167">
        <v>8.4773394196280272E-4</v>
      </c>
      <c r="U27" s="167">
        <v>9.64436407474345E-4</v>
      </c>
      <c r="V27" s="167">
        <v>-1.7165417405728967E-4</v>
      </c>
      <c r="W27" s="167">
        <v>-1.1654332498112208E-4</v>
      </c>
      <c r="X27" s="167">
        <v>6.0294490987560234E-3</v>
      </c>
      <c r="Y27" s="167">
        <v>1.9834523404738125E-3</v>
      </c>
      <c r="Z27" s="167">
        <v>3.4192363705438655E-3</v>
      </c>
      <c r="AA27" s="167">
        <v>1.9625952435926575E-3</v>
      </c>
      <c r="AB27" s="167">
        <v>1.866795134288779E-3</v>
      </c>
      <c r="AC27" s="167">
        <v>-2.5905057962560818E-4</v>
      </c>
      <c r="AD27" s="167">
        <v>2.1820269882284471E-3</v>
      </c>
      <c r="AE27" s="167">
        <v>1.194814505048214E-3</v>
      </c>
      <c r="AF27" s="167">
        <v>2.0439764633013446E-3</v>
      </c>
      <c r="AG27" s="167">
        <v>1.0574648671211717E-2</v>
      </c>
      <c r="AH27" s="168">
        <v>1.2610340479193294E-3</v>
      </c>
      <c r="AI27" s="225">
        <v>4.5788413695059926E-2</v>
      </c>
      <c r="AJ27" s="167">
        <v>2.8617384893773856E-2</v>
      </c>
      <c r="AK27" s="167">
        <v>3.2390425862604877E-2</v>
      </c>
      <c r="AL27" s="167">
        <v>4.7036970459584326E-2</v>
      </c>
      <c r="AM27" s="167">
        <v>5.7435138965920896E-2</v>
      </c>
      <c r="AN27" s="167">
        <v>5.1545707841315958E-2</v>
      </c>
      <c r="AO27" s="167">
        <v>4.8135633410397727E-2</v>
      </c>
      <c r="AP27" s="167">
        <v>4.2497204131307198E-2</v>
      </c>
      <c r="AQ27" s="167">
        <v>5.2063761440087397E-2</v>
      </c>
      <c r="AR27" s="167">
        <v>3.9942492811601449E-2</v>
      </c>
      <c r="AS27" s="167">
        <v>3.1333511491181243E-2</v>
      </c>
      <c r="AT27" s="167">
        <v>4.4339396840593626E-2</v>
      </c>
      <c r="AU27" s="167">
        <v>2.5203401235700751E-2</v>
      </c>
      <c r="AV27" s="167">
        <v>5.2227642276422737E-2</v>
      </c>
      <c r="AW27" s="167">
        <v>4.5637777137921054E-2</v>
      </c>
      <c r="AX27" s="168">
        <v>4.1018917400262422E-2</v>
      </c>
    </row>
    <row r="28" spans="2:50" x14ac:dyDescent="0.25">
      <c r="B28" s="122">
        <v>39356</v>
      </c>
      <c r="C28" s="222">
        <v>176.48</v>
      </c>
      <c r="D28" s="223">
        <v>153.6</v>
      </c>
      <c r="E28" s="223">
        <v>166.54</v>
      </c>
      <c r="F28" s="223">
        <v>175</v>
      </c>
      <c r="G28" s="223">
        <v>173.37</v>
      </c>
      <c r="H28" s="223">
        <v>158.61000000000001</v>
      </c>
      <c r="I28" s="223">
        <v>177.34</v>
      </c>
      <c r="J28" s="223">
        <v>158.72</v>
      </c>
      <c r="K28" s="223">
        <v>174.19</v>
      </c>
      <c r="L28" s="223">
        <v>166.56</v>
      </c>
      <c r="M28" s="223">
        <v>154.94</v>
      </c>
      <c r="N28" s="223">
        <v>175.18</v>
      </c>
      <c r="O28" s="223">
        <v>167.75</v>
      </c>
      <c r="P28" s="223">
        <v>162.24</v>
      </c>
      <c r="Q28" s="223">
        <v>145.38999999999999</v>
      </c>
      <c r="R28" s="224">
        <v>167.34</v>
      </c>
      <c r="S28" s="225">
        <v>-3.9648824695570628E-4</v>
      </c>
      <c r="T28" s="167">
        <v>7.8186082877240715E-4</v>
      </c>
      <c r="U28" s="167">
        <v>2.8905214982535288E-3</v>
      </c>
      <c r="V28" s="167">
        <v>1.4879249170194342E-3</v>
      </c>
      <c r="W28" s="167">
        <v>1.0373564893058962E-2</v>
      </c>
      <c r="X28" s="167">
        <v>6.3087502365788417E-4</v>
      </c>
      <c r="Y28" s="167">
        <v>2.9975680108591529E-3</v>
      </c>
      <c r="Z28" s="167">
        <v>1.5775856629014484E-3</v>
      </c>
      <c r="AA28" s="167">
        <v>3.5142297499710651E-3</v>
      </c>
      <c r="AB28" s="167">
        <v>1.1420328184168493E-3</v>
      </c>
      <c r="AC28" s="167">
        <v>3.6924272850942241E-3</v>
      </c>
      <c r="AD28" s="167">
        <v>3.7242880880077323E-3</v>
      </c>
      <c r="AE28" s="167">
        <v>9.5471090160503813E-4</v>
      </c>
      <c r="AF28" s="167">
        <v>2.8433675361603239E-3</v>
      </c>
      <c r="AG28" s="167">
        <v>8.9494699160130864E-4</v>
      </c>
      <c r="AH28" s="168">
        <v>3.5984166966533948E-3</v>
      </c>
      <c r="AI28" s="225">
        <v>4.5126139997631043E-2</v>
      </c>
      <c r="AJ28" s="167">
        <v>2.8181270500033495E-2</v>
      </c>
      <c r="AK28" s="167">
        <v>3.3254746246432543E-2</v>
      </c>
      <c r="AL28" s="167">
        <v>4.7026444896494102E-2</v>
      </c>
      <c r="AM28" s="167">
        <v>6.3293468261269581E-2</v>
      </c>
      <c r="AN28" s="167">
        <v>5.0049652432969216E-2</v>
      </c>
      <c r="AO28" s="167">
        <v>4.9100804543303456E-2</v>
      </c>
      <c r="AP28" s="167">
        <v>4.3661230931088868E-2</v>
      </c>
      <c r="AQ28" s="167">
        <v>5.378100423472465E-2</v>
      </c>
      <c r="AR28" s="167">
        <v>3.9440838741887196E-2</v>
      </c>
      <c r="AS28" s="167">
        <v>3.417434254438656E-2</v>
      </c>
      <c r="AT28" s="167">
        <v>4.6038096375470294E-2</v>
      </c>
      <c r="AU28" s="167">
        <v>2.4427480916030531E-2</v>
      </c>
      <c r="AV28" s="167">
        <v>5.5288148822687733E-2</v>
      </c>
      <c r="AW28" s="167">
        <v>4.6498236521989256E-2</v>
      </c>
      <c r="AX28" s="168">
        <v>4.2551865927356713E-2</v>
      </c>
    </row>
    <row r="29" spans="2:50" x14ac:dyDescent="0.25">
      <c r="B29" s="122">
        <v>39387</v>
      </c>
      <c r="C29" s="164">
        <v>176.22</v>
      </c>
      <c r="D29" s="211">
        <v>153.71</v>
      </c>
      <c r="E29" s="211">
        <v>166.78</v>
      </c>
      <c r="F29" s="211">
        <v>175.67</v>
      </c>
      <c r="G29" s="211">
        <v>173.56</v>
      </c>
      <c r="H29" s="211">
        <v>158.54</v>
      </c>
      <c r="I29" s="211">
        <v>178.1</v>
      </c>
      <c r="J29" s="211">
        <v>159.19</v>
      </c>
      <c r="K29" s="211">
        <v>174.5</v>
      </c>
      <c r="L29" s="211">
        <v>166.44</v>
      </c>
      <c r="M29" s="211">
        <v>155.4</v>
      </c>
      <c r="N29" s="211">
        <v>175.32</v>
      </c>
      <c r="O29" s="211">
        <v>167.76</v>
      </c>
      <c r="P29" s="211">
        <v>162.47999999999999</v>
      </c>
      <c r="Q29" s="211">
        <v>146.41999999999999</v>
      </c>
      <c r="R29" s="229">
        <v>167.56</v>
      </c>
      <c r="S29" s="225">
        <v>-1.4732547597461343E-3</v>
      </c>
      <c r="T29" s="167">
        <v>7.1614583333334814E-4</v>
      </c>
      <c r="U29" s="167">
        <v>1.4410952323766768E-3</v>
      </c>
      <c r="V29" s="167">
        <v>3.8285714285712924E-3</v>
      </c>
      <c r="W29" s="167">
        <v>1.0959220164965533E-3</v>
      </c>
      <c r="X29" s="167">
        <v>-4.4133408990620904E-4</v>
      </c>
      <c r="Y29" s="167">
        <v>4.2855531746925912E-3</v>
      </c>
      <c r="Z29" s="167">
        <v>2.9611895161290036E-3</v>
      </c>
      <c r="AA29" s="167">
        <v>1.7796658820827815E-3</v>
      </c>
      <c r="AB29" s="167">
        <v>-7.204610951009327E-4</v>
      </c>
      <c r="AC29" s="167">
        <v>2.9688911836840415E-3</v>
      </c>
      <c r="AD29" s="167">
        <v>7.9917798835471565E-4</v>
      </c>
      <c r="AE29" s="167">
        <v>5.9612518628959776E-5</v>
      </c>
      <c r="AF29" s="167">
        <v>1.4792899408282434E-3</v>
      </c>
      <c r="AG29" s="167">
        <v>7.0843936997042611E-3</v>
      </c>
      <c r="AH29" s="168">
        <v>1.3146886578223604E-3</v>
      </c>
      <c r="AI29" s="225">
        <v>4.445234708392598E-2</v>
      </c>
      <c r="AJ29" s="167">
        <v>2.8642173592986708E-2</v>
      </c>
      <c r="AK29" s="167">
        <v>3.6544437538843955E-2</v>
      </c>
      <c r="AL29" s="167">
        <v>5.097218067603948E-2</v>
      </c>
      <c r="AM29" s="167">
        <v>6.3806313208703669E-2</v>
      </c>
      <c r="AN29" s="167">
        <v>4.2066517681083271E-2</v>
      </c>
      <c r="AO29" s="167">
        <v>5.2476066658787346E-2</v>
      </c>
      <c r="AP29" s="167">
        <v>4.6201366982124181E-2</v>
      </c>
      <c r="AQ29" s="167">
        <v>5.7511665959638858E-2</v>
      </c>
      <c r="AR29" s="167">
        <v>3.6492713912068764E-2</v>
      </c>
      <c r="AS29" s="167">
        <v>3.8214858364510995E-2</v>
      </c>
      <c r="AT29" s="167">
        <v>4.6186895810955919E-2</v>
      </c>
      <c r="AU29" s="167">
        <v>2.6180572547100489E-2</v>
      </c>
      <c r="AV29" s="167">
        <v>5.8156952132855544E-2</v>
      </c>
      <c r="AW29" s="167">
        <v>5.3836188282711861E-2</v>
      </c>
      <c r="AX29" s="168">
        <v>4.4247787610619538E-2</v>
      </c>
    </row>
    <row r="30" spans="2:50" x14ac:dyDescent="0.25">
      <c r="B30" s="122">
        <v>39417</v>
      </c>
      <c r="C30" s="222">
        <v>176.25</v>
      </c>
      <c r="D30" s="223">
        <v>153.78</v>
      </c>
      <c r="E30" s="223">
        <v>167.7</v>
      </c>
      <c r="F30" s="223">
        <v>176.04</v>
      </c>
      <c r="G30" s="223">
        <v>173.59</v>
      </c>
      <c r="H30" s="223">
        <v>159.44</v>
      </c>
      <c r="I30" s="223">
        <v>178.41</v>
      </c>
      <c r="J30" s="223">
        <v>159.29</v>
      </c>
      <c r="K30" s="223">
        <v>174.83</v>
      </c>
      <c r="L30" s="223">
        <v>167.03</v>
      </c>
      <c r="M30" s="223">
        <v>156.53</v>
      </c>
      <c r="N30" s="223">
        <v>175.55</v>
      </c>
      <c r="O30" s="223">
        <v>168</v>
      </c>
      <c r="P30" s="223">
        <v>163.15</v>
      </c>
      <c r="Q30" s="223">
        <v>146.63999999999999</v>
      </c>
      <c r="R30" s="229">
        <v>168.1</v>
      </c>
      <c r="S30" s="225">
        <v>1.7024174327540109E-4</v>
      </c>
      <c r="T30" s="167">
        <v>4.5540303168301044E-4</v>
      </c>
      <c r="U30" s="167">
        <v>5.5162489507134538E-3</v>
      </c>
      <c r="V30" s="167">
        <v>2.1062218933227683E-3</v>
      </c>
      <c r="W30" s="167">
        <v>1.7285088730112363E-4</v>
      </c>
      <c r="X30" s="167">
        <v>5.6768008073673215E-3</v>
      </c>
      <c r="Y30" s="167">
        <v>1.740595171252135E-3</v>
      </c>
      <c r="Z30" s="167">
        <v>6.2818016207044636E-4</v>
      </c>
      <c r="AA30" s="167">
        <v>1.8911174785101181E-3</v>
      </c>
      <c r="AB30" s="167">
        <v>3.5448209565007716E-3</v>
      </c>
      <c r="AC30" s="167">
        <v>7.2715572715571497E-3</v>
      </c>
      <c r="AD30" s="167">
        <v>1.311886835500875E-3</v>
      </c>
      <c r="AE30" s="167">
        <v>1.4306151645206988E-3</v>
      </c>
      <c r="AF30" s="167">
        <v>4.1235844411620093E-3</v>
      </c>
      <c r="AG30" s="167">
        <v>1.5025269771888894E-3</v>
      </c>
      <c r="AH30" s="168">
        <v>3.2227261876343061E-3</v>
      </c>
      <c r="AI30" s="225">
        <v>4.4754001185536518E-2</v>
      </c>
      <c r="AJ30" s="167">
        <v>2.7941176470588358E-2</v>
      </c>
      <c r="AK30" s="167">
        <v>4.3299738708473257E-2</v>
      </c>
      <c r="AL30" s="167">
        <v>5.1927098894532397E-2</v>
      </c>
      <c r="AM30" s="167">
        <v>6.5034664703355949E-2</v>
      </c>
      <c r="AN30" s="167">
        <v>4.5988322508692558E-2</v>
      </c>
      <c r="AO30" s="167">
        <v>5.4869035653047904E-2</v>
      </c>
      <c r="AP30" s="167">
        <v>4.7684819784267196E-2</v>
      </c>
      <c r="AQ30" s="167">
        <v>5.9511544754863532E-2</v>
      </c>
      <c r="AR30" s="167">
        <v>4.1983780411728011E-2</v>
      </c>
      <c r="AS30" s="167">
        <v>4.7794363745900181E-2</v>
      </c>
      <c r="AT30" s="167">
        <v>4.7809478333532329E-2</v>
      </c>
      <c r="AU30" s="167">
        <v>2.6832100727339325E-2</v>
      </c>
      <c r="AV30" s="167">
        <v>6.0035085439542613E-2</v>
      </c>
      <c r="AW30" s="167">
        <v>4.615823642719552E-2</v>
      </c>
      <c r="AX30" s="168">
        <v>4.8135677765307472E-2</v>
      </c>
    </row>
    <row r="31" spans="2:50" x14ac:dyDescent="0.25">
      <c r="B31" s="122">
        <v>39448</v>
      </c>
      <c r="C31" s="222">
        <v>177.96</v>
      </c>
      <c r="D31" s="223">
        <v>155.37</v>
      </c>
      <c r="E31" s="223">
        <v>169.41</v>
      </c>
      <c r="F31" s="223">
        <v>179.62</v>
      </c>
      <c r="G31" s="223">
        <v>178.2</v>
      </c>
      <c r="H31" s="223">
        <v>164.69</v>
      </c>
      <c r="I31" s="223">
        <v>183.14</v>
      </c>
      <c r="J31" s="223">
        <v>161.93</v>
      </c>
      <c r="K31" s="223">
        <v>179.37</v>
      </c>
      <c r="L31" s="223">
        <v>169.97</v>
      </c>
      <c r="M31" s="223">
        <v>158.86000000000001</v>
      </c>
      <c r="N31" s="223">
        <v>179.12</v>
      </c>
      <c r="O31" s="223">
        <v>169.28</v>
      </c>
      <c r="P31" s="223">
        <v>164.52</v>
      </c>
      <c r="Q31" s="223">
        <v>148.22999999999999</v>
      </c>
      <c r="R31" s="229">
        <v>170.79</v>
      </c>
      <c r="S31" s="225">
        <v>9.7021276595745665E-3</v>
      </c>
      <c r="T31" s="167">
        <v>1.0339445961763616E-2</v>
      </c>
      <c r="U31" s="167">
        <v>1.0196779964221969E-2</v>
      </c>
      <c r="V31" s="167">
        <v>2.0336287207452841E-2</v>
      </c>
      <c r="W31" s="167">
        <v>2.6556829310444119E-2</v>
      </c>
      <c r="X31" s="167">
        <v>3.2927747114902095E-2</v>
      </c>
      <c r="Y31" s="167">
        <v>2.6511966818003385E-2</v>
      </c>
      <c r="Z31" s="167">
        <v>1.6573545106409737E-2</v>
      </c>
      <c r="AA31" s="167">
        <v>2.5968083280901499E-2</v>
      </c>
      <c r="AB31" s="167">
        <v>1.7601628449978923E-2</v>
      </c>
      <c r="AC31" s="167">
        <v>1.4885325496710067E-2</v>
      </c>
      <c r="AD31" s="167">
        <v>2.0336086585018398E-2</v>
      </c>
      <c r="AE31" s="167">
        <v>7.6190476190476364E-3</v>
      </c>
      <c r="AF31" s="167">
        <v>8.397180508734392E-3</v>
      </c>
      <c r="AG31" s="167">
        <v>1.0842880523731502E-2</v>
      </c>
      <c r="AH31" s="168">
        <v>1.6002379535990485E-2</v>
      </c>
      <c r="AI31" s="225">
        <v>3.8818516140330495E-2</v>
      </c>
      <c r="AJ31" s="167">
        <v>3.5385845661735305E-2</v>
      </c>
      <c r="AK31" s="167">
        <v>4.8978328173374663E-2</v>
      </c>
      <c r="AL31" s="167">
        <v>6.2148897167524142E-2</v>
      </c>
      <c r="AM31" s="167">
        <v>7.7388149939540352E-2</v>
      </c>
      <c r="AN31" s="167">
        <v>7.7814136125654354E-2</v>
      </c>
      <c r="AO31" s="167">
        <v>7.1934445419959081E-2</v>
      </c>
      <c r="AP31" s="167">
        <v>6.5609370887075524E-2</v>
      </c>
      <c r="AQ31" s="167">
        <v>7.118542848611531E-2</v>
      </c>
      <c r="AR31" s="167">
        <v>4.9975290338522438E-2</v>
      </c>
      <c r="AS31" s="167">
        <v>5.9702488159562472E-2</v>
      </c>
      <c r="AT31" s="167">
        <v>4.8098303101228757E-2</v>
      </c>
      <c r="AU31" s="167">
        <v>1.3834820626459798E-2</v>
      </c>
      <c r="AV31" s="167">
        <v>3.3611861531695819E-2</v>
      </c>
      <c r="AW31" s="167">
        <v>5.5919646673315171E-2</v>
      </c>
      <c r="AX31" s="168">
        <v>5.4649870322341476E-2</v>
      </c>
    </row>
    <row r="32" spans="2:50" x14ac:dyDescent="0.25">
      <c r="B32" s="122">
        <v>39479</v>
      </c>
      <c r="C32" s="222">
        <v>175.71</v>
      </c>
      <c r="D32" s="223">
        <v>156.12</v>
      </c>
      <c r="E32" s="223">
        <v>172.96</v>
      </c>
      <c r="F32" s="223">
        <v>181.46</v>
      </c>
      <c r="G32" s="223">
        <v>179.5</v>
      </c>
      <c r="H32" s="223">
        <v>165.97</v>
      </c>
      <c r="I32" s="223">
        <v>185.81</v>
      </c>
      <c r="J32" s="223">
        <v>165.62</v>
      </c>
      <c r="K32" s="223">
        <v>181.54</v>
      </c>
      <c r="L32" s="223">
        <v>172.18</v>
      </c>
      <c r="M32" s="223">
        <v>162.61000000000001</v>
      </c>
      <c r="N32" s="223">
        <v>182.45</v>
      </c>
      <c r="O32" s="223">
        <v>173.64</v>
      </c>
      <c r="P32" s="223">
        <v>167.9</v>
      </c>
      <c r="Q32" s="223">
        <v>150.06</v>
      </c>
      <c r="R32" s="224">
        <v>173.4</v>
      </c>
      <c r="S32" s="225">
        <v>-1.2643290627107229E-2</v>
      </c>
      <c r="T32" s="167">
        <v>4.8271867155822434E-3</v>
      </c>
      <c r="U32" s="167">
        <v>2.0955079393188081E-2</v>
      </c>
      <c r="V32" s="167">
        <v>1.0243848123816957E-2</v>
      </c>
      <c r="W32" s="167">
        <v>7.2951739618407618E-3</v>
      </c>
      <c r="X32" s="167">
        <v>7.7721780314530253E-3</v>
      </c>
      <c r="Y32" s="167">
        <v>1.457901059298905E-2</v>
      </c>
      <c r="Z32" s="167">
        <v>2.2787624282097241E-2</v>
      </c>
      <c r="AA32" s="167">
        <v>1.2097898199252777E-2</v>
      </c>
      <c r="AB32" s="167">
        <v>1.3002294522562963E-2</v>
      </c>
      <c r="AC32" s="167">
        <v>2.3605690545134062E-2</v>
      </c>
      <c r="AD32" s="167">
        <v>1.8590888789638216E-2</v>
      </c>
      <c r="AE32" s="167">
        <v>2.5756143667296616E-2</v>
      </c>
      <c r="AF32" s="167">
        <v>2.0544614636518244E-2</v>
      </c>
      <c r="AG32" s="167">
        <v>1.2345679012345734E-2</v>
      </c>
      <c r="AH32" s="168">
        <v>1.5281925171263033E-2</v>
      </c>
      <c r="AI32" s="225">
        <v>9.7115274106425176E-3</v>
      </c>
      <c r="AJ32" s="167">
        <v>3.2744592180988352E-2</v>
      </c>
      <c r="AK32" s="167">
        <v>5.850673194614453E-2</v>
      </c>
      <c r="AL32" s="167">
        <v>5.8631351729770742E-2</v>
      </c>
      <c r="AM32" s="167">
        <v>7.9050195371205279E-2</v>
      </c>
      <c r="AN32" s="167">
        <v>7.8637811139273373E-2</v>
      </c>
      <c r="AO32" s="167">
        <v>7.4729596853490676E-2</v>
      </c>
      <c r="AP32" s="167">
        <v>6.2279520236033559E-2</v>
      </c>
      <c r="AQ32" s="167">
        <v>6.5125557380896426E-2</v>
      </c>
      <c r="AR32" s="167">
        <v>5.3604210011014786E-2</v>
      </c>
      <c r="AS32" s="167">
        <v>7.4681118234088961E-2</v>
      </c>
      <c r="AT32" s="167">
        <v>6.3972474924189449E-2</v>
      </c>
      <c r="AU32" s="167">
        <v>4.1007194244604195E-2</v>
      </c>
      <c r="AV32" s="167">
        <v>5.3853878985689274E-2</v>
      </c>
      <c r="AW32" s="167">
        <v>6.3199659912144046E-2</v>
      </c>
      <c r="AX32" s="168">
        <v>6.0031788727228141E-2</v>
      </c>
    </row>
    <row r="33" spans="2:50" x14ac:dyDescent="0.25">
      <c r="B33" s="122">
        <v>39508</v>
      </c>
      <c r="C33" s="222">
        <v>176.26</v>
      </c>
      <c r="D33" s="223">
        <v>157.22999999999999</v>
      </c>
      <c r="E33" s="223">
        <v>174.64</v>
      </c>
      <c r="F33" s="223">
        <v>182.4</v>
      </c>
      <c r="G33" s="223">
        <v>180.38</v>
      </c>
      <c r="H33" s="223">
        <v>168.18</v>
      </c>
      <c r="I33" s="223">
        <v>186.92</v>
      </c>
      <c r="J33" s="223">
        <v>166.21</v>
      </c>
      <c r="K33" s="223">
        <v>182.42</v>
      </c>
      <c r="L33" s="223">
        <v>172.89</v>
      </c>
      <c r="M33" s="223">
        <v>164.1</v>
      </c>
      <c r="N33" s="223">
        <v>183.4</v>
      </c>
      <c r="O33" s="223">
        <v>174.24</v>
      </c>
      <c r="P33" s="223">
        <v>168.71</v>
      </c>
      <c r="Q33" s="223">
        <v>150.86000000000001</v>
      </c>
      <c r="R33" s="229">
        <v>174.56</v>
      </c>
      <c r="S33" s="225">
        <v>3.1301576461213454E-3</v>
      </c>
      <c r="T33" s="167">
        <v>7.1099154496541139E-3</v>
      </c>
      <c r="U33" s="167">
        <v>9.7132284921368495E-3</v>
      </c>
      <c r="V33" s="167">
        <v>5.1802050038576297E-3</v>
      </c>
      <c r="W33" s="167">
        <v>4.9025069637882446E-3</v>
      </c>
      <c r="X33" s="167">
        <v>1.3315659456528239E-2</v>
      </c>
      <c r="Y33" s="167">
        <v>5.9738442495020916E-3</v>
      </c>
      <c r="Z33" s="167">
        <v>3.5623716942398964E-3</v>
      </c>
      <c r="AA33" s="167">
        <v>4.8474165473173514E-3</v>
      </c>
      <c r="AB33" s="167">
        <v>4.1235915901962628E-3</v>
      </c>
      <c r="AC33" s="167">
        <v>9.1630281040524508E-3</v>
      </c>
      <c r="AD33" s="167">
        <v>5.206906001644418E-3</v>
      </c>
      <c r="AE33" s="167">
        <v>3.4554250172773582E-3</v>
      </c>
      <c r="AF33" s="167">
        <v>4.8243001786778539E-3</v>
      </c>
      <c r="AG33" s="167">
        <v>5.3312008529922128E-3</v>
      </c>
      <c r="AH33" s="168">
        <v>6.6897347174164068E-3</v>
      </c>
      <c r="AI33" s="225">
        <v>1.066513761467891E-2</v>
      </c>
      <c r="AJ33" s="167">
        <v>3.7684794086589202E-2</v>
      </c>
      <c r="AK33" s="167">
        <v>5.8231836635763035E-2</v>
      </c>
      <c r="AL33" s="167">
        <v>5.9048946176624373E-2</v>
      </c>
      <c r="AM33" s="167">
        <v>7.7538829151732269E-2</v>
      </c>
      <c r="AN33" s="167">
        <v>8.988399974078165E-2</v>
      </c>
      <c r="AO33" s="167">
        <v>7.5674742475686063E-2</v>
      </c>
      <c r="AP33" s="167">
        <v>6.2859700728993495E-2</v>
      </c>
      <c r="AQ33" s="167">
        <v>5.9288078508797248E-2</v>
      </c>
      <c r="AR33" s="167">
        <v>5.1066934160131083E-2</v>
      </c>
      <c r="AS33" s="167">
        <v>7.81157611195058E-2</v>
      </c>
      <c r="AT33" s="167">
        <v>6.5659500290528916E-2</v>
      </c>
      <c r="AU33" s="167">
        <v>4.2666507091137618E-2</v>
      </c>
      <c r="AV33" s="167">
        <v>5.4108091221493293E-2</v>
      </c>
      <c r="AW33" s="167">
        <v>6.7506368525332761E-2</v>
      </c>
      <c r="AX33" s="168">
        <v>6.0059512965324746E-2</v>
      </c>
    </row>
    <row r="34" spans="2:50" x14ac:dyDescent="0.25">
      <c r="B34" s="122">
        <v>39539</v>
      </c>
      <c r="C34" s="222">
        <v>176.81</v>
      </c>
      <c r="D34" s="223">
        <v>157.63</v>
      </c>
      <c r="E34" s="223">
        <v>175.64</v>
      </c>
      <c r="F34" s="223">
        <v>183.1</v>
      </c>
      <c r="G34" s="223">
        <v>180.85</v>
      </c>
      <c r="H34" s="223">
        <v>169.61</v>
      </c>
      <c r="I34" s="223">
        <v>188.25</v>
      </c>
      <c r="J34" s="223">
        <v>166.35</v>
      </c>
      <c r="K34" s="223">
        <v>182.83</v>
      </c>
      <c r="L34" s="223">
        <v>173.56</v>
      </c>
      <c r="M34" s="223">
        <v>165.17</v>
      </c>
      <c r="N34" s="223">
        <v>183.87</v>
      </c>
      <c r="O34" s="223">
        <v>175.84</v>
      </c>
      <c r="P34" s="223">
        <v>169.25</v>
      </c>
      <c r="Q34" s="223">
        <v>152.97999999999999</v>
      </c>
      <c r="R34" s="229">
        <v>175.39</v>
      </c>
      <c r="S34" s="225">
        <v>3.1203903324634741E-3</v>
      </c>
      <c r="T34" s="167">
        <v>2.5440437575525721E-3</v>
      </c>
      <c r="U34" s="167">
        <v>5.7260650480990272E-3</v>
      </c>
      <c r="V34" s="167">
        <v>3.8377192982455011E-3</v>
      </c>
      <c r="W34" s="167">
        <v>2.6056103780907058E-3</v>
      </c>
      <c r="X34" s="167">
        <v>8.5027946248068531E-3</v>
      </c>
      <c r="Y34" s="167">
        <v>7.1153434624438017E-3</v>
      </c>
      <c r="Z34" s="167">
        <v>8.4230792371098318E-4</v>
      </c>
      <c r="AA34" s="167">
        <v>2.2475605744984861E-3</v>
      </c>
      <c r="AB34" s="167">
        <v>3.8752964312569471E-3</v>
      </c>
      <c r="AC34" s="167">
        <v>6.5204143814747706E-3</v>
      </c>
      <c r="AD34" s="167">
        <v>2.5627044711014069E-3</v>
      </c>
      <c r="AE34" s="167">
        <v>9.1827364554637469E-3</v>
      </c>
      <c r="AF34" s="167">
        <v>3.2007586983580083E-3</v>
      </c>
      <c r="AG34" s="167">
        <v>1.405276415219392E-2</v>
      </c>
      <c r="AH34" s="168">
        <v>4.7548120989917564E-3</v>
      </c>
      <c r="AI34" s="225">
        <v>8.3262047333905187E-3</v>
      </c>
      <c r="AJ34" s="167">
        <v>3.8132244467860898E-2</v>
      </c>
      <c r="AK34" s="167">
        <v>5.8136032291101758E-2</v>
      </c>
      <c r="AL34" s="167">
        <v>5.9851817550358843E-2</v>
      </c>
      <c r="AM34" s="167">
        <v>7.5016346668251854E-2</v>
      </c>
      <c r="AN34" s="167">
        <v>9.7870412324422285E-2</v>
      </c>
      <c r="AO34" s="167">
        <v>7.8611127026872119E-2</v>
      </c>
      <c r="AP34" s="167">
        <v>5.3781832003040542E-2</v>
      </c>
      <c r="AQ34" s="167">
        <v>5.7737923054671736E-2</v>
      </c>
      <c r="AR34" s="167">
        <v>5.0987041298292457E-2</v>
      </c>
      <c r="AS34" s="167">
        <v>7.5745734010681298E-2</v>
      </c>
      <c r="AT34" s="167">
        <v>6.2648095705946982E-2</v>
      </c>
      <c r="AU34" s="167">
        <v>5.2492967019812209E-2</v>
      </c>
      <c r="AV34" s="167">
        <v>5.2287988062670987E-2</v>
      </c>
      <c r="AW34" s="167">
        <v>7.876736478386559E-2</v>
      </c>
      <c r="AX34" s="168">
        <v>5.9694278291341885E-2</v>
      </c>
    </row>
    <row r="35" spans="2:50" x14ac:dyDescent="0.25">
      <c r="B35" s="122">
        <v>39569</v>
      </c>
      <c r="C35" s="222">
        <v>177.26</v>
      </c>
      <c r="D35" s="223">
        <v>158.16999999999999</v>
      </c>
      <c r="E35" s="223">
        <v>176.02</v>
      </c>
      <c r="F35" s="223">
        <v>183.83</v>
      </c>
      <c r="G35" s="223">
        <v>181.47</v>
      </c>
      <c r="H35" s="223">
        <v>170.14</v>
      </c>
      <c r="I35" s="223">
        <v>188.65</v>
      </c>
      <c r="J35" s="223">
        <v>166.68</v>
      </c>
      <c r="K35" s="223">
        <v>183.17</v>
      </c>
      <c r="L35" s="223">
        <v>173.8</v>
      </c>
      <c r="M35" s="223">
        <v>166.37</v>
      </c>
      <c r="N35" s="223">
        <v>184.25</v>
      </c>
      <c r="O35" s="223">
        <v>176.01</v>
      </c>
      <c r="P35" s="223">
        <v>169.49</v>
      </c>
      <c r="Q35" s="223">
        <v>153.18</v>
      </c>
      <c r="R35" s="229">
        <v>175.83</v>
      </c>
      <c r="S35" s="225">
        <v>2.5451049148803584E-3</v>
      </c>
      <c r="T35" s="167">
        <v>3.425743830488992E-3</v>
      </c>
      <c r="U35" s="167">
        <v>2.1635162833069099E-3</v>
      </c>
      <c r="V35" s="167">
        <v>3.9868924085200153E-3</v>
      </c>
      <c r="W35" s="167">
        <v>3.4282554603262128E-3</v>
      </c>
      <c r="X35" s="167">
        <v>3.1248157537879795E-3</v>
      </c>
      <c r="Y35" s="167">
        <v>2.1248339973440888E-3</v>
      </c>
      <c r="Z35" s="167">
        <v>1.9837691614068564E-3</v>
      </c>
      <c r="AA35" s="167">
        <v>1.8596510419512935E-3</v>
      </c>
      <c r="AB35" s="167">
        <v>1.3828070984098773E-3</v>
      </c>
      <c r="AC35" s="167">
        <v>7.2652418720107192E-3</v>
      </c>
      <c r="AD35" s="167">
        <v>2.0666775439168728E-3</v>
      </c>
      <c r="AE35" s="167">
        <v>9.6678798908089725E-4</v>
      </c>
      <c r="AF35" s="167">
        <v>1.4180206794682793E-3</v>
      </c>
      <c r="AG35" s="167">
        <v>1.3073604392732641E-3</v>
      </c>
      <c r="AH35" s="168">
        <v>2.5086949084898169E-3</v>
      </c>
      <c r="AI35" s="225">
        <v>9.9134001823153461E-3</v>
      </c>
      <c r="AJ35" s="167">
        <v>3.9566217548471672E-2</v>
      </c>
      <c r="AK35" s="167">
        <v>5.9340394800192708E-2</v>
      </c>
      <c r="AL35" s="167">
        <v>6.1312857225333417E-2</v>
      </c>
      <c r="AM35" s="167">
        <v>7.6781581914199259E-2</v>
      </c>
      <c r="AN35" s="167">
        <v>9.7040428138500223E-2</v>
      </c>
      <c r="AO35" s="167">
        <v>7.7568972411035553E-2</v>
      </c>
      <c r="AP35" s="167">
        <v>5.2937460518003743E-2</v>
      </c>
      <c r="AQ35" s="167">
        <v>5.8357889871150315E-2</v>
      </c>
      <c r="AR35" s="167">
        <v>4.9516908212560384E-2</v>
      </c>
      <c r="AS35" s="167">
        <v>7.3839798618730912E-2</v>
      </c>
      <c r="AT35" s="167">
        <v>6.3246580875988334E-2</v>
      </c>
      <c r="AU35" s="167">
        <v>5.0178997613365084E-2</v>
      </c>
      <c r="AV35" s="167">
        <v>5.2798310454065467E-2</v>
      </c>
      <c r="AW35" s="167">
        <v>8.1245147173007792E-2</v>
      </c>
      <c r="AX35" s="168">
        <v>6.0174856798311804E-2</v>
      </c>
    </row>
    <row r="36" spans="2:50" x14ac:dyDescent="0.25">
      <c r="B36" s="122">
        <v>39600</v>
      </c>
      <c r="C36" s="222">
        <v>177.64</v>
      </c>
      <c r="D36" s="223">
        <v>158.69</v>
      </c>
      <c r="E36" s="223">
        <v>177.62</v>
      </c>
      <c r="F36" s="223">
        <v>184.28</v>
      </c>
      <c r="G36" s="223">
        <v>183.01</v>
      </c>
      <c r="H36" s="223">
        <v>170.76</v>
      </c>
      <c r="I36" s="223">
        <v>189.17</v>
      </c>
      <c r="J36" s="223">
        <v>167.81</v>
      </c>
      <c r="K36" s="223">
        <v>184.5</v>
      </c>
      <c r="L36" s="223">
        <v>174.6</v>
      </c>
      <c r="M36" s="223">
        <v>167.4</v>
      </c>
      <c r="N36" s="223">
        <v>185.59</v>
      </c>
      <c r="O36" s="223">
        <v>177.09</v>
      </c>
      <c r="P36" s="223">
        <v>170.53</v>
      </c>
      <c r="Q36" s="223">
        <v>153.51</v>
      </c>
      <c r="R36" s="229">
        <v>177.05</v>
      </c>
      <c r="S36" s="225">
        <v>2.1437436533904286E-3</v>
      </c>
      <c r="T36" s="167">
        <v>3.2876019472720674E-3</v>
      </c>
      <c r="U36" s="167">
        <v>9.089876150437437E-3</v>
      </c>
      <c r="V36" s="167">
        <v>2.4479138334330131E-3</v>
      </c>
      <c r="W36" s="167">
        <v>8.4862511709924426E-3</v>
      </c>
      <c r="X36" s="167">
        <v>3.6440578347243235E-3</v>
      </c>
      <c r="Y36" s="167">
        <v>2.7564272462230477E-3</v>
      </c>
      <c r="Z36" s="167">
        <v>6.7794576433886089E-3</v>
      </c>
      <c r="AA36" s="167">
        <v>7.2610143582465536E-3</v>
      </c>
      <c r="AB36" s="167">
        <v>4.602991944764101E-3</v>
      </c>
      <c r="AC36" s="167">
        <v>6.1910200156278794E-3</v>
      </c>
      <c r="AD36" s="167">
        <v>7.2727272727273196E-3</v>
      </c>
      <c r="AE36" s="167">
        <v>6.136014999147843E-3</v>
      </c>
      <c r="AF36" s="167">
        <v>6.1360552244968947E-3</v>
      </c>
      <c r="AG36" s="167">
        <v>2.1543282412845866E-3</v>
      </c>
      <c r="AH36" s="168">
        <v>6.9385201615197456E-3</v>
      </c>
      <c r="AI36" s="225">
        <v>1.1732543569882514E-2</v>
      </c>
      <c r="AJ36" s="167">
        <v>3.8411202722156812E-2</v>
      </c>
      <c r="AK36" s="167">
        <v>7.0774053532674186E-2</v>
      </c>
      <c r="AL36" s="167">
        <v>6.3665223665223758E-2</v>
      </c>
      <c r="AM36" s="167">
        <v>8.0916661744728557E-2</v>
      </c>
      <c r="AN36" s="167">
        <v>7.9529649766089117E-2</v>
      </c>
      <c r="AO36" s="167">
        <v>7.8752281021897685E-2</v>
      </c>
      <c r="AP36" s="167">
        <v>6.0544776591038518E-2</v>
      </c>
      <c r="AQ36" s="167">
        <v>6.6967383761276977E-2</v>
      </c>
      <c r="AR36" s="167">
        <v>5.3075995174909352E-2</v>
      </c>
      <c r="AS36" s="167">
        <v>8.2374240268977106E-2</v>
      </c>
      <c r="AT36" s="167">
        <v>7.1473933375671095E-2</v>
      </c>
      <c r="AU36" s="167">
        <v>6.0609690363538471E-2</v>
      </c>
      <c r="AV36" s="167">
        <v>5.8009678620176253E-2</v>
      </c>
      <c r="AW36" s="167">
        <v>7.7641277641277595E-2</v>
      </c>
      <c r="AX36" s="168">
        <v>6.6887616752033807E-2</v>
      </c>
    </row>
    <row r="37" spans="2:50" x14ac:dyDescent="0.25">
      <c r="B37" s="122">
        <v>39630</v>
      </c>
      <c r="C37" s="222">
        <v>178.25741203999999</v>
      </c>
      <c r="D37" s="223">
        <v>159.13144725000001</v>
      </c>
      <c r="E37" s="223">
        <v>178.25562776000001</v>
      </c>
      <c r="F37" s="223">
        <v>186.37286327999999</v>
      </c>
      <c r="G37" s="223">
        <v>183.10726314999999</v>
      </c>
      <c r="H37" s="223">
        <v>171.15551518000001</v>
      </c>
      <c r="I37" s="223">
        <v>190.99903497</v>
      </c>
      <c r="J37" s="223">
        <v>168.48557377</v>
      </c>
      <c r="K37" s="223">
        <v>184.92003054</v>
      </c>
      <c r="L37" s="223">
        <v>174.79367778</v>
      </c>
      <c r="M37" s="223">
        <v>166.42514044999999</v>
      </c>
      <c r="N37" s="223">
        <v>185.47898061999999</v>
      </c>
      <c r="O37" s="223">
        <v>177.22223167999999</v>
      </c>
      <c r="P37" s="223">
        <v>170.61792502</v>
      </c>
      <c r="Q37" s="223">
        <v>153.88973153000001</v>
      </c>
      <c r="R37" s="229">
        <v>177.48842189000001</v>
      </c>
      <c r="S37" s="225">
        <v>3.4756363431660553E-3</v>
      </c>
      <c r="T37" s="167">
        <v>2.7818214758335014E-3</v>
      </c>
      <c r="U37" s="167">
        <v>3.5785821416507435E-3</v>
      </c>
      <c r="V37" s="167">
        <v>1.1356974603863534E-2</v>
      </c>
      <c r="W37" s="167">
        <v>5.3146358122502235E-4</v>
      </c>
      <c r="X37" s="167">
        <v>2.3162050831577741E-3</v>
      </c>
      <c r="Y37" s="167">
        <v>9.668736956176982E-3</v>
      </c>
      <c r="Z37" s="167">
        <v>4.0258254573624086E-3</v>
      </c>
      <c r="AA37" s="167">
        <v>2.2765882926829573E-3</v>
      </c>
      <c r="AB37" s="167">
        <v>1.1092656357387654E-3</v>
      </c>
      <c r="AC37" s="167">
        <v>-5.8235337514935814E-3</v>
      </c>
      <c r="AD37" s="167">
        <v>-5.9819699337260168E-4</v>
      </c>
      <c r="AE37" s="167">
        <v>7.4669196453780451E-4</v>
      </c>
      <c r="AF37" s="167">
        <v>5.1559854571037178E-4</v>
      </c>
      <c r="AG37" s="167">
        <v>2.4736598918637664E-3</v>
      </c>
      <c r="AH37" s="168">
        <v>2.4762603219430357E-3</v>
      </c>
      <c r="AI37" s="225">
        <v>1.2596069302431179E-2</v>
      </c>
      <c r="AJ37" s="167">
        <v>3.8107164524757042E-2</v>
      </c>
      <c r="AK37" s="167">
        <v>7.5903112988894295E-2</v>
      </c>
      <c r="AL37" s="167">
        <v>7.5496931617519802E-2</v>
      </c>
      <c r="AM37" s="167">
        <v>7.9514580532956014E-2</v>
      </c>
      <c r="AN37" s="167">
        <v>8.4429545587024091E-2</v>
      </c>
      <c r="AO37" s="167">
        <v>8.7569951998633266E-2</v>
      </c>
      <c r="AP37" s="167">
        <v>6.6431886638394833E-2</v>
      </c>
      <c r="AQ37" s="167">
        <v>6.7421095243592744E-2</v>
      </c>
      <c r="AR37" s="167">
        <v>5.2783700415587553E-2</v>
      </c>
      <c r="AS37" s="167">
        <v>7.5862308164716508E-2</v>
      </c>
      <c r="AT37" s="167">
        <v>6.6952258513575558E-2</v>
      </c>
      <c r="AU37" s="167">
        <v>5.9054808653041579E-2</v>
      </c>
      <c r="AV37" s="167">
        <v>6.0199621077487109E-2</v>
      </c>
      <c r="AW37" s="167">
        <v>8.3044067351678574E-2</v>
      </c>
      <c r="AX37" s="168">
        <v>6.927177474546653E-2</v>
      </c>
    </row>
    <row r="38" spans="2:50" x14ac:dyDescent="0.25">
      <c r="B38" s="122">
        <v>39661</v>
      </c>
      <c r="C38" s="222">
        <v>178.49918944999999</v>
      </c>
      <c r="D38" s="223">
        <v>159.50562164999999</v>
      </c>
      <c r="E38" s="223">
        <v>178.58139525000001</v>
      </c>
      <c r="F38" s="223">
        <v>186.72796301</v>
      </c>
      <c r="G38" s="223">
        <v>183.53632651000001</v>
      </c>
      <c r="H38" s="223">
        <v>171.48195734000001</v>
      </c>
      <c r="I38" s="223">
        <v>191.23583583999999</v>
      </c>
      <c r="J38" s="223">
        <v>168.92540543000001</v>
      </c>
      <c r="K38" s="223">
        <v>185.34671334000001</v>
      </c>
      <c r="L38" s="223">
        <v>175.31772839999999</v>
      </c>
      <c r="M38" s="223">
        <v>166.23913051</v>
      </c>
      <c r="N38" s="223">
        <v>186.09517790999999</v>
      </c>
      <c r="O38" s="223">
        <v>177.80064326999999</v>
      </c>
      <c r="P38" s="223">
        <v>170.90497450999999</v>
      </c>
      <c r="Q38" s="223">
        <v>154.68369702999999</v>
      </c>
      <c r="R38" s="229">
        <v>177.85691747999999</v>
      </c>
      <c r="S38" s="225">
        <v>1.3563386073716099E-3</v>
      </c>
      <c r="T38" s="167">
        <v>2.3513542198365656E-3</v>
      </c>
      <c r="U38" s="167">
        <v>1.8275299023859937E-3</v>
      </c>
      <c r="V38" s="167">
        <v>1.9053188524904563E-3</v>
      </c>
      <c r="W38" s="167">
        <v>2.3432350668062263E-3</v>
      </c>
      <c r="X38" s="167">
        <v>1.907283908769708E-3</v>
      </c>
      <c r="Y38" s="167">
        <v>1.2398013950027931E-3</v>
      </c>
      <c r="Z38" s="167">
        <v>2.6105004135275056E-3</v>
      </c>
      <c r="AA38" s="167">
        <v>2.3073909232764755E-3</v>
      </c>
      <c r="AB38" s="167">
        <v>2.998109695131923E-3</v>
      </c>
      <c r="AC38" s="167">
        <v>-1.1176793331646451E-3</v>
      </c>
      <c r="AD38" s="167">
        <v>3.3221947195323231E-3</v>
      </c>
      <c r="AE38" s="167">
        <v>3.2637642835036118E-3</v>
      </c>
      <c r="AF38" s="167">
        <v>1.6824110946509485E-3</v>
      </c>
      <c r="AG38" s="167">
        <v>5.1593143486978743E-3</v>
      </c>
      <c r="AH38" s="168">
        <v>2.0761669188109622E-3</v>
      </c>
      <c r="AI38" s="225">
        <v>1.1728104347333179E-2</v>
      </c>
      <c r="AJ38" s="167">
        <v>4.0140995435278715E-2</v>
      </c>
      <c r="AK38" s="167">
        <v>7.6439995479204326E-2</v>
      </c>
      <c r="AL38" s="167">
        <v>6.842114212965611E-2</v>
      </c>
      <c r="AM38" s="167">
        <v>6.9496687314259065E-2</v>
      </c>
      <c r="AN38" s="167">
        <v>8.8359719091139821E-2</v>
      </c>
      <c r="AO38" s="167">
        <v>8.3734760512297335E-2</v>
      </c>
      <c r="AP38" s="167">
        <v>6.9622018805800101E-2</v>
      </c>
      <c r="AQ38" s="167">
        <v>6.9884052990071499E-2</v>
      </c>
      <c r="AR38" s="167">
        <v>5.5749297844152723E-2</v>
      </c>
      <c r="AS38" s="167">
        <v>7.6608577877080419E-2</v>
      </c>
      <c r="AT38" s="167">
        <v>6.8591317312661326E-2</v>
      </c>
      <c r="AU38" s="167">
        <v>6.2193937929386545E-2</v>
      </c>
      <c r="AV38" s="167">
        <v>5.8562864725921315E-2</v>
      </c>
      <c r="AW38" s="167">
        <v>7.6135362668707351E-2</v>
      </c>
      <c r="AX38" s="168">
        <v>6.8017279048820045E-2</v>
      </c>
    </row>
    <row r="39" spans="2:50" x14ac:dyDescent="0.25">
      <c r="B39" s="122">
        <v>39692</v>
      </c>
      <c r="C39" s="222">
        <v>178.71</v>
      </c>
      <c r="D39" s="223">
        <v>159.69999999999999</v>
      </c>
      <c r="E39" s="223">
        <v>178.63</v>
      </c>
      <c r="F39" s="223">
        <v>187.01</v>
      </c>
      <c r="G39" s="223">
        <v>183.38</v>
      </c>
      <c r="H39" s="223">
        <v>171.45</v>
      </c>
      <c r="I39" s="223">
        <v>191.61</v>
      </c>
      <c r="J39" s="223">
        <v>169.41</v>
      </c>
      <c r="K39" s="223">
        <v>185.14</v>
      </c>
      <c r="L39" s="223">
        <v>175.35</v>
      </c>
      <c r="M39" s="223">
        <v>165.95</v>
      </c>
      <c r="N39" s="223">
        <v>186.51</v>
      </c>
      <c r="O39" s="223">
        <v>177.67</v>
      </c>
      <c r="P39" s="223">
        <v>170.68</v>
      </c>
      <c r="Q39" s="223">
        <v>155</v>
      </c>
      <c r="R39" s="229">
        <v>177.9</v>
      </c>
      <c r="S39" s="225">
        <v>1.1810168474690741E-3</v>
      </c>
      <c r="T39" s="167">
        <v>1.2186300895808966E-3</v>
      </c>
      <c r="U39" s="167">
        <v>2.7217140918822658E-4</v>
      </c>
      <c r="V39" s="167">
        <v>1.5104164660377783E-3</v>
      </c>
      <c r="W39" s="167">
        <v>-8.5174697005552247E-4</v>
      </c>
      <c r="X39" s="167">
        <v>-1.8635978091074978E-4</v>
      </c>
      <c r="Y39" s="167">
        <v>1.9565588131351674E-3</v>
      </c>
      <c r="Z39" s="167">
        <v>2.8686896962979436E-3</v>
      </c>
      <c r="AA39" s="167">
        <v>-1.1152792314198523E-3</v>
      </c>
      <c r="AB39" s="167">
        <v>1.8407493808259012E-4</v>
      </c>
      <c r="AC39" s="167">
        <v>-1.739244599709977E-3</v>
      </c>
      <c r="AD39" s="167">
        <v>2.2290856467039877E-3</v>
      </c>
      <c r="AE39" s="167">
        <v>-7.3477388831277857E-4</v>
      </c>
      <c r="AF39" s="167">
        <v>-1.3163719233159066E-3</v>
      </c>
      <c r="AG39" s="167">
        <v>2.0448371487957751E-3</v>
      </c>
      <c r="AH39" s="168">
        <v>2.4223134309564465E-4</v>
      </c>
      <c r="AI39" s="225">
        <v>1.2234494477485036E-2</v>
      </c>
      <c r="AJ39" s="167">
        <v>4.0526452958040027E-2</v>
      </c>
      <c r="AK39" s="167">
        <v>7.5695531735517241E-2</v>
      </c>
      <c r="AL39" s="167">
        <v>7.0218610507038814E-2</v>
      </c>
      <c r="AM39" s="167">
        <v>6.8710297802902165E-2</v>
      </c>
      <c r="AN39" s="167">
        <v>8.1635228061321063E-2</v>
      </c>
      <c r="AO39" s="167">
        <v>8.3705672756065885E-2</v>
      </c>
      <c r="AP39" s="167">
        <v>6.9035148608569408E-2</v>
      </c>
      <c r="AQ39" s="167">
        <v>6.6597534278142412E-2</v>
      </c>
      <c r="AR39" s="167">
        <v>5.3976077417803525E-2</v>
      </c>
      <c r="AS39" s="167">
        <v>7.5014575370862202E-2</v>
      </c>
      <c r="AT39" s="167">
        <v>6.864149429897437E-2</v>
      </c>
      <c r="AU39" s="167">
        <v>6.0146786801121621E-2</v>
      </c>
      <c r="AV39" s="167">
        <v>5.5012980590926075E-2</v>
      </c>
      <c r="AW39" s="167">
        <v>6.7052182293818152E-2</v>
      </c>
      <c r="AX39" s="168">
        <v>6.6930550557754653E-2</v>
      </c>
    </row>
    <row r="40" spans="2:50" x14ac:dyDescent="0.25">
      <c r="B40" s="122">
        <v>39722</v>
      </c>
      <c r="C40" s="222">
        <v>177.97241226</v>
      </c>
      <c r="D40" s="223">
        <v>159.56744817000001</v>
      </c>
      <c r="E40" s="223">
        <v>178.28436801000001</v>
      </c>
      <c r="F40" s="223">
        <v>186.58801208</v>
      </c>
      <c r="G40" s="223">
        <v>182.62566219000001</v>
      </c>
      <c r="H40" s="223">
        <v>171.31706858999999</v>
      </c>
      <c r="I40" s="223">
        <v>192.32258017999999</v>
      </c>
      <c r="J40" s="223">
        <v>168.77875809</v>
      </c>
      <c r="K40" s="223">
        <v>185.97511904999999</v>
      </c>
      <c r="L40" s="223">
        <v>174.51498495999999</v>
      </c>
      <c r="M40" s="223">
        <v>163.27536397</v>
      </c>
      <c r="N40" s="223">
        <v>186.42842003999999</v>
      </c>
      <c r="O40" s="223">
        <v>177.69711416999999</v>
      </c>
      <c r="P40" s="223">
        <v>171.14062088</v>
      </c>
      <c r="Q40" s="223">
        <v>155.2973217</v>
      </c>
      <c r="R40" s="229">
        <v>177.4372319</v>
      </c>
      <c r="S40" s="225">
        <v>-4.1272885680712079E-3</v>
      </c>
      <c r="T40" s="167">
        <v>-8.3000519724474309E-4</v>
      </c>
      <c r="U40" s="167">
        <v>-1.9349044953254069E-3</v>
      </c>
      <c r="V40" s="167">
        <v>-2.2564992246403293E-3</v>
      </c>
      <c r="W40" s="167">
        <v>-4.1135227941977437E-3</v>
      </c>
      <c r="X40" s="167">
        <v>-7.7533630796144948E-4</v>
      </c>
      <c r="Y40" s="167">
        <v>3.7189091383538209E-3</v>
      </c>
      <c r="Z40" s="167">
        <v>-3.7261195324951313E-3</v>
      </c>
      <c r="AA40" s="167">
        <v>4.5107434914120059E-3</v>
      </c>
      <c r="AB40" s="167">
        <v>-4.7619905332192403E-3</v>
      </c>
      <c r="AC40" s="167">
        <v>-1.6117119795118984E-2</v>
      </c>
      <c r="AD40" s="167">
        <v>-4.3740260575841905E-4</v>
      </c>
      <c r="AE40" s="167">
        <v>1.5260972589636879E-4</v>
      </c>
      <c r="AF40" s="167">
        <v>2.6987396297164512E-3</v>
      </c>
      <c r="AG40" s="167">
        <v>1.9182045161290073E-3</v>
      </c>
      <c r="AH40" s="168">
        <v>-2.6012821810006415E-3</v>
      </c>
      <c r="AI40" s="225">
        <v>8.4565517905712539E-3</v>
      </c>
      <c r="AJ40" s="167">
        <v>3.8850574023437501E-2</v>
      </c>
      <c r="AK40" s="167">
        <v>7.0519803110363988E-2</v>
      </c>
      <c r="AL40" s="167">
        <v>6.6217211885714278E-2</v>
      </c>
      <c r="AM40" s="167">
        <v>5.3386757743554281E-2</v>
      </c>
      <c r="AN40" s="167">
        <v>8.0115179307735707E-2</v>
      </c>
      <c r="AO40" s="167">
        <v>8.4485057967745414E-2</v>
      </c>
      <c r="AP40" s="167">
        <v>6.3374231917842749E-2</v>
      </c>
      <c r="AQ40" s="167">
        <v>6.7656691256673618E-2</v>
      </c>
      <c r="AR40" s="167">
        <v>4.7760476464937529E-2</v>
      </c>
      <c r="AS40" s="167">
        <v>5.379736652897904E-2</v>
      </c>
      <c r="AT40" s="167">
        <v>6.4210640712409894E-2</v>
      </c>
      <c r="AU40" s="167">
        <v>5.9297252876304052E-2</v>
      </c>
      <c r="AV40" s="167">
        <v>5.4860828895463509E-2</v>
      </c>
      <c r="AW40" s="167">
        <v>6.8143075177109935E-2</v>
      </c>
      <c r="AX40" s="168">
        <v>6.0339619337874906E-2</v>
      </c>
    </row>
    <row r="41" spans="2:50" x14ac:dyDescent="0.25">
      <c r="B41" s="122">
        <v>39753</v>
      </c>
      <c r="C41" s="222">
        <v>177.92530163000001</v>
      </c>
      <c r="D41" s="223">
        <v>159.45137754999999</v>
      </c>
      <c r="E41" s="223">
        <v>177.77452815999999</v>
      </c>
      <c r="F41" s="223">
        <v>186.4130979</v>
      </c>
      <c r="G41" s="223">
        <v>182.70995271000001</v>
      </c>
      <c r="H41" s="223">
        <v>171.91895431</v>
      </c>
      <c r="I41" s="223">
        <v>192.33076399000001</v>
      </c>
      <c r="J41" s="223">
        <v>168.77790492</v>
      </c>
      <c r="K41" s="223">
        <v>186.12289078000001</v>
      </c>
      <c r="L41" s="223">
        <v>174.19449788</v>
      </c>
      <c r="M41" s="223">
        <v>161.23660178</v>
      </c>
      <c r="N41" s="223">
        <v>185.93267799</v>
      </c>
      <c r="O41" s="223">
        <v>177.34062288000001</v>
      </c>
      <c r="P41" s="223">
        <v>170.71600382</v>
      </c>
      <c r="Q41" s="223">
        <v>155.11843192000001</v>
      </c>
      <c r="R41" s="229">
        <v>177.10587895</v>
      </c>
      <c r="S41" s="225">
        <v>-2.6470748697371427E-4</v>
      </c>
      <c r="T41" s="167">
        <v>-7.2740788507408283E-4</v>
      </c>
      <c r="U41" s="167">
        <v>-2.8597002400760907E-3</v>
      </c>
      <c r="V41" s="167">
        <v>-9.3743525133338501E-4</v>
      </c>
      <c r="W41" s="167">
        <v>4.6154805950715527E-4</v>
      </c>
      <c r="X41" s="167">
        <v>3.5132851907504481E-3</v>
      </c>
      <c r="Y41" s="167">
        <v>4.2552517714566918E-5</v>
      </c>
      <c r="Z41" s="167">
        <v>-5.0549607643057826E-6</v>
      </c>
      <c r="AA41" s="167">
        <v>7.9457795620663241E-4</v>
      </c>
      <c r="AB41" s="167">
        <v>-1.8364444753752318E-3</v>
      </c>
      <c r="AC41" s="167">
        <v>-1.2486649182264831E-2</v>
      </c>
      <c r="AD41" s="167">
        <v>-2.6591549179766361E-3</v>
      </c>
      <c r="AE41" s="167">
        <v>-2.006173773080655E-3</v>
      </c>
      <c r="AF41" s="167">
        <v>-2.4811003829285916E-3</v>
      </c>
      <c r="AG41" s="167">
        <v>-1.1519179985960415E-3</v>
      </c>
      <c r="AH41" s="168">
        <v>-1.8674375521522402E-3</v>
      </c>
      <c r="AI41" s="225">
        <v>9.6771174100556134E-3</v>
      </c>
      <c r="AJ41" s="167">
        <v>3.7352010604384756E-2</v>
      </c>
      <c r="AK41" s="167">
        <v>6.5922341767598036E-2</v>
      </c>
      <c r="AL41" s="167">
        <v>6.1154994592133027E-2</v>
      </c>
      <c r="AM41" s="167">
        <v>5.2719248156257281E-2</v>
      </c>
      <c r="AN41" s="167">
        <v>8.4388509587485894E-2</v>
      </c>
      <c r="AO41" s="167">
        <v>7.9903222852330202E-2</v>
      </c>
      <c r="AP41" s="167">
        <v>6.0229316665619592E-2</v>
      </c>
      <c r="AQ41" s="167">
        <v>6.6606823954154848E-2</v>
      </c>
      <c r="AR41" s="167">
        <v>4.6590350156212379E-2</v>
      </c>
      <c r="AS41" s="167">
        <v>3.7558570012869996E-2</v>
      </c>
      <c r="AT41" s="167">
        <v>6.0533184976043763E-2</v>
      </c>
      <c r="AU41" s="167">
        <v>5.7109101573676879E-2</v>
      </c>
      <c r="AV41" s="167">
        <v>5.0689339118660914E-2</v>
      </c>
      <c r="AW41" s="167">
        <v>5.9407402813823396E-2</v>
      </c>
      <c r="AX41" s="168">
        <v>5.6969914955836698E-2</v>
      </c>
    </row>
    <row r="42" spans="2:50" x14ac:dyDescent="0.25">
      <c r="B42" s="122">
        <v>39783</v>
      </c>
      <c r="C42" s="222">
        <v>177.77381452</v>
      </c>
      <c r="D42" s="223">
        <v>159.40650299000001</v>
      </c>
      <c r="E42" s="223">
        <v>177.44631576</v>
      </c>
      <c r="F42" s="223">
        <v>187.27099580999999</v>
      </c>
      <c r="G42" s="223">
        <v>182.66602022999999</v>
      </c>
      <c r="H42" s="223">
        <v>171.68810458999999</v>
      </c>
      <c r="I42" s="223">
        <v>192.67201901000001</v>
      </c>
      <c r="J42" s="223">
        <v>168.70250709000001</v>
      </c>
      <c r="K42" s="223">
        <v>185.76626003999999</v>
      </c>
      <c r="L42" s="223">
        <v>174.46470267999999</v>
      </c>
      <c r="M42" s="223">
        <v>160.89949487000001</v>
      </c>
      <c r="N42" s="223">
        <v>186.36744651000001</v>
      </c>
      <c r="O42" s="223">
        <v>177.99767994000001</v>
      </c>
      <c r="P42" s="223">
        <v>170.51114375</v>
      </c>
      <c r="Q42" s="223">
        <v>155.15136358999999</v>
      </c>
      <c r="R42" s="229">
        <v>177.04594947999999</v>
      </c>
      <c r="S42" s="225">
        <v>-8.5140847654718854E-4</v>
      </c>
      <c r="T42" s="167">
        <v>-2.8143099601574129E-4</v>
      </c>
      <c r="U42" s="167">
        <v>-1.8462284973952414E-3</v>
      </c>
      <c r="V42" s="167">
        <v>4.6021332173782348E-3</v>
      </c>
      <c r="W42" s="167">
        <v>-2.4044929872957255E-4</v>
      </c>
      <c r="X42" s="167">
        <v>-1.3427822483362828E-3</v>
      </c>
      <c r="Y42" s="167">
        <v>1.7743132347654011E-3</v>
      </c>
      <c r="Z42" s="167">
        <v>-4.4672808348777959E-4</v>
      </c>
      <c r="AA42" s="167">
        <v>-1.9161035942728555E-3</v>
      </c>
      <c r="AB42" s="167">
        <v>1.5511672486125949E-3</v>
      </c>
      <c r="AC42" s="167">
        <v>-2.0907592090037008E-3</v>
      </c>
      <c r="AD42" s="167">
        <v>2.3383115044650626E-3</v>
      </c>
      <c r="AE42" s="167">
        <v>3.7050566831751119E-3</v>
      </c>
      <c r="AF42" s="167">
        <v>-1.200005069331378E-3</v>
      </c>
      <c r="AG42" s="167">
        <v>2.1230017343754071E-4</v>
      </c>
      <c r="AH42" s="168">
        <v>-3.3838216074655314E-4</v>
      </c>
      <c r="AI42" s="225">
        <v>8.645756141844041E-3</v>
      </c>
      <c r="AJ42" s="167">
        <v>3.6588002275978804E-2</v>
      </c>
      <c r="AK42" s="167">
        <v>5.8117565652951786E-2</v>
      </c>
      <c r="AL42" s="167">
        <v>6.3797976653033439E-2</v>
      </c>
      <c r="AM42" s="167">
        <v>5.2284234287689246E-2</v>
      </c>
      <c r="AN42" s="167">
        <v>7.6819522014550889E-2</v>
      </c>
      <c r="AO42" s="167">
        <v>7.993957182893352E-2</v>
      </c>
      <c r="AP42" s="167">
        <v>5.9090382886559212E-2</v>
      </c>
      <c r="AQ42" s="167">
        <v>6.2553680947205814E-2</v>
      </c>
      <c r="AR42" s="167">
        <v>4.4511181703885461E-2</v>
      </c>
      <c r="AS42" s="167">
        <v>2.7914743946847231E-2</v>
      </c>
      <c r="AT42" s="167">
        <v>6.1620316206209003E-2</v>
      </c>
      <c r="AU42" s="167">
        <v>5.9509999642857192E-2</v>
      </c>
      <c r="AV42" s="167">
        <v>4.5118870671161382E-2</v>
      </c>
      <c r="AW42" s="167">
        <v>5.8042577673213414E-2</v>
      </c>
      <c r="AX42" s="168">
        <v>5.3218021891731082E-2</v>
      </c>
    </row>
    <row r="43" spans="2:50" x14ac:dyDescent="0.25">
      <c r="B43" s="122">
        <v>39814</v>
      </c>
      <c r="C43" s="222">
        <v>182.21</v>
      </c>
      <c r="D43" s="223">
        <v>162.16999999999999</v>
      </c>
      <c r="E43" s="223">
        <v>177.98</v>
      </c>
      <c r="F43" s="223">
        <v>187.56</v>
      </c>
      <c r="G43" s="223">
        <v>183.93</v>
      </c>
      <c r="H43" s="223">
        <v>174.33</v>
      </c>
      <c r="I43" s="223">
        <v>195.77</v>
      </c>
      <c r="J43" s="223">
        <v>168.59</v>
      </c>
      <c r="K43" s="223">
        <v>188.39</v>
      </c>
      <c r="L43" s="223">
        <v>176.66</v>
      </c>
      <c r="M43" s="223">
        <v>162.44999999999999</v>
      </c>
      <c r="N43" s="223">
        <v>189.2</v>
      </c>
      <c r="O43" s="223">
        <v>181.05</v>
      </c>
      <c r="P43" s="223">
        <v>172.09</v>
      </c>
      <c r="Q43" s="223">
        <v>155.69999999999999</v>
      </c>
      <c r="R43" s="229">
        <v>178.47</v>
      </c>
      <c r="S43" s="225">
        <v>2.4954099634853177E-2</v>
      </c>
      <c r="T43" s="167">
        <v>1.7336162315619852E-2</v>
      </c>
      <c r="U43" s="167">
        <v>3.0075814068848405E-3</v>
      </c>
      <c r="V43" s="167">
        <v>1.543240525581524E-3</v>
      </c>
      <c r="W43" s="167">
        <v>6.9196217687805817E-3</v>
      </c>
      <c r="X43" s="167">
        <v>1.5387760359455216E-2</v>
      </c>
      <c r="Y43" s="167">
        <v>1.6079039426265762E-2</v>
      </c>
      <c r="Z43" s="167">
        <v>-6.6689637244088384E-4</v>
      </c>
      <c r="AA43" s="167">
        <v>1.4123877820628072E-2</v>
      </c>
      <c r="AB43" s="167">
        <v>1.2583045660683467E-2</v>
      </c>
      <c r="AC43" s="167">
        <v>9.6364822726928701E-3</v>
      </c>
      <c r="AD43" s="167">
        <v>1.5198756773479705E-2</v>
      </c>
      <c r="AE43" s="167">
        <v>1.7148089014580981E-2</v>
      </c>
      <c r="AF43" s="167">
        <v>9.2595487618973848E-3</v>
      </c>
      <c r="AG43" s="167">
        <v>3.536136565643222E-3</v>
      </c>
      <c r="AH43" s="168">
        <v>8.0433950857536907E-3</v>
      </c>
      <c r="AI43" s="225">
        <v>2.3881771184535827E-2</v>
      </c>
      <c r="AJ43" s="167">
        <v>4.3766492887944874E-2</v>
      </c>
      <c r="AK43" s="167">
        <v>5.05873325069357E-2</v>
      </c>
      <c r="AL43" s="167">
        <v>4.4204431577775205E-2</v>
      </c>
      <c r="AM43" s="167">
        <v>3.2154882154882269E-2</v>
      </c>
      <c r="AN43" s="167">
        <v>5.8534215799380673E-2</v>
      </c>
      <c r="AO43" s="167">
        <v>6.8963634378071514E-2</v>
      </c>
      <c r="AP43" s="167">
        <v>4.1128882850614445E-2</v>
      </c>
      <c r="AQ43" s="167">
        <v>5.0287116017171174E-2</v>
      </c>
      <c r="AR43" s="167">
        <v>3.9359887038889152E-2</v>
      </c>
      <c r="AS43" s="167">
        <v>2.2598514415208104E-2</v>
      </c>
      <c r="AT43" s="167">
        <v>5.6275122822688539E-2</v>
      </c>
      <c r="AU43" s="167">
        <v>6.9529773156899788E-2</v>
      </c>
      <c r="AV43" s="167">
        <v>4.6012642839776241E-2</v>
      </c>
      <c r="AW43" s="167">
        <v>5.0394656952033934E-2</v>
      </c>
      <c r="AX43" s="168">
        <v>4.4967503952222154E-2</v>
      </c>
    </row>
    <row r="44" spans="2:50" x14ac:dyDescent="0.25">
      <c r="B44" s="122">
        <v>39845</v>
      </c>
      <c r="C44" s="222">
        <v>181.55</v>
      </c>
      <c r="D44" s="223">
        <v>162.93</v>
      </c>
      <c r="E44" s="223">
        <v>179.45</v>
      </c>
      <c r="F44" s="223">
        <v>188.5</v>
      </c>
      <c r="G44" s="223">
        <v>183.92</v>
      </c>
      <c r="H44" s="223">
        <v>175.75</v>
      </c>
      <c r="I44" s="223">
        <v>198.21</v>
      </c>
      <c r="J44" s="223">
        <v>170.17</v>
      </c>
      <c r="K44" s="223">
        <v>188.46</v>
      </c>
      <c r="L44" s="223">
        <v>177.25</v>
      </c>
      <c r="M44" s="223">
        <v>162.88999999999999</v>
      </c>
      <c r="N44" s="223">
        <v>191.07</v>
      </c>
      <c r="O44" s="223">
        <v>182.52</v>
      </c>
      <c r="P44" s="223">
        <v>173.3</v>
      </c>
      <c r="Q44" s="223">
        <v>156.41999999999999</v>
      </c>
      <c r="R44" s="229">
        <v>179.44</v>
      </c>
      <c r="S44" s="225">
        <v>-3.622194171560289E-3</v>
      </c>
      <c r="T44" s="167">
        <v>4.6864401553925461E-3</v>
      </c>
      <c r="U44" s="167">
        <v>8.2593549837060021E-3</v>
      </c>
      <c r="V44" s="167">
        <v>5.0117295798677297E-3</v>
      </c>
      <c r="W44" s="167">
        <v>-5.4368509759261663E-5</v>
      </c>
      <c r="X44" s="167">
        <v>8.1454712327195811E-3</v>
      </c>
      <c r="Y44" s="167">
        <v>1.2463605251059828E-2</v>
      </c>
      <c r="Z44" s="167">
        <v>9.3718488641081343E-3</v>
      </c>
      <c r="AA44" s="167">
        <v>3.7156961622186735E-4</v>
      </c>
      <c r="AB44" s="167">
        <v>3.3397486697610557E-3</v>
      </c>
      <c r="AC44" s="167">
        <v>2.7085257002155139E-3</v>
      </c>
      <c r="AD44" s="167">
        <v>9.8837209302324869E-3</v>
      </c>
      <c r="AE44" s="167">
        <v>8.1193040596521104E-3</v>
      </c>
      <c r="AF44" s="167">
        <v>7.0312046022431574E-3</v>
      </c>
      <c r="AG44" s="167">
        <v>4.6242774566473965E-3</v>
      </c>
      <c r="AH44" s="168">
        <v>5.4350871294894798E-3</v>
      </c>
      <c r="AI44" s="225">
        <v>3.3236583006089671E-2</v>
      </c>
      <c r="AJ44" s="167">
        <v>4.3620292083013101E-2</v>
      </c>
      <c r="AK44" s="167">
        <v>3.7523126734504864E-2</v>
      </c>
      <c r="AL44" s="167">
        <v>3.8796428965061081E-2</v>
      </c>
      <c r="AM44" s="167">
        <v>2.4623955431754885E-2</v>
      </c>
      <c r="AN44" s="167">
        <v>5.8926311984093482E-2</v>
      </c>
      <c r="AO44" s="167">
        <v>6.6734836661105357E-2</v>
      </c>
      <c r="AP44" s="167">
        <v>2.7472527472527375E-2</v>
      </c>
      <c r="AQ44" s="167">
        <v>3.8118321031177738E-2</v>
      </c>
      <c r="AR44" s="167">
        <v>2.9445928679288969E-2</v>
      </c>
      <c r="AS44" s="167">
        <v>1.7219113215667381E-3</v>
      </c>
      <c r="AT44" s="167">
        <v>4.7245820772814584E-2</v>
      </c>
      <c r="AU44" s="167">
        <v>5.1140290255701659E-2</v>
      </c>
      <c r="AV44" s="167">
        <v>3.2162001191185174E-2</v>
      </c>
      <c r="AW44" s="167">
        <v>4.2383046781287348E-2</v>
      </c>
      <c r="AX44" s="168">
        <v>3.4832756632064532E-2</v>
      </c>
    </row>
    <row r="45" spans="2:50" x14ac:dyDescent="0.25">
      <c r="B45" s="122">
        <v>39873</v>
      </c>
      <c r="C45" s="222">
        <v>181.74</v>
      </c>
      <c r="D45" s="223">
        <v>163.79</v>
      </c>
      <c r="E45" s="223">
        <v>179.33</v>
      </c>
      <c r="F45" s="223">
        <v>188.13</v>
      </c>
      <c r="G45" s="223">
        <v>183.88</v>
      </c>
      <c r="H45" s="223">
        <v>175.62</v>
      </c>
      <c r="I45" s="223">
        <v>199.4</v>
      </c>
      <c r="J45" s="223">
        <v>170.41</v>
      </c>
      <c r="K45" s="223">
        <v>188.74</v>
      </c>
      <c r="L45" s="223">
        <v>177.63</v>
      </c>
      <c r="M45" s="223">
        <v>163.29</v>
      </c>
      <c r="N45" s="223">
        <v>190.95</v>
      </c>
      <c r="O45" s="223">
        <v>182.79</v>
      </c>
      <c r="P45" s="223">
        <v>173.38</v>
      </c>
      <c r="Q45" s="223">
        <v>157.29</v>
      </c>
      <c r="R45" s="229">
        <v>179.55</v>
      </c>
      <c r="S45" s="225">
        <v>1.0465436518865001E-3</v>
      </c>
      <c r="T45" s="167">
        <v>5.2783403915790394E-3</v>
      </c>
      <c r="U45" s="167">
        <v>-6.6870994706036413E-4</v>
      </c>
      <c r="V45" s="167">
        <v>-1.9628647214854356E-3</v>
      </c>
      <c r="W45" s="167">
        <v>-2.1748586341885368E-4</v>
      </c>
      <c r="X45" s="167">
        <v>-7.3968705547655667E-4</v>
      </c>
      <c r="Y45" s="167">
        <v>6.0037334140556897E-3</v>
      </c>
      <c r="Z45" s="167">
        <v>1.410354351530918E-3</v>
      </c>
      <c r="AA45" s="167">
        <v>1.4857264140932802E-3</v>
      </c>
      <c r="AB45" s="167">
        <v>2.1438645980254023E-3</v>
      </c>
      <c r="AC45" s="167">
        <v>2.4556449137456138E-3</v>
      </c>
      <c r="AD45" s="167">
        <v>-6.2804207881927976E-4</v>
      </c>
      <c r="AE45" s="167">
        <v>1.4792899408282434E-3</v>
      </c>
      <c r="AF45" s="167">
        <v>4.6162723600673417E-4</v>
      </c>
      <c r="AG45" s="167">
        <v>5.5619485999232054E-3</v>
      </c>
      <c r="AH45" s="168">
        <v>6.130182790906602E-4</v>
      </c>
      <c r="AI45" s="225">
        <v>3.1090434585271831E-2</v>
      </c>
      <c r="AJ45" s="167">
        <v>4.1722317623863248E-2</v>
      </c>
      <c r="AK45" s="167">
        <v>2.6855245075584122E-2</v>
      </c>
      <c r="AL45" s="167">
        <v>3.1414473684210575E-2</v>
      </c>
      <c r="AM45" s="167">
        <v>1.94034815389732E-2</v>
      </c>
      <c r="AN45" s="167">
        <v>4.4238316089903584E-2</v>
      </c>
      <c r="AO45" s="167">
        <v>6.6766531136315033E-2</v>
      </c>
      <c r="AP45" s="167">
        <v>2.5269237711329051E-2</v>
      </c>
      <c r="AQ45" s="167">
        <v>3.464532397763409E-2</v>
      </c>
      <c r="AR45" s="167">
        <v>2.7416276245011417E-2</v>
      </c>
      <c r="AS45" s="167">
        <v>-4.9360146252285242E-3</v>
      </c>
      <c r="AT45" s="167">
        <v>4.1166848418756619E-2</v>
      </c>
      <c r="AU45" s="167">
        <v>4.9070247933884259E-2</v>
      </c>
      <c r="AV45" s="167">
        <v>2.7680635409874865E-2</v>
      </c>
      <c r="AW45" s="167">
        <v>4.2622298820097937E-2</v>
      </c>
      <c r="AX45" s="168">
        <v>2.8586159486709395E-2</v>
      </c>
    </row>
    <row r="46" spans="2:50" x14ac:dyDescent="0.25">
      <c r="B46" s="122">
        <v>39904</v>
      </c>
      <c r="C46" s="222">
        <v>181.17</v>
      </c>
      <c r="D46" s="223">
        <v>163.99</v>
      </c>
      <c r="E46" s="223">
        <v>178.9</v>
      </c>
      <c r="F46" s="223">
        <v>188.01</v>
      </c>
      <c r="G46" s="223">
        <v>184.04</v>
      </c>
      <c r="H46" s="223">
        <v>175.83</v>
      </c>
      <c r="I46" s="223">
        <v>200.05</v>
      </c>
      <c r="J46" s="223">
        <v>170.23</v>
      </c>
      <c r="K46" s="223">
        <v>188.82</v>
      </c>
      <c r="L46" s="223">
        <v>177.5</v>
      </c>
      <c r="M46" s="223">
        <v>163.54</v>
      </c>
      <c r="N46" s="223">
        <v>191.73</v>
      </c>
      <c r="O46" s="223">
        <v>182.47</v>
      </c>
      <c r="P46" s="223">
        <v>173.18</v>
      </c>
      <c r="Q46" s="223">
        <v>157.18</v>
      </c>
      <c r="R46" s="229">
        <v>179.42</v>
      </c>
      <c r="S46" s="225">
        <v>-3.1363486299109677E-3</v>
      </c>
      <c r="T46" s="167">
        <v>1.2210757677515449E-3</v>
      </c>
      <c r="U46" s="167">
        <v>-2.3978140857636721E-3</v>
      </c>
      <c r="V46" s="167">
        <v>-6.3785680114814003E-4</v>
      </c>
      <c r="W46" s="167">
        <v>8.7013269523605885E-4</v>
      </c>
      <c r="X46" s="167">
        <v>1.1957635804578093E-3</v>
      </c>
      <c r="Y46" s="167">
        <v>3.2597793380140239E-3</v>
      </c>
      <c r="Z46" s="167">
        <v>-1.0562760401385818E-3</v>
      </c>
      <c r="AA46" s="167">
        <v>4.2386351594769778E-4</v>
      </c>
      <c r="AB46" s="167">
        <v>-7.3185835725941839E-4</v>
      </c>
      <c r="AC46" s="167">
        <v>1.5310184334620391E-3</v>
      </c>
      <c r="AD46" s="167">
        <v>4.0848389630794291E-3</v>
      </c>
      <c r="AE46" s="167">
        <v>-1.7506428141582653E-3</v>
      </c>
      <c r="AF46" s="167">
        <v>-1.1535355865728292E-3</v>
      </c>
      <c r="AG46" s="167">
        <v>-6.9934515862413171E-4</v>
      </c>
      <c r="AH46" s="168">
        <v>-7.2403230297979349E-4</v>
      </c>
      <c r="AI46" s="225">
        <v>2.465923873084086E-2</v>
      </c>
      <c r="AJ46" s="167">
        <v>4.0347649559094201E-2</v>
      </c>
      <c r="AK46" s="167">
        <v>1.8560692325210848E-2</v>
      </c>
      <c r="AL46" s="167">
        <v>2.6815947569634124E-2</v>
      </c>
      <c r="AM46" s="167">
        <v>1.7638927287807471E-2</v>
      </c>
      <c r="AN46" s="167">
        <v>3.6672366016154756E-2</v>
      </c>
      <c r="AO46" s="167">
        <v>6.2682602921646735E-2</v>
      </c>
      <c r="AP46" s="167">
        <v>2.3324316200781459E-2</v>
      </c>
      <c r="AQ46" s="167">
        <v>3.2762675709675504E-2</v>
      </c>
      <c r="AR46" s="167">
        <v>2.2701083198893635E-2</v>
      </c>
      <c r="AS46" s="167">
        <v>-9.8686202094810938E-3</v>
      </c>
      <c r="AT46" s="167">
        <v>4.2747593408386297E-2</v>
      </c>
      <c r="AU46" s="167">
        <v>3.7704731574158323E-2</v>
      </c>
      <c r="AV46" s="167">
        <v>2.3220088626292545E-2</v>
      </c>
      <c r="AW46" s="167">
        <v>2.7454569224735437E-2</v>
      </c>
      <c r="AX46" s="168">
        <v>2.2977364730030203E-2</v>
      </c>
    </row>
    <row r="47" spans="2:50" x14ac:dyDescent="0.25">
      <c r="B47" s="122">
        <v>39934</v>
      </c>
      <c r="C47" s="222">
        <v>180.85</v>
      </c>
      <c r="D47" s="223">
        <v>163.72999999999999</v>
      </c>
      <c r="E47" s="223">
        <v>178.58</v>
      </c>
      <c r="F47" s="223">
        <v>187.5</v>
      </c>
      <c r="G47" s="223">
        <v>184.22</v>
      </c>
      <c r="H47" s="223">
        <v>175.76</v>
      </c>
      <c r="I47" s="223">
        <v>199.86</v>
      </c>
      <c r="J47" s="223">
        <v>170.18</v>
      </c>
      <c r="K47" s="223">
        <v>188.35</v>
      </c>
      <c r="L47" s="223">
        <v>177.17</v>
      </c>
      <c r="M47" s="223">
        <v>162.88</v>
      </c>
      <c r="N47" s="223">
        <v>191.44</v>
      </c>
      <c r="O47" s="223">
        <v>182.19</v>
      </c>
      <c r="P47" s="223">
        <v>173.1</v>
      </c>
      <c r="Q47" s="223">
        <v>156.19999999999999</v>
      </c>
      <c r="R47" s="229">
        <v>179.18</v>
      </c>
      <c r="S47" s="225">
        <v>-1.7662968482640151E-3</v>
      </c>
      <c r="T47" s="167">
        <v>-1.5854625282030188E-3</v>
      </c>
      <c r="U47" s="167">
        <v>-1.7887087758523545E-3</v>
      </c>
      <c r="V47" s="167">
        <v>-2.7126216690600558E-3</v>
      </c>
      <c r="W47" s="167">
        <v>9.780482503802812E-4</v>
      </c>
      <c r="X47" s="167">
        <v>-3.9811181254634231E-4</v>
      </c>
      <c r="Y47" s="167">
        <v>-9.4976255936018994E-4</v>
      </c>
      <c r="Z47" s="167">
        <v>-2.9372026082352676E-4</v>
      </c>
      <c r="AA47" s="167">
        <v>-2.4891430992479702E-3</v>
      </c>
      <c r="AB47" s="167">
        <v>-1.8591549295775556E-3</v>
      </c>
      <c r="AC47" s="167">
        <v>-4.0357099180627909E-3</v>
      </c>
      <c r="AD47" s="167">
        <v>-1.5125436812183368E-3</v>
      </c>
      <c r="AE47" s="167">
        <v>-1.5344988217240729E-3</v>
      </c>
      <c r="AF47" s="167">
        <v>-4.6194710705627084E-4</v>
      </c>
      <c r="AG47" s="167">
        <v>-6.2348899351063469E-3</v>
      </c>
      <c r="AH47" s="168">
        <v>-1.3376435180023627E-3</v>
      </c>
      <c r="AI47" s="225">
        <v>2.0252736093873347E-2</v>
      </c>
      <c r="AJ47" s="167">
        <v>3.5152051590061406E-2</v>
      </c>
      <c r="AK47" s="167">
        <v>1.4543801840700032E-2</v>
      </c>
      <c r="AL47" s="167">
        <v>1.9964097263776237E-2</v>
      </c>
      <c r="AM47" s="167">
        <v>1.5154019948200759E-2</v>
      </c>
      <c r="AN47" s="167">
        <v>3.3031621017985291E-2</v>
      </c>
      <c r="AO47" s="167">
        <v>5.942221044261875E-2</v>
      </c>
      <c r="AP47" s="167">
        <v>2.0998320134389292E-2</v>
      </c>
      <c r="AQ47" s="167">
        <v>2.8279740132117759E-2</v>
      </c>
      <c r="AR47" s="167">
        <v>1.9390103567318517E-2</v>
      </c>
      <c r="AS47" s="167">
        <v>-2.0977339664603023E-2</v>
      </c>
      <c r="AT47" s="167">
        <v>3.9023066485752933E-2</v>
      </c>
      <c r="AU47" s="167">
        <v>3.5111641384012238E-2</v>
      </c>
      <c r="AV47" s="167">
        <v>2.1299191692725206E-2</v>
      </c>
      <c r="AW47" s="167">
        <v>1.9715367541454309E-2</v>
      </c>
      <c r="AX47" s="168">
        <v>1.9052493886140054E-2</v>
      </c>
    </row>
    <row r="48" spans="2:50" x14ac:dyDescent="0.25">
      <c r="B48" s="122">
        <v>39965</v>
      </c>
      <c r="C48" s="222">
        <v>180.2</v>
      </c>
      <c r="D48" s="223">
        <v>163.53</v>
      </c>
      <c r="E48" s="223">
        <v>178.08</v>
      </c>
      <c r="F48" s="223">
        <v>187.52</v>
      </c>
      <c r="G48" s="223">
        <v>183.54</v>
      </c>
      <c r="H48" s="223">
        <v>175.48</v>
      </c>
      <c r="I48" s="223">
        <v>200.01</v>
      </c>
      <c r="J48" s="223">
        <v>170.19</v>
      </c>
      <c r="K48" s="223">
        <v>186.87</v>
      </c>
      <c r="L48" s="223">
        <v>176.32</v>
      </c>
      <c r="M48" s="223">
        <v>162.59</v>
      </c>
      <c r="N48" s="223">
        <v>190.61</v>
      </c>
      <c r="O48" s="223">
        <v>181.51</v>
      </c>
      <c r="P48" s="223">
        <v>172.54</v>
      </c>
      <c r="Q48" s="223">
        <v>155.93</v>
      </c>
      <c r="R48" s="229">
        <v>178.65</v>
      </c>
      <c r="S48" s="225">
        <v>-3.5941387890516818E-3</v>
      </c>
      <c r="T48" s="167">
        <v>-1.2215232394795494E-3</v>
      </c>
      <c r="U48" s="167">
        <v>-2.7998656064508465E-3</v>
      </c>
      <c r="V48" s="167">
        <v>1.0666666666669933E-4</v>
      </c>
      <c r="W48" s="167">
        <v>-3.6912387362936228E-3</v>
      </c>
      <c r="X48" s="167">
        <v>-1.5930814747382449E-3</v>
      </c>
      <c r="Y48" s="167">
        <v>7.5052536775732648E-4</v>
      </c>
      <c r="Z48" s="167">
        <v>5.8761311552357753E-5</v>
      </c>
      <c r="AA48" s="167">
        <v>-7.8577117069285052E-3</v>
      </c>
      <c r="AB48" s="167">
        <v>-4.7976519726815603E-3</v>
      </c>
      <c r="AC48" s="167">
        <v>-1.7804518664046309E-3</v>
      </c>
      <c r="AD48" s="167">
        <v>-4.3355620559966113E-3</v>
      </c>
      <c r="AE48" s="167">
        <v>-3.7323673088534015E-3</v>
      </c>
      <c r="AF48" s="167">
        <v>-3.2351242056615215E-3</v>
      </c>
      <c r="AG48" s="167">
        <v>-1.7285531370037077E-3</v>
      </c>
      <c r="AH48" s="168">
        <v>-2.9579194106484907E-3</v>
      </c>
      <c r="AI48" s="225">
        <v>1.441116865570824E-2</v>
      </c>
      <c r="AJ48" s="167">
        <v>3.0499716428256329E-2</v>
      </c>
      <c r="AK48" s="167">
        <v>2.58979844612095E-3</v>
      </c>
      <c r="AL48" s="167">
        <v>1.758194052528772E-2</v>
      </c>
      <c r="AM48" s="167">
        <v>2.8960166111140495E-3</v>
      </c>
      <c r="AN48" s="167">
        <v>2.7641133754977787E-2</v>
      </c>
      <c r="AO48" s="167">
        <v>5.7302955014008505E-2</v>
      </c>
      <c r="AP48" s="167">
        <v>1.4182706632501096E-2</v>
      </c>
      <c r="AQ48" s="167">
        <v>1.2845528455284638E-2</v>
      </c>
      <c r="AR48" s="167">
        <v>9.8510882016036305E-3</v>
      </c>
      <c r="AS48" s="167">
        <v>-2.8733572281959385E-2</v>
      </c>
      <c r="AT48" s="167">
        <v>2.7048871167627553E-2</v>
      </c>
      <c r="AU48" s="167">
        <v>2.4959060364786234E-2</v>
      </c>
      <c r="AV48" s="167">
        <v>1.1786782384331174E-2</v>
      </c>
      <c r="AW48" s="167">
        <v>1.5764445313009023E-2</v>
      </c>
      <c r="AX48" s="168">
        <v>9.0369951990962871E-3</v>
      </c>
    </row>
    <row r="49" spans="2:50" x14ac:dyDescent="0.25">
      <c r="B49" s="122">
        <v>39995</v>
      </c>
      <c r="C49" s="222">
        <v>179.89</v>
      </c>
      <c r="D49" s="223">
        <v>163.21</v>
      </c>
      <c r="E49" s="223">
        <v>178.17</v>
      </c>
      <c r="F49" s="223">
        <v>187.2</v>
      </c>
      <c r="G49" s="223">
        <v>183.34</v>
      </c>
      <c r="H49" s="223">
        <v>175.13</v>
      </c>
      <c r="I49" s="223">
        <v>200.11</v>
      </c>
      <c r="J49" s="223">
        <v>169.82</v>
      </c>
      <c r="K49" s="223">
        <v>187.22</v>
      </c>
      <c r="L49" s="223">
        <v>175.98</v>
      </c>
      <c r="M49" s="223">
        <v>162.63</v>
      </c>
      <c r="N49" s="223">
        <v>191.39</v>
      </c>
      <c r="O49" s="223">
        <v>181.92</v>
      </c>
      <c r="P49" s="223">
        <v>173.09</v>
      </c>
      <c r="Q49" s="223">
        <v>157.69</v>
      </c>
      <c r="R49" s="229">
        <v>178.67</v>
      </c>
      <c r="S49" s="225">
        <v>-1.7203107658158023E-3</v>
      </c>
      <c r="T49" s="167">
        <v>-1.9568274934262941E-3</v>
      </c>
      <c r="U49" s="167">
        <v>5.0539083557943343E-4</v>
      </c>
      <c r="V49" s="167">
        <v>-1.7064846416383617E-3</v>
      </c>
      <c r="W49" s="167">
        <v>-1.0896807235479811E-3</v>
      </c>
      <c r="X49" s="167">
        <v>-1.9945292910872325E-3</v>
      </c>
      <c r="Y49" s="167">
        <v>4.9997500124998595E-4</v>
      </c>
      <c r="Z49" s="167">
        <v>-2.1740407779540227E-3</v>
      </c>
      <c r="AA49" s="167">
        <v>1.8729598116338231E-3</v>
      </c>
      <c r="AB49" s="167">
        <v>-1.9283121597096775E-3</v>
      </c>
      <c r="AC49" s="167">
        <v>2.4601759025766334E-4</v>
      </c>
      <c r="AD49" s="167">
        <v>4.0921252819892118E-3</v>
      </c>
      <c r="AE49" s="167">
        <v>2.2588287146714237E-3</v>
      </c>
      <c r="AF49" s="167">
        <v>3.187666628028385E-3</v>
      </c>
      <c r="AG49" s="167">
        <v>1.1287116013595888E-2</v>
      </c>
      <c r="AH49" s="168">
        <v>1.1195074167358321E-4</v>
      </c>
      <c r="AI49" s="225">
        <v>9.1585979024180197E-3</v>
      </c>
      <c r="AJ49" s="167">
        <v>2.5630086450432854E-2</v>
      </c>
      <c r="AK49" s="167">
        <v>-4.8036497403214362E-4</v>
      </c>
      <c r="AL49" s="167">
        <v>4.4380748647796509E-3</v>
      </c>
      <c r="AM49" s="167">
        <v>1.2710410608307576E-3</v>
      </c>
      <c r="AN49" s="167">
        <v>2.3221482613751121E-2</v>
      </c>
      <c r="AO49" s="167">
        <v>4.7701628604726043E-2</v>
      </c>
      <c r="AP49" s="167">
        <v>7.9201215875113196E-3</v>
      </c>
      <c r="AQ49" s="167">
        <v>1.2437643738667292E-2</v>
      </c>
      <c r="AR49" s="167">
        <v>6.7869858628017976E-3</v>
      </c>
      <c r="AS49" s="167">
        <v>-2.2803889122390064E-2</v>
      </c>
      <c r="AT49" s="167">
        <v>3.1868944719456893E-2</v>
      </c>
      <c r="AU49" s="167">
        <v>2.6507782209189701E-2</v>
      </c>
      <c r="AV49" s="167">
        <v>1.4488952316763948E-2</v>
      </c>
      <c r="AW49" s="167">
        <v>2.4694750144905964E-2</v>
      </c>
      <c r="AX49" s="168">
        <v>6.6572123264032612E-3</v>
      </c>
    </row>
    <row r="50" spans="2:50" x14ac:dyDescent="0.25">
      <c r="B50" s="122">
        <v>40026</v>
      </c>
      <c r="C50" s="222">
        <v>179.93</v>
      </c>
      <c r="D50" s="223">
        <v>163</v>
      </c>
      <c r="E50" s="223">
        <v>177.16</v>
      </c>
      <c r="F50" s="223">
        <v>187.16</v>
      </c>
      <c r="G50" s="223">
        <v>183.45</v>
      </c>
      <c r="H50" s="223">
        <v>175.46</v>
      </c>
      <c r="I50" s="223">
        <v>199.71</v>
      </c>
      <c r="J50" s="223">
        <v>169.44</v>
      </c>
      <c r="K50" s="223">
        <v>187.3</v>
      </c>
      <c r="L50" s="223">
        <v>175.94</v>
      </c>
      <c r="M50" s="223">
        <v>161.93</v>
      </c>
      <c r="N50" s="223">
        <v>191.05</v>
      </c>
      <c r="O50" s="223">
        <v>182.01</v>
      </c>
      <c r="P50" s="223">
        <v>173.26</v>
      </c>
      <c r="Q50" s="223">
        <v>158.41</v>
      </c>
      <c r="R50" s="229">
        <v>178.29</v>
      </c>
      <c r="S50" s="225">
        <v>2.2235810773252318E-4</v>
      </c>
      <c r="T50" s="167">
        <v>-1.2866858648367119E-3</v>
      </c>
      <c r="U50" s="167">
        <v>-5.6687433350171013E-3</v>
      </c>
      <c r="V50" s="167">
        <v>-2.1367521367521292E-4</v>
      </c>
      <c r="W50" s="167">
        <v>5.9997818261137148E-4</v>
      </c>
      <c r="X50" s="167">
        <v>1.8843145092217739E-3</v>
      </c>
      <c r="Y50" s="167">
        <v>-1.9989006046674529E-3</v>
      </c>
      <c r="Z50" s="167">
        <v>-2.2376634083146607E-3</v>
      </c>
      <c r="AA50" s="167">
        <v>4.2730477513086562E-4</v>
      </c>
      <c r="AB50" s="167">
        <v>-2.272985566541541E-4</v>
      </c>
      <c r="AC50" s="167">
        <v>-4.3042489085654001E-3</v>
      </c>
      <c r="AD50" s="167">
        <v>-1.7764773499137076E-3</v>
      </c>
      <c r="AE50" s="167">
        <v>4.9472295514507714E-4</v>
      </c>
      <c r="AF50" s="167">
        <v>9.8214801548324182E-4</v>
      </c>
      <c r="AG50" s="167">
        <v>4.5659204768850881E-3</v>
      </c>
      <c r="AH50" s="168">
        <v>-2.1268259920523835E-3</v>
      </c>
      <c r="AI50" s="225">
        <v>8.0157817769856976E-3</v>
      </c>
      <c r="AJ50" s="167">
        <v>2.1907556071394385E-2</v>
      </c>
      <c r="AK50" s="167">
        <v>-7.9593691605454042E-3</v>
      </c>
      <c r="AL50" s="167">
        <v>2.3137241098531991E-3</v>
      </c>
      <c r="AM50" s="167">
        <v>-4.7035108330617525E-4</v>
      </c>
      <c r="AN50" s="167">
        <v>2.3198024571836839E-2</v>
      </c>
      <c r="AO50" s="167">
        <v>4.4312636921722381E-2</v>
      </c>
      <c r="AP50" s="167">
        <v>3.0462828766939509E-3</v>
      </c>
      <c r="AQ50" s="167">
        <v>1.0538555687345186E-2</v>
      </c>
      <c r="AR50" s="167">
        <v>3.5493934679569072E-3</v>
      </c>
      <c r="AS50" s="167">
        <v>-2.5921276758246625E-2</v>
      </c>
      <c r="AT50" s="167">
        <v>2.6625204079153031E-2</v>
      </c>
      <c r="AU50" s="167">
        <v>2.3674586618946281E-2</v>
      </c>
      <c r="AV50" s="167">
        <v>1.3779736352040439E-2</v>
      </c>
      <c r="AW50" s="167">
        <v>2.4089823566069146E-2</v>
      </c>
      <c r="AX50" s="168">
        <v>2.4350052060735372E-3</v>
      </c>
    </row>
    <row r="51" spans="2:50" x14ac:dyDescent="0.25">
      <c r="B51" s="122">
        <v>40057</v>
      </c>
      <c r="C51" s="222">
        <v>179.91</v>
      </c>
      <c r="D51" s="223">
        <v>163.08000000000001</v>
      </c>
      <c r="E51" s="223">
        <v>177.34</v>
      </c>
      <c r="F51" s="223">
        <v>187.19</v>
      </c>
      <c r="G51" s="223">
        <v>183.5</v>
      </c>
      <c r="H51" s="223">
        <v>175.42</v>
      </c>
      <c r="I51" s="223">
        <v>199.55</v>
      </c>
      <c r="J51" s="223">
        <v>169.63</v>
      </c>
      <c r="K51" s="223">
        <v>187.37</v>
      </c>
      <c r="L51" s="223">
        <v>175.76</v>
      </c>
      <c r="M51" s="223">
        <v>161.94</v>
      </c>
      <c r="N51" s="223">
        <v>191.35</v>
      </c>
      <c r="O51" s="223">
        <v>181.08</v>
      </c>
      <c r="P51" s="223">
        <v>173.46</v>
      </c>
      <c r="Q51" s="223">
        <v>158.38999999999999</v>
      </c>
      <c r="R51" s="229">
        <v>178.32</v>
      </c>
      <c r="S51" s="225">
        <v>-1.1115433779806949E-4</v>
      </c>
      <c r="T51" s="167">
        <v>4.9079754601244474E-4</v>
      </c>
      <c r="U51" s="167">
        <v>1.0160307067057506E-3</v>
      </c>
      <c r="V51" s="167">
        <v>1.6029066039746631E-4</v>
      </c>
      <c r="W51" s="167">
        <v>2.7255382938129458E-4</v>
      </c>
      <c r="X51" s="167">
        <v>-2.2797218739323277E-4</v>
      </c>
      <c r="Y51" s="167">
        <v>-8.0116168444244185E-4</v>
      </c>
      <c r="Z51" s="167">
        <v>1.1213408876298292E-3</v>
      </c>
      <c r="AA51" s="167">
        <v>3.7373198077950143E-4</v>
      </c>
      <c r="AB51" s="167">
        <v>-1.0230760486530377E-3</v>
      </c>
      <c r="AC51" s="167">
        <v>6.1755079355130249E-5</v>
      </c>
      <c r="AD51" s="167">
        <v>1.5702695629415953E-3</v>
      </c>
      <c r="AE51" s="167">
        <v>-5.1096093621227912E-3</v>
      </c>
      <c r="AF51" s="167">
        <v>1.1543345261457727E-3</v>
      </c>
      <c r="AG51" s="167">
        <v>-1.2625465564053417E-4</v>
      </c>
      <c r="AH51" s="168">
        <v>1.6826518593293649E-4</v>
      </c>
      <c r="AI51" s="225">
        <v>6.7147893234849043E-3</v>
      </c>
      <c r="AJ51" s="167">
        <v>2.1164683782091576E-2</v>
      </c>
      <c r="AK51" s="167">
        <v>-7.2216313049319192E-3</v>
      </c>
      <c r="AL51" s="167">
        <v>9.6251537350955374E-4</v>
      </c>
      <c r="AM51" s="167">
        <v>6.5437888537456246E-4</v>
      </c>
      <c r="AN51" s="167">
        <v>2.3155438903470493E-2</v>
      </c>
      <c r="AO51" s="167">
        <v>4.143833829132082E-2</v>
      </c>
      <c r="AP51" s="167">
        <v>1.2986246384509847E-3</v>
      </c>
      <c r="AQ51" s="167">
        <v>1.204493896510761E-2</v>
      </c>
      <c r="AR51" s="167">
        <v>2.3381807812945521E-3</v>
      </c>
      <c r="AS51" s="167">
        <v>-2.4163904790599489E-2</v>
      </c>
      <c r="AT51" s="167">
        <v>2.5950351187603804E-2</v>
      </c>
      <c r="AU51" s="167">
        <v>1.919288568694788E-2</v>
      </c>
      <c r="AV51" s="167">
        <v>1.6287790016404902E-2</v>
      </c>
      <c r="AW51" s="167">
        <v>2.187096774193531E-2</v>
      </c>
      <c r="AX51" s="168">
        <v>2.3608768971330463E-3</v>
      </c>
    </row>
    <row r="52" spans="2:50" x14ac:dyDescent="0.25">
      <c r="B52" s="122">
        <v>40087</v>
      </c>
      <c r="C52" s="222">
        <v>179.47</v>
      </c>
      <c r="D52" s="223">
        <v>163.01</v>
      </c>
      <c r="E52" s="223">
        <v>177.18</v>
      </c>
      <c r="F52" s="223">
        <v>187</v>
      </c>
      <c r="G52" s="223">
        <v>183.2</v>
      </c>
      <c r="H52" s="223">
        <v>175.09</v>
      </c>
      <c r="I52" s="223">
        <v>199.55</v>
      </c>
      <c r="J52" s="223">
        <v>168.17</v>
      </c>
      <c r="K52" s="223">
        <v>186.73</v>
      </c>
      <c r="L52" s="223">
        <v>175.31</v>
      </c>
      <c r="M52" s="223">
        <v>162.03</v>
      </c>
      <c r="N52" s="223">
        <v>190.61</v>
      </c>
      <c r="O52" s="223">
        <v>181.02</v>
      </c>
      <c r="P52" s="223">
        <v>172.92</v>
      </c>
      <c r="Q52" s="223">
        <v>158.37</v>
      </c>
      <c r="R52" s="229">
        <v>178.01</v>
      </c>
      <c r="S52" s="225">
        <v>-2.4456672780834854E-3</v>
      </c>
      <c r="T52" s="167">
        <v>-4.2923718420417867E-4</v>
      </c>
      <c r="U52" s="167">
        <v>-9.0222172098786135E-4</v>
      </c>
      <c r="V52" s="167">
        <v>-1.0150114856563031E-3</v>
      </c>
      <c r="W52" s="167">
        <v>-1.6348773841962094E-3</v>
      </c>
      <c r="X52" s="167">
        <v>-1.8811994071370464E-3</v>
      </c>
      <c r="Y52" s="167">
        <v>0</v>
      </c>
      <c r="Z52" s="167">
        <v>-8.606968107056634E-3</v>
      </c>
      <c r="AA52" s="167">
        <v>-3.4157015530769108E-3</v>
      </c>
      <c r="AB52" s="167">
        <v>-2.5603095129721476E-3</v>
      </c>
      <c r="AC52" s="167">
        <v>5.557613931086447E-4</v>
      </c>
      <c r="AD52" s="167">
        <v>-3.8672589495687415E-3</v>
      </c>
      <c r="AE52" s="167">
        <v>-3.3134526176281653E-4</v>
      </c>
      <c r="AF52" s="167">
        <v>-3.1131096506400446E-3</v>
      </c>
      <c r="AG52" s="167">
        <v>-1.262705978911649E-4</v>
      </c>
      <c r="AH52" s="168">
        <v>-1.7384477344100091E-3</v>
      </c>
      <c r="AI52" s="225">
        <v>8.4147184441831779E-3</v>
      </c>
      <c r="AJ52" s="167">
        <v>2.1574273885312412E-2</v>
      </c>
      <c r="AK52" s="167">
        <v>-6.1944186264163426E-3</v>
      </c>
      <c r="AL52" s="167">
        <v>2.2080085178428632E-3</v>
      </c>
      <c r="AM52" s="167">
        <v>3.1448910471434388E-3</v>
      </c>
      <c r="AN52" s="167">
        <v>2.2023091108507531E-2</v>
      </c>
      <c r="AO52" s="167">
        <v>3.7579673760801624E-2</v>
      </c>
      <c r="AP52" s="167">
        <v>-3.6068406764516725E-3</v>
      </c>
      <c r="AQ52" s="167">
        <v>4.0590427034330467E-3</v>
      </c>
      <c r="AR52" s="167">
        <v>4.5555689110721165E-3</v>
      </c>
      <c r="AS52" s="167">
        <v>-7.62738443644706E-3</v>
      </c>
      <c r="AT52" s="167">
        <v>2.242994903407336E-2</v>
      </c>
      <c r="AU52" s="167">
        <v>1.8699717468799504E-2</v>
      </c>
      <c r="AV52" s="167">
        <v>1.0397175789420787E-2</v>
      </c>
      <c r="AW52" s="167">
        <v>1.978577779941193E-2</v>
      </c>
      <c r="AX52" s="168">
        <v>3.2280040319991876E-3</v>
      </c>
    </row>
    <row r="53" spans="2:50" x14ac:dyDescent="0.25">
      <c r="B53" s="122">
        <v>40118</v>
      </c>
      <c r="C53" s="222">
        <v>178.68</v>
      </c>
      <c r="D53" s="223">
        <v>163.09</v>
      </c>
      <c r="E53" s="223">
        <v>175.99</v>
      </c>
      <c r="F53" s="223">
        <v>185.98</v>
      </c>
      <c r="G53" s="223">
        <v>182.78</v>
      </c>
      <c r="H53" s="223">
        <v>175.1</v>
      </c>
      <c r="I53" s="223">
        <v>199.39</v>
      </c>
      <c r="J53" s="223">
        <v>167.48</v>
      </c>
      <c r="K53" s="223">
        <v>185.99</v>
      </c>
      <c r="L53" s="223">
        <v>175.03</v>
      </c>
      <c r="M53" s="223">
        <v>161.41</v>
      </c>
      <c r="N53" s="223">
        <v>189.86</v>
      </c>
      <c r="O53" s="223">
        <v>179.81</v>
      </c>
      <c r="P53" s="223">
        <v>173.04</v>
      </c>
      <c r="Q53" s="223">
        <v>158.16</v>
      </c>
      <c r="R53" s="229">
        <v>177.28</v>
      </c>
      <c r="S53" s="225">
        <v>-4.4018498913467319E-3</v>
      </c>
      <c r="T53" s="167">
        <v>4.9076743758069696E-4</v>
      </c>
      <c r="U53" s="167">
        <v>-6.7163336719719968E-3</v>
      </c>
      <c r="V53" s="167">
        <v>-5.4545454545454897E-3</v>
      </c>
      <c r="W53" s="167">
        <v>-2.2925764192138764E-3</v>
      </c>
      <c r="X53" s="167">
        <v>5.7113484493553912E-5</v>
      </c>
      <c r="Y53" s="167">
        <v>-8.018040591332154E-4</v>
      </c>
      <c r="Z53" s="167">
        <v>-4.1029910209906539E-3</v>
      </c>
      <c r="AA53" s="167">
        <v>-3.9629411449685348E-3</v>
      </c>
      <c r="AB53" s="167">
        <v>-1.5971707261422941E-3</v>
      </c>
      <c r="AC53" s="167">
        <v>-3.8264518916250045E-3</v>
      </c>
      <c r="AD53" s="167">
        <v>-3.934735848066695E-3</v>
      </c>
      <c r="AE53" s="167">
        <v>-6.684344271351228E-3</v>
      </c>
      <c r="AF53" s="167">
        <v>6.9396252602360597E-4</v>
      </c>
      <c r="AG53" s="167">
        <v>-1.3260087137716425E-3</v>
      </c>
      <c r="AH53" s="168">
        <v>-4.100893208246692E-3</v>
      </c>
      <c r="AI53" s="225">
        <v>4.2416585111060279E-3</v>
      </c>
      <c r="AJ53" s="167">
        <v>2.2819636342489513E-2</v>
      </c>
      <c r="AK53" s="167">
        <v>-1.0038154388427811E-2</v>
      </c>
      <c r="AL53" s="167">
        <v>-2.3233233333869174E-3</v>
      </c>
      <c r="AM53" s="167">
        <v>3.8337971720214803E-4</v>
      </c>
      <c r="AN53" s="167">
        <v>1.8503170303514116E-2</v>
      </c>
      <c r="AO53" s="167">
        <v>3.6703623817389008E-2</v>
      </c>
      <c r="AP53" s="167">
        <v>-7.6900167745014292E-3</v>
      </c>
      <c r="AQ53" s="167">
        <v>-7.1399482053535746E-4</v>
      </c>
      <c r="AR53" s="167">
        <v>4.7963749152144519E-3</v>
      </c>
      <c r="AS53" s="167">
        <v>1.0754271554085371E-3</v>
      </c>
      <c r="AT53" s="167">
        <v>2.112227959310764E-2</v>
      </c>
      <c r="AU53" s="167">
        <v>1.3924486560932703E-2</v>
      </c>
      <c r="AV53" s="167">
        <v>1.3613229738263843E-2</v>
      </c>
      <c r="AW53" s="167">
        <v>1.9608037822150148E-2</v>
      </c>
      <c r="AX53" s="168">
        <v>9.831466410505918E-4</v>
      </c>
    </row>
    <row r="54" spans="2:50" x14ac:dyDescent="0.25">
      <c r="B54" s="122">
        <v>40148</v>
      </c>
      <c r="C54" s="222">
        <v>178.57</v>
      </c>
      <c r="D54" s="223">
        <v>163.02000000000001</v>
      </c>
      <c r="E54" s="223">
        <v>175.26</v>
      </c>
      <c r="F54" s="223">
        <v>185.77</v>
      </c>
      <c r="G54" s="223">
        <v>182.45</v>
      </c>
      <c r="H54" s="223">
        <v>174.9</v>
      </c>
      <c r="I54" s="223">
        <v>199.3</v>
      </c>
      <c r="J54" s="223">
        <v>167.18</v>
      </c>
      <c r="K54" s="223">
        <v>185.34</v>
      </c>
      <c r="L54" s="223">
        <v>174.69</v>
      </c>
      <c r="M54" s="223">
        <v>160.63999999999999</v>
      </c>
      <c r="N54" s="223">
        <v>189.88</v>
      </c>
      <c r="O54" s="223">
        <v>179.45</v>
      </c>
      <c r="P54" s="223">
        <v>172.63</v>
      </c>
      <c r="Q54" s="223">
        <v>158.07</v>
      </c>
      <c r="R54" s="229">
        <v>176.82</v>
      </c>
      <c r="S54" s="225">
        <v>-6.1562569957474E-4</v>
      </c>
      <c r="T54" s="167">
        <v>-4.2921086516645168E-4</v>
      </c>
      <c r="U54" s="167">
        <v>-4.1479629524405759E-3</v>
      </c>
      <c r="V54" s="167">
        <v>-1.1291536724378215E-3</v>
      </c>
      <c r="W54" s="167">
        <v>-1.805449173870266E-3</v>
      </c>
      <c r="X54" s="167">
        <v>-1.1422044545973398E-3</v>
      </c>
      <c r="Y54" s="167">
        <v>-4.5137669893158261E-4</v>
      </c>
      <c r="Z54" s="167">
        <v>-1.7912586577500944E-3</v>
      </c>
      <c r="AA54" s="167">
        <v>-3.4948115490079923E-3</v>
      </c>
      <c r="AB54" s="167">
        <v>-1.9425241387190928E-3</v>
      </c>
      <c r="AC54" s="167">
        <v>-4.7704603184437477E-3</v>
      </c>
      <c r="AD54" s="167">
        <v>1.0534077741475301E-4</v>
      </c>
      <c r="AE54" s="167">
        <v>-2.002113341860956E-3</v>
      </c>
      <c r="AF54" s="167">
        <v>-2.3693943596856393E-3</v>
      </c>
      <c r="AG54" s="167">
        <v>-5.6904400606982986E-4</v>
      </c>
      <c r="AH54" s="168">
        <v>-2.5947653429603257E-3</v>
      </c>
      <c r="AI54" s="225">
        <v>4.478643168847718E-3</v>
      </c>
      <c r="AJ54" s="167">
        <v>2.2668441639590364E-2</v>
      </c>
      <c r="AK54" s="167">
        <v>-1.2320998329190758E-2</v>
      </c>
      <c r="AL54" s="167">
        <v>-8.015100274913034E-3</v>
      </c>
      <c r="AM54" s="167">
        <v>-1.1825966850758096E-3</v>
      </c>
      <c r="AN54" s="167">
        <v>1.8707734106973684E-2</v>
      </c>
      <c r="AO54" s="167">
        <v>3.4400329762755977E-2</v>
      </c>
      <c r="AP54" s="167">
        <v>-9.0248041731103568E-3</v>
      </c>
      <c r="AQ54" s="167">
        <v>-2.2946041972756737E-3</v>
      </c>
      <c r="AR54" s="167">
        <v>1.2913633333226926E-3</v>
      </c>
      <c r="AS54" s="167">
        <v>-1.6127761632172E-3</v>
      </c>
      <c r="AT54" s="167">
        <v>1.8847462664631776E-2</v>
      </c>
      <c r="AU54" s="167">
        <v>8.1592078081553776E-3</v>
      </c>
      <c r="AV54" s="167">
        <v>1.2426497197782105E-2</v>
      </c>
      <c r="AW54" s="167">
        <v>1.881154211259628E-2</v>
      </c>
      <c r="AX54" s="168">
        <v>-1.2762194258814086E-3</v>
      </c>
    </row>
    <row r="55" spans="2:50" x14ac:dyDescent="0.25">
      <c r="B55" s="122">
        <v>40179</v>
      </c>
      <c r="C55" s="222">
        <v>181.39</v>
      </c>
      <c r="D55" s="223">
        <v>163.63999999999999</v>
      </c>
      <c r="E55" s="223">
        <v>176</v>
      </c>
      <c r="F55" s="223">
        <v>186.33</v>
      </c>
      <c r="G55" s="223">
        <v>184.44</v>
      </c>
      <c r="H55" s="223">
        <v>175.57</v>
      </c>
      <c r="I55" s="223">
        <v>199.2</v>
      </c>
      <c r="J55" s="223">
        <v>167.52</v>
      </c>
      <c r="K55" s="223">
        <v>188.71</v>
      </c>
      <c r="L55" s="223">
        <v>175.88</v>
      </c>
      <c r="M55" s="223">
        <v>161.08000000000001</v>
      </c>
      <c r="N55" s="223">
        <v>191.86</v>
      </c>
      <c r="O55" s="223">
        <v>182.08</v>
      </c>
      <c r="P55" s="223">
        <v>174.45</v>
      </c>
      <c r="Q55" s="223">
        <v>158.56</v>
      </c>
      <c r="R55" s="229">
        <v>178.03</v>
      </c>
      <c r="S55" s="225">
        <v>1.5792126337010659E-2</v>
      </c>
      <c r="T55" s="167">
        <v>3.8032143295299026E-3</v>
      </c>
      <c r="U55" s="167">
        <v>4.2222982996691361E-3</v>
      </c>
      <c r="V55" s="167">
        <v>3.0144802713032437E-3</v>
      </c>
      <c r="W55" s="167">
        <v>1.0907097835023416E-2</v>
      </c>
      <c r="X55" s="167">
        <v>3.8307604345340085E-3</v>
      </c>
      <c r="Y55" s="167">
        <v>-5.0175614651293277E-4</v>
      </c>
      <c r="Z55" s="167">
        <v>2.033736092834193E-3</v>
      </c>
      <c r="AA55" s="167">
        <v>1.8182799179885745E-2</v>
      </c>
      <c r="AB55" s="167">
        <v>6.8120670902742653E-3</v>
      </c>
      <c r="AC55" s="167">
        <v>2.7390438247012483E-3</v>
      </c>
      <c r="AD55" s="167">
        <v>1.0427638508531789E-2</v>
      </c>
      <c r="AE55" s="167">
        <v>1.4655893006408682E-2</v>
      </c>
      <c r="AF55" s="167">
        <v>1.054277935468928E-2</v>
      </c>
      <c r="AG55" s="167">
        <v>3.0998924527108063E-3</v>
      </c>
      <c r="AH55" s="168">
        <v>6.8431172944236618E-3</v>
      </c>
      <c r="AI55" s="225">
        <v>-4.5003018495144431E-3</v>
      </c>
      <c r="AJ55" s="167">
        <v>9.0645618795091032E-3</v>
      </c>
      <c r="AK55" s="167">
        <v>-1.1124845488257096E-2</v>
      </c>
      <c r="AL55" s="167">
        <v>-6.5579014715290151E-3</v>
      </c>
      <c r="AM55" s="167">
        <v>2.7727939977164606E-3</v>
      </c>
      <c r="AN55" s="167">
        <v>7.1129467102619692E-3</v>
      </c>
      <c r="AO55" s="167">
        <v>1.7520559840629168E-2</v>
      </c>
      <c r="AP55" s="167">
        <v>-6.3467584079719419E-3</v>
      </c>
      <c r="AQ55" s="167">
        <v>1.6986039598705371E-3</v>
      </c>
      <c r="AR55" s="167">
        <v>-4.4152609532435161E-3</v>
      </c>
      <c r="AS55" s="167">
        <v>-8.433364112034325E-3</v>
      </c>
      <c r="AT55" s="167">
        <v>1.4059196617336234E-2</v>
      </c>
      <c r="AU55" s="167">
        <v>5.6890361778514364E-3</v>
      </c>
      <c r="AV55" s="167">
        <v>1.3713754430821012E-2</v>
      </c>
      <c r="AW55" s="167">
        <v>1.8368657675016165E-2</v>
      </c>
      <c r="AX55" s="168">
        <v>-2.4654003473972841E-3</v>
      </c>
    </row>
    <row r="56" spans="2:50" x14ac:dyDescent="0.25">
      <c r="B56" s="122">
        <v>40210</v>
      </c>
      <c r="C56" s="222">
        <v>183.3</v>
      </c>
      <c r="D56" s="223">
        <v>164.02</v>
      </c>
      <c r="E56" s="223">
        <v>176.58</v>
      </c>
      <c r="F56" s="223">
        <v>187.17</v>
      </c>
      <c r="G56" s="223">
        <v>184.46</v>
      </c>
      <c r="H56" s="223">
        <v>176.76</v>
      </c>
      <c r="I56" s="223">
        <v>202.1</v>
      </c>
      <c r="J56" s="223">
        <v>167.48</v>
      </c>
      <c r="K56" s="223">
        <v>191.52</v>
      </c>
      <c r="L56" s="223">
        <v>176.87</v>
      </c>
      <c r="M56" s="223">
        <v>163.31</v>
      </c>
      <c r="N56" s="223">
        <v>193.34</v>
      </c>
      <c r="O56" s="223">
        <v>183.27</v>
      </c>
      <c r="P56" s="223">
        <v>175.48</v>
      </c>
      <c r="Q56" s="223">
        <v>159.55000000000001</v>
      </c>
      <c r="R56" s="229">
        <v>178.9</v>
      </c>
      <c r="S56" s="225">
        <v>1.0529797673521246E-2</v>
      </c>
      <c r="T56" s="167">
        <v>2.3221706184308744E-3</v>
      </c>
      <c r="U56" s="167">
        <v>3.2954545454546569E-3</v>
      </c>
      <c r="V56" s="167">
        <v>4.5081307357912603E-3</v>
      </c>
      <c r="W56" s="167">
        <v>1.0843634786383838E-4</v>
      </c>
      <c r="X56" s="167">
        <v>6.7779233354217094E-3</v>
      </c>
      <c r="Y56" s="167">
        <v>1.4558232931726867E-2</v>
      </c>
      <c r="Z56" s="167">
        <v>-2.3877745940792394E-4</v>
      </c>
      <c r="AA56" s="167">
        <v>1.4890572836627536E-2</v>
      </c>
      <c r="AB56" s="167">
        <v>5.6288378439846021E-3</v>
      </c>
      <c r="AC56" s="167">
        <v>1.3844052644648608E-2</v>
      </c>
      <c r="AD56" s="167">
        <v>7.7139580944438624E-3</v>
      </c>
      <c r="AE56" s="167">
        <v>6.5355887521967304E-3</v>
      </c>
      <c r="AF56" s="167">
        <v>5.9042705646317195E-3</v>
      </c>
      <c r="AG56" s="167">
        <v>6.2436932391525257E-3</v>
      </c>
      <c r="AH56" s="168">
        <v>4.8868168286244629E-3</v>
      </c>
      <c r="AI56" s="225">
        <v>9.639217846323378E-3</v>
      </c>
      <c r="AJ56" s="167">
        <v>6.6899895660712527E-3</v>
      </c>
      <c r="AK56" s="167">
        <v>-1.59933129005293E-2</v>
      </c>
      <c r="AL56" s="167">
        <v>-7.0557029177719111E-3</v>
      </c>
      <c r="AM56" s="167">
        <v>2.9360591561549132E-3</v>
      </c>
      <c r="AN56" s="167">
        <v>5.7467994310098636E-3</v>
      </c>
      <c r="AO56" s="167">
        <v>1.9625649563594028E-2</v>
      </c>
      <c r="AP56" s="167">
        <v>-1.5807721690074605E-2</v>
      </c>
      <c r="AQ56" s="167">
        <v>1.6236867239732611E-2</v>
      </c>
      <c r="AR56" s="167">
        <v>-2.1438645980254023E-3</v>
      </c>
      <c r="AS56" s="167">
        <v>2.5784271594329056E-3</v>
      </c>
      <c r="AT56" s="167">
        <v>1.1880462657664737E-2</v>
      </c>
      <c r="AU56" s="167">
        <v>4.1091387245233424E-3</v>
      </c>
      <c r="AV56" s="167">
        <v>1.2579342181188613E-2</v>
      </c>
      <c r="AW56" s="167">
        <v>2.0010228870988467E-2</v>
      </c>
      <c r="AX56" s="168">
        <v>-3.0093624609897063E-3</v>
      </c>
    </row>
    <row r="57" spans="2:50" x14ac:dyDescent="0.25">
      <c r="B57" s="122">
        <v>40238</v>
      </c>
      <c r="C57" s="222">
        <v>184.56</v>
      </c>
      <c r="D57" s="223">
        <v>164.83</v>
      </c>
      <c r="E57" s="223">
        <v>177.76</v>
      </c>
      <c r="F57" s="223">
        <v>187.63</v>
      </c>
      <c r="G57" s="223">
        <v>184.95</v>
      </c>
      <c r="H57" s="223">
        <v>174.5</v>
      </c>
      <c r="I57" s="223">
        <v>203.01</v>
      </c>
      <c r="J57" s="223">
        <v>167.52</v>
      </c>
      <c r="K57" s="223">
        <v>191.68</v>
      </c>
      <c r="L57" s="223">
        <v>177.21</v>
      </c>
      <c r="M57" s="223">
        <v>163.72999999999999</v>
      </c>
      <c r="N57" s="223">
        <v>193.87</v>
      </c>
      <c r="O57" s="223">
        <v>183.3</v>
      </c>
      <c r="P57" s="223">
        <v>176.63</v>
      </c>
      <c r="Q57" s="223">
        <v>160.72</v>
      </c>
      <c r="R57" s="229">
        <v>179.59</v>
      </c>
      <c r="S57" s="225">
        <v>6.8739770867429772E-3</v>
      </c>
      <c r="T57" s="167">
        <v>4.9384221436410414E-3</v>
      </c>
      <c r="U57" s="167">
        <v>6.6825235020953055E-3</v>
      </c>
      <c r="V57" s="167">
        <v>2.457658812843988E-3</v>
      </c>
      <c r="W57" s="167">
        <v>2.6564024720805435E-3</v>
      </c>
      <c r="X57" s="167">
        <v>-1.2785698121746902E-2</v>
      </c>
      <c r="Y57" s="167">
        <v>4.5027214250370484E-3</v>
      </c>
      <c r="Z57" s="167">
        <v>2.3883448770023463E-4</v>
      </c>
      <c r="AA57" s="167">
        <v>8.3542188805352247E-4</v>
      </c>
      <c r="AB57" s="167">
        <v>1.9223158251824302E-3</v>
      </c>
      <c r="AC57" s="167">
        <v>2.5717959708528859E-3</v>
      </c>
      <c r="AD57" s="167">
        <v>2.7412847832832821E-3</v>
      </c>
      <c r="AE57" s="167">
        <v>1.6369291209694659E-4</v>
      </c>
      <c r="AF57" s="167">
        <v>6.553453385001129E-3</v>
      </c>
      <c r="AG57" s="167">
        <v>7.3331244124097417E-3</v>
      </c>
      <c r="AH57" s="168">
        <v>3.8569032979318685E-3</v>
      </c>
      <c r="AI57" s="225">
        <v>1.5516672169032741E-2</v>
      </c>
      <c r="AJ57" s="167">
        <v>6.3495939923072786E-3</v>
      </c>
      <c r="AK57" s="167">
        <v>-8.7548095689512495E-3</v>
      </c>
      <c r="AL57" s="167">
        <v>-2.657736671450639E-3</v>
      </c>
      <c r="AM57" s="167">
        <v>5.819012399390866E-3</v>
      </c>
      <c r="AN57" s="167">
        <v>-6.3774057624416125E-3</v>
      </c>
      <c r="AO57" s="167">
        <v>1.8104312938816314E-2</v>
      </c>
      <c r="AP57" s="167">
        <v>-1.6959098644445669E-2</v>
      </c>
      <c r="AQ57" s="167">
        <v>1.5576984211084E-2</v>
      </c>
      <c r="AR57" s="167">
        <v>-2.3644654619151551E-3</v>
      </c>
      <c r="AS57" s="167">
        <v>2.6945924428929402E-3</v>
      </c>
      <c r="AT57" s="167">
        <v>1.5291961246399755E-2</v>
      </c>
      <c r="AU57" s="167">
        <v>2.790086985064999E-3</v>
      </c>
      <c r="AV57" s="167">
        <v>1.8744953281808696E-2</v>
      </c>
      <c r="AW57" s="167">
        <v>2.1806853582554631E-2</v>
      </c>
      <c r="AX57" s="168">
        <v>2.2277917014745796E-4</v>
      </c>
    </row>
    <row r="58" spans="2:50" x14ac:dyDescent="0.25">
      <c r="B58" s="122">
        <v>40269</v>
      </c>
      <c r="C58" s="222">
        <v>185.08</v>
      </c>
      <c r="D58" s="223">
        <v>165.27</v>
      </c>
      <c r="E58" s="223">
        <v>178.91</v>
      </c>
      <c r="F58" s="223">
        <v>188.1</v>
      </c>
      <c r="G58" s="223">
        <v>185.77</v>
      </c>
      <c r="H58" s="223">
        <v>175.3</v>
      </c>
      <c r="I58" s="223">
        <v>203.29</v>
      </c>
      <c r="J58" s="223">
        <v>168.47</v>
      </c>
      <c r="K58" s="223">
        <v>192.65</v>
      </c>
      <c r="L58" s="223">
        <v>177.6</v>
      </c>
      <c r="M58" s="223">
        <v>163.54</v>
      </c>
      <c r="N58" s="223">
        <v>194.45</v>
      </c>
      <c r="O58" s="223">
        <v>183.27</v>
      </c>
      <c r="P58" s="223">
        <v>177.02</v>
      </c>
      <c r="Q58" s="223">
        <v>160.91</v>
      </c>
      <c r="R58" s="229">
        <v>180.33</v>
      </c>
      <c r="S58" s="225">
        <v>2.8175119202427101E-3</v>
      </c>
      <c r="T58" s="167">
        <v>2.6694169750651753E-3</v>
      </c>
      <c r="U58" s="167">
        <v>6.4693969396940609E-3</v>
      </c>
      <c r="V58" s="167">
        <v>2.5049299152588578E-3</v>
      </c>
      <c r="W58" s="167">
        <v>4.4336307110031115E-3</v>
      </c>
      <c r="X58" s="167">
        <v>4.5845272206304077E-3</v>
      </c>
      <c r="Y58" s="167">
        <v>1.3792424018521654E-3</v>
      </c>
      <c r="Z58" s="167">
        <v>5.6709646609358622E-3</v>
      </c>
      <c r="AA58" s="167">
        <v>5.0605175292153248E-3</v>
      </c>
      <c r="AB58" s="167">
        <v>2.2007787370914578E-3</v>
      </c>
      <c r="AC58" s="167">
        <v>-1.1604470775056219E-3</v>
      </c>
      <c r="AD58" s="167">
        <v>2.9916954660338391E-3</v>
      </c>
      <c r="AE58" s="167">
        <v>-1.6366612111295975E-4</v>
      </c>
      <c r="AF58" s="167">
        <v>2.2080054350903655E-3</v>
      </c>
      <c r="AG58" s="167">
        <v>1.1821801891487294E-3</v>
      </c>
      <c r="AH58" s="168">
        <v>4.1204966868979565E-3</v>
      </c>
      <c r="AI58" s="225">
        <v>2.1581939614726542E-2</v>
      </c>
      <c r="AJ58" s="167">
        <v>7.8053539849991527E-3</v>
      </c>
      <c r="AK58" s="167">
        <v>5.5897149245254241E-5</v>
      </c>
      <c r="AL58" s="167">
        <v>4.7869794159893786E-4</v>
      </c>
      <c r="AM58" s="167">
        <v>9.4001304064335045E-3</v>
      </c>
      <c r="AN58" s="167">
        <v>-3.0142751521355926E-3</v>
      </c>
      <c r="AO58" s="167">
        <v>1.6195951012246912E-2</v>
      </c>
      <c r="AP58" s="167">
        <v>-1.0338953180990318E-2</v>
      </c>
      <c r="AQ58" s="167">
        <v>2.0283868234297175E-2</v>
      </c>
      <c r="AR58" s="167">
        <v>5.6338028169000687E-4</v>
      </c>
      <c r="AS58" s="167">
        <v>0</v>
      </c>
      <c r="AT58" s="167">
        <v>1.4186616596255197E-2</v>
      </c>
      <c r="AU58" s="167">
        <v>4.3842823477833193E-3</v>
      </c>
      <c r="AV58" s="167">
        <v>2.2173461138699668E-2</v>
      </c>
      <c r="AW58" s="167">
        <v>2.3730754548924704E-2</v>
      </c>
      <c r="AX58" s="168">
        <v>5.0718983390927175E-3</v>
      </c>
    </row>
    <row r="59" spans="2:50" x14ac:dyDescent="0.25">
      <c r="B59" s="122">
        <v>40299</v>
      </c>
      <c r="C59" s="222">
        <v>185.53</v>
      </c>
      <c r="D59" s="223">
        <v>165.58</v>
      </c>
      <c r="E59" s="223">
        <v>179.79</v>
      </c>
      <c r="F59" s="223">
        <v>188.67</v>
      </c>
      <c r="G59" s="223">
        <v>186.78</v>
      </c>
      <c r="H59" s="223">
        <v>176.8</v>
      </c>
      <c r="I59" s="223">
        <v>204.1</v>
      </c>
      <c r="J59" s="223">
        <v>169.37</v>
      </c>
      <c r="K59" s="223">
        <v>193.14</v>
      </c>
      <c r="L59" s="223">
        <v>178.13</v>
      </c>
      <c r="M59" s="223">
        <v>164.08</v>
      </c>
      <c r="N59" s="223">
        <v>195.27</v>
      </c>
      <c r="O59" s="223">
        <v>183.91</v>
      </c>
      <c r="P59" s="223">
        <v>177.4</v>
      </c>
      <c r="Q59" s="223">
        <v>161.4</v>
      </c>
      <c r="R59" s="229">
        <v>181.11</v>
      </c>
      <c r="S59" s="225">
        <v>2.4313810244218637E-3</v>
      </c>
      <c r="T59" s="167">
        <v>1.8757185212077143E-3</v>
      </c>
      <c r="U59" s="167">
        <v>4.9186741937286005E-3</v>
      </c>
      <c r="V59" s="167">
        <v>3.0303030303029388E-3</v>
      </c>
      <c r="W59" s="167">
        <v>5.436830489314648E-3</v>
      </c>
      <c r="X59" s="167">
        <v>8.5567598402738199E-3</v>
      </c>
      <c r="Y59" s="167">
        <v>3.9844557036745609E-3</v>
      </c>
      <c r="Z59" s="167">
        <v>5.3421974238736514E-3</v>
      </c>
      <c r="AA59" s="167">
        <v>2.5434726187385515E-3</v>
      </c>
      <c r="AB59" s="167">
        <v>2.9842342342343287E-3</v>
      </c>
      <c r="AC59" s="167">
        <v>3.301944478415253E-3</v>
      </c>
      <c r="AD59" s="167">
        <v>4.2170223707895804E-3</v>
      </c>
      <c r="AE59" s="167">
        <v>3.4921154580671576E-3</v>
      </c>
      <c r="AF59" s="167">
        <v>2.1466500960343193E-3</v>
      </c>
      <c r="AG59" s="167">
        <v>3.0451805357032402E-3</v>
      </c>
      <c r="AH59" s="168">
        <v>4.325403427050345E-3</v>
      </c>
      <c r="AI59" s="225">
        <v>2.5877799281172287E-2</v>
      </c>
      <c r="AJ59" s="167">
        <v>1.1299089965186804E-2</v>
      </c>
      <c r="AK59" s="167">
        <v>6.7756747676110951E-3</v>
      </c>
      <c r="AL59" s="167">
        <v>6.2400000000000233E-3</v>
      </c>
      <c r="AM59" s="167">
        <v>1.3896428183693521E-2</v>
      </c>
      <c r="AN59" s="167">
        <v>5.9171597633136397E-3</v>
      </c>
      <c r="AO59" s="167">
        <v>2.1214850395276486E-2</v>
      </c>
      <c r="AP59" s="167">
        <v>-4.7596662357504149E-3</v>
      </c>
      <c r="AQ59" s="167">
        <v>2.5431377754181028E-2</v>
      </c>
      <c r="AR59" s="167">
        <v>5.4185245809110771E-3</v>
      </c>
      <c r="AS59" s="167">
        <v>7.3673870333990088E-3</v>
      </c>
      <c r="AT59" s="167">
        <v>2.0006268282490636E-2</v>
      </c>
      <c r="AU59" s="167">
        <v>9.4406937812174796E-3</v>
      </c>
      <c r="AV59" s="167">
        <v>2.4841132293472068E-2</v>
      </c>
      <c r="AW59" s="167">
        <v>3.3290653008962945E-2</v>
      </c>
      <c r="AX59" s="168">
        <v>1.0771291438776753E-2</v>
      </c>
    </row>
    <row r="60" spans="2:50" x14ac:dyDescent="0.25">
      <c r="B60" s="122">
        <v>40330</v>
      </c>
      <c r="C60" s="222">
        <v>185.81</v>
      </c>
      <c r="D60" s="223">
        <v>165.65</v>
      </c>
      <c r="E60" s="223">
        <v>180.26</v>
      </c>
      <c r="F60" s="223">
        <v>188.89</v>
      </c>
      <c r="G60" s="223">
        <v>187.08</v>
      </c>
      <c r="H60" s="223">
        <v>176.89</v>
      </c>
      <c r="I60" s="223">
        <v>204.19</v>
      </c>
      <c r="J60" s="223">
        <v>169.52</v>
      </c>
      <c r="K60" s="223">
        <v>193.45</v>
      </c>
      <c r="L60" s="223">
        <v>178.6</v>
      </c>
      <c r="M60" s="223">
        <v>164.34</v>
      </c>
      <c r="N60" s="223">
        <v>195.74</v>
      </c>
      <c r="O60" s="223">
        <v>184.14</v>
      </c>
      <c r="P60" s="223">
        <v>177.98</v>
      </c>
      <c r="Q60" s="223">
        <v>161.5</v>
      </c>
      <c r="R60" s="229">
        <v>181.46</v>
      </c>
      <c r="S60" s="225">
        <v>1.5091898884278532E-3</v>
      </c>
      <c r="T60" s="167">
        <v>4.2275637154243206E-4</v>
      </c>
      <c r="U60" s="167">
        <v>2.6141609655709885E-3</v>
      </c>
      <c r="V60" s="167">
        <v>1.1660571367997363E-3</v>
      </c>
      <c r="W60" s="167">
        <v>1.6061676839063121E-3</v>
      </c>
      <c r="X60" s="167">
        <v>5.0904977375543226E-4</v>
      </c>
      <c r="Y60" s="167">
        <v>4.409603135717699E-4</v>
      </c>
      <c r="Z60" s="167">
        <v>8.8563500029525954E-4</v>
      </c>
      <c r="AA60" s="167">
        <v>1.6050533291913638E-3</v>
      </c>
      <c r="AB60" s="167">
        <v>2.6385224274405594E-3</v>
      </c>
      <c r="AC60" s="167">
        <v>1.5845928815212407E-3</v>
      </c>
      <c r="AD60" s="167">
        <v>2.4069237466073368E-3</v>
      </c>
      <c r="AE60" s="167">
        <v>1.2506117122506044E-3</v>
      </c>
      <c r="AF60" s="167">
        <v>3.2694475760990382E-3</v>
      </c>
      <c r="AG60" s="167">
        <v>6.1957868649309411E-4</v>
      </c>
      <c r="AH60" s="168">
        <v>1.9325271934182986E-3</v>
      </c>
      <c r="AI60" s="225">
        <v>3.1132075471698162E-2</v>
      </c>
      <c r="AJ60" s="167">
        <v>1.2963982143949115E-2</v>
      </c>
      <c r="AK60" s="167">
        <v>1.2241689128481559E-2</v>
      </c>
      <c r="AL60" s="167">
        <v>7.305887372013542E-3</v>
      </c>
      <c r="AM60" s="167">
        <v>1.928734880679972E-2</v>
      </c>
      <c r="AN60" s="167">
        <v>8.0351037155230731E-3</v>
      </c>
      <c r="AO60" s="167">
        <v>2.089895505224737E-2</v>
      </c>
      <c r="AP60" s="167">
        <v>-3.9367765438627078E-3</v>
      </c>
      <c r="AQ60" s="167">
        <v>3.5211644458714497E-2</v>
      </c>
      <c r="AR60" s="167">
        <v>1.2931034482758674E-2</v>
      </c>
      <c r="AS60" s="167">
        <v>1.0763269573774492E-2</v>
      </c>
      <c r="AT60" s="167">
        <v>2.6913593200776464E-2</v>
      </c>
      <c r="AU60" s="167">
        <v>1.4489559803867458E-2</v>
      </c>
      <c r="AV60" s="167">
        <v>3.1528920829952511E-2</v>
      </c>
      <c r="AW60" s="167">
        <v>3.5721156929391373E-2</v>
      </c>
      <c r="AX60" s="168">
        <v>1.5729079205149654E-2</v>
      </c>
    </row>
    <row r="61" spans="2:50" x14ac:dyDescent="0.25">
      <c r="B61" s="122">
        <v>40360</v>
      </c>
      <c r="C61" s="222">
        <v>185.95</v>
      </c>
      <c r="D61" s="223">
        <v>165.71</v>
      </c>
      <c r="E61" s="223">
        <v>180.21</v>
      </c>
      <c r="F61" s="223">
        <v>189.21</v>
      </c>
      <c r="G61" s="223">
        <v>187.11</v>
      </c>
      <c r="H61" s="223">
        <v>176.82</v>
      </c>
      <c r="I61" s="223">
        <v>204.05</v>
      </c>
      <c r="J61" s="223">
        <v>169.45</v>
      </c>
      <c r="K61" s="223">
        <v>193.11</v>
      </c>
      <c r="L61" s="223">
        <v>178.33</v>
      </c>
      <c r="M61" s="223">
        <v>164.61</v>
      </c>
      <c r="N61" s="223">
        <v>195.14</v>
      </c>
      <c r="O61" s="223">
        <v>183.61</v>
      </c>
      <c r="P61" s="223">
        <v>178.05</v>
      </c>
      <c r="Q61" s="223">
        <v>161.36000000000001</v>
      </c>
      <c r="R61" s="229">
        <v>181.39</v>
      </c>
      <c r="S61" s="225">
        <v>7.5345783327041005E-4</v>
      </c>
      <c r="T61" s="167">
        <v>3.6220947781462343E-4</v>
      </c>
      <c r="U61" s="167">
        <v>-2.7737712193487418E-4</v>
      </c>
      <c r="V61" s="167">
        <v>1.6941076817196254E-3</v>
      </c>
      <c r="W61" s="167">
        <v>1.6035920461843212E-4</v>
      </c>
      <c r="X61" s="167">
        <v>-3.9572615749894346E-4</v>
      </c>
      <c r="Y61" s="167">
        <v>-6.8563592732251433E-4</v>
      </c>
      <c r="Z61" s="167">
        <v>-4.1293062765468402E-4</v>
      </c>
      <c r="AA61" s="167">
        <v>-1.7575600930471724E-3</v>
      </c>
      <c r="AB61" s="167">
        <v>-1.5117581187008566E-3</v>
      </c>
      <c r="AC61" s="167">
        <v>1.6429353778752986E-3</v>
      </c>
      <c r="AD61" s="167">
        <v>-3.0652906917340017E-3</v>
      </c>
      <c r="AE61" s="167">
        <v>-2.8782448137285588E-3</v>
      </c>
      <c r="AF61" s="167">
        <v>3.9330261827186241E-4</v>
      </c>
      <c r="AG61" s="167">
        <v>-8.6687306501542771E-4</v>
      </c>
      <c r="AH61" s="168">
        <v>-3.8575994709588723E-4</v>
      </c>
      <c r="AI61" s="225">
        <v>3.3687253321474264E-2</v>
      </c>
      <c r="AJ61" s="167">
        <v>1.5317688867103829E-2</v>
      </c>
      <c r="AK61" s="167">
        <v>1.1449739013301929E-2</v>
      </c>
      <c r="AL61" s="167">
        <v>1.073717948717956E-2</v>
      </c>
      <c r="AM61" s="167">
        <v>2.056288862223199E-2</v>
      </c>
      <c r="AN61" s="167">
        <v>9.6499743048021891E-3</v>
      </c>
      <c r="AO61" s="167">
        <v>1.9689170955974111E-2</v>
      </c>
      <c r="AP61" s="167">
        <v>-2.1787775291485234E-3</v>
      </c>
      <c r="AQ61" s="167">
        <v>3.1460314069009732E-2</v>
      </c>
      <c r="AR61" s="167">
        <v>1.3353790203432414E-2</v>
      </c>
      <c r="AS61" s="167">
        <v>1.2174875484228131E-2</v>
      </c>
      <c r="AT61" s="167">
        <v>1.9593500182872647E-2</v>
      </c>
      <c r="AU61" s="167">
        <v>9.2897977132806453E-3</v>
      </c>
      <c r="AV61" s="167">
        <v>2.8655612687041421E-2</v>
      </c>
      <c r="AW61" s="167">
        <v>2.3273511319678031E-2</v>
      </c>
      <c r="AX61" s="168">
        <v>1.5223596574690745E-2</v>
      </c>
    </row>
    <row r="62" spans="2:50" x14ac:dyDescent="0.25">
      <c r="B62" s="122">
        <v>40391</v>
      </c>
      <c r="C62" s="222">
        <v>185.55</v>
      </c>
      <c r="D62" s="223">
        <v>165.59</v>
      </c>
      <c r="E62" s="223">
        <v>179.94</v>
      </c>
      <c r="F62" s="223">
        <v>189.16</v>
      </c>
      <c r="G62" s="223">
        <v>186.51</v>
      </c>
      <c r="H62" s="223">
        <v>176.77</v>
      </c>
      <c r="I62" s="223">
        <v>194.32</v>
      </c>
      <c r="J62" s="223">
        <v>169.12</v>
      </c>
      <c r="K62" s="223">
        <v>192.51</v>
      </c>
      <c r="L62" s="223" t="s">
        <v>1006</v>
      </c>
      <c r="M62" s="223">
        <v>164.45</v>
      </c>
      <c r="N62" s="223">
        <v>193.81</v>
      </c>
      <c r="O62" s="223">
        <v>183.11</v>
      </c>
      <c r="P62" s="223">
        <v>177.69</v>
      </c>
      <c r="Q62" s="223">
        <v>161.41</v>
      </c>
      <c r="R62" s="229">
        <v>180.68</v>
      </c>
      <c r="S62" s="225">
        <v>-2.1511158913685158E-3</v>
      </c>
      <c r="T62" s="167">
        <v>-7.2415665922398453E-4</v>
      </c>
      <c r="U62" s="167">
        <v>-1.4982520392875509E-3</v>
      </c>
      <c r="V62" s="167">
        <v>-2.6425664605467247E-4</v>
      </c>
      <c r="W62" s="167">
        <v>-3.2066698733366206E-3</v>
      </c>
      <c r="X62" s="167">
        <v>-2.8277344191829368E-4</v>
      </c>
      <c r="Y62" s="167">
        <v>-4.7684391080617616E-2</v>
      </c>
      <c r="Z62" s="167">
        <v>-1.9474771318972461E-3</v>
      </c>
      <c r="AA62" s="167">
        <v>-3.1070374398012301E-3</v>
      </c>
      <c r="AB62" s="167" t="e">
        <v>#VALUE!</v>
      </c>
      <c r="AC62" s="167">
        <v>-9.7199441103223982E-4</v>
      </c>
      <c r="AD62" s="167">
        <v>-6.8156195551910548E-3</v>
      </c>
      <c r="AE62" s="167">
        <v>-2.7231632264037575E-3</v>
      </c>
      <c r="AF62" s="167">
        <v>-2.0219039595620325E-3</v>
      </c>
      <c r="AG62" s="167">
        <v>3.0986613782846284E-4</v>
      </c>
      <c r="AH62" s="168">
        <v>-3.9142179833506763E-3</v>
      </c>
      <c r="AI62" s="225">
        <v>3.1234368921247091E-2</v>
      </c>
      <c r="AJ62" s="167">
        <v>1.5889570552147347E-2</v>
      </c>
      <c r="AK62" s="167">
        <v>1.5692029803567431E-2</v>
      </c>
      <c r="AL62" s="167">
        <v>1.0686044026501307E-2</v>
      </c>
      <c r="AM62" s="167">
        <v>1.6680294358135672E-2</v>
      </c>
      <c r="AN62" s="167">
        <v>7.4660891371252092E-3</v>
      </c>
      <c r="AO62" s="167">
        <v>-2.6989134244654878E-2</v>
      </c>
      <c r="AP62" s="167">
        <v>-1.8885741265344258E-3</v>
      </c>
      <c r="AQ62" s="167">
        <v>2.7816337426588289E-2</v>
      </c>
      <c r="AR62" s="167" t="e">
        <v>#VALUE!</v>
      </c>
      <c r="AS62" s="167">
        <v>1.5562279997529682E-2</v>
      </c>
      <c r="AT62" s="167">
        <v>1.444647997906312E-2</v>
      </c>
      <c r="AU62" s="167">
        <v>6.0436239767047706E-3</v>
      </c>
      <c r="AV62" s="167">
        <v>2.5568509754126723E-2</v>
      </c>
      <c r="AW62" s="167">
        <v>1.8938198346063917E-2</v>
      </c>
      <c r="AX62" s="168">
        <v>1.3405126479331564E-2</v>
      </c>
    </row>
    <row r="63" spans="2:50" x14ac:dyDescent="0.25">
      <c r="B63" s="122">
        <v>40422</v>
      </c>
      <c r="C63" s="222">
        <v>184.91</v>
      </c>
      <c r="D63" s="223">
        <v>165.47</v>
      </c>
      <c r="E63" s="223">
        <v>179.44</v>
      </c>
      <c r="F63" s="223">
        <v>189.61</v>
      </c>
      <c r="G63" s="223">
        <v>186.09</v>
      </c>
      <c r="H63" s="223">
        <v>176.97</v>
      </c>
      <c r="I63" s="223">
        <v>194.02</v>
      </c>
      <c r="J63" s="223">
        <v>168.81</v>
      </c>
      <c r="K63" s="223">
        <v>191.73</v>
      </c>
      <c r="L63" s="223">
        <v>177.44</v>
      </c>
      <c r="M63" s="223">
        <v>164.07</v>
      </c>
      <c r="N63" s="223">
        <v>193.01</v>
      </c>
      <c r="O63" s="223">
        <v>182.7</v>
      </c>
      <c r="P63" s="223">
        <v>177.1</v>
      </c>
      <c r="Q63" s="223">
        <v>162.28</v>
      </c>
      <c r="R63" s="229">
        <v>180.26</v>
      </c>
      <c r="S63" s="225">
        <v>-3.449205066019978E-3</v>
      </c>
      <c r="T63" s="167">
        <v>-7.2468144211612628E-4</v>
      </c>
      <c r="U63" s="167">
        <v>-2.7787040124486184E-3</v>
      </c>
      <c r="V63" s="167">
        <v>2.3789384647918688E-3</v>
      </c>
      <c r="W63" s="167">
        <v>-2.2518899790895386E-3</v>
      </c>
      <c r="X63" s="167">
        <v>1.1314137014197811E-3</v>
      </c>
      <c r="Y63" s="167">
        <v>-1.543845203787475E-3</v>
      </c>
      <c r="Z63" s="167">
        <v>-1.8330179754021403E-3</v>
      </c>
      <c r="AA63" s="167">
        <v>-4.051737572074221E-3</v>
      </c>
      <c r="AB63" s="167" t="e">
        <v>#VALUE!</v>
      </c>
      <c r="AC63" s="167">
        <v>-2.3107327455152982E-3</v>
      </c>
      <c r="AD63" s="167">
        <v>-4.1277539858625145E-3</v>
      </c>
      <c r="AE63" s="167">
        <v>-2.2390912566218057E-3</v>
      </c>
      <c r="AF63" s="167">
        <v>-3.320389442287186E-3</v>
      </c>
      <c r="AG63" s="167">
        <v>5.3900006195404249E-3</v>
      </c>
      <c r="AH63" s="168">
        <v>-2.3245516936020172E-3</v>
      </c>
      <c r="AI63" s="225">
        <v>2.7791673614585122E-2</v>
      </c>
      <c r="AJ63" s="167">
        <v>1.465538386068177E-2</v>
      </c>
      <c r="AK63" s="167">
        <v>1.1841660087966499E-2</v>
      </c>
      <c r="AL63" s="167">
        <v>1.2928041027832737E-2</v>
      </c>
      <c r="AM63" s="167">
        <v>1.4114441416893664E-2</v>
      </c>
      <c r="AN63" s="167">
        <v>8.8359366092807257E-3</v>
      </c>
      <c r="AO63" s="167">
        <v>-2.7712352793786033E-2</v>
      </c>
      <c r="AP63" s="167">
        <v>-4.8340505806755418E-3</v>
      </c>
      <c r="AQ63" s="167">
        <v>2.3269466830335706E-2</v>
      </c>
      <c r="AR63" s="167">
        <v>9.5584888484296915E-3</v>
      </c>
      <c r="AS63" s="167">
        <v>1.3153019636902519E-2</v>
      </c>
      <c r="AT63" s="167">
        <v>8.6752025084921858E-3</v>
      </c>
      <c r="AU63" s="167">
        <v>8.9463220675942701E-3</v>
      </c>
      <c r="AV63" s="167">
        <v>2.098466505246166E-2</v>
      </c>
      <c r="AW63" s="167">
        <v>2.4559631289854167E-2</v>
      </c>
      <c r="AX63" s="168">
        <v>1.0879318079856315E-2</v>
      </c>
    </row>
    <row r="64" spans="2:50" x14ac:dyDescent="0.25">
      <c r="B64" s="122">
        <v>40452</v>
      </c>
      <c r="C64" s="171">
        <v>184.87</v>
      </c>
      <c r="D64" s="206">
        <v>165.33</v>
      </c>
      <c r="E64" s="206">
        <v>179.32</v>
      </c>
      <c r="F64" s="206">
        <v>189.43</v>
      </c>
      <c r="G64" s="206">
        <v>185.73</v>
      </c>
      <c r="H64" s="206">
        <v>177.01</v>
      </c>
      <c r="I64" s="206">
        <v>194.01</v>
      </c>
      <c r="J64" s="206">
        <v>168.5</v>
      </c>
      <c r="K64" s="206">
        <v>191.62</v>
      </c>
      <c r="L64" s="206">
        <v>177.12</v>
      </c>
      <c r="M64" s="206">
        <v>163.84</v>
      </c>
      <c r="N64" s="206">
        <v>193.05</v>
      </c>
      <c r="O64" s="206">
        <v>182.5</v>
      </c>
      <c r="P64" s="206">
        <v>176.86</v>
      </c>
      <c r="Q64" s="206">
        <v>162.91999999999999</v>
      </c>
      <c r="R64" s="207">
        <v>180.09</v>
      </c>
      <c r="S64" s="225">
        <v>-2.163214536801128E-4</v>
      </c>
      <c r="T64" s="167">
        <v>-8.4607481718734778E-4</v>
      </c>
      <c r="U64" s="167">
        <v>-6.6874721355325573E-4</v>
      </c>
      <c r="V64" s="167">
        <v>-9.4931701914457989E-4</v>
      </c>
      <c r="W64" s="167">
        <v>-1.9345477994519023E-3</v>
      </c>
      <c r="X64" s="167">
        <v>2.2602701022766958E-4</v>
      </c>
      <c r="Y64" s="167">
        <v>-5.1541078239458749E-5</v>
      </c>
      <c r="Z64" s="167">
        <v>-1.836384100468047E-3</v>
      </c>
      <c r="AA64" s="167">
        <v>-5.737234652896106E-4</v>
      </c>
      <c r="AB64" s="167">
        <v>-1.8034265103696878E-3</v>
      </c>
      <c r="AC64" s="167">
        <v>-1.4018406777593917E-3</v>
      </c>
      <c r="AD64" s="167">
        <v>2.0724314802356147E-4</v>
      </c>
      <c r="AE64" s="167">
        <v>-1.0946907498631253E-3</v>
      </c>
      <c r="AF64" s="167">
        <v>-1.3551665725577422E-3</v>
      </c>
      <c r="AG64" s="167">
        <v>3.9438008380576761E-3</v>
      </c>
      <c r="AH64" s="168">
        <v>-9.4308221457883867E-4</v>
      </c>
      <c r="AI64" s="225">
        <v>3.0088594194015661E-2</v>
      </c>
      <c r="AJ64" s="167">
        <v>1.4232255689835105E-2</v>
      </c>
      <c r="AK64" s="167">
        <v>1.2078112653798323E-2</v>
      </c>
      <c r="AL64" s="167">
        <v>1.2994652406417062E-2</v>
      </c>
      <c r="AM64" s="167">
        <v>1.3810043668122329E-2</v>
      </c>
      <c r="AN64" s="167">
        <v>1.0965789022788108E-2</v>
      </c>
      <c r="AO64" s="167">
        <v>-2.7762465547481963E-2</v>
      </c>
      <c r="AP64" s="167">
        <v>1.9623000535173851E-3</v>
      </c>
      <c r="AQ64" s="167">
        <v>2.6187543512022682E-2</v>
      </c>
      <c r="AR64" s="167">
        <v>1.0324567908276849E-2</v>
      </c>
      <c r="AS64" s="167">
        <v>1.1170770844905364E-2</v>
      </c>
      <c r="AT64" s="167">
        <v>1.2801007292376987E-2</v>
      </c>
      <c r="AU64" s="167">
        <v>8.1758921666112983E-3</v>
      </c>
      <c r="AV64" s="167">
        <v>2.2785102937774804E-2</v>
      </c>
      <c r="AW64" s="167">
        <v>2.8730188798383516E-2</v>
      </c>
      <c r="AX64" s="168">
        <v>1.1684736812538787E-2</v>
      </c>
    </row>
    <row r="65" spans="2:50" x14ac:dyDescent="0.25">
      <c r="B65" s="122">
        <v>40483</v>
      </c>
      <c r="C65" s="171">
        <v>184.68</v>
      </c>
      <c r="D65" s="206">
        <v>165.34</v>
      </c>
      <c r="E65" s="206">
        <v>179.23</v>
      </c>
      <c r="F65" s="206">
        <v>189.56</v>
      </c>
      <c r="G65" s="206">
        <v>185.6</v>
      </c>
      <c r="H65" s="206">
        <v>177.22</v>
      </c>
      <c r="I65" s="206">
        <v>194.03</v>
      </c>
      <c r="J65" s="206">
        <v>168.43</v>
      </c>
      <c r="K65" s="206">
        <v>191.59</v>
      </c>
      <c r="L65" s="206">
        <v>176.93</v>
      </c>
      <c r="M65" s="206">
        <v>163.89</v>
      </c>
      <c r="N65" s="206">
        <v>192.91</v>
      </c>
      <c r="O65" s="206">
        <v>182.33</v>
      </c>
      <c r="P65" s="206">
        <v>177.03</v>
      </c>
      <c r="Q65" s="206">
        <v>162.66999999999999</v>
      </c>
      <c r="R65" s="207">
        <v>180</v>
      </c>
      <c r="S65" s="225">
        <v>-1.0277492291880241E-3</v>
      </c>
      <c r="T65" s="167">
        <v>6.0485090425110855E-5</v>
      </c>
      <c r="U65" s="167">
        <v>-5.0189605175110508E-4</v>
      </c>
      <c r="V65" s="167">
        <v>6.8626933431881199E-4</v>
      </c>
      <c r="W65" s="167">
        <v>-6.9994077424218037E-4</v>
      </c>
      <c r="X65" s="167">
        <v>1.1863736512061074E-3</v>
      </c>
      <c r="Y65" s="167">
        <v>1.0308746971809946E-4</v>
      </c>
      <c r="Z65" s="167">
        <v>-4.1543026706225561E-4</v>
      </c>
      <c r="AA65" s="167">
        <v>-1.5655985805240746E-4</v>
      </c>
      <c r="AB65" s="167">
        <v>-1.0727190605239745E-3</v>
      </c>
      <c r="AC65" s="167">
        <v>3.0517578125E-4</v>
      </c>
      <c r="AD65" s="167">
        <v>-7.2520072520076972E-4</v>
      </c>
      <c r="AE65" s="167">
        <v>-9.3150684931497807E-4</v>
      </c>
      <c r="AF65" s="167">
        <v>9.6121225828338375E-4</v>
      </c>
      <c r="AG65" s="167">
        <v>-1.5344954578934145E-3</v>
      </c>
      <c r="AH65" s="168">
        <v>-4.997501249375258E-4</v>
      </c>
      <c r="AI65" s="225">
        <v>3.3579583613163155E-2</v>
      </c>
      <c r="AJ65" s="167">
        <v>1.3796063523207946E-2</v>
      </c>
      <c r="AK65" s="167">
        <v>1.8410136939598809E-2</v>
      </c>
      <c r="AL65" s="167">
        <v>1.9249381653941411E-2</v>
      </c>
      <c r="AM65" s="167">
        <v>1.5428383849436456E-2</v>
      </c>
      <c r="AN65" s="167">
        <v>1.2107367218732179E-2</v>
      </c>
      <c r="AO65" s="167">
        <v>-2.6881990069712591E-2</v>
      </c>
      <c r="AP65" s="167">
        <v>5.6723190828755765E-3</v>
      </c>
      <c r="AQ65" s="167">
        <v>3.0109145652992053E-2</v>
      </c>
      <c r="AR65" s="167">
        <v>1.0855281951665408E-2</v>
      </c>
      <c r="AS65" s="167">
        <v>1.5364599467195372E-2</v>
      </c>
      <c r="AT65" s="167">
        <v>1.6064468555777811E-2</v>
      </c>
      <c r="AU65" s="167">
        <v>1.4014793393026137E-2</v>
      </c>
      <c r="AV65" s="167">
        <v>2.3058252427184511E-2</v>
      </c>
      <c r="AW65" s="167">
        <v>2.8515427415275685E-2</v>
      </c>
      <c r="AX65" s="168">
        <v>1.534296028880866E-2</v>
      </c>
    </row>
    <row r="66" spans="2:50" x14ac:dyDescent="0.25">
      <c r="B66" s="122">
        <v>40513</v>
      </c>
      <c r="C66" s="171">
        <v>184.68</v>
      </c>
      <c r="D66" s="206">
        <v>165.3</v>
      </c>
      <c r="E66" s="206">
        <v>178.99</v>
      </c>
      <c r="F66" s="206">
        <v>189.64</v>
      </c>
      <c r="G66" s="206">
        <v>185.59</v>
      </c>
      <c r="H66" s="206">
        <v>177.2</v>
      </c>
      <c r="I66" s="206">
        <v>204.06</v>
      </c>
      <c r="J66" s="206">
        <v>168.65</v>
      </c>
      <c r="K66" s="206">
        <v>191.34</v>
      </c>
      <c r="L66" s="206">
        <v>176.97</v>
      </c>
      <c r="M66" s="206">
        <v>164.55</v>
      </c>
      <c r="N66" s="206">
        <v>192.99</v>
      </c>
      <c r="O66" s="206">
        <v>182.33</v>
      </c>
      <c r="P66" s="206">
        <v>176.87</v>
      </c>
      <c r="Q66" s="206">
        <v>163.03</v>
      </c>
      <c r="R66" s="207">
        <v>180.34</v>
      </c>
      <c r="S66" s="225">
        <v>0</v>
      </c>
      <c r="T66" s="167">
        <v>-2.4192572880121777E-4</v>
      </c>
      <c r="U66" s="167">
        <v>-1.3390615410365792E-3</v>
      </c>
      <c r="V66" s="167">
        <v>4.2202996412732396E-4</v>
      </c>
      <c r="W66" s="167">
        <v>-5.3879310344728815E-5</v>
      </c>
      <c r="X66" s="167">
        <v>-1.128540796749844E-4</v>
      </c>
      <c r="Y66" s="167">
        <v>5.1693037159202149E-2</v>
      </c>
      <c r="Z66" s="167">
        <v>1.3061806091552164E-3</v>
      </c>
      <c r="AA66" s="167">
        <v>-1.3048697739965753E-3</v>
      </c>
      <c r="AB66" s="167">
        <v>2.2607810998698241E-4</v>
      </c>
      <c r="AC66" s="167">
        <v>4.0270913417537191E-3</v>
      </c>
      <c r="AD66" s="167">
        <v>4.1470115597963542E-4</v>
      </c>
      <c r="AE66" s="167">
        <v>0</v>
      </c>
      <c r="AF66" s="167">
        <v>-9.038016155453743E-4</v>
      </c>
      <c r="AG66" s="167">
        <v>2.2130694043156485E-3</v>
      </c>
      <c r="AH66" s="168">
        <v>1.8888888888888289E-3</v>
      </c>
      <c r="AI66" s="225">
        <v>3.4216273730189872E-2</v>
      </c>
      <c r="AJ66" s="167">
        <v>1.3986013986013957E-2</v>
      </c>
      <c r="AK66" s="167">
        <v>2.1282665753737495E-2</v>
      </c>
      <c r="AL66" s="167">
        <v>2.083221187489892E-2</v>
      </c>
      <c r="AM66" s="167">
        <v>1.7210194573855864E-2</v>
      </c>
      <c r="AN66" s="167">
        <v>1.3150371640937575E-2</v>
      </c>
      <c r="AO66" s="167">
        <v>2.3883592574009072E-2</v>
      </c>
      <c r="AP66" s="167">
        <v>8.7929178131356256E-3</v>
      </c>
      <c r="AQ66" s="167">
        <v>3.2372936225315563E-2</v>
      </c>
      <c r="AR66" s="167">
        <v>1.3051691567920409E-2</v>
      </c>
      <c r="AS66" s="167">
        <v>2.4340139442231123E-2</v>
      </c>
      <c r="AT66" s="167">
        <v>1.6378765536128048E-2</v>
      </c>
      <c r="AU66" s="167">
        <v>1.6049038729451182E-2</v>
      </c>
      <c r="AV66" s="167">
        <v>2.4561200254880511E-2</v>
      </c>
      <c r="AW66" s="167">
        <v>3.1378503194787077E-2</v>
      </c>
      <c r="AX66" s="168">
        <v>1.9907250311050895E-2</v>
      </c>
    </row>
    <row r="67" spans="2:50" x14ac:dyDescent="0.25">
      <c r="B67" s="122">
        <v>40544</v>
      </c>
      <c r="C67" s="171">
        <v>186.89</v>
      </c>
      <c r="D67" s="206">
        <v>165.7</v>
      </c>
      <c r="E67" s="206">
        <v>179.51</v>
      </c>
      <c r="F67" s="206">
        <v>191.14</v>
      </c>
      <c r="G67" s="206">
        <v>186.69</v>
      </c>
      <c r="H67" s="206">
        <v>178.23</v>
      </c>
      <c r="I67" s="206">
        <v>204.85</v>
      </c>
      <c r="J67" s="206">
        <v>169.39</v>
      </c>
      <c r="K67" s="206">
        <v>194.75</v>
      </c>
      <c r="L67" s="206">
        <v>179.24</v>
      </c>
      <c r="M67" s="206">
        <v>167.15</v>
      </c>
      <c r="N67" s="206">
        <v>195.69</v>
      </c>
      <c r="O67" s="206">
        <v>183.91</v>
      </c>
      <c r="P67" s="206">
        <v>179.03</v>
      </c>
      <c r="Q67" s="206">
        <v>165.33</v>
      </c>
      <c r="R67" s="207">
        <v>181.62</v>
      </c>
      <c r="S67" s="225">
        <v>1.1966645007580601E-2</v>
      </c>
      <c r="T67" s="167">
        <v>2.4198427102237741E-3</v>
      </c>
      <c r="U67" s="167">
        <v>2.9051902340910818E-3</v>
      </c>
      <c r="V67" s="167">
        <v>7.9097236869858367E-3</v>
      </c>
      <c r="W67" s="167">
        <v>5.9270434829461482E-3</v>
      </c>
      <c r="X67" s="167">
        <v>5.8126410835215303E-3</v>
      </c>
      <c r="Y67" s="167">
        <v>3.8714103694992286E-3</v>
      </c>
      <c r="Z67" s="167">
        <v>4.3877853542839684E-3</v>
      </c>
      <c r="AA67" s="167">
        <v>1.7821678687153675E-2</v>
      </c>
      <c r="AB67" s="167">
        <v>1.2827032830423191E-2</v>
      </c>
      <c r="AC67" s="167">
        <v>1.5800668489820646E-2</v>
      </c>
      <c r="AD67" s="167">
        <v>1.3990362194932215E-2</v>
      </c>
      <c r="AE67" s="167">
        <v>8.6656063182142251E-3</v>
      </c>
      <c r="AF67" s="167">
        <v>1.2212359359981884E-2</v>
      </c>
      <c r="AG67" s="167">
        <v>1.4107832914187712E-2</v>
      </c>
      <c r="AH67" s="168">
        <v>7.097704336253674E-3</v>
      </c>
      <c r="AI67" s="225">
        <v>3.0321406913280669E-2</v>
      </c>
      <c r="AJ67" s="167">
        <v>1.2588609142019092E-2</v>
      </c>
      <c r="AK67" s="167">
        <v>1.9943181818181666E-2</v>
      </c>
      <c r="AL67" s="167">
        <v>2.5814415284709735E-2</v>
      </c>
      <c r="AM67" s="167">
        <v>1.2199089134677932E-2</v>
      </c>
      <c r="AN67" s="167">
        <v>1.5150652161530997E-2</v>
      </c>
      <c r="AO67" s="167">
        <v>2.8363453815261064E-2</v>
      </c>
      <c r="AP67" s="167">
        <v>1.1162846227315892E-2</v>
      </c>
      <c r="AQ67" s="167">
        <v>3.2006782894388186E-2</v>
      </c>
      <c r="AR67" s="167">
        <v>1.9103934500796171E-2</v>
      </c>
      <c r="AS67" s="167">
        <v>3.7683138813012107E-2</v>
      </c>
      <c r="AT67" s="167">
        <v>1.9962472636297246E-2</v>
      </c>
      <c r="AU67" s="167">
        <v>1.0050527240773155E-2</v>
      </c>
      <c r="AV67" s="167">
        <v>2.6253940957294386E-2</v>
      </c>
      <c r="AW67" s="167">
        <v>4.2696770938446038E-2</v>
      </c>
      <c r="AX67" s="168">
        <v>2.0165140706622564E-2</v>
      </c>
    </row>
    <row r="68" spans="2:50" x14ac:dyDescent="0.25">
      <c r="B68" s="122">
        <v>40575</v>
      </c>
      <c r="C68" s="171">
        <v>190.6</v>
      </c>
      <c r="D68" s="206">
        <v>166.92</v>
      </c>
      <c r="E68" s="206">
        <v>182.77</v>
      </c>
      <c r="F68" s="206">
        <v>193.48</v>
      </c>
      <c r="G68" s="206">
        <v>189.1</v>
      </c>
      <c r="H68" s="206">
        <v>180.72</v>
      </c>
      <c r="I68" s="206">
        <v>207.84</v>
      </c>
      <c r="J68" s="206">
        <v>171.07</v>
      </c>
      <c r="K68" s="206">
        <v>197.63</v>
      </c>
      <c r="L68" s="206">
        <v>181.34</v>
      </c>
      <c r="M68" s="206">
        <v>170.65</v>
      </c>
      <c r="N68" s="206">
        <v>198.88</v>
      </c>
      <c r="O68" s="206">
        <v>190.08</v>
      </c>
      <c r="P68" s="206">
        <v>181.79</v>
      </c>
      <c r="Q68" s="206">
        <v>167.99</v>
      </c>
      <c r="R68" s="207">
        <v>184.58</v>
      </c>
      <c r="S68" s="225">
        <v>1.9851249398041615E-2</v>
      </c>
      <c r="T68" s="167">
        <v>7.3627036813519453E-3</v>
      </c>
      <c r="U68" s="167">
        <v>1.8160548158877132E-2</v>
      </c>
      <c r="V68" s="167">
        <v>1.2242335460918685E-2</v>
      </c>
      <c r="W68" s="167">
        <v>1.290910064813322E-2</v>
      </c>
      <c r="X68" s="167">
        <v>1.3970712001346586E-2</v>
      </c>
      <c r="Y68" s="167">
        <v>1.459604588723451E-2</v>
      </c>
      <c r="Z68" s="167">
        <v>9.9179408465670527E-3</v>
      </c>
      <c r="AA68" s="167">
        <v>1.4788189987162914E-2</v>
      </c>
      <c r="AB68" s="167">
        <v>1.1716134791341259E-2</v>
      </c>
      <c r="AC68" s="167">
        <v>2.0939276099311899E-2</v>
      </c>
      <c r="AD68" s="167">
        <v>1.630129286115789E-2</v>
      </c>
      <c r="AE68" s="167">
        <v>3.3549018541678022E-2</v>
      </c>
      <c r="AF68" s="167">
        <v>1.5416410657431712E-2</v>
      </c>
      <c r="AG68" s="167">
        <v>1.6089034053105911E-2</v>
      </c>
      <c r="AH68" s="168">
        <v>1.6297764563374173E-2</v>
      </c>
      <c r="AI68" s="225">
        <v>3.9825422804146138E-2</v>
      </c>
      <c r="AJ68" s="167">
        <v>1.7680770637726884E-2</v>
      </c>
      <c r="AK68" s="167">
        <v>3.5054932608449496E-2</v>
      </c>
      <c r="AL68" s="167">
        <v>3.3712667628359227E-2</v>
      </c>
      <c r="AM68" s="167">
        <v>2.5154505041743436E-2</v>
      </c>
      <c r="AN68" s="167">
        <v>2.2403258655804503E-2</v>
      </c>
      <c r="AO68" s="167">
        <v>2.8401781296387929E-2</v>
      </c>
      <c r="AP68" s="167">
        <v>2.1435395271077073E-2</v>
      </c>
      <c r="AQ68" s="167">
        <v>3.1902673350041599E-2</v>
      </c>
      <c r="AR68" s="167">
        <v>2.5272799231073728E-2</v>
      </c>
      <c r="AS68" s="167">
        <v>4.4945196252525799E-2</v>
      </c>
      <c r="AT68" s="167">
        <v>2.8654184338471111E-2</v>
      </c>
      <c r="AU68" s="167">
        <v>3.7158291045997771E-2</v>
      </c>
      <c r="AV68" s="167">
        <v>3.5958513790745439E-2</v>
      </c>
      <c r="AW68" s="167">
        <v>5.2898777812597997E-2</v>
      </c>
      <c r="AX68" s="168">
        <v>3.1749580771380792E-2</v>
      </c>
    </row>
    <row r="69" spans="2:50" x14ac:dyDescent="0.25">
      <c r="B69" s="122">
        <v>40603</v>
      </c>
      <c r="C69" s="171">
        <v>191.3</v>
      </c>
      <c r="D69" s="206">
        <v>167.52</v>
      </c>
      <c r="E69" s="206">
        <v>184.2</v>
      </c>
      <c r="F69" s="206">
        <v>194.97</v>
      </c>
      <c r="G69" s="206">
        <v>190.51</v>
      </c>
      <c r="H69" s="206">
        <v>181.59</v>
      </c>
      <c r="I69" s="206">
        <v>209.17</v>
      </c>
      <c r="J69" s="206">
        <v>172.11</v>
      </c>
      <c r="K69" s="206">
        <v>198.25</v>
      </c>
      <c r="L69" s="206">
        <v>183.04</v>
      </c>
      <c r="M69" s="206">
        <v>171.8</v>
      </c>
      <c r="N69" s="206">
        <v>201.1</v>
      </c>
      <c r="O69" s="206">
        <v>191.6</v>
      </c>
      <c r="P69" s="206">
        <v>182.7</v>
      </c>
      <c r="Q69" s="206">
        <v>168.84</v>
      </c>
      <c r="R69" s="207">
        <v>185.92</v>
      </c>
      <c r="S69" s="225">
        <v>3.672612801679076E-3</v>
      </c>
      <c r="T69" s="167">
        <v>3.5945363048168755E-3</v>
      </c>
      <c r="U69" s="167">
        <v>7.824041144607774E-3</v>
      </c>
      <c r="V69" s="167">
        <v>7.7010543725450908E-3</v>
      </c>
      <c r="W69" s="167">
        <v>7.456372289793789E-3</v>
      </c>
      <c r="X69" s="167">
        <v>4.8140770252325105E-3</v>
      </c>
      <c r="Y69" s="167">
        <v>6.3991531947651392E-3</v>
      </c>
      <c r="Z69" s="167">
        <v>6.0793827088327923E-3</v>
      </c>
      <c r="AA69" s="167">
        <v>3.1371755300309001E-3</v>
      </c>
      <c r="AB69" s="167">
        <v>9.3746553435534175E-3</v>
      </c>
      <c r="AC69" s="167">
        <v>6.7389393495458361E-3</v>
      </c>
      <c r="AD69" s="167">
        <v>1.11625100563153E-2</v>
      </c>
      <c r="AE69" s="167">
        <v>7.9966329966330019E-3</v>
      </c>
      <c r="AF69" s="167">
        <v>5.0057758952637421E-3</v>
      </c>
      <c r="AG69" s="167">
        <v>5.0598249895825731E-3</v>
      </c>
      <c r="AH69" s="168">
        <v>7.259724780582788E-3</v>
      </c>
      <c r="AI69" s="225">
        <v>3.6519289120069409E-2</v>
      </c>
      <c r="AJ69" s="167">
        <v>1.6319844688466922E-2</v>
      </c>
      <c r="AK69" s="167">
        <v>3.6228622862286119E-2</v>
      </c>
      <c r="AL69" s="167">
        <v>3.9119543782977217E-2</v>
      </c>
      <c r="AM69" s="167">
        <v>3.0062178967288578E-2</v>
      </c>
      <c r="AN69" s="167">
        <v>4.0630372492836742E-2</v>
      </c>
      <c r="AO69" s="167">
        <v>3.0343332840746751E-2</v>
      </c>
      <c r="AP69" s="167">
        <v>2.7399713467048725E-2</v>
      </c>
      <c r="AQ69" s="167">
        <v>3.4275876460768018E-2</v>
      </c>
      <c r="AR69" s="167">
        <v>3.2898820608317614E-2</v>
      </c>
      <c r="AS69" s="167">
        <v>4.9288462713003245E-2</v>
      </c>
      <c r="AT69" s="167">
        <v>3.729303141280238E-2</v>
      </c>
      <c r="AU69" s="167">
        <v>4.5280960174577167E-2</v>
      </c>
      <c r="AV69" s="167">
        <v>3.4365623053841388E-2</v>
      </c>
      <c r="AW69" s="167">
        <v>5.0522648083623611E-2</v>
      </c>
      <c r="AX69" s="168">
        <v>3.5246951389275472E-2</v>
      </c>
    </row>
    <row r="70" spans="2:50" x14ac:dyDescent="0.25">
      <c r="B70" s="122">
        <v>40634</v>
      </c>
      <c r="C70" s="171">
        <v>191.65</v>
      </c>
      <c r="D70" s="206">
        <v>168.21</v>
      </c>
      <c r="E70" s="206">
        <v>185.27</v>
      </c>
      <c r="F70" s="206">
        <v>196.34</v>
      </c>
      <c r="G70" s="206">
        <v>191.2</v>
      </c>
      <c r="H70" s="206">
        <v>182.08</v>
      </c>
      <c r="I70" s="206">
        <v>210.25</v>
      </c>
      <c r="J70" s="206">
        <v>172.51</v>
      </c>
      <c r="K70" s="206">
        <v>198.95</v>
      </c>
      <c r="L70" s="206">
        <v>184.12</v>
      </c>
      <c r="M70" s="206">
        <v>172.28</v>
      </c>
      <c r="N70" s="206">
        <v>202.34</v>
      </c>
      <c r="O70" s="206">
        <v>192.18</v>
      </c>
      <c r="P70" s="206">
        <v>182.97</v>
      </c>
      <c r="Q70" s="206">
        <v>169.31</v>
      </c>
      <c r="R70" s="207">
        <v>186.77</v>
      </c>
      <c r="S70" s="225">
        <v>1.829587036068947E-3</v>
      </c>
      <c r="T70" s="167">
        <v>4.1189111747850227E-3</v>
      </c>
      <c r="U70" s="167">
        <v>5.8089033659067812E-3</v>
      </c>
      <c r="V70" s="167">
        <v>7.0267220598041469E-3</v>
      </c>
      <c r="W70" s="167">
        <v>3.6218571203612271E-3</v>
      </c>
      <c r="X70" s="167">
        <v>2.6983864750262931E-3</v>
      </c>
      <c r="Y70" s="167">
        <v>5.1632643304488912E-3</v>
      </c>
      <c r="Z70" s="167">
        <v>2.324095055487696E-3</v>
      </c>
      <c r="AA70" s="167">
        <v>3.5308953341739446E-3</v>
      </c>
      <c r="AB70" s="167">
        <v>5.900349650349801E-3</v>
      </c>
      <c r="AC70" s="167">
        <v>2.7939464493595967E-3</v>
      </c>
      <c r="AD70" s="167">
        <v>6.1660865241173202E-3</v>
      </c>
      <c r="AE70" s="167">
        <v>3.0271398747390155E-3</v>
      </c>
      <c r="AF70" s="167">
        <v>1.477832512315258E-3</v>
      </c>
      <c r="AG70" s="167">
        <v>2.7837005448945185E-3</v>
      </c>
      <c r="AH70" s="168">
        <v>4.5718588640275559E-3</v>
      </c>
      <c r="AI70" s="225">
        <v>3.5498162956559387E-2</v>
      </c>
      <c r="AJ70" s="167">
        <v>1.7789072426937613E-2</v>
      </c>
      <c r="AK70" s="167">
        <v>3.5548599854675622E-2</v>
      </c>
      <c r="AL70" s="167">
        <v>4.3806485911749071E-2</v>
      </c>
      <c r="AM70" s="167">
        <v>2.9229692630672321E-2</v>
      </c>
      <c r="AN70" s="167">
        <v>3.8676554478037639E-2</v>
      </c>
      <c r="AO70" s="167">
        <v>3.4236804564907297E-2</v>
      </c>
      <c r="AP70" s="167">
        <v>2.3980530658277432E-2</v>
      </c>
      <c r="AQ70" s="167">
        <v>3.2701790812353915E-2</v>
      </c>
      <c r="AR70" s="167">
        <v>3.6711711711711725E-2</v>
      </c>
      <c r="AS70" s="167">
        <v>5.3442582854347664E-2</v>
      </c>
      <c r="AT70" s="167">
        <v>4.0575983543327476E-2</v>
      </c>
      <c r="AU70" s="167">
        <v>4.8616794892781146E-2</v>
      </c>
      <c r="AV70" s="167">
        <v>3.3612021240537748E-2</v>
      </c>
      <c r="AW70" s="167">
        <v>5.2203094897768976E-2</v>
      </c>
      <c r="AX70" s="168">
        <v>3.5712305218211116E-2</v>
      </c>
    </row>
    <row r="71" spans="2:50" x14ac:dyDescent="0.25">
      <c r="B71" s="122">
        <v>40664</v>
      </c>
      <c r="C71" s="171">
        <v>196.2</v>
      </c>
      <c r="D71" s="206">
        <v>169.92</v>
      </c>
      <c r="E71" s="206">
        <v>186.56</v>
      </c>
      <c r="F71" s="206">
        <v>197.55</v>
      </c>
      <c r="G71" s="206">
        <v>193.13</v>
      </c>
      <c r="H71" s="206">
        <v>183.87</v>
      </c>
      <c r="I71" s="206">
        <v>195.2</v>
      </c>
      <c r="J71" s="206">
        <v>173.19</v>
      </c>
      <c r="K71" s="206">
        <v>202.26</v>
      </c>
      <c r="L71" s="206">
        <v>185.27</v>
      </c>
      <c r="M71" s="206">
        <v>173.1</v>
      </c>
      <c r="N71" s="206">
        <v>211.11</v>
      </c>
      <c r="O71" s="206">
        <v>197.55</v>
      </c>
      <c r="P71" s="206">
        <v>184.06</v>
      </c>
      <c r="Q71" s="206">
        <v>202.76</v>
      </c>
      <c r="R71" s="207">
        <v>188.36</v>
      </c>
      <c r="S71" s="225">
        <v>2.3741194886511829E-2</v>
      </c>
      <c r="T71" s="167">
        <v>1.016586409844833E-2</v>
      </c>
      <c r="U71" s="167">
        <v>6.9628110325470338E-3</v>
      </c>
      <c r="V71" s="167">
        <v>6.1627788530100869E-3</v>
      </c>
      <c r="W71" s="167">
        <v>1.0094142259414296E-2</v>
      </c>
      <c r="X71" s="167">
        <v>9.8308435852372256E-3</v>
      </c>
      <c r="Y71" s="167">
        <v>-7.1581450653983358E-2</v>
      </c>
      <c r="Z71" s="167">
        <v>3.9418004753348779E-3</v>
      </c>
      <c r="AA71" s="167">
        <v>1.6637346066850967E-2</v>
      </c>
      <c r="AB71" s="167">
        <v>6.2459265696286348E-3</v>
      </c>
      <c r="AC71" s="167">
        <v>4.7596935221732029E-3</v>
      </c>
      <c r="AD71" s="167">
        <v>4.3342888207966945E-2</v>
      </c>
      <c r="AE71" s="167">
        <v>2.7942553855760277E-2</v>
      </c>
      <c r="AF71" s="167">
        <v>5.9572607531288568E-3</v>
      </c>
      <c r="AG71" s="167">
        <v>0.19756659382198327</v>
      </c>
      <c r="AH71" s="168">
        <v>8.5131445092894165E-3</v>
      </c>
      <c r="AI71" s="225">
        <v>5.7510914676871527E-2</v>
      </c>
      <c r="AJ71" s="167">
        <v>2.621089503563212E-2</v>
      </c>
      <c r="AK71" s="167">
        <v>3.7655041993436944E-2</v>
      </c>
      <c r="AL71" s="167">
        <v>4.7066306249006429E-2</v>
      </c>
      <c r="AM71" s="167">
        <v>3.3997215976014461E-2</v>
      </c>
      <c r="AN71" s="167">
        <v>3.9988687782805288E-2</v>
      </c>
      <c r="AO71" s="167">
        <v>-4.360607545320927E-2</v>
      </c>
      <c r="AP71" s="167">
        <v>2.2554171340851248E-2</v>
      </c>
      <c r="AQ71" s="167">
        <v>4.7219633426530017E-2</v>
      </c>
      <c r="AR71" s="167">
        <v>4.0083085387076833E-2</v>
      </c>
      <c r="AS71" s="167">
        <v>5.4973183812774051E-2</v>
      </c>
      <c r="AT71" s="167">
        <v>8.1118451375019163E-2</v>
      </c>
      <c r="AU71" s="167">
        <v>7.4166711978685296E-2</v>
      </c>
      <c r="AV71" s="167">
        <v>3.754227733934612E-2</v>
      </c>
      <c r="AW71" s="167">
        <v>0.25625774473358098</v>
      </c>
      <c r="AX71" s="168">
        <v>4.0030920435094597E-2</v>
      </c>
    </row>
    <row r="72" spans="2:50" x14ac:dyDescent="0.25">
      <c r="B72" s="122">
        <v>40695</v>
      </c>
      <c r="C72" s="171">
        <v>196.83</v>
      </c>
      <c r="D72" s="206">
        <v>170.9</v>
      </c>
      <c r="E72" s="206">
        <v>187.51</v>
      </c>
      <c r="F72" s="206">
        <v>198.91</v>
      </c>
      <c r="G72" s="206">
        <v>193.82</v>
      </c>
      <c r="H72" s="206">
        <v>184.62</v>
      </c>
      <c r="I72" s="206">
        <v>211.63</v>
      </c>
      <c r="J72" s="206">
        <v>173.36</v>
      </c>
      <c r="K72" s="206">
        <v>205.02</v>
      </c>
      <c r="L72" s="206">
        <v>185.95</v>
      </c>
      <c r="M72" s="206">
        <v>173.97</v>
      </c>
      <c r="N72" s="206">
        <v>203.68</v>
      </c>
      <c r="O72" s="206">
        <v>197.1</v>
      </c>
      <c r="P72" s="206">
        <v>185.11</v>
      </c>
      <c r="Q72" s="206">
        <v>173.91</v>
      </c>
      <c r="R72" s="207">
        <v>189.27</v>
      </c>
      <c r="S72" s="225">
        <v>3.2110091743120517E-3</v>
      </c>
      <c r="T72" s="167">
        <v>5.7674199623354294E-3</v>
      </c>
      <c r="U72" s="167">
        <v>5.0921955403087082E-3</v>
      </c>
      <c r="V72" s="167">
        <v>6.8843330802328406E-3</v>
      </c>
      <c r="W72" s="167">
        <v>3.5727230362967433E-3</v>
      </c>
      <c r="X72" s="167">
        <v>4.0789688366780208E-3</v>
      </c>
      <c r="Y72" s="167">
        <v>8.4170081967213095E-2</v>
      </c>
      <c r="Z72" s="167">
        <v>9.8158092268607611E-4</v>
      </c>
      <c r="AA72" s="167">
        <v>1.3645802432512788E-2</v>
      </c>
      <c r="AB72" s="167">
        <v>3.6703189939006897E-3</v>
      </c>
      <c r="AC72" s="167">
        <v>5.0259965337955403E-3</v>
      </c>
      <c r="AD72" s="167">
        <v>-3.519492207853725E-2</v>
      </c>
      <c r="AE72" s="167">
        <v>-2.277904328018332E-3</v>
      </c>
      <c r="AF72" s="167">
        <v>5.7046615234164211E-3</v>
      </c>
      <c r="AG72" s="167">
        <v>-0.1422864470309726</v>
      </c>
      <c r="AH72" s="168">
        <v>4.831174346995093E-3</v>
      </c>
      <c r="AI72" s="225">
        <v>5.93078951617243E-2</v>
      </c>
      <c r="AJ72" s="167">
        <v>3.1693329308783547E-2</v>
      </c>
      <c r="AK72" s="167">
        <v>4.0219682680572522E-2</v>
      </c>
      <c r="AL72" s="167">
        <v>5.3046746783842469E-2</v>
      </c>
      <c r="AM72" s="167">
        <v>3.602736797092132E-2</v>
      </c>
      <c r="AN72" s="167">
        <v>4.3699474249533798E-2</v>
      </c>
      <c r="AO72" s="167">
        <v>3.6436652137714853E-2</v>
      </c>
      <c r="AP72" s="167">
        <v>2.2652194431335593E-2</v>
      </c>
      <c r="AQ72" s="167">
        <v>5.9808736107521465E-2</v>
      </c>
      <c r="AR72" s="167">
        <v>4.1153415453527353E-2</v>
      </c>
      <c r="AS72" s="167">
        <v>5.8598028477546471E-2</v>
      </c>
      <c r="AT72" s="167">
        <v>4.0564013487279116E-2</v>
      </c>
      <c r="AU72" s="167">
        <v>7.038123167155419E-2</v>
      </c>
      <c r="AV72" s="167">
        <v>4.0060680975390728E-2</v>
      </c>
      <c r="AW72" s="167">
        <v>7.6842105263157823E-2</v>
      </c>
      <c r="AX72" s="168">
        <v>4.3039788383114841E-2</v>
      </c>
    </row>
    <row r="73" spans="2:50" x14ac:dyDescent="0.25">
      <c r="B73" s="122">
        <v>40725</v>
      </c>
      <c r="C73" s="171">
        <v>198.51</v>
      </c>
      <c r="D73" s="206">
        <v>171.18</v>
      </c>
      <c r="E73" s="206">
        <v>188.59</v>
      </c>
      <c r="F73" s="206">
        <v>199.47</v>
      </c>
      <c r="G73" s="206">
        <v>194.36</v>
      </c>
      <c r="H73" s="206">
        <v>185.14</v>
      </c>
      <c r="I73" s="206">
        <v>212.27</v>
      </c>
      <c r="J73" s="206">
        <v>174.21</v>
      </c>
      <c r="K73" s="206">
        <v>206.05</v>
      </c>
      <c r="L73" s="206">
        <v>186.77</v>
      </c>
      <c r="M73" s="206">
        <v>175.02</v>
      </c>
      <c r="N73" s="206">
        <v>204.26</v>
      </c>
      <c r="O73" s="206">
        <v>197.99</v>
      </c>
      <c r="P73" s="206">
        <v>185.45</v>
      </c>
      <c r="Q73" s="206">
        <v>174.3</v>
      </c>
      <c r="R73" s="207">
        <v>190.13</v>
      </c>
      <c r="S73" s="225">
        <v>8.5352842554486941E-3</v>
      </c>
      <c r="T73" s="167">
        <v>1.638385020479749E-3</v>
      </c>
      <c r="U73" s="167">
        <v>5.7596928163832217E-3</v>
      </c>
      <c r="V73" s="167">
        <v>2.8153436227440487E-3</v>
      </c>
      <c r="W73" s="167">
        <v>2.7860901867713395E-3</v>
      </c>
      <c r="X73" s="167">
        <v>2.8165962517603393E-3</v>
      </c>
      <c r="Y73" s="167">
        <v>3.0241459150404104E-3</v>
      </c>
      <c r="Z73" s="167">
        <v>4.9030918320258632E-3</v>
      </c>
      <c r="AA73" s="167">
        <v>5.0239001073066891E-3</v>
      </c>
      <c r="AB73" s="167">
        <v>4.4097875773059236E-3</v>
      </c>
      <c r="AC73" s="167">
        <v>6.0355233660975838E-3</v>
      </c>
      <c r="AD73" s="167">
        <v>2.8476040848388617E-3</v>
      </c>
      <c r="AE73" s="167">
        <v>4.5154743784880935E-3</v>
      </c>
      <c r="AF73" s="167">
        <v>1.8367457187615788E-3</v>
      </c>
      <c r="AG73" s="167">
        <v>2.2425392444369585E-3</v>
      </c>
      <c r="AH73" s="168">
        <v>4.5437734453426248E-3</v>
      </c>
      <c r="AI73" s="225">
        <v>6.754503898897557E-2</v>
      </c>
      <c r="AJ73" s="167">
        <v>3.3009474382958093E-2</v>
      </c>
      <c r="AK73" s="167">
        <v>4.65013040341824E-2</v>
      </c>
      <c r="AL73" s="167">
        <v>5.4225463770413818E-2</v>
      </c>
      <c r="AM73" s="167">
        <v>3.8747260969483222E-2</v>
      </c>
      <c r="AN73" s="167">
        <v>4.7053500735210863E-2</v>
      </c>
      <c r="AO73" s="167">
        <v>4.0284244057829044E-2</v>
      </c>
      <c r="AP73" s="167">
        <v>2.8090882266155415E-2</v>
      </c>
      <c r="AQ73" s="167">
        <v>6.7008440785044865E-2</v>
      </c>
      <c r="AR73" s="167">
        <v>4.732798743901756E-2</v>
      </c>
      <c r="AS73" s="167">
        <v>6.3240386367778401E-2</v>
      </c>
      <c r="AT73" s="167">
        <v>4.6735676949882121E-2</v>
      </c>
      <c r="AU73" s="167">
        <v>7.8318174391373008E-2</v>
      </c>
      <c r="AV73" s="167">
        <v>4.1561359168772682E-2</v>
      </c>
      <c r="AW73" s="167">
        <v>8.0193356470005028E-2</v>
      </c>
      <c r="AX73" s="168">
        <v>4.8183472076740674E-2</v>
      </c>
    </row>
    <row r="74" spans="2:50" x14ac:dyDescent="0.25">
      <c r="B74" s="122">
        <v>40756</v>
      </c>
      <c r="C74" s="171">
        <v>199.59</v>
      </c>
      <c r="D74" s="206">
        <v>172.18</v>
      </c>
      <c r="E74" s="206">
        <v>189.11</v>
      </c>
      <c r="F74" s="206">
        <v>200.68</v>
      </c>
      <c r="G74" s="206">
        <v>195.07</v>
      </c>
      <c r="H74" s="206">
        <v>185.44</v>
      </c>
      <c r="I74" s="206">
        <v>212.47</v>
      </c>
      <c r="J74" s="206">
        <v>174.31</v>
      </c>
      <c r="K74" s="206">
        <v>206.93</v>
      </c>
      <c r="L74" s="206">
        <v>187.46</v>
      </c>
      <c r="M74" s="206">
        <v>175.56</v>
      </c>
      <c r="N74" s="206">
        <v>204.61</v>
      </c>
      <c r="O74" s="206">
        <v>199.33</v>
      </c>
      <c r="P74" s="206">
        <v>186.33</v>
      </c>
      <c r="Q74" s="206">
        <v>176.26</v>
      </c>
      <c r="R74" s="207">
        <v>190.8</v>
      </c>
      <c r="S74" s="225">
        <v>5.440531963125439E-3</v>
      </c>
      <c r="T74" s="167">
        <v>5.8418039490595319E-3</v>
      </c>
      <c r="U74" s="167">
        <v>2.7573042048889551E-3</v>
      </c>
      <c r="V74" s="167">
        <v>6.066075099012469E-3</v>
      </c>
      <c r="W74" s="167">
        <v>3.6530150236673276E-3</v>
      </c>
      <c r="X74" s="167">
        <v>1.6203953764719614E-3</v>
      </c>
      <c r="Y74" s="167">
        <v>9.4219625948088748E-4</v>
      </c>
      <c r="Z74" s="167">
        <v>5.740198610870717E-4</v>
      </c>
      <c r="AA74" s="167">
        <v>4.2708080562969819E-3</v>
      </c>
      <c r="AB74" s="167">
        <v>3.69438346629547E-3</v>
      </c>
      <c r="AC74" s="167">
        <v>3.085361672951592E-3</v>
      </c>
      <c r="AD74" s="167">
        <v>1.7135023989034437E-3</v>
      </c>
      <c r="AE74" s="167">
        <v>6.7680185867973197E-3</v>
      </c>
      <c r="AF74" s="167">
        <v>4.7452143434889571E-3</v>
      </c>
      <c r="AG74" s="167">
        <v>1.1244979919678544E-2</v>
      </c>
      <c r="AH74" s="168">
        <v>3.5239046967865395E-3</v>
      </c>
      <c r="AI74" s="225">
        <v>7.5666936135812435E-2</v>
      </c>
      <c r="AJ74" s="167">
        <v>3.9797089196207613E-2</v>
      </c>
      <c r="AK74" s="167">
        <v>5.0961431588307349E-2</v>
      </c>
      <c r="AL74" s="167">
        <v>6.0900824698667755E-2</v>
      </c>
      <c r="AM74" s="167">
        <v>4.5895662430968764E-2</v>
      </c>
      <c r="AN74" s="167">
        <v>4.9046783956553597E-2</v>
      </c>
      <c r="AO74" s="167">
        <v>9.3402634829147901E-2</v>
      </c>
      <c r="AP74" s="167">
        <v>3.0688268684957443E-2</v>
      </c>
      <c r="AQ74" s="167">
        <v>7.4905199729884187E-2</v>
      </c>
      <c r="AR74" s="167" t="e">
        <v>#VALUE!</v>
      </c>
      <c r="AS74" s="167">
        <v>6.7558528428093734E-2</v>
      </c>
      <c r="AT74" s="167">
        <v>5.5724678809143002E-2</v>
      </c>
      <c r="AU74" s="167">
        <v>8.8580634591229224E-2</v>
      </c>
      <c r="AV74" s="167">
        <v>4.862400810400147E-2</v>
      </c>
      <c r="AW74" s="167">
        <v>9.2001734712843009E-2</v>
      </c>
      <c r="AX74" s="168">
        <v>5.6010626522027929E-2</v>
      </c>
    </row>
    <row r="75" spans="2:50" x14ac:dyDescent="0.25">
      <c r="B75" s="122">
        <v>40787</v>
      </c>
      <c r="C75" s="171">
        <v>200.31</v>
      </c>
      <c r="D75" s="206">
        <v>172.45</v>
      </c>
      <c r="E75" s="206">
        <v>189.24</v>
      </c>
      <c r="F75" s="206">
        <v>200.86</v>
      </c>
      <c r="G75" s="206">
        <v>195.33</v>
      </c>
      <c r="H75" s="206">
        <v>185.68</v>
      </c>
      <c r="I75" s="206">
        <v>212.68</v>
      </c>
      <c r="J75" s="206">
        <v>174.41</v>
      </c>
      <c r="K75" s="206">
        <v>207.69</v>
      </c>
      <c r="L75" s="206">
        <v>187.81</v>
      </c>
      <c r="M75" s="206">
        <v>175.9</v>
      </c>
      <c r="N75" s="206">
        <v>204.61</v>
      </c>
      <c r="O75" s="206">
        <v>200.16</v>
      </c>
      <c r="P75" s="206">
        <v>186.7</v>
      </c>
      <c r="Q75" s="206">
        <v>176.39</v>
      </c>
      <c r="R75" s="207">
        <v>191.06</v>
      </c>
      <c r="S75" s="225">
        <v>3.6073951600781307E-3</v>
      </c>
      <c r="T75" s="167">
        <v>1.568126379370316E-3</v>
      </c>
      <c r="U75" s="167">
        <v>6.8743059594944533E-4</v>
      </c>
      <c r="V75" s="167">
        <v>8.9695036874637424E-4</v>
      </c>
      <c r="W75" s="167">
        <v>1.3328548726099232E-3</v>
      </c>
      <c r="X75" s="167">
        <v>1.2942191544436099E-3</v>
      </c>
      <c r="Y75" s="167">
        <v>9.8837482938773924E-4</v>
      </c>
      <c r="Z75" s="167">
        <v>5.7369055131650804E-4</v>
      </c>
      <c r="AA75" s="167">
        <v>3.6727395737687907E-3</v>
      </c>
      <c r="AB75" s="167">
        <v>1.8670649738610212E-3</v>
      </c>
      <c r="AC75" s="167">
        <v>1.936659831396792E-3</v>
      </c>
      <c r="AD75" s="167">
        <v>0</v>
      </c>
      <c r="AE75" s="167">
        <v>4.1639492299201386E-3</v>
      </c>
      <c r="AF75" s="167">
        <v>1.9857242526699626E-3</v>
      </c>
      <c r="AG75" s="167">
        <v>7.3754680585502719E-4</v>
      </c>
      <c r="AH75" s="168">
        <v>1.3626834381550434E-3</v>
      </c>
      <c r="AI75" s="225">
        <v>8.3283759666864965E-2</v>
      </c>
      <c r="AJ75" s="167">
        <v>4.2182873028343337E-2</v>
      </c>
      <c r="AK75" s="167">
        <v>5.4614355773517698E-2</v>
      </c>
      <c r="AL75" s="167">
        <v>5.9332313696534911E-2</v>
      </c>
      <c r="AM75" s="167">
        <v>4.9653393519264899E-2</v>
      </c>
      <c r="AN75" s="167">
        <v>4.9217381477086652E-2</v>
      </c>
      <c r="AO75" s="167">
        <v>9.6175651994639733E-2</v>
      </c>
      <c r="AP75" s="167">
        <v>3.3173390202002162E-2</v>
      </c>
      <c r="AQ75" s="167">
        <v>8.324205914567373E-2</v>
      </c>
      <c r="AR75" s="167">
        <v>5.8442290351668147E-2</v>
      </c>
      <c r="AS75" s="167">
        <v>7.2103370512586196E-2</v>
      </c>
      <c r="AT75" s="167">
        <v>6.0100512926791527E-2</v>
      </c>
      <c r="AU75" s="167">
        <v>9.5566502463054315E-2</v>
      </c>
      <c r="AV75" s="167">
        <v>5.4206662902315017E-2</v>
      </c>
      <c r="AW75" s="167">
        <v>8.694848410155287E-2</v>
      </c>
      <c r="AX75" s="168">
        <v>5.991345833795636E-2</v>
      </c>
    </row>
    <row r="76" spans="2:50" x14ac:dyDescent="0.25">
      <c r="B76" s="122">
        <v>40817</v>
      </c>
      <c r="C76" s="171">
        <v>200.29</v>
      </c>
      <c r="D76" s="206">
        <v>172.7</v>
      </c>
      <c r="E76" s="206">
        <v>190.3</v>
      </c>
      <c r="F76" s="206">
        <v>201.37</v>
      </c>
      <c r="G76" s="206">
        <v>195.6</v>
      </c>
      <c r="H76" s="206">
        <v>185.97</v>
      </c>
      <c r="I76" s="206">
        <v>213.23</v>
      </c>
      <c r="J76" s="206">
        <v>174.55</v>
      </c>
      <c r="K76" s="206">
        <v>207.91</v>
      </c>
      <c r="L76" s="206">
        <v>188.24</v>
      </c>
      <c r="M76" s="206">
        <v>176.14</v>
      </c>
      <c r="N76" s="206">
        <v>204.98</v>
      </c>
      <c r="O76" s="206">
        <v>200.8</v>
      </c>
      <c r="P76" s="206">
        <v>187.1</v>
      </c>
      <c r="Q76" s="206">
        <v>176.56</v>
      </c>
      <c r="R76" s="207">
        <v>191.64</v>
      </c>
      <c r="S76" s="225">
        <v>-9.9845239878271208E-5</v>
      </c>
      <c r="T76" s="167">
        <v>1.4496955639315967E-3</v>
      </c>
      <c r="U76" s="167">
        <v>5.6013527795393259E-3</v>
      </c>
      <c r="V76" s="167">
        <v>2.5390819476251991E-3</v>
      </c>
      <c r="W76" s="167">
        <v>1.3822761480570822E-3</v>
      </c>
      <c r="X76" s="167">
        <v>1.5618267987935752E-3</v>
      </c>
      <c r="Y76" s="167">
        <v>2.5860447620837945E-3</v>
      </c>
      <c r="Z76" s="167">
        <v>8.0270626684253443E-4</v>
      </c>
      <c r="AA76" s="167">
        <v>1.0592710289374363E-3</v>
      </c>
      <c r="AB76" s="167">
        <v>2.2895479473936664E-3</v>
      </c>
      <c r="AC76" s="167">
        <v>1.3644115974984494E-3</v>
      </c>
      <c r="AD76" s="167">
        <v>1.8083182640142859E-3</v>
      </c>
      <c r="AE76" s="167">
        <v>3.1974420463629638E-3</v>
      </c>
      <c r="AF76" s="167">
        <v>2.1424745581146709E-3</v>
      </c>
      <c r="AG76" s="167">
        <v>9.6377345654530266E-4</v>
      </c>
      <c r="AH76" s="168">
        <v>3.0356955930073148E-3</v>
      </c>
      <c r="AI76" s="225">
        <v>8.3409963758316552E-2</v>
      </c>
      <c r="AJ76" s="167">
        <v>4.4577511643379752E-2</v>
      </c>
      <c r="AK76" s="167">
        <v>6.1231318313629268E-2</v>
      </c>
      <c r="AL76" s="167">
        <v>6.3031198859737181E-2</v>
      </c>
      <c r="AM76" s="167">
        <v>5.3141657244387019E-2</v>
      </c>
      <c r="AN76" s="167">
        <v>5.0618609118128877E-2</v>
      </c>
      <c r="AO76" s="167">
        <v>9.9067058399051611E-2</v>
      </c>
      <c r="AP76" s="167">
        <v>3.5905044510385897E-2</v>
      </c>
      <c r="AQ76" s="167">
        <v>8.5012002922450591E-2</v>
      </c>
      <c r="AR76" s="167">
        <v>6.2782294489611479E-2</v>
      </c>
      <c r="AS76" s="167">
        <v>7.50732421875E-2</v>
      </c>
      <c r="AT76" s="167">
        <v>6.1797461797461706E-2</v>
      </c>
      <c r="AU76" s="167">
        <v>0.10027397260273974</v>
      </c>
      <c r="AV76" s="167">
        <v>5.7898903087187481E-2</v>
      </c>
      <c r="AW76" s="167">
        <v>8.3722072182666363E-2</v>
      </c>
      <c r="AX76" s="168">
        <v>6.4134599366983069E-2</v>
      </c>
    </row>
    <row r="77" spans="2:50" x14ac:dyDescent="0.25">
      <c r="B77" s="122">
        <v>40848</v>
      </c>
      <c r="C77" s="171">
        <v>200.93</v>
      </c>
      <c r="D77" s="206">
        <v>173.03</v>
      </c>
      <c r="E77" s="206">
        <v>190.43</v>
      </c>
      <c r="F77" s="206">
        <v>201.96</v>
      </c>
      <c r="G77" s="206">
        <v>195.95</v>
      </c>
      <c r="H77" s="206">
        <v>186.31</v>
      </c>
      <c r="I77" s="206">
        <v>213.8</v>
      </c>
      <c r="J77" s="206">
        <v>174.86</v>
      </c>
      <c r="K77" s="206">
        <v>208.69</v>
      </c>
      <c r="L77" s="206">
        <v>188.85</v>
      </c>
      <c r="M77" s="206">
        <v>176.44</v>
      </c>
      <c r="N77" s="206">
        <v>205.31</v>
      </c>
      <c r="O77" s="206">
        <v>201.67</v>
      </c>
      <c r="P77" s="206">
        <v>189.48</v>
      </c>
      <c r="Q77" s="206">
        <v>177.24</v>
      </c>
      <c r="R77" s="207">
        <v>192.07</v>
      </c>
      <c r="S77" s="225">
        <v>3.1953667182587076E-3</v>
      </c>
      <c r="T77" s="167">
        <v>1.9108280254778176E-3</v>
      </c>
      <c r="U77" s="167">
        <v>6.8313189700464072E-4</v>
      </c>
      <c r="V77" s="167">
        <v>2.9299299796394784E-3</v>
      </c>
      <c r="W77" s="167">
        <v>1.7893660531695943E-3</v>
      </c>
      <c r="X77" s="167">
        <v>1.8282518685810434E-3</v>
      </c>
      <c r="Y77" s="167">
        <v>2.6731698166300166E-3</v>
      </c>
      <c r="Z77" s="167">
        <v>1.7759954167859693E-3</v>
      </c>
      <c r="AA77" s="167">
        <v>3.7516232985426168E-3</v>
      </c>
      <c r="AB77" s="167">
        <v>3.2405439864002794E-3</v>
      </c>
      <c r="AC77" s="167">
        <v>1.7031906438060851E-3</v>
      </c>
      <c r="AD77" s="167">
        <v>1.6099131622597795E-3</v>
      </c>
      <c r="AE77" s="167">
        <v>4.3326693227090374E-3</v>
      </c>
      <c r="AF77" s="167">
        <v>1.2720470336718304E-2</v>
      </c>
      <c r="AG77" s="167">
        <v>3.8513819664702797E-3</v>
      </c>
      <c r="AH77" s="168">
        <v>2.2437904404091213E-3</v>
      </c>
      <c r="AI77" s="225">
        <v>8.799003682044626E-2</v>
      </c>
      <c r="AJ77" s="167">
        <v>4.6510221362041859E-2</v>
      </c>
      <c r="AK77" s="167">
        <v>6.2489538581710802E-2</v>
      </c>
      <c r="AL77" s="167">
        <v>6.5414644439755198E-2</v>
      </c>
      <c r="AM77" s="167">
        <v>5.5765086206896575E-2</v>
      </c>
      <c r="AN77" s="167">
        <v>5.1292179212278466E-2</v>
      </c>
      <c r="AO77" s="167">
        <v>0.10189146008349237</v>
      </c>
      <c r="AP77" s="167">
        <v>3.8176096894852574E-2</v>
      </c>
      <c r="AQ77" s="167">
        <v>8.9253092541364376E-2</v>
      </c>
      <c r="AR77" s="167">
        <v>6.7371276776126088E-2</v>
      </c>
      <c r="AS77" s="167">
        <v>7.6575752028799959E-2</v>
      </c>
      <c r="AT77" s="167">
        <v>6.4278679176818176E-2</v>
      </c>
      <c r="AU77" s="167">
        <v>0.1060714089837107</v>
      </c>
      <c r="AV77" s="167">
        <v>7.032706320962534E-2</v>
      </c>
      <c r="AW77" s="167">
        <v>8.9567836724657512E-2</v>
      </c>
      <c r="AX77" s="168">
        <v>6.7055555555555424E-2</v>
      </c>
    </row>
    <row r="78" spans="2:50" x14ac:dyDescent="0.25">
      <c r="B78" s="122">
        <v>40878</v>
      </c>
      <c r="C78" s="171">
        <v>201.02</v>
      </c>
      <c r="D78" s="206">
        <v>173.26</v>
      </c>
      <c r="E78" s="206">
        <v>190.68</v>
      </c>
      <c r="F78" s="206">
        <v>202.13</v>
      </c>
      <c r="G78" s="206">
        <v>196.08</v>
      </c>
      <c r="H78" s="206">
        <v>186.64</v>
      </c>
      <c r="I78" s="206">
        <v>213.85</v>
      </c>
      <c r="J78" s="206">
        <v>175.03</v>
      </c>
      <c r="K78" s="206">
        <v>209.16</v>
      </c>
      <c r="L78" s="206">
        <v>189.09</v>
      </c>
      <c r="M78" s="206">
        <v>176.14</v>
      </c>
      <c r="N78" s="206">
        <v>205.45</v>
      </c>
      <c r="O78" s="206">
        <v>202.59</v>
      </c>
      <c r="P78" s="206">
        <v>189.43</v>
      </c>
      <c r="Q78" s="206">
        <v>177.46</v>
      </c>
      <c r="R78" s="207">
        <v>192.28</v>
      </c>
      <c r="S78" s="225">
        <v>4.4791718508929712E-4</v>
      </c>
      <c r="T78" s="167">
        <v>1.3292492631336028E-3</v>
      </c>
      <c r="U78" s="167">
        <v>1.3128183584518727E-3</v>
      </c>
      <c r="V78" s="167">
        <v>8.4175084175086567E-4</v>
      </c>
      <c r="W78" s="167">
        <v>6.6343454963013748E-4</v>
      </c>
      <c r="X78" s="167">
        <v>1.7712414792550035E-3</v>
      </c>
      <c r="Y78" s="167">
        <v>2.3386342376041647E-4</v>
      </c>
      <c r="Z78" s="167">
        <v>9.7220633649763855E-4</v>
      </c>
      <c r="AA78" s="167">
        <v>2.2521443289089671E-3</v>
      </c>
      <c r="AB78" s="167">
        <v>1.2708498808577939E-3</v>
      </c>
      <c r="AC78" s="167">
        <v>-1.7002947177511274E-3</v>
      </c>
      <c r="AD78" s="167">
        <v>6.8189566996235129E-4</v>
      </c>
      <c r="AE78" s="167">
        <v>4.5619080676353452E-3</v>
      </c>
      <c r="AF78" s="167">
        <v>-2.6388009288569325E-4</v>
      </c>
      <c r="AG78" s="167">
        <v>1.2412547957572073E-3</v>
      </c>
      <c r="AH78" s="168">
        <v>1.0933513823085939E-3</v>
      </c>
      <c r="AI78" s="225">
        <v>8.847736625514413E-2</v>
      </c>
      <c r="AJ78" s="167">
        <v>4.8154869933454192E-2</v>
      </c>
      <c r="AK78" s="167">
        <v>6.5310911224090606E-2</v>
      </c>
      <c r="AL78" s="167">
        <v>6.5861632566968975E-2</v>
      </c>
      <c r="AM78" s="167">
        <v>5.6522441941915025E-2</v>
      </c>
      <c r="AN78" s="167">
        <v>5.3273137697516848E-2</v>
      </c>
      <c r="AO78" s="167">
        <v>4.7976085465059271E-2</v>
      </c>
      <c r="AP78" s="167">
        <v>3.7829825081529878E-2</v>
      </c>
      <c r="AQ78" s="167">
        <v>9.31326434619002E-2</v>
      </c>
      <c r="AR78" s="167">
        <v>6.8486184098999869E-2</v>
      </c>
      <c r="AS78" s="167">
        <v>7.0434518383469813E-2</v>
      </c>
      <c r="AT78" s="167">
        <v>6.4562930721798972E-2</v>
      </c>
      <c r="AU78" s="167">
        <v>0.11111720506773426</v>
      </c>
      <c r="AV78" s="167">
        <v>7.1012608130265109E-2</v>
      </c>
      <c r="AW78" s="167">
        <v>8.851131693553338E-2</v>
      </c>
      <c r="AX78" s="168">
        <v>6.6208273261616934E-2</v>
      </c>
    </row>
    <row r="79" spans="2:50" x14ac:dyDescent="0.25">
      <c r="B79" s="122">
        <v>40909</v>
      </c>
      <c r="C79" s="171">
        <v>204.82</v>
      </c>
      <c r="D79" s="206">
        <v>175.8</v>
      </c>
      <c r="E79" s="206">
        <v>191.25</v>
      </c>
      <c r="F79" s="206">
        <v>205.17</v>
      </c>
      <c r="G79" s="206">
        <v>198.79</v>
      </c>
      <c r="H79" s="206">
        <v>188.14</v>
      </c>
      <c r="I79" s="206">
        <v>218.22</v>
      </c>
      <c r="J79" s="206">
        <v>176.11</v>
      </c>
      <c r="K79" s="206">
        <v>213.29</v>
      </c>
      <c r="L79" s="206">
        <v>193.15</v>
      </c>
      <c r="M79" s="206">
        <v>177.73</v>
      </c>
      <c r="N79" s="206">
        <v>207.18</v>
      </c>
      <c r="O79" s="206">
        <v>206.22</v>
      </c>
      <c r="P79" s="206">
        <v>192.37</v>
      </c>
      <c r="Q79" s="206">
        <v>179.75</v>
      </c>
      <c r="R79" s="207">
        <v>194.39</v>
      </c>
      <c r="S79" s="225">
        <v>1.8903591682419618E-2</v>
      </c>
      <c r="T79" s="167">
        <v>1.466004848205027E-2</v>
      </c>
      <c r="U79" s="167">
        <v>2.9893014474511315E-3</v>
      </c>
      <c r="V79" s="167">
        <v>1.5039825854648026E-2</v>
      </c>
      <c r="W79" s="167">
        <v>1.3820889432884398E-2</v>
      </c>
      <c r="X79" s="167">
        <v>8.036862408915546E-3</v>
      </c>
      <c r="Y79" s="167">
        <v>2.0434884264671549E-2</v>
      </c>
      <c r="Z79" s="167">
        <v>6.1703707935782948E-3</v>
      </c>
      <c r="AA79" s="167">
        <v>1.9745649263721576E-2</v>
      </c>
      <c r="AB79" s="167">
        <v>2.1471257073351291E-2</v>
      </c>
      <c r="AC79" s="167">
        <v>9.0269104121720734E-3</v>
      </c>
      <c r="AD79" s="167">
        <v>8.4205402774397697E-3</v>
      </c>
      <c r="AE79" s="167">
        <v>1.7917962387087094E-2</v>
      </c>
      <c r="AF79" s="167">
        <v>1.5520244945362416E-2</v>
      </c>
      <c r="AG79" s="167">
        <v>1.2904316465682353E-2</v>
      </c>
      <c r="AH79" s="168">
        <v>1.0973580195548172E-2</v>
      </c>
      <c r="AI79" s="225">
        <v>9.5938787522071856E-2</v>
      </c>
      <c r="AJ79" s="167">
        <v>6.0953530476765438E-2</v>
      </c>
      <c r="AK79" s="167">
        <v>6.5400256253133504E-2</v>
      </c>
      <c r="AL79" s="167">
        <v>7.3401695092602193E-2</v>
      </c>
      <c r="AM79" s="167">
        <v>6.4813326905565294E-2</v>
      </c>
      <c r="AN79" s="167">
        <v>5.5602311619816991E-2</v>
      </c>
      <c r="AO79" s="167">
        <v>6.5267268733219419E-2</v>
      </c>
      <c r="AP79" s="167">
        <v>3.9671763386268433E-2</v>
      </c>
      <c r="AQ79" s="167">
        <v>9.5198973042361912E-2</v>
      </c>
      <c r="AR79" s="167">
        <v>7.7605445213122071E-2</v>
      </c>
      <c r="AS79" s="167">
        <v>6.3296440323062919E-2</v>
      </c>
      <c r="AT79" s="167">
        <v>5.8715315039092442E-2</v>
      </c>
      <c r="AU79" s="167">
        <v>0.12130933608830419</v>
      </c>
      <c r="AV79" s="167">
        <v>7.4512651510920014E-2</v>
      </c>
      <c r="AW79" s="167">
        <v>8.7219500393153071E-2</v>
      </c>
      <c r="AX79" s="168">
        <v>7.0311639687258953E-2</v>
      </c>
    </row>
    <row r="80" spans="2:50" x14ac:dyDescent="0.25">
      <c r="B80" s="122">
        <v>40940</v>
      </c>
      <c r="C80" s="171">
        <v>206.91</v>
      </c>
      <c r="D80" s="206">
        <v>178.48</v>
      </c>
      <c r="E80" s="206">
        <v>193.57</v>
      </c>
      <c r="F80" s="206">
        <v>207.32</v>
      </c>
      <c r="G80" s="206">
        <v>199.51</v>
      </c>
      <c r="H80" s="206">
        <v>193.23</v>
      </c>
      <c r="I80" s="206">
        <v>221.04</v>
      </c>
      <c r="J80" s="206">
        <v>176.45</v>
      </c>
      <c r="K80" s="206">
        <v>215.34</v>
      </c>
      <c r="L80" s="206">
        <v>194.22</v>
      </c>
      <c r="M80" s="206">
        <v>178.97</v>
      </c>
      <c r="N80" s="206">
        <v>210.16</v>
      </c>
      <c r="O80" s="206">
        <v>208.95</v>
      </c>
      <c r="P80" s="206">
        <v>193.58</v>
      </c>
      <c r="Q80" s="206">
        <v>182.95</v>
      </c>
      <c r="R80" s="207">
        <v>196.24</v>
      </c>
      <c r="S80" s="225">
        <v>1.0204081632653184E-2</v>
      </c>
      <c r="T80" s="167">
        <v>1.5244596131968047E-2</v>
      </c>
      <c r="U80" s="167">
        <v>1.2130718954248332E-2</v>
      </c>
      <c r="V80" s="167">
        <v>1.0479114880343143E-2</v>
      </c>
      <c r="W80" s="167">
        <v>3.6219125710548195E-3</v>
      </c>
      <c r="X80" s="167">
        <v>2.7054321250132851E-2</v>
      </c>
      <c r="Y80" s="167">
        <v>1.292273852075887E-2</v>
      </c>
      <c r="Z80" s="167">
        <v>1.9306115495996146E-3</v>
      </c>
      <c r="AA80" s="167">
        <v>9.611327300858008E-3</v>
      </c>
      <c r="AB80" s="167">
        <v>5.539735956510361E-3</v>
      </c>
      <c r="AC80" s="167">
        <v>6.9768750351657527E-3</v>
      </c>
      <c r="AD80" s="167">
        <v>1.4383627763297602E-2</v>
      </c>
      <c r="AE80" s="167">
        <v>1.323828920570258E-2</v>
      </c>
      <c r="AF80" s="167">
        <v>6.2899620522951505E-3</v>
      </c>
      <c r="AG80" s="167">
        <v>1.7802503477051479E-2</v>
      </c>
      <c r="AH80" s="168">
        <v>9.5169504604146749E-3</v>
      </c>
      <c r="AI80" s="225">
        <v>8.5571878279118607E-2</v>
      </c>
      <c r="AJ80" s="167">
        <v>6.9254732806134589E-2</v>
      </c>
      <c r="AK80" s="167">
        <v>5.9090660392843386E-2</v>
      </c>
      <c r="AL80" s="167">
        <v>7.1531941285920997E-2</v>
      </c>
      <c r="AM80" s="167">
        <v>5.5050237969328286E-2</v>
      </c>
      <c r="AN80" s="167">
        <v>6.9223107569721165E-2</v>
      </c>
      <c r="AO80" s="167">
        <v>6.3510392609699817E-2</v>
      </c>
      <c r="AP80" s="167">
        <v>3.1449114397614997E-2</v>
      </c>
      <c r="AQ80" s="167">
        <v>8.9611901027172092E-2</v>
      </c>
      <c r="AR80" s="167">
        <v>7.102680048527632E-2</v>
      </c>
      <c r="AS80" s="167">
        <v>4.8754761207149055E-2</v>
      </c>
      <c r="AT80" s="167">
        <v>5.6717618664521297E-2</v>
      </c>
      <c r="AU80" s="167">
        <v>9.9273989898989834E-2</v>
      </c>
      <c r="AV80" s="167">
        <v>6.4855052533142832E-2</v>
      </c>
      <c r="AW80" s="167">
        <v>8.905291981665564E-2</v>
      </c>
      <c r="AX80" s="168">
        <v>6.3170441001191957E-2</v>
      </c>
    </row>
    <row r="81" spans="2:50" x14ac:dyDescent="0.25">
      <c r="B81" s="122">
        <v>40969</v>
      </c>
      <c r="C81" s="171">
        <v>207.17</v>
      </c>
      <c r="D81" s="206">
        <v>178.86</v>
      </c>
      <c r="E81" s="206">
        <v>193.88</v>
      </c>
      <c r="F81" s="206">
        <v>208.44</v>
      </c>
      <c r="G81" s="206">
        <v>199.88</v>
      </c>
      <c r="H81" s="206">
        <v>193.53</v>
      </c>
      <c r="I81" s="206">
        <v>222.19</v>
      </c>
      <c r="J81" s="206">
        <v>176.69</v>
      </c>
      <c r="K81" s="206">
        <v>216.08</v>
      </c>
      <c r="L81" s="206">
        <v>195.45</v>
      </c>
      <c r="M81" s="206">
        <v>180.02</v>
      </c>
      <c r="N81" s="206">
        <v>211</v>
      </c>
      <c r="O81" s="206">
        <v>210.64</v>
      </c>
      <c r="P81" s="206">
        <v>193.18</v>
      </c>
      <c r="Q81" s="206">
        <v>185.01</v>
      </c>
      <c r="R81" s="207">
        <v>196.83</v>
      </c>
      <c r="S81" s="225">
        <v>1.2565849886423397E-3</v>
      </c>
      <c r="T81" s="167">
        <v>2.1290900941284274E-3</v>
      </c>
      <c r="U81" s="167">
        <v>1.6014878338586058E-3</v>
      </c>
      <c r="V81" s="167">
        <v>5.4022766737411576E-3</v>
      </c>
      <c r="W81" s="167">
        <v>1.8545436318981867E-3</v>
      </c>
      <c r="X81" s="167">
        <v>1.5525539512497577E-3</v>
      </c>
      <c r="Y81" s="167">
        <v>5.2026782482808009E-3</v>
      </c>
      <c r="Z81" s="167">
        <v>1.360158685179913E-3</v>
      </c>
      <c r="AA81" s="167">
        <v>3.4364261168384758E-3</v>
      </c>
      <c r="AB81" s="167">
        <v>6.3330244053134699E-3</v>
      </c>
      <c r="AC81" s="167">
        <v>5.8669050678885615E-3</v>
      </c>
      <c r="AD81" s="167">
        <v>3.99695470118E-3</v>
      </c>
      <c r="AE81" s="167">
        <v>8.0880593443406479E-3</v>
      </c>
      <c r="AF81" s="167">
        <v>-2.0663291662361694E-3</v>
      </c>
      <c r="AG81" s="167">
        <v>1.1259907078436715E-2</v>
      </c>
      <c r="AH81" s="168">
        <v>3.0065226253568333E-3</v>
      </c>
      <c r="AI81" s="225">
        <v>8.2958703606899942E-2</v>
      </c>
      <c r="AJ81" s="167">
        <v>6.7693409742120458E-2</v>
      </c>
      <c r="AK81" s="167">
        <v>5.2551574375678589E-2</v>
      </c>
      <c r="AL81" s="167">
        <v>6.9087551931066304E-2</v>
      </c>
      <c r="AM81" s="167">
        <v>4.9183769880846162E-2</v>
      </c>
      <c r="AN81" s="167">
        <v>6.5752519411861776E-2</v>
      </c>
      <c r="AO81" s="167">
        <v>6.2246019983745349E-2</v>
      </c>
      <c r="AP81" s="167">
        <v>2.6610888385334874E-2</v>
      </c>
      <c r="AQ81" s="167">
        <v>8.9936948297604014E-2</v>
      </c>
      <c r="AR81" s="167">
        <v>6.7799388111888126E-2</v>
      </c>
      <c r="AS81" s="167">
        <v>4.7846332945285175E-2</v>
      </c>
      <c r="AT81" s="167">
        <v>4.9229239184485296E-2</v>
      </c>
      <c r="AU81" s="167">
        <v>9.9373695198329726E-2</v>
      </c>
      <c r="AV81" s="167">
        <v>5.7361795292829809E-2</v>
      </c>
      <c r="AW81" s="167">
        <v>9.577114427860689E-2</v>
      </c>
      <c r="AX81" s="168">
        <v>5.8681153184165336E-2</v>
      </c>
    </row>
    <row r="82" spans="2:50" x14ac:dyDescent="0.25">
      <c r="B82" s="122">
        <v>41000</v>
      </c>
      <c r="C82" s="171">
        <v>207.49</v>
      </c>
      <c r="D82" s="206">
        <v>179.41</v>
      </c>
      <c r="E82" s="206">
        <v>194.5</v>
      </c>
      <c r="F82" s="206">
        <v>210.29</v>
      </c>
      <c r="G82" s="206">
        <v>199.97</v>
      </c>
      <c r="H82" s="206">
        <v>194.59</v>
      </c>
      <c r="I82" s="206">
        <v>223.57</v>
      </c>
      <c r="J82" s="206">
        <v>176.44</v>
      </c>
      <c r="K82" s="206">
        <v>216.75</v>
      </c>
      <c r="L82" s="206">
        <v>195.59</v>
      </c>
      <c r="M82" s="206">
        <v>179.43</v>
      </c>
      <c r="N82" s="206">
        <v>210.73</v>
      </c>
      <c r="O82" s="206">
        <v>211.22</v>
      </c>
      <c r="P82" s="206">
        <v>193.56</v>
      </c>
      <c r="Q82" s="206">
        <v>186.68</v>
      </c>
      <c r="R82" s="207">
        <v>197.27</v>
      </c>
      <c r="S82" s="225">
        <v>1.5446251870445682E-3</v>
      </c>
      <c r="T82" s="167">
        <v>3.0750307503073504E-3</v>
      </c>
      <c r="U82" s="167">
        <v>3.1978543428925477E-3</v>
      </c>
      <c r="V82" s="167">
        <v>8.8754557666474998E-3</v>
      </c>
      <c r="W82" s="167">
        <v>4.5027016209719939E-4</v>
      </c>
      <c r="X82" s="167">
        <v>5.4771869994316713E-3</v>
      </c>
      <c r="Y82" s="167">
        <v>6.2109005805841555E-3</v>
      </c>
      <c r="Z82" s="167">
        <v>-1.4149074650517957E-3</v>
      </c>
      <c r="AA82" s="167">
        <v>3.1007034431691505E-3</v>
      </c>
      <c r="AB82" s="167">
        <v>7.1629572780773643E-4</v>
      </c>
      <c r="AC82" s="167">
        <v>-3.27741362070888E-3</v>
      </c>
      <c r="AD82" s="167">
        <v>-1.279620853080643E-3</v>
      </c>
      <c r="AE82" s="167">
        <v>2.7535131029243765E-3</v>
      </c>
      <c r="AF82" s="167">
        <v>1.9670773371984751E-3</v>
      </c>
      <c r="AG82" s="167">
        <v>9.026539105994269E-3</v>
      </c>
      <c r="AH82" s="168">
        <v>2.2354315907127109E-3</v>
      </c>
      <c r="AI82" s="225">
        <v>8.2650665275241231E-2</v>
      </c>
      <c r="AJ82" s="167">
        <v>6.658343736995409E-2</v>
      </c>
      <c r="AK82" s="167">
        <v>4.9819182814271112E-2</v>
      </c>
      <c r="AL82" s="167">
        <v>7.1050219007843474E-2</v>
      </c>
      <c r="AM82" s="167">
        <v>4.5868200836820083E-2</v>
      </c>
      <c r="AN82" s="167">
        <v>6.8706063268892725E-2</v>
      </c>
      <c r="AO82" s="167">
        <v>6.3353151010701492E-2</v>
      </c>
      <c r="AP82" s="167">
        <v>2.2781288041272996E-2</v>
      </c>
      <c r="AQ82" s="167">
        <v>8.9469716009047628E-2</v>
      </c>
      <c r="AR82" s="167">
        <v>6.2296328481425078E-2</v>
      </c>
      <c r="AS82" s="167">
        <v>4.1502205711632323E-2</v>
      </c>
      <c r="AT82" s="167">
        <v>4.1464861124839381E-2</v>
      </c>
      <c r="AU82" s="167">
        <v>9.9073784993235492E-2</v>
      </c>
      <c r="AV82" s="167">
        <v>5.7878340711592147E-2</v>
      </c>
      <c r="AW82" s="167">
        <v>0.10259287697123631</v>
      </c>
      <c r="AX82" s="168">
        <v>5.6218878834930708E-2</v>
      </c>
    </row>
    <row r="83" spans="2:50" x14ac:dyDescent="0.25">
      <c r="B83" s="122">
        <v>41030</v>
      </c>
      <c r="C83" s="171">
        <v>207.28</v>
      </c>
      <c r="D83" s="206">
        <v>180.72</v>
      </c>
      <c r="E83" s="206">
        <v>194.71</v>
      </c>
      <c r="F83" s="206">
        <v>210.5</v>
      </c>
      <c r="G83" s="206">
        <v>199.97</v>
      </c>
      <c r="H83" s="206">
        <v>194.75</v>
      </c>
      <c r="I83" s="206">
        <v>222.48</v>
      </c>
      <c r="J83" s="206">
        <v>176.49</v>
      </c>
      <c r="K83" s="206">
        <v>216.94</v>
      </c>
      <c r="L83" s="206">
        <v>196.07</v>
      </c>
      <c r="M83" s="206">
        <v>179.49</v>
      </c>
      <c r="N83" s="206">
        <v>210.72</v>
      </c>
      <c r="O83" s="206">
        <v>212.13</v>
      </c>
      <c r="P83" s="206">
        <v>193.05</v>
      </c>
      <c r="Q83" s="206">
        <v>186.85</v>
      </c>
      <c r="R83" s="207">
        <v>197.4</v>
      </c>
      <c r="S83" s="225">
        <v>-1.012096968528664E-3</v>
      </c>
      <c r="T83" s="167">
        <v>7.30171116437206E-3</v>
      </c>
      <c r="U83" s="167">
        <v>1.0796915167095023E-3</v>
      </c>
      <c r="V83" s="167">
        <v>9.9862095201874723E-4</v>
      </c>
      <c r="W83" s="167">
        <v>0</v>
      </c>
      <c r="X83" s="167">
        <v>8.2224163626087865E-4</v>
      </c>
      <c r="Y83" s="167">
        <v>-4.8754305139330212E-3</v>
      </c>
      <c r="Z83" s="167">
        <v>2.8338245295866926E-4</v>
      </c>
      <c r="AA83" s="167">
        <v>8.7658592848893768E-4</v>
      </c>
      <c r="AB83" s="167">
        <v>2.4541131959712192E-3</v>
      </c>
      <c r="AC83" s="167">
        <v>3.3439224209996787E-4</v>
      </c>
      <c r="AD83" s="167">
        <v>-4.7454088169640585E-5</v>
      </c>
      <c r="AE83" s="167">
        <v>4.3083041378657594E-3</v>
      </c>
      <c r="AF83" s="167">
        <v>-2.6348419094853748E-3</v>
      </c>
      <c r="AG83" s="167">
        <v>9.1064923934003339E-4</v>
      </c>
      <c r="AH83" s="168">
        <v>6.5899528564905552E-4</v>
      </c>
      <c r="AI83" s="225">
        <v>5.6472986748216103E-2</v>
      </c>
      <c r="AJ83" s="167">
        <v>6.3559322033898358E-2</v>
      </c>
      <c r="AK83" s="167">
        <v>4.3685677530017175E-2</v>
      </c>
      <c r="AL83" s="167">
        <v>6.5553024550746519E-2</v>
      </c>
      <c r="AM83" s="167">
        <v>3.5416558794594266E-2</v>
      </c>
      <c r="AN83" s="167">
        <v>5.9172241257410052E-2</v>
      </c>
      <c r="AO83" s="167">
        <v>0.13975409836065578</v>
      </c>
      <c r="AP83" s="167">
        <v>1.9054217910964955E-2</v>
      </c>
      <c r="AQ83" s="167">
        <v>7.2579847720755541E-2</v>
      </c>
      <c r="AR83" s="167">
        <v>5.8293301667835973E-2</v>
      </c>
      <c r="AS83" s="167">
        <v>3.6915077989601475E-2</v>
      </c>
      <c r="AT83" s="167">
        <v>-1.8473781440955239E-3</v>
      </c>
      <c r="AU83" s="167">
        <v>7.380410022779027E-2</v>
      </c>
      <c r="AV83" s="167">
        <v>4.8842768662392677E-2</v>
      </c>
      <c r="AW83" s="167">
        <v>-7.8467153284671465E-2</v>
      </c>
      <c r="AX83" s="168">
        <v>4.7993204502017273E-2</v>
      </c>
    </row>
    <row r="84" spans="2:50" x14ac:dyDescent="0.25">
      <c r="B84" s="122">
        <v>41061</v>
      </c>
      <c r="C84" s="171">
        <v>207.42</v>
      </c>
      <c r="D84" s="206">
        <v>181.1</v>
      </c>
      <c r="E84" s="206">
        <v>194.28</v>
      </c>
      <c r="F84" s="206">
        <v>210.92</v>
      </c>
      <c r="G84" s="206">
        <v>199.65</v>
      </c>
      <c r="H84" s="206">
        <v>194.74</v>
      </c>
      <c r="I84" s="206">
        <v>222.03</v>
      </c>
      <c r="J84" s="206">
        <v>176.84</v>
      </c>
      <c r="K84" s="206">
        <v>216.62</v>
      </c>
      <c r="L84" s="206">
        <v>196.21</v>
      </c>
      <c r="M84" s="206">
        <v>179.56</v>
      </c>
      <c r="N84" s="206">
        <v>210.67</v>
      </c>
      <c r="O84" s="206">
        <v>211.78</v>
      </c>
      <c r="P84" s="206">
        <v>192.5</v>
      </c>
      <c r="Q84" s="206">
        <v>187.02</v>
      </c>
      <c r="R84" s="229">
        <v>197.21</v>
      </c>
      <c r="S84" s="225">
        <v>6.7541489772282581E-4</v>
      </c>
      <c r="T84" s="167">
        <v>2.1027003098716968E-3</v>
      </c>
      <c r="U84" s="167">
        <v>-2.2084125109137487E-3</v>
      </c>
      <c r="V84" s="167">
        <v>1.9952494061756809E-3</v>
      </c>
      <c r="W84" s="167">
        <v>-1.6002400360053404E-3</v>
      </c>
      <c r="X84" s="167">
        <v>-5.1347881899865833E-5</v>
      </c>
      <c r="Y84" s="167">
        <v>-2.0226537216827545E-3</v>
      </c>
      <c r="Z84" s="167">
        <v>1.98311519066241E-3</v>
      </c>
      <c r="AA84" s="167">
        <v>-1.4750622291878068E-3</v>
      </c>
      <c r="AB84" s="167">
        <v>7.1403070332021201E-4</v>
      </c>
      <c r="AC84" s="167">
        <v>3.8999387152482967E-4</v>
      </c>
      <c r="AD84" s="167">
        <v>-2.3728170083525679E-4</v>
      </c>
      <c r="AE84" s="167">
        <v>-1.6499316456889401E-3</v>
      </c>
      <c r="AF84" s="167">
        <v>-2.8490028490029129E-3</v>
      </c>
      <c r="AG84" s="167">
        <v>9.0982071180101265E-4</v>
      </c>
      <c r="AH84" s="168">
        <v>-9.6251266464031371E-4</v>
      </c>
      <c r="AI84" s="225">
        <v>5.3802773967382977E-2</v>
      </c>
      <c r="AJ84" s="167">
        <v>5.9684025746050251E-2</v>
      </c>
      <c r="AK84" s="167">
        <v>3.6104741080475788E-2</v>
      </c>
      <c r="AL84" s="167">
        <v>6.0379065909205165E-2</v>
      </c>
      <c r="AM84" s="167">
        <v>3.0079455164585767E-2</v>
      </c>
      <c r="AN84" s="167">
        <v>5.4815296284259629E-2</v>
      </c>
      <c r="AO84" s="167">
        <v>4.9142371119406558E-2</v>
      </c>
      <c r="AP84" s="167">
        <v>2.0073834794646972E-2</v>
      </c>
      <c r="AQ84" s="167">
        <v>5.6579845868695688E-2</v>
      </c>
      <c r="AR84" s="167">
        <v>5.5176122613605827E-2</v>
      </c>
      <c r="AS84" s="167">
        <v>3.2131976777605376E-2</v>
      </c>
      <c r="AT84" s="167">
        <v>3.431853888452463E-2</v>
      </c>
      <c r="AU84" s="167">
        <v>7.4479959411466234E-2</v>
      </c>
      <c r="AV84" s="167">
        <v>3.9922208416617089E-2</v>
      </c>
      <c r="AW84" s="167">
        <v>7.5383819216836345E-2</v>
      </c>
      <c r="AX84" s="168">
        <v>4.1950652507000585E-2</v>
      </c>
    </row>
    <row r="85" spans="2:50" x14ac:dyDescent="0.25">
      <c r="B85" s="122">
        <v>41091</v>
      </c>
      <c r="C85" s="171">
        <v>208.03</v>
      </c>
      <c r="D85" s="206">
        <v>181.26</v>
      </c>
      <c r="E85" s="206">
        <v>195.02</v>
      </c>
      <c r="F85" s="206">
        <v>211.1</v>
      </c>
      <c r="G85" s="206">
        <v>199.98</v>
      </c>
      <c r="H85" s="206">
        <v>194.8</v>
      </c>
      <c r="I85" s="206">
        <v>221.86</v>
      </c>
      <c r="J85" s="206">
        <v>176.72</v>
      </c>
      <c r="K85" s="206">
        <v>217.53</v>
      </c>
      <c r="L85" s="206">
        <v>196.34</v>
      </c>
      <c r="M85" s="206">
        <v>179.28</v>
      </c>
      <c r="N85" s="206">
        <v>210.22</v>
      </c>
      <c r="O85" s="206">
        <v>212.6</v>
      </c>
      <c r="P85" s="206">
        <v>192.02</v>
      </c>
      <c r="Q85" s="206">
        <v>187.37</v>
      </c>
      <c r="R85" s="229">
        <v>197.57</v>
      </c>
      <c r="S85" s="225">
        <v>2.9408928743612783E-3</v>
      </c>
      <c r="T85" s="167">
        <v>8.8348978464924954E-4</v>
      </c>
      <c r="U85" s="167">
        <v>3.8089355569281835E-3</v>
      </c>
      <c r="V85" s="167">
        <v>8.5340413426893136E-4</v>
      </c>
      <c r="W85" s="167">
        <v>1.6528925619834212E-3</v>
      </c>
      <c r="X85" s="167">
        <v>3.0810311184148453E-4</v>
      </c>
      <c r="Y85" s="167">
        <v>-7.6566229788765927E-4</v>
      </c>
      <c r="Z85" s="167">
        <v>-6.785795068988687E-4</v>
      </c>
      <c r="AA85" s="167">
        <v>4.2009048102669144E-3</v>
      </c>
      <c r="AB85" s="167">
        <v>6.6255542530968548E-4</v>
      </c>
      <c r="AC85" s="167">
        <v>-1.5593673423924814E-3</v>
      </c>
      <c r="AD85" s="167">
        <v>-2.136042151231754E-3</v>
      </c>
      <c r="AE85" s="167">
        <v>3.8719425819246922E-3</v>
      </c>
      <c r="AF85" s="167">
        <v>-2.4935064935064366E-3</v>
      </c>
      <c r="AG85" s="167">
        <v>1.8714575981177983E-3</v>
      </c>
      <c r="AH85" s="168">
        <v>1.8254652400992999E-3</v>
      </c>
      <c r="AI85" s="225">
        <v>4.7957281749030356E-2</v>
      </c>
      <c r="AJ85" s="167">
        <v>5.8885383806519309E-2</v>
      </c>
      <c r="AK85" s="167">
        <v>3.409512699506867E-2</v>
      </c>
      <c r="AL85" s="167">
        <v>5.8304506943400058E-2</v>
      </c>
      <c r="AM85" s="167">
        <v>2.8915414694381525E-2</v>
      </c>
      <c r="AN85" s="167">
        <v>5.217673112239396E-2</v>
      </c>
      <c r="AO85" s="167">
        <v>4.5178310642106867E-2</v>
      </c>
      <c r="AP85" s="167">
        <v>1.4407898513288497E-2</v>
      </c>
      <c r="AQ85" s="167">
        <v>5.5714632370783779E-2</v>
      </c>
      <c r="AR85" s="167">
        <v>5.1239492423836852E-2</v>
      </c>
      <c r="AS85" s="167">
        <v>2.4340075419951868E-2</v>
      </c>
      <c r="AT85" s="167">
        <v>2.9178497992754293E-2</v>
      </c>
      <c r="AU85" s="167">
        <v>7.3791605636648328E-2</v>
      </c>
      <c r="AV85" s="167">
        <v>3.5427338905365424E-2</v>
      </c>
      <c r="AW85" s="167">
        <v>7.4985656913367782E-2</v>
      </c>
      <c r="AX85" s="168">
        <v>3.9131120812075926E-2</v>
      </c>
    </row>
    <row r="86" spans="2:50" x14ac:dyDescent="0.25">
      <c r="B86" s="122">
        <v>41122</v>
      </c>
      <c r="C86" s="171">
        <v>208.51</v>
      </c>
      <c r="D86" s="206">
        <v>181.29</v>
      </c>
      <c r="E86" s="206">
        <v>195.3</v>
      </c>
      <c r="F86" s="206">
        <v>210.88</v>
      </c>
      <c r="G86" s="206">
        <v>200.72</v>
      </c>
      <c r="H86" s="206">
        <v>194.96</v>
      </c>
      <c r="I86" s="206">
        <v>221.87</v>
      </c>
      <c r="J86" s="206">
        <v>177.12</v>
      </c>
      <c r="K86" s="206">
        <v>217.82</v>
      </c>
      <c r="L86" s="206">
        <v>195.82</v>
      </c>
      <c r="M86" s="206">
        <v>179.01</v>
      </c>
      <c r="N86" s="206">
        <v>210.44</v>
      </c>
      <c r="O86" s="206">
        <v>212.92</v>
      </c>
      <c r="P86" s="206">
        <v>192.12</v>
      </c>
      <c r="Q86" s="206">
        <v>187.55</v>
      </c>
      <c r="R86" s="229">
        <v>197.8</v>
      </c>
      <c r="S86" s="225">
        <v>2.3073595154543547E-3</v>
      </c>
      <c r="T86" s="167">
        <v>1.655081098974609E-4</v>
      </c>
      <c r="U86" s="167">
        <v>1.4357501794688421E-3</v>
      </c>
      <c r="V86" s="167">
        <v>-1.0421601136901826E-3</v>
      </c>
      <c r="W86" s="167">
        <v>3.7003700370037418E-3</v>
      </c>
      <c r="X86" s="167">
        <v>8.2135523613957595E-4</v>
      </c>
      <c r="Y86" s="167">
        <v>4.507346975568538E-5</v>
      </c>
      <c r="Z86" s="167">
        <v>2.2634676324129188E-3</v>
      </c>
      <c r="AA86" s="167">
        <v>1.3331494506505503E-3</v>
      </c>
      <c r="AB86" s="167">
        <v>-2.6484669450952403E-3</v>
      </c>
      <c r="AC86" s="167">
        <v>-1.5060240963855609E-3</v>
      </c>
      <c r="AD86" s="167">
        <v>1.0465226905147507E-3</v>
      </c>
      <c r="AE86" s="167">
        <v>1.5051740357479026E-3</v>
      </c>
      <c r="AF86" s="167">
        <v>5.2077908551195762E-4</v>
      </c>
      <c r="AG86" s="167">
        <v>9.6066606180289504E-4</v>
      </c>
      <c r="AH86" s="168">
        <v>1.1641443538998875E-3</v>
      </c>
      <c r="AI86" s="225">
        <v>4.4691617816523754E-2</v>
      </c>
      <c r="AJ86" s="167">
        <v>5.2909745615054016E-2</v>
      </c>
      <c r="AK86" s="167">
        <v>3.2732272222516068E-2</v>
      </c>
      <c r="AL86" s="167">
        <v>5.0827187562288101E-2</v>
      </c>
      <c r="AM86" s="167">
        <v>2.8963961654790538E-2</v>
      </c>
      <c r="AN86" s="167">
        <v>5.1337359792924975E-2</v>
      </c>
      <c r="AO86" s="167">
        <v>4.4241539982115219E-2</v>
      </c>
      <c r="AP86" s="167">
        <v>1.6120704491997095E-2</v>
      </c>
      <c r="AQ86" s="167">
        <v>5.2626492050451779E-2</v>
      </c>
      <c r="AR86" s="167">
        <v>4.4596180518510442E-2</v>
      </c>
      <c r="AS86" s="167">
        <v>1.9651401230348586E-2</v>
      </c>
      <c r="AT86" s="167">
        <v>2.8493231024876442E-2</v>
      </c>
      <c r="AU86" s="167">
        <v>6.8178397632067345E-2</v>
      </c>
      <c r="AV86" s="167">
        <v>3.1073901143133131E-2</v>
      </c>
      <c r="AW86" s="167">
        <v>6.4053103370021569E-2</v>
      </c>
      <c r="AX86" s="168">
        <v>3.6687631027253698E-2</v>
      </c>
    </row>
    <row r="87" spans="2:50" x14ac:dyDescent="0.25">
      <c r="B87" s="122">
        <v>41153</v>
      </c>
      <c r="C87" s="171">
        <v>208.54</v>
      </c>
      <c r="D87" s="206">
        <v>181.23</v>
      </c>
      <c r="E87" s="206">
        <v>195.1</v>
      </c>
      <c r="F87" s="206">
        <v>210.74</v>
      </c>
      <c r="G87" s="206">
        <v>200.43</v>
      </c>
      <c r="H87" s="206">
        <v>194.59</v>
      </c>
      <c r="I87" s="206">
        <v>221.17</v>
      </c>
      <c r="J87" s="206">
        <v>176.97</v>
      </c>
      <c r="K87" s="206">
        <v>218.33</v>
      </c>
      <c r="L87" s="206">
        <v>195.58</v>
      </c>
      <c r="M87" s="206">
        <v>178.87</v>
      </c>
      <c r="N87" s="206">
        <v>209.92</v>
      </c>
      <c r="O87" s="206">
        <v>212.63</v>
      </c>
      <c r="P87" s="206">
        <v>192.63</v>
      </c>
      <c r="Q87" s="206">
        <v>187.39</v>
      </c>
      <c r="R87" s="229">
        <v>197.61</v>
      </c>
      <c r="S87" s="225">
        <v>1.4387799146331481E-4</v>
      </c>
      <c r="T87" s="167">
        <v>-3.3096144299193941E-4</v>
      </c>
      <c r="U87" s="167">
        <v>-1.0240655401946297E-3</v>
      </c>
      <c r="V87" s="167">
        <v>-6.6388467374800531E-4</v>
      </c>
      <c r="W87" s="167">
        <v>-1.4447987245914673E-3</v>
      </c>
      <c r="X87" s="167">
        <v>-1.897825194911773E-3</v>
      </c>
      <c r="Y87" s="167">
        <v>-3.155000676071662E-3</v>
      </c>
      <c r="Z87" s="167">
        <v>-8.4688346883476928E-4</v>
      </c>
      <c r="AA87" s="167">
        <v>2.3413827931320075E-3</v>
      </c>
      <c r="AB87" s="167">
        <v>-1.2256153610457066E-3</v>
      </c>
      <c r="AC87" s="167">
        <v>-7.8207921345163633E-4</v>
      </c>
      <c r="AD87" s="167">
        <v>-2.4710131153773407E-3</v>
      </c>
      <c r="AE87" s="167">
        <v>-1.3620139019349109E-3</v>
      </c>
      <c r="AF87" s="167">
        <v>2.6545908806994145E-3</v>
      </c>
      <c r="AG87" s="167">
        <v>-8.5310583844322441E-4</v>
      </c>
      <c r="AH87" s="168">
        <v>-9.6056622851359297E-4</v>
      </c>
      <c r="AI87" s="225">
        <v>4.1086316209874685E-2</v>
      </c>
      <c r="AJ87" s="167">
        <v>5.0913308205276842E-2</v>
      </c>
      <c r="AK87" s="167">
        <v>3.0965969139716609E-2</v>
      </c>
      <c r="AL87" s="167">
        <v>4.9188489495170851E-2</v>
      </c>
      <c r="AM87" s="167">
        <v>2.6109660574412441E-2</v>
      </c>
      <c r="AN87" s="167">
        <v>4.7985781990521392E-2</v>
      </c>
      <c r="AO87" s="167">
        <v>3.9919127327440185E-2</v>
      </c>
      <c r="AP87" s="167">
        <v>1.4678057450834281E-2</v>
      </c>
      <c r="AQ87" s="167">
        <v>5.1230198854061326E-2</v>
      </c>
      <c r="AR87" s="167">
        <v>4.1371598956392086E-2</v>
      </c>
      <c r="AS87" s="167">
        <v>1.6884593519044921E-2</v>
      </c>
      <c r="AT87" s="167">
        <v>2.59518107619372E-2</v>
      </c>
      <c r="AU87" s="167">
        <v>6.2300159872102245E-2</v>
      </c>
      <c r="AV87" s="167">
        <v>3.1762185324049286E-2</v>
      </c>
      <c r="AW87" s="167">
        <v>6.2361811894098285E-2</v>
      </c>
      <c r="AX87" s="168">
        <v>3.4282424369308062E-2</v>
      </c>
    </row>
    <row r="88" spans="2:50" x14ac:dyDescent="0.25">
      <c r="B88" s="122">
        <v>41183</v>
      </c>
      <c r="C88" s="164">
        <v>208.84</v>
      </c>
      <c r="D88" s="211">
        <v>181.23</v>
      </c>
      <c r="E88" s="211">
        <v>195.33</v>
      </c>
      <c r="F88" s="211">
        <v>211.25</v>
      </c>
      <c r="G88" s="211">
        <v>200.67</v>
      </c>
      <c r="H88" s="211">
        <v>194.63</v>
      </c>
      <c r="I88" s="211">
        <v>221</v>
      </c>
      <c r="J88" s="211">
        <v>176.47</v>
      </c>
      <c r="K88" s="211">
        <v>218.37</v>
      </c>
      <c r="L88" s="211">
        <v>195.56</v>
      </c>
      <c r="M88" s="211">
        <v>178.58</v>
      </c>
      <c r="N88" s="211">
        <v>209.65</v>
      </c>
      <c r="O88" s="211">
        <v>212.15</v>
      </c>
      <c r="P88" s="211">
        <v>192.22</v>
      </c>
      <c r="Q88" s="211">
        <v>187.67</v>
      </c>
      <c r="R88" s="229">
        <v>197.67</v>
      </c>
      <c r="S88" s="225">
        <v>1.4385729356478638E-3</v>
      </c>
      <c r="T88" s="167">
        <v>0</v>
      </c>
      <c r="U88" s="167">
        <v>1.1788826242953299E-3</v>
      </c>
      <c r="V88" s="167">
        <v>2.4200436556893745E-3</v>
      </c>
      <c r="W88" s="167">
        <v>1.1974255350994945E-3</v>
      </c>
      <c r="X88" s="167">
        <v>2.0556040906516415E-4</v>
      </c>
      <c r="Y88" s="167">
        <v>-7.6863950807071202E-4</v>
      </c>
      <c r="Z88" s="167">
        <v>-2.8253376278465359E-3</v>
      </c>
      <c r="AA88" s="167">
        <v>1.8320890395262523E-4</v>
      </c>
      <c r="AB88" s="167">
        <v>-1.0225994477963685E-4</v>
      </c>
      <c r="AC88" s="167">
        <v>-1.6212892044501492E-3</v>
      </c>
      <c r="AD88" s="167">
        <v>-1.2862042682926234E-3</v>
      </c>
      <c r="AE88" s="167">
        <v>-2.2574425057610981E-3</v>
      </c>
      <c r="AF88" s="167">
        <v>-2.1284327467164799E-3</v>
      </c>
      <c r="AG88" s="167">
        <v>1.4942099364960715E-3</v>
      </c>
      <c r="AH88" s="168">
        <v>3.0362835888864126E-4</v>
      </c>
      <c r="AI88" s="225">
        <v>4.2688102251735138E-2</v>
      </c>
      <c r="AJ88" s="167">
        <v>4.9392009264620729E-2</v>
      </c>
      <c r="AK88" s="167">
        <v>2.6431949553336942E-2</v>
      </c>
      <c r="AL88" s="167">
        <v>4.9063912201420257E-2</v>
      </c>
      <c r="AM88" s="167">
        <v>2.5920245398773023E-2</v>
      </c>
      <c r="AN88" s="167">
        <v>4.6566650535032617E-2</v>
      </c>
      <c r="AO88" s="167">
        <v>3.6439525395113304E-2</v>
      </c>
      <c r="AP88" s="167">
        <v>1.0999713549126211E-2</v>
      </c>
      <c r="AQ88" s="167">
        <v>5.0310230388148858E-2</v>
      </c>
      <c r="AR88" s="167">
        <v>3.8886527836804019E-2</v>
      </c>
      <c r="AS88" s="167">
        <v>1.3852617236289388E-2</v>
      </c>
      <c r="AT88" s="167">
        <v>2.2782710508342463E-2</v>
      </c>
      <c r="AU88" s="167">
        <v>5.6523904382470125E-2</v>
      </c>
      <c r="AV88" s="167">
        <v>2.73650454302512E-2</v>
      </c>
      <c r="AW88" s="167">
        <v>6.2924784775713505E-2</v>
      </c>
      <c r="AX88" s="168">
        <v>3.1465247338760216E-2</v>
      </c>
    </row>
    <row r="89" spans="2:50" x14ac:dyDescent="0.25">
      <c r="B89" s="122">
        <v>41214</v>
      </c>
      <c r="C89" s="164">
        <v>209.28</v>
      </c>
      <c r="D89" s="211">
        <v>181.41</v>
      </c>
      <c r="E89" s="211">
        <v>195.29</v>
      </c>
      <c r="F89" s="211">
        <v>211.16</v>
      </c>
      <c r="G89" s="211">
        <v>200.55</v>
      </c>
      <c r="H89" s="211">
        <v>195.08</v>
      </c>
      <c r="I89" s="211">
        <v>220.67</v>
      </c>
      <c r="J89" s="211">
        <v>176.56</v>
      </c>
      <c r="K89" s="211">
        <v>218.52</v>
      </c>
      <c r="L89" s="211">
        <v>195.54</v>
      </c>
      <c r="M89" s="211">
        <v>178.51</v>
      </c>
      <c r="N89" s="211">
        <v>209.18</v>
      </c>
      <c r="O89" s="211">
        <v>212.35</v>
      </c>
      <c r="P89" s="211">
        <v>192.1</v>
      </c>
      <c r="Q89" s="211">
        <v>187.43</v>
      </c>
      <c r="R89" s="229">
        <v>197.64</v>
      </c>
      <c r="S89" s="225">
        <v>2.1068760773796935E-3</v>
      </c>
      <c r="T89" s="167">
        <v>9.9321304419808243E-4</v>
      </c>
      <c r="U89" s="167">
        <v>-2.047816515641232E-4</v>
      </c>
      <c r="V89" s="167">
        <v>-4.2603550295861048E-4</v>
      </c>
      <c r="W89" s="167">
        <v>-5.9799671101801177E-4</v>
      </c>
      <c r="X89" s="167">
        <v>2.3120793300108744E-3</v>
      </c>
      <c r="Y89" s="167">
        <v>-1.4932126696832748E-3</v>
      </c>
      <c r="Z89" s="167">
        <v>5.1000170000570222E-4</v>
      </c>
      <c r="AA89" s="167">
        <v>6.8690754224487449E-4</v>
      </c>
      <c r="AB89" s="167">
        <v>-1.0227040294541467E-4</v>
      </c>
      <c r="AC89" s="167">
        <v>-3.9198118490324507E-4</v>
      </c>
      <c r="AD89" s="167">
        <v>-2.241831624135493E-3</v>
      </c>
      <c r="AE89" s="167">
        <v>9.4272920103688485E-4</v>
      </c>
      <c r="AF89" s="167">
        <v>-6.2428467381125952E-4</v>
      </c>
      <c r="AG89" s="167">
        <v>-1.2788405179302575E-3</v>
      </c>
      <c r="AH89" s="168">
        <v>-1.5176809834571703E-4</v>
      </c>
      <c r="AI89" s="225">
        <v>4.1556761061066094E-2</v>
      </c>
      <c r="AJ89" s="167">
        <v>4.8430907935040235E-2</v>
      </c>
      <c r="AK89" s="167">
        <v>2.5521188888305346E-2</v>
      </c>
      <c r="AL89" s="167">
        <v>4.5553574965339516E-2</v>
      </c>
      <c r="AM89" s="167">
        <v>2.3475376371523415E-2</v>
      </c>
      <c r="AN89" s="167">
        <v>4.7072084160807215E-2</v>
      </c>
      <c r="AO89" s="167">
        <v>3.2132834424695833E-2</v>
      </c>
      <c r="AP89" s="167">
        <v>9.7220633649777177E-3</v>
      </c>
      <c r="AQ89" s="167">
        <v>4.7103359049307736E-2</v>
      </c>
      <c r="AR89" s="167">
        <v>3.5424940428911755E-2</v>
      </c>
      <c r="AS89" s="167">
        <v>1.1732033552482424E-2</v>
      </c>
      <c r="AT89" s="167">
        <v>1.8849544591106104E-2</v>
      </c>
      <c r="AU89" s="167">
        <v>5.2957802350374505E-2</v>
      </c>
      <c r="AV89" s="167">
        <v>1.3827316867215611E-2</v>
      </c>
      <c r="AW89" s="167">
        <v>5.7492665312570468E-2</v>
      </c>
      <c r="AX89" s="168">
        <v>2.8999843806945425E-2</v>
      </c>
    </row>
    <row r="90" spans="2:50" x14ac:dyDescent="0.25">
      <c r="B90" s="122">
        <v>41244</v>
      </c>
      <c r="C90" s="164">
        <v>209.63</v>
      </c>
      <c r="D90" s="211">
        <v>181.44</v>
      </c>
      <c r="E90" s="211">
        <v>195.33</v>
      </c>
      <c r="F90" s="211">
        <v>211.06</v>
      </c>
      <c r="G90" s="211">
        <v>200.72</v>
      </c>
      <c r="H90" s="211">
        <v>195.32</v>
      </c>
      <c r="I90" s="211">
        <v>220.77</v>
      </c>
      <c r="J90" s="211">
        <v>176.31</v>
      </c>
      <c r="K90" s="211">
        <v>218.73</v>
      </c>
      <c r="L90" s="211">
        <v>195.62</v>
      </c>
      <c r="M90" s="211">
        <v>178.61</v>
      </c>
      <c r="N90" s="211">
        <v>209.09</v>
      </c>
      <c r="O90" s="211">
        <v>212.74</v>
      </c>
      <c r="P90" s="211">
        <v>192.23</v>
      </c>
      <c r="Q90" s="211">
        <v>187.63</v>
      </c>
      <c r="R90" s="229">
        <v>197.73</v>
      </c>
      <c r="S90" s="225">
        <v>1.6724006116206613E-3</v>
      </c>
      <c r="T90" s="167">
        <v>1.6537125847526646E-4</v>
      </c>
      <c r="U90" s="167">
        <v>2.0482359567841613E-4</v>
      </c>
      <c r="V90" s="167">
        <v>-4.735745406326819E-4</v>
      </c>
      <c r="W90" s="167">
        <v>8.4766891049614657E-4</v>
      </c>
      <c r="X90" s="167">
        <v>1.2302645068689166E-3</v>
      </c>
      <c r="Y90" s="167">
        <v>4.5316536003991992E-4</v>
      </c>
      <c r="Z90" s="167">
        <v>-1.4159492523787565E-3</v>
      </c>
      <c r="AA90" s="167">
        <v>9.6101043382756934E-4</v>
      </c>
      <c r="AB90" s="167">
        <v>4.0912345300192499E-4</v>
      </c>
      <c r="AC90" s="167">
        <v>5.6019270629104057E-4</v>
      </c>
      <c r="AD90" s="167">
        <v>-4.3025145807440435E-4</v>
      </c>
      <c r="AE90" s="167">
        <v>1.8365905344950306E-3</v>
      </c>
      <c r="AF90" s="167">
        <v>6.7673086933894844E-4</v>
      </c>
      <c r="AG90" s="167">
        <v>1.0670650376138902E-3</v>
      </c>
      <c r="AH90" s="168">
        <v>4.5537340619317135E-4</v>
      </c>
      <c r="AI90" s="225">
        <v>4.2831559048850831E-2</v>
      </c>
      <c r="AJ90" s="167">
        <v>4.7212282119358129E-2</v>
      </c>
      <c r="AK90" s="167">
        <v>2.4386406544996797E-2</v>
      </c>
      <c r="AL90" s="167">
        <v>4.4179488448028437E-2</v>
      </c>
      <c r="AM90" s="167">
        <v>2.3663810689514397E-2</v>
      </c>
      <c r="AN90" s="167">
        <v>4.6506643806258019E-2</v>
      </c>
      <c r="AO90" s="167">
        <v>3.2359130231470745E-2</v>
      </c>
      <c r="AP90" s="167">
        <v>7.3130320516483494E-3</v>
      </c>
      <c r="AQ90" s="167">
        <v>4.5754446356855993E-2</v>
      </c>
      <c r="AR90" s="167">
        <v>3.4533819874134064E-2</v>
      </c>
      <c r="AS90" s="167">
        <v>1.4022936300670086E-2</v>
      </c>
      <c r="AT90" s="167">
        <v>1.7717206132879193E-2</v>
      </c>
      <c r="AU90" s="167">
        <v>5.0101189594748075E-2</v>
      </c>
      <c r="AV90" s="167">
        <v>1.478118566224973E-2</v>
      </c>
      <c r="AW90" s="167">
        <v>5.7308689282091763E-2</v>
      </c>
      <c r="AX90" s="168">
        <v>2.8344081547742705E-2</v>
      </c>
    </row>
    <row r="91" spans="2:50" x14ac:dyDescent="0.25">
      <c r="B91" s="122">
        <v>41275</v>
      </c>
      <c r="C91" s="164">
        <v>212.34</v>
      </c>
      <c r="D91" s="211">
        <v>182.66</v>
      </c>
      <c r="E91" s="211">
        <v>196.41</v>
      </c>
      <c r="F91" s="211">
        <v>212.45</v>
      </c>
      <c r="G91" s="211">
        <v>203.92</v>
      </c>
      <c r="H91" s="211">
        <v>197.12</v>
      </c>
      <c r="I91" s="211">
        <v>222</v>
      </c>
      <c r="J91" s="211">
        <v>176.95</v>
      </c>
      <c r="K91" s="211">
        <v>224.52</v>
      </c>
      <c r="L91" s="211">
        <v>197.67</v>
      </c>
      <c r="M91" s="211">
        <v>179.72</v>
      </c>
      <c r="N91" s="211">
        <v>210.19</v>
      </c>
      <c r="O91" s="211">
        <v>214.38</v>
      </c>
      <c r="P91" s="211">
        <v>193.01</v>
      </c>
      <c r="Q91" s="211">
        <v>188.62</v>
      </c>
      <c r="R91" s="229">
        <v>199.45</v>
      </c>
      <c r="S91" s="225">
        <v>1.2927538997280941E-2</v>
      </c>
      <c r="T91" s="167">
        <v>6.7239858906524841E-3</v>
      </c>
      <c r="U91" s="167">
        <v>5.5291045922285509E-3</v>
      </c>
      <c r="V91" s="167">
        <v>6.5858049843645627E-3</v>
      </c>
      <c r="W91" s="167">
        <v>1.5942606616181632E-2</v>
      </c>
      <c r="X91" s="167">
        <v>9.2156461191890138E-3</v>
      </c>
      <c r="Y91" s="167">
        <v>5.5714091588530135E-3</v>
      </c>
      <c r="Z91" s="167">
        <v>3.6299699393114171E-3</v>
      </c>
      <c r="AA91" s="167">
        <v>2.6470991633520846E-2</v>
      </c>
      <c r="AB91" s="167">
        <v>1.0479501073509701E-2</v>
      </c>
      <c r="AC91" s="167">
        <v>6.2146576339510151E-3</v>
      </c>
      <c r="AD91" s="167">
        <v>5.2608924386627898E-3</v>
      </c>
      <c r="AE91" s="167">
        <v>7.7089404907397796E-3</v>
      </c>
      <c r="AF91" s="167">
        <v>4.0576392862716748E-3</v>
      </c>
      <c r="AG91" s="167">
        <v>5.2763417363961285E-3</v>
      </c>
      <c r="AH91" s="168">
        <v>8.698730592221704E-3</v>
      </c>
      <c r="AI91" s="225">
        <v>3.6715164534713463E-2</v>
      </c>
      <c r="AJ91" s="167">
        <v>3.9021615472127236E-2</v>
      </c>
      <c r="AK91" s="167">
        <v>2.6980392156862765E-2</v>
      </c>
      <c r="AL91" s="167">
        <v>3.5482770385534046E-2</v>
      </c>
      <c r="AM91" s="167">
        <v>2.5806127068765949E-2</v>
      </c>
      <c r="AN91" s="167">
        <v>4.7730413521845483E-2</v>
      </c>
      <c r="AO91" s="167">
        <v>1.7321968655485298E-2</v>
      </c>
      <c r="AP91" s="167">
        <v>4.769746181363832E-3</v>
      </c>
      <c r="AQ91" s="167">
        <v>5.2651319799334351E-2</v>
      </c>
      <c r="AR91" s="167">
        <v>2.3401501423763849E-2</v>
      </c>
      <c r="AS91" s="167">
        <v>1.1196759129016076E-2</v>
      </c>
      <c r="AT91" s="167">
        <v>1.4528429385075814E-2</v>
      </c>
      <c r="AU91" s="167">
        <v>3.9569391911550733E-2</v>
      </c>
      <c r="AV91" s="167">
        <v>3.326922077246941E-3</v>
      </c>
      <c r="AW91" s="167">
        <v>4.9346314325452001E-2</v>
      </c>
      <c r="AX91" s="168">
        <v>2.603014558362049E-2</v>
      </c>
    </row>
    <row r="92" spans="2:50" x14ac:dyDescent="0.25">
      <c r="B92" s="122">
        <v>41306</v>
      </c>
      <c r="C92" s="164">
        <v>213.09</v>
      </c>
      <c r="D92" s="211">
        <v>184.32</v>
      </c>
      <c r="E92" s="211">
        <v>198.19</v>
      </c>
      <c r="F92" s="211">
        <v>212.94</v>
      </c>
      <c r="G92" s="211">
        <v>204.58</v>
      </c>
      <c r="H92" s="211">
        <v>198.38</v>
      </c>
      <c r="I92" s="211">
        <v>223.01</v>
      </c>
      <c r="J92" s="211">
        <v>177.54</v>
      </c>
      <c r="K92" s="211">
        <v>224.91</v>
      </c>
      <c r="L92" s="211">
        <v>198.72</v>
      </c>
      <c r="M92" s="211">
        <v>179.89</v>
      </c>
      <c r="N92" s="211">
        <v>212.35</v>
      </c>
      <c r="O92" s="164">
        <v>215.83</v>
      </c>
      <c r="P92" s="211">
        <v>195.15</v>
      </c>
      <c r="Q92" s="211">
        <v>188.46</v>
      </c>
      <c r="R92" s="229">
        <v>200.66</v>
      </c>
      <c r="S92" s="225">
        <v>3.5320712065556314E-3</v>
      </c>
      <c r="T92" s="167">
        <v>9.0879229168947528E-3</v>
      </c>
      <c r="U92" s="167">
        <v>9.062675016547006E-3</v>
      </c>
      <c r="V92" s="167">
        <v>2.3064250411861664E-3</v>
      </c>
      <c r="W92" s="167">
        <v>3.2365633581799003E-3</v>
      </c>
      <c r="X92" s="167">
        <v>6.3920454545454142E-3</v>
      </c>
      <c r="Y92" s="167">
        <v>4.5495495495495586E-3</v>
      </c>
      <c r="Z92" s="167">
        <v>3.3342752189884362E-3</v>
      </c>
      <c r="AA92" s="167">
        <v>1.7370390165685201E-3</v>
      </c>
      <c r="AB92" s="167">
        <v>5.3118834421004291E-3</v>
      </c>
      <c r="AC92" s="167">
        <v>9.45915869129621E-4</v>
      </c>
      <c r="AD92" s="167">
        <v>1.0276416575479397E-2</v>
      </c>
      <c r="AE92" s="167">
        <v>6.7636906427839261E-3</v>
      </c>
      <c r="AF92" s="167">
        <v>1.1087508419252989E-2</v>
      </c>
      <c r="AG92" s="167">
        <v>-8.4826635563561847E-4</v>
      </c>
      <c r="AH92" s="168">
        <v>6.0666833792930586E-3</v>
      </c>
      <c r="AI92" s="225">
        <v>2.9868058576192569E-2</v>
      </c>
      <c r="AJ92" s="167">
        <v>3.272075302554911E-2</v>
      </c>
      <c r="AK92" s="167">
        <v>2.3867334814279051E-2</v>
      </c>
      <c r="AL92" s="167">
        <v>2.7107852595022131E-2</v>
      </c>
      <c r="AM92" s="167">
        <v>2.5412260037090961E-2</v>
      </c>
      <c r="AN92" s="167">
        <v>2.6652176163121766E-2</v>
      </c>
      <c r="AO92" s="167">
        <v>8.9124140427072618E-3</v>
      </c>
      <c r="AP92" s="167">
        <v>6.1773873618589104E-3</v>
      </c>
      <c r="AQ92" s="167">
        <v>4.4441348565059879E-2</v>
      </c>
      <c r="AR92" s="167">
        <v>2.3169601482854407E-2</v>
      </c>
      <c r="AS92" s="167">
        <v>5.1405263451973493E-3</v>
      </c>
      <c r="AT92" s="167">
        <v>1.042063189950504E-2</v>
      </c>
      <c r="AU92" s="167">
        <v>3.2926537449150528E-2</v>
      </c>
      <c r="AV92" s="167">
        <v>8.1103419774770646E-3</v>
      </c>
      <c r="AW92" s="167">
        <v>3.0117518447663416E-2</v>
      </c>
      <c r="AX92" s="168">
        <v>2.2523440684875551E-2</v>
      </c>
    </row>
    <row r="93" spans="2:50" x14ac:dyDescent="0.25">
      <c r="B93" s="122">
        <v>41334</v>
      </c>
      <c r="C93" s="164">
        <v>212.96</v>
      </c>
      <c r="D93" s="211">
        <v>184.42</v>
      </c>
      <c r="E93" s="211">
        <v>200.3</v>
      </c>
      <c r="F93" s="211">
        <v>213.27</v>
      </c>
      <c r="G93" s="211">
        <v>205.08</v>
      </c>
      <c r="H93" s="211">
        <v>198.72</v>
      </c>
      <c r="I93" s="211">
        <v>223.71</v>
      </c>
      <c r="J93" s="211">
        <v>177.73</v>
      </c>
      <c r="K93" s="211">
        <v>224.95</v>
      </c>
      <c r="L93" s="211">
        <v>199.29</v>
      </c>
      <c r="M93" s="211">
        <v>179.54</v>
      </c>
      <c r="N93" s="211">
        <v>212.8</v>
      </c>
      <c r="O93" s="164">
        <v>216.22</v>
      </c>
      <c r="P93" s="211">
        <v>195.71</v>
      </c>
      <c r="Q93" s="211">
        <v>189.34</v>
      </c>
      <c r="R93" s="212">
        <v>201.63</v>
      </c>
      <c r="S93" s="225">
        <v>-6.1007086207698347E-4</v>
      </c>
      <c r="T93" s="167">
        <v>5.4253472222209886E-4</v>
      </c>
      <c r="U93" s="167">
        <v>1.0646349462636984E-2</v>
      </c>
      <c r="V93" s="167">
        <v>1.5497323189630485E-3</v>
      </c>
      <c r="W93" s="167">
        <v>2.4440316746505708E-3</v>
      </c>
      <c r="X93" s="167">
        <v>1.7138824478273307E-3</v>
      </c>
      <c r="Y93" s="167">
        <v>3.1388726962917612E-3</v>
      </c>
      <c r="Z93" s="167">
        <v>1.0701813675790817E-3</v>
      </c>
      <c r="AA93" s="167">
        <v>1.7784891734473618E-4</v>
      </c>
      <c r="AB93" s="167">
        <v>2.8683574879226903E-3</v>
      </c>
      <c r="AC93" s="167">
        <v>-1.9456334426594113E-3</v>
      </c>
      <c r="AD93" s="167">
        <v>2.1191429244173943E-3</v>
      </c>
      <c r="AE93" s="167">
        <v>1.8069777139415599E-3</v>
      </c>
      <c r="AF93" s="167">
        <v>2.8695874967974433E-3</v>
      </c>
      <c r="AG93" s="167">
        <v>4.6694258728643412E-3</v>
      </c>
      <c r="AH93" s="168">
        <v>4.8340476427788381E-3</v>
      </c>
      <c r="AI93" s="225">
        <v>2.7948061978085637E-2</v>
      </c>
      <c r="AJ93" s="167">
        <v>3.1085765403108478E-2</v>
      </c>
      <c r="AK93" s="167">
        <v>3.3113265937693592E-2</v>
      </c>
      <c r="AL93" s="167">
        <v>2.3172135866436516E-2</v>
      </c>
      <c r="AM93" s="167">
        <v>2.6015609365619419E-2</v>
      </c>
      <c r="AN93" s="167">
        <v>2.6817547667028263E-2</v>
      </c>
      <c r="AO93" s="167">
        <v>6.84099194383192E-3</v>
      </c>
      <c r="AP93" s="167">
        <v>5.88601505461539E-3</v>
      </c>
      <c r="AQ93" s="167">
        <v>4.1049611255090657E-2</v>
      </c>
      <c r="AR93" s="167">
        <v>1.9646968534152043E-2</v>
      </c>
      <c r="AS93" s="167">
        <v>-2.6663704032886537E-3</v>
      </c>
      <c r="AT93" s="167">
        <v>8.5308056872037685E-3</v>
      </c>
      <c r="AU93" s="167">
        <v>2.6490695024686817E-2</v>
      </c>
      <c r="AV93" s="167">
        <v>1.3096593850295157E-2</v>
      </c>
      <c r="AW93" s="167">
        <v>2.3404140316739763E-2</v>
      </c>
      <c r="AX93" s="168">
        <v>2.4386526444139633E-2</v>
      </c>
    </row>
    <row r="94" spans="2:50" x14ac:dyDescent="0.25">
      <c r="B94" s="122">
        <v>41365</v>
      </c>
      <c r="C94" s="164">
        <v>212.91</v>
      </c>
      <c r="D94" s="211">
        <v>184.3</v>
      </c>
      <c r="E94" s="211">
        <v>200.5</v>
      </c>
      <c r="F94" s="211">
        <v>213.15</v>
      </c>
      <c r="G94" s="211">
        <v>205.34</v>
      </c>
      <c r="H94" s="211">
        <v>198.73</v>
      </c>
      <c r="I94" s="211">
        <v>223.67</v>
      </c>
      <c r="J94" s="211">
        <v>178.08</v>
      </c>
      <c r="K94" s="211">
        <v>224.81</v>
      </c>
      <c r="L94" s="211">
        <v>199.3</v>
      </c>
      <c r="M94" s="211">
        <v>179.9</v>
      </c>
      <c r="N94" s="211">
        <v>212.08</v>
      </c>
      <c r="O94" s="164">
        <v>216.09</v>
      </c>
      <c r="P94" s="211">
        <v>195.88</v>
      </c>
      <c r="Q94" s="211">
        <v>189.65</v>
      </c>
      <c r="R94" s="212">
        <v>201.75</v>
      </c>
      <c r="S94" s="225">
        <v>-2.3478587528180661E-4</v>
      </c>
      <c r="T94" s="167">
        <v>-6.5068864548301075E-4</v>
      </c>
      <c r="U94" s="167">
        <v>9.985022466298954E-4</v>
      </c>
      <c r="V94" s="167">
        <v>-5.6266704177809768E-4</v>
      </c>
      <c r="W94" s="167">
        <v>1.2677979325141919E-3</v>
      </c>
      <c r="X94" s="167">
        <v>5.0322061191598877E-5</v>
      </c>
      <c r="Y94" s="167">
        <v>-1.7880291448757468E-4</v>
      </c>
      <c r="Z94" s="167">
        <v>1.969279243796862E-3</v>
      </c>
      <c r="AA94" s="167">
        <v>-6.2236052456099422E-4</v>
      </c>
      <c r="AB94" s="167">
        <v>5.0178132370071182E-5</v>
      </c>
      <c r="AC94" s="167">
        <v>2.0051242063050534E-3</v>
      </c>
      <c r="AD94" s="167">
        <v>-3.3834586466164884E-3</v>
      </c>
      <c r="AE94" s="167">
        <v>-6.012394783091457E-4</v>
      </c>
      <c r="AF94" s="167">
        <v>8.6863215982835307E-4</v>
      </c>
      <c r="AG94" s="167">
        <v>1.6372662934402982E-3</v>
      </c>
      <c r="AH94" s="168">
        <v>5.9514953131967196E-4</v>
      </c>
      <c r="AI94" s="225">
        <v>2.6121740806785754E-2</v>
      </c>
      <c r="AJ94" s="167">
        <v>2.7256005796778338E-2</v>
      </c>
      <c r="AK94" s="167">
        <v>3.084832904884327E-2</v>
      </c>
      <c r="AL94" s="167">
        <v>1.3600266298920527E-2</v>
      </c>
      <c r="AM94" s="167">
        <v>2.6854028104215555E-2</v>
      </c>
      <c r="AN94" s="167">
        <v>2.1275502338249597E-2</v>
      </c>
      <c r="AO94" s="167">
        <v>4.4728720311315584E-4</v>
      </c>
      <c r="AP94" s="167">
        <v>9.294944457039378E-3</v>
      </c>
      <c r="AQ94" s="167">
        <v>3.7185697808535201E-2</v>
      </c>
      <c r="AR94" s="167">
        <v>1.8968249910527257E-2</v>
      </c>
      <c r="AS94" s="167">
        <v>2.6194058964499334E-3</v>
      </c>
      <c r="AT94" s="167">
        <v>6.4063019029090285E-3</v>
      </c>
      <c r="AU94" s="167">
        <v>2.3056528737808835E-2</v>
      </c>
      <c r="AV94" s="167">
        <v>1.1985947509816075E-2</v>
      </c>
      <c r="AW94" s="167">
        <v>1.5909577887293747E-2</v>
      </c>
      <c r="AX94" s="168">
        <v>2.2709991382369399E-2</v>
      </c>
    </row>
    <row r="95" spans="2:50" x14ac:dyDescent="0.25">
      <c r="B95" s="122">
        <v>41395</v>
      </c>
      <c r="C95" s="164">
        <v>212.71</v>
      </c>
      <c r="D95" s="211">
        <v>184.36</v>
      </c>
      <c r="E95" s="211">
        <v>200.47</v>
      </c>
      <c r="F95" s="211">
        <v>212.69</v>
      </c>
      <c r="G95" s="211">
        <v>205.13</v>
      </c>
      <c r="H95" s="211">
        <v>198.96</v>
      </c>
      <c r="I95" s="211">
        <v>223.87</v>
      </c>
      <c r="J95" s="211">
        <v>178.02</v>
      </c>
      <c r="K95" s="211">
        <v>224.92</v>
      </c>
      <c r="L95" s="211">
        <v>199.36</v>
      </c>
      <c r="M95" s="211">
        <v>179.6</v>
      </c>
      <c r="N95" s="211">
        <v>212.12</v>
      </c>
      <c r="O95" s="211">
        <v>215.92</v>
      </c>
      <c r="P95" s="211">
        <v>197.35</v>
      </c>
      <c r="Q95" s="211">
        <v>190.09</v>
      </c>
      <c r="R95" s="212">
        <v>201.74</v>
      </c>
      <c r="S95" s="225">
        <v>-9.3936405053773875E-4</v>
      </c>
      <c r="T95" s="167">
        <v>3.2555615843743446E-4</v>
      </c>
      <c r="U95" s="167">
        <v>-1.4962593516210099E-4</v>
      </c>
      <c r="V95" s="167">
        <v>-2.1581046211588406E-3</v>
      </c>
      <c r="W95" s="167">
        <v>-1.0226940683744079E-3</v>
      </c>
      <c r="X95" s="167">
        <v>1.1573491672118852E-3</v>
      </c>
      <c r="Y95" s="167">
        <v>8.9417445343586976E-4</v>
      </c>
      <c r="Z95" s="167">
        <v>-3.369272237196963E-4</v>
      </c>
      <c r="AA95" s="167">
        <v>4.8930207730957243E-4</v>
      </c>
      <c r="AB95" s="167">
        <v>3.0105368790778186E-4</v>
      </c>
      <c r="AC95" s="167">
        <v>-1.6675931072819283E-3</v>
      </c>
      <c r="AD95" s="167">
        <v>1.8860807242537803E-4</v>
      </c>
      <c r="AE95" s="167">
        <v>-7.8670924151980071E-4</v>
      </c>
      <c r="AF95" s="167">
        <v>7.5045946497855898E-3</v>
      </c>
      <c r="AG95" s="167">
        <v>2.3200632744528882E-3</v>
      </c>
      <c r="AH95" s="168">
        <v>-4.9566294919367593E-5</v>
      </c>
      <c r="AI95" s="225">
        <v>2.6196449247394948E-2</v>
      </c>
      <c r="AJ95" s="167">
        <v>2.0141655599823061E-2</v>
      </c>
      <c r="AK95" s="167">
        <v>2.9582455960145859E-2</v>
      </c>
      <c r="AL95" s="167">
        <v>1.0403800475059288E-2</v>
      </c>
      <c r="AM95" s="167">
        <v>2.5803870580586974E-2</v>
      </c>
      <c r="AN95" s="167">
        <v>2.1617458279846069E-2</v>
      </c>
      <c r="AO95" s="167">
        <v>6.2477526069759648E-3</v>
      </c>
      <c r="AP95" s="167">
        <v>8.6690464048955196E-3</v>
      </c>
      <c r="AQ95" s="167">
        <v>3.6784364340370468E-2</v>
      </c>
      <c r="AR95" s="167">
        <v>1.677972152802587E-2</v>
      </c>
      <c r="AS95" s="167">
        <v>6.1284751239609747E-4</v>
      </c>
      <c r="AT95" s="167">
        <v>6.6438876233865241E-3</v>
      </c>
      <c r="AU95" s="167">
        <v>1.7866402677603421E-2</v>
      </c>
      <c r="AV95" s="167">
        <v>2.2274022274022087E-2</v>
      </c>
      <c r="AW95" s="167">
        <v>1.7340112389617302E-2</v>
      </c>
      <c r="AX95" s="168">
        <v>2.1985815602836967E-2</v>
      </c>
    </row>
    <row r="96" spans="2:50" x14ac:dyDescent="0.25">
      <c r="B96" s="122">
        <v>41426</v>
      </c>
      <c r="C96" s="173">
        <v>212.37</v>
      </c>
      <c r="D96" s="211">
        <v>184.42</v>
      </c>
      <c r="E96" s="211">
        <v>200.69</v>
      </c>
      <c r="F96" s="211">
        <v>212.6</v>
      </c>
      <c r="G96" s="211">
        <v>205.25</v>
      </c>
      <c r="H96" s="211">
        <v>198.7</v>
      </c>
      <c r="I96" s="211">
        <v>223.64</v>
      </c>
      <c r="J96" s="211">
        <v>177.99</v>
      </c>
      <c r="K96" s="211">
        <v>225.16</v>
      </c>
      <c r="L96" s="211">
        <v>199.23</v>
      </c>
      <c r="M96" s="211">
        <v>179.71</v>
      </c>
      <c r="N96" s="211">
        <v>212.26</v>
      </c>
      <c r="O96" s="211">
        <v>215.75</v>
      </c>
      <c r="P96" s="211">
        <v>197.62</v>
      </c>
      <c r="Q96" s="211">
        <v>190.22</v>
      </c>
      <c r="R96" s="212">
        <v>201.81</v>
      </c>
      <c r="S96" s="225">
        <v>-1.59842038456115E-3</v>
      </c>
      <c r="T96" s="167">
        <v>3.2545020611829401E-4</v>
      </c>
      <c r="U96" s="167">
        <v>1.0974210605076973E-3</v>
      </c>
      <c r="V96" s="167">
        <v>-4.2315106493018284E-4</v>
      </c>
      <c r="W96" s="167">
        <v>5.8499488129482025E-4</v>
      </c>
      <c r="X96" s="167">
        <v>-1.3067953357459583E-3</v>
      </c>
      <c r="Y96" s="167">
        <v>-1.027381962746321E-3</v>
      </c>
      <c r="Z96" s="167">
        <v>-1.685203909672639E-4</v>
      </c>
      <c r="AA96" s="167">
        <v>1.0670460608217525E-3</v>
      </c>
      <c r="AB96" s="167">
        <v>-6.5208667736771364E-4</v>
      </c>
      <c r="AC96" s="167">
        <v>6.1247216035642538E-4</v>
      </c>
      <c r="AD96" s="167">
        <v>6.600037714501461E-4</v>
      </c>
      <c r="AE96" s="167">
        <v>-7.8732864023711713E-4</v>
      </c>
      <c r="AF96" s="167">
        <v>1.3681276919179641E-3</v>
      </c>
      <c r="AG96" s="167">
        <v>6.8388658004092662E-4</v>
      </c>
      <c r="AH96" s="168">
        <v>3.4698126301169196E-4</v>
      </c>
      <c r="AI96" s="225">
        <v>2.3864622505062272E-2</v>
      </c>
      <c r="AJ96" s="167">
        <v>1.8332413031474371E-2</v>
      </c>
      <c r="AK96" s="167">
        <v>3.2993617459337043E-2</v>
      </c>
      <c r="AL96" s="167">
        <v>7.9651052531766187E-3</v>
      </c>
      <c r="AM96" s="167">
        <v>2.804908590032551E-2</v>
      </c>
      <c r="AN96" s="167">
        <v>2.0334805381534204E-2</v>
      </c>
      <c r="AO96" s="167">
        <v>7.2512723505830934E-3</v>
      </c>
      <c r="AP96" s="167">
        <v>6.5030536077810286E-3</v>
      </c>
      <c r="AQ96" s="167">
        <v>3.9423875911734907E-2</v>
      </c>
      <c r="AR96" s="167">
        <v>1.5391672187961891E-2</v>
      </c>
      <c r="AS96" s="167">
        <v>8.3537536199607132E-4</v>
      </c>
      <c r="AT96" s="167">
        <v>7.5473489343522715E-3</v>
      </c>
      <c r="AU96" s="167">
        <v>1.8745868353952311E-2</v>
      </c>
      <c r="AV96" s="167">
        <v>2.6597402597402731E-2</v>
      </c>
      <c r="AW96" s="167">
        <v>1.7110469468506029E-2</v>
      </c>
      <c r="AX96" s="168">
        <v>2.3325389179047695E-2</v>
      </c>
    </row>
    <row r="97" spans="2:50" x14ac:dyDescent="0.25">
      <c r="B97" s="122">
        <v>41456</v>
      </c>
      <c r="C97" s="173">
        <v>212.37</v>
      </c>
      <c r="D97" s="211">
        <v>185.16</v>
      </c>
      <c r="E97" s="211">
        <v>201.04</v>
      </c>
      <c r="F97" s="211">
        <v>212.56</v>
      </c>
      <c r="G97" s="211">
        <v>205.37</v>
      </c>
      <c r="H97" s="211">
        <v>198.54</v>
      </c>
      <c r="I97" s="211">
        <v>223.91</v>
      </c>
      <c r="J97" s="211">
        <v>177.99</v>
      </c>
      <c r="K97" s="211">
        <v>225.18</v>
      </c>
      <c r="L97" s="211">
        <v>199.74</v>
      </c>
      <c r="M97" s="211">
        <v>180.11</v>
      </c>
      <c r="N97" s="211">
        <v>212.6</v>
      </c>
      <c r="O97" s="211">
        <v>215.99</v>
      </c>
      <c r="P97" s="211">
        <v>197.61</v>
      </c>
      <c r="Q97" s="211">
        <v>190.32</v>
      </c>
      <c r="R97" s="212">
        <v>202.06</v>
      </c>
      <c r="S97" s="225">
        <v>0</v>
      </c>
      <c r="T97" s="167">
        <v>4.012579980479325E-3</v>
      </c>
      <c r="U97" s="167">
        <v>1.7439832577605952E-3</v>
      </c>
      <c r="V97" s="167">
        <v>-1.8814675446843232E-4</v>
      </c>
      <c r="W97" s="167">
        <v>5.8465286236297764E-4</v>
      </c>
      <c r="X97" s="167">
        <v>-8.0523402113741316E-4</v>
      </c>
      <c r="Y97" s="167">
        <v>1.2072974423180671E-3</v>
      </c>
      <c r="Z97" s="167">
        <v>0</v>
      </c>
      <c r="AA97" s="167">
        <v>8.8825723929764067E-5</v>
      </c>
      <c r="AB97" s="167">
        <v>2.5598554434573817E-3</v>
      </c>
      <c r="AC97" s="167">
        <v>2.2258082466195539E-3</v>
      </c>
      <c r="AD97" s="167">
        <v>1.6018091020446601E-3</v>
      </c>
      <c r="AE97" s="167">
        <v>1.1123986095018523E-3</v>
      </c>
      <c r="AF97" s="167">
        <v>-5.060216577268406E-5</v>
      </c>
      <c r="AG97" s="167">
        <v>5.2570707601717892E-4</v>
      </c>
      <c r="AH97" s="168">
        <v>1.2387889599128066E-3</v>
      </c>
      <c r="AI97" s="225">
        <v>2.086237561890103E-2</v>
      </c>
      <c r="AJ97" s="167">
        <v>2.1516054286660147E-2</v>
      </c>
      <c r="AK97" s="167">
        <v>3.086862885857844E-2</v>
      </c>
      <c r="AL97" s="167">
        <v>6.9161534817623327E-3</v>
      </c>
      <c r="AM97" s="167">
        <v>2.6952695269526927E-2</v>
      </c>
      <c r="AN97" s="167">
        <v>1.9199178644763837E-2</v>
      </c>
      <c r="AO97" s="167">
        <v>9.2400612999188336E-3</v>
      </c>
      <c r="AP97" s="167">
        <v>7.1865097329109062E-3</v>
      </c>
      <c r="AQ97" s="167">
        <v>3.5167563094745669E-2</v>
      </c>
      <c r="AR97" s="167">
        <v>1.7316899256391904E-2</v>
      </c>
      <c r="AS97" s="167">
        <v>4.6296296296297612E-3</v>
      </c>
      <c r="AT97" s="167">
        <v>1.1321472742840788E-2</v>
      </c>
      <c r="AU97" s="167">
        <v>1.5945437441204247E-2</v>
      </c>
      <c r="AV97" s="167">
        <v>2.9111550880116743E-2</v>
      </c>
      <c r="AW97" s="167">
        <v>1.5744249346213213E-2</v>
      </c>
      <c r="AX97" s="168">
        <v>2.2726122387002112E-2</v>
      </c>
    </row>
    <row r="98" spans="2:50" x14ac:dyDescent="0.25">
      <c r="B98" s="122">
        <v>41487</v>
      </c>
      <c r="C98" s="173">
        <v>212.48</v>
      </c>
      <c r="D98" s="211">
        <v>185.19</v>
      </c>
      <c r="E98" s="211">
        <v>200.84</v>
      </c>
      <c r="F98" s="211">
        <v>212.54</v>
      </c>
      <c r="G98" s="211">
        <v>205.23</v>
      </c>
      <c r="H98" s="211">
        <v>197.97</v>
      </c>
      <c r="I98" s="211">
        <v>224.09</v>
      </c>
      <c r="J98" s="211">
        <v>177.91</v>
      </c>
      <c r="K98" s="211">
        <v>225.06</v>
      </c>
      <c r="L98" s="211">
        <v>199.66</v>
      </c>
      <c r="M98" s="211">
        <v>180.35</v>
      </c>
      <c r="N98" s="211">
        <v>213</v>
      </c>
      <c r="O98" s="211">
        <v>216</v>
      </c>
      <c r="P98" s="211">
        <v>197.64</v>
      </c>
      <c r="Q98" s="211">
        <v>190.27</v>
      </c>
      <c r="R98" s="212">
        <v>201.98</v>
      </c>
      <c r="S98" s="225">
        <v>5.1796393087522041E-4</v>
      </c>
      <c r="T98" s="167">
        <v>1.6202203499671164E-4</v>
      </c>
      <c r="U98" s="167">
        <v>-9.9482690011931663E-4</v>
      </c>
      <c r="V98" s="167">
        <v>-9.4091080165670249E-5</v>
      </c>
      <c r="W98" s="167">
        <v>-6.8169645030924375E-4</v>
      </c>
      <c r="X98" s="167">
        <v>-2.870957993351464E-3</v>
      </c>
      <c r="Y98" s="167">
        <v>8.0389442186601379E-4</v>
      </c>
      <c r="Z98" s="167">
        <v>-4.4946345300300727E-4</v>
      </c>
      <c r="AA98" s="167">
        <v>-5.3290700772712363E-4</v>
      </c>
      <c r="AB98" s="167">
        <v>-4.0052067688001181E-4</v>
      </c>
      <c r="AC98" s="167">
        <v>1.3325190161566081E-3</v>
      </c>
      <c r="AD98" s="167">
        <v>1.8814675446849893E-3</v>
      </c>
      <c r="AE98" s="167">
        <v>4.6298439742464836E-5</v>
      </c>
      <c r="AF98" s="167">
        <v>1.5181417944432063E-4</v>
      </c>
      <c r="AG98" s="167">
        <v>-2.6271542664979552E-4</v>
      </c>
      <c r="AH98" s="168">
        <v>-3.9592200336535655E-4</v>
      </c>
      <c r="AI98" s="225">
        <v>1.9039854203635409E-2</v>
      </c>
      <c r="AJ98" s="167">
        <v>2.1512493794473064E-2</v>
      </c>
      <c r="AK98" s="167">
        <v>2.8366615463389699E-2</v>
      </c>
      <c r="AL98" s="167">
        <v>7.8717754172989984E-3</v>
      </c>
      <c r="AM98" s="167">
        <v>2.2469111199681091E-2</v>
      </c>
      <c r="AN98" s="167">
        <v>1.5439064423471427E-2</v>
      </c>
      <c r="AO98" s="167">
        <v>1.0005859286969843E-2</v>
      </c>
      <c r="AP98" s="167">
        <v>4.4602529358626075E-3</v>
      </c>
      <c r="AQ98" s="167">
        <v>3.3238453769167231E-2</v>
      </c>
      <c r="AR98" s="167">
        <v>1.9609845776733748E-2</v>
      </c>
      <c r="AS98" s="167">
        <v>7.4856153287525817E-3</v>
      </c>
      <c r="AT98" s="167">
        <v>1.2164987644934344E-2</v>
      </c>
      <c r="AU98" s="167">
        <v>1.4465526958482133E-2</v>
      </c>
      <c r="AV98" s="167">
        <v>2.8732042473454067E-2</v>
      </c>
      <c r="AW98" s="167">
        <v>1.4502799253532483E-2</v>
      </c>
      <c r="AX98" s="168">
        <v>2.1132457027300156E-2</v>
      </c>
    </row>
    <row r="99" spans="2:50" x14ac:dyDescent="0.25">
      <c r="B99" s="122">
        <v>41518</v>
      </c>
      <c r="C99" s="173">
        <v>213.24</v>
      </c>
      <c r="D99" s="211">
        <v>185.24</v>
      </c>
      <c r="E99" s="211">
        <v>201.06</v>
      </c>
      <c r="F99" s="211">
        <v>212.82</v>
      </c>
      <c r="G99" s="211">
        <v>205.84</v>
      </c>
      <c r="H99" s="211">
        <v>198.12</v>
      </c>
      <c r="I99" s="211">
        <v>224.46</v>
      </c>
      <c r="J99" s="211">
        <v>178.58</v>
      </c>
      <c r="K99" s="211">
        <v>225.65</v>
      </c>
      <c r="L99" s="211">
        <v>199.97</v>
      </c>
      <c r="M99" s="211">
        <v>181.09</v>
      </c>
      <c r="N99" s="211">
        <v>214.07</v>
      </c>
      <c r="O99" s="211">
        <v>216.96</v>
      </c>
      <c r="P99" s="211">
        <v>198.12</v>
      </c>
      <c r="Q99" s="211">
        <v>190.47</v>
      </c>
      <c r="R99" s="212">
        <v>202.42</v>
      </c>
      <c r="S99" s="230">
        <v>3.5768072289157349E-3</v>
      </c>
      <c r="T99" s="231">
        <v>2.6999298018259843E-4</v>
      </c>
      <c r="U99" s="231">
        <v>1.0953993228439707E-3</v>
      </c>
      <c r="V99" s="231">
        <v>1.3173990778205802E-3</v>
      </c>
      <c r="W99" s="231">
        <v>2.9722750085270366E-3</v>
      </c>
      <c r="X99" s="231">
        <v>7.576905591757388E-4</v>
      </c>
      <c r="Y99" s="231">
        <v>1.6511223169262124E-3</v>
      </c>
      <c r="Z99" s="231">
        <v>3.7659490753751967E-3</v>
      </c>
      <c r="AA99" s="231">
        <v>2.6215231493824653E-3</v>
      </c>
      <c r="AB99" s="231">
        <v>1.5526394871281379E-3</v>
      </c>
      <c r="AC99" s="231">
        <v>4.1031327973386489E-3</v>
      </c>
      <c r="AD99" s="231">
        <v>5.023474178403653E-3</v>
      </c>
      <c r="AE99" s="231">
        <v>4.4444444444444731E-3</v>
      </c>
      <c r="AF99" s="231">
        <v>2.4286581663632845E-3</v>
      </c>
      <c r="AG99" s="231">
        <v>1.0511378567299445E-3</v>
      </c>
      <c r="AH99" s="232">
        <v>2.1784335082681849E-3</v>
      </c>
      <c r="AI99" s="230">
        <v>2.2537642658482904E-2</v>
      </c>
      <c r="AJ99" s="231">
        <v>2.2126579484632813E-2</v>
      </c>
      <c r="AK99" s="231">
        <v>3.0548436699128656E-2</v>
      </c>
      <c r="AL99" s="231">
        <v>9.8699819683021328E-3</v>
      </c>
      <c r="AM99" s="231">
        <v>2.6991967270368677E-2</v>
      </c>
      <c r="AN99" s="231">
        <v>1.8140706100005177E-2</v>
      </c>
      <c r="AO99" s="231">
        <v>1.4875435185603969E-2</v>
      </c>
      <c r="AP99" s="231">
        <v>9.0975871616658655E-3</v>
      </c>
      <c r="AQ99" s="231">
        <v>3.3527229423349958E-2</v>
      </c>
      <c r="AR99" s="231">
        <v>2.2446057879128567E-2</v>
      </c>
      <c r="AS99" s="231">
        <v>1.2411248392687479E-2</v>
      </c>
      <c r="AT99" s="231">
        <v>1.9769435975609762E-2</v>
      </c>
      <c r="AU99" s="231">
        <v>2.0364012604054071E-2</v>
      </c>
      <c r="AV99" s="231">
        <v>2.8500233608472314E-2</v>
      </c>
      <c r="AW99" s="231">
        <v>1.6436309301457008E-2</v>
      </c>
      <c r="AX99" s="232">
        <v>2.4340873437578958E-2</v>
      </c>
    </row>
    <row r="100" spans="2:50" x14ac:dyDescent="0.25">
      <c r="B100" s="122">
        <v>41548</v>
      </c>
      <c r="C100" s="173">
        <v>213.35</v>
      </c>
      <c r="D100" s="211">
        <v>185.38</v>
      </c>
      <c r="E100" s="211">
        <v>201.23</v>
      </c>
      <c r="F100" s="211">
        <v>212.81</v>
      </c>
      <c r="G100" s="211">
        <v>205.99</v>
      </c>
      <c r="H100" s="211">
        <v>198.3</v>
      </c>
      <c r="I100" s="211">
        <v>224.43</v>
      </c>
      <c r="J100" s="211">
        <v>178.89</v>
      </c>
      <c r="K100" s="211">
        <v>225.95</v>
      </c>
      <c r="L100" s="211">
        <v>200.02</v>
      </c>
      <c r="M100" s="211">
        <v>181.42</v>
      </c>
      <c r="N100" s="211">
        <v>214.13</v>
      </c>
      <c r="O100" s="211">
        <v>217.24</v>
      </c>
      <c r="P100" s="211">
        <v>198.22</v>
      </c>
      <c r="Q100" s="211">
        <v>190.64</v>
      </c>
      <c r="R100" s="212">
        <v>202.57</v>
      </c>
      <c r="S100" s="230">
        <v>5.1585068467452366E-4</v>
      </c>
      <c r="T100" s="231">
        <v>7.5577629021794657E-4</v>
      </c>
      <c r="U100" s="231">
        <v>8.4551875062155446E-4</v>
      </c>
      <c r="V100" s="231">
        <v>-4.6988065031450255E-5</v>
      </c>
      <c r="W100" s="231">
        <v>7.2872133696066932E-4</v>
      </c>
      <c r="X100" s="231">
        <v>9.0854027861908548E-4</v>
      </c>
      <c r="Y100" s="231">
        <v>-1.3365410318100235E-4</v>
      </c>
      <c r="Z100" s="231">
        <v>1.7359166759993716E-3</v>
      </c>
      <c r="AA100" s="231">
        <v>1.329492576999769E-3</v>
      </c>
      <c r="AB100" s="231">
        <v>2.5003750562579974E-4</v>
      </c>
      <c r="AC100" s="231">
        <v>1.822298304710257E-3</v>
      </c>
      <c r="AD100" s="231">
        <v>2.8028215069841877E-4</v>
      </c>
      <c r="AE100" s="231">
        <v>1.2905604719763986E-3</v>
      </c>
      <c r="AF100" s="231">
        <v>5.0474459923277593E-4</v>
      </c>
      <c r="AG100" s="231">
        <v>8.9252900719261064E-4</v>
      </c>
      <c r="AH100" s="232">
        <v>7.4103349471399405E-4</v>
      </c>
      <c r="AI100" s="230">
        <v>2.1595479793143024E-2</v>
      </c>
      <c r="AJ100" s="231">
        <v>2.2899078519009075E-2</v>
      </c>
      <c r="AK100" s="231">
        <v>3.0205293605692907E-2</v>
      </c>
      <c r="AL100" s="231">
        <v>7.3846153846153229E-3</v>
      </c>
      <c r="AM100" s="231">
        <v>2.6511187521802038E-2</v>
      </c>
      <c r="AN100" s="231">
        <v>1.8856291424754756E-2</v>
      </c>
      <c r="AO100" s="231">
        <v>1.5520361990950304E-2</v>
      </c>
      <c r="AP100" s="231">
        <v>1.3713379044596685E-2</v>
      </c>
      <c r="AQ100" s="231">
        <v>3.4711727801437942E-2</v>
      </c>
      <c r="AR100" s="231">
        <v>2.2806299856821477E-2</v>
      </c>
      <c r="AS100" s="231">
        <v>1.5903236644640995E-2</v>
      </c>
      <c r="AT100" s="231">
        <v>2.1368948247078468E-2</v>
      </c>
      <c r="AU100" s="231">
        <v>2.3992458166391728E-2</v>
      </c>
      <c r="AV100" s="231">
        <v>3.1214233690562976E-2</v>
      </c>
      <c r="AW100" s="231">
        <v>1.5825651409388852E-2</v>
      </c>
      <c r="AX100" s="232">
        <v>2.4788789396468891E-2</v>
      </c>
    </row>
    <row r="101" spans="2:50" x14ac:dyDescent="0.25">
      <c r="B101" s="122">
        <v>41579</v>
      </c>
      <c r="C101" s="173">
        <v>213.66</v>
      </c>
      <c r="D101" s="211">
        <v>185.49</v>
      </c>
      <c r="E101" s="211">
        <v>201.58</v>
      </c>
      <c r="F101" s="211">
        <v>212.97</v>
      </c>
      <c r="G101" s="211">
        <v>206.14</v>
      </c>
      <c r="H101" s="211">
        <v>198.69</v>
      </c>
      <c r="I101" s="211">
        <v>224.52</v>
      </c>
      <c r="J101" s="211">
        <v>179.13</v>
      </c>
      <c r="K101" s="211">
        <v>225.94</v>
      </c>
      <c r="L101" s="211">
        <v>200.16</v>
      </c>
      <c r="M101" s="211">
        <v>181.51</v>
      </c>
      <c r="N101" s="211">
        <v>214.49</v>
      </c>
      <c r="O101" s="211">
        <v>217.39</v>
      </c>
      <c r="P101" s="211">
        <v>198.47</v>
      </c>
      <c r="Q101" s="211">
        <v>191.07</v>
      </c>
      <c r="R101" s="212">
        <v>202.81</v>
      </c>
      <c r="S101" s="230">
        <v>1.4530114834778729E-3</v>
      </c>
      <c r="T101" s="231">
        <v>5.933757686913399E-4</v>
      </c>
      <c r="U101" s="231">
        <v>1.7393032847985435E-3</v>
      </c>
      <c r="V101" s="231">
        <v>7.5184436821573719E-4</v>
      </c>
      <c r="W101" s="231">
        <v>7.2819068886831317E-4</v>
      </c>
      <c r="X101" s="231">
        <v>1.9667170953101554E-3</v>
      </c>
      <c r="Y101" s="231">
        <v>4.0101590696428602E-4</v>
      </c>
      <c r="Z101" s="231">
        <v>1.3416065738722782E-3</v>
      </c>
      <c r="AA101" s="231">
        <v>-4.4257579110418277E-5</v>
      </c>
      <c r="AB101" s="231">
        <v>6.9993000699919428E-4</v>
      </c>
      <c r="AC101" s="231">
        <v>4.9608642928022917E-4</v>
      </c>
      <c r="AD101" s="231">
        <v>1.6812216877597486E-3</v>
      </c>
      <c r="AE101" s="231">
        <v>6.9048057447962385E-4</v>
      </c>
      <c r="AF101" s="231">
        <v>1.2612249016243915E-3</v>
      </c>
      <c r="AG101" s="231">
        <v>2.2555602182123824E-3</v>
      </c>
      <c r="AH101" s="232">
        <v>1.1847756331144765E-3</v>
      </c>
      <c r="AI101" s="230">
        <v>2.0928899082568675E-2</v>
      </c>
      <c r="AJ101" s="231">
        <v>2.2490491152637793E-2</v>
      </c>
      <c r="AK101" s="231">
        <v>3.2208510420400627E-2</v>
      </c>
      <c r="AL101" s="231">
        <v>8.5716991854518643E-3</v>
      </c>
      <c r="AM101" s="231">
        <v>2.7873348292196232E-2</v>
      </c>
      <c r="AN101" s="231">
        <v>1.8505228624154046E-2</v>
      </c>
      <c r="AO101" s="231">
        <v>1.7446866361535474E-2</v>
      </c>
      <c r="AP101" s="231">
        <v>1.4555958314453887E-2</v>
      </c>
      <c r="AQ101" s="231">
        <v>3.3955701995240561E-2</v>
      </c>
      <c r="AR101" s="231">
        <v>2.3626879410862278E-2</v>
      </c>
      <c r="AS101" s="231">
        <v>1.6805781188728997E-2</v>
      </c>
      <c r="AT101" s="231">
        <v>2.5384836026388857E-2</v>
      </c>
      <c r="AU101" s="231">
        <v>2.3734400753472995E-2</v>
      </c>
      <c r="AV101" s="231">
        <v>3.3159812597605365E-2</v>
      </c>
      <c r="AW101" s="231">
        <v>1.9420583684575554E-2</v>
      </c>
      <c r="AX101" s="232">
        <v>2.615867233353586E-2</v>
      </c>
    </row>
    <row r="102" spans="2:50" x14ac:dyDescent="0.25">
      <c r="B102" s="122">
        <v>41609</v>
      </c>
      <c r="C102" s="173">
        <v>213.82</v>
      </c>
      <c r="D102" s="211">
        <v>185.41</v>
      </c>
      <c r="E102" s="211">
        <v>201.51</v>
      </c>
      <c r="F102" s="211">
        <v>213.07</v>
      </c>
      <c r="G102" s="211">
        <v>206.45</v>
      </c>
      <c r="H102" s="211">
        <v>198.82</v>
      </c>
      <c r="I102" s="211">
        <v>224.46</v>
      </c>
      <c r="J102" s="211">
        <v>179.2</v>
      </c>
      <c r="K102" s="211">
        <v>226.06</v>
      </c>
      <c r="L102" s="211">
        <v>200.45</v>
      </c>
      <c r="M102" s="211">
        <v>181.66</v>
      </c>
      <c r="N102" s="211">
        <v>214.35</v>
      </c>
      <c r="O102" s="211">
        <v>217.32</v>
      </c>
      <c r="P102" s="211">
        <v>196.84</v>
      </c>
      <c r="Q102" s="211">
        <v>191.14</v>
      </c>
      <c r="R102" s="212">
        <v>202.82</v>
      </c>
      <c r="S102" s="230">
        <v>7.4885331835616853E-4</v>
      </c>
      <c r="T102" s="231">
        <v>-4.3129009650122452E-4</v>
      </c>
      <c r="U102" s="231">
        <v>-3.4725667228907575E-4</v>
      </c>
      <c r="V102" s="231">
        <v>4.6954970183588074E-4</v>
      </c>
      <c r="W102" s="231">
        <v>1.5038323469487302E-3</v>
      </c>
      <c r="X102" s="231">
        <v>6.5428557048674563E-4</v>
      </c>
      <c r="Y102" s="231">
        <v>-2.6723677177975524E-4</v>
      </c>
      <c r="Z102" s="231">
        <v>3.9077764751849209E-4</v>
      </c>
      <c r="AA102" s="231">
        <v>5.3111445516518252E-4</v>
      </c>
      <c r="AB102" s="231">
        <v>1.4488409272581659E-3</v>
      </c>
      <c r="AC102" s="231">
        <v>8.264007492699843E-4</v>
      </c>
      <c r="AD102" s="231">
        <v>-6.5271108210185336E-4</v>
      </c>
      <c r="AE102" s="231">
        <v>-3.2200193201159522E-4</v>
      </c>
      <c r="AF102" s="231">
        <v>-8.2128281352344956E-3</v>
      </c>
      <c r="AG102" s="231">
        <v>3.6635787931116326E-4</v>
      </c>
      <c r="AH102" s="232">
        <v>4.9307233371154169E-5</v>
      </c>
      <c r="AI102" s="230">
        <v>1.9987597195058049E-2</v>
      </c>
      <c r="AJ102" s="231">
        <v>2.1880511463844732E-2</v>
      </c>
      <c r="AK102" s="231">
        <v>3.1638765166640992E-2</v>
      </c>
      <c r="AL102" s="231">
        <v>9.523358286743111E-3</v>
      </c>
      <c r="AM102" s="231">
        <v>2.8547229972100352E-2</v>
      </c>
      <c r="AN102" s="231">
        <v>1.7919311898423107E-2</v>
      </c>
      <c r="AO102" s="231">
        <v>1.6714227476559262E-2</v>
      </c>
      <c r="AP102" s="231">
        <v>1.6391583007203225E-2</v>
      </c>
      <c r="AQ102" s="231">
        <v>3.3511635349517732E-2</v>
      </c>
      <c r="AR102" s="231">
        <v>2.4690726919537775E-2</v>
      </c>
      <c r="AS102" s="231">
        <v>1.7076311516712295E-2</v>
      </c>
      <c r="AT102" s="231">
        <v>2.5156631115787365E-2</v>
      </c>
      <c r="AU102" s="231">
        <v>2.1528626492431924E-2</v>
      </c>
      <c r="AV102" s="231">
        <v>2.3981688602195295E-2</v>
      </c>
      <c r="AW102" s="231">
        <v>1.8707029792677021E-2</v>
      </c>
      <c r="AX102" s="232">
        <v>2.5742173671167823E-2</v>
      </c>
    </row>
    <row r="103" spans="2:50" x14ac:dyDescent="0.25">
      <c r="B103" s="122">
        <v>41640</v>
      </c>
      <c r="C103" s="173">
        <v>215.01</v>
      </c>
      <c r="D103" s="211">
        <v>185.57</v>
      </c>
      <c r="E103" s="211">
        <v>202.12</v>
      </c>
      <c r="F103" s="211">
        <v>213.62</v>
      </c>
      <c r="G103" s="211">
        <v>208.1</v>
      </c>
      <c r="H103" s="211">
        <v>199.59</v>
      </c>
      <c r="I103" s="211">
        <v>225.93</v>
      </c>
      <c r="J103" s="211">
        <v>180.02</v>
      </c>
      <c r="K103" s="211">
        <v>227.93</v>
      </c>
      <c r="L103" s="211">
        <v>201.69</v>
      </c>
      <c r="M103" s="211">
        <v>182.16</v>
      </c>
      <c r="N103" s="211">
        <v>216.49</v>
      </c>
      <c r="O103" s="211">
        <v>217.34</v>
      </c>
      <c r="P103" s="211">
        <v>197.64</v>
      </c>
      <c r="Q103" s="211">
        <v>191.54</v>
      </c>
      <c r="R103" s="212">
        <v>203.77</v>
      </c>
      <c r="S103" s="230">
        <v>5.56542886540079E-3</v>
      </c>
      <c r="T103" s="231">
        <v>8.6295237581568429E-4</v>
      </c>
      <c r="U103" s="231">
        <v>3.0271450548360335E-3</v>
      </c>
      <c r="V103" s="231">
        <v>2.5813113061434745E-3</v>
      </c>
      <c r="W103" s="231">
        <v>7.9922499394526891E-3</v>
      </c>
      <c r="X103" s="231">
        <v>3.8728498139020129E-3</v>
      </c>
      <c r="Y103" s="231">
        <v>6.5490510558674497E-3</v>
      </c>
      <c r="Z103" s="231">
        <v>4.5758928571428825E-3</v>
      </c>
      <c r="AA103" s="231">
        <v>8.272140139785833E-3</v>
      </c>
      <c r="AB103" s="231">
        <v>6.1860813170366846E-3</v>
      </c>
      <c r="AC103" s="231">
        <v>2.7523945832874652E-3</v>
      </c>
      <c r="AD103" s="231">
        <v>9.9836715651970831E-3</v>
      </c>
      <c r="AE103" s="231">
        <v>9.203018590109302E-5</v>
      </c>
      <c r="AF103" s="231">
        <v>4.0642145905303018E-3</v>
      </c>
      <c r="AG103" s="231">
        <v>2.0927069163962919E-3</v>
      </c>
      <c r="AH103" s="232">
        <v>4.6839562173357496E-3</v>
      </c>
      <c r="AI103" s="230">
        <v>1.2574173495337515E-2</v>
      </c>
      <c r="AJ103" s="231">
        <v>1.5931238366363676E-2</v>
      </c>
      <c r="AK103" s="231">
        <v>2.9071839519372755E-2</v>
      </c>
      <c r="AL103" s="231">
        <v>5.5071781595670277E-3</v>
      </c>
      <c r="AM103" s="231">
        <v>2.0498234601804555E-2</v>
      </c>
      <c r="AN103" s="231">
        <v>1.2530438311688208E-2</v>
      </c>
      <c r="AO103" s="231">
        <v>1.7702702702702799E-2</v>
      </c>
      <c r="AP103" s="231">
        <v>1.7349533766600755E-2</v>
      </c>
      <c r="AQ103" s="231">
        <v>1.5187956529485014E-2</v>
      </c>
      <c r="AR103" s="231">
        <v>2.0336925178327636E-2</v>
      </c>
      <c r="AS103" s="231">
        <v>1.3576674827509461E-2</v>
      </c>
      <c r="AT103" s="231">
        <v>2.9972881678481444E-2</v>
      </c>
      <c r="AU103" s="231">
        <v>1.3807258139751921E-2</v>
      </c>
      <c r="AV103" s="231">
        <v>2.3988394383710698E-2</v>
      </c>
      <c r="AW103" s="231">
        <v>1.5480860990350953E-2</v>
      </c>
      <c r="AX103" s="232">
        <v>2.1659563800451309E-2</v>
      </c>
    </row>
    <row r="104" spans="2:50" x14ac:dyDescent="0.25">
      <c r="B104" s="122">
        <v>41671</v>
      </c>
      <c r="C104" s="173">
        <v>218.08</v>
      </c>
      <c r="D104" s="211">
        <v>185.88</v>
      </c>
      <c r="E104" s="211">
        <v>203.08</v>
      </c>
      <c r="F104" s="211">
        <v>215.04</v>
      </c>
      <c r="G104" s="211">
        <v>209.26</v>
      </c>
      <c r="H104" s="211">
        <v>200.86</v>
      </c>
      <c r="I104" s="211">
        <v>227.63</v>
      </c>
      <c r="J104" s="211">
        <v>181.1</v>
      </c>
      <c r="K104" s="211">
        <v>229.68</v>
      </c>
      <c r="L104" s="211">
        <v>203.01</v>
      </c>
      <c r="M104" s="211">
        <v>185.58</v>
      </c>
      <c r="N104" s="211">
        <v>217.66</v>
      </c>
      <c r="O104" s="211">
        <v>219.47</v>
      </c>
      <c r="P104" s="211">
        <v>198.15</v>
      </c>
      <c r="Q104" s="211">
        <v>192.47</v>
      </c>
      <c r="R104" s="212">
        <v>205.1</v>
      </c>
      <c r="S104" s="230">
        <v>1.4278405655550941E-2</v>
      </c>
      <c r="T104" s="231">
        <v>1.6705286414830933E-3</v>
      </c>
      <c r="U104" s="231">
        <v>4.7496536710864845E-3</v>
      </c>
      <c r="V104" s="231">
        <v>6.6473176668850886E-3</v>
      </c>
      <c r="W104" s="231">
        <v>5.5742431523306823E-3</v>
      </c>
      <c r="X104" s="231">
        <v>6.3630442406934495E-3</v>
      </c>
      <c r="Y104" s="231">
        <v>7.5244544770503019E-3</v>
      </c>
      <c r="Z104" s="231">
        <v>5.99933340739911E-3</v>
      </c>
      <c r="AA104" s="231">
        <v>7.6777958145044511E-3</v>
      </c>
      <c r="AB104" s="231">
        <v>6.5446973077494253E-3</v>
      </c>
      <c r="AC104" s="231">
        <v>1.8774703557312256E-2</v>
      </c>
      <c r="AD104" s="231">
        <v>5.4044066700540405E-3</v>
      </c>
      <c r="AE104" s="231">
        <v>9.8003128738382017E-3</v>
      </c>
      <c r="AF104" s="231">
        <v>2.5804493017609342E-3</v>
      </c>
      <c r="AG104" s="231">
        <v>4.8553826876893691E-3</v>
      </c>
      <c r="AH104" s="232">
        <v>6.526966678117363E-3</v>
      </c>
      <c r="AI104" s="230">
        <v>2.3417335398188577E-2</v>
      </c>
      <c r="AJ104" s="231">
        <v>8.4635416666667407E-3</v>
      </c>
      <c r="AK104" s="231">
        <v>2.4673293304404931E-2</v>
      </c>
      <c r="AL104" s="231">
        <v>9.8619329388560661E-3</v>
      </c>
      <c r="AM104" s="231">
        <v>2.2876136474728526E-2</v>
      </c>
      <c r="AN104" s="231">
        <v>1.2501260207682385E-2</v>
      </c>
      <c r="AO104" s="231">
        <v>2.071655979552478E-2</v>
      </c>
      <c r="AP104" s="231">
        <v>2.0051819308325003E-2</v>
      </c>
      <c r="AQ104" s="231">
        <v>2.1208483393357458E-2</v>
      </c>
      <c r="AR104" s="231">
        <v>2.1588164251207687E-2</v>
      </c>
      <c r="AS104" s="231">
        <v>3.1630440824948813E-2</v>
      </c>
      <c r="AT104" s="231">
        <v>2.5005886508123298E-2</v>
      </c>
      <c r="AU104" s="231">
        <v>1.6865125330120856E-2</v>
      </c>
      <c r="AV104" s="231">
        <v>1.537279016141424E-2</v>
      </c>
      <c r="AW104" s="231">
        <v>2.1277724716119994E-2</v>
      </c>
      <c r="AX104" s="232">
        <v>2.2126980962822618E-2</v>
      </c>
    </row>
    <row r="105" spans="2:50" x14ac:dyDescent="0.25">
      <c r="B105" s="122">
        <v>41699</v>
      </c>
      <c r="C105" s="173">
        <v>218.47</v>
      </c>
      <c r="D105" s="211">
        <v>186.86</v>
      </c>
      <c r="E105" s="211">
        <v>204.11</v>
      </c>
      <c r="F105" s="211">
        <v>216.15</v>
      </c>
      <c r="G105" s="211">
        <v>209.81</v>
      </c>
      <c r="H105" s="211">
        <v>201.31</v>
      </c>
      <c r="I105" s="211">
        <v>228.63</v>
      </c>
      <c r="J105" s="211">
        <v>182.64</v>
      </c>
      <c r="K105" s="211">
        <v>229.85</v>
      </c>
      <c r="L105" s="211">
        <v>203.85</v>
      </c>
      <c r="M105" s="211">
        <v>185.96</v>
      </c>
      <c r="N105" s="211">
        <v>219.17</v>
      </c>
      <c r="O105" s="211">
        <v>219.64</v>
      </c>
      <c r="P105" s="211">
        <v>198.56</v>
      </c>
      <c r="Q105" s="211">
        <v>193.17</v>
      </c>
      <c r="R105" s="212">
        <v>205.92</v>
      </c>
      <c r="S105" s="230">
        <v>1.7883345561260366E-3</v>
      </c>
      <c r="T105" s="231">
        <v>5.2722186356790601E-3</v>
      </c>
      <c r="U105" s="231">
        <v>5.0718928501083393E-3</v>
      </c>
      <c r="V105" s="231">
        <v>5.1618303571430157E-3</v>
      </c>
      <c r="W105" s="231">
        <v>2.628309280321206E-3</v>
      </c>
      <c r="X105" s="231">
        <v>2.2403664243750843E-3</v>
      </c>
      <c r="Y105" s="231">
        <v>4.3930940561436316E-3</v>
      </c>
      <c r="Z105" s="231">
        <v>8.5035891772500261E-3</v>
      </c>
      <c r="AA105" s="231">
        <v>7.4016022291889527E-4</v>
      </c>
      <c r="AB105" s="231">
        <v>4.1377272055564962E-3</v>
      </c>
      <c r="AC105" s="231">
        <v>2.0476344433666416E-3</v>
      </c>
      <c r="AD105" s="231">
        <v>6.9374253422769261E-3</v>
      </c>
      <c r="AE105" s="231">
        <v>7.7459333849727585E-4</v>
      </c>
      <c r="AF105" s="231">
        <v>2.0691395407519408E-3</v>
      </c>
      <c r="AG105" s="231">
        <v>3.6369304307164452E-3</v>
      </c>
      <c r="AH105" s="232">
        <v>3.9980497318381492E-3</v>
      </c>
      <c r="AI105" s="230">
        <v>2.5873403456047939E-2</v>
      </c>
      <c r="AJ105" s="231">
        <v>1.3230669124823846E-2</v>
      </c>
      <c r="AK105" s="231">
        <v>1.9021467798302494E-2</v>
      </c>
      <c r="AL105" s="231">
        <v>1.3504009002672568E-2</v>
      </c>
      <c r="AM105" s="231">
        <v>2.3064170079968749E-2</v>
      </c>
      <c r="AN105" s="231">
        <v>1.3033413848631215E-2</v>
      </c>
      <c r="AO105" s="231">
        <v>2.1992758481963248E-2</v>
      </c>
      <c r="AP105" s="231">
        <v>2.7626174534406189E-2</v>
      </c>
      <c r="AQ105" s="231">
        <v>2.1782618359635464E-2</v>
      </c>
      <c r="AR105" s="231">
        <v>2.2881228360680517E-2</v>
      </c>
      <c r="AS105" s="231">
        <v>3.5758048345772675E-2</v>
      </c>
      <c r="AT105" s="231">
        <v>2.9934210526315619E-2</v>
      </c>
      <c r="AU105" s="231">
        <v>1.5817223198594021E-2</v>
      </c>
      <c r="AV105" s="231">
        <v>1.4562362679474639E-2</v>
      </c>
      <c r="AW105" s="231">
        <v>2.0228160980247045E-2</v>
      </c>
      <c r="AX105" s="232">
        <v>2.1276595744680771E-2</v>
      </c>
    </row>
    <row r="106" spans="2:50" x14ac:dyDescent="0.25">
      <c r="B106" s="122">
        <v>41730</v>
      </c>
      <c r="C106" s="173">
        <v>218.78</v>
      </c>
      <c r="D106" s="211">
        <v>186.97</v>
      </c>
      <c r="E106" s="211">
        <v>205.21</v>
      </c>
      <c r="F106" s="211">
        <v>216.1</v>
      </c>
      <c r="G106" s="211">
        <v>209.23</v>
      </c>
      <c r="H106" s="211">
        <v>201.79</v>
      </c>
      <c r="I106" s="211">
        <v>228.4</v>
      </c>
      <c r="J106" s="211">
        <v>182.74</v>
      </c>
      <c r="K106" s="211">
        <v>229.98</v>
      </c>
      <c r="L106" s="211">
        <v>204.39</v>
      </c>
      <c r="M106" s="211">
        <v>186.09</v>
      </c>
      <c r="N106" s="211">
        <v>219.72</v>
      </c>
      <c r="O106" s="211">
        <v>219.6</v>
      </c>
      <c r="P106" s="211">
        <v>198.94</v>
      </c>
      <c r="Q106" s="211">
        <v>193.86</v>
      </c>
      <c r="R106" s="212">
        <v>206.33</v>
      </c>
      <c r="S106" s="230">
        <v>1.4189591248225941E-3</v>
      </c>
      <c r="T106" s="231">
        <v>5.8867601412804227E-4</v>
      </c>
      <c r="U106" s="231">
        <v>5.3892508941257855E-3</v>
      </c>
      <c r="V106" s="231">
        <v>-2.3132084200794267E-4</v>
      </c>
      <c r="W106" s="231">
        <v>-2.7644058910443192E-3</v>
      </c>
      <c r="X106" s="231">
        <v>2.3843822959614958E-3</v>
      </c>
      <c r="Y106" s="231">
        <v>-1.0059922144950439E-3</v>
      </c>
      <c r="Z106" s="231">
        <v>5.4752518615863721E-4</v>
      </c>
      <c r="AA106" s="231">
        <v>5.6558625190339384E-4</v>
      </c>
      <c r="AB106" s="231">
        <v>2.6490066225164366E-3</v>
      </c>
      <c r="AC106" s="231">
        <v>6.9907506990740664E-4</v>
      </c>
      <c r="AD106" s="231">
        <v>2.5094675366155172E-3</v>
      </c>
      <c r="AE106" s="231">
        <v>-1.8211619012931113E-4</v>
      </c>
      <c r="AF106" s="231">
        <v>1.9137792103143259E-3</v>
      </c>
      <c r="AG106" s="231">
        <v>3.5719832272094187E-3</v>
      </c>
      <c r="AH106" s="232">
        <v>1.9910644910645647E-3</v>
      </c>
      <c r="AI106" s="230">
        <v>2.7570334883284087E-2</v>
      </c>
      <c r="AJ106" s="231">
        <v>1.448724905046106E-2</v>
      </c>
      <c r="AK106" s="231">
        <v>2.3491271820448967E-2</v>
      </c>
      <c r="AL106" s="231">
        <v>1.3840018766127171E-2</v>
      </c>
      <c r="AM106" s="231">
        <v>1.8944190123697302E-2</v>
      </c>
      <c r="AN106" s="231">
        <v>1.5397775876817787E-2</v>
      </c>
      <c r="AO106" s="231">
        <v>2.1147225823758387E-2</v>
      </c>
      <c r="AP106" s="231">
        <v>2.6168014375561599E-2</v>
      </c>
      <c r="AQ106" s="231">
        <v>2.2997197633557231E-2</v>
      </c>
      <c r="AR106" s="231">
        <v>2.5539387857501206E-2</v>
      </c>
      <c r="AS106" s="231">
        <v>3.4408004446914831E-2</v>
      </c>
      <c r="AT106" s="231">
        <v>3.6024141833270296E-2</v>
      </c>
      <c r="AU106" s="231">
        <v>1.6243231986672102E-2</v>
      </c>
      <c r="AV106" s="231">
        <v>1.5621809270982334E-2</v>
      </c>
      <c r="AW106" s="231">
        <v>2.2198787239652074E-2</v>
      </c>
      <c r="AX106" s="232">
        <v>2.2701363073110326E-2</v>
      </c>
    </row>
    <row r="107" spans="2:50" x14ac:dyDescent="0.25">
      <c r="B107" s="122">
        <v>41760</v>
      </c>
      <c r="C107" s="173">
        <v>218.91</v>
      </c>
      <c r="D107" s="211">
        <v>187.14</v>
      </c>
      <c r="E107" s="211">
        <v>205.42</v>
      </c>
      <c r="F107" s="211">
        <v>216.28</v>
      </c>
      <c r="G107" s="211">
        <v>209.12</v>
      </c>
      <c r="H107" s="211">
        <v>202</v>
      </c>
      <c r="I107" s="211">
        <v>228.55</v>
      </c>
      <c r="J107" s="211">
        <v>182.77</v>
      </c>
      <c r="K107" s="211">
        <v>230.4</v>
      </c>
      <c r="L107" s="211">
        <v>204.91</v>
      </c>
      <c r="M107" s="211">
        <v>186.44</v>
      </c>
      <c r="N107" s="211">
        <v>220.12</v>
      </c>
      <c r="O107" s="211">
        <v>219.46</v>
      </c>
      <c r="P107" s="211">
        <v>198.9</v>
      </c>
      <c r="Q107" s="211">
        <v>194.37</v>
      </c>
      <c r="R107" s="212">
        <v>206.5</v>
      </c>
      <c r="S107" s="230">
        <v>5.9420422342082446E-4</v>
      </c>
      <c r="T107" s="231">
        <v>9.0923677595333707E-4</v>
      </c>
      <c r="U107" s="231">
        <v>1.0233419424003909E-3</v>
      </c>
      <c r="V107" s="231">
        <v>8.3294770939379426E-4</v>
      </c>
      <c r="W107" s="231">
        <v>-5.2573722697502046E-4</v>
      </c>
      <c r="X107" s="231">
        <v>1.04068586153927E-3</v>
      </c>
      <c r="Y107" s="231">
        <v>6.567425569177221E-4</v>
      </c>
      <c r="Z107" s="231">
        <v>1.6416766991356191E-4</v>
      </c>
      <c r="AA107" s="231">
        <v>1.8262457605009441E-3</v>
      </c>
      <c r="AB107" s="231">
        <v>2.5441557806156201E-3</v>
      </c>
      <c r="AC107" s="231">
        <v>1.8808103605780779E-3</v>
      </c>
      <c r="AD107" s="231">
        <v>1.8204988166758973E-3</v>
      </c>
      <c r="AE107" s="231">
        <v>-6.3752276867024005E-4</v>
      </c>
      <c r="AF107" s="231">
        <v>-2.0106564793398451E-4</v>
      </c>
      <c r="AG107" s="231">
        <v>2.6307644692045162E-3</v>
      </c>
      <c r="AH107" s="232">
        <v>8.2392284204901856E-4</v>
      </c>
      <c r="AI107" s="230">
        <v>2.9147665836114944E-2</v>
      </c>
      <c r="AJ107" s="231">
        <v>1.5079192883488579E-2</v>
      </c>
      <c r="AK107" s="231">
        <v>2.469197386142552E-2</v>
      </c>
      <c r="AL107" s="231">
        <v>1.6879025812214898E-2</v>
      </c>
      <c r="AM107" s="231">
        <v>1.9451079803051829E-2</v>
      </c>
      <c r="AN107" s="231">
        <v>1.5279453156413325E-2</v>
      </c>
      <c r="AO107" s="231">
        <v>2.0904989502836591E-2</v>
      </c>
      <c r="AP107" s="231">
        <v>2.6682395236490297E-2</v>
      </c>
      <c r="AQ107" s="231">
        <v>2.4364218388760461E-2</v>
      </c>
      <c r="AR107" s="231">
        <v>2.7839085072230985E-2</v>
      </c>
      <c r="AS107" s="231">
        <v>3.8084632516703909E-2</v>
      </c>
      <c r="AT107" s="231">
        <v>3.7714501225721397E-2</v>
      </c>
      <c r="AU107" s="231">
        <v>1.6394961096702687E-2</v>
      </c>
      <c r="AV107" s="231">
        <v>7.8540663795287902E-3</v>
      </c>
      <c r="AW107" s="231">
        <v>2.2515650481350846E-2</v>
      </c>
      <c r="AX107" s="232">
        <v>2.3594725884802159E-2</v>
      </c>
    </row>
    <row r="108" spans="2:50" x14ac:dyDescent="0.25">
      <c r="B108" s="122">
        <v>41791</v>
      </c>
      <c r="C108" s="173">
        <v>218.86</v>
      </c>
      <c r="D108" s="211">
        <v>187.18</v>
      </c>
      <c r="E108" s="211">
        <v>205.3</v>
      </c>
      <c r="F108" s="211">
        <v>215.89</v>
      </c>
      <c r="G108" s="211">
        <v>209.28</v>
      </c>
      <c r="H108" s="211">
        <v>202.13</v>
      </c>
      <c r="I108" s="211">
        <v>228.54</v>
      </c>
      <c r="J108" s="211">
        <v>183.02</v>
      </c>
      <c r="K108" s="211">
        <v>230.86</v>
      </c>
      <c r="L108" s="211">
        <v>204.66</v>
      </c>
      <c r="M108" s="211">
        <v>186.45</v>
      </c>
      <c r="N108" s="211">
        <v>220.22</v>
      </c>
      <c r="O108" s="211">
        <v>219.42</v>
      </c>
      <c r="P108" s="211">
        <v>198.71</v>
      </c>
      <c r="Q108" s="211">
        <v>194.37</v>
      </c>
      <c r="R108" s="212">
        <v>206.47</v>
      </c>
      <c r="S108" s="230">
        <v>-2.2840436709137268E-4</v>
      </c>
      <c r="T108" s="231">
        <v>2.1374372127835883E-4</v>
      </c>
      <c r="U108" s="231">
        <v>-5.8416901956959144E-4</v>
      </c>
      <c r="V108" s="231">
        <v>-1.8032180506750706E-3</v>
      </c>
      <c r="W108" s="231">
        <v>7.6511094108644429E-4</v>
      </c>
      <c r="X108" s="231">
        <v>6.4356435643553311E-4</v>
      </c>
      <c r="Y108" s="231">
        <v>-4.3754101947124369E-5</v>
      </c>
      <c r="Z108" s="231">
        <v>1.367839360945533E-3</v>
      </c>
      <c r="AA108" s="231">
        <v>1.9965277777778123E-3</v>
      </c>
      <c r="AB108" s="231">
        <v>-1.2200478258748149E-3</v>
      </c>
      <c r="AC108" s="231">
        <v>5.3636558678293866E-5</v>
      </c>
      <c r="AD108" s="231">
        <v>4.5429765582416515E-4</v>
      </c>
      <c r="AE108" s="231">
        <v>-1.8226556092237889E-4</v>
      </c>
      <c r="AF108" s="231">
        <v>-9.5525389643036362E-4</v>
      </c>
      <c r="AG108" s="231">
        <v>0</v>
      </c>
      <c r="AH108" s="232">
        <v>-1.4527845036316211E-4</v>
      </c>
      <c r="AI108" s="230">
        <v>3.055987192164622E-2</v>
      </c>
      <c r="AJ108" s="231">
        <v>1.4965838846112245E-2</v>
      </c>
      <c r="AK108" s="231">
        <v>2.2970750909362847E-2</v>
      </c>
      <c r="AL108" s="231">
        <v>1.5475070555032833E-2</v>
      </c>
      <c r="AM108" s="231">
        <v>1.963459196102324E-2</v>
      </c>
      <c r="AN108" s="231">
        <v>1.7262204328132968E-2</v>
      </c>
      <c r="AO108" s="231">
        <v>2.1910212842067622E-2</v>
      </c>
      <c r="AP108" s="231">
        <v>2.8260014607562223E-2</v>
      </c>
      <c r="AQ108" s="231">
        <v>2.531533131995034E-2</v>
      </c>
      <c r="AR108" s="231">
        <v>2.7254931486222045E-2</v>
      </c>
      <c r="AS108" s="231">
        <v>3.7504868955539283E-2</v>
      </c>
      <c r="AT108" s="231">
        <v>3.7501177800810304E-2</v>
      </c>
      <c r="AU108" s="231">
        <v>1.7010428736964123E-2</v>
      </c>
      <c r="AV108" s="231">
        <v>5.5156360692236728E-3</v>
      </c>
      <c r="AW108" s="231">
        <v>2.1816843654715701E-2</v>
      </c>
      <c r="AX108" s="232">
        <v>2.3091026212774368E-2</v>
      </c>
    </row>
    <row r="109" spans="2:50" x14ac:dyDescent="0.25">
      <c r="B109" s="122">
        <v>41821</v>
      </c>
      <c r="C109" s="173">
        <v>218.89</v>
      </c>
      <c r="D109" s="211">
        <v>187.24</v>
      </c>
      <c r="E109" s="211">
        <v>205.28</v>
      </c>
      <c r="F109" s="211">
        <v>215.37</v>
      </c>
      <c r="G109" s="211">
        <v>209.45</v>
      </c>
      <c r="H109" s="211">
        <v>201.95</v>
      </c>
      <c r="I109" s="211">
        <v>228.48</v>
      </c>
      <c r="J109" s="211">
        <v>183.06</v>
      </c>
      <c r="K109" s="211">
        <v>230.8</v>
      </c>
      <c r="L109" s="211">
        <v>204.39</v>
      </c>
      <c r="M109" s="211">
        <v>186.38</v>
      </c>
      <c r="N109" s="211">
        <v>220.14</v>
      </c>
      <c r="O109" s="211">
        <v>219.29</v>
      </c>
      <c r="P109" s="211">
        <v>198.82</v>
      </c>
      <c r="Q109" s="211">
        <v>194.45</v>
      </c>
      <c r="R109" s="212">
        <v>206.44</v>
      </c>
      <c r="S109" s="230">
        <v>1.3707392853867795E-4</v>
      </c>
      <c r="T109" s="231">
        <v>3.2054706699424784E-4</v>
      </c>
      <c r="U109" s="231">
        <v>-9.7418412079885996E-5</v>
      </c>
      <c r="V109" s="231">
        <v>-2.4086340265875306E-3</v>
      </c>
      <c r="W109" s="231">
        <v>8.1230886850147677E-4</v>
      </c>
      <c r="X109" s="231">
        <v>-8.9051600455158919E-4</v>
      </c>
      <c r="Y109" s="231">
        <v>-2.6253609871362826E-4</v>
      </c>
      <c r="Z109" s="231">
        <v>2.1855534914205776E-4</v>
      </c>
      <c r="AA109" s="231">
        <v>-2.5989777354240573E-4</v>
      </c>
      <c r="AB109" s="231">
        <v>-1.3192612137203907E-3</v>
      </c>
      <c r="AC109" s="231">
        <v>-3.7543577366583314E-4</v>
      </c>
      <c r="AD109" s="231">
        <v>-3.6327309054584589E-4</v>
      </c>
      <c r="AE109" s="231">
        <v>-5.9247106006743433E-4</v>
      </c>
      <c r="AF109" s="231">
        <v>5.535705299180016E-4</v>
      </c>
      <c r="AG109" s="231">
        <v>4.1158615012593103E-4</v>
      </c>
      <c r="AH109" s="232">
        <v>-1.4529955925801641E-4</v>
      </c>
      <c r="AI109" s="230">
        <v>3.0701134811884856E-2</v>
      </c>
      <c r="AJ109" s="231">
        <v>1.1233527759775486E-2</v>
      </c>
      <c r="AK109" s="231">
        <v>2.1090330282530934E-2</v>
      </c>
      <c r="AL109" s="231">
        <v>1.3219796763266789E-2</v>
      </c>
      <c r="AM109" s="231">
        <v>1.9866582266153676E-2</v>
      </c>
      <c r="AN109" s="231">
        <v>1.717538027601484E-2</v>
      </c>
      <c r="AO109" s="231">
        <v>2.040998615515166E-2</v>
      </c>
      <c r="AP109" s="231">
        <v>2.8484746334063615E-2</v>
      </c>
      <c r="AQ109" s="231">
        <v>2.4957811528554918E-2</v>
      </c>
      <c r="AR109" s="231">
        <v>2.3280264343646717E-2</v>
      </c>
      <c r="AS109" s="231">
        <v>3.4812059297096187E-2</v>
      </c>
      <c r="AT109" s="231">
        <v>3.5465663217309373E-2</v>
      </c>
      <c r="AU109" s="231">
        <v>1.5278485115051588E-2</v>
      </c>
      <c r="AV109" s="231">
        <v>6.1231719042558197E-3</v>
      </c>
      <c r="AW109" s="231">
        <v>2.170029424127784E-2</v>
      </c>
      <c r="AX109" s="232">
        <v>2.1676729684252161E-2</v>
      </c>
    </row>
    <row r="110" spans="2:50" x14ac:dyDescent="0.25">
      <c r="B110" s="122">
        <v>41852</v>
      </c>
      <c r="C110" s="173">
        <v>218.8</v>
      </c>
      <c r="D110" s="211">
        <v>187.17</v>
      </c>
      <c r="E110" s="211">
        <v>205.28</v>
      </c>
      <c r="F110" s="211">
        <v>215.36</v>
      </c>
      <c r="G110" s="211">
        <v>209.35</v>
      </c>
      <c r="H110" s="211">
        <v>201.17</v>
      </c>
      <c r="I110" s="211">
        <v>228.49</v>
      </c>
      <c r="J110" s="211">
        <v>182.99</v>
      </c>
      <c r="K110" s="211">
        <v>230.69</v>
      </c>
      <c r="L110" s="211">
        <v>204.47</v>
      </c>
      <c r="M110" s="211">
        <v>186.4</v>
      </c>
      <c r="N110" s="211">
        <v>219.73</v>
      </c>
      <c r="O110" s="211">
        <v>219.29</v>
      </c>
      <c r="P110" s="211">
        <v>198.78</v>
      </c>
      <c r="Q110" s="211">
        <v>194.07</v>
      </c>
      <c r="R110" s="212">
        <v>206.39</v>
      </c>
      <c r="S110" s="230">
        <v>-4.1116542555608149E-4</v>
      </c>
      <c r="T110" s="231">
        <v>-3.73851741081066E-4</v>
      </c>
      <c r="U110" s="231">
        <v>0</v>
      </c>
      <c r="V110" s="231">
        <v>-4.6431722152573407E-5</v>
      </c>
      <c r="W110" s="231">
        <v>-4.7744091668655564E-4</v>
      </c>
      <c r="X110" s="231">
        <v>-3.8623421639019107E-3</v>
      </c>
      <c r="Y110" s="231">
        <v>4.3767507002856476E-5</v>
      </c>
      <c r="Z110" s="231">
        <v>-3.8238828799297409E-4</v>
      </c>
      <c r="AA110" s="231">
        <v>-4.7660311958408474E-4</v>
      </c>
      <c r="AB110" s="231">
        <v>3.9140858163322356E-4</v>
      </c>
      <c r="AC110" s="231">
        <v>1.0730765103561524E-4</v>
      </c>
      <c r="AD110" s="231">
        <v>-1.8624511674388833E-3</v>
      </c>
      <c r="AE110" s="231">
        <v>0</v>
      </c>
      <c r="AF110" s="231">
        <v>-2.011870033195029E-4</v>
      </c>
      <c r="AG110" s="231">
        <v>-1.9542298791462853E-3</v>
      </c>
      <c r="AH110" s="232">
        <v>-2.4220112381323489E-4</v>
      </c>
      <c r="AI110" s="230">
        <v>2.9743975903614661E-2</v>
      </c>
      <c r="AJ110" s="231">
        <v>1.0691722015227612E-2</v>
      </c>
      <c r="AK110" s="231">
        <v>2.2107149970125528E-2</v>
      </c>
      <c r="AL110" s="231">
        <v>1.3268090712336589E-2</v>
      </c>
      <c r="AM110" s="231">
        <v>2.0075037762510295E-2</v>
      </c>
      <c r="AN110" s="231">
        <v>1.6164065262413541E-2</v>
      </c>
      <c r="AO110" s="231">
        <v>1.9634968093176886E-2</v>
      </c>
      <c r="AP110" s="231">
        <v>2.8553763138665644E-2</v>
      </c>
      <c r="AQ110" s="231">
        <v>2.5015551408513303E-2</v>
      </c>
      <c r="AR110" s="231">
        <v>2.4090954622858929E-2</v>
      </c>
      <c r="AS110" s="231">
        <v>3.3545883005267507E-2</v>
      </c>
      <c r="AT110" s="231">
        <v>3.1596244131455453E-2</v>
      </c>
      <c r="AU110" s="231">
        <v>1.5231481481481346E-2</v>
      </c>
      <c r="AV110" s="231">
        <v>5.7680631451124675E-3</v>
      </c>
      <c r="AW110" s="231">
        <v>1.997161927786828E-2</v>
      </c>
      <c r="AX110" s="232">
        <v>2.1833844935142066E-2</v>
      </c>
    </row>
    <row r="111" spans="2:50" x14ac:dyDescent="0.25">
      <c r="B111" s="122">
        <v>41883</v>
      </c>
      <c r="C111" s="173">
        <v>218.86</v>
      </c>
      <c r="D111" s="211">
        <v>187.41</v>
      </c>
      <c r="E111" s="211">
        <v>205.27</v>
      </c>
      <c r="F111" s="211">
        <v>215.16</v>
      </c>
      <c r="G111" s="211">
        <v>209.48</v>
      </c>
      <c r="H111" s="211">
        <v>201.05</v>
      </c>
      <c r="I111" s="211">
        <v>228.5</v>
      </c>
      <c r="J111" s="211">
        <v>183.07</v>
      </c>
      <c r="K111" s="211">
        <v>230.49</v>
      </c>
      <c r="L111" s="211">
        <v>204</v>
      </c>
      <c r="M111" s="211">
        <v>186.32</v>
      </c>
      <c r="N111" s="211">
        <v>219.64</v>
      </c>
      <c r="O111" s="211">
        <v>219.21</v>
      </c>
      <c r="P111" s="211">
        <v>198.86</v>
      </c>
      <c r="Q111" s="211">
        <v>193.38</v>
      </c>
      <c r="R111" s="212">
        <v>206.33</v>
      </c>
      <c r="S111" s="230">
        <v>2.7422303473501053E-4</v>
      </c>
      <c r="T111" s="231">
        <v>1.2822567719186218E-3</v>
      </c>
      <c r="U111" s="231">
        <v>-4.8713951675716238E-5</v>
      </c>
      <c r="V111" s="231">
        <v>-9.2867756315018202E-4</v>
      </c>
      <c r="W111" s="231">
        <v>6.2096966801994391E-4</v>
      </c>
      <c r="X111" s="231">
        <v>-5.9651041407748906E-4</v>
      </c>
      <c r="Y111" s="231">
        <v>4.3765591491995437E-5</v>
      </c>
      <c r="Z111" s="231">
        <v>4.3718235969159025E-4</v>
      </c>
      <c r="AA111" s="231">
        <v>-8.6696432441801807E-4</v>
      </c>
      <c r="AB111" s="231">
        <v>-2.2986257152638467E-3</v>
      </c>
      <c r="AC111" s="231">
        <v>-4.2918454935625405E-4</v>
      </c>
      <c r="AD111" s="231">
        <v>-4.0959359213577073E-4</v>
      </c>
      <c r="AE111" s="231">
        <v>-3.6481371699570442E-4</v>
      </c>
      <c r="AF111" s="231">
        <v>4.0245497534963093E-4</v>
      </c>
      <c r="AG111" s="231">
        <v>-3.5554181480909053E-3</v>
      </c>
      <c r="AH111" s="232">
        <v>-2.907117592905184E-4</v>
      </c>
      <c r="AI111" s="230">
        <v>2.6355280435190309E-2</v>
      </c>
      <c r="AJ111" s="231">
        <v>1.1714532498380503E-2</v>
      </c>
      <c r="AK111" s="231">
        <v>2.093902317716112E-2</v>
      </c>
      <c r="AL111" s="231">
        <v>1.0995207217366909E-2</v>
      </c>
      <c r="AM111" s="231">
        <v>1.7683637776914063E-2</v>
      </c>
      <c r="AN111" s="231">
        <v>1.4789016757520645E-2</v>
      </c>
      <c r="AO111" s="231">
        <v>1.7998752561703579E-2</v>
      </c>
      <c r="AP111" s="231">
        <v>2.5142793145928932E-2</v>
      </c>
      <c r="AQ111" s="231">
        <v>2.1449146908929739E-2</v>
      </c>
      <c r="AR111" s="231">
        <v>2.0153022953443012E-2</v>
      </c>
      <c r="AS111" s="231">
        <v>2.8880667071621735E-2</v>
      </c>
      <c r="AT111" s="231">
        <v>2.6019526323165287E-2</v>
      </c>
      <c r="AU111" s="231">
        <v>1.0370575221238854E-2</v>
      </c>
      <c r="AV111" s="231">
        <v>3.7351100343225863E-3</v>
      </c>
      <c r="AW111" s="231">
        <v>1.5277996534887262E-2</v>
      </c>
      <c r="AX111" s="232">
        <v>1.9316273095544068E-2</v>
      </c>
    </row>
    <row r="112" spans="2:50" x14ac:dyDescent="0.25">
      <c r="B112" s="122">
        <v>41913</v>
      </c>
      <c r="C112" s="173">
        <v>218.9</v>
      </c>
      <c r="D112" s="211">
        <v>187.47</v>
      </c>
      <c r="E112" s="211">
        <v>205.31</v>
      </c>
      <c r="F112" s="211">
        <v>215.13</v>
      </c>
      <c r="G112" s="211">
        <v>209.46</v>
      </c>
      <c r="H112" s="211">
        <v>201.13</v>
      </c>
      <c r="I112" s="211">
        <v>228.9</v>
      </c>
      <c r="J112" s="211">
        <v>183.25</v>
      </c>
      <c r="K112" s="211">
        <v>230.65</v>
      </c>
      <c r="L112" s="211">
        <v>204.06</v>
      </c>
      <c r="M112" s="211">
        <v>186.24</v>
      </c>
      <c r="N112" s="211">
        <v>219.57</v>
      </c>
      <c r="O112" s="211">
        <v>219.41</v>
      </c>
      <c r="P112" s="211">
        <v>199.05</v>
      </c>
      <c r="Q112" s="211">
        <v>193.34</v>
      </c>
      <c r="R112" s="212">
        <v>206.39</v>
      </c>
      <c r="S112" s="230">
        <v>1.8276523805171863E-4</v>
      </c>
      <c r="T112" s="231">
        <v>3.2015367376336812E-4</v>
      </c>
      <c r="U112" s="231">
        <v>1.9486529936174612E-4</v>
      </c>
      <c r="V112" s="231">
        <v>-1.3943112102621225E-4</v>
      </c>
      <c r="W112" s="231">
        <v>-9.5474508306159223E-5</v>
      </c>
      <c r="X112" s="231">
        <v>3.9791096742103349E-4</v>
      </c>
      <c r="Y112" s="231">
        <v>1.7505470459517891E-3</v>
      </c>
      <c r="Z112" s="231">
        <v>9.8323045829462608E-4</v>
      </c>
      <c r="AA112" s="231">
        <v>6.9417328300569459E-4</v>
      </c>
      <c r="AB112" s="231">
        <v>2.9411764705877808E-4</v>
      </c>
      <c r="AC112" s="231">
        <v>-4.2936882782296237E-4</v>
      </c>
      <c r="AD112" s="231">
        <v>-3.1870333272621121E-4</v>
      </c>
      <c r="AE112" s="231">
        <v>9.1236713653564117E-4</v>
      </c>
      <c r="AF112" s="231">
        <v>9.5544604244190978E-4</v>
      </c>
      <c r="AG112" s="231">
        <v>-2.0684662322878467E-4</v>
      </c>
      <c r="AH112" s="232">
        <v>2.9079629719364064E-4</v>
      </c>
      <c r="AI112" s="230">
        <v>2.6013592688071352E-2</v>
      </c>
      <c r="AJ112" s="231">
        <v>1.1274139605135458E-2</v>
      </c>
      <c r="AK112" s="231">
        <v>2.0275306862793885E-2</v>
      </c>
      <c r="AL112" s="231">
        <v>1.0901743339128744E-2</v>
      </c>
      <c r="AM112" s="231">
        <v>1.6845477935822029E-2</v>
      </c>
      <c r="AN112" s="231">
        <v>1.4271306101865777E-2</v>
      </c>
      <c r="AO112" s="231">
        <v>1.9917123379227464E-2</v>
      </c>
      <c r="AP112" s="231">
        <v>2.437251942534524E-2</v>
      </c>
      <c r="AQ112" s="231">
        <v>2.0801062181898811E-2</v>
      </c>
      <c r="AR112" s="231">
        <v>2.0197980201979826E-2</v>
      </c>
      <c r="AS112" s="231">
        <v>2.656818432366892E-2</v>
      </c>
      <c r="AT112" s="231">
        <v>2.5405127726147558E-2</v>
      </c>
      <c r="AU112" s="231">
        <v>9.9889523108083189E-3</v>
      </c>
      <c r="AV112" s="231">
        <v>4.1872666733933084E-3</v>
      </c>
      <c r="AW112" s="231">
        <v>1.4162819974821828E-2</v>
      </c>
      <c r="AX112" s="232">
        <v>1.8857678827072011E-2</v>
      </c>
    </row>
    <row r="113" spans="2:50" x14ac:dyDescent="0.25">
      <c r="B113" s="122">
        <v>41944</v>
      </c>
      <c r="C113" s="173">
        <v>218.88</v>
      </c>
      <c r="D113" s="211">
        <v>187.4</v>
      </c>
      <c r="E113" s="211">
        <v>205.28</v>
      </c>
      <c r="F113" s="211">
        <v>214.32</v>
      </c>
      <c r="G113" s="211">
        <v>209.54</v>
      </c>
      <c r="H113" s="211">
        <v>200.99</v>
      </c>
      <c r="I113" s="211">
        <v>228.9</v>
      </c>
      <c r="J113" s="211">
        <v>183.36</v>
      </c>
      <c r="K113" s="211">
        <v>230.46</v>
      </c>
      <c r="L113" s="211">
        <v>204.14</v>
      </c>
      <c r="M113" s="211">
        <v>186.75</v>
      </c>
      <c r="N113" s="211">
        <v>219.78</v>
      </c>
      <c r="O113" s="211">
        <v>219.99</v>
      </c>
      <c r="P113" s="211">
        <v>199.42</v>
      </c>
      <c r="Q113" s="211">
        <v>193.06</v>
      </c>
      <c r="R113" s="724">
        <v>206.44</v>
      </c>
      <c r="S113" s="230">
        <v>-9.1365920511732313E-5</v>
      </c>
      <c r="T113" s="231">
        <v>-3.7339307622552553E-4</v>
      </c>
      <c r="U113" s="231">
        <v>-1.4612050070628158E-4</v>
      </c>
      <c r="V113" s="231">
        <v>-3.7651652489192333E-3</v>
      </c>
      <c r="W113" s="231">
        <v>3.8193449823342718E-4</v>
      </c>
      <c r="X113" s="231">
        <v>-6.9606722020576495E-4</v>
      </c>
      <c r="Y113" s="231">
        <v>0</v>
      </c>
      <c r="Z113" s="231">
        <v>6.0027285129615748E-4</v>
      </c>
      <c r="AA113" s="231">
        <v>-8.237589421200564E-4</v>
      </c>
      <c r="AB113" s="231">
        <v>3.9204155640493177E-4</v>
      </c>
      <c r="AC113" s="231">
        <v>2.7384020618557159E-3</v>
      </c>
      <c r="AD113" s="231">
        <v>9.5641481076658152E-4</v>
      </c>
      <c r="AE113" s="231">
        <v>2.6434528964041082E-3</v>
      </c>
      <c r="AF113" s="231">
        <v>1.8588294398391714E-3</v>
      </c>
      <c r="AG113" s="231">
        <v>-1.4482259232440065E-3</v>
      </c>
      <c r="AH113" s="232">
        <v>2.4225979940895037E-4</v>
      </c>
      <c r="AI113" s="230">
        <v>2.4431339511373107E-2</v>
      </c>
      <c r="AJ113" s="231">
        <v>1.0297051053965056E-2</v>
      </c>
      <c r="AK113" s="231">
        <v>1.8354995535271312E-2</v>
      </c>
      <c r="AL113" s="231">
        <v>6.3389209747850561E-3</v>
      </c>
      <c r="AM113" s="231">
        <v>1.6493645095566167E-2</v>
      </c>
      <c r="AN113" s="231">
        <v>1.1575821631687688E-2</v>
      </c>
      <c r="AO113" s="231">
        <v>1.9508284339925241E-2</v>
      </c>
      <c r="AP113" s="231">
        <v>2.361413498576459E-2</v>
      </c>
      <c r="AQ113" s="231">
        <v>2.000531114455173E-2</v>
      </c>
      <c r="AR113" s="231">
        <v>1.9884092725819258E-2</v>
      </c>
      <c r="AS113" s="231">
        <v>2.8868932841165762E-2</v>
      </c>
      <c r="AT113" s="231">
        <v>2.466315445941536E-2</v>
      </c>
      <c r="AU113" s="231">
        <v>1.1960071760430679E-2</v>
      </c>
      <c r="AV113" s="231">
        <v>4.7866176248299031E-3</v>
      </c>
      <c r="AW113" s="231">
        <v>1.0415031140419861E-2</v>
      </c>
      <c r="AX113" s="232">
        <v>1.789852571372208E-2</v>
      </c>
    </row>
    <row r="114" spans="2:50" x14ac:dyDescent="0.25">
      <c r="B114" s="122">
        <v>41974</v>
      </c>
      <c r="C114" s="173">
        <v>219.15</v>
      </c>
      <c r="D114" s="211">
        <v>187.17</v>
      </c>
      <c r="E114" s="211">
        <v>205.33</v>
      </c>
      <c r="F114" s="211">
        <v>214.74</v>
      </c>
      <c r="G114" s="211">
        <v>209.62</v>
      </c>
      <c r="H114" s="211">
        <v>201.25</v>
      </c>
      <c r="I114" s="211">
        <v>228.88</v>
      </c>
      <c r="J114" s="211">
        <v>183.71</v>
      </c>
      <c r="K114" s="211">
        <v>230.83</v>
      </c>
      <c r="L114" s="211">
        <v>204.65</v>
      </c>
      <c r="M114" s="211">
        <v>187.14</v>
      </c>
      <c r="N114" s="211">
        <v>220.53</v>
      </c>
      <c r="O114" s="211">
        <v>220.43</v>
      </c>
      <c r="P114" s="211">
        <v>199.87</v>
      </c>
      <c r="Q114" s="211">
        <v>193.1</v>
      </c>
      <c r="R114" s="724">
        <v>206.65</v>
      </c>
      <c r="S114" s="230">
        <v>1.2335526315789824E-3</v>
      </c>
      <c r="T114" s="231">
        <v>-1.2273212379937393E-3</v>
      </c>
      <c r="U114" s="231">
        <v>2.4356975837891426E-4</v>
      </c>
      <c r="V114" s="231">
        <v>1.9596864501680855E-3</v>
      </c>
      <c r="W114" s="231">
        <v>3.8178867996574439E-4</v>
      </c>
      <c r="X114" s="231">
        <v>1.2935966963529832E-3</v>
      </c>
      <c r="Y114" s="231">
        <v>-8.7374399301065608E-5</v>
      </c>
      <c r="Z114" s="231">
        <v>1.9088132635252109E-3</v>
      </c>
      <c r="AA114" s="231">
        <v>1.6054846828084113E-3</v>
      </c>
      <c r="AB114" s="231">
        <v>2.4982854903499163E-3</v>
      </c>
      <c r="AC114" s="231">
        <v>2.0883534136546533E-3</v>
      </c>
      <c r="AD114" s="231">
        <v>3.4125034125034315E-3</v>
      </c>
      <c r="AE114" s="231">
        <v>2.0000909132233957E-3</v>
      </c>
      <c r="AF114" s="231">
        <v>2.2565439775348306E-3</v>
      </c>
      <c r="AG114" s="231">
        <v>2.0718947477460503E-4</v>
      </c>
      <c r="AH114" s="232">
        <v>1.0172447200156309E-3</v>
      </c>
      <c r="AI114" s="230">
        <v>2.4927509119820446E-2</v>
      </c>
      <c r="AJ114" s="231">
        <v>9.4924761339734154E-3</v>
      </c>
      <c r="AK114" s="231">
        <v>1.8956875589300815E-2</v>
      </c>
      <c r="AL114" s="231">
        <v>7.83779978410859E-3</v>
      </c>
      <c r="AM114" s="231">
        <v>1.5354807459433406E-2</v>
      </c>
      <c r="AN114" s="231">
        <v>1.222211045166488E-2</v>
      </c>
      <c r="AO114" s="231">
        <v>1.9691704535329091E-2</v>
      </c>
      <c r="AP114" s="231">
        <v>2.5167410714285854E-2</v>
      </c>
      <c r="AQ114" s="231">
        <v>2.1100592762983261E-2</v>
      </c>
      <c r="AR114" s="231">
        <v>2.0952856073833903E-2</v>
      </c>
      <c r="AS114" s="231">
        <v>3.0166244632830574E-2</v>
      </c>
      <c r="AT114" s="231">
        <v>2.883135059482167E-2</v>
      </c>
      <c r="AU114" s="231">
        <v>1.4310693907601646E-2</v>
      </c>
      <c r="AV114" s="231">
        <v>1.5393212761633857E-2</v>
      </c>
      <c r="AW114" s="231">
        <v>1.025426389034223E-2</v>
      </c>
      <c r="AX114" s="232">
        <v>1.8883739276205569E-2</v>
      </c>
    </row>
    <row r="115" spans="2:50" x14ac:dyDescent="0.25">
      <c r="B115" s="122">
        <v>42005</v>
      </c>
      <c r="C115" s="164">
        <v>220.81413276000001</v>
      </c>
      <c r="D115" s="211">
        <v>189.42626824000001</v>
      </c>
      <c r="E115" s="211">
        <v>207.29293145</v>
      </c>
      <c r="F115" s="211">
        <v>217.55151347</v>
      </c>
      <c r="G115" s="211">
        <v>211.64829005000001</v>
      </c>
      <c r="H115" s="211">
        <v>201.64007592999999</v>
      </c>
      <c r="I115" s="211">
        <v>230.63751402</v>
      </c>
      <c r="J115" s="211">
        <v>185.20519374</v>
      </c>
      <c r="K115" s="211">
        <v>235.53323305000001</v>
      </c>
      <c r="L115" s="211">
        <v>207.34364108</v>
      </c>
      <c r="M115" s="211">
        <v>188.35962615</v>
      </c>
      <c r="N115" s="211">
        <v>223.44900673999999</v>
      </c>
      <c r="O115" s="211">
        <v>222.78456865000001</v>
      </c>
      <c r="P115" s="211">
        <v>201.51762087</v>
      </c>
      <c r="Q115" s="211">
        <v>193.39673214999999</v>
      </c>
      <c r="R115" s="164">
        <v>208.68</v>
      </c>
      <c r="S115" s="230">
        <v>7.5935786447638431E-3</v>
      </c>
      <c r="T115" s="231">
        <v>1.2054646791686885E-2</v>
      </c>
      <c r="U115" s="231">
        <v>9.5598862806214324E-3</v>
      </c>
      <c r="V115" s="231">
        <v>1.3092639796963734E-2</v>
      </c>
      <c r="W115" s="231">
        <v>9.6760330598226751E-3</v>
      </c>
      <c r="X115" s="231">
        <v>1.9382654906832109E-3</v>
      </c>
      <c r="Y115" s="231">
        <v>7.678757514854917E-3</v>
      </c>
      <c r="Z115" s="231">
        <v>8.1388805182081025E-3</v>
      </c>
      <c r="AA115" s="231">
        <v>2.0375311051423095E-2</v>
      </c>
      <c r="AB115" s="231">
        <v>1.3162184607867111E-2</v>
      </c>
      <c r="AC115" s="231">
        <v>6.5171857967298852E-3</v>
      </c>
      <c r="AD115" s="231">
        <v>1.3236324944452038E-2</v>
      </c>
      <c r="AE115" s="231">
        <v>1.0681706891076503E-2</v>
      </c>
      <c r="AF115" s="231">
        <v>8.243462600690421E-3</v>
      </c>
      <c r="AG115" s="231">
        <v>1.5366760745727515E-3</v>
      </c>
      <c r="AH115" s="232">
        <v>9.8233728526493369E-3</v>
      </c>
      <c r="AI115" s="230">
        <v>2.6994710757639151E-2</v>
      </c>
      <c r="AJ115" s="231">
        <v>2.0780666271488002E-2</v>
      </c>
      <c r="AK115" s="231">
        <v>2.5593367553928381E-2</v>
      </c>
      <c r="AL115" s="231">
        <v>1.8404238694878838E-2</v>
      </c>
      <c r="AM115" s="231">
        <v>1.7050889235944444E-2</v>
      </c>
      <c r="AN115" s="231">
        <v>1.0271436093992614E-2</v>
      </c>
      <c r="AO115" s="231">
        <v>2.0836161731509817E-2</v>
      </c>
      <c r="AP115" s="231">
        <v>2.8803431507610222E-2</v>
      </c>
      <c r="AQ115" s="231">
        <v>3.3357754793138295E-2</v>
      </c>
      <c r="AR115" s="231">
        <v>2.8031340572165275E-2</v>
      </c>
      <c r="AS115" s="231">
        <v>3.4033959980237061E-2</v>
      </c>
      <c r="AT115" s="231">
        <v>3.2144702942399128E-2</v>
      </c>
      <c r="AU115" s="231">
        <v>2.5050927808963008E-2</v>
      </c>
      <c r="AV115" s="231">
        <v>1.9619615816636404E-2</v>
      </c>
      <c r="AW115" s="231">
        <v>9.6937044481570922E-3</v>
      </c>
      <c r="AX115" s="232">
        <v>2.4095794277862348E-2</v>
      </c>
    </row>
    <row r="116" spans="2:50" x14ac:dyDescent="0.25">
      <c r="B116" s="122">
        <v>42036</v>
      </c>
      <c r="C116" s="724">
        <v>222.92</v>
      </c>
      <c r="D116" s="211">
        <v>190.21</v>
      </c>
      <c r="E116" s="211">
        <v>209.29</v>
      </c>
      <c r="F116" s="211">
        <v>220.07</v>
      </c>
      <c r="G116" s="211">
        <v>213.82</v>
      </c>
      <c r="H116" s="211">
        <v>202.86</v>
      </c>
      <c r="I116" s="211">
        <v>232.76</v>
      </c>
      <c r="J116" s="211">
        <v>186.2</v>
      </c>
      <c r="K116" s="211">
        <v>236.87</v>
      </c>
      <c r="L116" s="211">
        <v>209.6</v>
      </c>
      <c r="M116" s="211">
        <v>189.78</v>
      </c>
      <c r="N116" s="164">
        <v>226.41</v>
      </c>
      <c r="O116" s="211">
        <v>227.5</v>
      </c>
      <c r="P116" s="211">
        <v>202.33</v>
      </c>
      <c r="Q116" s="211">
        <v>194.27</v>
      </c>
      <c r="R116" s="724">
        <v>210.71</v>
      </c>
      <c r="S116" s="230">
        <v>9.536831785530886E-3</v>
      </c>
      <c r="T116" s="231">
        <v>4.1373974543330583E-3</v>
      </c>
      <c r="U116" s="231">
        <v>9.6340407559034613E-3</v>
      </c>
      <c r="V116" s="231">
        <v>1.1576506592988034E-2</v>
      </c>
      <c r="W116" s="231">
        <v>1.0260937848762808E-2</v>
      </c>
      <c r="X116" s="231">
        <v>6.0500079876160129E-3</v>
      </c>
      <c r="Y116" s="231">
        <v>9.202691890860093E-3</v>
      </c>
      <c r="Z116" s="231">
        <v>5.37137344753158E-3</v>
      </c>
      <c r="AA116" s="231">
        <v>5.6754918730139714E-3</v>
      </c>
      <c r="AB116" s="231">
        <v>1.0882219045866171E-2</v>
      </c>
      <c r="AC116" s="231">
        <v>7.5407553042650122E-3</v>
      </c>
      <c r="AD116" s="231">
        <v>1.3251315381523909E-2</v>
      </c>
      <c r="AE116" s="231">
        <v>2.1165879569549739E-2</v>
      </c>
      <c r="AF116" s="231">
        <v>4.0313056818197524E-3</v>
      </c>
      <c r="AG116" s="231">
        <v>4.5154219530592066E-3</v>
      </c>
      <c r="AH116" s="232">
        <v>9.7278129193023588E-3</v>
      </c>
      <c r="AI116" s="230">
        <v>2.2193690388847997E-2</v>
      </c>
      <c r="AJ116" s="231">
        <v>2.3294598665805966E-2</v>
      </c>
      <c r="AK116" s="231">
        <v>3.0579082135119062E-2</v>
      </c>
      <c r="AL116" s="231">
        <v>2.3390997023809534E-2</v>
      </c>
      <c r="AM116" s="231">
        <v>2.1791073305935216E-2</v>
      </c>
      <c r="AN116" s="231">
        <v>9.9571841083341273E-3</v>
      </c>
      <c r="AO116" s="231">
        <v>2.2536572508017327E-2</v>
      </c>
      <c r="AP116" s="231">
        <v>2.8161236885698493E-2</v>
      </c>
      <c r="AQ116" s="231">
        <v>3.1304423545802873E-2</v>
      </c>
      <c r="AR116" s="231">
        <v>3.246145510073406E-2</v>
      </c>
      <c r="AS116" s="231">
        <v>2.2631749110895605E-2</v>
      </c>
      <c r="AT116" s="231">
        <v>4.0200312413856576E-2</v>
      </c>
      <c r="AU116" s="231">
        <v>3.6588144165489611E-2</v>
      </c>
      <c r="AV116" s="231">
        <v>2.1095129952056535E-2</v>
      </c>
      <c r="AW116" s="231">
        <v>9.3521068218425096E-3</v>
      </c>
      <c r="AX116" s="232">
        <v>2.735251097025837E-2</v>
      </c>
    </row>
    <row r="117" spans="2:50" x14ac:dyDescent="0.25">
      <c r="B117" s="122">
        <v>42064</v>
      </c>
      <c r="C117" s="724">
        <v>223.59</v>
      </c>
      <c r="D117" s="211">
        <v>191.55</v>
      </c>
      <c r="E117" s="211">
        <v>210.07</v>
      </c>
      <c r="F117" s="211">
        <v>220.43</v>
      </c>
      <c r="G117" s="211">
        <v>214.26</v>
      </c>
      <c r="H117" s="211">
        <v>203.33</v>
      </c>
      <c r="I117" s="211">
        <v>233.35</v>
      </c>
      <c r="J117" s="211">
        <v>187.38</v>
      </c>
      <c r="K117" s="211">
        <v>237.66</v>
      </c>
      <c r="L117" s="211">
        <v>211.23</v>
      </c>
      <c r="M117" s="211">
        <v>191.15</v>
      </c>
      <c r="N117" s="211">
        <v>228.01</v>
      </c>
      <c r="O117" s="211">
        <v>227.96</v>
      </c>
      <c r="P117" s="211">
        <v>202.75</v>
      </c>
      <c r="Q117" s="211">
        <v>195.6</v>
      </c>
      <c r="R117" s="724">
        <v>211.55</v>
      </c>
      <c r="S117" s="230">
        <v>3.0055625336444791E-3</v>
      </c>
      <c r="T117" s="231">
        <v>7.0448451711266902E-3</v>
      </c>
      <c r="U117" s="231">
        <v>3.726886138850416E-3</v>
      </c>
      <c r="V117" s="231">
        <v>1.6358431408189933E-3</v>
      </c>
      <c r="W117" s="231">
        <v>2.0578056309044079E-3</v>
      </c>
      <c r="X117" s="231">
        <v>2.3168687764960616E-3</v>
      </c>
      <c r="Y117" s="231">
        <v>2.534799793779019E-3</v>
      </c>
      <c r="Z117" s="231">
        <v>6.3372717508056731E-3</v>
      </c>
      <c r="AA117" s="231">
        <v>3.3351627474986767E-3</v>
      </c>
      <c r="AB117" s="231">
        <v>7.7767175572518443E-3</v>
      </c>
      <c r="AC117" s="231">
        <v>7.2188850247656422E-3</v>
      </c>
      <c r="AD117" s="231">
        <v>7.0668256702441923E-3</v>
      </c>
      <c r="AE117" s="231">
        <v>2.0219780219781214E-3</v>
      </c>
      <c r="AF117" s="231">
        <v>2.0758167350367618E-3</v>
      </c>
      <c r="AG117" s="231">
        <v>6.8461419673648827E-3</v>
      </c>
      <c r="AH117" s="232">
        <v>3.9865217597645497E-3</v>
      </c>
      <c r="AI117" s="230">
        <v>2.3435711997070507E-2</v>
      </c>
      <c r="AJ117" s="231">
        <v>2.5099004602376018E-2</v>
      </c>
      <c r="AK117" s="231">
        <v>2.9199941208172042E-2</v>
      </c>
      <c r="AL117" s="231">
        <v>1.9801064075873231E-2</v>
      </c>
      <c r="AM117" s="231">
        <v>2.1209665888184404E-2</v>
      </c>
      <c r="AN117" s="231">
        <v>1.0034275495504508E-2</v>
      </c>
      <c r="AO117" s="231">
        <v>2.0644709793115501E-2</v>
      </c>
      <c r="AP117" s="231">
        <v>2.5952693823915851E-2</v>
      </c>
      <c r="AQ117" s="231">
        <v>3.3978681748966677E-2</v>
      </c>
      <c r="AR117" s="231">
        <v>3.6203090507726188E-2</v>
      </c>
      <c r="AS117" s="231">
        <v>2.7909227790922753E-2</v>
      </c>
      <c r="AT117" s="231">
        <v>4.0333987315782194E-2</v>
      </c>
      <c r="AU117" s="231">
        <v>3.7880167546894938E-2</v>
      </c>
      <c r="AV117" s="231">
        <v>2.1101933924254634E-2</v>
      </c>
      <c r="AW117" s="231">
        <v>1.2579593104519393E-2</v>
      </c>
      <c r="AX117" s="232">
        <v>2.7340714840714986E-2</v>
      </c>
    </row>
    <row r="118" spans="2:50" x14ac:dyDescent="0.25">
      <c r="B118" s="122">
        <v>42095</v>
      </c>
      <c r="C118" s="173">
        <v>226.44</v>
      </c>
      <c r="D118" s="211">
        <v>193.78</v>
      </c>
      <c r="E118" s="211">
        <v>211.02</v>
      </c>
      <c r="F118" s="211">
        <v>220.89</v>
      </c>
      <c r="G118" s="211">
        <v>215.12</v>
      </c>
      <c r="H118" s="211">
        <v>204.56</v>
      </c>
      <c r="I118" s="211">
        <v>233.98</v>
      </c>
      <c r="J118" s="211">
        <v>187.53</v>
      </c>
      <c r="K118" s="211">
        <v>238.08</v>
      </c>
      <c r="L118" s="211">
        <v>212.05</v>
      </c>
      <c r="M118" s="211">
        <v>191.97</v>
      </c>
      <c r="N118" s="211">
        <v>228.68</v>
      </c>
      <c r="O118" s="211">
        <v>228.5</v>
      </c>
      <c r="P118" s="211">
        <v>203.67</v>
      </c>
      <c r="Q118" s="211">
        <v>199.65</v>
      </c>
      <c r="R118" s="229">
        <v>212.53</v>
      </c>
      <c r="S118" s="230">
        <v>1.2746545015430044E-2</v>
      </c>
      <c r="T118" s="231">
        <v>1.1641868963716995E-2</v>
      </c>
      <c r="U118" s="231">
        <v>4.5223020897797728E-3</v>
      </c>
      <c r="V118" s="231">
        <v>2.0868302862586674E-3</v>
      </c>
      <c r="W118" s="231">
        <v>4.0138149911324028E-3</v>
      </c>
      <c r="X118" s="231">
        <v>6.0492794963851182E-3</v>
      </c>
      <c r="Y118" s="231">
        <v>2.6998071566315396E-3</v>
      </c>
      <c r="Z118" s="231">
        <v>8.0051232788980187E-4</v>
      </c>
      <c r="AA118" s="231">
        <v>1.7672304973492814E-3</v>
      </c>
      <c r="AB118" s="231">
        <v>3.8820243336648019E-3</v>
      </c>
      <c r="AC118" s="231">
        <v>4.2898247449647542E-3</v>
      </c>
      <c r="AD118" s="231">
        <v>2.9384676110697505E-3</v>
      </c>
      <c r="AE118" s="231">
        <v>2.3688366380065773E-3</v>
      </c>
      <c r="AF118" s="231">
        <v>4.5376078914918239E-3</v>
      </c>
      <c r="AG118" s="231">
        <v>2.0705521472392796E-2</v>
      </c>
      <c r="AH118" s="232">
        <v>4.6324745922949884E-3</v>
      </c>
      <c r="AI118" s="230">
        <v>3.5012341164640359E-2</v>
      </c>
      <c r="AJ118" s="231">
        <v>3.642295555436692E-2</v>
      </c>
      <c r="AK118" s="231">
        <v>2.8312460406412887E-2</v>
      </c>
      <c r="AL118" s="231">
        <v>2.2165664044423883E-2</v>
      </c>
      <c r="AM118" s="231">
        <v>2.8150838789848587E-2</v>
      </c>
      <c r="AN118" s="231">
        <v>1.3727142078398424E-2</v>
      </c>
      <c r="AO118" s="231">
        <v>2.4430823117338019E-2</v>
      </c>
      <c r="AP118" s="231">
        <v>2.6212104629528277E-2</v>
      </c>
      <c r="AQ118" s="231">
        <v>3.5220453952517605E-2</v>
      </c>
      <c r="AR118" s="231">
        <v>3.747737169137455E-2</v>
      </c>
      <c r="AS118" s="231">
        <v>3.1597614057713885E-2</v>
      </c>
      <c r="AT118" s="231">
        <v>4.0779173493537213E-2</v>
      </c>
      <c r="AU118" s="231">
        <v>4.0528233151184034E-2</v>
      </c>
      <c r="AV118" s="231">
        <v>2.3776012868201413E-2</v>
      </c>
      <c r="AW118" s="231">
        <v>2.9866914268028344E-2</v>
      </c>
      <c r="AX118" s="232">
        <v>3.0048950710027666E-2</v>
      </c>
    </row>
    <row r="119" spans="2:50" x14ac:dyDescent="0.25">
      <c r="B119" s="122">
        <v>42125</v>
      </c>
      <c r="C119" s="173">
        <v>226.52</v>
      </c>
      <c r="D119" s="211">
        <v>194.02</v>
      </c>
      <c r="E119" s="211">
        <v>212.13</v>
      </c>
      <c r="F119" s="211">
        <v>221.51</v>
      </c>
      <c r="G119" s="211">
        <v>216.06</v>
      </c>
      <c r="H119" s="211">
        <v>204.67</v>
      </c>
      <c r="I119" s="211">
        <v>234.15</v>
      </c>
      <c r="J119" s="211">
        <v>188</v>
      </c>
      <c r="K119" s="211">
        <v>238.28</v>
      </c>
      <c r="L119" s="211">
        <v>212.29</v>
      </c>
      <c r="M119" s="211">
        <v>192.47</v>
      </c>
      <c r="N119" s="211">
        <v>228.77</v>
      </c>
      <c r="O119" s="211">
        <v>228.5</v>
      </c>
      <c r="P119" s="211">
        <v>204.08</v>
      </c>
      <c r="Q119" s="211">
        <v>200.37</v>
      </c>
      <c r="R119" s="229">
        <v>213.2</v>
      </c>
      <c r="S119" s="230">
        <v>3.5329447094167854E-4</v>
      </c>
      <c r="T119" s="231">
        <v>1.238517906904768E-3</v>
      </c>
      <c r="U119" s="231">
        <v>5.2601649132781869E-3</v>
      </c>
      <c r="V119" s="231">
        <v>2.8068269274299507E-3</v>
      </c>
      <c r="W119" s="231">
        <v>4.3696541465227945E-3</v>
      </c>
      <c r="X119" s="231">
        <v>5.3773953852154222E-4</v>
      </c>
      <c r="Y119" s="231">
        <v>7.2655782545516523E-4</v>
      </c>
      <c r="Z119" s="231">
        <v>2.5062656641603454E-3</v>
      </c>
      <c r="AA119" s="231">
        <v>8.4005376344076232E-4</v>
      </c>
      <c r="AB119" s="231">
        <v>1.1318085357225893E-3</v>
      </c>
      <c r="AC119" s="231">
        <v>2.604573631296514E-3</v>
      </c>
      <c r="AD119" s="231">
        <v>3.9356305754778553E-4</v>
      </c>
      <c r="AE119" s="231">
        <v>0</v>
      </c>
      <c r="AF119" s="231">
        <v>2.0130603427113147E-3</v>
      </c>
      <c r="AG119" s="231">
        <v>3.6063110443276258E-3</v>
      </c>
      <c r="AH119" s="232">
        <v>3.152496118195014E-3</v>
      </c>
      <c r="AI119" s="230">
        <v>3.4763144671326129E-2</v>
      </c>
      <c r="AJ119" s="231">
        <v>3.6763920059848409E-2</v>
      </c>
      <c r="AK119" s="231">
        <v>3.2664784344270226E-2</v>
      </c>
      <c r="AL119" s="231">
        <v>2.4181616423155194E-2</v>
      </c>
      <c r="AM119" s="231">
        <v>3.3186687069625131E-2</v>
      </c>
      <c r="AN119" s="231">
        <v>1.3217821782178119E-2</v>
      </c>
      <c r="AO119" s="231">
        <v>2.4502297090352121E-2</v>
      </c>
      <c r="AP119" s="231">
        <v>2.8615199430978677E-2</v>
      </c>
      <c r="AQ119" s="231">
        <v>3.4201388888888795E-2</v>
      </c>
      <c r="AR119" s="231">
        <v>3.6015811819823274E-2</v>
      </c>
      <c r="AS119" s="231">
        <v>3.2342844883072264E-2</v>
      </c>
      <c r="AT119" s="231">
        <v>3.9296747228784401E-2</v>
      </c>
      <c r="AU119" s="231">
        <v>4.119201676843165E-2</v>
      </c>
      <c r="AV119" s="231">
        <v>2.604323780794382E-2</v>
      </c>
      <c r="AW119" s="231">
        <v>3.0868961259453709E-2</v>
      </c>
      <c r="AX119" s="232">
        <v>3.2445520581113829E-2</v>
      </c>
    </row>
    <row r="120" spans="2:50" x14ac:dyDescent="0.25">
      <c r="B120" s="122">
        <v>42156</v>
      </c>
      <c r="C120" s="173">
        <v>227.2</v>
      </c>
      <c r="D120" s="211">
        <v>194.24</v>
      </c>
      <c r="E120" s="211">
        <v>212.11</v>
      </c>
      <c r="F120" s="211">
        <v>222.75</v>
      </c>
      <c r="G120" s="211">
        <v>216.5</v>
      </c>
      <c r="H120" s="211">
        <v>205.01</v>
      </c>
      <c r="I120" s="211">
        <v>234.88</v>
      </c>
      <c r="J120" s="211">
        <v>188.16</v>
      </c>
      <c r="K120" s="211">
        <v>238.59</v>
      </c>
      <c r="L120" s="211">
        <v>212.66</v>
      </c>
      <c r="M120" s="211">
        <v>192.77</v>
      </c>
      <c r="N120" s="211">
        <v>228.78</v>
      </c>
      <c r="O120" s="211">
        <v>228.61</v>
      </c>
      <c r="P120" s="211">
        <v>204.53</v>
      </c>
      <c r="Q120" s="211">
        <v>200.7</v>
      </c>
      <c r="R120" s="229">
        <v>213.47</v>
      </c>
      <c r="S120" s="230">
        <v>3.0019424333391775E-3</v>
      </c>
      <c r="T120" s="231">
        <v>1.133903721265872E-3</v>
      </c>
      <c r="U120" s="231">
        <v>-9.42818083250474E-5</v>
      </c>
      <c r="V120" s="231">
        <v>5.597941402194051E-3</v>
      </c>
      <c r="W120" s="231">
        <v>2.0364713505507392E-3</v>
      </c>
      <c r="X120" s="231">
        <v>1.6612107294668998E-3</v>
      </c>
      <c r="Y120" s="231">
        <v>3.1176596199016249E-3</v>
      </c>
      <c r="Z120" s="231">
        <v>8.5106382978716866E-4</v>
      </c>
      <c r="AA120" s="231">
        <v>1.3009904314251752E-3</v>
      </c>
      <c r="AB120" s="231">
        <v>1.7428988647605337E-3</v>
      </c>
      <c r="AC120" s="231">
        <v>1.5586844703070479E-3</v>
      </c>
      <c r="AD120" s="231">
        <v>4.3712025178166414E-5</v>
      </c>
      <c r="AE120" s="231">
        <v>4.8140043763678086E-4</v>
      </c>
      <c r="AF120" s="231">
        <v>2.2050176401411381E-3</v>
      </c>
      <c r="AG120" s="231">
        <v>1.6469531366969381E-3</v>
      </c>
      <c r="AH120" s="232">
        <v>1.2664165103188907E-3</v>
      </c>
      <c r="AI120" s="230">
        <v>3.8106552133784E-2</v>
      </c>
      <c r="AJ120" s="231">
        <v>3.7717704883000414E-2</v>
      </c>
      <c r="AK120" s="231">
        <v>3.3170969313200294E-2</v>
      </c>
      <c r="AL120" s="231">
        <v>3.1775441196906007E-2</v>
      </c>
      <c r="AM120" s="231">
        <v>3.4499235474006129E-2</v>
      </c>
      <c r="AN120" s="231">
        <v>1.4248256072824317E-2</v>
      </c>
      <c r="AO120" s="231">
        <v>2.7741314430734132E-2</v>
      </c>
      <c r="AP120" s="231">
        <v>2.8084362364768856E-2</v>
      </c>
      <c r="AQ120" s="231">
        <v>3.3483496491379938E-2</v>
      </c>
      <c r="AR120" s="231">
        <v>3.9089221147268649E-2</v>
      </c>
      <c r="AS120" s="231">
        <v>3.3896486993832298E-2</v>
      </c>
      <c r="AT120" s="231">
        <v>3.8870220688402624E-2</v>
      </c>
      <c r="AU120" s="231">
        <v>4.1883146477076139E-2</v>
      </c>
      <c r="AV120" s="231">
        <v>2.9288913492023561E-2</v>
      </c>
      <c r="AW120" s="231">
        <v>3.2566754128723563E-2</v>
      </c>
      <c r="AX120" s="232">
        <v>3.3903230493534275E-2</v>
      </c>
    </row>
    <row r="121" spans="2:50" x14ac:dyDescent="0.25">
      <c r="B121" s="122">
        <v>42186</v>
      </c>
      <c r="C121" s="173">
        <v>228.44</v>
      </c>
      <c r="D121" s="211">
        <v>194.36</v>
      </c>
      <c r="E121" s="211">
        <v>212.63</v>
      </c>
      <c r="F121" s="211">
        <v>223.08</v>
      </c>
      <c r="G121" s="211">
        <v>216.59</v>
      </c>
      <c r="H121" s="211">
        <v>204.37</v>
      </c>
      <c r="I121" s="211">
        <v>234.79</v>
      </c>
      <c r="J121" s="211">
        <v>188.82</v>
      </c>
      <c r="K121" s="211">
        <v>238.99</v>
      </c>
      <c r="L121" s="211">
        <v>213.51</v>
      </c>
      <c r="M121" s="211">
        <v>192.94</v>
      </c>
      <c r="N121" s="211">
        <v>228.88</v>
      </c>
      <c r="O121" s="211">
        <v>229</v>
      </c>
      <c r="P121" s="211">
        <v>205.37</v>
      </c>
      <c r="Q121" s="211">
        <v>201.45</v>
      </c>
      <c r="R121" s="229">
        <v>213.91</v>
      </c>
      <c r="S121" s="230">
        <v>5.4577464788732044E-3</v>
      </c>
      <c r="T121" s="231">
        <v>6.1779242174631044E-4</v>
      </c>
      <c r="U121" s="231">
        <v>2.4515581537880582E-3</v>
      </c>
      <c r="V121" s="231">
        <v>1.4814814814816391E-3</v>
      </c>
      <c r="W121" s="231">
        <v>4.1570438799087839E-4</v>
      </c>
      <c r="X121" s="231">
        <v>-3.1217989366372212E-3</v>
      </c>
      <c r="Y121" s="231">
        <v>-3.8317438692103689E-4</v>
      </c>
      <c r="Z121" s="231">
        <v>3.5076530612245804E-3</v>
      </c>
      <c r="AA121" s="231">
        <v>1.6765161993377298E-3</v>
      </c>
      <c r="AB121" s="231">
        <v>3.9969905012695595E-3</v>
      </c>
      <c r="AC121" s="231">
        <v>8.818799605747607E-4</v>
      </c>
      <c r="AD121" s="231">
        <v>4.3710114520489896E-4</v>
      </c>
      <c r="AE121" s="231">
        <v>1.7059621188924012E-3</v>
      </c>
      <c r="AF121" s="231">
        <v>4.1069769715933457E-3</v>
      </c>
      <c r="AG121" s="231">
        <v>3.7369207772794955E-3</v>
      </c>
      <c r="AH121" s="232">
        <v>2.0611795568463709E-3</v>
      </c>
      <c r="AI121" s="230">
        <v>4.3629220156242932E-2</v>
      </c>
      <c r="AJ121" s="231">
        <v>3.8026062807092531E-2</v>
      </c>
      <c r="AK121" s="231">
        <v>3.5804754481683521E-2</v>
      </c>
      <c r="AL121" s="231">
        <v>3.5798857779635096E-2</v>
      </c>
      <c r="AM121" s="231">
        <v>3.4089281451420428E-2</v>
      </c>
      <c r="AN121" s="231">
        <v>1.1983164149542036E-2</v>
      </c>
      <c r="AO121" s="231">
        <v>2.7617296918767575E-2</v>
      </c>
      <c r="AP121" s="231">
        <v>3.1465093411995992E-2</v>
      </c>
      <c r="AQ121" s="231">
        <v>3.5485268630849109E-2</v>
      </c>
      <c r="AR121" s="231">
        <v>4.4620578306179493E-2</v>
      </c>
      <c r="AS121" s="231">
        <v>3.5196909539650267E-2</v>
      </c>
      <c r="AT121" s="231">
        <v>3.9702007813209761E-2</v>
      </c>
      <c r="AU121" s="231">
        <v>4.4279264900360271E-2</v>
      </c>
      <c r="AV121" s="231">
        <v>3.2944371793582228E-2</v>
      </c>
      <c r="AW121" s="231">
        <v>3.5998971457958273E-2</v>
      </c>
      <c r="AX121" s="232">
        <v>3.6184847897694272E-2</v>
      </c>
    </row>
    <row r="122" spans="2:50" x14ac:dyDescent="0.25">
      <c r="B122" s="122">
        <v>42217</v>
      </c>
      <c r="C122" s="173">
        <v>229.01</v>
      </c>
      <c r="D122" s="211">
        <v>195.58</v>
      </c>
      <c r="E122" s="211">
        <v>212.57</v>
      </c>
      <c r="F122" s="211">
        <v>223.55</v>
      </c>
      <c r="G122" s="211">
        <v>217.06</v>
      </c>
      <c r="H122" s="211">
        <v>204.9</v>
      </c>
      <c r="I122" s="211">
        <v>234.91</v>
      </c>
      <c r="J122" s="211">
        <v>189.34</v>
      </c>
      <c r="K122" s="211">
        <v>239.49</v>
      </c>
      <c r="L122" s="211">
        <v>214.33</v>
      </c>
      <c r="M122" s="211">
        <v>193.29</v>
      </c>
      <c r="N122" s="211">
        <v>229.56</v>
      </c>
      <c r="O122" s="211">
        <v>228.38</v>
      </c>
      <c r="P122" s="211">
        <v>206.39</v>
      </c>
      <c r="Q122" s="211">
        <v>202.04</v>
      </c>
      <c r="R122" s="229">
        <v>214.21</v>
      </c>
      <c r="S122" s="230">
        <v>2.4951847312204567E-3</v>
      </c>
      <c r="T122" s="231">
        <v>6.2770117308088569E-3</v>
      </c>
      <c r="U122" s="231">
        <v>-2.8218031322013726E-4</v>
      </c>
      <c r="V122" s="231">
        <v>2.1068674914828112E-3</v>
      </c>
      <c r="W122" s="231">
        <v>2.1699986148944195E-3</v>
      </c>
      <c r="X122" s="231">
        <v>2.5933356167735511E-3</v>
      </c>
      <c r="Y122" s="231">
        <v>5.110950210827081E-4</v>
      </c>
      <c r="Z122" s="231">
        <v>2.7539455566147897E-3</v>
      </c>
      <c r="AA122" s="231">
        <v>2.0921377463491986E-3</v>
      </c>
      <c r="AB122" s="231">
        <v>3.8405695283594277E-3</v>
      </c>
      <c r="AC122" s="231">
        <v>1.8140354514355472E-3</v>
      </c>
      <c r="AD122" s="231">
        <v>2.9709891646276798E-3</v>
      </c>
      <c r="AE122" s="231">
        <v>-2.707423580786017E-3</v>
      </c>
      <c r="AF122" s="231">
        <v>4.9666455665382525E-3</v>
      </c>
      <c r="AG122" s="231">
        <v>2.9287664432862126E-3</v>
      </c>
      <c r="AH122" s="232">
        <v>1.4024589780750052E-3</v>
      </c>
      <c r="AI122" s="230">
        <v>4.6663619744058416E-2</v>
      </c>
      <c r="AJ122" s="231">
        <v>4.4932414382646835E-2</v>
      </c>
      <c r="AK122" s="231">
        <v>3.5512470771629001E-2</v>
      </c>
      <c r="AL122" s="231">
        <v>3.8029346210995518E-2</v>
      </c>
      <c r="AM122" s="231">
        <v>3.6828278003343762E-2</v>
      </c>
      <c r="AN122" s="231">
        <v>1.8541532037580355E-2</v>
      </c>
      <c r="AO122" s="231">
        <v>2.8097509737843973E-2</v>
      </c>
      <c r="AP122" s="231">
        <v>3.4701349800535519E-2</v>
      </c>
      <c r="AQ122" s="231">
        <v>3.814643027439435E-2</v>
      </c>
      <c r="AR122" s="231">
        <v>4.8222233090428945E-2</v>
      </c>
      <c r="AS122" s="231">
        <v>3.696351931330466E-2</v>
      </c>
      <c r="AT122" s="231">
        <v>4.473672234105508E-2</v>
      </c>
      <c r="AU122" s="231">
        <v>4.1451958593643035E-2</v>
      </c>
      <c r="AV122" s="231">
        <v>3.8283529530133809E-2</v>
      </c>
      <c r="AW122" s="231">
        <v>4.1067656000412178E-2</v>
      </c>
      <c r="AX122" s="232">
        <v>3.7889432627549846E-2</v>
      </c>
    </row>
    <row r="123" spans="2:50" x14ac:dyDescent="0.25">
      <c r="B123" s="122">
        <v>42248</v>
      </c>
      <c r="C123" s="173">
        <v>229.86</v>
      </c>
      <c r="D123" s="211">
        <v>196.66</v>
      </c>
      <c r="E123" s="211">
        <v>213.96</v>
      </c>
      <c r="F123" s="211">
        <v>225.39</v>
      </c>
      <c r="G123" s="211">
        <v>217.98</v>
      </c>
      <c r="H123" s="211">
        <v>205.77</v>
      </c>
      <c r="I123" s="211">
        <v>235.37</v>
      </c>
      <c r="J123" s="211">
        <v>189.93</v>
      </c>
      <c r="K123" s="211">
        <v>243.68</v>
      </c>
      <c r="L123" s="211">
        <v>215.99</v>
      </c>
      <c r="M123" s="211">
        <v>193.97</v>
      </c>
      <c r="N123" s="211">
        <v>230.73</v>
      </c>
      <c r="O123" s="211">
        <v>229.37</v>
      </c>
      <c r="P123" s="211">
        <v>207.42</v>
      </c>
      <c r="Q123" s="211">
        <v>202.74</v>
      </c>
      <c r="R123" s="229">
        <v>215.44</v>
      </c>
      <c r="S123" s="230">
        <v>3.7116283131741756E-3</v>
      </c>
      <c r="T123" s="231">
        <v>5.5220370180999456E-3</v>
      </c>
      <c r="U123" s="231">
        <v>6.539022439667086E-3</v>
      </c>
      <c r="V123" s="231">
        <v>8.230820845448239E-3</v>
      </c>
      <c r="W123" s="231">
        <v>4.2384594121440688E-3</v>
      </c>
      <c r="X123" s="231">
        <v>4.2459736456808006E-3</v>
      </c>
      <c r="Y123" s="231">
        <v>1.9581967562045666E-3</v>
      </c>
      <c r="Z123" s="231">
        <v>3.116087461709105E-3</v>
      </c>
      <c r="AA123" s="231">
        <v>1.7495511294834953E-2</v>
      </c>
      <c r="AB123" s="231">
        <v>7.7450660196891619E-3</v>
      </c>
      <c r="AC123" s="231">
        <v>3.5180299032542273E-3</v>
      </c>
      <c r="AD123" s="231">
        <v>5.0967067433349555E-3</v>
      </c>
      <c r="AE123" s="231">
        <v>4.3348804623872805E-3</v>
      </c>
      <c r="AF123" s="231">
        <v>4.9905518678230454E-3</v>
      </c>
      <c r="AG123" s="231">
        <v>3.4646604632746492E-3</v>
      </c>
      <c r="AH123" s="232">
        <v>5.7420288501937033E-3</v>
      </c>
      <c r="AI123" s="230">
        <v>5.0260440464223732E-2</v>
      </c>
      <c r="AJ123" s="231">
        <v>4.9357024705191765E-2</v>
      </c>
      <c r="AK123" s="231">
        <v>4.2334486286354611E-2</v>
      </c>
      <c r="AL123" s="231">
        <v>4.7546012269938709E-2</v>
      </c>
      <c r="AM123" s="231">
        <v>4.057666603016985E-2</v>
      </c>
      <c r="AN123" s="231">
        <v>2.347674707784142E-2</v>
      </c>
      <c r="AO123" s="231">
        <v>3.0065645514223194E-2</v>
      </c>
      <c r="AP123" s="231">
        <v>3.7472005243895934E-2</v>
      </c>
      <c r="AQ123" s="231">
        <v>5.7225910017788095E-2</v>
      </c>
      <c r="AR123" s="231">
        <v>5.8774509803921626E-2</v>
      </c>
      <c r="AS123" s="231">
        <v>4.1058394160583989E-2</v>
      </c>
      <c r="AT123" s="231">
        <v>5.0491713713349151E-2</v>
      </c>
      <c r="AU123" s="231">
        <v>4.6348250536015767E-2</v>
      </c>
      <c r="AV123" s="231">
        <v>4.3045358543698953E-2</v>
      </c>
      <c r="AW123" s="231">
        <v>4.8402109835556928E-2</v>
      </c>
      <c r="AX123" s="232">
        <v>4.4152571123927675E-2</v>
      </c>
    </row>
    <row r="124" spans="2:50" x14ac:dyDescent="0.25">
      <c r="B124" s="122">
        <v>42278</v>
      </c>
      <c r="C124" s="173">
        <v>230.94</v>
      </c>
      <c r="D124" s="211">
        <v>197.53</v>
      </c>
      <c r="E124" s="211">
        <v>214.51</v>
      </c>
      <c r="F124" s="211">
        <v>225.95</v>
      </c>
      <c r="G124" s="211">
        <v>219.44</v>
      </c>
      <c r="H124" s="211">
        <v>207.05</v>
      </c>
      <c r="I124" s="211">
        <v>225.48</v>
      </c>
      <c r="J124" s="211">
        <v>190.87</v>
      </c>
      <c r="K124" s="211">
        <v>244.8</v>
      </c>
      <c r="L124" s="211">
        <v>216.86</v>
      </c>
      <c r="M124" s="211">
        <v>194.59</v>
      </c>
      <c r="N124" s="211">
        <v>233.26</v>
      </c>
      <c r="O124" s="211">
        <v>230.13</v>
      </c>
      <c r="P124" s="211">
        <v>208.58</v>
      </c>
      <c r="Q124" s="211">
        <v>203.32</v>
      </c>
      <c r="R124" s="229">
        <v>215.94</v>
      </c>
      <c r="S124" s="230">
        <v>4.6985121378229078E-3</v>
      </c>
      <c r="T124" s="231">
        <v>4.4238787755517262E-3</v>
      </c>
      <c r="U124" s="231">
        <v>2.5705739390540217E-3</v>
      </c>
      <c r="V124" s="231">
        <v>2.4845822796042416E-3</v>
      </c>
      <c r="W124" s="231">
        <v>6.6978621891917722E-3</v>
      </c>
      <c r="X124" s="231">
        <v>6.220537493317746E-3</v>
      </c>
      <c r="Y124" s="231">
        <v>-4.2018948888983387E-2</v>
      </c>
      <c r="Z124" s="231">
        <v>4.9491918075079688E-3</v>
      </c>
      <c r="AA124" s="231">
        <v>4.5961917268548813E-3</v>
      </c>
      <c r="AB124" s="231">
        <v>4.0279642576044328E-3</v>
      </c>
      <c r="AC124" s="231">
        <v>3.1963705727691138E-3</v>
      </c>
      <c r="AD124" s="231">
        <v>1.0965197416894279E-2</v>
      </c>
      <c r="AE124" s="231">
        <v>3.3134237258576338E-3</v>
      </c>
      <c r="AF124" s="231">
        <v>5.5925175971460739E-3</v>
      </c>
      <c r="AG124" s="231">
        <v>2.8608069448554652E-3</v>
      </c>
      <c r="AH124" s="232">
        <v>2.3208317861120875E-3</v>
      </c>
      <c r="AI124" s="230">
        <v>5.500228414801267E-2</v>
      </c>
      <c r="AJ124" s="231">
        <v>5.3661919240411748E-2</v>
      </c>
      <c r="AK124" s="231">
        <v>4.4810286883249617E-2</v>
      </c>
      <c r="AL124" s="231">
        <v>5.0295170362106623E-2</v>
      </c>
      <c r="AM124" s="231">
        <v>4.7646328654635584E-2</v>
      </c>
      <c r="AN124" s="231">
        <v>2.9433699597275487E-2</v>
      </c>
      <c r="AO124" s="231">
        <v>-1.4941022280471894E-2</v>
      </c>
      <c r="AP124" s="231">
        <v>4.158253751705332E-2</v>
      </c>
      <c r="AQ124" s="231">
        <v>6.1348363321049204E-2</v>
      </c>
      <c r="AR124" s="231">
        <v>6.2726649024796632E-2</v>
      </c>
      <c r="AS124" s="231">
        <v>4.4834621993127044E-2</v>
      </c>
      <c r="AT124" s="231">
        <v>6.2349136949492179E-2</v>
      </c>
      <c r="AU124" s="231">
        <v>4.8858301809397986E-2</v>
      </c>
      <c r="AV124" s="231">
        <v>4.7877417734237593E-2</v>
      </c>
      <c r="AW124" s="231">
        <v>5.1618909692769055E-2</v>
      </c>
      <c r="AX124" s="232">
        <v>4.6271621687097308E-2</v>
      </c>
    </row>
    <row r="125" spans="2:50" x14ac:dyDescent="0.25">
      <c r="B125" s="122">
        <v>42309</v>
      </c>
      <c r="C125" s="173">
        <v>231.22</v>
      </c>
      <c r="D125" s="211">
        <v>197.78</v>
      </c>
      <c r="E125" s="211">
        <v>214.89</v>
      </c>
      <c r="F125" s="211">
        <v>227.07</v>
      </c>
      <c r="G125" s="211">
        <v>220.33</v>
      </c>
      <c r="H125" s="211">
        <v>207.46</v>
      </c>
      <c r="I125" s="211">
        <v>225.66</v>
      </c>
      <c r="J125" s="211">
        <v>191.12</v>
      </c>
      <c r="K125" s="211">
        <v>245.4</v>
      </c>
      <c r="L125" s="211">
        <v>217.37</v>
      </c>
      <c r="M125" s="211">
        <v>195.43</v>
      </c>
      <c r="N125" s="211">
        <v>234.11</v>
      </c>
      <c r="O125" s="211">
        <v>230.72</v>
      </c>
      <c r="P125" s="211">
        <v>210.03</v>
      </c>
      <c r="Q125" s="211">
        <v>203.83</v>
      </c>
      <c r="R125" s="229">
        <v>216.51</v>
      </c>
      <c r="S125" s="230">
        <v>1.212436130596739E-3</v>
      </c>
      <c r="T125" s="231">
        <v>1.2656305371336884E-3</v>
      </c>
      <c r="U125" s="231">
        <v>1.771479185119551E-3</v>
      </c>
      <c r="V125" s="231">
        <v>4.9568488603672911E-3</v>
      </c>
      <c r="W125" s="231">
        <v>4.0557783448780249E-3</v>
      </c>
      <c r="X125" s="231">
        <v>1.980198019801982E-3</v>
      </c>
      <c r="Y125" s="231">
        <v>7.9829696647149007E-4</v>
      </c>
      <c r="Z125" s="231">
        <v>1.3097920050295642E-3</v>
      </c>
      <c r="AA125" s="231">
        <v>2.450980392156854E-3</v>
      </c>
      <c r="AB125" s="231">
        <v>2.3517476713086349E-3</v>
      </c>
      <c r="AC125" s="231">
        <v>4.3167685903695574E-3</v>
      </c>
      <c r="AD125" s="231">
        <v>3.6440024007546867E-3</v>
      </c>
      <c r="AE125" s="231">
        <v>2.5637683048711501E-3</v>
      </c>
      <c r="AF125" s="231">
        <v>6.9517691053790909E-3</v>
      </c>
      <c r="AG125" s="231">
        <v>2.5083612040135428E-3</v>
      </c>
      <c r="AH125" s="232">
        <v>2.6396221172546586E-3</v>
      </c>
      <c r="AI125" s="230">
        <v>5.6377923976608235E-2</v>
      </c>
      <c r="AJ125" s="231">
        <v>5.5389541088580518E-2</v>
      </c>
      <c r="AK125" s="231">
        <v>4.681410756040516E-2</v>
      </c>
      <c r="AL125" s="231">
        <v>5.949048152295644E-2</v>
      </c>
      <c r="AM125" s="231">
        <v>5.1493748210365675E-2</v>
      </c>
      <c r="AN125" s="231">
        <v>3.2190656251554817E-2</v>
      </c>
      <c r="AO125" s="231">
        <v>-1.4154652686762859E-2</v>
      </c>
      <c r="AP125" s="231">
        <v>4.2321116928446756E-2</v>
      </c>
      <c r="AQ125" s="231">
        <v>6.4826868003124094E-2</v>
      </c>
      <c r="AR125" s="231">
        <v>6.4808464779073205E-2</v>
      </c>
      <c r="AS125" s="231">
        <v>4.647925033467204E-2</v>
      </c>
      <c r="AT125" s="231">
        <v>6.520156520156517E-2</v>
      </c>
      <c r="AU125" s="231">
        <v>4.8774944315650659E-2</v>
      </c>
      <c r="AV125" s="231">
        <v>5.3204292448099544E-2</v>
      </c>
      <c r="AW125" s="231">
        <v>5.5785766083082944E-2</v>
      </c>
      <c r="AX125" s="232">
        <v>4.8779306335981376E-2</v>
      </c>
    </row>
    <row r="126" spans="2:50" x14ac:dyDescent="0.25">
      <c r="B126" s="122">
        <v>42339</v>
      </c>
      <c r="C126" s="173">
        <v>231.33</v>
      </c>
      <c r="D126" s="211">
        <v>198.13</v>
      </c>
      <c r="E126" s="211">
        <v>215.06</v>
      </c>
      <c r="F126" s="211">
        <v>227.13</v>
      </c>
      <c r="G126" s="211">
        <v>220.42</v>
      </c>
      <c r="H126" s="211">
        <v>207.72</v>
      </c>
      <c r="I126" s="211">
        <v>226.12</v>
      </c>
      <c r="J126" s="211">
        <v>191.44</v>
      </c>
      <c r="K126" s="211">
        <v>245.58</v>
      </c>
      <c r="L126" s="211">
        <v>217.49</v>
      </c>
      <c r="M126" s="211">
        <v>195.65</v>
      </c>
      <c r="N126" s="211">
        <v>234.51</v>
      </c>
      <c r="O126" s="211">
        <v>231.36</v>
      </c>
      <c r="P126" s="211">
        <v>210.17</v>
      </c>
      <c r="Q126" s="211">
        <v>204.32</v>
      </c>
      <c r="R126" s="229">
        <v>216.72</v>
      </c>
      <c r="S126" s="230">
        <v>4.757373929591413E-4</v>
      </c>
      <c r="T126" s="231">
        <v>1.7696430377185379E-3</v>
      </c>
      <c r="U126" s="231">
        <v>7.9110242449642598E-4</v>
      </c>
      <c r="V126" s="231">
        <v>2.6423569824274296E-4</v>
      </c>
      <c r="W126" s="231">
        <v>4.0847819180300782E-4</v>
      </c>
      <c r="X126" s="231">
        <v>1.2532536392557692E-3</v>
      </c>
      <c r="Y126" s="231">
        <v>2.0384649472657834E-3</v>
      </c>
      <c r="Z126" s="231">
        <v>1.6743407283381639E-3</v>
      </c>
      <c r="AA126" s="231">
        <v>7.3349633251829083E-4</v>
      </c>
      <c r="AB126" s="231">
        <v>5.5205410130199084E-4</v>
      </c>
      <c r="AC126" s="231">
        <v>1.1257227651844115E-3</v>
      </c>
      <c r="AD126" s="231">
        <v>1.7085985220621769E-3</v>
      </c>
      <c r="AE126" s="231">
        <v>2.7739251040221902E-3</v>
      </c>
      <c r="AF126" s="231">
        <v>6.66571442174968E-4</v>
      </c>
      <c r="AG126" s="231">
        <v>2.4039640877200341E-3</v>
      </c>
      <c r="AH126" s="232">
        <v>9.6993210475271319E-4</v>
      </c>
      <c r="AI126" s="230">
        <v>5.5578370978781599E-2</v>
      </c>
      <c r="AJ126" s="231">
        <v>5.8556392584281802E-2</v>
      </c>
      <c r="AK126" s="231">
        <v>4.7387132908001783E-2</v>
      </c>
      <c r="AL126" s="231">
        <v>5.7697680916457106E-2</v>
      </c>
      <c r="AM126" s="231">
        <v>5.1521801354832419E-2</v>
      </c>
      <c r="AN126" s="231">
        <v>3.2149068322981256E-2</v>
      </c>
      <c r="AO126" s="231">
        <v>-1.2058720727018524E-2</v>
      </c>
      <c r="AP126" s="231">
        <v>4.2077186870611127E-2</v>
      </c>
      <c r="AQ126" s="231">
        <v>6.3899839708876582E-2</v>
      </c>
      <c r="AR126" s="231">
        <v>6.2741265575372518E-2</v>
      </c>
      <c r="AS126" s="231">
        <v>4.5473976701934538E-2</v>
      </c>
      <c r="AT126" s="231">
        <v>6.3392735682220147E-2</v>
      </c>
      <c r="AU126" s="231">
        <v>4.9584902236537776E-2</v>
      </c>
      <c r="AV126" s="231">
        <v>5.1533496772902199E-2</v>
      </c>
      <c r="AW126" s="231">
        <v>5.8104609010875219E-2</v>
      </c>
      <c r="AX126" s="232">
        <v>4.8729736269053969E-2</v>
      </c>
    </row>
    <row r="127" spans="2:50" x14ac:dyDescent="0.25">
      <c r="B127" s="122">
        <v>42370</v>
      </c>
      <c r="C127" s="173">
        <v>232.93</v>
      </c>
      <c r="D127" s="211">
        <v>198.87</v>
      </c>
      <c r="E127" s="211">
        <v>216.46</v>
      </c>
      <c r="F127" s="211">
        <v>229.17</v>
      </c>
      <c r="G127" s="211">
        <v>223.52</v>
      </c>
      <c r="H127" s="211">
        <v>208.39</v>
      </c>
      <c r="I127" s="211">
        <v>239.72</v>
      </c>
      <c r="J127" s="211">
        <v>195.44</v>
      </c>
      <c r="K127" s="211">
        <v>249.31</v>
      </c>
      <c r="L127" s="211">
        <v>219.89</v>
      </c>
      <c r="M127" s="211">
        <v>196.68</v>
      </c>
      <c r="N127" s="211">
        <v>239.99</v>
      </c>
      <c r="O127" s="211">
        <v>234.79</v>
      </c>
      <c r="P127" s="211">
        <v>211.89</v>
      </c>
      <c r="Q127" s="211">
        <v>206.44</v>
      </c>
      <c r="R127" s="229">
        <v>219.35</v>
      </c>
      <c r="S127" s="230">
        <v>6.9165261747288209E-3</v>
      </c>
      <c r="T127" s="231">
        <v>3.7349215161763816E-3</v>
      </c>
      <c r="U127" s="231">
        <v>6.5098112154746701E-3</v>
      </c>
      <c r="V127" s="231">
        <v>8.9816404702152131E-3</v>
      </c>
      <c r="W127" s="231">
        <v>1.4064059522729488E-2</v>
      </c>
      <c r="X127" s="231">
        <v>3.2254958598112449E-3</v>
      </c>
      <c r="Y127" s="231">
        <v>6.0145055722625074E-2</v>
      </c>
      <c r="Z127" s="231">
        <v>2.0894274968658477E-2</v>
      </c>
      <c r="AA127" s="231">
        <v>1.518853326818137E-2</v>
      </c>
      <c r="AB127" s="231">
        <v>1.1034990114487941E-2</v>
      </c>
      <c r="AC127" s="231">
        <v>5.2645029389215559E-3</v>
      </c>
      <c r="AD127" s="231">
        <v>2.3367873438232989E-2</v>
      </c>
      <c r="AE127" s="231">
        <v>1.4825380359612561E-2</v>
      </c>
      <c r="AF127" s="231">
        <v>8.183851168102052E-3</v>
      </c>
      <c r="AG127" s="231">
        <v>1.037588097102593E-2</v>
      </c>
      <c r="AH127" s="232">
        <v>1.2135474344776576E-2</v>
      </c>
      <c r="AI127" s="230">
        <v>5.4869075129210909E-2</v>
      </c>
      <c r="AJ127" s="231">
        <v>4.9854393731892266E-2</v>
      </c>
      <c r="AK127" s="231">
        <v>4.4222774437492784E-2</v>
      </c>
      <c r="AL127" s="231">
        <v>5.3405680083223883E-2</v>
      </c>
      <c r="AM127" s="231">
        <v>5.609168846672663E-2</v>
      </c>
      <c r="AN127" s="231">
        <v>3.3475111725028484E-2</v>
      </c>
      <c r="AO127" s="231">
        <v>3.9379916223049483E-2</v>
      </c>
      <c r="AP127" s="231">
        <v>5.5261982956958056E-2</v>
      </c>
      <c r="AQ127" s="231">
        <v>5.8491817785541134E-2</v>
      </c>
      <c r="AR127" s="231">
        <v>6.0509976841581548E-2</v>
      </c>
      <c r="AS127" s="231">
        <v>4.4172809322599038E-2</v>
      </c>
      <c r="AT127" s="231">
        <v>7.4025807951998424E-2</v>
      </c>
      <c r="AU127" s="231">
        <v>5.3888074128064067E-2</v>
      </c>
      <c r="AV127" s="231">
        <v>5.14713258583539E-2</v>
      </c>
      <c r="AW127" s="231">
        <v>6.7443062274100685E-2</v>
      </c>
      <c r="AX127" s="232">
        <v>5.1130918152194615E-2</v>
      </c>
    </row>
    <row r="128" spans="2:50" x14ac:dyDescent="0.25">
      <c r="B128" s="122">
        <v>42401</v>
      </c>
      <c r="C128" s="173">
        <v>235.98</v>
      </c>
      <c r="D128" s="211">
        <v>199.51</v>
      </c>
      <c r="E128" s="211">
        <v>218.2</v>
      </c>
      <c r="F128" s="211">
        <v>232.05</v>
      </c>
      <c r="G128" s="211">
        <v>225.57</v>
      </c>
      <c r="H128" s="211">
        <v>210.28</v>
      </c>
      <c r="I128" s="211">
        <v>242.47</v>
      </c>
      <c r="J128" s="211">
        <v>196.95</v>
      </c>
      <c r="K128" s="211">
        <v>251.9</v>
      </c>
      <c r="L128" s="211">
        <v>224.3</v>
      </c>
      <c r="M128" s="211">
        <v>198.71</v>
      </c>
      <c r="N128" s="211">
        <v>242.45</v>
      </c>
      <c r="O128" s="211">
        <v>239.34</v>
      </c>
      <c r="P128" s="211">
        <v>212.67</v>
      </c>
      <c r="Q128" s="211">
        <v>207.4</v>
      </c>
      <c r="R128" s="229">
        <v>221.63</v>
      </c>
      <c r="S128" s="230">
        <v>1.3094062593912215E-2</v>
      </c>
      <c r="T128" s="231">
        <v>3.218182732438235E-3</v>
      </c>
      <c r="U128" s="231">
        <v>8.0384366626626846E-3</v>
      </c>
      <c r="V128" s="231">
        <v>1.2567089933237519E-2</v>
      </c>
      <c r="W128" s="231">
        <v>9.1714387974228817E-3</v>
      </c>
      <c r="X128" s="231">
        <v>9.0695330870003144E-3</v>
      </c>
      <c r="Y128" s="231">
        <v>1.1471717003170401E-2</v>
      </c>
      <c r="Z128" s="231">
        <v>7.7261563651247478E-3</v>
      </c>
      <c r="AA128" s="231">
        <v>1.0388672736753479E-2</v>
      </c>
      <c r="AB128" s="231">
        <v>2.0055482286597925E-2</v>
      </c>
      <c r="AC128" s="231">
        <v>1.0321334146837557E-2</v>
      </c>
      <c r="AD128" s="231">
        <v>1.0250427101129223E-2</v>
      </c>
      <c r="AE128" s="231">
        <v>1.9379019549384591E-2</v>
      </c>
      <c r="AF128" s="231">
        <v>3.6811553164377564E-3</v>
      </c>
      <c r="AG128" s="231">
        <v>4.6502615772137101E-3</v>
      </c>
      <c r="AH128" s="232">
        <v>1.0394346934123444E-2</v>
      </c>
      <c r="AI128" s="230">
        <v>5.858603983491828E-2</v>
      </c>
      <c r="AJ128" s="231">
        <v>4.8893328426475868E-2</v>
      </c>
      <c r="AK128" s="231">
        <v>4.2572507047637265E-2</v>
      </c>
      <c r="AL128" s="231">
        <v>5.4437224519471084E-2</v>
      </c>
      <c r="AM128" s="231">
        <v>5.4952764007108801E-2</v>
      </c>
      <c r="AN128" s="231">
        <v>3.657694962042779E-2</v>
      </c>
      <c r="AO128" s="231">
        <v>4.1716789826430789E-2</v>
      </c>
      <c r="AP128" s="231">
        <v>5.7733619763695065E-2</v>
      </c>
      <c r="AQ128" s="231">
        <v>6.3452526702410639E-2</v>
      </c>
      <c r="AR128" s="231">
        <v>7.0133587786259666E-2</v>
      </c>
      <c r="AS128" s="231">
        <v>4.7054484139529951E-2</v>
      </c>
      <c r="AT128" s="231">
        <v>7.084492734419845E-2</v>
      </c>
      <c r="AU128" s="231">
        <v>5.2043956043956063E-2</v>
      </c>
      <c r="AV128" s="231">
        <v>5.1104631048287219E-2</v>
      </c>
      <c r="AW128" s="231">
        <v>6.7586348895866566E-2</v>
      </c>
      <c r="AX128" s="232">
        <v>5.1824782876939812E-2</v>
      </c>
    </row>
    <row r="129" spans="2:50" x14ac:dyDescent="0.25">
      <c r="B129" s="122">
        <v>42430</v>
      </c>
      <c r="C129" s="173">
        <v>237.99</v>
      </c>
      <c r="D129" s="211">
        <v>201.03</v>
      </c>
      <c r="E129" s="211">
        <v>219.36</v>
      </c>
      <c r="F129" s="211">
        <v>233.4</v>
      </c>
      <c r="G129" s="211">
        <v>227.7</v>
      </c>
      <c r="H129" s="211">
        <v>211.41</v>
      </c>
      <c r="I129" s="211">
        <v>243.44</v>
      </c>
      <c r="J129" s="211">
        <v>197.68</v>
      </c>
      <c r="K129" s="211">
        <v>252.31</v>
      </c>
      <c r="L129" s="211">
        <v>225.6</v>
      </c>
      <c r="M129" s="211">
        <v>199.51</v>
      </c>
      <c r="N129" s="211">
        <v>243.36</v>
      </c>
      <c r="O129" s="211">
        <v>240.22</v>
      </c>
      <c r="P129" s="211">
        <v>213.7</v>
      </c>
      <c r="Q129" s="211">
        <v>208.31</v>
      </c>
      <c r="R129" s="229">
        <v>222.91</v>
      </c>
      <c r="S129" s="230">
        <v>8.5176709890668612E-3</v>
      </c>
      <c r="T129" s="231">
        <v>7.6186657310410855E-3</v>
      </c>
      <c r="U129" s="231">
        <v>5.3162236480295277E-3</v>
      </c>
      <c r="V129" s="231">
        <v>5.8177117000646206E-3</v>
      </c>
      <c r="W129" s="231">
        <v>9.4427450458838269E-3</v>
      </c>
      <c r="X129" s="231">
        <v>5.3737873311774376E-3</v>
      </c>
      <c r="Y129" s="231">
        <v>4.0004949065863826E-3</v>
      </c>
      <c r="Z129" s="231">
        <v>3.7065244986038692E-3</v>
      </c>
      <c r="AA129" s="231">
        <v>1.6276300119095755E-3</v>
      </c>
      <c r="AB129" s="231">
        <v>5.7958091841283643E-3</v>
      </c>
      <c r="AC129" s="231">
        <v>4.0259674903124765E-3</v>
      </c>
      <c r="AD129" s="231">
        <v>3.7533512064344965E-3</v>
      </c>
      <c r="AE129" s="231">
        <v>3.6767778056321365E-3</v>
      </c>
      <c r="AF129" s="231">
        <v>4.8431842761085253E-3</v>
      </c>
      <c r="AG129" s="231">
        <v>4.3876567020251223E-3</v>
      </c>
      <c r="AH129" s="232">
        <v>5.7753914181293275E-3</v>
      </c>
      <c r="AI129" s="230">
        <v>6.4403595867436048E-2</v>
      </c>
      <c r="AJ129" s="231">
        <v>4.9490994518402553E-2</v>
      </c>
      <c r="AK129" s="231">
        <v>4.4223354120055403E-2</v>
      </c>
      <c r="AL129" s="231">
        <v>5.8839540897337006E-2</v>
      </c>
      <c r="AM129" s="231">
        <v>6.2727527303276354E-2</v>
      </c>
      <c r="AN129" s="231">
        <v>3.9738356366497696E-2</v>
      </c>
      <c r="AO129" s="231">
        <v>4.3239768587957972E-2</v>
      </c>
      <c r="AP129" s="231">
        <v>5.4968513181769652E-2</v>
      </c>
      <c r="AQ129" s="231">
        <v>6.164268282420271E-2</v>
      </c>
      <c r="AR129" s="231">
        <v>6.8030109359465962E-2</v>
      </c>
      <c r="AS129" s="231">
        <v>4.3735286424274156E-2</v>
      </c>
      <c r="AT129" s="231">
        <v>6.7321608701372826E-2</v>
      </c>
      <c r="AU129" s="231">
        <v>5.3781365151780891E-2</v>
      </c>
      <c r="AV129" s="231">
        <v>5.4007398273736129E-2</v>
      </c>
      <c r="AW129" s="231">
        <v>6.4979550102249428E-2</v>
      </c>
      <c r="AX129" s="232">
        <v>5.3698889151500673E-2</v>
      </c>
    </row>
    <row r="130" spans="2:50" x14ac:dyDescent="0.25">
      <c r="B130" s="122">
        <v>42461</v>
      </c>
      <c r="C130" s="173">
        <v>238.1</v>
      </c>
      <c r="D130" s="211">
        <v>201.55</v>
      </c>
      <c r="E130" s="211">
        <v>220.24</v>
      </c>
      <c r="F130" s="211">
        <v>234.41</v>
      </c>
      <c r="G130" s="211">
        <v>228.65</v>
      </c>
      <c r="H130" s="211">
        <v>211.8</v>
      </c>
      <c r="I130" s="211">
        <v>243.53</v>
      </c>
      <c r="J130" s="211">
        <v>197.81</v>
      </c>
      <c r="K130" s="211">
        <v>253.69</v>
      </c>
      <c r="L130" s="211">
        <v>226.67</v>
      </c>
      <c r="M130" s="211">
        <v>199.76</v>
      </c>
      <c r="N130" s="211">
        <v>244.67</v>
      </c>
      <c r="O130" s="211">
        <v>240.68</v>
      </c>
      <c r="P130" s="211">
        <v>214.85</v>
      </c>
      <c r="Q130" s="211">
        <v>209.11</v>
      </c>
      <c r="R130" s="229">
        <v>223.69</v>
      </c>
      <c r="S130" s="230">
        <v>4.622042942981075E-4</v>
      </c>
      <c r="T130" s="231">
        <v>2.5866786051833568E-3</v>
      </c>
      <c r="U130" s="231">
        <v>4.0116703136396925E-3</v>
      </c>
      <c r="V130" s="231">
        <v>4.3273350471293437E-3</v>
      </c>
      <c r="W130" s="231">
        <v>4.1721563460694888E-3</v>
      </c>
      <c r="X130" s="231">
        <v>1.8447566340287214E-3</v>
      </c>
      <c r="Y130" s="231">
        <v>3.6970095300681294E-4</v>
      </c>
      <c r="Z130" s="231">
        <v>6.5762849048955907E-4</v>
      </c>
      <c r="AA130" s="231">
        <v>5.4694621695532408E-3</v>
      </c>
      <c r="AB130" s="231">
        <v>4.7429078014185055E-3</v>
      </c>
      <c r="AC130" s="231">
        <v>1.2530700215527268E-3</v>
      </c>
      <c r="AD130" s="231">
        <v>5.3829717291253854E-3</v>
      </c>
      <c r="AE130" s="231">
        <v>1.914911331279745E-3</v>
      </c>
      <c r="AF130" s="231">
        <v>5.3813757604117551E-3</v>
      </c>
      <c r="AG130" s="231">
        <v>3.8404301281744768E-3</v>
      </c>
      <c r="AH130" s="232">
        <v>3.499170068637536E-3</v>
      </c>
      <c r="AI130" s="230">
        <v>5.1492669139727942E-2</v>
      </c>
      <c r="AJ130" s="231">
        <v>4.0097017236040866E-2</v>
      </c>
      <c r="AK130" s="231">
        <v>4.3692540991375317E-2</v>
      </c>
      <c r="AL130" s="231">
        <v>6.1206935578794974E-2</v>
      </c>
      <c r="AM130" s="231">
        <v>6.2895128300483494E-2</v>
      </c>
      <c r="AN130" s="231">
        <v>3.539303871724675E-2</v>
      </c>
      <c r="AO130" s="231">
        <v>4.0815454312334465E-2</v>
      </c>
      <c r="AP130" s="231">
        <v>5.4817895803338068E-2</v>
      </c>
      <c r="AQ130" s="231">
        <v>6.5566196236559016E-2</v>
      </c>
      <c r="AR130" s="231">
        <v>6.8946003301108005E-2</v>
      </c>
      <c r="AS130" s="231">
        <v>4.0579257175600292E-2</v>
      </c>
      <c r="AT130" s="231">
        <v>6.9923036557635099E-2</v>
      </c>
      <c r="AU130" s="231">
        <v>5.3304157549234121E-2</v>
      </c>
      <c r="AV130" s="231">
        <v>5.4892718613443359E-2</v>
      </c>
      <c r="AW130" s="231">
        <v>4.7382920110192961E-2</v>
      </c>
      <c r="AX130" s="232">
        <v>5.2510233849338839E-2</v>
      </c>
    </row>
    <row r="131" spans="2:50" x14ac:dyDescent="0.25">
      <c r="B131" s="122">
        <v>42491</v>
      </c>
      <c r="C131" s="173">
        <v>238.52</v>
      </c>
      <c r="D131" s="211">
        <v>201.99</v>
      </c>
      <c r="E131" s="211">
        <v>220.99</v>
      </c>
      <c r="F131" s="211">
        <v>234.71</v>
      </c>
      <c r="G131" s="211">
        <v>230.15</v>
      </c>
      <c r="H131" s="211">
        <v>211.89</v>
      </c>
      <c r="I131" s="211">
        <v>244.61</v>
      </c>
      <c r="J131" s="211">
        <v>198.09</v>
      </c>
      <c r="K131" s="211">
        <v>253.98</v>
      </c>
      <c r="L131" s="211">
        <v>227.50200000000001</v>
      </c>
      <c r="M131" s="211">
        <v>200.2</v>
      </c>
      <c r="N131" s="211">
        <v>245.8</v>
      </c>
      <c r="O131" s="211">
        <v>240.88</v>
      </c>
      <c r="P131" s="211">
        <v>214.78</v>
      </c>
      <c r="Q131" s="211">
        <v>209.53</v>
      </c>
      <c r="R131" s="229">
        <v>224.44</v>
      </c>
      <c r="S131" s="230">
        <v>1.7639647207057241E-3</v>
      </c>
      <c r="T131" s="231">
        <v>2.1830811213099377E-3</v>
      </c>
      <c r="U131" s="231">
        <v>3.4053759535053185E-3</v>
      </c>
      <c r="V131" s="231">
        <v>1.2798088818737341E-3</v>
      </c>
      <c r="W131" s="231">
        <v>6.5602449158101983E-3</v>
      </c>
      <c r="X131" s="231">
        <v>4.2492917847014589E-4</v>
      </c>
      <c r="Y131" s="231">
        <v>4.4347718966863958E-3</v>
      </c>
      <c r="Z131" s="231">
        <v>1.4154997219553156E-3</v>
      </c>
      <c r="AA131" s="231">
        <v>1.1431274390003576E-3</v>
      </c>
      <c r="AB131" s="231">
        <v>3.6705342568492672E-3</v>
      </c>
      <c r="AC131" s="231">
        <v>2.2026431718060735E-3</v>
      </c>
      <c r="AD131" s="231">
        <v>4.618465688478457E-3</v>
      </c>
      <c r="AE131" s="231">
        <v>8.3097889313599183E-4</v>
      </c>
      <c r="AF131" s="231">
        <v>-3.2580870374676607E-4</v>
      </c>
      <c r="AG131" s="231">
        <v>2.0085122662711896E-3</v>
      </c>
      <c r="AH131" s="232">
        <v>3.3528543967096258E-3</v>
      </c>
      <c r="AI131" s="230">
        <v>5.2975454705986191E-2</v>
      </c>
      <c r="AJ131" s="231">
        <v>4.1078239356767243E-2</v>
      </c>
      <c r="AK131" s="231">
        <v>4.1766841088012097E-2</v>
      </c>
      <c r="AL131" s="231">
        <v>5.9590989120130056E-2</v>
      </c>
      <c r="AM131" s="231">
        <v>6.5213366657409955E-2</v>
      </c>
      <c r="AN131" s="231">
        <v>3.5276298431621722E-2</v>
      </c>
      <c r="AO131" s="231">
        <v>4.4672218663249996E-2</v>
      </c>
      <c r="AP131" s="231">
        <v>5.3670212765957404E-2</v>
      </c>
      <c r="AQ131" s="231">
        <v>6.5888870236696206E-2</v>
      </c>
      <c r="AR131" s="231">
        <v>7.1656696029017031E-2</v>
      </c>
      <c r="AS131" s="231">
        <v>4.0162103184911979E-2</v>
      </c>
      <c r="AT131" s="231">
        <v>7.4441578878349457E-2</v>
      </c>
      <c r="AU131" s="231">
        <v>5.4179431072210127E-2</v>
      </c>
      <c r="AV131" s="231">
        <v>5.243041944335558E-2</v>
      </c>
      <c r="AW131" s="231">
        <v>4.5715426461047093E-2</v>
      </c>
      <c r="AX131" s="232">
        <v>5.2720450281426023E-2</v>
      </c>
    </row>
    <row r="132" spans="2:50" x14ac:dyDescent="0.25">
      <c r="B132" s="122">
        <v>42522</v>
      </c>
      <c r="C132" s="173">
        <v>239.2</v>
      </c>
      <c r="D132" s="211">
        <v>202.66</v>
      </c>
      <c r="E132" s="211">
        <v>221.04</v>
      </c>
      <c r="F132" s="211">
        <v>234.28</v>
      </c>
      <c r="G132" s="211">
        <v>230.93</v>
      </c>
      <c r="H132" s="211">
        <v>211.98</v>
      </c>
      <c r="I132" s="211">
        <v>245.42</v>
      </c>
      <c r="J132" s="211">
        <v>198.08</v>
      </c>
      <c r="K132" s="211">
        <v>254.16</v>
      </c>
      <c r="L132" s="211">
        <v>227.73</v>
      </c>
      <c r="M132" s="211">
        <v>200.42</v>
      </c>
      <c r="N132" s="211">
        <v>245.9</v>
      </c>
      <c r="O132" s="211">
        <v>240.94</v>
      </c>
      <c r="P132" s="211">
        <v>214.93</v>
      </c>
      <c r="Q132" s="211">
        <v>209.43</v>
      </c>
      <c r="R132" s="229">
        <v>224.69</v>
      </c>
      <c r="S132" s="230">
        <v>2.8509139694783414E-3</v>
      </c>
      <c r="T132" s="231">
        <v>3.3169958908856323E-3</v>
      </c>
      <c r="U132" s="231">
        <v>2.2625458165514978E-4</v>
      </c>
      <c r="V132" s="231">
        <v>-1.8320480593072563E-3</v>
      </c>
      <c r="W132" s="231">
        <v>3.3890940690852744E-3</v>
      </c>
      <c r="X132" s="231">
        <v>4.2474869035813434E-4</v>
      </c>
      <c r="Y132" s="231">
        <v>3.3113936470299254E-3</v>
      </c>
      <c r="Z132" s="231">
        <v>-5.0482104094085045E-5</v>
      </c>
      <c r="AA132" s="231">
        <v>7.0871722182852537E-4</v>
      </c>
      <c r="AB132" s="231">
        <v>1.0021889917450899E-3</v>
      </c>
      <c r="AC132" s="231">
        <v>1.098901098901095E-3</v>
      </c>
      <c r="AD132" s="231">
        <v>4.0683482506098656E-4</v>
      </c>
      <c r="AE132" s="231">
        <v>2.4908668216538921E-4</v>
      </c>
      <c r="AF132" s="231">
        <v>6.983890492597844E-4</v>
      </c>
      <c r="AG132" s="231">
        <v>-4.7725862644965034E-4</v>
      </c>
      <c r="AH132" s="232">
        <v>1.1138834432364852E-3</v>
      </c>
      <c r="AI132" s="230">
        <v>5.2816901408450745E-2</v>
      </c>
      <c r="AJ132" s="231">
        <v>4.334843492586482E-2</v>
      </c>
      <c r="AK132" s="231">
        <v>4.2100796756399772E-2</v>
      </c>
      <c r="AL132" s="231">
        <v>5.1762065095398491E-2</v>
      </c>
      <c r="AM132" s="231">
        <v>6.6651270207852331E-2</v>
      </c>
      <c r="AN132" s="231">
        <v>3.3998341544314803E-2</v>
      </c>
      <c r="AO132" s="231">
        <v>4.4873978201634745E-2</v>
      </c>
      <c r="AP132" s="231">
        <v>5.2721088435374153E-2</v>
      </c>
      <c r="AQ132" s="231">
        <v>6.5258393059222985E-2</v>
      </c>
      <c r="AR132" s="231">
        <v>7.0864290416627451E-2</v>
      </c>
      <c r="AS132" s="231">
        <v>3.9684598225864898E-2</v>
      </c>
      <c r="AT132" s="231">
        <v>7.4831716059096109E-2</v>
      </c>
      <c r="AU132" s="231">
        <v>5.3934648528060736E-2</v>
      </c>
      <c r="AV132" s="231">
        <v>5.0848286314965963E-2</v>
      </c>
      <c r="AW132" s="231">
        <v>4.3497757847533736E-2</v>
      </c>
      <c r="AX132" s="232">
        <v>5.2560078699583013E-2</v>
      </c>
    </row>
    <row r="133" spans="2:50" x14ac:dyDescent="0.25">
      <c r="B133" s="122">
        <v>42552</v>
      </c>
      <c r="C133" s="173">
        <v>239.44470036999999</v>
      </c>
      <c r="D133" s="211">
        <v>203.75039611</v>
      </c>
      <c r="E133" s="211">
        <v>221.06051027000001</v>
      </c>
      <c r="F133" s="211">
        <v>234.47275231</v>
      </c>
      <c r="G133" s="211">
        <v>230.59855422999999</v>
      </c>
      <c r="H133" s="211">
        <v>211.71424769000001</v>
      </c>
      <c r="I133" s="211">
        <v>245.62264789</v>
      </c>
      <c r="J133" s="211">
        <v>198.14661609999999</v>
      </c>
      <c r="K133" s="211">
        <v>254.18209866999999</v>
      </c>
      <c r="L133" s="211">
        <v>227.63840922</v>
      </c>
      <c r="M133" s="211">
        <v>200.77491298999999</v>
      </c>
      <c r="N133" s="211">
        <v>247.41011520000001</v>
      </c>
      <c r="O133" s="211">
        <v>241.01610925</v>
      </c>
      <c r="P133" s="211">
        <v>216.14156781</v>
      </c>
      <c r="Q133" s="211">
        <v>209.66014895000001</v>
      </c>
      <c r="R133" s="229">
        <v>224.78</v>
      </c>
      <c r="S133" s="230">
        <v>1.0229948578595049E-3</v>
      </c>
      <c r="T133" s="231">
        <v>5.3804209513470536E-3</v>
      </c>
      <c r="U133" s="231">
        <v>9.2789857039532464E-5</v>
      </c>
      <c r="V133" s="231">
        <v>8.2274334130105764E-4</v>
      </c>
      <c r="W133" s="231">
        <v>-1.4352651019789997E-3</v>
      </c>
      <c r="X133" s="231">
        <v>-1.2536669025379199E-3</v>
      </c>
      <c r="Y133" s="231">
        <v>8.2571872708014915E-4</v>
      </c>
      <c r="Z133" s="231">
        <v>3.3630906704340546E-4</v>
      </c>
      <c r="AA133" s="231">
        <v>8.6947867484976626E-5</v>
      </c>
      <c r="AB133" s="231">
        <v>-4.0219022526677417E-4</v>
      </c>
      <c r="AC133" s="231">
        <v>1.7708461730365777E-3</v>
      </c>
      <c r="AD133" s="231">
        <v>6.1411760878404831E-3</v>
      </c>
      <c r="AE133" s="231">
        <v>3.1588466008125593E-4</v>
      </c>
      <c r="AF133" s="231">
        <v>5.637034429814225E-3</v>
      </c>
      <c r="AG133" s="231">
        <v>1.0989301914721139E-3</v>
      </c>
      <c r="AH133" s="232">
        <v>4.0055187146736948E-4</v>
      </c>
      <c r="AI133" s="230">
        <v>4.8173263745403538E-2</v>
      </c>
      <c r="AJ133" s="231">
        <v>4.831444798312412E-2</v>
      </c>
      <c r="AK133" s="231">
        <v>3.9648733809904524E-2</v>
      </c>
      <c r="AL133" s="231">
        <v>5.10702542137349E-2</v>
      </c>
      <c r="AM133" s="231">
        <v>6.4677751650584092E-2</v>
      </c>
      <c r="AN133" s="231">
        <v>3.593603606204443E-2</v>
      </c>
      <c r="AO133" s="231">
        <v>4.6137603347672362E-2</v>
      </c>
      <c r="AP133" s="231">
        <v>4.9394217243936112E-2</v>
      </c>
      <c r="AQ133" s="231">
        <v>6.3567926147537479E-2</v>
      </c>
      <c r="AR133" s="231">
        <v>6.6172119432345244E-2</v>
      </c>
      <c r="AS133" s="231">
        <v>4.0608028350782588E-2</v>
      </c>
      <c r="AT133" s="231">
        <v>8.0959958056623593E-2</v>
      </c>
      <c r="AU133" s="231">
        <v>5.2472092794759728E-2</v>
      </c>
      <c r="AV133" s="231">
        <v>5.2449568145298775E-2</v>
      </c>
      <c r="AW133" s="231">
        <v>4.0755269049391973E-2</v>
      </c>
      <c r="AX133" s="232">
        <v>5.0815763638913491E-2</v>
      </c>
    </row>
    <row r="134" spans="2:50" x14ac:dyDescent="0.25">
      <c r="B134" s="122">
        <v>42583</v>
      </c>
      <c r="C134" s="173">
        <v>239.36</v>
      </c>
      <c r="D134" s="211">
        <v>203.82</v>
      </c>
      <c r="E134" s="211">
        <v>221.5</v>
      </c>
      <c r="F134" s="211">
        <v>234.56</v>
      </c>
      <c r="G134" s="211">
        <v>230.91</v>
      </c>
      <c r="H134" s="211">
        <v>211.7</v>
      </c>
      <c r="I134" s="211">
        <v>245.74</v>
      </c>
      <c r="J134" s="211">
        <v>198.32</v>
      </c>
      <c r="K134" s="211">
        <v>254.32</v>
      </c>
      <c r="L134" s="211">
        <v>227.49</v>
      </c>
      <c r="M134" s="211">
        <v>200.84</v>
      </c>
      <c r="N134" s="211">
        <v>247.32</v>
      </c>
      <c r="O134" s="211">
        <v>241.48</v>
      </c>
      <c r="P134" s="211">
        <v>216.3</v>
      </c>
      <c r="Q134" s="211">
        <v>209.9</v>
      </c>
      <c r="R134" s="229">
        <v>225.02</v>
      </c>
      <c r="S134" s="230">
        <v>-3.5373666599880504E-4</v>
      </c>
      <c r="T134" s="231">
        <v>3.4161351991879307E-4</v>
      </c>
      <c r="U134" s="231">
        <v>1.9880969670396098E-3</v>
      </c>
      <c r="V134" s="231">
        <v>3.7210161581868739E-4</v>
      </c>
      <c r="W134" s="231">
        <v>1.3505972361360641E-3</v>
      </c>
      <c r="X134" s="231">
        <v>-6.7296793463289539E-5</v>
      </c>
      <c r="Y134" s="231">
        <v>4.777739797534597E-4</v>
      </c>
      <c r="Z134" s="231">
        <v>8.7502831697361394E-4</v>
      </c>
      <c r="AA134" s="231">
        <v>5.4252966956203075E-4</v>
      </c>
      <c r="AB134" s="231">
        <v>-6.5195157754138755E-4</v>
      </c>
      <c r="AC134" s="231">
        <v>3.2417899741910006E-4</v>
      </c>
      <c r="AD134" s="231">
        <v>-3.6423409741015433E-4</v>
      </c>
      <c r="AE134" s="231">
        <v>1.9247292284467754E-3</v>
      </c>
      <c r="AF134" s="231">
        <v>7.3300194685033127E-4</v>
      </c>
      <c r="AG134" s="231">
        <v>1.1439992349580042E-3</v>
      </c>
      <c r="AH134" s="232">
        <v>1.0677106504137779E-3</v>
      </c>
      <c r="AI134" s="230">
        <v>4.5194532989825786E-2</v>
      </c>
      <c r="AJ134" s="231">
        <v>4.2131097249207494E-2</v>
      </c>
      <c r="AK134" s="231">
        <v>4.2009690925342236E-2</v>
      </c>
      <c r="AL134" s="231">
        <v>4.9250726906732156E-2</v>
      </c>
      <c r="AM134" s="231">
        <v>6.3807242237169381E-2</v>
      </c>
      <c r="AN134" s="231">
        <v>3.3186920448999402E-2</v>
      </c>
      <c r="AO134" s="231">
        <v>4.6102762760206195E-2</v>
      </c>
      <c r="AP134" s="231">
        <v>4.7427907468046815E-2</v>
      </c>
      <c r="AQ134" s="231">
        <v>6.1923253580525195E-2</v>
      </c>
      <c r="AR134" s="231">
        <v>6.1400643866934113E-2</v>
      </c>
      <c r="AS134" s="231">
        <v>3.9060479072895671E-2</v>
      </c>
      <c r="AT134" s="231">
        <v>7.7365394668060583E-2</v>
      </c>
      <c r="AU134" s="231">
        <v>5.7360539451790871E-2</v>
      </c>
      <c r="AV134" s="231">
        <v>4.8015892242841307E-2</v>
      </c>
      <c r="AW134" s="231">
        <v>3.8903187487626223E-2</v>
      </c>
      <c r="AX134" s="232">
        <v>5.0464497455767754E-2</v>
      </c>
    </row>
    <row r="135" spans="2:50" x14ac:dyDescent="0.25">
      <c r="B135" s="122">
        <v>42614</v>
      </c>
      <c r="C135" s="173">
        <v>239.73</v>
      </c>
      <c r="D135" s="211">
        <v>203.47</v>
      </c>
      <c r="E135" s="211">
        <v>221.63</v>
      </c>
      <c r="F135" s="211">
        <v>234.37</v>
      </c>
      <c r="G135" s="211">
        <v>230.94</v>
      </c>
      <c r="H135" s="211">
        <v>211.15</v>
      </c>
      <c r="I135" s="211">
        <v>245.99</v>
      </c>
      <c r="J135" s="211">
        <v>198.51</v>
      </c>
      <c r="K135" s="211">
        <v>254</v>
      </c>
      <c r="L135" s="211">
        <v>228.08</v>
      </c>
      <c r="M135" s="211">
        <v>200.92</v>
      </c>
      <c r="N135" s="211">
        <v>247.11</v>
      </c>
      <c r="O135" s="211">
        <v>241.83</v>
      </c>
      <c r="P135" s="211">
        <v>216.14</v>
      </c>
      <c r="Q135" s="211">
        <v>209.37</v>
      </c>
      <c r="R135" s="229">
        <v>225.13</v>
      </c>
      <c r="S135" s="230">
        <f t="shared" ref="S135:S149" si="0">C135/C134-1</f>
        <v>1.5457887700534023E-3</v>
      </c>
      <c r="T135" s="231">
        <f t="shared" ref="T135:T149" si="1">D135/D134-1</f>
        <v>-1.7172014522617296E-3</v>
      </c>
      <c r="U135" s="231">
        <f t="shared" ref="U135:U149" si="2">E135/E134-1</f>
        <v>5.869074492099724E-4</v>
      </c>
      <c r="V135" s="231">
        <f t="shared" ref="V135:V149" si="3">F135/F134-1</f>
        <v>-8.1002728512957756E-4</v>
      </c>
      <c r="W135" s="231">
        <f t="shared" ref="W135:W149" si="4">G135/G134-1</f>
        <v>1.2992074834361489E-4</v>
      </c>
      <c r="X135" s="231">
        <f t="shared" ref="X135:X149" si="5">H135/H134-1</f>
        <v>-2.5980160604628377E-3</v>
      </c>
      <c r="Y135" s="231">
        <f t="shared" ref="Y135:Y149" si="6">I135/I134-1</f>
        <v>1.0173353951330455E-3</v>
      </c>
      <c r="Z135" s="231">
        <f t="shared" ref="Z135:Z149" si="7">J135/J134-1</f>
        <v>9.5804759983852961E-4</v>
      </c>
      <c r="AA135" s="231">
        <f t="shared" ref="AA135:AA149" si="8">K135/K134-1</f>
        <v>-1.2582573136206143E-3</v>
      </c>
      <c r="AB135" s="231">
        <f t="shared" ref="AB135:AB149" si="9">L135/L134-1</f>
        <v>2.5935205943119488E-3</v>
      </c>
      <c r="AC135" s="231">
        <f t="shared" ref="AC135:AC149" si="10">M135/M134-1</f>
        <v>3.9832702648867624E-4</v>
      </c>
      <c r="AD135" s="231">
        <f t="shared" ref="AD135:AD149" si="11">N135/N134-1</f>
        <v>-8.4910237748658801E-4</v>
      </c>
      <c r="AE135" s="231">
        <f t="shared" ref="AE135:AE149" si="12">O135/O134-1</f>
        <v>1.449395395063835E-3</v>
      </c>
      <c r="AF135" s="231">
        <f t="shared" ref="AF135:AF149" si="13">P135/P134-1</f>
        <v>-7.3971336107270247E-4</v>
      </c>
      <c r="AG135" s="231">
        <f t="shared" ref="AG135:AG149" si="14">Q135/Q134-1</f>
        <v>-2.5250119104335278E-3</v>
      </c>
      <c r="AH135" s="232">
        <f t="shared" ref="AH135:AH149" si="15">R135/R134-1</f>
        <v>4.888454359612826E-4</v>
      </c>
      <c r="AI135" s="230">
        <f t="shared" ref="AI135:AI149" si="16">C135/C123-1</f>
        <v>4.2939180370660246E-2</v>
      </c>
      <c r="AJ135" s="231">
        <f t="shared" ref="AJ135:AJ149" si="17">D135/D123-1</f>
        <v>3.4628292484490952E-2</v>
      </c>
      <c r="AK135" s="231">
        <f t="shared" ref="AK135:AK149" si="18">E135/E123-1</f>
        <v>3.5847822022808007E-2</v>
      </c>
      <c r="AL135" s="231">
        <f t="shared" ref="AL135:AL149" si="19">F135/F123-1</f>
        <v>3.9842051555082358E-2</v>
      </c>
      <c r="AM135" s="231">
        <f t="shared" ref="AM135:AM149" si="20">G135/G123-1</f>
        <v>5.9454995871180971E-2</v>
      </c>
      <c r="AN135" s="231">
        <f t="shared" ref="AN135:AN149" si="21">H135/H123-1</f>
        <v>2.614569665160138E-2</v>
      </c>
      <c r="AO135" s="231">
        <f t="shared" ref="AO135:AO149" si="22">I135/I123-1</f>
        <v>4.5120448655308731E-2</v>
      </c>
      <c r="AP135" s="231">
        <f t="shared" ref="AP135:AP149" si="23">J135/J123-1</f>
        <v>4.5174537987679564E-2</v>
      </c>
      <c r="AQ135" s="231">
        <f t="shared" ref="AQ135:AQ149" si="24">K135/K123-1</f>
        <v>4.2350623768877105E-2</v>
      </c>
      <c r="AR135" s="231">
        <f t="shared" ref="AR135:AR149" si="25">L135/L123-1</f>
        <v>5.5974813648780097E-2</v>
      </c>
      <c r="AS135" s="231">
        <f t="shared" ref="AS135:AS149" si="26">M135/M123-1</f>
        <v>3.5830283033458699E-2</v>
      </c>
      <c r="AT135" s="231">
        <f t="shared" ref="AT135:AT149" si="27">N135/N123-1</f>
        <v>7.0992068651670959E-2</v>
      </c>
      <c r="AU135" s="231">
        <f t="shared" ref="AU135:AU149" si="28">O135/O123-1</f>
        <v>5.4322710031826427E-2</v>
      </c>
      <c r="AV135" s="231">
        <f t="shared" ref="AV135:AV149" si="29">P135/P123-1</f>
        <v>4.2040304695786235E-2</v>
      </c>
      <c r="AW135" s="231">
        <f t="shared" ref="AW135:AW149" si="30">Q135/Q123-1</f>
        <v>3.2701982835158239E-2</v>
      </c>
      <c r="AX135" s="232">
        <f t="shared" ref="AX135:AX149" si="31">R135/R123-1</f>
        <v>4.497772001485334E-2</v>
      </c>
    </row>
    <row r="136" spans="2:50" x14ac:dyDescent="0.25">
      <c r="B136" s="122">
        <v>42644</v>
      </c>
      <c r="C136" s="173">
        <v>239.5</v>
      </c>
      <c r="D136" s="211">
        <v>203.1</v>
      </c>
      <c r="E136" s="211">
        <v>221.12</v>
      </c>
      <c r="F136" s="211">
        <v>233.99</v>
      </c>
      <c r="G136" s="211">
        <v>231.69</v>
      </c>
      <c r="H136" s="211">
        <v>210.83</v>
      </c>
      <c r="I136" s="211">
        <v>245.66</v>
      </c>
      <c r="J136" s="211">
        <v>198.12</v>
      </c>
      <c r="K136" s="211">
        <v>253.31</v>
      </c>
      <c r="L136" s="211">
        <v>227.56</v>
      </c>
      <c r="M136" s="211">
        <v>200.65</v>
      </c>
      <c r="N136" s="211">
        <v>246.88</v>
      </c>
      <c r="O136" s="211">
        <v>241.53</v>
      </c>
      <c r="P136" s="211">
        <v>216.41</v>
      </c>
      <c r="Q136" s="211">
        <v>209.21</v>
      </c>
      <c r="R136" s="229">
        <v>224.91</v>
      </c>
      <c r="S136" s="230">
        <f t="shared" si="0"/>
        <v>-9.5941267258992102E-4</v>
      </c>
      <c r="T136" s="231">
        <f t="shared" si="1"/>
        <v>-1.8184498943333294E-3</v>
      </c>
      <c r="U136" s="231">
        <f t="shared" si="2"/>
        <v>-2.3011325181608866E-3</v>
      </c>
      <c r="V136" s="231">
        <f t="shared" si="3"/>
        <v>-1.6213679225156596E-3</v>
      </c>
      <c r="W136" s="231">
        <f t="shared" si="4"/>
        <v>3.2475967783840431E-3</v>
      </c>
      <c r="X136" s="231">
        <f t="shared" si="5"/>
        <v>-1.5155103007340465E-3</v>
      </c>
      <c r="Y136" s="231">
        <f t="shared" si="6"/>
        <v>-1.3415179478840633E-3</v>
      </c>
      <c r="Z136" s="231">
        <f t="shared" si="7"/>
        <v>-1.9646365422396617E-3</v>
      </c>
      <c r="AA136" s="231">
        <f t="shared" si="8"/>
        <v>-2.7165354330708213E-3</v>
      </c>
      <c r="AB136" s="231">
        <f t="shared" si="9"/>
        <v>-2.2799017888460726E-3</v>
      </c>
      <c r="AC136" s="231">
        <f t="shared" si="10"/>
        <v>-1.3438184351980409E-3</v>
      </c>
      <c r="AD136" s="231">
        <f t="shared" si="11"/>
        <v>-9.3075958075361509E-4</v>
      </c>
      <c r="AE136" s="231">
        <f t="shared" si="12"/>
        <v>-1.2405408758219272E-3</v>
      </c>
      <c r="AF136" s="231">
        <f t="shared" si="13"/>
        <v>1.2491903395948079E-3</v>
      </c>
      <c r="AG136" s="231">
        <f t="shared" si="14"/>
        <v>-7.6419735396660027E-4</v>
      </c>
      <c r="AH136" s="232">
        <f t="shared" si="15"/>
        <v>-9.7721316572640937E-4</v>
      </c>
      <c r="AI136" s="230">
        <f t="shared" si="16"/>
        <v>3.7065904563956087E-2</v>
      </c>
      <c r="AJ136" s="231">
        <f t="shared" si="17"/>
        <v>2.8198248367336642E-2</v>
      </c>
      <c r="AK136" s="231">
        <f t="shared" si="18"/>
        <v>3.0814414246422173E-2</v>
      </c>
      <c r="AL136" s="231">
        <f t="shared" si="19"/>
        <v>3.5583093604779847E-2</v>
      </c>
      <c r="AM136" s="231">
        <f t="shared" si="20"/>
        <v>5.582391542107179E-2</v>
      </c>
      <c r="AN136" s="231">
        <f t="shared" si="21"/>
        <v>1.8256459792320712E-2</v>
      </c>
      <c r="AO136" s="231">
        <f t="shared" si="22"/>
        <v>8.9497959907752334E-2</v>
      </c>
      <c r="AP136" s="231">
        <f t="shared" si="23"/>
        <v>3.7983968145858471E-2</v>
      </c>
      <c r="AQ136" s="231">
        <f t="shared" si="24"/>
        <v>3.4763071895424824E-2</v>
      </c>
      <c r="AR136" s="231">
        <f t="shared" si="25"/>
        <v>4.9340588398044671E-2</v>
      </c>
      <c r="AS136" s="231">
        <f t="shared" si="26"/>
        <v>3.1142401973379918E-2</v>
      </c>
      <c r="AT136" s="231">
        <f t="shared" si="27"/>
        <v>5.8389779645031226E-2</v>
      </c>
      <c r="AU136" s="231">
        <f t="shared" si="28"/>
        <v>4.9537218094120705E-2</v>
      </c>
      <c r="AV136" s="231">
        <f t="shared" si="29"/>
        <v>3.7539553169047668E-2</v>
      </c>
      <c r="AW136" s="231">
        <f t="shared" si="30"/>
        <v>2.8969112728703506E-2</v>
      </c>
      <c r="AX136" s="232">
        <f t="shared" si="31"/>
        <v>4.1539316476799204E-2</v>
      </c>
    </row>
    <row r="137" spans="2:50" x14ac:dyDescent="0.25">
      <c r="B137" s="122">
        <v>42675</v>
      </c>
      <c r="C137" s="173">
        <v>239.72</v>
      </c>
      <c r="D137" s="211">
        <v>203.32</v>
      </c>
      <c r="E137" s="211">
        <v>220.6</v>
      </c>
      <c r="F137" s="211">
        <v>233.38</v>
      </c>
      <c r="G137" s="211">
        <v>231.79</v>
      </c>
      <c r="H137" s="211">
        <v>210.55</v>
      </c>
      <c r="I137" s="211">
        <v>245.09</v>
      </c>
      <c r="J137" s="211">
        <v>198</v>
      </c>
      <c r="K137" s="211">
        <v>253.13</v>
      </c>
      <c r="L137" s="211">
        <v>227</v>
      </c>
      <c r="M137" s="211">
        <v>200.27</v>
      </c>
      <c r="N137" s="211">
        <v>246.76</v>
      </c>
      <c r="O137" s="211">
        <v>241.05</v>
      </c>
      <c r="P137" s="211">
        <v>216.3</v>
      </c>
      <c r="Q137" s="211">
        <v>208.98</v>
      </c>
      <c r="R137" s="229">
        <v>224.6</v>
      </c>
      <c r="S137" s="230">
        <f t="shared" si="0"/>
        <v>9.1858037578296248E-4</v>
      </c>
      <c r="T137" s="231">
        <f t="shared" si="1"/>
        <v>1.0832102412605682E-3</v>
      </c>
      <c r="U137" s="231">
        <f t="shared" si="2"/>
        <v>-2.3516642547033451E-3</v>
      </c>
      <c r="V137" s="231">
        <f t="shared" si="3"/>
        <v>-2.6069490149152053E-3</v>
      </c>
      <c r="W137" s="231">
        <f t="shared" si="4"/>
        <v>4.3161120462675839E-4</v>
      </c>
      <c r="X137" s="231">
        <f t="shared" si="5"/>
        <v>-1.3280842384859604E-3</v>
      </c>
      <c r="Y137" s="231">
        <f t="shared" si="6"/>
        <v>-2.3202800618741248E-3</v>
      </c>
      <c r="Z137" s="231">
        <f t="shared" si="7"/>
        <v>-6.0569351907935332E-4</v>
      </c>
      <c r="AA137" s="231">
        <f t="shared" si="8"/>
        <v>-7.1059176503096566E-4</v>
      </c>
      <c r="AB137" s="231">
        <f t="shared" si="9"/>
        <v>-2.4608894357531774E-3</v>
      </c>
      <c r="AC137" s="231">
        <f t="shared" si="10"/>
        <v>-1.893845003737793E-3</v>
      </c>
      <c r="AD137" s="231">
        <f t="shared" si="11"/>
        <v>-4.8606610499024594E-4</v>
      </c>
      <c r="AE137" s="231">
        <f t="shared" si="12"/>
        <v>-1.9873307663643702E-3</v>
      </c>
      <c r="AF137" s="231">
        <f t="shared" si="13"/>
        <v>-5.0829444110711552E-4</v>
      </c>
      <c r="AG137" s="231">
        <f t="shared" si="14"/>
        <v>-1.0993738349027726E-3</v>
      </c>
      <c r="AH137" s="232">
        <f t="shared" si="15"/>
        <v>-1.3783291094215944E-3</v>
      </c>
      <c r="AI137" s="230">
        <f t="shared" si="16"/>
        <v>3.676152581956571E-2</v>
      </c>
      <c r="AJ137" s="231">
        <f t="shared" si="17"/>
        <v>2.8010921225604113E-2</v>
      </c>
      <c r="AK137" s="231">
        <f t="shared" si="18"/>
        <v>2.6571734375727241E-2</v>
      </c>
      <c r="AL137" s="231">
        <f t="shared" si="19"/>
        <v>2.7788787598537867E-2</v>
      </c>
      <c r="AM137" s="231">
        <f t="shared" si="20"/>
        <v>5.2012889756274605E-2</v>
      </c>
      <c r="AN137" s="231">
        <f t="shared" si="21"/>
        <v>1.4894437481924205E-2</v>
      </c>
      <c r="AO137" s="231">
        <f t="shared" si="22"/>
        <v>8.6102986794292402E-2</v>
      </c>
      <c r="AP137" s="231">
        <f t="shared" si="23"/>
        <v>3.5998325659271746E-2</v>
      </c>
      <c r="AQ137" s="231">
        <f t="shared" si="24"/>
        <v>3.1499592502037377E-2</v>
      </c>
      <c r="AR137" s="231">
        <f t="shared" si="25"/>
        <v>4.4302341629479658E-2</v>
      </c>
      <c r="AS137" s="231">
        <f t="shared" si="26"/>
        <v>2.4765900834058163E-2</v>
      </c>
      <c r="AT137" s="231">
        <f t="shared" si="27"/>
        <v>5.4034428260219425E-2</v>
      </c>
      <c r="AU137" s="231">
        <f t="shared" si="28"/>
        <v>4.4772884882108288E-2</v>
      </c>
      <c r="AV137" s="231">
        <f t="shared" si="29"/>
        <v>2.9852878160262941E-2</v>
      </c>
      <c r="AW137" s="231">
        <f t="shared" si="30"/>
        <v>2.5266153166854544E-2</v>
      </c>
      <c r="AX137" s="232">
        <f t="shared" si="31"/>
        <v>3.7365479654519529E-2</v>
      </c>
    </row>
    <row r="138" spans="2:50" x14ac:dyDescent="0.25">
      <c r="B138" s="122">
        <v>42705</v>
      </c>
      <c r="C138" s="173">
        <v>240.21</v>
      </c>
      <c r="D138" s="211">
        <v>203.32</v>
      </c>
      <c r="E138" s="211">
        <v>220.33</v>
      </c>
      <c r="F138" s="211">
        <v>233.21</v>
      </c>
      <c r="G138" s="211">
        <v>231.96</v>
      </c>
      <c r="H138" s="211">
        <v>212.14</v>
      </c>
      <c r="I138" s="211">
        <v>244.85</v>
      </c>
      <c r="J138" s="211">
        <v>197.92</v>
      </c>
      <c r="K138" s="211">
        <v>253.01</v>
      </c>
      <c r="L138" s="211">
        <v>227.11</v>
      </c>
      <c r="M138" s="211">
        <v>200.49</v>
      </c>
      <c r="N138" s="211">
        <v>246.67</v>
      </c>
      <c r="O138" s="211">
        <v>241.1</v>
      </c>
      <c r="P138" s="211">
        <v>216.24</v>
      </c>
      <c r="Q138" s="211">
        <v>208.56</v>
      </c>
      <c r="R138" s="229">
        <v>224.57</v>
      </c>
      <c r="S138" s="230">
        <f t="shared" si="0"/>
        <v>2.0440513932922233E-3</v>
      </c>
      <c r="T138" s="231">
        <f t="shared" si="1"/>
        <v>0</v>
      </c>
      <c r="U138" s="231">
        <f t="shared" si="2"/>
        <v>-1.223934723481368E-3</v>
      </c>
      <c r="V138" s="231">
        <f t="shared" si="3"/>
        <v>-7.2842574342268929E-4</v>
      </c>
      <c r="W138" s="231">
        <f t="shared" si="4"/>
        <v>7.3342249449948049E-4</v>
      </c>
      <c r="X138" s="231">
        <f t="shared" si="5"/>
        <v>7.5516504393253747E-3</v>
      </c>
      <c r="Y138" s="231">
        <f t="shared" si="6"/>
        <v>-9.7923211881356664E-4</v>
      </c>
      <c r="Z138" s="231">
        <f t="shared" si="7"/>
        <v>-4.0404040404051766E-4</v>
      </c>
      <c r="AA138" s="231">
        <f t="shared" si="8"/>
        <v>-4.7406470983291094E-4</v>
      </c>
      <c r="AB138" s="231">
        <f t="shared" si="9"/>
        <v>4.8458149779739834E-4</v>
      </c>
      <c r="AC138" s="231">
        <f t="shared" si="10"/>
        <v>1.0985170020472168E-3</v>
      </c>
      <c r="AD138" s="231">
        <f t="shared" si="11"/>
        <v>-3.6472686010702304E-4</v>
      </c>
      <c r="AE138" s="231">
        <f t="shared" si="12"/>
        <v>2.07425845260234E-4</v>
      </c>
      <c r="AF138" s="231">
        <f t="shared" si="13"/>
        <v>-2.7739251040226343E-4</v>
      </c>
      <c r="AG138" s="231">
        <f t="shared" si="14"/>
        <v>-2.0097616996841428E-3</v>
      </c>
      <c r="AH138" s="232">
        <f t="shared" si="15"/>
        <v>-1.3357079252007686E-4</v>
      </c>
      <c r="AI138" s="230">
        <f t="shared" si="16"/>
        <v>3.8386720269744545E-2</v>
      </c>
      <c r="AJ138" s="231">
        <f t="shared" si="17"/>
        <v>2.6194922525614395E-2</v>
      </c>
      <c r="AK138" s="231">
        <f t="shared" si="18"/>
        <v>2.4504789361108559E-2</v>
      </c>
      <c r="AL138" s="231">
        <f t="shared" si="19"/>
        <v>2.6768810813190713E-2</v>
      </c>
      <c r="AM138" s="231">
        <f t="shared" si="20"/>
        <v>5.2354595771708645E-2</v>
      </c>
      <c r="AN138" s="231">
        <f t="shared" si="21"/>
        <v>2.1278644328904139E-2</v>
      </c>
      <c r="AO138" s="231">
        <f t="shared" si="22"/>
        <v>8.2832124535644702E-2</v>
      </c>
      <c r="AP138" s="231">
        <f t="shared" si="23"/>
        <v>3.3848725449226791E-2</v>
      </c>
      <c r="AQ138" s="231">
        <f t="shared" si="24"/>
        <v>3.0254906751363997E-2</v>
      </c>
      <c r="AR138" s="231">
        <f t="shared" si="25"/>
        <v>4.4231918708906193E-2</v>
      </c>
      <c r="AS138" s="231">
        <f t="shared" si="26"/>
        <v>2.4738052645029374E-2</v>
      </c>
      <c r="AT138" s="231">
        <f t="shared" si="27"/>
        <v>5.1852799454181087E-2</v>
      </c>
      <c r="AU138" s="231">
        <f t="shared" si="28"/>
        <v>4.2098893499308288E-2</v>
      </c>
      <c r="AV138" s="231">
        <f t="shared" si="29"/>
        <v>2.8881381738592671E-2</v>
      </c>
      <c r="AW138" s="231">
        <f t="shared" si="30"/>
        <v>2.0751761942051639E-2</v>
      </c>
      <c r="AX138" s="232">
        <f t="shared" si="31"/>
        <v>3.6221853082318178E-2</v>
      </c>
    </row>
    <row r="139" spans="2:50" x14ac:dyDescent="0.25">
      <c r="B139" s="122">
        <v>42736</v>
      </c>
      <c r="C139" s="173">
        <v>246.13</v>
      </c>
      <c r="D139" s="211">
        <v>203.65</v>
      </c>
      <c r="E139" s="211">
        <v>222.72</v>
      </c>
      <c r="F139" s="211">
        <v>235.39</v>
      </c>
      <c r="G139" s="211">
        <v>236.36</v>
      </c>
      <c r="H139" s="211">
        <v>213.1</v>
      </c>
      <c r="I139" s="211">
        <v>246.96</v>
      </c>
      <c r="J139" s="211">
        <v>199.1</v>
      </c>
      <c r="K139" s="211">
        <v>259.06</v>
      </c>
      <c r="L139" s="211">
        <v>230.64</v>
      </c>
      <c r="M139" s="211">
        <v>201.4</v>
      </c>
      <c r="N139" s="211">
        <v>248.17</v>
      </c>
      <c r="O139" s="211">
        <v>246.4</v>
      </c>
      <c r="P139" s="211">
        <v>218.67</v>
      </c>
      <c r="Q139" s="211">
        <v>209.17</v>
      </c>
      <c r="R139" s="229">
        <v>227.5</v>
      </c>
      <c r="S139" s="230">
        <f t="shared" si="0"/>
        <v>2.4645102202239588E-2</v>
      </c>
      <c r="T139" s="231">
        <f t="shared" si="1"/>
        <v>1.6230572496558349E-3</v>
      </c>
      <c r="U139" s="231">
        <f t="shared" si="2"/>
        <v>1.0847365315662882E-2</v>
      </c>
      <c r="V139" s="231">
        <f t="shared" si="3"/>
        <v>9.3477981218643702E-3</v>
      </c>
      <c r="W139" s="231">
        <f t="shared" si="4"/>
        <v>1.8968787722021041E-2</v>
      </c>
      <c r="X139" s="231">
        <f t="shared" si="5"/>
        <v>4.5253134722353927E-3</v>
      </c>
      <c r="Y139" s="231">
        <f t="shared" si="6"/>
        <v>8.6175209311825096E-3</v>
      </c>
      <c r="Z139" s="231">
        <f t="shared" si="7"/>
        <v>5.9620048504447354E-3</v>
      </c>
      <c r="AA139" s="231">
        <f t="shared" si="8"/>
        <v>2.3912098336034138E-2</v>
      </c>
      <c r="AB139" s="231">
        <f t="shared" si="9"/>
        <v>1.554312888027809E-2</v>
      </c>
      <c r="AC139" s="231">
        <f t="shared" si="10"/>
        <v>4.5388797446257456E-3</v>
      </c>
      <c r="AD139" s="231">
        <f t="shared" si="11"/>
        <v>6.0809989054202429E-3</v>
      </c>
      <c r="AE139" s="231">
        <f t="shared" si="12"/>
        <v>2.1982579842389161E-2</v>
      </c>
      <c r="AF139" s="231">
        <f t="shared" si="13"/>
        <v>1.1237513873473715E-2</v>
      </c>
      <c r="AG139" s="231">
        <f t="shared" si="14"/>
        <v>2.9248177982355017E-3</v>
      </c>
      <c r="AH139" s="232">
        <f t="shared" si="15"/>
        <v>1.3047156788529302E-2</v>
      </c>
      <c r="AI139" s="230">
        <f t="shared" si="16"/>
        <v>5.6669385652341919E-2</v>
      </c>
      <c r="AJ139" s="231">
        <f t="shared" si="17"/>
        <v>2.4035802282898366E-2</v>
      </c>
      <c r="AK139" s="231">
        <f t="shared" si="18"/>
        <v>2.8919892820844506E-2</v>
      </c>
      <c r="AL139" s="231">
        <f t="shared" si="19"/>
        <v>2.7141423397477826E-2</v>
      </c>
      <c r="AM139" s="231">
        <f t="shared" si="20"/>
        <v>5.744452397995703E-2</v>
      </c>
      <c r="AN139" s="231">
        <f t="shared" si="21"/>
        <v>2.2601852296175506E-2</v>
      </c>
      <c r="AO139" s="231">
        <f t="shared" si="22"/>
        <v>3.0201902219255894E-2</v>
      </c>
      <c r="AP139" s="231">
        <f t="shared" si="23"/>
        <v>1.8726975030699977E-2</v>
      </c>
      <c r="AQ139" s="231">
        <f t="shared" si="24"/>
        <v>3.9107937908627877E-2</v>
      </c>
      <c r="AR139" s="231">
        <f t="shared" si="25"/>
        <v>4.8888080403838297E-2</v>
      </c>
      <c r="AS139" s="231">
        <f t="shared" si="26"/>
        <v>2.3998372991661521E-2</v>
      </c>
      <c r="AT139" s="231">
        <f t="shared" si="27"/>
        <v>3.4084753531397061E-2</v>
      </c>
      <c r="AU139" s="231">
        <f t="shared" si="28"/>
        <v>4.9448443289748401E-2</v>
      </c>
      <c r="AV139" s="231">
        <f t="shared" si="29"/>
        <v>3.1997734673651523E-2</v>
      </c>
      <c r="AW139" s="231">
        <f t="shared" si="30"/>
        <v>1.3224181360201426E-2</v>
      </c>
      <c r="AX139" s="232">
        <f t="shared" si="31"/>
        <v>3.7155231365397778E-2</v>
      </c>
    </row>
    <row r="140" spans="2:50" x14ac:dyDescent="0.25">
      <c r="B140" s="122">
        <v>42767</v>
      </c>
      <c r="C140" s="173">
        <v>251.01</v>
      </c>
      <c r="D140" s="211">
        <v>205.65</v>
      </c>
      <c r="E140" s="211">
        <v>226.57</v>
      </c>
      <c r="F140" s="211">
        <v>239.31</v>
      </c>
      <c r="G140" s="211">
        <v>239.81</v>
      </c>
      <c r="H140" s="211">
        <v>215.9</v>
      </c>
      <c r="I140" s="211">
        <v>249.47</v>
      </c>
      <c r="J140" s="211">
        <v>200.79</v>
      </c>
      <c r="K140" s="211">
        <v>264.74</v>
      </c>
      <c r="L140" s="211">
        <v>236.49</v>
      </c>
      <c r="M140" s="211">
        <v>203.74</v>
      </c>
      <c r="N140" s="211">
        <v>253.13</v>
      </c>
      <c r="O140" s="211">
        <v>252.27</v>
      </c>
      <c r="P140" s="211">
        <v>221.51</v>
      </c>
      <c r="Q140" s="211">
        <v>210.03</v>
      </c>
      <c r="R140" s="229">
        <v>231.32</v>
      </c>
      <c r="S140" s="230">
        <f t="shared" si="0"/>
        <v>1.9826920732946007E-2</v>
      </c>
      <c r="T140" s="231">
        <f t="shared" si="1"/>
        <v>9.8207709305180302E-3</v>
      </c>
      <c r="U140" s="231">
        <f t="shared" si="2"/>
        <v>1.7286278735632266E-2</v>
      </c>
      <c r="V140" s="231">
        <f t="shared" si="3"/>
        <v>1.6653213815370327E-2</v>
      </c>
      <c r="W140" s="231">
        <f t="shared" si="4"/>
        <v>1.4596378405821619E-2</v>
      </c>
      <c r="X140" s="231">
        <f t="shared" si="5"/>
        <v>1.3139371187236071E-2</v>
      </c>
      <c r="Y140" s="231">
        <f t="shared" si="6"/>
        <v>1.0163589245221871E-2</v>
      </c>
      <c r="Z140" s="231">
        <f t="shared" si="7"/>
        <v>8.4881968859868984E-3</v>
      </c>
      <c r="AA140" s="231">
        <f t="shared" si="8"/>
        <v>2.1925422682004259E-2</v>
      </c>
      <c r="AB140" s="231">
        <f t="shared" si="9"/>
        <v>2.536420395421457E-2</v>
      </c>
      <c r="AC140" s="231">
        <f t="shared" si="10"/>
        <v>1.1618669314796382E-2</v>
      </c>
      <c r="AD140" s="231">
        <f t="shared" si="11"/>
        <v>1.9986299713905753E-2</v>
      </c>
      <c r="AE140" s="231">
        <f t="shared" si="12"/>
        <v>2.382305194805201E-2</v>
      </c>
      <c r="AF140" s="231">
        <f t="shared" si="13"/>
        <v>1.2987606896236459E-2</v>
      </c>
      <c r="AG140" s="231">
        <f t="shared" si="14"/>
        <v>4.1114882631352323E-3</v>
      </c>
      <c r="AH140" s="232">
        <f t="shared" si="15"/>
        <v>1.6791208791208767E-2</v>
      </c>
      <c r="AI140" s="230">
        <f t="shared" si="16"/>
        <v>6.3691838291380698E-2</v>
      </c>
      <c r="AJ140" s="231">
        <f t="shared" si="17"/>
        <v>3.0775399729336961E-2</v>
      </c>
      <c r="AK140" s="231">
        <f t="shared" si="18"/>
        <v>3.8359303391384048E-2</v>
      </c>
      <c r="AL140" s="231">
        <f t="shared" si="19"/>
        <v>3.1286360698125293E-2</v>
      </c>
      <c r="AM140" s="231">
        <f t="shared" si="20"/>
        <v>6.3128962184687776E-2</v>
      </c>
      <c r="AN140" s="231">
        <f t="shared" si="21"/>
        <v>2.6726269735590558E-2</v>
      </c>
      <c r="AO140" s="231">
        <f t="shared" si="22"/>
        <v>2.8869550872272942E-2</v>
      </c>
      <c r="AP140" s="231">
        <f t="shared" si="23"/>
        <v>1.9497334348819617E-2</v>
      </c>
      <c r="AQ140" s="231">
        <f t="shared" si="24"/>
        <v>5.0972608177848322E-2</v>
      </c>
      <c r="AR140" s="231">
        <f t="shared" si="25"/>
        <v>5.4346856888096262E-2</v>
      </c>
      <c r="AS140" s="231">
        <f t="shared" si="26"/>
        <v>2.5313270595340054E-2</v>
      </c>
      <c r="AT140" s="231">
        <f t="shared" si="27"/>
        <v>4.4050319653536896E-2</v>
      </c>
      <c r="AU140" s="231">
        <f t="shared" si="28"/>
        <v>5.4023564803208801E-2</v>
      </c>
      <c r="AV140" s="231">
        <f t="shared" si="29"/>
        <v>4.1566746602717863E-2</v>
      </c>
      <c r="AW140" s="231">
        <f t="shared" si="30"/>
        <v>1.2680810028929512E-2</v>
      </c>
      <c r="AX140" s="232">
        <f t="shared" si="31"/>
        <v>4.3721517845057178E-2</v>
      </c>
    </row>
    <row r="141" spans="2:50" x14ac:dyDescent="0.25">
      <c r="B141" s="122">
        <v>42795</v>
      </c>
      <c r="C141" s="173">
        <v>251.46</v>
      </c>
      <c r="D141" s="211">
        <v>206.79</v>
      </c>
      <c r="E141" s="211">
        <v>229.05</v>
      </c>
      <c r="F141" s="211">
        <v>239.84</v>
      </c>
      <c r="G141" s="211">
        <v>240.58</v>
      </c>
      <c r="H141" s="211">
        <v>216.03</v>
      </c>
      <c r="I141" s="211">
        <v>250.12</v>
      </c>
      <c r="J141" s="211">
        <v>200.88</v>
      </c>
      <c r="K141" s="211">
        <v>264.94</v>
      </c>
      <c r="L141" s="211">
        <v>237.73</v>
      </c>
      <c r="M141" s="211">
        <v>203.55</v>
      </c>
      <c r="N141" s="211">
        <v>255.24</v>
      </c>
      <c r="O141" s="211">
        <v>252.22</v>
      </c>
      <c r="P141" s="211">
        <v>222.29</v>
      </c>
      <c r="Q141" s="211">
        <v>210.62</v>
      </c>
      <c r="R141" s="229">
        <v>232.6</v>
      </c>
      <c r="S141" s="230">
        <f t="shared" si="0"/>
        <v>1.7927572606670772E-3</v>
      </c>
      <c r="T141" s="231">
        <f t="shared" si="1"/>
        <v>5.5433989788475913E-3</v>
      </c>
      <c r="U141" s="231">
        <f t="shared" si="2"/>
        <v>1.0945844551352835E-2</v>
      </c>
      <c r="V141" s="231">
        <f t="shared" si="3"/>
        <v>2.2147005975512446E-3</v>
      </c>
      <c r="W141" s="231">
        <f t="shared" si="4"/>
        <v>3.2108752762605164E-3</v>
      </c>
      <c r="X141" s="231">
        <f t="shared" si="5"/>
        <v>6.021306160259865E-4</v>
      </c>
      <c r="Y141" s="231">
        <f t="shared" si="6"/>
        <v>2.6055237102657891E-3</v>
      </c>
      <c r="Z141" s="231">
        <f t="shared" si="7"/>
        <v>4.4822949350065144E-4</v>
      </c>
      <c r="AA141" s="231">
        <f t="shared" si="8"/>
        <v>7.5545818538946818E-4</v>
      </c>
      <c r="AB141" s="231">
        <f t="shared" si="9"/>
        <v>5.2433506702185273E-3</v>
      </c>
      <c r="AC141" s="231">
        <f t="shared" si="10"/>
        <v>-9.3256110729356134E-4</v>
      </c>
      <c r="AD141" s="231">
        <f t="shared" si="11"/>
        <v>8.3356378145618137E-3</v>
      </c>
      <c r="AE141" s="231">
        <f t="shared" si="12"/>
        <v>-1.9820034090467509E-4</v>
      </c>
      <c r="AF141" s="231">
        <f t="shared" si="13"/>
        <v>3.5212857207349568E-3</v>
      </c>
      <c r="AG141" s="231">
        <f t="shared" si="14"/>
        <v>2.8091225063087144E-3</v>
      </c>
      <c r="AH141" s="232">
        <f t="shared" si="15"/>
        <v>5.5334601417948992E-3</v>
      </c>
      <c r="AI141" s="230">
        <f t="shared" si="16"/>
        <v>5.6599016765410237E-2</v>
      </c>
      <c r="AJ141" s="231">
        <f t="shared" si="17"/>
        <v>2.8652439934338192E-2</v>
      </c>
      <c r="AK141" s="231">
        <f t="shared" si="18"/>
        <v>4.417396061269141E-2</v>
      </c>
      <c r="AL141" s="231">
        <f t="shared" si="19"/>
        <v>2.7592116538131872E-2</v>
      </c>
      <c r="AM141" s="231">
        <f t="shared" si="20"/>
        <v>5.6565656565656708E-2</v>
      </c>
      <c r="AN141" s="231">
        <f t="shared" si="21"/>
        <v>2.1853270895416443E-2</v>
      </c>
      <c r="AO141" s="231">
        <f t="shared" si="22"/>
        <v>2.7440026289845543E-2</v>
      </c>
      <c r="AP141" s="231">
        <f t="shared" si="23"/>
        <v>1.6187778227438221E-2</v>
      </c>
      <c r="AQ141" s="231">
        <f t="shared" si="24"/>
        <v>5.0057468986564047E-2</v>
      </c>
      <c r="AR141" s="231">
        <f t="shared" si="25"/>
        <v>5.3767730496453892E-2</v>
      </c>
      <c r="AS141" s="231">
        <f t="shared" si="26"/>
        <v>2.0249611548293522E-2</v>
      </c>
      <c r="AT141" s="231">
        <f t="shared" si="27"/>
        <v>4.8816568047337361E-2</v>
      </c>
      <c r="AU141" s="231">
        <f t="shared" si="28"/>
        <v>4.9954208642078113E-2</v>
      </c>
      <c r="AV141" s="231">
        <f t="shared" si="29"/>
        <v>4.019653720168459E-2</v>
      </c>
      <c r="AW141" s="231">
        <f t="shared" si="30"/>
        <v>1.1089241995103416E-2</v>
      </c>
      <c r="AX141" s="232">
        <f t="shared" si="31"/>
        <v>4.3470458929612876E-2</v>
      </c>
    </row>
    <row r="142" spans="2:50" x14ac:dyDescent="0.25">
      <c r="B142" s="122">
        <v>42826</v>
      </c>
      <c r="C142" s="173">
        <v>252.24</v>
      </c>
      <c r="D142" s="211">
        <v>207</v>
      </c>
      <c r="E142" s="211">
        <v>229.04</v>
      </c>
      <c r="F142" s="211">
        <v>239.35</v>
      </c>
      <c r="G142" s="211">
        <v>241.26</v>
      </c>
      <c r="H142" s="211">
        <v>216.07</v>
      </c>
      <c r="I142" s="211">
        <v>250.23</v>
      </c>
      <c r="J142" s="211">
        <v>201.38</v>
      </c>
      <c r="K142" s="211">
        <v>264.47000000000003</v>
      </c>
      <c r="L142" s="211">
        <v>237.99</v>
      </c>
      <c r="M142" s="211">
        <v>204.06</v>
      </c>
      <c r="N142" s="211">
        <v>255.26</v>
      </c>
      <c r="O142" s="211">
        <v>252.07</v>
      </c>
      <c r="P142" s="211">
        <v>222.56</v>
      </c>
      <c r="Q142" s="211">
        <v>211.17</v>
      </c>
      <c r="R142" s="229">
        <v>232.81</v>
      </c>
      <c r="S142" s="230">
        <f t="shared" si="0"/>
        <v>3.1018849916488733E-3</v>
      </c>
      <c r="T142" s="231">
        <f t="shared" si="1"/>
        <v>1.0155229943420441E-3</v>
      </c>
      <c r="U142" s="231">
        <f t="shared" si="2"/>
        <v>-4.3658589827577643E-5</v>
      </c>
      <c r="V142" s="231">
        <f t="shared" si="3"/>
        <v>-2.0430286857905378E-3</v>
      </c>
      <c r="W142" s="231">
        <f t="shared" si="4"/>
        <v>2.8265026186713449E-3</v>
      </c>
      <c r="X142" s="231">
        <f t="shared" si="5"/>
        <v>1.8515946859221089E-4</v>
      </c>
      <c r="Y142" s="231">
        <f t="shared" si="6"/>
        <v>4.3978890132723159E-4</v>
      </c>
      <c r="Z142" s="231">
        <f t="shared" si="7"/>
        <v>2.4890481879729087E-3</v>
      </c>
      <c r="AA142" s="231">
        <f t="shared" si="8"/>
        <v>-1.7739865629953222E-3</v>
      </c>
      <c r="AB142" s="231">
        <f t="shared" si="9"/>
        <v>1.0936777015944088E-3</v>
      </c>
      <c r="AC142" s="231">
        <f t="shared" si="10"/>
        <v>2.5055268975682221E-3</v>
      </c>
      <c r="AD142" s="231">
        <f t="shared" si="11"/>
        <v>7.8357624196723208E-5</v>
      </c>
      <c r="AE142" s="231">
        <f t="shared" si="12"/>
        <v>-5.9471889620177354E-4</v>
      </c>
      <c r="AF142" s="231">
        <f t="shared" si="13"/>
        <v>1.2146295379908967E-3</v>
      </c>
      <c r="AG142" s="231">
        <f t="shared" si="14"/>
        <v>2.6113379546102156E-3</v>
      </c>
      <c r="AH142" s="232">
        <f t="shared" si="15"/>
        <v>9.0283748925190643E-4</v>
      </c>
      <c r="AI142" s="230">
        <f t="shared" si="16"/>
        <v>5.9386812263754862E-2</v>
      </c>
      <c r="AJ142" s="231">
        <f t="shared" si="17"/>
        <v>2.7040436616224239E-2</v>
      </c>
      <c r="AK142" s="231">
        <f t="shared" si="18"/>
        <v>3.9956411187795027E-2</v>
      </c>
      <c r="AL142" s="231">
        <f t="shared" si="19"/>
        <v>2.1074186254852689E-2</v>
      </c>
      <c r="AM142" s="231">
        <f t="shared" si="20"/>
        <v>5.5149792258911035E-2</v>
      </c>
      <c r="AN142" s="231">
        <f t="shared" si="21"/>
        <v>2.0160528800755362E-2</v>
      </c>
      <c r="AO142" s="231">
        <f t="shared" si="22"/>
        <v>2.7512010840553547E-2</v>
      </c>
      <c r="AP142" s="231">
        <f t="shared" si="23"/>
        <v>1.804762145493144E-2</v>
      </c>
      <c r="AQ142" s="231">
        <f t="shared" si="24"/>
        <v>4.2492806180771892E-2</v>
      </c>
      <c r="AR142" s="231">
        <f t="shared" si="25"/>
        <v>4.9940442052322842E-2</v>
      </c>
      <c r="AS142" s="231">
        <f t="shared" si="26"/>
        <v>2.1525830997196627E-2</v>
      </c>
      <c r="AT142" s="231">
        <f t="shared" si="27"/>
        <v>4.3282789062819349E-2</v>
      </c>
      <c r="AU142" s="231">
        <f t="shared" si="28"/>
        <v>4.7324247964101618E-2</v>
      </c>
      <c r="AV142" s="231">
        <f t="shared" si="29"/>
        <v>3.5885501512683327E-2</v>
      </c>
      <c r="AW142" s="231">
        <f t="shared" si="30"/>
        <v>9.8512744488545856E-3</v>
      </c>
      <c r="AX142" s="232">
        <f t="shared" si="31"/>
        <v>4.0770709463990418E-2</v>
      </c>
    </row>
    <row r="143" spans="2:50" x14ac:dyDescent="0.25">
      <c r="B143" s="122">
        <v>42856</v>
      </c>
      <c r="C143" s="173">
        <v>252.34</v>
      </c>
      <c r="D143" s="211">
        <v>207.58</v>
      </c>
      <c r="E143" s="211">
        <v>229.03</v>
      </c>
      <c r="F143" s="211">
        <v>239.33</v>
      </c>
      <c r="G143" s="211">
        <v>242.48</v>
      </c>
      <c r="H143" s="211">
        <v>216.19</v>
      </c>
      <c r="I143" s="211">
        <v>249.64</v>
      </c>
      <c r="J143" s="211">
        <v>201.13</v>
      </c>
      <c r="K143" s="211">
        <v>264.26</v>
      </c>
      <c r="L143" s="211">
        <v>237.9</v>
      </c>
      <c r="M143" s="211">
        <v>204.23</v>
      </c>
      <c r="N143" s="211">
        <v>255.21</v>
      </c>
      <c r="O143" s="211">
        <v>252.02</v>
      </c>
      <c r="P143" s="211">
        <v>221.14</v>
      </c>
      <c r="Q143" s="211">
        <v>211.22</v>
      </c>
      <c r="R143" s="229">
        <v>232.93</v>
      </c>
      <c r="S143" s="230">
        <f t="shared" si="0"/>
        <v>3.9644782746584006E-4</v>
      </c>
      <c r="T143" s="231">
        <f t="shared" si="1"/>
        <v>2.801932367149762E-3</v>
      </c>
      <c r="U143" s="231">
        <f t="shared" si="2"/>
        <v>-4.3660495983144365E-5</v>
      </c>
      <c r="V143" s="231">
        <f t="shared" si="3"/>
        <v>-8.3559640693509074E-5</v>
      </c>
      <c r="W143" s="231">
        <f t="shared" si="4"/>
        <v>5.056785210975745E-3</v>
      </c>
      <c r="X143" s="231">
        <f t="shared" si="5"/>
        <v>5.5537557273099836E-4</v>
      </c>
      <c r="Y143" s="231">
        <f t="shared" si="6"/>
        <v>-2.3578307956679811E-3</v>
      </c>
      <c r="Z143" s="231">
        <f t="shared" si="7"/>
        <v>-1.2414341046776967E-3</v>
      </c>
      <c r="AA143" s="231">
        <f t="shared" si="8"/>
        <v>-7.9404091201284999E-4</v>
      </c>
      <c r="AB143" s="231">
        <f t="shared" si="9"/>
        <v>-3.7816714988025968E-4</v>
      </c>
      <c r="AC143" s="231">
        <f t="shared" si="10"/>
        <v>8.3308830736061878E-4</v>
      </c>
      <c r="AD143" s="231">
        <f t="shared" si="11"/>
        <v>-1.958787119015204E-4</v>
      </c>
      <c r="AE143" s="231">
        <f t="shared" si="12"/>
        <v>-1.983575990796016E-4</v>
      </c>
      <c r="AF143" s="231">
        <f t="shared" si="13"/>
        <v>-6.3803019410496598E-3</v>
      </c>
      <c r="AG143" s="231">
        <f t="shared" si="14"/>
        <v>2.3677605720506811E-4</v>
      </c>
      <c r="AH143" s="232">
        <f t="shared" si="15"/>
        <v>5.1544177655604706E-4</v>
      </c>
      <c r="AI143" s="230">
        <f t="shared" si="16"/>
        <v>5.7940633909106198E-2</v>
      </c>
      <c r="AJ143" s="231">
        <f t="shared" si="17"/>
        <v>2.7674637358285015E-2</v>
      </c>
      <c r="AK143" s="231">
        <f t="shared" si="18"/>
        <v>3.6381736730168646E-2</v>
      </c>
      <c r="AL143" s="231">
        <f t="shared" si="19"/>
        <v>1.9683865195347483E-2</v>
      </c>
      <c r="AM143" s="231">
        <f t="shared" si="20"/>
        <v>5.3573756245926418E-2</v>
      </c>
      <c r="AN143" s="231">
        <f t="shared" si="21"/>
        <v>2.0293548539336514E-2</v>
      </c>
      <c r="AO143" s="231">
        <f t="shared" si="22"/>
        <v>2.0563345734025518E-2</v>
      </c>
      <c r="AP143" s="231">
        <f t="shared" si="23"/>
        <v>1.5346559644605851E-2</v>
      </c>
      <c r="AQ143" s="231">
        <f t="shared" si="24"/>
        <v>4.0475628002204944E-2</v>
      </c>
      <c r="AR143" s="231">
        <f t="shared" si="25"/>
        <v>4.5705092702481798E-2</v>
      </c>
      <c r="AS143" s="231">
        <f t="shared" si="26"/>
        <v>2.012987012987022E-2</v>
      </c>
      <c r="AT143" s="231">
        <f t="shared" si="27"/>
        <v>3.8283157038242477E-2</v>
      </c>
      <c r="AU143" s="231">
        <f t="shared" si="28"/>
        <v>4.6247093988708077E-2</v>
      </c>
      <c r="AV143" s="231">
        <f t="shared" si="29"/>
        <v>2.9611695688611439E-2</v>
      </c>
      <c r="AW143" s="231">
        <f t="shared" si="30"/>
        <v>8.0656707869994904E-3</v>
      </c>
      <c r="AX143" s="232">
        <f t="shared" si="31"/>
        <v>3.7827481732311652E-2</v>
      </c>
    </row>
    <row r="144" spans="2:50" x14ac:dyDescent="0.25">
      <c r="B144" s="122">
        <v>42887</v>
      </c>
      <c r="C144" s="173">
        <v>252.12</v>
      </c>
      <c r="D144" s="211">
        <v>207.23</v>
      </c>
      <c r="E144" s="211">
        <v>228.79</v>
      </c>
      <c r="F144" s="211">
        <v>239.36</v>
      </c>
      <c r="G144" s="211">
        <v>242.42</v>
      </c>
      <c r="H144" s="211">
        <v>216.04</v>
      </c>
      <c r="I144" s="211">
        <v>249.43</v>
      </c>
      <c r="J144" s="211">
        <v>200.9</v>
      </c>
      <c r="K144" s="211">
        <v>264.11</v>
      </c>
      <c r="L144" s="211">
        <v>237.67</v>
      </c>
      <c r="M144" s="211">
        <v>204.6</v>
      </c>
      <c r="N144" s="211">
        <v>254.71</v>
      </c>
      <c r="O144" s="211">
        <v>251.92</v>
      </c>
      <c r="P144" s="211">
        <v>218.5</v>
      </c>
      <c r="Q144" s="211">
        <v>211.12</v>
      </c>
      <c r="R144" s="229">
        <v>232.67</v>
      </c>
      <c r="S144" s="230">
        <f t="shared" si="0"/>
        <v>-8.7183958151704211E-4</v>
      </c>
      <c r="T144" s="231">
        <f t="shared" si="1"/>
        <v>-1.6860969264862469E-3</v>
      </c>
      <c r="U144" s="231">
        <f t="shared" si="2"/>
        <v>-1.0478976553290886E-3</v>
      </c>
      <c r="V144" s="231">
        <f t="shared" si="3"/>
        <v>1.2534993523583005E-4</v>
      </c>
      <c r="W144" s="231">
        <f t="shared" si="4"/>
        <v>-2.4744308808977156E-4</v>
      </c>
      <c r="X144" s="231">
        <f t="shared" si="5"/>
        <v>-6.9383412738799333E-4</v>
      </c>
      <c r="Y144" s="231">
        <f t="shared" si="6"/>
        <v>-8.4121134433579048E-4</v>
      </c>
      <c r="Z144" s="231">
        <f t="shared" si="7"/>
        <v>-1.1435390046238281E-3</v>
      </c>
      <c r="AA144" s="231">
        <f t="shared" si="8"/>
        <v>-5.6762279573141505E-4</v>
      </c>
      <c r="AB144" s="231">
        <f t="shared" si="9"/>
        <v>-9.6679277007150066E-4</v>
      </c>
      <c r="AC144" s="231">
        <f t="shared" si="10"/>
        <v>1.8116829065268902E-3</v>
      </c>
      <c r="AD144" s="231">
        <f t="shared" si="11"/>
        <v>-1.9591708788840867E-3</v>
      </c>
      <c r="AE144" s="231">
        <f t="shared" si="12"/>
        <v>-3.9679390524571811E-4</v>
      </c>
      <c r="AF144" s="231">
        <f t="shared" si="13"/>
        <v>-1.1938138735642534E-2</v>
      </c>
      <c r="AG144" s="231">
        <f t="shared" si="14"/>
        <v>-4.7344001515003953E-4</v>
      </c>
      <c r="AH144" s="232">
        <f t="shared" si="15"/>
        <v>-1.1162151719401603E-3</v>
      </c>
      <c r="AI144" s="230">
        <f t="shared" si="16"/>
        <v>5.401337792642158E-2</v>
      </c>
      <c r="AJ144" s="231">
        <f t="shared" si="17"/>
        <v>2.2550083884338212E-2</v>
      </c>
      <c r="AK144" s="231">
        <f t="shared" si="18"/>
        <v>3.5061527325370934E-2</v>
      </c>
      <c r="AL144" s="231">
        <f t="shared" si="19"/>
        <v>2.1683455694041287E-2</v>
      </c>
      <c r="AM144" s="231">
        <f t="shared" si="20"/>
        <v>4.9755337115143128E-2</v>
      </c>
      <c r="AN144" s="231">
        <f t="shared" si="21"/>
        <v>1.9152750259458395E-2</v>
      </c>
      <c r="AO144" s="231">
        <f t="shared" si="22"/>
        <v>1.6339336647380076E-2</v>
      </c>
      <c r="AP144" s="231">
        <f t="shared" si="23"/>
        <v>1.4236672051696209E-2</v>
      </c>
      <c r="AQ144" s="231">
        <f t="shared" si="24"/>
        <v>3.9148567831287506E-2</v>
      </c>
      <c r="AR144" s="231">
        <f t="shared" si="25"/>
        <v>4.3648179862117331E-2</v>
      </c>
      <c r="AS144" s="231">
        <f t="shared" si="26"/>
        <v>2.0856201975850697E-2</v>
      </c>
      <c r="AT144" s="231">
        <f t="shared" si="27"/>
        <v>3.5827572183814604E-2</v>
      </c>
      <c r="AU144" s="231">
        <f t="shared" si="28"/>
        <v>4.5571511579646451E-2</v>
      </c>
      <c r="AV144" s="231">
        <f t="shared" si="29"/>
        <v>1.6610059089005702E-2</v>
      </c>
      <c r="AW144" s="231">
        <f t="shared" si="30"/>
        <v>8.0695220360025299E-3</v>
      </c>
      <c r="AX144" s="232">
        <f t="shared" si="31"/>
        <v>3.5515599270105502E-2</v>
      </c>
    </row>
    <row r="145" spans="2:50" x14ac:dyDescent="0.25">
      <c r="B145" s="122">
        <v>42917</v>
      </c>
      <c r="C145" s="173">
        <v>252.22</v>
      </c>
      <c r="D145" s="211">
        <v>207.35</v>
      </c>
      <c r="E145" s="211">
        <v>228.68</v>
      </c>
      <c r="F145" s="211">
        <v>239.95</v>
      </c>
      <c r="G145" s="211">
        <v>242.76</v>
      </c>
      <c r="H145" s="211">
        <v>216.06</v>
      </c>
      <c r="I145" s="211">
        <v>249.3</v>
      </c>
      <c r="J145" s="211">
        <v>200.84</v>
      </c>
      <c r="K145" s="211">
        <v>264.27</v>
      </c>
      <c r="L145" s="211">
        <v>237.76</v>
      </c>
      <c r="M145" s="211">
        <v>204.02</v>
      </c>
      <c r="N145" s="211">
        <v>254.6</v>
      </c>
      <c r="O145" s="211">
        <v>251.58</v>
      </c>
      <c r="P145" s="211">
        <v>218.44</v>
      </c>
      <c r="Q145" s="211">
        <v>211.18</v>
      </c>
      <c r="R145" s="229">
        <v>232.67</v>
      </c>
      <c r="S145" s="230">
        <f t="shared" si="0"/>
        <v>3.9663652229093849E-4</v>
      </c>
      <c r="T145" s="231">
        <f t="shared" si="1"/>
        <v>5.790667374414582E-4</v>
      </c>
      <c r="U145" s="231">
        <f t="shared" si="2"/>
        <v>-4.8079024432878814E-4</v>
      </c>
      <c r="V145" s="231">
        <f t="shared" si="3"/>
        <v>2.4649064171122781E-3</v>
      </c>
      <c r="W145" s="231">
        <f t="shared" si="4"/>
        <v>1.4025245441795509E-3</v>
      </c>
      <c r="X145" s="231">
        <f t="shared" si="5"/>
        <v>9.2575448990883658E-5</v>
      </c>
      <c r="Y145" s="231">
        <f t="shared" si="6"/>
        <v>-5.2118830934533289E-4</v>
      </c>
      <c r="Z145" s="231">
        <f t="shared" si="7"/>
        <v>-2.9865604778500643E-4</v>
      </c>
      <c r="AA145" s="231">
        <f t="shared" si="8"/>
        <v>6.0580818598299224E-4</v>
      </c>
      <c r="AB145" s="231">
        <f t="shared" si="9"/>
        <v>3.786763159001616E-4</v>
      </c>
      <c r="AC145" s="231">
        <f t="shared" si="10"/>
        <v>-2.8347996089931327E-3</v>
      </c>
      <c r="AD145" s="231">
        <f t="shared" si="11"/>
        <v>-4.3186368811598541E-4</v>
      </c>
      <c r="AE145" s="231">
        <f t="shared" si="12"/>
        <v>-1.3496348046998508E-3</v>
      </c>
      <c r="AF145" s="231">
        <f t="shared" si="13"/>
        <v>-2.7459954233410855E-4</v>
      </c>
      <c r="AG145" s="231">
        <f t="shared" si="14"/>
        <v>2.8419856006056676E-4</v>
      </c>
      <c r="AH145" s="232">
        <f t="shared" si="15"/>
        <v>0</v>
      </c>
      <c r="AI145" s="230">
        <f t="shared" si="16"/>
        <v>5.3353862542203201E-2</v>
      </c>
      <c r="AJ145" s="231">
        <f t="shared" si="17"/>
        <v>1.7666733212418739E-2</v>
      </c>
      <c r="AK145" s="231">
        <f t="shared" si="18"/>
        <v>3.4467891712968823E-2</v>
      </c>
      <c r="AL145" s="231">
        <f t="shared" si="19"/>
        <v>2.3359847300117975E-2</v>
      </c>
      <c r="AM145" s="231">
        <f t="shared" si="20"/>
        <v>5.2738603720256183E-2</v>
      </c>
      <c r="AN145" s="231">
        <f t="shared" si="21"/>
        <v>2.0526499077961002E-2</v>
      </c>
      <c r="AO145" s="231">
        <f t="shared" si="22"/>
        <v>1.4971551449306508E-2</v>
      </c>
      <c r="AP145" s="231">
        <f t="shared" si="23"/>
        <v>1.3592883658637644E-2</v>
      </c>
      <c r="AQ145" s="231">
        <f t="shared" si="24"/>
        <v>3.9687693912296096E-2</v>
      </c>
      <c r="AR145" s="231">
        <f t="shared" si="25"/>
        <v>4.4463457703300069E-2</v>
      </c>
      <c r="AS145" s="231">
        <f t="shared" si="26"/>
        <v>1.616281118827656E-2</v>
      </c>
      <c r="AT145" s="231">
        <f t="shared" si="27"/>
        <v>2.9060593558140724E-2</v>
      </c>
      <c r="AU145" s="231">
        <f t="shared" si="28"/>
        <v>4.3830641789351699E-2</v>
      </c>
      <c r="AV145" s="231">
        <f t="shared" si="29"/>
        <v>1.0633920227785421E-2</v>
      </c>
      <c r="AW145" s="231">
        <f t="shared" si="30"/>
        <v>7.2491174770770161E-3</v>
      </c>
      <c r="AX145" s="232">
        <f t="shared" si="31"/>
        <v>3.5100987632351588E-2</v>
      </c>
    </row>
    <row r="146" spans="2:50" x14ac:dyDescent="0.25">
      <c r="B146" s="122">
        <v>42948</v>
      </c>
      <c r="C146" s="173">
        <v>252.53</v>
      </c>
      <c r="D146" s="211">
        <v>207.27</v>
      </c>
      <c r="E146" s="211">
        <v>228.64</v>
      </c>
      <c r="F146" s="211">
        <v>239.86</v>
      </c>
      <c r="G146" s="211">
        <v>242.89</v>
      </c>
      <c r="H146" s="211">
        <v>215.89</v>
      </c>
      <c r="I146" s="211">
        <v>249.63</v>
      </c>
      <c r="J146" s="211">
        <v>200.61</v>
      </c>
      <c r="K146" s="211">
        <v>264.86</v>
      </c>
      <c r="L146" s="211">
        <v>237.94</v>
      </c>
      <c r="M146" s="211">
        <v>204.21</v>
      </c>
      <c r="N146" s="211">
        <v>255</v>
      </c>
      <c r="O146" s="211">
        <v>251.72</v>
      </c>
      <c r="P146" s="211">
        <v>218.66</v>
      </c>
      <c r="Q146" s="211">
        <v>211.25</v>
      </c>
      <c r="R146" s="229">
        <v>232.75</v>
      </c>
      <c r="S146" s="230">
        <f t="shared" si="0"/>
        <v>1.229085718816858E-3</v>
      </c>
      <c r="T146" s="231">
        <f t="shared" si="1"/>
        <v>-3.8582107547613376E-4</v>
      </c>
      <c r="U146" s="231">
        <f t="shared" si="2"/>
        <v>-1.7491691446569479E-4</v>
      </c>
      <c r="V146" s="231">
        <f t="shared" si="3"/>
        <v>-3.7507814127935024E-4</v>
      </c>
      <c r="W146" s="231">
        <f t="shared" si="4"/>
        <v>5.3550832097548628E-4</v>
      </c>
      <c r="X146" s="231">
        <f t="shared" si="5"/>
        <v>-7.8681847634920477E-4</v>
      </c>
      <c r="Y146" s="231">
        <f t="shared" si="6"/>
        <v>1.3237063778579472E-3</v>
      </c>
      <c r="Z146" s="231">
        <f t="shared" si="7"/>
        <v>-1.1451902011551107E-3</v>
      </c>
      <c r="AA146" s="231">
        <f t="shared" si="8"/>
        <v>2.2325651795513934E-3</v>
      </c>
      <c r="AB146" s="231">
        <f t="shared" si="9"/>
        <v>7.570659488560505E-4</v>
      </c>
      <c r="AC146" s="231">
        <f t="shared" si="10"/>
        <v>9.3128124693664383E-4</v>
      </c>
      <c r="AD146" s="231">
        <f t="shared" si="11"/>
        <v>1.5710919088767206E-3</v>
      </c>
      <c r="AE146" s="231">
        <f t="shared" si="12"/>
        <v>5.5648302726751808E-4</v>
      </c>
      <c r="AF146" s="231">
        <f t="shared" si="13"/>
        <v>1.0071415491668123E-3</v>
      </c>
      <c r="AG146" s="231">
        <f t="shared" si="14"/>
        <v>3.3147078321804635E-4</v>
      </c>
      <c r="AH146" s="232">
        <f t="shared" si="15"/>
        <v>3.4383461554998718E-4</v>
      </c>
      <c r="AI146" s="230">
        <f t="shared" si="16"/>
        <v>5.5021724598930399E-2</v>
      </c>
      <c r="AJ146" s="231">
        <f t="shared" si="17"/>
        <v>1.6926700029437747E-2</v>
      </c>
      <c r="AK146" s="231">
        <f t="shared" si="18"/>
        <v>3.2234762979683973E-2</v>
      </c>
      <c r="AL146" s="231">
        <f t="shared" si="19"/>
        <v>2.2595497953615373E-2</v>
      </c>
      <c r="AM146" s="231">
        <f t="shared" si="20"/>
        <v>5.1881685505175135E-2</v>
      </c>
      <c r="AN146" s="231">
        <f t="shared" si="21"/>
        <v>1.9792158715163044E-2</v>
      </c>
      <c r="AO146" s="231">
        <f t="shared" si="22"/>
        <v>1.5829738748270428E-2</v>
      </c>
      <c r="AP146" s="231">
        <f t="shared" si="23"/>
        <v>1.1546994755950113E-2</v>
      </c>
      <c r="AQ146" s="231">
        <f t="shared" si="24"/>
        <v>4.1443850267379734E-2</v>
      </c>
      <c r="AR146" s="231">
        <f t="shared" si="25"/>
        <v>4.5936085102641799E-2</v>
      </c>
      <c r="AS146" s="231">
        <f t="shared" si="26"/>
        <v>1.677952599083854E-2</v>
      </c>
      <c r="AT146" s="231">
        <f t="shared" si="27"/>
        <v>3.1052886948083502E-2</v>
      </c>
      <c r="AU146" s="231">
        <f t="shared" si="28"/>
        <v>4.2405168129865833E-2</v>
      </c>
      <c r="AV146" s="231">
        <f t="shared" si="29"/>
        <v>1.0910772075820585E-2</v>
      </c>
      <c r="AW146" s="231">
        <f t="shared" si="30"/>
        <v>6.4316341114816211E-3</v>
      </c>
      <c r="AX146" s="232">
        <f t="shared" si="31"/>
        <v>3.4352501999822094E-2</v>
      </c>
    </row>
    <row r="147" spans="2:50" x14ac:dyDescent="0.25">
      <c r="B147" s="122">
        <v>42979</v>
      </c>
      <c r="C147" s="173">
        <v>253.39</v>
      </c>
      <c r="D147" s="211">
        <v>207.25</v>
      </c>
      <c r="E147" s="211">
        <v>229.05</v>
      </c>
      <c r="F147" s="211">
        <v>240.24</v>
      </c>
      <c r="G147" s="211">
        <v>243.44</v>
      </c>
      <c r="H147" s="211">
        <v>218.37</v>
      </c>
      <c r="I147" s="211">
        <v>250</v>
      </c>
      <c r="J147" s="211">
        <v>200.99</v>
      </c>
      <c r="K147" s="211">
        <v>265.39</v>
      </c>
      <c r="L147" s="211">
        <v>238.39</v>
      </c>
      <c r="M147" s="211">
        <v>205.14</v>
      </c>
      <c r="N147" s="211">
        <v>255.76</v>
      </c>
      <c r="O147" s="211">
        <v>252.41</v>
      </c>
      <c r="P147" s="211">
        <v>219.67</v>
      </c>
      <c r="Q147" s="211">
        <v>211.32</v>
      </c>
      <c r="R147" s="229">
        <v>233.3</v>
      </c>
      <c r="S147" s="230">
        <f t="shared" si="0"/>
        <v>3.4055359759235238E-3</v>
      </c>
      <c r="T147" s="231">
        <f t="shared" si="1"/>
        <v>-9.6492497708378089E-5</v>
      </c>
      <c r="U147" s="231">
        <f t="shared" si="2"/>
        <v>1.793212036389269E-3</v>
      </c>
      <c r="V147" s="231">
        <f t="shared" si="3"/>
        <v>1.5842574835320811E-3</v>
      </c>
      <c r="W147" s="231">
        <f t="shared" si="4"/>
        <v>2.2643995224176372E-3</v>
      </c>
      <c r="X147" s="231">
        <f t="shared" si="5"/>
        <v>1.1487331511417898E-2</v>
      </c>
      <c r="Y147" s="231">
        <f t="shared" si="6"/>
        <v>1.4821936465969632E-3</v>
      </c>
      <c r="Z147" s="231">
        <f t="shared" si="7"/>
        <v>1.8942226210059143E-3</v>
      </c>
      <c r="AA147" s="231">
        <f t="shared" si="8"/>
        <v>2.0010571622743889E-3</v>
      </c>
      <c r="AB147" s="231">
        <f t="shared" si="9"/>
        <v>1.8912330839706559E-3</v>
      </c>
      <c r="AC147" s="231">
        <f t="shared" si="10"/>
        <v>4.5541354488025654E-3</v>
      </c>
      <c r="AD147" s="231">
        <f t="shared" si="11"/>
        <v>2.9803921568627434E-3</v>
      </c>
      <c r="AE147" s="231">
        <f t="shared" si="12"/>
        <v>2.741140950262233E-3</v>
      </c>
      <c r="AF147" s="231">
        <f t="shared" si="13"/>
        <v>4.6190432635140333E-3</v>
      </c>
      <c r="AG147" s="231">
        <f t="shared" si="14"/>
        <v>3.3136094674546257E-4</v>
      </c>
      <c r="AH147" s="232">
        <f t="shared" si="15"/>
        <v>2.3630504833513921E-3</v>
      </c>
      <c r="AI147" s="230">
        <f t="shared" si="16"/>
        <v>5.6980770032953654E-2</v>
      </c>
      <c r="AJ147" s="231">
        <f t="shared" si="17"/>
        <v>1.8577677298864614E-2</v>
      </c>
      <c r="AK147" s="231">
        <f t="shared" si="18"/>
        <v>3.3479222126968411E-2</v>
      </c>
      <c r="AL147" s="231">
        <f t="shared" si="19"/>
        <v>2.5045867645176356E-2</v>
      </c>
      <c r="AM147" s="231">
        <f t="shared" si="20"/>
        <v>5.4126612973066646E-2</v>
      </c>
      <c r="AN147" s="231">
        <f t="shared" si="21"/>
        <v>3.4193701160312617E-2</v>
      </c>
      <c r="AO147" s="231">
        <f t="shared" si="22"/>
        <v>1.6301475669742604E-2</v>
      </c>
      <c r="AP147" s="231">
        <f t="shared" si="23"/>
        <v>1.2493073396806276E-2</v>
      </c>
      <c r="AQ147" s="231">
        <f t="shared" si="24"/>
        <v>4.4842519685039273E-2</v>
      </c>
      <c r="AR147" s="231">
        <f t="shared" si="25"/>
        <v>4.5203437390389123E-2</v>
      </c>
      <c r="AS147" s="231">
        <f t="shared" si="26"/>
        <v>2.1003384431614647E-2</v>
      </c>
      <c r="AT147" s="231">
        <f t="shared" si="27"/>
        <v>3.5004653797903629E-2</v>
      </c>
      <c r="AU147" s="231">
        <f t="shared" si="28"/>
        <v>4.3749741553984034E-2</v>
      </c>
      <c r="AV147" s="231">
        <f t="shared" si="29"/>
        <v>1.6332007032479057E-2</v>
      </c>
      <c r="AW147" s="231">
        <f t="shared" si="30"/>
        <v>9.3136552514685444E-3</v>
      </c>
      <c r="AX147" s="232">
        <f t="shared" si="31"/>
        <v>3.6290143472660352E-2</v>
      </c>
    </row>
    <row r="148" spans="2:50" x14ac:dyDescent="0.25">
      <c r="B148" s="122">
        <v>43009</v>
      </c>
      <c r="C148" s="173">
        <v>254.45</v>
      </c>
      <c r="D148" s="211">
        <v>207.68</v>
      </c>
      <c r="E148" s="211">
        <v>229.37</v>
      </c>
      <c r="F148" s="211">
        <v>240.35</v>
      </c>
      <c r="G148" s="211">
        <v>244.79</v>
      </c>
      <c r="H148" s="211">
        <v>218.98</v>
      </c>
      <c r="I148" s="211">
        <v>250.72</v>
      </c>
      <c r="J148" s="211">
        <v>201.38</v>
      </c>
      <c r="K148" s="211">
        <v>266.69</v>
      </c>
      <c r="L148" s="211">
        <v>239.18</v>
      </c>
      <c r="M148" s="211">
        <v>205.82</v>
      </c>
      <c r="N148" s="211">
        <v>256.64999999999998</v>
      </c>
      <c r="O148" s="211">
        <v>253.29</v>
      </c>
      <c r="P148" s="211">
        <v>220.26</v>
      </c>
      <c r="Q148" s="211">
        <v>212.55</v>
      </c>
      <c r="R148" s="229">
        <v>233.99</v>
      </c>
      <c r="S148" s="230">
        <f t="shared" si="0"/>
        <v>4.18327479379621E-3</v>
      </c>
      <c r="T148" s="231">
        <f t="shared" si="1"/>
        <v>2.0747889022918464E-3</v>
      </c>
      <c r="U148" s="231">
        <f t="shared" si="2"/>
        <v>1.3970748744815964E-3</v>
      </c>
      <c r="V148" s="231">
        <f t="shared" si="3"/>
        <v>4.5787545787545625E-4</v>
      </c>
      <c r="W148" s="231">
        <f t="shared" si="4"/>
        <v>5.5455142951035263E-3</v>
      </c>
      <c r="X148" s="231">
        <f t="shared" si="5"/>
        <v>2.7934240051288306E-3</v>
      </c>
      <c r="Y148" s="231">
        <f t="shared" si="6"/>
        <v>2.8799999999999937E-3</v>
      </c>
      <c r="Z148" s="231">
        <f t="shared" si="7"/>
        <v>1.9403950445295859E-3</v>
      </c>
      <c r="AA148" s="231">
        <f t="shared" si="8"/>
        <v>4.8984513357699377E-3</v>
      </c>
      <c r="AB148" s="231">
        <f t="shared" si="9"/>
        <v>3.3138973950250783E-3</v>
      </c>
      <c r="AC148" s="231">
        <f t="shared" si="10"/>
        <v>3.3148093984596283E-3</v>
      </c>
      <c r="AD148" s="231">
        <f t="shared" si="11"/>
        <v>3.4798248357834627E-3</v>
      </c>
      <c r="AE148" s="231">
        <f t="shared" si="12"/>
        <v>3.4863911889386756E-3</v>
      </c>
      <c r="AF148" s="231">
        <f t="shared" si="13"/>
        <v>2.6858469522466066E-3</v>
      </c>
      <c r="AG148" s="231">
        <f t="shared" si="14"/>
        <v>5.8205565019875394E-3</v>
      </c>
      <c r="AH148" s="232">
        <f t="shared" si="15"/>
        <v>2.957565366480841E-3</v>
      </c>
      <c r="AI148" s="230">
        <f t="shared" si="16"/>
        <v>6.2421711899791177E-2</v>
      </c>
      <c r="AJ148" s="231">
        <f t="shared" si="17"/>
        <v>2.2550467749876901E-2</v>
      </c>
      <c r="AK148" s="231">
        <f t="shared" si="18"/>
        <v>3.7310057887120163E-2</v>
      </c>
      <c r="AL148" s="231">
        <f t="shared" si="19"/>
        <v>2.718064874567272E-2</v>
      </c>
      <c r="AM148" s="231">
        <f t="shared" si="20"/>
        <v>5.6541067806120227E-2</v>
      </c>
      <c r="AN148" s="231">
        <f t="shared" si="21"/>
        <v>3.865673765593125E-2</v>
      </c>
      <c r="AO148" s="231">
        <f t="shared" si="22"/>
        <v>2.0597573882602083E-2</v>
      </c>
      <c r="AP148" s="231">
        <f t="shared" si="23"/>
        <v>1.6454673934988895E-2</v>
      </c>
      <c r="AQ148" s="231">
        <f t="shared" si="24"/>
        <v>5.2820654533970224E-2</v>
      </c>
      <c r="AR148" s="231">
        <f t="shared" si="25"/>
        <v>5.1063455791878987E-2</v>
      </c>
      <c r="AS148" s="231">
        <f t="shared" si="26"/>
        <v>2.5766259656117452E-2</v>
      </c>
      <c r="AT148" s="231">
        <f t="shared" si="27"/>
        <v>3.9573882047958531E-2</v>
      </c>
      <c r="AU148" s="231">
        <f t="shared" si="28"/>
        <v>4.8689603775928347E-2</v>
      </c>
      <c r="AV148" s="231">
        <f t="shared" si="29"/>
        <v>1.7790305438750487E-2</v>
      </c>
      <c r="AW148" s="231">
        <f t="shared" si="30"/>
        <v>1.5964820037283056E-2</v>
      </c>
      <c r="AX148" s="232">
        <f t="shared" si="31"/>
        <v>4.037170423725045E-2</v>
      </c>
    </row>
    <row r="149" spans="2:50" x14ac:dyDescent="0.25">
      <c r="B149" s="122">
        <v>43040</v>
      </c>
      <c r="C149" s="173">
        <v>254.87</v>
      </c>
      <c r="D149" s="211">
        <v>208.22</v>
      </c>
      <c r="E149" s="211">
        <v>229.98</v>
      </c>
      <c r="F149" s="211">
        <v>240.56</v>
      </c>
      <c r="G149" s="211">
        <v>245.17</v>
      </c>
      <c r="H149" s="211">
        <v>219.87</v>
      </c>
      <c r="I149" s="211">
        <v>250.72</v>
      </c>
      <c r="J149" s="211">
        <v>201.73</v>
      </c>
      <c r="K149" s="211">
        <v>267.31</v>
      </c>
      <c r="L149" s="211">
        <v>239.61</v>
      </c>
      <c r="M149" s="211">
        <v>206.7</v>
      </c>
      <c r="N149" s="211">
        <v>257.55</v>
      </c>
      <c r="O149" s="211">
        <v>254.32</v>
      </c>
      <c r="P149" s="211">
        <v>221.39</v>
      </c>
      <c r="Q149" s="211">
        <v>213.34</v>
      </c>
      <c r="R149" s="229">
        <v>234.55</v>
      </c>
      <c r="S149" s="230">
        <f t="shared" si="0"/>
        <v>1.6506189821183792E-3</v>
      </c>
      <c r="T149" s="231">
        <f t="shared" si="1"/>
        <v>2.6001540832047976E-3</v>
      </c>
      <c r="U149" s="231">
        <f t="shared" si="2"/>
        <v>2.659458516806934E-3</v>
      </c>
      <c r="V149" s="231">
        <f t="shared" si="3"/>
        <v>8.7372581651767867E-4</v>
      </c>
      <c r="W149" s="231">
        <f t="shared" si="4"/>
        <v>1.5523509947301672E-3</v>
      </c>
      <c r="X149" s="231">
        <f t="shared" si="5"/>
        <v>4.0642981094165531E-3</v>
      </c>
      <c r="Y149" s="231">
        <f t="shared" si="6"/>
        <v>0</v>
      </c>
      <c r="Z149" s="231">
        <f t="shared" si="7"/>
        <v>1.7380077465487531E-3</v>
      </c>
      <c r="AA149" s="231">
        <f t="shared" si="8"/>
        <v>2.3247965802992709E-3</v>
      </c>
      <c r="AB149" s="231">
        <f t="shared" si="9"/>
        <v>1.7978091813697361E-3</v>
      </c>
      <c r="AC149" s="231">
        <f t="shared" si="10"/>
        <v>4.2755806044116884E-3</v>
      </c>
      <c r="AD149" s="231">
        <f t="shared" si="11"/>
        <v>3.506721215663422E-3</v>
      </c>
      <c r="AE149" s="231">
        <f t="shared" si="12"/>
        <v>4.066485056654523E-3</v>
      </c>
      <c r="AF149" s="231">
        <f t="shared" si="13"/>
        <v>5.1303005538907431E-3</v>
      </c>
      <c r="AG149" s="231">
        <f t="shared" si="14"/>
        <v>3.7167725241118443E-3</v>
      </c>
      <c r="AH149" s="232">
        <f t="shared" si="15"/>
        <v>2.3932646694302395E-3</v>
      </c>
      <c r="AI149" s="230">
        <f t="shared" si="16"/>
        <v>6.3198731853829404E-2</v>
      </c>
      <c r="AJ149" s="231">
        <f t="shared" si="17"/>
        <v>2.4099940979736445E-2</v>
      </c>
      <c r="AK149" s="231">
        <f t="shared" si="18"/>
        <v>4.2520398912057944E-2</v>
      </c>
      <c r="AL149" s="231">
        <f t="shared" si="19"/>
        <v>3.0765275516325241E-2</v>
      </c>
      <c r="AM149" s="231">
        <f t="shared" si="20"/>
        <v>5.7724664567065043E-2</v>
      </c>
      <c r="AN149" s="231">
        <f t="shared" si="21"/>
        <v>4.4265020185229043E-2</v>
      </c>
      <c r="AO149" s="231">
        <f t="shared" si="22"/>
        <v>2.2971153453833271E-2</v>
      </c>
      <c r="AP149" s="231">
        <f t="shared" si="23"/>
        <v>1.8838383838383876E-2</v>
      </c>
      <c r="AQ149" s="231">
        <f t="shared" si="24"/>
        <v>5.6018646545253459E-2</v>
      </c>
      <c r="AR149" s="231">
        <f t="shared" si="25"/>
        <v>5.5550660792951678E-2</v>
      </c>
      <c r="AS149" s="231">
        <f t="shared" si="26"/>
        <v>3.2106656014380563E-2</v>
      </c>
      <c r="AT149" s="231">
        <f t="shared" si="27"/>
        <v>4.3726698006159914E-2</v>
      </c>
      <c r="AU149" s="231">
        <f t="shared" si="28"/>
        <v>5.5050819332088663E-2</v>
      </c>
      <c r="AV149" s="231">
        <f t="shared" si="29"/>
        <v>2.3532131299121462E-2</v>
      </c>
      <c r="AW149" s="231">
        <f t="shared" si="30"/>
        <v>2.0863240501483471E-2</v>
      </c>
      <c r="AX149" s="232">
        <f t="shared" si="31"/>
        <v>4.4300979519145134E-2</v>
      </c>
    </row>
    <row r="150" spans="2:50" x14ac:dyDescent="0.25">
      <c r="B150" s="122">
        <v>43070</v>
      </c>
      <c r="C150" s="173">
        <v>255.53</v>
      </c>
      <c r="D150" s="211">
        <v>208.37</v>
      </c>
      <c r="E150" s="211">
        <v>230.49</v>
      </c>
      <c r="F150" s="211">
        <v>241.01</v>
      </c>
      <c r="G150" s="211">
        <v>245.55</v>
      </c>
      <c r="H150" s="211">
        <v>219.81</v>
      </c>
      <c r="I150" s="211">
        <v>251.23</v>
      </c>
      <c r="J150" s="211">
        <v>201.9</v>
      </c>
      <c r="K150" s="211">
        <v>267.56</v>
      </c>
      <c r="L150" s="211">
        <v>240.01</v>
      </c>
      <c r="M150" s="211">
        <v>207.26</v>
      </c>
      <c r="N150" s="211">
        <v>257.95</v>
      </c>
      <c r="O150" s="211">
        <v>254.04</v>
      </c>
      <c r="P150" s="211">
        <v>221.65</v>
      </c>
      <c r="Q150" s="211">
        <v>213.45</v>
      </c>
      <c r="R150" s="229">
        <v>234.94</v>
      </c>
      <c r="S150" s="230">
        <f t="shared" ref="S150:S172" si="32">C150/C149-1</f>
        <v>2.5895554596460091E-3</v>
      </c>
      <c r="T150" s="231">
        <f t="shared" ref="T150:T172" si="33">D150/D149-1</f>
        <v>7.2039189318995334E-4</v>
      </c>
      <c r="U150" s="231">
        <f t="shared" ref="U150:U172" si="34">E150/E149-1</f>
        <v>2.217584137751194E-3</v>
      </c>
      <c r="V150" s="231">
        <f t="shared" ref="V150:V172" si="35">F150/F149-1</f>
        <v>1.8706351845692026E-3</v>
      </c>
      <c r="W150" s="231">
        <f t="shared" ref="W150:W172" si="36">G150/G149-1</f>
        <v>1.5499449361668916E-3</v>
      </c>
      <c r="X150" s="231">
        <f t="shared" ref="X150:X172" si="37">H150/H149-1</f>
        <v>-2.7288852503748462E-4</v>
      </c>
      <c r="Y150" s="231">
        <f t="shared" ref="Y150:Y172" si="38">I150/I149-1</f>
        <v>2.0341416719846794E-3</v>
      </c>
      <c r="Z150" s="231">
        <f t="shared" ref="Z150:Z172" si="39">J150/J149-1</f>
        <v>8.4271055371054615E-4</v>
      </c>
      <c r="AA150" s="231">
        <f t="shared" ref="AA150:AA172" si="40">K150/K149-1</f>
        <v>9.352437245147005E-4</v>
      </c>
      <c r="AB150" s="231">
        <f t="shared" ref="AB150:AB172" si="41">L150/L149-1</f>
        <v>1.6693794082049962E-3</v>
      </c>
      <c r="AC150" s="231">
        <f t="shared" ref="AC150:AC172" si="42">M150/M149-1</f>
        <v>2.7092404450894669E-3</v>
      </c>
      <c r="AD150" s="231">
        <f t="shared" ref="AD150:AD172" si="43">N150/N149-1</f>
        <v>1.55309648611901E-3</v>
      </c>
      <c r="AE150" s="231">
        <f t="shared" ref="AE150:AE172" si="44">O150/O149-1</f>
        <v>-1.100975149418093E-3</v>
      </c>
      <c r="AF150" s="231">
        <f t="shared" ref="AF150:AF172" si="45">P150/P149-1</f>
        <v>1.1743981209630938E-3</v>
      </c>
      <c r="AG150" s="231">
        <f t="shared" ref="AG150:AG172" si="46">Q150/Q149-1</f>
        <v>5.1560888722224085E-4</v>
      </c>
      <c r="AH150" s="232">
        <f t="shared" ref="AH150:AH172" si="47">R150/R149-1</f>
        <v>1.6627584736730316E-3</v>
      </c>
      <c r="AI150" s="230">
        <f t="shared" ref="AI150:AI172" si="48">C150/C138-1</f>
        <v>6.3777527996336403E-2</v>
      </c>
      <c r="AJ150" s="231">
        <f t="shared" ref="AJ150:AJ172" si="49">D150/D138-1</f>
        <v>2.4837694275034572E-2</v>
      </c>
      <c r="AK150" s="231">
        <f t="shared" ref="AK150:AK172" si="50">E150/E138-1</f>
        <v>4.6112649208006173E-2</v>
      </c>
      <c r="AL150" s="231">
        <f t="shared" ref="AL150:AL172" si="51">F150/F138-1</f>
        <v>3.3446250160799273E-2</v>
      </c>
      <c r="AM150" s="231">
        <f t="shared" ref="AM150:AM172" si="52">G150/G138-1</f>
        <v>5.8587687532333232E-2</v>
      </c>
      <c r="AN150" s="231">
        <f t="shared" ref="AN150:AN172" si="53">H150/H138-1</f>
        <v>3.6155369095880241E-2</v>
      </c>
      <c r="AO150" s="231">
        <f t="shared" ref="AO150:AO172" si="54">I150/I138-1</f>
        <v>2.6056769450684136E-2</v>
      </c>
      <c r="AP150" s="231">
        <f t="shared" ref="AP150:AP172" si="55">J150/J138-1</f>
        <v>2.01091350040421E-2</v>
      </c>
      <c r="AQ150" s="231">
        <f t="shared" ref="AQ150:AQ172" si="56">K150/K138-1</f>
        <v>5.750760839492508E-2</v>
      </c>
      <c r="AR150" s="231">
        <f t="shared" ref="AR150:AR172" si="57">L150/L138-1</f>
        <v>5.6800669279203797E-2</v>
      </c>
      <c r="AS150" s="231">
        <f t="shared" ref="AS150:AS172" si="58">M150/M138-1</f>
        <v>3.3767270188039156E-2</v>
      </c>
      <c r="AT150" s="231">
        <f t="shared" ref="AT150:AT172" si="59">N150/N138-1</f>
        <v>4.5729111768759934E-2</v>
      </c>
      <c r="AU150" s="231">
        <f t="shared" ref="AU150:AU172" si="60">O150/O138-1</f>
        <v>5.367067606802145E-2</v>
      </c>
      <c r="AV150" s="231">
        <f t="shared" ref="AV150:AV172" si="61">P150/P138-1</f>
        <v>2.5018497965223707E-2</v>
      </c>
      <c r="AW150" s="231">
        <f t="shared" ref="AW150:AW172" si="62">Q150/Q138-1</f>
        <v>2.344649021864198E-2</v>
      </c>
      <c r="AX150" s="232">
        <f t="shared" ref="AX150:AX172" si="63">R150/R138-1</f>
        <v>4.6177138531415585E-2</v>
      </c>
    </row>
    <row r="151" spans="2:50" x14ac:dyDescent="0.25">
      <c r="B151" s="122">
        <v>43101</v>
      </c>
      <c r="C151" s="173">
        <v>257.77</v>
      </c>
      <c r="D151" s="211">
        <v>208.85</v>
      </c>
      <c r="E151" s="211">
        <v>232.69</v>
      </c>
      <c r="F151" s="211">
        <v>242.92</v>
      </c>
      <c r="G151" s="211">
        <v>248.25</v>
      </c>
      <c r="H151" s="211">
        <v>220.11</v>
      </c>
      <c r="I151" s="211">
        <v>252.36</v>
      </c>
      <c r="J151" s="211">
        <v>204.02</v>
      </c>
      <c r="K151" s="211">
        <v>271.69</v>
      </c>
      <c r="L151" s="211">
        <v>242.48</v>
      </c>
      <c r="M151" s="211">
        <v>207.94</v>
      </c>
      <c r="N151" s="211">
        <v>260.5</v>
      </c>
      <c r="O151" s="211">
        <v>258.18</v>
      </c>
      <c r="P151" s="211">
        <v>222.67</v>
      </c>
      <c r="Q151" s="211">
        <v>217.3</v>
      </c>
      <c r="R151" s="229">
        <v>237.2</v>
      </c>
      <c r="S151" s="230">
        <f t="shared" si="32"/>
        <v>8.766094000704383E-3</v>
      </c>
      <c r="T151" s="231">
        <f t="shared" si="33"/>
        <v>2.303594567356182E-3</v>
      </c>
      <c r="U151" s="231">
        <f t="shared" si="34"/>
        <v>9.5448826413293553E-3</v>
      </c>
      <c r="V151" s="231">
        <f t="shared" si="35"/>
        <v>7.9249823658769092E-3</v>
      </c>
      <c r="W151" s="231">
        <f t="shared" si="36"/>
        <v>1.0995723885155684E-2</v>
      </c>
      <c r="X151" s="231">
        <f t="shared" si="37"/>
        <v>1.364815067558478E-3</v>
      </c>
      <c r="Y151" s="231">
        <f t="shared" si="38"/>
        <v>4.4978704772520306E-3</v>
      </c>
      <c r="Z151" s="231">
        <f t="shared" si="39"/>
        <v>1.0500247647350136E-2</v>
      </c>
      <c r="AA151" s="231">
        <f t="shared" si="40"/>
        <v>1.5435790103154323E-2</v>
      </c>
      <c r="AB151" s="231">
        <f t="shared" si="41"/>
        <v>1.0291237865089009E-2</v>
      </c>
      <c r="AC151" s="231">
        <f t="shared" si="42"/>
        <v>3.2809032133551685E-3</v>
      </c>
      <c r="AD151" s="231">
        <f t="shared" si="43"/>
        <v>9.8856367513084908E-3</v>
      </c>
      <c r="AE151" s="231">
        <f t="shared" si="44"/>
        <v>1.6296646197449194E-2</v>
      </c>
      <c r="AF151" s="231">
        <f t="shared" si="45"/>
        <v>4.6018497631399313E-3</v>
      </c>
      <c r="AG151" s="231">
        <f t="shared" si="46"/>
        <v>1.8037011009604198E-2</v>
      </c>
      <c r="AH151" s="232">
        <f t="shared" si="47"/>
        <v>9.6194773133566613E-3</v>
      </c>
      <c r="AI151" s="230">
        <f t="shared" si="48"/>
        <v>4.7292081420387655E-2</v>
      </c>
      <c r="AJ151" s="231">
        <f t="shared" si="49"/>
        <v>2.5534004419346834E-2</v>
      </c>
      <c r="AK151" s="231">
        <f t="shared" si="50"/>
        <v>4.4764727011494143E-2</v>
      </c>
      <c r="AL151" s="231">
        <f t="shared" si="51"/>
        <v>3.1989464293300518E-2</v>
      </c>
      <c r="AM151" s="231">
        <f t="shared" si="52"/>
        <v>5.0304620071077943E-2</v>
      </c>
      <c r="AN151" s="231">
        <f t="shared" si="53"/>
        <v>3.2895354293758894E-2</v>
      </c>
      <c r="AO151" s="231">
        <f t="shared" si="54"/>
        <v>2.186588921282806E-2</v>
      </c>
      <c r="AP151" s="231">
        <f t="shared" si="55"/>
        <v>2.4711200401808187E-2</v>
      </c>
      <c r="AQ151" s="231">
        <f t="shared" si="56"/>
        <v>4.8753184590442311E-2</v>
      </c>
      <c r="AR151" s="231">
        <f t="shared" si="57"/>
        <v>5.1335414498786092E-2</v>
      </c>
      <c r="AS151" s="231">
        <f t="shared" si="58"/>
        <v>3.2472691161866907E-2</v>
      </c>
      <c r="AT151" s="231">
        <f t="shared" si="59"/>
        <v>4.9683684571060205E-2</v>
      </c>
      <c r="AU151" s="231">
        <f t="shared" si="60"/>
        <v>4.7808441558441661E-2</v>
      </c>
      <c r="AV151" s="231">
        <f t="shared" si="61"/>
        <v>1.829240407920607E-2</v>
      </c>
      <c r="AW151" s="231">
        <f t="shared" si="62"/>
        <v>3.8867906487546122E-2</v>
      </c>
      <c r="AX151" s="232">
        <f t="shared" si="63"/>
        <v>4.2637362637362619E-2</v>
      </c>
    </row>
    <row r="152" spans="2:50" x14ac:dyDescent="0.25">
      <c r="B152" s="122">
        <v>43132</v>
      </c>
      <c r="C152" s="173">
        <v>258.31</v>
      </c>
      <c r="D152" s="211">
        <v>209.9</v>
      </c>
      <c r="E152" s="211">
        <v>233.38</v>
      </c>
      <c r="F152" s="211">
        <v>245.35</v>
      </c>
      <c r="G152" s="211">
        <v>249.72</v>
      </c>
      <c r="H152" s="211">
        <v>220.41</v>
      </c>
      <c r="I152" s="211">
        <v>253.11</v>
      </c>
      <c r="J152" s="211">
        <v>205.91</v>
      </c>
      <c r="K152" s="211">
        <v>272.37</v>
      </c>
      <c r="L152" s="211">
        <v>244.38</v>
      </c>
      <c r="M152" s="211">
        <v>209.28</v>
      </c>
      <c r="N152" s="211">
        <v>266.48</v>
      </c>
      <c r="O152" s="211">
        <v>260.13</v>
      </c>
      <c r="P152" s="211">
        <v>223.69</v>
      </c>
      <c r="Q152" s="211">
        <v>219.36</v>
      </c>
      <c r="R152" s="229">
        <v>238.51</v>
      </c>
      <c r="S152" s="230">
        <f t="shared" si="32"/>
        <v>2.0948907941189532E-3</v>
      </c>
      <c r="T152" s="231">
        <f t="shared" si="33"/>
        <v>5.02753172133108E-3</v>
      </c>
      <c r="U152" s="231">
        <f t="shared" si="34"/>
        <v>2.9653186643172624E-3</v>
      </c>
      <c r="V152" s="231">
        <f t="shared" si="35"/>
        <v>1.0003293265272495E-2</v>
      </c>
      <c r="W152" s="231">
        <f t="shared" si="36"/>
        <v>5.9214501510573836E-3</v>
      </c>
      <c r="X152" s="231">
        <f t="shared" si="37"/>
        <v>1.3629548861930907E-3</v>
      </c>
      <c r="Y152" s="231">
        <f t="shared" si="38"/>
        <v>2.971944840703733E-3</v>
      </c>
      <c r="Z152" s="231">
        <f t="shared" si="39"/>
        <v>9.2637976668954458E-3</v>
      </c>
      <c r="AA152" s="231">
        <f t="shared" si="40"/>
        <v>2.5028525157348991E-3</v>
      </c>
      <c r="AB152" s="231">
        <f t="shared" si="41"/>
        <v>7.8356977895084334E-3</v>
      </c>
      <c r="AC152" s="231">
        <f t="shared" si="42"/>
        <v>6.4441665865153652E-3</v>
      </c>
      <c r="AD152" s="231">
        <f t="shared" si="43"/>
        <v>2.2955854126679442E-2</v>
      </c>
      <c r="AE152" s="231">
        <f t="shared" si="44"/>
        <v>7.5528700906344337E-3</v>
      </c>
      <c r="AF152" s="231">
        <f t="shared" si="45"/>
        <v>4.5807697489559374E-3</v>
      </c>
      <c r="AG152" s="231">
        <f t="shared" si="46"/>
        <v>9.4799815922688158E-3</v>
      </c>
      <c r="AH152" s="232">
        <f t="shared" si="47"/>
        <v>5.5227655986509472E-3</v>
      </c>
      <c r="AI152" s="230">
        <f t="shared" si="48"/>
        <v>2.9082506673040909E-2</v>
      </c>
      <c r="AJ152" s="231">
        <f t="shared" si="49"/>
        <v>2.0666180403598355E-2</v>
      </c>
      <c r="AK152" s="231">
        <f t="shared" si="50"/>
        <v>3.0056936046255034E-2</v>
      </c>
      <c r="AL152" s="231">
        <f t="shared" si="51"/>
        <v>2.5239229451339273E-2</v>
      </c>
      <c r="AM152" s="231">
        <f t="shared" si="52"/>
        <v>4.1324381802260168E-2</v>
      </c>
      <c r="AN152" s="231">
        <f t="shared" si="53"/>
        <v>2.0889300602130678E-2</v>
      </c>
      <c r="AO152" s="231">
        <f t="shared" si="54"/>
        <v>1.4590932777488241E-2</v>
      </c>
      <c r="AP152" s="231">
        <f t="shared" si="55"/>
        <v>2.5499277852482738E-2</v>
      </c>
      <c r="AQ152" s="231">
        <f t="shared" si="56"/>
        <v>2.8820729772607079E-2</v>
      </c>
      <c r="AR152" s="231">
        <f t="shared" si="57"/>
        <v>3.3362932893568287E-2</v>
      </c>
      <c r="AS152" s="231">
        <f t="shared" si="58"/>
        <v>2.7191518602139864E-2</v>
      </c>
      <c r="AT152" s="231">
        <f t="shared" si="59"/>
        <v>5.2739698968909288E-2</v>
      </c>
      <c r="AU152" s="231">
        <f t="shared" si="60"/>
        <v>3.1157093590201024E-2</v>
      </c>
      <c r="AV152" s="231">
        <f t="shared" si="61"/>
        <v>9.8415421425670502E-3</v>
      </c>
      <c r="AW152" s="231">
        <f t="shared" si="62"/>
        <v>4.4422225396371973E-2</v>
      </c>
      <c r="AX152" s="232">
        <f t="shared" si="63"/>
        <v>3.1082483140238537E-2</v>
      </c>
    </row>
    <row r="153" spans="2:50" x14ac:dyDescent="0.25">
      <c r="B153" s="122">
        <v>43160</v>
      </c>
      <c r="C153" s="173">
        <v>259.75</v>
      </c>
      <c r="D153" s="211">
        <v>210.98</v>
      </c>
      <c r="E153" s="211">
        <v>234.07</v>
      </c>
      <c r="F153" s="211">
        <v>246.63</v>
      </c>
      <c r="G153" s="211">
        <v>249.93</v>
      </c>
      <c r="H153" s="211">
        <v>220.69</v>
      </c>
      <c r="I153" s="211">
        <v>255.01</v>
      </c>
      <c r="J153" s="211">
        <v>206.64</v>
      </c>
      <c r="K153" s="211">
        <v>276.25</v>
      </c>
      <c r="L153" s="211">
        <v>245.7</v>
      </c>
      <c r="M153" s="211">
        <v>209.69</v>
      </c>
      <c r="N153" s="211">
        <v>266.94</v>
      </c>
      <c r="O153" s="211">
        <v>260.83999999999997</v>
      </c>
      <c r="P153" s="211">
        <v>225.47</v>
      </c>
      <c r="Q153" s="211">
        <v>219.68</v>
      </c>
      <c r="R153" s="229">
        <v>239.37</v>
      </c>
      <c r="S153" s="230">
        <f t="shared" si="32"/>
        <v>5.5746970694126041E-3</v>
      </c>
      <c r="T153" s="231">
        <f t="shared" si="33"/>
        <v>5.1453072891851637E-3</v>
      </c>
      <c r="U153" s="231">
        <f t="shared" si="34"/>
        <v>2.9565515468334969E-3</v>
      </c>
      <c r="V153" s="231">
        <f t="shared" si="35"/>
        <v>5.2170368860811056E-3</v>
      </c>
      <c r="W153" s="231">
        <f t="shared" si="36"/>
        <v>8.4094185487759709E-4</v>
      </c>
      <c r="X153" s="231">
        <f t="shared" si="37"/>
        <v>1.2703597840388881E-3</v>
      </c>
      <c r="Y153" s="231">
        <f t="shared" si="38"/>
        <v>7.5066176761091619E-3</v>
      </c>
      <c r="Z153" s="231">
        <f t="shared" si="39"/>
        <v>3.5452382108687175E-3</v>
      </c>
      <c r="AA153" s="231">
        <f t="shared" si="40"/>
        <v>1.4245328046407435E-2</v>
      </c>
      <c r="AB153" s="231">
        <f t="shared" si="41"/>
        <v>5.4014240117850054E-3</v>
      </c>
      <c r="AC153" s="231">
        <f t="shared" si="42"/>
        <v>1.9590978593271302E-3</v>
      </c>
      <c r="AD153" s="231">
        <f t="shared" si="43"/>
        <v>1.7262083458420285E-3</v>
      </c>
      <c r="AE153" s="231">
        <f t="shared" si="44"/>
        <v>2.7294045285048973E-3</v>
      </c>
      <c r="AF153" s="231">
        <f t="shared" si="45"/>
        <v>7.9574411015244095E-3</v>
      </c>
      <c r="AG153" s="231">
        <f t="shared" si="46"/>
        <v>1.4587892049597873E-3</v>
      </c>
      <c r="AH153" s="232">
        <f t="shared" si="47"/>
        <v>3.6057188377847105E-3</v>
      </c>
      <c r="AI153" s="230">
        <f t="shared" si="48"/>
        <v>3.2967469975343944E-2</v>
      </c>
      <c r="AJ153" s="231">
        <f t="shared" si="49"/>
        <v>2.0262101649015873E-2</v>
      </c>
      <c r="AK153" s="231">
        <f t="shared" si="50"/>
        <v>2.1916612093429322E-2</v>
      </c>
      <c r="AL153" s="231">
        <f t="shared" si="51"/>
        <v>2.8310540360240166E-2</v>
      </c>
      <c r="AM153" s="231">
        <f t="shared" si="52"/>
        <v>3.8864411006733768E-2</v>
      </c>
      <c r="AN153" s="231">
        <f t="shared" si="53"/>
        <v>2.1571078091005891E-2</v>
      </c>
      <c r="AO153" s="231">
        <f t="shared" si="54"/>
        <v>1.9550615704461816E-2</v>
      </c>
      <c r="AP153" s="231">
        <f t="shared" si="55"/>
        <v>2.8673835125448077E-2</v>
      </c>
      <c r="AQ153" s="231">
        <f t="shared" si="56"/>
        <v>4.2688910696761617E-2</v>
      </c>
      <c r="AR153" s="231">
        <f t="shared" si="57"/>
        <v>3.3525428006561997E-2</v>
      </c>
      <c r="AS153" s="231">
        <f t="shared" si="58"/>
        <v>3.0164578727585267E-2</v>
      </c>
      <c r="AT153" s="231">
        <f t="shared" si="59"/>
        <v>4.5839210155148136E-2</v>
      </c>
      <c r="AU153" s="231">
        <f t="shared" si="60"/>
        <v>3.4176512568392603E-2</v>
      </c>
      <c r="AV153" s="231">
        <f t="shared" si="61"/>
        <v>1.4305636780781894E-2</v>
      </c>
      <c r="AW153" s="231">
        <f t="shared" si="62"/>
        <v>4.3015857943215385E-2</v>
      </c>
      <c r="AX153" s="232">
        <f t="shared" si="63"/>
        <v>2.910576096302675E-2</v>
      </c>
    </row>
    <row r="154" spans="2:50" x14ac:dyDescent="0.25">
      <c r="B154" s="122">
        <v>43191</v>
      </c>
      <c r="C154" s="173">
        <v>260.11</v>
      </c>
      <c r="D154" s="211">
        <v>211.06</v>
      </c>
      <c r="E154" s="211">
        <v>234.11</v>
      </c>
      <c r="F154" s="211">
        <v>246.78</v>
      </c>
      <c r="G154" s="211">
        <v>249.93</v>
      </c>
      <c r="H154" s="211">
        <v>220.86</v>
      </c>
      <c r="I154" s="211">
        <v>255.12</v>
      </c>
      <c r="J154" s="211">
        <v>206.98</v>
      </c>
      <c r="K154" s="211">
        <v>276.75</v>
      </c>
      <c r="L154" s="211">
        <v>247.2</v>
      </c>
      <c r="M154" s="211">
        <v>210.09</v>
      </c>
      <c r="N154" s="211">
        <v>267.38</v>
      </c>
      <c r="O154" s="211">
        <v>261.52</v>
      </c>
      <c r="P154" s="211">
        <v>225.89</v>
      </c>
      <c r="Q154" s="211">
        <v>220.91</v>
      </c>
      <c r="R154" s="229">
        <v>239.69</v>
      </c>
      <c r="S154" s="230">
        <f t="shared" si="32"/>
        <v>1.3859480269491353E-3</v>
      </c>
      <c r="T154" s="231">
        <f t="shared" si="33"/>
        <v>3.7918286093474585E-4</v>
      </c>
      <c r="U154" s="231">
        <f t="shared" si="34"/>
        <v>1.7088905028428414E-4</v>
      </c>
      <c r="V154" s="231">
        <f t="shared" si="35"/>
        <v>6.0819851599558383E-4</v>
      </c>
      <c r="W154" s="231">
        <f t="shared" si="36"/>
        <v>0</v>
      </c>
      <c r="X154" s="231">
        <f t="shared" si="37"/>
        <v>7.7031129638860385E-4</v>
      </c>
      <c r="Y154" s="231">
        <f t="shared" si="38"/>
        <v>4.3135563311258451E-4</v>
      </c>
      <c r="Z154" s="231">
        <f t="shared" si="39"/>
        <v>1.6453735965931138E-3</v>
      </c>
      <c r="AA154" s="231">
        <f t="shared" si="40"/>
        <v>1.8099547511312153E-3</v>
      </c>
      <c r="AB154" s="231">
        <f t="shared" si="41"/>
        <v>6.1050061050060833E-3</v>
      </c>
      <c r="AC154" s="231">
        <f t="shared" si="42"/>
        <v>1.9075778530210918E-3</v>
      </c>
      <c r="AD154" s="231">
        <f t="shared" si="43"/>
        <v>1.6483104817561767E-3</v>
      </c>
      <c r="AE154" s="231">
        <f t="shared" si="44"/>
        <v>2.6069621223738793E-3</v>
      </c>
      <c r="AF154" s="231">
        <f t="shared" si="45"/>
        <v>1.8627755355478115E-3</v>
      </c>
      <c r="AG154" s="231">
        <f t="shared" si="46"/>
        <v>5.5990531682446054E-3</v>
      </c>
      <c r="AH154" s="232">
        <f t="shared" si="47"/>
        <v>1.3368425450139831E-3</v>
      </c>
      <c r="AI154" s="230">
        <f t="shared" si="48"/>
        <v>3.1200444021566742E-2</v>
      </c>
      <c r="AJ154" s="231">
        <f t="shared" si="49"/>
        <v>1.9613526570048334E-2</v>
      </c>
      <c r="AK154" s="231">
        <f t="shared" si="50"/>
        <v>2.2135871463499823E-2</v>
      </c>
      <c r="AL154" s="231">
        <f t="shared" si="51"/>
        <v>3.1042406517651999E-2</v>
      </c>
      <c r="AM154" s="231">
        <f t="shared" si="52"/>
        <v>3.5936334245212809E-2</v>
      </c>
      <c r="AN154" s="231">
        <f t="shared" si="53"/>
        <v>2.2168741611514831E-2</v>
      </c>
      <c r="AO154" s="231">
        <f t="shared" si="54"/>
        <v>1.9542021340366977E-2</v>
      </c>
      <c r="AP154" s="231">
        <f t="shared" si="55"/>
        <v>2.7808123944780938E-2</v>
      </c>
      <c r="AQ154" s="231">
        <f t="shared" si="56"/>
        <v>4.643248761674279E-2</v>
      </c>
      <c r="AR154" s="231">
        <f t="shared" si="57"/>
        <v>3.8699105004411871E-2</v>
      </c>
      <c r="AS154" s="231">
        <f t="shared" si="58"/>
        <v>2.9550132314025257E-2</v>
      </c>
      <c r="AT154" s="231">
        <f t="shared" si="59"/>
        <v>4.7480999764945464E-2</v>
      </c>
      <c r="AU154" s="231">
        <f t="shared" si="60"/>
        <v>3.7489586226048255E-2</v>
      </c>
      <c r="AV154" s="231">
        <f t="shared" si="61"/>
        <v>1.4962257368799303E-2</v>
      </c>
      <c r="AW154" s="231">
        <f t="shared" si="62"/>
        <v>4.6123975943552553E-2</v>
      </c>
      <c r="AX154" s="232">
        <f t="shared" si="63"/>
        <v>2.9551995189210034E-2</v>
      </c>
    </row>
    <row r="155" spans="2:50" x14ac:dyDescent="0.25">
      <c r="B155" s="122">
        <v>43221</v>
      </c>
      <c r="C155" s="173">
        <v>260.57</v>
      </c>
      <c r="D155" s="211">
        <v>211.23</v>
      </c>
      <c r="E155" s="211">
        <v>234.14</v>
      </c>
      <c r="F155" s="211">
        <v>247.2</v>
      </c>
      <c r="G155" s="211">
        <v>250.7</v>
      </c>
      <c r="H155" s="211">
        <v>220.99</v>
      </c>
      <c r="I155" s="211">
        <v>255.35</v>
      </c>
      <c r="J155" s="211">
        <v>207.21</v>
      </c>
      <c r="K155" s="211">
        <v>277.18</v>
      </c>
      <c r="L155" s="211">
        <v>248.03</v>
      </c>
      <c r="M155" s="211">
        <v>210.26</v>
      </c>
      <c r="N155" s="211">
        <v>267.45</v>
      </c>
      <c r="O155" s="211">
        <v>262.24</v>
      </c>
      <c r="P155" s="211">
        <v>226.15</v>
      </c>
      <c r="Q155" s="211">
        <v>221.41</v>
      </c>
      <c r="R155" s="229">
        <v>240.04</v>
      </c>
      <c r="S155" s="230">
        <f t="shared" si="32"/>
        <v>1.7684825650685632E-3</v>
      </c>
      <c r="T155" s="231">
        <f t="shared" si="33"/>
        <v>8.0545816355526156E-4</v>
      </c>
      <c r="U155" s="231">
        <f t="shared" si="34"/>
        <v>1.2814488915458E-4</v>
      </c>
      <c r="V155" s="231">
        <f t="shared" si="35"/>
        <v>1.7019207391197888E-3</v>
      </c>
      <c r="W155" s="231">
        <f t="shared" si="36"/>
        <v>3.0808626415395057E-3</v>
      </c>
      <c r="X155" s="231">
        <f t="shared" si="37"/>
        <v>5.8860816807015937E-4</v>
      </c>
      <c r="Y155" s="231">
        <f t="shared" si="38"/>
        <v>9.0153653182811766E-4</v>
      </c>
      <c r="Z155" s="231">
        <f t="shared" si="39"/>
        <v>1.1112184752151144E-3</v>
      </c>
      <c r="AA155" s="231">
        <f t="shared" si="40"/>
        <v>1.5537488708221581E-3</v>
      </c>
      <c r="AB155" s="231">
        <f t="shared" si="41"/>
        <v>3.3576051779935501E-3</v>
      </c>
      <c r="AC155" s="231">
        <f t="shared" si="42"/>
        <v>8.0917701937255337E-4</v>
      </c>
      <c r="AD155" s="231">
        <f t="shared" si="43"/>
        <v>2.6179968584028046E-4</v>
      </c>
      <c r="AE155" s="231">
        <f t="shared" si="44"/>
        <v>2.7531355154482018E-3</v>
      </c>
      <c r="AF155" s="231">
        <f t="shared" si="45"/>
        <v>1.1510027004295598E-3</v>
      </c>
      <c r="AG155" s="231">
        <f t="shared" si="46"/>
        <v>2.2633651713368508E-3</v>
      </c>
      <c r="AH155" s="232">
        <f t="shared" si="47"/>
        <v>1.4602194501229793E-3</v>
      </c>
      <c r="AI155" s="230">
        <f t="shared" si="48"/>
        <v>3.2614726163113117E-2</v>
      </c>
      <c r="AJ155" s="231">
        <f t="shared" si="49"/>
        <v>1.7583582233355655E-2</v>
      </c>
      <c r="AK155" s="231">
        <f t="shared" si="50"/>
        <v>2.2311487578046574E-2</v>
      </c>
      <c r="AL155" s="231">
        <f t="shared" si="51"/>
        <v>3.2883466343542223E-2</v>
      </c>
      <c r="AM155" s="231">
        <f t="shared" si="52"/>
        <v>3.3899703068294373E-2</v>
      </c>
      <c r="AN155" s="231">
        <f t="shared" si="53"/>
        <v>2.2202692076414232E-2</v>
      </c>
      <c r="AO155" s="231">
        <f t="shared" si="54"/>
        <v>2.287293702932236E-2</v>
      </c>
      <c r="AP155" s="231">
        <f t="shared" si="55"/>
        <v>3.0229204991796488E-2</v>
      </c>
      <c r="AQ155" s="231">
        <f t="shared" si="56"/>
        <v>4.8891243472337864E-2</v>
      </c>
      <c r="AR155" s="231">
        <f t="shared" si="57"/>
        <v>4.2580916351408149E-2</v>
      </c>
      <c r="AS155" s="231">
        <f t="shared" si="58"/>
        <v>2.9525534936101439E-2</v>
      </c>
      <c r="AT155" s="231">
        <f t="shared" si="59"/>
        <v>4.7960503115081599E-2</v>
      </c>
      <c r="AU155" s="231">
        <f t="shared" si="60"/>
        <v>4.0552337116101844E-2</v>
      </c>
      <c r="AV155" s="231">
        <f t="shared" si="61"/>
        <v>2.2655331464230821E-2</v>
      </c>
      <c r="AW155" s="231">
        <f t="shared" si="62"/>
        <v>4.8243537543793291E-2</v>
      </c>
      <c r="AX155" s="232">
        <f t="shared" si="63"/>
        <v>3.0524191817284052E-2</v>
      </c>
    </row>
    <row r="156" spans="2:50" x14ac:dyDescent="0.25">
      <c r="B156" s="122">
        <v>43252</v>
      </c>
      <c r="C156" s="173">
        <v>260.60000000000002</v>
      </c>
      <c r="D156" s="211">
        <v>211.54</v>
      </c>
      <c r="E156" s="211">
        <v>234.34</v>
      </c>
      <c r="F156" s="211">
        <v>247.54</v>
      </c>
      <c r="G156" s="211">
        <v>250.91</v>
      </c>
      <c r="H156" s="211">
        <v>221.03</v>
      </c>
      <c r="I156" s="211">
        <v>255.54</v>
      </c>
      <c r="J156" s="211">
        <v>207.28</v>
      </c>
      <c r="K156" s="211">
        <v>277.44</v>
      </c>
      <c r="L156" s="211">
        <v>248.41</v>
      </c>
      <c r="M156" s="211">
        <v>210.38</v>
      </c>
      <c r="N156" s="211">
        <v>267.38</v>
      </c>
      <c r="O156" s="211">
        <v>262.33999999999997</v>
      </c>
      <c r="P156" s="211">
        <v>226.58</v>
      </c>
      <c r="Q156" s="211">
        <v>221.62</v>
      </c>
      <c r="R156" s="229">
        <v>240.24</v>
      </c>
      <c r="S156" s="230">
        <f t="shared" si="32"/>
        <v>1.1513221015468922E-4</v>
      </c>
      <c r="T156" s="231">
        <f t="shared" si="33"/>
        <v>1.4675945651658751E-3</v>
      </c>
      <c r="U156" s="231">
        <f t="shared" si="34"/>
        <v>8.5418980097395902E-4</v>
      </c>
      <c r="V156" s="231">
        <f t="shared" si="35"/>
        <v>1.3754045307443619E-3</v>
      </c>
      <c r="W156" s="231">
        <f t="shared" si="36"/>
        <v>8.3765456721174303E-4</v>
      </c>
      <c r="X156" s="231">
        <f t="shared" si="37"/>
        <v>1.8100366532425305E-4</v>
      </c>
      <c r="Y156" s="231">
        <f t="shared" si="38"/>
        <v>7.4407675739185386E-4</v>
      </c>
      <c r="Z156" s="231">
        <f t="shared" si="39"/>
        <v>3.3782153370975898E-4</v>
      </c>
      <c r="AA156" s="231">
        <f t="shared" si="40"/>
        <v>9.3801861606168657E-4</v>
      </c>
      <c r="AB156" s="231">
        <f t="shared" si="41"/>
        <v>1.5320727331371575E-3</v>
      </c>
      <c r="AC156" s="231">
        <f t="shared" si="42"/>
        <v>5.7072196328356029E-4</v>
      </c>
      <c r="AD156" s="231">
        <f t="shared" si="43"/>
        <v>-2.617311647036269E-4</v>
      </c>
      <c r="AE156" s="231">
        <f t="shared" si="44"/>
        <v>3.8133007931651086E-4</v>
      </c>
      <c r="AF156" s="231">
        <f t="shared" si="45"/>
        <v>1.901392880831354E-3</v>
      </c>
      <c r="AG156" s="231">
        <f t="shared" si="46"/>
        <v>9.4846664558967397E-4</v>
      </c>
      <c r="AH156" s="232">
        <f t="shared" si="47"/>
        <v>8.3319446758878257E-4</v>
      </c>
      <c r="AI156" s="230">
        <f t="shared" si="48"/>
        <v>3.3634777090274515E-2</v>
      </c>
      <c r="AJ156" s="231">
        <f t="shared" si="49"/>
        <v>2.0798146986440225E-2</v>
      </c>
      <c r="AK156" s="231">
        <f t="shared" si="50"/>
        <v>2.4258053236592581E-2</v>
      </c>
      <c r="AL156" s="231">
        <f t="shared" si="51"/>
        <v>3.4174465240641716E-2</v>
      </c>
      <c r="AM156" s="231">
        <f t="shared" si="52"/>
        <v>3.5021862882600452E-2</v>
      </c>
      <c r="AN156" s="231">
        <f t="shared" si="53"/>
        <v>2.3097574523236464E-2</v>
      </c>
      <c r="AO156" s="231">
        <f t="shared" si="54"/>
        <v>2.4495850539229425E-2</v>
      </c>
      <c r="AP156" s="231">
        <f t="shared" si="55"/>
        <v>3.1757093081134835E-2</v>
      </c>
      <c r="AQ156" s="231">
        <f t="shared" si="56"/>
        <v>5.0471394494717936E-2</v>
      </c>
      <c r="AR156" s="231">
        <f t="shared" si="57"/>
        <v>4.5188707030757058E-2</v>
      </c>
      <c r="AS156" s="231">
        <f t="shared" si="58"/>
        <v>2.8250244379276701E-2</v>
      </c>
      <c r="AT156" s="231">
        <f t="shared" si="59"/>
        <v>4.974284480389457E-2</v>
      </c>
      <c r="AU156" s="231">
        <f t="shared" si="60"/>
        <v>4.1362337249920555E-2</v>
      </c>
      <c r="AV156" s="231">
        <f t="shared" si="61"/>
        <v>3.6979405034325064E-2</v>
      </c>
      <c r="AW156" s="231">
        <f t="shared" si="62"/>
        <v>4.9734748010610064E-2</v>
      </c>
      <c r="AX156" s="232">
        <f t="shared" si="63"/>
        <v>3.253535049641143E-2</v>
      </c>
    </row>
    <row r="157" spans="2:50" x14ac:dyDescent="0.25">
      <c r="B157" s="122">
        <v>43282</v>
      </c>
      <c r="C157" s="173">
        <v>260.56</v>
      </c>
      <c r="D157" s="211">
        <v>211.82</v>
      </c>
      <c r="E157" s="211">
        <v>234.39</v>
      </c>
      <c r="F157" s="211">
        <v>247.73</v>
      </c>
      <c r="G157" s="211">
        <v>250.75</v>
      </c>
      <c r="H157" s="211">
        <v>221.13</v>
      </c>
      <c r="I157" s="211">
        <v>255.77</v>
      </c>
      <c r="J157" s="211">
        <v>207.36</v>
      </c>
      <c r="K157" s="211">
        <v>277.44</v>
      </c>
      <c r="L157" s="211">
        <v>248.13</v>
      </c>
      <c r="M157" s="211">
        <v>210.34</v>
      </c>
      <c r="N157" s="211">
        <v>267.48</v>
      </c>
      <c r="O157" s="211">
        <v>263.94</v>
      </c>
      <c r="P157" s="211">
        <v>226.59</v>
      </c>
      <c r="Q157" s="211">
        <v>221.57</v>
      </c>
      <c r="R157" s="229">
        <v>240.3</v>
      </c>
      <c r="S157" s="230">
        <f t="shared" si="32"/>
        <v>-1.5349194167313396E-4</v>
      </c>
      <c r="T157" s="231">
        <f t="shared" si="33"/>
        <v>1.323626737260053E-3</v>
      </c>
      <c r="U157" s="231">
        <f t="shared" si="34"/>
        <v>2.1336519586911962E-4</v>
      </c>
      <c r="V157" s="231">
        <f t="shared" si="35"/>
        <v>7.6755271875250664E-4</v>
      </c>
      <c r="W157" s="231">
        <f t="shared" si="36"/>
        <v>-6.3767884898968674E-4</v>
      </c>
      <c r="X157" s="231">
        <f t="shared" si="37"/>
        <v>4.5242727231586954E-4</v>
      </c>
      <c r="Y157" s="231">
        <f t="shared" si="38"/>
        <v>9.0005478594346044E-4</v>
      </c>
      <c r="Z157" s="231">
        <f t="shared" si="39"/>
        <v>3.859513701274242E-4</v>
      </c>
      <c r="AA157" s="231">
        <f t="shared" si="40"/>
        <v>0</v>
      </c>
      <c r="AB157" s="231">
        <f t="shared" si="41"/>
        <v>-1.1271687935268115E-3</v>
      </c>
      <c r="AC157" s="231">
        <f t="shared" si="42"/>
        <v>-1.9013214183849492E-4</v>
      </c>
      <c r="AD157" s="231">
        <f t="shared" si="43"/>
        <v>3.7399955120065442E-4</v>
      </c>
      <c r="AE157" s="231">
        <f t="shared" si="44"/>
        <v>6.0989555538615292E-3</v>
      </c>
      <c r="AF157" s="231">
        <f t="shared" si="45"/>
        <v>4.4134522023009382E-5</v>
      </c>
      <c r="AG157" s="231">
        <f t="shared" si="46"/>
        <v>-2.2561140691279569E-4</v>
      </c>
      <c r="AH157" s="232">
        <f t="shared" si="47"/>
        <v>2.4975024975026905E-4</v>
      </c>
      <c r="AI157" s="230">
        <f t="shared" si="48"/>
        <v>3.3066370628816122E-2</v>
      </c>
      <c r="AJ157" s="231">
        <f t="shared" si="49"/>
        <v>2.1557752592235246E-2</v>
      </c>
      <c r="AK157" s="231">
        <f t="shared" si="50"/>
        <v>2.4969389539968523E-2</v>
      </c>
      <c r="AL157" s="231">
        <f t="shared" si="51"/>
        <v>3.2423421546155407E-2</v>
      </c>
      <c r="AM157" s="231">
        <f t="shared" si="52"/>
        <v>3.2913165266106548E-2</v>
      </c>
      <c r="AN157" s="231">
        <f t="shared" si="53"/>
        <v>2.3465703971119023E-2</v>
      </c>
      <c r="AO157" s="231">
        <f t="shared" si="54"/>
        <v>2.5952667468913004E-2</v>
      </c>
      <c r="AP157" s="231">
        <f t="shared" si="55"/>
        <v>3.2463652658832887E-2</v>
      </c>
      <c r="AQ157" s="231">
        <f t="shared" si="56"/>
        <v>4.9835395618117895E-2</v>
      </c>
      <c r="AR157" s="231">
        <f t="shared" si="57"/>
        <v>4.3615410497981122E-2</v>
      </c>
      <c r="AS157" s="231">
        <f t="shared" si="58"/>
        <v>3.0977355161258657E-2</v>
      </c>
      <c r="AT157" s="231">
        <f t="shared" si="59"/>
        <v>5.0589159465828759E-2</v>
      </c>
      <c r="AU157" s="231">
        <f t="shared" si="60"/>
        <v>4.9129501550202681E-2</v>
      </c>
      <c r="AV157" s="231">
        <f t="shared" si="61"/>
        <v>3.7310016480498032E-2</v>
      </c>
      <c r="AW157" s="231">
        <f t="shared" si="62"/>
        <v>4.9199734823373253E-2</v>
      </c>
      <c r="AX157" s="232">
        <f t="shared" si="63"/>
        <v>3.2793226458073699E-2</v>
      </c>
    </row>
    <row r="158" spans="2:50" x14ac:dyDescent="0.25">
      <c r="B158" s="122">
        <v>43313</v>
      </c>
      <c r="C158" s="173">
        <v>260.64999999999998</v>
      </c>
      <c r="D158" s="211">
        <v>212.51</v>
      </c>
      <c r="E158" s="211">
        <v>234.25</v>
      </c>
      <c r="F158" s="211">
        <v>247.39</v>
      </c>
      <c r="G158" s="211">
        <v>250.71</v>
      </c>
      <c r="H158" s="211">
        <v>221.07</v>
      </c>
      <c r="I158" s="211">
        <v>255.95</v>
      </c>
      <c r="J158" s="211">
        <v>207.5</v>
      </c>
      <c r="K158" s="211">
        <v>277.3</v>
      </c>
      <c r="L158" s="211">
        <v>248.09</v>
      </c>
      <c r="M158" s="211">
        <v>210.58</v>
      </c>
      <c r="N158" s="211">
        <v>267.58999999999997</v>
      </c>
      <c r="O158" s="211">
        <v>263.94</v>
      </c>
      <c r="P158" s="211">
        <v>226.64</v>
      </c>
      <c r="Q158" s="211">
        <v>221.55</v>
      </c>
      <c r="R158" s="229">
        <v>240.27</v>
      </c>
      <c r="S158" s="230">
        <f t="shared" si="32"/>
        <v>3.4540988639841785E-4</v>
      </c>
      <c r="T158" s="231">
        <f t="shared" si="33"/>
        <v>3.2574827683882202E-3</v>
      </c>
      <c r="U158" s="231">
        <f t="shared" si="34"/>
        <v>-5.9729510644646044E-4</v>
      </c>
      <c r="V158" s="231">
        <f t="shared" si="35"/>
        <v>-1.3724619545473216E-3</v>
      </c>
      <c r="W158" s="231">
        <f t="shared" si="36"/>
        <v>-1.5952143569286648E-4</v>
      </c>
      <c r="X158" s="231">
        <f t="shared" si="37"/>
        <v>-2.7133360466691236E-4</v>
      </c>
      <c r="Y158" s="231">
        <f t="shared" si="38"/>
        <v>7.0375728193283749E-4</v>
      </c>
      <c r="Z158" s="231">
        <f t="shared" si="39"/>
        <v>6.7515432098752548E-4</v>
      </c>
      <c r="AA158" s="231">
        <f t="shared" si="40"/>
        <v>-5.0461361014986217E-4</v>
      </c>
      <c r="AB158" s="231">
        <f t="shared" si="41"/>
        <v>-1.6120581953005253E-4</v>
      </c>
      <c r="AC158" s="231">
        <f t="shared" si="42"/>
        <v>1.1410097936674912E-3</v>
      </c>
      <c r="AD158" s="231">
        <f t="shared" si="43"/>
        <v>4.1124570061290555E-4</v>
      </c>
      <c r="AE158" s="231">
        <f t="shared" si="44"/>
        <v>0</v>
      </c>
      <c r="AF158" s="231">
        <f t="shared" si="45"/>
        <v>2.206628712650982E-4</v>
      </c>
      <c r="AG158" s="231">
        <f t="shared" si="46"/>
        <v>-9.0264927562366815E-5</v>
      </c>
      <c r="AH158" s="232">
        <f t="shared" si="47"/>
        <v>-1.2484394506862007E-4</v>
      </c>
      <c r="AI158" s="230">
        <f t="shared" si="48"/>
        <v>3.2154595493604665E-2</v>
      </c>
      <c r="AJ158" s="231">
        <f t="shared" si="49"/>
        <v>2.5281034399575297E-2</v>
      </c>
      <c r="AK158" s="231">
        <f t="shared" si="50"/>
        <v>2.4536389083275045E-2</v>
      </c>
      <c r="AL158" s="231">
        <f t="shared" si="51"/>
        <v>3.1393312765779946E-2</v>
      </c>
      <c r="AM158" s="231">
        <f t="shared" si="52"/>
        <v>3.2195644118736988E-2</v>
      </c>
      <c r="AN158" s="231">
        <f t="shared" si="53"/>
        <v>2.3993700495622772E-2</v>
      </c>
      <c r="AO158" s="231">
        <f t="shared" si="54"/>
        <v>2.5317469855385966E-2</v>
      </c>
      <c r="AP158" s="231">
        <f t="shared" si="55"/>
        <v>3.4345246996660084E-2</v>
      </c>
      <c r="AQ158" s="231">
        <f t="shared" si="56"/>
        <v>4.6968209620176671E-2</v>
      </c>
      <c r="AR158" s="231">
        <f t="shared" si="57"/>
        <v>4.2657812894006941E-2</v>
      </c>
      <c r="AS158" s="231">
        <f t="shared" si="58"/>
        <v>3.1193379364379936E-2</v>
      </c>
      <c r="AT158" s="231">
        <f t="shared" si="59"/>
        <v>4.9372549019607748E-2</v>
      </c>
      <c r="AU158" s="231">
        <f t="shared" si="60"/>
        <v>4.8546003495947954E-2</v>
      </c>
      <c r="AV158" s="231">
        <f t="shared" si="61"/>
        <v>3.6495015091923433E-2</v>
      </c>
      <c r="AW158" s="231">
        <f t="shared" si="62"/>
        <v>4.8757396449704116E-2</v>
      </c>
      <c r="AX158" s="232">
        <f t="shared" si="63"/>
        <v>3.2309344790547811E-2</v>
      </c>
    </row>
    <row r="159" spans="2:50" x14ac:dyDescent="0.25">
      <c r="B159" s="122">
        <v>43344</v>
      </c>
      <c r="C159" s="173">
        <v>260.56</v>
      </c>
      <c r="D159" s="211">
        <v>212.73</v>
      </c>
      <c r="E159" s="211">
        <v>234.5</v>
      </c>
      <c r="F159" s="211">
        <v>247.38</v>
      </c>
      <c r="G159" s="211">
        <v>251.06</v>
      </c>
      <c r="H159" s="211">
        <v>220.94</v>
      </c>
      <c r="I159" s="211">
        <v>255.94</v>
      </c>
      <c r="J159" s="211">
        <v>207.44</v>
      </c>
      <c r="K159" s="211">
        <v>278.17</v>
      </c>
      <c r="L159" s="211">
        <v>248.43</v>
      </c>
      <c r="M159" s="211">
        <v>210.61</v>
      </c>
      <c r="N159" s="211">
        <v>267.70999999999998</v>
      </c>
      <c r="O159" s="211">
        <v>263.70999999999998</v>
      </c>
      <c r="P159" s="211">
        <v>226.93</v>
      </c>
      <c r="Q159" s="211">
        <v>221.52</v>
      </c>
      <c r="R159" s="229">
        <v>240.47</v>
      </c>
      <c r="S159" s="230">
        <f t="shared" si="32"/>
        <v>-3.4529061960475449E-4</v>
      </c>
      <c r="T159" s="231">
        <f t="shared" si="33"/>
        <v>1.035245400216489E-3</v>
      </c>
      <c r="U159" s="231">
        <f t="shared" si="34"/>
        <v>1.0672358591248265E-3</v>
      </c>
      <c r="V159" s="231">
        <f t="shared" si="35"/>
        <v>-4.0422005739837452E-5</v>
      </c>
      <c r="W159" s="231">
        <f t="shared" si="36"/>
        <v>1.3960352598618719E-3</v>
      </c>
      <c r="X159" s="231">
        <f t="shared" si="37"/>
        <v>-5.8804903424247712E-4</v>
      </c>
      <c r="Y159" s="231">
        <f t="shared" si="38"/>
        <v>-3.9070130884888421E-5</v>
      </c>
      <c r="Z159" s="231">
        <f t="shared" si="39"/>
        <v>-2.8915662650608187E-4</v>
      </c>
      <c r="AA159" s="231">
        <f t="shared" si="40"/>
        <v>3.1373963216732026E-3</v>
      </c>
      <c r="AB159" s="231">
        <f t="shared" si="41"/>
        <v>1.3704703938086649E-3</v>
      </c>
      <c r="AC159" s="231">
        <f t="shared" si="42"/>
        <v>1.4246367176373731E-4</v>
      </c>
      <c r="AD159" s="231">
        <f t="shared" si="43"/>
        <v>4.4844725139214781E-4</v>
      </c>
      <c r="AE159" s="231">
        <f t="shared" si="44"/>
        <v>-8.7141016897784862E-4</v>
      </c>
      <c r="AF159" s="231">
        <f t="shared" si="45"/>
        <v>1.2795623014472124E-3</v>
      </c>
      <c r="AG159" s="231">
        <f t="shared" si="46"/>
        <v>-1.3540961408264884E-4</v>
      </c>
      <c r="AH159" s="232">
        <f t="shared" si="47"/>
        <v>8.3239688683556246E-4</v>
      </c>
      <c r="AI159" s="230">
        <f t="shared" si="48"/>
        <v>2.8296302142941876E-2</v>
      </c>
      <c r="AJ159" s="231">
        <f t="shared" si="49"/>
        <v>2.6441495778045887E-2</v>
      </c>
      <c r="AK159" s="231">
        <f t="shared" si="50"/>
        <v>2.3793931456013828E-2</v>
      </c>
      <c r="AL159" s="231">
        <f t="shared" si="51"/>
        <v>2.9720279720279574E-2</v>
      </c>
      <c r="AM159" s="231">
        <f t="shared" si="52"/>
        <v>3.130134735458423E-2</v>
      </c>
      <c r="AN159" s="231">
        <f t="shared" si="53"/>
        <v>1.1769015890461088E-2</v>
      </c>
      <c r="AO159" s="231">
        <f t="shared" si="54"/>
        <v>2.3760000000000003E-2</v>
      </c>
      <c r="AP159" s="231">
        <f t="shared" si="55"/>
        <v>3.2091148813373715E-2</v>
      </c>
      <c r="AQ159" s="231">
        <f t="shared" si="56"/>
        <v>4.8155544670108297E-2</v>
      </c>
      <c r="AR159" s="231">
        <f t="shared" si="57"/>
        <v>4.2115860564621022E-2</v>
      </c>
      <c r="AS159" s="231">
        <f t="shared" si="58"/>
        <v>2.6664716778785458E-2</v>
      </c>
      <c r="AT159" s="231">
        <f t="shared" si="59"/>
        <v>4.6723490772599297E-2</v>
      </c>
      <c r="AU159" s="231">
        <f t="shared" si="60"/>
        <v>4.4768432312507267E-2</v>
      </c>
      <c r="AV159" s="231">
        <f t="shared" si="61"/>
        <v>3.3049574361542433E-2</v>
      </c>
      <c r="AW159" s="231">
        <f t="shared" si="62"/>
        <v>4.8268029528677037E-2</v>
      </c>
      <c r="AX159" s="232">
        <f t="shared" si="63"/>
        <v>3.0732961851692941E-2</v>
      </c>
    </row>
    <row r="160" spans="2:50" x14ac:dyDescent="0.25">
      <c r="B160" s="122">
        <v>43374</v>
      </c>
      <c r="C160" s="173">
        <v>260.2</v>
      </c>
      <c r="D160" s="211">
        <v>212.66</v>
      </c>
      <c r="E160" s="211">
        <v>234.43</v>
      </c>
      <c r="F160" s="211">
        <v>247.82</v>
      </c>
      <c r="G160" s="211">
        <v>250.75</v>
      </c>
      <c r="H160" s="211">
        <v>221.23</v>
      </c>
      <c r="I160" s="211">
        <v>255.99</v>
      </c>
      <c r="J160" s="211">
        <v>207.56</v>
      </c>
      <c r="K160" s="211">
        <v>277.89999999999998</v>
      </c>
      <c r="L160" s="211">
        <v>248.66</v>
      </c>
      <c r="M160" s="211">
        <v>208.92</v>
      </c>
      <c r="N160" s="211">
        <v>267.67</v>
      </c>
      <c r="O160" s="211">
        <v>263.82</v>
      </c>
      <c r="P160" s="211">
        <v>227.05</v>
      </c>
      <c r="Q160" s="211">
        <v>221.35</v>
      </c>
      <c r="R160" s="229">
        <v>240.35</v>
      </c>
      <c r="S160" s="230">
        <f t="shared" si="32"/>
        <v>-1.3816395455941155E-3</v>
      </c>
      <c r="T160" s="231">
        <f t="shared" si="33"/>
        <v>-3.2905561039808795E-4</v>
      </c>
      <c r="U160" s="231">
        <f t="shared" si="34"/>
        <v>-2.9850746268655914E-4</v>
      </c>
      <c r="V160" s="231">
        <f t="shared" si="35"/>
        <v>1.7786401487589476E-3</v>
      </c>
      <c r="W160" s="231">
        <f t="shared" si="36"/>
        <v>-1.2347645981040101E-3</v>
      </c>
      <c r="X160" s="231">
        <f t="shared" si="37"/>
        <v>1.3125735493799695E-3</v>
      </c>
      <c r="Y160" s="231">
        <f t="shared" si="38"/>
        <v>1.9535828709860148E-4</v>
      </c>
      <c r="Z160" s="231">
        <f t="shared" si="39"/>
        <v>5.7848052448905563E-4</v>
      </c>
      <c r="AA160" s="231">
        <f t="shared" si="40"/>
        <v>-9.7062947118686793E-4</v>
      </c>
      <c r="AB160" s="231">
        <f t="shared" si="41"/>
        <v>9.2581411262715463E-4</v>
      </c>
      <c r="AC160" s="231">
        <f t="shared" si="42"/>
        <v>-8.0243103366413049E-3</v>
      </c>
      <c r="AD160" s="231">
        <f t="shared" si="43"/>
        <v>-1.4941541219959387E-4</v>
      </c>
      <c r="AE160" s="231">
        <f t="shared" si="44"/>
        <v>4.1712487201861492E-4</v>
      </c>
      <c r="AF160" s="231">
        <f t="shared" si="45"/>
        <v>5.2879742651912309E-4</v>
      </c>
      <c r="AG160" s="231">
        <f t="shared" si="46"/>
        <v>-7.6742506319982251E-4</v>
      </c>
      <c r="AH160" s="232">
        <f t="shared" si="47"/>
        <v>-4.9902274712021466E-4</v>
      </c>
      <c r="AI160" s="230">
        <f t="shared" si="48"/>
        <v>2.2597759874238621E-2</v>
      </c>
      <c r="AJ160" s="231">
        <f t="shared" si="49"/>
        <v>2.3979198767334342E-2</v>
      </c>
      <c r="AK160" s="231">
        <f t="shared" si="50"/>
        <v>2.2060426385316356E-2</v>
      </c>
      <c r="AL160" s="231">
        <f t="shared" si="51"/>
        <v>3.1079675473268065E-2</v>
      </c>
      <c r="AM160" s="231">
        <f t="shared" si="52"/>
        <v>2.4347399812083781E-2</v>
      </c>
      <c r="AN160" s="231">
        <f t="shared" si="53"/>
        <v>1.0274910950771821E-2</v>
      </c>
      <c r="AO160" s="231">
        <f t="shared" si="54"/>
        <v>2.1019463943841687E-2</v>
      </c>
      <c r="AP160" s="231">
        <f t="shared" si="55"/>
        <v>3.0688251067633399E-2</v>
      </c>
      <c r="AQ160" s="231">
        <f t="shared" si="56"/>
        <v>4.2033822040571378E-2</v>
      </c>
      <c r="AR160" s="231">
        <f t="shared" si="57"/>
        <v>3.9635421021824602E-2</v>
      </c>
      <c r="AS160" s="231">
        <f t="shared" si="58"/>
        <v>1.5061704401904574E-2</v>
      </c>
      <c r="AT160" s="231">
        <f t="shared" si="59"/>
        <v>4.293785310734477E-2</v>
      </c>
      <c r="AU160" s="231">
        <f t="shared" si="60"/>
        <v>4.1572900627738996E-2</v>
      </c>
      <c r="AV160" s="231">
        <f t="shared" si="61"/>
        <v>3.082720421320273E-2</v>
      </c>
      <c r="AW160" s="231">
        <f t="shared" si="62"/>
        <v>4.1402023053399128E-2</v>
      </c>
      <c r="AX160" s="232">
        <f t="shared" si="63"/>
        <v>2.718064874567272E-2</v>
      </c>
    </row>
    <row r="161" spans="2:50" x14ac:dyDescent="0.25">
      <c r="B161" s="122">
        <v>43405</v>
      </c>
      <c r="C161" s="173">
        <v>260.85000000000002</v>
      </c>
      <c r="D161" s="211">
        <v>212.8</v>
      </c>
      <c r="E161" s="211">
        <v>234.45</v>
      </c>
      <c r="F161" s="211">
        <v>248.04</v>
      </c>
      <c r="G161" s="211">
        <v>251.66</v>
      </c>
      <c r="H161" s="211">
        <v>221.5</v>
      </c>
      <c r="I161" s="211">
        <v>256.14</v>
      </c>
      <c r="J161" s="211">
        <v>207.85</v>
      </c>
      <c r="K161" s="211">
        <v>278.58</v>
      </c>
      <c r="L161" s="211">
        <v>248.88</v>
      </c>
      <c r="M161" s="211">
        <v>209.14</v>
      </c>
      <c r="N161" s="211">
        <v>267.75</v>
      </c>
      <c r="O161" s="211">
        <v>264.01</v>
      </c>
      <c r="P161" s="211">
        <v>227.55</v>
      </c>
      <c r="Q161" s="211">
        <v>221.39</v>
      </c>
      <c r="R161" s="229">
        <v>240.64</v>
      </c>
      <c r="S161" s="230">
        <f t="shared" si="32"/>
        <v>2.4980784012300639E-3</v>
      </c>
      <c r="T161" s="231">
        <f t="shared" si="33"/>
        <v>6.5832784726804761E-4</v>
      </c>
      <c r="U161" s="231">
        <f t="shared" si="34"/>
        <v>8.5313313142432179E-5</v>
      </c>
      <c r="V161" s="231">
        <f t="shared" si="35"/>
        <v>8.8774110241307547E-4</v>
      </c>
      <c r="W161" s="231">
        <f t="shared" si="36"/>
        <v>3.6291126620140446E-3</v>
      </c>
      <c r="X161" s="231">
        <f t="shared" si="37"/>
        <v>1.2204493061520605E-3</v>
      </c>
      <c r="Y161" s="231">
        <f t="shared" si="38"/>
        <v>5.8596038907765546E-4</v>
      </c>
      <c r="Z161" s="231">
        <f t="shared" si="39"/>
        <v>1.3971863557524777E-3</v>
      </c>
      <c r="AA161" s="231">
        <f t="shared" si="40"/>
        <v>2.4469233537243174E-3</v>
      </c>
      <c r="AB161" s="231">
        <f t="shared" si="41"/>
        <v>8.8474221829004662E-4</v>
      </c>
      <c r="AC161" s="231">
        <f t="shared" si="42"/>
        <v>1.0530346544130875E-3</v>
      </c>
      <c r="AD161" s="231">
        <f t="shared" si="43"/>
        <v>2.9887548100271388E-4</v>
      </c>
      <c r="AE161" s="231">
        <f t="shared" si="44"/>
        <v>7.2018800697448704E-4</v>
      </c>
      <c r="AF161" s="231">
        <f t="shared" si="45"/>
        <v>2.2021581149527236E-3</v>
      </c>
      <c r="AG161" s="231">
        <f t="shared" si="46"/>
        <v>1.8070928393942864E-4</v>
      </c>
      <c r="AH161" s="232">
        <f t="shared" si="47"/>
        <v>1.2065737466195881E-3</v>
      </c>
      <c r="AI161" s="230">
        <f t="shared" si="48"/>
        <v>2.3462941891944977E-2</v>
      </c>
      <c r="AJ161" s="231">
        <f t="shared" si="49"/>
        <v>2.1995965805398088E-2</v>
      </c>
      <c r="AK161" s="231">
        <f t="shared" si="50"/>
        <v>1.9436472736759747E-2</v>
      </c>
      <c r="AL161" s="231">
        <f t="shared" si="51"/>
        <v>3.1094113734619233E-2</v>
      </c>
      <c r="AM161" s="231">
        <f t="shared" si="52"/>
        <v>2.647142798874258E-2</v>
      </c>
      <c r="AN161" s="231">
        <f t="shared" si="53"/>
        <v>7.4134715968525722E-3</v>
      </c>
      <c r="AO161" s="231">
        <f t="shared" si="54"/>
        <v>2.1617740906190175E-2</v>
      </c>
      <c r="AP161" s="231">
        <f t="shared" si="55"/>
        <v>3.0337579933574554E-2</v>
      </c>
      <c r="AQ161" s="231">
        <f t="shared" si="56"/>
        <v>4.216078710111848E-2</v>
      </c>
      <c r="AR161" s="231">
        <f t="shared" si="57"/>
        <v>3.8687867785150765E-2</v>
      </c>
      <c r="AS161" s="231">
        <f t="shared" si="58"/>
        <v>1.1804547653604169E-2</v>
      </c>
      <c r="AT161" s="231">
        <f t="shared" si="59"/>
        <v>3.9603960396039639E-2</v>
      </c>
      <c r="AU161" s="231">
        <f t="shared" si="60"/>
        <v>3.8101604278074852E-2</v>
      </c>
      <c r="AV161" s="231">
        <f t="shared" si="61"/>
        <v>2.7824201635123558E-2</v>
      </c>
      <c r="AW161" s="231">
        <f t="shared" si="62"/>
        <v>3.7733195837629907E-2</v>
      </c>
      <c r="AX161" s="232">
        <f t="shared" si="63"/>
        <v>2.5964613088893529E-2</v>
      </c>
    </row>
    <row r="162" spans="2:50" x14ac:dyDescent="0.25">
      <c r="B162" s="122">
        <v>43435</v>
      </c>
      <c r="C162" s="173">
        <v>261.26</v>
      </c>
      <c r="D162" s="211">
        <v>213.05</v>
      </c>
      <c r="E162" s="211">
        <v>234.59</v>
      </c>
      <c r="F162" s="211">
        <v>248.52</v>
      </c>
      <c r="G162" s="211">
        <v>251.68</v>
      </c>
      <c r="H162" s="211">
        <v>221.45</v>
      </c>
      <c r="I162" s="211">
        <v>256.70999999999998</v>
      </c>
      <c r="J162" s="211">
        <v>208.15</v>
      </c>
      <c r="K162" s="211">
        <v>278.91000000000003</v>
      </c>
      <c r="L162" s="211">
        <v>249.03</v>
      </c>
      <c r="M162" s="211">
        <v>209.22</v>
      </c>
      <c r="N162" s="211">
        <v>268.22000000000003</v>
      </c>
      <c r="O162" s="211">
        <v>264.12</v>
      </c>
      <c r="P162" s="211">
        <v>228.08</v>
      </c>
      <c r="Q162" s="211">
        <v>221.66</v>
      </c>
      <c r="R162" s="229">
        <v>240.83</v>
      </c>
      <c r="S162" s="230">
        <f t="shared" si="32"/>
        <v>1.571784550507882E-3</v>
      </c>
      <c r="T162" s="231">
        <f t="shared" si="33"/>
        <v>1.1748120300751896E-3</v>
      </c>
      <c r="U162" s="231">
        <f t="shared" si="34"/>
        <v>5.9714224781415304E-4</v>
      </c>
      <c r="V162" s="231">
        <f t="shared" si="35"/>
        <v>1.9351717464926033E-3</v>
      </c>
      <c r="W162" s="231">
        <f t="shared" si="36"/>
        <v>7.9472303902150543E-5</v>
      </c>
      <c r="X162" s="231">
        <f t="shared" si="37"/>
        <v>-2.2573363431155347E-4</v>
      </c>
      <c r="Y162" s="231">
        <f t="shared" si="38"/>
        <v>2.2253455141718614E-3</v>
      </c>
      <c r="Z162" s="231">
        <f t="shared" si="39"/>
        <v>1.4433485686793368E-3</v>
      </c>
      <c r="AA162" s="231">
        <f t="shared" si="40"/>
        <v>1.184578936032965E-3</v>
      </c>
      <c r="AB162" s="231">
        <f t="shared" si="41"/>
        <v>6.0270009643192957E-4</v>
      </c>
      <c r="AC162" s="231">
        <f t="shared" si="42"/>
        <v>3.8251888687002022E-4</v>
      </c>
      <c r="AD162" s="231">
        <f t="shared" si="43"/>
        <v>1.7553688141924706E-3</v>
      </c>
      <c r="AE162" s="231">
        <f t="shared" si="44"/>
        <v>4.1665088443632037E-4</v>
      </c>
      <c r="AF162" s="231">
        <f t="shared" si="45"/>
        <v>2.3291584267193244E-3</v>
      </c>
      <c r="AG162" s="231">
        <f t="shared" si="46"/>
        <v>1.2195672794617085E-3</v>
      </c>
      <c r="AH162" s="232">
        <f t="shared" si="47"/>
        <v>7.8956117021289351E-4</v>
      </c>
      <c r="AI162" s="230">
        <f t="shared" si="48"/>
        <v>2.24239815285876E-2</v>
      </c>
      <c r="AJ162" s="231">
        <f t="shared" si="49"/>
        <v>2.2460047031722441E-2</v>
      </c>
      <c r="AK162" s="231">
        <f t="shared" si="50"/>
        <v>1.778819037702295E-2</v>
      </c>
      <c r="AL162" s="231">
        <f t="shared" si="51"/>
        <v>3.1160532757976922E-2</v>
      </c>
      <c r="AM162" s="231">
        <f t="shared" si="52"/>
        <v>2.4964365709631453E-2</v>
      </c>
      <c r="AN162" s="231">
        <f t="shared" si="53"/>
        <v>7.4609890359855768E-3</v>
      </c>
      <c r="AO162" s="231">
        <f t="shared" si="54"/>
        <v>2.1812681606496076E-2</v>
      </c>
      <c r="AP162" s="231">
        <f t="shared" si="55"/>
        <v>3.0955918771669033E-2</v>
      </c>
      <c r="AQ162" s="231">
        <f t="shared" si="56"/>
        <v>4.2420391687845838E-2</v>
      </c>
      <c r="AR162" s="231">
        <f t="shared" si="57"/>
        <v>3.7581767426357215E-2</v>
      </c>
      <c r="AS162" s="231">
        <f t="shared" si="58"/>
        <v>9.4567210267297863E-3</v>
      </c>
      <c r="AT162" s="231">
        <f t="shared" si="59"/>
        <v>3.9813917425857825E-2</v>
      </c>
      <c r="AU162" s="231">
        <f t="shared" si="60"/>
        <v>3.9678790741615622E-2</v>
      </c>
      <c r="AV162" s="231">
        <f t="shared" si="61"/>
        <v>2.900969997744185E-2</v>
      </c>
      <c r="AW162" s="231">
        <f t="shared" si="62"/>
        <v>3.8463340360740172E-2</v>
      </c>
      <c r="AX162" s="232">
        <f t="shared" si="63"/>
        <v>2.5070230697199269E-2</v>
      </c>
    </row>
    <row r="163" spans="2:50" x14ac:dyDescent="0.25">
      <c r="B163" s="122">
        <v>43466</v>
      </c>
      <c r="C163" s="173">
        <v>264.86</v>
      </c>
      <c r="D163" s="211">
        <v>213.11</v>
      </c>
      <c r="E163" s="211">
        <v>236.43</v>
      </c>
      <c r="F163" s="211">
        <v>250.32</v>
      </c>
      <c r="G163" s="211">
        <v>253.86</v>
      </c>
      <c r="H163" s="211">
        <v>221.54</v>
      </c>
      <c r="I163" s="211">
        <v>257.83</v>
      </c>
      <c r="J163" s="211">
        <v>209.51</v>
      </c>
      <c r="K163" s="211">
        <v>282.81</v>
      </c>
      <c r="L163" s="211">
        <v>250.98</v>
      </c>
      <c r="M163" s="211">
        <v>209.92</v>
      </c>
      <c r="N163" s="211">
        <v>269.94</v>
      </c>
      <c r="O163" s="211">
        <v>266.10000000000002</v>
      </c>
      <c r="P163" s="211">
        <v>228.35</v>
      </c>
      <c r="Q163" s="211">
        <v>223.08</v>
      </c>
      <c r="R163" s="229">
        <v>242.63</v>
      </c>
      <c r="S163" s="230">
        <f t="shared" si="32"/>
        <v>1.3779376865957316E-2</v>
      </c>
      <c r="T163" s="231">
        <f t="shared" si="33"/>
        <v>2.81624031917449E-4</v>
      </c>
      <c r="U163" s="231">
        <f t="shared" si="34"/>
        <v>7.8434715887292228E-3</v>
      </c>
      <c r="V163" s="231">
        <f t="shared" si="35"/>
        <v>7.2428778367936708E-3</v>
      </c>
      <c r="W163" s="231">
        <f t="shared" si="36"/>
        <v>8.6617927527019578E-3</v>
      </c>
      <c r="X163" s="231">
        <f t="shared" si="37"/>
        <v>4.0641228268234464E-4</v>
      </c>
      <c r="Y163" s="231">
        <f t="shared" si="38"/>
        <v>4.3628997701687933E-3</v>
      </c>
      <c r="Z163" s="231">
        <f t="shared" si="39"/>
        <v>6.5337496997357469E-3</v>
      </c>
      <c r="AA163" s="231">
        <f t="shared" si="40"/>
        <v>1.3983005270517213E-2</v>
      </c>
      <c r="AB163" s="231">
        <f t="shared" si="41"/>
        <v>7.8303818817009319E-3</v>
      </c>
      <c r="AC163" s="231">
        <f t="shared" si="42"/>
        <v>3.3457604435522814E-3</v>
      </c>
      <c r="AD163" s="231">
        <f t="shared" si="43"/>
        <v>6.4126463350979712E-3</v>
      </c>
      <c r="AE163" s="231">
        <f t="shared" si="44"/>
        <v>7.4965924579737386E-3</v>
      </c>
      <c r="AF163" s="231">
        <f t="shared" si="45"/>
        <v>1.183795159592993E-3</v>
      </c>
      <c r="AG163" s="231">
        <f t="shared" si="46"/>
        <v>6.4062077054949373E-3</v>
      </c>
      <c r="AH163" s="232">
        <f t="shared" si="47"/>
        <v>7.4741518913756799E-3</v>
      </c>
      <c r="AI163" s="230">
        <f t="shared" si="48"/>
        <v>2.7505140241300463E-2</v>
      </c>
      <c r="AJ163" s="231">
        <f t="shared" si="49"/>
        <v>2.039741441225762E-2</v>
      </c>
      <c r="AK163" s="231">
        <f t="shared" si="50"/>
        <v>1.6072886673256237E-2</v>
      </c>
      <c r="AL163" s="231">
        <f t="shared" si="51"/>
        <v>3.0462703770788746E-2</v>
      </c>
      <c r="AM163" s="231">
        <f t="shared" si="52"/>
        <v>2.2598187311178242E-2</v>
      </c>
      <c r="AN163" s="231">
        <f t="shared" si="53"/>
        <v>6.4967516241878354E-3</v>
      </c>
      <c r="AO163" s="231">
        <f t="shared" si="54"/>
        <v>2.1675384371532713E-2</v>
      </c>
      <c r="AP163" s="231">
        <f t="shared" si="55"/>
        <v>2.6909126556219798E-2</v>
      </c>
      <c r="AQ163" s="231">
        <f t="shared" si="56"/>
        <v>4.0928999963193435E-2</v>
      </c>
      <c r="AR163" s="231">
        <f t="shared" si="57"/>
        <v>3.5054437479379752E-2</v>
      </c>
      <c r="AS163" s="231">
        <f t="shared" si="58"/>
        <v>9.5219774935075829E-3</v>
      </c>
      <c r="AT163" s="231">
        <f t="shared" si="59"/>
        <v>3.6238003838771515E-2</v>
      </c>
      <c r="AU163" s="231">
        <f t="shared" si="60"/>
        <v>3.067627236811532E-2</v>
      </c>
      <c r="AV163" s="231">
        <f t="shared" si="61"/>
        <v>2.5508600170656148E-2</v>
      </c>
      <c r="AW163" s="231">
        <f t="shared" si="62"/>
        <v>2.6599171652093911E-2</v>
      </c>
      <c r="AX163" s="232">
        <f t="shared" si="63"/>
        <v>2.2892074198988199E-2</v>
      </c>
    </row>
    <row r="164" spans="2:50" x14ac:dyDescent="0.25">
      <c r="B164" s="122">
        <v>43497</v>
      </c>
      <c r="C164" s="173">
        <v>268.26</v>
      </c>
      <c r="D164" s="211">
        <v>215.19</v>
      </c>
      <c r="E164" s="211">
        <v>237.59</v>
      </c>
      <c r="F164" s="211">
        <v>252.12</v>
      </c>
      <c r="G164" s="211">
        <v>254.93</v>
      </c>
      <c r="H164" s="211">
        <v>222.85</v>
      </c>
      <c r="I164" s="211">
        <v>259.70999999999998</v>
      </c>
      <c r="J164" s="211">
        <v>210.35</v>
      </c>
      <c r="K164" s="211">
        <v>284.27</v>
      </c>
      <c r="L164" s="211">
        <v>253.18</v>
      </c>
      <c r="M164" s="211">
        <v>211.28</v>
      </c>
      <c r="N164" s="211">
        <v>272.87</v>
      </c>
      <c r="O164" s="211">
        <v>269.38</v>
      </c>
      <c r="P164" s="211">
        <v>230.29</v>
      </c>
      <c r="Q164" s="211">
        <v>223.64</v>
      </c>
      <c r="R164" s="229">
        <v>244.2</v>
      </c>
      <c r="S164" s="230">
        <f t="shared" si="32"/>
        <v>1.283697047496779E-2</v>
      </c>
      <c r="T164" s="231">
        <f t="shared" si="33"/>
        <v>9.7602177279338953E-3</v>
      </c>
      <c r="U164" s="231">
        <f t="shared" si="34"/>
        <v>4.9063147654697659E-3</v>
      </c>
      <c r="V164" s="231">
        <f t="shared" si="35"/>
        <v>7.1907957813999168E-3</v>
      </c>
      <c r="W164" s="231">
        <f t="shared" si="36"/>
        <v>4.2149216103364306E-3</v>
      </c>
      <c r="X164" s="231">
        <f t="shared" si="37"/>
        <v>5.9131533808793879E-3</v>
      </c>
      <c r="Y164" s="231">
        <f t="shared" si="38"/>
        <v>7.2916262653686115E-3</v>
      </c>
      <c r="Z164" s="231">
        <f t="shared" si="39"/>
        <v>4.0093551620448142E-3</v>
      </c>
      <c r="AA164" s="231">
        <f t="shared" si="40"/>
        <v>5.1624765743785161E-3</v>
      </c>
      <c r="AB164" s="231">
        <f t="shared" si="41"/>
        <v>8.7656386963106403E-3</v>
      </c>
      <c r="AC164" s="231">
        <f t="shared" si="42"/>
        <v>6.4786585365854688E-3</v>
      </c>
      <c r="AD164" s="231">
        <f t="shared" si="43"/>
        <v>1.0854263910498707E-2</v>
      </c>
      <c r="AE164" s="231">
        <f t="shared" si="44"/>
        <v>1.2326193160465904E-2</v>
      </c>
      <c r="AF164" s="231">
        <f t="shared" si="45"/>
        <v>8.4957302386687861E-3</v>
      </c>
      <c r="AG164" s="231">
        <f t="shared" si="46"/>
        <v>2.510310202617827E-3</v>
      </c>
      <c r="AH164" s="232">
        <f t="shared" si="47"/>
        <v>6.4707579441949381E-3</v>
      </c>
      <c r="AI164" s="230">
        <f t="shared" si="48"/>
        <v>3.8519608222678192E-2</v>
      </c>
      <c r="AJ164" s="231">
        <f t="shared" si="49"/>
        <v>2.5202477370176224E-2</v>
      </c>
      <c r="AK164" s="231">
        <f t="shared" si="50"/>
        <v>1.8039249292998605E-2</v>
      </c>
      <c r="AL164" s="231">
        <f t="shared" si="51"/>
        <v>2.7593234155288471E-2</v>
      </c>
      <c r="AM164" s="231">
        <f t="shared" si="52"/>
        <v>2.0863366971007657E-2</v>
      </c>
      <c r="AN164" s="231">
        <f t="shared" si="53"/>
        <v>1.1070278118052723E-2</v>
      </c>
      <c r="AO164" s="231">
        <f t="shared" si="54"/>
        <v>2.6075619295958141E-2</v>
      </c>
      <c r="AP164" s="231">
        <f t="shared" si="55"/>
        <v>2.1562818707202114E-2</v>
      </c>
      <c r="AQ164" s="231">
        <f t="shared" si="56"/>
        <v>4.3690567977383576E-2</v>
      </c>
      <c r="AR164" s="231">
        <f t="shared" si="57"/>
        <v>3.6009493411899518E-2</v>
      </c>
      <c r="AS164" s="231">
        <f t="shared" si="58"/>
        <v>9.5565749235473341E-3</v>
      </c>
      <c r="AT164" s="231">
        <f t="shared" si="59"/>
        <v>2.3979285499849734E-2</v>
      </c>
      <c r="AU164" s="231">
        <f t="shared" si="60"/>
        <v>3.5559143505170532E-2</v>
      </c>
      <c r="AV164" s="231">
        <f t="shared" si="61"/>
        <v>2.9505118691045551E-2</v>
      </c>
      <c r="AW164" s="231">
        <f t="shared" si="62"/>
        <v>1.9511305616338293E-2</v>
      </c>
      <c r="AX164" s="232">
        <f t="shared" si="63"/>
        <v>2.3856442077900386E-2</v>
      </c>
    </row>
    <row r="165" spans="2:50" x14ac:dyDescent="0.25">
      <c r="B165" s="122">
        <v>43525</v>
      </c>
      <c r="C165" s="173">
        <v>268.67</v>
      </c>
      <c r="D165" s="211">
        <v>215.66</v>
      </c>
      <c r="E165" s="211">
        <v>239.1</v>
      </c>
      <c r="F165" s="211">
        <v>252.85</v>
      </c>
      <c r="G165" s="211">
        <v>256.72000000000003</v>
      </c>
      <c r="H165" s="211">
        <v>223.23</v>
      </c>
      <c r="I165" s="211">
        <v>259.72000000000003</v>
      </c>
      <c r="J165" s="211">
        <v>210.67</v>
      </c>
      <c r="K165" s="211">
        <v>285.27999999999997</v>
      </c>
      <c r="L165" s="211">
        <v>253.71</v>
      </c>
      <c r="M165" s="211">
        <v>211.82</v>
      </c>
      <c r="N165" s="211">
        <v>274.16000000000003</v>
      </c>
      <c r="O165" s="211">
        <v>271.19</v>
      </c>
      <c r="P165" s="211">
        <v>230.94</v>
      </c>
      <c r="Q165" s="211">
        <v>223.69</v>
      </c>
      <c r="R165" s="229">
        <v>245.32</v>
      </c>
      <c r="S165" s="230">
        <f t="shared" si="32"/>
        <v>1.5283680011930478E-3</v>
      </c>
      <c r="T165" s="231">
        <f t="shared" si="33"/>
        <v>2.1841163622844384E-3</v>
      </c>
      <c r="U165" s="231">
        <f t="shared" si="34"/>
        <v>6.3554863420176577E-3</v>
      </c>
      <c r="V165" s="231">
        <f t="shared" si="35"/>
        <v>2.8954466127240064E-3</v>
      </c>
      <c r="W165" s="231">
        <f t="shared" si="36"/>
        <v>7.0215353234222011E-3</v>
      </c>
      <c r="X165" s="231">
        <f t="shared" si="37"/>
        <v>1.705182858424914E-3</v>
      </c>
      <c r="Y165" s="231">
        <f t="shared" si="38"/>
        <v>3.8504485772694608E-5</v>
      </c>
      <c r="Z165" s="231">
        <f t="shared" si="39"/>
        <v>1.5212740670311753E-3</v>
      </c>
      <c r="AA165" s="231">
        <f t="shared" si="40"/>
        <v>3.5529602138810734E-3</v>
      </c>
      <c r="AB165" s="231">
        <f t="shared" si="41"/>
        <v>2.0933723042895203E-3</v>
      </c>
      <c r="AC165" s="231">
        <f t="shared" si="42"/>
        <v>2.5558500567965936E-3</v>
      </c>
      <c r="AD165" s="231">
        <f t="shared" si="43"/>
        <v>4.7275259280976645E-3</v>
      </c>
      <c r="AE165" s="231">
        <f t="shared" si="44"/>
        <v>6.7191328235207681E-3</v>
      </c>
      <c r="AF165" s="231">
        <f t="shared" si="45"/>
        <v>2.8225281167224558E-3</v>
      </c>
      <c r="AG165" s="231">
        <f t="shared" si="46"/>
        <v>2.2357360042923879E-4</v>
      </c>
      <c r="AH165" s="232">
        <f t="shared" si="47"/>
        <v>4.5864045864045799E-3</v>
      </c>
      <c r="AI165" s="230">
        <f t="shared" si="48"/>
        <v>3.4340712223291714E-2</v>
      </c>
      <c r="AJ165" s="231">
        <f t="shared" si="49"/>
        <v>2.218219736467919E-2</v>
      </c>
      <c r="AK165" s="231">
        <f t="shared" si="50"/>
        <v>2.1489298073225971E-2</v>
      </c>
      <c r="AL165" s="231">
        <f t="shared" si="51"/>
        <v>2.5219965129951838E-2</v>
      </c>
      <c r="AM165" s="231">
        <f t="shared" si="52"/>
        <v>2.7167606929940469E-2</v>
      </c>
      <c r="AN165" s="231">
        <f t="shared" si="53"/>
        <v>1.1509357016629584E-2</v>
      </c>
      <c r="AO165" s="231">
        <f t="shared" si="54"/>
        <v>1.8469863926904972E-2</v>
      </c>
      <c r="AP165" s="231">
        <f t="shared" si="55"/>
        <v>1.9502516453735907E-2</v>
      </c>
      <c r="AQ165" s="231">
        <f t="shared" si="56"/>
        <v>3.2687782805429721E-2</v>
      </c>
      <c r="AR165" s="231">
        <f t="shared" si="57"/>
        <v>3.2600732600732707E-2</v>
      </c>
      <c r="AS165" s="231">
        <f t="shared" si="58"/>
        <v>1.0157852067337547E-2</v>
      </c>
      <c r="AT165" s="231">
        <f t="shared" si="59"/>
        <v>2.704727654154504E-2</v>
      </c>
      <c r="AU165" s="231">
        <f t="shared" si="60"/>
        <v>3.9679497009661224E-2</v>
      </c>
      <c r="AV165" s="231">
        <f t="shared" si="61"/>
        <v>2.4260433760588951E-2</v>
      </c>
      <c r="AW165" s="231">
        <f t="shared" si="62"/>
        <v>1.8253823743627162E-2</v>
      </c>
      <c r="AX165" s="232">
        <f t="shared" si="63"/>
        <v>2.4856916071353874E-2</v>
      </c>
    </row>
    <row r="166" spans="2:50" x14ac:dyDescent="0.25">
      <c r="B166" s="122">
        <v>43556</v>
      </c>
      <c r="C166" s="173">
        <v>268.73</v>
      </c>
      <c r="D166" s="211">
        <v>216.82</v>
      </c>
      <c r="E166" s="211">
        <v>239.13</v>
      </c>
      <c r="F166" s="211">
        <v>253.09</v>
      </c>
      <c r="G166" s="211">
        <v>257.33999999999997</v>
      </c>
      <c r="H166" s="211">
        <v>225.1</v>
      </c>
      <c r="I166" s="211">
        <v>260.36</v>
      </c>
      <c r="J166" s="211">
        <v>211.15</v>
      </c>
      <c r="K166" s="211">
        <v>285.27</v>
      </c>
      <c r="L166" s="211">
        <v>254.03</v>
      </c>
      <c r="M166" s="211">
        <v>212</v>
      </c>
      <c r="N166" s="211">
        <v>274.86</v>
      </c>
      <c r="O166" s="211">
        <v>271.54000000000002</v>
      </c>
      <c r="P166" s="211">
        <v>231.51</v>
      </c>
      <c r="Q166" s="211">
        <v>224.97</v>
      </c>
      <c r="R166" s="229">
        <v>245.67</v>
      </c>
      <c r="S166" s="230">
        <f t="shared" si="32"/>
        <v>2.2332229128663172E-4</v>
      </c>
      <c r="T166" s="231">
        <f t="shared" si="33"/>
        <v>5.3788370583325307E-3</v>
      </c>
      <c r="U166" s="231">
        <f t="shared" si="34"/>
        <v>1.2547051442912682E-4</v>
      </c>
      <c r="V166" s="231">
        <f t="shared" si="35"/>
        <v>9.4917935534910569E-4</v>
      </c>
      <c r="W166" s="231">
        <f t="shared" si="36"/>
        <v>2.4150825802429221E-3</v>
      </c>
      <c r="X166" s="231">
        <f t="shared" si="37"/>
        <v>8.3770102584779238E-3</v>
      </c>
      <c r="Y166" s="231">
        <f t="shared" si="38"/>
        <v>2.4641922069921218E-3</v>
      </c>
      <c r="Z166" s="231">
        <f t="shared" si="39"/>
        <v>2.278444961314019E-3</v>
      </c>
      <c r="AA166" s="231">
        <f t="shared" si="40"/>
        <v>-3.5053280987074054E-5</v>
      </c>
      <c r="AB166" s="231">
        <f t="shared" si="41"/>
        <v>1.261282566709987E-3</v>
      </c>
      <c r="AC166" s="231">
        <f t="shared" si="42"/>
        <v>8.4977811349262744E-4</v>
      </c>
      <c r="AD166" s="231">
        <f t="shared" si="43"/>
        <v>2.5532535745549367E-3</v>
      </c>
      <c r="AE166" s="231">
        <f t="shared" si="44"/>
        <v>1.2906080607693049E-3</v>
      </c>
      <c r="AF166" s="231">
        <f t="shared" si="45"/>
        <v>2.4681735515719172E-3</v>
      </c>
      <c r="AG166" s="231">
        <f t="shared" si="46"/>
        <v>5.7222048370513257E-3</v>
      </c>
      <c r="AH166" s="232">
        <f t="shared" si="47"/>
        <v>1.4267079732595001E-3</v>
      </c>
      <c r="AI166" s="230">
        <f t="shared" si="48"/>
        <v>3.3139825458459837E-2</v>
      </c>
      <c r="AJ166" s="231">
        <f t="shared" si="49"/>
        <v>2.7290817776935317E-2</v>
      </c>
      <c r="AK166" s="231">
        <f t="shared" si="50"/>
        <v>2.1442911451881486E-2</v>
      </c>
      <c r="AL166" s="231">
        <f t="shared" si="51"/>
        <v>2.556933300915798E-2</v>
      </c>
      <c r="AM166" s="231">
        <f t="shared" si="52"/>
        <v>2.9648301524426657E-2</v>
      </c>
      <c r="AN166" s="231">
        <f t="shared" si="53"/>
        <v>1.9197681789368648E-2</v>
      </c>
      <c r="AO166" s="231">
        <f t="shared" si="54"/>
        <v>2.0539354029476264E-2</v>
      </c>
      <c r="AP166" s="231">
        <f t="shared" si="55"/>
        <v>2.014687409411553E-2</v>
      </c>
      <c r="AQ166" s="231">
        <f t="shared" si="56"/>
        <v>3.0785907859078421E-2</v>
      </c>
      <c r="AR166" s="231">
        <f t="shared" si="57"/>
        <v>2.7629449838187714E-2</v>
      </c>
      <c r="AS166" s="231">
        <f t="shared" si="58"/>
        <v>9.0913418058926609E-3</v>
      </c>
      <c r="AT166" s="231">
        <f t="shared" si="59"/>
        <v>2.7975166429800247E-2</v>
      </c>
      <c r="AU166" s="231">
        <f t="shared" si="60"/>
        <v>3.8314469256653494E-2</v>
      </c>
      <c r="AV166" s="231">
        <f t="shared" si="61"/>
        <v>2.4879366063128128E-2</v>
      </c>
      <c r="AW166" s="231">
        <f t="shared" si="62"/>
        <v>1.8378525191254269E-2</v>
      </c>
      <c r="AX166" s="232">
        <f t="shared" si="63"/>
        <v>2.4948892319245575E-2</v>
      </c>
    </row>
    <row r="167" spans="2:50" x14ac:dyDescent="0.25">
      <c r="B167" s="122">
        <v>43586</v>
      </c>
      <c r="C167" s="173">
        <v>268.98</v>
      </c>
      <c r="D167" s="211">
        <v>216.74</v>
      </c>
      <c r="E167" s="211">
        <v>239.11</v>
      </c>
      <c r="F167" s="211">
        <v>253.16</v>
      </c>
      <c r="G167" s="211">
        <v>257.68</v>
      </c>
      <c r="H167" s="211">
        <v>225.49</v>
      </c>
      <c r="I167" s="211">
        <v>260.63</v>
      </c>
      <c r="J167" s="211">
        <v>211.79</v>
      </c>
      <c r="K167" s="211">
        <v>285.08</v>
      </c>
      <c r="L167" s="211">
        <v>254.83</v>
      </c>
      <c r="M167" s="211">
        <v>212.21</v>
      </c>
      <c r="N167" s="211">
        <v>275.49</v>
      </c>
      <c r="O167" s="211">
        <v>272.35000000000002</v>
      </c>
      <c r="P167" s="211">
        <v>231.44</v>
      </c>
      <c r="Q167" s="211">
        <v>225.87</v>
      </c>
      <c r="R167" s="229">
        <v>245.93</v>
      </c>
      <c r="S167" s="230">
        <f t="shared" si="32"/>
        <v>9.3030178990072265E-4</v>
      </c>
      <c r="T167" s="231">
        <f t="shared" si="33"/>
        <v>-3.6896965224597622E-4</v>
      </c>
      <c r="U167" s="231">
        <f t="shared" si="34"/>
        <v>-8.3636515702645298E-5</v>
      </c>
      <c r="V167" s="231">
        <f t="shared" si="35"/>
        <v>2.7658145323794514E-4</v>
      </c>
      <c r="W167" s="231">
        <f t="shared" si="36"/>
        <v>1.3212092950960486E-3</v>
      </c>
      <c r="X167" s="231">
        <f t="shared" si="37"/>
        <v>1.7325633051976652E-3</v>
      </c>
      <c r="Y167" s="231">
        <f t="shared" si="38"/>
        <v>1.0370256567828751E-3</v>
      </c>
      <c r="Z167" s="231">
        <f t="shared" si="39"/>
        <v>3.0310206014680929E-3</v>
      </c>
      <c r="AA167" s="231">
        <f t="shared" si="40"/>
        <v>-6.6603568549095105E-4</v>
      </c>
      <c r="AB167" s="231">
        <f t="shared" si="41"/>
        <v>3.1492343424004421E-3</v>
      </c>
      <c r="AC167" s="231">
        <f t="shared" si="42"/>
        <v>9.9056603773584051E-4</v>
      </c>
      <c r="AD167" s="231">
        <f t="shared" si="43"/>
        <v>2.292075965946383E-3</v>
      </c>
      <c r="AE167" s="231">
        <f t="shared" si="44"/>
        <v>2.9829859320911201E-3</v>
      </c>
      <c r="AF167" s="231">
        <f t="shared" si="45"/>
        <v>-3.023627489092684E-4</v>
      </c>
      <c r="AG167" s="231">
        <f t="shared" si="46"/>
        <v>4.0005334044539431E-3</v>
      </c>
      <c r="AH167" s="232">
        <f t="shared" si="47"/>
        <v>1.0583302804576533E-3</v>
      </c>
      <c r="AI167" s="230">
        <f t="shared" si="48"/>
        <v>3.2275396246689958E-2</v>
      </c>
      <c r="AJ167" s="231">
        <f t="shared" si="49"/>
        <v>2.6085309851820337E-2</v>
      </c>
      <c r="AK167" s="231">
        <f t="shared" si="50"/>
        <v>2.1226616554198552E-2</v>
      </c>
      <c r="AL167" s="231">
        <f t="shared" si="51"/>
        <v>2.4110032362459677E-2</v>
      </c>
      <c r="AM167" s="231">
        <f t="shared" si="52"/>
        <v>2.7842042281611468E-2</v>
      </c>
      <c r="AN167" s="231">
        <f t="shared" si="53"/>
        <v>2.0362912348975026E-2</v>
      </c>
      <c r="AO167" s="231">
        <f t="shared" si="54"/>
        <v>2.0677501468572501E-2</v>
      </c>
      <c r="AP167" s="231">
        <f t="shared" si="55"/>
        <v>2.2103180348438611E-2</v>
      </c>
      <c r="AQ167" s="231">
        <f t="shared" si="56"/>
        <v>2.8501334872645945E-2</v>
      </c>
      <c r="AR167" s="231">
        <f t="shared" si="57"/>
        <v>2.7416038382453767E-2</v>
      </c>
      <c r="AS167" s="231">
        <f t="shared" si="58"/>
        <v>9.2742319033578546E-3</v>
      </c>
      <c r="AT167" s="231">
        <f t="shared" si="59"/>
        <v>3.0061693774537268E-2</v>
      </c>
      <c r="AU167" s="231">
        <f t="shared" si="60"/>
        <v>3.8552471018914014E-2</v>
      </c>
      <c r="AV167" s="231">
        <f t="shared" si="61"/>
        <v>2.3391554278133997E-2</v>
      </c>
      <c r="AW167" s="231">
        <f t="shared" si="62"/>
        <v>2.0143624949189309E-2</v>
      </c>
      <c r="AX167" s="232">
        <f t="shared" si="63"/>
        <v>2.4537577070488314E-2</v>
      </c>
    </row>
    <row r="168" spans="2:50" x14ac:dyDescent="0.25">
      <c r="B168" s="122">
        <v>43617</v>
      </c>
      <c r="C168" s="173">
        <v>269.29000000000002</v>
      </c>
      <c r="D168" s="211">
        <v>216.73</v>
      </c>
      <c r="E168" s="211">
        <v>239.25</v>
      </c>
      <c r="F168" s="211">
        <v>253.34</v>
      </c>
      <c r="G168" s="211">
        <v>257.88</v>
      </c>
      <c r="H168" s="211">
        <v>225.53</v>
      </c>
      <c r="I168" s="211">
        <v>260.87</v>
      </c>
      <c r="J168" s="211">
        <v>211.7</v>
      </c>
      <c r="K168" s="211">
        <v>285.36</v>
      </c>
      <c r="L168" s="211">
        <v>254.78</v>
      </c>
      <c r="M168" s="211">
        <v>212.17</v>
      </c>
      <c r="N168" s="211">
        <v>275.64999999999998</v>
      </c>
      <c r="O168" s="211">
        <v>273.08</v>
      </c>
      <c r="P168" s="211">
        <v>231.71</v>
      </c>
      <c r="Q168" s="211">
        <v>226.11</v>
      </c>
      <c r="R168" s="229">
        <v>246.08</v>
      </c>
      <c r="S168" s="230">
        <f t="shared" si="32"/>
        <v>1.1525020447618051E-3</v>
      </c>
      <c r="T168" s="231">
        <f t="shared" si="33"/>
        <v>-4.613823013754903E-5</v>
      </c>
      <c r="U168" s="231">
        <f t="shared" si="34"/>
        <v>5.8550457948225443E-4</v>
      </c>
      <c r="V168" s="231">
        <f t="shared" si="35"/>
        <v>7.1101279823038155E-4</v>
      </c>
      <c r="W168" s="231">
        <f t="shared" si="36"/>
        <v>7.7615647314499547E-4</v>
      </c>
      <c r="X168" s="231">
        <f t="shared" si="37"/>
        <v>1.7739145860118377E-4</v>
      </c>
      <c r="Y168" s="231">
        <f t="shared" si="38"/>
        <v>9.2084564324901308E-4</v>
      </c>
      <c r="Z168" s="231">
        <f t="shared" si="39"/>
        <v>-4.2494924217384433E-4</v>
      </c>
      <c r="AA168" s="231">
        <f t="shared" si="40"/>
        <v>9.8218044057829523E-4</v>
      </c>
      <c r="AB168" s="231">
        <f t="shared" si="41"/>
        <v>-1.962092375309421E-4</v>
      </c>
      <c r="AC168" s="231">
        <f t="shared" si="42"/>
        <v>-1.8849253098351948E-4</v>
      </c>
      <c r="AD168" s="231">
        <f t="shared" si="43"/>
        <v>5.8078333151834194E-4</v>
      </c>
      <c r="AE168" s="231">
        <f t="shared" si="44"/>
        <v>2.6803745180832284E-3</v>
      </c>
      <c r="AF168" s="231">
        <f t="shared" si="45"/>
        <v>1.1666090563429155E-3</v>
      </c>
      <c r="AG168" s="231">
        <f t="shared" si="46"/>
        <v>1.0625581086465274E-3</v>
      </c>
      <c r="AH168" s="232">
        <f t="shared" si="47"/>
        <v>6.0992965477990602E-4</v>
      </c>
      <c r="AI168" s="230">
        <f t="shared" si="48"/>
        <v>3.3346124328472726E-2</v>
      </c>
      <c r="AJ168" s="231">
        <f t="shared" si="49"/>
        <v>2.4534367022785331E-2</v>
      </c>
      <c r="AK168" s="231">
        <f t="shared" si="50"/>
        <v>2.0952462234360425E-2</v>
      </c>
      <c r="AL168" s="231">
        <f t="shared" si="51"/>
        <v>2.3430556677708658E-2</v>
      </c>
      <c r="AM168" s="231">
        <f t="shared" si="52"/>
        <v>2.7778884859112729E-2</v>
      </c>
      <c r="AN168" s="231">
        <f t="shared" si="53"/>
        <v>2.0359227254218792E-2</v>
      </c>
      <c r="AO168" s="231">
        <f t="shared" si="54"/>
        <v>2.0857791343821042E-2</v>
      </c>
      <c r="AP168" s="231">
        <f t="shared" si="55"/>
        <v>2.1323813199536801E-2</v>
      </c>
      <c r="AQ168" s="231">
        <f t="shared" si="56"/>
        <v>2.8546712802768326E-2</v>
      </c>
      <c r="AR168" s="231">
        <f t="shared" si="57"/>
        <v>2.5643090052735351E-2</v>
      </c>
      <c r="AS168" s="231">
        <f t="shared" si="58"/>
        <v>8.5084133472763668E-3</v>
      </c>
      <c r="AT168" s="231">
        <f t="shared" si="59"/>
        <v>3.0929762884284395E-2</v>
      </c>
      <c r="AU168" s="231">
        <f t="shared" si="60"/>
        <v>4.0939239155294738E-2</v>
      </c>
      <c r="AV168" s="231">
        <f t="shared" si="61"/>
        <v>2.2641009797863765E-2</v>
      </c>
      <c r="AW168" s="231">
        <f t="shared" si="62"/>
        <v>2.0259904340763413E-2</v>
      </c>
      <c r="AX168" s="232">
        <f t="shared" si="63"/>
        <v>2.4309024309024263E-2</v>
      </c>
    </row>
    <row r="169" spans="2:50" x14ac:dyDescent="0.25">
      <c r="B169" s="122">
        <v>43647</v>
      </c>
      <c r="C169" s="173">
        <v>269.27</v>
      </c>
      <c r="D169" s="211">
        <v>216.83</v>
      </c>
      <c r="E169" s="211">
        <v>239.97</v>
      </c>
      <c r="F169" s="211">
        <v>253.73</v>
      </c>
      <c r="G169" s="211">
        <v>258.22000000000003</v>
      </c>
      <c r="H169" s="211">
        <v>225.83</v>
      </c>
      <c r="I169" s="211">
        <v>260.95999999999998</v>
      </c>
      <c r="J169" s="211">
        <v>211.83</v>
      </c>
      <c r="K169" s="211">
        <v>285.38</v>
      </c>
      <c r="L169" s="211">
        <v>255.21</v>
      </c>
      <c r="M169" s="211">
        <v>212.15</v>
      </c>
      <c r="N169" s="211">
        <v>275.83</v>
      </c>
      <c r="O169" s="211">
        <v>273.29000000000002</v>
      </c>
      <c r="P169" s="211">
        <v>231.76</v>
      </c>
      <c r="Q169" s="211">
        <v>226.64</v>
      </c>
      <c r="R169" s="229">
        <v>246.48</v>
      </c>
      <c r="S169" s="230">
        <f t="shared" si="32"/>
        <v>-7.4269375023305884E-5</v>
      </c>
      <c r="T169" s="231">
        <f t="shared" si="33"/>
        <v>4.6140358972013296E-4</v>
      </c>
      <c r="U169" s="231">
        <f t="shared" si="34"/>
        <v>3.0094043887147759E-3</v>
      </c>
      <c r="V169" s="231">
        <f t="shared" si="35"/>
        <v>1.5394331728111332E-3</v>
      </c>
      <c r="W169" s="231">
        <f t="shared" si="36"/>
        <v>1.3184426865209264E-3</v>
      </c>
      <c r="X169" s="231">
        <f t="shared" si="37"/>
        <v>1.3301999733961178E-3</v>
      </c>
      <c r="Y169" s="231">
        <f t="shared" si="38"/>
        <v>3.4499942500088032E-4</v>
      </c>
      <c r="Z169" s="231">
        <f t="shared" si="39"/>
        <v>6.1407652338218988E-4</v>
      </c>
      <c r="AA169" s="231">
        <f t="shared" si="40"/>
        <v>7.0086907765665174E-5</v>
      </c>
      <c r="AB169" s="231">
        <f t="shared" si="41"/>
        <v>1.6877305910982798E-3</v>
      </c>
      <c r="AC169" s="231">
        <f t="shared" si="42"/>
        <v>-9.4264033557944771E-5</v>
      </c>
      <c r="AD169" s="231">
        <f t="shared" si="43"/>
        <v>6.5300199528395275E-4</v>
      </c>
      <c r="AE169" s="231">
        <f t="shared" si="44"/>
        <v>7.6900541965740921E-4</v>
      </c>
      <c r="AF169" s="231">
        <f t="shared" si="45"/>
        <v>2.1578697509805345E-4</v>
      </c>
      <c r="AG169" s="231">
        <f t="shared" si="46"/>
        <v>2.343991862367778E-3</v>
      </c>
      <c r="AH169" s="232">
        <f t="shared" si="47"/>
        <v>1.6254876462937773E-3</v>
      </c>
      <c r="AI169" s="230">
        <f t="shared" si="48"/>
        <v>3.342800122812406E-2</v>
      </c>
      <c r="AJ169" s="231">
        <f t="shared" si="49"/>
        <v>2.3652157492210391E-2</v>
      </c>
      <c r="AK169" s="231">
        <f t="shared" si="50"/>
        <v>2.3806476385511477E-2</v>
      </c>
      <c r="AL169" s="231">
        <f t="shared" si="51"/>
        <v>2.4219916844952172E-2</v>
      </c>
      <c r="AM169" s="231">
        <f t="shared" si="52"/>
        <v>2.979062811565325E-2</v>
      </c>
      <c r="AN169" s="231">
        <f t="shared" si="53"/>
        <v>2.1254465698910208E-2</v>
      </c>
      <c r="AO169" s="231">
        <f t="shared" si="54"/>
        <v>2.0291668295734366E-2</v>
      </c>
      <c r="AP169" s="231">
        <f t="shared" si="55"/>
        <v>2.1556712962963021E-2</v>
      </c>
      <c r="AQ169" s="231">
        <f t="shared" si="56"/>
        <v>2.8618800461361005E-2</v>
      </c>
      <c r="AR169" s="231">
        <f t="shared" si="57"/>
        <v>2.8533430056825182E-2</v>
      </c>
      <c r="AS169" s="231">
        <f t="shared" si="58"/>
        <v>8.6051155272415247E-3</v>
      </c>
      <c r="AT169" s="231">
        <f t="shared" si="59"/>
        <v>3.1217287273814787E-2</v>
      </c>
      <c r="AU169" s="231">
        <f t="shared" si="60"/>
        <v>3.5424717738880229E-2</v>
      </c>
      <c r="AV169" s="231">
        <f t="shared" si="61"/>
        <v>2.2816540888829895E-2</v>
      </c>
      <c r="AW169" s="231">
        <f t="shared" si="62"/>
        <v>2.288215913706737E-2</v>
      </c>
      <c r="AX169" s="232">
        <f t="shared" si="63"/>
        <v>2.5717852684144837E-2</v>
      </c>
    </row>
    <row r="170" spans="2:50" x14ac:dyDescent="0.25">
      <c r="B170" s="122">
        <v>43678</v>
      </c>
      <c r="C170" s="173">
        <v>269.54000000000002</v>
      </c>
      <c r="D170" s="211">
        <v>217.24</v>
      </c>
      <c r="E170" s="211">
        <v>240.21</v>
      </c>
      <c r="F170" s="211">
        <v>253.86</v>
      </c>
      <c r="G170" s="211">
        <v>258.48</v>
      </c>
      <c r="H170" s="211">
        <v>225.93</v>
      </c>
      <c r="I170" s="211">
        <v>261.12</v>
      </c>
      <c r="J170" s="211">
        <v>211.94</v>
      </c>
      <c r="K170" s="211">
        <v>285.64</v>
      </c>
      <c r="L170" s="211">
        <v>255.11</v>
      </c>
      <c r="M170" s="211">
        <v>212.38</v>
      </c>
      <c r="N170" s="211">
        <v>275.79000000000002</v>
      </c>
      <c r="O170" s="211">
        <v>273.86</v>
      </c>
      <c r="P170" s="211">
        <v>233.08</v>
      </c>
      <c r="Q170" s="211">
        <v>226.53</v>
      </c>
      <c r="R170" s="229">
        <v>246.72</v>
      </c>
      <c r="S170" s="230">
        <f t="shared" si="32"/>
        <v>1.0027110335353306E-3</v>
      </c>
      <c r="T170" s="231">
        <f t="shared" si="33"/>
        <v>1.8908822579901674E-3</v>
      </c>
      <c r="U170" s="231">
        <f t="shared" si="34"/>
        <v>1.0001250156270736E-3</v>
      </c>
      <c r="V170" s="231">
        <f t="shared" si="35"/>
        <v>5.1235565364771141E-4</v>
      </c>
      <c r="W170" s="231">
        <f t="shared" si="36"/>
        <v>1.0068933467586305E-3</v>
      </c>
      <c r="X170" s="231">
        <f t="shared" si="37"/>
        <v>4.428109639993405E-4</v>
      </c>
      <c r="Y170" s="231">
        <f t="shared" si="38"/>
        <v>6.1312078479480725E-4</v>
      </c>
      <c r="Z170" s="231">
        <f t="shared" si="39"/>
        <v>5.1928433177539368E-4</v>
      </c>
      <c r="AA170" s="231">
        <f t="shared" si="40"/>
        <v>9.1106594715806288E-4</v>
      </c>
      <c r="AB170" s="231">
        <f t="shared" si="41"/>
        <v>-3.9183417577681734E-4</v>
      </c>
      <c r="AC170" s="231">
        <f t="shared" si="42"/>
        <v>1.0841385811926063E-3</v>
      </c>
      <c r="AD170" s="231">
        <f t="shared" si="43"/>
        <v>-1.4501685820966781E-4</v>
      </c>
      <c r="AE170" s="231">
        <f t="shared" si="44"/>
        <v>2.0856965128617233E-3</v>
      </c>
      <c r="AF170" s="231">
        <f t="shared" si="45"/>
        <v>5.695547117708033E-3</v>
      </c>
      <c r="AG170" s="231">
        <f t="shared" si="46"/>
        <v>-4.8535121779025303E-4</v>
      </c>
      <c r="AH170" s="232">
        <f t="shared" si="47"/>
        <v>9.7370983446931625E-4</v>
      </c>
      <c r="AI170" s="230">
        <f t="shared" si="48"/>
        <v>3.4107040092077767E-2</v>
      </c>
      <c r="AJ170" s="231">
        <f t="shared" si="49"/>
        <v>2.225777610465407E-2</v>
      </c>
      <c r="AK170" s="231">
        <f t="shared" si="50"/>
        <v>2.5442902881536833E-2</v>
      </c>
      <c r="AL170" s="231">
        <f t="shared" si="51"/>
        <v>2.6153037713731564E-2</v>
      </c>
      <c r="AM170" s="231">
        <f t="shared" si="52"/>
        <v>3.0991982768936222E-2</v>
      </c>
      <c r="AN170" s="231">
        <f t="shared" si="53"/>
        <v>2.1983986972452296E-2</v>
      </c>
      <c r="AO170" s="231">
        <f t="shared" si="54"/>
        <v>2.0199257667513182E-2</v>
      </c>
      <c r="AP170" s="231">
        <f t="shared" si="55"/>
        <v>2.139759036144584E-2</v>
      </c>
      <c r="AQ170" s="231">
        <f t="shared" si="56"/>
        <v>3.0075730256040378E-2</v>
      </c>
      <c r="AR170" s="231">
        <f t="shared" si="57"/>
        <v>2.829618283687374E-2</v>
      </c>
      <c r="AS170" s="231">
        <f t="shared" si="58"/>
        <v>8.5478203058220181E-3</v>
      </c>
      <c r="AT170" s="231">
        <f t="shared" si="59"/>
        <v>3.0643895511790697E-2</v>
      </c>
      <c r="AU170" s="231">
        <f t="shared" si="60"/>
        <v>3.7584299461999038E-2</v>
      </c>
      <c r="AV170" s="231">
        <f t="shared" si="61"/>
        <v>2.841510765972477E-2</v>
      </c>
      <c r="AW170" s="231">
        <f t="shared" si="62"/>
        <v>2.2477995937711492E-2</v>
      </c>
      <c r="AX170" s="232">
        <f t="shared" si="63"/>
        <v>2.6844799600449498E-2</v>
      </c>
    </row>
    <row r="171" spans="2:50" x14ac:dyDescent="0.25">
      <c r="B171" s="122">
        <v>43709</v>
      </c>
      <c r="C171" s="173">
        <v>270.18</v>
      </c>
      <c r="D171" s="211">
        <v>217.29</v>
      </c>
      <c r="E171" s="211">
        <v>240.63</v>
      </c>
      <c r="F171" s="211">
        <v>254.13</v>
      </c>
      <c r="G171" s="211">
        <v>258.68</v>
      </c>
      <c r="H171" s="211">
        <v>226.48</v>
      </c>
      <c r="I171" s="211">
        <v>261.68</v>
      </c>
      <c r="J171" s="211">
        <v>212.21</v>
      </c>
      <c r="K171" s="211">
        <v>286.02</v>
      </c>
      <c r="L171" s="211">
        <v>255.45</v>
      </c>
      <c r="M171" s="211">
        <v>212.73</v>
      </c>
      <c r="N171" s="211">
        <v>276.24</v>
      </c>
      <c r="O171" s="211">
        <v>274.19</v>
      </c>
      <c r="P171" s="211">
        <v>233.5</v>
      </c>
      <c r="Q171" s="211">
        <v>226.55</v>
      </c>
      <c r="R171" s="229">
        <v>247.08</v>
      </c>
      <c r="S171" s="230">
        <f t="shared" si="32"/>
        <v>2.3744156711433817E-3</v>
      </c>
      <c r="T171" s="231">
        <f t="shared" si="33"/>
        <v>2.3016019149313394E-4</v>
      </c>
      <c r="U171" s="231">
        <f t="shared" si="34"/>
        <v>1.7484700886722937E-3</v>
      </c>
      <c r="V171" s="231">
        <f t="shared" si="35"/>
        <v>1.06357835027171E-3</v>
      </c>
      <c r="W171" s="231">
        <f t="shared" si="36"/>
        <v>7.737542556482957E-4</v>
      </c>
      <c r="X171" s="231">
        <f t="shared" si="37"/>
        <v>2.4343823308103918E-3</v>
      </c>
      <c r="Y171" s="231">
        <f t="shared" si="38"/>
        <v>2.1446078431373028E-3</v>
      </c>
      <c r="Z171" s="231">
        <f t="shared" si="39"/>
        <v>1.2739454562613606E-3</v>
      </c>
      <c r="AA171" s="231">
        <f t="shared" si="40"/>
        <v>1.3303458899314169E-3</v>
      </c>
      <c r="AB171" s="231">
        <f t="shared" si="41"/>
        <v>1.3327584179372298E-3</v>
      </c>
      <c r="AC171" s="231">
        <f t="shared" si="42"/>
        <v>1.6479894528673711E-3</v>
      </c>
      <c r="AD171" s="231">
        <f t="shared" si="43"/>
        <v>1.6316762754269298E-3</v>
      </c>
      <c r="AE171" s="231">
        <f t="shared" si="44"/>
        <v>1.2049952530488461E-3</v>
      </c>
      <c r="AF171" s="231">
        <f t="shared" si="45"/>
        <v>1.8019564098163965E-3</v>
      </c>
      <c r="AG171" s="231">
        <f t="shared" si="46"/>
        <v>8.8288526906010745E-5</v>
      </c>
      <c r="AH171" s="232">
        <f t="shared" si="47"/>
        <v>1.4591439688715901E-3</v>
      </c>
      <c r="AI171" s="230">
        <f t="shared" si="48"/>
        <v>3.6920478968375914E-2</v>
      </c>
      <c r="AJ171" s="231">
        <f t="shared" si="49"/>
        <v>2.1435622620222805E-2</v>
      </c>
      <c r="AK171" s="231">
        <f t="shared" si="50"/>
        <v>2.6140724946695171E-2</v>
      </c>
      <c r="AL171" s="231">
        <f t="shared" si="51"/>
        <v>2.7285956827552749E-2</v>
      </c>
      <c r="AM171" s="231">
        <f t="shared" si="52"/>
        <v>3.0351310443718749E-2</v>
      </c>
      <c r="AN171" s="231">
        <f t="shared" si="53"/>
        <v>2.5074680908844016E-2</v>
      </c>
      <c r="AO171" s="231">
        <f t="shared" si="54"/>
        <v>2.2427131358912389E-2</v>
      </c>
      <c r="AP171" s="231">
        <f t="shared" si="55"/>
        <v>2.2994600848438074E-2</v>
      </c>
      <c r="AQ171" s="231">
        <f t="shared" si="56"/>
        <v>2.8220153143760918E-2</v>
      </c>
      <c r="AR171" s="231">
        <f t="shared" si="57"/>
        <v>2.8257456828885363E-2</v>
      </c>
      <c r="AS171" s="231">
        <f t="shared" si="58"/>
        <v>1.0065998765490525E-2</v>
      </c>
      <c r="AT171" s="231">
        <f t="shared" si="59"/>
        <v>3.1862836651600723E-2</v>
      </c>
      <c r="AU171" s="231">
        <f t="shared" si="60"/>
        <v>3.9740624170490291E-2</v>
      </c>
      <c r="AV171" s="231">
        <f t="shared" si="61"/>
        <v>2.8951659101925653E-2</v>
      </c>
      <c r="AW171" s="231">
        <f t="shared" si="62"/>
        <v>2.2706753340556052E-2</v>
      </c>
      <c r="AX171" s="232">
        <f t="shared" si="63"/>
        <v>2.7487836320539083E-2</v>
      </c>
    </row>
    <row r="172" spans="2:50" x14ac:dyDescent="0.25">
      <c r="B172" s="122">
        <v>43739</v>
      </c>
      <c r="C172" s="173">
        <v>270.82</v>
      </c>
      <c r="D172" s="211">
        <v>217.75</v>
      </c>
      <c r="E172" s="211">
        <v>240.66</v>
      </c>
      <c r="F172" s="211">
        <v>254.59</v>
      </c>
      <c r="G172" s="211">
        <v>259.67</v>
      </c>
      <c r="H172" s="211">
        <v>226.83</v>
      </c>
      <c r="I172" s="211">
        <v>262.18</v>
      </c>
      <c r="J172" s="211">
        <v>212.44</v>
      </c>
      <c r="K172" s="211">
        <v>286.52</v>
      </c>
      <c r="L172" s="211">
        <v>255.81</v>
      </c>
      <c r="M172" s="211">
        <v>213.11</v>
      </c>
      <c r="N172" s="211">
        <v>276.93</v>
      </c>
      <c r="O172" s="211">
        <v>274.7</v>
      </c>
      <c r="P172" s="211">
        <v>233.96</v>
      </c>
      <c r="Q172" s="211">
        <v>226.75</v>
      </c>
      <c r="R172" s="229">
        <v>247.46</v>
      </c>
      <c r="S172" s="846">
        <f t="shared" si="32"/>
        <v>2.3687911762528824E-3</v>
      </c>
      <c r="T172" s="325">
        <f t="shared" si="33"/>
        <v>2.1169865157164569E-3</v>
      </c>
      <c r="U172" s="325">
        <f t="shared" si="34"/>
        <v>1.2467273407312796E-4</v>
      </c>
      <c r="V172" s="325">
        <f t="shared" si="35"/>
        <v>1.8100971943493249E-3</v>
      </c>
      <c r="W172" s="325">
        <f t="shared" si="36"/>
        <v>3.8271223132828602E-3</v>
      </c>
      <c r="X172" s="325">
        <f t="shared" si="37"/>
        <v>1.5453903214412978E-3</v>
      </c>
      <c r="Y172" s="325">
        <f t="shared" si="38"/>
        <v>1.9107306634056354E-3</v>
      </c>
      <c r="Z172" s="325">
        <f t="shared" si="39"/>
        <v>1.0838320531547652E-3</v>
      </c>
      <c r="AA172" s="325">
        <f t="shared" si="40"/>
        <v>1.7481295014334375E-3</v>
      </c>
      <c r="AB172" s="325">
        <f t="shared" si="41"/>
        <v>1.409277745155757E-3</v>
      </c>
      <c r="AC172" s="325">
        <f t="shared" si="42"/>
        <v>1.7863018850186041E-3</v>
      </c>
      <c r="AD172" s="325">
        <f t="shared" si="43"/>
        <v>2.4978279756733279E-3</v>
      </c>
      <c r="AE172" s="325">
        <f t="shared" si="44"/>
        <v>1.8600240708996907E-3</v>
      </c>
      <c r="AF172" s="325">
        <f t="shared" si="45"/>
        <v>1.9700214132762905E-3</v>
      </c>
      <c r="AG172" s="325">
        <f t="shared" si="46"/>
        <v>8.8280732730083855E-4</v>
      </c>
      <c r="AH172" s="328">
        <f t="shared" si="47"/>
        <v>1.5379634126597708E-3</v>
      </c>
      <c r="AI172" s="846">
        <f t="shared" si="48"/>
        <v>4.081475787855493E-2</v>
      </c>
      <c r="AJ172" s="325">
        <f t="shared" si="49"/>
        <v>2.3934919589955861E-2</v>
      </c>
      <c r="AK172" s="325">
        <f t="shared" si="50"/>
        <v>2.6575097043893603E-2</v>
      </c>
      <c r="AL172" s="325">
        <f t="shared" si="51"/>
        <v>2.7318214833346843E-2</v>
      </c>
      <c r="AM172" s="325">
        <f t="shared" si="52"/>
        <v>3.5573280159521437E-2</v>
      </c>
      <c r="AN172" s="325">
        <f t="shared" si="53"/>
        <v>2.5313022646114902E-2</v>
      </c>
      <c r="AO172" s="325">
        <f t="shared" si="54"/>
        <v>2.4180632055939677E-2</v>
      </c>
      <c r="AP172" s="325">
        <f t="shared" si="55"/>
        <v>2.3511273848525693E-2</v>
      </c>
      <c r="AQ172" s="325">
        <f t="shared" si="56"/>
        <v>3.1018351925153009E-2</v>
      </c>
      <c r="AR172" s="325">
        <f t="shared" si="57"/>
        <v>2.8754122094426071E-2</v>
      </c>
      <c r="AS172" s="325">
        <f t="shared" si="58"/>
        <v>2.0055523645414741E-2</v>
      </c>
      <c r="AT172" s="325">
        <f t="shared" si="59"/>
        <v>3.4594836926065575E-2</v>
      </c>
      <c r="AU172" s="325">
        <f t="shared" si="60"/>
        <v>4.1240239557273961E-2</v>
      </c>
      <c r="AV172" s="325">
        <f t="shared" si="61"/>
        <v>3.0433825148645566E-2</v>
      </c>
      <c r="AW172" s="325">
        <f t="shared" si="62"/>
        <v>2.439575333182753E-2</v>
      </c>
      <c r="AX172" s="328">
        <f t="shared" si="63"/>
        <v>2.9581859787809472E-2</v>
      </c>
    </row>
    <row r="173" spans="2:50" x14ac:dyDescent="0.25">
      <c r="B173" s="122">
        <v>43770</v>
      </c>
      <c r="C173" s="173">
        <v>271.05</v>
      </c>
      <c r="D173" s="211">
        <v>217.51</v>
      </c>
      <c r="E173" s="211">
        <v>240.74</v>
      </c>
      <c r="F173" s="211">
        <v>254.86</v>
      </c>
      <c r="G173" s="211">
        <v>259.89</v>
      </c>
      <c r="H173" s="211">
        <v>226.79</v>
      </c>
      <c r="I173" s="211">
        <v>262.24</v>
      </c>
      <c r="J173" s="211">
        <v>212.61</v>
      </c>
      <c r="K173" s="211">
        <v>286.93</v>
      </c>
      <c r="L173" s="211">
        <v>255.64</v>
      </c>
      <c r="M173" s="211">
        <v>213.26</v>
      </c>
      <c r="N173" s="211">
        <v>277.39</v>
      </c>
      <c r="O173" s="211">
        <v>275.14999999999998</v>
      </c>
      <c r="P173" s="211">
        <v>234.58</v>
      </c>
      <c r="Q173" s="211">
        <v>226.68</v>
      </c>
      <c r="R173" s="229">
        <v>247.6</v>
      </c>
      <c r="S173" s="846">
        <f t="shared" ref="S173:AH173" si="64">C173/C171-1</f>
        <v>3.2200755052187446E-3</v>
      </c>
      <c r="T173" s="325">
        <f t="shared" si="64"/>
        <v>1.0124718118642573E-3</v>
      </c>
      <c r="U173" s="325">
        <f t="shared" si="64"/>
        <v>4.5713335826791379E-4</v>
      </c>
      <c r="V173" s="325">
        <f t="shared" si="64"/>
        <v>2.8725455475544504E-3</v>
      </c>
      <c r="W173" s="325">
        <f t="shared" si="64"/>
        <v>4.6775939384566811E-3</v>
      </c>
      <c r="X173" s="325">
        <f t="shared" si="64"/>
        <v>1.3687742847050544E-3</v>
      </c>
      <c r="Y173" s="325">
        <f t="shared" si="64"/>
        <v>2.1400183430144715E-3</v>
      </c>
      <c r="Z173" s="325">
        <f t="shared" si="64"/>
        <v>1.8849253098345287E-3</v>
      </c>
      <c r="AA173" s="325">
        <f t="shared" si="64"/>
        <v>3.1815956926088962E-3</v>
      </c>
      <c r="AB173" s="325">
        <f t="shared" si="64"/>
        <v>7.4378547660991501E-4</v>
      </c>
      <c r="AC173" s="325">
        <f t="shared" si="64"/>
        <v>2.4914210501574274E-3</v>
      </c>
      <c r="AD173" s="325">
        <f t="shared" si="64"/>
        <v>4.1630466261222132E-3</v>
      </c>
      <c r="AE173" s="325">
        <f t="shared" si="64"/>
        <v>3.5012217805170387E-3</v>
      </c>
      <c r="AF173" s="325">
        <f t="shared" si="64"/>
        <v>4.6252676659528369E-3</v>
      </c>
      <c r="AG173" s="325">
        <f t="shared" si="64"/>
        <v>5.7382476274558947E-4</v>
      </c>
      <c r="AH173" s="328">
        <f t="shared" si="64"/>
        <v>2.1045815120608324E-3</v>
      </c>
      <c r="AI173" s="846">
        <f t="shared" ref="AI173:AX173" si="65">C173/C160-1</f>
        <v>4.1698693312836266E-2</v>
      </c>
      <c r="AJ173" s="325">
        <f t="shared" si="65"/>
        <v>2.280635756606797E-2</v>
      </c>
      <c r="AK173" s="325">
        <f t="shared" si="65"/>
        <v>2.6916350296463776E-2</v>
      </c>
      <c r="AL173" s="325">
        <f t="shared" si="65"/>
        <v>2.8407715277217527E-2</v>
      </c>
      <c r="AM173" s="325">
        <f t="shared" si="65"/>
        <v>3.6450648055832424E-2</v>
      </c>
      <c r="AN173" s="325">
        <f t="shared" si="65"/>
        <v>2.5132215341499897E-2</v>
      </c>
      <c r="AO173" s="325">
        <f t="shared" si="65"/>
        <v>2.4415016211570828E-2</v>
      </c>
      <c r="AP173" s="325">
        <f t="shared" si="65"/>
        <v>2.4330314126035812E-2</v>
      </c>
      <c r="AQ173" s="325">
        <f t="shared" si="65"/>
        <v>3.2493702770781008E-2</v>
      </c>
      <c r="AR173" s="325">
        <f t="shared" si="65"/>
        <v>2.8070457653020187E-2</v>
      </c>
      <c r="AS173" s="325">
        <f t="shared" si="65"/>
        <v>2.0773501818878159E-2</v>
      </c>
      <c r="AT173" s="325">
        <f t="shared" si="65"/>
        <v>3.6313370941831291E-2</v>
      </c>
      <c r="AU173" s="325">
        <f t="shared" si="65"/>
        <v>4.2945947994844857E-2</v>
      </c>
      <c r="AV173" s="325">
        <f t="shared" si="65"/>
        <v>3.316450121118697E-2</v>
      </c>
      <c r="AW173" s="325">
        <f t="shared" si="65"/>
        <v>2.407951208493353E-2</v>
      </c>
      <c r="AX173" s="328">
        <f t="shared" si="65"/>
        <v>3.0164343665487925E-2</v>
      </c>
    </row>
    <row r="174" spans="2:50" x14ac:dyDescent="0.25">
      <c r="B174" s="122">
        <v>43800</v>
      </c>
      <c r="C174" s="173">
        <v>271.07</v>
      </c>
      <c r="D174" s="211">
        <v>217.89</v>
      </c>
      <c r="E174" s="211">
        <v>241.09</v>
      </c>
      <c r="F174" s="211">
        <v>255.95</v>
      </c>
      <c r="G174" s="211">
        <v>259.92</v>
      </c>
      <c r="H174" s="211">
        <v>226.93</v>
      </c>
      <c r="I174" s="211">
        <v>262.54000000000002</v>
      </c>
      <c r="J174" s="211">
        <v>212.55</v>
      </c>
      <c r="K174" s="211">
        <v>287.29000000000002</v>
      </c>
      <c r="L174" s="211">
        <v>255.85</v>
      </c>
      <c r="M174" s="211">
        <v>213.54</v>
      </c>
      <c r="N174" s="211">
        <v>277.48</v>
      </c>
      <c r="O174" s="211">
        <v>275.31</v>
      </c>
      <c r="P174" s="211">
        <v>234.7</v>
      </c>
      <c r="Q174" s="211">
        <v>227.23</v>
      </c>
      <c r="R174" s="229">
        <v>247.85</v>
      </c>
      <c r="S174" s="846">
        <f t="shared" ref="S174:AH179" si="66">C174/C172-1</f>
        <v>9.2312236910130352E-4</v>
      </c>
      <c r="T174" s="325">
        <f t="shared" si="66"/>
        <v>6.4293915040170013E-4</v>
      </c>
      <c r="U174" s="325">
        <f t="shared" si="66"/>
        <v>1.7867530956536815E-3</v>
      </c>
      <c r="V174" s="325">
        <f t="shared" si="66"/>
        <v>5.3419223064534727E-3</v>
      </c>
      <c r="W174" s="325">
        <f t="shared" si="66"/>
        <v>9.627604266955192E-4</v>
      </c>
      <c r="X174" s="325">
        <f t="shared" si="66"/>
        <v>4.4085879292854457E-4</v>
      </c>
      <c r="Y174" s="325">
        <f t="shared" si="66"/>
        <v>1.3731024486993704E-3</v>
      </c>
      <c r="Z174" s="325">
        <f t="shared" si="66"/>
        <v>5.1779325927325814E-4</v>
      </c>
      <c r="AA174" s="325">
        <f t="shared" si="66"/>
        <v>2.687421471450735E-3</v>
      </c>
      <c r="AB174" s="325">
        <f t="shared" si="66"/>
        <v>1.5636605292979056E-4</v>
      </c>
      <c r="AC174" s="325">
        <f t="shared" si="66"/>
        <v>2.0177373187555414E-3</v>
      </c>
      <c r="AD174" s="325">
        <f t="shared" si="66"/>
        <v>1.986061459574584E-3</v>
      </c>
      <c r="AE174" s="325">
        <f t="shared" si="66"/>
        <v>2.2206042955952299E-3</v>
      </c>
      <c r="AF174" s="325">
        <f t="shared" si="66"/>
        <v>3.1629338348435621E-3</v>
      </c>
      <c r="AG174" s="325">
        <f t="shared" si="66"/>
        <v>2.1168687982358048E-3</v>
      </c>
      <c r="AH174" s="328">
        <f t="shared" si="66"/>
        <v>1.5760122848136326E-3</v>
      </c>
      <c r="AI174" s="846">
        <f t="shared" ref="AI174:AX179" si="67">C174/C161-1</f>
        <v>3.9179605137051876E-2</v>
      </c>
      <c r="AJ174" s="325">
        <f t="shared" si="67"/>
        <v>2.3919172932330701E-2</v>
      </c>
      <c r="AK174" s="325">
        <f t="shared" si="67"/>
        <v>2.8321603753465707E-2</v>
      </c>
      <c r="AL174" s="325">
        <f t="shared" si="67"/>
        <v>3.1890017739074406E-2</v>
      </c>
      <c r="AM174" s="325">
        <f t="shared" si="67"/>
        <v>3.2822061511563305E-2</v>
      </c>
      <c r="AN174" s="325">
        <f t="shared" si="67"/>
        <v>2.4514672686230199E-2</v>
      </c>
      <c r="AO174" s="325">
        <f t="shared" si="67"/>
        <v>2.4986335597720233E-2</v>
      </c>
      <c r="AP174" s="325">
        <f t="shared" si="67"/>
        <v>2.2612460909309684E-2</v>
      </c>
      <c r="AQ174" s="325">
        <f t="shared" si="67"/>
        <v>3.1265704644985348E-2</v>
      </c>
      <c r="AR174" s="325">
        <f t="shared" si="67"/>
        <v>2.8005464480874265E-2</v>
      </c>
      <c r="AS174" s="325">
        <f t="shared" si="67"/>
        <v>2.1038538777852223E-2</v>
      </c>
      <c r="AT174" s="325">
        <f t="shared" si="67"/>
        <v>3.6339869281045711E-2</v>
      </c>
      <c r="AU174" s="325">
        <f t="shared" si="67"/>
        <v>4.2801409037536597E-2</v>
      </c>
      <c r="AV174" s="325">
        <f t="shared" si="67"/>
        <v>3.1421665568006851E-2</v>
      </c>
      <c r="AW174" s="325">
        <f t="shared" si="67"/>
        <v>2.6378788563168998E-2</v>
      </c>
      <c r="AX174" s="328">
        <f t="shared" si="67"/>
        <v>2.9961768617021267E-2</v>
      </c>
    </row>
    <row r="175" spans="2:50" x14ac:dyDescent="0.25">
      <c r="B175" s="122">
        <v>43831</v>
      </c>
      <c r="C175" s="173">
        <v>273.2</v>
      </c>
      <c r="D175" s="211">
        <v>219</v>
      </c>
      <c r="E175" s="211">
        <v>243.31</v>
      </c>
      <c r="F175" s="211">
        <v>259.14999999999998</v>
      </c>
      <c r="G175" s="211">
        <v>262.92</v>
      </c>
      <c r="H175" s="211">
        <v>228.66</v>
      </c>
      <c r="I175" s="211">
        <v>264.23</v>
      </c>
      <c r="J175" s="211">
        <v>213.95</v>
      </c>
      <c r="K175" s="211">
        <v>291.33999999999997</v>
      </c>
      <c r="L175" s="211">
        <v>258.8</v>
      </c>
      <c r="M175" s="211">
        <v>214.98</v>
      </c>
      <c r="N175" s="211">
        <v>278.57</v>
      </c>
      <c r="O175" s="211">
        <v>278.79000000000002</v>
      </c>
      <c r="P175" s="211">
        <v>235.5</v>
      </c>
      <c r="Q175" s="211">
        <v>228.44</v>
      </c>
      <c r="R175" s="229">
        <v>250.17</v>
      </c>
      <c r="S175" s="846">
        <f t="shared" si="66"/>
        <v>7.9321158457847929E-3</v>
      </c>
      <c r="T175" s="325">
        <f t="shared" si="66"/>
        <v>6.8502597581721059E-3</v>
      </c>
      <c r="U175" s="325">
        <f t="shared" si="66"/>
        <v>1.0675417462822967E-2</v>
      </c>
      <c r="V175" s="325">
        <f t="shared" si="66"/>
        <v>1.6832770933061125E-2</v>
      </c>
      <c r="W175" s="325">
        <f t="shared" si="66"/>
        <v>1.1658778714071394E-2</v>
      </c>
      <c r="X175" s="325">
        <f t="shared" si="66"/>
        <v>8.2455134706116429E-3</v>
      </c>
      <c r="Y175" s="325">
        <f t="shared" si="66"/>
        <v>7.5884685784015637E-3</v>
      </c>
      <c r="Z175" s="325">
        <f t="shared" si="66"/>
        <v>6.3026198203282036E-3</v>
      </c>
      <c r="AA175" s="325">
        <f t="shared" si="66"/>
        <v>1.5369602342034439E-2</v>
      </c>
      <c r="AB175" s="325">
        <f t="shared" si="66"/>
        <v>1.2361132843060618E-2</v>
      </c>
      <c r="AC175" s="325">
        <f t="shared" si="66"/>
        <v>8.0652724374004059E-3</v>
      </c>
      <c r="AD175" s="325">
        <f t="shared" si="66"/>
        <v>4.2539384981434836E-3</v>
      </c>
      <c r="AE175" s="325">
        <f t="shared" si="66"/>
        <v>1.3229147737597868E-2</v>
      </c>
      <c r="AF175" s="325">
        <f t="shared" si="66"/>
        <v>3.9219029755306334E-3</v>
      </c>
      <c r="AG175" s="325">
        <f t="shared" si="66"/>
        <v>7.764249161813952E-3</v>
      </c>
      <c r="AH175" s="328">
        <f t="shared" si="66"/>
        <v>1.03796445880453E-2</v>
      </c>
      <c r="AI175" s="846">
        <f t="shared" si="67"/>
        <v>4.5701599938758219E-2</v>
      </c>
      <c r="AJ175" s="325">
        <f t="shared" si="67"/>
        <v>2.7927716498474586E-2</v>
      </c>
      <c r="AK175" s="325">
        <f t="shared" si="67"/>
        <v>3.7171234920499563E-2</v>
      </c>
      <c r="AL175" s="325">
        <f t="shared" si="67"/>
        <v>4.2773217447287903E-2</v>
      </c>
      <c r="AM175" s="325">
        <f t="shared" si="67"/>
        <v>4.4659885568976598E-2</v>
      </c>
      <c r="AN175" s="325">
        <f t="shared" si="67"/>
        <v>3.2558139534883734E-2</v>
      </c>
      <c r="AO175" s="325">
        <f t="shared" si="67"/>
        <v>2.9293755599704152E-2</v>
      </c>
      <c r="AP175" s="325">
        <f t="shared" si="67"/>
        <v>2.7864520778284829E-2</v>
      </c>
      <c r="AQ175" s="325">
        <f t="shared" si="67"/>
        <v>4.4566347567315479E-2</v>
      </c>
      <c r="AR175" s="325">
        <f t="shared" si="67"/>
        <v>3.9232221017548197E-2</v>
      </c>
      <c r="AS175" s="325">
        <f t="shared" si="67"/>
        <v>2.7530828792658335E-2</v>
      </c>
      <c r="AT175" s="325">
        <f t="shared" si="67"/>
        <v>3.8587726493177099E-2</v>
      </c>
      <c r="AU175" s="325">
        <f t="shared" si="67"/>
        <v>5.5542935029532003E-2</v>
      </c>
      <c r="AV175" s="325">
        <f t="shared" si="67"/>
        <v>3.2532444756225853E-2</v>
      </c>
      <c r="AW175" s="325">
        <f t="shared" si="67"/>
        <v>3.0587386086799562E-2</v>
      </c>
      <c r="AX175" s="328">
        <f t="shared" si="67"/>
        <v>3.8782543703026917E-2</v>
      </c>
    </row>
    <row r="176" spans="2:50" x14ac:dyDescent="0.25">
      <c r="B176" s="122">
        <v>43862</v>
      </c>
      <c r="C176" s="173">
        <v>275.35000000000002</v>
      </c>
      <c r="D176" s="211">
        <v>220.73</v>
      </c>
      <c r="E176" s="211">
        <v>245.19</v>
      </c>
      <c r="F176" s="211">
        <v>261.77999999999997</v>
      </c>
      <c r="G176" s="211">
        <v>265.58999999999997</v>
      </c>
      <c r="H176" s="211">
        <v>230.47</v>
      </c>
      <c r="I176" s="211">
        <v>264.99</v>
      </c>
      <c r="J176" s="211">
        <v>214.8</v>
      </c>
      <c r="K176" s="211">
        <v>300.77999999999997</v>
      </c>
      <c r="L176" s="211">
        <v>262.24</v>
      </c>
      <c r="M176" s="211">
        <v>218.12</v>
      </c>
      <c r="N176" s="211">
        <v>281.24</v>
      </c>
      <c r="O176" s="211">
        <v>282.27999999999997</v>
      </c>
      <c r="P176" s="211">
        <v>237.17</v>
      </c>
      <c r="Q176" s="211">
        <v>230.94</v>
      </c>
      <c r="R176" s="229">
        <v>252.44</v>
      </c>
      <c r="S176" s="846">
        <f t="shared" si="66"/>
        <v>1.5789279521894795E-2</v>
      </c>
      <c r="T176" s="325">
        <f t="shared" si="66"/>
        <v>1.3034099775115937E-2</v>
      </c>
      <c r="U176" s="325">
        <f t="shared" si="66"/>
        <v>1.7006097308059243E-2</v>
      </c>
      <c r="V176" s="325">
        <f t="shared" si="66"/>
        <v>2.2777886305919148E-2</v>
      </c>
      <c r="W176" s="325">
        <f t="shared" si="66"/>
        <v>2.1814404432132894E-2</v>
      </c>
      <c r="X176" s="325">
        <f t="shared" si="66"/>
        <v>1.559952408231613E-2</v>
      </c>
      <c r="Y176" s="325">
        <f t="shared" si="66"/>
        <v>9.3319113277976484E-3</v>
      </c>
      <c r="Z176" s="325">
        <f t="shared" si="66"/>
        <v>1.0585744530698715E-2</v>
      </c>
      <c r="AA176" s="325">
        <f t="shared" si="66"/>
        <v>4.6956037453444122E-2</v>
      </c>
      <c r="AB176" s="325">
        <f t="shared" si="66"/>
        <v>2.4975571623998549E-2</v>
      </c>
      <c r="AC176" s="325">
        <f t="shared" si="66"/>
        <v>2.1447972276856797E-2</v>
      </c>
      <c r="AD176" s="325">
        <f t="shared" si="66"/>
        <v>1.3550526164047838E-2</v>
      </c>
      <c r="AE176" s="325">
        <f t="shared" si="66"/>
        <v>2.5316915477098467E-2</v>
      </c>
      <c r="AF176" s="325">
        <f t="shared" si="66"/>
        <v>1.0524073285044677E-2</v>
      </c>
      <c r="AG176" s="325">
        <f t="shared" si="66"/>
        <v>1.6327069489064039E-2</v>
      </c>
      <c r="AH176" s="328">
        <f t="shared" si="66"/>
        <v>1.8519265684890041E-2</v>
      </c>
      <c r="AI176" s="846">
        <f t="shared" si="67"/>
        <v>3.9605829494827383E-2</v>
      </c>
      <c r="AJ176" s="325">
        <f t="shared" si="67"/>
        <v>3.5756182253296354E-2</v>
      </c>
      <c r="AK176" s="325">
        <f t="shared" si="67"/>
        <v>3.7051135642684807E-2</v>
      </c>
      <c r="AL176" s="325">
        <f t="shared" si="67"/>
        <v>4.5781399808245471E-2</v>
      </c>
      <c r="AM176" s="325">
        <f t="shared" si="67"/>
        <v>4.6206570550697101E-2</v>
      </c>
      <c r="AN176" s="325">
        <f t="shared" si="67"/>
        <v>4.0308747855917648E-2</v>
      </c>
      <c r="AO176" s="325">
        <f t="shared" si="67"/>
        <v>2.7770236202148801E-2</v>
      </c>
      <c r="AP176" s="325">
        <f t="shared" si="67"/>
        <v>2.5249391437162982E-2</v>
      </c>
      <c r="AQ176" s="325">
        <f t="shared" si="67"/>
        <v>6.3540893179166114E-2</v>
      </c>
      <c r="AR176" s="325">
        <f t="shared" si="67"/>
        <v>4.4864132600207274E-2</v>
      </c>
      <c r="AS176" s="325">
        <f t="shared" si="67"/>
        <v>3.90625E-2</v>
      </c>
      <c r="AT176" s="325">
        <f t="shared" si="67"/>
        <v>4.186115433059201E-2</v>
      </c>
      <c r="AU176" s="325">
        <f t="shared" si="67"/>
        <v>6.0804208944005733E-2</v>
      </c>
      <c r="AV176" s="325">
        <f t="shared" si="67"/>
        <v>3.8624917889205079E-2</v>
      </c>
      <c r="AW176" s="325">
        <f t="shared" si="67"/>
        <v>3.5233996772458198E-2</v>
      </c>
      <c r="AX176" s="328">
        <f t="shared" si="67"/>
        <v>4.0431933396529729E-2</v>
      </c>
    </row>
    <row r="177" spans="2:50" x14ac:dyDescent="0.25">
      <c r="B177" s="122">
        <v>43891</v>
      </c>
      <c r="C177" s="173">
        <v>276.26</v>
      </c>
      <c r="D177" s="211">
        <v>221.45</v>
      </c>
      <c r="E177" s="211">
        <v>245.88</v>
      </c>
      <c r="F177" s="211">
        <v>263.07</v>
      </c>
      <c r="G177" s="211">
        <v>266.47000000000003</v>
      </c>
      <c r="H177" s="211">
        <v>236.45</v>
      </c>
      <c r="I177" s="211">
        <v>265.51</v>
      </c>
      <c r="J177" s="211">
        <v>214.8</v>
      </c>
      <c r="K177" s="211">
        <v>301.37</v>
      </c>
      <c r="L177" s="211">
        <v>263.61</v>
      </c>
      <c r="M177" s="211">
        <v>218.6</v>
      </c>
      <c r="N177" s="211">
        <v>282.85000000000002</v>
      </c>
      <c r="O177" s="211">
        <v>282.89</v>
      </c>
      <c r="P177" s="211">
        <v>238.18</v>
      </c>
      <c r="Q177" s="211">
        <v>231.38</v>
      </c>
      <c r="R177" s="229">
        <v>253.49</v>
      </c>
      <c r="S177" s="846">
        <f t="shared" si="66"/>
        <v>1.1200585651537365E-2</v>
      </c>
      <c r="T177" s="325">
        <f t="shared" si="66"/>
        <v>1.1187214611872109E-2</v>
      </c>
      <c r="U177" s="325">
        <f t="shared" si="66"/>
        <v>1.056265669310763E-2</v>
      </c>
      <c r="V177" s="325">
        <f t="shared" si="66"/>
        <v>1.5126374686475152E-2</v>
      </c>
      <c r="W177" s="325">
        <f t="shared" si="66"/>
        <v>1.3502205994218919E-2</v>
      </c>
      <c r="X177" s="325">
        <f t="shared" si="66"/>
        <v>3.4068048631155312E-2</v>
      </c>
      <c r="Y177" s="325">
        <f t="shared" si="66"/>
        <v>4.844264466563164E-3</v>
      </c>
      <c r="Z177" s="325">
        <f t="shared" si="66"/>
        <v>3.9728908623510861E-3</v>
      </c>
      <c r="AA177" s="325">
        <f t="shared" si="66"/>
        <v>3.442712981396312E-2</v>
      </c>
      <c r="AB177" s="325">
        <f t="shared" si="66"/>
        <v>1.8585780525502305E-2</v>
      </c>
      <c r="AC177" s="325">
        <f t="shared" si="66"/>
        <v>1.6838775700065201E-2</v>
      </c>
      <c r="AD177" s="325">
        <f t="shared" si="66"/>
        <v>1.5364181354776241E-2</v>
      </c>
      <c r="AE177" s="325">
        <f t="shared" si="66"/>
        <v>1.4706409842533574E-2</v>
      </c>
      <c r="AF177" s="325">
        <f t="shared" si="66"/>
        <v>1.1380042462844964E-2</v>
      </c>
      <c r="AG177" s="325">
        <f t="shared" si="66"/>
        <v>1.2869900192610695E-2</v>
      </c>
      <c r="AH177" s="328">
        <f t="shared" si="66"/>
        <v>1.3270975736499269E-2</v>
      </c>
      <c r="AI177" s="846">
        <f t="shared" si="67"/>
        <v>2.9821814657421841E-2</v>
      </c>
      <c r="AJ177" s="325">
        <f t="shared" si="67"/>
        <v>2.9090571123193465E-2</v>
      </c>
      <c r="AK177" s="325">
        <f t="shared" si="67"/>
        <v>3.4892040910812661E-2</v>
      </c>
      <c r="AL177" s="325">
        <f t="shared" si="67"/>
        <v>4.3431699190861428E-2</v>
      </c>
      <c r="AM177" s="325">
        <f t="shared" si="67"/>
        <v>4.5267328286196395E-2</v>
      </c>
      <c r="AN177" s="325">
        <f t="shared" si="67"/>
        <v>6.1027597038366688E-2</v>
      </c>
      <c r="AO177" s="325">
        <f t="shared" si="67"/>
        <v>2.2332601748103809E-2</v>
      </c>
      <c r="AP177" s="325">
        <f t="shared" si="67"/>
        <v>2.1155217494651879E-2</v>
      </c>
      <c r="AQ177" s="325">
        <f t="shared" si="67"/>
        <v>6.0154078868681182E-2</v>
      </c>
      <c r="AR177" s="325">
        <f t="shared" si="67"/>
        <v>4.1195987044790217E-2</v>
      </c>
      <c r="AS177" s="325">
        <f t="shared" si="67"/>
        <v>3.4645967436577108E-2</v>
      </c>
      <c r="AT177" s="325">
        <f t="shared" si="67"/>
        <v>3.6574192839081032E-2</v>
      </c>
      <c r="AU177" s="325">
        <f t="shared" si="67"/>
        <v>5.015220135125098E-2</v>
      </c>
      <c r="AV177" s="325">
        <f t="shared" si="67"/>
        <v>3.4261148986061141E-2</v>
      </c>
      <c r="AW177" s="325">
        <f t="shared" si="67"/>
        <v>3.4609193346449629E-2</v>
      </c>
      <c r="AX177" s="328">
        <f t="shared" si="67"/>
        <v>3.8042588042588088E-2</v>
      </c>
    </row>
    <row r="178" spans="2:50" x14ac:dyDescent="0.25">
      <c r="B178" s="122">
        <v>43922</v>
      </c>
      <c r="C178" s="173">
        <v>276.16000000000003</v>
      </c>
      <c r="D178" s="211">
        <v>221.39</v>
      </c>
      <c r="E178" s="211">
        <v>246.59</v>
      </c>
      <c r="F178" s="211">
        <v>263.52999999999997</v>
      </c>
      <c r="G178" s="211">
        <v>265.99</v>
      </c>
      <c r="H178" s="211">
        <v>232.26</v>
      </c>
      <c r="I178" s="211">
        <v>265.91000000000003</v>
      </c>
      <c r="J178" s="211">
        <v>215.24</v>
      </c>
      <c r="K178" s="211">
        <v>301.86</v>
      </c>
      <c r="L178" s="211">
        <v>266.22000000000003</v>
      </c>
      <c r="M178" s="211">
        <v>219.19</v>
      </c>
      <c r="N178" s="211">
        <v>283.89</v>
      </c>
      <c r="O178" s="211">
        <v>281.39</v>
      </c>
      <c r="P178" s="211">
        <v>238.31</v>
      </c>
      <c r="Q178" s="211">
        <v>231.57</v>
      </c>
      <c r="R178" s="229">
        <v>253.89</v>
      </c>
      <c r="S178" s="846">
        <f t="shared" si="66"/>
        <v>2.9417105502087537E-3</v>
      </c>
      <c r="T178" s="325">
        <f t="shared" si="66"/>
        <v>2.9900783762968342E-3</v>
      </c>
      <c r="U178" s="325">
        <f t="shared" si="66"/>
        <v>5.7098576614054153E-3</v>
      </c>
      <c r="V178" s="325">
        <f t="shared" si="66"/>
        <v>6.6850026740010726E-3</v>
      </c>
      <c r="W178" s="325">
        <f t="shared" si="66"/>
        <v>1.5060808012350435E-3</v>
      </c>
      <c r="X178" s="325">
        <f t="shared" si="66"/>
        <v>7.7667375363388302E-3</v>
      </c>
      <c r="Y178" s="325">
        <f t="shared" si="66"/>
        <v>3.4718291256274902E-3</v>
      </c>
      <c r="Z178" s="325">
        <f t="shared" si="66"/>
        <v>2.0484171322159295E-3</v>
      </c>
      <c r="AA178" s="325">
        <f t="shared" si="66"/>
        <v>3.5906642728906757E-3</v>
      </c>
      <c r="AB178" s="325">
        <f t="shared" si="66"/>
        <v>1.5176937156802905E-2</v>
      </c>
      <c r="AC178" s="325">
        <f t="shared" si="66"/>
        <v>4.9055565743627572E-3</v>
      </c>
      <c r="AD178" s="325">
        <f t="shared" si="66"/>
        <v>9.4225572464798901E-3</v>
      </c>
      <c r="AE178" s="325">
        <f t="shared" si="66"/>
        <v>-3.1528978319398382E-3</v>
      </c>
      <c r="AF178" s="325">
        <f t="shared" si="66"/>
        <v>4.8066787536367173E-3</v>
      </c>
      <c r="AG178" s="325">
        <f t="shared" si="66"/>
        <v>2.7279812938425518E-3</v>
      </c>
      <c r="AH178" s="328">
        <f t="shared" si="66"/>
        <v>5.7439391538582907E-3</v>
      </c>
      <c r="AI178" s="846">
        <f t="shared" si="67"/>
        <v>2.7878066028957482E-2</v>
      </c>
      <c r="AJ178" s="325">
        <f t="shared" si="67"/>
        <v>2.6569600296763474E-2</v>
      </c>
      <c r="AK178" s="325">
        <f t="shared" si="67"/>
        <v>3.132580510246763E-2</v>
      </c>
      <c r="AL178" s="325">
        <f t="shared" si="67"/>
        <v>4.2238481313031428E-2</v>
      </c>
      <c r="AM178" s="325">
        <f t="shared" si="67"/>
        <v>3.6109379869118108E-2</v>
      </c>
      <c r="AN178" s="325">
        <f t="shared" si="67"/>
        <v>4.0451552210724273E-2</v>
      </c>
      <c r="AO178" s="325">
        <f t="shared" si="67"/>
        <v>2.3833359002002119E-2</v>
      </c>
      <c r="AP178" s="325">
        <f t="shared" si="67"/>
        <v>2.1692694735842899E-2</v>
      </c>
      <c r="AQ178" s="325">
        <f t="shared" si="67"/>
        <v>5.8118339876612524E-2</v>
      </c>
      <c r="AR178" s="325">
        <f t="shared" si="67"/>
        <v>4.9308265342320023E-2</v>
      </c>
      <c r="AS178" s="325">
        <f t="shared" si="67"/>
        <v>3.4793692758002148E-2</v>
      </c>
      <c r="AT178" s="325">
        <f t="shared" si="67"/>
        <v>3.5490224686314464E-2</v>
      </c>
      <c r="AU178" s="325">
        <f t="shared" si="67"/>
        <v>3.7612006342416793E-2</v>
      </c>
      <c r="AV178" s="325">
        <f t="shared" si="67"/>
        <v>3.1913051008920057E-2</v>
      </c>
      <c r="AW178" s="325">
        <f t="shared" si="67"/>
        <v>3.5227323528096877E-2</v>
      </c>
      <c r="AX178" s="328">
        <f t="shared" si="67"/>
        <v>3.4933963802380452E-2</v>
      </c>
    </row>
    <row r="179" spans="2:50" x14ac:dyDescent="0.25">
      <c r="B179" s="122">
        <v>43952</v>
      </c>
      <c r="C179" s="173">
        <v>277.99</v>
      </c>
      <c r="D179" s="211">
        <v>225.67</v>
      </c>
      <c r="E179" s="211">
        <v>246.01</v>
      </c>
      <c r="F179" s="211">
        <v>264.77</v>
      </c>
      <c r="G179" s="211">
        <v>267.33</v>
      </c>
      <c r="H179" s="211">
        <v>233.34</v>
      </c>
      <c r="I179" s="211">
        <v>266.63</v>
      </c>
      <c r="J179" s="211">
        <v>215.79</v>
      </c>
      <c r="K179" s="211">
        <v>302.83</v>
      </c>
      <c r="L179" s="211">
        <v>267.01</v>
      </c>
      <c r="M179" s="211">
        <v>220.33</v>
      </c>
      <c r="N179" s="211">
        <v>284.3</v>
      </c>
      <c r="O179" s="211">
        <v>282.14999999999998</v>
      </c>
      <c r="P179" s="211">
        <v>239.29</v>
      </c>
      <c r="Q179" s="211">
        <v>232.12</v>
      </c>
      <c r="R179" s="229">
        <v>254.41</v>
      </c>
      <c r="S179" s="846">
        <f t="shared" si="66"/>
        <v>6.2622167523347372E-3</v>
      </c>
      <c r="T179" s="325">
        <f t="shared" si="66"/>
        <v>1.9056220365771148E-2</v>
      </c>
      <c r="U179" s="325">
        <f t="shared" si="66"/>
        <v>5.2871319342773226E-4</v>
      </c>
      <c r="V179" s="325">
        <f t="shared" si="66"/>
        <v>6.4621583608925892E-3</v>
      </c>
      <c r="W179" s="325">
        <f t="shared" si="66"/>
        <v>3.2273801928921486E-3</v>
      </c>
      <c r="X179" s="325">
        <f t="shared" si="66"/>
        <v>-1.3152886445337186E-2</v>
      </c>
      <c r="Y179" s="325">
        <f t="shared" si="66"/>
        <v>4.2182968626416351E-3</v>
      </c>
      <c r="Z179" s="325">
        <f t="shared" si="66"/>
        <v>4.6089385474858968E-3</v>
      </c>
      <c r="AA179" s="325">
        <f t="shared" si="66"/>
        <v>4.8445432524801824E-3</v>
      </c>
      <c r="AB179" s="325">
        <f t="shared" si="66"/>
        <v>1.2897841508288765E-2</v>
      </c>
      <c r="AC179" s="325">
        <f t="shared" si="66"/>
        <v>7.9139981701739082E-3</v>
      </c>
      <c r="AD179" s="325">
        <f t="shared" si="66"/>
        <v>5.1263920806081664E-3</v>
      </c>
      <c r="AE179" s="325">
        <f t="shared" si="66"/>
        <v>-2.6158577538972771E-3</v>
      </c>
      <c r="AF179" s="325">
        <f t="shared" si="66"/>
        <v>4.660340918632988E-3</v>
      </c>
      <c r="AG179" s="325">
        <f t="shared" si="66"/>
        <v>3.1982020917971088E-3</v>
      </c>
      <c r="AH179" s="328">
        <f t="shared" si="66"/>
        <v>3.6293344905125036E-3</v>
      </c>
      <c r="AI179" s="846">
        <f t="shared" si="67"/>
        <v>3.4458378297919756E-2</v>
      </c>
      <c r="AJ179" s="325">
        <f t="shared" si="67"/>
        <v>4.0817267779725164E-2</v>
      </c>
      <c r="AK179" s="325">
        <f t="shared" si="67"/>
        <v>2.8770961401747952E-2</v>
      </c>
      <c r="AL179" s="325">
        <f t="shared" si="67"/>
        <v>4.6149591054565509E-2</v>
      </c>
      <c r="AM179" s="325">
        <f t="shared" si="67"/>
        <v>3.8820237817673187E-2</v>
      </c>
      <c r="AN179" s="325">
        <f t="shared" si="67"/>
        <v>3.660595290981794E-2</v>
      </c>
      <c r="AO179" s="325">
        <f t="shared" si="67"/>
        <v>2.4082040251958814E-2</v>
      </c>
      <c r="AP179" s="325">
        <f t="shared" si="67"/>
        <v>2.1974899360644118E-2</v>
      </c>
      <c r="AQ179" s="325">
        <f t="shared" si="67"/>
        <v>6.1555719143267851E-2</v>
      </c>
      <c r="AR179" s="325">
        <f t="shared" si="67"/>
        <v>5.10963272054481E-2</v>
      </c>
      <c r="AS179" s="325">
        <f t="shared" si="67"/>
        <v>3.9292452830188784E-2</v>
      </c>
      <c r="AT179" s="325">
        <f t="shared" si="67"/>
        <v>3.4344757331004949E-2</v>
      </c>
      <c r="AU179" s="325">
        <f t="shared" si="67"/>
        <v>3.9073433011710845E-2</v>
      </c>
      <c r="AV179" s="325">
        <f t="shared" si="67"/>
        <v>3.3605459807351634E-2</v>
      </c>
      <c r="AW179" s="325">
        <f t="shared" si="67"/>
        <v>3.1782015379828499E-2</v>
      </c>
      <c r="AX179" s="328">
        <f t="shared" si="67"/>
        <v>3.5576179427687649E-2</v>
      </c>
    </row>
    <row r="180" spans="2:50" x14ac:dyDescent="0.25">
      <c r="B180" s="122">
        <v>43983</v>
      </c>
      <c r="C180" s="173">
        <v>278.96768108999999</v>
      </c>
      <c r="D180" s="211">
        <v>226.18671083999999</v>
      </c>
      <c r="E180" s="211">
        <v>246.26322558000001</v>
      </c>
      <c r="F180" s="211">
        <v>265.13932588</v>
      </c>
      <c r="G180" s="211">
        <v>268.21890115000002</v>
      </c>
      <c r="H180" s="211">
        <v>233.30493422999999</v>
      </c>
      <c r="I180" s="211">
        <v>266.70158261</v>
      </c>
      <c r="J180" s="211">
        <v>215.83014824</v>
      </c>
      <c r="K180" s="211">
        <v>303.33541202999999</v>
      </c>
      <c r="L180" s="211">
        <v>267.76657225000002</v>
      </c>
      <c r="M180" s="211">
        <v>221.11739821</v>
      </c>
      <c r="N180" s="211">
        <v>284.71419237999999</v>
      </c>
      <c r="O180" s="211">
        <v>282.30147366</v>
      </c>
      <c r="P180" s="211">
        <v>240.02697469</v>
      </c>
      <c r="Q180" s="211">
        <v>232.75216434000001</v>
      </c>
      <c r="R180" s="229">
        <v>254.89</v>
      </c>
      <c r="S180" s="846">
        <f t="shared" ref="S180:AH187" si="68">C180/C178-1</f>
        <v>1.0166863738412468E-2</v>
      </c>
      <c r="T180" s="325">
        <f t="shared" si="68"/>
        <v>2.1666339220380415E-2</v>
      </c>
      <c r="U180" s="325">
        <f t="shared" si="68"/>
        <v>-1.3251730402692452E-3</v>
      </c>
      <c r="V180" s="325">
        <f t="shared" si="68"/>
        <v>6.106803324099852E-3</v>
      </c>
      <c r="W180" s="325">
        <f t="shared" si="68"/>
        <v>8.3796426557389836E-3</v>
      </c>
      <c r="X180" s="325">
        <f t="shared" si="68"/>
        <v>4.4989848876260119E-3</v>
      </c>
      <c r="Y180" s="325">
        <f t="shared" si="68"/>
        <v>2.9768816892932204E-3</v>
      </c>
      <c r="Z180" s="325">
        <f t="shared" si="68"/>
        <v>2.7418149042928164E-3</v>
      </c>
      <c r="AA180" s="325">
        <f t="shared" si="68"/>
        <v>4.8877361359569438E-3</v>
      </c>
      <c r="AB180" s="325">
        <f t="shared" si="68"/>
        <v>5.8093766433775507E-3</v>
      </c>
      <c r="AC180" s="325">
        <f t="shared" si="68"/>
        <v>8.7932761987317143E-3</v>
      </c>
      <c r="AD180" s="325">
        <f t="shared" si="68"/>
        <v>2.9032103279438282E-3</v>
      </c>
      <c r="AE180" s="325">
        <f t="shared" si="68"/>
        <v>3.2391828423186109E-3</v>
      </c>
      <c r="AF180" s="325">
        <f t="shared" si="68"/>
        <v>7.2047949729343586E-3</v>
      </c>
      <c r="AG180" s="325">
        <f t="shared" si="68"/>
        <v>5.1049977976422856E-3</v>
      </c>
      <c r="AH180" s="328">
        <f t="shared" si="68"/>
        <v>3.9387136161330716E-3</v>
      </c>
      <c r="AI180" s="846">
        <f t="shared" ref="AI180:AX187" si="69">C180/C167-1</f>
        <v>3.7131686705331068E-2</v>
      </c>
      <c r="AJ180" s="325">
        <f t="shared" si="69"/>
        <v>4.3585451877825809E-2</v>
      </c>
      <c r="AK180" s="325">
        <f t="shared" si="69"/>
        <v>2.9916045251139556E-2</v>
      </c>
      <c r="AL180" s="325">
        <f t="shared" si="69"/>
        <v>4.7319188971401527E-2</v>
      </c>
      <c r="AM180" s="325">
        <f t="shared" si="69"/>
        <v>4.0899181737038326E-2</v>
      </c>
      <c r="AN180" s="325">
        <f t="shared" si="69"/>
        <v>3.4657564548316921E-2</v>
      </c>
      <c r="AO180" s="325">
        <f t="shared" si="69"/>
        <v>2.3295793308521606E-2</v>
      </c>
      <c r="AP180" s="325">
        <f t="shared" si="69"/>
        <v>1.9076199253978077E-2</v>
      </c>
      <c r="AQ180" s="325">
        <f t="shared" si="69"/>
        <v>6.4036102251999516E-2</v>
      </c>
      <c r="AR180" s="325">
        <f t="shared" si="69"/>
        <v>5.0765499548718784E-2</v>
      </c>
      <c r="AS180" s="325">
        <f t="shared" si="69"/>
        <v>4.1974450827011012E-2</v>
      </c>
      <c r="AT180" s="325">
        <f t="shared" si="69"/>
        <v>3.3482857381393005E-2</v>
      </c>
      <c r="AU180" s="325">
        <f t="shared" si="69"/>
        <v>3.6539282761152814E-2</v>
      </c>
      <c r="AV180" s="325">
        <f t="shared" si="69"/>
        <v>3.7102379407189856E-2</v>
      </c>
      <c r="AW180" s="325">
        <f t="shared" si="69"/>
        <v>3.0469581352105202E-2</v>
      </c>
      <c r="AX180" s="328">
        <f t="shared" si="69"/>
        <v>3.6433131378847516E-2</v>
      </c>
    </row>
    <row r="181" spans="2:50" x14ac:dyDescent="0.25">
      <c r="B181" s="122">
        <v>44013</v>
      </c>
      <c r="C181" s="173">
        <v>280.16000000000003</v>
      </c>
      <c r="D181" s="211">
        <v>226.57</v>
      </c>
      <c r="E181" s="211">
        <v>246.47</v>
      </c>
      <c r="F181" s="211">
        <v>265.5</v>
      </c>
      <c r="G181" s="211">
        <v>268.42</v>
      </c>
      <c r="H181" s="211">
        <v>234.68</v>
      </c>
      <c r="I181" s="211">
        <v>267.16000000000003</v>
      </c>
      <c r="J181" s="211">
        <v>216.54</v>
      </c>
      <c r="K181" s="211">
        <v>303.60000000000002</v>
      </c>
      <c r="L181" s="211">
        <v>267.89999999999998</v>
      </c>
      <c r="M181" s="211">
        <v>222.17</v>
      </c>
      <c r="N181" s="211">
        <v>285.36</v>
      </c>
      <c r="O181" s="211">
        <v>282.93</v>
      </c>
      <c r="P181" s="211">
        <v>239.81</v>
      </c>
      <c r="Q181" s="211">
        <v>233.13</v>
      </c>
      <c r="R181" s="229">
        <v>255.25</v>
      </c>
      <c r="S181" s="846">
        <f t="shared" si="68"/>
        <v>7.8060361883520724E-3</v>
      </c>
      <c r="T181" s="325">
        <f t="shared" si="68"/>
        <v>3.9881242522268323E-3</v>
      </c>
      <c r="U181" s="325">
        <f t="shared" si="68"/>
        <v>1.8698426893215547E-3</v>
      </c>
      <c r="V181" s="325">
        <f t="shared" si="68"/>
        <v>2.7571099444800851E-3</v>
      </c>
      <c r="W181" s="325">
        <f t="shared" si="68"/>
        <v>4.077357573037288E-3</v>
      </c>
      <c r="X181" s="325">
        <f t="shared" si="68"/>
        <v>5.7426930659123521E-3</v>
      </c>
      <c r="Y181" s="325">
        <f t="shared" si="68"/>
        <v>1.9877733188313762E-3</v>
      </c>
      <c r="Z181" s="325">
        <f t="shared" si="68"/>
        <v>3.4756012790213564E-3</v>
      </c>
      <c r="AA181" s="325">
        <f t="shared" si="68"/>
        <v>2.5426807119506289E-3</v>
      </c>
      <c r="AB181" s="325">
        <f t="shared" si="68"/>
        <v>3.3332084940638218E-3</v>
      </c>
      <c r="AC181" s="325">
        <f t="shared" si="68"/>
        <v>8.3511096990875888E-3</v>
      </c>
      <c r="AD181" s="325">
        <f t="shared" si="68"/>
        <v>3.7284558564896209E-3</v>
      </c>
      <c r="AE181" s="325">
        <f t="shared" si="68"/>
        <v>2.7644869750134138E-3</v>
      </c>
      <c r="AF181" s="325">
        <f t="shared" si="68"/>
        <v>2.1730954072465281E-3</v>
      </c>
      <c r="AG181" s="325">
        <f t="shared" si="68"/>
        <v>4.3511976563845867E-3</v>
      </c>
      <c r="AH181" s="328">
        <f t="shared" si="68"/>
        <v>3.3017570064068913E-3</v>
      </c>
      <c r="AI181" s="846">
        <f t="shared" si="69"/>
        <v>4.0365405325114123E-2</v>
      </c>
      <c r="AJ181" s="325">
        <f t="shared" si="69"/>
        <v>4.540211322844101E-2</v>
      </c>
      <c r="AK181" s="325">
        <f t="shared" si="69"/>
        <v>3.0177638453500411E-2</v>
      </c>
      <c r="AL181" s="325">
        <f t="shared" si="69"/>
        <v>4.7998736875345394E-2</v>
      </c>
      <c r="AM181" s="325">
        <f t="shared" si="69"/>
        <v>4.0871723282146721E-2</v>
      </c>
      <c r="AN181" s="325">
        <f t="shared" si="69"/>
        <v>4.057109918857793E-2</v>
      </c>
      <c r="AO181" s="325">
        <f t="shared" si="69"/>
        <v>2.4111626480622705E-2</v>
      </c>
      <c r="AP181" s="325">
        <f t="shared" si="69"/>
        <v>2.2862541332073771E-2</v>
      </c>
      <c r="AQ181" s="325">
        <f t="shared" si="69"/>
        <v>6.3919259882253998E-2</v>
      </c>
      <c r="AR181" s="325">
        <f t="shared" si="69"/>
        <v>5.1495407802810256E-2</v>
      </c>
      <c r="AS181" s="325">
        <f t="shared" si="69"/>
        <v>4.7132016778997921E-2</v>
      </c>
      <c r="AT181" s="325">
        <f t="shared" si="69"/>
        <v>3.5225829856702529E-2</v>
      </c>
      <c r="AU181" s="325">
        <f t="shared" si="69"/>
        <v>3.6070016112494496E-2</v>
      </c>
      <c r="AV181" s="325">
        <f t="shared" si="69"/>
        <v>3.495748996590553E-2</v>
      </c>
      <c r="AW181" s="325">
        <f t="shared" si="69"/>
        <v>3.1046835610985646E-2</v>
      </c>
      <c r="AX181" s="328">
        <f t="shared" si="69"/>
        <v>3.7264304291287242E-2</v>
      </c>
    </row>
    <row r="182" spans="2:50" x14ac:dyDescent="0.25">
      <c r="B182" s="122">
        <v>44044</v>
      </c>
      <c r="C182" s="173">
        <v>281.08999999999997</v>
      </c>
      <c r="D182" s="211">
        <v>227.09</v>
      </c>
      <c r="E182" s="211">
        <v>246.59</v>
      </c>
      <c r="F182" s="211">
        <v>266.51</v>
      </c>
      <c r="G182" s="211">
        <v>268.60000000000002</v>
      </c>
      <c r="H182" s="211">
        <v>235.75</v>
      </c>
      <c r="I182" s="211">
        <v>268.16000000000003</v>
      </c>
      <c r="J182" s="211">
        <v>216.98</v>
      </c>
      <c r="K182" s="211">
        <v>304.24</v>
      </c>
      <c r="L182" s="211">
        <v>268.91000000000003</v>
      </c>
      <c r="M182" s="211">
        <v>223.21</v>
      </c>
      <c r="N182" s="211">
        <v>286.33</v>
      </c>
      <c r="O182" s="211">
        <v>283.32</v>
      </c>
      <c r="P182" s="211">
        <v>240.16</v>
      </c>
      <c r="Q182" s="211">
        <v>233.73</v>
      </c>
      <c r="R182" s="229">
        <v>255.71</v>
      </c>
      <c r="S182" s="846">
        <f t="shared" si="68"/>
        <v>7.6077590841616693E-3</v>
      </c>
      <c r="T182" s="325">
        <f t="shared" si="68"/>
        <v>3.9935553978631688E-3</v>
      </c>
      <c r="U182" s="325">
        <f t="shared" si="68"/>
        <v>1.3269314540584887E-3</v>
      </c>
      <c r="V182" s="325">
        <f t="shared" si="68"/>
        <v>5.1696371915057604E-3</v>
      </c>
      <c r="W182" s="325">
        <f t="shared" si="68"/>
        <v>1.4208500906014443E-3</v>
      </c>
      <c r="X182" s="325">
        <f t="shared" si="68"/>
        <v>1.0480128841122482E-2</v>
      </c>
      <c r="Y182" s="325">
        <f t="shared" si="68"/>
        <v>5.4683492153575486E-3</v>
      </c>
      <c r="Z182" s="325">
        <f t="shared" si="68"/>
        <v>5.3275771219940538E-3</v>
      </c>
      <c r="AA182" s="325">
        <f t="shared" si="68"/>
        <v>2.9821377067262844E-3</v>
      </c>
      <c r="AB182" s="325">
        <f t="shared" si="68"/>
        <v>4.2702408310042461E-3</v>
      </c>
      <c r="AC182" s="325">
        <f t="shared" si="68"/>
        <v>9.4637591023598588E-3</v>
      </c>
      <c r="AD182" s="325">
        <f t="shared" si="68"/>
        <v>5.6751916948467596E-3</v>
      </c>
      <c r="AE182" s="325">
        <f t="shared" si="68"/>
        <v>3.6079384453611141E-3</v>
      </c>
      <c r="AF182" s="325">
        <f t="shared" si="68"/>
        <v>5.5420983483966957E-4</v>
      </c>
      <c r="AG182" s="325">
        <f t="shared" si="68"/>
        <v>4.2011882586474592E-3</v>
      </c>
      <c r="AH182" s="328">
        <f t="shared" si="68"/>
        <v>3.2170740319354962E-3</v>
      </c>
      <c r="AI182" s="846">
        <f t="shared" si="69"/>
        <v>4.3896460801426063E-2</v>
      </c>
      <c r="AJ182" s="325">
        <f t="shared" si="69"/>
        <v>4.7318175529216466E-2</v>
      </c>
      <c r="AK182" s="325">
        <f t="shared" si="69"/>
        <v>2.758678168104356E-2</v>
      </c>
      <c r="AL182" s="325">
        <f t="shared" si="69"/>
        <v>5.0368501950892597E-2</v>
      </c>
      <c r="AM182" s="325">
        <f t="shared" si="69"/>
        <v>4.0198280535977071E-2</v>
      </c>
      <c r="AN182" s="325">
        <f t="shared" si="69"/>
        <v>4.3926847628747323E-2</v>
      </c>
      <c r="AO182" s="325">
        <f t="shared" si="69"/>
        <v>2.7590435315757444E-2</v>
      </c>
      <c r="AP182" s="325">
        <f t="shared" si="69"/>
        <v>2.4311948260397287E-2</v>
      </c>
      <c r="AQ182" s="325">
        <f t="shared" si="69"/>
        <v>6.6087322166935358E-2</v>
      </c>
      <c r="AR182" s="325">
        <f t="shared" si="69"/>
        <v>5.3681282081423198E-2</v>
      </c>
      <c r="AS182" s="325">
        <f t="shared" si="69"/>
        <v>5.2132924817346327E-2</v>
      </c>
      <c r="AT182" s="325">
        <f t="shared" si="69"/>
        <v>3.8066925280063835E-2</v>
      </c>
      <c r="AU182" s="325">
        <f t="shared" si="69"/>
        <v>3.670094039298899E-2</v>
      </c>
      <c r="AV182" s="325">
        <f t="shared" si="69"/>
        <v>3.6244390749050837E-2</v>
      </c>
      <c r="AW182" s="325">
        <f t="shared" si="69"/>
        <v>3.1283092128485679E-2</v>
      </c>
      <c r="AX182" s="328">
        <f t="shared" si="69"/>
        <v>3.744725738396637E-2</v>
      </c>
    </row>
    <row r="183" spans="2:50" x14ac:dyDescent="0.25">
      <c r="B183" s="122">
        <v>44075</v>
      </c>
      <c r="C183" s="173">
        <v>282.22000000000003</v>
      </c>
      <c r="D183" s="211">
        <v>227.67</v>
      </c>
      <c r="E183" s="211">
        <v>246.91</v>
      </c>
      <c r="F183" s="211">
        <v>267.04000000000002</v>
      </c>
      <c r="G183" s="211">
        <v>269.35000000000002</v>
      </c>
      <c r="H183" s="211">
        <v>235.64</v>
      </c>
      <c r="I183" s="211">
        <v>269.14999999999998</v>
      </c>
      <c r="J183" s="211">
        <v>217.48</v>
      </c>
      <c r="K183" s="211">
        <v>304.75</v>
      </c>
      <c r="L183" s="211">
        <v>269.39999999999998</v>
      </c>
      <c r="M183" s="211">
        <v>224.33</v>
      </c>
      <c r="N183" s="211">
        <v>287.2</v>
      </c>
      <c r="O183" s="211">
        <v>285.32</v>
      </c>
      <c r="P183" s="211">
        <v>242.03</v>
      </c>
      <c r="Q183" s="211">
        <v>234.02</v>
      </c>
      <c r="R183" s="229">
        <v>256.37</v>
      </c>
      <c r="S183" s="846">
        <f t="shared" si="68"/>
        <v>7.3529411764705621E-3</v>
      </c>
      <c r="T183" s="325">
        <f t="shared" si="68"/>
        <v>4.8550116961645351E-3</v>
      </c>
      <c r="U183" s="325">
        <f t="shared" si="68"/>
        <v>1.7852071245993972E-3</v>
      </c>
      <c r="V183" s="325">
        <f t="shared" si="68"/>
        <v>5.8003766478342822E-3</v>
      </c>
      <c r="W183" s="325">
        <f t="shared" si="68"/>
        <v>3.46471946948812E-3</v>
      </c>
      <c r="X183" s="325">
        <f t="shared" si="68"/>
        <v>4.090676666098414E-3</v>
      </c>
      <c r="Y183" s="325">
        <f t="shared" si="68"/>
        <v>7.4487198682435807E-3</v>
      </c>
      <c r="Z183" s="325">
        <f t="shared" si="68"/>
        <v>4.3409993534682112E-3</v>
      </c>
      <c r="AA183" s="325">
        <f t="shared" si="68"/>
        <v>3.7878787878786735E-3</v>
      </c>
      <c r="AB183" s="325">
        <f t="shared" si="68"/>
        <v>5.5991041433369748E-3</v>
      </c>
      <c r="AC183" s="325">
        <f t="shared" si="68"/>
        <v>9.7222847369133891E-3</v>
      </c>
      <c r="AD183" s="325">
        <f t="shared" si="68"/>
        <v>6.4479955144378653E-3</v>
      </c>
      <c r="AE183" s="325">
        <f t="shared" si="68"/>
        <v>8.4473191248717328E-3</v>
      </c>
      <c r="AF183" s="325">
        <f t="shared" si="68"/>
        <v>9.2573287185688802E-3</v>
      </c>
      <c r="AG183" s="325">
        <f t="shared" si="68"/>
        <v>3.8176124908850806E-3</v>
      </c>
      <c r="AH183" s="328">
        <f t="shared" si="68"/>
        <v>4.3878550440743513E-3</v>
      </c>
      <c r="AI183" s="846">
        <f t="shared" si="69"/>
        <v>4.7043110484529249E-2</v>
      </c>
      <c r="AJ183" s="325">
        <f t="shared" si="69"/>
        <v>4.801141594549807E-2</v>
      </c>
      <c r="AK183" s="325">
        <f t="shared" si="69"/>
        <v>2.7892260938345625E-2</v>
      </c>
      <c r="AL183" s="325">
        <f t="shared" si="69"/>
        <v>5.1918380209564408E-2</v>
      </c>
      <c r="AM183" s="325">
        <f t="shared" si="69"/>
        <v>4.2053543794490889E-2</v>
      </c>
      <c r="AN183" s="325">
        <f t="shared" si="69"/>
        <v>4.2977913513034816E-2</v>
      </c>
      <c r="AO183" s="325">
        <f t="shared" si="69"/>
        <v>3.0752144607842924E-2</v>
      </c>
      <c r="AP183" s="325">
        <f t="shared" si="69"/>
        <v>2.6139473435877969E-2</v>
      </c>
      <c r="AQ183" s="325">
        <f t="shared" si="69"/>
        <v>6.6902394622601946E-2</v>
      </c>
      <c r="AR183" s="325">
        <f t="shared" si="69"/>
        <v>5.6015052330367077E-2</v>
      </c>
      <c r="AS183" s="325">
        <f t="shared" si="69"/>
        <v>5.6267068462190428E-2</v>
      </c>
      <c r="AT183" s="325">
        <f t="shared" si="69"/>
        <v>4.1372058450269922E-2</v>
      </c>
      <c r="AU183" s="325">
        <f t="shared" si="69"/>
        <v>4.1846198787701683E-2</v>
      </c>
      <c r="AV183" s="325">
        <f t="shared" si="69"/>
        <v>3.8398833018705947E-2</v>
      </c>
      <c r="AW183" s="325">
        <f t="shared" si="69"/>
        <v>3.3064053326270271E-2</v>
      </c>
      <c r="AX183" s="328">
        <f t="shared" si="69"/>
        <v>3.9113164721141347E-2</v>
      </c>
    </row>
    <row r="184" spans="2:50" x14ac:dyDescent="0.25">
      <c r="B184" s="122">
        <v>44105</v>
      </c>
      <c r="C184" s="173">
        <v>283.92</v>
      </c>
      <c r="D184" s="211">
        <v>228.25</v>
      </c>
      <c r="E184" s="211">
        <v>247.26</v>
      </c>
      <c r="F184" s="211">
        <v>267.83999999999997</v>
      </c>
      <c r="G184" s="211">
        <v>269.39999999999998</v>
      </c>
      <c r="H184" s="211">
        <v>235.81</v>
      </c>
      <c r="I184" s="211">
        <v>270.07</v>
      </c>
      <c r="J184" s="211">
        <v>218.49</v>
      </c>
      <c r="K184" s="211">
        <v>305.88</v>
      </c>
      <c r="L184" s="211">
        <v>270.39999999999998</v>
      </c>
      <c r="M184" s="211">
        <v>226.64</v>
      </c>
      <c r="N184" s="211">
        <v>288.74</v>
      </c>
      <c r="O184" s="211">
        <v>287.42</v>
      </c>
      <c r="P184" s="211">
        <v>243.45</v>
      </c>
      <c r="Q184" s="211">
        <v>234.54</v>
      </c>
      <c r="R184" s="229">
        <v>257.13</v>
      </c>
      <c r="S184" s="846">
        <f t="shared" si="68"/>
        <v>1.0067949766978668E-2</v>
      </c>
      <c r="T184" s="325">
        <f t="shared" si="68"/>
        <v>5.1081069179619298E-3</v>
      </c>
      <c r="U184" s="325">
        <f t="shared" si="68"/>
        <v>2.7170607080577724E-3</v>
      </c>
      <c r="V184" s="325">
        <f t="shared" si="68"/>
        <v>4.9904318787286073E-3</v>
      </c>
      <c r="W184" s="325">
        <f t="shared" si="68"/>
        <v>2.9784065524942616E-3</v>
      </c>
      <c r="X184" s="325">
        <f t="shared" si="68"/>
        <v>2.5450689289496786E-4</v>
      </c>
      <c r="Y184" s="325">
        <f t="shared" si="68"/>
        <v>7.1226133651549617E-3</v>
      </c>
      <c r="Z184" s="325">
        <f t="shared" si="68"/>
        <v>6.9591667434787396E-3</v>
      </c>
      <c r="AA184" s="325">
        <f t="shared" si="68"/>
        <v>5.3904811990532764E-3</v>
      </c>
      <c r="AB184" s="325">
        <f t="shared" si="68"/>
        <v>5.5408872857087843E-3</v>
      </c>
      <c r="AC184" s="325">
        <f t="shared" si="68"/>
        <v>1.5366695040544665E-2</v>
      </c>
      <c r="AD184" s="325">
        <f t="shared" si="68"/>
        <v>8.4168616631161708E-3</v>
      </c>
      <c r="AE184" s="325">
        <f t="shared" si="68"/>
        <v>1.4471269236199458E-2</v>
      </c>
      <c r="AF184" s="325">
        <f t="shared" si="68"/>
        <v>1.3699200532977907E-2</v>
      </c>
      <c r="AG184" s="325">
        <f t="shared" si="68"/>
        <v>3.4655371582594796E-3</v>
      </c>
      <c r="AH184" s="328">
        <f t="shared" si="68"/>
        <v>5.5531656955143394E-3</v>
      </c>
      <c r="AI184" s="846">
        <f t="shared" si="69"/>
        <v>5.0854985565178756E-2</v>
      </c>
      <c r="AJ184" s="325">
        <f t="shared" si="69"/>
        <v>5.0439504809241198E-2</v>
      </c>
      <c r="AK184" s="325">
        <f t="shared" si="69"/>
        <v>2.7552674230145957E-2</v>
      </c>
      <c r="AL184" s="325">
        <f t="shared" si="69"/>
        <v>5.3948766379412039E-2</v>
      </c>
      <c r="AM184" s="325">
        <f t="shared" si="69"/>
        <v>4.1441162826658218E-2</v>
      </c>
      <c r="AN184" s="325">
        <f t="shared" si="69"/>
        <v>4.1195690568703647E-2</v>
      </c>
      <c r="AO184" s="325">
        <f t="shared" si="69"/>
        <v>3.2062060531947267E-2</v>
      </c>
      <c r="AP184" s="325">
        <f t="shared" si="69"/>
        <v>2.9593327364403121E-2</v>
      </c>
      <c r="AQ184" s="325">
        <f t="shared" si="69"/>
        <v>6.9435703796937309E-2</v>
      </c>
      <c r="AR184" s="325">
        <f t="shared" si="69"/>
        <v>5.8524173027989734E-2</v>
      </c>
      <c r="AS184" s="325">
        <f t="shared" si="69"/>
        <v>6.5388050580548196E-2</v>
      </c>
      <c r="AT184" s="325">
        <f t="shared" si="69"/>
        <v>4.5250506805676327E-2</v>
      </c>
      <c r="AU184" s="325">
        <f t="shared" si="69"/>
        <v>4.8251212662752119E-2</v>
      </c>
      <c r="AV184" s="325">
        <f t="shared" si="69"/>
        <v>4.261241970021401E-2</v>
      </c>
      <c r="AW184" s="325">
        <f t="shared" si="69"/>
        <v>3.5268152725667523E-2</v>
      </c>
      <c r="AX184" s="328">
        <f t="shared" si="69"/>
        <v>4.0675084992714883E-2</v>
      </c>
    </row>
    <row r="185" spans="2:50" x14ac:dyDescent="0.25">
      <c r="B185" s="122">
        <v>44136</v>
      </c>
      <c r="C185" s="173">
        <v>285.92</v>
      </c>
      <c r="D185" s="211">
        <v>228.93</v>
      </c>
      <c r="E185" s="211">
        <v>247.23</v>
      </c>
      <c r="F185" s="211">
        <v>268.88</v>
      </c>
      <c r="G185" s="211">
        <v>270.82</v>
      </c>
      <c r="H185" s="211">
        <v>236.54</v>
      </c>
      <c r="I185" s="211">
        <v>271.10000000000002</v>
      </c>
      <c r="J185" s="211">
        <v>219.78</v>
      </c>
      <c r="K185" s="211">
        <v>307.41000000000003</v>
      </c>
      <c r="L185" s="211">
        <v>271.3</v>
      </c>
      <c r="M185" s="211">
        <v>229.1</v>
      </c>
      <c r="N185" s="211">
        <v>290.72000000000003</v>
      </c>
      <c r="O185" s="211">
        <v>289.01</v>
      </c>
      <c r="P185" s="211">
        <v>245.27</v>
      </c>
      <c r="Q185" s="211">
        <v>235.67</v>
      </c>
      <c r="R185" s="229">
        <v>258.04000000000002</v>
      </c>
      <c r="S185" s="846">
        <f t="shared" si="68"/>
        <v>1.3110339451491759E-2</v>
      </c>
      <c r="T185" s="325">
        <f t="shared" si="68"/>
        <v>5.5343259981552873E-3</v>
      </c>
      <c r="U185" s="325">
        <f t="shared" si="68"/>
        <v>1.2960187922723687E-3</v>
      </c>
      <c r="V185" s="325">
        <f t="shared" si="68"/>
        <v>6.8903535050928166E-3</v>
      </c>
      <c r="W185" s="325">
        <f t="shared" si="68"/>
        <v>5.4575830703544881E-3</v>
      </c>
      <c r="X185" s="325">
        <f t="shared" si="68"/>
        <v>3.8193855033101798E-3</v>
      </c>
      <c r="Y185" s="325">
        <f t="shared" si="68"/>
        <v>7.2450306520528418E-3</v>
      </c>
      <c r="Z185" s="325">
        <f t="shared" si="68"/>
        <v>1.0575685120470801E-2</v>
      </c>
      <c r="AA185" s="325">
        <f t="shared" si="68"/>
        <v>8.7284659557014255E-3</v>
      </c>
      <c r="AB185" s="325">
        <f t="shared" si="68"/>
        <v>7.0527097253156867E-3</v>
      </c>
      <c r="AC185" s="325">
        <f t="shared" si="68"/>
        <v>2.126331743413723E-2</v>
      </c>
      <c r="AD185" s="325">
        <f t="shared" si="68"/>
        <v>1.2256267409470833E-2</v>
      </c>
      <c r="AE185" s="325">
        <f t="shared" si="68"/>
        <v>1.2932847329314434E-2</v>
      </c>
      <c r="AF185" s="325">
        <f t="shared" si="68"/>
        <v>1.3386770235094936E-2</v>
      </c>
      <c r="AG185" s="325">
        <f t="shared" si="68"/>
        <v>7.0506794291085306E-3</v>
      </c>
      <c r="AH185" s="328">
        <f t="shared" si="68"/>
        <v>6.5140227015643148E-3</v>
      </c>
      <c r="AI185" s="846">
        <f t="shared" si="69"/>
        <v>5.5756591093715446E-2</v>
      </c>
      <c r="AJ185" s="325">
        <f t="shared" si="69"/>
        <v>5.1343283582089505E-2</v>
      </c>
      <c r="AK185" s="325">
        <f t="shared" si="69"/>
        <v>2.729992520568425E-2</v>
      </c>
      <c r="AL185" s="325">
        <f t="shared" si="69"/>
        <v>5.6129463058250506E-2</v>
      </c>
      <c r="AM185" s="325">
        <f t="shared" si="69"/>
        <v>4.293911503061576E-2</v>
      </c>
      <c r="AN185" s="325">
        <f t="shared" si="69"/>
        <v>4.2807388793369316E-2</v>
      </c>
      <c r="AO185" s="325">
        <f t="shared" si="69"/>
        <v>3.4022427339995387E-2</v>
      </c>
      <c r="AP185" s="325">
        <f t="shared" si="69"/>
        <v>3.4550932027866743E-2</v>
      </c>
      <c r="AQ185" s="325">
        <f t="shared" si="69"/>
        <v>7.2909395504676899E-2</v>
      </c>
      <c r="AR185" s="325">
        <f t="shared" si="69"/>
        <v>6.0552753997107356E-2</v>
      </c>
      <c r="AS185" s="325">
        <f t="shared" si="69"/>
        <v>7.5031673783491959E-2</v>
      </c>
      <c r="AT185" s="325">
        <f t="shared" si="69"/>
        <v>4.9795977322789176E-2</v>
      </c>
      <c r="AU185" s="325">
        <f t="shared" si="69"/>
        <v>5.2093192573716696E-2</v>
      </c>
      <c r="AV185" s="325">
        <f t="shared" si="69"/>
        <v>4.8341596854163171E-2</v>
      </c>
      <c r="AW185" s="325">
        <f t="shared" si="69"/>
        <v>3.9338478500551277E-2</v>
      </c>
      <c r="AX185" s="328">
        <f t="shared" si="69"/>
        <v>4.2754384546997537E-2</v>
      </c>
    </row>
    <row r="186" spans="2:50" x14ac:dyDescent="0.25">
      <c r="B186" s="122">
        <v>44166</v>
      </c>
      <c r="C186" s="173">
        <v>287.52</v>
      </c>
      <c r="D186" s="211">
        <v>230.16</v>
      </c>
      <c r="E186" s="211">
        <v>248.16</v>
      </c>
      <c r="F186" s="211">
        <v>270.81</v>
      </c>
      <c r="G186" s="211">
        <v>271.98</v>
      </c>
      <c r="H186" s="211">
        <v>237.19</v>
      </c>
      <c r="I186" s="211">
        <v>271.77</v>
      </c>
      <c r="J186" s="211">
        <v>221.11</v>
      </c>
      <c r="K186" s="211">
        <v>308.82</v>
      </c>
      <c r="L186" s="211">
        <v>272.18</v>
      </c>
      <c r="M186" s="211">
        <v>230.08</v>
      </c>
      <c r="N186" s="211">
        <v>291.77999999999997</v>
      </c>
      <c r="O186" s="211">
        <v>291.58999999999997</v>
      </c>
      <c r="P186" s="211">
        <v>246.66</v>
      </c>
      <c r="Q186" s="211">
        <v>237.24</v>
      </c>
      <c r="R186" s="229">
        <v>259.19</v>
      </c>
      <c r="S186" s="846">
        <f t="shared" si="68"/>
        <v>1.2679628064243387E-2</v>
      </c>
      <c r="T186" s="325">
        <f t="shared" si="68"/>
        <v>8.3680175246441113E-3</v>
      </c>
      <c r="U186" s="325">
        <f t="shared" si="68"/>
        <v>3.6398932297985187E-3</v>
      </c>
      <c r="V186" s="325">
        <f t="shared" si="68"/>
        <v>1.1088709677419484E-2</v>
      </c>
      <c r="W186" s="325">
        <f t="shared" si="68"/>
        <v>9.5768374164812986E-3</v>
      </c>
      <c r="X186" s="325">
        <f t="shared" si="68"/>
        <v>5.8521691192061631E-3</v>
      </c>
      <c r="Y186" s="325">
        <f t="shared" si="68"/>
        <v>6.2946643462804541E-3</v>
      </c>
      <c r="Z186" s="325">
        <f t="shared" si="68"/>
        <v>1.1991395487207734E-2</v>
      </c>
      <c r="AA186" s="325">
        <f t="shared" si="68"/>
        <v>9.6116123970184653E-3</v>
      </c>
      <c r="AB186" s="325">
        <f t="shared" si="68"/>
        <v>6.5828402366865379E-3</v>
      </c>
      <c r="AC186" s="325">
        <f t="shared" si="68"/>
        <v>1.5178256265443002E-2</v>
      </c>
      <c r="AD186" s="325">
        <f t="shared" si="68"/>
        <v>1.0528503151624236E-2</v>
      </c>
      <c r="AE186" s="325">
        <f t="shared" si="68"/>
        <v>1.4508384941896768E-2</v>
      </c>
      <c r="AF186" s="325">
        <f t="shared" si="68"/>
        <v>1.3185459026494151E-2</v>
      </c>
      <c r="AG186" s="325">
        <f t="shared" si="68"/>
        <v>1.1511895625479829E-2</v>
      </c>
      <c r="AH186" s="328">
        <f t="shared" si="68"/>
        <v>8.0115116866954494E-3</v>
      </c>
      <c r="AI186" s="846">
        <f t="shared" si="69"/>
        <v>6.0763696734919659E-2</v>
      </c>
      <c r="AJ186" s="325">
        <f t="shared" si="69"/>
        <v>5.8158245597903502E-2</v>
      </c>
      <c r="AK186" s="325">
        <f t="shared" si="69"/>
        <v>3.0821633297333229E-2</v>
      </c>
      <c r="AL186" s="325">
        <f t="shared" si="69"/>
        <v>6.2583379110099591E-2</v>
      </c>
      <c r="AM186" s="325">
        <f t="shared" si="69"/>
        <v>4.6519681403670798E-2</v>
      </c>
      <c r="AN186" s="325">
        <f t="shared" si="69"/>
        <v>4.5857401119978825E-2</v>
      </c>
      <c r="AO186" s="325">
        <f t="shared" si="69"/>
        <v>3.6340756558877363E-2</v>
      </c>
      <c r="AP186" s="325">
        <f t="shared" si="69"/>
        <v>3.9979304830440654E-2</v>
      </c>
      <c r="AQ186" s="325">
        <f t="shared" si="69"/>
        <v>7.6290384414317014E-2</v>
      </c>
      <c r="AR186" s="325">
        <f t="shared" si="69"/>
        <v>6.4700359881082914E-2</v>
      </c>
      <c r="AS186" s="325">
        <f t="shared" si="69"/>
        <v>7.887086185876413E-2</v>
      </c>
      <c r="AT186" s="325">
        <f t="shared" si="69"/>
        <v>5.1876419481596159E-2</v>
      </c>
      <c r="AU186" s="325">
        <f t="shared" si="69"/>
        <v>5.9749227693985052E-2</v>
      </c>
      <c r="AV186" s="325">
        <f t="shared" si="69"/>
        <v>5.1496291243925185E-2</v>
      </c>
      <c r="AW186" s="325">
        <f t="shared" si="69"/>
        <v>4.6585494970884156E-2</v>
      </c>
      <c r="AX186" s="328">
        <f t="shared" si="69"/>
        <v>4.680936995153484E-2</v>
      </c>
    </row>
    <row r="187" spans="2:50" ht="14.25" thickBot="1" x14ac:dyDescent="0.3">
      <c r="B187" s="450">
        <v>44197</v>
      </c>
      <c r="C187" s="462">
        <v>289.89999999999998</v>
      </c>
      <c r="D187" s="463">
        <v>231.87</v>
      </c>
      <c r="E187" s="463">
        <v>249.93</v>
      </c>
      <c r="F187" s="463">
        <v>274.60000000000002</v>
      </c>
      <c r="G187" s="463">
        <v>274.56</v>
      </c>
      <c r="H187" s="463">
        <v>239.02</v>
      </c>
      <c r="I187" s="463">
        <v>273.62</v>
      </c>
      <c r="J187" s="463">
        <v>221.56</v>
      </c>
      <c r="K187" s="463">
        <v>312.02</v>
      </c>
      <c r="L187" s="463">
        <v>273.51</v>
      </c>
      <c r="M187" s="463">
        <v>233.5</v>
      </c>
      <c r="N187" s="463">
        <v>293.47000000000003</v>
      </c>
      <c r="O187" s="463">
        <v>295.58999999999997</v>
      </c>
      <c r="P187" s="463">
        <v>248.53</v>
      </c>
      <c r="Q187" s="463">
        <v>238.52</v>
      </c>
      <c r="R187" s="576">
        <v>261.27999999999997</v>
      </c>
      <c r="S187" s="690">
        <f t="shared" si="68"/>
        <v>1.3919977616116297E-2</v>
      </c>
      <c r="T187" s="691">
        <f t="shared" si="68"/>
        <v>1.2842353557856123E-2</v>
      </c>
      <c r="U187" s="691">
        <f t="shared" si="68"/>
        <v>1.0921004732435513E-2</v>
      </c>
      <c r="V187" s="691">
        <f t="shared" si="68"/>
        <v>2.1273430526629111E-2</v>
      </c>
      <c r="W187" s="691">
        <f t="shared" si="68"/>
        <v>1.380991064175463E-2</v>
      </c>
      <c r="X187" s="691">
        <f t="shared" si="68"/>
        <v>1.0484484653758397E-2</v>
      </c>
      <c r="Y187" s="691">
        <f t="shared" si="68"/>
        <v>9.2954629288084512E-3</v>
      </c>
      <c r="Z187" s="691">
        <f t="shared" si="68"/>
        <v>8.0990080990082092E-3</v>
      </c>
      <c r="AA187" s="691">
        <f t="shared" si="68"/>
        <v>1.4996259067694417E-2</v>
      </c>
      <c r="AB187" s="691">
        <f t="shared" si="68"/>
        <v>8.1459638776262278E-3</v>
      </c>
      <c r="AC187" s="691">
        <f t="shared" si="68"/>
        <v>1.9205587079877739E-2</v>
      </c>
      <c r="AD187" s="691">
        <f t="shared" si="68"/>
        <v>9.4592735277929663E-3</v>
      </c>
      <c r="AE187" s="691">
        <f t="shared" si="68"/>
        <v>2.2767378291408624E-2</v>
      </c>
      <c r="AF187" s="691">
        <f t="shared" si="68"/>
        <v>1.3291474701349504E-2</v>
      </c>
      <c r="AG187" s="691">
        <f t="shared" si="68"/>
        <v>1.2093181143123966E-2</v>
      </c>
      <c r="AH187" s="692">
        <f t="shared" si="68"/>
        <v>1.2556192838319546E-2</v>
      </c>
      <c r="AI187" s="690">
        <f t="shared" si="69"/>
        <v>6.9465451728335736E-2</v>
      </c>
      <c r="AJ187" s="691">
        <f t="shared" si="69"/>
        <v>6.4160815090183121E-2</v>
      </c>
      <c r="AK187" s="691">
        <f t="shared" si="69"/>
        <v>3.6666804927620422E-2</v>
      </c>
      <c r="AL187" s="691">
        <f t="shared" si="69"/>
        <v>7.2865794100410275E-2</v>
      </c>
      <c r="AM187" s="691">
        <f t="shared" si="69"/>
        <v>5.632502308402576E-2</v>
      </c>
      <c r="AN187" s="691">
        <f t="shared" si="69"/>
        <v>5.3276340721808424E-2</v>
      </c>
      <c r="AO187" s="691">
        <f t="shared" si="69"/>
        <v>4.2203092862040048E-2</v>
      </c>
      <c r="AP187" s="691">
        <f t="shared" si="69"/>
        <v>4.2390025876264392E-2</v>
      </c>
      <c r="AQ187" s="691">
        <f t="shared" si="69"/>
        <v>8.6080267325698623E-2</v>
      </c>
      <c r="AR187" s="691">
        <f t="shared" si="69"/>
        <v>6.9024819230017576E-2</v>
      </c>
      <c r="AS187" s="691">
        <f t="shared" si="69"/>
        <v>9.3471949049358516E-2</v>
      </c>
      <c r="AT187" s="691">
        <f t="shared" si="69"/>
        <v>5.762577483061837E-2</v>
      </c>
      <c r="AU187" s="691">
        <f t="shared" si="69"/>
        <v>7.3662416911844719E-2</v>
      </c>
      <c r="AV187" s="691">
        <f t="shared" si="69"/>
        <v>5.8926288879420641E-2</v>
      </c>
      <c r="AW187" s="691">
        <f t="shared" si="69"/>
        <v>4.9685340844078718E-2</v>
      </c>
      <c r="AX187" s="692">
        <f t="shared" si="69"/>
        <v>5.4185999596530143E-2</v>
      </c>
    </row>
    <row r="188" spans="2:50" ht="14.25" x14ac:dyDescent="0.3">
      <c r="B188" s="18" t="s">
        <v>483</v>
      </c>
    </row>
    <row r="189" spans="2:50" x14ac:dyDescent="0.25">
      <c r="B189" s="865" t="str">
        <f>'ICCV 3'!B396</f>
        <v>Consultado por última vez el 23 de julio de 2021</v>
      </c>
    </row>
  </sheetData>
  <mergeCells count="4">
    <mergeCell ref="B5:B6"/>
    <mergeCell ref="S5:AH5"/>
    <mergeCell ref="AI5:AX5"/>
    <mergeCell ref="C5:R5"/>
  </mergeCells>
  <phoneticPr fontId="0" type="noConversion"/>
  <hyperlinks>
    <hyperlink ref="B2" location="CONTENIDO!A1" display="INDICE"/>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3.5" x14ac:dyDescent="0.25"/>
  <cols>
    <col min="1" max="1" width="4" style="4" customWidth="1"/>
    <col min="2" max="2" width="10.5703125" style="4" customWidth="1"/>
    <col min="3" max="16384" width="14" style="4"/>
  </cols>
  <sheetData>
    <row r="1" spans="2:50" s="670" customFormat="1" ht="15" x14ac:dyDescent="0.25"/>
    <row r="2" spans="2:50" ht="15" x14ac:dyDescent="0.25">
      <c r="B2" s="670" t="s">
        <v>1029</v>
      </c>
    </row>
    <row r="3" spans="2:50" x14ac:dyDescent="0.25">
      <c r="B3" s="1" t="s">
        <v>107</v>
      </c>
    </row>
    <row r="4" spans="2:50" ht="14.25" thickBot="1" x14ac:dyDescent="0.3"/>
    <row r="5" spans="2:50" s="20" customFormat="1" thickBot="1" x14ac:dyDescent="0.25">
      <c r="B5" s="1121"/>
      <c r="C5" s="1126" t="s">
        <v>106</v>
      </c>
      <c r="D5" s="1117"/>
      <c r="E5" s="1117"/>
      <c r="F5" s="1117"/>
      <c r="G5" s="1117"/>
      <c r="H5" s="1117"/>
      <c r="I5" s="1117"/>
      <c r="J5" s="1117"/>
      <c r="K5" s="1117"/>
      <c r="L5" s="1117"/>
      <c r="M5" s="1117"/>
      <c r="N5" s="1117"/>
      <c r="O5" s="1117"/>
      <c r="P5" s="1117"/>
      <c r="Q5" s="1117"/>
      <c r="R5" s="1118"/>
      <c r="S5" s="1116" t="s">
        <v>84</v>
      </c>
      <c r="T5" s="1117"/>
      <c r="U5" s="1117"/>
      <c r="V5" s="1117"/>
      <c r="W5" s="1117"/>
      <c r="X5" s="1117"/>
      <c r="Y5" s="1117"/>
      <c r="Z5" s="1117"/>
      <c r="AA5" s="1117"/>
      <c r="AB5" s="1117"/>
      <c r="AC5" s="1117"/>
      <c r="AD5" s="1117"/>
      <c r="AE5" s="1117"/>
      <c r="AF5" s="1117"/>
      <c r="AG5" s="1117"/>
      <c r="AH5" s="1118"/>
      <c r="AI5" s="1123" t="s">
        <v>1</v>
      </c>
      <c r="AJ5" s="1124"/>
      <c r="AK5" s="1124"/>
      <c r="AL5" s="1124"/>
      <c r="AM5" s="1124"/>
      <c r="AN5" s="1124"/>
      <c r="AO5" s="1124"/>
      <c r="AP5" s="1124"/>
      <c r="AQ5" s="1124"/>
      <c r="AR5" s="1124"/>
      <c r="AS5" s="1124"/>
      <c r="AT5" s="1124"/>
      <c r="AU5" s="1124"/>
      <c r="AV5" s="1124"/>
      <c r="AW5" s="1124"/>
      <c r="AX5" s="1125"/>
    </row>
    <row r="6" spans="2:50" s="20" customFormat="1" thickBot="1" x14ac:dyDescent="0.25">
      <c r="B6" s="1122"/>
      <c r="C6" s="233" t="s">
        <v>92</v>
      </c>
      <c r="D6" s="234" t="s">
        <v>93</v>
      </c>
      <c r="E6" s="234" t="s">
        <v>56</v>
      </c>
      <c r="F6" s="234" t="s">
        <v>94</v>
      </c>
      <c r="G6" s="234" t="s">
        <v>95</v>
      </c>
      <c r="H6" s="234" t="s">
        <v>96</v>
      </c>
      <c r="I6" s="234" t="s">
        <v>97</v>
      </c>
      <c r="J6" s="234" t="s">
        <v>98</v>
      </c>
      <c r="K6" s="234" t="s">
        <v>99</v>
      </c>
      <c r="L6" s="234" t="s">
        <v>100</v>
      </c>
      <c r="M6" s="234" t="s">
        <v>101</v>
      </c>
      <c r="N6" s="234" t="s">
        <v>102</v>
      </c>
      <c r="O6" s="234" t="s">
        <v>103</v>
      </c>
      <c r="P6" s="234" t="s">
        <v>104</v>
      </c>
      <c r="Q6" s="234" t="s">
        <v>105</v>
      </c>
      <c r="R6" s="234" t="s">
        <v>109</v>
      </c>
      <c r="S6" s="488" t="s">
        <v>92</v>
      </c>
      <c r="T6" s="489" t="s">
        <v>93</v>
      </c>
      <c r="U6" s="489" t="s">
        <v>56</v>
      </c>
      <c r="V6" s="489" t="s">
        <v>94</v>
      </c>
      <c r="W6" s="489" t="s">
        <v>95</v>
      </c>
      <c r="X6" s="489" t="s">
        <v>96</v>
      </c>
      <c r="Y6" s="489" t="s">
        <v>97</v>
      </c>
      <c r="Z6" s="489" t="s">
        <v>98</v>
      </c>
      <c r="AA6" s="489" t="s">
        <v>99</v>
      </c>
      <c r="AB6" s="489" t="s">
        <v>100</v>
      </c>
      <c r="AC6" s="489" t="s">
        <v>101</v>
      </c>
      <c r="AD6" s="489" t="s">
        <v>102</v>
      </c>
      <c r="AE6" s="489" t="s">
        <v>103</v>
      </c>
      <c r="AF6" s="489" t="s">
        <v>104</v>
      </c>
      <c r="AG6" s="489" t="s">
        <v>105</v>
      </c>
      <c r="AH6" s="490" t="s">
        <v>109</v>
      </c>
      <c r="AI6" s="488" t="s">
        <v>92</v>
      </c>
      <c r="AJ6" s="489" t="s">
        <v>93</v>
      </c>
      <c r="AK6" s="489" t="s">
        <v>56</v>
      </c>
      <c r="AL6" s="489" t="s">
        <v>94</v>
      </c>
      <c r="AM6" s="489" t="s">
        <v>95</v>
      </c>
      <c r="AN6" s="489" t="s">
        <v>96</v>
      </c>
      <c r="AO6" s="489" t="s">
        <v>97</v>
      </c>
      <c r="AP6" s="489" t="s">
        <v>98</v>
      </c>
      <c r="AQ6" s="489" t="s">
        <v>99</v>
      </c>
      <c r="AR6" s="489" t="s">
        <v>100</v>
      </c>
      <c r="AS6" s="489" t="s">
        <v>101</v>
      </c>
      <c r="AT6" s="489" t="s">
        <v>102</v>
      </c>
      <c r="AU6" s="489" t="s">
        <v>103</v>
      </c>
      <c r="AV6" s="489" t="s">
        <v>104</v>
      </c>
      <c r="AW6" s="489" t="s">
        <v>105</v>
      </c>
      <c r="AX6" s="490" t="s">
        <v>109</v>
      </c>
    </row>
    <row r="7" spans="2:50" x14ac:dyDescent="0.25">
      <c r="B7" s="308">
        <v>38718</v>
      </c>
      <c r="C7" s="542">
        <v>160.99</v>
      </c>
      <c r="D7" s="543">
        <v>147.56</v>
      </c>
      <c r="E7" s="543">
        <v>155.97</v>
      </c>
      <c r="F7" s="543">
        <v>159.78</v>
      </c>
      <c r="G7" s="543">
        <v>160.21</v>
      </c>
      <c r="H7" s="543">
        <v>145.66</v>
      </c>
      <c r="I7" s="543">
        <v>162.25</v>
      </c>
      <c r="J7" s="543">
        <v>148.29</v>
      </c>
      <c r="K7" s="543">
        <v>159.43</v>
      </c>
      <c r="L7" s="543">
        <v>153.30000000000001</v>
      </c>
      <c r="M7" s="543">
        <v>146.93</v>
      </c>
      <c r="N7" s="543">
        <v>159.44</v>
      </c>
      <c r="O7" s="543">
        <v>158.35</v>
      </c>
      <c r="P7" s="543">
        <v>150.44999999999999</v>
      </c>
      <c r="Q7" s="543">
        <v>134.34</v>
      </c>
      <c r="R7" s="544">
        <v>155.62</v>
      </c>
      <c r="S7" s="545">
        <v>0.60990000000000011</v>
      </c>
      <c r="T7" s="546">
        <v>0.47560000000000002</v>
      </c>
      <c r="U7" s="546">
        <v>0.55970000000000009</v>
      </c>
      <c r="V7" s="546">
        <v>0.59780000000000011</v>
      </c>
      <c r="W7" s="546">
        <v>0.60210000000000008</v>
      </c>
      <c r="X7" s="546">
        <v>0.45659999999999989</v>
      </c>
      <c r="Y7" s="546">
        <v>0.62250000000000005</v>
      </c>
      <c r="Z7" s="546">
        <v>0.48289999999999988</v>
      </c>
      <c r="AA7" s="546">
        <v>0.59430000000000005</v>
      </c>
      <c r="AB7" s="546">
        <v>0.53300000000000014</v>
      </c>
      <c r="AC7" s="546">
        <v>0.46930000000000005</v>
      </c>
      <c r="AD7" s="546">
        <v>0.59440000000000004</v>
      </c>
      <c r="AE7" s="546">
        <v>0.58349999999999991</v>
      </c>
      <c r="AF7" s="546">
        <v>0.50449999999999995</v>
      </c>
      <c r="AG7" s="546">
        <v>0.34339999999999993</v>
      </c>
      <c r="AH7" s="226">
        <v>0.55620000000000003</v>
      </c>
      <c r="AI7" s="227"/>
      <c r="AJ7" s="228"/>
      <c r="AK7" s="228"/>
      <c r="AL7" s="228"/>
      <c r="AM7" s="228"/>
      <c r="AN7" s="228"/>
      <c r="AO7" s="228"/>
      <c r="AP7" s="228"/>
      <c r="AQ7" s="228"/>
      <c r="AR7" s="228"/>
      <c r="AS7" s="228"/>
      <c r="AT7" s="228"/>
      <c r="AU7" s="228"/>
      <c r="AV7" s="228"/>
      <c r="AW7" s="228"/>
      <c r="AX7" s="226"/>
    </row>
    <row r="8" spans="2:50" x14ac:dyDescent="0.25">
      <c r="B8" s="122">
        <v>38749</v>
      </c>
      <c r="C8" s="222">
        <v>163.28</v>
      </c>
      <c r="D8" s="223">
        <v>147.85</v>
      </c>
      <c r="E8" s="223">
        <v>156.49</v>
      </c>
      <c r="F8" s="223">
        <v>160.88999999999999</v>
      </c>
      <c r="G8" s="223">
        <v>160.76</v>
      </c>
      <c r="H8" s="223">
        <v>146.44999999999999</v>
      </c>
      <c r="I8" s="223">
        <v>163.1</v>
      </c>
      <c r="J8" s="223">
        <v>150.07</v>
      </c>
      <c r="K8" s="223">
        <v>160.16999999999999</v>
      </c>
      <c r="L8" s="223">
        <v>154.81</v>
      </c>
      <c r="M8" s="223">
        <v>147.97999999999999</v>
      </c>
      <c r="N8" s="223">
        <v>161.80000000000001</v>
      </c>
      <c r="O8" s="223">
        <v>159.12</v>
      </c>
      <c r="P8" s="223">
        <v>151.06</v>
      </c>
      <c r="Q8" s="223">
        <v>134.61000000000001</v>
      </c>
      <c r="R8" s="224">
        <v>156.38</v>
      </c>
      <c r="S8" s="225">
        <v>1.4224485992918812E-2</v>
      </c>
      <c r="T8" s="167">
        <v>1.9653022499321882E-3</v>
      </c>
      <c r="U8" s="167">
        <v>3.3339744822722395E-3</v>
      </c>
      <c r="V8" s="167">
        <v>6.9470521967704979E-3</v>
      </c>
      <c r="W8" s="167">
        <v>3.432994195118777E-3</v>
      </c>
      <c r="X8" s="167">
        <v>5.4235891802827396E-3</v>
      </c>
      <c r="Y8" s="167">
        <v>5.2388289676423838E-3</v>
      </c>
      <c r="Z8" s="167">
        <v>1.2003506642390027E-2</v>
      </c>
      <c r="AA8" s="167">
        <v>4.6415354701121458E-3</v>
      </c>
      <c r="AB8" s="167">
        <v>9.8499673842138424E-3</v>
      </c>
      <c r="AC8" s="167">
        <v>7.1462601238683199E-3</v>
      </c>
      <c r="AD8" s="167">
        <v>1.4801806322127575E-2</v>
      </c>
      <c r="AE8" s="167">
        <v>4.8626460372593883E-3</v>
      </c>
      <c r="AF8" s="167">
        <v>4.0545031571952439E-3</v>
      </c>
      <c r="AG8" s="167">
        <v>2.0098258150960113E-3</v>
      </c>
      <c r="AH8" s="168">
        <v>4.8836910422824786E-3</v>
      </c>
      <c r="AI8" s="205"/>
      <c r="AJ8" s="206"/>
      <c r="AK8" s="206"/>
      <c r="AL8" s="206"/>
      <c r="AM8" s="206"/>
      <c r="AN8" s="206"/>
      <c r="AO8" s="206"/>
      <c r="AP8" s="206"/>
      <c r="AQ8" s="206"/>
      <c r="AR8" s="206"/>
      <c r="AS8" s="206"/>
      <c r="AT8" s="206"/>
      <c r="AU8" s="206"/>
      <c r="AV8" s="206"/>
      <c r="AW8" s="206"/>
      <c r="AX8" s="207"/>
    </row>
    <row r="9" spans="2:50" x14ac:dyDescent="0.25">
      <c r="B9" s="122">
        <v>38777</v>
      </c>
      <c r="C9" s="222">
        <v>163.34</v>
      </c>
      <c r="D9" s="223">
        <v>147.93</v>
      </c>
      <c r="E9" s="223">
        <v>157.54</v>
      </c>
      <c r="F9" s="223">
        <v>162.06</v>
      </c>
      <c r="G9" s="223">
        <v>161.69</v>
      </c>
      <c r="H9" s="223">
        <v>148.02000000000001</v>
      </c>
      <c r="I9" s="223">
        <v>164.43</v>
      </c>
      <c r="J9" s="223">
        <v>150.38</v>
      </c>
      <c r="K9" s="223">
        <v>160.97999999999999</v>
      </c>
      <c r="L9" s="223">
        <v>156.02000000000001</v>
      </c>
      <c r="M9" s="223">
        <v>148.6</v>
      </c>
      <c r="N9" s="223">
        <v>162.37</v>
      </c>
      <c r="O9" s="223">
        <v>159.87</v>
      </c>
      <c r="P9" s="223">
        <v>151.44999999999999</v>
      </c>
      <c r="Q9" s="223">
        <v>134.86000000000001</v>
      </c>
      <c r="R9" s="224">
        <v>157.36000000000001</v>
      </c>
      <c r="S9" s="225">
        <v>3.6746692797651193E-4</v>
      </c>
      <c r="T9" s="167">
        <v>5.4108894149473841E-4</v>
      </c>
      <c r="U9" s="167">
        <v>6.7096939101538577E-3</v>
      </c>
      <c r="V9" s="167">
        <v>7.2720492261795222E-3</v>
      </c>
      <c r="W9" s="167">
        <v>5.7850211495398263E-3</v>
      </c>
      <c r="X9" s="167">
        <v>1.0720382383065941E-2</v>
      </c>
      <c r="Y9" s="167">
        <v>8.1545064377683829E-3</v>
      </c>
      <c r="Z9" s="167">
        <v>2.0657026720862781E-3</v>
      </c>
      <c r="AA9" s="167">
        <v>5.0571268027721494E-3</v>
      </c>
      <c r="AB9" s="167">
        <v>7.8160325560365784E-3</v>
      </c>
      <c r="AC9" s="167">
        <v>4.1897553723475589E-3</v>
      </c>
      <c r="AD9" s="167">
        <v>3.5228677379479656E-3</v>
      </c>
      <c r="AE9" s="167">
        <v>4.7134238310708731E-3</v>
      </c>
      <c r="AF9" s="167">
        <v>2.5817555938036918E-3</v>
      </c>
      <c r="AG9" s="167">
        <v>1.8572171458286491E-3</v>
      </c>
      <c r="AH9" s="168">
        <v>6.2667860340197556E-3</v>
      </c>
      <c r="AI9" s="205"/>
      <c r="AJ9" s="206"/>
      <c r="AK9" s="206"/>
      <c r="AL9" s="206"/>
      <c r="AM9" s="206"/>
      <c r="AN9" s="206"/>
      <c r="AO9" s="206"/>
      <c r="AP9" s="206"/>
      <c r="AQ9" s="206"/>
      <c r="AR9" s="206"/>
      <c r="AS9" s="206"/>
      <c r="AT9" s="206"/>
      <c r="AU9" s="206"/>
      <c r="AV9" s="206"/>
      <c r="AW9" s="206"/>
      <c r="AX9" s="207"/>
    </row>
    <row r="10" spans="2:50" x14ac:dyDescent="0.25">
      <c r="B10" s="122">
        <v>38808</v>
      </c>
      <c r="C10" s="222">
        <v>163.83000000000001</v>
      </c>
      <c r="D10" s="223">
        <v>148.74</v>
      </c>
      <c r="E10" s="223">
        <v>158.38</v>
      </c>
      <c r="F10" s="223">
        <v>162.77000000000001</v>
      </c>
      <c r="G10" s="223">
        <v>162.76</v>
      </c>
      <c r="H10" s="223">
        <v>149.36000000000001</v>
      </c>
      <c r="I10" s="223">
        <v>164.99</v>
      </c>
      <c r="J10" s="223">
        <v>151.1</v>
      </c>
      <c r="K10" s="223">
        <v>161.71</v>
      </c>
      <c r="L10" s="223">
        <v>156.66</v>
      </c>
      <c r="M10" s="223">
        <v>149.96</v>
      </c>
      <c r="N10" s="223">
        <v>162.72999999999999</v>
      </c>
      <c r="O10" s="223">
        <v>160.55000000000001</v>
      </c>
      <c r="P10" s="223">
        <v>151.80000000000001</v>
      </c>
      <c r="Q10" s="223">
        <v>137.47999999999999</v>
      </c>
      <c r="R10" s="224">
        <v>158.21</v>
      </c>
      <c r="S10" s="225">
        <v>2.9998775560182711E-3</v>
      </c>
      <c r="T10" s="167">
        <v>5.4755627661731143E-3</v>
      </c>
      <c r="U10" s="167">
        <v>5.3319791798909222E-3</v>
      </c>
      <c r="V10" s="167">
        <v>4.3810934221892861E-3</v>
      </c>
      <c r="W10" s="167">
        <v>6.6176015832766222E-3</v>
      </c>
      <c r="X10" s="167">
        <v>9.0528306985542262E-3</v>
      </c>
      <c r="Y10" s="167">
        <v>3.4057045551298959E-3</v>
      </c>
      <c r="Z10" s="167">
        <v>4.7878707274904286E-3</v>
      </c>
      <c r="AA10" s="167">
        <v>4.5347248105356286E-3</v>
      </c>
      <c r="AB10" s="167">
        <v>4.1020382002305844E-3</v>
      </c>
      <c r="AC10" s="167">
        <v>9.1520861372813567E-3</v>
      </c>
      <c r="AD10" s="167">
        <v>2.2171583420582675E-3</v>
      </c>
      <c r="AE10" s="167">
        <v>4.2534559329454602E-3</v>
      </c>
      <c r="AF10" s="167">
        <v>2.3109937273029235E-3</v>
      </c>
      <c r="AG10" s="167">
        <v>1.9427554500963673E-2</v>
      </c>
      <c r="AH10" s="168">
        <v>5.4016268429080139E-3</v>
      </c>
      <c r="AI10" s="205"/>
      <c r="AJ10" s="206"/>
      <c r="AK10" s="206"/>
      <c r="AL10" s="206"/>
      <c r="AM10" s="206"/>
      <c r="AN10" s="206"/>
      <c r="AO10" s="206"/>
      <c r="AP10" s="206"/>
      <c r="AQ10" s="206"/>
      <c r="AR10" s="206"/>
      <c r="AS10" s="206"/>
      <c r="AT10" s="206"/>
      <c r="AU10" s="206"/>
      <c r="AV10" s="206"/>
      <c r="AW10" s="206"/>
      <c r="AX10" s="207"/>
    </row>
    <row r="11" spans="2:50" x14ac:dyDescent="0.25">
      <c r="B11" s="122">
        <v>38838</v>
      </c>
      <c r="C11" s="222">
        <v>164.78</v>
      </c>
      <c r="D11" s="223">
        <v>149.16999999999999</v>
      </c>
      <c r="E11" s="223">
        <v>159.72</v>
      </c>
      <c r="F11" s="223">
        <v>163.19</v>
      </c>
      <c r="G11" s="223">
        <v>164.27</v>
      </c>
      <c r="H11" s="223">
        <v>150.26</v>
      </c>
      <c r="I11" s="223">
        <v>165.7</v>
      </c>
      <c r="J11" s="223">
        <v>152.34</v>
      </c>
      <c r="K11" s="223">
        <v>162.66999999999999</v>
      </c>
      <c r="L11" s="223">
        <v>157.44</v>
      </c>
      <c r="M11" s="223">
        <v>150.01</v>
      </c>
      <c r="N11" s="223">
        <v>163.27000000000001</v>
      </c>
      <c r="O11" s="223">
        <v>162.22999999999999</v>
      </c>
      <c r="P11" s="223">
        <v>152.59</v>
      </c>
      <c r="Q11" s="223">
        <v>137.97999999999999</v>
      </c>
      <c r="R11" s="224">
        <v>159.37</v>
      </c>
      <c r="S11" s="225">
        <v>5.7986937679301853E-3</v>
      </c>
      <c r="T11" s="167">
        <v>2.8909506521446193E-3</v>
      </c>
      <c r="U11" s="167">
        <v>8.4606642252809117E-3</v>
      </c>
      <c r="V11" s="167">
        <v>2.5803280702831888E-3</v>
      </c>
      <c r="W11" s="167">
        <v>9.2774637503072466E-3</v>
      </c>
      <c r="X11" s="167">
        <v>6.0257096946971789E-3</v>
      </c>
      <c r="Y11" s="167">
        <v>4.3032911085518766E-3</v>
      </c>
      <c r="Z11" s="167">
        <v>8.2064857710126837E-3</v>
      </c>
      <c r="AA11" s="167">
        <v>5.9365530888626505E-3</v>
      </c>
      <c r="AB11" s="167">
        <v>4.9789352738414117E-3</v>
      </c>
      <c r="AC11" s="167">
        <v>3.3342224593213565E-4</v>
      </c>
      <c r="AD11" s="167">
        <v>3.3183801388805279E-3</v>
      </c>
      <c r="AE11" s="167">
        <v>1.0464029897228055E-2</v>
      </c>
      <c r="AF11" s="167">
        <v>5.2042160737812981E-3</v>
      </c>
      <c r="AG11" s="167">
        <v>3.63689263892919E-3</v>
      </c>
      <c r="AH11" s="168">
        <v>7.3320270526515685E-3</v>
      </c>
      <c r="AI11" s="205"/>
      <c r="AJ11" s="206"/>
      <c r="AK11" s="206"/>
      <c r="AL11" s="206"/>
      <c r="AM11" s="206"/>
      <c r="AN11" s="206"/>
      <c r="AO11" s="206"/>
      <c r="AP11" s="206"/>
      <c r="AQ11" s="206"/>
      <c r="AR11" s="206"/>
      <c r="AS11" s="206"/>
      <c r="AT11" s="206"/>
      <c r="AU11" s="206"/>
      <c r="AV11" s="206"/>
      <c r="AW11" s="206"/>
      <c r="AX11" s="207"/>
    </row>
    <row r="12" spans="2:50" x14ac:dyDescent="0.25">
      <c r="B12" s="122">
        <v>38869</v>
      </c>
      <c r="C12" s="222">
        <v>166.26</v>
      </c>
      <c r="D12" s="223">
        <v>149.69999999999999</v>
      </c>
      <c r="E12" s="223">
        <v>160.97</v>
      </c>
      <c r="F12" s="223">
        <v>164.39</v>
      </c>
      <c r="G12" s="223">
        <v>165.69</v>
      </c>
      <c r="H12" s="223">
        <v>150.77000000000001</v>
      </c>
      <c r="I12" s="223">
        <v>166.85</v>
      </c>
      <c r="J12" s="223">
        <v>154.19</v>
      </c>
      <c r="K12" s="223">
        <v>163.65</v>
      </c>
      <c r="L12" s="223">
        <v>159.01</v>
      </c>
      <c r="M12" s="223">
        <v>150.37</v>
      </c>
      <c r="N12" s="223">
        <v>165.04</v>
      </c>
      <c r="O12" s="223">
        <v>163.44</v>
      </c>
      <c r="P12" s="223">
        <v>154.49</v>
      </c>
      <c r="Q12" s="223">
        <v>139.19</v>
      </c>
      <c r="R12" s="224">
        <v>160.65</v>
      </c>
      <c r="S12" s="225">
        <v>8.9816725330742475E-3</v>
      </c>
      <c r="T12" s="167">
        <v>3.5529932292015509E-3</v>
      </c>
      <c r="U12" s="167">
        <v>7.8261958427248146E-3</v>
      </c>
      <c r="V12" s="167">
        <v>7.3533917519454928E-3</v>
      </c>
      <c r="W12" s="167">
        <v>8.6443051074449606E-3</v>
      </c>
      <c r="X12" s="167">
        <v>3.3941168641022923E-3</v>
      </c>
      <c r="Y12" s="167">
        <v>6.9402534701268337E-3</v>
      </c>
      <c r="Z12" s="167">
        <v>1.2143888670079983E-2</v>
      </c>
      <c r="AA12" s="167">
        <v>6.0244667117477224E-3</v>
      </c>
      <c r="AB12" s="167">
        <v>9.9720528455284896E-3</v>
      </c>
      <c r="AC12" s="167">
        <v>2.3998400106659545E-3</v>
      </c>
      <c r="AD12" s="167">
        <v>1.0840938323023019E-2</v>
      </c>
      <c r="AE12" s="167">
        <v>7.4585465080441171E-3</v>
      </c>
      <c r="AF12" s="167">
        <v>1.2451667868143446E-2</v>
      </c>
      <c r="AG12" s="167">
        <v>8.7693868676619324E-3</v>
      </c>
      <c r="AH12" s="168">
        <v>8.0316245215537041E-3</v>
      </c>
      <c r="AI12" s="205"/>
      <c r="AJ12" s="206"/>
      <c r="AK12" s="206"/>
      <c r="AL12" s="206"/>
      <c r="AM12" s="206"/>
      <c r="AN12" s="206"/>
      <c r="AO12" s="206"/>
      <c r="AP12" s="206"/>
      <c r="AQ12" s="206"/>
      <c r="AR12" s="206"/>
      <c r="AS12" s="206"/>
      <c r="AT12" s="206"/>
      <c r="AU12" s="206"/>
      <c r="AV12" s="206"/>
      <c r="AW12" s="206"/>
      <c r="AX12" s="207"/>
    </row>
    <row r="13" spans="2:50" x14ac:dyDescent="0.25">
      <c r="B13" s="122">
        <v>38899</v>
      </c>
      <c r="C13" s="222">
        <v>167.79</v>
      </c>
      <c r="D13" s="223">
        <v>150.78</v>
      </c>
      <c r="E13" s="223">
        <v>162.99</v>
      </c>
      <c r="F13" s="223">
        <v>166.49</v>
      </c>
      <c r="G13" s="223">
        <v>167.51</v>
      </c>
      <c r="H13" s="223">
        <v>153.01</v>
      </c>
      <c r="I13" s="223">
        <v>168.58</v>
      </c>
      <c r="J13" s="223">
        <v>156.81</v>
      </c>
      <c r="K13" s="223">
        <v>165.68</v>
      </c>
      <c r="L13" s="223">
        <v>160.84</v>
      </c>
      <c r="M13" s="223">
        <v>152.88</v>
      </c>
      <c r="N13" s="223">
        <v>168</v>
      </c>
      <c r="O13" s="223">
        <v>166.11</v>
      </c>
      <c r="P13" s="223">
        <v>155.6</v>
      </c>
      <c r="Q13" s="223">
        <v>139.82</v>
      </c>
      <c r="R13" s="224">
        <v>162.6</v>
      </c>
      <c r="S13" s="225">
        <v>9.2024539877300082E-3</v>
      </c>
      <c r="T13" s="167">
        <v>7.2144288577156157E-3</v>
      </c>
      <c r="U13" s="167">
        <v>1.2548922159408615E-2</v>
      </c>
      <c r="V13" s="167">
        <v>1.2774499665429984E-2</v>
      </c>
      <c r="W13" s="167">
        <v>1.0984368398817113E-2</v>
      </c>
      <c r="X13" s="167">
        <v>1.485706705578016E-2</v>
      </c>
      <c r="Y13" s="167">
        <v>1.0368594545999477E-2</v>
      </c>
      <c r="Z13" s="167">
        <v>1.6992022828977271E-2</v>
      </c>
      <c r="AA13" s="167">
        <v>1.2404521845401861E-2</v>
      </c>
      <c r="AB13" s="167">
        <v>1.150871014401611E-2</v>
      </c>
      <c r="AC13" s="167">
        <v>1.6692159340293777E-2</v>
      </c>
      <c r="AD13" s="167">
        <v>1.7935046049442516E-2</v>
      </c>
      <c r="AE13" s="167">
        <v>1.6336270190895785E-2</v>
      </c>
      <c r="AF13" s="167">
        <v>7.1849310634992669E-3</v>
      </c>
      <c r="AG13" s="167">
        <v>4.5261872260937697E-3</v>
      </c>
      <c r="AH13" s="168">
        <v>1.2138188608776801E-2</v>
      </c>
      <c r="AI13" s="205"/>
      <c r="AJ13" s="206"/>
      <c r="AK13" s="206"/>
      <c r="AL13" s="206"/>
      <c r="AM13" s="206"/>
      <c r="AN13" s="206"/>
      <c r="AO13" s="206"/>
      <c r="AP13" s="206"/>
      <c r="AQ13" s="206"/>
      <c r="AR13" s="206"/>
      <c r="AS13" s="206"/>
      <c r="AT13" s="206"/>
      <c r="AU13" s="206"/>
      <c r="AV13" s="206"/>
      <c r="AW13" s="206"/>
      <c r="AX13" s="207"/>
    </row>
    <row r="14" spans="2:50" x14ac:dyDescent="0.25">
      <c r="B14" s="122">
        <v>38930</v>
      </c>
      <c r="C14" s="222">
        <v>169.02</v>
      </c>
      <c r="D14" s="223">
        <v>151.43</v>
      </c>
      <c r="E14" s="223">
        <v>163.4</v>
      </c>
      <c r="F14" s="223">
        <v>167.53</v>
      </c>
      <c r="G14" s="223">
        <v>168.63</v>
      </c>
      <c r="H14" s="223">
        <v>152.65</v>
      </c>
      <c r="I14" s="223">
        <v>169.87</v>
      </c>
      <c r="J14" s="223">
        <v>157.87</v>
      </c>
      <c r="K14" s="223">
        <v>166.89</v>
      </c>
      <c r="L14" s="223">
        <v>162.49</v>
      </c>
      <c r="M14" s="223">
        <v>153.62</v>
      </c>
      <c r="N14" s="223">
        <v>169</v>
      </c>
      <c r="O14" s="223">
        <v>166.9</v>
      </c>
      <c r="P14" s="223">
        <v>156.43</v>
      </c>
      <c r="Q14" s="223">
        <v>141.03</v>
      </c>
      <c r="R14" s="224">
        <v>163.35</v>
      </c>
      <c r="S14" s="225">
        <v>7.330591811192777E-3</v>
      </c>
      <c r="T14" s="167">
        <v>4.3109165671839644E-3</v>
      </c>
      <c r="U14" s="167">
        <v>2.5154917479599526E-3</v>
      </c>
      <c r="V14" s="167">
        <v>6.2466214187038016E-3</v>
      </c>
      <c r="W14" s="167">
        <v>6.6861679899707926E-3</v>
      </c>
      <c r="X14" s="167">
        <v>-2.3527873995162762E-3</v>
      </c>
      <c r="Y14" s="167">
        <v>7.6521532803415226E-3</v>
      </c>
      <c r="Z14" s="167">
        <v>6.7597729736623702E-3</v>
      </c>
      <c r="AA14" s="167">
        <v>7.3032351521002958E-3</v>
      </c>
      <c r="AB14" s="167">
        <v>1.0258642128823769E-2</v>
      </c>
      <c r="AC14" s="167">
        <v>4.8403976975406326E-3</v>
      </c>
      <c r="AD14" s="167">
        <v>5.9523809523809312E-3</v>
      </c>
      <c r="AE14" s="167">
        <v>4.7558846547468558E-3</v>
      </c>
      <c r="AF14" s="167">
        <v>5.3341902313626122E-3</v>
      </c>
      <c r="AG14" s="167">
        <v>8.6539836933199332E-3</v>
      </c>
      <c r="AH14" s="168">
        <v>4.6125461254613587E-3</v>
      </c>
      <c r="AI14" s="205"/>
      <c r="AJ14" s="206"/>
      <c r="AK14" s="206"/>
      <c r="AL14" s="206"/>
      <c r="AM14" s="206"/>
      <c r="AN14" s="206"/>
      <c r="AO14" s="206"/>
      <c r="AP14" s="206"/>
      <c r="AQ14" s="206"/>
      <c r="AR14" s="206"/>
      <c r="AS14" s="206"/>
      <c r="AT14" s="206"/>
      <c r="AU14" s="206"/>
      <c r="AV14" s="206"/>
      <c r="AW14" s="206"/>
      <c r="AX14" s="207"/>
    </row>
    <row r="15" spans="2:50" x14ac:dyDescent="0.25">
      <c r="B15" s="122">
        <v>38961</v>
      </c>
      <c r="C15" s="222">
        <v>169.97</v>
      </c>
      <c r="D15" s="223">
        <v>152.07</v>
      </c>
      <c r="E15" s="223">
        <v>163.91</v>
      </c>
      <c r="F15" s="223">
        <v>168.34</v>
      </c>
      <c r="G15" s="223">
        <v>168.71</v>
      </c>
      <c r="H15" s="223">
        <v>152.94</v>
      </c>
      <c r="I15" s="223">
        <v>170.68</v>
      </c>
      <c r="J15" s="223">
        <v>157.74</v>
      </c>
      <c r="K15" s="223">
        <v>167.68</v>
      </c>
      <c r="L15" s="223">
        <v>163.11000000000001</v>
      </c>
      <c r="M15" s="223">
        <v>154.29</v>
      </c>
      <c r="N15" s="223">
        <v>170.08</v>
      </c>
      <c r="O15" s="223">
        <v>167.61</v>
      </c>
      <c r="P15" s="223">
        <v>156.85</v>
      </c>
      <c r="Q15" s="223">
        <v>142.21</v>
      </c>
      <c r="R15" s="224">
        <v>163.87</v>
      </c>
      <c r="S15" s="225">
        <v>5.6206366110518324E-3</v>
      </c>
      <c r="T15" s="167">
        <v>4.2263752228750562E-3</v>
      </c>
      <c r="U15" s="167">
        <v>3.121175030599721E-3</v>
      </c>
      <c r="V15" s="167">
        <v>4.8349549334447683E-3</v>
      </c>
      <c r="W15" s="167">
        <v>4.7441143331572455E-4</v>
      </c>
      <c r="X15" s="167">
        <v>1.899770717327165E-3</v>
      </c>
      <c r="Y15" s="167">
        <v>4.7683522693824365E-3</v>
      </c>
      <c r="Z15" s="167">
        <v>-8.2346234243357852E-4</v>
      </c>
      <c r="AA15" s="167">
        <v>4.7336568997544681E-3</v>
      </c>
      <c r="AB15" s="167">
        <v>3.8156194227336737E-3</v>
      </c>
      <c r="AC15" s="167">
        <v>4.3614112745735678E-3</v>
      </c>
      <c r="AD15" s="167">
        <v>6.3905325443787131E-3</v>
      </c>
      <c r="AE15" s="167">
        <v>4.2540443379268655E-3</v>
      </c>
      <c r="AF15" s="167">
        <v>2.6849069871506259E-3</v>
      </c>
      <c r="AG15" s="167">
        <v>8.3670141104730256E-3</v>
      </c>
      <c r="AH15" s="168">
        <v>3.1833486378940457E-3</v>
      </c>
      <c r="AI15" s="205"/>
      <c r="AJ15" s="206"/>
      <c r="AK15" s="206"/>
      <c r="AL15" s="206"/>
      <c r="AM15" s="206"/>
      <c r="AN15" s="206"/>
      <c r="AO15" s="206"/>
      <c r="AP15" s="206"/>
      <c r="AQ15" s="206"/>
      <c r="AR15" s="206"/>
      <c r="AS15" s="206"/>
      <c r="AT15" s="206"/>
      <c r="AU15" s="206"/>
      <c r="AV15" s="206"/>
      <c r="AW15" s="206"/>
      <c r="AX15" s="207"/>
    </row>
    <row r="16" spans="2:50" x14ac:dyDescent="0.25">
      <c r="B16" s="122">
        <v>38991</v>
      </c>
      <c r="C16" s="222">
        <v>170.09</v>
      </c>
      <c r="D16" s="223">
        <v>152.32</v>
      </c>
      <c r="E16" s="223">
        <v>164.24</v>
      </c>
      <c r="F16" s="223">
        <v>168.95</v>
      </c>
      <c r="G16" s="223">
        <v>169.3</v>
      </c>
      <c r="H16" s="223">
        <v>153.24</v>
      </c>
      <c r="I16" s="223">
        <v>171.09</v>
      </c>
      <c r="J16" s="223">
        <v>157.57</v>
      </c>
      <c r="K16" s="223">
        <v>168.14</v>
      </c>
      <c r="L16" s="223">
        <v>163.13</v>
      </c>
      <c r="M16" s="223">
        <v>154.19999999999999</v>
      </c>
      <c r="N16" s="223">
        <v>170.32</v>
      </c>
      <c r="O16" s="223">
        <v>167.77</v>
      </c>
      <c r="P16" s="223">
        <v>156.84</v>
      </c>
      <c r="Q16" s="223">
        <v>142.24</v>
      </c>
      <c r="R16" s="224">
        <v>164.18</v>
      </c>
      <c r="S16" s="225">
        <v>7.0600694240163797E-4</v>
      </c>
      <c r="T16" s="167">
        <v>1.6439797461695882E-3</v>
      </c>
      <c r="U16" s="167">
        <v>2.013299981697303E-3</v>
      </c>
      <c r="V16" s="167">
        <v>3.62361886657947E-3</v>
      </c>
      <c r="W16" s="167">
        <v>3.4971252445024081E-3</v>
      </c>
      <c r="X16" s="167">
        <v>1.961553550412054E-3</v>
      </c>
      <c r="Y16" s="167">
        <v>2.4021560815561394E-3</v>
      </c>
      <c r="Z16" s="167">
        <v>-1.0777228350451473E-3</v>
      </c>
      <c r="AA16" s="167">
        <v>2.743320610686828E-3</v>
      </c>
      <c r="AB16" s="167">
        <v>1.22616639077755E-4</v>
      </c>
      <c r="AC16" s="167">
        <v>-5.8331713007975239E-4</v>
      </c>
      <c r="AD16" s="167">
        <v>1.4111006585135755E-3</v>
      </c>
      <c r="AE16" s="167">
        <v>9.545969810871302E-4</v>
      </c>
      <c r="AF16" s="167">
        <v>-6.3755180108371334E-5</v>
      </c>
      <c r="AG16" s="167">
        <v>2.1095562899930975E-4</v>
      </c>
      <c r="AH16" s="168">
        <v>1.8917434551779522E-3</v>
      </c>
      <c r="AI16" s="205"/>
      <c r="AJ16" s="206"/>
      <c r="AK16" s="206"/>
      <c r="AL16" s="206"/>
      <c r="AM16" s="206"/>
      <c r="AN16" s="206"/>
      <c r="AO16" s="206"/>
      <c r="AP16" s="206"/>
      <c r="AQ16" s="206"/>
      <c r="AR16" s="206"/>
      <c r="AS16" s="206"/>
      <c r="AT16" s="206"/>
      <c r="AU16" s="206"/>
      <c r="AV16" s="206"/>
      <c r="AW16" s="206"/>
      <c r="AX16" s="207"/>
    </row>
    <row r="17" spans="2:50" x14ac:dyDescent="0.25">
      <c r="B17" s="122">
        <v>39022</v>
      </c>
      <c r="C17" s="222">
        <v>169.71</v>
      </c>
      <c r="D17" s="223">
        <v>152.34</v>
      </c>
      <c r="E17" s="223">
        <v>163.71</v>
      </c>
      <c r="F17" s="223">
        <v>168.88</v>
      </c>
      <c r="G17" s="223">
        <v>169.26</v>
      </c>
      <c r="H17" s="223">
        <v>154.32</v>
      </c>
      <c r="I17" s="223">
        <v>171.29</v>
      </c>
      <c r="J17" s="223">
        <v>157.68</v>
      </c>
      <c r="K17" s="223">
        <v>167.59</v>
      </c>
      <c r="L17" s="223">
        <v>163.47</v>
      </c>
      <c r="M17" s="223">
        <v>153.82</v>
      </c>
      <c r="N17" s="223">
        <v>170.28</v>
      </c>
      <c r="O17" s="223">
        <v>167.42</v>
      </c>
      <c r="P17" s="223">
        <v>156.53</v>
      </c>
      <c r="Q17" s="223">
        <v>142.28</v>
      </c>
      <c r="R17" s="224">
        <v>163.92</v>
      </c>
      <c r="S17" s="225">
        <v>-2.2341113528131507E-3</v>
      </c>
      <c r="T17" s="167">
        <v>1.3130252100856943E-4</v>
      </c>
      <c r="U17" s="167">
        <v>-3.2269849001461681E-3</v>
      </c>
      <c r="V17" s="167">
        <v>-4.1432376442729346E-4</v>
      </c>
      <c r="W17" s="167">
        <v>-2.3626698168943694E-4</v>
      </c>
      <c r="X17" s="167">
        <v>7.0477682067344727E-3</v>
      </c>
      <c r="Y17" s="167">
        <v>1.1689753930679281E-3</v>
      </c>
      <c r="Z17" s="167">
        <v>6.9810243066581457E-4</v>
      </c>
      <c r="AA17" s="167">
        <v>-3.2710836207920924E-3</v>
      </c>
      <c r="AB17" s="167">
        <v>2.0842273033776504E-3</v>
      </c>
      <c r="AC17" s="167">
        <v>-2.4643320363164634E-3</v>
      </c>
      <c r="AD17" s="167">
        <v>-2.348520432127188E-4</v>
      </c>
      <c r="AE17" s="167">
        <v>-2.0861894260000291E-3</v>
      </c>
      <c r="AF17" s="167">
        <v>-1.9765365978067218E-3</v>
      </c>
      <c r="AG17" s="167">
        <v>2.8121484814391806E-4</v>
      </c>
      <c r="AH17" s="168">
        <v>-1.5836277256671139E-3</v>
      </c>
      <c r="AI17" s="205"/>
      <c r="AJ17" s="206"/>
      <c r="AK17" s="206"/>
      <c r="AL17" s="206"/>
      <c r="AM17" s="206"/>
      <c r="AN17" s="206"/>
      <c r="AO17" s="206"/>
      <c r="AP17" s="206"/>
      <c r="AQ17" s="206"/>
      <c r="AR17" s="206"/>
      <c r="AS17" s="206"/>
      <c r="AT17" s="206"/>
      <c r="AU17" s="206"/>
      <c r="AV17" s="206"/>
      <c r="AW17" s="206"/>
      <c r="AX17" s="207"/>
    </row>
    <row r="18" spans="2:50" x14ac:dyDescent="0.25">
      <c r="B18" s="122">
        <v>39052</v>
      </c>
      <c r="C18" s="222">
        <v>169.63</v>
      </c>
      <c r="D18" s="223">
        <v>152.41</v>
      </c>
      <c r="E18" s="223">
        <v>163.33000000000001</v>
      </c>
      <c r="F18" s="223">
        <v>169.08</v>
      </c>
      <c r="G18" s="223">
        <v>169.04</v>
      </c>
      <c r="H18" s="223">
        <v>154.47</v>
      </c>
      <c r="I18" s="223">
        <v>171.16</v>
      </c>
      <c r="J18" s="223">
        <v>157.34</v>
      </c>
      <c r="K18" s="223">
        <v>167.45</v>
      </c>
      <c r="L18" s="223">
        <v>162.97</v>
      </c>
      <c r="M18" s="223">
        <v>153.37</v>
      </c>
      <c r="N18" s="223">
        <v>170.1</v>
      </c>
      <c r="O18" s="223">
        <v>167.57</v>
      </c>
      <c r="P18" s="223">
        <v>156.52000000000001</v>
      </c>
      <c r="Q18" s="223">
        <v>143.41999999999999</v>
      </c>
      <c r="R18" s="224">
        <v>163.65</v>
      </c>
      <c r="S18" s="225">
        <v>-4.7139237522841881E-4</v>
      </c>
      <c r="T18" s="167">
        <v>4.5949849021931222E-4</v>
      </c>
      <c r="U18" s="167">
        <v>-2.3211776922607008E-3</v>
      </c>
      <c r="V18" s="167">
        <v>1.184272856466162E-3</v>
      </c>
      <c r="W18" s="167">
        <v>-1.2997754933238292E-3</v>
      </c>
      <c r="X18" s="167">
        <v>9.7200622083981614E-4</v>
      </c>
      <c r="Y18" s="167">
        <v>-7.5894681534238728E-4</v>
      </c>
      <c r="Z18" s="167">
        <v>-2.1562658548960334E-3</v>
      </c>
      <c r="AA18" s="167">
        <v>-8.3537203890460265E-4</v>
      </c>
      <c r="AB18" s="167">
        <v>-3.0586651985073932E-3</v>
      </c>
      <c r="AC18" s="167">
        <v>-2.9254973345468338E-3</v>
      </c>
      <c r="AD18" s="167">
        <v>-1.0570824524313016E-3</v>
      </c>
      <c r="AE18" s="167">
        <v>8.9595030462308323E-4</v>
      </c>
      <c r="AF18" s="167">
        <v>-6.3885517153194904E-5</v>
      </c>
      <c r="AG18" s="167">
        <v>8.0123699746976751E-3</v>
      </c>
      <c r="AH18" s="168">
        <v>-1.6471449487553969E-3</v>
      </c>
      <c r="AI18" s="205"/>
      <c r="AJ18" s="206"/>
      <c r="AK18" s="206"/>
      <c r="AL18" s="206"/>
      <c r="AM18" s="206"/>
      <c r="AN18" s="206"/>
      <c r="AO18" s="206"/>
      <c r="AP18" s="206"/>
      <c r="AQ18" s="206"/>
      <c r="AR18" s="206"/>
      <c r="AS18" s="206"/>
      <c r="AT18" s="206"/>
      <c r="AU18" s="206"/>
      <c r="AV18" s="206"/>
      <c r="AW18" s="206"/>
      <c r="AX18" s="207"/>
    </row>
    <row r="19" spans="2:50" x14ac:dyDescent="0.25">
      <c r="B19" s="122">
        <v>39083</v>
      </c>
      <c r="C19" s="222">
        <v>171.22</v>
      </c>
      <c r="D19" s="223">
        <v>152.91999999999999</v>
      </c>
      <c r="E19" s="223">
        <v>163.91</v>
      </c>
      <c r="F19" s="223">
        <v>170.51</v>
      </c>
      <c r="G19" s="223">
        <v>170.7</v>
      </c>
      <c r="H19" s="223">
        <v>154.78</v>
      </c>
      <c r="I19" s="223">
        <v>172.55</v>
      </c>
      <c r="J19" s="223">
        <v>156.84</v>
      </c>
      <c r="K19" s="223">
        <v>169.26</v>
      </c>
      <c r="L19" s="223">
        <v>164.15</v>
      </c>
      <c r="M19" s="223">
        <v>153.66</v>
      </c>
      <c r="N19" s="223">
        <v>172.71</v>
      </c>
      <c r="O19" s="223">
        <v>170.18</v>
      </c>
      <c r="P19" s="223">
        <v>161.43</v>
      </c>
      <c r="Q19" s="223">
        <v>143.63</v>
      </c>
      <c r="R19" s="224">
        <v>164.55</v>
      </c>
      <c r="S19" s="225">
        <v>9.3733419796027118E-3</v>
      </c>
      <c r="T19" s="167">
        <v>3.3462371235482014E-3</v>
      </c>
      <c r="U19" s="167">
        <v>3.551092879446438E-3</v>
      </c>
      <c r="V19" s="167">
        <v>8.4575348947242279E-3</v>
      </c>
      <c r="W19" s="167">
        <v>9.8201609086605579E-3</v>
      </c>
      <c r="X19" s="167">
        <v>2.0068621738849046E-3</v>
      </c>
      <c r="Y19" s="167">
        <v>8.1210563215705633E-3</v>
      </c>
      <c r="Z19" s="167">
        <v>-3.1778314478200231E-3</v>
      </c>
      <c r="AA19" s="167">
        <v>1.0809196775156682E-2</v>
      </c>
      <c r="AB19" s="167">
        <v>7.2405964287907132E-3</v>
      </c>
      <c r="AC19" s="167">
        <v>1.8908521875202755E-3</v>
      </c>
      <c r="AD19" s="167">
        <v>1.5343915343915437E-2</v>
      </c>
      <c r="AE19" s="167">
        <v>1.5575580354478813E-2</v>
      </c>
      <c r="AF19" s="167">
        <v>3.136979299769993E-2</v>
      </c>
      <c r="AG19" s="167">
        <v>1.4642309301353684E-3</v>
      </c>
      <c r="AH19" s="168">
        <v>5.499541704858002E-3</v>
      </c>
      <c r="AI19" s="225">
        <v>6.3544319522951698E-2</v>
      </c>
      <c r="AJ19" s="167">
        <v>3.6324207102195638E-2</v>
      </c>
      <c r="AK19" s="167">
        <v>5.0907225748541451E-2</v>
      </c>
      <c r="AL19" s="167">
        <v>6.7154837902115405E-2</v>
      </c>
      <c r="AM19" s="167">
        <v>6.5476562012358741E-2</v>
      </c>
      <c r="AN19" s="167">
        <v>6.2611561169847674E-2</v>
      </c>
      <c r="AO19" s="167">
        <v>6.3482280431433002E-2</v>
      </c>
      <c r="AP19" s="167">
        <v>5.765729314181689E-2</v>
      </c>
      <c r="AQ19" s="167">
        <v>6.1657153609734561E-2</v>
      </c>
      <c r="AR19" s="167">
        <v>7.077625570776247E-2</v>
      </c>
      <c r="AS19" s="167">
        <v>4.5804124412985647E-2</v>
      </c>
      <c r="AT19" s="167">
        <v>8.3228800802809921E-2</v>
      </c>
      <c r="AU19" s="167">
        <v>7.4707925481528381E-2</v>
      </c>
      <c r="AV19" s="167">
        <v>7.2981056829511504E-2</v>
      </c>
      <c r="AW19" s="167">
        <v>6.9152895637933476E-2</v>
      </c>
      <c r="AX19" s="168">
        <v>5.7383369746819124E-2</v>
      </c>
    </row>
    <row r="20" spans="2:50" x14ac:dyDescent="0.25">
      <c r="B20" s="122">
        <v>39114</v>
      </c>
      <c r="C20" s="222">
        <v>173.49</v>
      </c>
      <c r="D20" s="223">
        <v>153.78</v>
      </c>
      <c r="E20" s="223">
        <v>165.87</v>
      </c>
      <c r="F20" s="223">
        <v>172.33</v>
      </c>
      <c r="G20" s="223">
        <v>171.75</v>
      </c>
      <c r="H20" s="223">
        <v>155.1</v>
      </c>
      <c r="I20" s="223">
        <v>174.16</v>
      </c>
      <c r="J20" s="223">
        <v>160.5</v>
      </c>
      <c r="K20" s="223">
        <v>171.57</v>
      </c>
      <c r="L20" s="223">
        <v>165.24</v>
      </c>
      <c r="M20" s="223">
        <v>154.72</v>
      </c>
      <c r="N20" s="223">
        <v>173.37</v>
      </c>
      <c r="O20" s="223">
        <v>170.14</v>
      </c>
      <c r="P20" s="223">
        <v>161.53</v>
      </c>
      <c r="Q20" s="223">
        <v>144.19</v>
      </c>
      <c r="R20" s="224">
        <v>166.17</v>
      </c>
      <c r="S20" s="225">
        <v>1.3257796986333448E-2</v>
      </c>
      <c r="T20" s="167">
        <v>5.623855610777051E-3</v>
      </c>
      <c r="U20" s="167">
        <v>1.1957781709474702E-2</v>
      </c>
      <c r="V20" s="167">
        <v>1.0673860770629373E-2</v>
      </c>
      <c r="W20" s="167">
        <v>6.1511423550089095E-3</v>
      </c>
      <c r="X20" s="167">
        <v>2.0674505750095662E-3</v>
      </c>
      <c r="Y20" s="167">
        <v>9.3306288032453111E-3</v>
      </c>
      <c r="Z20" s="167">
        <v>2.3335883703136995E-2</v>
      </c>
      <c r="AA20" s="167">
        <v>1.3647642679900818E-2</v>
      </c>
      <c r="AB20" s="167">
        <v>6.6402680475174947E-3</v>
      </c>
      <c r="AC20" s="167">
        <v>6.8983469998697977E-3</v>
      </c>
      <c r="AD20" s="167">
        <v>3.8214347750564759E-3</v>
      </c>
      <c r="AE20" s="167">
        <v>-2.3504524620998613E-4</v>
      </c>
      <c r="AF20" s="167">
        <v>6.1946354457043107E-4</v>
      </c>
      <c r="AG20" s="167">
        <v>3.8989069135975107E-3</v>
      </c>
      <c r="AH20" s="168">
        <v>9.8450319051959223E-3</v>
      </c>
      <c r="AI20" s="225">
        <v>6.253062224399808E-2</v>
      </c>
      <c r="AJ20" s="167">
        <v>4.0108217788298983E-2</v>
      </c>
      <c r="AK20" s="167">
        <v>5.9939932264042373E-2</v>
      </c>
      <c r="AL20" s="167">
        <v>7.110448132264291E-2</v>
      </c>
      <c r="AM20" s="167">
        <v>6.8362776810151793E-2</v>
      </c>
      <c r="AN20" s="167">
        <v>5.9064527142369538E-2</v>
      </c>
      <c r="AO20" s="167">
        <v>6.7811158798283255E-2</v>
      </c>
      <c r="AP20" s="167">
        <v>6.9500899580196007E-2</v>
      </c>
      <c r="AQ20" s="167">
        <v>7.1174377224199281E-2</v>
      </c>
      <c r="AR20" s="167">
        <v>6.7372908726826441E-2</v>
      </c>
      <c r="AS20" s="167">
        <v>4.5546695499391943E-2</v>
      </c>
      <c r="AT20" s="167">
        <v>7.1508034610630267E-2</v>
      </c>
      <c r="AU20" s="167">
        <v>6.9255907491201585E-2</v>
      </c>
      <c r="AV20" s="167">
        <v>6.9310207864424767E-2</v>
      </c>
      <c r="AW20" s="167">
        <v>7.1168561028155386E-2</v>
      </c>
      <c r="AX20" s="168">
        <v>6.2603913543931355E-2</v>
      </c>
    </row>
    <row r="21" spans="2:50" x14ac:dyDescent="0.25">
      <c r="B21" s="122">
        <v>39142</v>
      </c>
      <c r="C21" s="222">
        <v>173.66</v>
      </c>
      <c r="D21" s="223">
        <v>154.08000000000001</v>
      </c>
      <c r="E21" s="223">
        <v>167.82</v>
      </c>
      <c r="F21" s="223">
        <v>173.2</v>
      </c>
      <c r="G21" s="223">
        <v>172.69</v>
      </c>
      <c r="H21" s="223">
        <v>155.75</v>
      </c>
      <c r="I21" s="223">
        <v>174.93</v>
      </c>
      <c r="J21" s="223">
        <v>161.12</v>
      </c>
      <c r="K21" s="223">
        <v>173.33</v>
      </c>
      <c r="L21" s="223">
        <v>166.44</v>
      </c>
      <c r="M21" s="223">
        <v>155.79</v>
      </c>
      <c r="N21" s="223">
        <v>174.1</v>
      </c>
      <c r="O21" s="223">
        <v>170.58</v>
      </c>
      <c r="P21" s="223">
        <v>162.55000000000001</v>
      </c>
      <c r="Q21" s="223">
        <v>144.27000000000001</v>
      </c>
      <c r="R21" s="224">
        <v>167.64</v>
      </c>
      <c r="S21" s="225">
        <v>9.7988356677602972E-4</v>
      </c>
      <c r="T21" s="167">
        <v>1.9508388607101246E-3</v>
      </c>
      <c r="U21" s="167">
        <v>1.1756194610236914E-2</v>
      </c>
      <c r="V21" s="167">
        <v>5.0484535484243143E-3</v>
      </c>
      <c r="W21" s="167">
        <v>5.473071324599621E-3</v>
      </c>
      <c r="X21" s="167">
        <v>4.1908446163765323E-3</v>
      </c>
      <c r="Y21" s="167">
        <v>4.4212218649517521E-3</v>
      </c>
      <c r="Z21" s="167">
        <v>3.8629283489097777E-3</v>
      </c>
      <c r="AA21" s="167">
        <v>1.0258203648656705E-2</v>
      </c>
      <c r="AB21" s="167">
        <v>7.2621641249090985E-3</v>
      </c>
      <c r="AC21" s="167">
        <v>6.9157187176835944E-3</v>
      </c>
      <c r="AD21" s="167">
        <v>4.2106477475918336E-3</v>
      </c>
      <c r="AE21" s="167">
        <v>2.5861055601270611E-3</v>
      </c>
      <c r="AF21" s="167">
        <v>6.3146164799108284E-3</v>
      </c>
      <c r="AG21" s="167">
        <v>5.5482349677515863E-4</v>
      </c>
      <c r="AH21" s="168">
        <v>8.846362159234511E-3</v>
      </c>
      <c r="AI21" s="225">
        <v>6.3181094649197966E-2</v>
      </c>
      <c r="AJ21" s="167">
        <v>4.1573717298722501E-2</v>
      </c>
      <c r="AK21" s="167">
        <v>6.5253269011044779E-2</v>
      </c>
      <c r="AL21" s="167">
        <v>6.8739972849561903E-2</v>
      </c>
      <c r="AM21" s="167">
        <v>6.8031418145834577E-2</v>
      </c>
      <c r="AN21" s="167">
        <v>5.2222672611809129E-2</v>
      </c>
      <c r="AO21" s="167">
        <v>6.3856960408684493E-2</v>
      </c>
      <c r="AP21" s="167">
        <v>7.1419071685064672E-2</v>
      </c>
      <c r="AQ21" s="167">
        <v>7.6717604671387996E-2</v>
      </c>
      <c r="AR21" s="167">
        <v>6.6786309447506742E-2</v>
      </c>
      <c r="AS21" s="167">
        <v>4.8384925975773818E-2</v>
      </c>
      <c r="AT21" s="167">
        <v>7.2242409312065048E-2</v>
      </c>
      <c r="AU21" s="167">
        <v>6.6991930943891997E-2</v>
      </c>
      <c r="AV21" s="167">
        <v>7.3291515351601388E-2</v>
      </c>
      <c r="AW21" s="167">
        <v>6.9776064066439325E-2</v>
      </c>
      <c r="AX21" s="168">
        <v>6.5327910523639954E-2</v>
      </c>
    </row>
    <row r="22" spans="2:50" x14ac:dyDescent="0.25">
      <c r="B22" s="122">
        <v>39173</v>
      </c>
      <c r="C22" s="222">
        <v>174.82</v>
      </c>
      <c r="D22" s="223">
        <v>154.47</v>
      </c>
      <c r="E22" s="223">
        <v>168.66</v>
      </c>
      <c r="F22" s="223">
        <v>173.87</v>
      </c>
      <c r="G22" s="223">
        <v>173.38</v>
      </c>
      <c r="H22" s="223">
        <v>155.88999999999999</v>
      </c>
      <c r="I22" s="223">
        <v>175.63</v>
      </c>
      <c r="J22" s="223">
        <v>162.84</v>
      </c>
      <c r="K22" s="223">
        <v>174.19</v>
      </c>
      <c r="L22" s="223">
        <v>167.28</v>
      </c>
      <c r="M22" s="223">
        <v>157.01</v>
      </c>
      <c r="N22" s="223">
        <v>175.1</v>
      </c>
      <c r="O22" s="223">
        <v>170.41</v>
      </c>
      <c r="P22" s="223">
        <v>163.68</v>
      </c>
      <c r="Q22" s="223">
        <v>144.6</v>
      </c>
      <c r="R22" s="224">
        <v>168.41</v>
      </c>
      <c r="S22" s="225">
        <v>6.6797189911320665E-3</v>
      </c>
      <c r="T22" s="167">
        <v>2.531152647974988E-3</v>
      </c>
      <c r="U22" s="167">
        <v>5.0053628888093726E-3</v>
      </c>
      <c r="V22" s="167">
        <v>3.868360277136329E-3</v>
      </c>
      <c r="W22" s="167">
        <v>3.995599050321319E-3</v>
      </c>
      <c r="X22" s="167">
        <v>8.9887640449437534E-4</v>
      </c>
      <c r="Y22" s="167">
        <v>4.0016006402561199E-3</v>
      </c>
      <c r="Z22" s="167">
        <v>1.0675273088381232E-2</v>
      </c>
      <c r="AA22" s="167">
        <v>4.9616338775744229E-3</v>
      </c>
      <c r="AB22" s="167">
        <v>5.0468637346792189E-3</v>
      </c>
      <c r="AC22" s="167">
        <v>7.8310546248154811E-3</v>
      </c>
      <c r="AD22" s="167">
        <v>5.7438253877082346E-3</v>
      </c>
      <c r="AE22" s="167">
        <v>-9.9659983585420608E-4</v>
      </c>
      <c r="AF22" s="167">
        <v>6.9517071670255337E-3</v>
      </c>
      <c r="AG22" s="167">
        <v>2.2873778332292982E-3</v>
      </c>
      <c r="AH22" s="168">
        <v>4.5931758530184386E-3</v>
      </c>
      <c r="AI22" s="225">
        <v>6.7081731062686778E-2</v>
      </c>
      <c r="AJ22" s="167">
        <v>3.8523598225090661E-2</v>
      </c>
      <c r="AK22" s="167">
        <v>6.490718525066308E-2</v>
      </c>
      <c r="AL22" s="167">
        <v>6.819438471462802E-2</v>
      </c>
      <c r="AM22" s="167">
        <v>6.5249447038584485E-2</v>
      </c>
      <c r="AN22" s="167">
        <v>4.3719871451526338E-2</v>
      </c>
      <c r="AO22" s="167">
        <v>6.4488756894357069E-2</v>
      </c>
      <c r="AP22" s="167">
        <v>7.7696889477167463E-2</v>
      </c>
      <c r="AQ22" s="167">
        <v>7.7175190155216011E-2</v>
      </c>
      <c r="AR22" s="167">
        <v>6.7790118728456639E-2</v>
      </c>
      <c r="AS22" s="167">
        <v>4.7012536676446892E-2</v>
      </c>
      <c r="AT22" s="167">
        <v>7.6015485773981428E-2</v>
      </c>
      <c r="AU22" s="167">
        <v>6.1413889753970663E-2</v>
      </c>
      <c r="AV22" s="167">
        <v>7.8260869565217384E-2</v>
      </c>
      <c r="AW22" s="167">
        <v>5.1789351178353149E-2</v>
      </c>
      <c r="AX22" s="168">
        <v>6.4471272359521992E-2</v>
      </c>
    </row>
    <row r="23" spans="2:50" x14ac:dyDescent="0.25">
      <c r="B23" s="122">
        <v>39203</v>
      </c>
      <c r="C23" s="222">
        <v>174.96</v>
      </c>
      <c r="D23" s="223">
        <v>154.83000000000001</v>
      </c>
      <c r="E23" s="223">
        <v>168.86</v>
      </c>
      <c r="F23" s="223">
        <v>174.15</v>
      </c>
      <c r="G23" s="223">
        <v>173.49</v>
      </c>
      <c r="H23" s="223">
        <v>156.82</v>
      </c>
      <c r="I23" s="223">
        <v>176.18</v>
      </c>
      <c r="J23" s="223">
        <v>163.35</v>
      </c>
      <c r="K23" s="223">
        <v>174.37</v>
      </c>
      <c r="L23" s="223">
        <v>167.64</v>
      </c>
      <c r="M23" s="223">
        <v>158.33000000000001</v>
      </c>
      <c r="N23" s="223">
        <v>175.32</v>
      </c>
      <c r="O23" s="223">
        <v>170.94</v>
      </c>
      <c r="P23" s="223">
        <v>163.78</v>
      </c>
      <c r="Q23" s="223">
        <v>144.54</v>
      </c>
      <c r="R23" s="224">
        <v>168.66</v>
      </c>
      <c r="S23" s="225">
        <v>8.0082370438172568E-4</v>
      </c>
      <c r="T23" s="167">
        <v>2.3305496212857602E-3</v>
      </c>
      <c r="U23" s="167">
        <v>1.1858176212500293E-3</v>
      </c>
      <c r="V23" s="167">
        <v>1.6103985736470872E-3</v>
      </c>
      <c r="W23" s="167">
        <v>6.3444457261518927E-4</v>
      </c>
      <c r="X23" s="167">
        <v>5.9657450766565923E-3</v>
      </c>
      <c r="Y23" s="167">
        <v>3.1315834424643363E-3</v>
      </c>
      <c r="Z23" s="167">
        <v>3.1319086219601111E-3</v>
      </c>
      <c r="AA23" s="167">
        <v>1.033354383144891E-3</v>
      </c>
      <c r="AB23" s="167">
        <v>2.1520803443326741E-3</v>
      </c>
      <c r="AC23" s="167">
        <v>8.4071078275269606E-3</v>
      </c>
      <c r="AD23" s="167">
        <v>1.2564249000570626E-3</v>
      </c>
      <c r="AE23" s="167">
        <v>3.1101461181854972E-3</v>
      </c>
      <c r="AF23" s="167">
        <v>6.1094819159324132E-4</v>
      </c>
      <c r="AG23" s="167">
        <v>-4.1493775933609811E-4</v>
      </c>
      <c r="AH23" s="168">
        <v>1.4844724185023583E-3</v>
      </c>
      <c r="AI23" s="225">
        <v>6.1779342153174044E-2</v>
      </c>
      <c r="AJ23" s="167">
        <v>3.7943286183549141E-2</v>
      </c>
      <c r="AK23" s="167">
        <v>5.7225144002003514E-2</v>
      </c>
      <c r="AL23" s="167">
        <v>6.71609780011031E-2</v>
      </c>
      <c r="AM23" s="167">
        <v>5.6127107810312271E-2</v>
      </c>
      <c r="AN23" s="167">
        <v>4.3657660055903103E-2</v>
      </c>
      <c r="AO23" s="167">
        <v>6.3246831623415822E-2</v>
      </c>
      <c r="AP23" s="167">
        <v>7.2272548247341417E-2</v>
      </c>
      <c r="AQ23" s="167">
        <v>7.1924755640253357E-2</v>
      </c>
      <c r="AR23" s="167">
        <v>6.4786585365853577E-2</v>
      </c>
      <c r="AS23" s="167">
        <v>5.5462969135391171E-2</v>
      </c>
      <c r="AT23" s="167">
        <v>7.3804128131316205E-2</v>
      </c>
      <c r="AU23" s="167">
        <v>5.3689206681871493E-2</v>
      </c>
      <c r="AV23" s="167">
        <v>7.333377023396026E-2</v>
      </c>
      <c r="AW23" s="167">
        <v>4.7543122191622045E-2</v>
      </c>
      <c r="AX23" s="168">
        <v>5.8292024847838242E-2</v>
      </c>
    </row>
    <row r="24" spans="2:50" x14ac:dyDescent="0.25">
      <c r="B24" s="122">
        <v>39234</v>
      </c>
      <c r="C24" s="222">
        <v>174.46</v>
      </c>
      <c r="D24" s="223">
        <v>155.38999999999999</v>
      </c>
      <c r="E24" s="223">
        <v>168.36</v>
      </c>
      <c r="F24" s="223">
        <v>174.07</v>
      </c>
      <c r="G24" s="223">
        <v>174.63</v>
      </c>
      <c r="H24" s="223">
        <v>159.19999999999999</v>
      </c>
      <c r="I24" s="223">
        <v>176.34</v>
      </c>
      <c r="J24" s="223">
        <v>163.16999999999999</v>
      </c>
      <c r="K24" s="223">
        <v>174.15</v>
      </c>
      <c r="L24" s="223">
        <v>167.44</v>
      </c>
      <c r="M24" s="223">
        <v>157.63999999999999</v>
      </c>
      <c r="N24" s="223">
        <v>175.04</v>
      </c>
      <c r="O24" s="223">
        <v>169.92</v>
      </c>
      <c r="P24" s="223">
        <v>163.55000000000001</v>
      </c>
      <c r="Q24" s="223">
        <v>145.38</v>
      </c>
      <c r="R24" s="224">
        <v>168.52</v>
      </c>
      <c r="S24" s="225">
        <v>-2.8577960676725578E-3</v>
      </c>
      <c r="T24" s="167">
        <v>3.6168701156105154E-3</v>
      </c>
      <c r="U24" s="167">
        <v>-2.9610328082435577E-3</v>
      </c>
      <c r="V24" s="167">
        <v>-4.5937410278507063E-4</v>
      </c>
      <c r="W24" s="167">
        <v>6.5709839183814012E-3</v>
      </c>
      <c r="X24" s="167">
        <v>1.5176635633209923E-2</v>
      </c>
      <c r="Y24" s="167">
        <v>9.0816210693600574E-4</v>
      </c>
      <c r="Z24" s="167">
        <v>-1.1019283746557251E-3</v>
      </c>
      <c r="AA24" s="167">
        <v>-1.2616849228651583E-3</v>
      </c>
      <c r="AB24" s="167">
        <v>-1.1930326890956522E-3</v>
      </c>
      <c r="AC24" s="167">
        <v>-4.3579864839261573E-3</v>
      </c>
      <c r="AD24" s="167">
        <v>-1.5970796258271136E-3</v>
      </c>
      <c r="AE24" s="167">
        <v>-5.967005967006056E-3</v>
      </c>
      <c r="AF24" s="167">
        <v>-1.4043228721455359E-3</v>
      </c>
      <c r="AG24" s="167">
        <v>5.8115400581153498E-3</v>
      </c>
      <c r="AH24" s="168">
        <v>-8.3007233487486509E-4</v>
      </c>
      <c r="AI24" s="225">
        <v>4.9320341633586118E-2</v>
      </c>
      <c r="AJ24" s="167">
        <v>3.8009352037408073E-2</v>
      </c>
      <c r="AK24" s="167">
        <v>4.5909175622786957E-2</v>
      </c>
      <c r="AL24" s="167">
        <v>5.8884360362552624E-2</v>
      </c>
      <c r="AM24" s="167">
        <v>5.3956183233749844E-2</v>
      </c>
      <c r="AN24" s="167">
        <v>5.5912980035816018E-2</v>
      </c>
      <c r="AO24" s="167">
        <v>5.6877434821696271E-2</v>
      </c>
      <c r="AP24" s="167">
        <v>5.8239833971074573E-2</v>
      </c>
      <c r="AQ24" s="167">
        <v>6.4161319890009061E-2</v>
      </c>
      <c r="AR24" s="167">
        <v>5.3015533614238164E-2</v>
      </c>
      <c r="AS24" s="167">
        <v>4.8347409722683921E-2</v>
      </c>
      <c r="AT24" s="167">
        <v>6.0591371788657256E-2</v>
      </c>
      <c r="AU24" s="167">
        <v>3.9647577092510877E-2</v>
      </c>
      <c r="AV24" s="167">
        <v>5.8644572464237266E-2</v>
      </c>
      <c r="AW24" s="167">
        <v>4.4471585602414043E-2</v>
      </c>
      <c r="AX24" s="168">
        <v>4.8988484282602052E-2</v>
      </c>
    </row>
    <row r="25" spans="2:50" x14ac:dyDescent="0.25">
      <c r="B25" s="122">
        <v>39264</v>
      </c>
      <c r="C25" s="222">
        <v>174.48</v>
      </c>
      <c r="D25" s="223">
        <v>155.63999999999999</v>
      </c>
      <c r="E25" s="223">
        <v>167.86</v>
      </c>
      <c r="F25" s="223">
        <v>174.16</v>
      </c>
      <c r="G25" s="223">
        <v>174.71</v>
      </c>
      <c r="H25" s="223">
        <v>158.53</v>
      </c>
      <c r="I25" s="223">
        <v>176.46</v>
      </c>
      <c r="J25" s="223">
        <v>162.55000000000001</v>
      </c>
      <c r="K25" s="223">
        <v>174.02</v>
      </c>
      <c r="L25" s="223">
        <v>167.31</v>
      </c>
      <c r="M25" s="223">
        <v>157.16</v>
      </c>
      <c r="N25" s="223">
        <v>175.34</v>
      </c>
      <c r="O25" s="223">
        <v>169.97</v>
      </c>
      <c r="P25" s="223">
        <v>163.04</v>
      </c>
      <c r="Q25" s="223">
        <v>144.46</v>
      </c>
      <c r="R25" s="224">
        <v>168.22</v>
      </c>
      <c r="S25" s="225">
        <v>1.1463945890155536E-4</v>
      </c>
      <c r="T25" s="167">
        <v>1.6088551386832517E-3</v>
      </c>
      <c r="U25" s="167">
        <v>-2.9698265621287412E-3</v>
      </c>
      <c r="V25" s="167">
        <v>5.1703337737696309E-4</v>
      </c>
      <c r="W25" s="167">
        <v>4.5811143560681167E-4</v>
      </c>
      <c r="X25" s="167">
        <v>-4.2085427135677422E-3</v>
      </c>
      <c r="Y25" s="167">
        <v>6.8050357264382022E-4</v>
      </c>
      <c r="Z25" s="167">
        <v>-3.7997180854322243E-3</v>
      </c>
      <c r="AA25" s="167">
        <v>-7.4648291702550384E-4</v>
      </c>
      <c r="AB25" s="167">
        <v>-7.763975155279379E-4</v>
      </c>
      <c r="AC25" s="167">
        <v>-3.044912458766702E-3</v>
      </c>
      <c r="AD25" s="167">
        <v>1.7138939670933162E-3</v>
      </c>
      <c r="AE25" s="167">
        <v>2.9425612052746963E-4</v>
      </c>
      <c r="AF25" s="167">
        <v>-3.1183124426782394E-3</v>
      </c>
      <c r="AG25" s="167">
        <v>-6.32824322465253E-3</v>
      </c>
      <c r="AH25" s="168">
        <v>-1.780204130073626E-3</v>
      </c>
      <c r="AI25" s="225">
        <v>3.9871267655998466E-2</v>
      </c>
      <c r="AJ25" s="167">
        <v>3.2232391563867813E-2</v>
      </c>
      <c r="AK25" s="167">
        <v>2.987913368918349E-2</v>
      </c>
      <c r="AL25" s="167">
        <v>4.606883296294062E-2</v>
      </c>
      <c r="AM25" s="167">
        <v>4.2982508506954842E-2</v>
      </c>
      <c r="AN25" s="167">
        <v>3.6076073459251123E-2</v>
      </c>
      <c r="AO25" s="167">
        <v>4.674338592952898E-2</v>
      </c>
      <c r="AP25" s="167">
        <v>3.6604808366813346E-2</v>
      </c>
      <c r="AQ25" s="167">
        <v>5.0338000965717056E-2</v>
      </c>
      <c r="AR25" s="167">
        <v>4.0226311862720632E-2</v>
      </c>
      <c r="AS25" s="167">
        <v>2.7995813710099515E-2</v>
      </c>
      <c r="AT25" s="167">
        <v>4.3690476190476168E-2</v>
      </c>
      <c r="AU25" s="167">
        <v>2.323761362952248E-2</v>
      </c>
      <c r="AV25" s="167">
        <v>4.7814910025707036E-2</v>
      </c>
      <c r="AW25" s="167">
        <v>3.318552424545862E-2</v>
      </c>
      <c r="AX25" s="168">
        <v>3.4563345633456422E-2</v>
      </c>
    </row>
    <row r="26" spans="2:50" x14ac:dyDescent="0.25">
      <c r="B26" s="122">
        <v>39295</v>
      </c>
      <c r="C26" s="222">
        <v>174.78</v>
      </c>
      <c r="D26" s="223">
        <v>155.69</v>
      </c>
      <c r="E26" s="223">
        <v>168</v>
      </c>
      <c r="F26" s="223">
        <v>175.75</v>
      </c>
      <c r="G26" s="223">
        <v>175.6</v>
      </c>
      <c r="H26" s="223">
        <v>158.41999999999999</v>
      </c>
      <c r="I26" s="223">
        <v>177.09</v>
      </c>
      <c r="J26" s="223">
        <v>162.34</v>
      </c>
      <c r="K26" s="223">
        <v>173.86</v>
      </c>
      <c r="L26" s="223">
        <v>167.32</v>
      </c>
      <c r="M26" s="223">
        <v>156.80000000000001</v>
      </c>
      <c r="N26" s="223">
        <v>175.81</v>
      </c>
      <c r="O26" s="223">
        <v>169.94</v>
      </c>
      <c r="P26" s="223">
        <v>163.31</v>
      </c>
      <c r="Q26" s="223">
        <v>144.61000000000001</v>
      </c>
      <c r="R26" s="224">
        <v>168.48</v>
      </c>
      <c r="S26" s="225">
        <v>1.7193947730400616E-3</v>
      </c>
      <c r="T26" s="167">
        <v>3.2125417630446407E-4</v>
      </c>
      <c r="U26" s="167">
        <v>8.3402835696411159E-4</v>
      </c>
      <c r="V26" s="167">
        <v>9.1295360587966279E-3</v>
      </c>
      <c r="W26" s="167">
        <v>5.0941560299924138E-3</v>
      </c>
      <c r="X26" s="167">
        <v>-6.9387497634521011E-4</v>
      </c>
      <c r="Y26" s="167">
        <v>3.5702142128526404E-3</v>
      </c>
      <c r="Z26" s="167">
        <v>-1.2919101814826695E-3</v>
      </c>
      <c r="AA26" s="167">
        <v>-9.1943454775311739E-4</v>
      </c>
      <c r="AB26" s="167">
        <v>5.9769290538413955E-5</v>
      </c>
      <c r="AC26" s="167">
        <v>-2.2906592008143933E-3</v>
      </c>
      <c r="AD26" s="167">
        <v>2.6805064446218108E-3</v>
      </c>
      <c r="AE26" s="167">
        <v>-1.7650173560035398E-4</v>
      </c>
      <c r="AF26" s="167">
        <v>1.6560353287538021E-3</v>
      </c>
      <c r="AG26" s="167">
        <v>1.0383497161845501E-3</v>
      </c>
      <c r="AH26" s="168">
        <v>1.5455950540956831E-3</v>
      </c>
      <c r="AI26" s="225">
        <v>3.4078807241746389E-2</v>
      </c>
      <c r="AJ26" s="167">
        <v>2.8131810077263397E-2</v>
      </c>
      <c r="AK26" s="167">
        <v>2.8151774785801775E-2</v>
      </c>
      <c r="AL26" s="167">
        <v>4.9065838954217122E-2</v>
      </c>
      <c r="AM26" s="167">
        <v>4.1333096127616598E-2</v>
      </c>
      <c r="AN26" s="167">
        <v>3.7798886341303461E-2</v>
      </c>
      <c r="AO26" s="167">
        <v>4.2503090598693172E-2</v>
      </c>
      <c r="AP26" s="167">
        <v>2.8314435928295412E-2</v>
      </c>
      <c r="AQ26" s="167">
        <v>4.1764036191503484E-2</v>
      </c>
      <c r="AR26" s="167">
        <v>2.972490614807044E-2</v>
      </c>
      <c r="AS26" s="167">
        <v>2.0700429631558492E-2</v>
      </c>
      <c r="AT26" s="167">
        <v>4.0295857988165595E-2</v>
      </c>
      <c r="AU26" s="167">
        <v>1.821449970041944E-2</v>
      </c>
      <c r="AV26" s="167">
        <v>4.398133350380351E-2</v>
      </c>
      <c r="AW26" s="167">
        <v>2.5384669928384174E-2</v>
      </c>
      <c r="AX26" s="168">
        <v>3.140495867768589E-2</v>
      </c>
    </row>
    <row r="27" spans="2:50" x14ac:dyDescent="0.25">
      <c r="B27" s="122">
        <v>39326</v>
      </c>
      <c r="C27" s="222">
        <v>174.92</v>
      </c>
      <c r="D27" s="223">
        <v>155.75</v>
      </c>
      <c r="E27" s="223">
        <v>168.38</v>
      </c>
      <c r="F27" s="223">
        <v>175.64</v>
      </c>
      <c r="G27" s="223">
        <v>175.58</v>
      </c>
      <c r="H27" s="223">
        <v>159.41999999999999</v>
      </c>
      <c r="I27" s="223">
        <v>177.23</v>
      </c>
      <c r="J27" s="223">
        <v>163.13</v>
      </c>
      <c r="K27" s="223">
        <v>174.06</v>
      </c>
      <c r="L27" s="223">
        <v>167.49</v>
      </c>
      <c r="M27" s="223">
        <v>156.84</v>
      </c>
      <c r="N27" s="223">
        <v>176.27</v>
      </c>
      <c r="O27" s="223">
        <v>170.31</v>
      </c>
      <c r="P27" s="223">
        <v>163.78</v>
      </c>
      <c r="Q27" s="223">
        <v>146.01</v>
      </c>
      <c r="R27" s="224">
        <v>168.78</v>
      </c>
      <c r="S27" s="225">
        <v>8.0100698020357797E-4</v>
      </c>
      <c r="T27" s="167">
        <v>3.8538120624309613E-4</v>
      </c>
      <c r="U27" s="167">
        <v>2.2619047619047983E-3</v>
      </c>
      <c r="V27" s="167">
        <v>-6.2588904694171887E-4</v>
      </c>
      <c r="W27" s="167">
        <v>-1.1389521640081668E-4</v>
      </c>
      <c r="X27" s="167">
        <v>6.3123343012245758E-3</v>
      </c>
      <c r="Y27" s="167">
        <v>7.9055847309272842E-4</v>
      </c>
      <c r="Z27" s="167">
        <v>4.8663299248490333E-3</v>
      </c>
      <c r="AA27" s="167">
        <v>1.1503508570114285E-3</v>
      </c>
      <c r="AB27" s="167">
        <v>1.0160172125270872E-3</v>
      </c>
      <c r="AC27" s="167">
        <v>2.5510204081635734E-4</v>
      </c>
      <c r="AD27" s="167">
        <v>2.61646095216439E-3</v>
      </c>
      <c r="AE27" s="167">
        <v>2.1772390255383467E-3</v>
      </c>
      <c r="AF27" s="167">
        <v>2.8779621578591819E-3</v>
      </c>
      <c r="AG27" s="167">
        <v>9.6812115344717675E-3</v>
      </c>
      <c r="AH27" s="168">
        <v>1.7806267806268483E-3</v>
      </c>
      <c r="AI27" s="225">
        <v>2.9122786374065956E-2</v>
      </c>
      <c r="AJ27" s="167">
        <v>2.4199381863615477E-2</v>
      </c>
      <c r="AK27" s="167">
        <v>2.7271063388444983E-2</v>
      </c>
      <c r="AL27" s="167">
        <v>4.3364619223001055E-2</v>
      </c>
      <c r="AM27" s="167">
        <v>4.0720763440222907E-2</v>
      </c>
      <c r="AN27" s="167">
        <v>4.2369556688897525E-2</v>
      </c>
      <c r="AO27" s="167">
        <v>3.8375908132177061E-2</v>
      </c>
      <c r="AP27" s="167">
        <v>3.4170153417015348E-2</v>
      </c>
      <c r="AQ27" s="167">
        <v>3.8048664122137366E-2</v>
      </c>
      <c r="AR27" s="167">
        <v>2.6853043958064982E-2</v>
      </c>
      <c r="AS27" s="167">
        <v>1.6527318685592096E-2</v>
      </c>
      <c r="AT27" s="167">
        <v>3.6394637817497522E-2</v>
      </c>
      <c r="AU27" s="167">
        <v>1.6108824055843796E-2</v>
      </c>
      <c r="AV27" s="167">
        <v>4.4182339815109994E-2</v>
      </c>
      <c r="AW27" s="167">
        <v>2.6721046339919674E-2</v>
      </c>
      <c r="AX27" s="168">
        <v>2.9962775370720562E-2</v>
      </c>
    </row>
    <row r="28" spans="2:50" x14ac:dyDescent="0.25">
      <c r="B28" s="122">
        <v>39356</v>
      </c>
      <c r="C28" s="222">
        <v>174.94</v>
      </c>
      <c r="D28" s="223">
        <v>155.9</v>
      </c>
      <c r="E28" s="223">
        <v>168.84</v>
      </c>
      <c r="F28" s="223">
        <v>175.95</v>
      </c>
      <c r="G28" s="223">
        <v>176.74</v>
      </c>
      <c r="H28" s="223">
        <v>159.41</v>
      </c>
      <c r="I28" s="223">
        <v>177.84</v>
      </c>
      <c r="J28" s="223">
        <v>163.49</v>
      </c>
      <c r="K28" s="223">
        <v>174.86</v>
      </c>
      <c r="L28" s="223">
        <v>167.57</v>
      </c>
      <c r="M28" s="223">
        <v>157.41999999999999</v>
      </c>
      <c r="N28" s="223">
        <v>177.12</v>
      </c>
      <c r="O28" s="223">
        <v>170.47</v>
      </c>
      <c r="P28" s="223">
        <v>164.18</v>
      </c>
      <c r="Q28" s="223">
        <v>146.22</v>
      </c>
      <c r="R28" s="224">
        <v>169.23</v>
      </c>
      <c r="S28" s="225">
        <v>1.1433798307813881E-4</v>
      </c>
      <c r="T28" s="167">
        <v>9.6308186195837031E-4</v>
      </c>
      <c r="U28" s="167">
        <v>2.731915904501836E-3</v>
      </c>
      <c r="V28" s="167">
        <v>1.7649738100660173E-3</v>
      </c>
      <c r="W28" s="167">
        <v>6.6066750199338387E-3</v>
      </c>
      <c r="X28" s="167">
        <v>-6.2727386777039484E-5</v>
      </c>
      <c r="Y28" s="167">
        <v>3.4418552163855143E-3</v>
      </c>
      <c r="Z28" s="167">
        <v>2.2068289094587801E-3</v>
      </c>
      <c r="AA28" s="167">
        <v>4.5961162817420576E-3</v>
      </c>
      <c r="AB28" s="167">
        <v>4.7764045614662187E-4</v>
      </c>
      <c r="AC28" s="167">
        <v>3.6980362152509993E-3</v>
      </c>
      <c r="AD28" s="167">
        <v>4.822147841379687E-3</v>
      </c>
      <c r="AE28" s="167">
        <v>9.3946333157179929E-4</v>
      </c>
      <c r="AF28" s="167">
        <v>2.4423006472096276E-3</v>
      </c>
      <c r="AG28" s="167">
        <v>1.4382576535854064E-3</v>
      </c>
      <c r="AH28" s="168">
        <v>2.6661926768574151E-3</v>
      </c>
      <c r="AI28" s="225">
        <v>2.8514315950379121E-2</v>
      </c>
      <c r="AJ28" s="167">
        <v>2.3503151260504396E-2</v>
      </c>
      <c r="AK28" s="167">
        <v>2.8007793472966336E-2</v>
      </c>
      <c r="AL28" s="167">
        <v>4.1432376442734453E-2</v>
      </c>
      <c r="AM28" s="167">
        <v>4.3945658594211512E-2</v>
      </c>
      <c r="AN28" s="167">
        <v>4.0263638736622198E-2</v>
      </c>
      <c r="AO28" s="167">
        <v>3.9452919516044238E-2</v>
      </c>
      <c r="AP28" s="167">
        <v>3.7570603541283276E-2</v>
      </c>
      <c r="AQ28" s="167">
        <v>3.9966694421315729E-2</v>
      </c>
      <c r="AR28" s="167">
        <v>2.7217556549990807E-2</v>
      </c>
      <c r="AS28" s="167">
        <v>2.0881971465628979E-2</v>
      </c>
      <c r="AT28" s="167">
        <v>3.9924847346171966E-2</v>
      </c>
      <c r="AU28" s="167">
        <v>1.6093461286284638E-2</v>
      </c>
      <c r="AV28" s="167">
        <v>4.679928589645499E-2</v>
      </c>
      <c r="AW28" s="167">
        <v>2.7980877390326064E-2</v>
      </c>
      <c r="AX28" s="168">
        <v>3.0758923133146432E-2</v>
      </c>
    </row>
    <row r="29" spans="2:50" x14ac:dyDescent="0.25">
      <c r="B29" s="122">
        <v>39387</v>
      </c>
      <c r="C29" s="164">
        <v>174.78</v>
      </c>
      <c r="D29" s="211">
        <v>155.97999999999999</v>
      </c>
      <c r="E29" s="211">
        <v>169.17</v>
      </c>
      <c r="F29" s="211">
        <v>176.23</v>
      </c>
      <c r="G29" s="211">
        <v>176.88</v>
      </c>
      <c r="H29" s="211">
        <v>159.15</v>
      </c>
      <c r="I29" s="211">
        <v>178.43</v>
      </c>
      <c r="J29" s="211">
        <v>163.79</v>
      </c>
      <c r="K29" s="211">
        <v>175.17</v>
      </c>
      <c r="L29" s="211">
        <v>167.45</v>
      </c>
      <c r="M29" s="211">
        <v>157.81</v>
      </c>
      <c r="N29" s="211">
        <v>177.32</v>
      </c>
      <c r="O29" s="211">
        <v>170.45</v>
      </c>
      <c r="P29" s="211">
        <v>164.48</v>
      </c>
      <c r="Q29" s="211">
        <v>146.91</v>
      </c>
      <c r="R29" s="229">
        <v>169.45</v>
      </c>
      <c r="S29" s="225">
        <v>-9.1459929118553607E-4</v>
      </c>
      <c r="T29" s="167">
        <v>5.1314945477853868E-4</v>
      </c>
      <c r="U29" s="167">
        <v>1.9545131485430023E-3</v>
      </c>
      <c r="V29" s="167">
        <v>1.591361182154083E-3</v>
      </c>
      <c r="W29" s="167">
        <v>7.9212402398987081E-4</v>
      </c>
      <c r="X29" s="167">
        <v>-1.6310143654726383E-3</v>
      </c>
      <c r="Y29" s="167">
        <v>3.3175888439047618E-3</v>
      </c>
      <c r="Z29" s="167">
        <v>1.834974616184315E-3</v>
      </c>
      <c r="AA29" s="167">
        <v>1.77284684890755E-3</v>
      </c>
      <c r="AB29" s="167">
        <v>-7.1611863698750611E-4</v>
      </c>
      <c r="AC29" s="167">
        <v>2.4774488629146774E-3</v>
      </c>
      <c r="AD29" s="167">
        <v>1.129177958446137E-3</v>
      </c>
      <c r="AE29" s="167">
        <v>-1.1732269607556134E-4</v>
      </c>
      <c r="AF29" s="167">
        <v>1.8272627603848068E-3</v>
      </c>
      <c r="AG29" s="167">
        <v>4.7189167008616639E-3</v>
      </c>
      <c r="AH29" s="168">
        <v>1.3000059091177185E-3</v>
      </c>
      <c r="AI29" s="225">
        <v>2.9874491780095491E-2</v>
      </c>
      <c r="AJ29" s="167">
        <v>2.3893921491400683E-2</v>
      </c>
      <c r="AK29" s="167">
        <v>3.3351658420377461E-2</v>
      </c>
      <c r="AL29" s="167">
        <v>4.3522027475130232E-2</v>
      </c>
      <c r="AM29" s="167">
        <v>4.5019496632399791E-2</v>
      </c>
      <c r="AN29" s="167">
        <v>3.1298600311042035E-2</v>
      </c>
      <c r="AO29" s="167">
        <v>4.1683694319575082E-2</v>
      </c>
      <c r="AP29" s="167">
        <v>3.8749365804160218E-2</v>
      </c>
      <c r="AQ29" s="167">
        <v>4.5229428963541984E-2</v>
      </c>
      <c r="AR29" s="167">
        <v>2.4346974980118619E-2</v>
      </c>
      <c r="AS29" s="167">
        <v>2.593940969964903E-2</v>
      </c>
      <c r="AT29" s="167">
        <v>4.134366925064592E-2</v>
      </c>
      <c r="AU29" s="167">
        <v>1.8098196153386592E-2</v>
      </c>
      <c r="AV29" s="167">
        <v>5.0788986136842684E-2</v>
      </c>
      <c r="AW29" s="167">
        <v>3.2541467528816481E-2</v>
      </c>
      <c r="AX29" s="168">
        <v>3.3735968765251423E-2</v>
      </c>
    </row>
    <row r="30" spans="2:50" x14ac:dyDescent="0.25">
      <c r="B30" s="122">
        <v>39417</v>
      </c>
      <c r="C30" s="222">
        <v>174.91</v>
      </c>
      <c r="D30" s="223">
        <v>156.09</v>
      </c>
      <c r="E30" s="223">
        <v>169.95</v>
      </c>
      <c r="F30" s="223">
        <v>176.72</v>
      </c>
      <c r="G30" s="223">
        <v>176.91</v>
      </c>
      <c r="H30" s="223">
        <v>160.13999999999999</v>
      </c>
      <c r="I30" s="223">
        <v>178.65</v>
      </c>
      <c r="J30" s="223">
        <v>163.92</v>
      </c>
      <c r="K30" s="223">
        <v>175.51</v>
      </c>
      <c r="L30" s="223">
        <v>168.02</v>
      </c>
      <c r="M30" s="223">
        <v>159.22</v>
      </c>
      <c r="N30" s="223">
        <v>177.62</v>
      </c>
      <c r="O30" s="223">
        <v>170.75</v>
      </c>
      <c r="P30" s="223">
        <v>165.44</v>
      </c>
      <c r="Q30" s="223">
        <v>147.1</v>
      </c>
      <c r="R30" s="229">
        <v>170.02</v>
      </c>
      <c r="S30" s="225">
        <v>7.43792195903481E-4</v>
      </c>
      <c r="T30" s="167">
        <v>7.0521861777161909E-4</v>
      </c>
      <c r="U30" s="167">
        <v>4.6107465862741392E-3</v>
      </c>
      <c r="V30" s="167">
        <v>2.7804573568632751E-3</v>
      </c>
      <c r="W30" s="167">
        <v>1.6960651288999706E-4</v>
      </c>
      <c r="X30" s="167">
        <v>6.2205466540998788E-3</v>
      </c>
      <c r="Y30" s="167">
        <v>1.2329765174017293E-3</v>
      </c>
      <c r="Z30" s="167">
        <v>7.9369924903827105E-4</v>
      </c>
      <c r="AA30" s="167">
        <v>1.9409716275617939E-3</v>
      </c>
      <c r="AB30" s="167">
        <v>3.4040011943865522E-3</v>
      </c>
      <c r="AC30" s="167">
        <v>8.9347950066536175E-3</v>
      </c>
      <c r="AD30" s="167">
        <v>1.6918565305663602E-3</v>
      </c>
      <c r="AE30" s="167">
        <v>1.7600469345850911E-3</v>
      </c>
      <c r="AF30" s="167">
        <v>5.8365758754863606E-3</v>
      </c>
      <c r="AG30" s="167">
        <v>1.2933088285345118E-3</v>
      </c>
      <c r="AH30" s="168">
        <v>3.3638241369136068E-3</v>
      </c>
      <c r="AI30" s="225">
        <v>3.1126569592642817E-2</v>
      </c>
      <c r="AJ30" s="167">
        <v>2.4145397283642955E-2</v>
      </c>
      <c r="AK30" s="167">
        <v>4.0531439417130777E-2</v>
      </c>
      <c r="AL30" s="167">
        <v>4.5185710906079812E-2</v>
      </c>
      <c r="AM30" s="167">
        <v>4.6557027922385252E-2</v>
      </c>
      <c r="AN30" s="167">
        <v>3.6706156535249557E-2</v>
      </c>
      <c r="AO30" s="167">
        <v>4.3760224351484078E-2</v>
      </c>
      <c r="AP30" s="167">
        <v>4.1820261853311225E-2</v>
      </c>
      <c r="AQ30" s="167">
        <v>4.8133771275007398E-2</v>
      </c>
      <c r="AR30" s="167">
        <v>3.0987298275756414E-2</v>
      </c>
      <c r="AS30" s="167">
        <v>3.8143052748255801E-2</v>
      </c>
      <c r="AT30" s="167">
        <v>4.4209288653733081E-2</v>
      </c>
      <c r="AU30" s="167">
        <v>1.8977143880169578E-2</v>
      </c>
      <c r="AV30" s="167">
        <v>5.6989522105800994E-2</v>
      </c>
      <c r="AW30" s="167">
        <v>2.5658903918560849E-2</v>
      </c>
      <c r="AX30" s="168">
        <v>3.8924534066605565E-2</v>
      </c>
    </row>
    <row r="31" spans="2:50" x14ac:dyDescent="0.25">
      <c r="B31" s="122">
        <v>39448</v>
      </c>
      <c r="C31" s="222">
        <v>176.51</v>
      </c>
      <c r="D31" s="223">
        <v>157.51</v>
      </c>
      <c r="E31" s="223">
        <v>171.63</v>
      </c>
      <c r="F31" s="223">
        <v>179.98</v>
      </c>
      <c r="G31" s="223">
        <v>180.53</v>
      </c>
      <c r="H31" s="223">
        <v>164.25</v>
      </c>
      <c r="I31" s="223">
        <v>182.63</v>
      </c>
      <c r="J31" s="223">
        <v>166.85</v>
      </c>
      <c r="K31" s="223">
        <v>179.49</v>
      </c>
      <c r="L31" s="223">
        <v>170.76</v>
      </c>
      <c r="M31" s="223">
        <v>161.72999999999999</v>
      </c>
      <c r="N31" s="223">
        <v>181.11</v>
      </c>
      <c r="O31" s="223">
        <v>172.27</v>
      </c>
      <c r="P31" s="223">
        <v>167.02</v>
      </c>
      <c r="Q31" s="223">
        <v>148.43</v>
      </c>
      <c r="R31" s="229">
        <v>172.26</v>
      </c>
      <c r="S31" s="225">
        <v>9.1475616031100326E-3</v>
      </c>
      <c r="T31" s="167">
        <v>9.0973156512268449E-3</v>
      </c>
      <c r="U31" s="167">
        <v>9.8852603706973685E-3</v>
      </c>
      <c r="V31" s="167">
        <v>1.8447261204164622E-2</v>
      </c>
      <c r="W31" s="167">
        <v>2.0462382002148116E-2</v>
      </c>
      <c r="X31" s="167">
        <v>2.5665043087298667E-2</v>
      </c>
      <c r="Y31" s="167">
        <v>2.2278197593059046E-2</v>
      </c>
      <c r="Z31" s="167">
        <v>1.7874572962420787E-2</v>
      </c>
      <c r="AA31" s="167">
        <v>2.267677055438444E-2</v>
      </c>
      <c r="AB31" s="167">
        <v>1.6307582430662881E-2</v>
      </c>
      <c r="AC31" s="167">
        <v>1.5764351212159244E-2</v>
      </c>
      <c r="AD31" s="167">
        <v>1.9648688210787135E-2</v>
      </c>
      <c r="AE31" s="167">
        <v>8.901903367496411E-3</v>
      </c>
      <c r="AF31" s="167">
        <v>9.5502901353965441E-3</v>
      </c>
      <c r="AG31" s="167">
        <v>9.0414683888511149E-3</v>
      </c>
      <c r="AH31" s="168">
        <v>1.3174920597576634E-2</v>
      </c>
      <c r="AI31" s="225">
        <v>3.0895923373437606E-2</v>
      </c>
      <c r="AJ31" s="167">
        <v>3.0015694480774346E-2</v>
      </c>
      <c r="AK31" s="167">
        <v>4.7099017753645223E-2</v>
      </c>
      <c r="AL31" s="167">
        <v>5.553926455926339E-2</v>
      </c>
      <c r="AM31" s="167">
        <v>5.7586408904510833E-2</v>
      </c>
      <c r="AN31" s="167">
        <v>6.118361545419293E-2</v>
      </c>
      <c r="AO31" s="167">
        <v>5.8417849898580121E-2</v>
      </c>
      <c r="AP31" s="167">
        <v>6.3823004335628708E-2</v>
      </c>
      <c r="AQ31" s="167">
        <v>6.0439560439560447E-2</v>
      </c>
      <c r="AR31" s="167">
        <v>4.0268047517514338E-2</v>
      </c>
      <c r="AS31" s="167">
        <v>5.251854744240525E-2</v>
      </c>
      <c r="AT31" s="167">
        <v>4.8636442591627693E-2</v>
      </c>
      <c r="AU31" s="167">
        <v>1.2281114114466973E-2</v>
      </c>
      <c r="AV31" s="167">
        <v>3.4628012141485476E-2</v>
      </c>
      <c r="AW31" s="167">
        <v>3.3419202116549585E-2</v>
      </c>
      <c r="AX31" s="168">
        <v>4.685505925250677E-2</v>
      </c>
    </row>
    <row r="32" spans="2:50" x14ac:dyDescent="0.25">
      <c r="B32" s="122">
        <v>39479</v>
      </c>
      <c r="C32" s="222">
        <v>175.98</v>
      </c>
      <c r="D32" s="223">
        <v>158.29</v>
      </c>
      <c r="E32" s="223">
        <v>175.01</v>
      </c>
      <c r="F32" s="223">
        <v>181.57</v>
      </c>
      <c r="G32" s="223">
        <v>182.39</v>
      </c>
      <c r="H32" s="223">
        <v>165.61</v>
      </c>
      <c r="I32" s="223">
        <v>185.16</v>
      </c>
      <c r="J32" s="223">
        <v>170.01</v>
      </c>
      <c r="K32" s="223">
        <v>181.65</v>
      </c>
      <c r="L32" s="223">
        <v>173.03</v>
      </c>
      <c r="M32" s="223">
        <v>165.58</v>
      </c>
      <c r="N32" s="223">
        <v>184.52</v>
      </c>
      <c r="O32" s="223">
        <v>175.93</v>
      </c>
      <c r="P32" s="223">
        <v>170.56</v>
      </c>
      <c r="Q32" s="223">
        <v>150.16999999999999</v>
      </c>
      <c r="R32" s="224">
        <v>174.97</v>
      </c>
      <c r="S32" s="225">
        <v>-3.0026627386550153E-3</v>
      </c>
      <c r="T32" s="167">
        <v>4.9520665354580995E-3</v>
      </c>
      <c r="U32" s="167">
        <v>1.9693526772708747E-2</v>
      </c>
      <c r="V32" s="167">
        <v>8.8343149238805374E-3</v>
      </c>
      <c r="W32" s="167">
        <v>1.0302996731845093E-2</v>
      </c>
      <c r="X32" s="167">
        <v>8.2800608828006439E-3</v>
      </c>
      <c r="Y32" s="167">
        <v>1.3853145704429748E-2</v>
      </c>
      <c r="Z32" s="167">
        <v>1.8939166916391859E-2</v>
      </c>
      <c r="AA32" s="167">
        <v>1.2034096607053346E-2</v>
      </c>
      <c r="AB32" s="167">
        <v>1.3293511360974453E-2</v>
      </c>
      <c r="AC32" s="167">
        <v>2.3805107277561577E-2</v>
      </c>
      <c r="AD32" s="167">
        <v>1.8828336370161791E-2</v>
      </c>
      <c r="AE32" s="167">
        <v>2.1245718929587154E-2</v>
      </c>
      <c r="AF32" s="167">
        <v>2.1195066459106737E-2</v>
      </c>
      <c r="AG32" s="167">
        <v>1.1722697567877027E-2</v>
      </c>
      <c r="AH32" s="168">
        <v>1.5732032973412302E-2</v>
      </c>
      <c r="AI32" s="225">
        <v>1.4352412242780499E-2</v>
      </c>
      <c r="AJ32" s="167">
        <v>2.9327610872675214E-2</v>
      </c>
      <c r="AK32" s="167">
        <v>5.5103394224392588E-2</v>
      </c>
      <c r="AL32" s="167">
        <v>5.3618058376370792E-2</v>
      </c>
      <c r="AM32" s="167">
        <v>6.1950509461426329E-2</v>
      </c>
      <c r="AN32" s="167">
        <v>6.7762733720180712E-2</v>
      </c>
      <c r="AO32" s="167">
        <v>6.3160312356453918E-2</v>
      </c>
      <c r="AP32" s="167">
        <v>5.9252336448598175E-2</v>
      </c>
      <c r="AQ32" s="167">
        <v>5.875152998776012E-2</v>
      </c>
      <c r="AR32" s="167">
        <v>4.7143548777535571E-2</v>
      </c>
      <c r="AS32" s="167">
        <v>7.0191313340227657E-2</v>
      </c>
      <c r="AT32" s="167">
        <v>6.4313318336505665E-2</v>
      </c>
      <c r="AU32" s="167">
        <v>3.4030798166216236E-2</v>
      </c>
      <c r="AV32" s="167">
        <v>5.590292824862253E-2</v>
      </c>
      <c r="AW32" s="167">
        <v>4.1473056383937834E-2</v>
      </c>
      <c r="AX32" s="168">
        <v>5.295781428657409E-2</v>
      </c>
    </row>
    <row r="33" spans="2:50" x14ac:dyDescent="0.25">
      <c r="B33" s="122">
        <v>39508</v>
      </c>
      <c r="C33" s="222">
        <v>176.61</v>
      </c>
      <c r="D33" s="223">
        <v>159.22</v>
      </c>
      <c r="E33" s="223">
        <v>176.75</v>
      </c>
      <c r="F33" s="223">
        <v>182.68</v>
      </c>
      <c r="G33" s="223">
        <v>183.32</v>
      </c>
      <c r="H33" s="223">
        <v>167.88</v>
      </c>
      <c r="I33" s="223">
        <v>186.27</v>
      </c>
      <c r="J33" s="223">
        <v>170.63</v>
      </c>
      <c r="K33" s="223">
        <v>182.72</v>
      </c>
      <c r="L33" s="223">
        <v>173.96</v>
      </c>
      <c r="M33" s="223">
        <v>167.29</v>
      </c>
      <c r="N33" s="223">
        <v>185.65</v>
      </c>
      <c r="O33" s="223">
        <v>176.69</v>
      </c>
      <c r="P33" s="223">
        <v>171.56</v>
      </c>
      <c r="Q33" s="223">
        <v>150.88</v>
      </c>
      <c r="R33" s="229">
        <v>176.36</v>
      </c>
      <c r="S33" s="225">
        <v>3.5799522673032325E-3</v>
      </c>
      <c r="T33" s="167">
        <v>5.8752921852296414E-3</v>
      </c>
      <c r="U33" s="167">
        <v>9.9422890120564045E-3</v>
      </c>
      <c r="V33" s="167">
        <v>6.113344715536817E-3</v>
      </c>
      <c r="W33" s="167">
        <v>5.0989637589780035E-3</v>
      </c>
      <c r="X33" s="167">
        <v>1.3706901757140066E-2</v>
      </c>
      <c r="Y33" s="167">
        <v>5.994815294880107E-3</v>
      </c>
      <c r="Z33" s="167">
        <v>3.6468443032762199E-3</v>
      </c>
      <c r="AA33" s="167">
        <v>5.8904486650150911E-3</v>
      </c>
      <c r="AB33" s="167">
        <v>5.3747904987575534E-3</v>
      </c>
      <c r="AC33" s="167">
        <v>1.0327334219108364E-2</v>
      </c>
      <c r="AD33" s="167">
        <v>6.1239973986559892E-3</v>
      </c>
      <c r="AE33" s="167">
        <v>4.3198999602114263E-3</v>
      </c>
      <c r="AF33" s="167">
        <v>5.8630393996248475E-3</v>
      </c>
      <c r="AG33" s="167">
        <v>4.7279749617101796E-3</v>
      </c>
      <c r="AH33" s="168">
        <v>7.9442190089731302E-3</v>
      </c>
      <c r="AI33" s="225">
        <v>1.6987216399861893E-2</v>
      </c>
      <c r="AJ33" s="167">
        <v>3.335929387331249E-2</v>
      </c>
      <c r="AK33" s="167">
        <v>5.3211774520319333E-2</v>
      </c>
      <c r="AL33" s="167">
        <v>5.4734411085450407E-2</v>
      </c>
      <c r="AM33" s="167">
        <v>6.1555388267994671E-2</v>
      </c>
      <c r="AN33" s="167">
        <v>7.788121990369179E-2</v>
      </c>
      <c r="AO33" s="167">
        <v>6.4825930372148788E-2</v>
      </c>
      <c r="AP33" s="167">
        <v>5.9024329692154875E-2</v>
      </c>
      <c r="AQ33" s="167">
        <v>5.4174118733052445E-2</v>
      </c>
      <c r="AR33" s="167">
        <v>4.5181446767603939E-2</v>
      </c>
      <c r="AS33" s="167">
        <v>7.3817318184735914E-2</v>
      </c>
      <c r="AT33" s="167">
        <v>6.6341183228029843E-2</v>
      </c>
      <c r="AU33" s="167">
        <v>3.5818970570993036E-2</v>
      </c>
      <c r="AV33" s="167">
        <v>5.5429098738849492E-2</v>
      </c>
      <c r="AW33" s="167">
        <v>4.5816871144382043E-2</v>
      </c>
      <c r="AX33" s="168">
        <v>5.2016225244571945E-2</v>
      </c>
    </row>
    <row r="34" spans="2:50" x14ac:dyDescent="0.25">
      <c r="B34" s="122">
        <v>39539</v>
      </c>
      <c r="C34" s="222">
        <v>177.18</v>
      </c>
      <c r="D34" s="223">
        <v>159.65</v>
      </c>
      <c r="E34" s="223">
        <v>177.8</v>
      </c>
      <c r="F34" s="223">
        <v>183.38</v>
      </c>
      <c r="G34" s="223">
        <v>184.06</v>
      </c>
      <c r="H34" s="223">
        <v>169.1</v>
      </c>
      <c r="I34" s="223">
        <v>187.94</v>
      </c>
      <c r="J34" s="223">
        <v>170.76</v>
      </c>
      <c r="K34" s="223">
        <v>183.24</v>
      </c>
      <c r="L34" s="223">
        <v>174.53</v>
      </c>
      <c r="M34" s="223">
        <v>168.49</v>
      </c>
      <c r="N34" s="223">
        <v>186.28</v>
      </c>
      <c r="O34" s="223">
        <v>178.44</v>
      </c>
      <c r="P34" s="223">
        <v>172.28</v>
      </c>
      <c r="Q34" s="223">
        <v>153.13999999999999</v>
      </c>
      <c r="R34" s="229">
        <v>177.28</v>
      </c>
      <c r="S34" s="225">
        <v>3.2274503142517563E-3</v>
      </c>
      <c r="T34" s="167">
        <v>2.7006657455093119E-3</v>
      </c>
      <c r="U34" s="167">
        <v>5.9405940594059459E-3</v>
      </c>
      <c r="V34" s="167">
        <v>3.8318370921830436E-3</v>
      </c>
      <c r="W34" s="167">
        <v>4.0366572114336474E-3</v>
      </c>
      <c r="X34" s="167">
        <v>7.2670955444364971E-3</v>
      </c>
      <c r="Y34" s="167">
        <v>8.9654802168894765E-3</v>
      </c>
      <c r="Z34" s="167">
        <v>7.6188243567942848E-4</v>
      </c>
      <c r="AA34" s="167">
        <v>2.8458844133101291E-3</v>
      </c>
      <c r="AB34" s="167">
        <v>3.2766153138652498E-3</v>
      </c>
      <c r="AC34" s="167">
        <v>7.1731723354655497E-3</v>
      </c>
      <c r="AD34" s="167">
        <v>3.393482359278277E-3</v>
      </c>
      <c r="AE34" s="167">
        <v>9.9043522553625696E-3</v>
      </c>
      <c r="AF34" s="167">
        <v>4.1967824667754616E-3</v>
      </c>
      <c r="AG34" s="167">
        <v>1.4978791092258747E-2</v>
      </c>
      <c r="AH34" s="168">
        <v>5.2166024041733206E-3</v>
      </c>
      <c r="AI34" s="225">
        <v>1.3499599588147948E-2</v>
      </c>
      <c r="AJ34" s="167">
        <v>3.3534019550721883E-2</v>
      </c>
      <c r="AK34" s="167">
        <v>5.4191865291118413E-2</v>
      </c>
      <c r="AL34" s="167">
        <v>5.4696037269224007E-2</v>
      </c>
      <c r="AM34" s="167">
        <v>6.1598800322989922E-2</v>
      </c>
      <c r="AN34" s="167">
        <v>8.4739239207133332E-2</v>
      </c>
      <c r="AO34" s="167">
        <v>7.0090531230427633E-2</v>
      </c>
      <c r="AP34" s="167">
        <v>4.8636698599852535E-2</v>
      </c>
      <c r="AQ34" s="167">
        <v>5.195476204144911E-2</v>
      </c>
      <c r="AR34" s="167">
        <v>4.3340506934481215E-2</v>
      </c>
      <c r="AS34" s="167">
        <v>7.3116362015158476E-2</v>
      </c>
      <c r="AT34" s="167">
        <v>6.3849229011993192E-2</v>
      </c>
      <c r="AU34" s="167">
        <v>4.7121647790622667E-2</v>
      </c>
      <c r="AV34" s="167">
        <v>5.2541544477028301E-2</v>
      </c>
      <c r="AW34" s="167">
        <v>5.905947441217152E-2</v>
      </c>
      <c r="AX34" s="168">
        <v>5.2669081408467378E-2</v>
      </c>
    </row>
    <row r="35" spans="2:50" x14ac:dyDescent="0.25">
      <c r="B35" s="122">
        <v>39569</v>
      </c>
      <c r="C35" s="222">
        <v>177.81</v>
      </c>
      <c r="D35" s="223">
        <v>160.4</v>
      </c>
      <c r="E35" s="223">
        <v>178.36</v>
      </c>
      <c r="F35" s="223">
        <v>184.35</v>
      </c>
      <c r="G35" s="223">
        <v>185.11</v>
      </c>
      <c r="H35" s="223">
        <v>169.74</v>
      </c>
      <c r="I35" s="223">
        <v>188.49</v>
      </c>
      <c r="J35" s="223">
        <v>171.16</v>
      </c>
      <c r="K35" s="223">
        <v>183.82</v>
      </c>
      <c r="L35" s="223">
        <v>174.96</v>
      </c>
      <c r="M35" s="223">
        <v>169.77</v>
      </c>
      <c r="N35" s="223">
        <v>186.76</v>
      </c>
      <c r="O35" s="223">
        <v>179.14</v>
      </c>
      <c r="P35" s="223">
        <v>172.68</v>
      </c>
      <c r="Q35" s="223">
        <v>153.47999999999999</v>
      </c>
      <c r="R35" s="229">
        <v>177.91</v>
      </c>
      <c r="S35" s="225">
        <v>3.5557060616322467E-3</v>
      </c>
      <c r="T35" s="167">
        <v>4.6977763858440102E-3</v>
      </c>
      <c r="U35" s="167">
        <v>3.1496062992126816E-3</v>
      </c>
      <c r="V35" s="167">
        <v>5.2895626567783793E-3</v>
      </c>
      <c r="W35" s="167">
        <v>5.7046615234164211E-3</v>
      </c>
      <c r="X35" s="167">
        <v>3.7847427557660129E-3</v>
      </c>
      <c r="Y35" s="167">
        <v>2.9264658933703114E-3</v>
      </c>
      <c r="Z35" s="167">
        <v>2.3424689622861816E-3</v>
      </c>
      <c r="AA35" s="167">
        <v>3.1652477624972697E-3</v>
      </c>
      <c r="AB35" s="167">
        <v>2.4637598120667015E-3</v>
      </c>
      <c r="AC35" s="167">
        <v>7.5968900231466741E-3</v>
      </c>
      <c r="AD35" s="167">
        <v>2.5767661584710222E-3</v>
      </c>
      <c r="AE35" s="167">
        <v>3.9228872450123298E-3</v>
      </c>
      <c r="AF35" s="167">
        <v>2.3218017181332318E-3</v>
      </c>
      <c r="AG35" s="167">
        <v>2.2201906751992961E-3</v>
      </c>
      <c r="AH35" s="168">
        <v>3.5537003610108808E-3</v>
      </c>
      <c r="AI35" s="225">
        <v>1.6289437585733868E-2</v>
      </c>
      <c r="AJ35" s="167">
        <v>3.5974940257056165E-2</v>
      </c>
      <c r="AK35" s="167">
        <v>5.625962335662682E-2</v>
      </c>
      <c r="AL35" s="167">
        <v>5.8570198105081683E-2</v>
      </c>
      <c r="AM35" s="167">
        <v>6.6977923799642625E-2</v>
      </c>
      <c r="AN35" s="167">
        <v>8.2387450580283295E-2</v>
      </c>
      <c r="AO35" s="167">
        <v>6.9871722102395228E-2</v>
      </c>
      <c r="AP35" s="167">
        <v>4.7811447811447749E-2</v>
      </c>
      <c r="AQ35" s="167">
        <v>5.4195102368526538E-2</v>
      </c>
      <c r="AR35" s="167">
        <v>4.3664996420902158E-2</v>
      </c>
      <c r="AS35" s="167">
        <v>7.2254152719004594E-2</v>
      </c>
      <c r="AT35" s="167">
        <v>6.5252110426648358E-2</v>
      </c>
      <c r="AU35" s="167">
        <v>4.7970047970048002E-2</v>
      </c>
      <c r="AV35" s="167">
        <v>5.4341189400415324E-2</v>
      </c>
      <c r="AW35" s="167">
        <v>6.1851390618513857E-2</v>
      </c>
      <c r="AX35" s="168">
        <v>5.4844064982805696E-2</v>
      </c>
    </row>
    <row r="36" spans="2:50" x14ac:dyDescent="0.25">
      <c r="B36" s="122">
        <v>39600</v>
      </c>
      <c r="C36" s="222">
        <v>178.7</v>
      </c>
      <c r="D36" s="223">
        <v>161.19999999999999</v>
      </c>
      <c r="E36" s="223">
        <v>180.5</v>
      </c>
      <c r="F36" s="223">
        <v>184.93</v>
      </c>
      <c r="G36" s="223">
        <v>187.28</v>
      </c>
      <c r="H36" s="223">
        <v>170.85</v>
      </c>
      <c r="I36" s="223">
        <v>189.42</v>
      </c>
      <c r="J36" s="223">
        <v>173.08</v>
      </c>
      <c r="K36" s="223">
        <v>185.82</v>
      </c>
      <c r="L36" s="223">
        <v>176.4</v>
      </c>
      <c r="M36" s="223">
        <v>171.68</v>
      </c>
      <c r="N36" s="223">
        <v>188.91</v>
      </c>
      <c r="O36" s="223">
        <v>180.74</v>
      </c>
      <c r="P36" s="223">
        <v>174.74</v>
      </c>
      <c r="Q36" s="223">
        <v>154.04</v>
      </c>
      <c r="R36" s="229">
        <v>179.75</v>
      </c>
      <c r="S36" s="225">
        <v>5.0053427816207918E-3</v>
      </c>
      <c r="T36" s="167">
        <v>4.9875311720697368E-3</v>
      </c>
      <c r="U36" s="167">
        <v>1.199820587575684E-2</v>
      </c>
      <c r="V36" s="167">
        <v>3.146189313805392E-3</v>
      </c>
      <c r="W36" s="167">
        <v>1.1722759440332631E-2</v>
      </c>
      <c r="X36" s="167">
        <v>6.5394132202190036E-3</v>
      </c>
      <c r="Y36" s="167">
        <v>4.9339487505968282E-3</v>
      </c>
      <c r="Z36" s="167">
        <v>1.1217574199579472E-2</v>
      </c>
      <c r="AA36" s="167">
        <v>1.0880208900010846E-2</v>
      </c>
      <c r="AB36" s="167">
        <v>8.2304526748970819E-3</v>
      </c>
      <c r="AC36" s="167">
        <v>1.1250515403192551E-2</v>
      </c>
      <c r="AD36" s="167">
        <v>1.1512101092310933E-2</v>
      </c>
      <c r="AE36" s="167">
        <v>8.9315619068885965E-3</v>
      </c>
      <c r="AF36" s="167">
        <v>1.1929580727356948E-2</v>
      </c>
      <c r="AG36" s="167">
        <v>3.6486838676048627E-3</v>
      </c>
      <c r="AH36" s="168">
        <v>1.0342307908492998E-2</v>
      </c>
      <c r="AI36" s="225">
        <v>2.4303565287171702E-2</v>
      </c>
      <c r="AJ36" s="167">
        <v>3.7389793423000306E-2</v>
      </c>
      <c r="AK36" s="167">
        <v>7.2107388928486449E-2</v>
      </c>
      <c r="AL36" s="167">
        <v>6.2388694203481476E-2</v>
      </c>
      <c r="AM36" s="167">
        <v>7.2438870755311191E-2</v>
      </c>
      <c r="AN36" s="167">
        <v>7.3178391959799027E-2</v>
      </c>
      <c r="AO36" s="167">
        <v>7.4174889418169299E-2</v>
      </c>
      <c r="AP36" s="167">
        <v>6.0734203591346514E-2</v>
      </c>
      <c r="AQ36" s="167">
        <v>6.7011197243755261E-2</v>
      </c>
      <c r="AR36" s="167">
        <v>5.3511705685618693E-2</v>
      </c>
      <c r="AS36" s="167">
        <v>8.9063689418929393E-2</v>
      </c>
      <c r="AT36" s="167">
        <v>7.9239031078610633E-2</v>
      </c>
      <c r="AU36" s="167">
        <v>6.3677024482109434E-2</v>
      </c>
      <c r="AV36" s="167">
        <v>6.8419443595230778E-2</v>
      </c>
      <c r="AW36" s="167">
        <v>5.9568028614664925E-2</v>
      </c>
      <c r="AX36" s="168">
        <v>6.6638974602420964E-2</v>
      </c>
    </row>
    <row r="37" spans="2:50" x14ac:dyDescent="0.25">
      <c r="B37" s="122">
        <v>39630</v>
      </c>
      <c r="C37" s="222">
        <v>179.93003096000001</v>
      </c>
      <c r="D37" s="223">
        <v>161.89695947000001</v>
      </c>
      <c r="E37" s="223">
        <v>181.22315886000001</v>
      </c>
      <c r="F37" s="223">
        <v>186.98922967999999</v>
      </c>
      <c r="G37" s="223">
        <v>187.42049166999999</v>
      </c>
      <c r="H37" s="223">
        <v>171.63692646000001</v>
      </c>
      <c r="I37" s="223">
        <v>191.33867499999999</v>
      </c>
      <c r="J37" s="223">
        <v>173.88146135</v>
      </c>
      <c r="K37" s="223">
        <v>186.31266855999999</v>
      </c>
      <c r="L37" s="223">
        <v>176.78358863</v>
      </c>
      <c r="M37" s="223">
        <v>170.87999708000001</v>
      </c>
      <c r="N37" s="223">
        <v>188.91065567000001</v>
      </c>
      <c r="O37" s="223">
        <v>181.22354149</v>
      </c>
      <c r="P37" s="223">
        <v>174.93629845999999</v>
      </c>
      <c r="Q37" s="223">
        <v>154.52785163999999</v>
      </c>
      <c r="R37" s="229">
        <v>180.41237641000001</v>
      </c>
      <c r="S37" s="225">
        <v>6.8832174594293249E-3</v>
      </c>
      <c r="T37" s="167">
        <v>4.3235699131514149E-3</v>
      </c>
      <c r="U37" s="167">
        <v>4.0064202770084822E-3</v>
      </c>
      <c r="V37" s="167">
        <v>1.1135184556318567E-2</v>
      </c>
      <c r="W37" s="167">
        <v>7.5016910508329815E-4</v>
      </c>
      <c r="X37" s="167">
        <v>4.6059494293240189E-3</v>
      </c>
      <c r="Y37" s="167">
        <v>1.012921022067359E-2</v>
      </c>
      <c r="Z37" s="167">
        <v>4.6305832562976157E-3</v>
      </c>
      <c r="AA37" s="167">
        <v>2.651321493918779E-3</v>
      </c>
      <c r="AB37" s="167">
        <v>2.1745387188207843E-3</v>
      </c>
      <c r="AC37" s="167">
        <v>-4.6598492544268622E-3</v>
      </c>
      <c r="AD37" s="167">
        <v>3.4708062039978671E-6</v>
      </c>
      <c r="AE37" s="167">
        <v>2.6753429788646255E-3</v>
      </c>
      <c r="AF37" s="167">
        <v>1.1233744992558137E-3</v>
      </c>
      <c r="AG37" s="167">
        <v>3.1670451830694279E-3</v>
      </c>
      <c r="AH37" s="168">
        <v>3.6849869819193248E-3</v>
      </c>
      <c r="AI37" s="225">
        <v>3.1235849151765471E-2</v>
      </c>
      <c r="AJ37" s="167">
        <v>4.0201487214083897E-2</v>
      </c>
      <c r="AK37" s="167">
        <v>7.9608953056118148E-2</v>
      </c>
      <c r="AL37" s="167">
        <v>7.3663468534680643E-2</v>
      </c>
      <c r="AM37" s="167">
        <v>7.2751941331348879E-2</v>
      </c>
      <c r="AN37" s="167">
        <v>8.2677893521730939E-2</v>
      </c>
      <c r="AO37" s="167">
        <v>8.4317550719709811E-2</v>
      </c>
      <c r="AP37" s="167">
        <v>6.9710620424484615E-2</v>
      </c>
      <c r="AQ37" s="167">
        <v>7.0639400988391943E-2</v>
      </c>
      <c r="AR37" s="167">
        <v>5.6622967126890078E-2</v>
      </c>
      <c r="AS37" s="167">
        <v>8.7299548740137567E-2</v>
      </c>
      <c r="AT37" s="167">
        <v>7.739623400250939E-2</v>
      </c>
      <c r="AU37" s="167">
        <v>6.6208986821203686E-2</v>
      </c>
      <c r="AV37" s="167">
        <v>7.296552048577043E-2</v>
      </c>
      <c r="AW37" s="167">
        <v>6.9693005953205045E-2</v>
      </c>
      <c r="AX37" s="168">
        <v>7.2478756449886994E-2</v>
      </c>
    </row>
    <row r="38" spans="2:50" x14ac:dyDescent="0.25">
      <c r="B38" s="122">
        <v>39661</v>
      </c>
      <c r="C38" s="222">
        <v>179.86710056999999</v>
      </c>
      <c r="D38" s="223">
        <v>162.17553864999999</v>
      </c>
      <c r="E38" s="223">
        <v>181.52699905</v>
      </c>
      <c r="F38" s="223">
        <v>187.23079469000001</v>
      </c>
      <c r="G38" s="223">
        <v>187.82387953</v>
      </c>
      <c r="H38" s="223">
        <v>171.95237908999999</v>
      </c>
      <c r="I38" s="223">
        <v>191.51293128</v>
      </c>
      <c r="J38" s="223">
        <v>174.15182518</v>
      </c>
      <c r="K38" s="223">
        <v>186.72929027000001</v>
      </c>
      <c r="L38" s="223">
        <v>177.35166673000001</v>
      </c>
      <c r="M38" s="223">
        <v>170.75809225</v>
      </c>
      <c r="N38" s="223">
        <v>189.39130993000001</v>
      </c>
      <c r="O38" s="223">
        <v>181.64757435000001</v>
      </c>
      <c r="P38" s="223">
        <v>175.23939486</v>
      </c>
      <c r="Q38" s="223">
        <v>155.71683709000001</v>
      </c>
      <c r="R38" s="229">
        <v>180.76678756000001</v>
      </c>
      <c r="S38" s="225">
        <v>-3.4974923121089407E-4</v>
      </c>
      <c r="T38" s="167">
        <v>1.7207190358112801E-3</v>
      </c>
      <c r="U38" s="167">
        <v>1.6766079562420266E-3</v>
      </c>
      <c r="V38" s="167">
        <v>1.2918659027230106E-3</v>
      </c>
      <c r="W38" s="167">
        <v>2.1523145970092639E-3</v>
      </c>
      <c r="X38" s="167">
        <v>1.8379065420603968E-3</v>
      </c>
      <c r="Y38" s="167">
        <v>9.1072168237826823E-4</v>
      </c>
      <c r="Z38" s="167">
        <v>1.5548743833926348E-3</v>
      </c>
      <c r="AA38" s="167">
        <v>2.2361426800445727E-3</v>
      </c>
      <c r="AB38" s="167">
        <v>3.2134097084597357E-3</v>
      </c>
      <c r="AC38" s="167">
        <v>-7.1339438250883624E-4</v>
      </c>
      <c r="AD38" s="167">
        <v>2.5443469998835955E-3</v>
      </c>
      <c r="AE38" s="167">
        <v>2.339833205518671E-3</v>
      </c>
      <c r="AF38" s="167">
        <v>1.7326101138999128E-3</v>
      </c>
      <c r="AG38" s="167">
        <v>7.6943116556746904E-3</v>
      </c>
      <c r="AH38" s="168">
        <v>1.9644503168374516E-3</v>
      </c>
      <c r="AI38" s="225">
        <v>2.910573618262946E-2</v>
      </c>
      <c r="AJ38" s="167">
        <v>4.165674513456219E-2</v>
      </c>
      <c r="AK38" s="167">
        <v>8.0517851488095316E-2</v>
      </c>
      <c r="AL38" s="167">
        <v>6.5324578605974404E-2</v>
      </c>
      <c r="AM38" s="167">
        <v>6.9612070216400923E-2</v>
      </c>
      <c r="AN38" s="167">
        <v>8.5420900706981495E-2</v>
      </c>
      <c r="AO38" s="167">
        <v>8.1444075215991951E-2</v>
      </c>
      <c r="AP38" s="167">
        <v>7.2759795367746793E-2</v>
      </c>
      <c r="AQ38" s="167">
        <v>7.402099545611418E-2</v>
      </c>
      <c r="AR38" s="167">
        <v>5.9954976870667087E-2</v>
      </c>
      <c r="AS38" s="167">
        <v>8.9018445471938712E-2</v>
      </c>
      <c r="AT38" s="167">
        <v>7.7249928502360454E-2</v>
      </c>
      <c r="AU38" s="167">
        <v>6.8892399376250468E-2</v>
      </c>
      <c r="AV38" s="167">
        <v>7.3047546751576764E-2</v>
      </c>
      <c r="AW38" s="167">
        <v>7.6805456676578343E-2</v>
      </c>
      <c r="AX38" s="168">
        <v>7.2927276590693424E-2</v>
      </c>
    </row>
    <row r="39" spans="2:50" x14ac:dyDescent="0.25">
      <c r="B39" s="122">
        <v>39692</v>
      </c>
      <c r="C39" s="222">
        <v>180.31</v>
      </c>
      <c r="D39" s="223">
        <v>162.5</v>
      </c>
      <c r="E39" s="223">
        <v>181.42</v>
      </c>
      <c r="F39" s="223">
        <v>187.55</v>
      </c>
      <c r="G39" s="223">
        <v>187.62</v>
      </c>
      <c r="H39" s="223">
        <v>171.77</v>
      </c>
      <c r="I39" s="223">
        <v>191.85</v>
      </c>
      <c r="J39" s="223">
        <v>174.39</v>
      </c>
      <c r="K39" s="223">
        <v>186.24</v>
      </c>
      <c r="L39" s="223">
        <v>177.35</v>
      </c>
      <c r="M39" s="223">
        <v>170.41</v>
      </c>
      <c r="N39" s="223">
        <v>189.76</v>
      </c>
      <c r="O39" s="223">
        <v>181.52</v>
      </c>
      <c r="P39" s="223">
        <v>174.69</v>
      </c>
      <c r="Q39" s="223">
        <v>156.16999999999999</v>
      </c>
      <c r="R39" s="229">
        <v>180.72</v>
      </c>
      <c r="S39" s="225">
        <v>2.4623704312598527E-3</v>
      </c>
      <c r="T39" s="167">
        <v>2.0006799588947466E-3</v>
      </c>
      <c r="U39" s="167">
        <v>-5.8943876426087449E-4</v>
      </c>
      <c r="V39" s="167">
        <v>1.7048761157507641E-3</v>
      </c>
      <c r="W39" s="167">
        <v>-1.0854824770426541E-3</v>
      </c>
      <c r="X39" s="167">
        <v>-1.0606372006317644E-3</v>
      </c>
      <c r="Y39" s="167">
        <v>1.760031125559669E-3</v>
      </c>
      <c r="Z39" s="167">
        <v>1.3676274696163837E-3</v>
      </c>
      <c r="AA39" s="167">
        <v>-2.6203188010435197E-3</v>
      </c>
      <c r="AB39" s="167">
        <v>-9.3978817946593907E-6</v>
      </c>
      <c r="AC39" s="167">
        <v>-2.038511003568555E-3</v>
      </c>
      <c r="AD39" s="167">
        <v>1.9467105968919984E-3</v>
      </c>
      <c r="AE39" s="167">
        <v>-7.0231793876962545E-4</v>
      </c>
      <c r="AF39" s="167">
        <v>-3.1351104609721459E-3</v>
      </c>
      <c r="AG39" s="167">
        <v>2.9101728398071014E-3</v>
      </c>
      <c r="AH39" s="168">
        <v>-2.5882829822643227E-4</v>
      </c>
      <c r="AI39" s="225">
        <v>3.081408643951522E-2</v>
      </c>
      <c r="AJ39" s="167">
        <v>4.3338683788122001E-2</v>
      </c>
      <c r="AK39" s="167">
        <v>7.7443876945005208E-2</v>
      </c>
      <c r="AL39" s="167">
        <v>6.7809155089956885E-2</v>
      </c>
      <c r="AM39" s="167">
        <v>6.8572730379314217E-2</v>
      </c>
      <c r="AN39" s="167">
        <v>7.7468322669677736E-2</v>
      </c>
      <c r="AO39" s="167">
        <v>8.2491677481239201E-2</v>
      </c>
      <c r="AP39" s="167">
        <v>6.9024704223625166E-2</v>
      </c>
      <c r="AQ39" s="167">
        <v>6.99758703895208E-2</v>
      </c>
      <c r="AR39" s="167">
        <v>5.8869186220072756E-2</v>
      </c>
      <c r="AS39" s="167">
        <v>8.6521295587860259E-2</v>
      </c>
      <c r="AT39" s="167">
        <v>7.6530322800249406E-2</v>
      </c>
      <c r="AU39" s="167">
        <v>6.5821149668252144E-2</v>
      </c>
      <c r="AV39" s="167">
        <v>6.6613750152643814E-2</v>
      </c>
      <c r="AW39" s="167">
        <v>6.9584275049654032E-2</v>
      </c>
      <c r="AX39" s="168">
        <v>7.0742979025950836E-2</v>
      </c>
    </row>
    <row r="40" spans="2:50" x14ac:dyDescent="0.25">
      <c r="B40" s="122">
        <v>39722</v>
      </c>
      <c r="C40" s="222">
        <v>179.14930336</v>
      </c>
      <c r="D40" s="223">
        <v>162.41554918</v>
      </c>
      <c r="E40" s="223">
        <v>181.06651679000001</v>
      </c>
      <c r="F40" s="223">
        <v>186.98361267999999</v>
      </c>
      <c r="G40" s="223">
        <v>186.40176747000001</v>
      </c>
      <c r="H40" s="223">
        <v>171.60937612000001</v>
      </c>
      <c r="I40" s="223">
        <v>192.50096837000001</v>
      </c>
      <c r="J40" s="223">
        <v>173.55247779000001</v>
      </c>
      <c r="K40" s="223">
        <v>186.47614985000001</v>
      </c>
      <c r="L40" s="223">
        <v>176.33492280999999</v>
      </c>
      <c r="M40" s="223">
        <v>167.70668746999999</v>
      </c>
      <c r="N40" s="223">
        <v>189.46717018000001</v>
      </c>
      <c r="O40" s="223">
        <v>181.28156139000001</v>
      </c>
      <c r="P40" s="223">
        <v>174.82399186000001</v>
      </c>
      <c r="Q40" s="223">
        <v>156.41778808999999</v>
      </c>
      <c r="R40" s="229">
        <v>180.16536708000001</v>
      </c>
      <c r="S40" s="225">
        <v>-6.4372283289889642E-3</v>
      </c>
      <c r="T40" s="167">
        <v>-5.1969735384616023E-4</v>
      </c>
      <c r="U40" s="167">
        <v>-1.9484247051040349E-3</v>
      </c>
      <c r="V40" s="167">
        <v>-3.0199270594508665E-3</v>
      </c>
      <c r="W40" s="167">
        <v>-6.493084585865061E-3</v>
      </c>
      <c r="X40" s="167">
        <v>-9.3511020550740565E-4</v>
      </c>
      <c r="Y40" s="167">
        <v>3.3931111284859483E-3</v>
      </c>
      <c r="Z40" s="167">
        <v>-4.8025816273867816E-3</v>
      </c>
      <c r="AA40" s="167">
        <v>1.2679867375429144E-3</v>
      </c>
      <c r="AB40" s="167">
        <v>-5.7235815618832397E-3</v>
      </c>
      <c r="AC40" s="167">
        <v>-1.5863579191362054E-2</v>
      </c>
      <c r="AD40" s="167">
        <v>-1.5431588322090128E-3</v>
      </c>
      <c r="AE40" s="167">
        <v>-1.3135666042309868E-3</v>
      </c>
      <c r="AF40" s="167">
        <v>7.6702650409310458E-4</v>
      </c>
      <c r="AG40" s="167">
        <v>1.5866561439457083E-3</v>
      </c>
      <c r="AH40" s="168">
        <v>-3.0690179282868435E-3</v>
      </c>
      <c r="AI40" s="225">
        <v>2.4061411684005884E-2</v>
      </c>
      <c r="AJ40" s="167">
        <v>4.1793131366260283E-2</v>
      </c>
      <c r="AK40" s="167">
        <v>7.2414811596777984E-2</v>
      </c>
      <c r="AL40" s="167">
        <v>6.2708796135265699E-2</v>
      </c>
      <c r="AM40" s="167">
        <v>5.4666558051374992E-2</v>
      </c>
      <c r="AN40" s="167">
        <v>7.6528298852016841E-2</v>
      </c>
      <c r="AO40" s="167">
        <v>8.2439093398560592E-2</v>
      </c>
      <c r="AP40" s="167">
        <v>6.1547971068566909E-2</v>
      </c>
      <c r="AQ40" s="167">
        <v>6.6431144058103575E-2</v>
      </c>
      <c r="AR40" s="167">
        <v>5.2306038133317356E-2</v>
      </c>
      <c r="AS40" s="167">
        <v>6.5345492758226431E-2</v>
      </c>
      <c r="AT40" s="167">
        <v>6.971076208220417E-2</v>
      </c>
      <c r="AU40" s="167">
        <v>6.3422076553059314E-2</v>
      </c>
      <c r="AV40" s="167">
        <v>6.4831233158728185E-2</v>
      </c>
      <c r="AW40" s="167">
        <v>6.974277178224586E-2</v>
      </c>
      <c r="AX40" s="168">
        <v>6.4618371919872519E-2</v>
      </c>
    </row>
    <row r="41" spans="2:50" x14ac:dyDescent="0.25">
      <c r="B41" s="122">
        <v>39753</v>
      </c>
      <c r="C41" s="222">
        <v>178.86769870000001</v>
      </c>
      <c r="D41" s="223">
        <v>162.26886673999999</v>
      </c>
      <c r="E41" s="223">
        <v>180.09044381999999</v>
      </c>
      <c r="F41" s="223">
        <v>186.65377763000001</v>
      </c>
      <c r="G41" s="223">
        <v>186.27255557999999</v>
      </c>
      <c r="H41" s="223">
        <v>171.95863736000001</v>
      </c>
      <c r="I41" s="223">
        <v>192.12318256</v>
      </c>
      <c r="J41" s="223">
        <v>173.28145422</v>
      </c>
      <c r="K41" s="223">
        <v>186.49363645</v>
      </c>
      <c r="L41" s="223">
        <v>175.71369598999999</v>
      </c>
      <c r="M41" s="223">
        <v>165.35768734999999</v>
      </c>
      <c r="N41" s="223">
        <v>188.64415285000001</v>
      </c>
      <c r="O41" s="223">
        <v>180.79877356</v>
      </c>
      <c r="P41" s="223">
        <v>173.98057446000001</v>
      </c>
      <c r="Q41" s="223">
        <v>156.20997249000001</v>
      </c>
      <c r="R41" s="229">
        <v>179.48097781999999</v>
      </c>
      <c r="S41" s="225">
        <v>-1.5718992746185378E-3</v>
      </c>
      <c r="T41" s="167">
        <v>-9.0313052377422043E-4</v>
      </c>
      <c r="U41" s="167">
        <v>-5.3906872861096966E-3</v>
      </c>
      <c r="V41" s="167">
        <v>-1.763978379027531E-3</v>
      </c>
      <c r="W41" s="167">
        <v>-6.9319026184033739E-4</v>
      </c>
      <c r="X41" s="167">
        <v>2.0352107087422411E-3</v>
      </c>
      <c r="Y41" s="167">
        <v>-1.9625138158987365E-3</v>
      </c>
      <c r="Z41" s="167">
        <v>-1.5616231669590697E-3</v>
      </c>
      <c r="AA41" s="167">
        <v>9.3773922370532503E-5</v>
      </c>
      <c r="AB41" s="167">
        <v>-3.5229936878095058E-3</v>
      </c>
      <c r="AC41" s="167">
        <v>-1.4006597801415666E-2</v>
      </c>
      <c r="AD41" s="167">
        <v>-4.3438519149153754E-3</v>
      </c>
      <c r="AE41" s="167">
        <v>-2.6631932464513675E-3</v>
      </c>
      <c r="AF41" s="167">
        <v>-4.8243801724616731E-3</v>
      </c>
      <c r="AG41" s="167">
        <v>-1.3285931385271788E-3</v>
      </c>
      <c r="AH41" s="168">
        <v>-3.7986726921612757E-3</v>
      </c>
      <c r="AI41" s="225">
        <v>2.338767994049662E-2</v>
      </c>
      <c r="AJ41" s="167">
        <v>4.0318417361200121E-2</v>
      </c>
      <c r="AK41" s="167">
        <v>6.4553075722645792E-2</v>
      </c>
      <c r="AL41" s="167">
        <v>5.9148712648243951E-2</v>
      </c>
      <c r="AM41" s="167">
        <v>5.3101286635006684E-2</v>
      </c>
      <c r="AN41" s="167">
        <v>8.0481541690229363E-2</v>
      </c>
      <c r="AO41" s="167">
        <v>7.6742602477161803E-2</v>
      </c>
      <c r="AP41" s="167">
        <v>5.7948923743818437E-2</v>
      </c>
      <c r="AQ41" s="167">
        <v>6.4643697265513556E-2</v>
      </c>
      <c r="AR41" s="167">
        <v>4.9350229859659533E-2</v>
      </c>
      <c r="AS41" s="167">
        <v>4.7827687408909414E-2</v>
      </c>
      <c r="AT41" s="167">
        <v>6.3862806508008241E-2</v>
      </c>
      <c r="AU41" s="167">
        <v>6.0714423936638395E-2</v>
      </c>
      <c r="AV41" s="167">
        <v>5.7761274683852282E-2</v>
      </c>
      <c r="AW41" s="167">
        <v>6.3303876454972485E-2</v>
      </c>
      <c r="AX41" s="168">
        <v>5.9197272469755147E-2</v>
      </c>
    </row>
    <row r="42" spans="2:50" x14ac:dyDescent="0.25">
      <c r="B42" s="122">
        <v>39783</v>
      </c>
      <c r="C42" s="222">
        <v>178.36405553</v>
      </c>
      <c r="D42" s="223">
        <v>162.04104752000001</v>
      </c>
      <c r="E42" s="223">
        <v>179.40781699999999</v>
      </c>
      <c r="F42" s="223">
        <v>187.20626614</v>
      </c>
      <c r="G42" s="223">
        <v>185.68755016</v>
      </c>
      <c r="H42" s="223">
        <v>171.31890561</v>
      </c>
      <c r="I42" s="223">
        <v>192.10125109000001</v>
      </c>
      <c r="J42" s="223">
        <v>172.87069975</v>
      </c>
      <c r="K42" s="223">
        <v>185.56284732</v>
      </c>
      <c r="L42" s="223">
        <v>175.57893286999999</v>
      </c>
      <c r="M42" s="223">
        <v>164.67294849000001</v>
      </c>
      <c r="N42" s="223">
        <v>188.85937039999999</v>
      </c>
      <c r="O42" s="223">
        <v>180.68663812</v>
      </c>
      <c r="P42" s="223">
        <v>173.31243046</v>
      </c>
      <c r="Q42" s="223">
        <v>156.19520942</v>
      </c>
      <c r="R42" s="229">
        <v>178.99019455999999</v>
      </c>
      <c r="S42" s="225">
        <v>-2.8157301383114897E-3</v>
      </c>
      <c r="T42" s="167">
        <v>-1.4039613671857909E-3</v>
      </c>
      <c r="U42" s="167">
        <v>-3.7904666428735245E-3</v>
      </c>
      <c r="V42" s="167">
        <v>2.959964255827563E-3</v>
      </c>
      <c r="W42" s="167">
        <v>-3.1405883608481844E-3</v>
      </c>
      <c r="X42" s="167">
        <v>-3.7202652906623834E-3</v>
      </c>
      <c r="Y42" s="167">
        <v>-1.1415316833585099E-4</v>
      </c>
      <c r="Z42" s="167">
        <v>-2.3704468077611063E-3</v>
      </c>
      <c r="AA42" s="167">
        <v>-4.9909967316742465E-3</v>
      </c>
      <c r="AB42" s="167">
        <v>-7.6694715935898827E-4</v>
      </c>
      <c r="AC42" s="167">
        <v>-4.1409557122714657E-3</v>
      </c>
      <c r="AD42" s="167">
        <v>1.1408652043993772E-3</v>
      </c>
      <c r="AE42" s="167">
        <v>-6.2022234881364824E-4</v>
      </c>
      <c r="AF42" s="167">
        <v>-3.8403367851485015E-3</v>
      </c>
      <c r="AG42" s="167">
        <v>-9.4507858651393661E-5</v>
      </c>
      <c r="AH42" s="168">
        <v>-2.7344583585464655E-3</v>
      </c>
      <c r="AI42" s="225">
        <v>1.9747616088273912E-2</v>
      </c>
      <c r="AJ42" s="167">
        <v>3.8125744890768143E-2</v>
      </c>
      <c r="AK42" s="167">
        <v>5.5650585466313629E-2</v>
      </c>
      <c r="AL42" s="167">
        <v>5.9338309981892268E-2</v>
      </c>
      <c r="AM42" s="167">
        <v>4.9615907297495987E-2</v>
      </c>
      <c r="AN42" s="167">
        <v>6.9807078868490136E-2</v>
      </c>
      <c r="AO42" s="167">
        <v>7.5293876798208759E-2</v>
      </c>
      <c r="AP42" s="167">
        <v>5.4604073633479855E-2</v>
      </c>
      <c r="AQ42" s="167">
        <v>5.7277917611532114E-2</v>
      </c>
      <c r="AR42" s="167">
        <v>4.4988292286632481E-2</v>
      </c>
      <c r="AS42" s="167">
        <v>3.4247886509232606E-2</v>
      </c>
      <c r="AT42" s="167">
        <v>6.3277617385429474E-2</v>
      </c>
      <c r="AU42" s="167">
        <v>5.8194073909223931E-2</v>
      </c>
      <c r="AV42" s="167">
        <v>4.7584806939071633E-2</v>
      </c>
      <c r="AW42" s="167">
        <v>6.1830111624745054E-2</v>
      </c>
      <c r="AX42" s="168">
        <v>5.2759643336077966E-2</v>
      </c>
    </row>
    <row r="43" spans="2:50" x14ac:dyDescent="0.25">
      <c r="B43" s="122">
        <v>39814</v>
      </c>
      <c r="C43" s="222">
        <v>181.59</v>
      </c>
      <c r="D43" s="223">
        <v>164.15</v>
      </c>
      <c r="E43" s="223">
        <v>179.55</v>
      </c>
      <c r="F43" s="223">
        <v>187.41</v>
      </c>
      <c r="G43" s="223">
        <v>186.39</v>
      </c>
      <c r="H43" s="223">
        <v>172.89</v>
      </c>
      <c r="I43" s="223">
        <v>194.87</v>
      </c>
      <c r="J43" s="223">
        <v>172.53</v>
      </c>
      <c r="K43" s="223">
        <v>187.5</v>
      </c>
      <c r="L43" s="223">
        <v>176.84</v>
      </c>
      <c r="M43" s="223">
        <v>165.82</v>
      </c>
      <c r="N43" s="223">
        <v>191.04</v>
      </c>
      <c r="O43" s="223">
        <v>182.93</v>
      </c>
      <c r="P43" s="223">
        <v>174.49</v>
      </c>
      <c r="Q43" s="223">
        <v>156.52000000000001</v>
      </c>
      <c r="R43" s="229">
        <v>179.61</v>
      </c>
      <c r="S43" s="225">
        <v>1.8086292445046004E-2</v>
      </c>
      <c r="T43" s="167">
        <v>1.3014927466077353E-2</v>
      </c>
      <c r="U43" s="167">
        <v>7.9251284797710042E-4</v>
      </c>
      <c r="V43" s="167">
        <v>1.0882854735623226E-3</v>
      </c>
      <c r="W43" s="167">
        <v>3.7829668138478212E-3</v>
      </c>
      <c r="X43" s="167">
        <v>9.1705838559144048E-3</v>
      </c>
      <c r="Y43" s="167">
        <v>1.4412966569920194E-2</v>
      </c>
      <c r="Z43" s="167">
        <v>-1.9708357199497151E-3</v>
      </c>
      <c r="AA43" s="167">
        <v>1.0439334748185924E-2</v>
      </c>
      <c r="AB43" s="167">
        <v>7.1823373646640043E-3</v>
      </c>
      <c r="AC43" s="167">
        <v>6.9656341282406942E-3</v>
      </c>
      <c r="AD43" s="167">
        <v>1.1546314039814209E-2</v>
      </c>
      <c r="AE43" s="167">
        <v>1.2415759700560303E-2</v>
      </c>
      <c r="AF43" s="167">
        <v>6.7944897943819083E-3</v>
      </c>
      <c r="AG43" s="167">
        <v>2.0793888699024432E-3</v>
      </c>
      <c r="AH43" s="168">
        <v>3.4627899116130845E-3</v>
      </c>
      <c r="AI43" s="225">
        <v>2.8780239079938985E-2</v>
      </c>
      <c r="AJ43" s="167">
        <v>4.2156053583899622E-2</v>
      </c>
      <c r="AK43" s="167">
        <v>4.6145778710015906E-2</v>
      </c>
      <c r="AL43" s="167">
        <v>4.1282364707189823E-2</v>
      </c>
      <c r="AM43" s="167">
        <v>3.245997895086683E-2</v>
      </c>
      <c r="AN43" s="167">
        <v>5.2602739726027359E-2</v>
      </c>
      <c r="AO43" s="167">
        <v>6.7020752340798406E-2</v>
      </c>
      <c r="AP43" s="167">
        <v>3.4042553191489411E-2</v>
      </c>
      <c r="AQ43" s="167">
        <v>4.4626441584489251E-2</v>
      </c>
      <c r="AR43" s="167">
        <v>3.5605528226751115E-2</v>
      </c>
      <c r="AS43" s="167">
        <v>2.5289062016941921E-2</v>
      </c>
      <c r="AT43" s="167">
        <v>5.4828557230412356E-2</v>
      </c>
      <c r="AU43" s="167">
        <v>6.1879607592732366E-2</v>
      </c>
      <c r="AV43" s="167">
        <v>4.4725182612860737E-2</v>
      </c>
      <c r="AW43" s="167">
        <v>5.4503806508118258E-2</v>
      </c>
      <c r="AX43" s="168">
        <v>4.2668059909439338E-2</v>
      </c>
    </row>
    <row r="44" spans="2:50" x14ac:dyDescent="0.25">
      <c r="B44" s="122">
        <v>39845</v>
      </c>
      <c r="C44" s="222">
        <v>180.35</v>
      </c>
      <c r="D44" s="223">
        <v>164.55</v>
      </c>
      <c r="E44" s="223">
        <v>180.77</v>
      </c>
      <c r="F44" s="223">
        <v>188.1</v>
      </c>
      <c r="G44" s="223">
        <v>185.75</v>
      </c>
      <c r="H44" s="223">
        <v>173.52</v>
      </c>
      <c r="I44" s="223">
        <v>196.97</v>
      </c>
      <c r="J44" s="223">
        <v>173.3</v>
      </c>
      <c r="K44" s="223">
        <v>187.49</v>
      </c>
      <c r="L44" s="223">
        <v>176.9</v>
      </c>
      <c r="M44" s="223">
        <v>165.72</v>
      </c>
      <c r="N44" s="223">
        <v>192.21</v>
      </c>
      <c r="O44" s="223">
        <v>183.5</v>
      </c>
      <c r="P44" s="223">
        <v>175.13</v>
      </c>
      <c r="Q44" s="223">
        <v>156.76</v>
      </c>
      <c r="R44" s="229">
        <v>180.28</v>
      </c>
      <c r="S44" s="225">
        <v>-6.8285698551683316E-3</v>
      </c>
      <c r="T44" s="167">
        <v>2.4367956137678615E-3</v>
      </c>
      <c r="U44" s="167">
        <v>6.7947646895014646E-3</v>
      </c>
      <c r="V44" s="167">
        <v>3.6817672482791775E-3</v>
      </c>
      <c r="W44" s="167">
        <v>-3.4336606041095452E-3</v>
      </c>
      <c r="X44" s="167">
        <v>3.6439354502864063E-3</v>
      </c>
      <c r="Y44" s="167">
        <v>1.0776415045927967E-2</v>
      </c>
      <c r="Z44" s="167">
        <v>4.4629919434302501E-3</v>
      </c>
      <c r="AA44" s="167">
        <v>-5.3333333333238642E-5</v>
      </c>
      <c r="AB44" s="167">
        <v>3.3928975344954537E-4</v>
      </c>
      <c r="AC44" s="167">
        <v>-6.0306356289951957E-4</v>
      </c>
      <c r="AD44" s="167">
        <v>6.1243718592964846E-3</v>
      </c>
      <c r="AE44" s="167">
        <v>3.1159459902694309E-3</v>
      </c>
      <c r="AF44" s="167">
        <v>3.6678319674479098E-3</v>
      </c>
      <c r="AG44" s="167">
        <v>1.5333503705594609E-3</v>
      </c>
      <c r="AH44" s="168">
        <v>3.7303045487444564E-3</v>
      </c>
      <c r="AI44" s="225">
        <v>2.4832367314467474E-2</v>
      </c>
      <c r="AJ44" s="167">
        <v>3.954766567692225E-2</v>
      </c>
      <c r="AK44" s="167">
        <v>3.2912405005428358E-2</v>
      </c>
      <c r="AL44" s="167">
        <v>3.5964090984193398E-2</v>
      </c>
      <c r="AM44" s="167">
        <v>1.8422062613081991E-2</v>
      </c>
      <c r="AN44" s="167">
        <v>4.7762816255056961E-2</v>
      </c>
      <c r="AO44" s="167">
        <v>6.378267444372443E-2</v>
      </c>
      <c r="AP44" s="167">
        <v>1.9351802835127385E-2</v>
      </c>
      <c r="AQ44" s="167">
        <v>3.2149738508119974E-2</v>
      </c>
      <c r="AR44" s="167">
        <v>2.2366063688377791E-2</v>
      </c>
      <c r="AS44" s="167">
        <v>8.4551274308486413E-4</v>
      </c>
      <c r="AT44" s="167">
        <v>4.1675699111207498E-2</v>
      </c>
      <c r="AU44" s="167">
        <v>4.302847723526404E-2</v>
      </c>
      <c r="AV44" s="167">
        <v>2.679409005628508E-2</v>
      </c>
      <c r="AW44" s="167">
        <v>4.3883598588266626E-2</v>
      </c>
      <c r="AX44" s="168">
        <v>3.034805966737153E-2</v>
      </c>
    </row>
    <row r="45" spans="2:50" x14ac:dyDescent="0.25">
      <c r="B45" s="122">
        <v>39873</v>
      </c>
      <c r="C45" s="222">
        <v>180.54</v>
      </c>
      <c r="D45" s="223">
        <v>165.28</v>
      </c>
      <c r="E45" s="223">
        <v>180.53</v>
      </c>
      <c r="F45" s="223">
        <v>187.69</v>
      </c>
      <c r="G45" s="223">
        <v>185.56</v>
      </c>
      <c r="H45" s="223">
        <v>172.91</v>
      </c>
      <c r="I45" s="223">
        <v>197.8</v>
      </c>
      <c r="J45" s="223">
        <v>172.8</v>
      </c>
      <c r="K45" s="223">
        <v>187.68</v>
      </c>
      <c r="L45" s="223">
        <v>177.09</v>
      </c>
      <c r="M45" s="223">
        <v>165.86</v>
      </c>
      <c r="N45" s="223">
        <v>191.9</v>
      </c>
      <c r="O45" s="223">
        <v>183.64</v>
      </c>
      <c r="P45" s="223">
        <v>175.46</v>
      </c>
      <c r="Q45" s="223">
        <v>157.46</v>
      </c>
      <c r="R45" s="229">
        <v>180.16</v>
      </c>
      <c r="S45" s="225">
        <v>1.0535070695869564E-3</v>
      </c>
      <c r="T45" s="167">
        <v>4.4363415375265891E-3</v>
      </c>
      <c r="U45" s="167">
        <v>-1.3276539248769925E-3</v>
      </c>
      <c r="V45" s="167">
        <v>-2.179691653375837E-3</v>
      </c>
      <c r="W45" s="167">
        <v>-1.022880215343136E-3</v>
      </c>
      <c r="X45" s="167">
        <v>-3.5154449054864978E-3</v>
      </c>
      <c r="Y45" s="167">
        <v>4.213839671015851E-3</v>
      </c>
      <c r="Z45" s="167">
        <v>-2.8851702250433098E-3</v>
      </c>
      <c r="AA45" s="167">
        <v>1.0133873806603688E-3</v>
      </c>
      <c r="AB45" s="167">
        <v>1.0740531373656381E-3</v>
      </c>
      <c r="AC45" s="167">
        <v>8.4479845522578145E-4</v>
      </c>
      <c r="AD45" s="167">
        <v>-1.6128193122105783E-3</v>
      </c>
      <c r="AE45" s="167">
        <v>7.6294277929145338E-4</v>
      </c>
      <c r="AF45" s="167">
        <v>1.8843145092217739E-3</v>
      </c>
      <c r="AG45" s="167">
        <v>4.4654248532789431E-3</v>
      </c>
      <c r="AH45" s="168">
        <v>-6.6563124029295206E-4</v>
      </c>
      <c r="AI45" s="225">
        <v>2.2252420587735466E-2</v>
      </c>
      <c r="AJ45" s="167">
        <v>3.8060545157643455E-2</v>
      </c>
      <c r="AK45" s="167">
        <v>2.1386138613861405E-2</v>
      </c>
      <c r="AL45" s="167">
        <v>2.7425005474053021E-2</v>
      </c>
      <c r="AM45" s="167">
        <v>1.2219070477853089E-2</v>
      </c>
      <c r="AN45" s="167">
        <v>2.9961877531570202E-2</v>
      </c>
      <c r="AO45" s="167">
        <v>6.1899393353733734E-2</v>
      </c>
      <c r="AP45" s="167">
        <v>1.2717576041727741E-2</v>
      </c>
      <c r="AQ45" s="167">
        <v>2.7145359019264514E-2</v>
      </c>
      <c r="AR45" s="167">
        <v>1.7992641986663616E-2</v>
      </c>
      <c r="AS45" s="167">
        <v>-8.5480303664293711E-3</v>
      </c>
      <c r="AT45" s="167">
        <v>3.3665499596013948E-2</v>
      </c>
      <c r="AU45" s="167">
        <v>3.933442752843952E-2</v>
      </c>
      <c r="AV45" s="167">
        <v>2.2732571695033732E-2</v>
      </c>
      <c r="AW45" s="167">
        <v>4.3610816542948072E-2</v>
      </c>
      <c r="AX45" s="168">
        <v>2.1546836017237281E-2</v>
      </c>
    </row>
    <row r="46" spans="2:50" x14ac:dyDescent="0.25">
      <c r="B46" s="122">
        <v>39904</v>
      </c>
      <c r="C46" s="222">
        <v>180.23</v>
      </c>
      <c r="D46" s="223">
        <v>165.42</v>
      </c>
      <c r="E46" s="223">
        <v>179.85</v>
      </c>
      <c r="F46" s="223">
        <v>187.5</v>
      </c>
      <c r="G46" s="223">
        <v>185.66</v>
      </c>
      <c r="H46" s="223">
        <v>172.99</v>
      </c>
      <c r="I46" s="223">
        <v>198.13</v>
      </c>
      <c r="J46" s="223">
        <v>172.47</v>
      </c>
      <c r="K46" s="223">
        <v>187.8</v>
      </c>
      <c r="L46" s="223">
        <v>176.68</v>
      </c>
      <c r="M46" s="223">
        <v>166.14</v>
      </c>
      <c r="N46" s="223">
        <v>192.68</v>
      </c>
      <c r="O46" s="223">
        <v>183.46</v>
      </c>
      <c r="P46" s="223">
        <v>174.95</v>
      </c>
      <c r="Q46" s="223">
        <v>157.13</v>
      </c>
      <c r="R46" s="229">
        <v>179.74</v>
      </c>
      <c r="S46" s="225">
        <v>-1.717071009194604E-3</v>
      </c>
      <c r="T46" s="167">
        <v>8.470474346562451E-4</v>
      </c>
      <c r="U46" s="167">
        <v>-3.7666869772337019E-3</v>
      </c>
      <c r="V46" s="167">
        <v>-1.0123075283712257E-3</v>
      </c>
      <c r="W46" s="167">
        <v>5.3890924768262849E-4</v>
      </c>
      <c r="X46" s="167">
        <v>4.6266844022913034E-4</v>
      </c>
      <c r="Y46" s="167">
        <v>1.6683518705762346E-3</v>
      </c>
      <c r="Z46" s="167">
        <v>-1.9097222222222987E-3</v>
      </c>
      <c r="AA46" s="167">
        <v>6.3938618925840629E-4</v>
      </c>
      <c r="AB46" s="167">
        <v>-2.3152069569145617E-3</v>
      </c>
      <c r="AC46" s="167">
        <v>1.6881707464124762E-3</v>
      </c>
      <c r="AD46" s="167">
        <v>4.0646169880145244E-3</v>
      </c>
      <c r="AE46" s="167">
        <v>-9.8017861032440035E-4</v>
      </c>
      <c r="AF46" s="167">
        <v>-2.9066453892626631E-3</v>
      </c>
      <c r="AG46" s="167">
        <v>-2.0957703543758033E-3</v>
      </c>
      <c r="AH46" s="168">
        <v>-2.3312611012432649E-3</v>
      </c>
      <c r="AI46" s="225">
        <v>1.7214132520600334E-2</v>
      </c>
      <c r="AJ46" s="167">
        <v>3.6141559661760025E-2</v>
      </c>
      <c r="AK46" s="167">
        <v>1.1529808773903083E-2</v>
      </c>
      <c r="AL46" s="167">
        <v>2.246700839786242E-2</v>
      </c>
      <c r="AM46" s="167">
        <v>8.6928175594913615E-3</v>
      </c>
      <c r="AN46" s="167">
        <v>2.3004139562389225E-2</v>
      </c>
      <c r="AO46" s="167">
        <v>5.4219431733532053E-2</v>
      </c>
      <c r="AP46" s="167">
        <v>1.001405481377371E-2</v>
      </c>
      <c r="AQ46" s="167">
        <v>2.4885396201702603E-2</v>
      </c>
      <c r="AR46" s="167">
        <v>1.2318799060333507E-2</v>
      </c>
      <c r="AS46" s="167">
        <v>-1.3947415276871156E-2</v>
      </c>
      <c r="AT46" s="167">
        <v>3.4356882112948295E-2</v>
      </c>
      <c r="AU46" s="167">
        <v>2.813270567137427E-2</v>
      </c>
      <c r="AV46" s="167">
        <v>1.5498026468539594E-2</v>
      </c>
      <c r="AW46" s="167">
        <v>2.6054590570719682E-2</v>
      </c>
      <c r="AX46" s="168">
        <v>1.3876353790613694E-2</v>
      </c>
    </row>
    <row r="47" spans="2:50" x14ac:dyDescent="0.25">
      <c r="B47" s="122">
        <v>39934</v>
      </c>
      <c r="C47" s="222">
        <v>179.74</v>
      </c>
      <c r="D47" s="223">
        <v>164.97</v>
      </c>
      <c r="E47" s="223">
        <v>179.35</v>
      </c>
      <c r="F47" s="223">
        <v>186.87</v>
      </c>
      <c r="G47" s="223">
        <v>185.33</v>
      </c>
      <c r="H47" s="223">
        <v>172.92</v>
      </c>
      <c r="I47" s="223">
        <v>198.09</v>
      </c>
      <c r="J47" s="223">
        <v>172.34</v>
      </c>
      <c r="K47" s="223">
        <v>187.49</v>
      </c>
      <c r="L47" s="223">
        <v>176.4</v>
      </c>
      <c r="M47" s="223">
        <v>165.14</v>
      </c>
      <c r="N47" s="223">
        <v>192.39</v>
      </c>
      <c r="O47" s="223">
        <v>183.16</v>
      </c>
      <c r="P47" s="223">
        <v>174.73</v>
      </c>
      <c r="Q47" s="223">
        <v>156.04</v>
      </c>
      <c r="R47" s="229">
        <v>179.3</v>
      </c>
      <c r="S47" s="225">
        <v>-2.7187482661042983E-3</v>
      </c>
      <c r="T47" s="167">
        <v>-2.7203482045701222E-3</v>
      </c>
      <c r="U47" s="167">
        <v>-2.7800945232138163E-3</v>
      </c>
      <c r="V47" s="167">
        <v>-3.3600000000000296E-3</v>
      </c>
      <c r="W47" s="167">
        <v>-1.7774426370784635E-3</v>
      </c>
      <c r="X47" s="167">
        <v>-4.0464766749537251E-4</v>
      </c>
      <c r="Y47" s="167">
        <v>-2.0188764952300264E-4</v>
      </c>
      <c r="Z47" s="167">
        <v>-7.5375427610591128E-4</v>
      </c>
      <c r="AA47" s="167">
        <v>-1.6506922257720769E-3</v>
      </c>
      <c r="AB47" s="167">
        <v>-1.5847860538826808E-3</v>
      </c>
      <c r="AC47" s="167">
        <v>-6.0190201035271729E-3</v>
      </c>
      <c r="AD47" s="167">
        <v>-1.5050861532075466E-3</v>
      </c>
      <c r="AE47" s="167">
        <v>-1.6352338384389986E-3</v>
      </c>
      <c r="AF47" s="167">
        <v>-1.2575021434695355E-3</v>
      </c>
      <c r="AG47" s="167">
        <v>-6.9369312034621711E-3</v>
      </c>
      <c r="AH47" s="168">
        <v>-2.4479804161566809E-3</v>
      </c>
      <c r="AI47" s="225">
        <v>1.0854282661267645E-2</v>
      </c>
      <c r="AJ47" s="167">
        <v>2.849127182044886E-2</v>
      </c>
      <c r="AK47" s="167">
        <v>5.5505718771022838E-3</v>
      </c>
      <c r="AL47" s="167">
        <v>1.366965012205057E-2</v>
      </c>
      <c r="AM47" s="167">
        <v>1.1884825239047991E-3</v>
      </c>
      <c r="AN47" s="167">
        <v>1.8734535171438527E-2</v>
      </c>
      <c r="AO47" s="167">
        <v>5.0931083877128636E-2</v>
      </c>
      <c r="AP47" s="167">
        <v>6.8941341434916037E-3</v>
      </c>
      <c r="AQ47" s="167">
        <v>1.9965183331519976E-2</v>
      </c>
      <c r="AR47" s="167">
        <v>8.2304526748970819E-3</v>
      </c>
      <c r="AS47" s="167">
        <v>-2.7272191788890954E-2</v>
      </c>
      <c r="AT47" s="167">
        <v>3.0145641464981665E-2</v>
      </c>
      <c r="AU47" s="167">
        <v>2.2440549291057321E-2</v>
      </c>
      <c r="AV47" s="167">
        <v>1.1871670141301749E-2</v>
      </c>
      <c r="AW47" s="167">
        <v>1.6679697680479499E-2</v>
      </c>
      <c r="AX47" s="168">
        <v>7.8129391265246984E-3</v>
      </c>
    </row>
    <row r="48" spans="2:50" x14ac:dyDescent="0.25">
      <c r="B48" s="122">
        <v>39965</v>
      </c>
      <c r="C48" s="222">
        <v>178.97</v>
      </c>
      <c r="D48" s="223">
        <v>164.6</v>
      </c>
      <c r="E48" s="223">
        <v>178.67</v>
      </c>
      <c r="F48" s="223">
        <v>186.81</v>
      </c>
      <c r="G48" s="223">
        <v>184.36</v>
      </c>
      <c r="H48" s="223">
        <v>172.49</v>
      </c>
      <c r="I48" s="223">
        <v>198.08</v>
      </c>
      <c r="J48" s="223">
        <v>172.19</v>
      </c>
      <c r="K48" s="223">
        <v>185.84</v>
      </c>
      <c r="L48" s="223">
        <v>175.3</v>
      </c>
      <c r="M48" s="223">
        <v>164.69</v>
      </c>
      <c r="N48" s="223">
        <v>191.22</v>
      </c>
      <c r="O48" s="223">
        <v>182.22</v>
      </c>
      <c r="P48" s="223">
        <v>173.91</v>
      </c>
      <c r="Q48" s="223">
        <v>155.51</v>
      </c>
      <c r="R48" s="229">
        <v>178.56</v>
      </c>
      <c r="S48" s="225">
        <v>-4.2839657282742749E-3</v>
      </c>
      <c r="T48" s="167">
        <v>-2.2428320300661442E-3</v>
      </c>
      <c r="U48" s="167">
        <v>-3.7914691943128354E-3</v>
      </c>
      <c r="V48" s="167">
        <v>-3.2107882485155059E-4</v>
      </c>
      <c r="W48" s="167">
        <v>-5.2339070846597613E-3</v>
      </c>
      <c r="X48" s="167">
        <v>-2.4866990515843845E-3</v>
      </c>
      <c r="Y48" s="167">
        <v>-5.0482104094085045E-5</v>
      </c>
      <c r="Z48" s="167">
        <v>-8.7037251943833382E-4</v>
      </c>
      <c r="AA48" s="167">
        <v>-8.8004693583657589E-3</v>
      </c>
      <c r="AB48" s="167">
        <v>-6.2358276643990074E-3</v>
      </c>
      <c r="AC48" s="167">
        <v>-2.7249606394573744E-3</v>
      </c>
      <c r="AD48" s="167">
        <v>-6.0813971620146123E-3</v>
      </c>
      <c r="AE48" s="167">
        <v>-5.1321249181043305E-3</v>
      </c>
      <c r="AF48" s="167">
        <v>-4.692954844617403E-3</v>
      </c>
      <c r="AG48" s="167">
        <v>-3.3965649833376244E-3</v>
      </c>
      <c r="AH48" s="168">
        <v>-4.1271611823759935E-3</v>
      </c>
      <c r="AI48" s="225">
        <v>1.5109121432568262E-3</v>
      </c>
      <c r="AJ48" s="167">
        <v>2.1091811414392092E-2</v>
      </c>
      <c r="AK48" s="167">
        <v>-1.0138504155124739E-2</v>
      </c>
      <c r="AL48" s="167">
        <v>1.0166008760071454E-2</v>
      </c>
      <c r="AM48" s="167">
        <v>-1.5591627509611183E-2</v>
      </c>
      <c r="AN48" s="167">
        <v>9.5990635059994833E-3</v>
      </c>
      <c r="AO48" s="167">
        <v>4.5718509133143348E-2</v>
      </c>
      <c r="AP48" s="167">
        <v>-5.1421308065635607E-3</v>
      </c>
      <c r="AQ48" s="167">
        <v>1.0763104079214436E-4</v>
      </c>
      <c r="AR48" s="167">
        <v>-6.2358276643990074E-3</v>
      </c>
      <c r="AS48" s="167">
        <v>-4.0715284249767114E-2</v>
      </c>
      <c r="AT48" s="167">
        <v>1.2228045100841634E-2</v>
      </c>
      <c r="AU48" s="167">
        <v>8.1885581498284399E-3</v>
      </c>
      <c r="AV48" s="167">
        <v>-4.7499141581779369E-3</v>
      </c>
      <c r="AW48" s="167">
        <v>9.5429758504284035E-3</v>
      </c>
      <c r="AX48" s="168">
        <v>-6.6203059805285402E-3</v>
      </c>
    </row>
    <row r="49" spans="2:50" x14ac:dyDescent="0.25">
      <c r="B49" s="122">
        <v>39995</v>
      </c>
      <c r="C49" s="222">
        <v>178.44</v>
      </c>
      <c r="D49" s="223">
        <v>164.2</v>
      </c>
      <c r="E49" s="223">
        <v>178.75</v>
      </c>
      <c r="F49" s="223">
        <v>186.41</v>
      </c>
      <c r="G49" s="223">
        <v>184.01</v>
      </c>
      <c r="H49" s="223">
        <v>171.87</v>
      </c>
      <c r="I49" s="223">
        <v>198.14</v>
      </c>
      <c r="J49" s="223">
        <v>171.63</v>
      </c>
      <c r="K49" s="223">
        <v>185.95</v>
      </c>
      <c r="L49" s="223">
        <v>175.11</v>
      </c>
      <c r="M49" s="223">
        <v>164.55</v>
      </c>
      <c r="N49" s="223">
        <v>192.26</v>
      </c>
      <c r="O49" s="223">
        <v>182.48</v>
      </c>
      <c r="P49" s="223">
        <v>174.52</v>
      </c>
      <c r="Q49" s="223">
        <v>156.51</v>
      </c>
      <c r="R49" s="229">
        <v>178.5</v>
      </c>
      <c r="S49" s="225">
        <v>-2.961390177124712E-3</v>
      </c>
      <c r="T49" s="167">
        <v>-2.43013365735123E-3</v>
      </c>
      <c r="U49" s="167">
        <v>4.4775284043208075E-4</v>
      </c>
      <c r="V49" s="167">
        <v>-2.1412129971629668E-3</v>
      </c>
      <c r="W49" s="167">
        <v>-1.8984595356911216E-3</v>
      </c>
      <c r="X49" s="167">
        <v>-3.5944112702186448E-3</v>
      </c>
      <c r="Y49" s="167">
        <v>3.0290791599330014E-4</v>
      </c>
      <c r="Z49" s="167">
        <v>-3.2522213833555691E-3</v>
      </c>
      <c r="AA49" s="167">
        <v>5.9190701678857316E-4</v>
      </c>
      <c r="AB49" s="167">
        <v>-1.0838562464347001E-3</v>
      </c>
      <c r="AC49" s="167">
        <v>-8.5008197219005321E-4</v>
      </c>
      <c r="AD49" s="167">
        <v>5.4387616358120283E-3</v>
      </c>
      <c r="AE49" s="167">
        <v>1.4268466688618364E-3</v>
      </c>
      <c r="AF49" s="167">
        <v>3.5075613823243312E-3</v>
      </c>
      <c r="AG49" s="167">
        <v>6.4304546331426238E-3</v>
      </c>
      <c r="AH49" s="168">
        <v>-3.3602150537637154E-4</v>
      </c>
      <c r="AI49" s="225">
        <v>-8.2811688079532653E-3</v>
      </c>
      <c r="AJ49" s="167">
        <v>1.4225347638024965E-2</v>
      </c>
      <c r="AK49" s="167">
        <v>-1.364703537648071E-2</v>
      </c>
      <c r="AL49" s="167">
        <v>-3.0976633306166734E-3</v>
      </c>
      <c r="AM49" s="167">
        <v>-1.8197005245322972E-2</v>
      </c>
      <c r="AN49" s="167">
        <v>1.3579451974998769E-3</v>
      </c>
      <c r="AO49" s="167">
        <v>3.5546002396013243E-2</v>
      </c>
      <c r="AP49" s="167">
        <v>-1.294825412968037E-2</v>
      </c>
      <c r="AQ49" s="167">
        <v>-1.9465587756487546E-3</v>
      </c>
      <c r="AR49" s="167">
        <v>-9.4668777965738471E-3</v>
      </c>
      <c r="AS49" s="167">
        <v>-3.7043522870828016E-2</v>
      </c>
      <c r="AT49" s="167">
        <v>1.7729779816395341E-2</v>
      </c>
      <c r="AU49" s="167">
        <v>6.9331969768913204E-3</v>
      </c>
      <c r="AV49" s="167">
        <v>-2.3797145799056008E-3</v>
      </c>
      <c r="AW49" s="167">
        <v>1.2827126883364404E-2</v>
      </c>
      <c r="AX49" s="168">
        <v>-1.0600028934012795E-2</v>
      </c>
    </row>
    <row r="50" spans="2:50" x14ac:dyDescent="0.25">
      <c r="B50" s="122">
        <v>40026</v>
      </c>
      <c r="C50" s="222">
        <v>178.2</v>
      </c>
      <c r="D50" s="223">
        <v>163.85</v>
      </c>
      <c r="E50" s="223">
        <v>177.69</v>
      </c>
      <c r="F50" s="223">
        <v>186.4</v>
      </c>
      <c r="G50" s="223">
        <v>184.3</v>
      </c>
      <c r="H50" s="223">
        <v>172.21</v>
      </c>
      <c r="I50" s="223">
        <v>197.76</v>
      </c>
      <c r="J50" s="223">
        <v>171.29</v>
      </c>
      <c r="K50" s="223">
        <v>185.58</v>
      </c>
      <c r="L50" s="223">
        <v>174.95</v>
      </c>
      <c r="M50" s="223">
        <v>163.59</v>
      </c>
      <c r="N50" s="223">
        <v>191.75</v>
      </c>
      <c r="O50" s="223">
        <v>182.52</v>
      </c>
      <c r="P50" s="223">
        <v>174.71</v>
      </c>
      <c r="Q50" s="223">
        <v>157.04</v>
      </c>
      <c r="R50" s="229">
        <v>177.92</v>
      </c>
      <c r="S50" s="225">
        <v>-1.3449899125757003E-3</v>
      </c>
      <c r="T50" s="167">
        <v>-2.1315468940316107E-3</v>
      </c>
      <c r="U50" s="167">
        <v>-5.9300699300699478E-3</v>
      </c>
      <c r="V50" s="167">
        <v>-5.3645190708606627E-5</v>
      </c>
      <c r="W50" s="167">
        <v>1.5760013042771526E-3</v>
      </c>
      <c r="X50" s="167">
        <v>1.9782393669633969E-3</v>
      </c>
      <c r="Y50" s="167">
        <v>-1.917835873624707E-3</v>
      </c>
      <c r="Z50" s="167">
        <v>-1.9810056516925689E-3</v>
      </c>
      <c r="AA50" s="167">
        <v>-1.9897821995158438E-3</v>
      </c>
      <c r="AB50" s="167">
        <v>-9.1371138141749242E-4</v>
      </c>
      <c r="AC50" s="167">
        <v>-5.8340929808569086E-3</v>
      </c>
      <c r="AD50" s="167">
        <v>-2.6526578591490324E-3</v>
      </c>
      <c r="AE50" s="167">
        <v>2.192021043403436E-4</v>
      </c>
      <c r="AF50" s="167">
        <v>1.088700435480261E-3</v>
      </c>
      <c r="AG50" s="167">
        <v>3.3863650884926599E-3</v>
      </c>
      <c r="AH50" s="168">
        <v>-3.2492997198880769E-3</v>
      </c>
      <c r="AI50" s="225">
        <v>-9.2685130561228624E-3</v>
      </c>
      <c r="AJ50" s="167">
        <v>1.0324993300091734E-2</v>
      </c>
      <c r="AK50" s="167">
        <v>-2.1137346345615149E-2</v>
      </c>
      <c r="AL50" s="167">
        <v>-4.4372758838927551E-3</v>
      </c>
      <c r="AM50" s="167">
        <v>-1.876161614177041E-2</v>
      </c>
      <c r="AN50" s="167">
        <v>1.4982107916354792E-3</v>
      </c>
      <c r="AO50" s="167">
        <v>3.2619566095338559E-2</v>
      </c>
      <c r="AP50" s="167">
        <v>-1.6432932454437887E-2</v>
      </c>
      <c r="AQ50" s="167">
        <v>-6.1548473104470203E-3</v>
      </c>
      <c r="AR50" s="167">
        <v>-1.3541833433436623E-2</v>
      </c>
      <c r="AS50" s="167">
        <v>-4.1978053019621986E-2</v>
      </c>
      <c r="AT50" s="167">
        <v>1.2454056476359776E-2</v>
      </c>
      <c r="AU50" s="167">
        <v>4.8028477843529149E-3</v>
      </c>
      <c r="AV50" s="167">
        <v>-3.0209808726110454E-3</v>
      </c>
      <c r="AW50" s="167">
        <v>8.4972372591618495E-3</v>
      </c>
      <c r="AX50" s="168">
        <v>-1.574839935159611E-2</v>
      </c>
    </row>
    <row r="51" spans="2:50" x14ac:dyDescent="0.25">
      <c r="B51" s="122">
        <v>40057</v>
      </c>
      <c r="C51" s="222">
        <v>178.05</v>
      </c>
      <c r="D51" s="223">
        <v>163.91</v>
      </c>
      <c r="E51" s="223">
        <v>178.06</v>
      </c>
      <c r="F51" s="223">
        <v>186.16</v>
      </c>
      <c r="G51" s="223">
        <v>184.3</v>
      </c>
      <c r="H51" s="223">
        <v>172.01</v>
      </c>
      <c r="I51" s="223">
        <v>197.69</v>
      </c>
      <c r="J51" s="223">
        <v>171.42</v>
      </c>
      <c r="K51" s="223">
        <v>185.76</v>
      </c>
      <c r="L51" s="223">
        <v>174.7</v>
      </c>
      <c r="M51" s="223">
        <v>163.76</v>
      </c>
      <c r="N51" s="223">
        <v>192.11</v>
      </c>
      <c r="O51" s="223">
        <v>181.43</v>
      </c>
      <c r="P51" s="223">
        <v>174.83</v>
      </c>
      <c r="Q51" s="223">
        <v>157.03</v>
      </c>
      <c r="R51" s="229">
        <v>178.05</v>
      </c>
      <c r="S51" s="225">
        <v>-8.4175084175075465E-4</v>
      </c>
      <c r="T51" s="167">
        <v>3.6618858712245128E-4</v>
      </c>
      <c r="U51" s="167">
        <v>2.0822781248241995E-3</v>
      </c>
      <c r="V51" s="167">
        <v>-1.2875536480687622E-3</v>
      </c>
      <c r="W51" s="167">
        <v>0</v>
      </c>
      <c r="X51" s="167">
        <v>-1.1613727425818787E-3</v>
      </c>
      <c r="Y51" s="167">
        <v>-3.5396440129442652E-4</v>
      </c>
      <c r="Z51" s="167">
        <v>7.5894681534238728E-4</v>
      </c>
      <c r="AA51" s="167">
        <v>9.6993210475249114E-4</v>
      </c>
      <c r="AB51" s="167">
        <v>-1.4289797084880984E-3</v>
      </c>
      <c r="AC51" s="167">
        <v>1.0391833241640835E-3</v>
      </c>
      <c r="AD51" s="167">
        <v>1.8774445893090519E-3</v>
      </c>
      <c r="AE51" s="167">
        <v>-5.9719482796406487E-3</v>
      </c>
      <c r="AF51" s="167">
        <v>6.8685249842603824E-4</v>
      </c>
      <c r="AG51" s="167">
        <v>-6.3678043810466711E-5</v>
      </c>
      <c r="AH51" s="168">
        <v>7.306654676260127E-4</v>
      </c>
      <c r="AI51" s="225">
        <v>-1.2533969275137169E-2</v>
      </c>
      <c r="AJ51" s="167">
        <v>8.6769230769230266E-3</v>
      </c>
      <c r="AK51" s="167">
        <v>-1.8520560026457855E-2</v>
      </c>
      <c r="AL51" s="167">
        <v>-7.4113569714743255E-3</v>
      </c>
      <c r="AM51" s="167">
        <v>-1.7695341648011897E-2</v>
      </c>
      <c r="AN51" s="167">
        <v>1.3972172090586099E-3</v>
      </c>
      <c r="AO51" s="167">
        <v>3.0440448266875197E-2</v>
      </c>
      <c r="AP51" s="167">
        <v>-1.7030793050060167E-2</v>
      </c>
      <c r="AQ51" s="167">
        <v>-2.5773195876289678E-3</v>
      </c>
      <c r="AR51" s="167">
        <v>-1.4942204680011284E-2</v>
      </c>
      <c r="AS51" s="167">
        <v>-3.902353148289428E-2</v>
      </c>
      <c r="AT51" s="167">
        <v>1.2384064080944501E-2</v>
      </c>
      <c r="AU51" s="167">
        <v>-4.9581313353896928E-4</v>
      </c>
      <c r="AV51" s="167">
        <v>8.0141965767932533E-4</v>
      </c>
      <c r="AW51" s="167">
        <v>5.5068194915797175E-3</v>
      </c>
      <c r="AX51" s="168">
        <v>-1.477423638778208E-2</v>
      </c>
    </row>
    <row r="52" spans="2:50" x14ac:dyDescent="0.25">
      <c r="B52" s="122">
        <v>40087</v>
      </c>
      <c r="C52" s="222">
        <v>177.29</v>
      </c>
      <c r="D52" s="223">
        <v>163.84</v>
      </c>
      <c r="E52" s="223">
        <v>177.7</v>
      </c>
      <c r="F52" s="223">
        <v>185.95</v>
      </c>
      <c r="G52" s="223">
        <v>183.82</v>
      </c>
      <c r="H52" s="223">
        <v>171.57</v>
      </c>
      <c r="I52" s="223">
        <v>197.77</v>
      </c>
      <c r="J52" s="223">
        <v>169.53</v>
      </c>
      <c r="K52" s="223">
        <v>184.94</v>
      </c>
      <c r="L52" s="223">
        <v>174.12</v>
      </c>
      <c r="M52" s="223">
        <v>163.66</v>
      </c>
      <c r="N52" s="223">
        <v>191.07</v>
      </c>
      <c r="O52" s="223">
        <v>181.29</v>
      </c>
      <c r="P52" s="223">
        <v>173.83</v>
      </c>
      <c r="Q52" s="223">
        <v>156.97</v>
      </c>
      <c r="R52" s="229">
        <v>177.63</v>
      </c>
      <c r="S52" s="225">
        <v>-4.2684639146308712E-3</v>
      </c>
      <c r="T52" s="167">
        <v>-4.2706363248123935E-4</v>
      </c>
      <c r="U52" s="167">
        <v>-2.0217904077277637E-3</v>
      </c>
      <c r="V52" s="167">
        <v>-1.1280618822518962E-3</v>
      </c>
      <c r="W52" s="167">
        <v>-2.6044492674986985E-3</v>
      </c>
      <c r="X52" s="167">
        <v>-2.5579908144874874E-3</v>
      </c>
      <c r="Y52" s="167">
        <v>4.0467398452137537E-4</v>
      </c>
      <c r="Z52" s="167">
        <v>-1.1025551277563772E-2</v>
      </c>
      <c r="AA52" s="167">
        <v>-4.4142980189491032E-3</v>
      </c>
      <c r="AB52" s="167">
        <v>-3.3199771036060977E-3</v>
      </c>
      <c r="AC52" s="167">
        <v>-6.1064973131408351E-4</v>
      </c>
      <c r="AD52" s="167">
        <v>-5.4135651449691569E-3</v>
      </c>
      <c r="AE52" s="167">
        <v>-7.7164746734281753E-4</v>
      </c>
      <c r="AF52" s="167">
        <v>-5.7198421323571003E-3</v>
      </c>
      <c r="AG52" s="167">
        <v>-3.8209259377186555E-4</v>
      </c>
      <c r="AH52" s="168">
        <v>-2.3588879528223528E-3</v>
      </c>
      <c r="AI52" s="225">
        <v>-1.0378512922619376E-2</v>
      </c>
      <c r="AJ52" s="167">
        <v>8.7704091584317467E-3</v>
      </c>
      <c r="AK52" s="167">
        <v>-1.8592707529158981E-2</v>
      </c>
      <c r="AL52" s="167">
        <v>-5.5278249531358625E-3</v>
      </c>
      <c r="AM52" s="167">
        <v>-1.385055251911993E-2</v>
      </c>
      <c r="AN52" s="167">
        <v>-2.2945203164470573E-4</v>
      </c>
      <c r="AO52" s="167">
        <v>2.737145519118922E-2</v>
      </c>
      <c r="AP52" s="167">
        <v>-2.3177299691838682E-2</v>
      </c>
      <c r="AQ52" s="167">
        <v>-8.2377818891889998E-3</v>
      </c>
      <c r="AR52" s="167">
        <v>-1.2560885698101654E-2</v>
      </c>
      <c r="AS52" s="167">
        <v>-2.4129553394964587E-2</v>
      </c>
      <c r="AT52" s="167">
        <v>8.4596704456885163E-3</v>
      </c>
      <c r="AU52" s="167">
        <v>4.6549742485080259E-5</v>
      </c>
      <c r="AV52" s="167">
        <v>-5.6856719116445964E-3</v>
      </c>
      <c r="AW52" s="167">
        <v>3.530365163342486E-3</v>
      </c>
      <c r="AX52" s="168">
        <v>-1.4072444227720027E-2</v>
      </c>
    </row>
    <row r="53" spans="2:50" x14ac:dyDescent="0.25">
      <c r="B53" s="122">
        <v>40118</v>
      </c>
      <c r="C53" s="222">
        <v>176.04</v>
      </c>
      <c r="D53" s="223">
        <v>163.75</v>
      </c>
      <c r="E53" s="223">
        <v>176.12</v>
      </c>
      <c r="F53" s="223">
        <v>184.62</v>
      </c>
      <c r="G53" s="223">
        <v>183.1</v>
      </c>
      <c r="H53" s="223">
        <v>171.58</v>
      </c>
      <c r="I53" s="223">
        <v>197.59</v>
      </c>
      <c r="J53" s="223">
        <v>168.51</v>
      </c>
      <c r="K53" s="223">
        <v>184</v>
      </c>
      <c r="L53" s="223">
        <v>173.8</v>
      </c>
      <c r="M53" s="223">
        <v>162.94</v>
      </c>
      <c r="N53" s="223">
        <v>190.02</v>
      </c>
      <c r="O53" s="223">
        <v>179.83</v>
      </c>
      <c r="P53" s="223">
        <v>173.54</v>
      </c>
      <c r="Q53" s="223">
        <v>156.66</v>
      </c>
      <c r="R53" s="229">
        <v>176.47</v>
      </c>
      <c r="S53" s="225">
        <v>-7.0505950702238751E-3</v>
      </c>
      <c r="T53" s="167">
        <v>-5.4931640625E-4</v>
      </c>
      <c r="U53" s="167">
        <v>-8.8913899831175591E-3</v>
      </c>
      <c r="V53" s="167">
        <v>-7.1524603388006813E-3</v>
      </c>
      <c r="W53" s="167">
        <v>-3.9168752040038557E-3</v>
      </c>
      <c r="X53" s="167">
        <v>5.8285248003775436E-5</v>
      </c>
      <c r="Y53" s="167">
        <v>-9.1014815189360831E-4</v>
      </c>
      <c r="Z53" s="167">
        <v>-6.0166342240312032E-3</v>
      </c>
      <c r="AA53" s="167">
        <v>-5.0827295339028744E-3</v>
      </c>
      <c r="AB53" s="167">
        <v>-1.8378130025269446E-3</v>
      </c>
      <c r="AC53" s="167">
        <v>-4.3993645362336853E-3</v>
      </c>
      <c r="AD53" s="167">
        <v>-5.4953681896686701E-3</v>
      </c>
      <c r="AE53" s="167">
        <v>-8.0533951128025638E-3</v>
      </c>
      <c r="AF53" s="167">
        <v>-1.6682966116321474E-3</v>
      </c>
      <c r="AG53" s="167">
        <v>-1.9748996623558668E-3</v>
      </c>
      <c r="AH53" s="168">
        <v>-6.5304284186229467E-3</v>
      </c>
      <c r="AI53" s="225">
        <v>-1.580888399946756E-2</v>
      </c>
      <c r="AJ53" s="167">
        <v>9.1276490047422776E-3</v>
      </c>
      <c r="AK53" s="167">
        <v>-2.2046943390113705E-2</v>
      </c>
      <c r="AL53" s="167">
        <v>-1.0895989654340243E-2</v>
      </c>
      <c r="AM53" s="167">
        <v>-1.7031792848503979E-2</v>
      </c>
      <c r="AN53" s="167">
        <v>-2.201909516224565E-3</v>
      </c>
      <c r="AO53" s="167">
        <v>2.8454751619017671E-2</v>
      </c>
      <c r="AP53" s="167">
        <v>-2.7535862054470783E-2</v>
      </c>
      <c r="AQ53" s="167">
        <v>-1.3371161061940917E-2</v>
      </c>
      <c r="AR53" s="167">
        <v>-1.08909893404604E-2</v>
      </c>
      <c r="AS53" s="167">
        <v>-1.462095526821594E-2</v>
      </c>
      <c r="AT53" s="167">
        <v>7.2933463837281387E-3</v>
      </c>
      <c r="AU53" s="167">
        <v>-5.3582971882190078E-3</v>
      </c>
      <c r="AV53" s="167">
        <v>-2.5323198372432243E-3</v>
      </c>
      <c r="AW53" s="167">
        <v>2.8809140852310566E-3</v>
      </c>
      <c r="AX53" s="168">
        <v>-1.6776027502032442E-2</v>
      </c>
    </row>
    <row r="54" spans="2:50" x14ac:dyDescent="0.25">
      <c r="B54" s="122">
        <v>40148</v>
      </c>
      <c r="C54" s="222">
        <v>175.94</v>
      </c>
      <c r="D54" s="223">
        <v>163.69</v>
      </c>
      <c r="E54" s="223">
        <v>175.48</v>
      </c>
      <c r="F54" s="223">
        <v>184.32</v>
      </c>
      <c r="G54" s="223">
        <v>182.53</v>
      </c>
      <c r="H54" s="223">
        <v>171.44</v>
      </c>
      <c r="I54" s="223">
        <v>197.39</v>
      </c>
      <c r="J54" s="223">
        <v>167.93</v>
      </c>
      <c r="K54" s="223">
        <v>183.04</v>
      </c>
      <c r="L54" s="223">
        <v>173.5</v>
      </c>
      <c r="M54" s="223">
        <v>161.84</v>
      </c>
      <c r="N54" s="223">
        <v>189.96</v>
      </c>
      <c r="O54" s="223">
        <v>179.61</v>
      </c>
      <c r="P54" s="223">
        <v>172.77</v>
      </c>
      <c r="Q54" s="223">
        <v>156.56</v>
      </c>
      <c r="R54" s="229">
        <v>175.96</v>
      </c>
      <c r="S54" s="225">
        <v>-5.6805271529192236E-4</v>
      </c>
      <c r="T54" s="167">
        <v>-3.6641221374045241E-4</v>
      </c>
      <c r="U54" s="167">
        <v>-3.6338859868272344E-3</v>
      </c>
      <c r="V54" s="167">
        <v>-1.6249593760157E-3</v>
      </c>
      <c r="W54" s="167">
        <v>-3.1130529765155401E-3</v>
      </c>
      <c r="X54" s="167">
        <v>-8.1594591444233977E-4</v>
      </c>
      <c r="Y54" s="167">
        <v>-1.0121969735311653E-3</v>
      </c>
      <c r="Z54" s="167">
        <v>-3.4419322295411447E-3</v>
      </c>
      <c r="AA54" s="167">
        <v>-5.2173913043478404E-3</v>
      </c>
      <c r="AB54" s="167">
        <v>-1.7261219792865656E-3</v>
      </c>
      <c r="AC54" s="167">
        <v>-6.750951270406258E-3</v>
      </c>
      <c r="AD54" s="167">
        <v>-3.1575623618562698E-4</v>
      </c>
      <c r="AE54" s="167">
        <v>-1.2233776344324765E-3</v>
      </c>
      <c r="AF54" s="167">
        <v>-4.4370174023279363E-3</v>
      </c>
      <c r="AG54" s="167">
        <v>-6.3832503510785621E-4</v>
      </c>
      <c r="AH54" s="168">
        <v>-2.8900096333653869E-3</v>
      </c>
      <c r="AI54" s="225">
        <v>-1.3590493458993436E-2</v>
      </c>
      <c r="AJ54" s="167">
        <v>1.0176140584357007E-2</v>
      </c>
      <c r="AK54" s="167">
        <v>-2.1893232221871339E-2</v>
      </c>
      <c r="AL54" s="167">
        <v>-1.541757228276508E-2</v>
      </c>
      <c r="AM54" s="167">
        <v>-1.7004641168884227E-2</v>
      </c>
      <c r="AN54" s="167">
        <v>7.0683611694133397E-4</v>
      </c>
      <c r="AO54" s="167">
        <v>2.7531048756794352E-2</v>
      </c>
      <c r="AP54" s="167">
        <v>-2.8580319031189627E-2</v>
      </c>
      <c r="AQ54" s="167">
        <v>-1.3595648894357604E-2</v>
      </c>
      <c r="AR54" s="167">
        <v>-1.1840445980721648E-2</v>
      </c>
      <c r="AS54" s="167">
        <v>-1.7203484336542618E-2</v>
      </c>
      <c r="AT54" s="167">
        <v>5.8277733197400483E-3</v>
      </c>
      <c r="AU54" s="167">
        <v>-5.9585929053865838E-3</v>
      </c>
      <c r="AV54" s="167">
        <v>-3.1297839315984621E-3</v>
      </c>
      <c r="AW54" s="167">
        <v>2.3354786702778352E-3</v>
      </c>
      <c r="AX54" s="168">
        <v>-1.6929388603933893E-2</v>
      </c>
    </row>
    <row r="55" spans="2:50" x14ac:dyDescent="0.25">
      <c r="B55" s="122">
        <v>40179</v>
      </c>
      <c r="C55" s="222">
        <v>178.3</v>
      </c>
      <c r="D55" s="223">
        <v>164.22</v>
      </c>
      <c r="E55" s="223">
        <v>176.16</v>
      </c>
      <c r="F55" s="223">
        <v>184.81</v>
      </c>
      <c r="G55" s="223">
        <v>184.14</v>
      </c>
      <c r="H55" s="223">
        <v>171.99</v>
      </c>
      <c r="I55" s="223">
        <v>196.88</v>
      </c>
      <c r="J55" s="223">
        <v>168.14</v>
      </c>
      <c r="K55" s="223">
        <v>186.06</v>
      </c>
      <c r="L55" s="223">
        <v>174.32</v>
      </c>
      <c r="M55" s="223">
        <v>161.80000000000001</v>
      </c>
      <c r="N55" s="223">
        <v>191.7</v>
      </c>
      <c r="O55" s="223">
        <v>182.04</v>
      </c>
      <c r="P55" s="223">
        <v>174.45</v>
      </c>
      <c r="Q55" s="223">
        <v>156.99</v>
      </c>
      <c r="R55" s="229">
        <v>176.86</v>
      </c>
      <c r="S55" s="225">
        <v>1.3413663749005433E-2</v>
      </c>
      <c r="T55" s="167">
        <v>3.237827600953036E-3</v>
      </c>
      <c r="U55" s="167">
        <v>3.8750854798268453E-3</v>
      </c>
      <c r="V55" s="167">
        <v>2.6584201388888395E-3</v>
      </c>
      <c r="W55" s="167">
        <v>8.8204678682954896E-3</v>
      </c>
      <c r="X55" s="167">
        <v>3.2081194587028072E-3</v>
      </c>
      <c r="Y55" s="167">
        <v>-2.5837175135517976E-3</v>
      </c>
      <c r="Z55" s="167">
        <v>1.2505210504376585E-3</v>
      </c>
      <c r="AA55" s="167">
        <v>1.6499125874125831E-2</v>
      </c>
      <c r="AB55" s="167">
        <v>4.7262247838615323E-3</v>
      </c>
      <c r="AC55" s="167">
        <v>-2.4715768660399373E-4</v>
      </c>
      <c r="AD55" s="167">
        <v>9.1598231206568848E-3</v>
      </c>
      <c r="AE55" s="167">
        <v>1.3529313512610441E-2</v>
      </c>
      <c r="AF55" s="167">
        <v>9.7239104011110911E-3</v>
      </c>
      <c r="AG55" s="167">
        <v>2.746550843127249E-3</v>
      </c>
      <c r="AH55" s="168">
        <v>5.1147988179132131E-3</v>
      </c>
      <c r="AI55" s="225">
        <v>-1.8117737760889874E-2</v>
      </c>
      <c r="AJ55" s="167">
        <v>4.2643923240937021E-4</v>
      </c>
      <c r="AK55" s="167">
        <v>-1.8880534670008386E-2</v>
      </c>
      <c r="AL55" s="167">
        <v>-1.3873325863080876E-2</v>
      </c>
      <c r="AM55" s="167">
        <v>-1.2071463061323007E-2</v>
      </c>
      <c r="AN55" s="167">
        <v>-5.2056220718375013E-3</v>
      </c>
      <c r="AO55" s="167">
        <v>1.0314568686816905E-2</v>
      </c>
      <c r="AP55" s="167">
        <v>-2.5444850170984856E-2</v>
      </c>
      <c r="AQ55" s="167">
        <v>-7.6800000000000201E-3</v>
      </c>
      <c r="AR55" s="167">
        <v>-1.4250169644876798E-2</v>
      </c>
      <c r="AS55" s="167">
        <v>-2.424315522856102E-2</v>
      </c>
      <c r="AT55" s="167">
        <v>3.4547738693466723E-3</v>
      </c>
      <c r="AU55" s="167">
        <v>-4.8652490023507466E-3</v>
      </c>
      <c r="AV55" s="167">
        <v>-2.2923949796560539E-4</v>
      </c>
      <c r="AW55" s="167">
        <v>3.002811142346129E-3</v>
      </c>
      <c r="AX55" s="168">
        <v>-1.5310951506040893E-2</v>
      </c>
    </row>
    <row r="56" spans="2:50" x14ac:dyDescent="0.25">
      <c r="B56" s="122">
        <v>40210</v>
      </c>
      <c r="C56" s="222">
        <v>180.32</v>
      </c>
      <c r="D56" s="223">
        <v>164.52</v>
      </c>
      <c r="E56" s="223">
        <v>176.48</v>
      </c>
      <c r="F56" s="223">
        <v>185.34</v>
      </c>
      <c r="G56" s="223">
        <v>184.14</v>
      </c>
      <c r="H56" s="223">
        <v>172.69</v>
      </c>
      <c r="I56" s="223">
        <v>199.38</v>
      </c>
      <c r="J56" s="223">
        <v>168.38</v>
      </c>
      <c r="K56" s="223">
        <v>189.04</v>
      </c>
      <c r="L56" s="223">
        <v>174.96</v>
      </c>
      <c r="M56" s="223">
        <v>164.02</v>
      </c>
      <c r="N56" s="223">
        <v>193.08</v>
      </c>
      <c r="O56" s="223">
        <v>183.14</v>
      </c>
      <c r="P56" s="223">
        <v>175.57</v>
      </c>
      <c r="Q56" s="223">
        <v>157.46</v>
      </c>
      <c r="R56" s="229">
        <v>177.34</v>
      </c>
      <c r="S56" s="225">
        <v>1.1329220415030816E-2</v>
      </c>
      <c r="T56" s="167">
        <v>1.8268176835951611E-3</v>
      </c>
      <c r="U56" s="167">
        <v>1.8165304268846771E-3</v>
      </c>
      <c r="V56" s="167">
        <v>2.8678101834316294E-3</v>
      </c>
      <c r="W56" s="167">
        <v>0</v>
      </c>
      <c r="X56" s="167">
        <v>4.0700040700039075E-3</v>
      </c>
      <c r="Y56" s="167">
        <v>1.2698090207232893E-2</v>
      </c>
      <c r="Z56" s="167">
        <v>1.4273819436185775E-3</v>
      </c>
      <c r="AA56" s="167">
        <v>1.6016338815435738E-2</v>
      </c>
      <c r="AB56" s="167">
        <v>3.6714089031666397E-3</v>
      </c>
      <c r="AC56" s="167">
        <v>1.3720642768850322E-2</v>
      </c>
      <c r="AD56" s="167">
        <v>7.1987480438184814E-3</v>
      </c>
      <c r="AE56" s="167">
        <v>6.0426279938474714E-3</v>
      </c>
      <c r="AF56" s="167">
        <v>6.4201777013470629E-3</v>
      </c>
      <c r="AG56" s="167">
        <v>2.9938212625006955E-3</v>
      </c>
      <c r="AH56" s="168">
        <v>2.7140110822119201E-3</v>
      </c>
      <c r="AI56" s="225">
        <v>-1.6634322151376502E-4</v>
      </c>
      <c r="AJ56" s="167">
        <v>-1.8231540565183391E-4</v>
      </c>
      <c r="AK56" s="167">
        <v>-2.3731813907174937E-2</v>
      </c>
      <c r="AL56" s="167">
        <v>-1.4673046251993616E-2</v>
      </c>
      <c r="AM56" s="167">
        <v>-8.6675639300135554E-3</v>
      </c>
      <c r="AN56" s="167">
        <v>-4.7833102812356865E-3</v>
      </c>
      <c r="AO56" s="167">
        <v>1.223536579174489E-2</v>
      </c>
      <c r="AP56" s="167">
        <v>-2.839007501442592E-2</v>
      </c>
      <c r="AQ56" s="167">
        <v>8.2671075790707871E-3</v>
      </c>
      <c r="AR56" s="167">
        <v>-1.0966647823629105E-2</v>
      </c>
      <c r="AS56" s="167">
        <v>-1.0258266956311823E-2</v>
      </c>
      <c r="AT56" s="167">
        <v>4.5262993600749812E-3</v>
      </c>
      <c r="AU56" s="167">
        <v>-1.9618528610354513E-3</v>
      </c>
      <c r="AV56" s="167">
        <v>2.5124193456289579E-3</v>
      </c>
      <c r="AW56" s="167">
        <v>4.4654248532789431E-3</v>
      </c>
      <c r="AX56" s="168">
        <v>-1.6307965387175494E-2</v>
      </c>
    </row>
    <row r="57" spans="2:50" x14ac:dyDescent="0.25">
      <c r="B57" s="122">
        <v>40238</v>
      </c>
      <c r="C57" s="222">
        <v>181.38</v>
      </c>
      <c r="D57" s="223">
        <v>165.18</v>
      </c>
      <c r="E57" s="223">
        <v>177.74</v>
      </c>
      <c r="F57" s="223">
        <v>185.82</v>
      </c>
      <c r="G57" s="223">
        <v>184.83</v>
      </c>
      <c r="H57" s="223">
        <v>170.97</v>
      </c>
      <c r="I57" s="223">
        <v>200.17</v>
      </c>
      <c r="J57" s="223">
        <v>168.4</v>
      </c>
      <c r="K57" s="223">
        <v>189.32</v>
      </c>
      <c r="L57" s="223">
        <v>175.35</v>
      </c>
      <c r="M57" s="223">
        <v>164.5</v>
      </c>
      <c r="N57" s="223">
        <v>193.66</v>
      </c>
      <c r="O57" s="223">
        <v>183.38</v>
      </c>
      <c r="P57" s="223">
        <v>177.09</v>
      </c>
      <c r="Q57" s="223">
        <v>158.44999999999999</v>
      </c>
      <c r="R57" s="229">
        <v>178.22</v>
      </c>
      <c r="S57" s="225">
        <v>5.8784383318544187E-3</v>
      </c>
      <c r="T57" s="167">
        <v>4.0116703136396925E-3</v>
      </c>
      <c r="U57" s="167">
        <v>7.1396192203083686E-3</v>
      </c>
      <c r="V57" s="167">
        <v>2.5898348980251118E-3</v>
      </c>
      <c r="W57" s="167">
        <v>3.7471489084393017E-3</v>
      </c>
      <c r="X57" s="167">
        <v>-9.9600440094967935E-3</v>
      </c>
      <c r="Y57" s="167">
        <v>3.9622830775403184E-3</v>
      </c>
      <c r="Z57" s="167">
        <v>1.187789523697802E-4</v>
      </c>
      <c r="AA57" s="167">
        <v>1.4811680067710054E-3</v>
      </c>
      <c r="AB57" s="167">
        <v>2.2290809327845107E-3</v>
      </c>
      <c r="AC57" s="167">
        <v>2.9264723814168558E-3</v>
      </c>
      <c r="AD57" s="167">
        <v>3.0039361922518104E-3</v>
      </c>
      <c r="AE57" s="167">
        <v>1.3104728622912454E-3</v>
      </c>
      <c r="AF57" s="167">
        <v>8.6575155208750143E-3</v>
      </c>
      <c r="AG57" s="167">
        <v>6.2873110631269657E-3</v>
      </c>
      <c r="AH57" s="168">
        <v>4.962219465433515E-3</v>
      </c>
      <c r="AI57" s="225">
        <v>4.6527085410434932E-3</v>
      </c>
      <c r="AJ57" s="167">
        <v>-6.0503388189736551E-4</v>
      </c>
      <c r="AK57" s="167">
        <v>-1.545449509776764E-2</v>
      </c>
      <c r="AL57" s="167">
        <v>-9.9632372529170343E-3</v>
      </c>
      <c r="AM57" s="167">
        <v>-3.9340375080836321E-3</v>
      </c>
      <c r="AN57" s="167">
        <v>-1.1219709675553746E-2</v>
      </c>
      <c r="AO57" s="167">
        <v>1.1981799797775361E-2</v>
      </c>
      <c r="AP57" s="167">
        <v>-2.5462962962963021E-2</v>
      </c>
      <c r="AQ57" s="167">
        <v>8.7382779198634797E-3</v>
      </c>
      <c r="AR57" s="167">
        <v>-9.8255124512960368E-3</v>
      </c>
      <c r="AS57" s="167">
        <v>-8.199686482575741E-3</v>
      </c>
      <c r="AT57" s="167">
        <v>9.1714434601355421E-3</v>
      </c>
      <c r="AU57" s="167">
        <v>-1.4158135482464917E-3</v>
      </c>
      <c r="AV57" s="167">
        <v>9.2898666362704052E-3</v>
      </c>
      <c r="AW57" s="167">
        <v>6.2873110631269657E-3</v>
      </c>
      <c r="AX57" s="168">
        <v>-1.0768206039076356E-2</v>
      </c>
    </row>
    <row r="58" spans="2:50" x14ac:dyDescent="0.25">
      <c r="B58" s="122">
        <v>40269</v>
      </c>
      <c r="C58" s="222">
        <v>182.01</v>
      </c>
      <c r="D58" s="223">
        <v>165.47</v>
      </c>
      <c r="E58" s="223">
        <v>178.76</v>
      </c>
      <c r="F58" s="223">
        <v>186.34</v>
      </c>
      <c r="G58" s="223">
        <v>185.72</v>
      </c>
      <c r="H58" s="223">
        <v>171.66</v>
      </c>
      <c r="I58" s="223">
        <v>200.32</v>
      </c>
      <c r="J58" s="223">
        <v>169.32</v>
      </c>
      <c r="K58" s="223">
        <v>190.02</v>
      </c>
      <c r="L58" s="223">
        <v>175.86</v>
      </c>
      <c r="M58" s="223">
        <v>164.4</v>
      </c>
      <c r="N58" s="223">
        <v>194.52</v>
      </c>
      <c r="O58" s="223">
        <v>183.78</v>
      </c>
      <c r="P58" s="223">
        <v>177.48</v>
      </c>
      <c r="Q58" s="223">
        <v>158.5</v>
      </c>
      <c r="R58" s="229">
        <v>179.05</v>
      </c>
      <c r="S58" s="225">
        <v>3.4733708236851513E-3</v>
      </c>
      <c r="T58" s="167">
        <v>1.7556604915849316E-3</v>
      </c>
      <c r="U58" s="167">
        <v>5.7387194778888428E-3</v>
      </c>
      <c r="V58" s="167">
        <v>2.7984070605964195E-3</v>
      </c>
      <c r="W58" s="167">
        <v>4.8152356219228754E-3</v>
      </c>
      <c r="X58" s="167">
        <v>4.0357957536409916E-3</v>
      </c>
      <c r="Y58" s="167">
        <v>7.4936304141481891E-4</v>
      </c>
      <c r="Z58" s="167">
        <v>5.4631828978621844E-3</v>
      </c>
      <c r="AA58" s="167">
        <v>3.6974434819354585E-3</v>
      </c>
      <c r="AB58" s="167">
        <v>2.9084687767324535E-3</v>
      </c>
      <c r="AC58" s="167">
        <v>-6.0790273556232677E-4</v>
      </c>
      <c r="AD58" s="167">
        <v>4.440772487865452E-3</v>
      </c>
      <c r="AE58" s="167">
        <v>2.1812629512487636E-3</v>
      </c>
      <c r="AF58" s="167">
        <v>2.2022700321868705E-3</v>
      </c>
      <c r="AG58" s="167">
        <v>3.1555695803109352E-4</v>
      </c>
      <c r="AH58" s="168">
        <v>4.6571653013129932E-3</v>
      </c>
      <c r="AI58" s="225">
        <v>9.8762692115630379E-3</v>
      </c>
      <c r="AJ58" s="167">
        <v>3.0226091161900115E-4</v>
      </c>
      <c r="AK58" s="167">
        <v>-6.0606060606060996E-3</v>
      </c>
      <c r="AL58" s="167">
        <v>-6.1866666666666736E-3</v>
      </c>
      <c r="AM58" s="167">
        <v>3.2317138855963989E-4</v>
      </c>
      <c r="AN58" s="167">
        <v>-7.6883056824094131E-3</v>
      </c>
      <c r="AO58" s="167">
        <v>1.1053348811386421E-2</v>
      </c>
      <c r="AP58" s="167">
        <v>-1.8264045921029815E-2</v>
      </c>
      <c r="AQ58" s="167">
        <v>1.1821086261980751E-2</v>
      </c>
      <c r="AR58" s="167">
        <v>-4.6411591577993905E-3</v>
      </c>
      <c r="AS58" s="167">
        <v>-1.0473094980137154E-2</v>
      </c>
      <c r="AT58" s="167">
        <v>9.5495121444881814E-3</v>
      </c>
      <c r="AU58" s="167">
        <v>1.7442494276680431E-3</v>
      </c>
      <c r="AV58" s="167">
        <v>1.4461274649899991E-2</v>
      </c>
      <c r="AW58" s="167">
        <v>8.7188951823331529E-3</v>
      </c>
      <c r="AX58" s="168">
        <v>-3.8388783798820603E-3</v>
      </c>
    </row>
    <row r="59" spans="2:50" x14ac:dyDescent="0.25">
      <c r="B59" s="122">
        <v>40299</v>
      </c>
      <c r="C59" s="222">
        <v>182.86</v>
      </c>
      <c r="D59" s="223">
        <v>165.86</v>
      </c>
      <c r="E59" s="223">
        <v>179.91</v>
      </c>
      <c r="F59" s="223">
        <v>187.15</v>
      </c>
      <c r="G59" s="223">
        <v>186.95</v>
      </c>
      <c r="H59" s="223">
        <v>172.86</v>
      </c>
      <c r="I59" s="223">
        <v>201.18</v>
      </c>
      <c r="J59" s="223">
        <v>170.78</v>
      </c>
      <c r="K59" s="223">
        <v>190.71</v>
      </c>
      <c r="L59" s="223">
        <v>176.75</v>
      </c>
      <c r="M59" s="223">
        <v>165.38</v>
      </c>
      <c r="N59" s="223">
        <v>195.59</v>
      </c>
      <c r="O59" s="223">
        <v>184.73</v>
      </c>
      <c r="P59" s="223">
        <v>178.11</v>
      </c>
      <c r="Q59" s="223">
        <v>159.25</v>
      </c>
      <c r="R59" s="229">
        <v>180.12</v>
      </c>
      <c r="S59" s="225">
        <v>4.6700730729081208E-3</v>
      </c>
      <c r="T59" s="167">
        <v>2.3569227050221908E-3</v>
      </c>
      <c r="U59" s="167">
        <v>6.4332065339003375E-3</v>
      </c>
      <c r="V59" s="167">
        <v>4.3468927766447951E-3</v>
      </c>
      <c r="W59" s="167">
        <v>6.6228731423647602E-3</v>
      </c>
      <c r="X59" s="167">
        <v>6.9905627403006321E-3</v>
      </c>
      <c r="Y59" s="167">
        <v>4.2931309904155057E-3</v>
      </c>
      <c r="Z59" s="167">
        <v>8.6227261989133552E-3</v>
      </c>
      <c r="AA59" s="167">
        <v>3.6311967161350989E-3</v>
      </c>
      <c r="AB59" s="167">
        <v>5.0608438530648225E-3</v>
      </c>
      <c r="AC59" s="167">
        <v>5.9610705596107039E-3</v>
      </c>
      <c r="AD59" s="167">
        <v>5.5007197203371661E-3</v>
      </c>
      <c r="AE59" s="167">
        <v>5.1692240722602811E-3</v>
      </c>
      <c r="AF59" s="167">
        <v>3.549695740365344E-3</v>
      </c>
      <c r="AG59" s="167">
        <v>4.7318611987381409E-3</v>
      </c>
      <c r="AH59" s="168">
        <v>5.9759843619100472E-3</v>
      </c>
      <c r="AI59" s="225">
        <v>1.7358406587292707E-2</v>
      </c>
      <c r="AJ59" s="167">
        <v>5.3949202885374969E-3</v>
      </c>
      <c r="AK59" s="167">
        <v>3.1223863953164788E-3</v>
      </c>
      <c r="AL59" s="167">
        <v>1.4983678493070141E-3</v>
      </c>
      <c r="AM59" s="167">
        <v>8.7411644094317342E-3</v>
      </c>
      <c r="AN59" s="167">
        <v>-3.4698126301169196E-4</v>
      </c>
      <c r="AO59" s="167">
        <v>1.5598970165076498E-2</v>
      </c>
      <c r="AP59" s="167">
        <v>-9.051874202158583E-3</v>
      </c>
      <c r="AQ59" s="167">
        <v>1.7174249293295585E-2</v>
      </c>
      <c r="AR59" s="167">
        <v>1.9841269841269771E-3</v>
      </c>
      <c r="AS59" s="167">
        <v>1.4533123410440663E-3</v>
      </c>
      <c r="AT59" s="167">
        <v>1.6632881126877885E-2</v>
      </c>
      <c r="AU59" s="167">
        <v>8.5717405547063308E-3</v>
      </c>
      <c r="AV59" s="167">
        <v>1.9344130944886517E-2</v>
      </c>
      <c r="AW59" s="167">
        <v>2.0571648295308886E-2</v>
      </c>
      <c r="AX59" s="168">
        <v>4.5733407696597617E-3</v>
      </c>
    </row>
    <row r="60" spans="2:50" x14ac:dyDescent="0.25">
      <c r="B60" s="122">
        <v>40330</v>
      </c>
      <c r="C60" s="222">
        <v>183.13</v>
      </c>
      <c r="D60" s="223">
        <v>165.89</v>
      </c>
      <c r="E60" s="223">
        <v>180.53</v>
      </c>
      <c r="F60" s="223">
        <v>187.52</v>
      </c>
      <c r="G60" s="223">
        <v>187.42</v>
      </c>
      <c r="H60" s="223">
        <v>173</v>
      </c>
      <c r="I60" s="223">
        <v>201.54</v>
      </c>
      <c r="J60" s="223">
        <v>170.97</v>
      </c>
      <c r="K60" s="223">
        <v>191.2</v>
      </c>
      <c r="L60" s="223">
        <v>177.29</v>
      </c>
      <c r="M60" s="223">
        <v>165.91</v>
      </c>
      <c r="N60" s="223">
        <v>196.48</v>
      </c>
      <c r="O60" s="223">
        <v>185.15</v>
      </c>
      <c r="P60" s="223">
        <v>179.07</v>
      </c>
      <c r="Q60" s="223">
        <v>159.34</v>
      </c>
      <c r="R60" s="229">
        <v>180.64</v>
      </c>
      <c r="S60" s="225">
        <v>1.4765394290712219E-3</v>
      </c>
      <c r="T60" s="167">
        <v>1.8087543711553522E-4</v>
      </c>
      <c r="U60" s="167">
        <v>3.4461675282084769E-3</v>
      </c>
      <c r="V60" s="167">
        <v>1.9770237777183564E-3</v>
      </c>
      <c r="W60" s="167">
        <v>2.5140411874833291E-3</v>
      </c>
      <c r="X60" s="167">
        <v>8.0990396852942403E-4</v>
      </c>
      <c r="Y60" s="167">
        <v>1.7894422904860541E-3</v>
      </c>
      <c r="Z60" s="167">
        <v>1.1125424522777649E-3</v>
      </c>
      <c r="AA60" s="167">
        <v>2.5693461276281582E-3</v>
      </c>
      <c r="AB60" s="167">
        <v>3.0551626591230896E-3</v>
      </c>
      <c r="AC60" s="167">
        <v>3.204740597412048E-3</v>
      </c>
      <c r="AD60" s="167">
        <v>4.5503348841964275E-3</v>
      </c>
      <c r="AE60" s="167">
        <v>2.2735884804852002E-3</v>
      </c>
      <c r="AF60" s="167">
        <v>5.3899275728481744E-3</v>
      </c>
      <c r="AG60" s="167">
        <v>5.6514913657768062E-4</v>
      </c>
      <c r="AH60" s="168">
        <v>2.8869642460580547E-3</v>
      </c>
      <c r="AI60" s="225">
        <v>2.3244119126110574E-2</v>
      </c>
      <c r="AJ60" s="167">
        <v>7.837181044957342E-3</v>
      </c>
      <c r="AK60" s="167">
        <v>1.0410253540045877E-2</v>
      </c>
      <c r="AL60" s="167">
        <v>3.8006530699641328E-3</v>
      </c>
      <c r="AM60" s="167">
        <v>1.6597960512041432E-2</v>
      </c>
      <c r="AN60" s="167">
        <v>2.9566931416313835E-3</v>
      </c>
      <c r="AO60" s="167">
        <v>1.7467689822293853E-2</v>
      </c>
      <c r="AP60" s="167">
        <v>-7.0851965851674858E-3</v>
      </c>
      <c r="AQ60" s="167">
        <v>2.8842014636246249E-2</v>
      </c>
      <c r="AR60" s="167">
        <v>1.1351968054763129E-2</v>
      </c>
      <c r="AS60" s="167">
        <v>7.4078571862286058E-3</v>
      </c>
      <c r="AT60" s="167">
        <v>2.750758288881916E-2</v>
      </c>
      <c r="AU60" s="167">
        <v>1.6079464383712105E-2</v>
      </c>
      <c r="AV60" s="167">
        <v>2.9670519234086479E-2</v>
      </c>
      <c r="AW60" s="167">
        <v>2.4628641244936134E-2</v>
      </c>
      <c r="AX60" s="168">
        <v>1.1648745519713177E-2</v>
      </c>
    </row>
    <row r="61" spans="2:50" x14ac:dyDescent="0.25">
      <c r="B61" s="122">
        <v>40360</v>
      </c>
      <c r="C61" s="222">
        <v>183.54</v>
      </c>
      <c r="D61" s="223">
        <v>165.9</v>
      </c>
      <c r="E61" s="223">
        <v>180.3</v>
      </c>
      <c r="F61" s="223">
        <v>187.8</v>
      </c>
      <c r="G61" s="223">
        <v>187.39</v>
      </c>
      <c r="H61" s="223">
        <v>173</v>
      </c>
      <c r="I61" s="223">
        <v>201.32</v>
      </c>
      <c r="J61" s="223">
        <v>170.61</v>
      </c>
      <c r="K61" s="223">
        <v>190.91</v>
      </c>
      <c r="L61" s="223">
        <v>177.02</v>
      </c>
      <c r="M61" s="223">
        <v>166.28</v>
      </c>
      <c r="N61" s="223">
        <v>195.73</v>
      </c>
      <c r="O61" s="223">
        <v>184.56</v>
      </c>
      <c r="P61" s="223">
        <v>179.04</v>
      </c>
      <c r="Q61" s="223">
        <v>159.18</v>
      </c>
      <c r="R61" s="229">
        <v>180.47</v>
      </c>
      <c r="S61" s="225">
        <v>2.2388467209086826E-3</v>
      </c>
      <c r="T61" s="167">
        <v>6.0280909036203312E-5</v>
      </c>
      <c r="U61" s="167">
        <v>-1.2740264775936705E-3</v>
      </c>
      <c r="V61" s="167">
        <v>1.4931740614334554E-3</v>
      </c>
      <c r="W61" s="167">
        <v>-1.6006829580617055E-4</v>
      </c>
      <c r="X61" s="167">
        <v>0</v>
      </c>
      <c r="Y61" s="167">
        <v>-1.0915947206510124E-3</v>
      </c>
      <c r="Z61" s="167">
        <v>-2.1056325671169329E-3</v>
      </c>
      <c r="AA61" s="167">
        <v>-1.5167364016736018E-3</v>
      </c>
      <c r="AB61" s="167">
        <v>-1.522928535168222E-3</v>
      </c>
      <c r="AC61" s="167">
        <v>2.2301247664395785E-3</v>
      </c>
      <c r="AD61" s="167">
        <v>-3.817182410423503E-3</v>
      </c>
      <c r="AE61" s="167">
        <v>-3.186605455036462E-3</v>
      </c>
      <c r="AF61" s="167">
        <v>-1.6753224995813554E-4</v>
      </c>
      <c r="AG61" s="167">
        <v>-1.0041420861051087E-3</v>
      </c>
      <c r="AH61" s="168">
        <v>-9.4109831709465741E-4</v>
      </c>
      <c r="AI61" s="225">
        <v>2.8581035642232688E-2</v>
      </c>
      <c r="AJ61" s="167">
        <v>1.0353227771010998E-2</v>
      </c>
      <c r="AK61" s="167">
        <v>8.671328671328693E-3</v>
      </c>
      <c r="AL61" s="167">
        <v>7.4566815085028715E-3</v>
      </c>
      <c r="AM61" s="167">
        <v>1.8368566925710539E-2</v>
      </c>
      <c r="AN61" s="167">
        <v>6.5747367196136164E-3</v>
      </c>
      <c r="AO61" s="167">
        <v>1.6049258100333086E-2</v>
      </c>
      <c r="AP61" s="167">
        <v>-5.9430169550777068E-3</v>
      </c>
      <c r="AQ61" s="167">
        <v>2.6673837052971328E-2</v>
      </c>
      <c r="AR61" s="167">
        <v>1.090742961567015E-2</v>
      </c>
      <c r="AS61" s="167">
        <v>1.0513521725919128E-2</v>
      </c>
      <c r="AT61" s="167">
        <v>1.8048476022053395E-2</v>
      </c>
      <c r="AU61" s="167">
        <v>1.1398509425690539E-2</v>
      </c>
      <c r="AV61" s="167">
        <v>2.5899610359844116E-2</v>
      </c>
      <c r="AW61" s="167">
        <v>1.7059612804293689E-2</v>
      </c>
      <c r="AX61" s="168">
        <v>1.103641456582638E-2</v>
      </c>
    </row>
    <row r="62" spans="2:50" x14ac:dyDescent="0.25">
      <c r="B62" s="122">
        <v>40391</v>
      </c>
      <c r="C62" s="222">
        <v>182.42</v>
      </c>
      <c r="D62" s="223">
        <v>165.9</v>
      </c>
      <c r="E62" s="223">
        <v>179.8</v>
      </c>
      <c r="F62" s="223">
        <v>187.54</v>
      </c>
      <c r="G62" s="223">
        <v>186.44</v>
      </c>
      <c r="H62" s="223">
        <v>172.9</v>
      </c>
      <c r="I62" s="223">
        <v>191</v>
      </c>
      <c r="J62" s="223">
        <v>170.14</v>
      </c>
      <c r="K62" s="223">
        <v>190.26</v>
      </c>
      <c r="L62" s="223">
        <v>176.64</v>
      </c>
      <c r="M62" s="223">
        <v>166.06</v>
      </c>
      <c r="N62" s="223">
        <v>194.09</v>
      </c>
      <c r="O62" s="223">
        <v>183.9</v>
      </c>
      <c r="P62" s="223">
        <v>178.05</v>
      </c>
      <c r="Q62" s="223">
        <v>159.11000000000001</v>
      </c>
      <c r="R62" s="229">
        <v>179.9</v>
      </c>
      <c r="S62" s="225">
        <v>-6.1022120518687828E-3</v>
      </c>
      <c r="T62" s="167">
        <v>0</v>
      </c>
      <c r="U62" s="167">
        <v>-2.7731558513588439E-3</v>
      </c>
      <c r="V62" s="167">
        <v>-1.3844515441960858E-3</v>
      </c>
      <c r="W62" s="167">
        <v>-5.0696408559687267E-3</v>
      </c>
      <c r="X62" s="167">
        <v>-5.780346820808413E-4</v>
      </c>
      <c r="Y62" s="167">
        <v>-5.1261672958474058E-2</v>
      </c>
      <c r="Z62" s="167">
        <v>-2.7548209366392573E-3</v>
      </c>
      <c r="AA62" s="167">
        <v>-3.4047456916872498E-3</v>
      </c>
      <c r="AB62" s="167">
        <v>-2.1466500960344304E-3</v>
      </c>
      <c r="AC62" s="167">
        <v>-1.3230695212893551E-3</v>
      </c>
      <c r="AD62" s="167">
        <v>-8.378889286261626E-3</v>
      </c>
      <c r="AE62" s="167">
        <v>-3.5760728218465765E-3</v>
      </c>
      <c r="AF62" s="167">
        <v>-5.5294906166218905E-3</v>
      </c>
      <c r="AG62" s="167">
        <v>-4.397537379067229E-4</v>
      </c>
      <c r="AH62" s="168">
        <v>-3.1584196819415267E-3</v>
      </c>
      <c r="AI62" s="225">
        <v>2.368125701459034E-2</v>
      </c>
      <c r="AJ62" s="167">
        <v>1.2511443393347754E-2</v>
      </c>
      <c r="AK62" s="167">
        <v>1.1874613090213426E-2</v>
      </c>
      <c r="AL62" s="167">
        <v>6.1158798283260651E-3</v>
      </c>
      <c r="AM62" s="167">
        <v>1.1611502984264721E-2</v>
      </c>
      <c r="AN62" s="167">
        <v>4.0067359619069265E-3</v>
      </c>
      <c r="AO62" s="167">
        <v>-3.4182847896440105E-2</v>
      </c>
      <c r="AP62" s="167">
        <v>-6.7137602895673831E-3</v>
      </c>
      <c r="AQ62" s="167">
        <v>2.5218234723569211E-2</v>
      </c>
      <c r="AR62" s="167">
        <v>9.6599028293797851E-3</v>
      </c>
      <c r="AS62" s="167">
        <v>1.5098722415795685E-2</v>
      </c>
      <c r="AT62" s="167">
        <v>1.2203389830508504E-2</v>
      </c>
      <c r="AU62" s="167">
        <v>7.5608152531230211E-3</v>
      </c>
      <c r="AV62" s="167">
        <v>1.9117394539522659E-2</v>
      </c>
      <c r="AW62" s="167">
        <v>1.3181355068772493E-2</v>
      </c>
      <c r="AX62" s="168">
        <v>1.1128597122302297E-2</v>
      </c>
    </row>
    <row r="63" spans="2:50" x14ac:dyDescent="0.25">
      <c r="B63" s="122">
        <v>40422</v>
      </c>
      <c r="C63" s="222">
        <v>181.44</v>
      </c>
      <c r="D63" s="223">
        <v>165.78</v>
      </c>
      <c r="E63" s="223">
        <v>179.01</v>
      </c>
      <c r="F63" s="223">
        <v>187.52</v>
      </c>
      <c r="G63" s="223">
        <v>185.79</v>
      </c>
      <c r="H63" s="223">
        <v>173.01</v>
      </c>
      <c r="I63" s="223">
        <v>190.53</v>
      </c>
      <c r="J63" s="223">
        <v>169.72</v>
      </c>
      <c r="K63" s="223">
        <v>189.09</v>
      </c>
      <c r="L63" s="223">
        <v>175.61</v>
      </c>
      <c r="M63" s="223">
        <v>165.38</v>
      </c>
      <c r="N63" s="223">
        <v>192.89</v>
      </c>
      <c r="O63" s="223">
        <v>183.34</v>
      </c>
      <c r="P63" s="223">
        <v>177.21</v>
      </c>
      <c r="Q63" s="223">
        <v>159.33000000000001</v>
      </c>
      <c r="R63" s="229">
        <v>179.19</v>
      </c>
      <c r="S63" s="225">
        <v>-5.372217958557135E-3</v>
      </c>
      <c r="T63" s="167">
        <v>-7.2332730560575875E-4</v>
      </c>
      <c r="U63" s="167">
        <v>-4.3937708565073841E-3</v>
      </c>
      <c r="V63" s="167">
        <v>-1.066439159644883E-4</v>
      </c>
      <c r="W63" s="167">
        <v>-3.4863763140957627E-3</v>
      </c>
      <c r="X63" s="167">
        <v>6.3620589936363992E-4</v>
      </c>
      <c r="Y63" s="167">
        <v>-2.460732984293168E-3</v>
      </c>
      <c r="Z63" s="167">
        <v>-2.4685553073938715E-3</v>
      </c>
      <c r="AA63" s="167">
        <v>-6.1494796594133705E-3</v>
      </c>
      <c r="AB63" s="167">
        <v>-5.8310688405796007E-3</v>
      </c>
      <c r="AC63" s="167">
        <v>-4.0949054558593323E-3</v>
      </c>
      <c r="AD63" s="167">
        <v>-6.18269874800359E-3</v>
      </c>
      <c r="AE63" s="167">
        <v>-3.0451332245785556E-3</v>
      </c>
      <c r="AF63" s="167">
        <v>-4.7177759056444835E-3</v>
      </c>
      <c r="AG63" s="167">
        <v>1.3826912199106367E-3</v>
      </c>
      <c r="AH63" s="168">
        <v>-3.9466370205670787E-3</v>
      </c>
      <c r="AI63" s="225">
        <v>1.9039595619207983E-2</v>
      </c>
      <c r="AJ63" s="167">
        <v>1.1408699896284569E-2</v>
      </c>
      <c r="AK63" s="167">
        <v>5.3352802426147594E-3</v>
      </c>
      <c r="AL63" s="167">
        <v>7.3055436183928624E-3</v>
      </c>
      <c r="AM63" s="167">
        <v>8.0846446011935136E-3</v>
      </c>
      <c r="AN63" s="167">
        <v>5.8136154874717239E-3</v>
      </c>
      <c r="AO63" s="167">
        <v>-3.6218321614649218E-2</v>
      </c>
      <c r="AP63" s="167">
        <v>-9.9171625247927997E-3</v>
      </c>
      <c r="AQ63" s="167">
        <v>1.792635658914743E-2</v>
      </c>
      <c r="AR63" s="167">
        <v>5.2089295935890956E-3</v>
      </c>
      <c r="AS63" s="167">
        <v>9.892525647288819E-3</v>
      </c>
      <c r="AT63" s="167">
        <v>4.0601738587267011E-3</v>
      </c>
      <c r="AU63" s="167">
        <v>1.0527476161604987E-2</v>
      </c>
      <c r="AV63" s="167">
        <v>1.3613224275009994E-2</v>
      </c>
      <c r="AW63" s="167">
        <v>1.4646882761255808E-2</v>
      </c>
      <c r="AX63" s="168">
        <v>6.4026958719460847E-3</v>
      </c>
    </row>
    <row r="64" spans="2:50" x14ac:dyDescent="0.25">
      <c r="B64" s="122">
        <v>40452</v>
      </c>
      <c r="C64" s="171">
        <v>181.1</v>
      </c>
      <c r="D64" s="206">
        <v>165.66</v>
      </c>
      <c r="E64" s="206">
        <v>178.81</v>
      </c>
      <c r="F64" s="206">
        <v>187.13</v>
      </c>
      <c r="G64" s="206">
        <v>185.29</v>
      </c>
      <c r="H64" s="206">
        <v>173.04</v>
      </c>
      <c r="I64" s="206">
        <v>190.45</v>
      </c>
      <c r="J64" s="206">
        <v>169.15</v>
      </c>
      <c r="K64" s="206">
        <v>189.09</v>
      </c>
      <c r="L64" s="206">
        <v>175.29</v>
      </c>
      <c r="M64" s="206">
        <v>165.02</v>
      </c>
      <c r="N64" s="206">
        <v>193</v>
      </c>
      <c r="O64" s="206">
        <v>183.19</v>
      </c>
      <c r="P64" s="206">
        <v>176.93</v>
      </c>
      <c r="Q64" s="206">
        <v>159.66999999999999</v>
      </c>
      <c r="R64" s="207">
        <v>178.94</v>
      </c>
      <c r="S64" s="225">
        <v>-1.8738977072310092E-3</v>
      </c>
      <c r="T64" s="167">
        <v>-7.2385088671733655E-4</v>
      </c>
      <c r="U64" s="167">
        <v>-1.1172560192167502E-3</v>
      </c>
      <c r="V64" s="167">
        <v>-2.07977815699667E-3</v>
      </c>
      <c r="W64" s="167">
        <v>-2.6912105064857972E-3</v>
      </c>
      <c r="X64" s="167">
        <v>1.7340038148083714E-4</v>
      </c>
      <c r="Y64" s="167">
        <v>-4.1988138350923521E-4</v>
      </c>
      <c r="Z64" s="167">
        <v>-3.358472778694277E-3</v>
      </c>
      <c r="AA64" s="167">
        <v>0</v>
      </c>
      <c r="AB64" s="167">
        <v>-1.8222196913616484E-3</v>
      </c>
      <c r="AC64" s="167">
        <v>-2.1768049340911144E-3</v>
      </c>
      <c r="AD64" s="167">
        <v>5.7027321271196918E-4</v>
      </c>
      <c r="AE64" s="167">
        <v>-8.1815206719759725E-4</v>
      </c>
      <c r="AF64" s="167">
        <v>-1.5800462727837417E-3</v>
      </c>
      <c r="AG64" s="167">
        <v>2.1339358563985389E-3</v>
      </c>
      <c r="AH64" s="168">
        <v>-1.3951671410235011E-3</v>
      </c>
      <c r="AI64" s="225">
        <v>2.1490213774042477E-2</v>
      </c>
      <c r="AJ64" s="167">
        <v>1.11083984375E-2</v>
      </c>
      <c r="AK64" s="167">
        <v>6.246482836240963E-3</v>
      </c>
      <c r="AL64" s="167">
        <v>6.3457918795375434E-3</v>
      </c>
      <c r="AM64" s="167">
        <v>7.9969535415080895E-3</v>
      </c>
      <c r="AN64" s="167">
        <v>8.5679314565483278E-3</v>
      </c>
      <c r="AO64" s="167">
        <v>-3.7012691510340368E-2</v>
      </c>
      <c r="AP64" s="167">
        <v>-2.2414911815017424E-3</v>
      </c>
      <c r="AQ64" s="167">
        <v>2.2439710176273442E-2</v>
      </c>
      <c r="AR64" s="167">
        <v>6.7195037904892452E-3</v>
      </c>
      <c r="AS64" s="167">
        <v>8.3099107906636771E-3</v>
      </c>
      <c r="AT64" s="167">
        <v>1.0101010101010166E-2</v>
      </c>
      <c r="AU64" s="167">
        <v>1.0480445694743157E-2</v>
      </c>
      <c r="AV64" s="167">
        <v>1.7833515503652864E-2</v>
      </c>
      <c r="AW64" s="167">
        <v>1.7200738994712195E-2</v>
      </c>
      <c r="AX64" s="168">
        <v>7.374880369307002E-3</v>
      </c>
    </row>
    <row r="65" spans="2:50" x14ac:dyDescent="0.25">
      <c r="B65" s="122">
        <v>40483</v>
      </c>
      <c r="C65" s="171">
        <v>180.94</v>
      </c>
      <c r="D65" s="206">
        <v>165.63</v>
      </c>
      <c r="E65" s="206">
        <v>178.77</v>
      </c>
      <c r="F65" s="206">
        <v>187.16</v>
      </c>
      <c r="G65" s="206">
        <v>185.23</v>
      </c>
      <c r="H65" s="206">
        <v>173.15</v>
      </c>
      <c r="I65" s="206">
        <v>190.53</v>
      </c>
      <c r="J65" s="206">
        <v>169.05</v>
      </c>
      <c r="K65" s="206">
        <v>189.17</v>
      </c>
      <c r="L65" s="206">
        <v>174.97</v>
      </c>
      <c r="M65" s="206">
        <v>165.22</v>
      </c>
      <c r="N65" s="206">
        <v>192.75</v>
      </c>
      <c r="O65" s="206">
        <v>182.73</v>
      </c>
      <c r="P65" s="206">
        <v>177.23</v>
      </c>
      <c r="Q65" s="206">
        <v>159.34</v>
      </c>
      <c r="R65" s="207">
        <v>178.85</v>
      </c>
      <c r="S65" s="225">
        <v>-8.8348978464936057E-4</v>
      </c>
      <c r="T65" s="167">
        <v>-1.810938065918144E-4</v>
      </c>
      <c r="U65" s="167">
        <v>-2.2370113528324964E-4</v>
      </c>
      <c r="V65" s="167">
        <v>1.6031635761226681E-4</v>
      </c>
      <c r="W65" s="167">
        <v>-3.2381671973669146E-4</v>
      </c>
      <c r="X65" s="167">
        <v>6.3569116967188144E-4</v>
      </c>
      <c r="Y65" s="167">
        <v>4.2005775794184963E-4</v>
      </c>
      <c r="Z65" s="167">
        <v>-5.9119125036943831E-4</v>
      </c>
      <c r="AA65" s="167">
        <v>4.2307895711024557E-4</v>
      </c>
      <c r="AB65" s="167">
        <v>-1.8255462376632892E-3</v>
      </c>
      <c r="AC65" s="167">
        <v>1.2119743061447252E-3</v>
      </c>
      <c r="AD65" s="167">
        <v>-1.2953367875647714E-3</v>
      </c>
      <c r="AE65" s="167">
        <v>-2.5110540968393824E-3</v>
      </c>
      <c r="AF65" s="167">
        <v>1.6955858249023681E-3</v>
      </c>
      <c r="AG65" s="167">
        <v>-2.0667626980646059E-3</v>
      </c>
      <c r="AH65" s="168">
        <v>-5.0296188666598685E-4</v>
      </c>
      <c r="AI65" s="225">
        <v>2.7834583049306971E-2</v>
      </c>
      <c r="AJ65" s="167">
        <v>1.1480916030534249E-2</v>
      </c>
      <c r="AK65" s="167">
        <v>1.5046559164206164E-2</v>
      </c>
      <c r="AL65" s="167">
        <v>1.3757989383598623E-2</v>
      </c>
      <c r="AM65" s="167">
        <v>1.1632987438558118E-2</v>
      </c>
      <c r="AN65" s="167">
        <v>9.1502506119593985E-3</v>
      </c>
      <c r="AO65" s="167">
        <v>-3.5730553165645995E-2</v>
      </c>
      <c r="AP65" s="167">
        <v>3.2045575930212955E-3</v>
      </c>
      <c r="AQ65" s="167">
        <v>2.8097826086956434E-2</v>
      </c>
      <c r="AR65" s="167">
        <v>6.7318757192174061E-3</v>
      </c>
      <c r="AS65" s="167">
        <v>1.3992880815024034E-2</v>
      </c>
      <c r="AT65" s="167">
        <v>1.4366908746447749E-2</v>
      </c>
      <c r="AU65" s="167">
        <v>1.6126341544792089E-2</v>
      </c>
      <c r="AV65" s="167">
        <v>2.1263109369597855E-2</v>
      </c>
      <c r="AW65" s="167">
        <v>1.7107110940891124E-2</v>
      </c>
      <c r="AX65" s="168">
        <v>1.3486711622372027E-2</v>
      </c>
    </row>
    <row r="66" spans="2:50" x14ac:dyDescent="0.25">
      <c r="B66" s="122">
        <v>40513</v>
      </c>
      <c r="C66" s="171">
        <v>180.88</v>
      </c>
      <c r="D66" s="206">
        <v>165.53</v>
      </c>
      <c r="E66" s="206">
        <v>178.63</v>
      </c>
      <c r="F66" s="206">
        <v>187.27</v>
      </c>
      <c r="G66" s="206">
        <v>185.22</v>
      </c>
      <c r="H66" s="206">
        <v>173.11</v>
      </c>
      <c r="I66" s="206">
        <v>200.74</v>
      </c>
      <c r="J66" s="206">
        <v>169.3</v>
      </c>
      <c r="K66" s="206">
        <v>188.88</v>
      </c>
      <c r="L66" s="206">
        <v>175.05</v>
      </c>
      <c r="M66" s="206">
        <v>165.5</v>
      </c>
      <c r="N66" s="206">
        <v>192.84</v>
      </c>
      <c r="O66" s="206">
        <v>182.64</v>
      </c>
      <c r="P66" s="206">
        <v>176.99</v>
      </c>
      <c r="Q66" s="206">
        <v>159.37</v>
      </c>
      <c r="R66" s="207">
        <v>178.83</v>
      </c>
      <c r="S66" s="225">
        <v>-3.3160163590140179E-4</v>
      </c>
      <c r="T66" s="167">
        <v>-6.0375535832879468E-4</v>
      </c>
      <c r="U66" s="167">
        <v>-7.8312916037370783E-4</v>
      </c>
      <c r="V66" s="167">
        <v>5.8773242145759852E-4</v>
      </c>
      <c r="W66" s="167">
        <v>-5.3986935161676186E-5</v>
      </c>
      <c r="X66" s="167">
        <v>-2.3101357204735606E-4</v>
      </c>
      <c r="Y66" s="167">
        <v>5.3587361570356373E-2</v>
      </c>
      <c r="Z66" s="167">
        <v>1.4788524105293632E-3</v>
      </c>
      <c r="AA66" s="167">
        <v>-1.5330126341385197E-3</v>
      </c>
      <c r="AB66" s="167">
        <v>4.5722123792657499E-4</v>
      </c>
      <c r="AC66" s="167">
        <v>1.6947100835249529E-3</v>
      </c>
      <c r="AD66" s="167">
        <v>4.6692607003895326E-4</v>
      </c>
      <c r="AE66" s="167">
        <v>-4.9252996223936307E-4</v>
      </c>
      <c r="AF66" s="167">
        <v>-1.3541725441515995E-3</v>
      </c>
      <c r="AG66" s="167">
        <v>1.8827664114473563E-4</v>
      </c>
      <c r="AH66" s="168">
        <v>-1.1182555213851142E-4</v>
      </c>
      <c r="AI66" s="225">
        <v>2.8077753779697678E-2</v>
      </c>
      <c r="AJ66" s="167">
        <v>1.1240759973119907E-2</v>
      </c>
      <c r="AK66" s="167">
        <v>1.7950763619785759E-2</v>
      </c>
      <c r="AL66" s="167">
        <v>1.600477430555558E-2</v>
      </c>
      <c r="AM66" s="167">
        <v>1.4737303456966E-2</v>
      </c>
      <c r="AN66" s="167">
        <v>9.7410172655156835E-3</v>
      </c>
      <c r="AO66" s="167">
        <v>1.6971477785095557E-2</v>
      </c>
      <c r="AP66" s="167">
        <v>8.1581611385697084E-3</v>
      </c>
      <c r="AQ66" s="167">
        <v>3.1905594405594373E-2</v>
      </c>
      <c r="AR66" s="167">
        <v>8.9337175792507661E-3</v>
      </c>
      <c r="AS66" s="167">
        <v>2.2614928324270922E-2</v>
      </c>
      <c r="AT66" s="167">
        <v>1.516108654453574E-2</v>
      </c>
      <c r="AU66" s="167">
        <v>1.6869884750292163E-2</v>
      </c>
      <c r="AV66" s="167">
        <v>2.4425536840886775E-2</v>
      </c>
      <c r="AW66" s="167">
        <v>1.7948390393459412E-2</v>
      </c>
      <c r="AX66" s="168">
        <v>1.6310525119345387E-2</v>
      </c>
    </row>
    <row r="67" spans="2:50" x14ac:dyDescent="0.25">
      <c r="B67" s="122">
        <v>40544</v>
      </c>
      <c r="C67" s="171">
        <v>183.25</v>
      </c>
      <c r="D67" s="206">
        <v>165.81</v>
      </c>
      <c r="E67" s="206">
        <v>179.2</v>
      </c>
      <c r="F67" s="206">
        <v>188.62</v>
      </c>
      <c r="G67" s="206">
        <v>186.5</v>
      </c>
      <c r="H67" s="206">
        <v>173.87</v>
      </c>
      <c r="I67" s="206">
        <v>201.34</v>
      </c>
      <c r="J67" s="206">
        <v>170.09</v>
      </c>
      <c r="K67" s="206">
        <v>191.98</v>
      </c>
      <c r="L67" s="206">
        <v>177.43</v>
      </c>
      <c r="M67" s="206">
        <v>168.03</v>
      </c>
      <c r="N67" s="206">
        <v>195.89</v>
      </c>
      <c r="O67" s="206">
        <v>184.34</v>
      </c>
      <c r="P67" s="206">
        <v>179.69</v>
      </c>
      <c r="Q67" s="206">
        <v>161.30000000000001</v>
      </c>
      <c r="R67" s="207">
        <v>179.91</v>
      </c>
      <c r="S67" s="225">
        <v>1.3102609464838544E-2</v>
      </c>
      <c r="T67" s="167">
        <v>1.6915362774119203E-3</v>
      </c>
      <c r="U67" s="167">
        <v>3.1909533672955792E-3</v>
      </c>
      <c r="V67" s="167">
        <v>7.2088428472258936E-3</v>
      </c>
      <c r="W67" s="167">
        <v>6.9107007882518445E-3</v>
      </c>
      <c r="X67" s="167">
        <v>4.3902720813355778E-3</v>
      </c>
      <c r="Y67" s="167">
        <v>2.9889409186012461E-3</v>
      </c>
      <c r="Z67" s="167">
        <v>4.6662728883637428E-3</v>
      </c>
      <c r="AA67" s="167">
        <v>1.6412537060567445E-2</v>
      </c>
      <c r="AB67" s="167">
        <v>1.3596115395601238E-2</v>
      </c>
      <c r="AC67" s="167">
        <v>1.5287009063444046E-2</v>
      </c>
      <c r="AD67" s="167">
        <v>1.5816220701099226E-2</v>
      </c>
      <c r="AE67" s="167">
        <v>9.3079281646957224E-3</v>
      </c>
      <c r="AF67" s="167">
        <v>1.5255099158144381E-2</v>
      </c>
      <c r="AG67" s="167">
        <v>1.2110183848905054E-2</v>
      </c>
      <c r="AH67" s="168">
        <v>6.0392551585304322E-3</v>
      </c>
      <c r="AI67" s="225">
        <v>2.7762198541783523E-2</v>
      </c>
      <c r="AJ67" s="167">
        <v>9.6821337230543758E-3</v>
      </c>
      <c r="AK67" s="167">
        <v>1.72570390554041E-2</v>
      </c>
      <c r="AL67" s="167">
        <v>2.0615767545046237E-2</v>
      </c>
      <c r="AM67" s="167">
        <v>1.2816335396980572E-2</v>
      </c>
      <c r="AN67" s="167">
        <v>1.0930868073725231E-2</v>
      </c>
      <c r="AO67" s="167">
        <v>2.2653392929703475E-2</v>
      </c>
      <c r="AP67" s="167">
        <v>1.1597478291899721E-2</v>
      </c>
      <c r="AQ67" s="167">
        <v>3.1817693217241594E-2</v>
      </c>
      <c r="AR67" s="167">
        <v>1.7840752638825119E-2</v>
      </c>
      <c r="AS67" s="167">
        <v>3.8504326328800964E-2</v>
      </c>
      <c r="AT67" s="167">
        <v>2.1857068335941587E-2</v>
      </c>
      <c r="AU67" s="167">
        <v>1.2634585805317622E-2</v>
      </c>
      <c r="AV67" s="167">
        <v>3.0037259959873941E-2</v>
      </c>
      <c r="AW67" s="167">
        <v>2.7453977960379738E-2</v>
      </c>
      <c r="AX67" s="168">
        <v>1.7245278751554904E-2</v>
      </c>
    </row>
    <row r="68" spans="2:50" x14ac:dyDescent="0.25">
      <c r="B68" s="122">
        <v>40575</v>
      </c>
      <c r="C68" s="171">
        <v>187.48</v>
      </c>
      <c r="D68" s="206">
        <v>167.23</v>
      </c>
      <c r="E68" s="206">
        <v>182.94</v>
      </c>
      <c r="F68" s="206">
        <v>191.1</v>
      </c>
      <c r="G68" s="206">
        <v>189.6</v>
      </c>
      <c r="H68" s="206">
        <v>176.11</v>
      </c>
      <c r="I68" s="206">
        <v>204.42</v>
      </c>
      <c r="J68" s="206">
        <v>172.19</v>
      </c>
      <c r="K68" s="206">
        <v>195.37</v>
      </c>
      <c r="L68" s="206">
        <v>179.76</v>
      </c>
      <c r="M68" s="206">
        <v>172.1</v>
      </c>
      <c r="N68" s="206">
        <v>199.52</v>
      </c>
      <c r="O68" s="206">
        <v>190.5</v>
      </c>
      <c r="P68" s="206">
        <v>182.96</v>
      </c>
      <c r="Q68" s="206">
        <v>163.91</v>
      </c>
      <c r="R68" s="207">
        <v>183.24</v>
      </c>
      <c r="S68" s="225">
        <v>2.3083219645293251E-2</v>
      </c>
      <c r="T68" s="167">
        <v>8.5640190579578945E-3</v>
      </c>
      <c r="U68" s="167">
        <v>2.0870535714285765E-2</v>
      </c>
      <c r="V68" s="167">
        <v>1.3148128512352919E-2</v>
      </c>
      <c r="W68" s="167">
        <v>1.6621983914208993E-2</v>
      </c>
      <c r="X68" s="167">
        <v>1.2883188589175809E-2</v>
      </c>
      <c r="Y68" s="167">
        <v>1.5297506705076014E-2</v>
      </c>
      <c r="Z68" s="167">
        <v>1.2346404844494119E-2</v>
      </c>
      <c r="AA68" s="167">
        <v>1.7658089384311015E-2</v>
      </c>
      <c r="AB68" s="167">
        <v>1.3131939356365807E-2</v>
      </c>
      <c r="AC68" s="167">
        <v>2.4221865143129184E-2</v>
      </c>
      <c r="AD68" s="167">
        <v>1.8530808106590468E-2</v>
      </c>
      <c r="AE68" s="167">
        <v>3.3416512965173117E-2</v>
      </c>
      <c r="AF68" s="167">
        <v>1.8198007679893102E-2</v>
      </c>
      <c r="AG68" s="167">
        <v>1.618102913825159E-2</v>
      </c>
      <c r="AH68" s="168">
        <v>1.8509254627313787E-2</v>
      </c>
      <c r="AI68" s="225">
        <v>3.9707187222715046E-2</v>
      </c>
      <c r="AJ68" s="167">
        <v>1.6472161439338606E-2</v>
      </c>
      <c r="AK68" s="167">
        <v>3.6604714415231276E-2</v>
      </c>
      <c r="AL68" s="167">
        <v>3.1078018776302896E-2</v>
      </c>
      <c r="AM68" s="167">
        <v>2.9651352231997441E-2</v>
      </c>
      <c r="AN68" s="167">
        <v>1.9804273553766905E-2</v>
      </c>
      <c r="AO68" s="167">
        <v>2.5278362925067688E-2</v>
      </c>
      <c r="AP68" s="167">
        <v>2.2627390426416483E-2</v>
      </c>
      <c r="AQ68" s="167">
        <v>3.3484976724502902E-2</v>
      </c>
      <c r="AR68" s="167">
        <v>2.7434842249656866E-2</v>
      </c>
      <c r="AS68" s="167">
        <v>4.9262285087184443E-2</v>
      </c>
      <c r="AT68" s="167">
        <v>3.3354050134659197E-2</v>
      </c>
      <c r="AU68" s="167">
        <v>4.0187834443595083E-2</v>
      </c>
      <c r="AV68" s="167">
        <v>4.2091473486358888E-2</v>
      </c>
      <c r="AW68" s="167">
        <v>4.096278419916155E-2</v>
      </c>
      <c r="AX68" s="168">
        <v>3.3269425961430121E-2</v>
      </c>
    </row>
    <row r="69" spans="2:50" x14ac:dyDescent="0.25">
      <c r="B69" s="122">
        <v>40603</v>
      </c>
      <c r="C69" s="171">
        <v>188.52</v>
      </c>
      <c r="D69" s="206">
        <v>167.95</v>
      </c>
      <c r="E69" s="206">
        <v>184.53</v>
      </c>
      <c r="F69" s="206">
        <v>192.52</v>
      </c>
      <c r="G69" s="206">
        <v>191.25</v>
      </c>
      <c r="H69" s="206">
        <v>177.3</v>
      </c>
      <c r="I69" s="206">
        <v>205.86</v>
      </c>
      <c r="J69" s="206">
        <v>173.72</v>
      </c>
      <c r="K69" s="206">
        <v>196.22</v>
      </c>
      <c r="L69" s="206">
        <v>181.58</v>
      </c>
      <c r="M69" s="206">
        <v>173.55</v>
      </c>
      <c r="N69" s="206">
        <v>201.91</v>
      </c>
      <c r="O69" s="206">
        <v>192.07</v>
      </c>
      <c r="P69" s="206">
        <v>184.29</v>
      </c>
      <c r="Q69" s="206">
        <v>164.93</v>
      </c>
      <c r="R69" s="207">
        <v>184.8</v>
      </c>
      <c r="S69" s="225">
        <v>5.547258374226649E-3</v>
      </c>
      <c r="T69" s="167">
        <v>4.3054475871553421E-3</v>
      </c>
      <c r="U69" s="167">
        <v>8.6913742210561473E-3</v>
      </c>
      <c r="V69" s="167">
        <v>7.4306645735218169E-3</v>
      </c>
      <c r="W69" s="167">
        <v>8.7025316455695556E-3</v>
      </c>
      <c r="X69" s="167">
        <v>6.757140423598873E-3</v>
      </c>
      <c r="Y69" s="167">
        <v>7.0443205165835465E-3</v>
      </c>
      <c r="Z69" s="167">
        <v>8.8855334223822968E-3</v>
      </c>
      <c r="AA69" s="167">
        <v>4.3507191482827778E-3</v>
      </c>
      <c r="AB69" s="167">
        <v>1.0124610591900396E-2</v>
      </c>
      <c r="AC69" s="167">
        <v>8.4253341080768873E-3</v>
      </c>
      <c r="AD69" s="167">
        <v>1.1978748997594213E-2</v>
      </c>
      <c r="AE69" s="167">
        <v>8.2414698162729394E-3</v>
      </c>
      <c r="AF69" s="167">
        <v>7.2693484914734263E-3</v>
      </c>
      <c r="AG69" s="167">
        <v>6.2229272161553606E-3</v>
      </c>
      <c r="AH69" s="168">
        <v>8.5134250163720893E-3</v>
      </c>
      <c r="AI69" s="225">
        <v>3.9364869335097641E-2</v>
      </c>
      <c r="AJ69" s="167">
        <v>1.6769584695483619E-2</v>
      </c>
      <c r="AK69" s="167">
        <v>3.8201867896928032E-2</v>
      </c>
      <c r="AL69" s="167">
        <v>3.6056398665375244E-2</v>
      </c>
      <c r="AM69" s="167">
        <v>3.4734621003083888E-2</v>
      </c>
      <c r="AN69" s="167">
        <v>3.702403930514131E-2</v>
      </c>
      <c r="AO69" s="167">
        <v>2.8425838037668072E-2</v>
      </c>
      <c r="AP69" s="167">
        <v>3.1591448931116428E-2</v>
      </c>
      <c r="AQ69" s="167">
        <v>3.6446228607648568E-2</v>
      </c>
      <c r="AR69" s="167">
        <v>3.5528942115768514E-2</v>
      </c>
      <c r="AS69" s="167">
        <v>5.5015197568389018E-2</v>
      </c>
      <c r="AT69" s="167">
        <v>4.2600433749870881E-2</v>
      </c>
      <c r="AU69" s="167">
        <v>4.7387937615879672E-2</v>
      </c>
      <c r="AV69" s="167">
        <v>4.0657292901914222E-2</v>
      </c>
      <c r="AW69" s="167">
        <v>4.0896181760808004E-2</v>
      </c>
      <c r="AX69" s="168">
        <v>3.6920659858601823E-2</v>
      </c>
    </row>
    <row r="70" spans="2:50" x14ac:dyDescent="0.25">
      <c r="B70" s="122">
        <v>40634</v>
      </c>
      <c r="C70" s="171">
        <v>188.85</v>
      </c>
      <c r="D70" s="206">
        <v>168.75</v>
      </c>
      <c r="E70" s="206">
        <v>185.51</v>
      </c>
      <c r="F70" s="206">
        <v>193.97</v>
      </c>
      <c r="G70" s="206">
        <v>192.15</v>
      </c>
      <c r="H70" s="206">
        <v>177.9</v>
      </c>
      <c r="I70" s="206">
        <v>206.91</v>
      </c>
      <c r="J70" s="206">
        <v>174.19</v>
      </c>
      <c r="K70" s="206">
        <v>197.17</v>
      </c>
      <c r="L70" s="206">
        <v>182.63</v>
      </c>
      <c r="M70" s="206">
        <v>174</v>
      </c>
      <c r="N70" s="206">
        <v>203.01</v>
      </c>
      <c r="O70" s="206">
        <v>192.78</v>
      </c>
      <c r="P70" s="206">
        <v>184.85</v>
      </c>
      <c r="Q70" s="206">
        <v>165.47</v>
      </c>
      <c r="R70" s="207">
        <v>185.75</v>
      </c>
      <c r="S70" s="225">
        <v>1.7504774029279968E-3</v>
      </c>
      <c r="T70" s="167">
        <v>4.7633224173861954E-3</v>
      </c>
      <c r="U70" s="167">
        <v>5.3107895735109434E-3</v>
      </c>
      <c r="V70" s="167">
        <v>7.5316850197382212E-3</v>
      </c>
      <c r="W70" s="167">
        <v>4.7058823529411153E-3</v>
      </c>
      <c r="X70" s="167">
        <v>3.3840947546530664E-3</v>
      </c>
      <c r="Y70" s="167">
        <v>5.1005537744097662E-3</v>
      </c>
      <c r="Z70" s="167">
        <v>2.7055031084504133E-3</v>
      </c>
      <c r="AA70" s="167">
        <v>4.8415044337988267E-3</v>
      </c>
      <c r="AB70" s="167">
        <v>5.7825751734772446E-3</v>
      </c>
      <c r="AC70" s="167">
        <v>2.5929127052721768E-3</v>
      </c>
      <c r="AD70" s="167">
        <v>5.4479718686544221E-3</v>
      </c>
      <c r="AE70" s="167">
        <v>3.6965689592336481E-3</v>
      </c>
      <c r="AF70" s="167">
        <v>3.0386890227358521E-3</v>
      </c>
      <c r="AG70" s="167">
        <v>3.2741162917599986E-3</v>
      </c>
      <c r="AH70" s="168">
        <v>5.1406926406925013E-3</v>
      </c>
      <c r="AI70" s="225">
        <v>3.758035272787219E-2</v>
      </c>
      <c r="AJ70" s="167">
        <v>1.9822324288390591E-2</v>
      </c>
      <c r="AK70" s="167">
        <v>3.7760125307675141E-2</v>
      </c>
      <c r="AL70" s="167">
        <v>4.0946656649135882E-2</v>
      </c>
      <c r="AM70" s="167">
        <v>3.4622011630411453E-2</v>
      </c>
      <c r="AN70" s="167">
        <v>3.6350926249563154E-2</v>
      </c>
      <c r="AO70" s="167">
        <v>3.2897364217252312E-2</v>
      </c>
      <c r="AP70" s="167">
        <v>2.8762107252539693E-2</v>
      </c>
      <c r="AQ70" s="167">
        <v>3.762761814545823E-2</v>
      </c>
      <c r="AR70" s="167">
        <v>3.8496531331741135E-2</v>
      </c>
      <c r="AS70" s="167">
        <v>5.8394160583941535E-2</v>
      </c>
      <c r="AT70" s="167">
        <v>4.3645897594077665E-2</v>
      </c>
      <c r="AU70" s="167">
        <v>4.8971596474045143E-2</v>
      </c>
      <c r="AV70" s="167">
        <v>4.1525805724588638E-2</v>
      </c>
      <c r="AW70" s="167">
        <v>4.3974763406940065E-2</v>
      </c>
      <c r="AX70" s="168">
        <v>3.7419715163362177E-2</v>
      </c>
    </row>
    <row r="71" spans="2:50" x14ac:dyDescent="0.25">
      <c r="B71" s="122">
        <v>40664</v>
      </c>
      <c r="C71" s="171">
        <v>192.27</v>
      </c>
      <c r="D71" s="206">
        <v>170.43</v>
      </c>
      <c r="E71" s="206">
        <v>186.84</v>
      </c>
      <c r="F71" s="206">
        <v>195.26</v>
      </c>
      <c r="G71" s="206">
        <v>193.84</v>
      </c>
      <c r="H71" s="206">
        <v>179.56</v>
      </c>
      <c r="I71" s="206">
        <v>207.68</v>
      </c>
      <c r="J71" s="206">
        <v>174.94</v>
      </c>
      <c r="K71" s="206">
        <v>200.39</v>
      </c>
      <c r="L71" s="206">
        <v>183.65</v>
      </c>
      <c r="M71" s="206">
        <v>174.5</v>
      </c>
      <c r="N71" s="206">
        <v>203.43</v>
      </c>
      <c r="O71" s="206">
        <v>196.38</v>
      </c>
      <c r="P71" s="206">
        <v>185.58</v>
      </c>
      <c r="Q71" s="206">
        <v>167.96</v>
      </c>
      <c r="R71" s="207">
        <v>187.23</v>
      </c>
      <c r="S71" s="225">
        <v>1.8109610802224063E-2</v>
      </c>
      <c r="T71" s="167">
        <v>9.9555555555554953E-3</v>
      </c>
      <c r="U71" s="167">
        <v>7.1694248288503015E-3</v>
      </c>
      <c r="V71" s="167">
        <v>6.6505129659224504E-3</v>
      </c>
      <c r="W71" s="167">
        <v>8.795212073900549E-3</v>
      </c>
      <c r="X71" s="167">
        <v>9.3310848791454681E-3</v>
      </c>
      <c r="Y71" s="167">
        <v>3.7214247740564588E-3</v>
      </c>
      <c r="Z71" s="167">
        <v>4.3056432631034536E-3</v>
      </c>
      <c r="AA71" s="167">
        <v>1.6331084850636612E-2</v>
      </c>
      <c r="AB71" s="167">
        <v>5.5850626950666449E-3</v>
      </c>
      <c r="AC71" s="167">
        <v>2.8735632183907178E-3</v>
      </c>
      <c r="AD71" s="167">
        <v>2.0688636027783591E-3</v>
      </c>
      <c r="AE71" s="167">
        <v>1.8674136321195078E-2</v>
      </c>
      <c r="AF71" s="167">
        <v>3.9491479578037669E-3</v>
      </c>
      <c r="AG71" s="167">
        <v>1.5048044962833185E-2</v>
      </c>
      <c r="AH71" s="168">
        <v>7.9676985195153982E-3</v>
      </c>
      <c r="AI71" s="225">
        <v>5.1460133435415001E-2</v>
      </c>
      <c r="AJ71" s="167">
        <v>2.7553358253949112E-2</v>
      </c>
      <c r="AK71" s="167">
        <v>3.851925962981495E-2</v>
      </c>
      <c r="AL71" s="167">
        <v>4.3334223884584411E-2</v>
      </c>
      <c r="AM71" s="167">
        <v>3.6854774003744373E-2</v>
      </c>
      <c r="AN71" s="167">
        <v>3.8759689922480467E-2</v>
      </c>
      <c r="AO71" s="167">
        <v>3.2309374689333037E-2</v>
      </c>
      <c r="AP71" s="167">
        <v>2.4358824218292607E-2</v>
      </c>
      <c r="AQ71" s="167">
        <v>5.0757694929473907E-2</v>
      </c>
      <c r="AR71" s="167">
        <v>3.9038189533239009E-2</v>
      </c>
      <c r="AS71" s="167">
        <v>5.5145724996976675E-2</v>
      </c>
      <c r="AT71" s="167">
        <v>4.0083848867529026E-2</v>
      </c>
      <c r="AU71" s="167">
        <v>6.3065013803930148E-2</v>
      </c>
      <c r="AV71" s="167">
        <v>4.1940373926225405E-2</v>
      </c>
      <c r="AW71" s="167">
        <v>5.4693877551020398E-2</v>
      </c>
      <c r="AX71" s="168">
        <v>3.9473684210526327E-2</v>
      </c>
    </row>
    <row r="72" spans="2:50" x14ac:dyDescent="0.25">
      <c r="B72" s="122">
        <v>40695</v>
      </c>
      <c r="C72" s="171">
        <v>192.8</v>
      </c>
      <c r="D72" s="206">
        <v>171.09</v>
      </c>
      <c r="E72" s="206">
        <v>187.6</v>
      </c>
      <c r="F72" s="206">
        <v>196.34</v>
      </c>
      <c r="G72" s="206">
        <v>194.41</v>
      </c>
      <c r="H72" s="206">
        <v>180.07</v>
      </c>
      <c r="I72" s="206">
        <v>208.19</v>
      </c>
      <c r="J72" s="206">
        <v>174.99</v>
      </c>
      <c r="K72" s="206">
        <v>202.09</v>
      </c>
      <c r="L72" s="206">
        <v>184.16</v>
      </c>
      <c r="M72" s="206">
        <v>175.02</v>
      </c>
      <c r="N72" s="206">
        <v>204.32</v>
      </c>
      <c r="O72" s="206">
        <v>196.83</v>
      </c>
      <c r="P72" s="206">
        <v>186.45</v>
      </c>
      <c r="Q72" s="206">
        <v>169.14</v>
      </c>
      <c r="R72" s="207">
        <v>187.94</v>
      </c>
      <c r="S72" s="225">
        <v>2.7565402818952034E-3</v>
      </c>
      <c r="T72" s="167">
        <v>3.8725576483014112E-3</v>
      </c>
      <c r="U72" s="167">
        <v>4.0676514664954588E-3</v>
      </c>
      <c r="V72" s="167">
        <v>5.5310867561200183E-3</v>
      </c>
      <c r="W72" s="167">
        <v>2.9405695418902589E-3</v>
      </c>
      <c r="X72" s="167">
        <v>2.8402762307864204E-3</v>
      </c>
      <c r="Y72" s="167">
        <v>2.4557010785823952E-3</v>
      </c>
      <c r="Z72" s="167">
        <v>2.8581227849544533E-4</v>
      </c>
      <c r="AA72" s="167">
        <v>8.4834572583463164E-3</v>
      </c>
      <c r="AB72" s="167">
        <v>2.7770215083038341E-3</v>
      </c>
      <c r="AC72" s="167">
        <v>2.9799426934098427E-3</v>
      </c>
      <c r="AD72" s="167">
        <v>4.374969276901064E-3</v>
      </c>
      <c r="AE72" s="167">
        <v>2.2914757103575933E-3</v>
      </c>
      <c r="AF72" s="167">
        <v>4.688005172971188E-3</v>
      </c>
      <c r="AG72" s="167">
        <v>7.0254822576802933E-3</v>
      </c>
      <c r="AH72" s="168">
        <v>3.7921273300218772E-3</v>
      </c>
      <c r="AI72" s="225">
        <v>5.280401900289422E-2</v>
      </c>
      <c r="AJ72" s="167">
        <v>3.1346072698776428E-2</v>
      </c>
      <c r="AK72" s="167">
        <v>3.9162466072121038E-2</v>
      </c>
      <c r="AL72" s="167">
        <v>4.7034982935153513E-2</v>
      </c>
      <c r="AM72" s="167">
        <v>3.7295912922847174E-2</v>
      </c>
      <c r="AN72" s="167">
        <v>4.0867052023121353E-2</v>
      </c>
      <c r="AO72" s="167">
        <v>3.2995931328768435E-2</v>
      </c>
      <c r="AP72" s="167">
        <v>2.3512896999473565E-2</v>
      </c>
      <c r="AQ72" s="167">
        <v>5.6956066945606842E-2</v>
      </c>
      <c r="AR72" s="167">
        <v>3.8750070505950696E-2</v>
      </c>
      <c r="AS72" s="167">
        <v>5.4909288168283998E-2</v>
      </c>
      <c r="AT72" s="167">
        <v>3.9902280130293288E-2</v>
      </c>
      <c r="AU72" s="167">
        <v>6.3083985957332001E-2</v>
      </c>
      <c r="AV72" s="167">
        <v>4.1212933489696679E-2</v>
      </c>
      <c r="AW72" s="167">
        <v>6.1503702773942459E-2</v>
      </c>
      <c r="AX72" s="168">
        <v>4.0411868910540383E-2</v>
      </c>
    </row>
    <row r="73" spans="2:50" x14ac:dyDescent="0.25">
      <c r="B73" s="122">
        <v>40725</v>
      </c>
      <c r="C73" s="171">
        <v>194.48</v>
      </c>
      <c r="D73" s="206">
        <v>171.25</v>
      </c>
      <c r="E73" s="206">
        <v>188.57</v>
      </c>
      <c r="F73" s="206">
        <v>196.96</v>
      </c>
      <c r="G73" s="206">
        <v>195.17</v>
      </c>
      <c r="H73" s="206">
        <v>180.4</v>
      </c>
      <c r="I73" s="206">
        <v>208.65</v>
      </c>
      <c r="J73" s="206">
        <v>175.95</v>
      </c>
      <c r="K73" s="206">
        <v>203.26</v>
      </c>
      <c r="L73" s="206">
        <v>185</v>
      </c>
      <c r="M73" s="206">
        <v>175.62</v>
      </c>
      <c r="N73" s="206">
        <v>205.05</v>
      </c>
      <c r="O73" s="206">
        <v>197.9</v>
      </c>
      <c r="P73" s="206">
        <v>186.99</v>
      </c>
      <c r="Q73" s="206">
        <v>169.57</v>
      </c>
      <c r="R73" s="207">
        <v>188.82</v>
      </c>
      <c r="S73" s="225">
        <v>8.7136929460580603E-3</v>
      </c>
      <c r="T73" s="167">
        <v>9.3518031445438687E-4</v>
      </c>
      <c r="U73" s="167">
        <v>5.1705756929636415E-3</v>
      </c>
      <c r="V73" s="167">
        <v>3.1577875114596754E-3</v>
      </c>
      <c r="W73" s="167">
        <v>3.9092639267526152E-3</v>
      </c>
      <c r="X73" s="167">
        <v>1.8326206475260953E-3</v>
      </c>
      <c r="Y73" s="167">
        <v>2.2095201498630868E-3</v>
      </c>
      <c r="Z73" s="167">
        <v>5.4860277730155449E-3</v>
      </c>
      <c r="AA73" s="167">
        <v>5.7894997278440385E-3</v>
      </c>
      <c r="AB73" s="167">
        <v>4.5612510860122413E-3</v>
      </c>
      <c r="AC73" s="167">
        <v>3.4281796366129047E-3</v>
      </c>
      <c r="AD73" s="167">
        <v>3.5728269381363198E-3</v>
      </c>
      <c r="AE73" s="167">
        <v>5.4361631865060822E-3</v>
      </c>
      <c r="AF73" s="167">
        <v>2.8962188254224586E-3</v>
      </c>
      <c r="AG73" s="167">
        <v>2.5422726735249146E-3</v>
      </c>
      <c r="AH73" s="168">
        <v>4.6823454293922762E-3</v>
      </c>
      <c r="AI73" s="225">
        <v>5.9605535578075575E-2</v>
      </c>
      <c r="AJ73" s="167">
        <v>3.2248342374924688E-2</v>
      </c>
      <c r="AK73" s="167">
        <v>4.5867997781475323E-2</v>
      </c>
      <c r="AL73" s="167">
        <v>4.8775292864749797E-2</v>
      </c>
      <c r="AM73" s="167">
        <v>4.1517690378355399E-2</v>
      </c>
      <c r="AN73" s="167">
        <v>4.2774566473988473E-2</v>
      </c>
      <c r="AO73" s="167">
        <v>3.6409696006358017E-2</v>
      </c>
      <c r="AP73" s="167">
        <v>3.1299454897133705E-2</v>
      </c>
      <c r="AQ73" s="167">
        <v>6.4690168142056415E-2</v>
      </c>
      <c r="AR73" s="167">
        <v>4.507965201672115E-2</v>
      </c>
      <c r="AS73" s="167">
        <v>5.6170315131104154E-2</v>
      </c>
      <c r="AT73" s="167">
        <v>4.7616614724365292E-2</v>
      </c>
      <c r="AU73" s="167">
        <v>7.2280017338534952E-2</v>
      </c>
      <c r="AV73" s="167">
        <v>4.4403485254691732E-2</v>
      </c>
      <c r="AW73" s="167">
        <v>6.527201909787661E-2</v>
      </c>
      <c r="AX73" s="168">
        <v>4.6268077796863816E-2</v>
      </c>
    </row>
    <row r="74" spans="2:50" x14ac:dyDescent="0.25">
      <c r="B74" s="122">
        <v>40756</v>
      </c>
      <c r="C74" s="171">
        <v>195.49</v>
      </c>
      <c r="D74" s="206">
        <v>172.41</v>
      </c>
      <c r="E74" s="206">
        <v>189.11</v>
      </c>
      <c r="F74" s="206">
        <v>198.13</v>
      </c>
      <c r="G74" s="206">
        <v>195.96</v>
      </c>
      <c r="H74" s="206">
        <v>180.73</v>
      </c>
      <c r="I74" s="206">
        <v>208.98</v>
      </c>
      <c r="J74" s="206">
        <v>175.92</v>
      </c>
      <c r="K74" s="206">
        <v>204.23</v>
      </c>
      <c r="L74" s="206">
        <v>185.69</v>
      </c>
      <c r="M74" s="206">
        <v>176.03</v>
      </c>
      <c r="N74" s="206">
        <v>205.48</v>
      </c>
      <c r="O74" s="206">
        <v>199.34</v>
      </c>
      <c r="P74" s="206">
        <v>188.03</v>
      </c>
      <c r="Q74" s="206">
        <v>171.24</v>
      </c>
      <c r="R74" s="207">
        <v>189.5</v>
      </c>
      <c r="S74" s="225">
        <v>5.193336075689059E-3</v>
      </c>
      <c r="T74" s="167">
        <v>6.7737226277371221E-3</v>
      </c>
      <c r="U74" s="167">
        <v>2.8636580580156945E-3</v>
      </c>
      <c r="V74" s="167">
        <v>5.9402924451663619E-3</v>
      </c>
      <c r="W74" s="167">
        <v>4.0477532407645622E-3</v>
      </c>
      <c r="X74" s="167">
        <v>1.8292682926828174E-3</v>
      </c>
      <c r="Y74" s="167">
        <v>1.5815959741192209E-3</v>
      </c>
      <c r="Z74" s="167">
        <v>-1.7050298380216766E-4</v>
      </c>
      <c r="AA74" s="167">
        <v>4.7722129292531168E-3</v>
      </c>
      <c r="AB74" s="167">
        <v>3.729729729729625E-3</v>
      </c>
      <c r="AC74" s="167">
        <v>2.3345860380366013E-3</v>
      </c>
      <c r="AD74" s="167">
        <v>2.0970495001217948E-3</v>
      </c>
      <c r="AE74" s="167">
        <v>7.2764022233451353E-3</v>
      </c>
      <c r="AF74" s="167">
        <v>5.5617947483821428E-3</v>
      </c>
      <c r="AG74" s="167">
        <v>9.8484401722003234E-3</v>
      </c>
      <c r="AH74" s="168">
        <v>3.6013134201886565E-3</v>
      </c>
      <c r="AI74" s="225">
        <v>7.1647845630961715E-2</v>
      </c>
      <c r="AJ74" s="167">
        <v>3.9240506329113911E-2</v>
      </c>
      <c r="AK74" s="167">
        <v>5.1779755283648532E-2</v>
      </c>
      <c r="AL74" s="167">
        <v>5.6467953503252621E-2</v>
      </c>
      <c r="AM74" s="167">
        <v>5.106200386183235E-2</v>
      </c>
      <c r="AN74" s="167">
        <v>4.5286292654713511E-2</v>
      </c>
      <c r="AO74" s="167">
        <v>9.4136125654450176E-2</v>
      </c>
      <c r="AP74" s="167">
        <v>3.3972023039849475E-2</v>
      </c>
      <c r="AQ74" s="167">
        <v>7.3425838326500514E-2</v>
      </c>
      <c r="AR74" s="167">
        <v>5.1234148550724612E-2</v>
      </c>
      <c r="AS74" s="167">
        <v>6.003854028664346E-2</v>
      </c>
      <c r="AT74" s="167">
        <v>5.8684115616466581E-2</v>
      </c>
      <c r="AU74" s="167">
        <v>8.395867319195216E-2</v>
      </c>
      <c r="AV74" s="167">
        <v>5.6051670878966453E-2</v>
      </c>
      <c r="AW74" s="167">
        <v>7.6236565897806585E-2</v>
      </c>
      <c r="AX74" s="168">
        <v>5.3362979433018376E-2</v>
      </c>
    </row>
    <row r="75" spans="2:50" x14ac:dyDescent="0.25">
      <c r="B75" s="122">
        <v>40787</v>
      </c>
      <c r="C75" s="171">
        <v>196.28</v>
      </c>
      <c r="D75" s="206">
        <v>172.72</v>
      </c>
      <c r="E75" s="206">
        <v>189.36</v>
      </c>
      <c r="F75" s="206">
        <v>198.28</v>
      </c>
      <c r="G75" s="206">
        <v>196.33</v>
      </c>
      <c r="H75" s="206">
        <v>181</v>
      </c>
      <c r="I75" s="206">
        <v>209.26</v>
      </c>
      <c r="J75" s="206">
        <v>175.93</v>
      </c>
      <c r="K75" s="206">
        <v>204.95</v>
      </c>
      <c r="L75" s="206">
        <v>186.02</v>
      </c>
      <c r="M75" s="206">
        <v>176.42</v>
      </c>
      <c r="N75" s="206">
        <v>205.5</v>
      </c>
      <c r="O75" s="206">
        <v>200.28</v>
      </c>
      <c r="P75" s="206">
        <v>188.36</v>
      </c>
      <c r="Q75" s="206">
        <v>171.42</v>
      </c>
      <c r="R75" s="207">
        <v>189.8</v>
      </c>
      <c r="S75" s="225">
        <v>4.0411274233975725E-3</v>
      </c>
      <c r="T75" s="167">
        <v>1.7980395568701901E-3</v>
      </c>
      <c r="U75" s="167">
        <v>1.321981915287429E-3</v>
      </c>
      <c r="V75" s="167">
        <v>7.5707868571139869E-4</v>
      </c>
      <c r="W75" s="167">
        <v>1.8881404368238375E-3</v>
      </c>
      <c r="X75" s="167">
        <v>1.4939412383112582E-3</v>
      </c>
      <c r="Y75" s="167">
        <v>1.3398411331226878E-3</v>
      </c>
      <c r="Z75" s="167">
        <v>5.6844020009272356E-5</v>
      </c>
      <c r="AA75" s="167">
        <v>3.5254370072956842E-3</v>
      </c>
      <c r="AB75" s="167">
        <v>1.7771554741774498E-3</v>
      </c>
      <c r="AC75" s="167">
        <v>2.2155314435039486E-3</v>
      </c>
      <c r="AD75" s="167">
        <v>9.7333073778571588E-5</v>
      </c>
      <c r="AE75" s="167">
        <v>4.7155613524632045E-3</v>
      </c>
      <c r="AF75" s="167">
        <v>1.7550390895071377E-3</v>
      </c>
      <c r="AG75" s="167">
        <v>1.0511562718988898E-3</v>
      </c>
      <c r="AH75" s="168">
        <v>1.5831134564643357E-3</v>
      </c>
      <c r="AI75" s="225">
        <v>8.1790123456790154E-2</v>
      </c>
      <c r="AJ75" s="167">
        <v>4.1862709615152705E-2</v>
      </c>
      <c r="AK75" s="167">
        <v>5.7817998994469821E-2</v>
      </c>
      <c r="AL75" s="167">
        <v>5.7380546075085359E-2</v>
      </c>
      <c r="AM75" s="167">
        <v>5.6730717476721093E-2</v>
      </c>
      <c r="AN75" s="167">
        <v>4.6182301601063624E-2</v>
      </c>
      <c r="AO75" s="167">
        <v>9.8304728914081707E-2</v>
      </c>
      <c r="AP75" s="167">
        <v>3.6589677115248742E-2</v>
      </c>
      <c r="AQ75" s="167">
        <v>8.3875403247130942E-2</v>
      </c>
      <c r="AR75" s="167">
        <v>5.9279084334605159E-2</v>
      </c>
      <c r="AS75" s="167">
        <v>6.6755351312129507E-2</v>
      </c>
      <c r="AT75" s="167">
        <v>6.5374047384519685E-2</v>
      </c>
      <c r="AU75" s="167">
        <v>9.2396640122177409E-2</v>
      </c>
      <c r="AV75" s="167">
        <v>6.2919699791208261E-2</v>
      </c>
      <c r="AW75" s="167">
        <v>7.5880248540764361E-2</v>
      </c>
      <c r="AX75" s="168">
        <v>5.9210893465037273E-2</v>
      </c>
    </row>
    <row r="76" spans="2:50" x14ac:dyDescent="0.25">
      <c r="B76" s="122">
        <v>40817</v>
      </c>
      <c r="C76" s="171">
        <v>196.47</v>
      </c>
      <c r="D76" s="206">
        <v>172.92</v>
      </c>
      <c r="E76" s="206">
        <v>190.58</v>
      </c>
      <c r="F76" s="206">
        <v>198.95</v>
      </c>
      <c r="G76" s="206">
        <v>196.82</v>
      </c>
      <c r="H76" s="206">
        <v>181.33</v>
      </c>
      <c r="I76" s="206">
        <v>210.01</v>
      </c>
      <c r="J76" s="206">
        <v>176.62</v>
      </c>
      <c r="K76" s="206">
        <v>205.36</v>
      </c>
      <c r="L76" s="206">
        <v>186.56</v>
      </c>
      <c r="M76" s="206">
        <v>176.83</v>
      </c>
      <c r="N76" s="206">
        <v>205.91</v>
      </c>
      <c r="O76" s="206">
        <v>201.09</v>
      </c>
      <c r="P76" s="206">
        <v>188.82</v>
      </c>
      <c r="Q76" s="206">
        <v>171.63</v>
      </c>
      <c r="R76" s="207">
        <v>190.69</v>
      </c>
      <c r="S76" s="225">
        <v>9.680048909721517E-4</v>
      </c>
      <c r="T76" s="167">
        <v>1.1579434923574272E-3</v>
      </c>
      <c r="U76" s="167">
        <v>6.4427545416139154E-3</v>
      </c>
      <c r="V76" s="167">
        <v>3.3790599152712097E-3</v>
      </c>
      <c r="W76" s="167">
        <v>2.4957978913053847E-3</v>
      </c>
      <c r="X76" s="167">
        <v>1.8232044198895903E-3</v>
      </c>
      <c r="Y76" s="167">
        <v>3.584058109528776E-3</v>
      </c>
      <c r="Z76" s="167">
        <v>3.9220144375604615E-3</v>
      </c>
      <c r="AA76" s="167">
        <v>2.0004879238839646E-3</v>
      </c>
      <c r="AB76" s="167">
        <v>2.9029136651972376E-3</v>
      </c>
      <c r="AC76" s="167">
        <v>2.3239995465367258E-3</v>
      </c>
      <c r="AD76" s="167">
        <v>1.9951338199513113E-3</v>
      </c>
      <c r="AE76" s="167">
        <v>4.0443379269023971E-3</v>
      </c>
      <c r="AF76" s="167">
        <v>2.4421320874918884E-3</v>
      </c>
      <c r="AG76" s="167">
        <v>1.2250612530626537E-3</v>
      </c>
      <c r="AH76" s="168">
        <v>4.6891464699683194E-3</v>
      </c>
      <c r="AI76" s="225">
        <v>8.4870237437879581E-2</v>
      </c>
      <c r="AJ76" s="167">
        <v>4.3824701195219085E-2</v>
      </c>
      <c r="AK76" s="167">
        <v>6.582405905709976E-2</v>
      </c>
      <c r="AL76" s="167">
        <v>6.3164644899267763E-2</v>
      </c>
      <c r="AM76" s="167">
        <v>6.2226779642722274E-2</v>
      </c>
      <c r="AN76" s="167">
        <v>4.7907998150716669E-2</v>
      </c>
      <c r="AO76" s="167">
        <v>0.10270412181674993</v>
      </c>
      <c r="AP76" s="167">
        <v>4.4161986402601272E-2</v>
      </c>
      <c r="AQ76" s="167">
        <v>8.6043682902321672E-2</v>
      </c>
      <c r="AR76" s="167">
        <v>6.4293456557704465E-2</v>
      </c>
      <c r="AS76" s="167">
        <v>7.1567082777845181E-2</v>
      </c>
      <c r="AT76" s="167">
        <v>6.6891191709844477E-2</v>
      </c>
      <c r="AU76" s="167">
        <v>9.7712757246574578E-2</v>
      </c>
      <c r="AV76" s="167">
        <v>6.720171819363574E-2</v>
      </c>
      <c r="AW76" s="167">
        <v>7.4904490511680466E-2</v>
      </c>
      <c r="AX76" s="168">
        <v>6.5664468536939857E-2</v>
      </c>
    </row>
    <row r="77" spans="2:50" x14ac:dyDescent="0.25">
      <c r="B77" s="122">
        <v>40848</v>
      </c>
      <c r="C77" s="171">
        <v>197.32</v>
      </c>
      <c r="D77" s="206">
        <v>173.26</v>
      </c>
      <c r="E77" s="206">
        <v>190.8</v>
      </c>
      <c r="F77" s="206">
        <v>199.73</v>
      </c>
      <c r="G77" s="206">
        <v>197.34</v>
      </c>
      <c r="H77" s="206">
        <v>181.82</v>
      </c>
      <c r="I77" s="206">
        <v>210.74</v>
      </c>
      <c r="J77" s="206">
        <v>176.99</v>
      </c>
      <c r="K77" s="206">
        <v>206.28</v>
      </c>
      <c r="L77" s="206">
        <v>187.29</v>
      </c>
      <c r="M77" s="206">
        <v>177.33</v>
      </c>
      <c r="N77" s="206">
        <v>206.22</v>
      </c>
      <c r="O77" s="206">
        <v>201.92</v>
      </c>
      <c r="P77" s="206">
        <v>191.13</v>
      </c>
      <c r="Q77" s="206">
        <v>172.19</v>
      </c>
      <c r="R77" s="207">
        <v>191.1</v>
      </c>
      <c r="S77" s="225">
        <v>4.3263602585636995E-3</v>
      </c>
      <c r="T77" s="167">
        <v>1.9662271570668466E-3</v>
      </c>
      <c r="U77" s="167">
        <v>1.1543708678769526E-3</v>
      </c>
      <c r="V77" s="167">
        <v>3.9205830610706816E-3</v>
      </c>
      <c r="W77" s="167">
        <v>2.6420079260238705E-3</v>
      </c>
      <c r="X77" s="167">
        <v>2.7022555561682093E-3</v>
      </c>
      <c r="Y77" s="167">
        <v>3.4760249511929242E-3</v>
      </c>
      <c r="Z77" s="167">
        <v>2.0948929906012825E-3</v>
      </c>
      <c r="AA77" s="167">
        <v>4.4799376704323102E-3</v>
      </c>
      <c r="AB77" s="167">
        <v>3.9129502572898822E-3</v>
      </c>
      <c r="AC77" s="167">
        <v>2.8275745065882152E-3</v>
      </c>
      <c r="AD77" s="167">
        <v>1.5055121169442742E-3</v>
      </c>
      <c r="AE77" s="167">
        <v>4.1275050972200411E-3</v>
      </c>
      <c r="AF77" s="167">
        <v>1.223387353034644E-2</v>
      </c>
      <c r="AG77" s="167">
        <v>3.2628328380819305E-3</v>
      </c>
      <c r="AH77" s="168">
        <v>2.150086527872519E-3</v>
      </c>
      <c r="AI77" s="225">
        <v>9.0527246601083133E-2</v>
      </c>
      <c r="AJ77" s="167">
        <v>4.6066533840487756E-2</v>
      </c>
      <c r="AK77" s="167">
        <v>6.7293169994965707E-2</v>
      </c>
      <c r="AL77" s="167">
        <v>6.7161786706561255E-2</v>
      </c>
      <c r="AM77" s="167">
        <v>6.5378178480807625E-2</v>
      </c>
      <c r="AN77" s="167">
        <v>5.007219174126476E-2</v>
      </c>
      <c r="AO77" s="167">
        <v>0.10607253450900123</v>
      </c>
      <c r="AP77" s="167">
        <v>4.6968352558414583E-2</v>
      </c>
      <c r="AQ77" s="167">
        <v>9.0447745414177882E-2</v>
      </c>
      <c r="AR77" s="167">
        <v>7.0412070640681224E-2</v>
      </c>
      <c r="AS77" s="167">
        <v>7.3296211112456211E-2</v>
      </c>
      <c r="AT77" s="167">
        <v>6.9883268482490157E-2</v>
      </c>
      <c r="AU77" s="167">
        <v>0.10501833305970565</v>
      </c>
      <c r="AV77" s="167">
        <v>7.8429159848784069E-2</v>
      </c>
      <c r="AW77" s="167">
        <v>8.0645161290322509E-2</v>
      </c>
      <c r="AX77" s="168">
        <v>6.8493150684931559E-2</v>
      </c>
    </row>
    <row r="78" spans="2:50" x14ac:dyDescent="0.25">
      <c r="B78" s="122">
        <v>40878</v>
      </c>
      <c r="C78" s="171">
        <v>197.68</v>
      </c>
      <c r="D78" s="206">
        <v>173.53</v>
      </c>
      <c r="E78" s="206">
        <v>191.1</v>
      </c>
      <c r="F78" s="206">
        <v>199.94</v>
      </c>
      <c r="G78" s="206">
        <v>197.43</v>
      </c>
      <c r="H78" s="206">
        <v>182.12</v>
      </c>
      <c r="I78" s="206">
        <v>210.87</v>
      </c>
      <c r="J78" s="206">
        <v>177.12</v>
      </c>
      <c r="K78" s="206">
        <v>207.02</v>
      </c>
      <c r="L78" s="206">
        <v>187.53</v>
      </c>
      <c r="M78" s="206">
        <v>176.93</v>
      </c>
      <c r="N78" s="206">
        <v>206.36</v>
      </c>
      <c r="O78" s="206">
        <v>202.93</v>
      </c>
      <c r="P78" s="206">
        <v>191.05</v>
      </c>
      <c r="Q78" s="206">
        <v>172.42</v>
      </c>
      <c r="R78" s="207">
        <v>191.38</v>
      </c>
      <c r="S78" s="225">
        <v>1.8244475978106411E-3</v>
      </c>
      <c r="T78" s="167">
        <v>1.5583516102968265E-3</v>
      </c>
      <c r="U78" s="167">
        <v>1.5723270440251014E-3</v>
      </c>
      <c r="V78" s="167">
        <v>1.0514194162118962E-3</v>
      </c>
      <c r="W78" s="167">
        <v>4.5606567345690685E-4</v>
      </c>
      <c r="X78" s="167">
        <v>1.6499835001650975E-3</v>
      </c>
      <c r="Y78" s="167">
        <v>6.1687387301878616E-4</v>
      </c>
      <c r="Z78" s="167">
        <v>7.3450477428105287E-4</v>
      </c>
      <c r="AA78" s="167">
        <v>3.5873569904985025E-3</v>
      </c>
      <c r="AB78" s="167">
        <v>1.281435207432402E-3</v>
      </c>
      <c r="AC78" s="167">
        <v>-2.2556814977725548E-3</v>
      </c>
      <c r="AD78" s="167">
        <v>6.788866259335169E-4</v>
      </c>
      <c r="AE78" s="167">
        <v>5.0019809825674333E-3</v>
      </c>
      <c r="AF78" s="167">
        <v>-4.1856328153599964E-4</v>
      </c>
      <c r="AG78" s="167">
        <v>1.3357337824495552E-3</v>
      </c>
      <c r="AH78" s="168">
        <v>1.46520146520146E-3</v>
      </c>
      <c r="AI78" s="225">
        <v>9.2879256965944235E-2</v>
      </c>
      <c r="AJ78" s="167">
        <v>4.8329607926055784E-2</v>
      </c>
      <c r="AK78" s="167">
        <v>6.9809102614342589E-2</v>
      </c>
      <c r="AL78" s="167">
        <v>6.7656325092112946E-2</v>
      </c>
      <c r="AM78" s="167">
        <v>6.5921606737933347E-2</v>
      </c>
      <c r="AN78" s="167">
        <v>5.204783085899134E-2</v>
      </c>
      <c r="AO78" s="167">
        <v>5.0463285842383243E-2</v>
      </c>
      <c r="AP78" s="167">
        <v>4.6190194920259886E-2</v>
      </c>
      <c r="AQ78" s="167">
        <v>9.6039813638288951E-2</v>
      </c>
      <c r="AR78" s="167">
        <v>7.1293916023993154E-2</v>
      </c>
      <c r="AS78" s="167">
        <v>6.9063444108761418E-2</v>
      </c>
      <c r="AT78" s="167">
        <v>7.0109935697987957E-2</v>
      </c>
      <c r="AU78" s="167">
        <v>0.11109286027157261</v>
      </c>
      <c r="AV78" s="167">
        <v>7.9439516356856421E-2</v>
      </c>
      <c r="AW78" s="167">
        <v>8.188492187990204E-2</v>
      </c>
      <c r="AX78" s="168">
        <v>7.0178381703293491E-2</v>
      </c>
    </row>
    <row r="79" spans="2:50" x14ac:dyDescent="0.25">
      <c r="B79" s="122">
        <v>40909</v>
      </c>
      <c r="C79" s="171">
        <v>201.16</v>
      </c>
      <c r="D79" s="206">
        <v>175.89</v>
      </c>
      <c r="E79" s="206">
        <v>191.68</v>
      </c>
      <c r="F79" s="206">
        <v>203.1</v>
      </c>
      <c r="G79" s="206">
        <v>199.96</v>
      </c>
      <c r="H79" s="206">
        <v>183.52</v>
      </c>
      <c r="I79" s="206">
        <v>215.08</v>
      </c>
      <c r="J79" s="206">
        <v>178.24</v>
      </c>
      <c r="K79" s="206">
        <v>210.85</v>
      </c>
      <c r="L79" s="206">
        <v>191.32</v>
      </c>
      <c r="M79" s="206">
        <v>178.36</v>
      </c>
      <c r="N79" s="206">
        <v>207.7</v>
      </c>
      <c r="O79" s="206">
        <v>206.43</v>
      </c>
      <c r="P79" s="206">
        <v>194.06</v>
      </c>
      <c r="Q79" s="206">
        <v>174.38</v>
      </c>
      <c r="R79" s="207">
        <v>193.05</v>
      </c>
      <c r="S79" s="225">
        <v>1.7604208822339151E-2</v>
      </c>
      <c r="T79" s="167">
        <v>1.3599953898461248E-2</v>
      </c>
      <c r="U79" s="167">
        <v>3.0350601779174369E-3</v>
      </c>
      <c r="V79" s="167">
        <v>1.5804741422426716E-2</v>
      </c>
      <c r="W79" s="167">
        <v>1.2814668490097825E-2</v>
      </c>
      <c r="X79" s="167">
        <v>7.6872391829563291E-3</v>
      </c>
      <c r="Y79" s="167">
        <v>1.996490728885103E-2</v>
      </c>
      <c r="Z79" s="167">
        <v>6.3233965672990777E-3</v>
      </c>
      <c r="AA79" s="167">
        <v>1.8500627958651261E-2</v>
      </c>
      <c r="AB79" s="167">
        <v>2.0210099717378416E-2</v>
      </c>
      <c r="AC79" s="167">
        <v>8.0822924320353984E-3</v>
      </c>
      <c r="AD79" s="167">
        <v>6.4935064935063291E-3</v>
      </c>
      <c r="AE79" s="167">
        <v>1.7247326664367124E-2</v>
      </c>
      <c r="AF79" s="167">
        <v>1.5755037948181005E-2</v>
      </c>
      <c r="AG79" s="167">
        <v>1.1367590766732549E-2</v>
      </c>
      <c r="AH79" s="168">
        <v>8.7260946807399264E-3</v>
      </c>
      <c r="AI79" s="225">
        <v>9.7735334242837535E-2</v>
      </c>
      <c r="AJ79" s="167">
        <v>6.0792473312827777E-2</v>
      </c>
      <c r="AK79" s="167">
        <v>6.964285714285734E-2</v>
      </c>
      <c r="AL79" s="167">
        <v>7.6768105185027968E-2</v>
      </c>
      <c r="AM79" s="167">
        <v>7.2171581769437054E-2</v>
      </c>
      <c r="AN79" s="167">
        <v>5.5501236556047662E-2</v>
      </c>
      <c r="AO79" s="167">
        <v>6.8242773418098812E-2</v>
      </c>
      <c r="AP79" s="167">
        <v>4.7915809277441435E-2</v>
      </c>
      <c r="AQ79" s="167">
        <v>9.8291488696739204E-2</v>
      </c>
      <c r="AR79" s="167">
        <v>7.8284393845460043E-2</v>
      </c>
      <c r="AS79" s="167">
        <v>6.1477117181455876E-2</v>
      </c>
      <c r="AT79" s="167">
        <v>6.028893766910004E-2</v>
      </c>
      <c r="AU79" s="167">
        <v>0.11983291743517421</v>
      </c>
      <c r="AV79" s="167">
        <v>7.9971061272191113E-2</v>
      </c>
      <c r="AW79" s="167">
        <v>8.1091134531928066E-2</v>
      </c>
      <c r="AX79" s="168">
        <v>7.3036518259129712E-2</v>
      </c>
    </row>
    <row r="80" spans="2:50" x14ac:dyDescent="0.25">
      <c r="B80" s="122">
        <v>40940</v>
      </c>
      <c r="C80" s="171">
        <v>203.23</v>
      </c>
      <c r="D80" s="206">
        <v>178.65</v>
      </c>
      <c r="E80" s="206">
        <v>193.94</v>
      </c>
      <c r="F80" s="206">
        <v>204.7</v>
      </c>
      <c r="G80" s="206">
        <v>200.49</v>
      </c>
      <c r="H80" s="206">
        <v>187.92</v>
      </c>
      <c r="I80" s="206">
        <v>217.72</v>
      </c>
      <c r="J80" s="206">
        <v>178.73</v>
      </c>
      <c r="K80" s="206">
        <v>212.61</v>
      </c>
      <c r="L80" s="206">
        <v>192.29</v>
      </c>
      <c r="M80" s="206">
        <v>179.38</v>
      </c>
      <c r="N80" s="206">
        <v>210.4</v>
      </c>
      <c r="O80" s="206">
        <v>208.75</v>
      </c>
      <c r="P80" s="206">
        <v>195.17</v>
      </c>
      <c r="Q80" s="206">
        <v>177.93</v>
      </c>
      <c r="R80" s="207">
        <v>194.94</v>
      </c>
      <c r="S80" s="225">
        <v>1.0290316166235769E-2</v>
      </c>
      <c r="T80" s="167">
        <v>1.5691625447723068E-2</v>
      </c>
      <c r="U80" s="167">
        <v>1.1790484140233648E-2</v>
      </c>
      <c r="V80" s="167">
        <v>7.8778926637124158E-3</v>
      </c>
      <c r="W80" s="167">
        <v>2.6505301060211206E-3</v>
      </c>
      <c r="X80" s="167">
        <v>2.3975588491717437E-2</v>
      </c>
      <c r="Y80" s="167">
        <v>1.2274502510693619E-2</v>
      </c>
      <c r="Z80" s="167">
        <v>2.7491023339316634E-3</v>
      </c>
      <c r="AA80" s="167">
        <v>8.3471662319185569E-3</v>
      </c>
      <c r="AB80" s="167">
        <v>5.0700397240226458E-3</v>
      </c>
      <c r="AC80" s="167">
        <v>5.7187710248933765E-3</v>
      </c>
      <c r="AD80" s="167">
        <v>1.2999518536350507E-2</v>
      </c>
      <c r="AE80" s="167">
        <v>1.1238676548951165E-2</v>
      </c>
      <c r="AF80" s="167">
        <v>5.7198804493454602E-3</v>
      </c>
      <c r="AG80" s="167">
        <v>2.0357839201743388E-2</v>
      </c>
      <c r="AH80" s="168">
        <v>9.7902097902096141E-3</v>
      </c>
      <c r="AI80" s="225">
        <v>8.400896095583521E-2</v>
      </c>
      <c r="AJ80" s="167">
        <v>6.8289182562937478E-2</v>
      </c>
      <c r="AK80" s="167">
        <v>6.0129004045042178E-2</v>
      </c>
      <c r="AL80" s="167">
        <v>7.1166928309785327E-2</v>
      </c>
      <c r="AM80" s="167">
        <v>5.7436708860759467E-2</v>
      </c>
      <c r="AN80" s="167">
        <v>6.7060360002271224E-2</v>
      </c>
      <c r="AO80" s="167">
        <v>6.5062126993444824E-2</v>
      </c>
      <c r="AP80" s="167">
        <v>3.798129972704567E-2</v>
      </c>
      <c r="AQ80" s="167">
        <v>8.824282131340544E-2</v>
      </c>
      <c r="AR80" s="167">
        <v>6.9704049844236726E-2</v>
      </c>
      <c r="AS80" s="167">
        <v>4.2300987797792011E-2</v>
      </c>
      <c r="AT80" s="167">
        <v>5.4530874097834747E-2</v>
      </c>
      <c r="AU80" s="167">
        <v>9.580052493438318E-2</v>
      </c>
      <c r="AV80" s="167">
        <v>6.6735898557061635E-2</v>
      </c>
      <c r="AW80" s="167">
        <v>8.5534744676956986E-2</v>
      </c>
      <c r="AX80" s="168">
        <v>6.3850687622789781E-2</v>
      </c>
    </row>
    <row r="81" spans="2:50" x14ac:dyDescent="0.25">
      <c r="B81" s="122">
        <v>40969</v>
      </c>
      <c r="C81" s="171">
        <v>203.56</v>
      </c>
      <c r="D81" s="206">
        <v>179.1</v>
      </c>
      <c r="E81" s="206">
        <v>194.14</v>
      </c>
      <c r="F81" s="206">
        <v>205.85</v>
      </c>
      <c r="G81" s="206">
        <v>200.83</v>
      </c>
      <c r="H81" s="206">
        <v>188.07</v>
      </c>
      <c r="I81" s="206">
        <v>218.83</v>
      </c>
      <c r="J81" s="206">
        <v>178.93</v>
      </c>
      <c r="K81" s="206">
        <v>213.42</v>
      </c>
      <c r="L81" s="206">
        <v>193.39</v>
      </c>
      <c r="M81" s="206">
        <v>180.13</v>
      </c>
      <c r="N81" s="206">
        <v>211.21</v>
      </c>
      <c r="O81" s="206">
        <v>210.3</v>
      </c>
      <c r="P81" s="206">
        <v>194.8</v>
      </c>
      <c r="Q81" s="206">
        <v>179.57</v>
      </c>
      <c r="R81" s="207">
        <v>195.4</v>
      </c>
      <c r="S81" s="225">
        <v>1.6237760173203331E-3</v>
      </c>
      <c r="T81" s="167">
        <v>2.5188916876572875E-3</v>
      </c>
      <c r="U81" s="167">
        <v>1.0312467773536671E-3</v>
      </c>
      <c r="V81" s="167">
        <v>5.6179775280900124E-3</v>
      </c>
      <c r="W81" s="167">
        <v>1.6958451793107621E-3</v>
      </c>
      <c r="X81" s="167">
        <v>7.9821200510865609E-4</v>
      </c>
      <c r="Y81" s="167">
        <v>5.0982913834283217E-3</v>
      </c>
      <c r="Z81" s="167">
        <v>1.1190063223858182E-3</v>
      </c>
      <c r="AA81" s="167">
        <v>3.8097925779594366E-3</v>
      </c>
      <c r="AB81" s="167">
        <v>5.7205262884185704E-3</v>
      </c>
      <c r="AC81" s="167">
        <v>4.1810681235365799E-3</v>
      </c>
      <c r="AD81" s="167">
        <v>3.8498098859316432E-3</v>
      </c>
      <c r="AE81" s="167">
        <v>7.425149700598821E-3</v>
      </c>
      <c r="AF81" s="167">
        <v>-1.8957831633958921E-3</v>
      </c>
      <c r="AG81" s="167">
        <v>9.2171078514020621E-3</v>
      </c>
      <c r="AH81" s="168">
        <v>2.3597004206423744E-3</v>
      </c>
      <c r="AI81" s="225">
        <v>7.9779333757691528E-2</v>
      </c>
      <c r="AJ81" s="167">
        <v>6.6388806192319239E-2</v>
      </c>
      <c r="AK81" s="167">
        <v>5.2078252858613672E-2</v>
      </c>
      <c r="AL81" s="167">
        <v>6.9239559526282912E-2</v>
      </c>
      <c r="AM81" s="167">
        <v>5.0091503267973847E-2</v>
      </c>
      <c r="AN81" s="167">
        <v>6.0744500846023675E-2</v>
      </c>
      <c r="AO81" s="167">
        <v>6.3003983289614318E-2</v>
      </c>
      <c r="AP81" s="167">
        <v>2.9990789776652038E-2</v>
      </c>
      <c r="AQ81" s="167">
        <v>8.7656711854041225E-2</v>
      </c>
      <c r="AR81" s="167">
        <v>6.5040202665491709E-2</v>
      </c>
      <c r="AS81" s="167">
        <v>3.7914145779314179E-2</v>
      </c>
      <c r="AT81" s="167">
        <v>4.6060125798623286E-2</v>
      </c>
      <c r="AU81" s="167">
        <v>9.4913312854688403E-2</v>
      </c>
      <c r="AV81" s="167">
        <v>5.7029681480275762E-2</v>
      </c>
      <c r="AW81" s="167">
        <v>8.8764930576608281E-2</v>
      </c>
      <c r="AX81" s="168">
        <v>5.7359307359307277E-2</v>
      </c>
    </row>
    <row r="82" spans="2:50" x14ac:dyDescent="0.25">
      <c r="B82" s="122">
        <v>41000</v>
      </c>
      <c r="C82" s="171">
        <v>203.62</v>
      </c>
      <c r="D82" s="206">
        <v>179.58</v>
      </c>
      <c r="E82" s="206">
        <v>194.63</v>
      </c>
      <c r="F82" s="206">
        <v>207.33</v>
      </c>
      <c r="G82" s="206">
        <v>200.84</v>
      </c>
      <c r="H82" s="206">
        <v>188.84</v>
      </c>
      <c r="I82" s="206">
        <v>220.02</v>
      </c>
      <c r="J82" s="206">
        <v>178.5</v>
      </c>
      <c r="K82" s="206">
        <v>214.05</v>
      </c>
      <c r="L82" s="206">
        <v>193.24</v>
      </c>
      <c r="M82" s="206">
        <v>179.59</v>
      </c>
      <c r="N82" s="206">
        <v>210.76</v>
      </c>
      <c r="O82" s="206">
        <v>210.87</v>
      </c>
      <c r="P82" s="206">
        <v>194.84</v>
      </c>
      <c r="Q82" s="206">
        <v>180.83</v>
      </c>
      <c r="R82" s="207">
        <v>195.78</v>
      </c>
      <c r="S82" s="225">
        <v>2.9475338966400422E-4</v>
      </c>
      <c r="T82" s="167">
        <v>2.6800670016751127E-3</v>
      </c>
      <c r="U82" s="167">
        <v>2.5239517873700823E-3</v>
      </c>
      <c r="V82" s="167">
        <v>7.1897012387662773E-3</v>
      </c>
      <c r="W82" s="167">
        <v>4.9793357566052521E-5</v>
      </c>
      <c r="X82" s="167">
        <v>4.0942202371458958E-3</v>
      </c>
      <c r="Y82" s="167">
        <v>5.4380112416030357E-3</v>
      </c>
      <c r="Z82" s="167">
        <v>-2.4031744257531074E-3</v>
      </c>
      <c r="AA82" s="167">
        <v>2.9519257801520205E-3</v>
      </c>
      <c r="AB82" s="167">
        <v>-7.7563472775210585E-4</v>
      </c>
      <c r="AC82" s="167">
        <v>-2.9978348970187696E-3</v>
      </c>
      <c r="AD82" s="167">
        <v>-2.1305809384025709E-3</v>
      </c>
      <c r="AE82" s="167">
        <v>2.7104136947218027E-3</v>
      </c>
      <c r="AF82" s="167">
        <v>2.0533880903483848E-4</v>
      </c>
      <c r="AG82" s="167">
        <v>7.0167622654120354E-3</v>
      </c>
      <c r="AH82" s="168">
        <v>1.9447287615148579E-3</v>
      </c>
      <c r="AI82" s="225">
        <v>7.8210219751125187E-2</v>
      </c>
      <c r="AJ82" s="167">
        <v>6.4177777777777889E-2</v>
      </c>
      <c r="AK82" s="167">
        <v>4.9161770254972703E-2</v>
      </c>
      <c r="AL82" s="167">
        <v>6.8876630406764061E-2</v>
      </c>
      <c r="AM82" s="167">
        <v>4.5225084569346929E-2</v>
      </c>
      <c r="AN82" s="167">
        <v>6.1495222034851027E-2</v>
      </c>
      <c r="AO82" s="167">
        <v>6.336088154269981E-2</v>
      </c>
      <c r="AP82" s="167">
        <v>2.474309661863483E-2</v>
      </c>
      <c r="AQ82" s="167">
        <v>8.5611401328802739E-2</v>
      </c>
      <c r="AR82" s="167">
        <v>5.8095603132015672E-2</v>
      </c>
      <c r="AS82" s="167">
        <v>3.2126436781609202E-2</v>
      </c>
      <c r="AT82" s="167">
        <v>3.8175459336978523E-2</v>
      </c>
      <c r="AU82" s="167">
        <v>9.3837535014005713E-2</v>
      </c>
      <c r="AV82" s="167">
        <v>5.4043819312956431E-2</v>
      </c>
      <c r="AW82" s="167">
        <v>9.2826494228561041E-2</v>
      </c>
      <c r="AX82" s="168">
        <v>5.3997308209959627E-2</v>
      </c>
    </row>
    <row r="83" spans="2:50" x14ac:dyDescent="0.25">
      <c r="B83" s="122">
        <v>41030</v>
      </c>
      <c r="C83" s="171">
        <v>203.09</v>
      </c>
      <c r="D83" s="206">
        <v>180.7</v>
      </c>
      <c r="E83" s="206">
        <v>194.68</v>
      </c>
      <c r="F83" s="206">
        <v>207.53</v>
      </c>
      <c r="G83" s="206">
        <v>200.77</v>
      </c>
      <c r="H83" s="206">
        <v>189.1</v>
      </c>
      <c r="I83" s="206">
        <v>218.83</v>
      </c>
      <c r="J83" s="206">
        <v>178.33</v>
      </c>
      <c r="K83" s="206">
        <v>214.22</v>
      </c>
      <c r="L83" s="206">
        <v>193.68</v>
      </c>
      <c r="M83" s="206">
        <v>179.35</v>
      </c>
      <c r="N83" s="206">
        <v>210.51</v>
      </c>
      <c r="O83" s="206">
        <v>211.77</v>
      </c>
      <c r="P83" s="206">
        <v>194.14</v>
      </c>
      <c r="Q83" s="206">
        <v>181.07</v>
      </c>
      <c r="R83" s="207">
        <v>195.92</v>
      </c>
      <c r="S83" s="225">
        <v>-2.6028877320498633E-3</v>
      </c>
      <c r="T83" s="167">
        <v>6.2367746965139581E-3</v>
      </c>
      <c r="U83" s="167">
        <v>2.5689770333459094E-4</v>
      </c>
      <c r="V83" s="167">
        <v>9.6464573385413033E-4</v>
      </c>
      <c r="W83" s="167">
        <v>-3.4853614817764722E-4</v>
      </c>
      <c r="X83" s="167">
        <v>1.3768269434442093E-3</v>
      </c>
      <c r="Y83" s="167">
        <v>-5.4085992182528742E-3</v>
      </c>
      <c r="Z83" s="167">
        <v>-9.5238095238092679E-4</v>
      </c>
      <c r="AA83" s="167">
        <v>7.9420696099030685E-4</v>
      </c>
      <c r="AB83" s="167">
        <v>2.2769612916579973E-3</v>
      </c>
      <c r="AC83" s="167">
        <v>-1.3363773038588267E-3</v>
      </c>
      <c r="AD83" s="167">
        <v>-1.1861833364964491E-3</v>
      </c>
      <c r="AE83" s="167">
        <v>4.2680324370465428E-3</v>
      </c>
      <c r="AF83" s="167">
        <v>-3.5926914391296583E-3</v>
      </c>
      <c r="AG83" s="167">
        <v>1.3272134048551987E-3</v>
      </c>
      <c r="AH83" s="168">
        <v>7.1508836449063473E-4</v>
      </c>
      <c r="AI83" s="225">
        <v>5.6275029905861418E-2</v>
      </c>
      <c r="AJ83" s="167">
        <v>6.0259344012204341E-2</v>
      </c>
      <c r="AK83" s="167">
        <v>4.196103618068947E-2</v>
      </c>
      <c r="AL83" s="167">
        <v>6.2839291201475023E-2</v>
      </c>
      <c r="AM83" s="167">
        <v>3.5751134956665265E-2</v>
      </c>
      <c r="AN83" s="167">
        <v>5.3129873022945029E-2</v>
      </c>
      <c r="AO83" s="167">
        <v>5.368836671802768E-2</v>
      </c>
      <c r="AP83" s="167">
        <v>1.9378072481993858E-2</v>
      </c>
      <c r="AQ83" s="167">
        <v>6.9015419931134359E-2</v>
      </c>
      <c r="AR83" s="167">
        <v>5.4614756329975478E-2</v>
      </c>
      <c r="AS83" s="167">
        <v>2.7793696275071555E-2</v>
      </c>
      <c r="AT83" s="167">
        <v>3.4803126382539462E-2</v>
      </c>
      <c r="AU83" s="167">
        <v>7.8368469294225473E-2</v>
      </c>
      <c r="AV83" s="167">
        <v>4.6125660092682264E-2</v>
      </c>
      <c r="AW83" s="167">
        <v>7.8054298642533881E-2</v>
      </c>
      <c r="AX83" s="168">
        <v>4.6413502109704741E-2</v>
      </c>
    </row>
    <row r="84" spans="2:50" x14ac:dyDescent="0.25">
      <c r="B84" s="122">
        <v>41061</v>
      </c>
      <c r="C84" s="171">
        <v>203.19</v>
      </c>
      <c r="D84" s="206">
        <v>181.06</v>
      </c>
      <c r="E84" s="206">
        <v>194.23</v>
      </c>
      <c r="F84" s="206">
        <v>207.77</v>
      </c>
      <c r="G84" s="206">
        <v>200.27</v>
      </c>
      <c r="H84" s="206">
        <v>188.98</v>
      </c>
      <c r="I84" s="206">
        <v>218.22</v>
      </c>
      <c r="J84" s="206">
        <v>178.8</v>
      </c>
      <c r="K84" s="206">
        <v>213.27</v>
      </c>
      <c r="L84" s="206">
        <v>193.44</v>
      </c>
      <c r="M84" s="206">
        <v>179.26</v>
      </c>
      <c r="N84" s="206">
        <v>210.41</v>
      </c>
      <c r="O84" s="206">
        <v>211.16</v>
      </c>
      <c r="P84" s="206">
        <v>193.41</v>
      </c>
      <c r="Q84" s="206">
        <v>181.18</v>
      </c>
      <c r="R84" s="229">
        <v>195.58</v>
      </c>
      <c r="S84" s="225">
        <v>4.9239253532906702E-4</v>
      </c>
      <c r="T84" s="167">
        <v>1.9922523519646518E-3</v>
      </c>
      <c r="U84" s="167">
        <v>-2.3114855146908475E-3</v>
      </c>
      <c r="V84" s="167">
        <v>1.1564593070880758E-3</v>
      </c>
      <c r="W84" s="167">
        <v>-2.4904119141305747E-3</v>
      </c>
      <c r="X84" s="167">
        <v>-6.3458487572720657E-4</v>
      </c>
      <c r="Y84" s="167">
        <v>-2.7875519809898996E-3</v>
      </c>
      <c r="Z84" s="167">
        <v>2.6355632815566743E-3</v>
      </c>
      <c r="AA84" s="167">
        <v>-4.4346933059471461E-3</v>
      </c>
      <c r="AB84" s="167">
        <v>-1.2391573729864103E-3</v>
      </c>
      <c r="AC84" s="167">
        <v>-5.0181209924726744E-4</v>
      </c>
      <c r="AD84" s="167">
        <v>-4.7503681535321363E-4</v>
      </c>
      <c r="AE84" s="167">
        <v>-2.8804835434670384E-3</v>
      </c>
      <c r="AF84" s="167">
        <v>-3.7601730709796444E-3</v>
      </c>
      <c r="AG84" s="167">
        <v>6.0749986193187056E-4</v>
      </c>
      <c r="AH84" s="168">
        <v>-1.7354022049814732E-3</v>
      </c>
      <c r="AI84" s="225">
        <v>5.3890041493775964E-2</v>
      </c>
      <c r="AJ84" s="167">
        <v>5.8273423344438635E-2</v>
      </c>
      <c r="AK84" s="167">
        <v>3.5341151385927416E-2</v>
      </c>
      <c r="AL84" s="167">
        <v>5.8215340735458865E-2</v>
      </c>
      <c r="AM84" s="167">
        <v>3.0142482382593538E-2</v>
      </c>
      <c r="AN84" s="167">
        <v>4.9480757483201021E-2</v>
      </c>
      <c r="AO84" s="167">
        <v>4.8177145876362903E-2</v>
      </c>
      <c r="AP84" s="167">
        <v>2.1772672724155617E-2</v>
      </c>
      <c r="AQ84" s="167">
        <v>5.5321886288287381E-2</v>
      </c>
      <c r="AR84" s="167">
        <v>5.0390964378800973E-2</v>
      </c>
      <c r="AS84" s="167">
        <v>2.4225802765398097E-2</v>
      </c>
      <c r="AT84" s="167">
        <v>2.9806186374314869E-2</v>
      </c>
      <c r="AU84" s="167">
        <v>7.2803942488441686E-2</v>
      </c>
      <c r="AV84" s="167">
        <v>3.7329042638777121E-2</v>
      </c>
      <c r="AW84" s="167">
        <v>7.1183634858697165E-2</v>
      </c>
      <c r="AX84" s="168">
        <v>4.0651271682451862E-2</v>
      </c>
    </row>
    <row r="85" spans="2:50" x14ac:dyDescent="0.25">
      <c r="B85" s="122">
        <v>41091</v>
      </c>
      <c r="C85" s="171">
        <v>203.55</v>
      </c>
      <c r="D85" s="206">
        <v>181.19</v>
      </c>
      <c r="E85" s="206">
        <v>194.83</v>
      </c>
      <c r="F85" s="206">
        <v>207.91</v>
      </c>
      <c r="G85" s="206">
        <v>200.51</v>
      </c>
      <c r="H85" s="206">
        <v>189.27</v>
      </c>
      <c r="I85" s="206">
        <v>217.89</v>
      </c>
      <c r="J85" s="206">
        <v>178.51</v>
      </c>
      <c r="K85" s="206">
        <v>214.26</v>
      </c>
      <c r="L85" s="206">
        <v>193.5</v>
      </c>
      <c r="M85" s="206">
        <v>178.81</v>
      </c>
      <c r="N85" s="206">
        <v>209.86</v>
      </c>
      <c r="O85" s="206">
        <v>211.92</v>
      </c>
      <c r="P85" s="206">
        <v>192.73</v>
      </c>
      <c r="Q85" s="206">
        <v>181.44</v>
      </c>
      <c r="R85" s="229">
        <v>195.99</v>
      </c>
      <c r="S85" s="225">
        <v>1.7717407352724202E-3</v>
      </c>
      <c r="T85" s="167">
        <v>7.1799403512651239E-4</v>
      </c>
      <c r="U85" s="167">
        <v>3.0891211450343459E-3</v>
      </c>
      <c r="V85" s="167">
        <v>6.7382201472776515E-4</v>
      </c>
      <c r="W85" s="167">
        <v>1.1983821840513276E-3</v>
      </c>
      <c r="X85" s="167">
        <v>1.5345539210500636E-3</v>
      </c>
      <c r="Y85" s="167">
        <v>-1.5122353588122861E-3</v>
      </c>
      <c r="Z85" s="167">
        <v>-1.6219239373602701E-3</v>
      </c>
      <c r="AA85" s="167">
        <v>4.6420030946685564E-3</v>
      </c>
      <c r="AB85" s="167">
        <v>3.1017369727037725E-4</v>
      </c>
      <c r="AC85" s="167">
        <v>-2.5103202052882967E-3</v>
      </c>
      <c r="AD85" s="167">
        <v>-2.6139442041727134E-3</v>
      </c>
      <c r="AE85" s="167">
        <v>3.5991665088084268E-3</v>
      </c>
      <c r="AF85" s="167">
        <v>-3.5158471640556188E-3</v>
      </c>
      <c r="AG85" s="167">
        <v>1.4350369797990759E-3</v>
      </c>
      <c r="AH85" s="168">
        <v>2.0963288679824998E-3</v>
      </c>
      <c r="AI85" s="225">
        <v>4.6637186343068793E-2</v>
      </c>
      <c r="AJ85" s="167">
        <v>5.8043795620438043E-2</v>
      </c>
      <c r="AK85" s="167">
        <v>3.3197221191069826E-2</v>
      </c>
      <c r="AL85" s="167">
        <v>5.5595044679122685E-2</v>
      </c>
      <c r="AM85" s="167">
        <v>2.7360762412256046E-2</v>
      </c>
      <c r="AN85" s="167">
        <v>4.9168514412416986E-2</v>
      </c>
      <c r="AO85" s="167">
        <v>4.4284687275341295E-2</v>
      </c>
      <c r="AP85" s="167">
        <v>1.45495879511226E-2</v>
      </c>
      <c r="AQ85" s="167">
        <v>5.4117878579159617E-2</v>
      </c>
      <c r="AR85" s="167">
        <v>4.5945945945945921E-2</v>
      </c>
      <c r="AS85" s="167">
        <v>1.8164218198382764E-2</v>
      </c>
      <c r="AT85" s="167">
        <v>2.3457693245549915E-2</v>
      </c>
      <c r="AU85" s="167">
        <v>7.0843860535623859E-2</v>
      </c>
      <c r="AV85" s="167">
        <v>3.0696828707417412E-2</v>
      </c>
      <c r="AW85" s="167">
        <v>7.0000589726956441E-2</v>
      </c>
      <c r="AX85" s="168">
        <v>3.7972672386399786E-2</v>
      </c>
    </row>
    <row r="86" spans="2:50" x14ac:dyDescent="0.25">
      <c r="B86" s="122">
        <v>41122</v>
      </c>
      <c r="C86" s="171">
        <v>203.88</v>
      </c>
      <c r="D86" s="206">
        <v>181.04</v>
      </c>
      <c r="E86" s="206">
        <v>194.89</v>
      </c>
      <c r="F86" s="206">
        <v>207.67</v>
      </c>
      <c r="G86" s="206">
        <v>200.98</v>
      </c>
      <c r="H86" s="206">
        <v>189.56</v>
      </c>
      <c r="I86" s="206">
        <v>217.47</v>
      </c>
      <c r="J86" s="206">
        <v>178.53</v>
      </c>
      <c r="K86" s="206">
        <v>214.48</v>
      </c>
      <c r="L86" s="206">
        <v>192.91</v>
      </c>
      <c r="M86" s="206">
        <v>178.4</v>
      </c>
      <c r="N86" s="206">
        <v>210.08</v>
      </c>
      <c r="O86" s="206">
        <v>211.73</v>
      </c>
      <c r="P86" s="206">
        <v>192.85</v>
      </c>
      <c r="Q86" s="206">
        <v>181.49</v>
      </c>
      <c r="R86" s="229">
        <v>196</v>
      </c>
      <c r="S86" s="225">
        <v>1.6212232866616993E-3</v>
      </c>
      <c r="T86" s="167">
        <v>-8.2786025718861733E-4</v>
      </c>
      <c r="U86" s="167">
        <v>3.0796078632633339E-4</v>
      </c>
      <c r="V86" s="167">
        <v>-1.1543456303209076E-3</v>
      </c>
      <c r="W86" s="167">
        <v>2.3440227420079562E-3</v>
      </c>
      <c r="X86" s="167">
        <v>1.5322026734294614E-3</v>
      </c>
      <c r="Y86" s="167">
        <v>-1.9275781357565025E-3</v>
      </c>
      <c r="Z86" s="167">
        <v>1.1203854125829693E-4</v>
      </c>
      <c r="AA86" s="167">
        <v>1.026789881452439E-3</v>
      </c>
      <c r="AB86" s="167">
        <v>-3.0490956072352082E-3</v>
      </c>
      <c r="AC86" s="167">
        <v>-2.2929366366534198E-3</v>
      </c>
      <c r="AD86" s="167">
        <v>1.0483179262366082E-3</v>
      </c>
      <c r="AE86" s="167">
        <v>-8.9656474141186493E-4</v>
      </c>
      <c r="AF86" s="167">
        <v>6.2263269859386128E-4</v>
      </c>
      <c r="AG86" s="167">
        <v>2.7557319223991961E-4</v>
      </c>
      <c r="AH86" s="168">
        <v>5.1023011378159566E-5</v>
      </c>
      <c r="AI86" s="225">
        <v>4.2917796306716438E-2</v>
      </c>
      <c r="AJ86" s="167">
        <v>5.005510121222656E-2</v>
      </c>
      <c r="AK86" s="167">
        <v>3.0564221881444587E-2</v>
      </c>
      <c r="AL86" s="167">
        <v>4.8150204411245179E-2</v>
      </c>
      <c r="AM86" s="167">
        <v>2.5617472953664011E-2</v>
      </c>
      <c r="AN86" s="167">
        <v>4.8857411608476786E-2</v>
      </c>
      <c r="AO86" s="167">
        <v>4.0625897215044615E-2</v>
      </c>
      <c r="AP86" s="167">
        <v>1.48362892223739E-2</v>
      </c>
      <c r="AQ86" s="167">
        <v>5.0188512951084618E-2</v>
      </c>
      <c r="AR86" s="167">
        <v>3.8882007647153882E-2</v>
      </c>
      <c r="AS86" s="167">
        <v>1.3463614156677961E-2</v>
      </c>
      <c r="AT86" s="167">
        <v>2.2386606969048151E-2</v>
      </c>
      <c r="AU86" s="167">
        <v>6.2155111869168111E-2</v>
      </c>
      <c r="AV86" s="167">
        <v>2.5634207307344559E-2</v>
      </c>
      <c r="AW86" s="167">
        <v>5.9857509927587094E-2</v>
      </c>
      <c r="AX86" s="168">
        <v>3.4300791556728161E-2</v>
      </c>
    </row>
    <row r="87" spans="2:50" x14ac:dyDescent="0.25">
      <c r="B87" s="122">
        <v>41153</v>
      </c>
      <c r="C87" s="171">
        <v>203.84</v>
      </c>
      <c r="D87" s="206">
        <v>180.9</v>
      </c>
      <c r="E87" s="206">
        <v>194.62</v>
      </c>
      <c r="F87" s="206">
        <v>207.54</v>
      </c>
      <c r="G87" s="206">
        <v>200.64</v>
      </c>
      <c r="H87" s="206">
        <v>189.06</v>
      </c>
      <c r="I87" s="206">
        <v>216.82</v>
      </c>
      <c r="J87" s="206">
        <v>178.37</v>
      </c>
      <c r="K87" s="206">
        <v>214.6</v>
      </c>
      <c r="L87" s="206">
        <v>192.47</v>
      </c>
      <c r="M87" s="206">
        <v>178.24</v>
      </c>
      <c r="N87" s="206">
        <v>209.5</v>
      </c>
      <c r="O87" s="206">
        <v>211.2</v>
      </c>
      <c r="P87" s="206">
        <v>193.15</v>
      </c>
      <c r="Q87" s="206">
        <v>181.2</v>
      </c>
      <c r="R87" s="229">
        <v>195.71</v>
      </c>
      <c r="S87" s="225">
        <v>-1.961938395134144E-4</v>
      </c>
      <c r="T87" s="167">
        <v>-7.7330976579759181E-4</v>
      </c>
      <c r="U87" s="167">
        <v>-1.385396890553503E-3</v>
      </c>
      <c r="V87" s="167">
        <v>-6.2599316222855528E-4</v>
      </c>
      <c r="W87" s="167">
        <v>-1.6917106179719088E-3</v>
      </c>
      <c r="X87" s="167">
        <v>-2.6376872757966074E-3</v>
      </c>
      <c r="Y87" s="167">
        <v>-2.9889180116797753E-3</v>
      </c>
      <c r="Z87" s="167">
        <v>-8.9620792023747953E-4</v>
      </c>
      <c r="AA87" s="167">
        <v>5.5949272659461258E-4</v>
      </c>
      <c r="AB87" s="167">
        <v>-2.2808563578871066E-3</v>
      </c>
      <c r="AC87" s="167">
        <v>-8.9686098654706559E-4</v>
      </c>
      <c r="AD87" s="167">
        <v>-2.760853008377806E-3</v>
      </c>
      <c r="AE87" s="167">
        <v>-2.5031880224815062E-3</v>
      </c>
      <c r="AF87" s="167">
        <v>1.5556131708582832E-3</v>
      </c>
      <c r="AG87" s="167">
        <v>-1.5978841809467514E-3</v>
      </c>
      <c r="AH87" s="168">
        <v>-1.4795918367346284E-3</v>
      </c>
      <c r="AI87" s="225">
        <v>3.8516405135520682E-2</v>
      </c>
      <c r="AJ87" s="167">
        <v>4.7359888837424702E-2</v>
      </c>
      <c r="AK87" s="167">
        <v>2.7777777777777679E-2</v>
      </c>
      <c r="AL87" s="167">
        <v>4.6701634052854546E-2</v>
      </c>
      <c r="AM87" s="167">
        <v>2.1952834513319308E-2</v>
      </c>
      <c r="AN87" s="167">
        <v>4.4530386740331496E-2</v>
      </c>
      <c r="AO87" s="167">
        <v>3.6127305744050542E-2</v>
      </c>
      <c r="AP87" s="167">
        <v>1.3869152503836801E-2</v>
      </c>
      <c r="AQ87" s="167">
        <v>4.7084654793852154E-2</v>
      </c>
      <c r="AR87" s="167">
        <v>3.467369100096751E-2</v>
      </c>
      <c r="AS87" s="167">
        <v>1.031629066999229E-2</v>
      </c>
      <c r="AT87" s="167">
        <v>1.9464720194647178E-2</v>
      </c>
      <c r="AU87" s="167">
        <v>5.4523666866387099E-2</v>
      </c>
      <c r="AV87" s="167">
        <v>2.5430027606710537E-2</v>
      </c>
      <c r="AW87" s="167">
        <v>5.7052852642632157E-2</v>
      </c>
      <c r="AX87" s="168">
        <v>3.1138040042149706E-2</v>
      </c>
    </row>
    <row r="88" spans="2:50" x14ac:dyDescent="0.25">
      <c r="B88" s="122">
        <v>41183</v>
      </c>
      <c r="C88" s="164">
        <v>204.02</v>
      </c>
      <c r="D88" s="211">
        <v>180.74</v>
      </c>
      <c r="E88" s="211">
        <v>194.88</v>
      </c>
      <c r="F88" s="211">
        <v>208.08</v>
      </c>
      <c r="G88" s="211">
        <v>200.68</v>
      </c>
      <c r="H88" s="211">
        <v>189.11</v>
      </c>
      <c r="I88" s="211">
        <v>216.64</v>
      </c>
      <c r="J88" s="211">
        <v>177.97</v>
      </c>
      <c r="K88" s="211">
        <v>214.46</v>
      </c>
      <c r="L88" s="211">
        <v>192.11</v>
      </c>
      <c r="M88" s="211">
        <v>177.83</v>
      </c>
      <c r="N88" s="211">
        <v>209.02</v>
      </c>
      <c r="O88" s="211">
        <v>210.4</v>
      </c>
      <c r="P88" s="211">
        <v>192.62</v>
      </c>
      <c r="Q88" s="211">
        <v>181.26</v>
      </c>
      <c r="R88" s="229">
        <v>195.8</v>
      </c>
      <c r="S88" s="225">
        <v>8.8304552590279251E-4</v>
      </c>
      <c r="T88" s="167">
        <v>-8.8446655610829872E-4</v>
      </c>
      <c r="U88" s="167">
        <v>1.3359366971534836E-3</v>
      </c>
      <c r="V88" s="167">
        <v>2.6019080659152038E-3</v>
      </c>
      <c r="W88" s="167">
        <v>1.9936204146731029E-4</v>
      </c>
      <c r="X88" s="167">
        <v>2.6446630699261675E-4</v>
      </c>
      <c r="Y88" s="167">
        <v>-8.3018171755377956E-4</v>
      </c>
      <c r="Z88" s="167">
        <v>-2.242529573358798E-3</v>
      </c>
      <c r="AA88" s="167">
        <v>-6.5237651444538525E-4</v>
      </c>
      <c r="AB88" s="167">
        <v>-1.8704213643684353E-3</v>
      </c>
      <c r="AC88" s="167">
        <v>-2.3002692998204122E-3</v>
      </c>
      <c r="AD88" s="167">
        <v>-2.2911694510738823E-3</v>
      </c>
      <c r="AE88" s="167">
        <v>-3.7878787878786735E-3</v>
      </c>
      <c r="AF88" s="167">
        <v>-2.7439813616360054E-3</v>
      </c>
      <c r="AG88" s="167">
        <v>3.3112582781447131E-4</v>
      </c>
      <c r="AH88" s="168">
        <v>4.598640846149582E-4</v>
      </c>
      <c r="AI88" s="225">
        <v>3.8428258767241985E-2</v>
      </c>
      <c r="AJ88" s="167">
        <v>4.5223224612537694E-2</v>
      </c>
      <c r="AK88" s="167">
        <v>2.2562703326686862E-2</v>
      </c>
      <c r="AL88" s="167">
        <v>4.589092736868583E-2</v>
      </c>
      <c r="AM88" s="167">
        <v>1.9611828066253389E-2</v>
      </c>
      <c r="AN88" s="167">
        <v>4.2905200463243753E-2</v>
      </c>
      <c r="AO88" s="167">
        <v>3.1569925241655028E-2</v>
      </c>
      <c r="AP88" s="167">
        <v>7.6435284792208957E-3</v>
      </c>
      <c r="AQ88" s="167">
        <v>4.4312426957537898E-2</v>
      </c>
      <c r="AR88" s="167">
        <v>2.974914236706705E-2</v>
      </c>
      <c r="AS88" s="167">
        <v>5.6551490131764304E-3</v>
      </c>
      <c r="AT88" s="167">
        <v>1.5103686076441303E-2</v>
      </c>
      <c r="AU88" s="167">
        <v>4.6297677656770508E-2</v>
      </c>
      <c r="AV88" s="167">
        <v>2.0124986759877173E-2</v>
      </c>
      <c r="AW88" s="167">
        <v>5.6109071840587221E-2</v>
      </c>
      <c r="AX88" s="168">
        <v>2.6797419896166685E-2</v>
      </c>
    </row>
    <row r="89" spans="2:50" x14ac:dyDescent="0.25">
      <c r="B89" s="122">
        <v>41214</v>
      </c>
      <c r="C89" s="164">
        <v>204.53</v>
      </c>
      <c r="D89" s="211">
        <v>180.78</v>
      </c>
      <c r="E89" s="211">
        <v>194.77</v>
      </c>
      <c r="F89" s="211">
        <v>207.94</v>
      </c>
      <c r="G89" s="211">
        <v>200.51</v>
      </c>
      <c r="H89" s="211">
        <v>189.6</v>
      </c>
      <c r="I89" s="211">
        <v>216.14</v>
      </c>
      <c r="J89" s="211">
        <v>178.02</v>
      </c>
      <c r="K89" s="211">
        <v>214.5</v>
      </c>
      <c r="L89" s="211">
        <v>192</v>
      </c>
      <c r="M89" s="211">
        <v>177.6</v>
      </c>
      <c r="N89" s="211">
        <v>208.61</v>
      </c>
      <c r="O89" s="211">
        <v>210.71</v>
      </c>
      <c r="P89" s="211">
        <v>192.38</v>
      </c>
      <c r="Q89" s="211">
        <v>180.93</v>
      </c>
      <c r="R89" s="229">
        <v>195.72</v>
      </c>
      <c r="S89" s="225">
        <v>2.4997549259875296E-3</v>
      </c>
      <c r="T89" s="167">
        <v>2.2131238242772966E-4</v>
      </c>
      <c r="U89" s="167">
        <v>-5.6444991789816878E-4</v>
      </c>
      <c r="V89" s="167">
        <v>-6.7281814686670494E-4</v>
      </c>
      <c r="W89" s="167">
        <v>-8.47119792704909E-4</v>
      </c>
      <c r="X89" s="167">
        <v>2.5910845539631744E-3</v>
      </c>
      <c r="Y89" s="167">
        <v>-2.3079763663219621E-3</v>
      </c>
      <c r="Z89" s="167">
        <v>2.8094622689223137E-4</v>
      </c>
      <c r="AA89" s="167">
        <v>1.8651496782617905E-4</v>
      </c>
      <c r="AB89" s="167">
        <v>-5.7258862110254327E-4</v>
      </c>
      <c r="AC89" s="167">
        <v>-1.2933700725412667E-3</v>
      </c>
      <c r="AD89" s="167">
        <v>-1.9615347813606299E-3</v>
      </c>
      <c r="AE89" s="167">
        <v>1.47338403041819E-3</v>
      </c>
      <c r="AF89" s="167">
        <v>-1.2459765341086282E-3</v>
      </c>
      <c r="AG89" s="167">
        <v>-1.8205892088711817E-3</v>
      </c>
      <c r="AH89" s="168">
        <v>-4.0858018386114026E-4</v>
      </c>
      <c r="AI89" s="225">
        <v>3.6539631056152544E-2</v>
      </c>
      <c r="AJ89" s="167">
        <v>4.340297818307759E-2</v>
      </c>
      <c r="AK89" s="167">
        <v>2.0807127882599641E-2</v>
      </c>
      <c r="AL89" s="167">
        <v>4.1105492414760025E-2</v>
      </c>
      <c r="AM89" s="167">
        <v>1.6063646498428952E-2</v>
      </c>
      <c r="AN89" s="167">
        <v>4.2789572104279028E-2</v>
      </c>
      <c r="AO89" s="167">
        <v>2.5623991648476618E-2</v>
      </c>
      <c r="AP89" s="167">
        <v>5.8195378269958464E-3</v>
      </c>
      <c r="AQ89" s="167">
        <v>3.9848749272832995E-2</v>
      </c>
      <c r="AR89" s="167">
        <v>2.5148165945859446E-2</v>
      </c>
      <c r="AS89" s="167">
        <v>1.5225850109963357E-3</v>
      </c>
      <c r="AT89" s="167">
        <v>1.1589564542721531E-2</v>
      </c>
      <c r="AU89" s="167">
        <v>4.353209191759122E-2</v>
      </c>
      <c r="AV89" s="167">
        <v>6.5400512740019234E-3</v>
      </c>
      <c r="AW89" s="167">
        <v>5.075788373308554E-2</v>
      </c>
      <c r="AX89" s="168">
        <v>2.417582417582409E-2</v>
      </c>
    </row>
    <row r="90" spans="2:50" x14ac:dyDescent="0.25">
      <c r="B90" s="122">
        <v>41244</v>
      </c>
      <c r="C90" s="164">
        <v>204.88</v>
      </c>
      <c r="D90" s="211">
        <v>180.8</v>
      </c>
      <c r="E90" s="211">
        <v>194.86</v>
      </c>
      <c r="F90" s="211">
        <v>207.87</v>
      </c>
      <c r="G90" s="211">
        <v>200.72</v>
      </c>
      <c r="H90" s="211">
        <v>189.85</v>
      </c>
      <c r="I90" s="211">
        <v>216.09</v>
      </c>
      <c r="J90" s="211">
        <v>177.66</v>
      </c>
      <c r="K90" s="211">
        <v>214.73</v>
      </c>
      <c r="L90" s="211">
        <v>192.07</v>
      </c>
      <c r="M90" s="211">
        <v>177.78</v>
      </c>
      <c r="N90" s="211">
        <v>208.45</v>
      </c>
      <c r="O90" s="211">
        <v>211.18</v>
      </c>
      <c r="P90" s="211">
        <v>192.54</v>
      </c>
      <c r="Q90" s="211">
        <v>181.01</v>
      </c>
      <c r="R90" s="229">
        <v>195.82</v>
      </c>
      <c r="S90" s="225">
        <v>1.7112404048305052E-3</v>
      </c>
      <c r="T90" s="167">
        <v>1.1063170704739278E-4</v>
      </c>
      <c r="U90" s="167">
        <v>4.6208348308263147E-4</v>
      </c>
      <c r="V90" s="167">
        <v>-3.3663556795227034E-4</v>
      </c>
      <c r="W90" s="167">
        <v>1.0473293102588599E-3</v>
      </c>
      <c r="X90" s="167">
        <v>1.3185654008438519E-3</v>
      </c>
      <c r="Y90" s="167">
        <v>-2.3133154436927317E-4</v>
      </c>
      <c r="Z90" s="167">
        <v>-2.0222446916077219E-3</v>
      </c>
      <c r="AA90" s="167">
        <v>1.0722610722611048E-3</v>
      </c>
      <c r="AB90" s="167">
        <v>3.6458333333322379E-4</v>
      </c>
      <c r="AC90" s="167">
        <v>1.0135135135136419E-3</v>
      </c>
      <c r="AD90" s="167">
        <v>-7.6698144863629469E-4</v>
      </c>
      <c r="AE90" s="167">
        <v>2.2305538417730641E-3</v>
      </c>
      <c r="AF90" s="167">
        <v>8.316872855806956E-4</v>
      </c>
      <c r="AG90" s="167">
        <v>4.4215995136220876E-4</v>
      </c>
      <c r="AH90" s="168">
        <v>5.10933987328821E-4</v>
      </c>
      <c r="AI90" s="225">
        <v>3.6422501011736053E-2</v>
      </c>
      <c r="AJ90" s="167">
        <v>4.1894773238056793E-2</v>
      </c>
      <c r="AK90" s="167">
        <v>1.9675562532705415E-2</v>
      </c>
      <c r="AL90" s="167">
        <v>3.9661898569570919E-2</v>
      </c>
      <c r="AM90" s="167">
        <v>1.6664134123486773E-2</v>
      </c>
      <c r="AN90" s="167">
        <v>4.2444542060180002E-2</v>
      </c>
      <c r="AO90" s="167">
        <v>2.4754588134869859E-2</v>
      </c>
      <c r="AP90" s="167">
        <v>3.0487804878047697E-3</v>
      </c>
      <c r="AQ90" s="167">
        <v>3.7242778475509608E-2</v>
      </c>
      <c r="AR90" s="167">
        <v>2.4209459819762191E-2</v>
      </c>
      <c r="AS90" s="167">
        <v>4.8041598372237093E-3</v>
      </c>
      <c r="AT90" s="167">
        <v>1.0127931769722709E-2</v>
      </c>
      <c r="AU90" s="167">
        <v>4.0654412851722332E-2</v>
      </c>
      <c r="AV90" s="167">
        <v>7.7990054959433674E-3</v>
      </c>
      <c r="AW90" s="167">
        <v>4.9820206472567019E-2</v>
      </c>
      <c r="AX90" s="168">
        <v>2.3199916396697606E-2</v>
      </c>
    </row>
    <row r="91" spans="2:50" x14ac:dyDescent="0.25">
      <c r="B91" s="122">
        <v>41275</v>
      </c>
      <c r="C91" s="164">
        <v>207.18</v>
      </c>
      <c r="D91" s="211">
        <v>181.8</v>
      </c>
      <c r="E91" s="211">
        <v>195.92</v>
      </c>
      <c r="F91" s="211">
        <v>209.22</v>
      </c>
      <c r="G91" s="211">
        <v>203.14</v>
      </c>
      <c r="H91" s="211">
        <v>191.3</v>
      </c>
      <c r="I91" s="211">
        <v>217.35</v>
      </c>
      <c r="J91" s="211">
        <v>178.07</v>
      </c>
      <c r="K91" s="211">
        <v>219.57</v>
      </c>
      <c r="L91" s="211">
        <v>193.96</v>
      </c>
      <c r="M91" s="211">
        <v>178.86</v>
      </c>
      <c r="N91" s="211">
        <v>209.48</v>
      </c>
      <c r="O91" s="211">
        <v>212.58</v>
      </c>
      <c r="P91" s="211">
        <v>193.38</v>
      </c>
      <c r="Q91" s="211">
        <v>181.94</v>
      </c>
      <c r="R91" s="229">
        <v>197.27</v>
      </c>
      <c r="S91" s="225">
        <v>1.1226083561109101E-2</v>
      </c>
      <c r="T91" s="167">
        <v>5.530973451327359E-3</v>
      </c>
      <c r="U91" s="167">
        <v>5.439802935440774E-3</v>
      </c>
      <c r="V91" s="167">
        <v>6.4944436426612739E-3</v>
      </c>
      <c r="W91" s="167">
        <v>1.2056596253487317E-2</v>
      </c>
      <c r="X91" s="167">
        <v>7.6376086383989072E-3</v>
      </c>
      <c r="Y91" s="167">
        <v>5.8309037900874383E-3</v>
      </c>
      <c r="Z91" s="167">
        <v>2.3077789035235163E-3</v>
      </c>
      <c r="AA91" s="167">
        <v>2.2539933870441953E-2</v>
      </c>
      <c r="AB91" s="167">
        <v>9.8401624407769006E-3</v>
      </c>
      <c r="AC91" s="167">
        <v>6.0749240634492274E-3</v>
      </c>
      <c r="AD91" s="167">
        <v>4.9412329095706031E-3</v>
      </c>
      <c r="AE91" s="167">
        <v>6.6294156643622593E-3</v>
      </c>
      <c r="AF91" s="167">
        <v>4.3627298223745115E-3</v>
      </c>
      <c r="AG91" s="167">
        <v>5.1378376885256039E-3</v>
      </c>
      <c r="AH91" s="168">
        <v>7.4047594729855781E-3</v>
      </c>
      <c r="AI91" s="225">
        <v>2.9926426724995014E-2</v>
      </c>
      <c r="AJ91" s="167">
        <v>3.3600545795667847E-2</v>
      </c>
      <c r="AK91" s="167">
        <v>2.2120200333889617E-2</v>
      </c>
      <c r="AL91" s="167">
        <v>3.0132939438700213E-2</v>
      </c>
      <c r="AM91" s="167">
        <v>1.5903180636127168E-2</v>
      </c>
      <c r="AN91" s="167">
        <v>4.2393199651264091E-2</v>
      </c>
      <c r="AO91" s="167">
        <v>1.055421238608889E-2</v>
      </c>
      <c r="AP91" s="167">
        <v>-9.5377019748665859E-4</v>
      </c>
      <c r="AQ91" s="167">
        <v>4.135641451268679E-2</v>
      </c>
      <c r="AR91" s="167">
        <v>1.3798871001463597E-2</v>
      </c>
      <c r="AS91" s="167">
        <v>2.8033191298497684E-3</v>
      </c>
      <c r="AT91" s="167">
        <v>8.5700529610015508E-3</v>
      </c>
      <c r="AU91" s="167">
        <v>2.9792181368987203E-2</v>
      </c>
      <c r="AV91" s="167">
        <v>-3.504070905905432E-3</v>
      </c>
      <c r="AW91" s="167">
        <v>4.3353595595825301E-2</v>
      </c>
      <c r="AX91" s="168">
        <v>2.1859621859621869E-2</v>
      </c>
    </row>
    <row r="92" spans="2:50" x14ac:dyDescent="0.25">
      <c r="B92" s="122">
        <v>41306</v>
      </c>
      <c r="C92" s="164">
        <v>207.8</v>
      </c>
      <c r="D92" s="211">
        <v>183.26</v>
      </c>
      <c r="E92" s="211">
        <v>197.4</v>
      </c>
      <c r="F92" s="211">
        <v>209.53</v>
      </c>
      <c r="G92" s="211">
        <v>203.63</v>
      </c>
      <c r="H92" s="211">
        <v>192.2</v>
      </c>
      <c r="I92" s="211">
        <v>218.08</v>
      </c>
      <c r="J92" s="211">
        <v>178.49</v>
      </c>
      <c r="K92" s="211">
        <v>220</v>
      </c>
      <c r="L92" s="211">
        <v>194.69</v>
      </c>
      <c r="M92" s="211">
        <v>178.77</v>
      </c>
      <c r="N92" s="211">
        <v>211.35</v>
      </c>
      <c r="O92" s="211">
        <v>213.23</v>
      </c>
      <c r="P92" s="211">
        <v>195.67</v>
      </c>
      <c r="Q92" s="211">
        <v>181.64</v>
      </c>
      <c r="R92" s="229">
        <v>198.36</v>
      </c>
      <c r="S92" s="225">
        <v>2.9925668500820901E-3</v>
      </c>
      <c r="T92" s="167">
        <v>8.0308030803080133E-3</v>
      </c>
      <c r="U92" s="167">
        <v>7.5541037158024515E-3</v>
      </c>
      <c r="V92" s="167">
        <v>1.4816939107160643E-3</v>
      </c>
      <c r="W92" s="167">
        <v>2.4121295658168229E-3</v>
      </c>
      <c r="X92" s="167">
        <v>4.7046523784630701E-3</v>
      </c>
      <c r="Y92" s="167">
        <v>3.3586381412469279E-3</v>
      </c>
      <c r="Z92" s="167">
        <v>2.3586230134218233E-3</v>
      </c>
      <c r="AA92" s="167">
        <v>1.9583731839505347E-3</v>
      </c>
      <c r="AB92" s="167">
        <v>3.7636626108474847E-3</v>
      </c>
      <c r="AC92" s="167">
        <v>-5.0318685005035224E-4</v>
      </c>
      <c r="AD92" s="167">
        <v>8.9268665266373226E-3</v>
      </c>
      <c r="AE92" s="167">
        <v>3.0576724056825544E-3</v>
      </c>
      <c r="AF92" s="167">
        <v>1.1841969179853029E-2</v>
      </c>
      <c r="AG92" s="167">
        <v>-1.6488952401891854E-3</v>
      </c>
      <c r="AH92" s="168">
        <v>5.5254220104425933E-3</v>
      </c>
      <c r="AI92" s="225">
        <v>2.248683757319303E-2</v>
      </c>
      <c r="AJ92" s="167">
        <v>2.5804645955779471E-2</v>
      </c>
      <c r="AK92" s="167">
        <v>1.7840569248221083E-2</v>
      </c>
      <c r="AL92" s="167">
        <v>2.3595505617977519E-2</v>
      </c>
      <c r="AM92" s="167">
        <v>1.566162900892798E-2</v>
      </c>
      <c r="AN92" s="167">
        <v>2.2775649212430915E-2</v>
      </c>
      <c r="AO92" s="167">
        <v>1.6534999081390112E-3</v>
      </c>
      <c r="AP92" s="167">
        <v>-1.342807586862782E-3</v>
      </c>
      <c r="AQ92" s="167">
        <v>3.4758477964347723E-2</v>
      </c>
      <c r="AR92" s="167">
        <v>1.2481148265640396E-2</v>
      </c>
      <c r="AS92" s="167">
        <v>-3.4006020738096554E-3</v>
      </c>
      <c r="AT92" s="167">
        <v>4.5152091254752058E-3</v>
      </c>
      <c r="AU92" s="167">
        <v>2.1461077844311394E-2</v>
      </c>
      <c r="AV92" s="167">
        <v>2.5618691397244486E-3</v>
      </c>
      <c r="AW92" s="167">
        <v>2.0850896419940312E-2</v>
      </c>
      <c r="AX92" s="168">
        <v>1.7543859649122862E-2</v>
      </c>
    </row>
    <row r="93" spans="2:50" x14ac:dyDescent="0.25">
      <c r="B93" s="122">
        <v>41334</v>
      </c>
      <c r="C93" s="164">
        <v>207.68</v>
      </c>
      <c r="D93" s="211">
        <v>183.37</v>
      </c>
      <c r="E93" s="211">
        <v>199.42</v>
      </c>
      <c r="F93" s="211">
        <v>209.58</v>
      </c>
      <c r="G93" s="211">
        <v>204.08</v>
      </c>
      <c r="H93" s="211">
        <v>192.4</v>
      </c>
      <c r="I93" s="211">
        <v>218.49</v>
      </c>
      <c r="J93" s="211">
        <v>178.68</v>
      </c>
      <c r="K93" s="164">
        <v>220.12</v>
      </c>
      <c r="L93" s="211">
        <v>195.16</v>
      </c>
      <c r="M93" s="211">
        <v>178.46</v>
      </c>
      <c r="N93" s="211">
        <v>211.69</v>
      </c>
      <c r="O93" s="211">
        <v>213.46</v>
      </c>
      <c r="P93" s="211">
        <v>196.05</v>
      </c>
      <c r="Q93" s="211">
        <v>182.19</v>
      </c>
      <c r="R93" s="212">
        <v>199.59</v>
      </c>
      <c r="S93" s="225">
        <v>-5.7747834456212122E-4</v>
      </c>
      <c r="T93" s="167">
        <v>6.0024009603854012E-4</v>
      </c>
      <c r="U93" s="167">
        <v>1.0233029381965464E-2</v>
      </c>
      <c r="V93" s="167">
        <v>2.3862931322482517E-4</v>
      </c>
      <c r="W93" s="167">
        <v>2.209890487649302E-3</v>
      </c>
      <c r="X93" s="167">
        <v>1.0405827263268996E-3</v>
      </c>
      <c r="Y93" s="167">
        <v>1.8800440205428703E-3</v>
      </c>
      <c r="Z93" s="167">
        <v>1.0644854053447617E-3</v>
      </c>
      <c r="AA93" s="167">
        <v>5.4545454545462668E-4</v>
      </c>
      <c r="AB93" s="167">
        <v>2.4140942010375532E-3</v>
      </c>
      <c r="AC93" s="167">
        <v>-1.7340717122560356E-3</v>
      </c>
      <c r="AD93" s="167">
        <v>1.6087059380174296E-3</v>
      </c>
      <c r="AE93" s="167">
        <v>1.0786474698682991E-3</v>
      </c>
      <c r="AF93" s="167">
        <v>1.9420452803189381E-3</v>
      </c>
      <c r="AG93" s="167">
        <v>3.027967408059995E-3</v>
      </c>
      <c r="AH93" s="168">
        <v>6.2008469449486014E-3</v>
      </c>
      <c r="AI93" s="225">
        <v>2.0239732756926809E-2</v>
      </c>
      <c r="AJ93" s="167">
        <v>2.3841429369067635E-2</v>
      </c>
      <c r="AK93" s="167">
        <v>2.7196868239414806E-2</v>
      </c>
      <c r="AL93" s="167">
        <v>1.8119990284187537E-2</v>
      </c>
      <c r="AM93" s="167">
        <v>1.6182841208982612E-2</v>
      </c>
      <c r="AN93" s="167">
        <v>2.3023342372521016E-2</v>
      </c>
      <c r="AO93" s="167">
        <v>-1.5537174976009149E-3</v>
      </c>
      <c r="AP93" s="167">
        <v>-1.3971944335773312E-3</v>
      </c>
      <c r="AQ93" s="167">
        <v>3.1393496392090769E-2</v>
      </c>
      <c r="AR93" s="167">
        <v>9.1524897874761812E-3</v>
      </c>
      <c r="AS93" s="167">
        <v>-9.2710819963358615E-3</v>
      </c>
      <c r="AT93" s="167">
        <v>2.2726196676292609E-3</v>
      </c>
      <c r="AU93" s="167">
        <v>1.5026153114598095E-2</v>
      </c>
      <c r="AV93" s="167">
        <v>6.4168377823408118E-3</v>
      </c>
      <c r="AW93" s="167">
        <v>1.4590410424903943E-2</v>
      </c>
      <c r="AX93" s="168">
        <v>2.1443193449334652E-2</v>
      </c>
    </row>
    <row r="94" spans="2:50" x14ac:dyDescent="0.25">
      <c r="B94" s="122">
        <v>41365</v>
      </c>
      <c r="C94" s="164">
        <v>207.48</v>
      </c>
      <c r="D94" s="211">
        <v>183.21</v>
      </c>
      <c r="E94" s="211">
        <v>199.44</v>
      </c>
      <c r="F94" s="211">
        <v>209.4</v>
      </c>
      <c r="G94" s="211">
        <v>204.26</v>
      </c>
      <c r="H94" s="211">
        <v>192.31</v>
      </c>
      <c r="I94" s="211">
        <v>218.39</v>
      </c>
      <c r="J94" s="164">
        <v>178.95</v>
      </c>
      <c r="K94" s="164">
        <v>219.9</v>
      </c>
      <c r="L94" s="211">
        <v>195.23</v>
      </c>
      <c r="M94" s="211">
        <v>178.63</v>
      </c>
      <c r="N94" s="211">
        <v>210.82</v>
      </c>
      <c r="O94" s="211">
        <v>213.2</v>
      </c>
      <c r="P94" s="211">
        <v>195.96</v>
      </c>
      <c r="Q94" s="211">
        <v>182.51</v>
      </c>
      <c r="R94" s="212">
        <v>199.61</v>
      </c>
      <c r="S94" s="225">
        <v>-9.6302003081671916E-4</v>
      </c>
      <c r="T94" s="167">
        <v>-8.7255276217479416E-4</v>
      </c>
      <c r="U94" s="167">
        <v>1.002908434459826E-4</v>
      </c>
      <c r="V94" s="167">
        <v>-8.5886057829953621E-4</v>
      </c>
      <c r="W94" s="167">
        <v>8.820070560562332E-4</v>
      </c>
      <c r="X94" s="167">
        <v>-4.6777546777543311E-4</v>
      </c>
      <c r="Y94" s="167">
        <v>-4.5768685065683545E-4</v>
      </c>
      <c r="Z94" s="167">
        <v>1.511081262592251E-3</v>
      </c>
      <c r="AA94" s="167">
        <v>-9.994548428130523E-4</v>
      </c>
      <c r="AB94" s="167">
        <v>3.5868005738870501E-4</v>
      </c>
      <c r="AC94" s="167">
        <v>9.5259441891726304E-4</v>
      </c>
      <c r="AD94" s="167">
        <v>-4.1097831735084078E-3</v>
      </c>
      <c r="AE94" s="167">
        <v>-1.2180267965896663E-3</v>
      </c>
      <c r="AF94" s="167">
        <v>-4.5906656465188878E-4</v>
      </c>
      <c r="AG94" s="167">
        <v>1.7564081453427249E-3</v>
      </c>
      <c r="AH94" s="168">
        <v>1.0020542111344177E-4</v>
      </c>
      <c r="AI94" s="225">
        <v>1.8956880463608661E-2</v>
      </c>
      <c r="AJ94" s="167">
        <v>2.0213832275308929E-2</v>
      </c>
      <c r="AK94" s="167">
        <v>2.4713559060782098E-2</v>
      </c>
      <c r="AL94" s="167">
        <v>9.9840833453914701E-3</v>
      </c>
      <c r="AM94" s="167">
        <v>1.7028480382393907E-2</v>
      </c>
      <c r="AN94" s="167">
        <v>1.8375344206735811E-2</v>
      </c>
      <c r="AO94" s="167">
        <v>-7.4084174165985894E-3</v>
      </c>
      <c r="AP94" s="167">
        <v>2.5210084033613356E-3</v>
      </c>
      <c r="AQ94" s="167">
        <v>2.7330063069376243E-2</v>
      </c>
      <c r="AR94" s="167">
        <v>1.0298074932725942E-2</v>
      </c>
      <c r="AS94" s="167">
        <v>-5.3455092154351957E-3</v>
      </c>
      <c r="AT94" s="167">
        <v>2.846840007590945E-4</v>
      </c>
      <c r="AU94" s="167">
        <v>1.1049461753686929E-2</v>
      </c>
      <c r="AV94" s="167">
        <v>5.7483063026073644E-3</v>
      </c>
      <c r="AW94" s="167">
        <v>9.2904938339875009E-3</v>
      </c>
      <c r="AX94" s="168">
        <v>1.9562774542854378E-2</v>
      </c>
    </row>
    <row r="95" spans="2:50" x14ac:dyDescent="0.25">
      <c r="B95" s="122">
        <v>41395</v>
      </c>
      <c r="C95" s="173">
        <v>207.2</v>
      </c>
      <c r="D95" s="164">
        <v>183.24</v>
      </c>
      <c r="E95" s="164">
        <v>199.5</v>
      </c>
      <c r="F95" s="164">
        <v>208.85</v>
      </c>
      <c r="G95" s="164">
        <v>203.9</v>
      </c>
      <c r="H95" s="164">
        <v>192.57</v>
      </c>
      <c r="I95" s="164">
        <v>218.43</v>
      </c>
      <c r="J95" s="164">
        <v>178.78</v>
      </c>
      <c r="K95" s="164">
        <v>219.87</v>
      </c>
      <c r="L95" s="164">
        <v>195.12</v>
      </c>
      <c r="M95" s="164">
        <v>178.38</v>
      </c>
      <c r="N95" s="164">
        <v>210.78</v>
      </c>
      <c r="O95" s="164">
        <v>212.92</v>
      </c>
      <c r="P95" s="164">
        <v>197.24</v>
      </c>
      <c r="Q95" s="164">
        <v>182.68</v>
      </c>
      <c r="R95" s="212">
        <v>199.55</v>
      </c>
      <c r="S95" s="225">
        <v>-1.3495276653171517E-3</v>
      </c>
      <c r="T95" s="167">
        <v>1.6374652038653181E-4</v>
      </c>
      <c r="U95" s="167">
        <v>3.0084235860416975E-4</v>
      </c>
      <c r="V95" s="167">
        <v>-2.6265520534861642E-3</v>
      </c>
      <c r="W95" s="167">
        <v>-1.7624596103005263E-3</v>
      </c>
      <c r="X95" s="167">
        <v>1.3519837761946096E-3</v>
      </c>
      <c r="Y95" s="167">
        <v>1.8315856953177168E-4</v>
      </c>
      <c r="Z95" s="167">
        <v>-9.4998602961715584E-4</v>
      </c>
      <c r="AA95" s="167">
        <v>-1.3642564802185397E-4</v>
      </c>
      <c r="AB95" s="167">
        <v>-5.6343799620950374E-4</v>
      </c>
      <c r="AC95" s="167">
        <v>-1.3995409505682677E-3</v>
      </c>
      <c r="AD95" s="167">
        <v>-1.897353192296114E-4</v>
      </c>
      <c r="AE95" s="167">
        <v>-1.3133208255159401E-3</v>
      </c>
      <c r="AF95" s="167">
        <v>6.5319452949581525E-3</v>
      </c>
      <c r="AG95" s="167">
        <v>9.3145581064058014E-4</v>
      </c>
      <c r="AH95" s="168">
        <v>-3.0058614297878705E-4</v>
      </c>
      <c r="AI95" s="225">
        <v>2.0237333202028474E-2</v>
      </c>
      <c r="AJ95" s="167">
        <v>1.4056447149972451E-2</v>
      </c>
      <c r="AK95" s="167">
        <v>2.4758578179576718E-2</v>
      </c>
      <c r="AL95" s="167">
        <v>6.3605261889847498E-3</v>
      </c>
      <c r="AM95" s="167">
        <v>1.5589978582457586E-2</v>
      </c>
      <c r="AN95" s="167">
        <v>1.8350079323109503E-2</v>
      </c>
      <c r="AO95" s="167">
        <v>-1.827902938353998E-3</v>
      </c>
      <c r="AP95" s="167">
        <v>2.5234116525540973E-3</v>
      </c>
      <c r="AQ95" s="167">
        <v>2.6374754924843646E-2</v>
      </c>
      <c r="AR95" s="167">
        <v>7.4349442379182396E-3</v>
      </c>
      <c r="AS95" s="167">
        <v>-5.4084192918874008E-3</v>
      </c>
      <c r="AT95" s="167">
        <v>1.282599401453588E-3</v>
      </c>
      <c r="AU95" s="167">
        <v>5.4304197950605371E-3</v>
      </c>
      <c r="AV95" s="167">
        <v>1.5967858246626276E-2</v>
      </c>
      <c r="AW95" s="167">
        <v>8.891588888275237E-3</v>
      </c>
      <c r="AX95" s="168">
        <v>1.8527970600245025E-2</v>
      </c>
    </row>
    <row r="96" spans="2:50" x14ac:dyDescent="0.25">
      <c r="B96" s="122">
        <v>41426</v>
      </c>
      <c r="C96" s="164">
        <v>206.75</v>
      </c>
      <c r="D96" s="211">
        <v>183.33</v>
      </c>
      <c r="E96" s="211">
        <v>199.61</v>
      </c>
      <c r="F96" s="211">
        <v>208.74</v>
      </c>
      <c r="G96" s="211">
        <v>204.04</v>
      </c>
      <c r="H96" s="211">
        <v>192.27</v>
      </c>
      <c r="I96" s="211">
        <v>218.17</v>
      </c>
      <c r="J96" s="211">
        <v>178.75</v>
      </c>
      <c r="K96" s="211">
        <v>220.04</v>
      </c>
      <c r="L96" s="211">
        <v>194.94</v>
      </c>
      <c r="M96" s="211">
        <v>178.46</v>
      </c>
      <c r="N96" s="211">
        <v>210.94</v>
      </c>
      <c r="O96" s="211">
        <v>212.74</v>
      </c>
      <c r="P96" s="211">
        <v>197.52</v>
      </c>
      <c r="Q96" s="211">
        <v>182.8</v>
      </c>
      <c r="R96" s="212">
        <v>199.58</v>
      </c>
      <c r="S96" s="225">
        <v>-2.1718146718145981E-3</v>
      </c>
      <c r="T96" s="167">
        <v>4.9115913555985991E-4</v>
      </c>
      <c r="U96" s="167">
        <v>5.5137844611530262E-4</v>
      </c>
      <c r="V96" s="167">
        <v>-5.2669379937742011E-4</v>
      </c>
      <c r="W96" s="167">
        <v>6.8661108386458558E-4</v>
      </c>
      <c r="X96" s="167">
        <v>-1.5578750584201995E-3</v>
      </c>
      <c r="Y96" s="167">
        <v>-1.190312685986461E-3</v>
      </c>
      <c r="Z96" s="167">
        <v>-1.6780400492222292E-4</v>
      </c>
      <c r="AA96" s="167">
        <v>7.7318415427285458E-4</v>
      </c>
      <c r="AB96" s="167">
        <v>-9.2250922509229394E-4</v>
      </c>
      <c r="AC96" s="167">
        <v>4.4848077138692766E-4</v>
      </c>
      <c r="AD96" s="167">
        <v>7.5908530221080461E-4</v>
      </c>
      <c r="AE96" s="167">
        <v>-8.4538793913191412E-4</v>
      </c>
      <c r="AF96" s="167">
        <v>1.4195903467857374E-3</v>
      </c>
      <c r="AG96" s="167">
        <v>6.5688635866001377E-4</v>
      </c>
      <c r="AH96" s="168">
        <v>1.5033826108745707E-4</v>
      </c>
      <c r="AI96" s="225">
        <v>1.7520547271027143E-2</v>
      </c>
      <c r="AJ96" s="167">
        <v>1.2537280459516298E-2</v>
      </c>
      <c r="AK96" s="167">
        <v>2.7699119600473887E-2</v>
      </c>
      <c r="AL96" s="167">
        <v>4.6686239591855472E-3</v>
      </c>
      <c r="AM96" s="167">
        <v>1.8824586807809407E-2</v>
      </c>
      <c r="AN96" s="167">
        <v>1.7409249656048287E-2</v>
      </c>
      <c r="AO96" s="167">
        <v>-2.2912656951701305E-4</v>
      </c>
      <c r="AP96" s="167">
        <v>-2.7964205816566334E-4</v>
      </c>
      <c r="AQ96" s="167">
        <v>3.1743798940310208E-2</v>
      </c>
      <c r="AR96" s="167">
        <v>7.7543424317618737E-3</v>
      </c>
      <c r="AS96" s="167">
        <v>-4.4627914760682064E-3</v>
      </c>
      <c r="AT96" s="167">
        <v>2.5188916876575096E-3</v>
      </c>
      <c r="AU96" s="167">
        <v>7.4824777419966182E-3</v>
      </c>
      <c r="AV96" s="167">
        <v>2.1250193888630475E-2</v>
      </c>
      <c r="AW96" s="167">
        <v>8.9413842587482417E-3</v>
      </c>
      <c r="AX96" s="168">
        <v>2.0451988955926037E-2</v>
      </c>
    </row>
    <row r="97" spans="2:50" x14ac:dyDescent="0.25">
      <c r="B97" s="122">
        <v>41456</v>
      </c>
      <c r="C97" s="164">
        <v>206.84</v>
      </c>
      <c r="D97" s="211">
        <v>184.06</v>
      </c>
      <c r="E97" s="211">
        <v>200.02</v>
      </c>
      <c r="F97" s="211">
        <v>208.69</v>
      </c>
      <c r="G97" s="211">
        <v>204.05</v>
      </c>
      <c r="H97" s="211">
        <v>192.09</v>
      </c>
      <c r="I97" s="211">
        <v>218.33</v>
      </c>
      <c r="J97" s="211">
        <v>178.71</v>
      </c>
      <c r="K97" s="211">
        <v>220.09</v>
      </c>
      <c r="L97" s="211">
        <v>195.56</v>
      </c>
      <c r="M97" s="211">
        <v>178.83</v>
      </c>
      <c r="N97" s="211">
        <v>211.22</v>
      </c>
      <c r="O97" s="211">
        <v>212.95</v>
      </c>
      <c r="P97" s="211">
        <v>197.49</v>
      </c>
      <c r="Q97" s="211">
        <v>182.88</v>
      </c>
      <c r="R97" s="212">
        <v>199.92</v>
      </c>
      <c r="S97" s="225">
        <v>4.3530834340987923E-4</v>
      </c>
      <c r="T97" s="167">
        <v>3.981890579828562E-3</v>
      </c>
      <c r="U97" s="167">
        <v>2.0540053103552669E-3</v>
      </c>
      <c r="V97" s="167">
        <v>-2.395324326914805E-4</v>
      </c>
      <c r="W97" s="167">
        <v>4.9009998039695191E-5</v>
      </c>
      <c r="X97" s="167">
        <v>-9.361834919644485E-4</v>
      </c>
      <c r="Y97" s="167">
        <v>7.3337305770748706E-4</v>
      </c>
      <c r="Z97" s="167">
        <v>-2.2377622377622863E-4</v>
      </c>
      <c r="AA97" s="167">
        <v>2.2723141247049661E-4</v>
      </c>
      <c r="AB97" s="167">
        <v>3.1804657843439443E-3</v>
      </c>
      <c r="AC97" s="167">
        <v>2.0732937352907488E-3</v>
      </c>
      <c r="AD97" s="167">
        <v>1.3273916753580028E-3</v>
      </c>
      <c r="AE97" s="167">
        <v>9.8712042869220085E-4</v>
      </c>
      <c r="AF97" s="167">
        <v>-1.518833535844033E-4</v>
      </c>
      <c r="AG97" s="167">
        <v>4.3763676148778075E-4</v>
      </c>
      <c r="AH97" s="168">
        <v>1.7035775127767216E-3</v>
      </c>
      <c r="AI97" s="225">
        <v>1.6163104888233804E-2</v>
      </c>
      <c r="AJ97" s="167">
        <v>1.5839726254208264E-2</v>
      </c>
      <c r="AK97" s="167">
        <v>2.6638608017245824E-2</v>
      </c>
      <c r="AL97" s="167">
        <v>3.7516232985426168E-3</v>
      </c>
      <c r="AM97" s="167">
        <v>1.765497980150621E-2</v>
      </c>
      <c r="AN97" s="167">
        <v>1.4899350134728095E-2</v>
      </c>
      <c r="AO97" s="167">
        <v>2.019367570792685E-3</v>
      </c>
      <c r="AP97" s="167">
        <v>1.1203854125820811E-3</v>
      </c>
      <c r="AQ97" s="167">
        <v>2.7209931858489744E-2</v>
      </c>
      <c r="AR97" s="167">
        <v>1.0645994832041428E-2</v>
      </c>
      <c r="AS97" s="167">
        <v>1.1185056764162482E-4</v>
      </c>
      <c r="AT97" s="167">
        <v>6.4805108167349523E-3</v>
      </c>
      <c r="AU97" s="167">
        <v>4.8603246508116538E-3</v>
      </c>
      <c r="AV97" s="167">
        <v>2.4697763710890941E-2</v>
      </c>
      <c r="AW97" s="167">
        <v>7.9365079365079083E-3</v>
      </c>
      <c r="AX97" s="168">
        <v>2.0052043471605607E-2</v>
      </c>
    </row>
    <row r="98" spans="2:50" x14ac:dyDescent="0.25">
      <c r="B98" s="122">
        <v>41487</v>
      </c>
      <c r="C98" s="164">
        <v>206.98</v>
      </c>
      <c r="D98" s="211">
        <v>184.05</v>
      </c>
      <c r="E98" s="211">
        <v>199.79</v>
      </c>
      <c r="F98" s="211">
        <v>208.59</v>
      </c>
      <c r="G98" s="211">
        <v>203.86</v>
      </c>
      <c r="H98" s="211">
        <v>191.44</v>
      </c>
      <c r="I98" s="211">
        <v>218.54</v>
      </c>
      <c r="J98" s="211">
        <v>178.56</v>
      </c>
      <c r="K98" s="211">
        <v>219.89</v>
      </c>
      <c r="L98" s="211">
        <v>195.54</v>
      </c>
      <c r="M98" s="211">
        <v>178.89</v>
      </c>
      <c r="N98" s="211">
        <v>211.62</v>
      </c>
      <c r="O98" s="211">
        <v>213.09</v>
      </c>
      <c r="P98" s="211">
        <v>197.61</v>
      </c>
      <c r="Q98" s="211">
        <v>182.81</v>
      </c>
      <c r="R98" s="212">
        <v>199.76</v>
      </c>
      <c r="S98" s="225">
        <v>6.7685167279041281E-4</v>
      </c>
      <c r="T98" s="167">
        <v>-5.4330109746758559E-5</v>
      </c>
      <c r="U98" s="167">
        <v>-1.1498850114989301E-3</v>
      </c>
      <c r="V98" s="167">
        <v>-4.7917964444865735E-4</v>
      </c>
      <c r="W98" s="167">
        <v>-9.3114432737073649E-4</v>
      </c>
      <c r="X98" s="167">
        <v>-3.3838304961216759E-3</v>
      </c>
      <c r="Y98" s="167">
        <v>9.6184674575172657E-4</v>
      </c>
      <c r="Z98" s="167">
        <v>-8.3934866543566855E-4</v>
      </c>
      <c r="AA98" s="167">
        <v>-9.0871916034351852E-4</v>
      </c>
      <c r="AB98" s="167">
        <v>-1.0227040294541467E-4</v>
      </c>
      <c r="AC98" s="167">
        <v>3.3551417547372786E-4</v>
      </c>
      <c r="AD98" s="167">
        <v>1.8937600606003802E-3</v>
      </c>
      <c r="AE98" s="167">
        <v>6.5743132190654308E-4</v>
      </c>
      <c r="AF98" s="167">
        <v>6.0762570256733817E-4</v>
      </c>
      <c r="AG98" s="167">
        <v>-3.8276465441811069E-4</v>
      </c>
      <c r="AH98" s="168">
        <v>-8.0032012805120178E-4</v>
      </c>
      <c r="AI98" s="225">
        <v>1.5205022562291504E-2</v>
      </c>
      <c r="AJ98" s="167">
        <v>1.662615996464889E-2</v>
      </c>
      <c r="AK98" s="167">
        <v>2.5142388013751349E-2</v>
      </c>
      <c r="AL98" s="167">
        <v>4.4301054557711605E-3</v>
      </c>
      <c r="AM98" s="167">
        <v>1.4329784058115358E-2</v>
      </c>
      <c r="AN98" s="167">
        <v>9.9177041569951108E-3</v>
      </c>
      <c r="AO98" s="167">
        <v>4.9202188807651037E-3</v>
      </c>
      <c r="AP98" s="167">
        <v>1.680389850444719E-4</v>
      </c>
      <c r="AQ98" s="167">
        <v>2.5223797090637712E-2</v>
      </c>
      <c r="AR98" s="167">
        <v>1.3633300502825074E-2</v>
      </c>
      <c r="AS98" s="167">
        <v>2.7466367713002704E-3</v>
      </c>
      <c r="AT98" s="167">
        <v>7.3305407463823968E-3</v>
      </c>
      <c r="AU98" s="167">
        <v>6.4232749256127875E-3</v>
      </c>
      <c r="AV98" s="167">
        <v>2.4682395644283206E-2</v>
      </c>
      <c r="AW98" s="167">
        <v>7.2731279960327466E-3</v>
      </c>
      <c r="AX98" s="168">
        <v>1.9183673469387763E-2</v>
      </c>
    </row>
    <row r="99" spans="2:50" x14ac:dyDescent="0.25">
      <c r="B99" s="122">
        <v>41518</v>
      </c>
      <c r="C99" s="164">
        <v>208.38</v>
      </c>
      <c r="D99" s="211">
        <v>184.13</v>
      </c>
      <c r="E99" s="211">
        <v>200.37</v>
      </c>
      <c r="F99" s="211">
        <v>208.99</v>
      </c>
      <c r="G99" s="211">
        <v>204.76</v>
      </c>
      <c r="H99" s="211">
        <v>191.7</v>
      </c>
      <c r="I99" s="211">
        <v>219.12</v>
      </c>
      <c r="J99" s="211">
        <v>179.65</v>
      </c>
      <c r="K99" s="211">
        <v>220.79</v>
      </c>
      <c r="L99" s="211">
        <v>196.2</v>
      </c>
      <c r="M99" s="211">
        <v>180.22</v>
      </c>
      <c r="N99" s="211">
        <v>213.01</v>
      </c>
      <c r="O99" s="211">
        <v>214.38</v>
      </c>
      <c r="P99" s="211">
        <v>198.69</v>
      </c>
      <c r="Q99" s="211">
        <v>183.14</v>
      </c>
      <c r="R99" s="212">
        <v>200.41</v>
      </c>
      <c r="S99" s="230">
        <v>6.7639385447870737E-3</v>
      </c>
      <c r="T99" s="231">
        <v>4.3466449334417234E-4</v>
      </c>
      <c r="U99" s="231">
        <v>2.9030482006107139E-3</v>
      </c>
      <c r="V99" s="231">
        <v>1.9176374706362243E-3</v>
      </c>
      <c r="W99" s="231">
        <v>4.4147944667907169E-3</v>
      </c>
      <c r="X99" s="231">
        <v>1.3581278729628554E-3</v>
      </c>
      <c r="Y99" s="231">
        <v>2.6539763887618584E-3</v>
      </c>
      <c r="Z99" s="231">
        <v>6.1043906810036574E-3</v>
      </c>
      <c r="AA99" s="231">
        <v>4.0929555686934904E-3</v>
      </c>
      <c r="AB99" s="231">
        <v>3.3752684872661032E-3</v>
      </c>
      <c r="AC99" s="231">
        <v>7.4347364302085328E-3</v>
      </c>
      <c r="AD99" s="231">
        <v>6.5683772800302354E-3</v>
      </c>
      <c r="AE99" s="231">
        <v>6.0537800929183483E-3</v>
      </c>
      <c r="AF99" s="231">
        <v>5.4653104599968749E-3</v>
      </c>
      <c r="AG99" s="231">
        <v>1.805152890979711E-3</v>
      </c>
      <c r="AH99" s="232">
        <v>3.2539046856228104E-3</v>
      </c>
      <c r="AI99" s="230">
        <v>2.227237048665609E-2</v>
      </c>
      <c r="AJ99" s="231">
        <v>1.785516860143721E-2</v>
      </c>
      <c r="AK99" s="231">
        <v>2.9544753879354735E-2</v>
      </c>
      <c r="AL99" s="231">
        <v>6.9866049918088091E-3</v>
      </c>
      <c r="AM99" s="231">
        <v>2.0534290271132294E-2</v>
      </c>
      <c r="AN99" s="231">
        <v>1.3963821009203459E-2</v>
      </c>
      <c r="AO99" s="231">
        <v>1.060787750207548E-2</v>
      </c>
      <c r="AP99" s="231">
        <v>7.1760946347481092E-3</v>
      </c>
      <c r="AQ99" s="231">
        <v>2.8844361602982316E-2</v>
      </c>
      <c r="AR99" s="231">
        <v>1.9379643580817785E-2</v>
      </c>
      <c r="AS99" s="231">
        <v>1.1108617594254966E-2</v>
      </c>
      <c r="AT99" s="231">
        <v>1.6754176610978444E-2</v>
      </c>
      <c r="AU99" s="231">
        <v>1.5056818181818254E-2</v>
      </c>
      <c r="AV99" s="231">
        <v>2.8682371214082236E-2</v>
      </c>
      <c r="AW99" s="231">
        <v>1.0706401766004348E-2</v>
      </c>
      <c r="AX99" s="232">
        <v>2.401512441878273E-2</v>
      </c>
    </row>
    <row r="100" spans="2:50" x14ac:dyDescent="0.25">
      <c r="B100" s="122">
        <v>41548</v>
      </c>
      <c r="C100" s="164">
        <v>208.63</v>
      </c>
      <c r="D100" s="211">
        <v>184.31</v>
      </c>
      <c r="E100" s="211">
        <v>200.58</v>
      </c>
      <c r="F100" s="211">
        <v>209.14</v>
      </c>
      <c r="G100" s="211">
        <v>205.05</v>
      </c>
      <c r="H100" s="211">
        <v>191.96</v>
      </c>
      <c r="I100" s="211">
        <v>219.29</v>
      </c>
      <c r="J100" s="211">
        <v>180.09</v>
      </c>
      <c r="K100" s="211">
        <v>221.26</v>
      </c>
      <c r="L100" s="211">
        <v>196.37</v>
      </c>
      <c r="M100" s="211">
        <v>180.66</v>
      </c>
      <c r="N100" s="211">
        <v>213.13</v>
      </c>
      <c r="O100" s="211">
        <v>214.8</v>
      </c>
      <c r="P100" s="211">
        <v>198.99</v>
      </c>
      <c r="Q100" s="211">
        <v>183.41</v>
      </c>
      <c r="R100" s="212">
        <v>200.64</v>
      </c>
      <c r="S100" s="230">
        <v>1.1997312601976784E-3</v>
      </c>
      <c r="T100" s="231">
        <v>9.7757019497102249E-4</v>
      </c>
      <c r="U100" s="231">
        <v>1.0480610869891827E-3</v>
      </c>
      <c r="V100" s="231">
        <v>7.1773769079852556E-4</v>
      </c>
      <c r="W100" s="231">
        <v>1.4162922445790649E-3</v>
      </c>
      <c r="X100" s="231">
        <v>1.3562858633282548E-3</v>
      </c>
      <c r="Y100" s="231">
        <v>7.758305951075517E-4</v>
      </c>
      <c r="Z100" s="231">
        <v>2.4492067909824833E-3</v>
      </c>
      <c r="AA100" s="231">
        <v>2.1287195978079154E-3</v>
      </c>
      <c r="AB100" s="231">
        <v>8.664627930683455E-4</v>
      </c>
      <c r="AC100" s="231">
        <v>2.441460437243359E-3</v>
      </c>
      <c r="AD100" s="231">
        <v>5.6335383315331278E-4</v>
      </c>
      <c r="AE100" s="231">
        <v>1.9591379792891495E-3</v>
      </c>
      <c r="AF100" s="231">
        <v>1.5098897780463361E-3</v>
      </c>
      <c r="AG100" s="231">
        <v>1.4742819700774845E-3</v>
      </c>
      <c r="AH100" s="232">
        <v>1.1476473229878881E-3</v>
      </c>
      <c r="AI100" s="230">
        <v>2.2595823938829529E-2</v>
      </c>
      <c r="AJ100" s="231">
        <v>1.9752130131680756E-2</v>
      </c>
      <c r="AK100" s="231">
        <v>2.9248768472906583E-2</v>
      </c>
      <c r="AL100" s="231">
        <v>5.0941945405611477E-3</v>
      </c>
      <c r="AM100" s="231">
        <v>2.1775961730117643E-2</v>
      </c>
      <c r="AN100" s="231">
        <v>1.5070593834276336E-2</v>
      </c>
      <c r="AO100" s="231">
        <v>1.2232274741506677E-2</v>
      </c>
      <c r="AP100" s="231">
        <v>1.1912120020228123E-2</v>
      </c>
      <c r="AQ100" s="231">
        <v>3.1707544530448439E-2</v>
      </c>
      <c r="AR100" s="231">
        <v>2.2174795689969162E-2</v>
      </c>
      <c r="AS100" s="231">
        <v>1.5914075240398118E-2</v>
      </c>
      <c r="AT100" s="231">
        <v>1.9663190125346786E-2</v>
      </c>
      <c r="AU100" s="231">
        <v>2.0912547528517234E-2</v>
      </c>
      <c r="AV100" s="231">
        <v>3.3070293842799359E-2</v>
      </c>
      <c r="AW100" s="231">
        <v>1.1861414542645887E-2</v>
      </c>
      <c r="AX100" s="232">
        <v>2.4719101123595433E-2</v>
      </c>
    </row>
    <row r="101" spans="2:50" x14ac:dyDescent="0.25">
      <c r="B101" s="122">
        <v>41579</v>
      </c>
      <c r="C101" s="164">
        <v>209.07</v>
      </c>
      <c r="D101" s="211">
        <v>184.44</v>
      </c>
      <c r="E101" s="211">
        <v>201.04</v>
      </c>
      <c r="F101" s="211">
        <v>209.33</v>
      </c>
      <c r="G101" s="211">
        <v>205.28</v>
      </c>
      <c r="H101" s="211">
        <v>192.6</v>
      </c>
      <c r="I101" s="211">
        <v>219.54</v>
      </c>
      <c r="J101" s="211">
        <v>180.4</v>
      </c>
      <c r="K101" s="211">
        <v>221.27</v>
      </c>
      <c r="L101" s="211">
        <v>196.64</v>
      </c>
      <c r="M101" s="211">
        <v>180.93</v>
      </c>
      <c r="N101" s="211">
        <v>213.59</v>
      </c>
      <c r="O101" s="211">
        <v>215.03</v>
      </c>
      <c r="P101" s="211">
        <v>199.25</v>
      </c>
      <c r="Q101" s="211">
        <v>183.88</v>
      </c>
      <c r="R101" s="212">
        <v>201</v>
      </c>
      <c r="S101" s="230">
        <v>2.1089967885730143E-3</v>
      </c>
      <c r="T101" s="231">
        <v>7.0533340567524583E-4</v>
      </c>
      <c r="U101" s="231">
        <v>2.29334928706737E-3</v>
      </c>
      <c r="V101" s="231">
        <v>9.0848235631657559E-4</v>
      </c>
      <c r="W101" s="231">
        <v>1.1216776396001382E-3</v>
      </c>
      <c r="X101" s="231">
        <v>3.3340279224838287E-3</v>
      </c>
      <c r="Y101" s="231">
        <v>1.1400428656116457E-3</v>
      </c>
      <c r="Z101" s="231">
        <v>1.7213615414515271E-3</v>
      </c>
      <c r="AA101" s="231">
        <v>4.5195697369715404E-5</v>
      </c>
      <c r="AB101" s="231">
        <v>1.3749554412587628E-3</v>
      </c>
      <c r="AC101" s="231">
        <v>1.4945200929923352E-3</v>
      </c>
      <c r="AD101" s="231">
        <v>2.1583071364894568E-3</v>
      </c>
      <c r="AE101" s="231">
        <v>1.070763500931049E-3</v>
      </c>
      <c r="AF101" s="231">
        <v>1.3065983215236887E-3</v>
      </c>
      <c r="AG101" s="231">
        <v>2.562564745651752E-3</v>
      </c>
      <c r="AH101" s="232">
        <v>1.7942583732057926E-3</v>
      </c>
      <c r="AI101" s="230">
        <v>2.2197232679802337E-2</v>
      </c>
      <c r="AJ101" s="231">
        <v>2.0245602389644901E-2</v>
      </c>
      <c r="AK101" s="231">
        <v>3.2191815988088512E-2</v>
      </c>
      <c r="AL101" s="231">
        <v>6.6846205636241773E-3</v>
      </c>
      <c r="AM101" s="231">
        <v>2.3789337190165183E-2</v>
      </c>
      <c r="AN101" s="231">
        <v>1.5822784810126667E-2</v>
      </c>
      <c r="AO101" s="231">
        <v>1.5730545017118569E-2</v>
      </c>
      <c r="AP101" s="231">
        <v>1.3369284350073007E-2</v>
      </c>
      <c r="AQ101" s="231">
        <v>3.1561771561771534E-2</v>
      </c>
      <c r="AR101" s="231">
        <v>2.416666666666667E-2</v>
      </c>
      <c r="AS101" s="231">
        <v>1.8750000000000044E-2</v>
      </c>
      <c r="AT101" s="231">
        <v>2.3872297588801938E-2</v>
      </c>
      <c r="AU101" s="231">
        <v>2.0502111907360732E-2</v>
      </c>
      <c r="AV101" s="231">
        <v>3.571057282461787E-2</v>
      </c>
      <c r="AW101" s="231">
        <v>1.6304648206488581E-2</v>
      </c>
      <c r="AX101" s="232">
        <v>2.6977314530962637E-2</v>
      </c>
    </row>
    <row r="102" spans="2:50" x14ac:dyDescent="0.25">
      <c r="B102" s="122">
        <v>41609</v>
      </c>
      <c r="C102" s="164">
        <v>209.21</v>
      </c>
      <c r="D102" s="211">
        <v>184.37</v>
      </c>
      <c r="E102" s="211">
        <v>200.99</v>
      </c>
      <c r="F102" s="211">
        <v>209.45</v>
      </c>
      <c r="G102" s="211">
        <v>205.68</v>
      </c>
      <c r="H102" s="211">
        <v>192.76</v>
      </c>
      <c r="I102" s="211">
        <v>219.41</v>
      </c>
      <c r="J102" s="211">
        <v>180.54</v>
      </c>
      <c r="K102" s="211">
        <v>221.36</v>
      </c>
      <c r="L102" s="211">
        <v>197.03</v>
      </c>
      <c r="M102" s="211">
        <v>181.06</v>
      </c>
      <c r="N102" s="211">
        <v>213.4</v>
      </c>
      <c r="O102" s="211">
        <v>214.97</v>
      </c>
      <c r="P102" s="211">
        <v>197.49</v>
      </c>
      <c r="Q102" s="211">
        <v>183.93</v>
      </c>
      <c r="R102" s="212">
        <v>201.09</v>
      </c>
      <c r="S102" s="230">
        <v>6.696321806094474E-4</v>
      </c>
      <c r="T102" s="231">
        <v>-3.795272175233233E-4</v>
      </c>
      <c r="U102" s="231">
        <v>-2.4870672502974589E-4</v>
      </c>
      <c r="V102" s="231">
        <v>5.7325753594783535E-4</v>
      </c>
      <c r="W102" s="231">
        <v>1.9485580670304259E-3</v>
      </c>
      <c r="X102" s="231">
        <v>8.3073727933546948E-4</v>
      </c>
      <c r="Y102" s="231">
        <v>-5.921472169080344E-4</v>
      </c>
      <c r="Z102" s="231">
        <v>7.7605321507756564E-4</v>
      </c>
      <c r="AA102" s="231">
        <v>4.0674289329789559E-4</v>
      </c>
      <c r="AB102" s="231">
        <v>1.983319772172587E-3</v>
      </c>
      <c r="AC102" s="231">
        <v>7.1850992096389454E-4</v>
      </c>
      <c r="AD102" s="231">
        <v>-8.8955475443608378E-4</v>
      </c>
      <c r="AE102" s="231">
        <v>-2.7903083290703456E-4</v>
      </c>
      <c r="AF102" s="231">
        <v>-8.8331242158092849E-3</v>
      </c>
      <c r="AG102" s="231">
        <v>2.719164672613239E-4</v>
      </c>
      <c r="AH102" s="232">
        <v>4.4776119402989423E-4</v>
      </c>
      <c r="AI102" s="230">
        <v>2.1134322530261596E-2</v>
      </c>
      <c r="AJ102" s="231">
        <v>1.9745575221238987E-2</v>
      </c>
      <c r="AK102" s="231">
        <v>3.1458483013445449E-2</v>
      </c>
      <c r="AL102" s="231">
        <v>7.6009044114109248E-3</v>
      </c>
      <c r="AM102" s="231">
        <v>2.471104025508164E-2</v>
      </c>
      <c r="AN102" s="231">
        <v>1.5327890439820857E-2</v>
      </c>
      <c r="AO102" s="231">
        <v>1.5363968716738396E-2</v>
      </c>
      <c r="AP102" s="231">
        <v>1.6210739614994862E-2</v>
      </c>
      <c r="AQ102" s="231">
        <v>3.0875983793601458E-2</v>
      </c>
      <c r="AR102" s="231">
        <v>2.5823918363096832E-2</v>
      </c>
      <c r="AS102" s="231">
        <v>1.8449769377882674E-2</v>
      </c>
      <c r="AT102" s="231">
        <v>2.3746701846965701E-2</v>
      </c>
      <c r="AU102" s="231">
        <v>1.7946775262808856E-2</v>
      </c>
      <c r="AV102" s="231">
        <v>2.5708943596135958E-2</v>
      </c>
      <c r="AW102" s="231">
        <v>1.6131705430639354E-2</v>
      </c>
      <c r="AX102" s="232">
        <v>2.6912470636298647E-2</v>
      </c>
    </row>
    <row r="103" spans="2:50" x14ac:dyDescent="0.25">
      <c r="B103" s="122">
        <v>41640</v>
      </c>
      <c r="C103" s="164">
        <v>210.15</v>
      </c>
      <c r="D103" s="211">
        <v>184.56</v>
      </c>
      <c r="E103" s="211">
        <v>201.61</v>
      </c>
      <c r="F103" s="211">
        <v>209.83</v>
      </c>
      <c r="G103" s="211">
        <v>206.97</v>
      </c>
      <c r="H103" s="211">
        <v>193.29</v>
      </c>
      <c r="I103" s="211">
        <v>220.73</v>
      </c>
      <c r="J103" s="211">
        <v>181.31</v>
      </c>
      <c r="K103" s="211">
        <v>222.9</v>
      </c>
      <c r="L103" s="211">
        <v>198.18</v>
      </c>
      <c r="M103" s="211">
        <v>181.44</v>
      </c>
      <c r="N103" s="211">
        <v>215.43</v>
      </c>
      <c r="O103" s="211">
        <v>214.95</v>
      </c>
      <c r="P103" s="211">
        <v>198.26</v>
      </c>
      <c r="Q103" s="211">
        <v>184.24</v>
      </c>
      <c r="R103" s="212">
        <v>201.85</v>
      </c>
      <c r="S103" s="230">
        <v>4.4930930643851674E-3</v>
      </c>
      <c r="T103" s="231">
        <v>1.0305364213267776E-3</v>
      </c>
      <c r="U103" s="231">
        <v>3.0847305836112504E-3</v>
      </c>
      <c r="V103" s="231">
        <v>1.8142754834089558E-3</v>
      </c>
      <c r="W103" s="231">
        <v>6.2718786464410758E-3</v>
      </c>
      <c r="X103" s="231">
        <v>2.7495330981530675E-3</v>
      </c>
      <c r="Y103" s="231">
        <v>6.016134178022936E-3</v>
      </c>
      <c r="Z103" s="231">
        <v>4.2649828292899983E-3</v>
      </c>
      <c r="AA103" s="231">
        <v>6.9569931333572921E-3</v>
      </c>
      <c r="AB103" s="231">
        <v>5.8366746180784634E-3</v>
      </c>
      <c r="AC103" s="231">
        <v>2.0987517949850876E-3</v>
      </c>
      <c r="AD103" s="231">
        <v>9.5126522961574977E-3</v>
      </c>
      <c r="AE103" s="231">
        <v>-9.303623761458546E-5</v>
      </c>
      <c r="AF103" s="231">
        <v>3.8989315914728095E-3</v>
      </c>
      <c r="AG103" s="231">
        <v>1.6854238025336699E-3</v>
      </c>
      <c r="AH103" s="232">
        <v>3.7794022576955744E-3</v>
      </c>
      <c r="AI103" s="230">
        <v>1.4335360556038124E-2</v>
      </c>
      <c r="AJ103" s="231">
        <v>1.5181518151815121E-2</v>
      </c>
      <c r="AK103" s="231">
        <v>2.9042466312780846E-2</v>
      </c>
      <c r="AL103" s="231">
        <v>2.9155912436669151E-3</v>
      </c>
      <c r="AM103" s="231">
        <v>1.8853992320567059E-2</v>
      </c>
      <c r="AN103" s="231">
        <v>1.0402509147935168E-2</v>
      </c>
      <c r="AO103" s="231">
        <v>1.5550954681389451E-2</v>
      </c>
      <c r="AP103" s="231">
        <v>1.8195091817824416E-2</v>
      </c>
      <c r="AQ103" s="231">
        <v>1.5166006285011635E-2</v>
      </c>
      <c r="AR103" s="231">
        <v>2.1757063312022984E-2</v>
      </c>
      <c r="AS103" s="231">
        <v>1.4424689701442395E-2</v>
      </c>
      <c r="AT103" s="231">
        <v>2.8403666221119117E-2</v>
      </c>
      <c r="AU103" s="231">
        <v>1.114874400225796E-2</v>
      </c>
      <c r="AV103" s="231">
        <v>2.5235288033922831E-2</v>
      </c>
      <c r="AW103" s="231">
        <v>1.2641530174782867E-2</v>
      </c>
      <c r="AX103" s="232">
        <v>2.3216910832868587E-2</v>
      </c>
    </row>
    <row r="104" spans="2:50" x14ac:dyDescent="0.25">
      <c r="B104" s="122">
        <v>41671</v>
      </c>
      <c r="C104" s="164">
        <v>212.89</v>
      </c>
      <c r="D104" s="211">
        <v>184.82</v>
      </c>
      <c r="E104" s="211">
        <v>202.7</v>
      </c>
      <c r="F104" s="211">
        <v>211.19</v>
      </c>
      <c r="G104" s="211">
        <v>208.05</v>
      </c>
      <c r="H104" s="211">
        <v>194.48</v>
      </c>
      <c r="I104" s="211">
        <v>222.32</v>
      </c>
      <c r="J104" s="211">
        <v>182.25</v>
      </c>
      <c r="K104" s="211">
        <v>224.81</v>
      </c>
      <c r="L104" s="211">
        <v>199.37</v>
      </c>
      <c r="M104" s="211">
        <v>184.71</v>
      </c>
      <c r="N104" s="211">
        <v>216.46</v>
      </c>
      <c r="O104" s="211">
        <v>216.72</v>
      </c>
      <c r="P104" s="211">
        <v>198.78</v>
      </c>
      <c r="Q104" s="211">
        <v>185.28</v>
      </c>
      <c r="R104" s="212">
        <v>203.02</v>
      </c>
      <c r="S104" s="230">
        <v>1.3038305971924791E-2</v>
      </c>
      <c r="T104" s="231">
        <v>1.408755960121244E-3</v>
      </c>
      <c r="U104" s="231">
        <v>5.4064778532809665E-3</v>
      </c>
      <c r="V104" s="231">
        <v>6.4814373540484915E-3</v>
      </c>
      <c r="W104" s="231">
        <v>5.218147557617181E-3</v>
      </c>
      <c r="X104" s="231">
        <v>6.1565523306947867E-3</v>
      </c>
      <c r="Y104" s="231">
        <v>7.2033706338059389E-3</v>
      </c>
      <c r="Z104" s="231">
        <v>5.1844906513704991E-3</v>
      </c>
      <c r="AA104" s="231">
        <v>8.5688649618662627E-3</v>
      </c>
      <c r="AB104" s="231">
        <v>6.0046422444242076E-3</v>
      </c>
      <c r="AC104" s="231">
        <v>1.8022486772486745E-2</v>
      </c>
      <c r="AD104" s="231">
        <v>4.7811354036113585E-3</v>
      </c>
      <c r="AE104" s="231">
        <v>8.2344731332868459E-3</v>
      </c>
      <c r="AF104" s="231">
        <v>2.622818521133885E-3</v>
      </c>
      <c r="AG104" s="231">
        <v>5.6448111159357328E-3</v>
      </c>
      <c r="AH104" s="232">
        <v>5.7963834530592173E-3</v>
      </c>
      <c r="AI104" s="230">
        <v>2.4494706448508152E-2</v>
      </c>
      <c r="AJ104" s="231">
        <v>8.5124959074538431E-3</v>
      </c>
      <c r="AK104" s="231">
        <v>2.6849037487335359E-2</v>
      </c>
      <c r="AL104" s="231">
        <v>7.922493199064462E-3</v>
      </c>
      <c r="AM104" s="231">
        <v>2.1706035456465322E-2</v>
      </c>
      <c r="AN104" s="231">
        <v>1.1862643080124968E-2</v>
      </c>
      <c r="AO104" s="231">
        <v>1.9442406456346095E-2</v>
      </c>
      <c r="AP104" s="231">
        <v>2.1065605916297692E-2</v>
      </c>
      <c r="AQ104" s="231">
        <v>2.1863636363636418E-2</v>
      </c>
      <c r="AR104" s="231">
        <v>2.4038214597565499E-2</v>
      </c>
      <c r="AS104" s="231">
        <v>3.3227051518711193E-2</v>
      </c>
      <c r="AT104" s="231">
        <v>2.4177903950792556E-2</v>
      </c>
      <c r="AU104" s="231">
        <v>1.6367302912348114E-2</v>
      </c>
      <c r="AV104" s="231">
        <v>1.5894107425767912E-2</v>
      </c>
      <c r="AW104" s="231">
        <v>2.0039638846069296E-2</v>
      </c>
      <c r="AX104" s="232">
        <v>2.349263964508963E-2</v>
      </c>
    </row>
    <row r="105" spans="2:50" x14ac:dyDescent="0.25">
      <c r="B105" s="122">
        <v>41699</v>
      </c>
      <c r="C105" s="164">
        <v>213.23</v>
      </c>
      <c r="D105" s="211">
        <v>185.7</v>
      </c>
      <c r="E105" s="211">
        <v>203.68</v>
      </c>
      <c r="F105" s="211">
        <v>212.2</v>
      </c>
      <c r="G105" s="211">
        <v>208.66</v>
      </c>
      <c r="H105" s="211">
        <v>194.99</v>
      </c>
      <c r="I105" s="211">
        <v>223.32</v>
      </c>
      <c r="J105" s="211">
        <v>183.55</v>
      </c>
      <c r="K105" s="211">
        <v>225.04</v>
      </c>
      <c r="L105" s="211">
        <v>200.26</v>
      </c>
      <c r="M105" s="211">
        <v>185.15</v>
      </c>
      <c r="N105" s="211">
        <v>217.84</v>
      </c>
      <c r="O105" s="211">
        <v>216.89</v>
      </c>
      <c r="P105" s="211">
        <v>199.18</v>
      </c>
      <c r="Q105" s="211">
        <v>185.86</v>
      </c>
      <c r="R105" s="212">
        <v>203.88</v>
      </c>
      <c r="S105" s="230">
        <v>1.5970689088262713E-3</v>
      </c>
      <c r="T105" s="231">
        <v>4.7613894600151419E-3</v>
      </c>
      <c r="U105" s="231">
        <v>4.8347311297485263E-3</v>
      </c>
      <c r="V105" s="231">
        <v>4.7824234101994101E-3</v>
      </c>
      <c r="W105" s="231">
        <v>2.9319875030040521E-3</v>
      </c>
      <c r="X105" s="231">
        <v>2.622377622377714E-3</v>
      </c>
      <c r="Y105" s="231">
        <v>4.4980208708167435E-3</v>
      </c>
      <c r="Z105" s="231">
        <v>7.1330589849107895E-3</v>
      </c>
      <c r="AA105" s="231">
        <v>1.0230861616475906E-3</v>
      </c>
      <c r="AB105" s="231">
        <v>4.4640617946531957E-3</v>
      </c>
      <c r="AC105" s="231">
        <v>2.3821125006766586E-3</v>
      </c>
      <c r="AD105" s="231">
        <v>6.3753118359048955E-3</v>
      </c>
      <c r="AE105" s="231">
        <v>7.8442229605024671E-4</v>
      </c>
      <c r="AF105" s="231">
        <v>2.0122748767481546E-3</v>
      </c>
      <c r="AG105" s="231">
        <v>3.1303972366150123E-3</v>
      </c>
      <c r="AH105" s="232">
        <v>4.2360358585360469E-3</v>
      </c>
      <c r="AI105" s="230">
        <v>2.6723805855161764E-2</v>
      </c>
      <c r="AJ105" s="231">
        <v>1.2706549599170947E-2</v>
      </c>
      <c r="AK105" s="231">
        <v>2.1361949653996737E-2</v>
      </c>
      <c r="AL105" s="231">
        <v>1.250119286191409E-2</v>
      </c>
      <c r="AM105" s="231">
        <v>2.2442179537436324E-2</v>
      </c>
      <c r="AN105" s="231">
        <v>1.3461538461538414E-2</v>
      </c>
      <c r="AO105" s="231">
        <v>2.2106274886722455E-2</v>
      </c>
      <c r="AP105" s="231">
        <v>2.7255428699350714E-2</v>
      </c>
      <c r="AQ105" s="231">
        <v>2.2351444666545373E-2</v>
      </c>
      <c r="AR105" s="231">
        <v>2.6132404181184565E-2</v>
      </c>
      <c r="AS105" s="231">
        <v>3.7487392132690811E-2</v>
      </c>
      <c r="AT105" s="231">
        <v>2.9051915536870032E-2</v>
      </c>
      <c r="AU105" s="231">
        <v>1.6068584278084774E-2</v>
      </c>
      <c r="AV105" s="231">
        <v>1.5965314970670663E-2</v>
      </c>
      <c r="AW105" s="231">
        <v>2.0143805916900126E-2</v>
      </c>
      <c r="AX105" s="232">
        <v>2.1494062828798954E-2</v>
      </c>
    </row>
    <row r="106" spans="2:50" x14ac:dyDescent="0.25">
      <c r="B106" s="122">
        <v>41730</v>
      </c>
      <c r="C106" s="164">
        <v>213.67</v>
      </c>
      <c r="D106" s="211">
        <v>185.86</v>
      </c>
      <c r="E106" s="211">
        <v>204.68</v>
      </c>
      <c r="F106" s="211">
        <v>212.13</v>
      </c>
      <c r="G106" s="211">
        <v>208.04</v>
      </c>
      <c r="H106" s="211">
        <v>195.83</v>
      </c>
      <c r="I106" s="211">
        <v>223.17</v>
      </c>
      <c r="J106" s="211">
        <v>183.68</v>
      </c>
      <c r="K106" s="211">
        <v>225.14</v>
      </c>
      <c r="L106" s="211">
        <v>200.82</v>
      </c>
      <c r="M106" s="211">
        <v>185.27</v>
      </c>
      <c r="N106" s="211">
        <v>218.28</v>
      </c>
      <c r="O106" s="211">
        <v>216.91</v>
      </c>
      <c r="P106" s="211">
        <v>199.56</v>
      </c>
      <c r="Q106" s="211">
        <v>186.32</v>
      </c>
      <c r="R106" s="212">
        <v>204.46</v>
      </c>
      <c r="S106" s="230">
        <v>2.063499507573896E-3</v>
      </c>
      <c r="T106" s="231">
        <v>8.616047388261272E-4</v>
      </c>
      <c r="U106" s="231">
        <v>4.9096622152395852E-3</v>
      </c>
      <c r="V106" s="231">
        <v>-3.2987747408097512E-4</v>
      </c>
      <c r="W106" s="231">
        <v>-2.9713409374101385E-3</v>
      </c>
      <c r="X106" s="231">
        <v>4.3079132263192932E-3</v>
      </c>
      <c r="Y106" s="231">
        <v>-6.7168189145627721E-4</v>
      </c>
      <c r="Z106" s="231">
        <v>7.0825388177597759E-4</v>
      </c>
      <c r="AA106" s="231">
        <v>4.443654461427915E-4</v>
      </c>
      <c r="AB106" s="231">
        <v>2.7963647258564261E-3</v>
      </c>
      <c r="AC106" s="231">
        <v>6.4812314339723898E-4</v>
      </c>
      <c r="AD106" s="231">
        <v>2.0198310686743159E-3</v>
      </c>
      <c r="AE106" s="231">
        <v>9.2212642353262098E-5</v>
      </c>
      <c r="AF106" s="231">
        <v>1.907822070488896E-3</v>
      </c>
      <c r="AG106" s="231">
        <v>2.4749811686213263E-3</v>
      </c>
      <c r="AH106" s="232">
        <v>2.8448106729448419E-3</v>
      </c>
      <c r="AI106" s="230">
        <v>2.9834200886832418E-2</v>
      </c>
      <c r="AJ106" s="231">
        <v>1.4464275967469131E-2</v>
      </c>
      <c r="AK106" s="231">
        <v>2.6273565984757274E-2</v>
      </c>
      <c r="AL106" s="231">
        <v>1.3037249283667673E-2</v>
      </c>
      <c r="AM106" s="231">
        <v>1.8505825908156304E-2</v>
      </c>
      <c r="AN106" s="231">
        <v>1.8303780354635757E-2</v>
      </c>
      <c r="AO106" s="231">
        <v>2.1887449059022845E-2</v>
      </c>
      <c r="AP106" s="231">
        <v>2.6431964235820171E-2</v>
      </c>
      <c r="AQ106" s="231">
        <v>2.3829013187812498E-2</v>
      </c>
      <c r="AR106" s="231">
        <v>2.8632894534651454E-2</v>
      </c>
      <c r="AS106" s="231">
        <v>3.7171807647091937E-2</v>
      </c>
      <c r="AT106" s="231">
        <v>3.538563703633435E-2</v>
      </c>
      <c r="AU106" s="231">
        <v>1.7401500938086345E-2</v>
      </c>
      <c r="AV106" s="231">
        <v>1.8371096142069776E-2</v>
      </c>
      <c r="AW106" s="231">
        <v>2.0875568462002114E-2</v>
      </c>
      <c r="AX106" s="232">
        <v>2.4297379890787063E-2</v>
      </c>
    </row>
    <row r="107" spans="2:50" x14ac:dyDescent="0.25">
      <c r="B107" s="122">
        <v>41760</v>
      </c>
      <c r="C107" s="164">
        <v>213.81</v>
      </c>
      <c r="D107" s="211">
        <v>186.05</v>
      </c>
      <c r="E107" s="211">
        <v>204.75</v>
      </c>
      <c r="F107" s="211">
        <v>212.32</v>
      </c>
      <c r="G107" s="211">
        <v>207.85</v>
      </c>
      <c r="H107" s="211">
        <v>196.23</v>
      </c>
      <c r="I107" s="211">
        <v>223.36</v>
      </c>
      <c r="J107" s="211">
        <v>183.76</v>
      </c>
      <c r="K107" s="211">
        <v>225.42</v>
      </c>
      <c r="L107" s="211">
        <v>201.05</v>
      </c>
      <c r="M107" s="211">
        <v>185.54</v>
      </c>
      <c r="N107" s="211">
        <v>218.58</v>
      </c>
      <c r="O107" s="211">
        <v>216.84</v>
      </c>
      <c r="P107" s="211">
        <v>199.48</v>
      </c>
      <c r="Q107" s="211">
        <v>186.62</v>
      </c>
      <c r="R107" s="212">
        <v>204.55</v>
      </c>
      <c r="S107" s="230">
        <v>6.552159872701413E-4</v>
      </c>
      <c r="T107" s="231">
        <v>1.0222748305175333E-3</v>
      </c>
      <c r="U107" s="231">
        <v>3.4199726402195374E-4</v>
      </c>
      <c r="V107" s="231">
        <v>8.9567717908822786E-4</v>
      </c>
      <c r="W107" s="231">
        <v>-9.1328590655637143E-4</v>
      </c>
      <c r="X107" s="231">
        <v>2.0425879589438534E-3</v>
      </c>
      <c r="Y107" s="231">
        <v>8.513689115920986E-4</v>
      </c>
      <c r="Z107" s="231">
        <v>4.3554006968626879E-4</v>
      </c>
      <c r="AA107" s="231">
        <v>1.2436706049570034E-3</v>
      </c>
      <c r="AB107" s="231">
        <v>1.1453042525646495E-3</v>
      </c>
      <c r="AC107" s="231">
        <v>1.4573325416957772E-3</v>
      </c>
      <c r="AD107" s="231">
        <v>1.3743815283122629E-3</v>
      </c>
      <c r="AE107" s="231">
        <v>-3.2271448988052676E-4</v>
      </c>
      <c r="AF107" s="231">
        <v>-4.0088194026866031E-4</v>
      </c>
      <c r="AG107" s="231">
        <v>1.610133104336775E-3</v>
      </c>
      <c r="AH107" s="232">
        <v>4.4018389905109423E-4</v>
      </c>
      <c r="AI107" s="230">
        <v>3.1901544401544468E-2</v>
      </c>
      <c r="AJ107" s="231">
        <v>1.5335079676926489E-2</v>
      </c>
      <c r="AK107" s="231">
        <v>2.6315789473684292E-2</v>
      </c>
      <c r="AL107" s="231">
        <v>1.6614795307636987E-2</v>
      </c>
      <c r="AM107" s="231">
        <v>1.9372241294752346E-2</v>
      </c>
      <c r="AN107" s="231">
        <v>1.9006075712727721E-2</v>
      </c>
      <c r="AO107" s="231">
        <v>2.2570159776587495E-2</v>
      </c>
      <c r="AP107" s="231">
        <v>2.7855464817093667E-2</v>
      </c>
      <c r="AQ107" s="231">
        <v>2.5242188565970824E-2</v>
      </c>
      <c r="AR107" s="231">
        <v>3.0391553915539271E-2</v>
      </c>
      <c r="AS107" s="231">
        <v>4.0139029039129914E-2</v>
      </c>
      <c r="AT107" s="231">
        <v>3.7005408482778224E-2</v>
      </c>
      <c r="AU107" s="231">
        <v>1.8410670674431806E-2</v>
      </c>
      <c r="AV107" s="231">
        <v>1.1356722774285011E-2</v>
      </c>
      <c r="AW107" s="231">
        <v>2.1567768776001639E-2</v>
      </c>
      <c r="AX107" s="232">
        <v>2.5056376847907735E-2</v>
      </c>
    </row>
    <row r="108" spans="2:50" x14ac:dyDescent="0.25">
      <c r="B108" s="122">
        <v>41791</v>
      </c>
      <c r="C108" s="164">
        <v>213.75</v>
      </c>
      <c r="D108" s="211">
        <v>186.1</v>
      </c>
      <c r="E108" s="211">
        <v>204.68</v>
      </c>
      <c r="F108" s="211">
        <v>212.09</v>
      </c>
      <c r="G108" s="211">
        <v>207.95</v>
      </c>
      <c r="H108" s="211">
        <v>196.36</v>
      </c>
      <c r="I108" s="211">
        <v>223.35</v>
      </c>
      <c r="J108" s="211">
        <v>184.09</v>
      </c>
      <c r="K108" s="211">
        <v>225.75</v>
      </c>
      <c r="L108" s="211">
        <v>200.88</v>
      </c>
      <c r="M108" s="211">
        <v>185.34</v>
      </c>
      <c r="N108" s="211">
        <v>218.58</v>
      </c>
      <c r="O108" s="211">
        <v>216.86</v>
      </c>
      <c r="P108" s="211">
        <v>199.34</v>
      </c>
      <c r="Q108" s="211">
        <v>186.69</v>
      </c>
      <c r="R108" s="212">
        <v>204.5</v>
      </c>
      <c r="S108" s="230">
        <v>-2.8062298302233835E-4</v>
      </c>
      <c r="T108" s="231">
        <v>2.6874496103190815E-4</v>
      </c>
      <c r="U108" s="231">
        <v>-3.4188034188031846E-4</v>
      </c>
      <c r="V108" s="231">
        <v>-1.0832705350414251E-3</v>
      </c>
      <c r="W108" s="231">
        <v>4.8111618955970492E-4</v>
      </c>
      <c r="X108" s="231">
        <v>6.6248789685574572E-4</v>
      </c>
      <c r="Y108" s="231">
        <v>-4.4770773639069006E-5</v>
      </c>
      <c r="Z108" s="231">
        <v>1.7958206356116779E-3</v>
      </c>
      <c r="AA108" s="231">
        <v>1.4639339898856463E-3</v>
      </c>
      <c r="AB108" s="231">
        <v>-8.4556080576980719E-4</v>
      </c>
      <c r="AC108" s="231">
        <v>-1.0779346771585541E-3</v>
      </c>
      <c r="AD108" s="231">
        <v>0</v>
      </c>
      <c r="AE108" s="231">
        <v>9.223390518364738E-5</v>
      </c>
      <c r="AF108" s="231">
        <v>-7.0182474433522213E-4</v>
      </c>
      <c r="AG108" s="231">
        <v>3.750937734432469E-4</v>
      </c>
      <c r="AH108" s="232">
        <v>-2.4443901246640198E-4</v>
      </c>
      <c r="AI108" s="230">
        <v>3.3857315598548876E-2</v>
      </c>
      <c r="AJ108" s="231">
        <v>1.5109365624829341E-2</v>
      </c>
      <c r="AK108" s="231">
        <v>2.5399529081709282E-2</v>
      </c>
      <c r="AL108" s="231">
        <v>1.6048672990322865E-2</v>
      </c>
      <c r="AM108" s="231">
        <v>1.9162909233483516E-2</v>
      </c>
      <c r="AN108" s="231">
        <v>2.1272169345191605E-2</v>
      </c>
      <c r="AO108" s="231">
        <v>2.3742952743273538E-2</v>
      </c>
      <c r="AP108" s="231">
        <v>2.9874125874125967E-2</v>
      </c>
      <c r="AQ108" s="231">
        <v>2.5949827304126538E-2</v>
      </c>
      <c r="AR108" s="231">
        <v>3.0470914127423754E-2</v>
      </c>
      <c r="AS108" s="231">
        <v>3.8552056483245556E-2</v>
      </c>
      <c r="AT108" s="231">
        <v>3.6218829999052016E-2</v>
      </c>
      <c r="AU108" s="231">
        <v>1.9366362696249029E-2</v>
      </c>
      <c r="AV108" s="231">
        <v>9.2142567841231315E-3</v>
      </c>
      <c r="AW108" s="231">
        <v>2.1280087527352221E-2</v>
      </c>
      <c r="AX108" s="232">
        <v>2.4651768714299971E-2</v>
      </c>
    </row>
    <row r="109" spans="2:50" x14ac:dyDescent="0.25">
      <c r="B109" s="122">
        <v>41821</v>
      </c>
      <c r="C109" s="164">
        <v>213.73</v>
      </c>
      <c r="D109" s="211">
        <v>186.28</v>
      </c>
      <c r="E109" s="211">
        <v>204.69</v>
      </c>
      <c r="F109" s="211">
        <v>211.61</v>
      </c>
      <c r="G109" s="211">
        <v>208.21</v>
      </c>
      <c r="H109" s="211">
        <v>196.2</v>
      </c>
      <c r="I109" s="211">
        <v>223.34</v>
      </c>
      <c r="J109" s="211">
        <v>184.12</v>
      </c>
      <c r="K109" s="211">
        <v>225.67</v>
      </c>
      <c r="L109" s="211">
        <v>200.6</v>
      </c>
      <c r="M109" s="211">
        <v>185.18</v>
      </c>
      <c r="N109" s="211">
        <v>218.47</v>
      </c>
      <c r="O109" s="211">
        <v>216.73</v>
      </c>
      <c r="P109" s="211">
        <v>199.43</v>
      </c>
      <c r="Q109" s="211">
        <v>186.74</v>
      </c>
      <c r="R109" s="212">
        <v>204.48</v>
      </c>
      <c r="S109" s="230">
        <v>-9.3567251462034484E-5</v>
      </c>
      <c r="T109" s="231">
        <v>9.6722192369691484E-4</v>
      </c>
      <c r="U109" s="231">
        <v>4.8856752003167969E-5</v>
      </c>
      <c r="V109" s="231">
        <v>-2.263190155122774E-3</v>
      </c>
      <c r="W109" s="231">
        <v>1.2503005530175582E-3</v>
      </c>
      <c r="X109" s="231">
        <v>-8.1482990425763013E-4</v>
      </c>
      <c r="Y109" s="231">
        <v>-4.4772778150847792E-5</v>
      </c>
      <c r="Z109" s="231">
        <v>1.629637677222906E-4</v>
      </c>
      <c r="AA109" s="231">
        <v>-3.5437430786278146E-4</v>
      </c>
      <c r="AB109" s="231">
        <v>-1.3938669852648911E-3</v>
      </c>
      <c r="AC109" s="231">
        <v>-8.6327829934174094E-4</v>
      </c>
      <c r="AD109" s="231">
        <v>-5.0324823863123758E-4</v>
      </c>
      <c r="AE109" s="231">
        <v>-5.9946509268660186E-4</v>
      </c>
      <c r="AF109" s="231">
        <v>4.5148991672516736E-4</v>
      </c>
      <c r="AG109" s="231">
        <v>2.6782366489919163E-4</v>
      </c>
      <c r="AH109" s="232">
        <v>-9.7799511002527595E-5</v>
      </c>
      <c r="AI109" s="230">
        <v>3.3310771610906897E-2</v>
      </c>
      <c r="AJ109" s="231">
        <v>1.2061284363794389E-2</v>
      </c>
      <c r="AK109" s="231">
        <v>2.3347665233476533E-2</v>
      </c>
      <c r="AL109" s="231">
        <v>1.3992045617902127E-2</v>
      </c>
      <c r="AM109" s="231">
        <v>2.0387160009801564E-2</v>
      </c>
      <c r="AN109" s="231">
        <v>2.1396220521630482E-2</v>
      </c>
      <c r="AO109" s="231">
        <v>2.2946915220079633E-2</v>
      </c>
      <c r="AP109" s="231">
        <v>3.0272508533378151E-2</v>
      </c>
      <c r="AQ109" s="231">
        <v>2.5353264573583445E-2</v>
      </c>
      <c r="AR109" s="231">
        <v>2.5772141542237614E-2</v>
      </c>
      <c r="AS109" s="231">
        <v>3.5508583570989183E-2</v>
      </c>
      <c r="AT109" s="231">
        <v>3.4324401098380752E-2</v>
      </c>
      <c r="AU109" s="231">
        <v>1.7750645691476885E-2</v>
      </c>
      <c r="AV109" s="231">
        <v>9.823282191503413E-3</v>
      </c>
      <c r="AW109" s="231">
        <v>2.1106736657917846E-2</v>
      </c>
      <c r="AX109" s="232">
        <v>2.2809123649459861E-2</v>
      </c>
    </row>
    <row r="110" spans="2:50" x14ac:dyDescent="0.25">
      <c r="B110" s="122">
        <v>41852</v>
      </c>
      <c r="C110" s="164">
        <v>213.62</v>
      </c>
      <c r="D110" s="211">
        <v>186.32</v>
      </c>
      <c r="E110" s="211">
        <v>204.72</v>
      </c>
      <c r="F110" s="211">
        <v>211.6</v>
      </c>
      <c r="G110" s="211">
        <v>208.08</v>
      </c>
      <c r="H110" s="211">
        <v>195.73</v>
      </c>
      <c r="I110" s="211">
        <v>223.43</v>
      </c>
      <c r="J110" s="211">
        <v>183.93</v>
      </c>
      <c r="K110" s="211">
        <v>225.61</v>
      </c>
      <c r="L110" s="211">
        <v>200.69</v>
      </c>
      <c r="M110" s="211">
        <v>185.09</v>
      </c>
      <c r="N110" s="211">
        <v>218.13</v>
      </c>
      <c r="O110" s="211">
        <v>216.78</v>
      </c>
      <c r="P110" s="211">
        <v>199.28</v>
      </c>
      <c r="Q110" s="211">
        <v>186.71</v>
      </c>
      <c r="R110" s="212">
        <v>204.48</v>
      </c>
      <c r="S110" s="230">
        <v>-5.1466803911470738E-4</v>
      </c>
      <c r="T110" s="231">
        <v>2.1473051320586301E-4</v>
      </c>
      <c r="U110" s="231">
        <v>1.4656309541249968E-4</v>
      </c>
      <c r="V110" s="231">
        <v>-4.7256745900559061E-5</v>
      </c>
      <c r="W110" s="231">
        <v>-6.2436962681911012E-4</v>
      </c>
      <c r="X110" s="231">
        <v>-2.3955147808358834E-3</v>
      </c>
      <c r="Y110" s="231">
        <v>4.0297304558079006E-4</v>
      </c>
      <c r="Z110" s="231">
        <v>-1.0319356941125291E-3</v>
      </c>
      <c r="AA110" s="231">
        <v>-2.6587495014829265E-4</v>
      </c>
      <c r="AB110" s="231">
        <v>4.4865403788629798E-4</v>
      </c>
      <c r="AC110" s="231">
        <v>-4.860136083810751E-4</v>
      </c>
      <c r="AD110" s="231">
        <v>-1.5562777498054903E-3</v>
      </c>
      <c r="AE110" s="231">
        <v>2.3070179485995546E-4</v>
      </c>
      <c r="AF110" s="231">
        <v>-7.5214360928654855E-4</v>
      </c>
      <c r="AG110" s="231">
        <v>-1.6065117275354535E-4</v>
      </c>
      <c r="AH110" s="232">
        <v>0</v>
      </c>
      <c r="AI110" s="230">
        <v>3.2080394240989518E-2</v>
      </c>
      <c r="AJ110" s="231">
        <v>1.2333604998641556E-2</v>
      </c>
      <c r="AK110" s="231">
        <v>2.4675909705190513E-2</v>
      </c>
      <c r="AL110" s="231">
        <v>1.4430221966537093E-2</v>
      </c>
      <c r="AM110" s="231">
        <v>2.0700480722064096E-2</v>
      </c>
      <c r="AN110" s="231">
        <v>2.2409109903886337E-2</v>
      </c>
      <c r="AO110" s="231">
        <v>2.2375766450077883E-2</v>
      </c>
      <c r="AP110" s="231">
        <v>3.0073924731182755E-2</v>
      </c>
      <c r="AQ110" s="231">
        <v>2.6013006503251779E-2</v>
      </c>
      <c r="AR110" s="231">
        <v>2.6337322287000031E-2</v>
      </c>
      <c r="AS110" s="231">
        <v>3.4658169825032337E-2</v>
      </c>
      <c r="AT110" s="231">
        <v>3.0762687836688452E-2</v>
      </c>
      <c r="AU110" s="231">
        <v>1.7316626777418076E-2</v>
      </c>
      <c r="AV110" s="231">
        <v>8.4509893224027355E-3</v>
      </c>
      <c r="AW110" s="231">
        <v>2.1333625075214746E-2</v>
      </c>
      <c r="AX110" s="232">
        <v>2.3628354024829878E-2</v>
      </c>
    </row>
    <row r="111" spans="2:50" x14ac:dyDescent="0.25">
      <c r="B111" s="122">
        <v>41883</v>
      </c>
      <c r="C111" s="164">
        <v>213.59</v>
      </c>
      <c r="D111" s="211">
        <v>186.55</v>
      </c>
      <c r="E111" s="211">
        <v>204.68</v>
      </c>
      <c r="F111" s="211">
        <v>211.39</v>
      </c>
      <c r="G111" s="211">
        <v>208.23</v>
      </c>
      <c r="H111" s="211">
        <v>195.66</v>
      </c>
      <c r="I111" s="211">
        <v>223.39</v>
      </c>
      <c r="J111" s="211">
        <v>184.07</v>
      </c>
      <c r="K111" s="211">
        <v>225.33</v>
      </c>
      <c r="L111" s="211">
        <v>200.13</v>
      </c>
      <c r="M111" s="211">
        <v>185.03</v>
      </c>
      <c r="N111" s="211">
        <v>218.07</v>
      </c>
      <c r="O111" s="211">
        <v>216.65</v>
      </c>
      <c r="P111" s="211">
        <v>199.37</v>
      </c>
      <c r="Q111" s="211">
        <v>186</v>
      </c>
      <c r="R111" s="212">
        <v>204.38</v>
      </c>
      <c r="S111" s="230">
        <v>-1.4043628873705583E-4</v>
      </c>
      <c r="T111" s="231">
        <v>1.2344353799915719E-3</v>
      </c>
      <c r="U111" s="231">
        <v>-1.9538882375924604E-4</v>
      </c>
      <c r="V111" s="231">
        <v>-9.9243856332709157E-4</v>
      </c>
      <c r="W111" s="231">
        <v>7.2087658592834281E-4</v>
      </c>
      <c r="X111" s="231">
        <v>-3.5763551831602403E-4</v>
      </c>
      <c r="Y111" s="231">
        <v>-1.7902698831862018E-4</v>
      </c>
      <c r="Z111" s="231">
        <v>7.6115913662788692E-4</v>
      </c>
      <c r="AA111" s="231">
        <v>-1.2410797393732631E-3</v>
      </c>
      <c r="AB111" s="231">
        <v>-2.7903732124171521E-3</v>
      </c>
      <c r="AC111" s="231">
        <v>-3.2416662164358456E-4</v>
      </c>
      <c r="AD111" s="231">
        <v>-2.750653280154669E-4</v>
      </c>
      <c r="AE111" s="231">
        <v>-5.9968631792595151E-4</v>
      </c>
      <c r="AF111" s="231">
        <v>4.5162585307112479E-4</v>
      </c>
      <c r="AG111" s="231">
        <v>-3.8026886615607491E-3</v>
      </c>
      <c r="AH111" s="232">
        <v>-4.8904538341154602E-4</v>
      </c>
      <c r="AI111" s="230">
        <v>2.5002399462520364E-2</v>
      </c>
      <c r="AJ111" s="231">
        <v>1.3142888176831624E-2</v>
      </c>
      <c r="AK111" s="231">
        <v>2.1510206118680486E-2</v>
      </c>
      <c r="AL111" s="231">
        <v>1.1483803052777519E-2</v>
      </c>
      <c r="AM111" s="231">
        <v>1.694666927134203E-2</v>
      </c>
      <c r="AN111" s="231">
        <v>2.0657276995305285E-2</v>
      </c>
      <c r="AO111" s="231">
        <v>1.9487039065352318E-2</v>
      </c>
      <c r="AP111" s="231">
        <v>2.4603395491232805E-2</v>
      </c>
      <c r="AQ111" s="231">
        <v>2.0562525476697457E-2</v>
      </c>
      <c r="AR111" s="231">
        <v>2.0030581039755413E-2</v>
      </c>
      <c r="AS111" s="231">
        <v>2.6689601598046897E-2</v>
      </c>
      <c r="AT111" s="231">
        <v>2.3754753297967168E-2</v>
      </c>
      <c r="AU111" s="231">
        <v>1.0588674316634128E-2</v>
      </c>
      <c r="AV111" s="231">
        <v>3.4224168302381397E-3</v>
      </c>
      <c r="AW111" s="231">
        <v>1.561646827563612E-2</v>
      </c>
      <c r="AX111" s="232">
        <v>1.9809390748964706E-2</v>
      </c>
    </row>
    <row r="112" spans="2:50" x14ac:dyDescent="0.25">
      <c r="B112" s="122">
        <v>41913</v>
      </c>
      <c r="C112" s="164">
        <v>213.68</v>
      </c>
      <c r="D112" s="211">
        <v>186.62</v>
      </c>
      <c r="E112" s="211">
        <v>204.75</v>
      </c>
      <c r="F112" s="211">
        <v>211.39</v>
      </c>
      <c r="G112" s="211">
        <v>208.33</v>
      </c>
      <c r="H112" s="211">
        <v>195.78</v>
      </c>
      <c r="I112" s="211">
        <v>223.74</v>
      </c>
      <c r="J112" s="211">
        <v>184.32</v>
      </c>
      <c r="K112" s="211">
        <v>225.59</v>
      </c>
      <c r="L112" s="211">
        <v>200.24</v>
      </c>
      <c r="M112" s="211">
        <v>184.92</v>
      </c>
      <c r="N112" s="211">
        <v>217.93</v>
      </c>
      <c r="O112" s="211">
        <v>216.94</v>
      </c>
      <c r="P112" s="211">
        <v>199.5</v>
      </c>
      <c r="Q112" s="211">
        <v>185.91</v>
      </c>
      <c r="R112" s="212">
        <v>204.46</v>
      </c>
      <c r="S112" s="230">
        <v>4.2136804157499874E-4</v>
      </c>
      <c r="T112" s="231">
        <v>3.7523452157595116E-4</v>
      </c>
      <c r="U112" s="231">
        <v>3.4199726402195374E-4</v>
      </c>
      <c r="V112" s="231">
        <v>0</v>
      </c>
      <c r="W112" s="231">
        <v>4.8023819814635438E-4</v>
      </c>
      <c r="X112" s="231">
        <v>6.1330880098142693E-4</v>
      </c>
      <c r="Y112" s="231">
        <v>1.5667666413001768E-3</v>
      </c>
      <c r="Z112" s="231">
        <v>1.3581789536589728E-3</v>
      </c>
      <c r="AA112" s="231">
        <v>1.1538632228287327E-3</v>
      </c>
      <c r="AB112" s="231">
        <v>5.4964273222402049E-4</v>
      </c>
      <c r="AC112" s="231">
        <v>-5.944981894828727E-4</v>
      </c>
      <c r="AD112" s="231">
        <v>-6.419956894574419E-4</v>
      </c>
      <c r="AE112" s="231">
        <v>1.3385645049619477E-3</v>
      </c>
      <c r="AF112" s="231">
        <v>6.5205397000545062E-4</v>
      </c>
      <c r="AG112" s="231">
        <v>-4.8387096774193949E-4</v>
      </c>
      <c r="AH112" s="232">
        <v>3.9142773265488096E-4</v>
      </c>
      <c r="AI112" s="230">
        <v>2.4205531323395535E-2</v>
      </c>
      <c r="AJ112" s="231">
        <v>1.253323205469048E-2</v>
      </c>
      <c r="AK112" s="231">
        <v>2.078970984145978E-2</v>
      </c>
      <c r="AL112" s="231">
        <v>1.0758343693219929E-2</v>
      </c>
      <c r="AM112" s="231">
        <v>1.599609851255801E-2</v>
      </c>
      <c r="AN112" s="231">
        <v>1.9899979162325554E-2</v>
      </c>
      <c r="AO112" s="231">
        <v>2.029276300788907E-2</v>
      </c>
      <c r="AP112" s="231">
        <v>2.3488255872063935E-2</v>
      </c>
      <c r="AQ112" s="231">
        <v>1.9569736961041473E-2</v>
      </c>
      <c r="AR112" s="231">
        <v>1.9707694658043451E-2</v>
      </c>
      <c r="AS112" s="231">
        <v>2.3580205911657215E-2</v>
      </c>
      <c r="AT112" s="231">
        <v>2.2521465772064042E-2</v>
      </c>
      <c r="AU112" s="231">
        <v>9.9627560521413638E-3</v>
      </c>
      <c r="AV112" s="231">
        <v>2.5629428614502014E-3</v>
      </c>
      <c r="AW112" s="231">
        <v>1.3630663540701082E-2</v>
      </c>
      <c r="AX112" s="232">
        <v>1.9039074960127689E-2</v>
      </c>
    </row>
    <row r="113" spans="2:50" x14ac:dyDescent="0.25">
      <c r="B113" s="122">
        <v>41944</v>
      </c>
      <c r="C113" s="173">
        <v>213.79</v>
      </c>
      <c r="D113" s="211">
        <v>186.65</v>
      </c>
      <c r="E113" s="211">
        <v>204.78</v>
      </c>
      <c r="F113" s="211">
        <v>210.53</v>
      </c>
      <c r="G113" s="211">
        <v>208.41</v>
      </c>
      <c r="H113" s="211">
        <v>195.72</v>
      </c>
      <c r="I113" s="211">
        <v>223.71</v>
      </c>
      <c r="J113" s="211">
        <v>184.47</v>
      </c>
      <c r="K113" s="211">
        <v>225.39</v>
      </c>
      <c r="L113" s="211">
        <v>200.3</v>
      </c>
      <c r="M113" s="211">
        <v>185.29</v>
      </c>
      <c r="N113" s="211">
        <v>218.1</v>
      </c>
      <c r="O113" s="211">
        <v>217.63</v>
      </c>
      <c r="P113" s="211">
        <v>199.82</v>
      </c>
      <c r="Q113" s="211">
        <v>185.56</v>
      </c>
      <c r="R113" s="724">
        <v>204.47</v>
      </c>
      <c r="S113" s="230">
        <v>5.1478846873820316E-4</v>
      </c>
      <c r="T113" s="231">
        <v>1.6075447433294698E-4</v>
      </c>
      <c r="U113" s="231">
        <v>1.4652014652005718E-4</v>
      </c>
      <c r="V113" s="231">
        <v>-4.0683097592127959E-3</v>
      </c>
      <c r="W113" s="231">
        <v>3.8400614409828115E-4</v>
      </c>
      <c r="X113" s="231">
        <v>-3.0646644192466876E-4</v>
      </c>
      <c r="Y113" s="231">
        <v>-1.3408420488070227E-4</v>
      </c>
      <c r="Z113" s="231">
        <v>8.1380208333325932E-4</v>
      </c>
      <c r="AA113" s="231">
        <v>-8.865641207500552E-4</v>
      </c>
      <c r="AB113" s="231">
        <v>2.9964043148233976E-4</v>
      </c>
      <c r="AC113" s="231">
        <v>2.0008652390222093E-3</v>
      </c>
      <c r="AD113" s="231">
        <v>7.8006699398880386E-4</v>
      </c>
      <c r="AE113" s="231">
        <v>3.180602931686094E-3</v>
      </c>
      <c r="AF113" s="231">
        <v>1.6040100250627187E-3</v>
      </c>
      <c r="AG113" s="231">
        <v>-1.8826313807756012E-3</v>
      </c>
      <c r="AH113" s="232">
        <v>4.8909322116763576E-5</v>
      </c>
      <c r="AI113" s="230">
        <v>2.2576170660544292E-2</v>
      </c>
      <c r="AJ113" s="231">
        <v>1.1982216438950477E-2</v>
      </c>
      <c r="AK113" s="231">
        <v>1.8603263032232364E-2</v>
      </c>
      <c r="AL113" s="231">
        <v>5.7325753594801299E-3</v>
      </c>
      <c r="AM113" s="231">
        <v>1.5247466874512838E-2</v>
      </c>
      <c r="AN113" s="231">
        <v>1.6199376947040545E-2</v>
      </c>
      <c r="AO113" s="231">
        <v>1.8994260726974632E-2</v>
      </c>
      <c r="AP113" s="231">
        <v>2.2560975609756007E-2</v>
      </c>
      <c r="AQ113" s="231">
        <v>1.8619785782076015E-2</v>
      </c>
      <c r="AR113" s="231">
        <v>1.8612693246542023E-2</v>
      </c>
      <c r="AS113" s="231">
        <v>2.4097717349250924E-2</v>
      </c>
      <c r="AT113" s="231">
        <v>2.1115220750035135E-2</v>
      </c>
      <c r="AU113" s="231">
        <v>1.2091336092638238E-2</v>
      </c>
      <c r="AV113" s="231">
        <v>2.8607277289836031E-3</v>
      </c>
      <c r="AW113" s="231">
        <v>9.1363932999781738E-3</v>
      </c>
      <c r="AX113" s="232">
        <v>1.7263681592039726E-2</v>
      </c>
    </row>
    <row r="114" spans="2:50" x14ac:dyDescent="0.25">
      <c r="B114" s="122">
        <v>41974</v>
      </c>
      <c r="C114" s="173">
        <v>214.04</v>
      </c>
      <c r="D114" s="211">
        <v>186.73</v>
      </c>
      <c r="E114" s="211">
        <v>204.77</v>
      </c>
      <c r="F114" s="211">
        <v>211.29</v>
      </c>
      <c r="G114" s="211">
        <v>208.37</v>
      </c>
      <c r="H114" s="211">
        <v>195.88</v>
      </c>
      <c r="I114" s="211">
        <v>223.77</v>
      </c>
      <c r="J114" s="211">
        <v>184.89</v>
      </c>
      <c r="K114" s="211">
        <v>225.9</v>
      </c>
      <c r="L114" s="211">
        <v>200.99</v>
      </c>
      <c r="M114" s="211">
        <v>185.62</v>
      </c>
      <c r="N114" s="211">
        <v>218.78</v>
      </c>
      <c r="O114" s="211">
        <v>218.01</v>
      </c>
      <c r="P114" s="211">
        <v>200.39</v>
      </c>
      <c r="Q114" s="211">
        <v>185.59</v>
      </c>
      <c r="R114" s="724">
        <v>204.63</v>
      </c>
      <c r="S114" s="230">
        <v>1.1693718134617725E-3</v>
      </c>
      <c r="T114" s="231">
        <v>4.2860969729430209E-4</v>
      </c>
      <c r="U114" s="231">
        <v>-4.8832893837280622E-5</v>
      </c>
      <c r="V114" s="231">
        <v>3.6099368261055531E-3</v>
      </c>
      <c r="W114" s="231">
        <v>-1.9192936999179455E-4</v>
      </c>
      <c r="X114" s="231">
        <v>8.1749437972611361E-4</v>
      </c>
      <c r="Y114" s="231">
        <v>2.68204371731251E-4</v>
      </c>
      <c r="Z114" s="231">
        <v>2.2767929744673676E-3</v>
      </c>
      <c r="AA114" s="231">
        <v>2.2627445760683429E-3</v>
      </c>
      <c r="AB114" s="231">
        <v>3.4448327508735943E-3</v>
      </c>
      <c r="AC114" s="231">
        <v>1.7809919585516365E-3</v>
      </c>
      <c r="AD114" s="231">
        <v>3.117835855112272E-3</v>
      </c>
      <c r="AE114" s="231">
        <v>1.7460828010844587E-3</v>
      </c>
      <c r="AF114" s="231">
        <v>2.8525673105794791E-3</v>
      </c>
      <c r="AG114" s="231">
        <v>1.6167277430478855E-4</v>
      </c>
      <c r="AH114" s="232">
        <v>7.8251088179204231E-4</v>
      </c>
      <c r="AI114" s="230">
        <v>2.3086850532957337E-2</v>
      </c>
      <c r="AJ114" s="231">
        <v>1.2800347128057554E-2</v>
      </c>
      <c r="AK114" s="231">
        <v>1.8806905816209696E-2</v>
      </c>
      <c r="AL114" s="231">
        <v>8.784912867032757E-3</v>
      </c>
      <c r="AM114" s="231">
        <v>1.3078568650330524E-2</v>
      </c>
      <c r="AN114" s="231">
        <v>1.6185930691014816E-2</v>
      </c>
      <c r="AO114" s="231">
        <v>1.987147349710594E-2</v>
      </c>
      <c r="AP114" s="231">
        <v>2.4094383516118256E-2</v>
      </c>
      <c r="AQ114" s="231">
        <v>2.05095771593784E-2</v>
      </c>
      <c r="AR114" s="231">
        <v>2.0098462163122388E-2</v>
      </c>
      <c r="AS114" s="231">
        <v>2.5185021539821051E-2</v>
      </c>
      <c r="AT114" s="231">
        <v>2.5210871602624252E-2</v>
      </c>
      <c r="AU114" s="231">
        <v>1.4141508117411661E-2</v>
      </c>
      <c r="AV114" s="231">
        <v>1.4684287812041008E-2</v>
      </c>
      <c r="AW114" s="231">
        <v>9.0251726200185622E-3</v>
      </c>
      <c r="AX114" s="232">
        <v>1.7604057884529345E-2</v>
      </c>
    </row>
    <row r="115" spans="2:50" x14ac:dyDescent="0.25">
      <c r="B115" s="122">
        <v>42005</v>
      </c>
      <c r="C115" s="173">
        <v>215.17</v>
      </c>
      <c r="D115" s="211">
        <v>188.68</v>
      </c>
      <c r="E115" s="211">
        <v>206.91</v>
      </c>
      <c r="F115" s="211">
        <v>214.03</v>
      </c>
      <c r="G115" s="211">
        <v>210.38</v>
      </c>
      <c r="H115" s="211">
        <v>196.06</v>
      </c>
      <c r="I115" s="211">
        <v>225.45</v>
      </c>
      <c r="J115" s="211">
        <v>186.44</v>
      </c>
      <c r="K115" s="211">
        <v>230.19</v>
      </c>
      <c r="L115" s="211">
        <v>203.68</v>
      </c>
      <c r="M115" s="211">
        <v>186.95</v>
      </c>
      <c r="N115" s="211">
        <v>221.64</v>
      </c>
      <c r="O115" s="211">
        <v>220.34</v>
      </c>
      <c r="P115" s="211">
        <v>202.02</v>
      </c>
      <c r="Q115" s="211">
        <v>185.91</v>
      </c>
      <c r="R115" s="724">
        <v>206.79</v>
      </c>
      <c r="S115" s="230">
        <v>5.2793870304614909E-3</v>
      </c>
      <c r="T115" s="231">
        <v>1.044288544957972E-2</v>
      </c>
      <c r="U115" s="231">
        <v>1.0450749621526478E-2</v>
      </c>
      <c r="V115" s="231">
        <v>1.2967958729708018E-2</v>
      </c>
      <c r="W115" s="231">
        <v>9.6463022508037621E-3</v>
      </c>
      <c r="X115" s="231">
        <v>9.1892995711662095E-4</v>
      </c>
      <c r="Y115" s="231">
        <v>7.5077088081512144E-3</v>
      </c>
      <c r="Z115" s="231">
        <v>8.3833630807508275E-3</v>
      </c>
      <c r="AA115" s="231">
        <v>1.8990703851261559E-2</v>
      </c>
      <c r="AB115" s="231">
        <v>1.3383750435345121E-2</v>
      </c>
      <c r="AC115" s="231">
        <v>7.1651761663613645E-3</v>
      </c>
      <c r="AD115" s="231">
        <v>1.307249291525725E-2</v>
      </c>
      <c r="AE115" s="231">
        <v>1.0687583138388135E-2</v>
      </c>
      <c r="AF115" s="231">
        <v>8.1341384300614994E-3</v>
      </c>
      <c r="AG115" s="231">
        <v>1.7242308314024957E-3</v>
      </c>
      <c r="AH115" s="232">
        <v>1.055563700337192E-2</v>
      </c>
      <c r="AI115" s="230">
        <v>2.3887699262431505E-2</v>
      </c>
      <c r="AJ115" s="231">
        <v>2.232336367576937E-2</v>
      </c>
      <c r="AK115" s="231">
        <v>2.6288378552651093E-2</v>
      </c>
      <c r="AL115" s="231">
        <v>2.0016203593385073E-2</v>
      </c>
      <c r="AM115" s="231">
        <v>1.6475817751364863E-2</v>
      </c>
      <c r="AN115" s="231">
        <v>1.4330798282373713E-2</v>
      </c>
      <c r="AO115" s="231">
        <v>2.1383590812304565E-2</v>
      </c>
      <c r="AP115" s="231">
        <v>2.8294081959075568E-2</v>
      </c>
      <c r="AQ115" s="231">
        <v>3.2705248990578806E-2</v>
      </c>
      <c r="AR115" s="231">
        <v>2.7752548188515469E-2</v>
      </c>
      <c r="AS115" s="231">
        <v>3.0368165784832479E-2</v>
      </c>
      <c r="AT115" s="231">
        <v>2.8826068792647153E-2</v>
      </c>
      <c r="AU115" s="231">
        <v>2.507559897650613E-2</v>
      </c>
      <c r="AV115" s="231">
        <v>1.8964995460506451E-2</v>
      </c>
      <c r="AW115" s="231">
        <v>9.0642640034737099E-3</v>
      </c>
      <c r="AX115" s="232">
        <v>2.4473619024027782E-2</v>
      </c>
    </row>
    <row r="116" spans="2:50" x14ac:dyDescent="0.25">
      <c r="B116" s="122">
        <v>42036</v>
      </c>
      <c r="C116" s="173">
        <v>217.4</v>
      </c>
      <c r="D116" s="211">
        <v>189.69</v>
      </c>
      <c r="E116" s="164">
        <v>208.82</v>
      </c>
      <c r="F116" s="211">
        <v>216.37</v>
      </c>
      <c r="G116" s="211">
        <v>212.98</v>
      </c>
      <c r="H116" s="211">
        <v>196.96</v>
      </c>
      <c r="I116" s="211">
        <v>227.53</v>
      </c>
      <c r="J116" s="211">
        <v>187.38</v>
      </c>
      <c r="K116" s="211">
        <v>231.89</v>
      </c>
      <c r="L116" s="211">
        <v>205.84</v>
      </c>
      <c r="M116" s="211">
        <v>188.53</v>
      </c>
      <c r="N116" s="211">
        <v>224.43</v>
      </c>
      <c r="O116" s="211">
        <v>225.27</v>
      </c>
      <c r="P116" s="211">
        <v>203</v>
      </c>
      <c r="Q116" s="211">
        <v>186.54</v>
      </c>
      <c r="R116" s="724">
        <v>208.83</v>
      </c>
      <c r="S116" s="230">
        <v>1.0363898312961917E-2</v>
      </c>
      <c r="T116" s="231">
        <v>5.3529785880856995E-3</v>
      </c>
      <c r="U116" s="231">
        <v>9.2310666473345293E-3</v>
      </c>
      <c r="V116" s="231">
        <v>1.0933046769144639E-2</v>
      </c>
      <c r="W116" s="231">
        <v>1.2358589219507499E-2</v>
      </c>
      <c r="X116" s="231">
        <v>4.590431500561154E-3</v>
      </c>
      <c r="Y116" s="231">
        <v>9.2259924595254894E-3</v>
      </c>
      <c r="Z116" s="231">
        <v>5.0418365157691714E-3</v>
      </c>
      <c r="AA116" s="231">
        <v>7.3852035275205896E-3</v>
      </c>
      <c r="AB116" s="231">
        <v>1.0604870384917531E-2</v>
      </c>
      <c r="AC116" s="231">
        <v>8.4514576089864679E-3</v>
      </c>
      <c r="AD116" s="231">
        <v>1.2587980508933505E-2</v>
      </c>
      <c r="AE116" s="231">
        <v>2.2374512117636414E-2</v>
      </c>
      <c r="AF116" s="231">
        <v>4.8510048510048698E-3</v>
      </c>
      <c r="AG116" s="231">
        <v>3.388736485396171E-3</v>
      </c>
      <c r="AH116" s="232">
        <v>9.8650805164661737E-3</v>
      </c>
      <c r="AI116" s="230">
        <v>2.118464934942943E-2</v>
      </c>
      <c r="AJ116" s="231">
        <v>2.6349962125311155E-2</v>
      </c>
      <c r="AK116" s="231">
        <v>3.0192402565367482E-2</v>
      </c>
      <c r="AL116" s="231">
        <v>2.4527676499834339E-2</v>
      </c>
      <c r="AM116" s="231">
        <v>2.3696226868541004E-2</v>
      </c>
      <c r="AN116" s="231">
        <v>1.2751953928424653E-2</v>
      </c>
      <c r="AO116" s="231">
        <v>2.3434688736955867E-2</v>
      </c>
      <c r="AP116" s="231">
        <v>2.8148148148148033E-2</v>
      </c>
      <c r="AQ116" s="231">
        <v>3.1493260975935078E-2</v>
      </c>
      <c r="AR116" s="231">
        <v>3.2452224507197647E-2</v>
      </c>
      <c r="AS116" s="231">
        <v>2.0681067619511717E-2</v>
      </c>
      <c r="AT116" s="231">
        <v>3.6819735747944282E-2</v>
      </c>
      <c r="AU116" s="231">
        <v>3.945182724252505E-2</v>
      </c>
      <c r="AV116" s="231">
        <v>2.1229499949693142E-2</v>
      </c>
      <c r="AW116" s="231">
        <v>6.8005181347150501E-3</v>
      </c>
      <c r="AX116" s="232">
        <v>2.8617870160575265E-2</v>
      </c>
    </row>
    <row r="117" spans="2:50" x14ac:dyDescent="0.25">
      <c r="B117" s="122">
        <v>42064</v>
      </c>
      <c r="C117" s="724">
        <v>218.15</v>
      </c>
      <c r="D117" s="211">
        <v>191.08</v>
      </c>
      <c r="E117" s="164">
        <v>209.62</v>
      </c>
      <c r="F117" s="164">
        <v>216.77</v>
      </c>
      <c r="G117" s="164">
        <v>213.34</v>
      </c>
      <c r="H117" s="164">
        <v>197.51</v>
      </c>
      <c r="I117" s="164">
        <v>228.16</v>
      </c>
      <c r="J117" s="164">
        <v>188.59</v>
      </c>
      <c r="K117" s="164">
        <v>232.68</v>
      </c>
      <c r="L117" s="164">
        <v>207.72</v>
      </c>
      <c r="M117" s="164">
        <v>190.04</v>
      </c>
      <c r="N117" s="164">
        <v>226.05</v>
      </c>
      <c r="O117" s="164">
        <v>226.09</v>
      </c>
      <c r="P117" s="164">
        <v>203.34</v>
      </c>
      <c r="Q117" s="164">
        <v>187.62</v>
      </c>
      <c r="R117" s="724">
        <v>209.73</v>
      </c>
      <c r="S117" s="230">
        <v>3.4498620055198881E-3</v>
      </c>
      <c r="T117" s="231">
        <v>7.327745268596253E-3</v>
      </c>
      <c r="U117" s="231">
        <v>3.8310506656451526E-3</v>
      </c>
      <c r="V117" s="231">
        <v>1.8486851227064172E-3</v>
      </c>
      <c r="W117" s="231">
        <v>1.6902995586440817E-3</v>
      </c>
      <c r="X117" s="231">
        <v>2.792445166531099E-3</v>
      </c>
      <c r="Y117" s="231">
        <v>2.7688656440909565E-3</v>
      </c>
      <c r="Z117" s="231">
        <v>6.4574661116447718E-3</v>
      </c>
      <c r="AA117" s="231">
        <v>3.4067877010652836E-3</v>
      </c>
      <c r="AB117" s="231">
        <v>9.1333074232413658E-3</v>
      </c>
      <c r="AC117" s="231">
        <v>8.0093353842889403E-3</v>
      </c>
      <c r="AD117" s="231">
        <v>7.2182863253575924E-3</v>
      </c>
      <c r="AE117" s="231">
        <v>3.6400763528210422E-3</v>
      </c>
      <c r="AF117" s="231">
        <v>1.6748768472907294E-3</v>
      </c>
      <c r="AG117" s="231">
        <v>5.7896429720167841E-3</v>
      </c>
      <c r="AH117" s="232">
        <v>4.3097256141357843E-3</v>
      </c>
      <c r="AI117" s="230">
        <v>2.3073676311963665E-2</v>
      </c>
      <c r="AJ117" s="231">
        <v>2.8971459343026584E-2</v>
      </c>
      <c r="AK117" s="231">
        <v>2.9163393558523154E-2</v>
      </c>
      <c r="AL117" s="231">
        <v>2.1536286522149117E-2</v>
      </c>
      <c r="AM117" s="231">
        <v>2.2428831592063769E-2</v>
      </c>
      <c r="AN117" s="231">
        <v>1.292373967895788E-2</v>
      </c>
      <c r="AO117" s="231">
        <v>2.1672935697653717E-2</v>
      </c>
      <c r="AP117" s="231">
        <v>2.745845818578041E-2</v>
      </c>
      <c r="AQ117" s="231">
        <v>3.3949520085318152E-2</v>
      </c>
      <c r="AR117" s="231">
        <v>3.7251572955158352E-2</v>
      </c>
      <c r="AS117" s="231">
        <v>2.6411018093437599E-2</v>
      </c>
      <c r="AT117" s="231">
        <v>3.7688211531399229E-2</v>
      </c>
      <c r="AU117" s="231">
        <v>4.2417815482502785E-2</v>
      </c>
      <c r="AV117" s="231">
        <v>2.0885631087458556E-2</v>
      </c>
      <c r="AW117" s="231">
        <v>9.4694931668997118E-3</v>
      </c>
      <c r="AX117" s="232">
        <v>2.8693349028840576E-2</v>
      </c>
    </row>
    <row r="118" spans="2:50" x14ac:dyDescent="0.25">
      <c r="B118" s="122">
        <v>42095</v>
      </c>
      <c r="C118" s="724">
        <v>220.75</v>
      </c>
      <c r="D118" s="211">
        <v>193.12</v>
      </c>
      <c r="E118" s="164">
        <v>210.98</v>
      </c>
      <c r="F118" s="164">
        <v>217.31</v>
      </c>
      <c r="G118" s="164">
        <v>214.57</v>
      </c>
      <c r="H118" s="164">
        <v>198.73</v>
      </c>
      <c r="I118" s="164">
        <v>228.63</v>
      </c>
      <c r="J118" s="164">
        <v>188.82</v>
      </c>
      <c r="K118" s="164">
        <v>233.28</v>
      </c>
      <c r="L118" s="164">
        <v>208.67</v>
      </c>
      <c r="M118" s="164">
        <v>190.96</v>
      </c>
      <c r="N118" s="164">
        <v>226.71</v>
      </c>
      <c r="O118" s="164">
        <v>226.71</v>
      </c>
      <c r="P118" s="164">
        <v>204.33</v>
      </c>
      <c r="Q118" s="164">
        <v>191.03</v>
      </c>
      <c r="R118" s="724">
        <v>211.01</v>
      </c>
      <c r="S118" s="230">
        <v>1.1918404767361945E-2</v>
      </c>
      <c r="T118" s="231">
        <v>1.0676156583629748E-2</v>
      </c>
      <c r="U118" s="231">
        <v>6.4879305409788479E-3</v>
      </c>
      <c r="V118" s="231">
        <v>2.491119619873583E-3</v>
      </c>
      <c r="W118" s="231">
        <v>5.7654448298489758E-3</v>
      </c>
      <c r="X118" s="231">
        <v>6.1769024353197644E-3</v>
      </c>
      <c r="Y118" s="231">
        <v>2.0599579242637223E-3</v>
      </c>
      <c r="Z118" s="231">
        <v>1.2195768598546319E-3</v>
      </c>
      <c r="AA118" s="231">
        <v>2.5786487880350428E-3</v>
      </c>
      <c r="AB118" s="231">
        <v>4.5734642788368696E-3</v>
      </c>
      <c r="AC118" s="231">
        <v>4.8410860871397343E-3</v>
      </c>
      <c r="AD118" s="231">
        <v>2.9197080291971655E-3</v>
      </c>
      <c r="AE118" s="231">
        <v>2.7422707771240784E-3</v>
      </c>
      <c r="AF118" s="231">
        <v>4.8686928297432264E-3</v>
      </c>
      <c r="AG118" s="231">
        <v>1.8175034644494215E-2</v>
      </c>
      <c r="AH118" s="232">
        <v>6.1030849187049263E-3</v>
      </c>
      <c r="AI118" s="230">
        <v>3.3135208499087465E-2</v>
      </c>
      <c r="AJ118" s="231">
        <v>3.9061659313461616E-2</v>
      </c>
      <c r="AK118" s="231">
        <v>3.0779753761969841E-2</v>
      </c>
      <c r="AL118" s="231">
        <v>2.4418988356196714E-2</v>
      </c>
      <c r="AM118" s="231">
        <v>3.1388194577965711E-2</v>
      </c>
      <c r="AN118" s="231">
        <v>1.4808762702343659E-2</v>
      </c>
      <c r="AO118" s="231">
        <v>2.4465653985750846E-2</v>
      </c>
      <c r="AP118" s="231">
        <v>2.7983449477351874E-2</v>
      </c>
      <c r="AQ118" s="231">
        <v>3.6155281158390506E-2</v>
      </c>
      <c r="AR118" s="231">
        <v>3.9089732098396501E-2</v>
      </c>
      <c r="AS118" s="231">
        <v>3.0711933934258084E-2</v>
      </c>
      <c r="AT118" s="231">
        <v>3.8620120945574543E-2</v>
      </c>
      <c r="AU118" s="231">
        <v>4.5180028583283516E-2</v>
      </c>
      <c r="AV118" s="231">
        <v>2.3902585688514888E-2</v>
      </c>
      <c r="AW118" s="231">
        <v>2.5279089738085014E-2</v>
      </c>
      <c r="AX118" s="232">
        <v>3.2035605986501015E-2</v>
      </c>
    </row>
    <row r="119" spans="2:50" x14ac:dyDescent="0.25">
      <c r="B119" s="122">
        <v>42125</v>
      </c>
      <c r="C119" s="724">
        <v>220.44</v>
      </c>
      <c r="D119" s="211">
        <v>193.37</v>
      </c>
      <c r="E119" s="164">
        <v>212.15</v>
      </c>
      <c r="F119" s="164">
        <v>217.95</v>
      </c>
      <c r="G119" s="164">
        <v>215.63</v>
      </c>
      <c r="H119" s="164">
        <v>199.03</v>
      </c>
      <c r="I119" s="164">
        <v>228.85</v>
      </c>
      <c r="J119" s="164">
        <v>189.11</v>
      </c>
      <c r="K119" s="164">
        <v>233.46</v>
      </c>
      <c r="L119" s="164">
        <v>208.66</v>
      </c>
      <c r="M119" s="164">
        <v>191.24</v>
      </c>
      <c r="N119" s="164">
        <v>226.87</v>
      </c>
      <c r="O119" s="164">
        <v>226.88</v>
      </c>
      <c r="P119" s="164">
        <v>204.73</v>
      </c>
      <c r="Q119" s="164">
        <v>191.69</v>
      </c>
      <c r="R119" s="724">
        <v>211.83</v>
      </c>
      <c r="S119" s="230">
        <v>-1.4043035107588198E-3</v>
      </c>
      <c r="T119" s="231">
        <v>1.2945318972659159E-3</v>
      </c>
      <c r="U119" s="231">
        <v>5.5455493411697976E-3</v>
      </c>
      <c r="V119" s="231">
        <v>2.9451014679489074E-3</v>
      </c>
      <c r="W119" s="231">
        <v>4.9401127837069847E-3</v>
      </c>
      <c r="X119" s="231">
        <v>1.5095858702762754E-3</v>
      </c>
      <c r="Y119" s="231">
        <v>9.6225342256039958E-4</v>
      </c>
      <c r="Z119" s="231">
        <v>1.5358542527275088E-3</v>
      </c>
      <c r="AA119" s="231">
        <v>7.7160493827155285E-4</v>
      </c>
      <c r="AB119" s="231">
        <v>-4.7922557147583866E-5</v>
      </c>
      <c r="AC119" s="231">
        <v>1.4662756598240456E-3</v>
      </c>
      <c r="AD119" s="231">
        <v>7.0574743063822609E-4</v>
      </c>
      <c r="AE119" s="231">
        <v>7.498566450530042E-4</v>
      </c>
      <c r="AF119" s="231">
        <v>1.9576175794058237E-3</v>
      </c>
      <c r="AG119" s="231">
        <v>3.4549547191540242E-3</v>
      </c>
      <c r="AH119" s="232">
        <v>3.8860717501540964E-3</v>
      </c>
      <c r="AI119" s="230">
        <v>3.1008839623965168E-2</v>
      </c>
      <c r="AJ119" s="231">
        <v>3.9344262295081922E-2</v>
      </c>
      <c r="AK119" s="231">
        <v>3.6141636141636235E-2</v>
      </c>
      <c r="AL119" s="231">
        <v>2.6516578749057995E-2</v>
      </c>
      <c r="AM119" s="231">
        <v>3.7430839547750727E-2</v>
      </c>
      <c r="AN119" s="231">
        <v>1.4268970086123378E-2</v>
      </c>
      <c r="AO119" s="231">
        <v>2.4579154727793595E-2</v>
      </c>
      <c r="AP119" s="231">
        <v>2.9114061819764947E-2</v>
      </c>
      <c r="AQ119" s="231">
        <v>3.5666755389938798E-2</v>
      </c>
      <c r="AR119" s="231">
        <v>3.7851280775926366E-2</v>
      </c>
      <c r="AS119" s="231">
        <v>3.0721138299019124E-2</v>
      </c>
      <c r="AT119" s="231">
        <v>3.7926617256839545E-2</v>
      </c>
      <c r="AU119" s="231">
        <v>4.6301420402139692E-2</v>
      </c>
      <c r="AV119" s="231">
        <v>2.6318427912572773E-2</v>
      </c>
      <c r="AW119" s="231">
        <v>2.7167506162254718E-2</v>
      </c>
      <c r="AX119" s="232">
        <v>3.5590320215106441E-2</v>
      </c>
    </row>
    <row r="120" spans="2:50" x14ac:dyDescent="0.25">
      <c r="B120" s="122">
        <v>42156</v>
      </c>
      <c r="C120" s="724">
        <v>221.01</v>
      </c>
      <c r="D120" s="211">
        <v>193.67</v>
      </c>
      <c r="E120" s="164">
        <v>212.04</v>
      </c>
      <c r="F120" s="164">
        <v>219.24</v>
      </c>
      <c r="G120" s="164">
        <v>216.04</v>
      </c>
      <c r="H120" s="164">
        <v>199.44</v>
      </c>
      <c r="I120" s="164">
        <v>229.55</v>
      </c>
      <c r="J120" s="164">
        <v>189.27</v>
      </c>
      <c r="K120" s="164">
        <v>233.75</v>
      </c>
      <c r="L120" s="164">
        <v>209.25</v>
      </c>
      <c r="M120" s="164">
        <v>191.49</v>
      </c>
      <c r="N120" s="164">
        <v>226.91</v>
      </c>
      <c r="O120" s="164">
        <v>226.95</v>
      </c>
      <c r="P120" s="164">
        <v>205.19</v>
      </c>
      <c r="Q120" s="164">
        <v>192.08</v>
      </c>
      <c r="R120" s="724">
        <v>212</v>
      </c>
      <c r="S120" s="230">
        <v>2.5857376156777079E-3</v>
      </c>
      <c r="T120" s="231">
        <v>1.5514299012255872E-3</v>
      </c>
      <c r="U120" s="231">
        <v>-5.1850106057038658E-4</v>
      </c>
      <c r="V120" s="231">
        <v>5.9187887130076611E-3</v>
      </c>
      <c r="W120" s="231">
        <v>1.9014051848071922E-3</v>
      </c>
      <c r="X120" s="231">
        <v>2.059990956137181E-3</v>
      </c>
      <c r="Y120" s="231">
        <v>3.0587721214769825E-3</v>
      </c>
      <c r="Z120" s="231">
        <v>8.4606842578383024E-4</v>
      </c>
      <c r="AA120" s="231">
        <v>1.2421828150432912E-3</v>
      </c>
      <c r="AB120" s="231">
        <v>2.8275663759225189E-3</v>
      </c>
      <c r="AC120" s="231">
        <v>1.3072578958377434E-3</v>
      </c>
      <c r="AD120" s="231">
        <v>1.7631242561821914E-4</v>
      </c>
      <c r="AE120" s="231">
        <v>3.0853314527501396E-4</v>
      </c>
      <c r="AF120" s="231">
        <v>2.2468617203146302E-3</v>
      </c>
      <c r="AG120" s="231">
        <v>2.0345349261829959E-3</v>
      </c>
      <c r="AH120" s="232">
        <v>8.0253033092558823E-4</v>
      </c>
      <c r="AI120" s="230">
        <v>3.3964912280701753E-2</v>
      </c>
      <c r="AJ120" s="231">
        <v>4.0677055346587832E-2</v>
      </c>
      <c r="AK120" s="231">
        <v>3.5958569474301205E-2</v>
      </c>
      <c r="AL120" s="231">
        <v>3.371210335235042E-2</v>
      </c>
      <c r="AM120" s="231">
        <v>3.8903582591969244E-2</v>
      </c>
      <c r="AN120" s="231">
        <v>1.5685475656956438E-2</v>
      </c>
      <c r="AO120" s="231">
        <v>2.7759122453548279E-2</v>
      </c>
      <c r="AP120" s="231">
        <v>2.8138410560052174E-2</v>
      </c>
      <c r="AQ120" s="231">
        <v>3.5437430786267932E-2</v>
      </c>
      <c r="AR120" s="231">
        <v>4.1666666666666741E-2</v>
      </c>
      <c r="AS120" s="231">
        <v>3.3182259630948563E-2</v>
      </c>
      <c r="AT120" s="231">
        <v>3.8109616616341713E-2</v>
      </c>
      <c r="AU120" s="231">
        <v>4.6527713732361864E-2</v>
      </c>
      <c r="AV120" s="231">
        <v>2.9346844587137433E-2</v>
      </c>
      <c r="AW120" s="231">
        <v>2.8871391076115582E-2</v>
      </c>
      <c r="AX120" s="232">
        <v>3.6674816625916762E-2</v>
      </c>
    </row>
    <row r="121" spans="2:50" x14ac:dyDescent="0.25">
      <c r="B121" s="122">
        <v>42186</v>
      </c>
      <c r="C121" s="724">
        <v>221.9</v>
      </c>
      <c r="D121" s="211">
        <v>193.97</v>
      </c>
      <c r="E121" s="164">
        <v>212.43</v>
      </c>
      <c r="F121" s="164">
        <v>219.7</v>
      </c>
      <c r="G121" s="164">
        <v>216.02</v>
      </c>
      <c r="H121" s="164">
        <v>198.55</v>
      </c>
      <c r="I121" s="164">
        <v>229.3</v>
      </c>
      <c r="J121" s="164">
        <v>189.9</v>
      </c>
      <c r="K121" s="164">
        <v>233.99</v>
      </c>
      <c r="L121" s="164">
        <v>210.07</v>
      </c>
      <c r="M121" s="164">
        <v>191.67</v>
      </c>
      <c r="N121" s="164">
        <v>226.98</v>
      </c>
      <c r="O121" s="164">
        <v>227.11</v>
      </c>
      <c r="P121" s="164">
        <v>206.05</v>
      </c>
      <c r="Q121" s="164">
        <v>192.78</v>
      </c>
      <c r="R121" s="724">
        <v>212.39</v>
      </c>
      <c r="S121" s="230">
        <v>4.0269671055608303E-3</v>
      </c>
      <c r="T121" s="231">
        <v>1.5490266948934295E-3</v>
      </c>
      <c r="U121" s="231">
        <v>1.8392756083758233E-3</v>
      </c>
      <c r="V121" s="231">
        <v>2.0981572705709439E-3</v>
      </c>
      <c r="W121" s="231">
        <v>-9.2575448990883658E-5</v>
      </c>
      <c r="X121" s="231">
        <v>-4.46249498596063E-3</v>
      </c>
      <c r="Y121" s="231">
        <v>-1.089087344805062E-3</v>
      </c>
      <c r="Z121" s="231">
        <v>3.3285782215881632E-3</v>
      </c>
      <c r="AA121" s="231">
        <v>1.0267379679145261E-3</v>
      </c>
      <c r="AB121" s="231">
        <v>3.9187574671444292E-3</v>
      </c>
      <c r="AC121" s="231">
        <v>9.3999686667700644E-4</v>
      </c>
      <c r="AD121" s="231">
        <v>3.0849235379659667E-4</v>
      </c>
      <c r="AE121" s="231">
        <v>7.0500110156435092E-4</v>
      </c>
      <c r="AF121" s="231">
        <v>4.1912373897363686E-3</v>
      </c>
      <c r="AG121" s="231">
        <v>3.6443148688045657E-3</v>
      </c>
      <c r="AH121" s="232">
        <v>1.8396226415093864E-3</v>
      </c>
      <c r="AI121" s="230">
        <v>3.8225798905160868E-2</v>
      </c>
      <c r="AJ121" s="231">
        <v>4.1281941163839431E-2</v>
      </c>
      <c r="AK121" s="231">
        <v>3.7813278616444457E-2</v>
      </c>
      <c r="AL121" s="231">
        <v>3.8230707433486E-2</v>
      </c>
      <c r="AM121" s="231">
        <v>3.7510206041976968E-2</v>
      </c>
      <c r="AN121" s="231">
        <v>1.1977573904179417E-2</v>
      </c>
      <c r="AO121" s="231">
        <v>2.6685770574012668E-2</v>
      </c>
      <c r="AP121" s="231">
        <v>3.1392570063002445E-2</v>
      </c>
      <c r="AQ121" s="231">
        <v>3.6867993087251305E-2</v>
      </c>
      <c r="AR121" s="231">
        <v>4.7208374875373771E-2</v>
      </c>
      <c r="AS121" s="231">
        <v>3.5046981315476788E-2</v>
      </c>
      <c r="AT121" s="231">
        <v>3.8952716620130889E-2</v>
      </c>
      <c r="AU121" s="231">
        <v>4.7893692612928751E-2</v>
      </c>
      <c r="AV121" s="231">
        <v>3.3194604623176138E-2</v>
      </c>
      <c r="AW121" s="231">
        <v>3.2344436114383646E-2</v>
      </c>
      <c r="AX121" s="232">
        <v>3.8683489827856077E-2</v>
      </c>
    </row>
    <row r="122" spans="2:50" x14ac:dyDescent="0.25">
      <c r="B122" s="122">
        <v>42217</v>
      </c>
      <c r="C122" s="724">
        <v>222.56</v>
      </c>
      <c r="D122" s="211">
        <v>195.15</v>
      </c>
      <c r="E122" s="164">
        <v>212.53</v>
      </c>
      <c r="F122" s="164">
        <v>220.3</v>
      </c>
      <c r="G122" s="164">
        <v>216.79</v>
      </c>
      <c r="H122" s="164">
        <v>199.16</v>
      </c>
      <c r="I122" s="164">
        <v>229.51</v>
      </c>
      <c r="J122" s="164">
        <v>190.72</v>
      </c>
      <c r="K122" s="164">
        <v>234.52</v>
      </c>
      <c r="L122" s="164">
        <v>211.15</v>
      </c>
      <c r="M122" s="164">
        <v>191.97</v>
      </c>
      <c r="N122" s="164">
        <v>227.77</v>
      </c>
      <c r="O122" s="164">
        <v>226.49</v>
      </c>
      <c r="P122" s="164">
        <v>207.12</v>
      </c>
      <c r="Q122" s="164">
        <v>193.05</v>
      </c>
      <c r="R122" s="724">
        <v>212.79</v>
      </c>
      <c r="S122" s="230">
        <v>2.9743127534924696E-3</v>
      </c>
      <c r="T122" s="231">
        <v>6.0834149610764499E-3</v>
      </c>
      <c r="U122" s="231">
        <v>4.7074330367657957E-4</v>
      </c>
      <c r="V122" s="231">
        <v>2.7309968138371499E-3</v>
      </c>
      <c r="W122" s="231">
        <v>3.5644847699285442E-3</v>
      </c>
      <c r="X122" s="231">
        <v>3.0722739864013082E-3</v>
      </c>
      <c r="Y122" s="231">
        <v>9.1583078935886242E-4</v>
      </c>
      <c r="Z122" s="231">
        <v>4.3180621379672601E-3</v>
      </c>
      <c r="AA122" s="231">
        <v>2.2650540621393933E-3</v>
      </c>
      <c r="AB122" s="231">
        <v>5.141143428381012E-3</v>
      </c>
      <c r="AC122" s="231">
        <v>1.5651901706057458E-3</v>
      </c>
      <c r="AD122" s="231">
        <v>3.4804828619261485E-3</v>
      </c>
      <c r="AE122" s="231">
        <v>-2.729954647527677E-3</v>
      </c>
      <c r="AF122" s="231">
        <v>5.1929143411793E-3</v>
      </c>
      <c r="AG122" s="231">
        <v>1.4005602240896309E-3</v>
      </c>
      <c r="AH122" s="232">
        <v>1.8833278402938802E-3</v>
      </c>
      <c r="AI122" s="230">
        <v>4.1850014043628869E-2</v>
      </c>
      <c r="AJ122" s="231">
        <v>4.7391584370974682E-2</v>
      </c>
      <c r="AK122" s="231">
        <v>3.8149667838999646E-2</v>
      </c>
      <c r="AL122" s="231">
        <v>4.1115311909262875E-2</v>
      </c>
      <c r="AM122" s="231">
        <v>4.185890042291418E-2</v>
      </c>
      <c r="AN122" s="231">
        <v>1.7524140397486399E-2</v>
      </c>
      <c r="AO122" s="231">
        <v>2.7212102224410284E-2</v>
      </c>
      <c r="AP122" s="231">
        <v>3.6916218126461064E-2</v>
      </c>
      <c r="AQ122" s="231">
        <v>3.949293027791323E-2</v>
      </c>
      <c r="AR122" s="231">
        <v>5.2120185360506222E-2</v>
      </c>
      <c r="AS122" s="231">
        <v>3.7171105948457406E-2</v>
      </c>
      <c r="AT122" s="231">
        <v>4.4193829367808357E-2</v>
      </c>
      <c r="AU122" s="231">
        <v>4.479195497739652E-2</v>
      </c>
      <c r="AV122" s="231">
        <v>3.9341629867523098E-2</v>
      </c>
      <c r="AW122" s="231">
        <v>3.3956402977880051E-2</v>
      </c>
      <c r="AX122" s="232">
        <v>4.0639671361502261E-2</v>
      </c>
    </row>
    <row r="123" spans="2:50" x14ac:dyDescent="0.25">
      <c r="B123" s="122">
        <v>42248</v>
      </c>
      <c r="C123" s="724">
        <v>223.69</v>
      </c>
      <c r="D123" s="211">
        <v>196.41</v>
      </c>
      <c r="E123" s="164">
        <v>214.17</v>
      </c>
      <c r="F123" s="164">
        <v>222.73</v>
      </c>
      <c r="G123" s="164">
        <v>218.28</v>
      </c>
      <c r="H123" s="164">
        <v>200.26</v>
      </c>
      <c r="I123" s="164">
        <v>230.02</v>
      </c>
      <c r="J123" s="164">
        <v>191.52</v>
      </c>
      <c r="K123" s="164">
        <v>239.4</v>
      </c>
      <c r="L123" s="164">
        <v>213.1</v>
      </c>
      <c r="M123" s="164">
        <v>192.98</v>
      </c>
      <c r="N123" s="164">
        <v>229.07</v>
      </c>
      <c r="O123" s="164">
        <v>227.66</v>
      </c>
      <c r="P123" s="164">
        <v>208.19</v>
      </c>
      <c r="Q123" s="164">
        <v>193.9</v>
      </c>
      <c r="R123" s="724">
        <v>214.47</v>
      </c>
      <c r="S123" s="230">
        <v>5.0772825305536173E-3</v>
      </c>
      <c r="T123" s="231">
        <v>6.4565718677940254E-3</v>
      </c>
      <c r="U123" s="231">
        <v>7.7165576624476095E-3</v>
      </c>
      <c r="V123" s="231">
        <v>1.1030413073082057E-2</v>
      </c>
      <c r="W123" s="231">
        <v>6.8730107477281699E-3</v>
      </c>
      <c r="X123" s="231">
        <v>5.5231974292027086E-3</v>
      </c>
      <c r="Y123" s="231">
        <v>2.2221253975862609E-3</v>
      </c>
      <c r="Z123" s="231">
        <v>4.1946308724831738E-3</v>
      </c>
      <c r="AA123" s="231">
        <v>2.0808459832849957E-2</v>
      </c>
      <c r="AB123" s="231">
        <v>9.2351408950981373E-3</v>
      </c>
      <c r="AC123" s="231">
        <v>5.2612387352188872E-3</v>
      </c>
      <c r="AD123" s="231">
        <v>5.7075119638230198E-3</v>
      </c>
      <c r="AE123" s="231">
        <v>5.1657909841493765E-3</v>
      </c>
      <c r="AF123" s="231">
        <v>5.1660872923908752E-3</v>
      </c>
      <c r="AG123" s="231">
        <v>4.4030044030043403E-3</v>
      </c>
      <c r="AH123" s="232">
        <v>7.8951078528126661E-3</v>
      </c>
      <c r="AI123" s="230">
        <v>4.7286857998970033E-2</v>
      </c>
      <c r="AJ123" s="231">
        <v>5.2854462610560038E-2</v>
      </c>
      <c r="AK123" s="231">
        <v>4.6365057650967323E-2</v>
      </c>
      <c r="AL123" s="231">
        <v>5.3644921708690063E-2</v>
      </c>
      <c r="AM123" s="231">
        <v>4.8263938913701177E-2</v>
      </c>
      <c r="AN123" s="231">
        <v>2.3510170704282851E-2</v>
      </c>
      <c r="AO123" s="231">
        <v>2.967903666233962E-2</v>
      </c>
      <c r="AP123" s="231">
        <v>4.0473732819036323E-2</v>
      </c>
      <c r="AQ123" s="231">
        <v>6.2441752096924485E-2</v>
      </c>
      <c r="AR123" s="231">
        <v>6.4807874881327221E-2</v>
      </c>
      <c r="AS123" s="231">
        <v>4.2966005512619532E-2</v>
      </c>
      <c r="AT123" s="231">
        <v>5.0442518457376018E-2</v>
      </c>
      <c r="AU123" s="231">
        <v>5.0819293791830145E-2</v>
      </c>
      <c r="AV123" s="231">
        <v>4.4239353964989681E-2</v>
      </c>
      <c r="AW123" s="231">
        <v>4.2473118279569899E-2</v>
      </c>
      <c r="AX123" s="232">
        <v>4.9368822781094002E-2</v>
      </c>
    </row>
    <row r="124" spans="2:50" x14ac:dyDescent="0.25">
      <c r="B124" s="122">
        <v>42278</v>
      </c>
      <c r="C124" s="724">
        <v>224.66</v>
      </c>
      <c r="D124" s="211">
        <v>197.26</v>
      </c>
      <c r="E124" s="164">
        <v>214.59</v>
      </c>
      <c r="F124" s="164">
        <v>223.12</v>
      </c>
      <c r="G124" s="164">
        <v>219.86</v>
      </c>
      <c r="H124" s="164">
        <v>201.42</v>
      </c>
      <c r="I124" s="164">
        <v>219.33</v>
      </c>
      <c r="J124" s="164">
        <v>192.31</v>
      </c>
      <c r="K124" s="164">
        <v>240.35</v>
      </c>
      <c r="L124" s="164">
        <v>214</v>
      </c>
      <c r="M124" s="164">
        <v>193.58</v>
      </c>
      <c r="N124" s="164">
        <v>231.63</v>
      </c>
      <c r="O124" s="164">
        <v>228.02</v>
      </c>
      <c r="P124" s="164">
        <v>209.18</v>
      </c>
      <c r="Q124" s="164">
        <v>194.52</v>
      </c>
      <c r="R124" s="724">
        <v>215.11</v>
      </c>
      <c r="S124" s="230">
        <v>4.3363583530779959E-3</v>
      </c>
      <c r="T124" s="231">
        <v>4.327681889924051E-3</v>
      </c>
      <c r="U124" s="231">
        <v>1.9610589718448423E-3</v>
      </c>
      <c r="V124" s="231">
        <v>1.7509989673596404E-3</v>
      </c>
      <c r="W124" s="231">
        <v>7.2384093824446882E-3</v>
      </c>
      <c r="X124" s="231">
        <v>5.7924697892739463E-3</v>
      </c>
      <c r="Y124" s="231">
        <v>-4.6474219633075409E-2</v>
      </c>
      <c r="Z124" s="231">
        <v>4.1248955722639202E-3</v>
      </c>
      <c r="AA124" s="231">
        <v>3.9682539682539542E-3</v>
      </c>
      <c r="AB124" s="231">
        <v>4.2233693101829672E-3</v>
      </c>
      <c r="AC124" s="231">
        <v>3.1091304798425146E-3</v>
      </c>
      <c r="AD124" s="231">
        <v>1.1175623171956195E-2</v>
      </c>
      <c r="AE124" s="231">
        <v>1.5813054555038342E-3</v>
      </c>
      <c r="AF124" s="231">
        <v>4.7552716268792761E-3</v>
      </c>
      <c r="AG124" s="231">
        <v>3.1975244971635952E-3</v>
      </c>
      <c r="AH124" s="232">
        <v>2.9841003403741073E-3</v>
      </c>
      <c r="AI124" s="230">
        <v>5.1385248970422959E-2</v>
      </c>
      <c r="AJ124" s="231">
        <v>5.7014253563390849E-2</v>
      </c>
      <c r="AK124" s="231">
        <v>4.8058608058608066E-2</v>
      </c>
      <c r="AL124" s="231">
        <v>5.5489852878565671E-2</v>
      </c>
      <c r="AM124" s="231">
        <v>5.5344885518168185E-2</v>
      </c>
      <c r="AN124" s="231">
        <v>2.8807845540913091E-2</v>
      </c>
      <c r="AO124" s="231">
        <v>-1.9710378117457794E-2</v>
      </c>
      <c r="AP124" s="231">
        <v>4.334852430555558E-2</v>
      </c>
      <c r="AQ124" s="231">
        <v>6.5428432111352519E-2</v>
      </c>
      <c r="AR124" s="231">
        <v>6.8717538953255941E-2</v>
      </c>
      <c r="AS124" s="231">
        <v>4.6831062080900043E-2</v>
      </c>
      <c r="AT124" s="231">
        <v>6.2864222456752161E-2</v>
      </c>
      <c r="AU124" s="231">
        <v>5.1074029685627353E-2</v>
      </c>
      <c r="AV124" s="231">
        <v>4.8521303258145299E-2</v>
      </c>
      <c r="AW124" s="231">
        <v>4.6312731967080856E-2</v>
      </c>
      <c r="AX124" s="232">
        <v>5.2088428054387181E-2</v>
      </c>
    </row>
    <row r="125" spans="2:50" x14ac:dyDescent="0.25">
      <c r="B125" s="122">
        <v>42309</v>
      </c>
      <c r="C125" s="724">
        <v>224.74</v>
      </c>
      <c r="D125" s="211">
        <v>197.66</v>
      </c>
      <c r="E125" s="164">
        <v>215.06</v>
      </c>
      <c r="F125" s="164">
        <v>224.12</v>
      </c>
      <c r="G125" s="164">
        <v>220.79</v>
      </c>
      <c r="H125" s="164">
        <v>201.94</v>
      </c>
      <c r="I125" s="164">
        <v>219.64</v>
      </c>
      <c r="J125" s="164">
        <v>192.47</v>
      </c>
      <c r="K125" s="164">
        <v>240.78</v>
      </c>
      <c r="L125" s="164">
        <v>214.32</v>
      </c>
      <c r="M125" s="164">
        <v>194.26</v>
      </c>
      <c r="N125" s="164">
        <v>232.42</v>
      </c>
      <c r="O125" s="164">
        <v>228.69</v>
      </c>
      <c r="P125" s="164">
        <v>210.66</v>
      </c>
      <c r="Q125" s="164">
        <v>194.94</v>
      </c>
      <c r="R125" s="724">
        <v>215.64</v>
      </c>
      <c r="S125" s="230">
        <v>3.5609365263078452E-4</v>
      </c>
      <c r="T125" s="231">
        <v>2.027780594139772E-3</v>
      </c>
      <c r="U125" s="231">
        <v>2.1902232163661939E-3</v>
      </c>
      <c r="V125" s="231">
        <v>4.4818931516672489E-3</v>
      </c>
      <c r="W125" s="231">
        <v>4.2299645228780491E-3</v>
      </c>
      <c r="X125" s="231">
        <v>2.5816701419918431E-3</v>
      </c>
      <c r="Y125" s="231">
        <v>1.4133953403545618E-3</v>
      </c>
      <c r="Z125" s="231">
        <v>8.3199001611977685E-4</v>
      </c>
      <c r="AA125" s="231">
        <v>1.7890576242978184E-3</v>
      </c>
      <c r="AB125" s="231">
        <v>1.4953271028037562E-3</v>
      </c>
      <c r="AC125" s="231">
        <v>3.5127595826014435E-3</v>
      </c>
      <c r="AD125" s="231">
        <v>3.4106117515002587E-3</v>
      </c>
      <c r="AE125" s="231">
        <v>2.9383387422154961E-3</v>
      </c>
      <c r="AF125" s="231">
        <v>7.0752461994454396E-3</v>
      </c>
      <c r="AG125" s="231">
        <v>2.1591610117210891E-3</v>
      </c>
      <c r="AH125" s="232">
        <v>2.463855701733797E-3</v>
      </c>
      <c r="AI125" s="230">
        <v>5.1218485429627369E-2</v>
      </c>
      <c r="AJ125" s="231">
        <v>5.8987409590141926E-2</v>
      </c>
      <c r="AK125" s="231">
        <v>5.0200214864732917E-2</v>
      </c>
      <c r="AL125" s="231">
        <v>6.4551370351018766E-2</v>
      </c>
      <c r="AM125" s="231">
        <v>5.9402140012475346E-2</v>
      </c>
      <c r="AN125" s="231">
        <v>3.1780094011853555E-2</v>
      </c>
      <c r="AO125" s="231">
        <v>-1.8193196549103896E-2</v>
      </c>
      <c r="AP125" s="231">
        <v>4.336748522795042E-2</v>
      </c>
      <c r="AQ125" s="231">
        <v>6.8281645148409398E-2</v>
      </c>
      <c r="AR125" s="231">
        <v>6.9995007488766747E-2</v>
      </c>
      <c r="AS125" s="231">
        <v>4.8410599600626103E-2</v>
      </c>
      <c r="AT125" s="231">
        <v>6.5657955066483309E-2</v>
      </c>
      <c r="AU125" s="231">
        <v>5.0820199421035772E-2</v>
      </c>
      <c r="AV125" s="231">
        <v>5.4248823941547508E-2</v>
      </c>
      <c r="AW125" s="231">
        <v>5.0549687432636325E-2</v>
      </c>
      <c r="AX125" s="232">
        <v>5.4629040935100459E-2</v>
      </c>
    </row>
    <row r="126" spans="2:50" x14ac:dyDescent="0.25">
      <c r="B126" s="122">
        <v>42339</v>
      </c>
      <c r="C126" s="724">
        <v>224.76</v>
      </c>
      <c r="D126" s="211">
        <v>197.97</v>
      </c>
      <c r="E126" s="164">
        <v>215.29</v>
      </c>
      <c r="F126" s="164">
        <v>224.11</v>
      </c>
      <c r="G126" s="164">
        <v>220.95</v>
      </c>
      <c r="H126" s="164">
        <v>202.22</v>
      </c>
      <c r="I126" s="164">
        <v>220.06</v>
      </c>
      <c r="J126" s="164">
        <v>192.9</v>
      </c>
      <c r="K126" s="164">
        <v>240.95</v>
      </c>
      <c r="L126" s="164">
        <v>214.35</v>
      </c>
      <c r="M126" s="164">
        <v>194.17</v>
      </c>
      <c r="N126" s="164">
        <v>232.72</v>
      </c>
      <c r="O126" s="164">
        <v>229.14</v>
      </c>
      <c r="P126" s="164">
        <v>210.67</v>
      </c>
      <c r="Q126" s="164">
        <v>195.14</v>
      </c>
      <c r="R126" s="724">
        <v>215.82</v>
      </c>
      <c r="S126" s="230">
        <v>8.8991723769638043E-5</v>
      </c>
      <c r="T126" s="231">
        <v>1.5683496913891926E-3</v>
      </c>
      <c r="U126" s="231">
        <v>1.0694689853993911E-3</v>
      </c>
      <c r="V126" s="231">
        <v>-4.4618954131658839E-5</v>
      </c>
      <c r="W126" s="231">
        <v>7.2467050138147471E-4</v>
      </c>
      <c r="X126" s="231">
        <v>1.3865504605328205E-3</v>
      </c>
      <c r="Y126" s="231">
        <v>1.9122199963577113E-3</v>
      </c>
      <c r="Z126" s="231">
        <v>2.2341144074402575E-3</v>
      </c>
      <c r="AA126" s="231">
        <v>7.0603870753371822E-4</v>
      </c>
      <c r="AB126" s="231">
        <v>1.3997760358352984E-4</v>
      </c>
      <c r="AC126" s="231">
        <v>-4.6329661278698975E-4</v>
      </c>
      <c r="AD126" s="231">
        <v>1.2907667154289371E-3</v>
      </c>
      <c r="AE126" s="231">
        <v>1.9677292404565172E-3</v>
      </c>
      <c r="AF126" s="231">
        <v>4.7469856641058072E-5</v>
      </c>
      <c r="AG126" s="231">
        <v>1.0259567046269069E-3</v>
      </c>
      <c r="AH126" s="232">
        <v>8.3472454090149917E-4</v>
      </c>
      <c r="AI126" s="230">
        <v>5.0084096430573766E-2</v>
      </c>
      <c r="AJ126" s="231">
        <v>6.0193862796551256E-2</v>
      </c>
      <c r="AK126" s="231">
        <v>5.1374713092738E-2</v>
      </c>
      <c r="AL126" s="231">
        <v>6.0674901793743352E-2</v>
      </c>
      <c r="AM126" s="231">
        <v>6.0373374286125658E-2</v>
      </c>
      <c r="AN126" s="231">
        <v>3.2366755156218119E-2</v>
      </c>
      <c r="AO126" s="231">
        <v>-1.6579523618000636E-2</v>
      </c>
      <c r="AP126" s="231">
        <v>4.3323056952782935E-2</v>
      </c>
      <c r="AQ126" s="231">
        <v>6.6622399291721868E-2</v>
      </c>
      <c r="AR126" s="231">
        <v>6.6470968704910538E-2</v>
      </c>
      <c r="AS126" s="231">
        <v>4.6061846783751692E-2</v>
      </c>
      <c r="AT126" s="231">
        <v>6.3716975957582855E-2</v>
      </c>
      <c r="AU126" s="231">
        <v>5.1052704004403537E-2</v>
      </c>
      <c r="AV126" s="231">
        <v>5.1299965068117181E-2</v>
      </c>
      <c r="AW126" s="231">
        <v>5.1457513874669791E-2</v>
      </c>
      <c r="AX126" s="232">
        <v>5.4684063920246384E-2</v>
      </c>
    </row>
    <row r="127" spans="2:50" x14ac:dyDescent="0.25">
      <c r="B127" s="122">
        <v>42370</v>
      </c>
      <c r="C127" s="724">
        <v>226.19</v>
      </c>
      <c r="D127" s="211">
        <v>198.89</v>
      </c>
      <c r="E127" s="164">
        <v>216.47</v>
      </c>
      <c r="F127" s="164">
        <v>226.03</v>
      </c>
      <c r="G127" s="164">
        <v>223.54</v>
      </c>
      <c r="H127" s="164">
        <v>203.43</v>
      </c>
      <c r="I127" s="164">
        <v>234.16</v>
      </c>
      <c r="J127" s="164">
        <v>197.02</v>
      </c>
      <c r="K127" s="164">
        <v>244.05</v>
      </c>
      <c r="L127" s="164">
        <v>216.55</v>
      </c>
      <c r="M127" s="164">
        <v>195.25</v>
      </c>
      <c r="N127" s="164">
        <v>237.58</v>
      </c>
      <c r="O127" s="164">
        <v>232.1</v>
      </c>
      <c r="P127" s="164">
        <v>212.26</v>
      </c>
      <c r="Q127" s="164">
        <v>197.15</v>
      </c>
      <c r="R127" s="724">
        <v>217.54</v>
      </c>
      <c r="S127" s="230">
        <v>6.362342053746195E-3</v>
      </c>
      <c r="T127" s="231">
        <v>4.6471687629439096E-3</v>
      </c>
      <c r="U127" s="231">
        <v>5.4809791444099254E-3</v>
      </c>
      <c r="V127" s="231">
        <v>8.5672214537504399E-3</v>
      </c>
      <c r="W127" s="231">
        <v>1.1722109074451259E-2</v>
      </c>
      <c r="X127" s="231">
        <v>5.9835822371674396E-3</v>
      </c>
      <c r="Y127" s="231">
        <v>6.407343451785863E-2</v>
      </c>
      <c r="Z127" s="231">
        <v>2.1358216692586751E-2</v>
      </c>
      <c r="AA127" s="231">
        <v>1.2865739780037355E-2</v>
      </c>
      <c r="AB127" s="231">
        <v>1.0263587590389589E-2</v>
      </c>
      <c r="AC127" s="231">
        <v>5.5621362723388135E-3</v>
      </c>
      <c r="AD127" s="231">
        <v>2.088346510828476E-2</v>
      </c>
      <c r="AE127" s="231">
        <v>1.2917866806319234E-2</v>
      </c>
      <c r="AF127" s="231">
        <v>7.5473489343522715E-3</v>
      </c>
      <c r="AG127" s="231">
        <v>1.0300297222507027E-2</v>
      </c>
      <c r="AH127" s="232">
        <v>7.9696042998795846E-3</v>
      </c>
      <c r="AI127" s="230">
        <v>5.1215318120555908E-2</v>
      </c>
      <c r="AJ127" s="231">
        <v>5.4112783548865728E-2</v>
      </c>
      <c r="AK127" s="231">
        <v>4.6203663428543873E-2</v>
      </c>
      <c r="AL127" s="231">
        <v>5.6066906508433378E-2</v>
      </c>
      <c r="AM127" s="231">
        <v>6.2553474664892139E-2</v>
      </c>
      <c r="AN127" s="231">
        <v>3.759053351015007E-2</v>
      </c>
      <c r="AO127" s="231">
        <v>3.8633843424262571E-2</v>
      </c>
      <c r="AP127" s="231">
        <v>5.6747479081742158E-2</v>
      </c>
      <c r="AQ127" s="231">
        <v>6.0211129936139862E-2</v>
      </c>
      <c r="AR127" s="231">
        <v>6.3187352710133649E-2</v>
      </c>
      <c r="AS127" s="231">
        <v>4.4396897566194138E-2</v>
      </c>
      <c r="AT127" s="231">
        <v>7.1918426276845526E-2</v>
      </c>
      <c r="AU127" s="231">
        <v>5.3372061359716838E-2</v>
      </c>
      <c r="AV127" s="231">
        <v>5.068805068805049E-2</v>
      </c>
      <c r="AW127" s="231">
        <v>6.0459362056909383E-2</v>
      </c>
      <c r="AX127" s="232">
        <v>5.1985105662749609E-2</v>
      </c>
    </row>
    <row r="128" spans="2:50" x14ac:dyDescent="0.25">
      <c r="B128" s="122">
        <v>42401</v>
      </c>
      <c r="C128" s="724">
        <v>229.38</v>
      </c>
      <c r="D128" s="211">
        <v>199.63</v>
      </c>
      <c r="E128" s="164">
        <v>218.32</v>
      </c>
      <c r="F128" s="164">
        <v>228.55</v>
      </c>
      <c r="G128" s="164">
        <v>225.27</v>
      </c>
      <c r="H128" s="164">
        <v>205.17</v>
      </c>
      <c r="I128" s="164">
        <v>236.71</v>
      </c>
      <c r="J128" s="164">
        <v>198.59</v>
      </c>
      <c r="K128" s="164">
        <v>246.37</v>
      </c>
      <c r="L128" s="164">
        <v>220.65</v>
      </c>
      <c r="M128" s="164">
        <v>197.28</v>
      </c>
      <c r="N128" s="164">
        <v>239.97</v>
      </c>
      <c r="O128" s="164">
        <v>235.65</v>
      </c>
      <c r="P128" s="164">
        <v>213.09</v>
      </c>
      <c r="Q128" s="164">
        <v>197.78</v>
      </c>
      <c r="R128" s="724">
        <v>219.73</v>
      </c>
      <c r="S128" s="230">
        <v>1.4103187585658095E-2</v>
      </c>
      <c r="T128" s="231">
        <v>3.7206496053094895E-3</v>
      </c>
      <c r="U128" s="231">
        <v>8.5462188755947022E-3</v>
      </c>
      <c r="V128" s="231">
        <v>1.1148962527098183E-2</v>
      </c>
      <c r="W128" s="231">
        <v>7.739107094927089E-3</v>
      </c>
      <c r="X128" s="231">
        <v>8.5533107211324122E-3</v>
      </c>
      <c r="Y128" s="231">
        <v>1.088998975059785E-2</v>
      </c>
      <c r="Z128" s="231">
        <v>7.968734138666056E-3</v>
      </c>
      <c r="AA128" s="231">
        <v>9.506248719524768E-3</v>
      </c>
      <c r="AB128" s="231">
        <v>1.8933271761717885E-2</v>
      </c>
      <c r="AC128" s="231">
        <v>1.0396927016645297E-2</v>
      </c>
      <c r="AD128" s="231">
        <v>1.0059769340853508E-2</v>
      </c>
      <c r="AE128" s="231">
        <v>1.5295131408875617E-2</v>
      </c>
      <c r="AF128" s="231">
        <v>3.9102986902854742E-3</v>
      </c>
      <c r="AG128" s="231">
        <v>3.1955363936089221E-3</v>
      </c>
      <c r="AH128" s="232">
        <v>1.0067114093959662E-2</v>
      </c>
      <c r="AI128" s="230">
        <v>5.5105795768169319E-2</v>
      </c>
      <c r="AJ128" s="231">
        <v>5.2401286309241346E-2</v>
      </c>
      <c r="AK128" s="231">
        <v>4.5493726654534994E-2</v>
      </c>
      <c r="AL128" s="231">
        <v>5.6292461986412246E-2</v>
      </c>
      <c r="AM128" s="231">
        <v>5.770494882148558E-2</v>
      </c>
      <c r="AN128" s="231">
        <v>4.1683590576766738E-2</v>
      </c>
      <c r="AO128" s="231">
        <v>4.0346327956753081E-2</v>
      </c>
      <c r="AP128" s="231">
        <v>5.982495463763482E-2</v>
      </c>
      <c r="AQ128" s="231">
        <v>6.2443399887877948E-2</v>
      </c>
      <c r="AR128" s="231">
        <v>7.1949086669257589E-2</v>
      </c>
      <c r="AS128" s="231">
        <v>4.6411711663926214E-2</v>
      </c>
      <c r="AT128" s="231">
        <v>6.9242079935837308E-2</v>
      </c>
      <c r="AU128" s="231">
        <v>4.6078039685710559E-2</v>
      </c>
      <c r="AV128" s="231">
        <v>4.9704433497536948E-2</v>
      </c>
      <c r="AW128" s="231">
        <v>6.025517315321105E-2</v>
      </c>
      <c r="AX128" s="232">
        <v>5.2195565771201435E-2</v>
      </c>
    </row>
    <row r="129" spans="2:50" x14ac:dyDescent="0.25">
      <c r="B129" s="122">
        <v>42430</v>
      </c>
      <c r="C129" s="724">
        <v>230.73</v>
      </c>
      <c r="D129" s="211">
        <v>200.96</v>
      </c>
      <c r="E129" s="164">
        <v>219.36</v>
      </c>
      <c r="F129" s="164">
        <v>229.74</v>
      </c>
      <c r="G129" s="164">
        <v>226.99</v>
      </c>
      <c r="H129" s="164">
        <v>206.18</v>
      </c>
      <c r="I129" s="164">
        <v>237.51</v>
      </c>
      <c r="J129" s="164">
        <v>199.03</v>
      </c>
      <c r="K129" s="164">
        <v>246.63</v>
      </c>
      <c r="L129" s="164">
        <v>221.9</v>
      </c>
      <c r="M129" s="164">
        <v>198.08</v>
      </c>
      <c r="N129" s="164">
        <v>240.69</v>
      </c>
      <c r="O129" s="164">
        <v>236.37</v>
      </c>
      <c r="P129" s="164">
        <v>213.97</v>
      </c>
      <c r="Q129" s="164">
        <v>198.67</v>
      </c>
      <c r="R129" s="724">
        <v>220.86</v>
      </c>
      <c r="S129" s="230">
        <v>5.8854302903479372E-3</v>
      </c>
      <c r="T129" s="231">
        <v>6.6623253018083251E-3</v>
      </c>
      <c r="U129" s="231">
        <v>4.7636496885306023E-3</v>
      </c>
      <c r="V129" s="231">
        <v>5.2067381316998063E-3</v>
      </c>
      <c r="W129" s="231">
        <v>7.6352821059173515E-3</v>
      </c>
      <c r="X129" s="231">
        <v>4.9227469903008192E-3</v>
      </c>
      <c r="Y129" s="231">
        <v>3.3796628786277871E-3</v>
      </c>
      <c r="Z129" s="231">
        <v>2.2156201218590521E-3</v>
      </c>
      <c r="AA129" s="231">
        <v>1.0553232942323021E-3</v>
      </c>
      <c r="AB129" s="231">
        <v>5.6650804441422675E-3</v>
      </c>
      <c r="AC129" s="231">
        <v>4.0551500405514584E-3</v>
      </c>
      <c r="AD129" s="231">
        <v>3.0003750468807766E-3</v>
      </c>
      <c r="AE129" s="231">
        <v>3.0553787396563337E-3</v>
      </c>
      <c r="AF129" s="231">
        <v>4.1297104509832039E-3</v>
      </c>
      <c r="AG129" s="231">
        <v>4.499949438770301E-3</v>
      </c>
      <c r="AH129" s="232">
        <v>5.142675101260652E-3</v>
      </c>
      <c r="AI129" s="230">
        <v>5.7666743066697057E-2</v>
      </c>
      <c r="AJ129" s="231">
        <v>5.1706091689344813E-2</v>
      </c>
      <c r="AK129" s="231">
        <v>4.646503196259899E-2</v>
      </c>
      <c r="AL129" s="231">
        <v>5.9833002721778827E-2</v>
      </c>
      <c r="AM129" s="231">
        <v>6.3982375550764026E-2</v>
      </c>
      <c r="AN129" s="231">
        <v>4.3896511569034624E-2</v>
      </c>
      <c r="AO129" s="231">
        <v>4.0980014025245426E-2</v>
      </c>
      <c r="AP129" s="231">
        <v>5.5358184421231194E-2</v>
      </c>
      <c r="AQ129" s="231">
        <v>5.9953584321815301E-2</v>
      </c>
      <c r="AR129" s="231">
        <v>6.8264972077797026E-2</v>
      </c>
      <c r="AS129" s="231">
        <v>4.2306882761524056E-2</v>
      </c>
      <c r="AT129" s="231">
        <v>6.4764432647644199E-2</v>
      </c>
      <c r="AU129" s="231">
        <v>4.5468618691671514E-2</v>
      </c>
      <c r="AV129" s="231">
        <v>5.2276974525425457E-2</v>
      </c>
      <c r="AW129" s="231">
        <v>5.8895640123654003E-2</v>
      </c>
      <c r="AX129" s="232">
        <v>5.3068230582177245E-2</v>
      </c>
    </row>
    <row r="130" spans="2:50" x14ac:dyDescent="0.25">
      <c r="B130" s="122">
        <v>42461</v>
      </c>
      <c r="C130" s="724">
        <v>230.73</v>
      </c>
      <c r="D130" s="211">
        <v>201.72</v>
      </c>
      <c r="E130" s="164">
        <v>219.98</v>
      </c>
      <c r="F130" s="164">
        <v>230.71</v>
      </c>
      <c r="G130" s="164">
        <v>227.74</v>
      </c>
      <c r="H130" s="164">
        <v>206.54</v>
      </c>
      <c r="I130" s="164">
        <v>237.54</v>
      </c>
      <c r="J130" s="164">
        <v>199.25</v>
      </c>
      <c r="K130" s="164">
        <v>248.04</v>
      </c>
      <c r="L130" s="164">
        <v>222.55</v>
      </c>
      <c r="M130" s="164">
        <v>198.45</v>
      </c>
      <c r="N130" s="164">
        <v>242.04</v>
      </c>
      <c r="O130" s="164">
        <v>236.97</v>
      </c>
      <c r="P130" s="164">
        <v>215.09</v>
      </c>
      <c r="Q130" s="164">
        <v>199.73</v>
      </c>
      <c r="R130" s="724">
        <v>221.52</v>
      </c>
      <c r="S130" s="230">
        <v>0</v>
      </c>
      <c r="T130" s="231">
        <v>3.781847133757843E-3</v>
      </c>
      <c r="U130" s="231">
        <v>2.8264040846097682E-3</v>
      </c>
      <c r="V130" s="231">
        <v>4.2221641856010628E-3</v>
      </c>
      <c r="W130" s="231">
        <v>3.3041103132296357E-3</v>
      </c>
      <c r="X130" s="231">
        <v>1.7460471432728664E-3</v>
      </c>
      <c r="Y130" s="231">
        <v>1.2631047113798033E-4</v>
      </c>
      <c r="Z130" s="231">
        <v>1.1053610008542325E-3</v>
      </c>
      <c r="AA130" s="231">
        <v>5.7170660503589321E-3</v>
      </c>
      <c r="AB130" s="231">
        <v>2.9292474087427856E-3</v>
      </c>
      <c r="AC130" s="231">
        <v>1.8679321486267941E-3</v>
      </c>
      <c r="AD130" s="231">
        <v>5.6088744858531214E-3</v>
      </c>
      <c r="AE130" s="231">
        <v>2.5383931971061369E-3</v>
      </c>
      <c r="AF130" s="231">
        <v>5.2343786512127899E-3</v>
      </c>
      <c r="AG130" s="231">
        <v>5.3354809483061594E-3</v>
      </c>
      <c r="AH130" s="232">
        <v>2.9883183917414069E-3</v>
      </c>
      <c r="AI130" s="230">
        <v>4.5209513023782621E-2</v>
      </c>
      <c r="AJ130" s="231">
        <v>4.4531897265948528E-2</v>
      </c>
      <c r="AK130" s="231">
        <v>4.2658071855152135E-2</v>
      </c>
      <c r="AL130" s="231">
        <v>6.1663061985182566E-2</v>
      </c>
      <c r="AM130" s="231">
        <v>6.137857109567979E-2</v>
      </c>
      <c r="AN130" s="231">
        <v>3.9299552156191853E-2</v>
      </c>
      <c r="AO130" s="231">
        <v>3.8971263613698959E-2</v>
      </c>
      <c r="AP130" s="231">
        <v>5.5237792606715352E-2</v>
      </c>
      <c r="AQ130" s="231">
        <v>6.3271604938271553E-2</v>
      </c>
      <c r="AR130" s="231">
        <v>6.6516509320937445E-2</v>
      </c>
      <c r="AS130" s="231">
        <v>3.9222873900293109E-2</v>
      </c>
      <c r="AT130" s="231">
        <v>6.7619425698028257E-2</v>
      </c>
      <c r="AU130" s="231">
        <v>4.5256053989678469E-2</v>
      </c>
      <c r="AV130" s="231">
        <v>5.2659912886017679E-2</v>
      </c>
      <c r="AW130" s="231">
        <v>4.5542584934303409E-2</v>
      </c>
      <c r="AX130" s="232">
        <v>4.9808065968437676E-2</v>
      </c>
    </row>
    <row r="131" spans="2:50" x14ac:dyDescent="0.25">
      <c r="B131" s="122">
        <v>42491</v>
      </c>
      <c r="C131" s="724">
        <v>231.31</v>
      </c>
      <c r="D131" s="211">
        <v>202.19</v>
      </c>
      <c r="E131" s="164">
        <v>220.7</v>
      </c>
      <c r="F131" s="164">
        <v>231.12</v>
      </c>
      <c r="G131" s="164">
        <v>229.25</v>
      </c>
      <c r="H131" s="164">
        <v>206.57</v>
      </c>
      <c r="I131" s="164">
        <v>238.43</v>
      </c>
      <c r="J131" s="164">
        <v>199.56</v>
      </c>
      <c r="K131" s="164">
        <v>248.43</v>
      </c>
      <c r="L131" s="164">
        <v>223.48</v>
      </c>
      <c r="M131" s="164">
        <v>198.91</v>
      </c>
      <c r="N131" s="164">
        <v>243.17</v>
      </c>
      <c r="O131" s="164">
        <v>237.7</v>
      </c>
      <c r="P131" s="164">
        <v>215.17</v>
      </c>
      <c r="Q131" s="164">
        <v>200.24</v>
      </c>
      <c r="R131" s="724">
        <v>222.31</v>
      </c>
      <c r="S131" s="230">
        <v>2.5137606726477468E-3</v>
      </c>
      <c r="T131" s="231">
        <v>2.3299623240133904E-3</v>
      </c>
      <c r="U131" s="231">
        <v>3.2730248204382306E-3</v>
      </c>
      <c r="V131" s="231">
        <v>1.7771227948506496E-3</v>
      </c>
      <c r="W131" s="231">
        <v>6.6303679634671653E-3</v>
      </c>
      <c r="X131" s="231">
        <v>1.4525031470902228E-4</v>
      </c>
      <c r="Y131" s="231">
        <v>3.7467373915973656E-3</v>
      </c>
      <c r="Z131" s="231">
        <v>1.5558343789210394E-3</v>
      </c>
      <c r="AA131" s="231">
        <v>1.5723270440253234E-3</v>
      </c>
      <c r="AB131" s="231">
        <v>4.1788362165804394E-3</v>
      </c>
      <c r="AC131" s="231">
        <v>2.317964222726232E-3</v>
      </c>
      <c r="AD131" s="231">
        <v>4.6686498099488549E-3</v>
      </c>
      <c r="AE131" s="231">
        <v>3.0805587205131602E-3</v>
      </c>
      <c r="AF131" s="231">
        <v>3.7193732856000139E-4</v>
      </c>
      <c r="AG131" s="231">
        <v>2.5534471536574621E-3</v>
      </c>
      <c r="AH131" s="232">
        <v>3.5662694113398619E-3</v>
      </c>
      <c r="AI131" s="230">
        <v>4.931046996915267E-2</v>
      </c>
      <c r="AJ131" s="231">
        <v>4.5612039096033508E-2</v>
      </c>
      <c r="AK131" s="231">
        <v>4.0301673344331768E-2</v>
      </c>
      <c r="AL131" s="231">
        <v>6.0426703372333135E-2</v>
      </c>
      <c r="AM131" s="231">
        <v>6.3163752724574529E-2</v>
      </c>
      <c r="AN131" s="231">
        <v>3.788373612018292E-2</v>
      </c>
      <c r="AO131" s="231">
        <v>4.1861481319641847E-2</v>
      </c>
      <c r="AP131" s="231">
        <v>5.5258844059013157E-2</v>
      </c>
      <c r="AQ131" s="231">
        <v>6.41223335903367E-2</v>
      </c>
      <c r="AR131" s="231">
        <v>7.1024633374868085E-2</v>
      </c>
      <c r="AS131" s="231">
        <v>4.0106672244300201E-2</v>
      </c>
      <c r="AT131" s="231">
        <v>7.184731343941464E-2</v>
      </c>
      <c r="AU131" s="231">
        <v>4.7690409026798219E-2</v>
      </c>
      <c r="AV131" s="231">
        <v>5.0993992087139173E-2</v>
      </c>
      <c r="AW131" s="231">
        <v>4.4603265689394433E-2</v>
      </c>
      <c r="AX131" s="232">
        <v>4.9473634518245602E-2</v>
      </c>
    </row>
    <row r="132" spans="2:50" x14ac:dyDescent="0.25">
      <c r="B132" s="122">
        <v>42522</v>
      </c>
      <c r="C132" s="724">
        <v>231.84</v>
      </c>
      <c r="D132" s="211">
        <v>202.73</v>
      </c>
      <c r="E132" s="164">
        <v>220.68</v>
      </c>
      <c r="F132" s="164">
        <v>230.75</v>
      </c>
      <c r="G132" s="164">
        <v>229.97</v>
      </c>
      <c r="H132" s="164">
        <v>206.66</v>
      </c>
      <c r="I132" s="164">
        <v>239.15</v>
      </c>
      <c r="J132" s="164">
        <v>199.54</v>
      </c>
      <c r="K132" s="164">
        <v>248.7</v>
      </c>
      <c r="L132" s="164">
        <v>223.59</v>
      </c>
      <c r="M132" s="164">
        <v>199.06</v>
      </c>
      <c r="N132" s="164">
        <v>243.25</v>
      </c>
      <c r="O132" s="164">
        <v>237.79</v>
      </c>
      <c r="P132" s="164">
        <v>215.36</v>
      </c>
      <c r="Q132" s="164">
        <v>200.13</v>
      </c>
      <c r="R132" s="724">
        <v>222.43</v>
      </c>
      <c r="S132" s="230">
        <v>2.2912973931088487E-3</v>
      </c>
      <c r="T132" s="231">
        <v>2.6707552302289717E-3</v>
      </c>
      <c r="U132" s="231">
        <v>-9.0620752152159589E-5</v>
      </c>
      <c r="V132" s="231">
        <v>-1.6008999653859268E-3</v>
      </c>
      <c r="W132" s="231">
        <v>3.1406761177752429E-3</v>
      </c>
      <c r="X132" s="231">
        <v>4.3568766035728679E-4</v>
      </c>
      <c r="Y132" s="231">
        <v>3.0197542255587795E-3</v>
      </c>
      <c r="Z132" s="231">
        <v>-1.0022048506719283E-4</v>
      </c>
      <c r="AA132" s="231">
        <v>1.0868252626494712E-3</v>
      </c>
      <c r="AB132" s="231">
        <v>4.9221406837296477E-4</v>
      </c>
      <c r="AC132" s="231">
        <v>7.5410989894919567E-4</v>
      </c>
      <c r="AD132" s="231">
        <v>3.2898795081637289E-4</v>
      </c>
      <c r="AE132" s="231">
        <v>3.7862852334868968E-4</v>
      </c>
      <c r="AF132" s="231">
        <v>8.8302272621665345E-4</v>
      </c>
      <c r="AG132" s="231">
        <v>-5.4934079105084521E-4</v>
      </c>
      <c r="AH132" s="232">
        <v>5.3978678422028636E-4</v>
      </c>
      <c r="AI132" s="230">
        <v>4.9002307587892036E-2</v>
      </c>
      <c r="AJ132" s="231">
        <v>4.678060618578006E-2</v>
      </c>
      <c r="AK132" s="231">
        <v>4.074702886247894E-2</v>
      </c>
      <c r="AL132" s="231">
        <v>5.2499543878854249E-2</v>
      </c>
      <c r="AM132" s="231">
        <v>6.4478800222181221E-2</v>
      </c>
      <c r="AN132" s="231">
        <v>3.6201363818692434E-2</v>
      </c>
      <c r="AO132" s="231">
        <v>4.1820954040514113E-2</v>
      </c>
      <c r="AP132" s="231">
        <v>5.4261108469382258E-2</v>
      </c>
      <c r="AQ132" s="231">
        <v>6.3957219251336905E-2</v>
      </c>
      <c r="AR132" s="231">
        <v>6.8530465949820707E-2</v>
      </c>
      <c r="AS132" s="231">
        <v>3.9532090448587409E-2</v>
      </c>
      <c r="AT132" s="231">
        <v>7.2010929443391714E-2</v>
      </c>
      <c r="AU132" s="231">
        <v>4.7763824630975948E-2</v>
      </c>
      <c r="AV132" s="231">
        <v>4.9563818899556633E-2</v>
      </c>
      <c r="AW132" s="231">
        <v>4.1909620991253504E-2</v>
      </c>
      <c r="AX132" s="232">
        <v>4.9198113207547189E-2</v>
      </c>
    </row>
    <row r="133" spans="2:50" x14ac:dyDescent="0.25">
      <c r="B133" s="122">
        <v>42552</v>
      </c>
      <c r="C133" s="724">
        <v>232</v>
      </c>
      <c r="D133" s="211">
        <v>203.84</v>
      </c>
      <c r="E133" s="164">
        <v>220.78</v>
      </c>
      <c r="F133" s="164">
        <v>230.93</v>
      </c>
      <c r="G133" s="164">
        <v>229.7</v>
      </c>
      <c r="H133" s="164">
        <v>206.5</v>
      </c>
      <c r="I133" s="164">
        <v>239.4</v>
      </c>
      <c r="J133" s="164">
        <v>199.7</v>
      </c>
      <c r="K133" s="164">
        <v>248.66</v>
      </c>
      <c r="L133" s="164">
        <v>223.47</v>
      </c>
      <c r="M133" s="164">
        <v>199.37</v>
      </c>
      <c r="N133" s="164">
        <v>244.54</v>
      </c>
      <c r="O133" s="164">
        <v>237.87</v>
      </c>
      <c r="P133" s="164">
        <v>216.46</v>
      </c>
      <c r="Q133" s="164">
        <v>200.4</v>
      </c>
      <c r="R133" s="724">
        <v>222.5</v>
      </c>
      <c r="S133" s="230">
        <v>6.9013112491367323E-4</v>
      </c>
      <c r="T133" s="231">
        <v>5.4752626646279445E-3</v>
      </c>
      <c r="U133" s="231">
        <v>4.5314482508618248E-4</v>
      </c>
      <c r="V133" s="231">
        <v>7.8006500541705215E-4</v>
      </c>
      <c r="W133" s="231">
        <v>-1.1740661825455634E-3</v>
      </c>
      <c r="X133" s="231">
        <v>-7.7421852317816064E-4</v>
      </c>
      <c r="Y133" s="231">
        <v>1.0453690152623096E-3</v>
      </c>
      <c r="Z133" s="231">
        <v>8.0184424175611113E-4</v>
      </c>
      <c r="AA133" s="231">
        <v>-1.6083634901487009E-4</v>
      </c>
      <c r="AB133" s="231">
        <v>-5.3669663222866149E-4</v>
      </c>
      <c r="AC133" s="231">
        <v>1.5573194011855307E-3</v>
      </c>
      <c r="AD133" s="231">
        <v>5.3031860226104843E-3</v>
      </c>
      <c r="AE133" s="231">
        <v>3.3643130493299367E-4</v>
      </c>
      <c r="AF133" s="231">
        <v>5.1077265973253905E-3</v>
      </c>
      <c r="AG133" s="231">
        <v>1.3491230700044543E-3</v>
      </c>
      <c r="AH133" s="232">
        <v>3.1470575012360058E-4</v>
      </c>
      <c r="AI133" s="230">
        <v>4.5515998197386276E-2</v>
      </c>
      <c r="AJ133" s="231">
        <v>5.0884157343919156E-2</v>
      </c>
      <c r="AK133" s="231">
        <v>3.9307065856988066E-2</v>
      </c>
      <c r="AL133" s="231">
        <v>5.1115157032316949E-2</v>
      </c>
      <c r="AM133" s="231">
        <v>6.3327469678733372E-2</v>
      </c>
      <c r="AN133" s="231">
        <v>4.0040292117854426E-2</v>
      </c>
      <c r="AO133" s="231">
        <v>4.4047099869167106E-2</v>
      </c>
      <c r="AP133" s="231">
        <v>5.1606108478146284E-2</v>
      </c>
      <c r="AQ133" s="231">
        <v>6.2694986965254884E-2</v>
      </c>
      <c r="AR133" s="231">
        <v>6.3788261055838458E-2</v>
      </c>
      <c r="AS133" s="231">
        <v>4.017321437888044E-2</v>
      </c>
      <c r="AT133" s="231">
        <v>7.7363644373953599E-2</v>
      </c>
      <c r="AU133" s="231">
        <v>4.7377922592576338E-2</v>
      </c>
      <c r="AV133" s="231">
        <v>5.0521718029604479E-2</v>
      </c>
      <c r="AW133" s="231">
        <v>3.9526921879863064E-2</v>
      </c>
      <c r="AX133" s="232">
        <v>4.7601111163425802E-2</v>
      </c>
    </row>
    <row r="134" spans="2:50" x14ac:dyDescent="0.25">
      <c r="B134" s="122">
        <v>42583</v>
      </c>
      <c r="C134" s="724">
        <v>231.73</v>
      </c>
      <c r="D134" s="211">
        <v>203.92</v>
      </c>
      <c r="E134" s="164">
        <v>221.03</v>
      </c>
      <c r="F134" s="164">
        <v>231.09</v>
      </c>
      <c r="G134" s="164">
        <v>229.99</v>
      </c>
      <c r="H134" s="164">
        <v>206.43</v>
      </c>
      <c r="I134" s="164">
        <v>239.61</v>
      </c>
      <c r="J134" s="164">
        <v>199.66</v>
      </c>
      <c r="K134" s="164">
        <v>248.68</v>
      </c>
      <c r="L134" s="164">
        <v>223.26</v>
      </c>
      <c r="M134" s="164">
        <v>199.39</v>
      </c>
      <c r="N134" s="164">
        <v>244.54</v>
      </c>
      <c r="O134" s="164">
        <v>238.41</v>
      </c>
      <c r="P134" s="164">
        <v>216.48</v>
      </c>
      <c r="Q134" s="164">
        <v>200.77</v>
      </c>
      <c r="R134" s="724">
        <v>222.66</v>
      </c>
      <c r="S134" s="230">
        <v>-1.163793103448274E-3</v>
      </c>
      <c r="T134" s="231">
        <v>3.9246467817899422E-4</v>
      </c>
      <c r="U134" s="231">
        <v>1.1323489446508628E-3</v>
      </c>
      <c r="V134" s="231">
        <v>6.9285064738222601E-4</v>
      </c>
      <c r="W134" s="231">
        <v>1.2625163256423377E-3</v>
      </c>
      <c r="X134" s="231">
        <v>-3.3898305084745228E-4</v>
      </c>
      <c r="Y134" s="231">
        <v>8.771929824562541E-4</v>
      </c>
      <c r="Z134" s="231">
        <v>-2.0030045067598312E-4</v>
      </c>
      <c r="AA134" s="231">
        <v>8.0431110753620416E-5</v>
      </c>
      <c r="AB134" s="231">
        <v>-9.3972345281245762E-4</v>
      </c>
      <c r="AC134" s="231">
        <v>1.003159953854027E-4</v>
      </c>
      <c r="AD134" s="231">
        <v>0</v>
      </c>
      <c r="AE134" s="231">
        <v>2.2701475595914289E-3</v>
      </c>
      <c r="AF134" s="231">
        <v>9.2395823708679714E-5</v>
      </c>
      <c r="AG134" s="231">
        <v>1.8463073852295064E-3</v>
      </c>
      <c r="AH134" s="232">
        <v>7.1910112359541145E-4</v>
      </c>
      <c r="AI134" s="230">
        <v>4.1202372393961184E-2</v>
      </c>
      <c r="AJ134" s="231">
        <v>4.4939789905201089E-2</v>
      </c>
      <c r="AK134" s="231">
        <v>3.9994353738295851E-2</v>
      </c>
      <c r="AL134" s="231">
        <v>4.8978665456196113E-2</v>
      </c>
      <c r="AM134" s="231">
        <v>6.0888417362424452E-2</v>
      </c>
      <c r="AN134" s="231">
        <v>3.6503313918457625E-2</v>
      </c>
      <c r="AO134" s="231">
        <v>4.4006797089451544E-2</v>
      </c>
      <c r="AP134" s="231">
        <v>4.6875E-2</v>
      </c>
      <c r="AQ134" s="231">
        <v>6.0378645744499471E-2</v>
      </c>
      <c r="AR134" s="231">
        <v>5.7352592943405112E-2</v>
      </c>
      <c r="AS134" s="231">
        <v>3.8651872688440836E-2</v>
      </c>
      <c r="AT134" s="231">
        <v>7.3626904333318643E-2</v>
      </c>
      <c r="AU134" s="231">
        <v>5.2629255154752919E-2</v>
      </c>
      <c r="AV134" s="231">
        <v>4.5191193511008088E-2</v>
      </c>
      <c r="AW134" s="231">
        <v>3.9989639989640002E-2</v>
      </c>
      <c r="AX134" s="232">
        <v>4.6383758635274219E-2</v>
      </c>
    </row>
    <row r="135" spans="2:50" x14ac:dyDescent="0.25">
      <c r="B135" s="122">
        <v>42614</v>
      </c>
      <c r="C135" s="724">
        <v>232.24</v>
      </c>
      <c r="D135" s="211">
        <v>203.7</v>
      </c>
      <c r="E135" s="164">
        <v>221.1</v>
      </c>
      <c r="F135" s="164">
        <v>230.9</v>
      </c>
      <c r="G135" s="164">
        <v>230.01</v>
      </c>
      <c r="H135" s="164">
        <v>206.07</v>
      </c>
      <c r="I135" s="164">
        <v>239.85</v>
      </c>
      <c r="J135" s="164">
        <v>200.02</v>
      </c>
      <c r="K135" s="164">
        <v>248.37</v>
      </c>
      <c r="L135" s="164">
        <v>223.72</v>
      </c>
      <c r="M135" s="164">
        <v>199.64</v>
      </c>
      <c r="N135" s="164">
        <v>244.29</v>
      </c>
      <c r="O135" s="164">
        <v>238.83</v>
      </c>
      <c r="P135" s="164">
        <v>216.33</v>
      </c>
      <c r="Q135" s="164">
        <v>200.45</v>
      </c>
      <c r="R135" s="724">
        <v>222.75</v>
      </c>
      <c r="S135" s="230">
        <v>2.200837181202342E-3</v>
      </c>
      <c r="T135" s="231">
        <v>-1.0788544527265964E-3</v>
      </c>
      <c r="U135" s="231">
        <v>3.1669909062115309E-4</v>
      </c>
      <c r="V135" s="231">
        <v>-8.2219048855425303E-4</v>
      </c>
      <c r="W135" s="231">
        <v>8.6960302621674757E-5</v>
      </c>
      <c r="X135" s="231">
        <v>-1.7439325679408091E-3</v>
      </c>
      <c r="Y135" s="231">
        <v>1.0016276449229533E-3</v>
      </c>
      <c r="Z135" s="231">
        <v>1.8030652108584899E-3</v>
      </c>
      <c r="AA135" s="231">
        <v>-1.2465819527103239E-3</v>
      </c>
      <c r="AB135" s="231">
        <v>2.0603780345784806E-3</v>
      </c>
      <c r="AC135" s="231">
        <v>1.2538241636992353E-3</v>
      </c>
      <c r="AD135" s="231">
        <v>-1.0223276355606492E-3</v>
      </c>
      <c r="AE135" s="231">
        <v>1.7616710708443506E-3</v>
      </c>
      <c r="AF135" s="231">
        <v>-6.9290465631921538E-4</v>
      </c>
      <c r="AG135" s="231">
        <v>-1.5938636250436566E-3</v>
      </c>
      <c r="AH135" s="232">
        <v>4.0420371867422311E-4</v>
      </c>
      <c r="AI135" s="230">
        <v>3.8222540122490933E-2</v>
      </c>
      <c r="AJ135" s="231">
        <v>3.7116236444172834E-2</v>
      </c>
      <c r="AK135" s="231">
        <v>3.2357473035439233E-2</v>
      </c>
      <c r="AL135" s="231">
        <v>3.6681183495712366E-2</v>
      </c>
      <c r="AM135" s="231">
        <v>5.3738317757009213E-2</v>
      </c>
      <c r="AN135" s="231">
        <v>2.901228403076006E-2</v>
      </c>
      <c r="AO135" s="231">
        <v>4.2735414311798836E-2</v>
      </c>
      <c r="AP135" s="231">
        <v>4.4381787802840522E-2</v>
      </c>
      <c r="AQ135" s="231">
        <v>3.7468671679198096E-2</v>
      </c>
      <c r="AR135" s="231">
        <v>4.9835757860159591E-2</v>
      </c>
      <c r="AS135" s="231">
        <v>3.4511348326251357E-2</v>
      </c>
      <c r="AT135" s="231">
        <v>6.6442572139520761E-2</v>
      </c>
      <c r="AU135" s="231">
        <v>4.906439427216025E-2</v>
      </c>
      <c r="AV135" s="231">
        <v>3.9098900043229801E-2</v>
      </c>
      <c r="AW135" s="231">
        <v>3.3780299123259416E-2</v>
      </c>
      <c r="AX135" s="232">
        <v>3.8606798153588029E-2</v>
      </c>
    </row>
    <row r="136" spans="2:50" x14ac:dyDescent="0.25">
      <c r="B136" s="122">
        <v>42644</v>
      </c>
      <c r="C136" s="724">
        <v>232.19</v>
      </c>
      <c r="D136" s="211">
        <v>203.54</v>
      </c>
      <c r="E136" s="164">
        <v>220.67</v>
      </c>
      <c r="F136" s="164">
        <v>230.49</v>
      </c>
      <c r="G136" s="164">
        <v>230.77</v>
      </c>
      <c r="H136" s="164">
        <v>205.87</v>
      </c>
      <c r="I136" s="164">
        <v>239.52</v>
      </c>
      <c r="J136" s="164">
        <v>199.47</v>
      </c>
      <c r="K136" s="164">
        <v>247.59</v>
      </c>
      <c r="L136" s="164">
        <v>223.44</v>
      </c>
      <c r="M136" s="164">
        <v>199.34</v>
      </c>
      <c r="N136" s="164">
        <v>243.91</v>
      </c>
      <c r="O136" s="164">
        <v>238.71</v>
      </c>
      <c r="P136" s="164">
        <v>216.61</v>
      </c>
      <c r="Q136" s="164">
        <v>200.3</v>
      </c>
      <c r="R136" s="724">
        <v>222.51</v>
      </c>
      <c r="S136" s="230">
        <v>-2.1529452290736106E-4</v>
      </c>
      <c r="T136" s="231">
        <v>-7.8546882670593732E-4</v>
      </c>
      <c r="U136" s="231">
        <v>-1.9448213478064913E-3</v>
      </c>
      <c r="V136" s="231">
        <v>-1.7756604590731806E-3</v>
      </c>
      <c r="W136" s="231">
        <v>3.3042041650364062E-3</v>
      </c>
      <c r="X136" s="231">
        <v>-9.7054398990625845E-4</v>
      </c>
      <c r="Y136" s="231">
        <v>-1.3758599124452653E-3</v>
      </c>
      <c r="Z136" s="231">
        <v>-2.7497250274972629E-3</v>
      </c>
      <c r="AA136" s="231">
        <v>-3.1404759028867968E-3</v>
      </c>
      <c r="AB136" s="231">
        <v>-1.2515644555695093E-3</v>
      </c>
      <c r="AC136" s="231">
        <v>-1.5027048687636935E-3</v>
      </c>
      <c r="AD136" s="231">
        <v>-1.5555282655859148E-3</v>
      </c>
      <c r="AE136" s="231">
        <v>-5.0244944102506572E-4</v>
      </c>
      <c r="AF136" s="231">
        <v>1.2943188646974413E-3</v>
      </c>
      <c r="AG136" s="231">
        <v>-7.4831628835114739E-4</v>
      </c>
      <c r="AH136" s="232">
        <v>-1.0774410774411214E-3</v>
      </c>
      <c r="AI136" s="230">
        <v>3.3517315053859242E-2</v>
      </c>
      <c r="AJ136" s="231">
        <v>3.1836155327993554E-2</v>
      </c>
      <c r="AK136" s="231">
        <v>2.8333100330863337E-2</v>
      </c>
      <c r="AL136" s="231">
        <v>3.3031552527787778E-2</v>
      </c>
      <c r="AM136" s="231">
        <v>4.9622487037205509E-2</v>
      </c>
      <c r="AN136" s="231">
        <v>2.209313871512264E-2</v>
      </c>
      <c r="AO136" s="231">
        <v>9.2053070715360397E-2</v>
      </c>
      <c r="AP136" s="231">
        <v>3.7231553221361402E-2</v>
      </c>
      <c r="AQ136" s="231">
        <v>3.012273767422502E-2</v>
      </c>
      <c r="AR136" s="231">
        <v>4.4112149532710365E-2</v>
      </c>
      <c r="AS136" s="231">
        <v>2.9755139993800972E-2</v>
      </c>
      <c r="AT136" s="231">
        <v>5.3015585200535398E-2</v>
      </c>
      <c r="AU136" s="231">
        <v>4.688185246908172E-2</v>
      </c>
      <c r="AV136" s="231">
        <v>3.5519648149918703E-2</v>
      </c>
      <c r="AW136" s="231">
        <v>2.9714168208924585E-2</v>
      </c>
      <c r="AX136" s="232">
        <v>3.4401004137417868E-2</v>
      </c>
    </row>
    <row r="137" spans="2:50" x14ac:dyDescent="0.25">
      <c r="B137" s="122">
        <v>42675</v>
      </c>
      <c r="C137" s="724">
        <v>232.31</v>
      </c>
      <c r="D137" s="211">
        <v>203.94</v>
      </c>
      <c r="E137" s="164">
        <v>220.18</v>
      </c>
      <c r="F137" s="164">
        <v>230.02</v>
      </c>
      <c r="G137" s="164">
        <v>230.97</v>
      </c>
      <c r="H137" s="164">
        <v>205.44</v>
      </c>
      <c r="I137" s="164">
        <v>238.87</v>
      </c>
      <c r="J137" s="164">
        <v>199.32</v>
      </c>
      <c r="K137" s="164">
        <v>247.31</v>
      </c>
      <c r="L137" s="164">
        <v>222.95</v>
      </c>
      <c r="M137" s="164">
        <v>199.12</v>
      </c>
      <c r="N137" s="164">
        <v>243.75</v>
      </c>
      <c r="O137" s="164">
        <v>238.21</v>
      </c>
      <c r="P137" s="164">
        <v>216.54</v>
      </c>
      <c r="Q137" s="164">
        <v>200.17</v>
      </c>
      <c r="R137" s="724">
        <v>222.17</v>
      </c>
      <c r="S137" s="230">
        <v>5.1681812308879138E-4</v>
      </c>
      <c r="T137" s="231">
        <v>1.9652156824212508E-3</v>
      </c>
      <c r="U137" s="231">
        <v>-2.2205102641953411E-3</v>
      </c>
      <c r="V137" s="231">
        <v>-2.0391340188294915E-3</v>
      </c>
      <c r="W137" s="231">
        <v>8.6666377778743531E-4</v>
      </c>
      <c r="X137" s="231">
        <v>-2.0886967503764842E-3</v>
      </c>
      <c r="Y137" s="231">
        <v>-2.71376085504349E-3</v>
      </c>
      <c r="Z137" s="231">
        <v>-7.5199278086934829E-4</v>
      </c>
      <c r="AA137" s="231">
        <v>-1.130901894260683E-3</v>
      </c>
      <c r="AB137" s="231">
        <v>-2.1929824561404132E-3</v>
      </c>
      <c r="AC137" s="231">
        <v>-1.1036420186615326E-3</v>
      </c>
      <c r="AD137" s="231">
        <v>-6.5597966463037949E-4</v>
      </c>
      <c r="AE137" s="231">
        <v>-2.0945917640652345E-3</v>
      </c>
      <c r="AF137" s="231">
        <v>-3.2316144222344079E-4</v>
      </c>
      <c r="AG137" s="231">
        <v>-6.4902646030962075E-4</v>
      </c>
      <c r="AH137" s="232">
        <v>-1.5280212125298176E-3</v>
      </c>
      <c r="AI137" s="230">
        <v>3.3683367446827317E-2</v>
      </c>
      <c r="AJ137" s="231">
        <v>3.1771729232014545E-2</v>
      </c>
      <c r="AK137" s="231">
        <v>2.3807309588022019E-2</v>
      </c>
      <c r="AL137" s="231">
        <v>2.6325182937712022E-2</v>
      </c>
      <c r="AM137" s="231">
        <v>4.6107160650391776E-2</v>
      </c>
      <c r="AN137" s="231">
        <v>1.7331880756660478E-2</v>
      </c>
      <c r="AO137" s="231">
        <v>8.7552358404662245E-2</v>
      </c>
      <c r="AP137" s="231">
        <v>3.5589962072011261E-2</v>
      </c>
      <c r="AQ137" s="231">
        <v>2.7120192707035473E-2</v>
      </c>
      <c r="AR137" s="231">
        <v>4.026689063083233E-2</v>
      </c>
      <c r="AS137" s="231">
        <v>2.5018017090497446E-2</v>
      </c>
      <c r="AT137" s="231">
        <v>4.8747956286034011E-2</v>
      </c>
      <c r="AU137" s="231">
        <v>4.1628405264768853E-2</v>
      </c>
      <c r="AV137" s="231">
        <v>2.791227570492727E-2</v>
      </c>
      <c r="AW137" s="231">
        <v>2.6828767825997746E-2</v>
      </c>
      <c r="AX137" s="232">
        <v>3.0281951400482399E-2</v>
      </c>
    </row>
    <row r="138" spans="2:50" x14ac:dyDescent="0.25">
      <c r="B138" s="122">
        <v>42705</v>
      </c>
      <c r="C138" s="724">
        <v>232.57</v>
      </c>
      <c r="D138" s="211">
        <v>203.82</v>
      </c>
      <c r="E138" s="164">
        <v>219.85</v>
      </c>
      <c r="F138" s="164">
        <v>229.78</v>
      </c>
      <c r="G138" s="164">
        <v>231.15</v>
      </c>
      <c r="H138" s="164">
        <v>207.2</v>
      </c>
      <c r="I138" s="164">
        <v>238.72</v>
      </c>
      <c r="J138" s="164">
        <v>199.18</v>
      </c>
      <c r="K138" s="164">
        <v>247.35</v>
      </c>
      <c r="L138" s="164">
        <v>223.11</v>
      </c>
      <c r="M138" s="164">
        <v>199.22</v>
      </c>
      <c r="N138" s="164">
        <v>243.73</v>
      </c>
      <c r="O138" s="164">
        <v>238.23</v>
      </c>
      <c r="P138" s="164">
        <v>216.38</v>
      </c>
      <c r="Q138" s="164">
        <v>199.95</v>
      </c>
      <c r="R138" s="724">
        <v>222.05</v>
      </c>
      <c r="S138" s="230">
        <v>1.1191941801902416E-3</v>
      </c>
      <c r="T138" s="231">
        <v>-5.8840835539863967E-4</v>
      </c>
      <c r="U138" s="231">
        <v>-1.4987737305841575E-3</v>
      </c>
      <c r="V138" s="231">
        <v>-1.0433875315190022E-3</v>
      </c>
      <c r="W138" s="231">
        <v>7.7932198986885304E-4</v>
      </c>
      <c r="X138" s="231">
        <v>8.5669781931463351E-3</v>
      </c>
      <c r="Y138" s="231">
        <v>-6.279566291288452E-4</v>
      </c>
      <c r="Z138" s="231">
        <v>-7.0238811960654512E-4</v>
      </c>
      <c r="AA138" s="231">
        <v>1.6174032590665632E-4</v>
      </c>
      <c r="AB138" s="231">
        <v>7.1764969724164018E-4</v>
      </c>
      <c r="AC138" s="231">
        <v>5.0220972278025577E-4</v>
      </c>
      <c r="AD138" s="231">
        <v>-8.2051282051298635E-5</v>
      </c>
      <c r="AE138" s="231">
        <v>8.3959531505639617E-5</v>
      </c>
      <c r="AF138" s="231">
        <v>-7.3889350697331491E-4</v>
      </c>
      <c r="AG138" s="231">
        <v>-1.0990657940750381E-3</v>
      </c>
      <c r="AH138" s="232">
        <v>-5.401269298284106E-4</v>
      </c>
      <c r="AI138" s="230">
        <v>3.4748175831998518E-2</v>
      </c>
      <c r="AJ138" s="231">
        <v>2.9549931807849594E-2</v>
      </c>
      <c r="AK138" s="231">
        <v>2.1180732964838134E-2</v>
      </c>
      <c r="AL138" s="231">
        <v>2.5300075855606563E-2</v>
      </c>
      <c r="AM138" s="231">
        <v>4.616429056347604E-2</v>
      </c>
      <c r="AN138" s="231">
        <v>2.462664424883787E-2</v>
      </c>
      <c r="AO138" s="231">
        <v>8.479505589384706E-2</v>
      </c>
      <c r="AP138" s="231">
        <v>3.255572835666154E-2</v>
      </c>
      <c r="AQ138" s="231">
        <v>2.656152728781902E-2</v>
      </c>
      <c r="AR138" s="231">
        <v>4.0867739678096759E-2</v>
      </c>
      <c r="AS138" s="231">
        <v>2.6008137199361459E-2</v>
      </c>
      <c r="AT138" s="231">
        <v>4.7310072189755914E-2</v>
      </c>
      <c r="AU138" s="231">
        <v>3.9670070699135973E-2</v>
      </c>
      <c r="AV138" s="231">
        <v>2.7104001518963416E-2</v>
      </c>
      <c r="AW138" s="231">
        <v>2.4648969970277657E-2</v>
      </c>
      <c r="AX138" s="232">
        <v>2.8866648132703343E-2</v>
      </c>
    </row>
    <row r="139" spans="2:50" x14ac:dyDescent="0.25">
      <c r="B139" s="122">
        <v>42736</v>
      </c>
      <c r="C139" s="724">
        <v>237.36</v>
      </c>
      <c r="D139" s="211">
        <v>204.42</v>
      </c>
      <c r="E139" s="164">
        <v>222.42</v>
      </c>
      <c r="F139" s="164">
        <v>231.82</v>
      </c>
      <c r="G139" s="164">
        <v>235.46</v>
      </c>
      <c r="H139" s="164">
        <v>208.46</v>
      </c>
      <c r="I139" s="164">
        <v>240.54</v>
      </c>
      <c r="J139" s="164">
        <v>200.58</v>
      </c>
      <c r="K139" s="164">
        <v>252.65</v>
      </c>
      <c r="L139" s="164">
        <v>226.1</v>
      </c>
      <c r="M139" s="164">
        <v>200.22</v>
      </c>
      <c r="N139" s="164">
        <v>245.57</v>
      </c>
      <c r="O139" s="164">
        <v>242.71</v>
      </c>
      <c r="P139" s="164">
        <v>218.86</v>
      </c>
      <c r="Q139" s="164">
        <v>200.62</v>
      </c>
      <c r="R139" s="724">
        <v>224.84</v>
      </c>
      <c r="S139" s="230">
        <v>2.0595949606570185E-2</v>
      </c>
      <c r="T139" s="231">
        <v>2.9437739181630285E-3</v>
      </c>
      <c r="U139" s="231">
        <v>1.168978849215363E-2</v>
      </c>
      <c r="V139" s="231">
        <v>8.8780572721733897E-3</v>
      </c>
      <c r="W139" s="231">
        <v>1.8645900930131853E-2</v>
      </c>
      <c r="X139" s="231">
        <v>6.0810810810811855E-3</v>
      </c>
      <c r="Y139" s="231">
        <v>7.62399463806962E-3</v>
      </c>
      <c r="Z139" s="231">
        <v>7.0288181544331252E-3</v>
      </c>
      <c r="AA139" s="231">
        <v>2.1427127552051894E-2</v>
      </c>
      <c r="AB139" s="231">
        <v>1.3401461162655171E-2</v>
      </c>
      <c r="AC139" s="231">
        <v>5.0195763477562938E-3</v>
      </c>
      <c r="AD139" s="231">
        <v>7.5493373815287423E-3</v>
      </c>
      <c r="AE139" s="231">
        <v>1.8805356168408727E-2</v>
      </c>
      <c r="AF139" s="231">
        <v>1.1461318051575908E-2</v>
      </c>
      <c r="AG139" s="231">
        <v>3.3508377094273456E-3</v>
      </c>
      <c r="AH139" s="232">
        <v>1.2564737671695525E-2</v>
      </c>
      <c r="AI139" s="230">
        <v>4.9383261859498706E-2</v>
      </c>
      <c r="AJ139" s="231">
        <v>2.7804313942380254E-2</v>
      </c>
      <c r="AK139" s="231">
        <v>2.7486487735020937E-2</v>
      </c>
      <c r="AL139" s="231">
        <v>2.5616068663451674E-2</v>
      </c>
      <c r="AM139" s="231">
        <v>5.3323789925740384E-2</v>
      </c>
      <c r="AN139" s="231">
        <v>2.4725949958216642E-2</v>
      </c>
      <c r="AO139" s="231">
        <v>2.7246327297574258E-2</v>
      </c>
      <c r="AP139" s="231">
        <v>1.8069231550096543E-2</v>
      </c>
      <c r="AQ139" s="231">
        <v>3.5238680598238092E-2</v>
      </c>
      <c r="AR139" s="231">
        <v>4.410066959131842E-2</v>
      </c>
      <c r="AS139" s="231">
        <v>2.5454545454545396E-2</v>
      </c>
      <c r="AT139" s="231">
        <v>3.3630777001431023E-2</v>
      </c>
      <c r="AU139" s="231">
        <v>4.5713054717794188E-2</v>
      </c>
      <c r="AV139" s="231">
        <v>3.1093941392631885E-2</v>
      </c>
      <c r="AW139" s="231">
        <v>1.7600811564798313E-2</v>
      </c>
      <c r="AX139" s="232">
        <v>3.3557046979865834E-2</v>
      </c>
    </row>
    <row r="140" spans="2:50" x14ac:dyDescent="0.25">
      <c r="B140" s="122">
        <v>42767</v>
      </c>
      <c r="C140" s="724">
        <v>242.54</v>
      </c>
      <c r="D140" s="211">
        <v>206.52</v>
      </c>
      <c r="E140" s="164">
        <v>225.94</v>
      </c>
      <c r="F140" s="164">
        <v>235.47</v>
      </c>
      <c r="G140" s="164">
        <v>238.89</v>
      </c>
      <c r="H140" s="164">
        <v>211.2</v>
      </c>
      <c r="I140" s="164">
        <v>243.02</v>
      </c>
      <c r="J140" s="164">
        <v>202.15</v>
      </c>
      <c r="K140" s="164">
        <v>258.5</v>
      </c>
      <c r="L140" s="164">
        <v>232.31</v>
      </c>
      <c r="M140" s="164">
        <v>202.67</v>
      </c>
      <c r="N140" s="164">
        <v>250.31</v>
      </c>
      <c r="O140" s="164">
        <v>248.64</v>
      </c>
      <c r="P140" s="164">
        <v>221.8</v>
      </c>
      <c r="Q140" s="164">
        <v>201.45</v>
      </c>
      <c r="R140" s="724">
        <v>228.71</v>
      </c>
      <c r="S140" s="230">
        <v>2.182339063026606E-2</v>
      </c>
      <c r="T140" s="231">
        <v>1.0272967420017709E-2</v>
      </c>
      <c r="U140" s="231">
        <v>1.5825914935707175E-2</v>
      </c>
      <c r="V140" s="231">
        <v>1.5744974549219304E-2</v>
      </c>
      <c r="W140" s="231">
        <v>1.4567230102777495E-2</v>
      </c>
      <c r="X140" s="231">
        <v>1.3144008442866673E-2</v>
      </c>
      <c r="Y140" s="231">
        <v>1.0310135528394548E-2</v>
      </c>
      <c r="Z140" s="231">
        <v>7.82730082759997E-3</v>
      </c>
      <c r="AA140" s="231">
        <v>2.3154561646546501E-2</v>
      </c>
      <c r="AB140" s="231">
        <v>2.7465723131357755E-2</v>
      </c>
      <c r="AC140" s="231">
        <v>1.2236539806213198E-2</v>
      </c>
      <c r="AD140" s="231">
        <v>1.9302032007167069E-2</v>
      </c>
      <c r="AE140" s="231">
        <v>2.4432450249268545E-2</v>
      </c>
      <c r="AF140" s="231">
        <v>1.3433244996801541E-2</v>
      </c>
      <c r="AG140" s="231">
        <v>4.1371747582492624E-3</v>
      </c>
      <c r="AH140" s="232">
        <v>1.7212239814979657E-2</v>
      </c>
      <c r="AI140" s="230">
        <v>5.7372046385909758E-2</v>
      </c>
      <c r="AJ140" s="231">
        <v>3.4513850623653752E-2</v>
      </c>
      <c r="AK140" s="231">
        <v>3.4902894833272358E-2</v>
      </c>
      <c r="AL140" s="231">
        <v>3.0277838547363656E-2</v>
      </c>
      <c r="AM140" s="231">
        <v>6.0460780396857094E-2</v>
      </c>
      <c r="AN140" s="231">
        <v>2.9390261734171697E-2</v>
      </c>
      <c r="AO140" s="231">
        <v>2.6657090955177321E-2</v>
      </c>
      <c r="AP140" s="231">
        <v>1.7926380985950896E-2</v>
      </c>
      <c r="AQ140" s="231">
        <v>4.9234890611681514E-2</v>
      </c>
      <c r="AR140" s="231">
        <v>5.2843870382959457E-2</v>
      </c>
      <c r="AS140" s="231">
        <v>2.7321573398215726E-2</v>
      </c>
      <c r="AT140" s="231">
        <v>4.3088719423261201E-2</v>
      </c>
      <c r="AU140" s="231">
        <v>5.5124124761298354E-2</v>
      </c>
      <c r="AV140" s="231">
        <v>4.0874747759162888E-2</v>
      </c>
      <c r="AW140" s="231">
        <v>1.855597128122155E-2</v>
      </c>
      <c r="AX140" s="232">
        <v>4.0868338415327887E-2</v>
      </c>
    </row>
    <row r="141" spans="2:50" x14ac:dyDescent="0.25">
      <c r="B141" s="122">
        <v>42795</v>
      </c>
      <c r="C141" s="724">
        <v>243.39</v>
      </c>
      <c r="D141" s="211">
        <v>207.65</v>
      </c>
      <c r="E141" s="164">
        <v>228.2</v>
      </c>
      <c r="F141" s="164">
        <v>236.14</v>
      </c>
      <c r="G141" s="164">
        <v>239.5</v>
      </c>
      <c r="H141" s="164">
        <v>211.07</v>
      </c>
      <c r="I141" s="164">
        <v>243.7</v>
      </c>
      <c r="J141" s="164">
        <v>202.3</v>
      </c>
      <c r="K141" s="164">
        <v>258.83999999999997</v>
      </c>
      <c r="L141" s="164">
        <v>233.45</v>
      </c>
      <c r="M141" s="164">
        <v>202.74</v>
      </c>
      <c r="N141" s="164">
        <v>252.34</v>
      </c>
      <c r="O141" s="164">
        <v>248.98</v>
      </c>
      <c r="P141" s="164">
        <v>222.43</v>
      </c>
      <c r="Q141" s="164">
        <v>201.9</v>
      </c>
      <c r="R141" s="724">
        <v>230.29</v>
      </c>
      <c r="S141" s="230">
        <v>3.504576564690387E-3</v>
      </c>
      <c r="T141" s="231">
        <v>5.4716250242106135E-3</v>
      </c>
      <c r="U141" s="231">
        <v>1.0002655572275865E-2</v>
      </c>
      <c r="V141" s="231">
        <v>2.8453730836199842E-3</v>
      </c>
      <c r="W141" s="231">
        <v>2.553476495458229E-3</v>
      </c>
      <c r="X141" s="231">
        <v>-6.1553030303029832E-4</v>
      </c>
      <c r="Y141" s="231">
        <v>2.7981236112253338E-3</v>
      </c>
      <c r="Z141" s="231">
        <v>7.4202325006189618E-4</v>
      </c>
      <c r="AA141" s="231">
        <v>1.3152804642164728E-3</v>
      </c>
      <c r="AB141" s="231">
        <v>4.9072360208342047E-3</v>
      </c>
      <c r="AC141" s="231">
        <v>3.45389056101153E-4</v>
      </c>
      <c r="AD141" s="231">
        <v>8.1099436698492955E-3</v>
      </c>
      <c r="AE141" s="231">
        <v>1.3674388674389526E-3</v>
      </c>
      <c r="AF141" s="231">
        <v>2.8403967538321861E-3</v>
      </c>
      <c r="AG141" s="231">
        <v>2.2338049143708627E-3</v>
      </c>
      <c r="AH141" s="232">
        <v>6.9083118359494211E-3</v>
      </c>
      <c r="AI141" s="230">
        <v>5.486932778572351E-2</v>
      </c>
      <c r="AJ141" s="231">
        <v>3.3290207006369421E-2</v>
      </c>
      <c r="AK141" s="231">
        <v>4.029905178701676E-2</v>
      </c>
      <c r="AL141" s="231">
        <v>2.785757813180112E-2</v>
      </c>
      <c r="AM141" s="231">
        <v>5.5112560024670687E-2</v>
      </c>
      <c r="AN141" s="231">
        <v>2.3717140362789824E-2</v>
      </c>
      <c r="AO141" s="231">
        <v>2.6062060544819188E-2</v>
      </c>
      <c r="AP141" s="231">
        <v>1.6429683967241093E-2</v>
      </c>
      <c r="AQ141" s="231">
        <v>4.9507359202043411E-2</v>
      </c>
      <c r="AR141" s="231">
        <v>5.2050473186119772E-2</v>
      </c>
      <c r="AS141" s="231">
        <v>2.352584814216474E-2</v>
      </c>
      <c r="AT141" s="231">
        <v>4.8402509451992204E-2</v>
      </c>
      <c r="AU141" s="231">
        <v>5.3348563692515949E-2</v>
      </c>
      <c r="AV141" s="231">
        <v>3.9538253026125236E-2</v>
      </c>
      <c r="AW141" s="231">
        <v>1.6258116474555884E-2</v>
      </c>
      <c r="AX141" s="232">
        <v>4.269673096078952E-2</v>
      </c>
    </row>
    <row r="142" spans="2:50" x14ac:dyDescent="0.25">
      <c r="B142" s="122">
        <v>42826</v>
      </c>
      <c r="C142" s="724">
        <v>243.98</v>
      </c>
      <c r="D142" s="211">
        <v>207.9</v>
      </c>
      <c r="E142" s="164">
        <v>228.2</v>
      </c>
      <c r="F142" s="164">
        <v>235.19</v>
      </c>
      <c r="G142" s="164">
        <v>240.21</v>
      </c>
      <c r="H142" s="164">
        <v>211.17</v>
      </c>
      <c r="I142" s="164">
        <v>243.91</v>
      </c>
      <c r="J142" s="164">
        <v>202.66</v>
      </c>
      <c r="K142" s="164">
        <v>258.39</v>
      </c>
      <c r="L142" s="164">
        <v>233.91</v>
      </c>
      <c r="M142" s="164">
        <v>203.1</v>
      </c>
      <c r="N142" s="164">
        <v>252.33</v>
      </c>
      <c r="O142" s="164">
        <v>248.88</v>
      </c>
      <c r="P142" s="164">
        <v>222.65</v>
      </c>
      <c r="Q142" s="164">
        <v>202.33</v>
      </c>
      <c r="R142" s="724">
        <v>230.41</v>
      </c>
      <c r="S142" s="230">
        <v>2.424093019433915E-3</v>
      </c>
      <c r="T142" s="231">
        <v>1.203948952564371E-3</v>
      </c>
      <c r="U142" s="231">
        <v>0</v>
      </c>
      <c r="V142" s="231">
        <v>-4.0230371813330112E-3</v>
      </c>
      <c r="W142" s="231">
        <v>2.9645093945720458E-3</v>
      </c>
      <c r="X142" s="231">
        <v>4.7377647226043429E-4</v>
      </c>
      <c r="Y142" s="231">
        <v>8.6171522363565067E-4</v>
      </c>
      <c r="Z142" s="231">
        <v>1.7795353435490213E-3</v>
      </c>
      <c r="AA142" s="231">
        <v>-1.73852573018074E-3</v>
      </c>
      <c r="AB142" s="231">
        <v>1.9704433497538254E-3</v>
      </c>
      <c r="AC142" s="231">
        <v>1.7756732761171623E-3</v>
      </c>
      <c r="AD142" s="231">
        <v>-3.962907188714837E-5</v>
      </c>
      <c r="AE142" s="231">
        <v>-4.016386858382015E-4</v>
      </c>
      <c r="AF142" s="231">
        <v>9.8907521467417325E-4</v>
      </c>
      <c r="AG142" s="231">
        <v>2.1297672114908295E-3</v>
      </c>
      <c r="AH142" s="232">
        <v>5.2108211385637482E-4</v>
      </c>
      <c r="AI142" s="230">
        <v>5.7426429159623815E-2</v>
      </c>
      <c r="AJ142" s="231">
        <v>3.0636525877453913E-2</v>
      </c>
      <c r="AK142" s="231">
        <v>3.73670333666698E-2</v>
      </c>
      <c r="AL142" s="231">
        <v>1.9418317368124383E-2</v>
      </c>
      <c r="AM142" s="231">
        <v>5.4755422850619073E-2</v>
      </c>
      <c r="AN142" s="231">
        <v>2.2416965236758069E-2</v>
      </c>
      <c r="AO142" s="231">
        <v>2.6816536162330484E-2</v>
      </c>
      <c r="AP142" s="231">
        <v>1.7114178168130545E-2</v>
      </c>
      <c r="AQ142" s="231">
        <v>4.172714078374451E-2</v>
      </c>
      <c r="AR142" s="231">
        <v>5.1044709054145043E-2</v>
      </c>
      <c r="AS142" s="231">
        <v>2.3431594860166216E-2</v>
      </c>
      <c r="AT142" s="231">
        <v>4.251363411006448E-2</v>
      </c>
      <c r="AU142" s="231">
        <v>5.0259526522344666E-2</v>
      </c>
      <c r="AV142" s="231">
        <v>3.514807754893301E-2</v>
      </c>
      <c r="AW142" s="231">
        <v>1.3017573724528164E-2</v>
      </c>
      <c r="AX142" s="232">
        <v>4.0131816540267096E-2</v>
      </c>
    </row>
    <row r="143" spans="2:50" x14ac:dyDescent="0.25">
      <c r="B143" s="122">
        <v>42856</v>
      </c>
      <c r="C143" s="724">
        <v>244.23</v>
      </c>
      <c r="D143" s="211">
        <v>208.68</v>
      </c>
      <c r="E143" s="164">
        <v>228.11</v>
      </c>
      <c r="F143" s="164">
        <v>235.49</v>
      </c>
      <c r="G143" s="164">
        <v>240.98</v>
      </c>
      <c r="H143" s="164">
        <v>211.35</v>
      </c>
      <c r="I143" s="164">
        <v>243.38</v>
      </c>
      <c r="J143" s="164">
        <v>202.49</v>
      </c>
      <c r="K143" s="164">
        <v>258.18</v>
      </c>
      <c r="L143" s="164">
        <v>233.93</v>
      </c>
      <c r="M143" s="164">
        <v>202.95</v>
      </c>
      <c r="N143" s="164">
        <v>252.23</v>
      </c>
      <c r="O143" s="164">
        <v>248.73</v>
      </c>
      <c r="P143" s="164">
        <v>221.07</v>
      </c>
      <c r="Q143" s="164">
        <v>202.7</v>
      </c>
      <c r="R143" s="724">
        <v>230.5</v>
      </c>
      <c r="S143" s="230">
        <v>1.0246741536190651E-3</v>
      </c>
      <c r="T143" s="231">
        <v>3.7518037518038394E-3</v>
      </c>
      <c r="U143" s="231">
        <v>-3.9439088518833376E-4</v>
      </c>
      <c r="V143" s="231">
        <v>1.27556443726351E-3</v>
      </c>
      <c r="W143" s="231">
        <v>3.2055284958993902E-3</v>
      </c>
      <c r="X143" s="231">
        <v>8.5239380593837843E-4</v>
      </c>
      <c r="Y143" s="231">
        <v>-2.1729326390882431E-3</v>
      </c>
      <c r="Z143" s="231">
        <v>-8.3884338300599381E-4</v>
      </c>
      <c r="AA143" s="231">
        <v>-8.1272495065587425E-4</v>
      </c>
      <c r="AB143" s="231">
        <v>8.5502971228335056E-5</v>
      </c>
      <c r="AC143" s="231">
        <v>-7.3855243722309449E-4</v>
      </c>
      <c r="AD143" s="231">
        <v>-3.9630642412724626E-4</v>
      </c>
      <c r="AE143" s="231">
        <v>-6.0270009643204059E-4</v>
      </c>
      <c r="AF143" s="231">
        <v>-7.0963395463733425E-3</v>
      </c>
      <c r="AG143" s="231">
        <v>1.8286956951514277E-3</v>
      </c>
      <c r="AH143" s="232">
        <v>3.906080465256867E-4</v>
      </c>
      <c r="AI143" s="230">
        <v>5.5855777960313047E-2</v>
      </c>
      <c r="AJ143" s="231">
        <v>3.2098521192937435E-2</v>
      </c>
      <c r="AK143" s="231">
        <v>3.3574988672406159E-2</v>
      </c>
      <c r="AL143" s="231">
        <v>1.890792661820706E-2</v>
      </c>
      <c r="AM143" s="231">
        <v>5.116684841875685E-2</v>
      </c>
      <c r="AN143" s="231">
        <v>2.3139855738974591E-2</v>
      </c>
      <c r="AO143" s="231">
        <v>2.0760810300717081E-2</v>
      </c>
      <c r="AP143" s="231">
        <v>1.4682301062337144E-2</v>
      </c>
      <c r="AQ143" s="231">
        <v>3.9246467817896313E-2</v>
      </c>
      <c r="AR143" s="231">
        <v>4.6760336495435872E-2</v>
      </c>
      <c r="AS143" s="231">
        <v>2.0310693278366987E-2</v>
      </c>
      <c r="AT143" s="231">
        <v>3.7257885429946125E-2</v>
      </c>
      <c r="AU143" s="231">
        <v>4.6403029028186715E-2</v>
      </c>
      <c r="AV143" s="231">
        <v>2.742017939303798E-2</v>
      </c>
      <c r="AW143" s="231">
        <v>1.2285257690771045E-2</v>
      </c>
      <c r="AX143" s="232">
        <v>3.6840448023030881E-2</v>
      </c>
    </row>
    <row r="144" spans="2:50" x14ac:dyDescent="0.25">
      <c r="B144" s="122">
        <v>42887</v>
      </c>
      <c r="C144" s="724">
        <v>244.11</v>
      </c>
      <c r="D144" s="211">
        <v>208.41</v>
      </c>
      <c r="E144" s="164">
        <v>227.89</v>
      </c>
      <c r="F144" s="164">
        <v>235.42</v>
      </c>
      <c r="G144" s="164">
        <v>240.8</v>
      </c>
      <c r="H144" s="164">
        <v>211.17</v>
      </c>
      <c r="I144" s="164">
        <v>243.18</v>
      </c>
      <c r="J144" s="164">
        <v>202.36</v>
      </c>
      <c r="K144" s="164">
        <v>257.98</v>
      </c>
      <c r="L144" s="164">
        <v>233.65</v>
      </c>
      <c r="M144" s="164">
        <v>203.1</v>
      </c>
      <c r="N144" s="164">
        <v>251.6</v>
      </c>
      <c r="O144" s="164">
        <v>248.71</v>
      </c>
      <c r="P144" s="164">
        <v>218.04</v>
      </c>
      <c r="Q144" s="164">
        <v>202.25</v>
      </c>
      <c r="R144" s="724">
        <v>230.29</v>
      </c>
      <c r="S144" s="230">
        <v>-4.9134013020502021E-4</v>
      </c>
      <c r="T144" s="231">
        <v>-1.2938470385279732E-3</v>
      </c>
      <c r="U144" s="231">
        <v>-9.6444697733566453E-4</v>
      </c>
      <c r="V144" s="231">
        <v>-2.9725253726287093E-4</v>
      </c>
      <c r="W144" s="231">
        <v>-7.4694995435298228E-4</v>
      </c>
      <c r="X144" s="231">
        <v>-8.5166784953871755E-4</v>
      </c>
      <c r="Y144" s="231">
        <v>-8.2176021037061453E-4</v>
      </c>
      <c r="Z144" s="231">
        <v>-6.420070126920141E-4</v>
      </c>
      <c r="AA144" s="231">
        <v>-7.746533426291613E-4</v>
      </c>
      <c r="AB144" s="231">
        <v>-1.1969392553328184E-3</v>
      </c>
      <c r="AC144" s="231">
        <v>7.3909830007390376E-4</v>
      </c>
      <c r="AD144" s="231">
        <v>-2.497720334615261E-3</v>
      </c>
      <c r="AE144" s="231">
        <v>-8.0408475053195261E-5</v>
      </c>
      <c r="AF144" s="231">
        <v>-1.3706065951960889E-2</v>
      </c>
      <c r="AG144" s="231">
        <v>-2.2200296003945796E-3</v>
      </c>
      <c r="AH144" s="232">
        <v>-9.1106290672449131E-4</v>
      </c>
      <c r="AI144" s="230">
        <v>5.2924430641821951E-2</v>
      </c>
      <c r="AJ144" s="231">
        <v>2.8017560301879296E-2</v>
      </c>
      <c r="AK144" s="231">
        <v>3.2671741888707473E-2</v>
      </c>
      <c r="AL144" s="231">
        <v>2.0238353196099679E-2</v>
      </c>
      <c r="AM144" s="231">
        <v>4.7093099099882574E-2</v>
      </c>
      <c r="AN144" s="231">
        <v>2.1823284622084493E-2</v>
      </c>
      <c r="AO144" s="231">
        <v>1.6851348526029764E-2</v>
      </c>
      <c r="AP144" s="231">
        <v>1.4132504760950404E-2</v>
      </c>
      <c r="AQ144" s="231">
        <v>3.7314032971451638E-2</v>
      </c>
      <c r="AR144" s="231">
        <v>4.4993067668500419E-2</v>
      </c>
      <c r="AS144" s="231">
        <v>2.0295388325128005E-2</v>
      </c>
      <c r="AT144" s="231">
        <v>3.432682425488176E-2</v>
      </c>
      <c r="AU144" s="231">
        <v>4.5922873123344088E-2</v>
      </c>
      <c r="AV144" s="231">
        <v>1.2444279346210951E-2</v>
      </c>
      <c r="AW144" s="231">
        <v>1.0593114475590859E-2</v>
      </c>
      <c r="AX144" s="232">
        <v>3.5336959942453783E-2</v>
      </c>
    </row>
    <row r="145" spans="2:50" x14ac:dyDescent="0.25">
      <c r="B145" s="122">
        <v>42917</v>
      </c>
      <c r="C145" s="724">
        <v>244.22</v>
      </c>
      <c r="D145" s="211">
        <v>208.51</v>
      </c>
      <c r="E145" s="164">
        <v>227.82</v>
      </c>
      <c r="F145" s="164">
        <v>235.98</v>
      </c>
      <c r="G145" s="164">
        <v>241.31</v>
      </c>
      <c r="H145" s="164">
        <v>211.17</v>
      </c>
      <c r="I145" s="164">
        <v>243.15</v>
      </c>
      <c r="J145" s="164">
        <v>202.32</v>
      </c>
      <c r="K145" s="164">
        <v>258.08999999999997</v>
      </c>
      <c r="L145" s="164">
        <v>233.68</v>
      </c>
      <c r="M145" s="164">
        <v>202.71</v>
      </c>
      <c r="N145" s="164">
        <v>251.49</v>
      </c>
      <c r="O145" s="164">
        <v>248.53</v>
      </c>
      <c r="P145" s="164">
        <v>218.21</v>
      </c>
      <c r="Q145" s="164">
        <v>202.62</v>
      </c>
      <c r="R145" s="724">
        <v>230.35</v>
      </c>
      <c r="S145" s="230">
        <v>4.5061652533684438E-4</v>
      </c>
      <c r="T145" s="231">
        <v>4.7982342497965291E-4</v>
      </c>
      <c r="U145" s="231">
        <v>-3.0716573785594115E-4</v>
      </c>
      <c r="V145" s="231">
        <v>2.3787273808513199E-3</v>
      </c>
      <c r="W145" s="231">
        <v>2.1179401993354219E-3</v>
      </c>
      <c r="X145" s="231">
        <v>0</v>
      </c>
      <c r="Y145" s="231">
        <v>-1.2336540833945975E-4</v>
      </c>
      <c r="Z145" s="231">
        <v>-1.9766752322603054E-4</v>
      </c>
      <c r="AA145" s="231">
        <v>4.2638964260777179E-4</v>
      </c>
      <c r="AB145" s="231">
        <v>1.2839717526214045E-4</v>
      </c>
      <c r="AC145" s="231">
        <v>-1.9202363367798458E-3</v>
      </c>
      <c r="AD145" s="231">
        <v>-4.3720190779006352E-4</v>
      </c>
      <c r="AE145" s="231">
        <v>-7.2373446986451206E-4</v>
      </c>
      <c r="AF145" s="231">
        <v>7.7967345441209979E-4</v>
      </c>
      <c r="AG145" s="231">
        <v>1.8294190358467688E-3</v>
      </c>
      <c r="AH145" s="232">
        <v>2.6054105692829843E-4</v>
      </c>
      <c r="AI145" s="230">
        <v>5.267241379310339E-2</v>
      </c>
      <c r="AJ145" s="231">
        <v>2.2910125588696983E-2</v>
      </c>
      <c r="AK145" s="231">
        <v>3.1886946281366013E-2</v>
      </c>
      <c r="AL145" s="231">
        <v>2.1868098558004423E-2</v>
      </c>
      <c r="AM145" s="231">
        <v>5.0544188071397489E-2</v>
      </c>
      <c r="AN145" s="231">
        <v>2.261501210653738E-2</v>
      </c>
      <c r="AO145" s="231">
        <v>1.5664160401002603E-2</v>
      </c>
      <c r="AP145" s="231">
        <v>1.3119679519278948E-2</v>
      </c>
      <c r="AQ145" s="231">
        <v>3.7923268720341019E-2</v>
      </c>
      <c r="AR145" s="231">
        <v>4.568845930102472E-2</v>
      </c>
      <c r="AS145" s="231">
        <v>1.6752771229372465E-2</v>
      </c>
      <c r="AT145" s="231">
        <v>2.8420708268585892E-2</v>
      </c>
      <c r="AU145" s="231">
        <v>4.4814394417118653E-2</v>
      </c>
      <c r="AV145" s="231">
        <v>8.0846345745171355E-3</v>
      </c>
      <c r="AW145" s="231">
        <v>1.1077844311377261E-2</v>
      </c>
      <c r="AX145" s="232">
        <v>3.5280898876404398E-2</v>
      </c>
    </row>
    <row r="146" spans="2:50" x14ac:dyDescent="0.25">
      <c r="B146" s="122">
        <v>42948</v>
      </c>
      <c r="C146" s="724">
        <v>244.4</v>
      </c>
      <c r="D146" s="211">
        <v>208.35</v>
      </c>
      <c r="E146" s="164">
        <v>227.81</v>
      </c>
      <c r="F146" s="164">
        <v>235.87</v>
      </c>
      <c r="G146" s="164">
        <v>241.39</v>
      </c>
      <c r="H146" s="164">
        <v>210.98</v>
      </c>
      <c r="I146" s="164">
        <v>243.36</v>
      </c>
      <c r="J146" s="164">
        <v>202.16</v>
      </c>
      <c r="K146" s="164">
        <v>258.77</v>
      </c>
      <c r="L146" s="164">
        <v>233.9</v>
      </c>
      <c r="M146" s="164">
        <v>202.99</v>
      </c>
      <c r="N146" s="164">
        <v>251.91</v>
      </c>
      <c r="O146" s="164">
        <v>248.66</v>
      </c>
      <c r="P146" s="164">
        <v>218.49</v>
      </c>
      <c r="Q146" s="164">
        <v>202.65</v>
      </c>
      <c r="R146" s="724">
        <v>230.39</v>
      </c>
      <c r="S146" s="230">
        <v>7.3704037343391704E-4</v>
      </c>
      <c r="T146" s="231">
        <v>-7.673492878039756E-4</v>
      </c>
      <c r="U146" s="231">
        <v>-4.3894302519498218E-5</v>
      </c>
      <c r="V146" s="231">
        <v>-4.6614119840659995E-4</v>
      </c>
      <c r="W146" s="231">
        <v>3.3152376610989798E-4</v>
      </c>
      <c r="X146" s="231">
        <v>-8.9974901737932544E-4</v>
      </c>
      <c r="Y146" s="231">
        <v>8.6366440468843564E-4</v>
      </c>
      <c r="Z146" s="231">
        <v>-7.9082641360217476E-4</v>
      </c>
      <c r="AA146" s="231">
        <v>2.634739819442844E-3</v>
      </c>
      <c r="AB146" s="231">
        <v>9.414584046558705E-4</v>
      </c>
      <c r="AC146" s="231">
        <v>1.381283607123418E-3</v>
      </c>
      <c r="AD146" s="231">
        <v>1.670046522724622E-3</v>
      </c>
      <c r="AE146" s="231">
        <v>5.2307568502785173E-4</v>
      </c>
      <c r="AF146" s="231">
        <v>1.2831675908528961E-3</v>
      </c>
      <c r="AG146" s="231">
        <v>1.4806040864678849E-4</v>
      </c>
      <c r="AH146" s="232">
        <v>1.7364879531145405E-4</v>
      </c>
      <c r="AI146" s="230">
        <v>5.4675700168299368E-2</v>
      </c>
      <c r="AJ146" s="231">
        <v>2.1724205570812227E-2</v>
      </c>
      <c r="AK146" s="231">
        <v>3.0674569063023016E-2</v>
      </c>
      <c r="AL146" s="231">
        <v>2.0684581764680354E-2</v>
      </c>
      <c r="AM146" s="231">
        <v>4.9567372494456086E-2</v>
      </c>
      <c r="AN146" s="231">
        <v>2.2041369955917212E-2</v>
      </c>
      <c r="AO146" s="231">
        <v>1.565043195192195E-2</v>
      </c>
      <c r="AP146" s="231">
        <v>1.2521286186517155E-2</v>
      </c>
      <c r="AQ146" s="231">
        <v>4.0574231944667805E-2</v>
      </c>
      <c r="AR146" s="231">
        <v>4.7657439756338071E-2</v>
      </c>
      <c r="AS146" s="231">
        <v>1.8055067957269744E-2</v>
      </c>
      <c r="AT146" s="231">
        <v>3.0138218696327712E-2</v>
      </c>
      <c r="AU146" s="231">
        <v>4.2993163038463234E-2</v>
      </c>
      <c r="AV146" s="231">
        <v>9.2849223946784853E-3</v>
      </c>
      <c r="AW146" s="231">
        <v>9.3639487971310942E-3</v>
      </c>
      <c r="AX146" s="232">
        <v>3.4716608281684991E-2</v>
      </c>
    </row>
    <row r="147" spans="2:50" x14ac:dyDescent="0.25">
      <c r="B147" s="122">
        <v>42979</v>
      </c>
      <c r="C147" s="724">
        <v>245.5</v>
      </c>
      <c r="D147" s="211">
        <v>208.38</v>
      </c>
      <c r="E147" s="164">
        <v>228.34</v>
      </c>
      <c r="F147" s="164">
        <v>236.5</v>
      </c>
      <c r="G147" s="164">
        <v>242.48</v>
      </c>
      <c r="H147" s="164">
        <v>213.27</v>
      </c>
      <c r="I147" s="164">
        <v>243.86</v>
      </c>
      <c r="J147" s="164">
        <v>203.14</v>
      </c>
      <c r="K147" s="164">
        <v>259.49</v>
      </c>
      <c r="L147" s="164">
        <v>234.43</v>
      </c>
      <c r="M147" s="164">
        <v>204.46</v>
      </c>
      <c r="N147" s="164">
        <v>253.08</v>
      </c>
      <c r="O147" s="164">
        <v>249.73</v>
      </c>
      <c r="P147" s="164">
        <v>220.24</v>
      </c>
      <c r="Q147" s="164">
        <v>202.86</v>
      </c>
      <c r="R147" s="724">
        <v>231.04</v>
      </c>
      <c r="S147" s="230">
        <f t="shared" ref="S147:S179" si="0">C147/C146-1</f>
        <v>4.5008183306054494E-3</v>
      </c>
      <c r="T147" s="231">
        <f t="shared" ref="T147:AH147" si="1">D147/D146-1</f>
        <v>1.4398848092156413E-4</v>
      </c>
      <c r="U147" s="231">
        <f t="shared" si="1"/>
        <v>2.3265001536367791E-3</v>
      </c>
      <c r="V147" s="231">
        <f t="shared" si="1"/>
        <v>2.6709628185017653E-3</v>
      </c>
      <c r="W147" s="231">
        <f t="shared" si="1"/>
        <v>4.5155143129376185E-3</v>
      </c>
      <c r="X147" s="231">
        <f t="shared" si="1"/>
        <v>1.0854109394255573E-2</v>
      </c>
      <c r="Y147" s="231">
        <f t="shared" si="1"/>
        <v>2.0545693622615602E-3</v>
      </c>
      <c r="Z147" s="231">
        <f t="shared" si="1"/>
        <v>4.8476454293628901E-3</v>
      </c>
      <c r="AA147" s="231">
        <f t="shared" si="1"/>
        <v>2.782393631410196E-3</v>
      </c>
      <c r="AB147" s="231">
        <f t="shared" si="1"/>
        <v>2.2659256092347757E-3</v>
      </c>
      <c r="AC147" s="231">
        <f t="shared" si="1"/>
        <v>7.2417360461105584E-3</v>
      </c>
      <c r="AD147" s="231">
        <f t="shared" si="1"/>
        <v>4.6445158985353174E-3</v>
      </c>
      <c r="AE147" s="231">
        <f t="shared" si="1"/>
        <v>4.3030644253196915E-3</v>
      </c>
      <c r="AF147" s="231">
        <f t="shared" si="1"/>
        <v>8.0095198864935657E-3</v>
      </c>
      <c r="AG147" s="231">
        <f t="shared" si="1"/>
        <v>1.0362694300518616E-3</v>
      </c>
      <c r="AH147" s="232">
        <f t="shared" si="1"/>
        <v>2.8213030079431434E-3</v>
      </c>
      <c r="AI147" s="230">
        <f t="shared" ref="AI147:AI179" si="2">C147/C135-1</f>
        <v>5.7096107475025804E-2</v>
      </c>
      <c r="AJ147" s="231">
        <f t="shared" ref="AJ147:AX147" si="3">D147/D135-1</f>
        <v>2.2974963181148889E-2</v>
      </c>
      <c r="AK147" s="231">
        <f t="shared" si="3"/>
        <v>3.2745364088647699E-2</v>
      </c>
      <c r="AL147" s="231">
        <f t="shared" si="3"/>
        <v>2.4252923343438759E-2</v>
      </c>
      <c r="AM147" s="231">
        <f t="shared" si="3"/>
        <v>5.4215034128950901E-2</v>
      </c>
      <c r="AN147" s="231">
        <f t="shared" si="3"/>
        <v>3.4939583636628413E-2</v>
      </c>
      <c r="AO147" s="231">
        <f t="shared" si="3"/>
        <v>1.6718782572441082E-2</v>
      </c>
      <c r="AP147" s="231">
        <f t="shared" si="3"/>
        <v>1.5598440155984328E-2</v>
      </c>
      <c r="AQ147" s="231">
        <f t="shared" si="3"/>
        <v>4.4771912871925057E-2</v>
      </c>
      <c r="AR147" s="231">
        <f t="shared" si="3"/>
        <v>4.7872340425531901E-2</v>
      </c>
      <c r="AS147" s="231">
        <f t="shared" si="3"/>
        <v>2.4143458224804792E-2</v>
      </c>
      <c r="AT147" s="231">
        <f t="shared" si="3"/>
        <v>3.5981824880265245E-2</v>
      </c>
      <c r="AU147" s="231">
        <f t="shared" si="3"/>
        <v>4.5639157559770549E-2</v>
      </c>
      <c r="AV147" s="231">
        <f t="shared" si="3"/>
        <v>1.8074238432025158E-2</v>
      </c>
      <c r="AW147" s="231">
        <f t="shared" si="3"/>
        <v>1.2022948366176234E-2</v>
      </c>
      <c r="AX147" s="232">
        <f t="shared" si="3"/>
        <v>3.7216610549943852E-2</v>
      </c>
    </row>
    <row r="148" spans="2:50" x14ac:dyDescent="0.25">
      <c r="B148" s="122">
        <v>43009</v>
      </c>
      <c r="C148" s="724">
        <v>246.83</v>
      </c>
      <c r="D148" s="211">
        <v>208.81</v>
      </c>
      <c r="E148" s="164">
        <v>228.8</v>
      </c>
      <c r="F148" s="164">
        <v>236.97</v>
      </c>
      <c r="G148" s="164">
        <v>244.17</v>
      </c>
      <c r="H148" s="164">
        <v>214</v>
      </c>
      <c r="I148" s="164">
        <v>244.68</v>
      </c>
      <c r="J148" s="164">
        <v>203.62</v>
      </c>
      <c r="K148" s="164">
        <v>261.45999999999998</v>
      </c>
      <c r="L148" s="164">
        <v>235.61</v>
      </c>
      <c r="M148" s="164">
        <v>205.45</v>
      </c>
      <c r="N148" s="164">
        <v>254.43</v>
      </c>
      <c r="O148" s="164">
        <v>251.08</v>
      </c>
      <c r="P148" s="164">
        <v>220.98</v>
      </c>
      <c r="Q148" s="164">
        <v>203.89</v>
      </c>
      <c r="R148" s="724">
        <v>231.83</v>
      </c>
      <c r="S148" s="230">
        <f t="shared" si="0"/>
        <v>5.4175152749491584E-3</v>
      </c>
      <c r="T148" s="231">
        <f t="shared" ref="T148:T179" si="4">D148/D147-1</f>
        <v>2.0635377675402022E-3</v>
      </c>
      <c r="U148" s="231">
        <f t="shared" ref="U148:U179" si="5">E148/E147-1</f>
        <v>2.0145397214679228E-3</v>
      </c>
      <c r="V148" s="231">
        <f t="shared" ref="V148:V179" si="6">F148/F147-1</f>
        <v>1.9873150105709225E-3</v>
      </c>
      <c r="W148" s="231">
        <f t="shared" ref="W148:W179" si="7">G148/G147-1</f>
        <v>6.9696469811943995E-3</v>
      </c>
      <c r="X148" s="231">
        <f t="shared" ref="X148:X179" si="8">H148/H147-1</f>
        <v>3.422891170816289E-3</v>
      </c>
      <c r="Y148" s="231">
        <f t="shared" ref="Y148:Y179" si="9">I148/I147-1</f>
        <v>3.3625850898055809E-3</v>
      </c>
      <c r="Z148" s="231">
        <f t="shared" ref="Z148:Z179" si="10">J148/J147-1</f>
        <v>2.3629024318205794E-3</v>
      </c>
      <c r="AA148" s="231">
        <f t="shared" ref="AA148:AA179" si="11">K148/K147-1</f>
        <v>7.5918147134763636E-3</v>
      </c>
      <c r="AB148" s="231">
        <f t="shared" ref="AB148:AB179" si="12">L148/L147-1</f>
        <v>5.0334854754083835E-3</v>
      </c>
      <c r="AC148" s="231">
        <f t="shared" ref="AC148:AC179" si="13">M148/M147-1</f>
        <v>4.8420228895627027E-3</v>
      </c>
      <c r="AD148" s="231">
        <f t="shared" ref="AD148:AD179" si="14">N148/N147-1</f>
        <v>5.3342816500709933E-3</v>
      </c>
      <c r="AE148" s="231">
        <f t="shared" ref="AE148:AE179" si="15">O148/O147-1</f>
        <v>5.4058383053698922E-3</v>
      </c>
      <c r="AF148" s="231">
        <f t="shared" ref="AF148:AF179" si="16">P148/P147-1</f>
        <v>3.3599709407918787E-3</v>
      </c>
      <c r="AG148" s="231">
        <f t="shared" ref="AG148:AG179" si="17">Q148/Q147-1</f>
        <v>5.0773932761509766E-3</v>
      </c>
      <c r="AH148" s="232">
        <f t="shared" ref="AH148:AH179" si="18">R148/R147-1</f>
        <v>3.4193213296400682E-3</v>
      </c>
      <c r="AI148" s="230">
        <f t="shared" si="2"/>
        <v>6.3051811016839654E-2</v>
      </c>
      <c r="AJ148" s="231">
        <f t="shared" ref="AJ148:AJ179" si="19">D148/D136-1</f>
        <v>2.589171661589873E-2</v>
      </c>
      <c r="AK148" s="231">
        <f t="shared" ref="AK148:AK179" si="20">E148/E136-1</f>
        <v>3.6842343771242181E-2</v>
      </c>
      <c r="AL148" s="231">
        <f t="shared" ref="AL148:AL179" si="21">F148/F136-1</f>
        <v>2.8114017961733628E-2</v>
      </c>
      <c r="AM148" s="231">
        <f t="shared" ref="AM148:AM179" si="22">G148/G136-1</f>
        <v>5.8066473111756167E-2</v>
      </c>
      <c r="AN148" s="231">
        <f t="shared" ref="AN148:AN179" si="23">H148/H136-1</f>
        <v>3.9490940885024584E-2</v>
      </c>
      <c r="AO148" s="231">
        <f t="shared" ref="AO148:AO179" si="24">I148/I136-1</f>
        <v>2.1543086172344683E-2</v>
      </c>
      <c r="AP148" s="231">
        <f t="shared" ref="AP148:AP179" si="25">J148/J136-1</f>
        <v>2.0805133604050674E-2</v>
      </c>
      <c r="AQ148" s="231">
        <f t="shared" ref="AQ148:AQ179" si="26">K148/K136-1</f>
        <v>5.602003311926973E-2</v>
      </c>
      <c r="AR148" s="231">
        <f t="shared" ref="AR148:AR179" si="27">L148/L136-1</f>
        <v>5.4466523451485838E-2</v>
      </c>
      <c r="AS148" s="231">
        <f t="shared" ref="AS148:AS179" si="28">M148/M136-1</f>
        <v>3.0651148791010163E-2</v>
      </c>
      <c r="AT148" s="231">
        <f t="shared" ref="AT148:AT179" si="29">N148/N136-1</f>
        <v>4.3130662949448562E-2</v>
      </c>
      <c r="AU148" s="231">
        <f t="shared" ref="AU148:AU179" si="30">O148/O136-1</f>
        <v>5.1820200242972625E-2</v>
      </c>
      <c r="AV148" s="231">
        <f t="shared" ref="AV148:AV179" si="31">P148/P136-1</f>
        <v>2.0174507178800427E-2</v>
      </c>
      <c r="AW148" s="231">
        <f t="shared" ref="AW148:AW179" si="32">Q148/Q136-1</f>
        <v>1.7923115327009409E-2</v>
      </c>
      <c r="AX148" s="232">
        <f t="shared" ref="AX148:AX179" si="33">R148/R136-1</f>
        <v>4.1885757943463275E-2</v>
      </c>
    </row>
    <row r="149" spans="2:50" x14ac:dyDescent="0.25">
      <c r="B149" s="122">
        <v>43040</v>
      </c>
      <c r="C149" s="724">
        <v>247.15</v>
      </c>
      <c r="D149" s="211">
        <v>209.33</v>
      </c>
      <c r="E149" s="164">
        <v>229.4</v>
      </c>
      <c r="F149" s="164">
        <v>237.34</v>
      </c>
      <c r="G149" s="164">
        <v>244.84</v>
      </c>
      <c r="H149" s="164">
        <v>215.21</v>
      </c>
      <c r="I149" s="164">
        <v>244.79</v>
      </c>
      <c r="J149" s="164">
        <v>204.07</v>
      </c>
      <c r="K149" s="164">
        <v>261.97000000000003</v>
      </c>
      <c r="L149" s="164">
        <v>235.92</v>
      </c>
      <c r="M149" s="164">
        <v>206.58</v>
      </c>
      <c r="N149" s="164">
        <v>255.52</v>
      </c>
      <c r="O149" s="164">
        <v>252.24</v>
      </c>
      <c r="P149" s="164">
        <v>222.21</v>
      </c>
      <c r="Q149" s="164">
        <v>205.17</v>
      </c>
      <c r="R149" s="724">
        <v>232.42</v>
      </c>
      <c r="S149" s="230">
        <f t="shared" si="0"/>
        <v>1.2964388445488861E-3</v>
      </c>
      <c r="T149" s="231">
        <f t="shared" si="4"/>
        <v>2.4903021885924748E-3</v>
      </c>
      <c r="U149" s="231">
        <f t="shared" si="5"/>
        <v>2.6223776223774919E-3</v>
      </c>
      <c r="V149" s="231">
        <f t="shared" si="6"/>
        <v>1.5613790775204084E-3</v>
      </c>
      <c r="W149" s="231">
        <f t="shared" si="7"/>
        <v>2.7439898431420584E-3</v>
      </c>
      <c r="X149" s="231">
        <f t="shared" si="8"/>
        <v>5.6542056074766478E-3</v>
      </c>
      <c r="Y149" s="231">
        <f t="shared" si="9"/>
        <v>4.4956678110175119E-4</v>
      </c>
      <c r="Z149" s="231">
        <f t="shared" si="10"/>
        <v>2.2099990177781859E-3</v>
      </c>
      <c r="AA149" s="231">
        <f t="shared" si="11"/>
        <v>1.9505851755527992E-3</v>
      </c>
      <c r="AB149" s="231">
        <f t="shared" si="12"/>
        <v>1.3157336276048426E-3</v>
      </c>
      <c r="AC149" s="231">
        <f t="shared" si="13"/>
        <v>5.5001216841081835E-3</v>
      </c>
      <c r="AD149" s="231">
        <f t="shared" si="14"/>
        <v>4.284085996148157E-3</v>
      </c>
      <c r="AE149" s="231">
        <f t="shared" si="15"/>
        <v>4.6200414210610941E-3</v>
      </c>
      <c r="AF149" s="231">
        <f t="shared" si="16"/>
        <v>5.5661145805050438E-3</v>
      </c>
      <c r="AG149" s="231">
        <f t="shared" si="17"/>
        <v>6.2778949433517361E-3</v>
      </c>
      <c r="AH149" s="232">
        <f t="shared" si="18"/>
        <v>2.5449682957339181E-3</v>
      </c>
      <c r="AI149" s="230">
        <f t="shared" si="2"/>
        <v>6.388016013085962E-2</v>
      </c>
      <c r="AJ149" s="231">
        <f t="shared" si="19"/>
        <v>2.6429341963322583E-2</v>
      </c>
      <c r="AK149" s="231">
        <f t="shared" si="20"/>
        <v>4.1874829684803272E-2</v>
      </c>
      <c r="AL149" s="231">
        <f t="shared" si="21"/>
        <v>3.1823319711329345E-2</v>
      </c>
      <c r="AM149" s="231">
        <f t="shared" si="22"/>
        <v>6.0051088886002635E-2</v>
      </c>
      <c r="AN149" s="231">
        <f t="shared" si="23"/>
        <v>4.7556464174454804E-2</v>
      </c>
      <c r="AO149" s="231">
        <f t="shared" si="24"/>
        <v>2.4783354962950588E-2</v>
      </c>
      <c r="AP149" s="231">
        <f t="shared" si="25"/>
        <v>2.3831025486654722E-2</v>
      </c>
      <c r="AQ149" s="231">
        <f t="shared" si="26"/>
        <v>5.9277829444826402E-2</v>
      </c>
      <c r="AR149" s="231">
        <f t="shared" si="27"/>
        <v>5.8174478582641909E-2</v>
      </c>
      <c r="AS149" s="231">
        <f t="shared" si="28"/>
        <v>3.7464845319405526E-2</v>
      </c>
      <c r="AT149" s="231">
        <f t="shared" si="29"/>
        <v>4.8287179487179532E-2</v>
      </c>
      <c r="AU149" s="231">
        <f t="shared" si="30"/>
        <v>5.8897611351328649E-2</v>
      </c>
      <c r="AV149" s="231">
        <f t="shared" si="31"/>
        <v>2.6184538653366562E-2</v>
      </c>
      <c r="AW149" s="231">
        <f t="shared" si="32"/>
        <v>2.4978768047159816E-2</v>
      </c>
      <c r="AX149" s="232">
        <f t="shared" si="33"/>
        <v>4.6135841922851917E-2</v>
      </c>
    </row>
    <row r="150" spans="2:50" x14ac:dyDescent="0.25">
      <c r="B150" s="122">
        <v>43070</v>
      </c>
      <c r="C150" s="724">
        <v>247.67</v>
      </c>
      <c r="D150" s="211">
        <v>209.47</v>
      </c>
      <c r="E150" s="164">
        <v>229.85</v>
      </c>
      <c r="F150" s="164">
        <v>238</v>
      </c>
      <c r="G150" s="164">
        <v>245.28</v>
      </c>
      <c r="H150" s="164">
        <v>215.23</v>
      </c>
      <c r="I150" s="164">
        <v>245.47</v>
      </c>
      <c r="J150" s="164">
        <v>204.24</v>
      </c>
      <c r="K150" s="164">
        <v>262.33</v>
      </c>
      <c r="L150" s="164">
        <v>236.5</v>
      </c>
      <c r="M150" s="164">
        <v>207.41</v>
      </c>
      <c r="N150" s="164">
        <v>256</v>
      </c>
      <c r="O150" s="164">
        <v>251.83</v>
      </c>
      <c r="P150" s="164">
        <v>222.69</v>
      </c>
      <c r="Q150" s="164">
        <v>205.35</v>
      </c>
      <c r="R150" s="724">
        <v>232.85</v>
      </c>
      <c r="S150" s="230">
        <f t="shared" si="0"/>
        <v>2.1039854339468533E-3</v>
      </c>
      <c r="T150" s="231">
        <f t="shared" si="4"/>
        <v>6.6880045860595594E-4</v>
      </c>
      <c r="U150" s="231">
        <f t="shared" si="5"/>
        <v>1.9616390584131782E-3</v>
      </c>
      <c r="V150" s="231">
        <f t="shared" si="6"/>
        <v>2.7808207634616444E-3</v>
      </c>
      <c r="W150" s="231">
        <f t="shared" si="7"/>
        <v>1.7970919784349171E-3</v>
      </c>
      <c r="X150" s="231">
        <f t="shared" si="8"/>
        <v>9.2932484549779204E-5</v>
      </c>
      <c r="Y150" s="231">
        <f t="shared" si="9"/>
        <v>2.7778912537277378E-3</v>
      </c>
      <c r="Z150" s="231">
        <f t="shared" si="10"/>
        <v>8.3304748370660597E-4</v>
      </c>
      <c r="AA150" s="231">
        <f t="shared" si="11"/>
        <v>1.3742031530326049E-3</v>
      </c>
      <c r="AB150" s="231">
        <f t="shared" si="12"/>
        <v>2.4584604950830258E-3</v>
      </c>
      <c r="AC150" s="231">
        <f t="shared" si="13"/>
        <v>4.017813921967095E-3</v>
      </c>
      <c r="AD150" s="231">
        <f t="shared" si="14"/>
        <v>1.8785222291797243E-3</v>
      </c>
      <c r="AE150" s="231">
        <f t="shared" si="15"/>
        <v>-1.6254360926102329E-3</v>
      </c>
      <c r="AF150" s="231">
        <f t="shared" si="16"/>
        <v>2.160118806534328E-3</v>
      </c>
      <c r="AG150" s="231">
        <f t="shared" si="17"/>
        <v>8.7732124579620319E-4</v>
      </c>
      <c r="AH150" s="232">
        <f t="shared" si="18"/>
        <v>1.8500989587815209E-3</v>
      </c>
      <c r="AI150" s="230">
        <f t="shared" si="2"/>
        <v>6.4926688738874194E-2</v>
      </c>
      <c r="AJ150" s="231">
        <f t="shared" si="19"/>
        <v>2.7720537729368999E-2</v>
      </c>
      <c r="AK150" s="231">
        <f t="shared" si="20"/>
        <v>4.5485558335228493E-2</v>
      </c>
      <c r="AL150" s="231">
        <f t="shared" si="21"/>
        <v>3.5773348420228057E-2</v>
      </c>
      <c r="AM150" s="231">
        <f t="shared" si="22"/>
        <v>6.1129136924075178E-2</v>
      </c>
      <c r="AN150" s="231">
        <f t="shared" si="23"/>
        <v>3.8754826254826291E-2</v>
      </c>
      <c r="AO150" s="231">
        <f t="shared" si="24"/>
        <v>2.8275804289544126E-2</v>
      </c>
      <c r="AP150" s="231">
        <f t="shared" si="25"/>
        <v>2.5404157043879882E-2</v>
      </c>
      <c r="AQ150" s="231">
        <f t="shared" si="26"/>
        <v>6.0561956741459477E-2</v>
      </c>
      <c r="AR150" s="231">
        <f t="shared" si="27"/>
        <v>6.0015239119716624E-2</v>
      </c>
      <c r="AS150" s="231">
        <f t="shared" si="28"/>
        <v>4.111033028812372E-2</v>
      </c>
      <c r="AT150" s="231">
        <f t="shared" si="29"/>
        <v>5.0342592212694326E-2</v>
      </c>
      <c r="AU150" s="231">
        <f t="shared" si="30"/>
        <v>5.7087688368383516E-2</v>
      </c>
      <c r="AV150" s="231">
        <f t="shared" si="31"/>
        <v>2.9161660042517745E-2</v>
      </c>
      <c r="AW150" s="231">
        <f t="shared" si="32"/>
        <v>2.7006751687921993E-2</v>
      </c>
      <c r="AX150" s="232">
        <f t="shared" si="33"/>
        <v>4.8637694213015115E-2</v>
      </c>
    </row>
    <row r="151" spans="2:50" x14ac:dyDescent="0.25">
      <c r="B151" s="122">
        <v>43101</v>
      </c>
      <c r="C151" s="724">
        <v>249.92</v>
      </c>
      <c r="D151" s="211">
        <v>210.04</v>
      </c>
      <c r="E151" s="164">
        <v>232.36</v>
      </c>
      <c r="F151" s="164">
        <v>239.79</v>
      </c>
      <c r="G151" s="164">
        <v>247.5</v>
      </c>
      <c r="H151" s="164">
        <v>215.5</v>
      </c>
      <c r="I151" s="164">
        <v>246.59</v>
      </c>
      <c r="J151" s="164">
        <v>206.6</v>
      </c>
      <c r="K151" s="164">
        <v>265.76</v>
      </c>
      <c r="L151" s="164">
        <v>238.74</v>
      </c>
      <c r="M151" s="164">
        <v>208.34</v>
      </c>
      <c r="N151" s="164">
        <v>258.44</v>
      </c>
      <c r="O151" s="164">
        <v>254.83</v>
      </c>
      <c r="P151" s="164">
        <v>223.94</v>
      </c>
      <c r="Q151" s="164">
        <v>208.17</v>
      </c>
      <c r="R151" s="724">
        <v>235.17</v>
      </c>
      <c r="S151" s="230">
        <f t="shared" si="0"/>
        <v>9.0846691161625692E-3</v>
      </c>
      <c r="T151" s="231">
        <f t="shared" si="4"/>
        <v>2.7211533871198679E-3</v>
      </c>
      <c r="U151" s="231">
        <f t="shared" si="5"/>
        <v>1.0920165325212228E-2</v>
      </c>
      <c r="V151" s="231">
        <f t="shared" si="6"/>
        <v>7.521008403361229E-3</v>
      </c>
      <c r="W151" s="231">
        <f t="shared" si="7"/>
        <v>9.0508806262230568E-3</v>
      </c>
      <c r="X151" s="231">
        <f t="shared" si="8"/>
        <v>1.2544719602285426E-3</v>
      </c>
      <c r="Y151" s="231">
        <f t="shared" si="9"/>
        <v>4.5626756833829774E-3</v>
      </c>
      <c r="Z151" s="231">
        <f t="shared" si="10"/>
        <v>1.155503329416363E-2</v>
      </c>
      <c r="AA151" s="231">
        <f t="shared" si="11"/>
        <v>1.3075134372736663E-2</v>
      </c>
      <c r="AB151" s="231">
        <f t="shared" si="12"/>
        <v>9.4714587737843026E-3</v>
      </c>
      <c r="AC151" s="231">
        <f t="shared" si="13"/>
        <v>4.48387252302207E-3</v>
      </c>
      <c r="AD151" s="231">
        <f t="shared" si="14"/>
        <v>9.5312499999999911E-3</v>
      </c>
      <c r="AE151" s="231">
        <f t="shared" si="15"/>
        <v>1.1912798316324524E-2</v>
      </c>
      <c r="AF151" s="231">
        <f t="shared" si="16"/>
        <v>5.6131842471596194E-3</v>
      </c>
      <c r="AG151" s="231">
        <f t="shared" si="17"/>
        <v>1.3732651570489418E-2</v>
      </c>
      <c r="AH151" s="232">
        <f t="shared" si="18"/>
        <v>9.9634958127550188E-3</v>
      </c>
      <c r="AI151" s="230">
        <f t="shared" si="2"/>
        <v>5.2915402763734409E-2</v>
      </c>
      <c r="AJ151" s="231">
        <f t="shared" si="19"/>
        <v>2.7492417571666206E-2</v>
      </c>
      <c r="AK151" s="231">
        <f t="shared" si="20"/>
        <v>4.469022569912795E-2</v>
      </c>
      <c r="AL151" s="231">
        <f t="shared" si="21"/>
        <v>3.4380122508843147E-2</v>
      </c>
      <c r="AM151" s="231">
        <f t="shared" si="22"/>
        <v>5.1133950564851816E-2</v>
      </c>
      <c r="AN151" s="231">
        <f t="shared" si="23"/>
        <v>3.3771466948095519E-2</v>
      </c>
      <c r="AO151" s="231">
        <f t="shared" si="24"/>
        <v>2.5151741914026804E-2</v>
      </c>
      <c r="AP151" s="231">
        <f t="shared" si="25"/>
        <v>3.0012962409013744E-2</v>
      </c>
      <c r="AQ151" s="231">
        <f t="shared" si="26"/>
        <v>5.1889966356619688E-2</v>
      </c>
      <c r="AR151" s="231">
        <f t="shared" si="27"/>
        <v>5.5904467049977979E-2</v>
      </c>
      <c r="AS151" s="231">
        <f t="shared" si="28"/>
        <v>4.055538907202072E-2</v>
      </c>
      <c r="AT151" s="231">
        <f t="shared" si="29"/>
        <v>5.2408681842244675E-2</v>
      </c>
      <c r="AU151" s="231">
        <f t="shared" si="30"/>
        <v>4.9936137777594647E-2</v>
      </c>
      <c r="AV151" s="231">
        <f t="shared" si="31"/>
        <v>2.321118523256871E-2</v>
      </c>
      <c r="AW151" s="231">
        <f t="shared" si="32"/>
        <v>3.7633336656365257E-2</v>
      </c>
      <c r="AX151" s="232">
        <f t="shared" si="33"/>
        <v>4.5943782245152054E-2</v>
      </c>
    </row>
    <row r="152" spans="2:50" x14ac:dyDescent="0.25">
      <c r="B152" s="122">
        <v>43132</v>
      </c>
      <c r="C152" s="724">
        <v>250.49</v>
      </c>
      <c r="D152" s="211">
        <v>211.13</v>
      </c>
      <c r="E152" s="164">
        <v>232.85</v>
      </c>
      <c r="F152" s="164">
        <v>242.32</v>
      </c>
      <c r="G152" s="164">
        <v>249.07</v>
      </c>
      <c r="H152" s="164">
        <v>215.79</v>
      </c>
      <c r="I152" s="164">
        <v>247.35</v>
      </c>
      <c r="J152" s="164">
        <v>208.19</v>
      </c>
      <c r="K152" s="164">
        <v>266.33999999999997</v>
      </c>
      <c r="L152" s="164">
        <v>240.49</v>
      </c>
      <c r="M152" s="164">
        <v>209.74</v>
      </c>
      <c r="N152" s="164">
        <v>264.12</v>
      </c>
      <c r="O152" s="164">
        <v>256.27</v>
      </c>
      <c r="P152" s="164">
        <v>225.24</v>
      </c>
      <c r="Q152" s="164">
        <v>209.94</v>
      </c>
      <c r="R152" s="724">
        <v>236.16</v>
      </c>
      <c r="S152" s="230">
        <f t="shared" si="0"/>
        <v>2.2807298335467685E-3</v>
      </c>
      <c r="T152" s="231">
        <f t="shared" si="4"/>
        <v>5.1894877166254183E-3</v>
      </c>
      <c r="U152" s="231">
        <f t="shared" si="5"/>
        <v>2.108796694783921E-3</v>
      </c>
      <c r="V152" s="231">
        <f t="shared" si="6"/>
        <v>1.055089870303183E-2</v>
      </c>
      <c r="W152" s="231">
        <f t="shared" si="7"/>
        <v>6.3434343434343177E-3</v>
      </c>
      <c r="X152" s="231">
        <f t="shared" si="8"/>
        <v>1.3457076566125714E-3</v>
      </c>
      <c r="Y152" s="231">
        <f t="shared" si="9"/>
        <v>3.0820390121253372E-3</v>
      </c>
      <c r="Z152" s="231">
        <f t="shared" si="10"/>
        <v>7.6960309777347469E-3</v>
      </c>
      <c r="AA152" s="231">
        <f t="shared" si="11"/>
        <v>2.1824202287776817E-3</v>
      </c>
      <c r="AB152" s="231">
        <f t="shared" si="12"/>
        <v>7.3301499539246695E-3</v>
      </c>
      <c r="AC152" s="231">
        <f t="shared" si="13"/>
        <v>6.7197849668811926E-3</v>
      </c>
      <c r="AD152" s="231">
        <f t="shared" si="14"/>
        <v>2.19780219780219E-2</v>
      </c>
      <c r="AE152" s="231">
        <f t="shared" si="15"/>
        <v>5.6508260408898447E-3</v>
      </c>
      <c r="AF152" s="231">
        <f t="shared" si="16"/>
        <v>5.8051263731357938E-3</v>
      </c>
      <c r="AG152" s="231">
        <f t="shared" si="17"/>
        <v>8.5026660902147722E-3</v>
      </c>
      <c r="AH152" s="232">
        <f t="shared" si="18"/>
        <v>4.2097206276310306E-3</v>
      </c>
      <c r="AI152" s="230">
        <f t="shared" si="2"/>
        <v>3.2778098457986404E-2</v>
      </c>
      <c r="AJ152" s="231">
        <f t="shared" si="19"/>
        <v>2.2322293240364166E-2</v>
      </c>
      <c r="AK152" s="231">
        <f t="shared" si="20"/>
        <v>3.0583340709922968E-2</v>
      </c>
      <c r="AL152" s="231">
        <f t="shared" si="21"/>
        <v>2.909075466089095E-2</v>
      </c>
      <c r="AM152" s="231">
        <f t="shared" si="22"/>
        <v>4.2613755284859112E-2</v>
      </c>
      <c r="AN152" s="231">
        <f t="shared" si="23"/>
        <v>2.1732954545454541E-2</v>
      </c>
      <c r="AO152" s="231">
        <f t="shared" si="24"/>
        <v>1.7817463583244209E-2</v>
      </c>
      <c r="AP152" s="231">
        <f t="shared" si="25"/>
        <v>2.9878802869156562E-2</v>
      </c>
      <c r="AQ152" s="231">
        <f t="shared" si="26"/>
        <v>3.0328820116054089E-2</v>
      </c>
      <c r="AR152" s="231">
        <f t="shared" si="27"/>
        <v>3.521157074598591E-2</v>
      </c>
      <c r="AS152" s="231">
        <f t="shared" si="28"/>
        <v>3.4884294666206239E-2</v>
      </c>
      <c r="AT152" s="231">
        <f t="shared" si="29"/>
        <v>5.5171587231832575E-2</v>
      </c>
      <c r="AU152" s="231">
        <f t="shared" si="30"/>
        <v>3.0686936936936915E-2</v>
      </c>
      <c r="AV152" s="231">
        <f t="shared" si="31"/>
        <v>1.5509467989179404E-2</v>
      </c>
      <c r="AW152" s="231">
        <f t="shared" si="32"/>
        <v>4.2144452717796099E-2</v>
      </c>
      <c r="AX152" s="232">
        <f t="shared" si="33"/>
        <v>3.2574002011280578E-2</v>
      </c>
    </row>
    <row r="153" spans="2:50" x14ac:dyDescent="0.25">
      <c r="B153" s="122">
        <v>43160</v>
      </c>
      <c r="C153" s="724">
        <v>251.91</v>
      </c>
      <c r="D153" s="211">
        <v>212.27</v>
      </c>
      <c r="E153" s="164">
        <v>233.61</v>
      </c>
      <c r="F153" s="164">
        <v>243.5</v>
      </c>
      <c r="G153" s="164">
        <v>249.31</v>
      </c>
      <c r="H153" s="164">
        <v>216.19</v>
      </c>
      <c r="I153" s="164">
        <v>248.95</v>
      </c>
      <c r="J153" s="164">
        <v>208.91</v>
      </c>
      <c r="K153" s="164">
        <v>270.51</v>
      </c>
      <c r="L153" s="164">
        <v>241.8</v>
      </c>
      <c r="M153" s="164">
        <v>210.22</v>
      </c>
      <c r="N153" s="164">
        <v>264.68</v>
      </c>
      <c r="O153" s="164">
        <v>257.38</v>
      </c>
      <c r="P153" s="164">
        <v>227.09</v>
      </c>
      <c r="Q153" s="164">
        <v>210.48</v>
      </c>
      <c r="R153" s="724">
        <v>237.04</v>
      </c>
      <c r="S153" s="230">
        <f t="shared" si="0"/>
        <v>5.6688889776037588E-3</v>
      </c>
      <c r="T153" s="231">
        <f t="shared" si="4"/>
        <v>5.3995168853313569E-3</v>
      </c>
      <c r="U153" s="231">
        <f t="shared" si="5"/>
        <v>3.2639038007302723E-3</v>
      </c>
      <c r="V153" s="231">
        <f t="shared" si="6"/>
        <v>4.8695939253879938E-3</v>
      </c>
      <c r="W153" s="231">
        <f t="shared" si="7"/>
        <v>9.6358453446820924E-4</v>
      </c>
      <c r="X153" s="231">
        <f t="shared" si="8"/>
        <v>1.8536540154781012E-3</v>
      </c>
      <c r="Y153" s="231">
        <f t="shared" si="9"/>
        <v>6.4685668081665426E-3</v>
      </c>
      <c r="Z153" s="231">
        <f t="shared" si="10"/>
        <v>3.4583793650031502E-3</v>
      </c>
      <c r="AA153" s="231">
        <f t="shared" si="11"/>
        <v>1.5656679432304532E-2</v>
      </c>
      <c r="AB153" s="231">
        <f t="shared" si="12"/>
        <v>5.447211942284591E-3</v>
      </c>
      <c r="AC153" s="231">
        <f t="shared" si="13"/>
        <v>2.2885477257557074E-3</v>
      </c>
      <c r="AD153" s="231">
        <f t="shared" si="14"/>
        <v>2.120248371952238E-3</v>
      </c>
      <c r="AE153" s="231">
        <f t="shared" si="15"/>
        <v>4.3313692589848074E-3</v>
      </c>
      <c r="AF153" s="231">
        <f t="shared" si="16"/>
        <v>8.2134611969455484E-3</v>
      </c>
      <c r="AG153" s="231">
        <f t="shared" si="17"/>
        <v>2.572163475278666E-3</v>
      </c>
      <c r="AH153" s="232">
        <f t="shared" si="18"/>
        <v>3.7262872628727184E-3</v>
      </c>
      <c r="AI153" s="230">
        <f t="shared" si="2"/>
        <v>3.5005546653519071E-2</v>
      </c>
      <c r="AJ153" s="231">
        <f t="shared" si="19"/>
        <v>2.2248976643390428E-2</v>
      </c>
      <c r="AK153" s="231">
        <f t="shared" si="20"/>
        <v>2.3707274320771354E-2</v>
      </c>
      <c r="AL153" s="231">
        <f t="shared" si="21"/>
        <v>3.1167951215380851E-2</v>
      </c>
      <c r="AM153" s="231">
        <f t="shared" si="22"/>
        <v>4.0960334029227496E-2</v>
      </c>
      <c r="AN153" s="231">
        <f t="shared" si="23"/>
        <v>2.4257355379731838E-2</v>
      </c>
      <c r="AO153" s="231">
        <f t="shared" si="24"/>
        <v>2.1542880590890379E-2</v>
      </c>
      <c r="AP153" s="231">
        <f t="shared" si="25"/>
        <v>3.2674246169055676E-2</v>
      </c>
      <c r="AQ153" s="231">
        <f t="shared" si="26"/>
        <v>4.5085767269355648E-2</v>
      </c>
      <c r="AR153" s="231">
        <f t="shared" si="27"/>
        <v>3.5767830370529108E-2</v>
      </c>
      <c r="AS153" s="231">
        <f t="shared" si="28"/>
        <v>3.6894544737101631E-2</v>
      </c>
      <c r="AT153" s="231">
        <f t="shared" si="29"/>
        <v>4.8902274708726434E-2</v>
      </c>
      <c r="AU153" s="231">
        <f t="shared" si="30"/>
        <v>3.3737649610410481E-2</v>
      </c>
      <c r="AV153" s="231">
        <f t="shared" si="31"/>
        <v>2.0950411365373345E-2</v>
      </c>
      <c r="AW153" s="231">
        <f t="shared" si="32"/>
        <v>4.2496285289747249E-2</v>
      </c>
      <c r="AX153" s="232">
        <f t="shared" si="33"/>
        <v>2.9310868904424803E-2</v>
      </c>
    </row>
    <row r="154" spans="2:50" x14ac:dyDescent="0.25">
      <c r="B154" s="122">
        <v>43191</v>
      </c>
      <c r="C154" s="724">
        <v>252.58</v>
      </c>
      <c r="D154" s="211">
        <v>212.25</v>
      </c>
      <c r="E154" s="164">
        <v>233.68</v>
      </c>
      <c r="F154" s="164">
        <v>243.72</v>
      </c>
      <c r="G154" s="164">
        <v>249.48</v>
      </c>
      <c r="H154" s="164">
        <v>216.45</v>
      </c>
      <c r="I154" s="164">
        <v>249.06</v>
      </c>
      <c r="J154" s="164">
        <v>209.41</v>
      </c>
      <c r="K154" s="164">
        <v>270.91000000000003</v>
      </c>
      <c r="L154" s="164">
        <v>243.23</v>
      </c>
      <c r="M154" s="164">
        <v>210.67</v>
      </c>
      <c r="N154" s="164">
        <v>265.2</v>
      </c>
      <c r="O154" s="164">
        <v>258.20999999999998</v>
      </c>
      <c r="P154" s="164">
        <v>227.63</v>
      </c>
      <c r="Q154" s="164">
        <v>211.57</v>
      </c>
      <c r="R154" s="724">
        <v>237.37</v>
      </c>
      <c r="S154" s="230">
        <f t="shared" si="0"/>
        <v>2.6596800444604884E-3</v>
      </c>
      <c r="T154" s="231">
        <f t="shared" si="4"/>
        <v>-9.4219625948133157E-5</v>
      </c>
      <c r="U154" s="231">
        <f t="shared" si="5"/>
        <v>2.9964470699028745E-4</v>
      </c>
      <c r="V154" s="231">
        <f t="shared" si="6"/>
        <v>9.0349075975360016E-4</v>
      </c>
      <c r="W154" s="231">
        <f t="shared" si="7"/>
        <v>6.8188199430418983E-4</v>
      </c>
      <c r="X154" s="231">
        <f t="shared" si="8"/>
        <v>1.2026458208056479E-3</v>
      </c>
      <c r="Y154" s="231">
        <f t="shared" si="9"/>
        <v>4.4185579433619893E-4</v>
      </c>
      <c r="Z154" s="231">
        <f t="shared" si="10"/>
        <v>2.3933751376190582E-3</v>
      </c>
      <c r="AA154" s="231">
        <f t="shared" si="11"/>
        <v>1.4786884033863856E-3</v>
      </c>
      <c r="AB154" s="231">
        <f t="shared" si="12"/>
        <v>5.9139784946236063E-3</v>
      </c>
      <c r="AC154" s="231">
        <f t="shared" si="13"/>
        <v>2.1406145942346466E-3</v>
      </c>
      <c r="AD154" s="231">
        <f t="shared" si="14"/>
        <v>1.9646365422396617E-3</v>
      </c>
      <c r="AE154" s="231">
        <f t="shared" si="15"/>
        <v>3.2248037920583617E-3</v>
      </c>
      <c r="AF154" s="231">
        <f t="shared" si="16"/>
        <v>2.3779118411202393E-3</v>
      </c>
      <c r="AG154" s="231">
        <f t="shared" si="17"/>
        <v>5.178639300646104E-3</v>
      </c>
      <c r="AH154" s="232">
        <f t="shared" si="18"/>
        <v>1.392170097873846E-3</v>
      </c>
      <c r="AI154" s="230">
        <f t="shared" si="2"/>
        <v>3.5248790884498726E-2</v>
      </c>
      <c r="AJ154" s="231">
        <f t="shared" si="19"/>
        <v>2.0923520923520789E-2</v>
      </c>
      <c r="AK154" s="231">
        <f t="shared" si="20"/>
        <v>2.401402278702891E-2</v>
      </c>
      <c r="AL154" s="231">
        <f t="shared" si="21"/>
        <v>3.626854883285846E-2</v>
      </c>
      <c r="AM154" s="231">
        <f t="shared" si="22"/>
        <v>3.8591232671412401E-2</v>
      </c>
      <c r="AN154" s="231">
        <f t="shared" si="23"/>
        <v>2.5003551640857991E-2</v>
      </c>
      <c r="AO154" s="231">
        <f t="shared" si="24"/>
        <v>2.1114345455290895E-2</v>
      </c>
      <c r="AP154" s="231">
        <f t="shared" si="25"/>
        <v>3.3307016678180146E-2</v>
      </c>
      <c r="AQ154" s="231">
        <f t="shared" si="26"/>
        <v>4.8453887534347428E-2</v>
      </c>
      <c r="AR154" s="231">
        <f t="shared" si="27"/>
        <v>3.9844384592364612E-2</v>
      </c>
      <c r="AS154" s="231">
        <f t="shared" si="28"/>
        <v>3.7272279665189423E-2</v>
      </c>
      <c r="AT154" s="231">
        <f t="shared" si="29"/>
        <v>5.1004636785162205E-2</v>
      </c>
      <c r="AU154" s="231">
        <f t="shared" si="30"/>
        <v>3.7487945998071259E-2</v>
      </c>
      <c r="AV154" s="231">
        <f t="shared" si="31"/>
        <v>2.2366943633505443E-2</v>
      </c>
      <c r="AW154" s="231">
        <f t="shared" si="32"/>
        <v>4.5667968170809869E-2</v>
      </c>
      <c r="AX154" s="232">
        <f t="shared" si="33"/>
        <v>3.0207022264658656E-2</v>
      </c>
    </row>
    <row r="155" spans="2:50" x14ac:dyDescent="0.25">
      <c r="B155" s="122">
        <v>43221</v>
      </c>
      <c r="C155" s="724">
        <v>253.18</v>
      </c>
      <c r="D155" s="211">
        <v>212.5</v>
      </c>
      <c r="E155" s="164">
        <v>233.8</v>
      </c>
      <c r="F155" s="164">
        <v>244.11</v>
      </c>
      <c r="G155" s="164">
        <v>250.52</v>
      </c>
      <c r="H155" s="164">
        <v>216.63</v>
      </c>
      <c r="I155" s="164">
        <v>249.39</v>
      </c>
      <c r="J155" s="164">
        <v>209.82</v>
      </c>
      <c r="K155" s="164">
        <v>271.45</v>
      </c>
      <c r="L155" s="164">
        <v>243.92</v>
      </c>
      <c r="M155" s="164">
        <v>210.97</v>
      </c>
      <c r="N155" s="164">
        <v>265.26</v>
      </c>
      <c r="O155" s="164">
        <v>259.16000000000003</v>
      </c>
      <c r="P155" s="164">
        <v>227.91</v>
      </c>
      <c r="Q155" s="164">
        <v>212.23</v>
      </c>
      <c r="R155" s="724">
        <v>237.74</v>
      </c>
      <c r="S155" s="230">
        <f t="shared" si="0"/>
        <v>2.3754849948531831E-3</v>
      </c>
      <c r="T155" s="231">
        <f t="shared" si="4"/>
        <v>1.1778563015312216E-3</v>
      </c>
      <c r="U155" s="231">
        <f t="shared" si="5"/>
        <v>5.1352276617588899E-4</v>
      </c>
      <c r="V155" s="231">
        <f t="shared" si="6"/>
        <v>1.6001969473167232E-3</v>
      </c>
      <c r="W155" s="231">
        <f t="shared" si="7"/>
        <v>4.1686708353376734E-3</v>
      </c>
      <c r="X155" s="231">
        <f t="shared" si="8"/>
        <v>8.3160083160094267E-4</v>
      </c>
      <c r="Y155" s="231">
        <f t="shared" si="9"/>
        <v>1.3249819320644285E-3</v>
      </c>
      <c r="Z155" s="231">
        <f t="shared" si="10"/>
        <v>1.9578816675420718E-3</v>
      </c>
      <c r="AA155" s="231">
        <f t="shared" si="11"/>
        <v>1.9932819017385306E-3</v>
      </c>
      <c r="AB155" s="231">
        <f t="shared" si="12"/>
        <v>2.8368211158162904E-3</v>
      </c>
      <c r="AC155" s="231">
        <f t="shared" si="13"/>
        <v>1.4240281008213174E-3</v>
      </c>
      <c r="AD155" s="231">
        <f t="shared" si="14"/>
        <v>2.2624434389140191E-4</v>
      </c>
      <c r="AE155" s="231">
        <f t="shared" si="15"/>
        <v>3.679175864606421E-3</v>
      </c>
      <c r="AF155" s="231">
        <f t="shared" si="16"/>
        <v>1.2300663357203145E-3</v>
      </c>
      <c r="AG155" s="231">
        <f t="shared" si="17"/>
        <v>3.1195349057049349E-3</v>
      </c>
      <c r="AH155" s="232">
        <f t="shared" si="18"/>
        <v>1.5587479462442211E-3</v>
      </c>
      <c r="AI155" s="230">
        <f t="shared" si="2"/>
        <v>3.6645784711133E-2</v>
      </c>
      <c r="AJ155" s="231">
        <f t="shared" si="19"/>
        <v>1.8305539582135211E-2</v>
      </c>
      <c r="AK155" s="231">
        <f t="shared" si="20"/>
        <v>2.4944105913813575E-2</v>
      </c>
      <c r="AL155" s="231">
        <f t="shared" si="21"/>
        <v>3.6604526731496057E-2</v>
      </c>
      <c r="AM155" s="231">
        <f t="shared" si="22"/>
        <v>3.9588347580712169E-2</v>
      </c>
      <c r="AN155" s="231">
        <f t="shared" si="23"/>
        <v>2.4982256919801271E-2</v>
      </c>
      <c r="AO155" s="231">
        <f t="shared" si="24"/>
        <v>2.4693894321636822E-2</v>
      </c>
      <c r="AP155" s="231">
        <f t="shared" si="25"/>
        <v>3.6199318484863463E-2</v>
      </c>
      <c r="AQ155" s="231">
        <f t="shared" si="26"/>
        <v>5.1398249283445496E-2</v>
      </c>
      <c r="AR155" s="231">
        <f t="shared" si="27"/>
        <v>4.270508271705209E-2</v>
      </c>
      <c r="AS155" s="231">
        <f t="shared" si="28"/>
        <v>3.9517122443951669E-2</v>
      </c>
      <c r="AT155" s="231">
        <f t="shared" si="29"/>
        <v>5.1659199936565869E-2</v>
      </c>
      <c r="AU155" s="231">
        <f t="shared" si="30"/>
        <v>4.1933019740280741E-2</v>
      </c>
      <c r="AV155" s="231">
        <f t="shared" si="31"/>
        <v>3.0940426109377084E-2</v>
      </c>
      <c r="AW155" s="231">
        <f t="shared" si="32"/>
        <v>4.7015293537247205E-2</v>
      </c>
      <c r="AX155" s="232">
        <f t="shared" si="33"/>
        <v>3.1409978308026165E-2</v>
      </c>
    </row>
    <row r="156" spans="2:50" x14ac:dyDescent="0.25">
      <c r="B156" s="122">
        <v>43252</v>
      </c>
      <c r="C156" s="724">
        <v>253.37</v>
      </c>
      <c r="D156" s="211">
        <v>212.7</v>
      </c>
      <c r="E156" s="164">
        <v>234.04</v>
      </c>
      <c r="F156" s="164">
        <v>244.55</v>
      </c>
      <c r="G156" s="164">
        <v>250.74</v>
      </c>
      <c r="H156" s="164">
        <v>216.76</v>
      </c>
      <c r="I156" s="164">
        <v>249.71</v>
      </c>
      <c r="J156" s="164">
        <v>209.92</v>
      </c>
      <c r="K156" s="164">
        <v>271.74</v>
      </c>
      <c r="L156" s="164">
        <v>244.37</v>
      </c>
      <c r="M156" s="164">
        <v>211.04</v>
      </c>
      <c r="N156" s="164">
        <v>265.27999999999997</v>
      </c>
      <c r="O156" s="164">
        <v>259.24</v>
      </c>
      <c r="P156" s="164">
        <v>228.29</v>
      </c>
      <c r="Q156" s="164">
        <v>212.53</v>
      </c>
      <c r="R156" s="724">
        <v>238.01</v>
      </c>
      <c r="S156" s="230">
        <f t="shared" si="0"/>
        <v>7.5045422229247372E-4</v>
      </c>
      <c r="T156" s="231">
        <f t="shared" si="4"/>
        <v>9.4117647058822307E-4</v>
      </c>
      <c r="U156" s="231">
        <f t="shared" si="5"/>
        <v>1.0265183917876897E-3</v>
      </c>
      <c r="V156" s="231">
        <f t="shared" si="6"/>
        <v>1.8024661013478216E-3</v>
      </c>
      <c r="W156" s="231">
        <f t="shared" si="7"/>
        <v>8.7817339932949601E-4</v>
      </c>
      <c r="X156" s="231">
        <f t="shared" si="8"/>
        <v>6.0010155564782508E-4</v>
      </c>
      <c r="Y156" s="231">
        <f t="shared" si="9"/>
        <v>1.2831308392478036E-3</v>
      </c>
      <c r="Z156" s="231">
        <f t="shared" si="10"/>
        <v>4.7659898961005531E-4</v>
      </c>
      <c r="AA156" s="231">
        <f t="shared" si="11"/>
        <v>1.068336710259743E-3</v>
      </c>
      <c r="AB156" s="231">
        <f t="shared" si="12"/>
        <v>1.8448671695638907E-3</v>
      </c>
      <c r="AC156" s="231">
        <f t="shared" si="13"/>
        <v>3.3180072996152887E-4</v>
      </c>
      <c r="AD156" s="231">
        <f t="shared" si="14"/>
        <v>7.5397722988590488E-5</v>
      </c>
      <c r="AE156" s="231">
        <f t="shared" si="15"/>
        <v>3.0868961259455929E-4</v>
      </c>
      <c r="AF156" s="231">
        <f t="shared" si="16"/>
        <v>1.6673248212013547E-3</v>
      </c>
      <c r="AG156" s="231">
        <f t="shared" si="17"/>
        <v>1.413560759553345E-3</v>
      </c>
      <c r="AH156" s="232">
        <f t="shared" si="18"/>
        <v>1.1356944561284887E-3</v>
      </c>
      <c r="AI156" s="230">
        <f t="shared" si="2"/>
        <v>3.7933718405636752E-2</v>
      </c>
      <c r="AJ156" s="231">
        <f t="shared" si="19"/>
        <v>2.0584424931625156E-2</v>
      </c>
      <c r="AK156" s="231">
        <f t="shared" si="20"/>
        <v>2.6986704111632731E-2</v>
      </c>
      <c r="AL156" s="231">
        <f t="shared" si="21"/>
        <v>3.8781751762807071E-2</v>
      </c>
      <c r="AM156" s="231">
        <f t="shared" si="22"/>
        <v>4.1279069767441889E-2</v>
      </c>
      <c r="AN156" s="231">
        <f t="shared" si="23"/>
        <v>2.6471563195529679E-2</v>
      </c>
      <c r="AO156" s="231">
        <f t="shared" si="24"/>
        <v>2.6852537215231509E-2</v>
      </c>
      <c r="AP156" s="231">
        <f t="shared" si="25"/>
        <v>3.7359161889701342E-2</v>
      </c>
      <c r="AQ156" s="231">
        <f t="shared" si="26"/>
        <v>5.3337468020776768E-2</v>
      </c>
      <c r="AR156" s="231">
        <f t="shared" si="27"/>
        <v>4.5880590627006113E-2</v>
      </c>
      <c r="AS156" s="231">
        <f t="shared" si="28"/>
        <v>3.9094042343672974E-2</v>
      </c>
      <c r="AT156" s="231">
        <f t="shared" si="29"/>
        <v>5.4372019077901346E-2</v>
      </c>
      <c r="AU156" s="231">
        <f t="shared" si="30"/>
        <v>4.2338466487073401E-2</v>
      </c>
      <c r="AV156" s="231">
        <f t="shared" si="31"/>
        <v>4.7009722986607994E-2</v>
      </c>
      <c r="AW156" s="231">
        <f t="shared" si="32"/>
        <v>5.0828182941903499E-2</v>
      </c>
      <c r="AX156" s="232">
        <f t="shared" si="33"/>
        <v>3.3522949324764406E-2</v>
      </c>
    </row>
    <row r="157" spans="2:50" x14ac:dyDescent="0.25">
      <c r="B157" s="122">
        <v>43282</v>
      </c>
      <c r="C157" s="724">
        <v>253.47</v>
      </c>
      <c r="D157" s="211">
        <v>213.03</v>
      </c>
      <c r="E157" s="164">
        <v>234.04</v>
      </c>
      <c r="F157" s="164">
        <v>244.73</v>
      </c>
      <c r="G157" s="164">
        <v>250.67</v>
      </c>
      <c r="H157" s="164">
        <v>217.12</v>
      </c>
      <c r="I157" s="164">
        <v>249.96</v>
      </c>
      <c r="J157" s="164">
        <v>210.1</v>
      </c>
      <c r="K157" s="164">
        <v>271.75</v>
      </c>
      <c r="L157" s="164">
        <v>244.2</v>
      </c>
      <c r="M157" s="164">
        <v>211.03</v>
      </c>
      <c r="N157" s="164">
        <v>265.51</v>
      </c>
      <c r="O157" s="164">
        <v>260.83999999999997</v>
      </c>
      <c r="P157" s="164">
        <v>228.34</v>
      </c>
      <c r="Q157" s="164">
        <v>212.49</v>
      </c>
      <c r="R157" s="724">
        <v>238.05</v>
      </c>
      <c r="S157" s="230">
        <f t="shared" si="0"/>
        <v>3.9467971740925201E-4</v>
      </c>
      <c r="T157" s="231">
        <f t="shared" si="4"/>
        <v>1.5514809590972956E-3</v>
      </c>
      <c r="U157" s="231">
        <f t="shared" si="5"/>
        <v>0</v>
      </c>
      <c r="V157" s="231">
        <f t="shared" si="6"/>
        <v>7.3604579840513829E-4</v>
      </c>
      <c r="W157" s="231">
        <f t="shared" si="7"/>
        <v>-2.7917364600793526E-4</v>
      </c>
      <c r="X157" s="231">
        <f t="shared" si="8"/>
        <v>1.6608230300794169E-3</v>
      </c>
      <c r="Y157" s="231">
        <f t="shared" si="9"/>
        <v>1.0011613471627712E-3</v>
      </c>
      <c r="Z157" s="231">
        <f t="shared" si="10"/>
        <v>8.5746951219523027E-4</v>
      </c>
      <c r="AA157" s="231">
        <f t="shared" si="11"/>
        <v>3.679988224036812E-5</v>
      </c>
      <c r="AB157" s="231">
        <f t="shared" si="12"/>
        <v>-6.9566640749685327E-4</v>
      </c>
      <c r="AC157" s="231">
        <f t="shared" si="13"/>
        <v>-4.7384382107606982E-5</v>
      </c>
      <c r="AD157" s="231">
        <f t="shared" si="14"/>
        <v>8.6700844390841247E-4</v>
      </c>
      <c r="AE157" s="231">
        <f t="shared" si="15"/>
        <v>6.1718870544666959E-3</v>
      </c>
      <c r="AF157" s="231">
        <f t="shared" si="16"/>
        <v>2.1901966796633587E-4</v>
      </c>
      <c r="AG157" s="231">
        <f t="shared" si="17"/>
        <v>-1.88208723474248E-4</v>
      </c>
      <c r="AH157" s="232">
        <f t="shared" si="18"/>
        <v>1.6806016553938541E-4</v>
      </c>
      <c r="AI157" s="230">
        <f t="shared" si="2"/>
        <v>3.7875685857014174E-2</v>
      </c>
      <c r="AJ157" s="231">
        <f t="shared" si="19"/>
        <v>2.1677617380461367E-2</v>
      </c>
      <c r="AK157" s="231">
        <f t="shared" si="20"/>
        <v>2.730225616714943E-2</v>
      </c>
      <c r="AL157" s="231">
        <f t="shared" si="21"/>
        <v>3.7079413509619519E-2</v>
      </c>
      <c r="AM157" s="231">
        <f t="shared" si="22"/>
        <v>3.8788280634868055E-2</v>
      </c>
      <c r="AN157" s="231">
        <f t="shared" si="23"/>
        <v>2.8176350807406436E-2</v>
      </c>
      <c r="AO157" s="231">
        <f t="shared" si="24"/>
        <v>2.800740283775438E-2</v>
      </c>
      <c r="AP157" s="231">
        <f t="shared" si="25"/>
        <v>3.8453934361407649E-2</v>
      </c>
      <c r="AQ157" s="231">
        <f t="shared" si="26"/>
        <v>5.2927273431748745E-2</v>
      </c>
      <c r="AR157" s="231">
        <f t="shared" si="27"/>
        <v>4.5018829168093077E-2</v>
      </c>
      <c r="AS157" s="231">
        <f t="shared" si="28"/>
        <v>4.1043855754526071E-2</v>
      </c>
      <c r="AT157" s="231">
        <f t="shared" si="29"/>
        <v>5.5747743449043652E-2</v>
      </c>
      <c r="AU157" s="231">
        <f t="shared" si="30"/>
        <v>4.9531243713032636E-2</v>
      </c>
      <c r="AV157" s="231">
        <f t="shared" si="31"/>
        <v>4.6423170340497588E-2</v>
      </c>
      <c r="AW157" s="231">
        <f t="shared" si="32"/>
        <v>4.8711874444773429E-2</v>
      </c>
      <c r="AX157" s="232">
        <f t="shared" si="33"/>
        <v>3.3427393097460456E-2</v>
      </c>
    </row>
    <row r="158" spans="2:50" x14ac:dyDescent="0.25">
      <c r="B158" s="122">
        <v>43313</v>
      </c>
      <c r="C158" s="724">
        <v>253.68</v>
      </c>
      <c r="D158" s="211">
        <v>213.51</v>
      </c>
      <c r="E158" s="164">
        <v>234.03</v>
      </c>
      <c r="F158" s="164">
        <v>244.51</v>
      </c>
      <c r="G158" s="164">
        <v>250.68</v>
      </c>
      <c r="H158" s="164">
        <v>217.1</v>
      </c>
      <c r="I158" s="164">
        <v>250.21</v>
      </c>
      <c r="J158" s="164">
        <v>210.38</v>
      </c>
      <c r="K158" s="164">
        <v>271.64</v>
      </c>
      <c r="L158" s="164">
        <v>244.2</v>
      </c>
      <c r="M158" s="164">
        <v>211.43</v>
      </c>
      <c r="N158" s="164">
        <v>265.64</v>
      </c>
      <c r="O158" s="164">
        <v>261.07</v>
      </c>
      <c r="P158" s="164">
        <v>228.39</v>
      </c>
      <c r="Q158" s="164">
        <v>212.42</v>
      </c>
      <c r="R158" s="724">
        <v>238.07</v>
      </c>
      <c r="S158" s="230">
        <f t="shared" si="0"/>
        <v>8.2850041425031051E-4</v>
      </c>
      <c r="T158" s="231">
        <f t="shared" si="4"/>
        <v>2.253203774116308E-3</v>
      </c>
      <c r="U158" s="231">
        <f t="shared" si="5"/>
        <v>-4.2727738848058472E-5</v>
      </c>
      <c r="V158" s="231">
        <f t="shared" si="6"/>
        <v>-8.9894986311445102E-4</v>
      </c>
      <c r="W158" s="231">
        <f t="shared" si="7"/>
        <v>3.9893086528186572E-5</v>
      </c>
      <c r="X158" s="231">
        <f t="shared" si="8"/>
        <v>-9.211495946948034E-5</v>
      </c>
      <c r="Y158" s="231">
        <f t="shared" si="9"/>
        <v>1.0001600256039911E-3</v>
      </c>
      <c r="Z158" s="231">
        <f t="shared" si="10"/>
        <v>1.3326987148976066E-3</v>
      </c>
      <c r="AA158" s="231">
        <f t="shared" si="11"/>
        <v>-4.0478380864772401E-4</v>
      </c>
      <c r="AB158" s="231">
        <f t="shared" si="12"/>
        <v>0</v>
      </c>
      <c r="AC158" s="231">
        <f t="shared" si="13"/>
        <v>1.8954650997489164E-3</v>
      </c>
      <c r="AD158" s="231">
        <f t="shared" si="14"/>
        <v>4.8962374298522349E-4</v>
      </c>
      <c r="AE158" s="231">
        <f t="shared" si="15"/>
        <v>8.8176660021477282E-4</v>
      </c>
      <c r="AF158" s="231">
        <f t="shared" si="16"/>
        <v>2.18971708855209E-4</v>
      </c>
      <c r="AG158" s="231">
        <f t="shared" si="17"/>
        <v>-3.294272671655607E-4</v>
      </c>
      <c r="AH158" s="232">
        <f t="shared" si="18"/>
        <v>8.4015963032868513E-5</v>
      </c>
      <c r="AI158" s="230">
        <f t="shared" si="2"/>
        <v>3.7970540098199779E-2</v>
      </c>
      <c r="AJ158" s="231">
        <f t="shared" si="19"/>
        <v>2.4766018718502592E-2</v>
      </c>
      <c r="AK158" s="231">
        <f t="shared" si="20"/>
        <v>2.7303454633246904E-2</v>
      </c>
      <c r="AL158" s="231">
        <f t="shared" si="21"/>
        <v>3.6630347225166338E-2</v>
      </c>
      <c r="AM158" s="231">
        <f t="shared" si="22"/>
        <v>3.848543850200925E-2</v>
      </c>
      <c r="AN158" s="231">
        <f t="shared" si="23"/>
        <v>2.9007488861503505E-2</v>
      </c>
      <c r="AO158" s="231">
        <f t="shared" si="24"/>
        <v>2.8147600262984795E-2</v>
      </c>
      <c r="AP158" s="231">
        <f t="shared" si="25"/>
        <v>4.066086268302338E-2</v>
      </c>
      <c r="AQ158" s="231">
        <f t="shared" si="26"/>
        <v>4.9735286161456171E-2</v>
      </c>
      <c r="AR158" s="231">
        <f t="shared" si="27"/>
        <v>4.4035912783240594E-2</v>
      </c>
      <c r="AS158" s="231">
        <f t="shared" si="28"/>
        <v>4.1578402876988996E-2</v>
      </c>
      <c r="AT158" s="231">
        <f t="shared" si="29"/>
        <v>5.450359255289583E-2</v>
      </c>
      <c r="AU158" s="231">
        <f t="shared" si="30"/>
        <v>4.9907504222633348E-2</v>
      </c>
      <c r="AV158" s="231">
        <f t="shared" si="31"/>
        <v>4.531099821502127E-2</v>
      </c>
      <c r="AW158" s="231">
        <f t="shared" si="32"/>
        <v>4.8211201579077212E-2</v>
      </c>
      <c r="AX158" s="232">
        <f t="shared" si="33"/>
        <v>3.333478015538871E-2</v>
      </c>
    </row>
    <row r="159" spans="2:50" x14ac:dyDescent="0.25">
      <c r="B159" s="122">
        <v>43344</v>
      </c>
      <c r="C159" s="724">
        <v>253.78</v>
      </c>
      <c r="D159" s="211">
        <v>213.73</v>
      </c>
      <c r="E159" s="164">
        <v>234.18</v>
      </c>
      <c r="F159" s="164">
        <v>244.69</v>
      </c>
      <c r="G159" s="164">
        <v>251.19</v>
      </c>
      <c r="H159" s="164">
        <v>216.92</v>
      </c>
      <c r="I159" s="164">
        <v>250.31</v>
      </c>
      <c r="J159" s="164">
        <v>210.26</v>
      </c>
      <c r="K159" s="164">
        <v>272.82</v>
      </c>
      <c r="L159" s="164">
        <v>244.56</v>
      </c>
      <c r="M159" s="164">
        <v>211.51</v>
      </c>
      <c r="N159" s="164">
        <v>265.8</v>
      </c>
      <c r="O159" s="164">
        <v>260.85000000000002</v>
      </c>
      <c r="P159" s="164">
        <v>228.77</v>
      </c>
      <c r="Q159" s="164">
        <v>212.34</v>
      </c>
      <c r="R159" s="724">
        <v>238.28</v>
      </c>
      <c r="S159" s="230">
        <f t="shared" si="0"/>
        <v>3.9419741406487852E-4</v>
      </c>
      <c r="T159" s="231">
        <f t="shared" si="4"/>
        <v>1.0303967027305294E-3</v>
      </c>
      <c r="U159" s="231">
        <f t="shared" si="5"/>
        <v>6.4094346878618147E-4</v>
      </c>
      <c r="V159" s="231">
        <f t="shared" si="6"/>
        <v>7.361662099709676E-4</v>
      </c>
      <c r="W159" s="231">
        <f t="shared" si="7"/>
        <v>2.0344662517950418E-3</v>
      </c>
      <c r="X159" s="231">
        <f t="shared" si="8"/>
        <v>-8.2911100875171506E-4</v>
      </c>
      <c r="Y159" s="231">
        <f t="shared" si="9"/>
        <v>3.9966428200299831E-4</v>
      </c>
      <c r="Z159" s="231">
        <f t="shared" si="10"/>
        <v>-5.703964255157068E-4</v>
      </c>
      <c r="AA159" s="231">
        <f t="shared" si="11"/>
        <v>4.3439846856132558E-3</v>
      </c>
      <c r="AB159" s="231">
        <f t="shared" si="12"/>
        <v>1.4742014742015197E-3</v>
      </c>
      <c r="AC159" s="231">
        <f t="shared" si="13"/>
        <v>3.7837582178501528E-4</v>
      </c>
      <c r="AD159" s="231">
        <f t="shared" si="14"/>
        <v>6.023189278723251E-4</v>
      </c>
      <c r="AE159" s="231">
        <f t="shared" si="15"/>
        <v>-8.4268586969005188E-4</v>
      </c>
      <c r="AF159" s="231">
        <f t="shared" si="16"/>
        <v>1.6638206576471415E-3</v>
      </c>
      <c r="AG159" s="231">
        <f t="shared" si="17"/>
        <v>-3.7661237171637829E-4</v>
      </c>
      <c r="AH159" s="232">
        <f t="shared" si="18"/>
        <v>8.8209350191115199E-4</v>
      </c>
      <c r="AI159" s="230">
        <f t="shared" si="2"/>
        <v>3.3727087576374659E-2</v>
      </c>
      <c r="AJ159" s="231">
        <f t="shared" si="19"/>
        <v>2.5674248968231117E-2</v>
      </c>
      <c r="AK159" s="231">
        <f t="shared" si="20"/>
        <v>2.55758955942893E-2</v>
      </c>
      <c r="AL159" s="231">
        <f t="shared" si="21"/>
        <v>3.4630021141649037E-2</v>
      </c>
      <c r="AM159" s="231">
        <f t="shared" si="22"/>
        <v>3.5920488287693786E-2</v>
      </c>
      <c r="AN159" s="231">
        <f t="shared" si="23"/>
        <v>1.7114455854081667E-2</v>
      </c>
      <c r="AO159" s="231">
        <f t="shared" si="24"/>
        <v>2.6449602230788072E-2</v>
      </c>
      <c r="AP159" s="231">
        <f t="shared" si="25"/>
        <v>3.5049719405336299E-2</v>
      </c>
      <c r="AQ159" s="231">
        <f t="shared" si="26"/>
        <v>5.1369994990172918E-2</v>
      </c>
      <c r="AR159" s="231">
        <f t="shared" si="27"/>
        <v>4.3211193106684309E-2</v>
      </c>
      <c r="AS159" s="231">
        <f t="shared" si="28"/>
        <v>3.4481072092340748E-2</v>
      </c>
      <c r="AT159" s="231">
        <f t="shared" si="29"/>
        <v>5.026078710289239E-2</v>
      </c>
      <c r="AU159" s="231">
        <f t="shared" si="30"/>
        <v>4.4528090337564663E-2</v>
      </c>
      <c r="AV159" s="231">
        <f t="shared" si="31"/>
        <v>3.8730475844533263E-2</v>
      </c>
      <c r="AW159" s="231">
        <f t="shared" si="32"/>
        <v>4.6731736172729965E-2</v>
      </c>
      <c r="AX159" s="232">
        <f t="shared" si="33"/>
        <v>3.133656509695304E-2</v>
      </c>
    </row>
    <row r="160" spans="2:50" x14ac:dyDescent="0.25">
      <c r="B160" s="122">
        <v>43374</v>
      </c>
      <c r="C160" s="724">
        <v>253.32</v>
      </c>
      <c r="D160" s="211">
        <v>213.73</v>
      </c>
      <c r="E160" s="164">
        <v>234.08</v>
      </c>
      <c r="F160" s="164">
        <v>245.29</v>
      </c>
      <c r="G160" s="164">
        <v>251.01</v>
      </c>
      <c r="H160" s="164">
        <v>217.31</v>
      </c>
      <c r="I160" s="164">
        <v>250.37</v>
      </c>
      <c r="J160" s="164">
        <v>210.35</v>
      </c>
      <c r="K160" s="164">
        <v>272.45</v>
      </c>
      <c r="L160" s="164">
        <v>244.84</v>
      </c>
      <c r="M160" s="164">
        <v>209.7</v>
      </c>
      <c r="N160" s="164">
        <v>265.70999999999998</v>
      </c>
      <c r="O160" s="164">
        <v>261.04000000000002</v>
      </c>
      <c r="P160" s="164">
        <v>228.94</v>
      </c>
      <c r="Q160" s="164">
        <v>212.22</v>
      </c>
      <c r="R160" s="724">
        <v>238.25</v>
      </c>
      <c r="S160" s="230">
        <f t="shared" si="0"/>
        <v>-1.8125935849948593E-3</v>
      </c>
      <c r="T160" s="231">
        <f t="shared" si="4"/>
        <v>0</v>
      </c>
      <c r="U160" s="231">
        <f t="shared" si="5"/>
        <v>-4.2702194892818568E-4</v>
      </c>
      <c r="V160" s="231">
        <f t="shared" si="6"/>
        <v>2.4520822264906261E-3</v>
      </c>
      <c r="W160" s="231">
        <f t="shared" si="7"/>
        <v>-7.1658903618776471E-4</v>
      </c>
      <c r="X160" s="231">
        <f t="shared" si="8"/>
        <v>1.7978978425226E-3</v>
      </c>
      <c r="Y160" s="231">
        <f t="shared" si="9"/>
        <v>2.3970276856699613E-4</v>
      </c>
      <c r="Z160" s="231">
        <f t="shared" si="10"/>
        <v>4.2804147246267021E-4</v>
      </c>
      <c r="AA160" s="231">
        <f t="shared" si="11"/>
        <v>-1.3562055567774012E-3</v>
      </c>
      <c r="AB160" s="231">
        <f t="shared" si="12"/>
        <v>1.1449133137062528E-3</v>
      </c>
      <c r="AC160" s="231">
        <f t="shared" si="13"/>
        <v>-8.5575150111105724E-3</v>
      </c>
      <c r="AD160" s="231">
        <f t="shared" si="14"/>
        <v>-3.3860045146738571E-4</v>
      </c>
      <c r="AE160" s="231">
        <f t="shared" si="15"/>
        <v>7.2838796243046566E-4</v>
      </c>
      <c r="AF160" s="231">
        <f t="shared" si="16"/>
        <v>7.431044280281629E-4</v>
      </c>
      <c r="AG160" s="231">
        <f t="shared" si="17"/>
        <v>-5.6513139304892324E-4</v>
      </c>
      <c r="AH160" s="232">
        <f t="shared" si="18"/>
        <v>-1.2590229981535028E-4</v>
      </c>
      <c r="AI160" s="230">
        <f t="shared" si="2"/>
        <v>2.629340031600691E-2</v>
      </c>
      <c r="AJ160" s="231">
        <f t="shared" si="19"/>
        <v>2.3562089938221398E-2</v>
      </c>
      <c r="AK160" s="231">
        <f t="shared" si="20"/>
        <v>2.3076923076922995E-2</v>
      </c>
      <c r="AL160" s="231">
        <f t="shared" si="21"/>
        <v>3.5109929526944361E-2</v>
      </c>
      <c r="AM160" s="231">
        <f t="shared" si="22"/>
        <v>2.801326944342053E-2</v>
      </c>
      <c r="AN160" s="231">
        <f t="shared" si="23"/>
        <v>1.5467289719626187E-2</v>
      </c>
      <c r="AO160" s="231">
        <f t="shared" si="24"/>
        <v>2.3254863495177469E-2</v>
      </c>
      <c r="AP160" s="231">
        <f t="shared" si="25"/>
        <v>3.3051763088105313E-2</v>
      </c>
      <c r="AQ160" s="231">
        <f t="shared" si="26"/>
        <v>4.2033198194752597E-2</v>
      </c>
      <c r="AR160" s="231">
        <f t="shared" si="27"/>
        <v>3.9174907686430949E-2</v>
      </c>
      <c r="AS160" s="231">
        <f t="shared" si="28"/>
        <v>2.0686298369432921E-2</v>
      </c>
      <c r="AT160" s="231">
        <f t="shared" si="29"/>
        <v>4.4334394528946941E-2</v>
      </c>
      <c r="AU160" s="231">
        <f t="shared" si="30"/>
        <v>3.9668631511868835E-2</v>
      </c>
      <c r="AV160" s="231">
        <f t="shared" si="31"/>
        <v>3.6021359399040609E-2</v>
      </c>
      <c r="AW160" s="231">
        <f t="shared" si="32"/>
        <v>4.0855363186031779E-2</v>
      </c>
      <c r="AX160" s="232">
        <f t="shared" si="33"/>
        <v>2.7692705862053968E-2</v>
      </c>
    </row>
    <row r="161" spans="2:50" x14ac:dyDescent="0.25">
      <c r="B161" s="122">
        <v>43405</v>
      </c>
      <c r="C161" s="724">
        <v>253.95</v>
      </c>
      <c r="D161" s="211">
        <v>214.02</v>
      </c>
      <c r="E161" s="164">
        <v>233.96</v>
      </c>
      <c r="F161" s="164">
        <v>245.56</v>
      </c>
      <c r="G161" s="164">
        <v>252.04</v>
      </c>
      <c r="H161" s="164">
        <v>217.63</v>
      </c>
      <c r="I161" s="164">
        <v>250.44</v>
      </c>
      <c r="J161" s="164">
        <v>210.5</v>
      </c>
      <c r="K161" s="164">
        <v>272.93</v>
      </c>
      <c r="L161" s="164">
        <v>245.15</v>
      </c>
      <c r="M161" s="164">
        <v>209.94</v>
      </c>
      <c r="N161" s="164">
        <v>265.81</v>
      </c>
      <c r="O161" s="164">
        <v>261.25</v>
      </c>
      <c r="P161" s="164">
        <v>229.36</v>
      </c>
      <c r="Q161" s="164">
        <v>212.26</v>
      </c>
      <c r="R161" s="724">
        <v>238.41</v>
      </c>
      <c r="S161" s="230">
        <f t="shared" si="0"/>
        <v>2.4869729985788069E-3</v>
      </c>
      <c r="T161" s="231">
        <f t="shared" si="4"/>
        <v>1.3568521031208647E-3</v>
      </c>
      <c r="U161" s="231">
        <f t="shared" si="5"/>
        <v>-5.1264524948735346E-4</v>
      </c>
      <c r="V161" s="231">
        <f t="shared" si="6"/>
        <v>1.1007379020750996E-3</v>
      </c>
      <c r="W161" s="231">
        <f t="shared" si="7"/>
        <v>4.1034221744153943E-3</v>
      </c>
      <c r="X161" s="231">
        <f t="shared" si="8"/>
        <v>1.4725507339745647E-3</v>
      </c>
      <c r="Y161" s="231">
        <f t="shared" si="9"/>
        <v>2.7958621240564696E-4</v>
      </c>
      <c r="Z161" s="231">
        <f t="shared" si="10"/>
        <v>7.130972189208773E-4</v>
      </c>
      <c r="AA161" s="231">
        <f t="shared" si="11"/>
        <v>1.7617911543403864E-3</v>
      </c>
      <c r="AB161" s="231">
        <f t="shared" si="12"/>
        <v>1.2661329848064895E-3</v>
      </c>
      <c r="AC161" s="231">
        <f t="shared" si="13"/>
        <v>1.1444921316166035E-3</v>
      </c>
      <c r="AD161" s="231">
        <f t="shared" si="14"/>
        <v>3.763501561853122E-4</v>
      </c>
      <c r="AE161" s="231">
        <f t="shared" si="15"/>
        <v>8.0447441005193632E-4</v>
      </c>
      <c r="AF161" s="231">
        <f t="shared" si="16"/>
        <v>1.8345418013454573E-3</v>
      </c>
      <c r="AG161" s="231">
        <f t="shared" si="17"/>
        <v>1.8848364904333614E-4</v>
      </c>
      <c r="AH161" s="232">
        <f t="shared" si="18"/>
        <v>6.7156348373553776E-4</v>
      </c>
      <c r="AI161" s="230">
        <f t="shared" si="2"/>
        <v>2.7513655674691329E-2</v>
      </c>
      <c r="AJ161" s="231">
        <f t="shared" si="19"/>
        <v>2.2404815363301855E-2</v>
      </c>
      <c r="AK161" s="231">
        <f t="shared" si="20"/>
        <v>1.9877942458587539E-2</v>
      </c>
      <c r="AL161" s="231">
        <f t="shared" si="21"/>
        <v>3.463385859947743E-2</v>
      </c>
      <c r="AM161" s="231">
        <f t="shared" si="22"/>
        <v>2.9406959647116482E-2</v>
      </c>
      <c r="AN161" s="231">
        <f t="shared" si="23"/>
        <v>1.124483063054682E-2</v>
      </c>
      <c r="AO161" s="231">
        <f t="shared" si="24"/>
        <v>2.3081008211119691E-2</v>
      </c>
      <c r="AP161" s="231">
        <f t="shared" si="25"/>
        <v>3.1508796001372019E-2</v>
      </c>
      <c r="AQ161" s="231">
        <f t="shared" si="26"/>
        <v>4.1836851547887077E-2</v>
      </c>
      <c r="AR161" s="231">
        <f t="shared" si="27"/>
        <v>3.912343167175325E-2</v>
      </c>
      <c r="AS161" s="231">
        <f t="shared" si="28"/>
        <v>1.6264885274469787E-2</v>
      </c>
      <c r="AT161" s="231">
        <f t="shared" si="29"/>
        <v>4.0270820288039966E-2</v>
      </c>
      <c r="AU161" s="231">
        <f t="shared" si="30"/>
        <v>3.571994925467803E-2</v>
      </c>
      <c r="AV161" s="231">
        <f t="shared" si="31"/>
        <v>3.2176769722334742E-2</v>
      </c>
      <c r="AW161" s="231">
        <f t="shared" si="32"/>
        <v>3.4556709070526992E-2</v>
      </c>
      <c r="AX161" s="232">
        <f t="shared" si="33"/>
        <v>2.5772308751398354E-2</v>
      </c>
    </row>
    <row r="162" spans="2:50" x14ac:dyDescent="0.25">
      <c r="B162" s="122">
        <v>43435</v>
      </c>
      <c r="C162" s="724">
        <v>254.54</v>
      </c>
      <c r="D162" s="211">
        <v>214.4</v>
      </c>
      <c r="E162" s="164">
        <v>234.16</v>
      </c>
      <c r="F162" s="164">
        <v>246.12</v>
      </c>
      <c r="G162" s="164">
        <v>252.12</v>
      </c>
      <c r="H162" s="164">
        <v>217.6</v>
      </c>
      <c r="I162" s="164">
        <v>250.78</v>
      </c>
      <c r="J162" s="164">
        <v>210.9</v>
      </c>
      <c r="K162" s="164">
        <v>273.38</v>
      </c>
      <c r="L162" s="164">
        <v>245.39</v>
      </c>
      <c r="M162" s="164">
        <v>210</v>
      </c>
      <c r="N162" s="164">
        <v>266.27</v>
      </c>
      <c r="O162" s="164">
        <v>261.42</v>
      </c>
      <c r="P162" s="164">
        <v>229.91</v>
      </c>
      <c r="Q162" s="164">
        <v>212.53</v>
      </c>
      <c r="R162" s="724">
        <v>238.64</v>
      </c>
      <c r="S162" s="230">
        <f t="shared" si="0"/>
        <v>2.3232919866116308E-3</v>
      </c>
      <c r="T162" s="231">
        <f t="shared" si="4"/>
        <v>1.7755349967292222E-3</v>
      </c>
      <c r="U162" s="231">
        <f t="shared" si="5"/>
        <v>8.548469823901339E-4</v>
      </c>
      <c r="V162" s="231">
        <f t="shared" si="6"/>
        <v>2.2805017103761926E-3</v>
      </c>
      <c r="W162" s="231">
        <f t="shared" si="7"/>
        <v>3.1740993493101222E-4</v>
      </c>
      <c r="X162" s="231">
        <f t="shared" si="8"/>
        <v>-1.3784864219090753E-4</v>
      </c>
      <c r="Y162" s="231">
        <f t="shared" si="9"/>
        <v>1.3576106053345693E-3</v>
      </c>
      <c r="Z162" s="231">
        <f t="shared" si="10"/>
        <v>1.9002375296912621E-3</v>
      </c>
      <c r="AA162" s="231">
        <f t="shared" si="11"/>
        <v>1.6487744110211811E-3</v>
      </c>
      <c r="AB162" s="231">
        <f t="shared" si="12"/>
        <v>9.7899245359966969E-4</v>
      </c>
      <c r="AC162" s="231">
        <f t="shared" si="13"/>
        <v>2.8579594169753086E-4</v>
      </c>
      <c r="AD162" s="231">
        <f t="shared" si="14"/>
        <v>1.7305594221435072E-3</v>
      </c>
      <c r="AE162" s="231">
        <f t="shared" si="15"/>
        <v>6.5071770334923507E-4</v>
      </c>
      <c r="AF162" s="231">
        <f t="shared" si="16"/>
        <v>2.3979769794209016E-3</v>
      </c>
      <c r="AG162" s="231">
        <f t="shared" si="17"/>
        <v>1.2720248751532104E-3</v>
      </c>
      <c r="AH162" s="232">
        <f t="shared" si="18"/>
        <v>9.6472463403385333E-4</v>
      </c>
      <c r="AI162" s="230">
        <f t="shared" si="2"/>
        <v>2.773852303468316E-2</v>
      </c>
      <c r="AJ162" s="231">
        <f t="shared" si="19"/>
        <v>2.3535589821931602E-2</v>
      </c>
      <c r="AK162" s="231">
        <f t="shared" si="20"/>
        <v>1.8751359582336313E-2</v>
      </c>
      <c r="AL162" s="231">
        <f t="shared" si="21"/>
        <v>3.4117647058823586E-2</v>
      </c>
      <c r="AM162" s="231">
        <f t="shared" si="22"/>
        <v>2.7886497064579352E-2</v>
      </c>
      <c r="AN162" s="231">
        <f t="shared" si="23"/>
        <v>1.1011476095339923E-2</v>
      </c>
      <c r="AO162" s="231">
        <f t="shared" si="24"/>
        <v>2.163197132032435E-2</v>
      </c>
      <c r="AP162" s="231">
        <f t="shared" si="25"/>
        <v>3.2608695652173836E-2</v>
      </c>
      <c r="AQ162" s="231">
        <f t="shared" si="26"/>
        <v>4.2122517439865836E-2</v>
      </c>
      <c r="AR162" s="231">
        <f t="shared" si="27"/>
        <v>3.7589852008456548E-2</v>
      </c>
      <c r="AS162" s="231">
        <f t="shared" si="28"/>
        <v>1.2487343908201165E-2</v>
      </c>
      <c r="AT162" s="231">
        <f t="shared" si="29"/>
        <v>4.0117187499999929E-2</v>
      </c>
      <c r="AU162" s="231">
        <f t="shared" si="30"/>
        <v>3.8081245284517395E-2</v>
      </c>
      <c r="AV162" s="231">
        <f t="shared" si="31"/>
        <v>3.2421752211594601E-2</v>
      </c>
      <c r="AW162" s="231">
        <f t="shared" si="32"/>
        <v>3.4964694424153953E-2</v>
      </c>
      <c r="AX162" s="232">
        <f t="shared" si="33"/>
        <v>2.4865793429246219E-2</v>
      </c>
    </row>
    <row r="163" spans="2:50" x14ac:dyDescent="0.25">
      <c r="B163" s="122">
        <v>43466</v>
      </c>
      <c r="C163" s="724">
        <v>257.08</v>
      </c>
      <c r="D163" s="211">
        <v>214.65</v>
      </c>
      <c r="E163" s="164">
        <v>235.99</v>
      </c>
      <c r="F163" s="164">
        <v>247.81</v>
      </c>
      <c r="G163" s="164">
        <v>253.9</v>
      </c>
      <c r="H163" s="164">
        <v>217.83</v>
      </c>
      <c r="I163" s="164">
        <v>251.89</v>
      </c>
      <c r="J163" s="164">
        <v>212.32</v>
      </c>
      <c r="K163" s="164">
        <v>276.73</v>
      </c>
      <c r="L163" s="164">
        <v>247.07</v>
      </c>
      <c r="M163" s="164">
        <v>210.65</v>
      </c>
      <c r="N163" s="164">
        <v>267.93</v>
      </c>
      <c r="O163" s="164">
        <v>263.08</v>
      </c>
      <c r="P163" s="164">
        <v>230.19</v>
      </c>
      <c r="Q163" s="164">
        <v>213.85</v>
      </c>
      <c r="R163" s="724">
        <v>240.38</v>
      </c>
      <c r="S163" s="230">
        <f t="shared" si="0"/>
        <v>9.9787852596842086E-3</v>
      </c>
      <c r="T163" s="231">
        <f t="shared" si="4"/>
        <v>1.1660447761194792E-3</v>
      </c>
      <c r="U163" s="231">
        <f t="shared" si="5"/>
        <v>7.8151691151349123E-3</v>
      </c>
      <c r="V163" s="231">
        <f t="shared" si="6"/>
        <v>6.8665691532585615E-3</v>
      </c>
      <c r="W163" s="231">
        <f t="shared" si="7"/>
        <v>7.0601300967794156E-3</v>
      </c>
      <c r="X163" s="231">
        <f t="shared" si="8"/>
        <v>1.056985294117796E-3</v>
      </c>
      <c r="Y163" s="231">
        <f t="shared" si="9"/>
        <v>4.4261902863067526E-3</v>
      </c>
      <c r="Z163" s="231">
        <f t="shared" si="10"/>
        <v>6.7330488383119391E-3</v>
      </c>
      <c r="AA163" s="231">
        <f t="shared" si="11"/>
        <v>1.2254005413709912E-2</v>
      </c>
      <c r="AB163" s="231">
        <f t="shared" si="12"/>
        <v>6.8462447532500192E-3</v>
      </c>
      <c r="AC163" s="231">
        <f t="shared" si="13"/>
        <v>3.0952380952380398E-3</v>
      </c>
      <c r="AD163" s="231">
        <f t="shared" si="14"/>
        <v>6.2342734818043866E-3</v>
      </c>
      <c r="AE163" s="231">
        <f t="shared" si="15"/>
        <v>6.3499349705453678E-3</v>
      </c>
      <c r="AF163" s="231">
        <f t="shared" si="16"/>
        <v>1.2178678613370408E-3</v>
      </c>
      <c r="AG163" s="231">
        <f t="shared" si="17"/>
        <v>6.2108878746529594E-3</v>
      </c>
      <c r="AH163" s="232">
        <f t="shared" si="18"/>
        <v>7.2913174656386026E-3</v>
      </c>
      <c r="AI163" s="230">
        <f t="shared" si="2"/>
        <v>2.8649167733674874E-2</v>
      </c>
      <c r="AJ163" s="231">
        <f t="shared" si="19"/>
        <v>2.194820034279199E-2</v>
      </c>
      <c r="AK163" s="231">
        <f t="shared" si="20"/>
        <v>1.5622310208297518E-2</v>
      </c>
      <c r="AL163" s="231">
        <f t="shared" si="21"/>
        <v>3.34459318570417E-2</v>
      </c>
      <c r="AM163" s="231">
        <f t="shared" si="22"/>
        <v>2.5858585858585803E-2</v>
      </c>
      <c r="AN163" s="231">
        <f t="shared" si="23"/>
        <v>1.0812064965197266E-2</v>
      </c>
      <c r="AO163" s="231">
        <f t="shared" si="24"/>
        <v>2.1493166795084839E-2</v>
      </c>
      <c r="AP163" s="231">
        <f t="shared" si="25"/>
        <v>2.7686350435624396E-2</v>
      </c>
      <c r="AQ163" s="231">
        <f t="shared" si="26"/>
        <v>4.1277844671884445E-2</v>
      </c>
      <c r="AR163" s="231">
        <f t="shared" si="27"/>
        <v>3.4891513780681782E-2</v>
      </c>
      <c r="AS163" s="231">
        <f t="shared" si="28"/>
        <v>1.1087645195353657E-2</v>
      </c>
      <c r="AT163" s="231">
        <f t="shared" si="29"/>
        <v>3.6720321931589472E-2</v>
      </c>
      <c r="AU163" s="231">
        <f t="shared" si="30"/>
        <v>3.2374524192598786E-2</v>
      </c>
      <c r="AV163" s="231">
        <f t="shared" si="31"/>
        <v>2.7909261409306163E-2</v>
      </c>
      <c r="AW163" s="231">
        <f t="shared" si="32"/>
        <v>2.728539174712985E-2</v>
      </c>
      <c r="AX163" s="232">
        <f t="shared" si="33"/>
        <v>2.2154186333290804E-2</v>
      </c>
    </row>
    <row r="164" spans="2:50" x14ac:dyDescent="0.25">
      <c r="B164" s="122">
        <v>43497</v>
      </c>
      <c r="C164" s="724">
        <v>260.20999999999998</v>
      </c>
      <c r="D164" s="211">
        <v>216.31</v>
      </c>
      <c r="E164" s="164">
        <v>237.15</v>
      </c>
      <c r="F164" s="164">
        <v>249.43</v>
      </c>
      <c r="G164" s="164">
        <v>254.86</v>
      </c>
      <c r="H164" s="164">
        <v>218.58</v>
      </c>
      <c r="I164" s="164">
        <v>253.65</v>
      </c>
      <c r="J164" s="164">
        <v>213.08</v>
      </c>
      <c r="K164" s="164">
        <v>278.10000000000002</v>
      </c>
      <c r="L164" s="164">
        <v>249.16</v>
      </c>
      <c r="M164" s="164">
        <v>212.02</v>
      </c>
      <c r="N164" s="164">
        <v>270.7</v>
      </c>
      <c r="O164" s="164">
        <v>265.92</v>
      </c>
      <c r="P164" s="164">
        <v>232.25</v>
      </c>
      <c r="Q164" s="164">
        <v>214.64</v>
      </c>
      <c r="R164" s="724">
        <v>241.75</v>
      </c>
      <c r="S164" s="230">
        <f t="shared" si="0"/>
        <v>1.2175198381826569E-2</v>
      </c>
      <c r="T164" s="231">
        <f t="shared" si="4"/>
        <v>7.7335196832051256E-3</v>
      </c>
      <c r="U164" s="231">
        <f t="shared" si="5"/>
        <v>4.9154625195981794E-3</v>
      </c>
      <c r="V164" s="231">
        <f t="shared" si="6"/>
        <v>6.5372664541383241E-3</v>
      </c>
      <c r="W164" s="231">
        <f t="shared" si="7"/>
        <v>3.7810161480897886E-3</v>
      </c>
      <c r="X164" s="231">
        <f t="shared" si="8"/>
        <v>3.4430519212229616E-3</v>
      </c>
      <c r="Y164" s="231">
        <f t="shared" si="9"/>
        <v>6.9871769423162089E-3</v>
      </c>
      <c r="Z164" s="231">
        <f t="shared" si="10"/>
        <v>3.5795026375282646E-3</v>
      </c>
      <c r="AA164" s="231">
        <f t="shared" si="11"/>
        <v>4.9506739421096846E-3</v>
      </c>
      <c r="AB164" s="231">
        <f t="shared" si="12"/>
        <v>8.459141134091519E-3</v>
      </c>
      <c r="AC164" s="231">
        <f t="shared" si="13"/>
        <v>6.5036790885355522E-3</v>
      </c>
      <c r="AD164" s="231">
        <f t="shared" si="14"/>
        <v>1.0338521255551791E-2</v>
      </c>
      <c r="AE164" s="231">
        <f t="shared" si="15"/>
        <v>1.0795195377832023E-2</v>
      </c>
      <c r="AF164" s="231">
        <f t="shared" si="16"/>
        <v>8.9491289804075613E-3</v>
      </c>
      <c r="AG164" s="231">
        <f t="shared" si="17"/>
        <v>3.6941781622632508E-3</v>
      </c>
      <c r="AH164" s="232">
        <f t="shared" si="18"/>
        <v>5.6993094267410171E-3</v>
      </c>
      <c r="AI164" s="230">
        <f t="shared" si="2"/>
        <v>3.8803944269232282E-2</v>
      </c>
      <c r="AJ164" s="231">
        <f t="shared" si="19"/>
        <v>2.4534646900014279E-2</v>
      </c>
      <c r="AK164" s="231">
        <f t="shared" si="20"/>
        <v>1.846682413570977E-2</v>
      </c>
      <c r="AL164" s="231">
        <f t="shared" si="21"/>
        <v>2.9341366787718703E-2</v>
      </c>
      <c r="AM164" s="231">
        <f t="shared" si="22"/>
        <v>2.3246476894045909E-2</v>
      </c>
      <c r="AN164" s="231">
        <f t="shared" si="23"/>
        <v>1.2929236757959206E-2</v>
      </c>
      <c r="AO164" s="231">
        <f t="shared" si="24"/>
        <v>2.5469981807155984E-2</v>
      </c>
      <c r="AP164" s="231">
        <f t="shared" si="25"/>
        <v>2.3488159853979562E-2</v>
      </c>
      <c r="AQ164" s="231">
        <f t="shared" si="26"/>
        <v>4.4154088758729726E-2</v>
      </c>
      <c r="AR164" s="231">
        <f t="shared" si="27"/>
        <v>3.6051395068402048E-2</v>
      </c>
      <c r="AS164" s="231">
        <f t="shared" si="28"/>
        <v>1.0870601697339666E-2</v>
      </c>
      <c r="AT164" s="231">
        <f t="shared" si="29"/>
        <v>2.491291837043752E-2</v>
      </c>
      <c r="AU164" s="231">
        <f t="shared" si="30"/>
        <v>3.7655597611893743E-2</v>
      </c>
      <c r="AV164" s="231">
        <f t="shared" si="31"/>
        <v>3.1122358373290693E-2</v>
      </c>
      <c r="AW164" s="231">
        <f t="shared" si="32"/>
        <v>2.2387348766314208E-2</v>
      </c>
      <c r="AX164" s="232">
        <f t="shared" si="33"/>
        <v>2.3670392953929476E-2</v>
      </c>
    </row>
    <row r="165" spans="2:50" x14ac:dyDescent="0.25">
      <c r="B165" s="122">
        <v>43525</v>
      </c>
      <c r="C165" s="724">
        <v>260.76</v>
      </c>
      <c r="D165" s="211">
        <v>216.84</v>
      </c>
      <c r="E165" s="164">
        <v>238.51</v>
      </c>
      <c r="F165" s="164">
        <v>250.08</v>
      </c>
      <c r="G165" s="164">
        <v>256.52</v>
      </c>
      <c r="H165" s="164">
        <v>219.11</v>
      </c>
      <c r="I165" s="164">
        <v>253.65</v>
      </c>
      <c r="J165" s="164">
        <v>213.47</v>
      </c>
      <c r="K165" s="164">
        <v>279.11</v>
      </c>
      <c r="L165" s="164">
        <v>249.6</v>
      </c>
      <c r="M165" s="164">
        <v>212.33</v>
      </c>
      <c r="N165" s="164">
        <v>271.95</v>
      </c>
      <c r="O165" s="164">
        <v>267.68</v>
      </c>
      <c r="P165" s="164">
        <v>232.85</v>
      </c>
      <c r="Q165" s="164">
        <v>214.78</v>
      </c>
      <c r="R165" s="724">
        <v>242.89</v>
      </c>
      <c r="S165" s="230">
        <f t="shared" si="0"/>
        <v>2.1136774143961645E-3</v>
      </c>
      <c r="T165" s="231">
        <f t="shared" si="4"/>
        <v>2.4501872312885364E-3</v>
      </c>
      <c r="U165" s="231">
        <f t="shared" si="5"/>
        <v>5.734767025089571E-3</v>
      </c>
      <c r="V165" s="231">
        <f t="shared" si="6"/>
        <v>2.6059415467265534E-3</v>
      </c>
      <c r="W165" s="231">
        <f t="shared" si="7"/>
        <v>6.513379894844018E-3</v>
      </c>
      <c r="X165" s="231">
        <f t="shared" si="8"/>
        <v>2.4247415134046602E-3</v>
      </c>
      <c r="Y165" s="231">
        <f t="shared" si="9"/>
        <v>0</v>
      </c>
      <c r="Z165" s="231">
        <f t="shared" si="10"/>
        <v>1.83029847944427E-3</v>
      </c>
      <c r="AA165" s="231">
        <f t="shared" si="11"/>
        <v>3.631787126932684E-3</v>
      </c>
      <c r="AB165" s="231">
        <f t="shared" si="12"/>
        <v>1.7659335366833062E-3</v>
      </c>
      <c r="AC165" s="231">
        <f t="shared" si="13"/>
        <v>1.4621262145080305E-3</v>
      </c>
      <c r="AD165" s="231">
        <f t="shared" si="14"/>
        <v>4.6176579239010085E-3</v>
      </c>
      <c r="AE165" s="231">
        <f t="shared" si="15"/>
        <v>6.6185318892899581E-3</v>
      </c>
      <c r="AF165" s="231">
        <f t="shared" si="16"/>
        <v>2.5834230355219479E-3</v>
      </c>
      <c r="AG165" s="231">
        <f t="shared" si="17"/>
        <v>6.5225493850173955E-4</v>
      </c>
      <c r="AH165" s="232">
        <f t="shared" si="18"/>
        <v>4.7156153050671445E-3</v>
      </c>
      <c r="AI165" s="230">
        <f t="shared" si="2"/>
        <v>3.5131594617125117E-2</v>
      </c>
      <c r="AJ165" s="231">
        <f t="shared" si="19"/>
        <v>2.1529184529137435E-2</v>
      </c>
      <c r="AK165" s="231">
        <f t="shared" si="20"/>
        <v>2.0975129489319677E-2</v>
      </c>
      <c r="AL165" s="231">
        <f t="shared" si="21"/>
        <v>2.7022587268993981E-2</v>
      </c>
      <c r="AM165" s="231">
        <f t="shared" si="22"/>
        <v>2.8919818699610911E-2</v>
      </c>
      <c r="AN165" s="231">
        <f t="shared" si="23"/>
        <v>1.3506637679818745E-2</v>
      </c>
      <c r="AO165" s="231">
        <f t="shared" si="24"/>
        <v>1.8879293030729105E-2</v>
      </c>
      <c r="AP165" s="231">
        <f t="shared" si="25"/>
        <v>2.1827581255085882E-2</v>
      </c>
      <c r="AQ165" s="231">
        <f t="shared" si="26"/>
        <v>3.1791800672803294E-2</v>
      </c>
      <c r="AR165" s="231">
        <f t="shared" si="27"/>
        <v>3.2258064516129004E-2</v>
      </c>
      <c r="AS165" s="231">
        <f t="shared" si="28"/>
        <v>1.0037103986300089E-2</v>
      </c>
      <c r="AT165" s="231">
        <f t="shared" si="29"/>
        <v>2.7467130119389394E-2</v>
      </c>
      <c r="AU165" s="231">
        <f t="shared" si="30"/>
        <v>4.0018649467713052E-2</v>
      </c>
      <c r="AV165" s="231">
        <f t="shared" si="31"/>
        <v>2.5364392971949368E-2</v>
      </c>
      <c r="AW165" s="231">
        <f t="shared" si="32"/>
        <v>2.0429494488787503E-2</v>
      </c>
      <c r="AX165" s="232">
        <f t="shared" si="33"/>
        <v>2.4679379007762403E-2</v>
      </c>
    </row>
    <row r="166" spans="2:50" x14ac:dyDescent="0.25">
      <c r="B166" s="122">
        <v>43556</v>
      </c>
      <c r="C166" s="724">
        <v>260.83</v>
      </c>
      <c r="D166" s="211">
        <v>217.67</v>
      </c>
      <c r="E166" s="164">
        <v>238.46</v>
      </c>
      <c r="F166" s="164">
        <v>250.52</v>
      </c>
      <c r="G166" s="164">
        <v>256.91000000000003</v>
      </c>
      <c r="H166" s="164">
        <v>220.94</v>
      </c>
      <c r="I166" s="164">
        <v>254.41</v>
      </c>
      <c r="J166" s="164">
        <v>213.95</v>
      </c>
      <c r="K166" s="164">
        <v>279.18</v>
      </c>
      <c r="L166" s="164">
        <v>249.85</v>
      </c>
      <c r="M166" s="164">
        <v>212.53</v>
      </c>
      <c r="N166" s="164">
        <v>272.7</v>
      </c>
      <c r="O166" s="164">
        <v>268.39</v>
      </c>
      <c r="P166" s="164">
        <v>233.49</v>
      </c>
      <c r="Q166" s="164">
        <v>215.62</v>
      </c>
      <c r="R166" s="724">
        <v>243.07</v>
      </c>
      <c r="S166" s="230">
        <f t="shared" si="0"/>
        <v>2.6844608068721243E-4</v>
      </c>
      <c r="T166" s="231">
        <f t="shared" si="4"/>
        <v>3.8277070651171474E-3</v>
      </c>
      <c r="U166" s="231">
        <f t="shared" si="5"/>
        <v>-2.0963481615021706E-4</v>
      </c>
      <c r="V166" s="231">
        <f t="shared" si="6"/>
        <v>1.7594369801663401E-3</v>
      </c>
      <c r="W166" s="231">
        <f t="shared" si="7"/>
        <v>1.5203492905038196E-3</v>
      </c>
      <c r="X166" s="231">
        <f t="shared" si="8"/>
        <v>8.351969330473219E-3</v>
      </c>
      <c r="Y166" s="231">
        <f t="shared" si="9"/>
        <v>2.9962546816479918E-3</v>
      </c>
      <c r="Z166" s="231">
        <f t="shared" si="10"/>
        <v>2.2485595165595562E-3</v>
      </c>
      <c r="AA166" s="231">
        <f t="shared" si="11"/>
        <v>2.5079717674025837E-4</v>
      </c>
      <c r="AB166" s="231">
        <f t="shared" si="12"/>
        <v>1.0016025641026438E-3</v>
      </c>
      <c r="AC166" s="231">
        <f t="shared" si="13"/>
        <v>9.4193001459985659E-4</v>
      </c>
      <c r="AD166" s="231">
        <f t="shared" si="14"/>
        <v>2.7578599007169746E-3</v>
      </c>
      <c r="AE166" s="231">
        <f t="shared" si="15"/>
        <v>2.6524208009561789E-3</v>
      </c>
      <c r="AF166" s="231">
        <f t="shared" si="16"/>
        <v>2.7485505690358902E-3</v>
      </c>
      <c r="AG166" s="231">
        <f t="shared" si="17"/>
        <v>3.9109786758544374E-3</v>
      </c>
      <c r="AH166" s="232">
        <f t="shared" si="18"/>
        <v>7.4107620733676605E-4</v>
      </c>
      <c r="AI166" s="230">
        <f t="shared" si="2"/>
        <v>3.2662918679230213E-2</v>
      </c>
      <c r="AJ166" s="231">
        <f t="shared" si="19"/>
        <v>2.553592461719667E-2</v>
      </c>
      <c r="AK166" s="231">
        <f t="shared" si="20"/>
        <v>2.0455323519342761E-2</v>
      </c>
      <c r="AL166" s="231">
        <f t="shared" si="21"/>
        <v>2.7900869850648435E-2</v>
      </c>
      <c r="AM166" s="231">
        <f t="shared" si="22"/>
        <v>2.9781946448613317E-2</v>
      </c>
      <c r="AN166" s="231">
        <f t="shared" si="23"/>
        <v>2.0743820743820862E-2</v>
      </c>
      <c r="AO166" s="231">
        <f t="shared" si="24"/>
        <v>2.1480767686501201E-2</v>
      </c>
      <c r="AP166" s="231">
        <f t="shared" si="25"/>
        <v>2.1679957977174036E-2</v>
      </c>
      <c r="AQ166" s="231">
        <f t="shared" si="26"/>
        <v>3.0526743198848294E-2</v>
      </c>
      <c r="AR166" s="231">
        <f t="shared" si="27"/>
        <v>2.7217037372034625E-2</v>
      </c>
      <c r="AS166" s="231">
        <f t="shared" si="28"/>
        <v>8.8289742250915459E-3</v>
      </c>
      <c r="AT166" s="231">
        <f t="shared" si="29"/>
        <v>2.8280542986425239E-2</v>
      </c>
      <c r="AU166" s="231">
        <f t="shared" si="30"/>
        <v>3.942527400178153E-2</v>
      </c>
      <c r="AV166" s="231">
        <f t="shared" si="31"/>
        <v>2.5743531169002409E-2</v>
      </c>
      <c r="AW166" s="231">
        <f t="shared" si="32"/>
        <v>1.914260055773509E-2</v>
      </c>
      <c r="AX166" s="232">
        <f t="shared" si="33"/>
        <v>2.4013144036735934E-2</v>
      </c>
    </row>
    <row r="167" spans="2:50" x14ac:dyDescent="0.25">
      <c r="B167" s="122">
        <v>43586</v>
      </c>
      <c r="C167" s="724">
        <v>260.97000000000003</v>
      </c>
      <c r="D167" s="211">
        <v>217.73</v>
      </c>
      <c r="E167" s="164">
        <v>238.41</v>
      </c>
      <c r="F167" s="164">
        <v>250.66</v>
      </c>
      <c r="G167" s="164">
        <v>257.33999999999997</v>
      </c>
      <c r="H167" s="164">
        <v>221.25</v>
      </c>
      <c r="I167" s="164">
        <v>254.74</v>
      </c>
      <c r="J167" s="164">
        <v>214.51</v>
      </c>
      <c r="K167" s="164">
        <v>278.89999999999998</v>
      </c>
      <c r="L167" s="164">
        <v>250.67</v>
      </c>
      <c r="M167" s="164">
        <v>212.7</v>
      </c>
      <c r="N167" s="164">
        <v>273.38</v>
      </c>
      <c r="O167" s="164">
        <v>269.18</v>
      </c>
      <c r="P167" s="164">
        <v>233.4</v>
      </c>
      <c r="Q167" s="164">
        <v>216.18</v>
      </c>
      <c r="R167" s="724">
        <v>243.26</v>
      </c>
      <c r="S167" s="230">
        <f t="shared" si="0"/>
        <v>5.3674807345793774E-4</v>
      </c>
      <c r="T167" s="231">
        <f t="shared" si="4"/>
        <v>2.7564662103185533E-4</v>
      </c>
      <c r="U167" s="231">
        <f t="shared" si="5"/>
        <v>-2.0967877212119124E-4</v>
      </c>
      <c r="V167" s="231">
        <f t="shared" si="6"/>
        <v>5.5883761775499252E-4</v>
      </c>
      <c r="W167" s="231">
        <f t="shared" si="7"/>
        <v>1.6737378848621365E-3</v>
      </c>
      <c r="X167" s="231">
        <f t="shared" si="8"/>
        <v>1.4030958631303658E-3</v>
      </c>
      <c r="Y167" s="231">
        <f t="shared" si="9"/>
        <v>1.2971188239456755E-3</v>
      </c>
      <c r="Z167" s="231">
        <f t="shared" si="10"/>
        <v>2.6174339799018842E-3</v>
      </c>
      <c r="AA167" s="231">
        <f t="shared" si="11"/>
        <v>-1.0029371731500314E-3</v>
      </c>
      <c r="AB167" s="231">
        <f t="shared" si="12"/>
        <v>3.2819691815089147E-3</v>
      </c>
      <c r="AC167" s="231">
        <f t="shared" si="13"/>
        <v>7.998870747658593E-4</v>
      </c>
      <c r="AD167" s="231">
        <f t="shared" si="14"/>
        <v>2.4935826916026027E-3</v>
      </c>
      <c r="AE167" s="231">
        <f t="shared" si="15"/>
        <v>2.9434777748800212E-3</v>
      </c>
      <c r="AF167" s="231">
        <f t="shared" si="16"/>
        <v>-3.8545547989210505E-4</v>
      </c>
      <c r="AG167" s="231">
        <f t="shared" si="17"/>
        <v>2.5971616733142522E-3</v>
      </c>
      <c r="AH167" s="232">
        <f t="shared" si="18"/>
        <v>7.8166783231159442E-4</v>
      </c>
      <c r="AI167" s="230">
        <f t="shared" si="2"/>
        <v>3.076862311399009E-2</v>
      </c>
      <c r="AJ167" s="231">
        <f t="shared" si="19"/>
        <v>2.4611764705882333E-2</v>
      </c>
      <c r="AK167" s="231">
        <f t="shared" si="20"/>
        <v>1.9717707442258314E-2</v>
      </c>
      <c r="AL167" s="231">
        <f t="shared" si="21"/>
        <v>2.6832165826881305E-2</v>
      </c>
      <c r="AM167" s="231">
        <f t="shared" si="22"/>
        <v>2.7223375379211046E-2</v>
      </c>
      <c r="AN167" s="231">
        <f t="shared" si="23"/>
        <v>2.1326686054563115E-2</v>
      </c>
      <c r="AO167" s="231">
        <f t="shared" si="24"/>
        <v>2.145234371867355E-2</v>
      </c>
      <c r="AP167" s="231">
        <f t="shared" si="25"/>
        <v>2.2352492612715658E-2</v>
      </c>
      <c r="AQ167" s="231">
        <f t="shared" si="26"/>
        <v>2.7445201694602961E-2</v>
      </c>
      <c r="AR167" s="231">
        <f t="shared" si="27"/>
        <v>2.7673007543456807E-2</v>
      </c>
      <c r="AS167" s="231">
        <f t="shared" si="28"/>
        <v>8.2002180404796565E-3</v>
      </c>
      <c r="AT167" s="231">
        <f t="shared" si="29"/>
        <v>3.0611475533439014E-2</v>
      </c>
      <c r="AU167" s="231">
        <f t="shared" si="30"/>
        <v>3.8663373977465554E-2</v>
      </c>
      <c r="AV167" s="231">
        <f t="shared" si="31"/>
        <v>2.4088455969461631E-2</v>
      </c>
      <c r="AW167" s="231">
        <f t="shared" si="32"/>
        <v>1.8611883334118673E-2</v>
      </c>
      <c r="AX167" s="232">
        <f t="shared" si="33"/>
        <v>2.3218642214183571E-2</v>
      </c>
    </row>
    <row r="168" spans="2:50" x14ac:dyDescent="0.25">
      <c r="B168" s="122">
        <v>43617</v>
      </c>
      <c r="C168" s="724">
        <v>261.23</v>
      </c>
      <c r="D168" s="211">
        <v>217.74</v>
      </c>
      <c r="E168" s="164">
        <v>238.76</v>
      </c>
      <c r="F168" s="164">
        <v>250.8</v>
      </c>
      <c r="G168" s="164">
        <v>257.55</v>
      </c>
      <c r="H168" s="164">
        <v>221.21</v>
      </c>
      <c r="I168" s="164">
        <v>254.97</v>
      </c>
      <c r="J168" s="164">
        <v>214.52</v>
      </c>
      <c r="K168" s="164">
        <v>279.13</v>
      </c>
      <c r="L168" s="164">
        <v>250.55</v>
      </c>
      <c r="M168" s="164">
        <v>212.77</v>
      </c>
      <c r="N168" s="164">
        <v>273.60000000000002</v>
      </c>
      <c r="O168" s="164">
        <v>269.72000000000003</v>
      </c>
      <c r="P168" s="164">
        <v>233.67</v>
      </c>
      <c r="Q168" s="164">
        <v>216.46</v>
      </c>
      <c r="R168" s="724">
        <v>243.49</v>
      </c>
      <c r="S168" s="230">
        <f t="shared" si="0"/>
        <v>9.9628309767396672E-4</v>
      </c>
      <c r="T168" s="231">
        <f t="shared" si="4"/>
        <v>4.5928443485054871E-5</v>
      </c>
      <c r="U168" s="231">
        <f t="shared" si="5"/>
        <v>1.4680592257036995E-3</v>
      </c>
      <c r="V168" s="231">
        <f t="shared" si="6"/>
        <v>5.5852549269941321E-4</v>
      </c>
      <c r="W168" s="231">
        <f t="shared" si="7"/>
        <v>8.1604103520649396E-4</v>
      </c>
      <c r="X168" s="231">
        <f t="shared" si="8"/>
        <v>-1.8079096045198195E-4</v>
      </c>
      <c r="Y168" s="231">
        <f t="shared" si="9"/>
        <v>9.0288136923910578E-4</v>
      </c>
      <c r="Z168" s="231">
        <f t="shared" si="10"/>
        <v>4.6617873292742473E-5</v>
      </c>
      <c r="AA168" s="231">
        <f t="shared" si="11"/>
        <v>8.246683399069088E-4</v>
      </c>
      <c r="AB168" s="231">
        <f t="shared" si="12"/>
        <v>-4.7871703833712864E-4</v>
      </c>
      <c r="AC168" s="231">
        <f t="shared" si="13"/>
        <v>3.2910202162672597E-4</v>
      </c>
      <c r="AD168" s="231">
        <f t="shared" si="14"/>
        <v>8.0474065403479678E-4</v>
      </c>
      <c r="AE168" s="231">
        <f t="shared" si="15"/>
        <v>2.0060925774574301E-3</v>
      </c>
      <c r="AF168" s="231">
        <f t="shared" si="16"/>
        <v>1.1568123393315144E-3</v>
      </c>
      <c r="AG168" s="231">
        <f t="shared" si="17"/>
        <v>1.2952169488389398E-3</v>
      </c>
      <c r="AH168" s="232">
        <f t="shared" si="18"/>
        <v>9.4549042177094478E-4</v>
      </c>
      <c r="AI168" s="230">
        <f t="shared" si="2"/>
        <v>3.1021825788372759E-2</v>
      </c>
      <c r="AJ168" s="231">
        <f t="shared" si="19"/>
        <v>2.3695345557122716E-2</v>
      </c>
      <c r="AK168" s="231">
        <f t="shared" si="20"/>
        <v>2.0167492736284487E-2</v>
      </c>
      <c r="AL168" s="231">
        <f t="shared" si="21"/>
        <v>2.5557145777959533E-2</v>
      </c>
      <c r="AM168" s="231">
        <f t="shared" si="22"/>
        <v>2.7159607561617616E-2</v>
      </c>
      <c r="AN168" s="231">
        <f t="shared" si="23"/>
        <v>2.0529618010703077E-2</v>
      </c>
      <c r="AO168" s="231">
        <f t="shared" si="24"/>
        <v>2.1064434744303417E-2</v>
      </c>
      <c r="AP168" s="231">
        <f t="shared" si="25"/>
        <v>2.1913109756097615E-2</v>
      </c>
      <c r="AQ168" s="231">
        <f t="shared" si="26"/>
        <v>2.719511297563848E-2</v>
      </c>
      <c r="AR168" s="231">
        <f t="shared" si="27"/>
        <v>2.528951999017881E-2</v>
      </c>
      <c r="AS168" s="231">
        <f t="shared" si="28"/>
        <v>8.1974981046248896E-3</v>
      </c>
      <c r="AT168" s="231">
        <f t="shared" si="29"/>
        <v>3.1363088057901223E-2</v>
      </c>
      <c r="AU168" s="231">
        <f t="shared" si="30"/>
        <v>4.0425860206758202E-2</v>
      </c>
      <c r="AV168" s="231">
        <f t="shared" si="31"/>
        <v>2.3566516273161309E-2</v>
      </c>
      <c r="AW168" s="231">
        <f t="shared" si="32"/>
        <v>1.8491507081353165E-2</v>
      </c>
      <c r="AX168" s="232">
        <f t="shared" si="33"/>
        <v>2.3024242678879148E-2</v>
      </c>
    </row>
    <row r="169" spans="2:50" x14ac:dyDescent="0.25">
      <c r="B169" s="122">
        <v>43647</v>
      </c>
      <c r="C169" s="724">
        <v>261.01</v>
      </c>
      <c r="D169" s="211">
        <v>217.92</v>
      </c>
      <c r="E169" s="164">
        <v>239.43</v>
      </c>
      <c r="F169" s="164">
        <v>251.33</v>
      </c>
      <c r="G169" s="164">
        <v>257.92</v>
      </c>
      <c r="H169" s="164">
        <v>221.4</v>
      </c>
      <c r="I169" s="164">
        <v>255.07</v>
      </c>
      <c r="J169" s="164">
        <v>214.65</v>
      </c>
      <c r="K169" s="164">
        <v>279.17</v>
      </c>
      <c r="L169" s="164">
        <v>250.91</v>
      </c>
      <c r="M169" s="164">
        <v>212.87</v>
      </c>
      <c r="N169" s="164">
        <v>273.81</v>
      </c>
      <c r="O169" s="164">
        <v>269.91000000000003</v>
      </c>
      <c r="P169" s="164">
        <v>233.82</v>
      </c>
      <c r="Q169" s="164">
        <v>217.01</v>
      </c>
      <c r="R169" s="724">
        <v>243.99</v>
      </c>
      <c r="S169" s="230">
        <f t="shared" si="0"/>
        <v>-8.4216973548223439E-4</v>
      </c>
      <c r="T169" s="231">
        <f t="shared" si="4"/>
        <v>8.2667401488012437E-4</v>
      </c>
      <c r="U169" s="231">
        <f t="shared" si="5"/>
        <v>2.8061651867985482E-3</v>
      </c>
      <c r="V169" s="231">
        <f t="shared" si="6"/>
        <v>2.1132376395534003E-3</v>
      </c>
      <c r="W169" s="231">
        <f t="shared" si="7"/>
        <v>1.4366142496602397E-3</v>
      </c>
      <c r="X169" s="231">
        <f t="shared" si="8"/>
        <v>8.589123457347636E-4</v>
      </c>
      <c r="Y169" s="231">
        <f t="shared" si="9"/>
        <v>3.9220300427489363E-4</v>
      </c>
      <c r="Z169" s="231">
        <f t="shared" si="10"/>
        <v>6.0600410218158984E-4</v>
      </c>
      <c r="AA169" s="231">
        <f t="shared" si="11"/>
        <v>1.4330240389792692E-4</v>
      </c>
      <c r="AB169" s="231">
        <f t="shared" si="12"/>
        <v>1.4368389543004678E-3</v>
      </c>
      <c r="AC169" s="231">
        <f t="shared" si="13"/>
        <v>4.6999107016953978E-4</v>
      </c>
      <c r="AD169" s="231">
        <f t="shared" si="14"/>
        <v>7.675438596490558E-4</v>
      </c>
      <c r="AE169" s="231">
        <f t="shared" si="15"/>
        <v>7.0443422808841305E-4</v>
      </c>
      <c r="AF169" s="231">
        <f t="shared" si="16"/>
        <v>6.4193092823217057E-4</v>
      </c>
      <c r="AG169" s="231">
        <f t="shared" si="17"/>
        <v>2.5408851519910236E-3</v>
      </c>
      <c r="AH169" s="232">
        <f t="shared" si="18"/>
        <v>2.0534724218652656E-3</v>
      </c>
      <c r="AI169" s="230">
        <f t="shared" si="2"/>
        <v>2.974711011165021E-2</v>
      </c>
      <c r="AJ169" s="231">
        <f t="shared" si="19"/>
        <v>2.2954513448810054E-2</v>
      </c>
      <c r="AK169" s="231">
        <f t="shared" si="20"/>
        <v>2.3030251239104516E-2</v>
      </c>
      <c r="AL169" s="231">
        <f t="shared" si="21"/>
        <v>2.6968495893433753E-2</v>
      </c>
      <c r="AM169" s="231">
        <f t="shared" si="22"/>
        <v>2.8922487732875979E-2</v>
      </c>
      <c r="AN169" s="231">
        <f t="shared" si="23"/>
        <v>1.971260132645547E-2</v>
      </c>
      <c r="AO169" s="231">
        <f t="shared" si="24"/>
        <v>2.0443270923347745E-2</v>
      </c>
      <c r="AP169" s="231">
        <f t="shared" si="25"/>
        <v>2.1656354117087107E-2</v>
      </c>
      <c r="AQ169" s="231">
        <f t="shared" si="26"/>
        <v>2.7304507819687185E-2</v>
      </c>
      <c r="AR169" s="231">
        <f t="shared" si="27"/>
        <v>2.747747747747753E-2</v>
      </c>
      <c r="AS169" s="231">
        <f t="shared" si="28"/>
        <v>8.7191394588448379E-3</v>
      </c>
      <c r="AT169" s="231">
        <f t="shared" si="29"/>
        <v>3.1260592821362732E-2</v>
      </c>
      <c r="AU169" s="231">
        <f t="shared" si="30"/>
        <v>3.4772274191075203E-2</v>
      </c>
      <c r="AV169" s="231">
        <f t="shared" si="31"/>
        <v>2.3999299290531573E-2</v>
      </c>
      <c r="AW169" s="231">
        <f t="shared" si="32"/>
        <v>2.1271589251258716E-2</v>
      </c>
      <c r="AX169" s="232">
        <f t="shared" si="33"/>
        <v>2.4952741020793923E-2</v>
      </c>
    </row>
    <row r="170" spans="2:50" x14ac:dyDescent="0.25">
      <c r="B170" s="122">
        <v>43678</v>
      </c>
      <c r="C170" s="724">
        <v>261.14</v>
      </c>
      <c r="D170" s="211">
        <v>218.42</v>
      </c>
      <c r="E170" s="164">
        <v>239.76</v>
      </c>
      <c r="F170" s="164">
        <v>251.6</v>
      </c>
      <c r="G170" s="164">
        <v>258.14999999999998</v>
      </c>
      <c r="H170" s="164">
        <v>221.7</v>
      </c>
      <c r="I170" s="164">
        <v>255.22</v>
      </c>
      <c r="J170" s="164">
        <v>214.75</v>
      </c>
      <c r="K170" s="164">
        <v>279.33999999999997</v>
      </c>
      <c r="L170" s="164">
        <v>250.45</v>
      </c>
      <c r="M170" s="164">
        <v>213.05</v>
      </c>
      <c r="N170" s="164">
        <v>273.66000000000003</v>
      </c>
      <c r="O170" s="164">
        <v>270.63</v>
      </c>
      <c r="P170" s="164">
        <v>235.17</v>
      </c>
      <c r="Q170" s="164">
        <v>217.01</v>
      </c>
      <c r="R170" s="724">
        <v>244.2</v>
      </c>
      <c r="S170" s="230">
        <f t="shared" si="0"/>
        <v>4.9806520822959222E-4</v>
      </c>
      <c r="T170" s="231">
        <f t="shared" si="4"/>
        <v>2.2944199706314006E-3</v>
      </c>
      <c r="U170" s="231">
        <f t="shared" si="5"/>
        <v>1.3782733993232821E-3</v>
      </c>
      <c r="V170" s="231">
        <f t="shared" si="6"/>
        <v>1.074284804838177E-3</v>
      </c>
      <c r="W170" s="231">
        <f t="shared" si="7"/>
        <v>8.9174937965252887E-4</v>
      </c>
      <c r="X170" s="231">
        <f t="shared" si="8"/>
        <v>1.3550135501354532E-3</v>
      </c>
      <c r="Y170" s="231">
        <f t="shared" si="9"/>
        <v>5.8807386207715417E-4</v>
      </c>
      <c r="Z170" s="231">
        <f t="shared" si="10"/>
        <v>4.6587467971104246E-4</v>
      </c>
      <c r="AA170" s="231">
        <f t="shared" si="11"/>
        <v>6.0894795286015047E-4</v>
      </c>
      <c r="AB170" s="231">
        <f t="shared" si="12"/>
        <v>-1.8333266908453494E-3</v>
      </c>
      <c r="AC170" s="231">
        <f t="shared" si="13"/>
        <v>8.4558650819754888E-4</v>
      </c>
      <c r="AD170" s="231">
        <f t="shared" si="14"/>
        <v>-5.4782513421702816E-4</v>
      </c>
      <c r="AE170" s="231">
        <f t="shared" si="15"/>
        <v>2.6675558519504428E-3</v>
      </c>
      <c r="AF170" s="231">
        <f t="shared" si="16"/>
        <v>5.7736720554273369E-3</v>
      </c>
      <c r="AG170" s="231">
        <f t="shared" si="17"/>
        <v>0</v>
      </c>
      <c r="AH170" s="232">
        <f t="shared" si="18"/>
        <v>8.6069101192665087E-4</v>
      </c>
      <c r="AI170" s="230">
        <f t="shared" si="2"/>
        <v>2.9407127089246199E-2</v>
      </c>
      <c r="AJ170" s="231">
        <f t="shared" si="19"/>
        <v>2.2996580956395452E-2</v>
      </c>
      <c r="AK170" s="231">
        <f t="shared" si="20"/>
        <v>2.4484040507627203E-2</v>
      </c>
      <c r="AL170" s="231">
        <f t="shared" si="21"/>
        <v>2.8996769048300619E-2</v>
      </c>
      <c r="AM170" s="231">
        <f t="shared" si="22"/>
        <v>2.9798946864528331E-2</v>
      </c>
      <c r="AN170" s="231">
        <f t="shared" si="23"/>
        <v>2.1188392445877557E-2</v>
      </c>
      <c r="AO170" s="231">
        <f t="shared" si="24"/>
        <v>2.0023180528356166E-2</v>
      </c>
      <c r="AP170" s="231">
        <f t="shared" si="25"/>
        <v>2.0771936495864729E-2</v>
      </c>
      <c r="AQ170" s="231">
        <f t="shared" si="26"/>
        <v>2.8346340745103671E-2</v>
      </c>
      <c r="AR170" s="231">
        <f t="shared" si="27"/>
        <v>2.5593775593775625E-2</v>
      </c>
      <c r="AS170" s="231">
        <f t="shared" si="28"/>
        <v>7.6621103911460597E-3</v>
      </c>
      <c r="AT170" s="231">
        <f t="shared" si="29"/>
        <v>3.0191236259599519E-2</v>
      </c>
      <c r="AU170" s="231">
        <f t="shared" si="30"/>
        <v>3.6618531428352474E-2</v>
      </c>
      <c r="AV170" s="231">
        <f t="shared" si="31"/>
        <v>2.9686063312754474E-2</v>
      </c>
      <c r="AW170" s="231">
        <f t="shared" si="32"/>
        <v>2.1608134827229009E-2</v>
      </c>
      <c r="AX170" s="232">
        <f t="shared" si="33"/>
        <v>2.5748729365312695E-2</v>
      </c>
    </row>
    <row r="171" spans="2:50" x14ac:dyDescent="0.25">
      <c r="B171" s="122">
        <v>43709</v>
      </c>
      <c r="C171" s="724">
        <v>261.76</v>
      </c>
      <c r="D171" s="211">
        <v>218.42</v>
      </c>
      <c r="E171" s="164">
        <v>240.32</v>
      </c>
      <c r="F171" s="164">
        <v>251.88</v>
      </c>
      <c r="G171" s="164">
        <v>258.55</v>
      </c>
      <c r="H171" s="164">
        <v>222.24</v>
      </c>
      <c r="I171" s="164">
        <v>255.9</v>
      </c>
      <c r="J171" s="164">
        <v>215.1</v>
      </c>
      <c r="K171" s="164">
        <v>279.95</v>
      </c>
      <c r="L171" s="164">
        <v>250.79</v>
      </c>
      <c r="M171" s="164">
        <v>213.5</v>
      </c>
      <c r="N171" s="164">
        <v>273.98</v>
      </c>
      <c r="O171" s="164">
        <v>271.12</v>
      </c>
      <c r="P171" s="164">
        <v>235.64</v>
      </c>
      <c r="Q171" s="164">
        <v>217.01</v>
      </c>
      <c r="R171" s="724">
        <v>244.66</v>
      </c>
      <c r="S171" s="230">
        <f t="shared" si="0"/>
        <v>2.3742054070614582E-3</v>
      </c>
      <c r="T171" s="231">
        <f t="shared" si="4"/>
        <v>0</v>
      </c>
      <c r="U171" s="231">
        <f t="shared" si="5"/>
        <v>2.3356690023357274E-3</v>
      </c>
      <c r="V171" s="231">
        <f t="shared" si="6"/>
        <v>1.1128775834658988E-3</v>
      </c>
      <c r="W171" s="231">
        <f t="shared" si="7"/>
        <v>1.5494867325200889E-3</v>
      </c>
      <c r="X171" s="231">
        <f t="shared" si="8"/>
        <v>2.4357239512855511E-3</v>
      </c>
      <c r="Y171" s="231">
        <f t="shared" si="9"/>
        <v>2.6643679962385924E-3</v>
      </c>
      <c r="Z171" s="231">
        <f t="shared" si="10"/>
        <v>1.6298020954597092E-3</v>
      </c>
      <c r="AA171" s="231">
        <f t="shared" si="11"/>
        <v>2.1837187656619239E-3</v>
      </c>
      <c r="AB171" s="231">
        <f t="shared" si="12"/>
        <v>1.3575563984826733E-3</v>
      </c>
      <c r="AC171" s="231">
        <f t="shared" si="13"/>
        <v>2.1121802393804234E-3</v>
      </c>
      <c r="AD171" s="231">
        <f t="shared" si="14"/>
        <v>1.1693342103340498E-3</v>
      </c>
      <c r="AE171" s="231">
        <f t="shared" si="15"/>
        <v>1.8105901045708528E-3</v>
      </c>
      <c r="AF171" s="231">
        <f t="shared" si="16"/>
        <v>1.9985542373601728E-3</v>
      </c>
      <c r="AG171" s="231">
        <f t="shared" si="17"/>
        <v>0</v>
      </c>
      <c r="AH171" s="232">
        <f t="shared" si="18"/>
        <v>1.8837018837019048E-3</v>
      </c>
      <c r="AI171" s="230">
        <f t="shared" si="2"/>
        <v>3.1444558278824086E-2</v>
      </c>
      <c r="AJ171" s="231">
        <f t="shared" si="19"/>
        <v>2.1943573667711602E-2</v>
      </c>
      <c r="AK171" s="231">
        <f t="shared" si="20"/>
        <v>2.6219147664189979E-2</v>
      </c>
      <c r="AL171" s="231">
        <f t="shared" si="21"/>
        <v>2.9384118680779725E-2</v>
      </c>
      <c r="AM171" s="231">
        <f t="shared" si="22"/>
        <v>2.9300529479676873E-2</v>
      </c>
      <c r="AN171" s="231">
        <f t="shared" si="23"/>
        <v>2.4525170569795307E-2</v>
      </c>
      <c r="AO171" s="231">
        <f t="shared" si="24"/>
        <v>2.233230793815677E-2</v>
      </c>
      <c r="AP171" s="231">
        <f t="shared" si="25"/>
        <v>2.3019119185770043E-2</v>
      </c>
      <c r="AQ171" s="231">
        <f t="shared" si="26"/>
        <v>2.6134447621142032E-2</v>
      </c>
      <c r="AR171" s="231">
        <f t="shared" si="27"/>
        <v>2.5474321229963959E-2</v>
      </c>
      <c r="AS171" s="231">
        <f t="shared" si="28"/>
        <v>9.4085386033757601E-3</v>
      </c>
      <c r="AT171" s="231">
        <f t="shared" si="29"/>
        <v>3.0775018811136201E-2</v>
      </c>
      <c r="AU171" s="231">
        <f t="shared" si="30"/>
        <v>3.9371286179796794E-2</v>
      </c>
      <c r="AV171" s="231">
        <f t="shared" si="31"/>
        <v>3.0030161297372793E-2</v>
      </c>
      <c r="AW171" s="231">
        <f t="shared" si="32"/>
        <v>2.1993030046152384E-2</v>
      </c>
      <c r="AX171" s="232">
        <f t="shared" si="33"/>
        <v>2.6775222427396272E-2</v>
      </c>
    </row>
    <row r="172" spans="2:50" x14ac:dyDescent="0.25">
      <c r="B172" s="122">
        <v>43739</v>
      </c>
      <c r="C172" s="724">
        <v>262.44</v>
      </c>
      <c r="D172" s="211">
        <v>218.82</v>
      </c>
      <c r="E172" s="164">
        <v>240.52</v>
      </c>
      <c r="F172" s="164">
        <v>252.18</v>
      </c>
      <c r="G172" s="164">
        <v>259.47000000000003</v>
      </c>
      <c r="H172" s="164">
        <v>222.44</v>
      </c>
      <c r="I172" s="164">
        <v>256.35000000000002</v>
      </c>
      <c r="J172" s="164">
        <v>215.2</v>
      </c>
      <c r="K172" s="164">
        <v>280.39</v>
      </c>
      <c r="L172" s="164">
        <v>251.23</v>
      </c>
      <c r="M172" s="164">
        <v>214.01</v>
      </c>
      <c r="N172" s="164">
        <v>274.64</v>
      </c>
      <c r="O172" s="164">
        <v>271.73</v>
      </c>
      <c r="P172" s="164">
        <v>236.19</v>
      </c>
      <c r="Q172" s="164">
        <v>217.12</v>
      </c>
      <c r="R172" s="724">
        <v>245.02</v>
      </c>
      <c r="S172" s="230">
        <f t="shared" si="0"/>
        <v>2.5977995110024743E-3</v>
      </c>
      <c r="T172" s="231">
        <f t="shared" si="4"/>
        <v>1.8313341269113881E-3</v>
      </c>
      <c r="U172" s="231">
        <f t="shared" si="5"/>
        <v>8.3222370173108295E-4</v>
      </c>
      <c r="V172" s="231">
        <f t="shared" si="6"/>
        <v>1.1910433539781273E-3</v>
      </c>
      <c r="W172" s="231">
        <f t="shared" si="7"/>
        <v>3.5583059369561632E-3</v>
      </c>
      <c r="X172" s="231">
        <f t="shared" si="8"/>
        <v>8.9992800575955378E-4</v>
      </c>
      <c r="Y172" s="231">
        <f t="shared" si="9"/>
        <v>1.7584994138335475E-3</v>
      </c>
      <c r="Z172" s="231">
        <f t="shared" si="10"/>
        <v>4.6490004649002437E-4</v>
      </c>
      <c r="AA172" s="231">
        <f t="shared" si="11"/>
        <v>1.5717092337916849E-3</v>
      </c>
      <c r="AB172" s="231">
        <f t="shared" si="12"/>
        <v>1.7544559192950171E-3</v>
      </c>
      <c r="AC172" s="231">
        <f t="shared" si="13"/>
        <v>2.3887587822013501E-3</v>
      </c>
      <c r="AD172" s="231">
        <f t="shared" si="14"/>
        <v>2.4089349587559372E-3</v>
      </c>
      <c r="AE172" s="231">
        <f t="shared" si="15"/>
        <v>2.2499262319268798E-3</v>
      </c>
      <c r="AF172" s="231">
        <f t="shared" si="16"/>
        <v>2.3340689186894803E-3</v>
      </c>
      <c r="AG172" s="231">
        <f t="shared" si="17"/>
        <v>5.0688908345253303E-4</v>
      </c>
      <c r="AH172" s="232">
        <f t="shared" si="18"/>
        <v>1.4714297392299791E-3</v>
      </c>
      <c r="AI172" s="230">
        <f t="shared" si="2"/>
        <v>3.6001894836570347E-2</v>
      </c>
      <c r="AJ172" s="231">
        <f t="shared" si="19"/>
        <v>2.3815093809947063E-2</v>
      </c>
      <c r="AK172" s="231">
        <f t="shared" si="20"/>
        <v>2.7511961722487932E-2</v>
      </c>
      <c r="AL172" s="231">
        <f t="shared" si="21"/>
        <v>2.808920053813857E-2</v>
      </c>
      <c r="AM172" s="231">
        <f t="shared" si="22"/>
        <v>3.3703836500537987E-2</v>
      </c>
      <c r="AN172" s="231">
        <f t="shared" si="23"/>
        <v>2.3606828954028769E-2</v>
      </c>
      <c r="AO172" s="231">
        <f t="shared" si="24"/>
        <v>2.3884650716939015E-2</v>
      </c>
      <c r="AP172" s="231">
        <f t="shared" si="25"/>
        <v>2.3056810078440737E-2</v>
      </c>
      <c r="AQ172" s="231">
        <f t="shared" si="26"/>
        <v>2.9142962011378337E-2</v>
      </c>
      <c r="AR172" s="231">
        <f t="shared" si="27"/>
        <v>2.6098676686815869E-2</v>
      </c>
      <c r="AS172" s="231">
        <f t="shared" si="28"/>
        <v>2.0553171196947995E-2</v>
      </c>
      <c r="AT172" s="231">
        <f t="shared" si="29"/>
        <v>3.3608068947348579E-2</v>
      </c>
      <c r="AU172" s="231">
        <f t="shared" si="30"/>
        <v>4.0951578302175884E-2</v>
      </c>
      <c r="AV172" s="231">
        <f t="shared" si="31"/>
        <v>3.1667685856556327E-2</v>
      </c>
      <c r="AW172" s="231">
        <f t="shared" si="32"/>
        <v>2.3089247007822111E-2</v>
      </c>
      <c r="AX172" s="232">
        <f t="shared" si="33"/>
        <v>2.841552990556151E-2</v>
      </c>
    </row>
    <row r="173" spans="2:50" x14ac:dyDescent="0.25">
      <c r="B173" s="122">
        <v>43770</v>
      </c>
      <c r="C173" s="724">
        <v>262.70999999999998</v>
      </c>
      <c r="D173" s="211">
        <v>218.72</v>
      </c>
      <c r="E173" s="164">
        <v>240.51</v>
      </c>
      <c r="F173" s="164">
        <v>252.4</v>
      </c>
      <c r="G173" s="164">
        <v>259.66000000000003</v>
      </c>
      <c r="H173" s="164">
        <v>222.36</v>
      </c>
      <c r="I173" s="164">
        <v>256.45</v>
      </c>
      <c r="J173" s="164">
        <v>215.29</v>
      </c>
      <c r="K173" s="164">
        <v>280.88</v>
      </c>
      <c r="L173" s="164">
        <v>251.17</v>
      </c>
      <c r="M173" s="164">
        <v>214.18</v>
      </c>
      <c r="N173" s="164">
        <v>275.07</v>
      </c>
      <c r="O173" s="164">
        <v>272.27</v>
      </c>
      <c r="P173" s="164">
        <v>236.77</v>
      </c>
      <c r="Q173" s="164">
        <v>216.86</v>
      </c>
      <c r="R173" s="724">
        <v>247.6</v>
      </c>
      <c r="S173" s="230">
        <f t="shared" si="0"/>
        <v>1.0288065843619965E-3</v>
      </c>
      <c r="T173" s="231">
        <f t="shared" si="4"/>
        <v>-4.5699661822495852E-4</v>
      </c>
      <c r="U173" s="231">
        <f t="shared" si="5"/>
        <v>-4.1576584067892774E-5</v>
      </c>
      <c r="V173" s="231">
        <f t="shared" si="6"/>
        <v>8.7239273534778228E-4</v>
      </c>
      <c r="W173" s="231">
        <f t="shared" si="7"/>
        <v>7.3226191852615585E-4</v>
      </c>
      <c r="X173" s="231">
        <f t="shared" si="8"/>
        <v>-3.59647545405406E-4</v>
      </c>
      <c r="Y173" s="231">
        <f t="shared" si="9"/>
        <v>3.9009167154269164E-4</v>
      </c>
      <c r="Z173" s="231">
        <f t="shared" si="10"/>
        <v>4.182156133829551E-4</v>
      </c>
      <c r="AA173" s="231">
        <f t="shared" si="11"/>
        <v>1.7475658903669533E-3</v>
      </c>
      <c r="AB173" s="231">
        <f t="shared" si="12"/>
        <v>-2.3882498109306649E-4</v>
      </c>
      <c r="AC173" s="231">
        <f t="shared" si="13"/>
        <v>7.9435540395311754E-4</v>
      </c>
      <c r="AD173" s="231">
        <f t="shared" si="14"/>
        <v>1.5656859889310315E-3</v>
      </c>
      <c r="AE173" s="231">
        <f t="shared" si="15"/>
        <v>1.9872667721634318E-3</v>
      </c>
      <c r="AF173" s="231">
        <f t="shared" si="16"/>
        <v>2.455650112197949E-3</v>
      </c>
      <c r="AG173" s="231">
        <f t="shared" si="17"/>
        <v>-1.1974944731023562E-3</v>
      </c>
      <c r="AH173" s="232">
        <f t="shared" si="18"/>
        <v>1.0529752673251069E-2</v>
      </c>
      <c r="AI173" s="230">
        <f t="shared" si="2"/>
        <v>3.4494979326639141E-2</v>
      </c>
      <c r="AJ173" s="231">
        <f t="shared" si="19"/>
        <v>2.1960564433230578E-2</v>
      </c>
      <c r="AK173" s="231">
        <f t="shared" si="20"/>
        <v>2.7996238673277496E-2</v>
      </c>
      <c r="AL173" s="231">
        <f t="shared" si="21"/>
        <v>2.7854699462453114E-2</v>
      </c>
      <c r="AM173" s="231">
        <f t="shared" si="22"/>
        <v>3.0233296302174306E-2</v>
      </c>
      <c r="AN173" s="231">
        <f t="shared" si="23"/>
        <v>2.1734135918761277E-2</v>
      </c>
      <c r="AO173" s="231">
        <f t="shared" si="24"/>
        <v>2.3997763935473593E-2</v>
      </c>
      <c r="AP173" s="231">
        <f t="shared" si="25"/>
        <v>2.2755344418052159E-2</v>
      </c>
      <c r="AQ173" s="231">
        <f t="shared" si="26"/>
        <v>2.9128347928040199E-2</v>
      </c>
      <c r="AR173" s="231">
        <f t="shared" si="27"/>
        <v>2.4556394044462415E-2</v>
      </c>
      <c r="AS173" s="231">
        <f t="shared" si="28"/>
        <v>2.0196246546632324E-2</v>
      </c>
      <c r="AT173" s="231">
        <f t="shared" si="29"/>
        <v>3.4836913584891382E-2</v>
      </c>
      <c r="AU173" s="231">
        <f t="shared" si="30"/>
        <v>4.2181818181818098E-2</v>
      </c>
      <c r="AV173" s="231">
        <f t="shared" si="31"/>
        <v>3.2307289850017407E-2</v>
      </c>
      <c r="AW173" s="231">
        <f t="shared" si="32"/>
        <v>2.1671534910016055E-2</v>
      </c>
      <c r="AX173" s="232">
        <f t="shared" si="33"/>
        <v>3.8547040812046518E-2</v>
      </c>
    </row>
    <row r="174" spans="2:50" x14ac:dyDescent="0.25">
      <c r="B174" s="122">
        <v>43800</v>
      </c>
      <c r="C174" s="724">
        <v>271.07</v>
      </c>
      <c r="D174" s="211">
        <v>217.89</v>
      </c>
      <c r="E174" s="164">
        <v>241.09</v>
      </c>
      <c r="F174" s="164">
        <v>255.95</v>
      </c>
      <c r="G174" s="164">
        <v>259.92</v>
      </c>
      <c r="H174" s="164">
        <v>226.93</v>
      </c>
      <c r="I174" s="164">
        <v>262.54000000000002</v>
      </c>
      <c r="J174" s="164">
        <v>212.55</v>
      </c>
      <c r="K174" s="164">
        <v>287.29000000000002</v>
      </c>
      <c r="L174" s="164">
        <v>255.85</v>
      </c>
      <c r="M174" s="164">
        <v>213.54</v>
      </c>
      <c r="N174" s="164">
        <v>277.48</v>
      </c>
      <c r="O174" s="164">
        <v>275.31</v>
      </c>
      <c r="P174" s="164">
        <v>234.7</v>
      </c>
      <c r="Q174" s="164">
        <v>227.23</v>
      </c>
      <c r="R174" s="724">
        <v>247.85</v>
      </c>
      <c r="S174" s="230">
        <f t="shared" si="0"/>
        <v>3.1822161318564302E-2</v>
      </c>
      <c r="T174" s="231">
        <f t="shared" si="4"/>
        <v>-3.7948061448427328E-3</v>
      </c>
      <c r="U174" s="231">
        <f t="shared" si="5"/>
        <v>2.4115421396200265E-3</v>
      </c>
      <c r="V174" s="231">
        <f t="shared" si="6"/>
        <v>1.4064976228209014E-2</v>
      </c>
      <c r="W174" s="231">
        <f t="shared" si="7"/>
        <v>1.0013094046059656E-3</v>
      </c>
      <c r="X174" s="231">
        <f t="shared" si="8"/>
        <v>2.0552257600287893E-2</v>
      </c>
      <c r="Y174" s="231">
        <f t="shared" si="9"/>
        <v>2.3747319165529523E-2</v>
      </c>
      <c r="Z174" s="231">
        <f t="shared" si="10"/>
        <v>-1.2727019369222825E-2</v>
      </c>
      <c r="AA174" s="231">
        <f t="shared" si="11"/>
        <v>2.2821133580176678E-2</v>
      </c>
      <c r="AB174" s="231">
        <f t="shared" si="12"/>
        <v>1.8632798503005921E-2</v>
      </c>
      <c r="AC174" s="231">
        <f t="shared" si="13"/>
        <v>-2.9881408161360756E-3</v>
      </c>
      <c r="AD174" s="231">
        <f t="shared" si="14"/>
        <v>8.7614061875160854E-3</v>
      </c>
      <c r="AE174" s="231">
        <f t="shared" si="15"/>
        <v>1.1165387299371998E-2</v>
      </c>
      <c r="AF174" s="231">
        <f t="shared" si="16"/>
        <v>-8.742661654770556E-3</v>
      </c>
      <c r="AG174" s="231">
        <f t="shared" si="17"/>
        <v>4.7818869316609725E-2</v>
      </c>
      <c r="AH174" s="232">
        <f t="shared" si="18"/>
        <v>1.0096930533118886E-3</v>
      </c>
      <c r="AI174" s="230">
        <f t="shared" si="2"/>
        <v>6.49406773002279E-2</v>
      </c>
      <c r="AJ174" s="231">
        <f t="shared" si="19"/>
        <v>1.6277985074626855E-2</v>
      </c>
      <c r="AK174" s="231">
        <f t="shared" si="20"/>
        <v>2.9595148616330835E-2</v>
      </c>
      <c r="AL174" s="231">
        <f t="shared" si="21"/>
        <v>3.9939866731675489E-2</v>
      </c>
      <c r="AM174" s="231">
        <f t="shared" si="22"/>
        <v>3.0937648738695867E-2</v>
      </c>
      <c r="AN174" s="231">
        <f t="shared" si="23"/>
        <v>4.2876838235294201E-2</v>
      </c>
      <c r="AO174" s="231">
        <f t="shared" si="24"/>
        <v>4.6893691681952454E-2</v>
      </c>
      <c r="AP174" s="231">
        <f t="shared" si="25"/>
        <v>7.8236130867710418E-3</v>
      </c>
      <c r="AQ174" s="231">
        <f t="shared" si="26"/>
        <v>5.0881556807374384E-2</v>
      </c>
      <c r="AR174" s="231">
        <f t="shared" si="27"/>
        <v>4.2626023880353747E-2</v>
      </c>
      <c r="AS174" s="231">
        <f t="shared" si="28"/>
        <v>1.6857142857142904E-2</v>
      </c>
      <c r="AT174" s="231">
        <f t="shared" si="29"/>
        <v>4.2100123934352585E-2</v>
      </c>
      <c r="AU174" s="231">
        <f t="shared" si="30"/>
        <v>5.3132889602937716E-2</v>
      </c>
      <c r="AV174" s="231">
        <f t="shared" si="31"/>
        <v>2.0834239485015837E-2</v>
      </c>
      <c r="AW174" s="231">
        <f t="shared" si="32"/>
        <v>6.916670587681728E-2</v>
      </c>
      <c r="AX174" s="232">
        <f t="shared" si="33"/>
        <v>3.8593697619845768E-2</v>
      </c>
    </row>
    <row r="175" spans="2:50" x14ac:dyDescent="0.25">
      <c r="B175" s="122">
        <v>43831</v>
      </c>
      <c r="C175" s="724">
        <v>264.22000000000003</v>
      </c>
      <c r="D175" s="211">
        <v>219.9</v>
      </c>
      <c r="E175" s="164">
        <v>242.7</v>
      </c>
      <c r="F175" s="164">
        <v>255.66</v>
      </c>
      <c r="G175" s="164">
        <v>262.17</v>
      </c>
      <c r="H175" s="164">
        <v>223.69</v>
      </c>
      <c r="I175" s="164">
        <v>258.31</v>
      </c>
      <c r="J175" s="164">
        <v>216.21</v>
      </c>
      <c r="K175" s="164">
        <v>284.55</v>
      </c>
      <c r="L175" s="164">
        <v>253.91</v>
      </c>
      <c r="M175" s="164">
        <v>215.63</v>
      </c>
      <c r="N175" s="164">
        <v>276.07</v>
      </c>
      <c r="O175" s="164">
        <v>275.37</v>
      </c>
      <c r="P175" s="164">
        <v>237.59</v>
      </c>
      <c r="Q175" s="164">
        <v>218.37</v>
      </c>
      <c r="R175" s="724">
        <v>247.35</v>
      </c>
      <c r="S175" s="230">
        <f t="shared" si="0"/>
        <v>-2.5270225403032254E-2</v>
      </c>
      <c r="T175" s="231">
        <f t="shared" si="4"/>
        <v>9.2248382211208568E-3</v>
      </c>
      <c r="U175" s="231">
        <f t="shared" si="5"/>
        <v>6.6780040648719563E-3</v>
      </c>
      <c r="V175" s="231">
        <f t="shared" si="6"/>
        <v>-1.1330337956632075E-3</v>
      </c>
      <c r="W175" s="231">
        <f t="shared" si="7"/>
        <v>8.6565096952908593E-3</v>
      </c>
      <c r="X175" s="231">
        <f t="shared" si="8"/>
        <v>-1.4277530516018211E-2</v>
      </c>
      <c r="Y175" s="231">
        <f t="shared" si="9"/>
        <v>-1.611183057819765E-2</v>
      </c>
      <c r="Z175" s="231">
        <f t="shared" si="10"/>
        <v>1.7219477769936375E-2</v>
      </c>
      <c r="AA175" s="231">
        <f t="shared" si="11"/>
        <v>-9.5374012322044788E-3</v>
      </c>
      <c r="AB175" s="231">
        <f t="shared" si="12"/>
        <v>-7.5825679108852961E-3</v>
      </c>
      <c r="AC175" s="231">
        <f t="shared" si="13"/>
        <v>9.7873934625831716E-3</v>
      </c>
      <c r="AD175" s="231">
        <f t="shared" si="14"/>
        <v>-5.0814473115180503E-3</v>
      </c>
      <c r="AE175" s="231">
        <f t="shared" si="15"/>
        <v>2.1793614470966283E-4</v>
      </c>
      <c r="AF175" s="231">
        <f t="shared" si="16"/>
        <v>1.2313591819343994E-2</v>
      </c>
      <c r="AG175" s="231">
        <f t="shared" si="17"/>
        <v>-3.8991330370109489E-2</v>
      </c>
      <c r="AH175" s="232">
        <f t="shared" si="18"/>
        <v>-2.0173492031471119E-3</v>
      </c>
      <c r="AI175" s="230">
        <f t="shared" si="2"/>
        <v>2.7773455733623997E-2</v>
      </c>
      <c r="AJ175" s="231">
        <f t="shared" si="19"/>
        <v>2.4458420684835724E-2</v>
      </c>
      <c r="AK175" s="231">
        <f t="shared" si="20"/>
        <v>2.8433408195262411E-2</v>
      </c>
      <c r="AL175" s="231">
        <f t="shared" si="21"/>
        <v>3.1677494854929211E-2</v>
      </c>
      <c r="AM175" s="231">
        <f t="shared" si="22"/>
        <v>3.2571878692398526E-2</v>
      </c>
      <c r="AN175" s="231">
        <f t="shared" si="23"/>
        <v>2.6901712344488793E-2</v>
      </c>
      <c r="AO175" s="231">
        <f t="shared" si="24"/>
        <v>2.5487315891857598E-2</v>
      </c>
      <c r="AP175" s="231">
        <f t="shared" si="25"/>
        <v>1.8321401657874992E-2</v>
      </c>
      <c r="AQ175" s="231">
        <f t="shared" si="26"/>
        <v>2.8258591406786326E-2</v>
      </c>
      <c r="AR175" s="231">
        <f t="shared" si="27"/>
        <v>2.7684461893390466E-2</v>
      </c>
      <c r="AS175" s="231">
        <f t="shared" si="28"/>
        <v>2.3641110847377078E-2</v>
      </c>
      <c r="AT175" s="231">
        <f t="shared" si="29"/>
        <v>3.0381069682379636E-2</v>
      </c>
      <c r="AU175" s="231">
        <f t="shared" si="30"/>
        <v>4.6715827885054129E-2</v>
      </c>
      <c r="AV175" s="231">
        <f t="shared" si="31"/>
        <v>3.2147356531560867E-2</v>
      </c>
      <c r="AW175" s="231">
        <f t="shared" si="32"/>
        <v>2.1136310498012678E-2</v>
      </c>
      <c r="AX175" s="232">
        <f t="shared" si="33"/>
        <v>2.8995756718529053E-2</v>
      </c>
    </row>
    <row r="176" spans="2:50" x14ac:dyDescent="0.25">
      <c r="B176" s="122">
        <v>43862</v>
      </c>
      <c r="C176" s="724">
        <v>265.89</v>
      </c>
      <c r="D176" s="211">
        <v>221.81</v>
      </c>
      <c r="E176" s="164">
        <v>244.62</v>
      </c>
      <c r="F176" s="164">
        <v>258.39999999999998</v>
      </c>
      <c r="G176" s="164">
        <v>263.61</v>
      </c>
      <c r="H176" s="164">
        <v>225.24</v>
      </c>
      <c r="I176" s="164">
        <v>259.02</v>
      </c>
      <c r="J176" s="164">
        <v>216.83</v>
      </c>
      <c r="K176" s="164">
        <v>293.76</v>
      </c>
      <c r="L176" s="164">
        <v>257.18</v>
      </c>
      <c r="M176" s="164">
        <v>218.44</v>
      </c>
      <c r="N176" s="164">
        <v>278.33</v>
      </c>
      <c r="O176" s="164">
        <v>278.08999999999997</v>
      </c>
      <c r="P176" s="164">
        <v>239.13</v>
      </c>
      <c r="Q176" s="164">
        <v>220.33</v>
      </c>
      <c r="R176" s="724">
        <v>249.56</v>
      </c>
      <c r="S176" s="230">
        <f t="shared" si="0"/>
        <v>6.3204905003404477E-3</v>
      </c>
      <c r="T176" s="231">
        <f t="shared" si="4"/>
        <v>8.6857662573898153E-3</v>
      </c>
      <c r="U176" s="231">
        <f t="shared" si="5"/>
        <v>7.9110012360941173E-3</v>
      </c>
      <c r="V176" s="231">
        <f t="shared" si="6"/>
        <v>1.0717358992411663E-2</v>
      </c>
      <c r="W176" s="231">
        <f t="shared" si="7"/>
        <v>5.4926192928252959E-3</v>
      </c>
      <c r="X176" s="231">
        <f t="shared" si="8"/>
        <v>6.9292324198668709E-3</v>
      </c>
      <c r="Y176" s="231">
        <f t="shared" si="9"/>
        <v>2.7486353606132052E-3</v>
      </c>
      <c r="Z176" s="231">
        <f t="shared" si="10"/>
        <v>2.8675824429953423E-3</v>
      </c>
      <c r="AA176" s="231">
        <f t="shared" si="11"/>
        <v>3.2366895097522441E-2</v>
      </c>
      <c r="AB176" s="231">
        <f t="shared" si="12"/>
        <v>1.2878579024063752E-2</v>
      </c>
      <c r="AC176" s="231">
        <f t="shared" si="13"/>
        <v>1.3031581876362219E-2</v>
      </c>
      <c r="AD176" s="231">
        <f t="shared" si="14"/>
        <v>8.1863295540984815E-3</v>
      </c>
      <c r="AE176" s="231">
        <f t="shared" si="15"/>
        <v>9.8776192032536958E-3</v>
      </c>
      <c r="AF176" s="231">
        <f t="shared" si="16"/>
        <v>6.4817542825876817E-3</v>
      </c>
      <c r="AG176" s="231">
        <f t="shared" si="17"/>
        <v>8.9755918853322569E-3</v>
      </c>
      <c r="AH176" s="232">
        <f t="shared" si="18"/>
        <v>8.934707903780037E-3</v>
      </c>
      <c r="AI176" s="230">
        <f t="shared" si="2"/>
        <v>2.1828523115944742E-2</v>
      </c>
      <c r="AJ176" s="231">
        <f t="shared" si="19"/>
        <v>2.5426471268087392E-2</v>
      </c>
      <c r="AK176" s="231">
        <f t="shared" si="20"/>
        <v>3.149905123339658E-2</v>
      </c>
      <c r="AL176" s="231">
        <f t="shared" si="21"/>
        <v>3.5961993344826082E-2</v>
      </c>
      <c r="AM176" s="231">
        <f t="shared" si="22"/>
        <v>3.4332574746919864E-2</v>
      </c>
      <c r="AN176" s="231">
        <f t="shared" si="23"/>
        <v>3.0469393357123176E-2</v>
      </c>
      <c r="AO176" s="231">
        <f t="shared" si="24"/>
        <v>2.1170904790065004E-2</v>
      </c>
      <c r="AP176" s="231">
        <f t="shared" si="25"/>
        <v>1.7599023840811023E-2</v>
      </c>
      <c r="AQ176" s="231">
        <f t="shared" si="26"/>
        <v>5.6310679611650372E-2</v>
      </c>
      <c r="AR176" s="231">
        <f t="shared" si="27"/>
        <v>3.2188152191362951E-2</v>
      </c>
      <c r="AS176" s="231">
        <f t="shared" si="28"/>
        <v>3.0280162248844444E-2</v>
      </c>
      <c r="AT176" s="231">
        <f t="shared" si="29"/>
        <v>2.8186183967491729E-2</v>
      </c>
      <c r="AU176" s="231">
        <f t="shared" si="30"/>
        <v>4.5765643802647249E-2</v>
      </c>
      <c r="AV176" s="231">
        <f t="shared" si="31"/>
        <v>2.9623250807319756E-2</v>
      </c>
      <c r="AW176" s="231">
        <f t="shared" si="32"/>
        <v>2.6509504286246877E-2</v>
      </c>
      <c r="AX176" s="232">
        <f t="shared" si="33"/>
        <v>3.2306101344363958E-2</v>
      </c>
    </row>
    <row r="177" spans="2:50" x14ac:dyDescent="0.25">
      <c r="B177" s="122">
        <v>43891</v>
      </c>
      <c r="C177" s="724">
        <v>266.64999999999998</v>
      </c>
      <c r="D177" s="211">
        <v>223.27</v>
      </c>
      <c r="E177" s="164">
        <v>245.14</v>
      </c>
      <c r="F177" s="164">
        <v>259.63</v>
      </c>
      <c r="G177" s="164">
        <v>265.08999999999997</v>
      </c>
      <c r="H177" s="164">
        <v>229.71</v>
      </c>
      <c r="I177" s="164">
        <v>259.57</v>
      </c>
      <c r="J177" s="164">
        <v>216.84</v>
      </c>
      <c r="K177" s="164">
        <v>294.32</v>
      </c>
      <c r="L177" s="164">
        <v>258.44</v>
      </c>
      <c r="M177" s="164">
        <v>219.23</v>
      </c>
      <c r="N177" s="164">
        <v>279.95</v>
      </c>
      <c r="O177" s="164">
        <v>278.85000000000002</v>
      </c>
      <c r="P177" s="164">
        <v>240.1</v>
      </c>
      <c r="Q177" s="164">
        <v>220.67</v>
      </c>
      <c r="R177" s="724">
        <v>250.44</v>
      </c>
      <c r="S177" s="230">
        <f t="shared" si="0"/>
        <v>2.8583248711873122E-3</v>
      </c>
      <c r="T177" s="231">
        <f t="shared" si="4"/>
        <v>6.5822099995491712E-3</v>
      </c>
      <c r="U177" s="231">
        <f t="shared" si="5"/>
        <v>2.1257460551058482E-3</v>
      </c>
      <c r="V177" s="231">
        <f t="shared" si="6"/>
        <v>4.7600619195047322E-3</v>
      </c>
      <c r="W177" s="231">
        <f t="shared" si="7"/>
        <v>5.6143545389020222E-3</v>
      </c>
      <c r="X177" s="231">
        <f t="shared" si="8"/>
        <v>1.9845498135322215E-2</v>
      </c>
      <c r="Y177" s="231">
        <f t="shared" si="9"/>
        <v>2.1233881553548439E-3</v>
      </c>
      <c r="Z177" s="231">
        <f t="shared" si="10"/>
        <v>4.6119079463169399E-5</v>
      </c>
      <c r="AA177" s="231">
        <f t="shared" si="11"/>
        <v>1.9063180827887383E-3</v>
      </c>
      <c r="AB177" s="231">
        <f t="shared" si="12"/>
        <v>4.8992923244419728E-3</v>
      </c>
      <c r="AC177" s="231">
        <f t="shared" si="13"/>
        <v>3.6165537447354623E-3</v>
      </c>
      <c r="AD177" s="231">
        <f t="shared" si="14"/>
        <v>5.8204289871734982E-3</v>
      </c>
      <c r="AE177" s="231">
        <f t="shared" si="15"/>
        <v>2.7329281887160661E-3</v>
      </c>
      <c r="AF177" s="231">
        <f t="shared" si="16"/>
        <v>4.056371011583737E-3</v>
      </c>
      <c r="AG177" s="231">
        <f t="shared" si="17"/>
        <v>1.5431398357008685E-3</v>
      </c>
      <c r="AH177" s="232">
        <f t="shared" si="18"/>
        <v>3.5262061227760988E-3</v>
      </c>
      <c r="AI177" s="230">
        <f t="shared" si="2"/>
        <v>2.2587820217824683E-2</v>
      </c>
      <c r="AJ177" s="231">
        <f t="shared" si="19"/>
        <v>2.9653200516509992E-2</v>
      </c>
      <c r="AK177" s="231">
        <f t="shared" si="20"/>
        <v>2.7797576621525266E-2</v>
      </c>
      <c r="AL177" s="231">
        <f t="shared" si="21"/>
        <v>3.8187779910428654E-2</v>
      </c>
      <c r="AM177" s="231">
        <f t="shared" si="22"/>
        <v>3.3408701075939407E-2</v>
      </c>
      <c r="AN177" s="231">
        <f t="shared" si="23"/>
        <v>4.8377527269408027E-2</v>
      </c>
      <c r="AO177" s="231">
        <f t="shared" si="24"/>
        <v>2.3339246993889118E-2</v>
      </c>
      <c r="AP177" s="231">
        <f t="shared" si="25"/>
        <v>1.5786761605846245E-2</v>
      </c>
      <c r="AQ177" s="231">
        <f t="shared" si="26"/>
        <v>5.4494643688868027E-2</v>
      </c>
      <c r="AR177" s="231">
        <f t="shared" si="27"/>
        <v>3.5416666666666652E-2</v>
      </c>
      <c r="AS177" s="231">
        <f t="shared" si="28"/>
        <v>3.249658550369694E-2</v>
      </c>
      <c r="AT177" s="231">
        <f t="shared" si="29"/>
        <v>2.9417172274315062E-2</v>
      </c>
      <c r="AU177" s="231">
        <f t="shared" si="30"/>
        <v>4.172893006575018E-2</v>
      </c>
      <c r="AV177" s="231">
        <f t="shared" si="31"/>
        <v>3.1135924414859462E-2</v>
      </c>
      <c r="AW177" s="231">
        <f t="shared" si="32"/>
        <v>2.7423410000931181E-2</v>
      </c>
      <c r="AX177" s="232">
        <f t="shared" si="33"/>
        <v>3.108402980773195E-2</v>
      </c>
    </row>
    <row r="178" spans="2:50" x14ac:dyDescent="0.25">
      <c r="B178" s="122">
        <v>43922</v>
      </c>
      <c r="C178" s="724">
        <v>266.69</v>
      </c>
      <c r="D178" s="211">
        <v>222.32</v>
      </c>
      <c r="E178" s="164">
        <v>246.39</v>
      </c>
      <c r="F178" s="164">
        <v>260.44</v>
      </c>
      <c r="G178" s="164">
        <v>265.3</v>
      </c>
      <c r="H178" s="164">
        <v>227.18</v>
      </c>
      <c r="I178" s="164">
        <v>260.12</v>
      </c>
      <c r="J178" s="164">
        <v>217.39</v>
      </c>
      <c r="K178" s="164">
        <v>295.19</v>
      </c>
      <c r="L178" s="164">
        <v>261.44</v>
      </c>
      <c r="M178" s="164">
        <v>219.53</v>
      </c>
      <c r="N178" s="164">
        <v>280.89</v>
      </c>
      <c r="O178" s="164">
        <v>277.76</v>
      </c>
      <c r="P178" s="164">
        <v>240.25</v>
      </c>
      <c r="Q178" s="164">
        <v>220.86</v>
      </c>
      <c r="R178" s="724">
        <v>251.51</v>
      </c>
      <c r="S178" s="230">
        <f t="shared" si="0"/>
        <v>1.5000937558595773E-4</v>
      </c>
      <c r="T178" s="231">
        <f t="shared" si="4"/>
        <v>-4.2549379674834409E-3</v>
      </c>
      <c r="U178" s="231">
        <f t="shared" si="5"/>
        <v>5.0991270294524771E-3</v>
      </c>
      <c r="V178" s="231">
        <f t="shared" si="6"/>
        <v>3.1198243654431135E-3</v>
      </c>
      <c r="W178" s="231">
        <f t="shared" si="7"/>
        <v>7.9218378663870048E-4</v>
      </c>
      <c r="X178" s="231">
        <f t="shared" si="8"/>
        <v>-1.1013887075007611E-2</v>
      </c>
      <c r="Y178" s="231">
        <f t="shared" si="9"/>
        <v>2.1188889316947623E-3</v>
      </c>
      <c r="Z178" s="231">
        <f t="shared" si="10"/>
        <v>2.5364323925474164E-3</v>
      </c>
      <c r="AA178" s="231">
        <f t="shared" si="11"/>
        <v>2.9559662951890164E-3</v>
      </c>
      <c r="AB178" s="231">
        <f t="shared" si="12"/>
        <v>1.160811019965946E-2</v>
      </c>
      <c r="AC178" s="231">
        <f t="shared" si="13"/>
        <v>1.3684258541257766E-3</v>
      </c>
      <c r="AD178" s="231">
        <f t="shared" si="14"/>
        <v>3.3577424540096601E-3</v>
      </c>
      <c r="AE178" s="231">
        <f t="shared" si="15"/>
        <v>-3.9089116012194225E-3</v>
      </c>
      <c r="AF178" s="231">
        <f t="shared" si="16"/>
        <v>6.2473969179510647E-4</v>
      </c>
      <c r="AG178" s="231">
        <f t="shared" si="17"/>
        <v>8.6101418407591446E-4</v>
      </c>
      <c r="AH178" s="232">
        <f t="shared" si="18"/>
        <v>4.2724804344353995E-3</v>
      </c>
      <c r="AI178" s="230">
        <f t="shared" si="2"/>
        <v>2.2466740789019779E-2</v>
      </c>
      <c r="AJ178" s="231">
        <f t="shared" si="19"/>
        <v>2.1362613129967345E-2</v>
      </c>
      <c r="AK178" s="231">
        <f t="shared" si="20"/>
        <v>3.3255053258407941E-2</v>
      </c>
      <c r="AL178" s="231">
        <f t="shared" si="21"/>
        <v>3.9597636915216228E-2</v>
      </c>
      <c r="AM178" s="231">
        <f t="shared" si="22"/>
        <v>3.2657350823245501E-2</v>
      </c>
      <c r="AN178" s="231">
        <f t="shared" si="23"/>
        <v>2.8242961890105889E-2</v>
      </c>
      <c r="AO178" s="231">
        <f t="shared" si="24"/>
        <v>2.2444086317361833E-2</v>
      </c>
      <c r="AP178" s="231">
        <f t="shared" si="25"/>
        <v>1.607852301939694E-2</v>
      </c>
      <c r="AQ178" s="231">
        <f t="shared" si="26"/>
        <v>5.73465147933232E-2</v>
      </c>
      <c r="AR178" s="231">
        <f t="shared" si="27"/>
        <v>4.638783269961988E-2</v>
      </c>
      <c r="AS178" s="231">
        <f t="shared" si="28"/>
        <v>3.2936526608008387E-2</v>
      </c>
      <c r="AT178" s="231">
        <f t="shared" si="29"/>
        <v>3.0033003300329986E-2</v>
      </c>
      <c r="AU178" s="231">
        <f t="shared" si="30"/>
        <v>3.4911881962815361E-2</v>
      </c>
      <c r="AV178" s="231">
        <f t="shared" si="31"/>
        <v>2.8951989378560139E-2</v>
      </c>
      <c r="AW178" s="231">
        <f t="shared" si="32"/>
        <v>2.4302012800296868E-2</v>
      </c>
      <c r="AX178" s="232">
        <f t="shared" si="33"/>
        <v>3.4722507919529244E-2</v>
      </c>
    </row>
    <row r="179" spans="2:50" x14ac:dyDescent="0.25">
      <c r="B179" s="122">
        <v>43952</v>
      </c>
      <c r="C179" s="911">
        <v>268.37</v>
      </c>
      <c r="D179" s="211">
        <v>225.93</v>
      </c>
      <c r="E179" s="164">
        <v>245.55</v>
      </c>
      <c r="F179" s="164">
        <v>261.48</v>
      </c>
      <c r="G179" s="164">
        <v>266.23</v>
      </c>
      <c r="H179" s="164">
        <v>228.21</v>
      </c>
      <c r="I179" s="164">
        <v>261.01</v>
      </c>
      <c r="J179" s="164">
        <v>218</v>
      </c>
      <c r="K179" s="164">
        <v>296.25</v>
      </c>
      <c r="L179" s="164">
        <v>262.25</v>
      </c>
      <c r="M179" s="164">
        <v>221.19</v>
      </c>
      <c r="N179" s="164">
        <v>281.75</v>
      </c>
      <c r="O179" s="164">
        <v>278.75</v>
      </c>
      <c r="P179" s="164">
        <v>241.59</v>
      </c>
      <c r="Q179" s="164">
        <v>221.45</v>
      </c>
      <c r="R179" s="212">
        <v>251.57</v>
      </c>
      <c r="S179" s="230">
        <f t="shared" si="0"/>
        <v>6.2994487982301894E-3</v>
      </c>
      <c r="T179" s="231">
        <f t="shared" si="4"/>
        <v>1.6237855343648855E-2</v>
      </c>
      <c r="U179" s="231">
        <f t="shared" si="5"/>
        <v>-3.4092292706683347E-3</v>
      </c>
      <c r="V179" s="231">
        <f t="shared" si="6"/>
        <v>3.9932422054984595E-3</v>
      </c>
      <c r="W179" s="231">
        <f t="shared" si="7"/>
        <v>3.5054655107424892E-3</v>
      </c>
      <c r="X179" s="231">
        <f t="shared" si="8"/>
        <v>4.5338498107228009E-3</v>
      </c>
      <c r="Y179" s="231">
        <f t="shared" si="9"/>
        <v>3.421497770259796E-3</v>
      </c>
      <c r="Z179" s="231">
        <f t="shared" si="10"/>
        <v>2.806016836101044E-3</v>
      </c>
      <c r="AA179" s="231">
        <f t="shared" si="11"/>
        <v>3.5909075510687227E-3</v>
      </c>
      <c r="AB179" s="231">
        <f t="shared" si="12"/>
        <v>3.0982252141982247E-3</v>
      </c>
      <c r="AC179" s="231">
        <f t="shared" si="13"/>
        <v>7.5616088917231927E-3</v>
      </c>
      <c r="AD179" s="231">
        <f t="shared" si="14"/>
        <v>3.0616967496173153E-3</v>
      </c>
      <c r="AE179" s="231">
        <f t="shared" si="15"/>
        <v>3.5642281105991991E-3</v>
      </c>
      <c r="AF179" s="231">
        <f t="shared" si="16"/>
        <v>5.5775234131114626E-3</v>
      </c>
      <c r="AG179" s="231">
        <f t="shared" si="17"/>
        <v>2.6713755320111332E-3</v>
      </c>
      <c r="AH179" s="232">
        <f t="shared" si="18"/>
        <v>2.3855910301784355E-4</v>
      </c>
      <c r="AI179" s="230">
        <f t="shared" si="2"/>
        <v>2.8355749703030897E-2</v>
      </c>
      <c r="AJ179" s="231">
        <f t="shared" si="19"/>
        <v>3.7661323657741219E-2</v>
      </c>
      <c r="AK179" s="231">
        <f t="shared" si="20"/>
        <v>2.994840820435396E-2</v>
      </c>
      <c r="AL179" s="231">
        <f t="shared" si="21"/>
        <v>4.3166041650043896E-2</v>
      </c>
      <c r="AM179" s="231">
        <f t="shared" si="22"/>
        <v>3.4545737157068546E-2</v>
      </c>
      <c r="AN179" s="231">
        <f t="shared" si="23"/>
        <v>3.1457627118644194E-2</v>
      </c>
      <c r="AO179" s="231">
        <f t="shared" si="24"/>
        <v>2.4613331239695224E-2</v>
      </c>
      <c r="AP179" s="231">
        <f t="shared" si="25"/>
        <v>1.6269637779124491E-2</v>
      </c>
      <c r="AQ179" s="231">
        <f t="shared" si="26"/>
        <v>6.2208676945141761E-2</v>
      </c>
      <c r="AR179" s="231">
        <f t="shared" si="27"/>
        <v>4.6196194199545237E-2</v>
      </c>
      <c r="AS179" s="231">
        <f t="shared" si="28"/>
        <v>3.9915373765867512E-2</v>
      </c>
      <c r="AT179" s="231">
        <f t="shared" si="29"/>
        <v>3.0616723973955651E-2</v>
      </c>
      <c r="AU179" s="231">
        <f t="shared" si="30"/>
        <v>3.5552418456051615E-2</v>
      </c>
      <c r="AV179" s="231">
        <f t="shared" si="31"/>
        <v>3.5089974293059045E-2</v>
      </c>
      <c r="AW179" s="231">
        <f t="shared" si="32"/>
        <v>2.4377833287075434E-2</v>
      </c>
      <c r="AX179" s="232">
        <f t="shared" si="33"/>
        <v>3.4160980021376242E-2</v>
      </c>
    </row>
    <row r="180" spans="2:50" x14ac:dyDescent="0.25">
      <c r="B180" s="122">
        <v>43983</v>
      </c>
      <c r="C180" s="911">
        <v>269.51021544000002</v>
      </c>
      <c r="D180" s="211">
        <v>226.29998040000001</v>
      </c>
      <c r="E180" s="164">
        <v>245.98908736999999</v>
      </c>
      <c r="F180" s="164">
        <v>261.97254242999998</v>
      </c>
      <c r="G180" s="164">
        <v>267.33534639999999</v>
      </c>
      <c r="H180" s="164">
        <v>228.30219779999999</v>
      </c>
      <c r="I180" s="164">
        <v>261.03150485999998</v>
      </c>
      <c r="J180" s="164">
        <v>218.02730595</v>
      </c>
      <c r="K180" s="164">
        <v>296.77970370000003</v>
      </c>
      <c r="L180" s="164">
        <v>262.73016689000002</v>
      </c>
      <c r="M180" s="164">
        <v>221.85066613000001</v>
      </c>
      <c r="N180" s="164">
        <v>282.11820412999998</v>
      </c>
      <c r="O180" s="164">
        <v>278.38154178000002</v>
      </c>
      <c r="P180" s="164">
        <v>242.22250466</v>
      </c>
      <c r="Q180" s="164">
        <v>222.29164836999999</v>
      </c>
      <c r="R180" s="212">
        <v>252.09</v>
      </c>
      <c r="S180" s="230">
        <f t="shared" ref="S180:AH184" si="34">C180/C179-1</f>
        <v>4.2486695234191796E-3</v>
      </c>
      <c r="T180" s="231">
        <f t="shared" si="34"/>
        <v>1.637588633647713E-3</v>
      </c>
      <c r="U180" s="231">
        <f t="shared" si="34"/>
        <v>1.7881790673996978E-3</v>
      </c>
      <c r="V180" s="231">
        <f t="shared" si="34"/>
        <v>1.8836715236345558E-3</v>
      </c>
      <c r="W180" s="231">
        <f t="shared" si="34"/>
        <v>4.1518476505275625E-3</v>
      </c>
      <c r="X180" s="231">
        <f t="shared" si="34"/>
        <v>4.0400420665176462E-4</v>
      </c>
      <c r="Y180" s="231">
        <f t="shared" si="34"/>
        <v>8.2390942875765205E-5</v>
      </c>
      <c r="Z180" s="231">
        <f t="shared" si="34"/>
        <v>1.2525665137608222E-4</v>
      </c>
      <c r="AA180" s="231">
        <f t="shared" si="34"/>
        <v>1.7880293670886616E-3</v>
      </c>
      <c r="AB180" s="231">
        <f t="shared" si="34"/>
        <v>1.8309509628218201E-3</v>
      </c>
      <c r="AC180" s="231">
        <f t="shared" si="34"/>
        <v>2.9868716035987841E-3</v>
      </c>
      <c r="AD180" s="231">
        <f t="shared" si="34"/>
        <v>1.3068469565216123E-3</v>
      </c>
      <c r="AE180" s="231">
        <f t="shared" si="34"/>
        <v>-1.3218232107622407E-3</v>
      </c>
      <c r="AF180" s="231">
        <f t="shared" si="34"/>
        <v>2.6180912289415215E-3</v>
      </c>
      <c r="AG180" s="231">
        <f t="shared" si="34"/>
        <v>3.8006248363062767E-3</v>
      </c>
      <c r="AH180" s="232">
        <f t="shared" si="34"/>
        <v>2.067019119926794E-3</v>
      </c>
      <c r="AI180" s="230">
        <f t="shared" ref="AI180:AX184" si="35">C180/C168-1</f>
        <v>3.169703112199973E-2</v>
      </c>
      <c r="AJ180" s="231">
        <f t="shared" si="35"/>
        <v>3.9312852025351397E-2</v>
      </c>
      <c r="AK180" s="231">
        <f t="shared" si="35"/>
        <v>3.0277631805997629E-2</v>
      </c>
      <c r="AL180" s="231">
        <f t="shared" si="35"/>
        <v>4.4547617344497414E-2</v>
      </c>
      <c r="AM180" s="231">
        <f t="shared" si="35"/>
        <v>3.7993967773247928E-2</v>
      </c>
      <c r="AN180" s="231">
        <f t="shared" si="35"/>
        <v>3.2060927625333191E-2</v>
      </c>
      <c r="AO180" s="231">
        <f t="shared" si="35"/>
        <v>2.3773404165195799E-2</v>
      </c>
      <c r="AP180" s="231">
        <f t="shared" si="35"/>
        <v>1.6349552256199829E-2</v>
      </c>
      <c r="AQ180" s="231">
        <f t="shared" si="35"/>
        <v>6.3231124207358658E-2</v>
      </c>
      <c r="AR180" s="231">
        <f t="shared" si="35"/>
        <v>4.8613717381760235E-2</v>
      </c>
      <c r="AS180" s="231">
        <f t="shared" si="35"/>
        <v>4.2678319922921482E-2</v>
      </c>
      <c r="AT180" s="231">
        <f t="shared" si="35"/>
        <v>3.1133787024853588E-2</v>
      </c>
      <c r="AU180" s="231">
        <f t="shared" si="35"/>
        <v>3.2113086830787507E-2</v>
      </c>
      <c r="AV180" s="231">
        <f t="shared" si="35"/>
        <v>3.6600781700689033E-2</v>
      </c>
      <c r="AW180" s="231">
        <f t="shared" si="35"/>
        <v>2.6940997736302208E-2</v>
      </c>
      <c r="AX180" s="232">
        <f t="shared" si="35"/>
        <v>3.5319725656084433E-2</v>
      </c>
    </row>
    <row r="181" spans="2:50" x14ac:dyDescent="0.25">
      <c r="B181" s="122">
        <v>44013</v>
      </c>
      <c r="C181" s="911">
        <v>270.62</v>
      </c>
      <c r="D181" s="211">
        <v>226.55</v>
      </c>
      <c r="E181" s="164">
        <v>245.96</v>
      </c>
      <c r="F181" s="164">
        <v>262.08</v>
      </c>
      <c r="G181" s="164">
        <v>267.76</v>
      </c>
      <c r="H181" s="164">
        <v>229.84</v>
      </c>
      <c r="I181" s="164">
        <v>261.7</v>
      </c>
      <c r="J181" s="164">
        <v>218.61</v>
      </c>
      <c r="K181" s="164">
        <v>296.94</v>
      </c>
      <c r="L181" s="164">
        <v>262.93</v>
      </c>
      <c r="M181" s="164">
        <v>222.84</v>
      </c>
      <c r="N181" s="164">
        <v>282.76</v>
      </c>
      <c r="O181" s="164">
        <v>279.02999999999997</v>
      </c>
      <c r="P181" s="164">
        <v>241.88</v>
      </c>
      <c r="Q181" s="164">
        <v>222.47</v>
      </c>
      <c r="R181" s="212">
        <v>252.26</v>
      </c>
      <c r="S181" s="230">
        <f t="shared" si="34"/>
        <v>4.1177829129339649E-3</v>
      </c>
      <c r="T181" s="231">
        <f t="shared" si="34"/>
        <v>1.1048149432362209E-3</v>
      </c>
      <c r="U181" s="231">
        <f t="shared" si="34"/>
        <v>-1.1824658691561574E-4</v>
      </c>
      <c r="V181" s="231">
        <f t="shared" si="34"/>
        <v>4.1018638443279798E-4</v>
      </c>
      <c r="W181" s="231">
        <f t="shared" si="34"/>
        <v>1.5884678390585272E-3</v>
      </c>
      <c r="X181" s="231">
        <f t="shared" si="34"/>
        <v>6.7358186422155075E-3</v>
      </c>
      <c r="Y181" s="231">
        <f t="shared" si="34"/>
        <v>2.5609749304342788E-3</v>
      </c>
      <c r="Z181" s="231">
        <f t="shared" si="34"/>
        <v>2.6725737286028561E-3</v>
      </c>
      <c r="AA181" s="231">
        <f t="shared" si="34"/>
        <v>5.4011880867022022E-4</v>
      </c>
      <c r="AB181" s="231">
        <f t="shared" si="34"/>
        <v>7.606020746131481E-4</v>
      </c>
      <c r="AC181" s="231">
        <f t="shared" si="34"/>
        <v>4.459458640616587E-3</v>
      </c>
      <c r="AD181" s="231">
        <f t="shared" si="34"/>
        <v>2.2749183165233777E-3</v>
      </c>
      <c r="AE181" s="231">
        <f t="shared" si="34"/>
        <v>2.3293865529072644E-3</v>
      </c>
      <c r="AF181" s="231">
        <f t="shared" si="34"/>
        <v>-1.4140084154474764E-3</v>
      </c>
      <c r="AG181" s="231">
        <f t="shared" si="34"/>
        <v>8.02331672412393E-4</v>
      </c>
      <c r="AH181" s="232">
        <f t="shared" si="34"/>
        <v>6.7436233091355824E-4</v>
      </c>
      <c r="AI181" s="230">
        <f t="shared" si="35"/>
        <v>3.6818512700662831E-2</v>
      </c>
      <c r="AJ181" s="231">
        <f t="shared" si="35"/>
        <v>3.9601688693098547E-2</v>
      </c>
      <c r="AK181" s="231">
        <f t="shared" si="35"/>
        <v>2.7273106962369065E-2</v>
      </c>
      <c r="AL181" s="231">
        <f t="shared" si="35"/>
        <v>4.2772450563004716E-2</v>
      </c>
      <c r="AM181" s="231">
        <f t="shared" si="35"/>
        <v>3.8151364764267948E-2</v>
      </c>
      <c r="AN181" s="231">
        <f t="shared" si="35"/>
        <v>3.8121047877145431E-2</v>
      </c>
      <c r="AO181" s="231">
        <f t="shared" si="35"/>
        <v>2.5992864703806795E-2</v>
      </c>
      <c r="AP181" s="231">
        <f t="shared" si="35"/>
        <v>1.8448637316561989E-2</v>
      </c>
      <c r="AQ181" s="231">
        <f t="shared" si="35"/>
        <v>6.3652971307805117E-2</v>
      </c>
      <c r="AR181" s="231">
        <f t="shared" si="35"/>
        <v>4.7905623530349661E-2</v>
      </c>
      <c r="AS181" s="231">
        <f t="shared" si="35"/>
        <v>4.683609714849446E-2</v>
      </c>
      <c r="AT181" s="231">
        <f t="shared" si="35"/>
        <v>3.2686899674956971E-2</v>
      </c>
      <c r="AU181" s="231">
        <f t="shared" si="35"/>
        <v>3.3789040791374791E-2</v>
      </c>
      <c r="AV181" s="231">
        <f t="shared" si="35"/>
        <v>3.4470960567958286E-2</v>
      </c>
      <c r="AW181" s="231">
        <f t="shared" si="35"/>
        <v>2.5160130869545272E-2</v>
      </c>
      <c r="AX181" s="232">
        <f t="shared" si="35"/>
        <v>3.3894831755399757E-2</v>
      </c>
    </row>
    <row r="182" spans="2:50" x14ac:dyDescent="0.25">
      <c r="B182" s="122">
        <v>44044</v>
      </c>
      <c r="C182" s="911">
        <v>271.35000000000002</v>
      </c>
      <c r="D182" s="211">
        <v>227.05</v>
      </c>
      <c r="E182" s="164">
        <v>245.89</v>
      </c>
      <c r="F182" s="164">
        <v>263.22000000000003</v>
      </c>
      <c r="G182" s="164">
        <v>268.19</v>
      </c>
      <c r="H182" s="164">
        <v>231.21</v>
      </c>
      <c r="I182" s="164">
        <v>262.39999999999998</v>
      </c>
      <c r="J182" s="164">
        <v>219.14</v>
      </c>
      <c r="K182" s="164">
        <v>297.39</v>
      </c>
      <c r="L182" s="164">
        <v>263.70999999999998</v>
      </c>
      <c r="M182" s="164">
        <v>223.71</v>
      </c>
      <c r="N182" s="164">
        <v>283.68</v>
      </c>
      <c r="O182" s="164">
        <v>279.48</v>
      </c>
      <c r="P182" s="164">
        <v>242.2</v>
      </c>
      <c r="Q182" s="164">
        <v>222.96</v>
      </c>
      <c r="R182" s="212">
        <v>252.53</v>
      </c>
      <c r="S182" s="230">
        <f t="shared" si="34"/>
        <v>2.6975094228069985E-3</v>
      </c>
      <c r="T182" s="231">
        <f t="shared" si="34"/>
        <v>2.2070183182520964E-3</v>
      </c>
      <c r="U182" s="231">
        <f t="shared" si="34"/>
        <v>-2.8459912180855973E-4</v>
      </c>
      <c r="V182" s="231">
        <f t="shared" si="34"/>
        <v>4.3498168498170564E-3</v>
      </c>
      <c r="W182" s="231">
        <f t="shared" si="34"/>
        <v>1.6059157454437756E-3</v>
      </c>
      <c r="X182" s="231">
        <f t="shared" si="34"/>
        <v>5.9606682909849606E-3</v>
      </c>
      <c r="Y182" s="231">
        <f t="shared" si="34"/>
        <v>2.6748184944591635E-3</v>
      </c>
      <c r="Z182" s="231">
        <f t="shared" si="34"/>
        <v>2.4244087644662571E-3</v>
      </c>
      <c r="AA182" s="231">
        <f t="shared" si="34"/>
        <v>1.5154576682157028E-3</v>
      </c>
      <c r="AB182" s="231">
        <f t="shared" si="34"/>
        <v>2.9665690487961083E-3</v>
      </c>
      <c r="AC182" s="231">
        <f t="shared" si="34"/>
        <v>3.9041464728055697E-3</v>
      </c>
      <c r="AD182" s="231">
        <f t="shared" si="34"/>
        <v>3.2536426651577077E-3</v>
      </c>
      <c r="AE182" s="231">
        <f t="shared" si="34"/>
        <v>1.6127298139987367E-3</v>
      </c>
      <c r="AF182" s="231">
        <f t="shared" si="34"/>
        <v>1.3229700678021317E-3</v>
      </c>
      <c r="AG182" s="231">
        <f t="shared" si="34"/>
        <v>2.2025441632580467E-3</v>
      </c>
      <c r="AH182" s="232">
        <f t="shared" si="34"/>
        <v>1.0703242686118664E-3</v>
      </c>
      <c r="AI182" s="230">
        <f t="shared" si="35"/>
        <v>3.9097801945316757E-2</v>
      </c>
      <c r="AJ182" s="231">
        <f t="shared" si="35"/>
        <v>3.9511033788114824E-2</v>
      </c>
      <c r="AK182" s="231">
        <f t="shared" si="35"/>
        <v>2.5567233900567254E-2</v>
      </c>
      <c r="AL182" s="231">
        <f t="shared" si="35"/>
        <v>4.6184419713831693E-2</v>
      </c>
      <c r="AM182" s="231">
        <f t="shared" si="35"/>
        <v>3.8892116986248393E-2</v>
      </c>
      <c r="AN182" s="231">
        <f t="shared" si="35"/>
        <v>4.289580514208402E-2</v>
      </c>
      <c r="AO182" s="231">
        <f t="shared" si="35"/>
        <v>2.8132591489695047E-2</v>
      </c>
      <c r="AP182" s="231">
        <f t="shared" si="35"/>
        <v>2.0442374854481971E-2</v>
      </c>
      <c r="AQ182" s="231">
        <f t="shared" si="35"/>
        <v>6.4616596262619064E-2</v>
      </c>
      <c r="AR182" s="231">
        <f t="shared" si="35"/>
        <v>5.2944699540826479E-2</v>
      </c>
      <c r="AS182" s="231">
        <f t="shared" si="35"/>
        <v>5.003520300398967E-2</v>
      </c>
      <c r="AT182" s="231">
        <f t="shared" si="35"/>
        <v>3.6614777461082992E-2</v>
      </c>
      <c r="AU182" s="231">
        <f t="shared" si="35"/>
        <v>3.2701474337656578E-2</v>
      </c>
      <c r="AV182" s="231">
        <f t="shared" si="35"/>
        <v>2.9893268699238806E-2</v>
      </c>
      <c r="AW182" s="231">
        <f t="shared" si="35"/>
        <v>2.7418091332196859E-2</v>
      </c>
      <c r="AX182" s="232">
        <f t="shared" si="35"/>
        <v>3.4111384111384258E-2</v>
      </c>
    </row>
    <row r="183" spans="2:50" x14ac:dyDescent="0.25">
      <c r="B183" s="122">
        <v>44075</v>
      </c>
      <c r="C183" s="911">
        <v>272.39</v>
      </c>
      <c r="D183" s="211">
        <v>227.58</v>
      </c>
      <c r="E183" s="164">
        <v>246.21</v>
      </c>
      <c r="F183" s="164">
        <v>263.54000000000002</v>
      </c>
      <c r="G183" s="164">
        <v>269.02999999999997</v>
      </c>
      <c r="H183" s="164">
        <v>231.21</v>
      </c>
      <c r="I183" s="164">
        <v>263.54000000000002</v>
      </c>
      <c r="J183" s="164">
        <v>219.52</v>
      </c>
      <c r="K183" s="164">
        <v>297.82</v>
      </c>
      <c r="L183" s="164">
        <v>264.16000000000003</v>
      </c>
      <c r="M183" s="164">
        <v>224.6</v>
      </c>
      <c r="N183" s="164">
        <v>284.73</v>
      </c>
      <c r="O183" s="164">
        <v>281.19</v>
      </c>
      <c r="P183" s="164">
        <v>243.99</v>
      </c>
      <c r="Q183" s="164">
        <v>223.21</v>
      </c>
      <c r="R183" s="212">
        <v>252.99</v>
      </c>
      <c r="S183" s="230">
        <f t="shared" si="34"/>
        <v>3.8326884098027758E-3</v>
      </c>
      <c r="T183" s="231">
        <f t="shared" si="34"/>
        <v>2.3342876018497272E-3</v>
      </c>
      <c r="U183" s="231">
        <f t="shared" si="34"/>
        <v>1.3013949326936558E-3</v>
      </c>
      <c r="V183" s="231">
        <f t="shared" si="34"/>
        <v>1.2157130917103132E-3</v>
      </c>
      <c r="W183" s="231">
        <f t="shared" si="34"/>
        <v>3.1321078339980879E-3</v>
      </c>
      <c r="X183" s="231">
        <f t="shared" si="34"/>
        <v>0</v>
      </c>
      <c r="Y183" s="231">
        <f t="shared" si="34"/>
        <v>4.3445121951222188E-3</v>
      </c>
      <c r="Z183" s="231">
        <f t="shared" si="34"/>
        <v>1.7340512914119088E-3</v>
      </c>
      <c r="AA183" s="231">
        <f t="shared" si="34"/>
        <v>1.4459127744712585E-3</v>
      </c>
      <c r="AB183" s="231">
        <f t="shared" si="34"/>
        <v>1.7064199309848593E-3</v>
      </c>
      <c r="AC183" s="231">
        <f t="shared" si="34"/>
        <v>3.9783648473470379E-3</v>
      </c>
      <c r="AD183" s="231">
        <f t="shared" si="34"/>
        <v>3.7013536379018053E-3</v>
      </c>
      <c r="AE183" s="231">
        <f t="shared" si="34"/>
        <v>6.1185057964792122E-3</v>
      </c>
      <c r="AF183" s="231">
        <f t="shared" si="34"/>
        <v>7.3905862923204779E-3</v>
      </c>
      <c r="AG183" s="231">
        <f t="shared" si="34"/>
        <v>1.1212773591675607E-3</v>
      </c>
      <c r="AH183" s="232">
        <f t="shared" si="34"/>
        <v>1.8215657545639363E-3</v>
      </c>
      <c r="AI183" s="230">
        <f t="shared" si="35"/>
        <v>4.060971882640585E-2</v>
      </c>
      <c r="AJ183" s="231">
        <f t="shared" si="35"/>
        <v>4.1937551506272541E-2</v>
      </c>
      <c r="AK183" s="231">
        <f t="shared" si="35"/>
        <v>2.4508988015978783E-2</v>
      </c>
      <c r="AL183" s="231">
        <f t="shared" si="35"/>
        <v>4.6291885024615009E-2</v>
      </c>
      <c r="AM183" s="231">
        <f t="shared" si="35"/>
        <v>4.053374589054326E-2</v>
      </c>
      <c r="AN183" s="231">
        <f t="shared" si="35"/>
        <v>4.0361771058315288E-2</v>
      </c>
      <c r="AO183" s="231">
        <f t="shared" si="35"/>
        <v>2.9855412270418213E-2</v>
      </c>
      <c r="AP183" s="231">
        <f t="shared" si="35"/>
        <v>2.0548582054858322E-2</v>
      </c>
      <c r="AQ183" s="231">
        <f t="shared" si="35"/>
        <v>6.3832827290587701E-2</v>
      </c>
      <c r="AR183" s="231">
        <f t="shared" si="35"/>
        <v>5.3311535547669431E-2</v>
      </c>
      <c r="AS183" s="231">
        <f t="shared" si="35"/>
        <v>5.1990632318501095E-2</v>
      </c>
      <c r="AT183" s="231">
        <f t="shared" si="35"/>
        <v>3.923644061610343E-2</v>
      </c>
      <c r="AU183" s="231">
        <f t="shared" si="35"/>
        <v>3.7142224845087002E-2</v>
      </c>
      <c r="AV183" s="231">
        <f t="shared" si="35"/>
        <v>3.5435409947377483E-2</v>
      </c>
      <c r="AW183" s="231">
        <f t="shared" si="35"/>
        <v>2.8570111976406798E-2</v>
      </c>
      <c r="AX183" s="232">
        <f t="shared" si="35"/>
        <v>3.404724924384861E-2</v>
      </c>
    </row>
    <row r="184" spans="2:50" x14ac:dyDescent="0.25">
      <c r="B184" s="122">
        <v>44105</v>
      </c>
      <c r="C184" s="911">
        <v>274.08999999999997</v>
      </c>
      <c r="D184" s="211">
        <v>228.25</v>
      </c>
      <c r="E184" s="164">
        <v>246.67</v>
      </c>
      <c r="F184" s="164">
        <v>264.72000000000003</v>
      </c>
      <c r="G184" s="164">
        <v>269.08</v>
      </c>
      <c r="H184" s="164">
        <v>231.4</v>
      </c>
      <c r="I184" s="164">
        <v>264.62</v>
      </c>
      <c r="J184" s="164">
        <v>220.86</v>
      </c>
      <c r="K184" s="164">
        <v>299</v>
      </c>
      <c r="L184" s="164">
        <v>265.13</v>
      </c>
      <c r="M184" s="164">
        <v>227.14</v>
      </c>
      <c r="N184" s="164">
        <v>286.75</v>
      </c>
      <c r="O184" s="164">
        <v>283.56</v>
      </c>
      <c r="P184" s="164">
        <v>245.64</v>
      </c>
      <c r="Q184" s="164">
        <v>223.95</v>
      </c>
      <c r="R184" s="212">
        <v>253.63</v>
      </c>
      <c r="S184" s="230">
        <f t="shared" si="34"/>
        <v>6.241051433606204E-3</v>
      </c>
      <c r="T184" s="231">
        <f t="shared" si="34"/>
        <v>2.9440196853853795E-3</v>
      </c>
      <c r="U184" s="231">
        <f t="shared" si="34"/>
        <v>1.8683237886356618E-3</v>
      </c>
      <c r="V184" s="231">
        <f t="shared" si="34"/>
        <v>4.4774986719284815E-3</v>
      </c>
      <c r="W184" s="231">
        <f t="shared" si="34"/>
        <v>1.8585287886119239E-4</v>
      </c>
      <c r="X184" s="231">
        <f t="shared" si="34"/>
        <v>8.2176376454312638E-4</v>
      </c>
      <c r="Y184" s="231">
        <f t="shared" si="34"/>
        <v>4.0980496319342752E-3</v>
      </c>
      <c r="Z184" s="231">
        <f t="shared" si="34"/>
        <v>6.1042274052478529E-3</v>
      </c>
      <c r="AA184" s="231">
        <f t="shared" si="34"/>
        <v>3.9621247733530041E-3</v>
      </c>
      <c r="AB184" s="231">
        <f t="shared" si="34"/>
        <v>3.6720169594184338E-3</v>
      </c>
      <c r="AC184" s="231">
        <f t="shared" si="34"/>
        <v>1.1308993766696362E-2</v>
      </c>
      <c r="AD184" s="231">
        <f t="shared" si="34"/>
        <v>7.0944403469952455E-3</v>
      </c>
      <c r="AE184" s="231">
        <f t="shared" si="34"/>
        <v>8.4284647391443812E-3</v>
      </c>
      <c r="AF184" s="231">
        <f t="shared" si="34"/>
        <v>6.7625722365669549E-3</v>
      </c>
      <c r="AG184" s="231">
        <f t="shared" si="34"/>
        <v>3.3152636530620061E-3</v>
      </c>
      <c r="AH184" s="232">
        <f t="shared" si="34"/>
        <v>2.5297442586662555E-3</v>
      </c>
      <c r="AI184" s="230">
        <f t="shared" si="35"/>
        <v>4.439109891784776E-2</v>
      </c>
      <c r="AJ184" s="231">
        <f t="shared" si="35"/>
        <v>4.3094781098619972E-2</v>
      </c>
      <c r="AK184" s="231">
        <f t="shared" si="35"/>
        <v>2.556959920172952E-2</v>
      </c>
      <c r="AL184" s="231">
        <f t="shared" si="35"/>
        <v>4.9726385914822924E-2</v>
      </c>
      <c r="AM184" s="231">
        <f t="shared" si="35"/>
        <v>3.7037037037036757E-2</v>
      </c>
      <c r="AN184" s="231">
        <f t="shared" si="35"/>
        <v>4.0280525085416352E-2</v>
      </c>
      <c r="AO184" s="231">
        <f t="shared" si="35"/>
        <v>3.2260581236590591E-2</v>
      </c>
      <c r="AP184" s="231">
        <f t="shared" si="35"/>
        <v>2.6301115241635697E-2</v>
      </c>
      <c r="AQ184" s="231">
        <f t="shared" si="35"/>
        <v>6.6371839223938078E-2</v>
      </c>
      <c r="AR184" s="231">
        <f t="shared" si="35"/>
        <v>5.5327787286550301E-2</v>
      </c>
      <c r="AS184" s="231">
        <f t="shared" si="35"/>
        <v>6.1352273258258982E-2</v>
      </c>
      <c r="AT184" s="231">
        <f t="shared" si="35"/>
        <v>4.4094086804544075E-2</v>
      </c>
      <c r="AU184" s="231">
        <f t="shared" si="35"/>
        <v>4.3535862804990222E-2</v>
      </c>
      <c r="AV184" s="231">
        <f t="shared" si="35"/>
        <v>4.0010161310809034E-2</v>
      </c>
      <c r="AW184" s="231">
        <f t="shared" si="35"/>
        <v>3.145725865880622E-2</v>
      </c>
      <c r="AX184" s="232">
        <f t="shared" si="35"/>
        <v>3.5139988572361336E-2</v>
      </c>
    </row>
    <row r="185" spans="2:50" x14ac:dyDescent="0.25">
      <c r="B185" s="122">
        <v>44136</v>
      </c>
      <c r="C185" s="911">
        <v>276.24</v>
      </c>
      <c r="D185" s="211">
        <v>229.11</v>
      </c>
      <c r="E185" s="164">
        <v>246.8</v>
      </c>
      <c r="F185" s="164">
        <v>266</v>
      </c>
      <c r="G185" s="164">
        <v>271.24</v>
      </c>
      <c r="H185" s="164">
        <v>232.52</v>
      </c>
      <c r="I185" s="164">
        <v>265.89999999999998</v>
      </c>
      <c r="J185" s="164">
        <v>222.58</v>
      </c>
      <c r="K185" s="164">
        <v>300.77</v>
      </c>
      <c r="L185" s="164">
        <v>266.77</v>
      </c>
      <c r="M185" s="164">
        <v>229.92</v>
      </c>
      <c r="N185" s="164">
        <v>289.64999999999998</v>
      </c>
      <c r="O185" s="164">
        <v>285.3</v>
      </c>
      <c r="P185" s="164">
        <v>247.73</v>
      </c>
      <c r="Q185" s="164">
        <v>225.07</v>
      </c>
      <c r="R185" s="212">
        <v>254.49</v>
      </c>
      <c r="S185" s="230">
        <f t="shared" ref="S185:AH185" si="36">C185/C183-1</f>
        <v>1.413414589375539E-2</v>
      </c>
      <c r="T185" s="231">
        <f t="shared" si="36"/>
        <v>6.72291062483521E-3</v>
      </c>
      <c r="U185" s="231">
        <f t="shared" si="36"/>
        <v>2.3963283375980637E-3</v>
      </c>
      <c r="V185" s="231">
        <f t="shared" si="36"/>
        <v>9.3344463838505032E-3</v>
      </c>
      <c r="W185" s="231">
        <f t="shared" si="36"/>
        <v>8.214697245660485E-3</v>
      </c>
      <c r="X185" s="231">
        <f t="shared" si="36"/>
        <v>5.6658449029021174E-3</v>
      </c>
      <c r="Y185" s="231">
        <f t="shared" si="36"/>
        <v>8.9549973438565189E-3</v>
      </c>
      <c r="Z185" s="231">
        <f t="shared" si="36"/>
        <v>1.3939504373177813E-2</v>
      </c>
      <c r="AA185" s="231">
        <f t="shared" si="36"/>
        <v>9.9053119333825101E-3</v>
      </c>
      <c r="AB185" s="231">
        <f t="shared" si="36"/>
        <v>9.8803755299816665E-3</v>
      </c>
      <c r="AC185" s="231">
        <f t="shared" si="36"/>
        <v>2.3686553873552896E-2</v>
      </c>
      <c r="AD185" s="231">
        <f t="shared" si="36"/>
        <v>1.7279527973869779E-2</v>
      </c>
      <c r="AE185" s="231">
        <f t="shared" si="36"/>
        <v>1.4616451509655404E-2</v>
      </c>
      <c r="AF185" s="231">
        <f t="shared" si="36"/>
        <v>1.5328497069551972E-2</v>
      </c>
      <c r="AG185" s="231">
        <f t="shared" si="36"/>
        <v>8.3329599928319009E-3</v>
      </c>
      <c r="AH185" s="232">
        <f t="shared" si="36"/>
        <v>5.9290881062492584E-3</v>
      </c>
      <c r="AI185" s="230">
        <f t="shared" ref="AI185:AX185" si="37">C185/C172-1</f>
        <v>5.2583447645176085E-2</v>
      </c>
      <c r="AJ185" s="231">
        <f t="shared" si="37"/>
        <v>4.702495201535517E-2</v>
      </c>
      <c r="AK185" s="231">
        <f t="shared" si="37"/>
        <v>2.6110094794611571E-2</v>
      </c>
      <c r="AL185" s="231">
        <f t="shared" si="37"/>
        <v>5.4802125465936991E-2</v>
      </c>
      <c r="AM185" s="231">
        <f t="shared" si="37"/>
        <v>4.5361698847650844E-2</v>
      </c>
      <c r="AN185" s="231">
        <f t="shared" si="37"/>
        <v>4.5315590721093368E-2</v>
      </c>
      <c r="AO185" s="231">
        <f t="shared" si="37"/>
        <v>3.7253754632338376E-2</v>
      </c>
      <c r="AP185" s="231">
        <f t="shared" si="37"/>
        <v>3.4293680297397877E-2</v>
      </c>
      <c r="AQ185" s="231">
        <f t="shared" si="37"/>
        <v>7.2684475195263776E-2</v>
      </c>
      <c r="AR185" s="231">
        <f t="shared" si="37"/>
        <v>6.1855670103092786E-2</v>
      </c>
      <c r="AS185" s="231">
        <f t="shared" si="37"/>
        <v>7.4342320452315258E-2</v>
      </c>
      <c r="AT185" s="231">
        <f t="shared" si="37"/>
        <v>5.4653364404311011E-2</v>
      </c>
      <c r="AU185" s="231">
        <f t="shared" si="37"/>
        <v>4.9939277959739403E-2</v>
      </c>
      <c r="AV185" s="231">
        <f t="shared" si="37"/>
        <v>4.8858969473728697E-2</v>
      </c>
      <c r="AW185" s="231">
        <f t="shared" si="37"/>
        <v>3.6615696389093566E-2</v>
      </c>
      <c r="AX185" s="232">
        <f t="shared" si="37"/>
        <v>3.8649906130111766E-2</v>
      </c>
    </row>
    <row r="186" spans="2:50" x14ac:dyDescent="0.25">
      <c r="B186" s="122">
        <v>44166</v>
      </c>
      <c r="C186" s="911">
        <v>277.95</v>
      </c>
      <c r="D186" s="211">
        <v>230.53</v>
      </c>
      <c r="E186" s="164">
        <v>247.84</v>
      </c>
      <c r="F186" s="164">
        <v>268.2</v>
      </c>
      <c r="G186" s="164">
        <v>272.87</v>
      </c>
      <c r="H186" s="164">
        <v>233.32</v>
      </c>
      <c r="I186" s="164">
        <v>266.79000000000002</v>
      </c>
      <c r="J186" s="164">
        <v>223.98</v>
      </c>
      <c r="K186" s="164">
        <v>302.14999999999998</v>
      </c>
      <c r="L186" s="164">
        <v>268.06</v>
      </c>
      <c r="M186" s="164">
        <v>231.21</v>
      </c>
      <c r="N186" s="164">
        <v>291.14999999999998</v>
      </c>
      <c r="O186" s="164">
        <v>288.17</v>
      </c>
      <c r="P186" s="164">
        <v>249.63</v>
      </c>
      <c r="Q186" s="164">
        <v>226.8</v>
      </c>
      <c r="R186" s="212">
        <v>255.78</v>
      </c>
      <c r="S186" s="230">
        <f t="shared" ref="S186:AH187" si="38">C186/C184-1</f>
        <v>1.4082965449305096E-2</v>
      </c>
      <c r="T186" s="231">
        <f t="shared" si="38"/>
        <v>9.9890470974808299E-3</v>
      </c>
      <c r="U186" s="231">
        <f t="shared" si="38"/>
        <v>4.7431791462277939E-3</v>
      </c>
      <c r="V186" s="231">
        <f t="shared" si="38"/>
        <v>1.3145965548504002E-2</v>
      </c>
      <c r="W186" s="231">
        <f t="shared" si="38"/>
        <v>1.4085030474208393E-2</v>
      </c>
      <c r="X186" s="231">
        <f t="shared" si="38"/>
        <v>8.2973206568710545E-3</v>
      </c>
      <c r="Y186" s="231">
        <f t="shared" si="38"/>
        <v>8.2004383644471712E-3</v>
      </c>
      <c r="Z186" s="231">
        <f t="shared" si="38"/>
        <v>1.4126596033686489E-2</v>
      </c>
      <c r="AA186" s="231">
        <f t="shared" si="38"/>
        <v>1.0535117056856169E-2</v>
      </c>
      <c r="AB186" s="231">
        <f t="shared" si="38"/>
        <v>1.1051182438803542E-2</v>
      </c>
      <c r="AC186" s="231">
        <f t="shared" si="38"/>
        <v>1.7918464383199995E-2</v>
      </c>
      <c r="AD186" s="231">
        <f t="shared" si="38"/>
        <v>1.5344376634699231E-2</v>
      </c>
      <c r="AE186" s="231">
        <f t="shared" si="38"/>
        <v>1.6257582169558527E-2</v>
      </c>
      <c r="AF186" s="231">
        <f t="shared" si="38"/>
        <v>1.624328285295551E-2</v>
      </c>
      <c r="AG186" s="231">
        <f t="shared" si="38"/>
        <v>1.2726054922973962E-2</v>
      </c>
      <c r="AH186" s="232">
        <f t="shared" si="38"/>
        <v>8.4769151914205754E-3</v>
      </c>
      <c r="AI186" s="230">
        <f t="shared" ref="AI186:AX187" si="39">C186/C173-1</f>
        <v>5.8010734269727138E-2</v>
      </c>
      <c r="AJ186" s="231">
        <f t="shared" si="39"/>
        <v>5.3995976591075356E-2</v>
      </c>
      <c r="AK186" s="231">
        <f t="shared" si="39"/>
        <v>3.0476903247266263E-2</v>
      </c>
      <c r="AL186" s="231">
        <f t="shared" si="39"/>
        <v>6.2599049128367668E-2</v>
      </c>
      <c r="AM186" s="231">
        <f t="shared" si="39"/>
        <v>5.087422013402132E-2</v>
      </c>
      <c r="AN186" s="231">
        <f t="shared" si="39"/>
        <v>4.9289440546860908E-2</v>
      </c>
      <c r="AO186" s="231">
        <f t="shared" si="39"/>
        <v>4.0319750438682078E-2</v>
      </c>
      <c r="AP186" s="231">
        <f t="shared" si="39"/>
        <v>4.0364159970272651E-2</v>
      </c>
      <c r="AQ186" s="231">
        <f t="shared" si="39"/>
        <v>7.57262888066077E-2</v>
      </c>
      <c r="AR186" s="231">
        <f t="shared" si="39"/>
        <v>6.7245292033284221E-2</v>
      </c>
      <c r="AS186" s="231">
        <f t="shared" si="39"/>
        <v>7.9512559529367755E-2</v>
      </c>
      <c r="AT186" s="231">
        <f t="shared" si="39"/>
        <v>5.845784709346713E-2</v>
      </c>
      <c r="AU186" s="231">
        <f t="shared" si="39"/>
        <v>5.8397913835531057E-2</v>
      </c>
      <c r="AV186" s="231">
        <f t="shared" si="39"/>
        <v>5.4314313468767139E-2</v>
      </c>
      <c r="AW186" s="231">
        <f t="shared" si="39"/>
        <v>4.5836023240800605E-2</v>
      </c>
      <c r="AX186" s="232">
        <f t="shared" si="39"/>
        <v>3.3037156704361914E-2</v>
      </c>
    </row>
    <row r="187" spans="2:50" ht="12.75" customHeight="1" thickBot="1" x14ac:dyDescent="0.3">
      <c r="B187" s="450">
        <v>44197</v>
      </c>
      <c r="C187" s="891">
        <v>280.31</v>
      </c>
      <c r="D187" s="463">
        <v>232.6</v>
      </c>
      <c r="E187" s="575">
        <v>249.53</v>
      </c>
      <c r="F187" s="575">
        <v>271.92</v>
      </c>
      <c r="G187" s="575">
        <v>275.32</v>
      </c>
      <c r="H187" s="575">
        <v>235.57</v>
      </c>
      <c r="I187" s="575">
        <v>269.01</v>
      </c>
      <c r="J187" s="575">
        <v>224.52</v>
      </c>
      <c r="K187" s="575">
        <v>305.07</v>
      </c>
      <c r="L187" s="575">
        <v>269.56</v>
      </c>
      <c r="M187" s="575">
        <v>235.48</v>
      </c>
      <c r="N187" s="575">
        <v>292.93</v>
      </c>
      <c r="O187" s="575">
        <v>292.19</v>
      </c>
      <c r="P187" s="575">
        <v>251.9</v>
      </c>
      <c r="Q187" s="575">
        <v>228.6</v>
      </c>
      <c r="R187" s="679">
        <v>257.74</v>
      </c>
      <c r="S187" s="577">
        <f t="shared" si="38"/>
        <v>1.4733565015928152E-2</v>
      </c>
      <c r="T187" s="578">
        <f t="shared" si="38"/>
        <v>1.5232857579328574E-2</v>
      </c>
      <c r="U187" s="578">
        <f t="shared" si="38"/>
        <v>1.1061588330631977E-2</v>
      </c>
      <c r="V187" s="578">
        <f t="shared" si="38"/>
        <v>2.2255639097744417E-2</v>
      </c>
      <c r="W187" s="578">
        <f t="shared" si="38"/>
        <v>1.5042029199233031E-2</v>
      </c>
      <c r="X187" s="578">
        <f t="shared" si="38"/>
        <v>1.3117151212798772E-2</v>
      </c>
      <c r="Y187" s="578">
        <f t="shared" si="38"/>
        <v>1.1696126363294423E-2</v>
      </c>
      <c r="Z187" s="578">
        <f t="shared" si="38"/>
        <v>8.7159672926588883E-3</v>
      </c>
      <c r="AA187" s="578">
        <f t="shared" si="38"/>
        <v>1.4296638627522729E-2</v>
      </c>
      <c r="AB187" s="578">
        <f t="shared" si="38"/>
        <v>1.0458447351651357E-2</v>
      </c>
      <c r="AC187" s="578">
        <f t="shared" si="38"/>
        <v>2.4182324286708523E-2</v>
      </c>
      <c r="AD187" s="578">
        <f t="shared" si="38"/>
        <v>1.1324011738304884E-2</v>
      </c>
      <c r="AE187" s="578">
        <f t="shared" si="38"/>
        <v>2.4150017525411904E-2</v>
      </c>
      <c r="AF187" s="578">
        <f t="shared" si="38"/>
        <v>1.6832842207241905E-2</v>
      </c>
      <c r="AG187" s="578">
        <f t="shared" si="38"/>
        <v>1.5684009419291822E-2</v>
      </c>
      <c r="AH187" s="579">
        <f t="shared" si="38"/>
        <v>1.2770639317851495E-2</v>
      </c>
      <c r="AI187" s="577">
        <f t="shared" si="39"/>
        <v>3.4087136164090426E-2</v>
      </c>
      <c r="AJ187" s="578">
        <f t="shared" si="39"/>
        <v>6.7511129468998066E-2</v>
      </c>
      <c r="AK187" s="578">
        <f t="shared" si="39"/>
        <v>3.5007673482931656E-2</v>
      </c>
      <c r="AL187" s="578">
        <f t="shared" si="39"/>
        <v>6.2394999023246855E-2</v>
      </c>
      <c r="AM187" s="578">
        <f t="shared" si="39"/>
        <v>5.9248999692212978E-2</v>
      </c>
      <c r="AN187" s="578">
        <f t="shared" si="39"/>
        <v>3.8073414709381748E-2</v>
      </c>
      <c r="AO187" s="578">
        <f t="shared" si="39"/>
        <v>2.4643863792183973E-2</v>
      </c>
      <c r="AP187" s="578">
        <f t="shared" si="39"/>
        <v>5.6316160903316925E-2</v>
      </c>
      <c r="AQ187" s="578">
        <f t="shared" si="39"/>
        <v>6.1888683908245978E-2</v>
      </c>
      <c r="AR187" s="578">
        <f t="shared" si="39"/>
        <v>5.3586085597029598E-2</v>
      </c>
      <c r="AS187" s="578">
        <f t="shared" si="39"/>
        <v>0.10274421654022659</v>
      </c>
      <c r="AT187" s="578">
        <f t="shared" si="39"/>
        <v>5.5679688626207202E-2</v>
      </c>
      <c r="AU187" s="578">
        <f t="shared" si="39"/>
        <v>6.1312702044967526E-2</v>
      </c>
      <c r="AV187" s="578">
        <f t="shared" si="39"/>
        <v>7.3285044737963378E-2</v>
      </c>
      <c r="AW187" s="578">
        <f t="shared" si="39"/>
        <v>6.0291334770936622E-3</v>
      </c>
      <c r="AX187" s="579">
        <f t="shared" si="39"/>
        <v>3.9903167238249049E-2</v>
      </c>
    </row>
    <row r="188" spans="2:50" ht="14.25" x14ac:dyDescent="0.3">
      <c r="B188" s="19" t="str">
        <f>'PIB construcción 1'!B191</f>
        <v>Consultado por última vez el 23 de julio de 2021</v>
      </c>
    </row>
  </sheetData>
  <mergeCells count="4">
    <mergeCell ref="B5:B6"/>
    <mergeCell ref="S5:AH5"/>
    <mergeCell ref="AI5:AX5"/>
    <mergeCell ref="C5:R5"/>
  </mergeCells>
  <phoneticPr fontId="0" type="noConversion"/>
  <hyperlinks>
    <hyperlink ref="B2" location="CONTENIDO!A1" display="INDICE"/>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theme="9" tint="-0.249977111117893"/>
  </sheetPr>
  <dimension ref="A1:M277"/>
  <sheetViews>
    <sheetView zoomScaleNormal="100" workbookViewId="0">
      <pane xSplit="3" ySplit="6" topLeftCell="D265" activePane="bottomRight" state="frozen"/>
      <selection pane="topRight" activeCell="D1" sqref="D1"/>
      <selection pane="bottomLeft" activeCell="A6" sqref="A6"/>
      <selection pane="bottomRight" activeCell="B266" sqref="B266:B271"/>
    </sheetView>
  </sheetViews>
  <sheetFormatPr baseColWidth="10" defaultRowHeight="13.5" x14ac:dyDescent="0.2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3"/>
    <col min="14" max="16384" width="11.42578125" style="4"/>
  </cols>
  <sheetData>
    <row r="1" spans="2:9" s="670" customFormat="1" ht="15" x14ac:dyDescent="0.25"/>
    <row r="2" spans="2:9" ht="15" x14ac:dyDescent="0.25">
      <c r="B2" s="670" t="s">
        <v>1029</v>
      </c>
    </row>
    <row r="3" spans="2:9" x14ac:dyDescent="0.25">
      <c r="B3" s="20" t="s">
        <v>737</v>
      </c>
      <c r="C3" s="20"/>
    </row>
    <row r="4" spans="2:9" ht="14.25" thickBot="1" x14ac:dyDescent="0.3"/>
    <row r="5" spans="2:9" ht="14.25" customHeight="1" thickBot="1" x14ac:dyDescent="0.3">
      <c r="B5" s="1134"/>
      <c r="C5" s="1135"/>
      <c r="D5" s="1134" t="s">
        <v>730</v>
      </c>
      <c r="E5" s="1135"/>
      <c r="F5" s="1136" t="s">
        <v>84</v>
      </c>
      <c r="G5" s="1135"/>
      <c r="H5" s="1136" t="s">
        <v>1</v>
      </c>
      <c r="I5" s="1135"/>
    </row>
    <row r="6" spans="2:9" ht="30.75" customHeight="1" thickBot="1" x14ac:dyDescent="0.3">
      <c r="B6" s="834" t="s">
        <v>768</v>
      </c>
      <c r="C6" s="754" t="s">
        <v>1075</v>
      </c>
      <c r="D6" s="834" t="s">
        <v>200</v>
      </c>
      <c r="E6" s="833" t="s">
        <v>201</v>
      </c>
      <c r="F6" s="832" t="s">
        <v>200</v>
      </c>
      <c r="G6" s="833" t="s">
        <v>201</v>
      </c>
      <c r="H6" s="378" t="s">
        <v>200</v>
      </c>
      <c r="I6" s="379" t="s">
        <v>201</v>
      </c>
    </row>
    <row r="7" spans="2:9" x14ac:dyDescent="0.25">
      <c r="B7" s="1132">
        <v>1999</v>
      </c>
      <c r="C7" s="711" t="s">
        <v>29</v>
      </c>
      <c r="D7" s="770">
        <v>43.87</v>
      </c>
      <c r="E7" s="380"/>
      <c r="F7" s="381"/>
      <c r="G7" s="380"/>
      <c r="H7" s="381"/>
      <c r="I7" s="380"/>
    </row>
    <row r="8" spans="2:9" x14ac:dyDescent="0.25">
      <c r="B8" s="1130"/>
      <c r="C8" s="396" t="s">
        <v>30</v>
      </c>
      <c r="D8" s="771">
        <v>44.59</v>
      </c>
      <c r="E8" s="382"/>
      <c r="F8" s="383"/>
      <c r="G8" s="382"/>
      <c r="H8" s="383"/>
      <c r="I8" s="382"/>
    </row>
    <row r="9" spans="2:9" x14ac:dyDescent="0.25">
      <c r="B9" s="1130"/>
      <c r="C9" s="396" t="s">
        <v>31</v>
      </c>
      <c r="D9" s="771">
        <v>45.24</v>
      </c>
      <c r="E9" s="382"/>
      <c r="F9" s="383"/>
      <c r="G9" s="382"/>
      <c r="H9" s="383"/>
      <c r="I9" s="382"/>
    </row>
    <row r="10" spans="2:9" x14ac:dyDescent="0.25">
      <c r="B10" s="1130"/>
      <c r="C10" s="396" t="s">
        <v>32</v>
      </c>
      <c r="D10" s="771">
        <v>45.71</v>
      </c>
      <c r="E10" s="382"/>
      <c r="F10" s="383"/>
      <c r="G10" s="382"/>
      <c r="H10" s="383"/>
      <c r="I10" s="382"/>
    </row>
    <row r="11" spans="2:9" x14ac:dyDescent="0.25">
      <c r="B11" s="1130"/>
      <c r="C11" s="396" t="s">
        <v>33</v>
      </c>
      <c r="D11" s="771">
        <v>46.27</v>
      </c>
      <c r="E11" s="382"/>
      <c r="F11" s="383"/>
      <c r="G11" s="382"/>
      <c r="H11" s="383"/>
      <c r="I11" s="382"/>
    </row>
    <row r="12" spans="2:9" x14ac:dyDescent="0.25">
      <c r="B12" s="1130"/>
      <c r="C12" s="396" t="s">
        <v>34</v>
      </c>
      <c r="D12" s="771">
        <v>46.89</v>
      </c>
      <c r="E12" s="382"/>
      <c r="F12" s="383"/>
      <c r="G12" s="382"/>
      <c r="H12" s="383"/>
      <c r="I12" s="382"/>
    </row>
    <row r="13" spans="2:9" ht="14.25" thickBot="1" x14ac:dyDescent="0.3">
      <c r="B13" s="1131"/>
      <c r="C13" s="396" t="s">
        <v>35</v>
      </c>
      <c r="D13" s="771">
        <v>47.41</v>
      </c>
      <c r="E13" s="382"/>
      <c r="F13" s="383"/>
      <c r="G13" s="382"/>
      <c r="H13" s="383"/>
      <c r="I13" s="382"/>
    </row>
    <row r="14" spans="2:9" x14ac:dyDescent="0.25">
      <c r="B14" s="1130">
        <v>2000</v>
      </c>
      <c r="C14" s="396" t="s">
        <v>24</v>
      </c>
      <c r="D14" s="771">
        <v>48.07</v>
      </c>
      <c r="E14" s="382"/>
      <c r="F14" s="383"/>
      <c r="G14" s="382"/>
      <c r="H14" s="383"/>
      <c r="I14" s="382"/>
    </row>
    <row r="15" spans="2:9" x14ac:dyDescent="0.25">
      <c r="B15" s="1130"/>
      <c r="C15" s="396" t="s">
        <v>25</v>
      </c>
      <c r="D15" s="771">
        <v>49.19</v>
      </c>
      <c r="E15" s="382"/>
      <c r="F15" s="383"/>
      <c r="G15" s="382"/>
      <c r="H15" s="383"/>
      <c r="I15" s="382"/>
    </row>
    <row r="16" spans="2:9" x14ac:dyDescent="0.25">
      <c r="B16" s="1130"/>
      <c r="C16" s="396" t="s">
        <v>26</v>
      </c>
      <c r="D16" s="771">
        <v>49.87</v>
      </c>
      <c r="E16" s="382"/>
      <c r="F16" s="383"/>
      <c r="G16" s="382"/>
      <c r="H16" s="383"/>
      <c r="I16" s="382"/>
    </row>
    <row r="17" spans="2:9" x14ac:dyDescent="0.25">
      <c r="B17" s="1130"/>
      <c r="C17" s="396" t="s">
        <v>27</v>
      </c>
      <c r="D17" s="771">
        <v>50.36</v>
      </c>
      <c r="E17" s="382"/>
      <c r="F17" s="383"/>
      <c r="G17" s="382"/>
      <c r="H17" s="383"/>
      <c r="I17" s="382"/>
    </row>
    <row r="18" spans="2:9" x14ac:dyDescent="0.25">
      <c r="B18" s="1130"/>
      <c r="C18" s="396" t="s">
        <v>28</v>
      </c>
      <c r="D18" s="771">
        <v>50.83</v>
      </c>
      <c r="E18" s="382"/>
      <c r="F18" s="383"/>
      <c r="G18" s="382"/>
      <c r="H18" s="383"/>
      <c r="I18" s="382"/>
    </row>
    <row r="19" spans="2:9" x14ac:dyDescent="0.25">
      <c r="B19" s="1130"/>
      <c r="C19" s="396" t="s">
        <v>29</v>
      </c>
      <c r="D19" s="771">
        <v>51.1</v>
      </c>
      <c r="E19" s="382"/>
      <c r="F19" s="383"/>
      <c r="G19" s="382"/>
      <c r="H19" s="383"/>
      <c r="I19" s="382"/>
    </row>
    <row r="20" spans="2:9" x14ac:dyDescent="0.25">
      <c r="B20" s="1130"/>
      <c r="C20" s="396" t="s">
        <v>30</v>
      </c>
      <c r="D20" s="771">
        <v>51.5</v>
      </c>
      <c r="E20" s="382"/>
      <c r="F20" s="383"/>
      <c r="G20" s="382"/>
      <c r="H20" s="383"/>
      <c r="I20" s="382"/>
    </row>
    <row r="21" spans="2:9" x14ac:dyDescent="0.25">
      <c r="B21" s="1130"/>
      <c r="C21" s="396" t="s">
        <v>31</v>
      </c>
      <c r="D21" s="771">
        <v>51.68</v>
      </c>
      <c r="E21" s="382"/>
      <c r="F21" s="383"/>
      <c r="G21" s="382"/>
      <c r="H21" s="383"/>
      <c r="I21" s="382"/>
    </row>
    <row r="22" spans="2:9" x14ac:dyDescent="0.25">
      <c r="B22" s="1130"/>
      <c r="C22" s="396" t="s">
        <v>32</v>
      </c>
      <c r="D22" s="771">
        <v>52.27</v>
      </c>
      <c r="E22" s="382"/>
      <c r="F22" s="383"/>
      <c r="G22" s="382"/>
      <c r="H22" s="383"/>
      <c r="I22" s="382"/>
    </row>
    <row r="23" spans="2:9" x14ac:dyDescent="0.25">
      <c r="B23" s="1130"/>
      <c r="C23" s="396" t="s">
        <v>33</v>
      </c>
      <c r="D23" s="771">
        <v>52.05</v>
      </c>
      <c r="E23" s="382"/>
      <c r="F23" s="383"/>
      <c r="G23" s="382"/>
      <c r="H23" s="383"/>
      <c r="I23" s="382"/>
    </row>
    <row r="24" spans="2:9" x14ac:dyDescent="0.25">
      <c r="B24" s="1130"/>
      <c r="C24" s="396" t="s">
        <v>34</v>
      </c>
      <c r="D24" s="771">
        <v>52.01</v>
      </c>
      <c r="E24" s="382"/>
      <c r="F24" s="383"/>
      <c r="G24" s="382"/>
      <c r="H24" s="383"/>
      <c r="I24" s="382"/>
    </row>
    <row r="25" spans="2:9" ht="14.25" thickBot="1" x14ac:dyDescent="0.3">
      <c r="B25" s="1131"/>
      <c r="C25" s="396" t="s">
        <v>35</v>
      </c>
      <c r="D25" s="771">
        <v>52.09</v>
      </c>
      <c r="E25" s="382"/>
      <c r="F25" s="383"/>
      <c r="G25" s="382"/>
      <c r="H25" s="383"/>
      <c r="I25" s="382"/>
    </row>
    <row r="26" spans="2:9" x14ac:dyDescent="0.25">
      <c r="B26" s="1130">
        <v>2001</v>
      </c>
      <c r="C26" s="396" t="s">
        <v>24</v>
      </c>
      <c r="D26" s="771">
        <v>53.01</v>
      </c>
      <c r="E26" s="384">
        <v>57.96</v>
      </c>
      <c r="F26" s="385">
        <f t="shared" ref="F26:F89" si="0">D26/D25-1</f>
        <v>1.7661739297369916E-2</v>
      </c>
      <c r="G26" s="382"/>
      <c r="H26" s="383"/>
      <c r="I26" s="382"/>
    </row>
    <row r="27" spans="2:9" x14ac:dyDescent="0.25">
      <c r="B27" s="1130"/>
      <c r="C27" s="396" t="s">
        <v>25</v>
      </c>
      <c r="D27" s="771">
        <v>53.99</v>
      </c>
      <c r="E27" s="384">
        <v>58.83</v>
      </c>
      <c r="F27" s="385">
        <f t="shared" si="0"/>
        <v>1.8487077909828509E-2</v>
      </c>
      <c r="G27" s="386">
        <f t="shared" ref="G27:G90" si="1">E27/E26-1</f>
        <v>1.5010351966873614E-2</v>
      </c>
      <c r="H27" s="383"/>
      <c r="I27" s="382"/>
    </row>
    <row r="28" spans="2:9" x14ac:dyDescent="0.25">
      <c r="B28" s="1130"/>
      <c r="C28" s="396" t="s">
        <v>26</v>
      </c>
      <c r="D28" s="771">
        <v>54.43</v>
      </c>
      <c r="E28" s="384">
        <v>59.15</v>
      </c>
      <c r="F28" s="385">
        <f t="shared" si="0"/>
        <v>8.1496573439525655E-3</v>
      </c>
      <c r="G28" s="386">
        <f t="shared" si="1"/>
        <v>5.439401665816801E-3</v>
      </c>
      <c r="H28" s="383"/>
      <c r="I28" s="382"/>
    </row>
    <row r="29" spans="2:9" x14ac:dyDescent="0.25">
      <c r="B29" s="1130"/>
      <c r="C29" s="396" t="s">
        <v>27</v>
      </c>
      <c r="D29" s="771">
        <v>55.37</v>
      </c>
      <c r="E29" s="384">
        <v>59.32</v>
      </c>
      <c r="F29" s="385">
        <f t="shared" si="0"/>
        <v>1.7269887929450611E-2</v>
      </c>
      <c r="G29" s="386">
        <f t="shared" si="1"/>
        <v>2.8740490278951203E-3</v>
      </c>
      <c r="H29" s="383"/>
      <c r="I29" s="382"/>
    </row>
    <row r="30" spans="2:9" x14ac:dyDescent="0.25">
      <c r="B30" s="1130"/>
      <c r="C30" s="396" t="s">
        <v>28</v>
      </c>
      <c r="D30" s="771">
        <v>55.97</v>
      </c>
      <c r="E30" s="384">
        <v>59.52</v>
      </c>
      <c r="F30" s="385">
        <f t="shared" si="0"/>
        <v>1.083619288423332E-2</v>
      </c>
      <c r="G30" s="386">
        <f t="shared" si="1"/>
        <v>3.3715441672286239E-3</v>
      </c>
      <c r="H30" s="383"/>
      <c r="I30" s="382"/>
    </row>
    <row r="31" spans="2:9" x14ac:dyDescent="0.25">
      <c r="B31" s="1130"/>
      <c r="C31" s="396" t="s">
        <v>29</v>
      </c>
      <c r="D31" s="771">
        <v>55.57</v>
      </c>
      <c r="E31" s="384">
        <v>59.87</v>
      </c>
      <c r="F31" s="385">
        <f t="shared" si="0"/>
        <v>-7.1466857244952831E-3</v>
      </c>
      <c r="G31" s="386">
        <f t="shared" si="1"/>
        <v>5.8803763440860024E-3</v>
      </c>
      <c r="H31" s="383"/>
      <c r="I31" s="382"/>
    </row>
    <row r="32" spans="2:9" x14ac:dyDescent="0.25">
      <c r="B32" s="1130"/>
      <c r="C32" s="396" t="s">
        <v>30</v>
      </c>
      <c r="D32" s="771">
        <v>55.37</v>
      </c>
      <c r="E32" s="384">
        <v>60.03</v>
      </c>
      <c r="F32" s="385">
        <f t="shared" si="0"/>
        <v>-3.5990642432968123E-3</v>
      </c>
      <c r="G32" s="386">
        <f t="shared" si="1"/>
        <v>2.6724569901452888E-3</v>
      </c>
      <c r="H32" s="383"/>
      <c r="I32" s="382"/>
    </row>
    <row r="33" spans="2:9" x14ac:dyDescent="0.25">
      <c r="B33" s="1130"/>
      <c r="C33" s="396" t="s">
        <v>31</v>
      </c>
      <c r="D33" s="771">
        <v>55.37</v>
      </c>
      <c r="E33" s="384">
        <v>60.41</v>
      </c>
      <c r="F33" s="385">
        <f t="shared" si="0"/>
        <v>0</v>
      </c>
      <c r="G33" s="386">
        <f t="shared" si="1"/>
        <v>6.3301682492087341E-3</v>
      </c>
      <c r="H33" s="383"/>
      <c r="I33" s="382"/>
    </row>
    <row r="34" spans="2:9" x14ac:dyDescent="0.25">
      <c r="B34" s="1130"/>
      <c r="C34" s="396" t="s">
        <v>32</v>
      </c>
      <c r="D34" s="771">
        <v>55.48</v>
      </c>
      <c r="E34" s="384">
        <v>60.54</v>
      </c>
      <c r="F34" s="385">
        <f t="shared" si="0"/>
        <v>1.9866353621094124E-3</v>
      </c>
      <c r="G34" s="386">
        <f t="shared" si="1"/>
        <v>2.1519615957623639E-3</v>
      </c>
      <c r="H34" s="383"/>
      <c r="I34" s="382"/>
    </row>
    <row r="35" spans="2:9" x14ac:dyDescent="0.25">
      <c r="B35" s="1130"/>
      <c r="C35" s="396" t="s">
        <v>33</v>
      </c>
      <c r="D35" s="771">
        <v>54.91</v>
      </c>
      <c r="E35" s="384">
        <v>60.78</v>
      </c>
      <c r="F35" s="385">
        <f t="shared" si="0"/>
        <v>-1.0273972602739767E-2</v>
      </c>
      <c r="G35" s="386">
        <f t="shared" si="1"/>
        <v>3.964321110009994E-3</v>
      </c>
      <c r="H35" s="383"/>
      <c r="I35" s="382"/>
    </row>
    <row r="36" spans="2:9" x14ac:dyDescent="0.25">
      <c r="B36" s="1130"/>
      <c r="C36" s="396" t="s">
        <v>34</v>
      </c>
      <c r="D36" s="771">
        <v>54.67</v>
      </c>
      <c r="E36" s="384">
        <v>60.89</v>
      </c>
      <c r="F36" s="385">
        <f t="shared" si="0"/>
        <v>-4.370788563103134E-3</v>
      </c>
      <c r="G36" s="386">
        <f t="shared" si="1"/>
        <v>1.8098058571898168E-3</v>
      </c>
      <c r="H36" s="383"/>
      <c r="I36" s="382"/>
    </row>
    <row r="37" spans="2:9" ht="14.25" thickBot="1" x14ac:dyDescent="0.3">
      <c r="B37" s="1131"/>
      <c r="C37" s="396" t="s">
        <v>35</v>
      </c>
      <c r="D37" s="771">
        <v>54.78</v>
      </c>
      <c r="E37" s="384">
        <v>60.91</v>
      </c>
      <c r="F37" s="385">
        <f t="shared" si="0"/>
        <v>2.012072434607548E-3</v>
      </c>
      <c r="G37" s="386">
        <f t="shared" si="1"/>
        <v>3.2846115946782994E-4</v>
      </c>
      <c r="H37" s="383"/>
      <c r="I37" s="382"/>
    </row>
    <row r="38" spans="2:9" x14ac:dyDescent="0.25">
      <c r="B38" s="1130">
        <v>2002</v>
      </c>
      <c r="C38" s="396" t="s">
        <v>24</v>
      </c>
      <c r="D38" s="771">
        <v>55.1</v>
      </c>
      <c r="E38" s="384">
        <v>61.31</v>
      </c>
      <c r="F38" s="385">
        <f t="shared" si="0"/>
        <v>5.8415480102227413E-3</v>
      </c>
      <c r="G38" s="386">
        <f t="shared" si="1"/>
        <v>6.5670661631915817E-3</v>
      </c>
      <c r="H38" s="385">
        <f t="shared" ref="H38:H101" si="2">D38/D26-1</f>
        <v>3.9426523297491078E-2</v>
      </c>
      <c r="I38" s="386">
        <v>5.7798481711525213E-2</v>
      </c>
    </row>
    <row r="39" spans="2:9" x14ac:dyDescent="0.25">
      <c r="B39" s="1130"/>
      <c r="C39" s="396" t="s">
        <v>25</v>
      </c>
      <c r="D39" s="771">
        <v>55.32</v>
      </c>
      <c r="E39" s="384">
        <v>61.62</v>
      </c>
      <c r="F39" s="385">
        <f t="shared" si="0"/>
        <v>3.9927404718693715E-3</v>
      </c>
      <c r="G39" s="386">
        <f t="shared" si="1"/>
        <v>5.0562714076005655E-3</v>
      </c>
      <c r="H39" s="385">
        <f t="shared" si="2"/>
        <v>2.4634191516947457E-2</v>
      </c>
      <c r="I39" s="386">
        <v>4.7424783273839866E-2</v>
      </c>
    </row>
    <row r="40" spans="2:9" x14ac:dyDescent="0.25">
      <c r="B40" s="1130"/>
      <c r="C40" s="396" t="s">
        <v>26</v>
      </c>
      <c r="D40" s="771">
        <v>55.86</v>
      </c>
      <c r="E40" s="384">
        <v>62.12</v>
      </c>
      <c r="F40" s="385">
        <f t="shared" si="0"/>
        <v>9.761388286334105E-3</v>
      </c>
      <c r="G40" s="386">
        <f t="shared" si="1"/>
        <v>8.1142486205776354E-3</v>
      </c>
      <c r="H40" s="385">
        <f t="shared" si="2"/>
        <v>2.6272276318206833E-2</v>
      </c>
      <c r="I40" s="386">
        <f t="shared" ref="I40:I103" si="3">E40/E28-1</f>
        <v>5.0211327134404016E-2</v>
      </c>
    </row>
    <row r="41" spans="2:9" x14ac:dyDescent="0.25">
      <c r="B41" s="1130"/>
      <c r="C41" s="396" t="s">
        <v>27</v>
      </c>
      <c r="D41" s="771">
        <v>56.29</v>
      </c>
      <c r="E41" s="384">
        <v>62.29</v>
      </c>
      <c r="F41" s="385">
        <f t="shared" si="0"/>
        <v>7.6978159684926162E-3</v>
      </c>
      <c r="G41" s="386">
        <f t="shared" si="1"/>
        <v>2.7366387636831302E-3</v>
      </c>
      <c r="H41" s="385">
        <f t="shared" si="2"/>
        <v>1.6615495755824439E-2</v>
      </c>
      <c r="I41" s="386">
        <f t="shared" si="3"/>
        <v>5.0067430883344644E-2</v>
      </c>
    </row>
    <row r="42" spans="2:9" x14ac:dyDescent="0.25">
      <c r="B42" s="1130"/>
      <c r="C42" s="396" t="s">
        <v>28</v>
      </c>
      <c r="D42" s="771">
        <v>56.78</v>
      </c>
      <c r="E42" s="384">
        <v>62.58</v>
      </c>
      <c r="F42" s="385">
        <f t="shared" si="0"/>
        <v>8.7049209451057763E-3</v>
      </c>
      <c r="G42" s="386">
        <f t="shared" si="1"/>
        <v>4.6556429603468175E-3</v>
      </c>
      <c r="H42" s="385">
        <f t="shared" si="2"/>
        <v>1.4472038592102887E-2</v>
      </c>
      <c r="I42" s="386">
        <f t="shared" si="3"/>
        <v>5.1411290322580516E-2</v>
      </c>
    </row>
    <row r="43" spans="2:9" x14ac:dyDescent="0.25">
      <c r="B43" s="1130"/>
      <c r="C43" s="396" t="s">
        <v>29</v>
      </c>
      <c r="D43" s="771">
        <v>56.96</v>
      </c>
      <c r="E43" s="384">
        <v>62.87</v>
      </c>
      <c r="F43" s="385">
        <f t="shared" si="0"/>
        <v>3.1701303275801784E-3</v>
      </c>
      <c r="G43" s="386">
        <f t="shared" si="1"/>
        <v>4.6340683924577242E-3</v>
      </c>
      <c r="H43" s="385">
        <f t="shared" si="2"/>
        <v>2.5013496490912335E-2</v>
      </c>
      <c r="I43" s="386">
        <f t="shared" si="3"/>
        <v>5.010856856522472E-2</v>
      </c>
    </row>
    <row r="44" spans="2:9" x14ac:dyDescent="0.25">
      <c r="B44" s="1130"/>
      <c r="C44" s="396" t="s">
        <v>30</v>
      </c>
      <c r="D44" s="771">
        <v>57.32</v>
      </c>
      <c r="E44" s="384">
        <v>63.33</v>
      </c>
      <c r="F44" s="385">
        <f t="shared" si="0"/>
        <v>6.3202247191012084E-3</v>
      </c>
      <c r="G44" s="386">
        <f t="shared" si="1"/>
        <v>7.3166852234769486E-3</v>
      </c>
      <c r="H44" s="385">
        <f t="shared" si="2"/>
        <v>3.5217626873758512E-2</v>
      </c>
      <c r="I44" s="386">
        <f t="shared" si="3"/>
        <v>5.4972513743128282E-2</v>
      </c>
    </row>
    <row r="45" spans="2:9" x14ac:dyDescent="0.25">
      <c r="B45" s="1130"/>
      <c r="C45" s="396" t="s">
        <v>31</v>
      </c>
      <c r="D45" s="771">
        <v>58.09</v>
      </c>
      <c r="E45" s="384">
        <v>63.94</v>
      </c>
      <c r="F45" s="385">
        <f t="shared" si="0"/>
        <v>1.3433356594557022E-2</v>
      </c>
      <c r="G45" s="386">
        <f t="shared" si="1"/>
        <v>9.6320858992577918E-3</v>
      </c>
      <c r="H45" s="385">
        <f t="shared" si="2"/>
        <v>4.9124074408524621E-2</v>
      </c>
      <c r="I45" s="386">
        <f t="shared" si="3"/>
        <v>5.8434034100314447E-2</v>
      </c>
    </row>
    <row r="46" spans="2:9" x14ac:dyDescent="0.25">
      <c r="B46" s="1130"/>
      <c r="C46" s="396" t="s">
        <v>32</v>
      </c>
      <c r="D46" s="771">
        <v>59.37</v>
      </c>
      <c r="E46" s="384">
        <v>64.39</v>
      </c>
      <c r="F46" s="385">
        <f t="shared" si="0"/>
        <v>2.2034773627130244E-2</v>
      </c>
      <c r="G46" s="386">
        <f t="shared" si="1"/>
        <v>7.0378479824835249E-3</v>
      </c>
      <c r="H46" s="385">
        <f t="shared" si="2"/>
        <v>7.0115356885364077E-2</v>
      </c>
      <c r="I46" s="386">
        <f t="shared" si="3"/>
        <v>6.3594317806409117E-2</v>
      </c>
    </row>
    <row r="47" spans="2:9" x14ac:dyDescent="0.25">
      <c r="B47" s="1130"/>
      <c r="C47" s="396" t="s">
        <v>33</v>
      </c>
      <c r="D47" s="771">
        <v>60.16</v>
      </c>
      <c r="E47" s="384">
        <v>65.040000000000006</v>
      </c>
      <c r="F47" s="385">
        <f t="shared" si="0"/>
        <v>1.3306383695468993E-2</v>
      </c>
      <c r="G47" s="386">
        <f t="shared" si="1"/>
        <v>1.0094735207330396E-2</v>
      </c>
      <c r="H47" s="385">
        <f t="shared" si="2"/>
        <v>9.5610999817883791E-2</v>
      </c>
      <c r="I47" s="386">
        <f t="shared" si="3"/>
        <v>7.008884501480761E-2</v>
      </c>
    </row>
    <row r="48" spans="2:9" x14ac:dyDescent="0.25">
      <c r="B48" s="1130"/>
      <c r="C48" s="396" t="s">
        <v>34</v>
      </c>
      <c r="D48" s="771">
        <v>59.78</v>
      </c>
      <c r="E48" s="384">
        <v>65.27</v>
      </c>
      <c r="F48" s="385">
        <f t="shared" si="0"/>
        <v>-6.3164893617020379E-3</v>
      </c>
      <c r="G48" s="386">
        <f t="shared" si="1"/>
        <v>3.5362853628535529E-3</v>
      </c>
      <c r="H48" s="385">
        <f t="shared" si="2"/>
        <v>9.3469910371318798E-2</v>
      </c>
      <c r="I48" s="386">
        <f t="shared" si="3"/>
        <v>7.1932993923468524E-2</v>
      </c>
    </row>
    <row r="49" spans="2:9" ht="14.25" thickBot="1" x14ac:dyDescent="0.3">
      <c r="B49" s="1131"/>
      <c r="C49" s="396" t="s">
        <v>35</v>
      </c>
      <c r="D49" s="771">
        <v>60.34</v>
      </c>
      <c r="E49" s="384">
        <v>65.67</v>
      </c>
      <c r="F49" s="385">
        <f t="shared" si="0"/>
        <v>9.3676814988290502E-3</v>
      </c>
      <c r="G49" s="386">
        <f t="shared" si="1"/>
        <v>6.1283897655892705E-3</v>
      </c>
      <c r="H49" s="385">
        <f t="shared" si="2"/>
        <v>0.10149689667761952</v>
      </c>
      <c r="I49" s="386">
        <f t="shared" si="3"/>
        <v>7.8148087341979977E-2</v>
      </c>
    </row>
    <row r="50" spans="2:9" x14ac:dyDescent="0.25">
      <c r="B50" s="1130">
        <v>2003</v>
      </c>
      <c r="C50" s="396" t="s">
        <v>24</v>
      </c>
      <c r="D50" s="771">
        <v>61.33</v>
      </c>
      <c r="E50" s="384">
        <v>67.08</v>
      </c>
      <c r="F50" s="385">
        <f t="shared" si="0"/>
        <v>1.6407026847861994E-2</v>
      </c>
      <c r="G50" s="386">
        <f t="shared" si="1"/>
        <v>2.1470991320237554E-2</v>
      </c>
      <c r="H50" s="385">
        <f t="shared" si="2"/>
        <v>0.11306715063520856</v>
      </c>
      <c r="I50" s="386">
        <f t="shared" si="3"/>
        <v>9.4111890393084208E-2</v>
      </c>
    </row>
    <row r="51" spans="2:9" x14ac:dyDescent="0.25">
      <c r="B51" s="1130"/>
      <c r="C51" s="396" t="s">
        <v>25</v>
      </c>
      <c r="D51" s="771">
        <v>62.29</v>
      </c>
      <c r="E51" s="384">
        <v>68.290000000000006</v>
      </c>
      <c r="F51" s="385">
        <f t="shared" si="0"/>
        <v>1.5653024620903233E-2</v>
      </c>
      <c r="G51" s="386">
        <f t="shared" si="1"/>
        <v>1.8038163387000816E-2</v>
      </c>
      <c r="H51" s="385">
        <f t="shared" si="2"/>
        <v>0.12599421547360801</v>
      </c>
      <c r="I51" s="386">
        <f t="shared" si="3"/>
        <v>0.1082440765985071</v>
      </c>
    </row>
    <row r="52" spans="2:9" x14ac:dyDescent="0.25">
      <c r="B52" s="1130"/>
      <c r="C52" s="396" t="s">
        <v>26</v>
      </c>
      <c r="D52" s="771">
        <v>62.58</v>
      </c>
      <c r="E52" s="384">
        <v>69.39</v>
      </c>
      <c r="F52" s="385">
        <f t="shared" si="0"/>
        <v>4.6556429603468175E-3</v>
      </c>
      <c r="G52" s="386">
        <f t="shared" si="1"/>
        <v>1.6107775662615342E-2</v>
      </c>
      <c r="H52" s="385">
        <f t="shared" si="2"/>
        <v>0.12030075187969924</v>
      </c>
      <c r="I52" s="386">
        <f t="shared" si="3"/>
        <v>0.1170315518351579</v>
      </c>
    </row>
    <row r="53" spans="2:9" x14ac:dyDescent="0.25">
      <c r="B53" s="1130"/>
      <c r="C53" s="396" t="s">
        <v>27</v>
      </c>
      <c r="D53" s="771">
        <v>62.96</v>
      </c>
      <c r="E53" s="384">
        <v>69.900000000000006</v>
      </c>
      <c r="F53" s="385">
        <f t="shared" si="0"/>
        <v>6.0722275487377075E-3</v>
      </c>
      <c r="G53" s="386">
        <f t="shared" si="1"/>
        <v>7.349762213575417E-3</v>
      </c>
      <c r="H53" s="385">
        <f t="shared" si="2"/>
        <v>0.11849351572215316</v>
      </c>
      <c r="I53" s="386">
        <f t="shared" si="3"/>
        <v>0.12217049285599635</v>
      </c>
    </row>
    <row r="54" spans="2:9" x14ac:dyDescent="0.25">
      <c r="B54" s="1130"/>
      <c r="C54" s="396" t="s">
        <v>28</v>
      </c>
      <c r="D54" s="771">
        <v>62.86</v>
      </c>
      <c r="E54" s="384">
        <v>70.180000000000007</v>
      </c>
      <c r="F54" s="385">
        <f t="shared" si="0"/>
        <v>-1.5883100381194337E-3</v>
      </c>
      <c r="G54" s="386">
        <f t="shared" si="1"/>
        <v>4.0057224606580011E-3</v>
      </c>
      <c r="H54" s="385">
        <f t="shared" si="2"/>
        <v>0.10707995773159551</v>
      </c>
      <c r="I54" s="386">
        <f t="shared" si="3"/>
        <v>0.12144455097475237</v>
      </c>
    </row>
    <row r="55" spans="2:9" x14ac:dyDescent="0.25">
      <c r="B55" s="1130"/>
      <c r="C55" s="396" t="s">
        <v>29</v>
      </c>
      <c r="D55" s="771">
        <v>62.72</v>
      </c>
      <c r="E55" s="384">
        <v>70.25</v>
      </c>
      <c r="F55" s="385">
        <f t="shared" si="0"/>
        <v>-2.2271714922048602E-3</v>
      </c>
      <c r="G55" s="386">
        <f t="shared" si="1"/>
        <v>9.9743516671413346E-4</v>
      </c>
      <c r="H55" s="385">
        <f t="shared" si="2"/>
        <v>0.101123595505618</v>
      </c>
      <c r="I55" s="386">
        <f t="shared" si="3"/>
        <v>0.11738508032447914</v>
      </c>
    </row>
    <row r="56" spans="2:9" x14ac:dyDescent="0.25">
      <c r="B56" s="1130"/>
      <c r="C56" s="396" t="s">
        <v>30</v>
      </c>
      <c r="D56" s="771">
        <v>62.92</v>
      </c>
      <c r="E56" s="384">
        <v>70.41</v>
      </c>
      <c r="F56" s="385">
        <f t="shared" si="0"/>
        <v>3.1887755102040227E-3</v>
      </c>
      <c r="G56" s="386">
        <f t="shared" si="1"/>
        <v>2.27758007117429E-3</v>
      </c>
      <c r="H56" s="385">
        <f t="shared" si="2"/>
        <v>9.7697138869504485E-2</v>
      </c>
      <c r="I56" s="386">
        <f t="shared" si="3"/>
        <v>0.11179535765040272</v>
      </c>
    </row>
    <row r="57" spans="2:9" x14ac:dyDescent="0.25">
      <c r="B57" s="1130"/>
      <c r="C57" s="396" t="s">
        <v>31</v>
      </c>
      <c r="D57" s="771">
        <v>63.1</v>
      </c>
      <c r="E57" s="384">
        <v>71.19</v>
      </c>
      <c r="F57" s="385">
        <f t="shared" si="0"/>
        <v>2.8607755880483143E-3</v>
      </c>
      <c r="G57" s="386">
        <f t="shared" si="1"/>
        <v>1.1077971878994397E-2</v>
      </c>
      <c r="H57" s="385">
        <f t="shared" si="2"/>
        <v>8.6245481149939796E-2</v>
      </c>
      <c r="I57" s="386">
        <f t="shared" si="3"/>
        <v>0.11338755082890217</v>
      </c>
    </row>
    <row r="58" spans="2:9" x14ac:dyDescent="0.25">
      <c r="B58" s="1130"/>
      <c r="C58" s="396" t="s">
        <v>32</v>
      </c>
      <c r="D58" s="771">
        <v>62.93</v>
      </c>
      <c r="E58" s="384">
        <v>71.400000000000006</v>
      </c>
      <c r="F58" s="385">
        <f t="shared" si="0"/>
        <v>-2.6941362916006462E-3</v>
      </c>
      <c r="G58" s="386">
        <f t="shared" si="1"/>
        <v>2.9498525073747839E-3</v>
      </c>
      <c r="H58" s="385">
        <f t="shared" si="2"/>
        <v>5.99629442479368E-2</v>
      </c>
      <c r="I58" s="386">
        <f t="shared" si="3"/>
        <v>0.10886783662059329</v>
      </c>
    </row>
    <row r="59" spans="2:9" x14ac:dyDescent="0.25">
      <c r="B59" s="1130"/>
      <c r="C59" s="396" t="s">
        <v>33</v>
      </c>
      <c r="D59" s="771">
        <v>63.02</v>
      </c>
      <c r="E59" s="384">
        <v>71.69</v>
      </c>
      <c r="F59" s="385">
        <f t="shared" si="0"/>
        <v>1.4301604957889236E-3</v>
      </c>
      <c r="G59" s="386">
        <f t="shared" si="1"/>
        <v>4.0616246498599295E-3</v>
      </c>
      <c r="H59" s="385">
        <f t="shared" si="2"/>
        <v>4.7539893617021489E-2</v>
      </c>
      <c r="I59" s="386">
        <f t="shared" si="3"/>
        <v>0.10224477244772423</v>
      </c>
    </row>
    <row r="60" spans="2:9" x14ac:dyDescent="0.25">
      <c r="B60" s="1130"/>
      <c r="C60" s="396" t="s">
        <v>34</v>
      </c>
      <c r="D60" s="771">
        <v>63.42</v>
      </c>
      <c r="E60" s="384">
        <v>71.7</v>
      </c>
      <c r="F60" s="385">
        <f t="shared" si="0"/>
        <v>6.3471913678196934E-3</v>
      </c>
      <c r="G60" s="386">
        <f t="shared" si="1"/>
        <v>1.3948946854513977E-4</v>
      </c>
      <c r="H60" s="385">
        <f t="shared" si="2"/>
        <v>6.0889929742388826E-2</v>
      </c>
      <c r="I60" s="386">
        <f t="shared" si="3"/>
        <v>9.8513865481844709E-2</v>
      </c>
    </row>
    <row r="61" spans="2:9" ht="14.25" thickBot="1" x14ac:dyDescent="0.3">
      <c r="B61" s="1131"/>
      <c r="C61" s="396" t="s">
        <v>35</v>
      </c>
      <c r="D61" s="771">
        <v>63.69</v>
      </c>
      <c r="E61" s="384">
        <v>72.069999999999993</v>
      </c>
      <c r="F61" s="385">
        <f t="shared" si="0"/>
        <v>4.2573320719014873E-3</v>
      </c>
      <c r="G61" s="386">
        <f t="shared" si="1"/>
        <v>5.160390516038893E-3</v>
      </c>
      <c r="H61" s="385">
        <f t="shared" si="2"/>
        <v>5.5518727212462649E-2</v>
      </c>
      <c r="I61" s="386">
        <f t="shared" si="3"/>
        <v>9.7456981879092242E-2</v>
      </c>
    </row>
    <row r="62" spans="2:9" x14ac:dyDescent="0.25">
      <c r="B62" s="1130">
        <v>2004</v>
      </c>
      <c r="C62" s="396" t="s">
        <v>24</v>
      </c>
      <c r="D62" s="771">
        <v>64.41</v>
      </c>
      <c r="E62" s="384">
        <v>73.25</v>
      </c>
      <c r="F62" s="385">
        <f t="shared" si="0"/>
        <v>1.1304757418747036E-2</v>
      </c>
      <c r="G62" s="386">
        <f t="shared" si="1"/>
        <v>1.6372970722908331E-2</v>
      </c>
      <c r="H62" s="385">
        <f t="shared" si="2"/>
        <v>5.0220120658731382E-2</v>
      </c>
      <c r="I62" s="386">
        <f t="shared" si="3"/>
        <v>9.1979725700656045E-2</v>
      </c>
    </row>
    <row r="63" spans="2:9" x14ac:dyDescent="0.25">
      <c r="B63" s="1130"/>
      <c r="C63" s="396" t="s">
        <v>25</v>
      </c>
      <c r="D63" s="771">
        <v>65.03</v>
      </c>
      <c r="E63" s="384">
        <v>74.14</v>
      </c>
      <c r="F63" s="385">
        <f t="shared" si="0"/>
        <v>9.6258344977488974E-3</v>
      </c>
      <c r="G63" s="386">
        <f t="shared" si="1"/>
        <v>1.2150170648464131E-2</v>
      </c>
      <c r="H63" s="385">
        <f t="shared" si="2"/>
        <v>4.398779900465577E-2</v>
      </c>
      <c r="I63" s="386">
        <f t="shared" si="3"/>
        <v>8.5664079660272341E-2</v>
      </c>
    </row>
    <row r="64" spans="2:9" x14ac:dyDescent="0.25">
      <c r="B64" s="1130"/>
      <c r="C64" s="396" t="s">
        <v>26</v>
      </c>
      <c r="D64" s="771">
        <v>65.430000000000007</v>
      </c>
      <c r="E64" s="384">
        <v>75.42</v>
      </c>
      <c r="F64" s="385">
        <f t="shared" si="0"/>
        <v>6.1510072274335581E-3</v>
      </c>
      <c r="G64" s="386">
        <f t="shared" si="1"/>
        <v>1.7264634475316898E-2</v>
      </c>
      <c r="H64" s="385">
        <f t="shared" si="2"/>
        <v>4.5541706615532362E-2</v>
      </c>
      <c r="I64" s="386">
        <f t="shared" si="3"/>
        <v>8.6900129701686035E-2</v>
      </c>
    </row>
    <row r="65" spans="2:9" x14ac:dyDescent="0.25">
      <c r="B65" s="1130"/>
      <c r="C65" s="396" t="s">
        <v>27</v>
      </c>
      <c r="D65" s="771">
        <v>65.92</v>
      </c>
      <c r="E65" s="384">
        <v>77.319999999999993</v>
      </c>
      <c r="F65" s="385">
        <f t="shared" si="0"/>
        <v>7.4889194559069061E-3</v>
      </c>
      <c r="G65" s="386">
        <f t="shared" si="1"/>
        <v>2.5192256695836468E-2</v>
      </c>
      <c r="H65" s="385">
        <f t="shared" si="2"/>
        <v>4.7013977128335549E-2</v>
      </c>
      <c r="I65" s="386">
        <f t="shared" si="3"/>
        <v>0.10615164520743892</v>
      </c>
    </row>
    <row r="66" spans="2:9" x14ac:dyDescent="0.25">
      <c r="B66" s="1130"/>
      <c r="C66" s="396" t="s">
        <v>28</v>
      </c>
      <c r="D66" s="771">
        <v>66.95</v>
      </c>
      <c r="E66" s="384">
        <v>77.92</v>
      </c>
      <c r="F66" s="385">
        <f t="shared" si="0"/>
        <v>1.5625E-2</v>
      </c>
      <c r="G66" s="386">
        <f t="shared" si="1"/>
        <v>7.7599586135541632E-3</v>
      </c>
      <c r="H66" s="385">
        <f t="shared" si="2"/>
        <v>6.5065224307986114E-2</v>
      </c>
      <c r="I66" s="386">
        <f t="shared" si="3"/>
        <v>0.11028783129096609</v>
      </c>
    </row>
    <row r="67" spans="2:9" x14ac:dyDescent="0.25">
      <c r="B67" s="1130"/>
      <c r="C67" s="396" t="s">
        <v>29</v>
      </c>
      <c r="D67" s="771">
        <v>67.180000000000007</v>
      </c>
      <c r="E67" s="384">
        <v>78.150000000000006</v>
      </c>
      <c r="F67" s="385">
        <f t="shared" si="0"/>
        <v>3.4353995519045277E-3</v>
      </c>
      <c r="G67" s="386">
        <f t="shared" si="1"/>
        <v>2.9517453798768578E-3</v>
      </c>
      <c r="H67" s="385">
        <f t="shared" si="2"/>
        <v>7.1109693877551061E-2</v>
      </c>
      <c r="I67" s="386">
        <f t="shared" si="3"/>
        <v>0.11245551601423487</v>
      </c>
    </row>
    <row r="68" spans="2:9" x14ac:dyDescent="0.25">
      <c r="B68" s="1130"/>
      <c r="C68" s="396" t="s">
        <v>30</v>
      </c>
      <c r="D68" s="771">
        <v>66.849999999999994</v>
      </c>
      <c r="E68" s="384">
        <v>78.13</v>
      </c>
      <c r="F68" s="385">
        <f t="shared" si="0"/>
        <v>-4.9121762429296112E-3</v>
      </c>
      <c r="G68" s="386">
        <f t="shared" si="1"/>
        <v>-2.5591810620617661E-4</v>
      </c>
      <c r="H68" s="385">
        <f t="shared" si="2"/>
        <v>6.2460267005721493E-2</v>
      </c>
      <c r="I68" s="386">
        <f t="shared" si="3"/>
        <v>0.10964351654594506</v>
      </c>
    </row>
    <row r="69" spans="2:9" x14ac:dyDescent="0.25">
      <c r="B69" s="1130"/>
      <c r="C69" s="396" t="s">
        <v>31</v>
      </c>
      <c r="D69" s="771">
        <v>66.97</v>
      </c>
      <c r="E69" s="384">
        <v>78.45</v>
      </c>
      <c r="F69" s="385">
        <f t="shared" si="0"/>
        <v>1.7950635751684541E-3</v>
      </c>
      <c r="G69" s="386">
        <f t="shared" si="1"/>
        <v>4.0957378727761728E-3</v>
      </c>
      <c r="H69" s="385">
        <f t="shared" si="2"/>
        <v>6.133122028526139E-2</v>
      </c>
      <c r="I69" s="386">
        <f t="shared" si="3"/>
        <v>0.10198061525495161</v>
      </c>
    </row>
    <row r="70" spans="2:9" x14ac:dyDescent="0.25">
      <c r="B70" s="1130"/>
      <c r="C70" s="396" t="s">
        <v>32</v>
      </c>
      <c r="D70" s="771">
        <v>67.25</v>
      </c>
      <c r="E70" s="384">
        <v>78.25</v>
      </c>
      <c r="F70" s="385">
        <f t="shared" si="0"/>
        <v>4.1809765566671597E-3</v>
      </c>
      <c r="G70" s="386">
        <f t="shared" si="1"/>
        <v>-2.549394518801873E-3</v>
      </c>
      <c r="H70" s="385">
        <f t="shared" si="2"/>
        <v>6.8647703797870552E-2</v>
      </c>
      <c r="I70" s="386">
        <f t="shared" si="3"/>
        <v>9.5938375350139937E-2</v>
      </c>
    </row>
    <row r="71" spans="2:9" x14ac:dyDescent="0.25">
      <c r="B71" s="1130"/>
      <c r="C71" s="396" t="s">
        <v>33</v>
      </c>
      <c r="D71" s="771">
        <v>68</v>
      </c>
      <c r="E71" s="384">
        <v>78.34</v>
      </c>
      <c r="F71" s="385">
        <f t="shared" si="0"/>
        <v>1.1152416356877248E-2</v>
      </c>
      <c r="G71" s="386">
        <f t="shared" si="1"/>
        <v>1.1501597444090184E-3</v>
      </c>
      <c r="H71" s="385">
        <f t="shared" si="2"/>
        <v>7.9022532529355649E-2</v>
      </c>
      <c r="I71" s="386">
        <f t="shared" si="3"/>
        <v>9.2760496582508178E-2</v>
      </c>
    </row>
    <row r="72" spans="2:9" x14ac:dyDescent="0.25">
      <c r="B72" s="1130"/>
      <c r="C72" s="396" t="s">
        <v>34</v>
      </c>
      <c r="D72" s="771">
        <v>67.83</v>
      </c>
      <c r="E72" s="384">
        <v>78.94</v>
      </c>
      <c r="F72" s="385">
        <f t="shared" si="0"/>
        <v>-2.5000000000000577E-3</v>
      </c>
      <c r="G72" s="386">
        <f t="shared" si="1"/>
        <v>7.6589226448811054E-3</v>
      </c>
      <c r="H72" s="385">
        <f t="shared" si="2"/>
        <v>6.9536423841059625E-2</v>
      </c>
      <c r="I72" s="386">
        <f t="shared" si="3"/>
        <v>0.10097629009762898</v>
      </c>
    </row>
    <row r="73" spans="2:9" ht="14.25" thickBot="1" x14ac:dyDescent="0.3">
      <c r="B73" s="1131"/>
      <c r="C73" s="396" t="s">
        <v>35</v>
      </c>
      <c r="D73" s="771">
        <v>67.239999999999995</v>
      </c>
      <c r="E73" s="384">
        <v>78.98</v>
      </c>
      <c r="F73" s="385">
        <f t="shared" si="0"/>
        <v>-8.6982161285567017E-3</v>
      </c>
      <c r="G73" s="386">
        <f t="shared" si="1"/>
        <v>5.0671395996970681E-4</v>
      </c>
      <c r="H73" s="385">
        <f t="shared" si="2"/>
        <v>5.5738734495211162E-2</v>
      </c>
      <c r="I73" s="386">
        <f t="shared" si="3"/>
        <v>9.587900652143766E-2</v>
      </c>
    </row>
    <row r="74" spans="2:9" x14ac:dyDescent="0.25">
      <c r="B74" s="1130">
        <v>2005</v>
      </c>
      <c r="C74" s="396" t="s">
        <v>24</v>
      </c>
      <c r="D74" s="771">
        <v>67.849999999999994</v>
      </c>
      <c r="E74" s="384">
        <v>79.099999999999994</v>
      </c>
      <c r="F74" s="385">
        <f t="shared" si="0"/>
        <v>9.0719809637120896E-3</v>
      </c>
      <c r="G74" s="386">
        <f t="shared" si="1"/>
        <v>1.5193719929094129E-3</v>
      </c>
      <c r="H74" s="385">
        <f t="shared" si="2"/>
        <v>5.3407855922993352E-2</v>
      </c>
      <c r="I74" s="386">
        <f t="shared" si="3"/>
        <v>7.9863481228668931E-2</v>
      </c>
    </row>
    <row r="75" spans="2:9" x14ac:dyDescent="0.25">
      <c r="B75" s="1130"/>
      <c r="C75" s="396" t="s">
        <v>25</v>
      </c>
      <c r="D75" s="771">
        <v>68.7</v>
      </c>
      <c r="E75" s="384">
        <v>78.7</v>
      </c>
      <c r="F75" s="385">
        <f t="shared" si="0"/>
        <v>1.2527634487840889E-2</v>
      </c>
      <c r="G75" s="386">
        <f t="shared" si="1"/>
        <v>-5.0568900126420901E-3</v>
      </c>
      <c r="H75" s="385">
        <f t="shared" si="2"/>
        <v>5.6435491311702224E-2</v>
      </c>
      <c r="I75" s="386">
        <f t="shared" si="3"/>
        <v>6.1505260318316823E-2</v>
      </c>
    </row>
    <row r="76" spans="2:9" x14ac:dyDescent="0.25">
      <c r="B76" s="1130"/>
      <c r="C76" s="396" t="s">
        <v>26</v>
      </c>
      <c r="D76" s="771">
        <v>69.95</v>
      </c>
      <c r="E76" s="384">
        <v>79.09</v>
      </c>
      <c r="F76" s="385">
        <f t="shared" si="0"/>
        <v>1.8195050946142599E-2</v>
      </c>
      <c r="G76" s="386">
        <f t="shared" si="1"/>
        <v>4.9555273189325622E-3</v>
      </c>
      <c r="H76" s="385">
        <f t="shared" si="2"/>
        <v>6.9081461103469355E-2</v>
      </c>
      <c r="I76" s="386">
        <f t="shared" si="3"/>
        <v>4.8660832670379239E-2</v>
      </c>
    </row>
    <row r="77" spans="2:9" x14ac:dyDescent="0.25">
      <c r="B77" s="1130"/>
      <c r="C77" s="396" t="s">
        <v>27</v>
      </c>
      <c r="D77" s="771">
        <v>69.75</v>
      </c>
      <c r="E77" s="384">
        <v>78.84</v>
      </c>
      <c r="F77" s="385">
        <f t="shared" si="0"/>
        <v>-2.859185132237374E-3</v>
      </c>
      <c r="G77" s="386">
        <f t="shared" si="1"/>
        <v>-3.1609558730559817E-3</v>
      </c>
      <c r="H77" s="385">
        <f t="shared" si="2"/>
        <v>5.8100728155339842E-2</v>
      </c>
      <c r="I77" s="386">
        <f t="shared" si="3"/>
        <v>1.9658561821003673E-2</v>
      </c>
    </row>
    <row r="78" spans="2:9" x14ac:dyDescent="0.25">
      <c r="B78" s="1130"/>
      <c r="C78" s="396" t="s">
        <v>28</v>
      </c>
      <c r="D78" s="771">
        <v>69.75</v>
      </c>
      <c r="E78" s="384">
        <v>78.680000000000007</v>
      </c>
      <c r="F78" s="385">
        <f t="shared" si="0"/>
        <v>0</v>
      </c>
      <c r="G78" s="386">
        <f t="shared" si="1"/>
        <v>-2.0294266869609334E-3</v>
      </c>
      <c r="H78" s="385">
        <f t="shared" si="2"/>
        <v>4.1822255414488474E-2</v>
      </c>
      <c r="I78" s="386">
        <f t="shared" si="3"/>
        <v>9.7535934291581583E-3</v>
      </c>
    </row>
    <row r="79" spans="2:9" x14ac:dyDescent="0.25">
      <c r="B79" s="1130"/>
      <c r="C79" s="396" t="s">
        <v>29</v>
      </c>
      <c r="D79" s="771">
        <v>70.099999999999994</v>
      </c>
      <c r="E79" s="384">
        <v>78.86</v>
      </c>
      <c r="F79" s="385">
        <f t="shared" si="0"/>
        <v>5.0179211469534302E-3</v>
      </c>
      <c r="G79" s="386">
        <f t="shared" si="1"/>
        <v>2.2877478393492634E-3</v>
      </c>
      <c r="H79" s="385">
        <f t="shared" si="2"/>
        <v>4.3465317058648312E-2</v>
      </c>
      <c r="I79" s="386">
        <f t="shared" si="3"/>
        <v>9.085092770313441E-3</v>
      </c>
    </row>
    <row r="80" spans="2:9" x14ac:dyDescent="0.25">
      <c r="B80" s="1130"/>
      <c r="C80" s="396" t="s">
        <v>30</v>
      </c>
      <c r="D80" s="771">
        <v>69.989999999999995</v>
      </c>
      <c r="E80" s="384">
        <v>78.739999999999995</v>
      </c>
      <c r="F80" s="385">
        <f t="shared" si="0"/>
        <v>-1.5691868758915817E-3</v>
      </c>
      <c r="G80" s="386">
        <f t="shared" si="1"/>
        <v>-1.5216839969567353E-3</v>
      </c>
      <c r="H80" s="385">
        <f t="shared" si="2"/>
        <v>4.6970830216903625E-2</v>
      </c>
      <c r="I80" s="386">
        <f t="shared" si="3"/>
        <v>7.8075003199795656E-3</v>
      </c>
    </row>
    <row r="81" spans="2:9" x14ac:dyDescent="0.25">
      <c r="B81" s="1130"/>
      <c r="C81" s="396" t="s">
        <v>31</v>
      </c>
      <c r="D81" s="771">
        <v>70.180000000000007</v>
      </c>
      <c r="E81" s="384">
        <v>78.75</v>
      </c>
      <c r="F81" s="385">
        <f t="shared" si="0"/>
        <v>2.7146735247893794E-3</v>
      </c>
      <c r="G81" s="386">
        <f t="shared" si="1"/>
        <v>1.2700025400058657E-4</v>
      </c>
      <c r="H81" s="385">
        <f t="shared" si="2"/>
        <v>4.7931909810362994E-2</v>
      </c>
      <c r="I81" s="386">
        <f t="shared" si="3"/>
        <v>3.8240917782026429E-3</v>
      </c>
    </row>
    <row r="82" spans="2:9" x14ac:dyDescent="0.25">
      <c r="B82" s="1130"/>
      <c r="C82" s="396" t="s">
        <v>32</v>
      </c>
      <c r="D82" s="771">
        <v>69.83</v>
      </c>
      <c r="E82" s="384">
        <v>78.13</v>
      </c>
      <c r="F82" s="385">
        <f t="shared" si="0"/>
        <v>-4.9871758335708893E-3</v>
      </c>
      <c r="G82" s="386">
        <f t="shared" si="1"/>
        <v>-7.8730158730159205E-3</v>
      </c>
      <c r="H82" s="385">
        <f t="shared" si="2"/>
        <v>3.8364312267658018E-2</v>
      </c>
      <c r="I82" s="386">
        <f t="shared" si="3"/>
        <v>-1.5335463258786541E-3</v>
      </c>
    </row>
    <row r="83" spans="2:9" x14ac:dyDescent="0.25">
      <c r="B83" s="1130"/>
      <c r="C83" s="396" t="s">
        <v>33</v>
      </c>
      <c r="D83" s="771">
        <v>70.16</v>
      </c>
      <c r="E83" s="384">
        <v>77.98</v>
      </c>
      <c r="F83" s="385">
        <f t="shared" si="0"/>
        <v>4.72576256623225E-3</v>
      </c>
      <c r="G83" s="386">
        <f t="shared" si="1"/>
        <v>-1.9198771278636784E-3</v>
      </c>
      <c r="H83" s="385">
        <f t="shared" si="2"/>
        <v>3.1764705882352917E-2</v>
      </c>
      <c r="I83" s="386">
        <f t="shared" si="3"/>
        <v>-4.5953535869287521E-3</v>
      </c>
    </row>
    <row r="84" spans="2:9" x14ac:dyDescent="0.25">
      <c r="B84" s="1130"/>
      <c r="C84" s="396" t="s">
        <v>34</v>
      </c>
      <c r="D84" s="771">
        <v>69.84</v>
      </c>
      <c r="E84" s="384">
        <v>77.94</v>
      </c>
      <c r="F84" s="385">
        <f t="shared" si="0"/>
        <v>-4.5610034207524963E-3</v>
      </c>
      <c r="G84" s="386">
        <f t="shared" si="1"/>
        <v>-5.1295203898438224E-4</v>
      </c>
      <c r="H84" s="385">
        <f t="shared" si="2"/>
        <v>2.9632905793896658E-2</v>
      </c>
      <c r="I84" s="386">
        <f t="shared" si="3"/>
        <v>-1.2667848999239895E-2</v>
      </c>
    </row>
    <row r="85" spans="2:9" ht="14.25" thickBot="1" x14ac:dyDescent="0.3">
      <c r="B85" s="1131"/>
      <c r="C85" s="396" t="s">
        <v>35</v>
      </c>
      <c r="D85" s="771">
        <v>69.739999999999995</v>
      </c>
      <c r="E85" s="384">
        <v>77.84</v>
      </c>
      <c r="F85" s="385">
        <f t="shared" si="0"/>
        <v>-1.4318442153494759E-3</v>
      </c>
      <c r="G85" s="386">
        <f t="shared" si="1"/>
        <v>-1.2830382345393465E-3</v>
      </c>
      <c r="H85" s="385">
        <f t="shared" si="2"/>
        <v>3.718024985127899E-2</v>
      </c>
      <c r="I85" s="386">
        <f t="shared" si="3"/>
        <v>-1.4434033932641199E-2</v>
      </c>
    </row>
    <row r="86" spans="2:9" x14ac:dyDescent="0.25">
      <c r="B86" s="1130">
        <v>2006</v>
      </c>
      <c r="C86" s="396" t="s">
        <v>24</v>
      </c>
      <c r="D86" s="771">
        <v>70.569999999999993</v>
      </c>
      <c r="E86" s="384">
        <v>77.95</v>
      </c>
      <c r="F86" s="385">
        <f t="shared" si="0"/>
        <v>1.1901347863493061E-2</v>
      </c>
      <c r="G86" s="386">
        <f t="shared" si="1"/>
        <v>1.4131551901335193E-3</v>
      </c>
      <c r="H86" s="385">
        <f t="shared" si="2"/>
        <v>4.0088430361090666E-2</v>
      </c>
      <c r="I86" s="386">
        <f t="shared" si="3"/>
        <v>-1.4538558786346245E-2</v>
      </c>
    </row>
    <row r="87" spans="2:9" x14ac:dyDescent="0.25">
      <c r="B87" s="1130"/>
      <c r="C87" s="396" t="s">
        <v>25</v>
      </c>
      <c r="D87" s="771">
        <v>70.61</v>
      </c>
      <c r="E87" s="384">
        <v>78.25</v>
      </c>
      <c r="F87" s="385">
        <f t="shared" si="0"/>
        <v>5.6681309338246777E-4</v>
      </c>
      <c r="G87" s="386">
        <f t="shared" si="1"/>
        <v>3.8486209108401503E-3</v>
      </c>
      <c r="H87" s="385">
        <f t="shared" si="2"/>
        <v>2.7802037845706007E-2</v>
      </c>
      <c r="I87" s="386">
        <f t="shared" si="3"/>
        <v>-5.7179161372300502E-3</v>
      </c>
    </row>
    <row r="88" spans="2:9" x14ac:dyDescent="0.25">
      <c r="B88" s="1130"/>
      <c r="C88" s="396" t="s">
        <v>26</v>
      </c>
      <c r="D88" s="771">
        <v>71.430000000000007</v>
      </c>
      <c r="E88" s="384">
        <v>79.03</v>
      </c>
      <c r="F88" s="385">
        <f t="shared" si="0"/>
        <v>1.1613085965160863E-2</v>
      </c>
      <c r="G88" s="386">
        <f t="shared" si="1"/>
        <v>9.9680511182109743E-3</v>
      </c>
      <c r="H88" s="385">
        <f t="shared" si="2"/>
        <v>2.1157969978556235E-2</v>
      </c>
      <c r="I88" s="386">
        <f t="shared" si="3"/>
        <v>-7.5862940953341784E-4</v>
      </c>
    </row>
    <row r="89" spans="2:9" x14ac:dyDescent="0.25">
      <c r="B89" s="1130"/>
      <c r="C89" s="396" t="s">
        <v>27</v>
      </c>
      <c r="D89" s="771">
        <v>73.16</v>
      </c>
      <c r="E89" s="384">
        <v>79.39</v>
      </c>
      <c r="F89" s="385">
        <f t="shared" si="0"/>
        <v>2.4219515609687603E-2</v>
      </c>
      <c r="G89" s="386">
        <f t="shared" si="1"/>
        <v>4.5552321903075121E-3</v>
      </c>
      <c r="H89" s="385">
        <f t="shared" si="2"/>
        <v>4.888888888888876E-2</v>
      </c>
      <c r="I89" s="386">
        <f t="shared" si="3"/>
        <v>6.976154236428167E-3</v>
      </c>
    </row>
    <row r="90" spans="2:9" x14ac:dyDescent="0.25">
      <c r="B90" s="1130"/>
      <c r="C90" s="396" t="s">
        <v>28</v>
      </c>
      <c r="D90" s="771">
        <v>73.95</v>
      </c>
      <c r="E90" s="384">
        <v>80.75</v>
      </c>
      <c r="F90" s="385">
        <f t="shared" ref="F90:F153" si="4">D90/D89-1</f>
        <v>1.0798250410060328E-2</v>
      </c>
      <c r="G90" s="386">
        <f t="shared" si="1"/>
        <v>1.7130620985010614E-2</v>
      </c>
      <c r="H90" s="385">
        <f t="shared" si="2"/>
        <v>6.021505376344094E-2</v>
      </c>
      <c r="I90" s="386">
        <f t="shared" si="3"/>
        <v>2.6309100152516418E-2</v>
      </c>
    </row>
    <row r="91" spans="2:9" x14ac:dyDescent="0.25">
      <c r="B91" s="1130"/>
      <c r="C91" s="396" t="s">
        <v>29</v>
      </c>
      <c r="D91" s="771">
        <v>74.53</v>
      </c>
      <c r="E91" s="384">
        <v>81.62</v>
      </c>
      <c r="F91" s="385">
        <f t="shared" si="4"/>
        <v>7.8431372549019329E-3</v>
      </c>
      <c r="G91" s="386">
        <f t="shared" ref="G91:G154" si="5">E91/E90-1</f>
        <v>1.0773993808049553E-2</v>
      </c>
      <c r="H91" s="385">
        <f t="shared" si="2"/>
        <v>6.319543509272485E-2</v>
      </c>
      <c r="I91" s="386">
        <f t="shared" si="3"/>
        <v>3.4998731930002691E-2</v>
      </c>
    </row>
    <row r="92" spans="2:9" x14ac:dyDescent="0.25">
      <c r="B92" s="1130"/>
      <c r="C92" s="396" t="s">
        <v>30</v>
      </c>
      <c r="D92" s="771">
        <v>75.2</v>
      </c>
      <c r="E92" s="384">
        <v>82.14</v>
      </c>
      <c r="F92" s="385">
        <f t="shared" si="4"/>
        <v>8.9896685898296358E-3</v>
      </c>
      <c r="G92" s="386">
        <f t="shared" si="5"/>
        <v>6.3709875030628638E-3</v>
      </c>
      <c r="H92" s="385">
        <f t="shared" si="2"/>
        <v>7.4439205600800307E-2</v>
      </c>
      <c r="I92" s="386">
        <f t="shared" si="3"/>
        <v>4.3180086360172787E-2</v>
      </c>
    </row>
    <row r="93" spans="2:9" x14ac:dyDescent="0.25">
      <c r="B93" s="1130"/>
      <c r="C93" s="396" t="s">
        <v>31</v>
      </c>
      <c r="D93" s="771">
        <v>74.959999999999994</v>
      </c>
      <c r="E93" s="384">
        <v>82.19</v>
      </c>
      <c r="F93" s="385">
        <f t="shared" si="4"/>
        <v>-3.1914893617022155E-3</v>
      </c>
      <c r="G93" s="386">
        <f t="shared" si="5"/>
        <v>6.0871682493290891E-4</v>
      </c>
      <c r="H93" s="385">
        <f t="shared" si="2"/>
        <v>6.811057281276689E-2</v>
      </c>
      <c r="I93" s="386">
        <f t="shared" si="3"/>
        <v>4.3682539682539545E-2</v>
      </c>
    </row>
    <row r="94" spans="2:9" x14ac:dyDescent="0.25">
      <c r="B94" s="1130"/>
      <c r="C94" s="396" t="s">
        <v>32</v>
      </c>
      <c r="D94" s="771">
        <v>74.69</v>
      </c>
      <c r="E94" s="384">
        <v>82.43</v>
      </c>
      <c r="F94" s="385">
        <f t="shared" si="4"/>
        <v>-3.6019210245463729E-3</v>
      </c>
      <c r="G94" s="386">
        <f t="shared" si="5"/>
        <v>2.9200632680375094E-3</v>
      </c>
      <c r="H94" s="385">
        <f t="shared" si="2"/>
        <v>6.9597594157239095E-2</v>
      </c>
      <c r="I94" s="386">
        <f t="shared" si="3"/>
        <v>5.5036477665429517E-2</v>
      </c>
    </row>
    <row r="95" spans="2:9" x14ac:dyDescent="0.25">
      <c r="B95" s="1130"/>
      <c r="C95" s="396" t="s">
        <v>33</v>
      </c>
      <c r="D95" s="771">
        <v>74.400000000000006</v>
      </c>
      <c r="E95" s="384">
        <v>82.47</v>
      </c>
      <c r="F95" s="385">
        <f t="shared" si="4"/>
        <v>-3.8827152229212736E-3</v>
      </c>
      <c r="G95" s="386">
        <f t="shared" si="5"/>
        <v>4.8526022079320441E-4</v>
      </c>
      <c r="H95" s="385">
        <f t="shared" si="2"/>
        <v>6.0433295324971548E-2</v>
      </c>
      <c r="I95" s="386">
        <f t="shared" si="3"/>
        <v>5.7578866375993742E-2</v>
      </c>
    </row>
    <row r="96" spans="2:9" x14ac:dyDescent="0.25">
      <c r="B96" s="1130"/>
      <c r="C96" s="396" t="s">
        <v>34</v>
      </c>
      <c r="D96" s="771">
        <v>74.08</v>
      </c>
      <c r="E96" s="384">
        <v>82.12</v>
      </c>
      <c r="F96" s="385">
        <f t="shared" si="4"/>
        <v>-4.3010752688172893E-3</v>
      </c>
      <c r="G96" s="386">
        <f t="shared" si="5"/>
        <v>-4.2439675033344448E-3</v>
      </c>
      <c r="H96" s="385">
        <f t="shared" si="2"/>
        <v>6.0710194730813294E-2</v>
      </c>
      <c r="I96" s="386">
        <f t="shared" si="3"/>
        <v>5.3630998203746616E-2</v>
      </c>
    </row>
    <row r="97" spans="2:9" ht="14.25" thickBot="1" x14ac:dyDescent="0.3">
      <c r="B97" s="1131"/>
      <c r="C97" s="396" t="s">
        <v>35</v>
      </c>
      <c r="D97" s="771">
        <v>74.37</v>
      </c>
      <c r="E97" s="384">
        <v>82.19</v>
      </c>
      <c r="F97" s="385">
        <f t="shared" si="4"/>
        <v>3.9146868250541367E-3</v>
      </c>
      <c r="G97" s="386">
        <f t="shared" si="5"/>
        <v>8.5241110569889145E-4</v>
      </c>
      <c r="H97" s="385">
        <f t="shared" si="2"/>
        <v>6.6389446515629613E-2</v>
      </c>
      <c r="I97" s="386">
        <f t="shared" si="3"/>
        <v>5.5883864337101574E-2</v>
      </c>
    </row>
    <row r="98" spans="2:9" x14ac:dyDescent="0.25">
      <c r="B98" s="1130">
        <v>2007</v>
      </c>
      <c r="C98" s="396" t="s">
        <v>24</v>
      </c>
      <c r="D98" s="771">
        <v>74.72</v>
      </c>
      <c r="E98" s="384">
        <v>82.65</v>
      </c>
      <c r="F98" s="385">
        <f t="shared" si="4"/>
        <v>4.7061987360494939E-3</v>
      </c>
      <c r="G98" s="386">
        <f t="shared" si="5"/>
        <v>5.5967879304053003E-3</v>
      </c>
      <c r="H98" s="385">
        <f t="shared" si="2"/>
        <v>5.8806858438430032E-2</v>
      </c>
      <c r="I98" s="386">
        <f t="shared" si="3"/>
        <v>6.0295060936497835E-2</v>
      </c>
    </row>
    <row r="99" spans="2:9" x14ac:dyDescent="0.25">
      <c r="B99" s="1130"/>
      <c r="C99" s="396" t="s">
        <v>25</v>
      </c>
      <c r="D99" s="771">
        <v>74.790000000000006</v>
      </c>
      <c r="E99" s="384">
        <v>82.53</v>
      </c>
      <c r="F99" s="385">
        <f t="shared" si="4"/>
        <v>9.3683083511786336E-4</v>
      </c>
      <c r="G99" s="386">
        <f t="shared" si="5"/>
        <v>-1.4519056261343977E-3</v>
      </c>
      <c r="H99" s="385">
        <f t="shared" si="2"/>
        <v>5.9198413822404872E-2</v>
      </c>
      <c r="I99" s="386">
        <f t="shared" si="3"/>
        <v>5.4696485623003221E-2</v>
      </c>
    </row>
    <row r="100" spans="2:9" x14ac:dyDescent="0.25">
      <c r="B100" s="1130"/>
      <c r="C100" s="396" t="s">
        <v>26</v>
      </c>
      <c r="D100" s="771">
        <v>74.98</v>
      </c>
      <c r="E100" s="384">
        <v>82.42</v>
      </c>
      <c r="F100" s="385">
        <f t="shared" si="4"/>
        <v>2.5404465837679524E-3</v>
      </c>
      <c r="G100" s="386">
        <f t="shared" si="5"/>
        <v>-1.3328486610929557E-3</v>
      </c>
      <c r="H100" s="385">
        <f t="shared" si="2"/>
        <v>4.9699006019879644E-2</v>
      </c>
      <c r="I100" s="386">
        <f t="shared" si="3"/>
        <v>4.2895103125395462E-2</v>
      </c>
    </row>
    <row r="101" spans="2:9" x14ac:dyDescent="0.25">
      <c r="B101" s="1130"/>
      <c r="C101" s="396" t="s">
        <v>27</v>
      </c>
      <c r="D101" s="771">
        <v>74.94</v>
      </c>
      <c r="E101" s="384">
        <v>81.75</v>
      </c>
      <c r="F101" s="385">
        <f t="shared" si="4"/>
        <v>-5.334755934917057E-4</v>
      </c>
      <c r="G101" s="386">
        <f t="shared" si="5"/>
        <v>-8.1290948798835583E-3</v>
      </c>
      <c r="H101" s="385">
        <f t="shared" si="2"/>
        <v>2.433023510114829E-2</v>
      </c>
      <c r="I101" s="386">
        <f t="shared" si="3"/>
        <v>2.9726665826930398E-2</v>
      </c>
    </row>
    <row r="102" spans="2:9" x14ac:dyDescent="0.25">
      <c r="B102" s="1130"/>
      <c r="C102" s="396" t="s">
        <v>28</v>
      </c>
      <c r="D102" s="771">
        <v>74.37</v>
      </c>
      <c r="E102" s="384">
        <v>81.22</v>
      </c>
      <c r="F102" s="385">
        <f t="shared" si="4"/>
        <v>-7.6060848678942694E-3</v>
      </c>
      <c r="G102" s="386">
        <f t="shared" si="5"/>
        <v>-6.4831804281345606E-3</v>
      </c>
      <c r="H102" s="385">
        <f t="shared" ref="H102:H165" si="6">D102/D90-1</f>
        <v>5.6795131845841507E-3</v>
      </c>
      <c r="I102" s="386">
        <f t="shared" si="3"/>
        <v>5.8204334365326016E-3</v>
      </c>
    </row>
    <row r="103" spans="2:9" x14ac:dyDescent="0.25">
      <c r="B103" s="1130"/>
      <c r="C103" s="396" t="s">
        <v>29</v>
      </c>
      <c r="D103" s="771">
        <v>73.88</v>
      </c>
      <c r="E103" s="384">
        <v>80.819999999999993</v>
      </c>
      <c r="F103" s="385">
        <f t="shared" si="4"/>
        <v>-6.5886782304693803E-3</v>
      </c>
      <c r="G103" s="386">
        <f t="shared" si="5"/>
        <v>-4.9248953459739564E-3</v>
      </c>
      <c r="H103" s="385">
        <f t="shared" si="6"/>
        <v>-8.721320273715305E-3</v>
      </c>
      <c r="I103" s="386">
        <f t="shared" si="3"/>
        <v>-9.8015192354816705E-3</v>
      </c>
    </row>
    <row r="104" spans="2:9" x14ac:dyDescent="0.25">
      <c r="B104" s="1130"/>
      <c r="C104" s="396" t="s">
        <v>30</v>
      </c>
      <c r="D104" s="771">
        <v>74.09</v>
      </c>
      <c r="E104" s="384">
        <v>80.91</v>
      </c>
      <c r="F104" s="385">
        <f t="shared" si="4"/>
        <v>2.8424472116947985E-3</v>
      </c>
      <c r="G104" s="386">
        <f t="shared" si="5"/>
        <v>1.1135857461024301E-3</v>
      </c>
      <c r="H104" s="385">
        <f t="shared" si="6"/>
        <v>-1.4760638297872331E-2</v>
      </c>
      <c r="I104" s="386">
        <f t="shared" ref="I104:I167" si="7">E104/E92-1</f>
        <v>-1.4974433893352845E-2</v>
      </c>
    </row>
    <row r="105" spans="2:9" x14ac:dyDescent="0.25">
      <c r="B105" s="1130"/>
      <c r="C105" s="396" t="s">
        <v>31</v>
      </c>
      <c r="D105" s="771">
        <v>74.97</v>
      </c>
      <c r="E105" s="384">
        <v>81.41</v>
      </c>
      <c r="F105" s="385">
        <f t="shared" si="4"/>
        <v>1.1877446349034981E-2</v>
      </c>
      <c r="G105" s="386">
        <f t="shared" si="5"/>
        <v>6.1797058460018039E-3</v>
      </c>
      <c r="H105" s="385">
        <f t="shared" si="6"/>
        <v>1.3340448239063107E-4</v>
      </c>
      <c r="I105" s="386">
        <f t="shared" si="7"/>
        <v>-9.4902056211217944E-3</v>
      </c>
    </row>
    <row r="106" spans="2:9" x14ac:dyDescent="0.25">
      <c r="B106" s="1130"/>
      <c r="C106" s="396" t="s">
        <v>32</v>
      </c>
      <c r="D106" s="771">
        <v>75.91</v>
      </c>
      <c r="E106" s="384">
        <v>81.39</v>
      </c>
      <c r="F106" s="385">
        <f t="shared" si="4"/>
        <v>1.2538348672802346E-2</v>
      </c>
      <c r="G106" s="386">
        <f t="shared" si="5"/>
        <v>-2.4567006510256562E-4</v>
      </c>
      <c r="H106" s="385">
        <f t="shared" si="6"/>
        <v>1.6334181282634974E-2</v>
      </c>
      <c r="I106" s="386">
        <f t="shared" si="7"/>
        <v>-1.2616765740628533E-2</v>
      </c>
    </row>
    <row r="107" spans="2:9" x14ac:dyDescent="0.25">
      <c r="B107" s="1130"/>
      <c r="C107" s="396" t="s">
        <v>33</v>
      </c>
      <c r="D107" s="771">
        <v>75.83</v>
      </c>
      <c r="E107" s="384">
        <v>81.28</v>
      </c>
      <c r="F107" s="385">
        <f t="shared" si="4"/>
        <v>-1.0538795942562906E-3</v>
      </c>
      <c r="G107" s="386">
        <f t="shared" si="5"/>
        <v>-1.3515173854281581E-3</v>
      </c>
      <c r="H107" s="385">
        <f t="shared" si="6"/>
        <v>1.922043010752672E-2</v>
      </c>
      <c r="I107" s="386">
        <f t="shared" si="7"/>
        <v>-1.4429489511337379E-2</v>
      </c>
    </row>
    <row r="108" spans="2:9" x14ac:dyDescent="0.25">
      <c r="B108" s="1130"/>
      <c r="C108" s="396" t="s">
        <v>34</v>
      </c>
      <c r="D108" s="771">
        <v>77.010000000000005</v>
      </c>
      <c r="E108" s="384">
        <v>81.33</v>
      </c>
      <c r="F108" s="385">
        <f t="shared" si="4"/>
        <v>1.5561123565871027E-2</v>
      </c>
      <c r="G108" s="386">
        <f t="shared" si="5"/>
        <v>6.1515748031482076E-4</v>
      </c>
      <c r="H108" s="385">
        <f t="shared" si="6"/>
        <v>3.9551835853131934E-2</v>
      </c>
      <c r="I108" s="386">
        <f t="shared" si="7"/>
        <v>-9.6200681928885201E-3</v>
      </c>
    </row>
    <row r="109" spans="2:9" ht="14.25" thickBot="1" x14ac:dyDescent="0.3">
      <c r="B109" s="1131"/>
      <c r="C109" s="396" t="s">
        <v>35</v>
      </c>
      <c r="D109" s="771">
        <v>77.92</v>
      </c>
      <c r="E109" s="384">
        <v>81.13</v>
      </c>
      <c r="F109" s="385">
        <f t="shared" si="4"/>
        <v>1.1816647188676699E-2</v>
      </c>
      <c r="G109" s="386">
        <f t="shared" si="5"/>
        <v>-2.4591171769334785E-3</v>
      </c>
      <c r="H109" s="385">
        <f t="shared" si="6"/>
        <v>4.7734301465644613E-2</v>
      </c>
      <c r="I109" s="386">
        <f t="shared" si="7"/>
        <v>-1.2896946100498852E-2</v>
      </c>
    </row>
    <row r="110" spans="2:9" x14ac:dyDescent="0.25">
      <c r="B110" s="1130">
        <v>2008</v>
      </c>
      <c r="C110" s="396" t="s">
        <v>24</v>
      </c>
      <c r="D110" s="771">
        <v>79.010000000000005</v>
      </c>
      <c r="E110" s="384">
        <v>82.24</v>
      </c>
      <c r="F110" s="385">
        <f t="shared" si="4"/>
        <v>1.398870636550309E-2</v>
      </c>
      <c r="G110" s="386">
        <f t="shared" si="5"/>
        <v>1.3681745346973972E-2</v>
      </c>
      <c r="H110" s="385">
        <f t="shared" si="6"/>
        <v>5.7414346895074964E-2</v>
      </c>
      <c r="I110" s="386">
        <f t="shared" si="7"/>
        <v>-4.96067755595897E-3</v>
      </c>
    </row>
    <row r="111" spans="2:9" x14ac:dyDescent="0.25">
      <c r="B111" s="1130"/>
      <c r="C111" s="396" t="s">
        <v>25</v>
      </c>
      <c r="D111" s="771">
        <v>79.92</v>
      </c>
      <c r="E111" s="384">
        <v>82.95</v>
      </c>
      <c r="F111" s="385">
        <f t="shared" si="4"/>
        <v>1.1517529426654738E-2</v>
      </c>
      <c r="G111" s="386">
        <f t="shared" si="5"/>
        <v>8.6332684824903527E-3</v>
      </c>
      <c r="H111" s="385">
        <f t="shared" si="6"/>
        <v>6.8592057761732717E-2</v>
      </c>
      <c r="I111" s="386">
        <f t="shared" si="7"/>
        <v>5.0890585241729624E-3</v>
      </c>
    </row>
    <row r="112" spans="2:9" x14ac:dyDescent="0.25">
      <c r="B112" s="1130"/>
      <c r="C112" s="396" t="s">
        <v>26</v>
      </c>
      <c r="D112" s="771">
        <v>79.69</v>
      </c>
      <c r="E112" s="384">
        <v>83.36</v>
      </c>
      <c r="F112" s="385">
        <f t="shared" si="4"/>
        <v>-2.8778778778779657E-3</v>
      </c>
      <c r="G112" s="386">
        <f t="shared" si="5"/>
        <v>4.9427365883061292E-3</v>
      </c>
      <c r="H112" s="385">
        <f t="shared" si="6"/>
        <v>6.2816751133635496E-2</v>
      </c>
      <c r="I112" s="386">
        <f t="shared" si="7"/>
        <v>1.1404998786702203E-2</v>
      </c>
    </row>
    <row r="113" spans="2:9" x14ac:dyDescent="0.25">
      <c r="B113" s="1130"/>
      <c r="C113" s="396" t="s">
        <v>27</v>
      </c>
      <c r="D113" s="771">
        <v>80</v>
      </c>
      <c r="E113" s="384">
        <v>83.74</v>
      </c>
      <c r="F113" s="385">
        <f t="shared" si="4"/>
        <v>3.8900740368930098E-3</v>
      </c>
      <c r="G113" s="386">
        <f t="shared" si="5"/>
        <v>4.558541266794558E-3</v>
      </c>
      <c r="H113" s="385">
        <f t="shared" si="6"/>
        <v>6.7520683213237342E-2</v>
      </c>
      <c r="I113" s="386">
        <f t="shared" si="7"/>
        <v>2.4342507645259914E-2</v>
      </c>
    </row>
    <row r="114" spans="2:9" x14ac:dyDescent="0.25">
      <c r="B114" s="1130"/>
      <c r="C114" s="396" t="s">
        <v>28</v>
      </c>
      <c r="D114" s="771">
        <v>81.12</v>
      </c>
      <c r="E114" s="384">
        <v>84.85</v>
      </c>
      <c r="F114" s="385">
        <f t="shared" si="4"/>
        <v>1.4000000000000012E-2</v>
      </c>
      <c r="G114" s="386">
        <f t="shared" si="5"/>
        <v>1.3255314067351254E-2</v>
      </c>
      <c r="H114" s="385">
        <f t="shared" si="6"/>
        <v>9.0762404195239954E-2</v>
      </c>
      <c r="I114" s="386">
        <f t="shared" si="7"/>
        <v>4.4693425264713094E-2</v>
      </c>
    </row>
    <row r="115" spans="2:9" x14ac:dyDescent="0.25">
      <c r="B115" s="1130"/>
      <c r="C115" s="396" t="s">
        <v>29</v>
      </c>
      <c r="D115" s="771">
        <v>82.26</v>
      </c>
      <c r="E115" s="384">
        <v>85.41</v>
      </c>
      <c r="F115" s="385">
        <f t="shared" si="4"/>
        <v>1.4053254437869755E-2</v>
      </c>
      <c r="G115" s="386">
        <f t="shared" si="5"/>
        <v>6.5998821449617662E-3</v>
      </c>
      <c r="H115" s="385">
        <f t="shared" si="6"/>
        <v>0.11342717920952916</v>
      </c>
      <c r="I115" s="386">
        <f t="shared" si="7"/>
        <v>5.6792873051225046E-2</v>
      </c>
    </row>
    <row r="116" spans="2:9" x14ac:dyDescent="0.25">
      <c r="B116" s="1130"/>
      <c r="C116" s="396" t="s">
        <v>30</v>
      </c>
      <c r="D116" s="771">
        <v>84.91</v>
      </c>
      <c r="E116" s="384">
        <v>85.61</v>
      </c>
      <c r="F116" s="385">
        <f t="shared" si="4"/>
        <v>3.2214928276197208E-2</v>
      </c>
      <c r="G116" s="386">
        <f t="shared" si="5"/>
        <v>2.3416461772627351E-3</v>
      </c>
      <c r="H116" s="385">
        <f t="shared" si="6"/>
        <v>0.14603860170063432</v>
      </c>
      <c r="I116" s="386">
        <f t="shared" si="7"/>
        <v>5.8089234952416247E-2</v>
      </c>
    </row>
    <row r="117" spans="2:9" x14ac:dyDescent="0.25">
      <c r="B117" s="1130"/>
      <c r="C117" s="396" t="s">
        <v>31</v>
      </c>
      <c r="D117" s="771">
        <v>84.8</v>
      </c>
      <c r="E117" s="384">
        <v>86.15</v>
      </c>
      <c r="F117" s="385">
        <f t="shared" si="4"/>
        <v>-1.2954893416559088E-3</v>
      </c>
      <c r="G117" s="386">
        <f t="shared" si="5"/>
        <v>6.307674337110214E-3</v>
      </c>
      <c r="H117" s="385">
        <f t="shared" si="6"/>
        <v>0.13111911431239154</v>
      </c>
      <c r="I117" s="386">
        <f t="shared" si="7"/>
        <v>5.8223805429308495E-2</v>
      </c>
    </row>
    <row r="118" spans="2:9" x14ac:dyDescent="0.25">
      <c r="B118" s="1130"/>
      <c r="C118" s="396" t="s">
        <v>32</v>
      </c>
      <c r="D118" s="771">
        <v>86.99</v>
      </c>
      <c r="E118" s="384">
        <v>86.64</v>
      </c>
      <c r="F118" s="385">
        <f t="shared" si="4"/>
        <v>2.5825471698113223E-2</v>
      </c>
      <c r="G118" s="386">
        <f t="shared" si="5"/>
        <v>5.6877539175854697E-3</v>
      </c>
      <c r="H118" s="385">
        <f t="shared" si="6"/>
        <v>0.14596232380450536</v>
      </c>
      <c r="I118" s="386">
        <f t="shared" si="7"/>
        <v>6.4504238849981466E-2</v>
      </c>
    </row>
    <row r="119" spans="2:9" x14ac:dyDescent="0.25">
      <c r="B119" s="1130"/>
      <c r="C119" s="396" t="s">
        <v>33</v>
      </c>
      <c r="D119" s="771">
        <v>88.36</v>
      </c>
      <c r="E119" s="384">
        <v>86.85</v>
      </c>
      <c r="F119" s="385">
        <f t="shared" si="4"/>
        <v>1.5748936659386148E-2</v>
      </c>
      <c r="G119" s="386">
        <f t="shared" si="5"/>
        <v>2.423822714681334E-3</v>
      </c>
      <c r="H119" s="385">
        <f t="shared" si="6"/>
        <v>0.16523803244098634</v>
      </c>
      <c r="I119" s="386">
        <f t="shared" si="7"/>
        <v>6.8528543307086576E-2</v>
      </c>
    </row>
    <row r="120" spans="2:9" x14ac:dyDescent="0.25">
      <c r="B120" s="1130"/>
      <c r="C120" s="396" t="s">
        <v>34</v>
      </c>
      <c r="D120" s="771">
        <v>87.42</v>
      </c>
      <c r="E120" s="384">
        <v>87.07</v>
      </c>
      <c r="F120" s="385">
        <f t="shared" si="4"/>
        <v>-1.0638297872340385E-2</v>
      </c>
      <c r="G120" s="386">
        <f t="shared" si="5"/>
        <v>2.5331030512376618E-3</v>
      </c>
      <c r="H120" s="385">
        <f t="shared" si="6"/>
        <v>0.13517724970783007</v>
      </c>
      <c r="I120" s="386">
        <f t="shared" si="7"/>
        <v>7.0576662977990923E-2</v>
      </c>
    </row>
    <row r="121" spans="2:9" ht="14.25" thickBot="1" x14ac:dyDescent="0.3">
      <c r="B121" s="1131"/>
      <c r="C121" s="396" t="s">
        <v>35</v>
      </c>
      <c r="D121" s="771">
        <v>84.5</v>
      </c>
      <c r="E121" s="384">
        <v>86.95</v>
      </c>
      <c r="F121" s="385">
        <f t="shared" si="4"/>
        <v>-3.340196751315494E-2</v>
      </c>
      <c r="G121" s="386">
        <f t="shared" si="5"/>
        <v>-1.3782014471114268E-3</v>
      </c>
      <c r="H121" s="385">
        <f t="shared" si="6"/>
        <v>8.4445585215605634E-2</v>
      </c>
      <c r="I121" s="386">
        <f t="shared" si="7"/>
        <v>7.1736718846296066E-2</v>
      </c>
    </row>
    <row r="122" spans="2:9" x14ac:dyDescent="0.25">
      <c r="B122" s="1130"/>
      <c r="C122" s="396" t="s">
        <v>24</v>
      </c>
      <c r="D122" s="771">
        <v>82.22</v>
      </c>
      <c r="E122" s="384">
        <v>89.1</v>
      </c>
      <c r="F122" s="385">
        <f t="shared" si="4"/>
        <v>-2.6982248520710073E-2</v>
      </c>
      <c r="G122" s="386">
        <f t="shared" si="5"/>
        <v>2.4726854514088403E-2</v>
      </c>
      <c r="H122" s="385">
        <f t="shared" si="6"/>
        <v>4.0627768636881223E-2</v>
      </c>
      <c r="I122" s="386">
        <f t="shared" si="7"/>
        <v>8.3414396887159459E-2</v>
      </c>
    </row>
    <row r="123" spans="2:9" x14ac:dyDescent="0.25">
      <c r="B123" s="1130"/>
      <c r="C123" s="396" t="s">
        <v>25</v>
      </c>
      <c r="D123" s="771">
        <v>85.18</v>
      </c>
      <c r="E123" s="384">
        <v>89.5</v>
      </c>
      <c r="F123" s="385">
        <f t="shared" si="4"/>
        <v>3.6000972999270298E-2</v>
      </c>
      <c r="G123" s="386">
        <f t="shared" si="5"/>
        <v>4.4893378226711356E-3</v>
      </c>
      <c r="H123" s="385">
        <f t="shared" si="6"/>
        <v>6.581581581581597E-2</v>
      </c>
      <c r="I123" s="386">
        <f t="shared" si="7"/>
        <v>7.8963230861964995E-2</v>
      </c>
    </row>
    <row r="124" spans="2:9" x14ac:dyDescent="0.25">
      <c r="B124" s="1130"/>
      <c r="C124" s="396" t="s">
        <v>26</v>
      </c>
      <c r="D124" s="771">
        <v>85.29</v>
      </c>
      <c r="E124" s="384">
        <v>89.17</v>
      </c>
      <c r="F124" s="385">
        <f t="shared" si="4"/>
        <v>1.2913829537450905E-3</v>
      </c>
      <c r="G124" s="386">
        <f t="shared" si="5"/>
        <v>-3.6871508379887619E-3</v>
      </c>
      <c r="H124" s="385">
        <f t="shared" si="6"/>
        <v>7.0272305182582651E-2</v>
      </c>
      <c r="I124" s="386">
        <f t="shared" si="7"/>
        <v>6.9697696737044179E-2</v>
      </c>
    </row>
    <row r="125" spans="2:9" x14ac:dyDescent="0.25">
      <c r="B125" s="1130"/>
      <c r="C125" s="396" t="s">
        <v>27</v>
      </c>
      <c r="D125" s="771">
        <v>86.81</v>
      </c>
      <c r="E125" s="384">
        <v>88.12</v>
      </c>
      <c r="F125" s="385">
        <f t="shared" si="4"/>
        <v>1.7821550005862274E-2</v>
      </c>
      <c r="G125" s="386">
        <f t="shared" si="5"/>
        <v>-1.1775260737916349E-2</v>
      </c>
      <c r="H125" s="385">
        <f t="shared" si="6"/>
        <v>8.5125000000000117E-2</v>
      </c>
      <c r="I125" s="386">
        <f t="shared" si="7"/>
        <v>5.2304752806305421E-2</v>
      </c>
    </row>
    <row r="126" spans="2:9" x14ac:dyDescent="0.25">
      <c r="B126" s="1130"/>
      <c r="C126" s="396" t="s">
        <v>28</v>
      </c>
      <c r="D126" s="771">
        <v>85.89</v>
      </c>
      <c r="E126" s="384">
        <v>87.72</v>
      </c>
      <c r="F126" s="385">
        <f t="shared" si="4"/>
        <v>-1.0597857389701648E-2</v>
      </c>
      <c r="G126" s="386">
        <f t="shared" si="5"/>
        <v>-4.5392646391285707E-3</v>
      </c>
      <c r="H126" s="385">
        <f t="shared" si="6"/>
        <v>5.8801775147928836E-2</v>
      </c>
      <c r="I126" s="386">
        <f t="shared" si="7"/>
        <v>3.3824395992928746E-2</v>
      </c>
    </row>
    <row r="127" spans="2:9" x14ac:dyDescent="0.25">
      <c r="B127" s="1130"/>
      <c r="C127" s="396" t="s">
        <v>29</v>
      </c>
      <c r="D127" s="771">
        <v>85.57</v>
      </c>
      <c r="E127" s="384">
        <v>87.75</v>
      </c>
      <c r="F127" s="385">
        <f t="shared" si="4"/>
        <v>-3.7256956572361277E-3</v>
      </c>
      <c r="G127" s="386">
        <f t="shared" si="5"/>
        <v>3.4199726402195374E-4</v>
      </c>
      <c r="H127" s="385">
        <f t="shared" si="6"/>
        <v>4.0238268903476593E-2</v>
      </c>
      <c r="I127" s="386">
        <f t="shared" si="7"/>
        <v>2.7397260273972712E-2</v>
      </c>
    </row>
    <row r="128" spans="2:9" x14ac:dyDescent="0.25">
      <c r="B128" s="1130"/>
      <c r="C128" s="396" t="s">
        <v>30</v>
      </c>
      <c r="D128" s="771">
        <v>86.14</v>
      </c>
      <c r="E128" s="384">
        <v>87.79</v>
      </c>
      <c r="F128" s="385">
        <f t="shared" si="4"/>
        <v>6.661213041954106E-3</v>
      </c>
      <c r="G128" s="386">
        <f t="shared" si="5"/>
        <v>4.5584045584057264E-4</v>
      </c>
      <c r="H128" s="385">
        <f t="shared" si="6"/>
        <v>1.4485926274879324E-2</v>
      </c>
      <c r="I128" s="386">
        <f t="shared" si="7"/>
        <v>2.5464314916481712E-2</v>
      </c>
    </row>
    <row r="129" spans="2:9" x14ac:dyDescent="0.25">
      <c r="B129" s="1130"/>
      <c r="C129" s="396" t="s">
        <v>31</v>
      </c>
      <c r="D129" s="771">
        <v>85.46</v>
      </c>
      <c r="E129" s="384">
        <v>87.74</v>
      </c>
      <c r="F129" s="385">
        <f t="shared" si="4"/>
        <v>-7.8941258416531657E-3</v>
      </c>
      <c r="G129" s="386">
        <f t="shared" si="5"/>
        <v>-5.6954094999439597E-4</v>
      </c>
      <c r="H129" s="385">
        <f t="shared" si="6"/>
        <v>7.7830188679244294E-3</v>
      </c>
      <c r="I129" s="386">
        <f t="shared" si="7"/>
        <v>1.8456181079512302E-2</v>
      </c>
    </row>
    <row r="130" spans="2:9" x14ac:dyDescent="0.25">
      <c r="B130" s="1130"/>
      <c r="C130" s="396" t="s">
        <v>32</v>
      </c>
      <c r="D130" s="771">
        <v>84.99</v>
      </c>
      <c r="E130" s="384">
        <v>87.57</v>
      </c>
      <c r="F130" s="385">
        <f t="shared" si="4"/>
        <v>-5.4996489585771302E-3</v>
      </c>
      <c r="G130" s="386">
        <f t="shared" si="5"/>
        <v>-1.9375427399134226E-3</v>
      </c>
      <c r="H130" s="385">
        <f t="shared" si="6"/>
        <v>-2.2991148407862982E-2</v>
      </c>
      <c r="I130" s="386">
        <f t="shared" si="7"/>
        <v>1.0734072022160479E-2</v>
      </c>
    </row>
    <row r="131" spans="2:9" x14ac:dyDescent="0.25">
      <c r="B131" s="1130"/>
      <c r="C131" s="396" t="s">
        <v>33</v>
      </c>
      <c r="D131" s="771">
        <v>84.12</v>
      </c>
      <c r="E131" s="384">
        <v>87.23</v>
      </c>
      <c r="F131" s="385">
        <f t="shared" si="4"/>
        <v>-1.0236498411577699E-2</v>
      </c>
      <c r="G131" s="386">
        <f t="shared" si="5"/>
        <v>-3.8826081991548689E-3</v>
      </c>
      <c r="H131" s="385">
        <f t="shared" si="6"/>
        <v>-4.7985513807152547E-2</v>
      </c>
      <c r="I131" s="386">
        <f t="shared" si="7"/>
        <v>4.3753598157745266E-3</v>
      </c>
    </row>
    <row r="132" spans="2:9" x14ac:dyDescent="0.25">
      <c r="B132" s="1130"/>
      <c r="C132" s="396" t="s">
        <v>34</v>
      </c>
      <c r="D132" s="771">
        <v>85.02</v>
      </c>
      <c r="E132" s="384">
        <v>87.2</v>
      </c>
      <c r="F132" s="385">
        <f t="shared" si="4"/>
        <v>1.069900142653335E-2</v>
      </c>
      <c r="G132" s="386">
        <f t="shared" si="5"/>
        <v>-3.4391837670522118E-4</v>
      </c>
      <c r="H132" s="385">
        <f t="shared" si="6"/>
        <v>-2.7453671928620471E-2</v>
      </c>
      <c r="I132" s="386">
        <f t="shared" si="7"/>
        <v>1.4930515677042955E-3</v>
      </c>
    </row>
    <row r="133" spans="2:9" ht="14.25" thickBot="1" x14ac:dyDescent="0.3">
      <c r="B133" s="1131"/>
      <c r="C133" s="396" t="s">
        <v>35</v>
      </c>
      <c r="D133" s="771">
        <v>86.34</v>
      </c>
      <c r="E133" s="384">
        <v>87.31</v>
      </c>
      <c r="F133" s="385">
        <f t="shared" si="4"/>
        <v>1.5525758645024812E-2</v>
      </c>
      <c r="G133" s="386">
        <f t="shared" si="5"/>
        <v>1.2614678899083298E-3</v>
      </c>
      <c r="H133" s="385">
        <f t="shared" si="6"/>
        <v>2.1775147928994043E-2</v>
      </c>
      <c r="I133" s="386">
        <f t="shared" si="7"/>
        <v>4.1403105232893367E-3</v>
      </c>
    </row>
    <row r="134" spans="2:9" x14ac:dyDescent="0.25">
      <c r="B134" s="1130">
        <v>2010</v>
      </c>
      <c r="C134" s="396" t="s">
        <v>24</v>
      </c>
      <c r="D134" s="771">
        <v>88.13</v>
      </c>
      <c r="E134" s="384">
        <v>87.89</v>
      </c>
      <c r="F134" s="385">
        <f t="shared" si="4"/>
        <v>2.0731989807736717E-2</v>
      </c>
      <c r="G134" s="386">
        <f t="shared" si="5"/>
        <v>6.642996220364239E-3</v>
      </c>
      <c r="H134" s="385">
        <f t="shared" si="6"/>
        <v>7.1880321089759169E-2</v>
      </c>
      <c r="I134" s="386">
        <f t="shared" si="7"/>
        <v>-1.3580246913580174E-2</v>
      </c>
    </row>
    <row r="135" spans="2:9" x14ac:dyDescent="0.25">
      <c r="B135" s="1130"/>
      <c r="C135" s="396" t="s">
        <v>25</v>
      </c>
      <c r="D135" s="771">
        <v>88.05</v>
      </c>
      <c r="E135" s="384">
        <v>88.15</v>
      </c>
      <c r="F135" s="385">
        <f t="shared" si="4"/>
        <v>-9.0774991489839252E-4</v>
      </c>
      <c r="G135" s="386">
        <f t="shared" si="5"/>
        <v>2.9582432586188201E-3</v>
      </c>
      <c r="H135" s="385">
        <f t="shared" si="6"/>
        <v>3.3693355247710555E-2</v>
      </c>
      <c r="I135" s="386">
        <f t="shared" si="7"/>
        <v>-1.5083798882681521E-2</v>
      </c>
    </row>
    <row r="136" spans="2:9" x14ac:dyDescent="0.25">
      <c r="B136" s="1130"/>
      <c r="C136" s="396" t="s">
        <v>26</v>
      </c>
      <c r="D136" s="771">
        <v>88.28</v>
      </c>
      <c r="E136" s="384">
        <v>88.32</v>
      </c>
      <c r="F136" s="385">
        <f t="shared" si="4"/>
        <v>2.6121521862578767E-3</v>
      </c>
      <c r="G136" s="386">
        <f t="shared" si="5"/>
        <v>1.9285309132159867E-3</v>
      </c>
      <c r="H136" s="385">
        <f t="shared" si="6"/>
        <v>3.5056864814163369E-2</v>
      </c>
      <c r="I136" s="386">
        <f t="shared" si="7"/>
        <v>-9.5323539306942928E-3</v>
      </c>
    </row>
    <row r="137" spans="2:9" x14ac:dyDescent="0.25">
      <c r="B137" s="1130"/>
      <c r="C137" s="396" t="s">
        <v>27</v>
      </c>
      <c r="D137" s="771">
        <v>88.94</v>
      </c>
      <c r="E137" s="384">
        <v>88.82</v>
      </c>
      <c r="F137" s="385">
        <f t="shared" si="4"/>
        <v>7.476212052559994E-3</v>
      </c>
      <c r="G137" s="386">
        <f t="shared" si="5"/>
        <v>5.6612318840578713E-3</v>
      </c>
      <c r="H137" s="385">
        <f t="shared" si="6"/>
        <v>2.453634373920055E-2</v>
      </c>
      <c r="I137" s="386">
        <f t="shared" si="7"/>
        <v>7.9437131184747489E-3</v>
      </c>
    </row>
    <row r="138" spans="2:9" x14ac:dyDescent="0.25">
      <c r="B138" s="1130"/>
      <c r="C138" s="396" t="s">
        <v>28</v>
      </c>
      <c r="D138" s="771">
        <v>89.96</v>
      </c>
      <c r="E138" s="384">
        <v>88.82</v>
      </c>
      <c r="F138" s="385">
        <f t="shared" si="4"/>
        <v>1.1468405666741566E-2</v>
      </c>
      <c r="G138" s="386">
        <f t="shared" si="5"/>
        <v>0</v>
      </c>
      <c r="H138" s="385">
        <f t="shared" si="6"/>
        <v>4.738619164047031E-2</v>
      </c>
      <c r="I138" s="386">
        <f t="shared" si="7"/>
        <v>1.253989968080238E-2</v>
      </c>
    </row>
    <row r="139" spans="2:9" x14ac:dyDescent="0.25">
      <c r="B139" s="1130"/>
      <c r="C139" s="396" t="s">
        <v>29</v>
      </c>
      <c r="D139" s="771">
        <v>88.74</v>
      </c>
      <c r="E139" s="384">
        <v>89.02</v>
      </c>
      <c r="F139" s="385">
        <f t="shared" si="4"/>
        <v>-1.356158292574472E-2</v>
      </c>
      <c r="G139" s="386">
        <f t="shared" si="5"/>
        <v>2.2517451024544055E-3</v>
      </c>
      <c r="H139" s="385">
        <f t="shared" si="6"/>
        <v>3.7045693584200068E-2</v>
      </c>
      <c r="I139" s="386">
        <f t="shared" si="7"/>
        <v>1.4472934472934407E-2</v>
      </c>
    </row>
    <row r="140" spans="2:9" x14ac:dyDescent="0.25">
      <c r="B140" s="1130"/>
      <c r="C140" s="396" t="s">
        <v>30</v>
      </c>
      <c r="D140" s="771">
        <v>88.06</v>
      </c>
      <c r="E140" s="384">
        <v>88.94</v>
      </c>
      <c r="F140" s="385">
        <f t="shared" si="4"/>
        <v>-7.6628352490420992E-3</v>
      </c>
      <c r="G140" s="386">
        <f t="shared" si="5"/>
        <v>-8.9867445517854971E-4</v>
      </c>
      <c r="H140" s="385">
        <f t="shared" si="6"/>
        <v>2.2289296494079514E-2</v>
      </c>
      <c r="I140" s="386">
        <f t="shared" si="7"/>
        <v>1.3099441849868887E-2</v>
      </c>
    </row>
    <row r="141" spans="2:9" x14ac:dyDescent="0.25">
      <c r="B141" s="1130"/>
      <c r="C141" s="396" t="s">
        <v>31</v>
      </c>
      <c r="D141" s="771">
        <v>87.63</v>
      </c>
      <c r="E141" s="384">
        <v>88.76</v>
      </c>
      <c r="F141" s="385">
        <f t="shared" si="4"/>
        <v>-4.8830342947990824E-3</v>
      </c>
      <c r="G141" s="386">
        <f t="shared" si="5"/>
        <v>-2.0238362941308319E-3</v>
      </c>
      <c r="H141" s="385">
        <f t="shared" si="6"/>
        <v>2.5391996255558213E-2</v>
      </c>
      <c r="I141" s="386">
        <f t="shared" si="7"/>
        <v>1.1625256439480314E-2</v>
      </c>
    </row>
    <row r="142" spans="2:9" x14ac:dyDescent="0.25">
      <c r="B142" s="1130"/>
      <c r="C142" s="396" t="s">
        <v>32</v>
      </c>
      <c r="D142" s="771">
        <v>87</v>
      </c>
      <c r="E142" s="384">
        <v>88.51</v>
      </c>
      <c r="F142" s="385">
        <f t="shared" si="4"/>
        <v>-7.1893187264634451E-3</v>
      </c>
      <c r="G142" s="386">
        <f t="shared" si="5"/>
        <v>-2.8165840468679093E-3</v>
      </c>
      <c r="H142" s="385">
        <f t="shared" si="6"/>
        <v>2.3649841157783236E-2</v>
      </c>
      <c r="I142" s="386">
        <f t="shared" si="7"/>
        <v>1.0734269727075585E-2</v>
      </c>
    </row>
    <row r="143" spans="2:9" x14ac:dyDescent="0.25">
      <c r="B143" s="1130"/>
      <c r="C143" s="396" t="s">
        <v>33</v>
      </c>
      <c r="D143" s="771">
        <v>87.01</v>
      </c>
      <c r="E143" s="384">
        <v>88.57</v>
      </c>
      <c r="F143" s="385">
        <f t="shared" si="4"/>
        <v>1.1494252873567312E-4</v>
      </c>
      <c r="G143" s="386">
        <f t="shared" si="5"/>
        <v>6.7788950401070913E-4</v>
      </c>
      <c r="H143" s="385">
        <f t="shared" si="6"/>
        <v>3.4355682358535367E-2</v>
      </c>
      <c r="I143" s="386">
        <f t="shared" si="7"/>
        <v>1.5361687492834841E-2</v>
      </c>
    </row>
    <row r="144" spans="2:9" x14ac:dyDescent="0.25">
      <c r="B144" s="1130"/>
      <c r="C144" s="396" t="s">
        <v>34</v>
      </c>
      <c r="D144" s="771">
        <v>89.02</v>
      </c>
      <c r="E144" s="384">
        <v>88.62</v>
      </c>
      <c r="F144" s="385">
        <f t="shared" si="4"/>
        <v>2.3100793012297283E-2</v>
      </c>
      <c r="G144" s="386">
        <f t="shared" si="5"/>
        <v>5.6452523427807932E-4</v>
      </c>
      <c r="H144" s="385">
        <f t="shared" si="6"/>
        <v>4.7047753469771747E-2</v>
      </c>
      <c r="I144" s="386">
        <f t="shared" si="7"/>
        <v>1.6284403669724723E-2</v>
      </c>
    </row>
    <row r="145" spans="2:9" ht="14.25" thickBot="1" x14ac:dyDescent="0.3">
      <c r="B145" s="1131"/>
      <c r="C145" s="396" t="s">
        <v>35</v>
      </c>
      <c r="D145" s="771">
        <v>91.31</v>
      </c>
      <c r="E145" s="384">
        <v>88.82</v>
      </c>
      <c r="F145" s="385">
        <f t="shared" si="4"/>
        <v>2.5724556279487887E-2</v>
      </c>
      <c r="G145" s="386">
        <f t="shared" si="5"/>
        <v>2.2568269013765185E-3</v>
      </c>
      <c r="H145" s="385">
        <f t="shared" si="6"/>
        <v>5.7563122538800027E-2</v>
      </c>
      <c r="I145" s="386">
        <f t="shared" si="7"/>
        <v>1.7294697056465358E-2</v>
      </c>
    </row>
    <row r="146" spans="2:9" x14ac:dyDescent="0.25">
      <c r="B146" s="1130">
        <v>2011</v>
      </c>
      <c r="C146" s="396" t="s">
        <v>24</v>
      </c>
      <c r="D146" s="771">
        <v>92.46</v>
      </c>
      <c r="E146" s="384">
        <v>89.93</v>
      </c>
      <c r="F146" s="385">
        <f t="shared" si="4"/>
        <v>1.2594458438287104E-2</v>
      </c>
      <c r="G146" s="386">
        <f t="shared" si="5"/>
        <v>1.2497185318621984E-2</v>
      </c>
      <c r="H146" s="385">
        <f t="shared" si="6"/>
        <v>4.9131964143878326E-2</v>
      </c>
      <c r="I146" s="386">
        <f t="shared" si="7"/>
        <v>2.3210831721470093E-2</v>
      </c>
    </row>
    <row r="147" spans="2:9" x14ac:dyDescent="0.25">
      <c r="B147" s="1130"/>
      <c r="C147" s="396" t="s">
        <v>25</v>
      </c>
      <c r="D147" s="771">
        <v>93.94</v>
      </c>
      <c r="E147" s="384">
        <v>90.39</v>
      </c>
      <c r="F147" s="385">
        <f t="shared" si="4"/>
        <v>1.600692191217834E-2</v>
      </c>
      <c r="G147" s="386">
        <f t="shared" si="5"/>
        <v>5.1150895140663621E-3</v>
      </c>
      <c r="H147" s="385">
        <f t="shared" si="6"/>
        <v>6.6893810335036941E-2</v>
      </c>
      <c r="I147" s="386">
        <f t="shared" si="7"/>
        <v>2.541123085649466E-2</v>
      </c>
    </row>
    <row r="148" spans="2:9" x14ac:dyDescent="0.25">
      <c r="B148" s="1130"/>
      <c r="C148" s="396" t="s">
        <v>26</v>
      </c>
      <c r="D148" s="771">
        <v>95.53</v>
      </c>
      <c r="E148" s="384">
        <v>90.68</v>
      </c>
      <c r="F148" s="385">
        <f t="shared" si="4"/>
        <v>1.6925697253566074E-2</v>
      </c>
      <c r="G148" s="386">
        <f t="shared" si="5"/>
        <v>3.2083195043699497E-3</v>
      </c>
      <c r="H148" s="385">
        <f t="shared" si="6"/>
        <v>8.2125056637970095E-2</v>
      </c>
      <c r="I148" s="386">
        <f t="shared" si="7"/>
        <v>2.6721014492753881E-2</v>
      </c>
    </row>
    <row r="149" spans="2:9" x14ac:dyDescent="0.25">
      <c r="B149" s="1130"/>
      <c r="C149" s="396" t="s">
        <v>27</v>
      </c>
      <c r="D149" s="771">
        <v>96.22</v>
      </c>
      <c r="E149" s="384">
        <v>90.93</v>
      </c>
      <c r="F149" s="385">
        <f t="shared" si="4"/>
        <v>7.2228619281899942E-3</v>
      </c>
      <c r="G149" s="386">
        <f t="shared" si="5"/>
        <v>2.7569475077193761E-3</v>
      </c>
      <c r="H149" s="385">
        <f t="shared" si="6"/>
        <v>8.1852934562626434E-2</v>
      </c>
      <c r="I149" s="386">
        <f t="shared" si="7"/>
        <v>2.3755910830894011E-2</v>
      </c>
    </row>
    <row r="150" spans="2:9" x14ac:dyDescent="0.25">
      <c r="B150" s="1130"/>
      <c r="C150" s="396" t="s">
        <v>28</v>
      </c>
      <c r="D150" s="771">
        <v>97.67</v>
      </c>
      <c r="E150" s="384">
        <v>91.98</v>
      </c>
      <c r="F150" s="385">
        <f t="shared" si="4"/>
        <v>1.5069632093120067E-2</v>
      </c>
      <c r="G150" s="386">
        <f t="shared" si="5"/>
        <v>1.1547344110854452E-2</v>
      </c>
      <c r="H150" s="385">
        <f t="shared" si="6"/>
        <v>8.5704757670075793E-2</v>
      </c>
      <c r="I150" s="386">
        <f t="shared" si="7"/>
        <v>3.5577572618779696E-2</v>
      </c>
    </row>
    <row r="151" spans="2:9" x14ac:dyDescent="0.25">
      <c r="B151" s="1130"/>
      <c r="C151" s="396" t="s">
        <v>29</v>
      </c>
      <c r="D151" s="771">
        <v>96.34</v>
      </c>
      <c r="E151" s="384">
        <v>91.76</v>
      </c>
      <c r="F151" s="385">
        <f t="shared" si="4"/>
        <v>-1.3617282686597676E-2</v>
      </c>
      <c r="G151" s="386">
        <f t="shared" si="5"/>
        <v>-2.3918243096324732E-3</v>
      </c>
      <c r="H151" s="385">
        <f t="shared" si="6"/>
        <v>8.5643452783412233E-2</v>
      </c>
      <c r="I151" s="386">
        <f t="shared" si="7"/>
        <v>3.0779600089867465E-2</v>
      </c>
    </row>
    <row r="152" spans="2:9" x14ac:dyDescent="0.25">
      <c r="B152" s="1130"/>
      <c r="C152" s="396" t="s">
        <v>30</v>
      </c>
      <c r="D152" s="771">
        <v>95.43</v>
      </c>
      <c r="E152" s="384">
        <v>91.97</v>
      </c>
      <c r="F152" s="385">
        <f t="shared" si="4"/>
        <v>-9.4457130994394234E-3</v>
      </c>
      <c r="G152" s="386">
        <f t="shared" si="5"/>
        <v>2.2885789014821523E-3</v>
      </c>
      <c r="H152" s="385">
        <f t="shared" si="6"/>
        <v>8.3692936634113257E-2</v>
      </c>
      <c r="I152" s="386">
        <f t="shared" si="7"/>
        <v>3.4067910951202984E-2</v>
      </c>
    </row>
    <row r="153" spans="2:9" x14ac:dyDescent="0.25">
      <c r="B153" s="1130"/>
      <c r="C153" s="396" t="s">
        <v>31</v>
      </c>
      <c r="D153" s="771">
        <v>95.74</v>
      </c>
      <c r="E153" s="384">
        <v>93.44</v>
      </c>
      <c r="F153" s="385">
        <f t="shared" si="4"/>
        <v>3.248454364455533E-3</v>
      </c>
      <c r="G153" s="386">
        <f t="shared" si="5"/>
        <v>1.5983472871588633E-2</v>
      </c>
      <c r="H153" s="385">
        <f t="shared" si="6"/>
        <v>9.2548214081935365E-2</v>
      </c>
      <c r="I153" s="386">
        <f t="shared" si="7"/>
        <v>5.2726453357368142E-2</v>
      </c>
    </row>
    <row r="154" spans="2:9" x14ac:dyDescent="0.25">
      <c r="B154" s="1130"/>
      <c r="C154" s="396" t="s">
        <v>32</v>
      </c>
      <c r="D154" s="771">
        <v>96.38</v>
      </c>
      <c r="E154" s="384">
        <v>93.76</v>
      </c>
      <c r="F154" s="385">
        <f t="shared" ref="F154:F217" si="8">D154/D153-1</f>
        <v>6.6847712554836125E-3</v>
      </c>
      <c r="G154" s="386">
        <f t="shared" si="5"/>
        <v>3.4246575342467001E-3</v>
      </c>
      <c r="H154" s="385">
        <f t="shared" si="6"/>
        <v>0.10781609195402297</v>
      </c>
      <c r="I154" s="386">
        <f t="shared" si="7"/>
        <v>5.931533160094915E-2</v>
      </c>
    </row>
    <row r="155" spans="2:9" x14ac:dyDescent="0.25">
      <c r="B155" s="1130"/>
      <c r="C155" s="396" t="s">
        <v>33</v>
      </c>
      <c r="D155" s="771">
        <v>98.18</v>
      </c>
      <c r="E155" s="384">
        <v>94.17</v>
      </c>
      <c r="F155" s="385">
        <f t="shared" si="8"/>
        <v>1.8676073874247967E-2</v>
      </c>
      <c r="G155" s="386">
        <f t="shared" ref="G155:G218" si="9">E155/E154-1</f>
        <v>4.3728668941980242E-3</v>
      </c>
      <c r="H155" s="385">
        <f t="shared" si="6"/>
        <v>0.12837604873003094</v>
      </c>
      <c r="I155" s="386">
        <f t="shared" si="7"/>
        <v>6.3226826239132894E-2</v>
      </c>
    </row>
    <row r="156" spans="2:9" x14ac:dyDescent="0.25">
      <c r="B156" s="1130"/>
      <c r="C156" s="396" t="s">
        <v>34</v>
      </c>
      <c r="D156" s="771">
        <v>98.83</v>
      </c>
      <c r="E156" s="384">
        <v>94.29</v>
      </c>
      <c r="F156" s="385">
        <f t="shared" si="8"/>
        <v>6.6204929720918848E-3</v>
      </c>
      <c r="G156" s="386">
        <f t="shared" si="9"/>
        <v>1.2742911755336817E-3</v>
      </c>
      <c r="H156" s="385">
        <f t="shared" si="6"/>
        <v>0.11019995506627733</v>
      </c>
      <c r="I156" s="386">
        <f t="shared" si="7"/>
        <v>6.3981042654028375E-2</v>
      </c>
    </row>
    <row r="157" spans="2:9" ht="14.25" thickBot="1" x14ac:dyDescent="0.3">
      <c r="B157" s="1131"/>
      <c r="C157" s="396" t="s">
        <v>35</v>
      </c>
      <c r="D157" s="771">
        <v>99.21</v>
      </c>
      <c r="E157" s="384">
        <v>94.26</v>
      </c>
      <c r="F157" s="385">
        <f t="shared" si="8"/>
        <v>3.8449863401801565E-3</v>
      </c>
      <c r="G157" s="386">
        <f t="shared" si="9"/>
        <v>-3.1816735602929747E-4</v>
      </c>
      <c r="H157" s="385">
        <f t="shared" si="6"/>
        <v>8.6518453619537805E-2</v>
      </c>
      <c r="I157" s="386">
        <f t="shared" si="7"/>
        <v>6.1247466786759963E-2</v>
      </c>
    </row>
    <row r="158" spans="2:9" x14ac:dyDescent="0.25">
      <c r="B158" s="1130">
        <v>2012</v>
      </c>
      <c r="C158" s="396" t="s">
        <v>24</v>
      </c>
      <c r="D158" s="771">
        <v>97.67</v>
      </c>
      <c r="E158" s="384">
        <v>96.4</v>
      </c>
      <c r="F158" s="385">
        <f t="shared" si="8"/>
        <v>-1.5522628767261293E-2</v>
      </c>
      <c r="G158" s="386">
        <f t="shared" si="9"/>
        <v>2.2703161468279331E-2</v>
      </c>
      <c r="H158" s="385">
        <f t="shared" si="6"/>
        <v>5.6348691325978972E-2</v>
      </c>
      <c r="I158" s="386">
        <f t="shared" si="7"/>
        <v>7.1944845991326556E-2</v>
      </c>
    </row>
    <row r="159" spans="2:9" x14ac:dyDescent="0.25">
      <c r="B159" s="1130"/>
      <c r="C159" s="396" t="s">
        <v>25</v>
      </c>
      <c r="D159" s="771">
        <v>97.81</v>
      </c>
      <c r="E159" s="384">
        <v>96.37</v>
      </c>
      <c r="F159" s="385">
        <f t="shared" si="8"/>
        <v>1.4333981775365157E-3</v>
      </c>
      <c r="G159" s="386">
        <f t="shared" si="9"/>
        <v>-3.1120331950207358E-4</v>
      </c>
      <c r="H159" s="385">
        <f t="shared" si="6"/>
        <v>4.11965084096233E-2</v>
      </c>
      <c r="I159" s="386">
        <f t="shared" si="7"/>
        <v>6.61577608142494E-2</v>
      </c>
    </row>
    <row r="160" spans="2:9" x14ac:dyDescent="0.25">
      <c r="B160" s="1130"/>
      <c r="C160" s="396" t="s">
        <v>26</v>
      </c>
      <c r="D160" s="771">
        <v>97.66</v>
      </c>
      <c r="E160" s="384">
        <v>97.36</v>
      </c>
      <c r="F160" s="385">
        <f t="shared" si="8"/>
        <v>-1.5335855229526851E-3</v>
      </c>
      <c r="G160" s="386">
        <f t="shared" si="9"/>
        <v>1.0272906506173962E-2</v>
      </c>
      <c r="H160" s="385">
        <f t="shared" si="6"/>
        <v>2.2296660734847595E-2</v>
      </c>
      <c r="I160" s="386">
        <f t="shared" si="7"/>
        <v>7.366563740626364E-2</v>
      </c>
    </row>
    <row r="161" spans="2:9" x14ac:dyDescent="0.25">
      <c r="B161" s="1130"/>
      <c r="C161" s="396" t="s">
        <v>27</v>
      </c>
      <c r="D161" s="771">
        <v>98.1</v>
      </c>
      <c r="E161" s="384">
        <v>97.39</v>
      </c>
      <c r="F161" s="385">
        <f t="shared" si="8"/>
        <v>4.5054269916033896E-3</v>
      </c>
      <c r="G161" s="386">
        <f t="shared" si="9"/>
        <v>3.0813475760060882E-4</v>
      </c>
      <c r="H161" s="385">
        <f t="shared" si="6"/>
        <v>1.9538557472458917E-2</v>
      </c>
      <c r="I161" s="386">
        <f t="shared" si="7"/>
        <v>7.1043659958209604E-2</v>
      </c>
    </row>
    <row r="162" spans="2:9" x14ac:dyDescent="0.25">
      <c r="B162" s="1130"/>
      <c r="C162" s="396" t="s">
        <v>28</v>
      </c>
      <c r="D162" s="771">
        <v>97.68</v>
      </c>
      <c r="E162" s="384">
        <v>97.23</v>
      </c>
      <c r="F162" s="385">
        <f t="shared" si="8"/>
        <v>-4.2813455657491062E-3</v>
      </c>
      <c r="G162" s="386">
        <f t="shared" si="9"/>
        <v>-1.6428791457028247E-3</v>
      </c>
      <c r="H162" s="385">
        <f t="shared" si="6"/>
        <v>1.023855841097987E-4</v>
      </c>
      <c r="I162" s="386">
        <f t="shared" si="7"/>
        <v>5.7077625570776336E-2</v>
      </c>
    </row>
    <row r="163" spans="2:9" x14ac:dyDescent="0.25">
      <c r="B163" s="1130"/>
      <c r="C163" s="396" t="s">
        <v>29</v>
      </c>
      <c r="D163" s="771">
        <v>95.12</v>
      </c>
      <c r="E163" s="384">
        <v>97.03</v>
      </c>
      <c r="F163" s="385">
        <f t="shared" si="8"/>
        <v>-2.6208026208026203E-2</v>
      </c>
      <c r="G163" s="386">
        <f t="shared" si="9"/>
        <v>-2.0569782988789642E-3</v>
      </c>
      <c r="H163" s="385">
        <f t="shared" si="6"/>
        <v>-1.2663483495951811E-2</v>
      </c>
      <c r="I163" s="386">
        <f t="shared" si="7"/>
        <v>5.7432432432432456E-2</v>
      </c>
    </row>
    <row r="164" spans="2:9" x14ac:dyDescent="0.25">
      <c r="B164" s="1130"/>
      <c r="C164" s="396" t="s">
        <v>30</v>
      </c>
      <c r="D164" s="771">
        <v>93.55</v>
      </c>
      <c r="E164" s="384">
        <v>97.25</v>
      </c>
      <c r="F164" s="385">
        <f t="shared" si="8"/>
        <v>-1.6505466778805822E-2</v>
      </c>
      <c r="G164" s="386">
        <f t="shared" si="9"/>
        <v>2.267339997938711E-3</v>
      </c>
      <c r="H164" s="385">
        <f t="shared" si="6"/>
        <v>-1.9700303887666415E-2</v>
      </c>
      <c r="I164" s="386">
        <f t="shared" si="7"/>
        <v>5.7410025008154841E-2</v>
      </c>
    </row>
    <row r="165" spans="2:9" x14ac:dyDescent="0.25">
      <c r="B165" s="1130"/>
      <c r="C165" s="396" t="s">
        <v>31</v>
      </c>
      <c r="D165" s="771">
        <v>94.89</v>
      </c>
      <c r="E165" s="384">
        <v>97.35</v>
      </c>
      <c r="F165" s="385">
        <f t="shared" si="8"/>
        <v>1.4323890967397057E-2</v>
      </c>
      <c r="G165" s="386">
        <f t="shared" si="9"/>
        <v>1.0282776349612721E-3</v>
      </c>
      <c r="H165" s="385">
        <f t="shared" si="6"/>
        <v>-8.8782118236890861E-3</v>
      </c>
      <c r="I165" s="386">
        <f t="shared" si="7"/>
        <v>4.1845034246575263E-2</v>
      </c>
    </row>
    <row r="166" spans="2:9" x14ac:dyDescent="0.25">
      <c r="B166" s="1130"/>
      <c r="C166" s="396" t="s">
        <v>32</v>
      </c>
      <c r="D166" s="771">
        <v>96.39</v>
      </c>
      <c r="E166" s="384">
        <v>97.48</v>
      </c>
      <c r="F166" s="385">
        <f t="shared" si="8"/>
        <v>1.5807777426493752E-2</v>
      </c>
      <c r="G166" s="386">
        <f t="shared" si="9"/>
        <v>1.3353877760657884E-3</v>
      </c>
      <c r="H166" s="385">
        <f t="shared" ref="H166:H229" si="10">D166/D154-1</f>
        <v>1.0375596596801095E-4</v>
      </c>
      <c r="I166" s="386">
        <f t="shared" si="7"/>
        <v>3.96757679180888E-2</v>
      </c>
    </row>
    <row r="167" spans="2:9" x14ac:dyDescent="0.25">
      <c r="B167" s="1130"/>
      <c r="C167" s="396" t="s">
        <v>33</v>
      </c>
      <c r="D167" s="771">
        <v>96.26</v>
      </c>
      <c r="E167" s="384">
        <v>97.89</v>
      </c>
      <c r="F167" s="385">
        <f t="shared" si="8"/>
        <v>-1.3486876231973977E-3</v>
      </c>
      <c r="G167" s="386">
        <f t="shared" si="9"/>
        <v>4.2059909725071787E-3</v>
      </c>
      <c r="H167" s="385">
        <f t="shared" si="10"/>
        <v>-1.9555917702179682E-2</v>
      </c>
      <c r="I167" s="386">
        <f t="shared" si="7"/>
        <v>3.9503026441541911E-2</v>
      </c>
    </row>
    <row r="168" spans="2:9" x14ac:dyDescent="0.25">
      <c r="B168" s="1130"/>
      <c r="C168" s="396" t="s">
        <v>34</v>
      </c>
      <c r="D168" s="771">
        <v>95.5</v>
      </c>
      <c r="E168" s="384">
        <v>98.33</v>
      </c>
      <c r="F168" s="385">
        <f t="shared" si="8"/>
        <v>-7.8952836068980625E-3</v>
      </c>
      <c r="G168" s="386">
        <f t="shared" si="9"/>
        <v>4.494841148227513E-3</v>
      </c>
      <c r="H168" s="385">
        <f t="shared" si="10"/>
        <v>-3.3694222402104623E-2</v>
      </c>
      <c r="I168" s="386">
        <f t="shared" ref="I168:I231" si="11">E168/E156-1</f>
        <v>4.2846537278608432E-2</v>
      </c>
    </row>
    <row r="169" spans="2:9" ht="14.25" thickBot="1" x14ac:dyDescent="0.3">
      <c r="B169" s="1131"/>
      <c r="C169" s="396" t="s">
        <v>35</v>
      </c>
      <c r="D169" s="771">
        <v>94.39</v>
      </c>
      <c r="E169" s="384">
        <v>98.35</v>
      </c>
      <c r="F169" s="385">
        <f t="shared" si="8"/>
        <v>-1.1623036649214602E-2</v>
      </c>
      <c r="G169" s="386">
        <f t="shared" si="9"/>
        <v>2.0339672531277664E-4</v>
      </c>
      <c r="H169" s="385">
        <f t="shared" si="10"/>
        <v>-4.8583812115714053E-2</v>
      </c>
      <c r="I169" s="386">
        <f t="shared" si="11"/>
        <v>4.3390621684701758E-2</v>
      </c>
    </row>
    <row r="170" spans="2:9" x14ac:dyDescent="0.25">
      <c r="B170" s="1130">
        <v>2013</v>
      </c>
      <c r="C170" s="396" t="s">
        <v>24</v>
      </c>
      <c r="D170" s="771">
        <v>94.24</v>
      </c>
      <c r="E170" s="384">
        <v>98.95</v>
      </c>
      <c r="F170" s="385">
        <f t="shared" si="8"/>
        <v>-1.5891513931560741E-3</v>
      </c>
      <c r="G170" s="386">
        <f t="shared" si="9"/>
        <v>6.1006609049314431E-3</v>
      </c>
      <c r="H170" s="385">
        <f t="shared" si="10"/>
        <v>-3.5118255349646854E-2</v>
      </c>
      <c r="I170" s="386">
        <f t="shared" si="11"/>
        <v>2.6452282157676255E-2</v>
      </c>
    </row>
    <row r="171" spans="2:9" x14ac:dyDescent="0.25">
      <c r="B171" s="1130"/>
      <c r="C171" s="396" t="s">
        <v>25</v>
      </c>
      <c r="D171" s="771">
        <v>94.77</v>
      </c>
      <c r="E171" s="384">
        <v>99.33</v>
      </c>
      <c r="F171" s="385">
        <f t="shared" si="8"/>
        <v>5.6239388794567802E-3</v>
      </c>
      <c r="G171" s="386">
        <f t="shared" si="9"/>
        <v>3.8403233956543215E-3</v>
      </c>
      <c r="H171" s="385">
        <f t="shared" si="10"/>
        <v>-3.1080666598507389E-2</v>
      </c>
      <c r="I171" s="386">
        <f t="shared" si="11"/>
        <v>3.0714952786136784E-2</v>
      </c>
    </row>
    <row r="172" spans="2:9" x14ac:dyDescent="0.25">
      <c r="B172" s="1130"/>
      <c r="C172" s="396" t="s">
        <v>26</v>
      </c>
      <c r="D172" s="771">
        <v>95.69</v>
      </c>
      <c r="E172" s="384">
        <v>99.61</v>
      </c>
      <c r="F172" s="385">
        <f t="shared" si="8"/>
        <v>9.7077134114171848E-3</v>
      </c>
      <c r="G172" s="386">
        <f t="shared" si="9"/>
        <v>2.8188865398168783E-3</v>
      </c>
      <c r="H172" s="385">
        <f t="shared" si="10"/>
        <v>-2.0172025394224802E-2</v>
      </c>
      <c r="I172" s="386">
        <f t="shared" si="11"/>
        <v>2.3110106820049214E-2</v>
      </c>
    </row>
    <row r="173" spans="2:9" x14ac:dyDescent="0.25">
      <c r="B173" s="1130"/>
      <c r="C173" s="396" t="s">
        <v>27</v>
      </c>
      <c r="D173" s="771">
        <v>95.02</v>
      </c>
      <c r="E173" s="384">
        <v>99.6</v>
      </c>
      <c r="F173" s="385">
        <f t="shared" si="8"/>
        <v>-7.0017765701745338E-3</v>
      </c>
      <c r="G173" s="386">
        <f t="shared" si="9"/>
        <v>-1.0039152695517917E-4</v>
      </c>
      <c r="H173" s="385">
        <f t="shared" si="10"/>
        <v>-3.1396534148827704E-2</v>
      </c>
      <c r="I173" s="386">
        <f t="shared" si="11"/>
        <v>2.2692268200020571E-2</v>
      </c>
    </row>
    <row r="174" spans="2:9" x14ac:dyDescent="0.25">
      <c r="B174" s="1130"/>
      <c r="C174" s="396" t="s">
        <v>28</v>
      </c>
      <c r="D174" s="771">
        <v>94.77</v>
      </c>
      <c r="E174" s="384">
        <v>99.65</v>
      </c>
      <c r="F174" s="385">
        <f t="shared" si="8"/>
        <v>-2.6310250473584595E-3</v>
      </c>
      <c r="G174" s="386">
        <f t="shared" si="9"/>
        <v>5.020080321285203E-4</v>
      </c>
      <c r="H174" s="385">
        <f t="shared" si="10"/>
        <v>-2.9791154791154906E-2</v>
      </c>
      <c r="I174" s="386">
        <f t="shared" si="11"/>
        <v>2.4889437416435234E-2</v>
      </c>
    </row>
    <row r="175" spans="2:9" x14ac:dyDescent="0.25">
      <c r="B175" s="1130"/>
      <c r="C175" s="396" t="s">
        <v>29</v>
      </c>
      <c r="D175" s="771">
        <v>95.5</v>
      </c>
      <c r="E175" s="384">
        <v>99.57</v>
      </c>
      <c r="F175" s="385">
        <f t="shared" si="8"/>
        <v>7.7028595547115053E-3</v>
      </c>
      <c r="G175" s="386">
        <f t="shared" si="9"/>
        <v>-8.0280983442060361E-4</v>
      </c>
      <c r="H175" s="385">
        <f t="shared" si="10"/>
        <v>3.9949537426409165E-3</v>
      </c>
      <c r="I175" s="386">
        <f t="shared" si="11"/>
        <v>2.6177470885293097E-2</v>
      </c>
    </row>
    <row r="176" spans="2:9" x14ac:dyDescent="0.25">
      <c r="B176" s="1130"/>
      <c r="C176" s="396" t="s">
        <v>30</v>
      </c>
      <c r="D176" s="771">
        <v>95.21</v>
      </c>
      <c r="E176" s="384">
        <v>99.75</v>
      </c>
      <c r="F176" s="385">
        <f t="shared" si="8"/>
        <v>-3.0366492146597368E-3</v>
      </c>
      <c r="G176" s="386">
        <f t="shared" si="9"/>
        <v>1.8077734257306854E-3</v>
      </c>
      <c r="H176" s="385">
        <f t="shared" si="10"/>
        <v>1.7744521646178457E-2</v>
      </c>
      <c r="I176" s="386">
        <f t="shared" si="11"/>
        <v>2.5706940874036022E-2</v>
      </c>
    </row>
    <row r="177" spans="2:9" x14ac:dyDescent="0.25">
      <c r="B177" s="1130"/>
      <c r="C177" s="396" t="s">
        <v>31</v>
      </c>
      <c r="D177" s="771">
        <v>95.48</v>
      </c>
      <c r="E177" s="384">
        <v>99.67</v>
      </c>
      <c r="F177" s="385">
        <f t="shared" si="8"/>
        <v>2.8358365717888745E-3</v>
      </c>
      <c r="G177" s="386">
        <f t="shared" si="9"/>
        <v>-8.0200501253135936E-4</v>
      </c>
      <c r="H177" s="385">
        <f t="shared" si="10"/>
        <v>6.217725787754258E-3</v>
      </c>
      <c r="I177" s="386">
        <f t="shared" si="11"/>
        <v>2.3831535695942652E-2</v>
      </c>
    </row>
    <row r="178" spans="2:9" x14ac:dyDescent="0.25">
      <c r="B178" s="1130"/>
      <c r="C178" s="396" t="s">
        <v>32</v>
      </c>
      <c r="D178" s="771">
        <v>95.93</v>
      </c>
      <c r="E178" s="384">
        <v>99.75</v>
      </c>
      <c r="F178" s="385">
        <f t="shared" si="8"/>
        <v>4.7130289065773212E-3</v>
      </c>
      <c r="G178" s="386">
        <f t="shared" si="9"/>
        <v>8.0264874084479132E-4</v>
      </c>
      <c r="H178" s="385">
        <f t="shared" si="10"/>
        <v>-4.772279282083125E-3</v>
      </c>
      <c r="I178" s="386">
        <f t="shared" si="11"/>
        <v>2.3286828067295762E-2</v>
      </c>
    </row>
    <row r="179" spans="2:9" x14ac:dyDescent="0.25">
      <c r="B179" s="1130"/>
      <c r="C179" s="396" t="s">
        <v>33</v>
      </c>
      <c r="D179" s="771">
        <v>94.73</v>
      </c>
      <c r="E179" s="384">
        <v>99.79</v>
      </c>
      <c r="F179" s="385">
        <f t="shared" si="8"/>
        <v>-1.2509121234233311E-2</v>
      </c>
      <c r="G179" s="386">
        <f t="shared" si="9"/>
        <v>4.0100250626573519E-4</v>
      </c>
      <c r="H179" s="385">
        <f t="shared" si="10"/>
        <v>-1.5894452524413016E-2</v>
      </c>
      <c r="I179" s="386">
        <f t="shared" si="11"/>
        <v>1.9409541321891988E-2</v>
      </c>
    </row>
    <row r="180" spans="2:9" x14ac:dyDescent="0.25">
      <c r="B180" s="1130"/>
      <c r="C180" s="396" t="s">
        <v>34</v>
      </c>
      <c r="D180" s="771">
        <v>94.53</v>
      </c>
      <c r="E180" s="384">
        <v>99.77</v>
      </c>
      <c r="F180" s="385">
        <f t="shared" si="8"/>
        <v>-2.1112635912593491E-3</v>
      </c>
      <c r="G180" s="386">
        <f t="shared" si="9"/>
        <v>-2.0042088385618939E-4</v>
      </c>
      <c r="H180" s="385">
        <f t="shared" si="10"/>
        <v>-1.0157068062827235E-2</v>
      </c>
      <c r="I180" s="386">
        <f t="shared" si="11"/>
        <v>1.4644564222515921E-2</v>
      </c>
    </row>
    <row r="181" spans="2:9" ht="14.25" thickBot="1" x14ac:dyDescent="0.3">
      <c r="B181" s="1131"/>
      <c r="C181" s="396" t="s">
        <v>35</v>
      </c>
      <c r="D181" s="771">
        <v>94.32</v>
      </c>
      <c r="E181" s="384">
        <v>99.82</v>
      </c>
      <c r="F181" s="385">
        <f t="shared" si="8"/>
        <v>-2.2215169787369593E-3</v>
      </c>
      <c r="G181" s="386">
        <f t="shared" si="9"/>
        <v>5.0115265109740292E-4</v>
      </c>
      <c r="H181" s="385">
        <f t="shared" si="10"/>
        <v>-7.416039834728938E-4</v>
      </c>
      <c r="I181" s="386">
        <f t="shared" si="11"/>
        <v>1.4946619217081736E-2</v>
      </c>
    </row>
    <row r="182" spans="2:9" x14ac:dyDescent="0.25">
      <c r="B182" s="1130">
        <v>2014</v>
      </c>
      <c r="C182" s="396" t="s">
        <v>24</v>
      </c>
      <c r="D182" s="771">
        <v>95.18</v>
      </c>
      <c r="E182" s="384">
        <v>100.42</v>
      </c>
      <c r="F182" s="385">
        <f t="shared" si="8"/>
        <v>9.1178965224767428E-3</v>
      </c>
      <c r="G182" s="386">
        <f t="shared" si="9"/>
        <v>6.010819475055218E-3</v>
      </c>
      <c r="H182" s="385">
        <f t="shared" si="10"/>
        <v>9.9745331069611698E-3</v>
      </c>
      <c r="I182" s="386">
        <f t="shared" si="11"/>
        <v>1.4855987872662846E-2</v>
      </c>
    </row>
    <row r="183" spans="2:9" x14ac:dyDescent="0.25">
      <c r="B183" s="1130"/>
      <c r="C183" s="396" t="s">
        <v>25</v>
      </c>
      <c r="D183" s="771">
        <v>96.57</v>
      </c>
      <c r="E183" s="384">
        <v>100.75</v>
      </c>
      <c r="F183" s="385">
        <f t="shared" si="8"/>
        <v>1.4603908384114073E-2</v>
      </c>
      <c r="G183" s="386">
        <f t="shared" si="9"/>
        <v>3.2861979685321341E-3</v>
      </c>
      <c r="H183" s="385">
        <f t="shared" si="10"/>
        <v>1.8993352326685642E-2</v>
      </c>
      <c r="I183" s="386">
        <f t="shared" si="11"/>
        <v>1.4295781737642121E-2</v>
      </c>
    </row>
    <row r="184" spans="2:9" x14ac:dyDescent="0.25">
      <c r="B184" s="1130"/>
      <c r="C184" s="396" t="s">
        <v>26</v>
      </c>
      <c r="D184" s="771">
        <v>98.16</v>
      </c>
      <c r="E184" s="384">
        <v>100.86</v>
      </c>
      <c r="F184" s="385">
        <f t="shared" si="8"/>
        <v>1.6464740602671668E-2</v>
      </c>
      <c r="G184" s="386">
        <f t="shared" si="9"/>
        <v>1.0918114143920743E-3</v>
      </c>
      <c r="H184" s="385">
        <f t="shared" si="10"/>
        <v>2.5812519594524019E-2</v>
      </c>
      <c r="I184" s="386">
        <f t="shared" si="11"/>
        <v>1.2548940869390623E-2</v>
      </c>
    </row>
    <row r="185" spans="2:9" x14ac:dyDescent="0.25">
      <c r="B185" s="1130"/>
      <c r="C185" s="396" t="s">
        <v>27</v>
      </c>
      <c r="D185" s="771">
        <v>98.04</v>
      </c>
      <c r="E185" s="384">
        <v>100.95</v>
      </c>
      <c r="F185" s="385">
        <f t="shared" si="8"/>
        <v>-1.2224938875304847E-3</v>
      </c>
      <c r="G185" s="386">
        <f t="shared" si="9"/>
        <v>8.9232599643063182E-4</v>
      </c>
      <c r="H185" s="385">
        <f t="shared" si="10"/>
        <v>3.1782782572090218E-2</v>
      </c>
      <c r="I185" s="386">
        <f t="shared" si="11"/>
        <v>1.3554216867470048E-2</v>
      </c>
    </row>
    <row r="186" spans="2:9" x14ac:dyDescent="0.25">
      <c r="B186" s="1130"/>
      <c r="C186" s="396" t="s">
        <v>28</v>
      </c>
      <c r="D186" s="771">
        <v>97.86</v>
      </c>
      <c r="E186" s="384">
        <v>100.99</v>
      </c>
      <c r="F186" s="385">
        <f t="shared" si="8"/>
        <v>-1.835985312117594E-3</v>
      </c>
      <c r="G186" s="386">
        <f t="shared" si="9"/>
        <v>3.9623576027736362E-4</v>
      </c>
      <c r="H186" s="385">
        <f t="shared" si="10"/>
        <v>3.2605254827477115E-2</v>
      </c>
      <c r="I186" s="386">
        <f t="shared" si="11"/>
        <v>1.3447064726542779E-2</v>
      </c>
    </row>
    <row r="187" spans="2:9" x14ac:dyDescent="0.25">
      <c r="B187" s="1130"/>
      <c r="C187" s="396" t="s">
        <v>29</v>
      </c>
      <c r="D187" s="771">
        <v>97.4</v>
      </c>
      <c r="E187" s="384">
        <v>100.98</v>
      </c>
      <c r="F187" s="385">
        <f t="shared" si="8"/>
        <v>-4.7005926834252643E-3</v>
      </c>
      <c r="G187" s="386">
        <f t="shared" si="9"/>
        <v>-9.9019704921210483E-5</v>
      </c>
      <c r="H187" s="385">
        <f t="shared" si="10"/>
        <v>1.9895287958115349E-2</v>
      </c>
      <c r="I187" s="386">
        <f t="shared" si="11"/>
        <v>1.416089183489011E-2</v>
      </c>
    </row>
    <row r="188" spans="2:9" x14ac:dyDescent="0.25">
      <c r="B188" s="1130"/>
      <c r="C188" s="396" t="s">
        <v>30</v>
      </c>
      <c r="D188" s="771">
        <v>97.08</v>
      </c>
      <c r="E188" s="384">
        <v>101.2</v>
      </c>
      <c r="F188" s="385">
        <f t="shared" si="8"/>
        <v>-3.2854209445586369E-3</v>
      </c>
      <c r="G188" s="386">
        <f t="shared" si="9"/>
        <v>2.1786492374726851E-3</v>
      </c>
      <c r="H188" s="385">
        <f t="shared" si="10"/>
        <v>1.9640794034240239E-2</v>
      </c>
      <c r="I188" s="386">
        <f t="shared" si="11"/>
        <v>1.4536340852130403E-2</v>
      </c>
    </row>
    <row r="189" spans="2:9" x14ac:dyDescent="0.25">
      <c r="B189" s="1130"/>
      <c r="C189" s="396" t="s">
        <v>31</v>
      </c>
      <c r="D189" s="771">
        <v>97.82</v>
      </c>
      <c r="E189" s="384">
        <v>100.07</v>
      </c>
      <c r="F189" s="385">
        <f t="shared" si="8"/>
        <v>7.6225793160280553E-3</v>
      </c>
      <c r="G189" s="386">
        <f t="shared" si="9"/>
        <v>-1.1166007905138442E-2</v>
      </c>
      <c r="H189" s="385">
        <f t="shared" si="10"/>
        <v>2.4507750314201715E-2</v>
      </c>
      <c r="I189" s="386">
        <f t="shared" si="11"/>
        <v>4.0132437042239566E-3</v>
      </c>
    </row>
    <row r="190" spans="2:9" x14ac:dyDescent="0.25">
      <c r="B190" s="1130"/>
      <c r="C190" s="396" t="s">
        <v>32</v>
      </c>
      <c r="D190" s="771">
        <v>98.45</v>
      </c>
      <c r="E190" s="384">
        <v>100.14</v>
      </c>
      <c r="F190" s="385">
        <f t="shared" si="8"/>
        <v>6.4404007360459037E-3</v>
      </c>
      <c r="G190" s="386">
        <f t="shared" si="9"/>
        <v>6.9951034276005686E-4</v>
      </c>
      <c r="H190" s="385">
        <f t="shared" si="10"/>
        <v>2.6269154591889832E-2</v>
      </c>
      <c r="I190" s="386">
        <f t="shared" si="11"/>
        <v>3.9097744360903075E-3</v>
      </c>
    </row>
    <row r="191" spans="2:9" x14ac:dyDescent="0.25">
      <c r="B191" s="1130"/>
      <c r="C191" s="396" t="s">
        <v>33</v>
      </c>
      <c r="D191" s="771">
        <v>98.71</v>
      </c>
      <c r="E191" s="384">
        <v>99.82</v>
      </c>
      <c r="F191" s="385">
        <f t="shared" si="8"/>
        <v>2.6409344845097493E-3</v>
      </c>
      <c r="G191" s="386">
        <f t="shared" si="9"/>
        <v>-3.1955262632314962E-3</v>
      </c>
      <c r="H191" s="385">
        <f t="shared" si="10"/>
        <v>4.2014145466061414E-2</v>
      </c>
      <c r="I191" s="386">
        <f t="shared" si="11"/>
        <v>3.0063132578406204E-4</v>
      </c>
    </row>
    <row r="192" spans="2:9" x14ac:dyDescent="0.25">
      <c r="B192" s="1130"/>
      <c r="C192" s="396" t="s">
        <v>34</v>
      </c>
      <c r="D192" s="771">
        <v>98.06</v>
      </c>
      <c r="E192" s="384">
        <v>99.87</v>
      </c>
      <c r="F192" s="385">
        <f t="shared" si="8"/>
        <v>-6.5849458008305772E-3</v>
      </c>
      <c r="G192" s="386">
        <f t="shared" si="9"/>
        <v>5.0090162292137919E-4</v>
      </c>
      <c r="H192" s="385">
        <f t="shared" si="10"/>
        <v>3.7342642547339544E-2</v>
      </c>
      <c r="I192" s="386">
        <f t="shared" si="11"/>
        <v>1.0023053021950279E-3</v>
      </c>
    </row>
    <row r="193" spans="1:9" ht="14.25" thickBot="1" x14ac:dyDescent="0.3">
      <c r="A193" s="712"/>
      <c r="B193" s="1131"/>
      <c r="C193" s="396" t="s">
        <v>35</v>
      </c>
      <c r="D193" s="771">
        <v>100</v>
      </c>
      <c r="E193" s="384">
        <v>100</v>
      </c>
      <c r="F193" s="385">
        <f t="shared" si="8"/>
        <v>1.9783805833163415E-2</v>
      </c>
      <c r="G193" s="386">
        <f t="shared" si="9"/>
        <v>1.3016921998598718E-3</v>
      </c>
      <c r="H193" s="385">
        <f t="shared" si="10"/>
        <v>6.022052586938087E-2</v>
      </c>
      <c r="I193" s="386">
        <f t="shared" si="11"/>
        <v>1.8032458425165654E-3</v>
      </c>
    </row>
    <row r="194" spans="1:9" x14ac:dyDescent="0.25">
      <c r="A194" s="712"/>
      <c r="B194" s="1130">
        <v>2015</v>
      </c>
      <c r="C194" s="396" t="s">
        <v>24</v>
      </c>
      <c r="D194" s="771">
        <v>98.72</v>
      </c>
      <c r="E194" s="384">
        <v>101.35</v>
      </c>
      <c r="F194" s="385">
        <f t="shared" si="8"/>
        <v>-1.2800000000000034E-2</v>
      </c>
      <c r="G194" s="386">
        <f t="shared" si="9"/>
        <v>1.3499999999999845E-2</v>
      </c>
      <c r="H194" s="385">
        <f t="shared" si="10"/>
        <v>3.7192687539398861E-2</v>
      </c>
      <c r="I194" s="386">
        <f t="shared" si="11"/>
        <v>9.2611033658633879E-3</v>
      </c>
    </row>
    <row r="195" spans="1:9" ht="15" customHeight="1" x14ac:dyDescent="0.25">
      <c r="A195" s="712"/>
      <c r="B195" s="1130"/>
      <c r="C195" s="396" t="s">
        <v>25</v>
      </c>
      <c r="D195" s="771">
        <v>96.77</v>
      </c>
      <c r="E195" s="391">
        <v>102.19</v>
      </c>
      <c r="F195" s="385">
        <f t="shared" si="8"/>
        <v>-1.975283630470015E-2</v>
      </c>
      <c r="G195" s="386">
        <f t="shared" si="9"/>
        <v>8.2881105081400452E-3</v>
      </c>
      <c r="H195" s="385">
        <f t="shared" si="10"/>
        <v>2.071036553795258E-3</v>
      </c>
      <c r="I195" s="386">
        <f t="shared" si="11"/>
        <v>1.4292803970223256E-2</v>
      </c>
    </row>
    <row r="196" spans="1:9" ht="15" customHeight="1" x14ac:dyDescent="0.25">
      <c r="A196" s="712"/>
      <c r="B196" s="1130"/>
      <c r="C196" s="396" t="s">
        <v>26</v>
      </c>
      <c r="D196" s="771">
        <v>100.44</v>
      </c>
      <c r="E196" s="391">
        <v>103.23</v>
      </c>
      <c r="F196" s="385">
        <f t="shared" si="8"/>
        <v>3.7924976748992423E-2</v>
      </c>
      <c r="G196" s="386">
        <f t="shared" si="9"/>
        <v>1.0177121049026461E-2</v>
      </c>
      <c r="H196" s="385">
        <f t="shared" si="10"/>
        <v>2.3227383863080764E-2</v>
      </c>
      <c r="I196" s="386">
        <f t="shared" si="11"/>
        <v>2.3497917906008414E-2</v>
      </c>
    </row>
    <row r="197" spans="1:9" ht="15" customHeight="1" x14ac:dyDescent="0.25">
      <c r="A197" s="712"/>
      <c r="B197" s="1130"/>
      <c r="C197" s="396" t="s">
        <v>27</v>
      </c>
      <c r="D197" s="771">
        <v>99.08</v>
      </c>
      <c r="E197" s="755">
        <v>103.67</v>
      </c>
      <c r="F197" s="385">
        <f t="shared" si="8"/>
        <v>-1.3540422142572672E-2</v>
      </c>
      <c r="G197" s="386">
        <f t="shared" si="9"/>
        <v>4.2623268429720085E-3</v>
      </c>
      <c r="H197" s="385">
        <f t="shared" si="10"/>
        <v>1.0607915136678914E-2</v>
      </c>
      <c r="I197" s="386">
        <f t="shared" si="11"/>
        <v>2.6944031698860726E-2</v>
      </c>
    </row>
    <row r="198" spans="1:9" ht="15" customHeight="1" x14ac:dyDescent="0.25">
      <c r="A198" s="712"/>
      <c r="B198" s="1130"/>
      <c r="C198" s="396" t="s">
        <v>28</v>
      </c>
      <c r="D198" s="771">
        <v>99.05</v>
      </c>
      <c r="E198" s="384">
        <v>103.56</v>
      </c>
      <c r="F198" s="385">
        <f t="shared" si="8"/>
        <v>-3.0278562777552587E-4</v>
      </c>
      <c r="G198" s="386">
        <f t="shared" si="9"/>
        <v>-1.0610591299314853E-3</v>
      </c>
      <c r="H198" s="385">
        <f t="shared" si="10"/>
        <v>1.2160228898426384E-2</v>
      </c>
      <c r="I198" s="386">
        <f t="shared" si="11"/>
        <v>2.5448064164768969E-2</v>
      </c>
    </row>
    <row r="199" spans="1:9" ht="15" customHeight="1" x14ac:dyDescent="0.25">
      <c r="A199" s="712"/>
      <c r="B199" s="1130"/>
      <c r="C199" s="396" t="s">
        <v>29</v>
      </c>
      <c r="D199" s="771">
        <v>101.07</v>
      </c>
      <c r="E199" s="384">
        <v>104.1</v>
      </c>
      <c r="F199" s="385">
        <f t="shared" si="8"/>
        <v>2.039374053508336E-2</v>
      </c>
      <c r="G199" s="386">
        <f t="shared" si="9"/>
        <v>5.2143684820393776E-3</v>
      </c>
      <c r="H199" s="385">
        <f t="shared" si="10"/>
        <v>3.7679671457905517E-2</v>
      </c>
      <c r="I199" s="386">
        <f t="shared" si="11"/>
        <v>3.0897207367795554E-2</v>
      </c>
    </row>
    <row r="200" spans="1:9" ht="15" customHeight="1" x14ac:dyDescent="0.25">
      <c r="A200" s="712"/>
      <c r="B200" s="1130"/>
      <c r="C200" s="396" t="s">
        <v>30</v>
      </c>
      <c r="D200" s="771">
        <v>102.33</v>
      </c>
      <c r="E200" s="384">
        <v>104.85</v>
      </c>
      <c r="F200" s="385">
        <f t="shared" si="8"/>
        <v>1.2466607301869992E-2</v>
      </c>
      <c r="G200" s="386">
        <f t="shared" si="9"/>
        <v>7.2046109510086609E-3</v>
      </c>
      <c r="H200" s="385">
        <f t="shared" si="10"/>
        <v>5.4079110012360987E-2</v>
      </c>
      <c r="I200" s="386">
        <f t="shared" si="11"/>
        <v>3.6067193675889175E-2</v>
      </c>
    </row>
    <row r="201" spans="1:9" ht="15" customHeight="1" x14ac:dyDescent="0.25">
      <c r="A201" s="712"/>
      <c r="B201" s="1130"/>
      <c r="C201" s="396" t="s">
        <v>31</v>
      </c>
      <c r="D201" s="771">
        <v>104.39</v>
      </c>
      <c r="E201" s="384">
        <v>106.22</v>
      </c>
      <c r="F201" s="385">
        <f t="shared" si="8"/>
        <v>2.0130948890843436E-2</v>
      </c>
      <c r="G201" s="386">
        <f t="shared" si="9"/>
        <v>1.3066285169289538E-2</v>
      </c>
      <c r="H201" s="385">
        <f t="shared" si="10"/>
        <v>6.7164179104477695E-2</v>
      </c>
      <c r="I201" s="386">
        <f t="shared" si="11"/>
        <v>6.1456980113920423E-2</v>
      </c>
    </row>
    <row r="202" spans="1:9" ht="15" customHeight="1" x14ac:dyDescent="0.25">
      <c r="A202" s="712"/>
      <c r="B202" s="1130"/>
      <c r="C202" s="396" t="s">
        <v>32</v>
      </c>
      <c r="D202" s="771">
        <v>104.38</v>
      </c>
      <c r="E202" s="384">
        <v>107.5</v>
      </c>
      <c r="F202" s="385">
        <f t="shared" si="8"/>
        <v>-9.5794616342570471E-5</v>
      </c>
      <c r="G202" s="386">
        <f t="shared" si="9"/>
        <v>1.2050461306721827E-2</v>
      </c>
      <c r="H202" s="385">
        <f t="shared" si="10"/>
        <v>6.0233621127475878E-2</v>
      </c>
      <c r="I202" s="386">
        <f t="shared" si="11"/>
        <v>7.349710405432397E-2</v>
      </c>
    </row>
    <row r="203" spans="1:9" ht="15" customHeight="1" x14ac:dyDescent="0.25">
      <c r="A203" s="712"/>
      <c r="B203" s="1130"/>
      <c r="C203" s="396" t="s">
        <v>33</v>
      </c>
      <c r="D203" s="771">
        <v>103.37</v>
      </c>
      <c r="E203" s="384">
        <v>107.84</v>
      </c>
      <c r="F203" s="385">
        <f t="shared" si="8"/>
        <v>-9.6761831768537032E-3</v>
      </c>
      <c r="G203" s="386">
        <f t="shared" si="9"/>
        <v>3.1627906976745557E-3</v>
      </c>
      <c r="H203" s="385">
        <f t="shared" si="10"/>
        <v>4.7208996049032725E-2</v>
      </c>
      <c r="I203" s="386">
        <f t="shared" si="11"/>
        <v>8.0344620316569859E-2</v>
      </c>
    </row>
    <row r="204" spans="1:9" ht="15" customHeight="1" x14ac:dyDescent="0.25">
      <c r="A204" s="712"/>
      <c r="B204" s="1130"/>
      <c r="C204" s="396" t="s">
        <v>34</v>
      </c>
      <c r="D204" s="771">
        <v>103.89</v>
      </c>
      <c r="E204" s="384">
        <v>108.3</v>
      </c>
      <c r="F204" s="385">
        <f t="shared" si="8"/>
        <v>5.0304730579471268E-3</v>
      </c>
      <c r="G204" s="386">
        <f t="shared" si="9"/>
        <v>4.2655786350147551E-3</v>
      </c>
      <c r="H204" s="385">
        <f t="shared" si="10"/>
        <v>5.9453395880073368E-2</v>
      </c>
      <c r="I204" s="386">
        <f t="shared" si="11"/>
        <v>8.4409732652448E-2</v>
      </c>
    </row>
    <row r="205" spans="1:9" ht="15" customHeight="1" x14ac:dyDescent="0.25">
      <c r="A205" s="712"/>
      <c r="B205" s="1130"/>
      <c r="C205" s="396" t="s">
        <v>35</v>
      </c>
      <c r="D205" s="771">
        <v>105.48</v>
      </c>
      <c r="E205" s="384">
        <v>109.22</v>
      </c>
      <c r="F205" s="385">
        <f t="shared" si="8"/>
        <v>1.530464914813745E-2</v>
      </c>
      <c r="G205" s="386">
        <f t="shared" si="9"/>
        <v>8.4949215143121926E-3</v>
      </c>
      <c r="H205" s="385">
        <f t="shared" si="10"/>
        <v>5.479999999999996E-2</v>
      </c>
      <c r="I205" s="386">
        <f t="shared" si="11"/>
        <v>9.220000000000006E-2</v>
      </c>
    </row>
    <row r="206" spans="1:9" ht="15" customHeight="1" x14ac:dyDescent="0.25">
      <c r="B206" s="1133">
        <v>2016</v>
      </c>
      <c r="C206" s="396" t="s">
        <v>24</v>
      </c>
      <c r="D206" s="771">
        <v>105.32</v>
      </c>
      <c r="E206" s="384">
        <v>110.1</v>
      </c>
      <c r="F206" s="385">
        <f t="shared" si="8"/>
        <v>-1.5168752370118277E-3</v>
      </c>
      <c r="G206" s="386">
        <f t="shared" si="9"/>
        <v>8.0571323933344985E-3</v>
      </c>
      <c r="H206" s="385">
        <f t="shared" si="10"/>
        <v>6.6855753646677396E-2</v>
      </c>
      <c r="I206" s="386">
        <f t="shared" si="11"/>
        <v>8.633448445979286E-2</v>
      </c>
    </row>
    <row r="207" spans="1:9" ht="15" customHeight="1" x14ac:dyDescent="0.25">
      <c r="B207" s="1130"/>
      <c r="C207" s="396" t="s">
        <v>25</v>
      </c>
      <c r="D207" s="771">
        <v>105.74</v>
      </c>
      <c r="E207" s="384">
        <v>110.97</v>
      </c>
      <c r="F207" s="385">
        <f t="shared" si="8"/>
        <v>3.9878465628560011E-3</v>
      </c>
      <c r="G207" s="386">
        <f t="shared" si="9"/>
        <v>7.901907356948179E-3</v>
      </c>
      <c r="H207" s="385">
        <f t="shared" si="10"/>
        <v>9.2694016740725527E-2</v>
      </c>
      <c r="I207" s="386">
        <f t="shared" si="11"/>
        <v>8.5918387317741374E-2</v>
      </c>
    </row>
    <row r="208" spans="1:9" ht="15" customHeight="1" x14ac:dyDescent="0.25">
      <c r="B208" s="1130"/>
      <c r="C208" s="396" t="s">
        <v>26</v>
      </c>
      <c r="D208" s="771">
        <v>106.19</v>
      </c>
      <c r="E208" s="384">
        <v>110.67</v>
      </c>
      <c r="F208" s="385">
        <f t="shared" si="8"/>
        <v>4.2557215812371041E-3</v>
      </c>
      <c r="G208" s="386">
        <f t="shared" si="9"/>
        <v>-2.703433360367602E-3</v>
      </c>
      <c r="H208" s="385">
        <f t="shared" si="10"/>
        <v>5.7248108323377123E-2</v>
      </c>
      <c r="I208" s="386">
        <f t="shared" si="11"/>
        <v>7.2072072072072002E-2</v>
      </c>
    </row>
    <row r="209" spans="2:9" ht="15" customHeight="1" x14ac:dyDescent="0.25">
      <c r="B209" s="1130"/>
      <c r="C209" s="396" t="s">
        <v>27</v>
      </c>
      <c r="D209" s="771">
        <v>105.76</v>
      </c>
      <c r="E209" s="384">
        <v>110.38</v>
      </c>
      <c r="F209" s="385">
        <f t="shared" si="8"/>
        <v>-4.0493455127600386E-3</v>
      </c>
      <c r="G209" s="386">
        <f t="shared" si="9"/>
        <v>-2.6204029999097322E-3</v>
      </c>
      <c r="H209" s="385">
        <f t="shared" si="10"/>
        <v>6.7420266451352573E-2</v>
      </c>
      <c r="I209" s="386">
        <f t="shared" si="11"/>
        <v>6.472460692582227E-2</v>
      </c>
    </row>
    <row r="210" spans="2:9" ht="15" customHeight="1" x14ac:dyDescent="0.25">
      <c r="B210" s="1130"/>
      <c r="C210" s="396" t="s">
        <v>28</v>
      </c>
      <c r="D210" s="771">
        <v>107.12</v>
      </c>
      <c r="E210" s="384">
        <v>110.29</v>
      </c>
      <c r="F210" s="385">
        <f t="shared" si="8"/>
        <v>1.2859304084720025E-2</v>
      </c>
      <c r="G210" s="386">
        <f t="shared" si="9"/>
        <v>-8.1536510237356641E-4</v>
      </c>
      <c r="H210" s="385">
        <f t="shared" si="10"/>
        <v>8.1474003028773501E-2</v>
      </c>
      <c r="I210" s="386">
        <f t="shared" si="11"/>
        <v>6.4986481266898544E-2</v>
      </c>
    </row>
    <row r="211" spans="2:9" ht="15" customHeight="1" x14ac:dyDescent="0.25">
      <c r="B211" s="1130"/>
      <c r="C211" s="396" t="s">
        <v>29</v>
      </c>
      <c r="D211" s="771">
        <v>108.1</v>
      </c>
      <c r="E211" s="384">
        <v>110.3</v>
      </c>
      <c r="F211" s="385">
        <f t="shared" si="8"/>
        <v>9.1486183719191594E-3</v>
      </c>
      <c r="G211" s="386">
        <f t="shared" si="9"/>
        <v>9.0670051681840391E-5</v>
      </c>
      <c r="H211" s="385">
        <f t="shared" si="10"/>
        <v>6.9555753438211188E-2</v>
      </c>
      <c r="I211" s="386">
        <f t="shared" si="11"/>
        <v>5.9558117195004812E-2</v>
      </c>
    </row>
    <row r="212" spans="2:9" ht="15" customHeight="1" x14ac:dyDescent="0.25">
      <c r="B212" s="1130"/>
      <c r="C212" s="396" t="s">
        <v>30</v>
      </c>
      <c r="D212" s="771">
        <v>108.38</v>
      </c>
      <c r="E212" s="384">
        <v>110</v>
      </c>
      <c r="F212" s="385">
        <f t="shared" si="8"/>
        <v>2.5901942645698561E-3</v>
      </c>
      <c r="G212" s="386">
        <f t="shared" si="9"/>
        <v>-2.7198549410697437E-3</v>
      </c>
      <c r="H212" s="385">
        <f t="shared" si="10"/>
        <v>5.9122446985243826E-2</v>
      </c>
      <c r="I212" s="386">
        <f t="shared" si="11"/>
        <v>4.9117787315212214E-2</v>
      </c>
    </row>
    <row r="213" spans="2:9" ht="15" customHeight="1" x14ac:dyDescent="0.25">
      <c r="B213" s="1130"/>
      <c r="C213" s="396" t="s">
        <v>31</v>
      </c>
      <c r="D213" s="771">
        <v>107.15</v>
      </c>
      <c r="E213" s="384">
        <v>110.02</v>
      </c>
      <c r="F213" s="385">
        <f t="shared" si="8"/>
        <v>-1.1348957372208757E-2</v>
      </c>
      <c r="G213" s="386">
        <f t="shared" si="9"/>
        <v>1.8181818181806086E-4</v>
      </c>
      <c r="H213" s="385">
        <f t="shared" si="10"/>
        <v>2.6439314110547008E-2</v>
      </c>
      <c r="I213" s="386">
        <f t="shared" si="11"/>
        <v>3.5774807004330667E-2</v>
      </c>
    </row>
    <row r="214" spans="2:9" ht="15" customHeight="1" x14ac:dyDescent="0.25">
      <c r="B214" s="1130"/>
      <c r="C214" s="396" t="s">
        <v>32</v>
      </c>
      <c r="D214" s="771">
        <v>106.9</v>
      </c>
      <c r="E214" s="384">
        <v>109.06</v>
      </c>
      <c r="F214" s="385">
        <f t="shared" si="8"/>
        <v>-2.3331777881474558E-3</v>
      </c>
      <c r="G214" s="386">
        <f t="shared" si="9"/>
        <v>-8.7256862388656042E-3</v>
      </c>
      <c r="H214" s="385">
        <f t="shared" si="10"/>
        <v>2.4142556045219532E-2</v>
      </c>
      <c r="I214" s="386">
        <f t="shared" si="11"/>
        <v>1.4511627906976798E-2</v>
      </c>
    </row>
    <row r="215" spans="2:9" ht="15" customHeight="1" x14ac:dyDescent="0.25">
      <c r="B215" s="1130"/>
      <c r="C215" s="396" t="s">
        <v>33</v>
      </c>
      <c r="D215" s="771">
        <v>107.19</v>
      </c>
      <c r="E215" s="384">
        <v>107.65</v>
      </c>
      <c r="F215" s="385">
        <f t="shared" si="8"/>
        <v>2.7128157156219856E-3</v>
      </c>
      <c r="G215" s="386">
        <f t="shared" si="9"/>
        <v>-1.2928663121217654E-2</v>
      </c>
      <c r="H215" s="385">
        <f t="shared" si="10"/>
        <v>3.6954629002611927E-2</v>
      </c>
      <c r="I215" s="386">
        <f t="shared" si="11"/>
        <v>-1.7618694362017129E-3</v>
      </c>
    </row>
    <row r="216" spans="2:9" ht="15" customHeight="1" x14ac:dyDescent="0.25">
      <c r="B216" s="1130"/>
      <c r="C216" s="396" t="s">
        <v>34</v>
      </c>
      <c r="D216" s="771">
        <v>109.24</v>
      </c>
      <c r="E216" s="384">
        <v>107.45</v>
      </c>
      <c r="F216" s="385">
        <f t="shared" si="8"/>
        <v>1.9124918369250787E-2</v>
      </c>
      <c r="G216" s="386">
        <f t="shared" si="9"/>
        <v>-1.8578727357175806E-3</v>
      </c>
      <c r="H216" s="385">
        <f t="shared" si="10"/>
        <v>5.1496775435556863E-2</v>
      </c>
      <c r="I216" s="386">
        <f t="shared" si="11"/>
        <v>-7.8485687903969703E-3</v>
      </c>
    </row>
    <row r="217" spans="2:9" ht="15" customHeight="1" thickBot="1" x14ac:dyDescent="0.3">
      <c r="B217" s="1130"/>
      <c r="C217" s="396" t="s">
        <v>35</v>
      </c>
      <c r="D217" s="771">
        <v>107.76</v>
      </c>
      <c r="E217" s="384">
        <v>107.22</v>
      </c>
      <c r="F217" s="385">
        <f t="shared" si="8"/>
        <v>-1.3548150860490549E-2</v>
      </c>
      <c r="G217" s="386">
        <f t="shared" si="9"/>
        <v>-2.140530479292746E-3</v>
      </c>
      <c r="H217" s="385">
        <f t="shared" si="10"/>
        <v>2.1615472127417545E-2</v>
      </c>
      <c r="I217" s="386">
        <f t="shared" si="11"/>
        <v>-1.831166453030586E-2</v>
      </c>
    </row>
    <row r="218" spans="2:9" ht="15" customHeight="1" x14ac:dyDescent="0.25">
      <c r="B218" s="1132">
        <v>2017</v>
      </c>
      <c r="C218" s="396" t="s">
        <v>24</v>
      </c>
      <c r="D218" s="771">
        <v>108.12</v>
      </c>
      <c r="E218" s="384">
        <v>107.17</v>
      </c>
      <c r="F218" s="385">
        <f t="shared" ref="F218:F256" si="12">D218/D217-1</f>
        <v>3.3407572383072903E-3</v>
      </c>
      <c r="G218" s="386">
        <f t="shared" si="9"/>
        <v>-4.6633090841263769E-4</v>
      </c>
      <c r="H218" s="385">
        <f t="shared" si="10"/>
        <v>2.6585643752373933E-2</v>
      </c>
      <c r="I218" s="386">
        <f t="shared" si="11"/>
        <v>-2.6612170753860021E-2</v>
      </c>
    </row>
    <row r="219" spans="2:9" ht="15" customHeight="1" x14ac:dyDescent="0.25">
      <c r="B219" s="1130"/>
      <c r="C219" s="396" t="s">
        <v>25</v>
      </c>
      <c r="D219" s="771">
        <v>107.48</v>
      </c>
      <c r="E219" s="384">
        <v>107.14</v>
      </c>
      <c r="F219" s="385">
        <f t="shared" si="12"/>
        <v>-5.9193488716241527E-3</v>
      </c>
      <c r="G219" s="386">
        <f t="shared" ref="G219:G251" si="13">E219/E218-1</f>
        <v>-2.7992908463192467E-4</v>
      </c>
      <c r="H219" s="385">
        <f t="shared" si="10"/>
        <v>1.6455456780783084E-2</v>
      </c>
      <c r="I219" s="386">
        <f t="shared" si="11"/>
        <v>-3.4513832567360514E-2</v>
      </c>
    </row>
    <row r="220" spans="2:9" ht="15.75" customHeight="1" x14ac:dyDescent="0.25">
      <c r="B220" s="1130"/>
      <c r="C220" s="396" t="s">
        <v>26</v>
      </c>
      <c r="D220" s="771">
        <v>107.31</v>
      </c>
      <c r="E220" s="384">
        <v>107.43</v>
      </c>
      <c r="F220" s="385">
        <f t="shared" si="12"/>
        <v>-1.5816896166729322E-3</v>
      </c>
      <c r="G220" s="386">
        <f t="shared" si="13"/>
        <v>2.7067388463692943E-3</v>
      </c>
      <c r="H220" s="385">
        <f t="shared" si="10"/>
        <v>1.0547132498352152E-2</v>
      </c>
      <c r="I220" s="386">
        <f t="shared" si="11"/>
        <v>-2.9276226619680101E-2</v>
      </c>
    </row>
    <row r="221" spans="2:9" ht="15" customHeight="1" x14ac:dyDescent="0.25">
      <c r="B221" s="1130"/>
      <c r="C221" s="396" t="s">
        <v>27</v>
      </c>
      <c r="D221" s="771">
        <v>106.87</v>
      </c>
      <c r="E221" s="384">
        <v>106.54</v>
      </c>
      <c r="F221" s="385">
        <f t="shared" si="12"/>
        <v>-4.1002702450843032E-3</v>
      </c>
      <c r="G221" s="386">
        <f t="shared" si="13"/>
        <v>-8.2844643023364251E-3</v>
      </c>
      <c r="H221" s="385">
        <f t="shared" si="10"/>
        <v>1.0495461422087793E-2</v>
      </c>
      <c r="I221" s="386">
        <f t="shared" si="11"/>
        <v>-3.4788911034607573E-2</v>
      </c>
    </row>
    <row r="222" spans="2:9" ht="15" customHeight="1" x14ac:dyDescent="0.25">
      <c r="B222" s="1130"/>
      <c r="C222" s="396" t="s">
        <v>28</v>
      </c>
      <c r="D222" s="771">
        <v>106.39</v>
      </c>
      <c r="E222" s="384">
        <v>106.49</v>
      </c>
      <c r="F222" s="385">
        <f t="shared" si="12"/>
        <v>-4.4914381959390015E-3</v>
      </c>
      <c r="G222" s="386">
        <f t="shared" si="13"/>
        <v>-4.693073024217842E-4</v>
      </c>
      <c r="H222" s="385">
        <f t="shared" si="10"/>
        <v>-6.8147871545930494E-3</v>
      </c>
      <c r="I222" s="386">
        <f t="shared" si="11"/>
        <v>-3.4454619639133321E-2</v>
      </c>
    </row>
    <row r="223" spans="2:9" ht="15" customHeight="1" x14ac:dyDescent="0.25">
      <c r="B223" s="1130"/>
      <c r="C223" s="396" t="s">
        <v>29</v>
      </c>
      <c r="D223" s="771">
        <v>105.86</v>
      </c>
      <c r="E223" s="384">
        <v>106.25</v>
      </c>
      <c r="F223" s="385">
        <f t="shared" si="12"/>
        <v>-4.981671209700167E-3</v>
      </c>
      <c r="G223" s="386">
        <f t="shared" si="13"/>
        <v>-2.2537327448586275E-3</v>
      </c>
      <c r="H223" s="385">
        <f t="shared" si="10"/>
        <v>-2.0721554116558738E-2</v>
      </c>
      <c r="I223" s="386">
        <f t="shared" si="11"/>
        <v>-3.6718041704442372E-2</v>
      </c>
    </row>
    <row r="224" spans="2:9" ht="15" customHeight="1" x14ac:dyDescent="0.25">
      <c r="B224" s="1130"/>
      <c r="C224" s="396" t="s">
        <v>30</v>
      </c>
      <c r="D224" s="771">
        <v>107.1</v>
      </c>
      <c r="E224" s="384">
        <v>106.4</v>
      </c>
      <c r="F224" s="385">
        <f t="shared" si="12"/>
        <v>1.1713583978840036E-2</v>
      </c>
      <c r="G224" s="386">
        <f t="shared" si="13"/>
        <v>1.4117647058824456E-3</v>
      </c>
      <c r="H224" s="385">
        <f t="shared" si="10"/>
        <v>-1.1810297102786471E-2</v>
      </c>
      <c r="I224" s="386">
        <f t="shared" si="11"/>
        <v>-3.2727272727272716E-2</v>
      </c>
    </row>
    <row r="225" spans="1:11" ht="15" customHeight="1" x14ac:dyDescent="0.25">
      <c r="B225" s="1130"/>
      <c r="C225" s="396" t="s">
        <v>31</v>
      </c>
      <c r="D225" s="771">
        <v>107.7</v>
      </c>
      <c r="E225" s="384">
        <v>106.64</v>
      </c>
      <c r="F225" s="385">
        <f t="shared" si="12"/>
        <v>5.6022408963585235E-3</v>
      </c>
      <c r="G225" s="386">
        <f t="shared" si="13"/>
        <v>2.2556390977443996E-3</v>
      </c>
      <c r="H225" s="385">
        <f t="shared" si="10"/>
        <v>5.1329911339244028E-3</v>
      </c>
      <c r="I225" s="386">
        <f t="shared" si="11"/>
        <v>-3.072168696600619E-2</v>
      </c>
    </row>
    <row r="226" spans="1:11" ht="15" customHeight="1" x14ac:dyDescent="0.25">
      <c r="B226" s="1130"/>
      <c r="C226" s="396" t="s">
        <v>32</v>
      </c>
      <c r="D226" s="771">
        <v>108.17</v>
      </c>
      <c r="E226" s="384">
        <v>106.69</v>
      </c>
      <c r="F226" s="385">
        <f t="shared" si="12"/>
        <v>4.3639740018570627E-3</v>
      </c>
      <c r="G226" s="386">
        <f t="shared" si="13"/>
        <v>4.6886721680428067E-4</v>
      </c>
      <c r="H226" s="385">
        <f t="shared" si="10"/>
        <v>1.1880261927034619E-2</v>
      </c>
      <c r="I226" s="386">
        <f t="shared" si="11"/>
        <v>-2.1731157161195669E-2</v>
      </c>
    </row>
    <row r="227" spans="1:11" ht="15.75" customHeight="1" x14ac:dyDescent="0.25">
      <c r="B227" s="1130"/>
      <c r="C227" s="396" t="s">
        <v>1023</v>
      </c>
      <c r="D227" s="771">
        <v>109.04</v>
      </c>
      <c r="E227" s="384">
        <v>106.56</v>
      </c>
      <c r="F227" s="385">
        <f t="shared" si="12"/>
        <v>8.0428954423592547E-3</v>
      </c>
      <c r="G227" s="386">
        <f t="shared" si="13"/>
        <v>-1.2184834567438019E-3</v>
      </c>
      <c r="H227" s="385">
        <f t="shared" si="10"/>
        <v>1.7259072674689957E-2</v>
      </c>
      <c r="I227" s="386">
        <f t="shared" si="11"/>
        <v>-1.0125406409660975E-2</v>
      </c>
    </row>
    <row r="228" spans="1:11" ht="15.75" customHeight="1" x14ac:dyDescent="0.25">
      <c r="B228" s="1130"/>
      <c r="C228" s="396" t="s">
        <v>34</v>
      </c>
      <c r="D228" s="771">
        <v>110.76</v>
      </c>
      <c r="E228" s="384">
        <v>107.04</v>
      </c>
      <c r="F228" s="385">
        <f t="shared" si="12"/>
        <v>1.5774027879677188E-2</v>
      </c>
      <c r="G228" s="386">
        <f t="shared" si="13"/>
        <v>4.5045045045044585E-3</v>
      </c>
      <c r="H228" s="385">
        <f t="shared" si="10"/>
        <v>1.391431709996338E-2</v>
      </c>
      <c r="I228" s="386">
        <f t="shared" si="11"/>
        <v>-3.8157282456956487E-3</v>
      </c>
    </row>
    <row r="229" spans="1:11" s="19" customFormat="1" ht="15.75" customHeight="1" thickBot="1" x14ac:dyDescent="0.35">
      <c r="B229" s="1131"/>
      <c r="C229" s="396" t="s">
        <v>35</v>
      </c>
      <c r="D229" s="771">
        <v>111.29</v>
      </c>
      <c r="E229" s="384">
        <v>107.28</v>
      </c>
      <c r="F229" s="385">
        <f t="shared" si="12"/>
        <v>4.785120982303992E-3</v>
      </c>
      <c r="G229" s="386">
        <f t="shared" si="13"/>
        <v>2.2421524663676085E-3</v>
      </c>
      <c r="H229" s="385">
        <f t="shared" si="10"/>
        <v>3.2757980697847078E-2</v>
      </c>
      <c r="I229" s="386">
        <f t="shared" si="11"/>
        <v>5.5959709009512082E-4</v>
      </c>
    </row>
    <row r="230" spans="1:11" x14ac:dyDescent="0.25">
      <c r="A230" s="712"/>
      <c r="B230" s="1132">
        <v>2018</v>
      </c>
      <c r="C230" s="396" t="s">
        <v>24</v>
      </c>
      <c r="D230" s="771">
        <v>111.5</v>
      </c>
      <c r="E230" s="384">
        <v>107.71</v>
      </c>
      <c r="F230" s="385">
        <f t="shared" si="12"/>
        <v>1.8869619911940916E-3</v>
      </c>
      <c r="G230" s="386">
        <f t="shared" si="13"/>
        <v>4.0082028337060649E-3</v>
      </c>
      <c r="H230" s="385">
        <f t="shared" ref="H230:H251" si="14">D230/D218-1</f>
        <v>3.1261561228264956E-2</v>
      </c>
      <c r="I230" s="386">
        <f t="shared" si="11"/>
        <v>5.038723523373978E-3</v>
      </c>
    </row>
    <row r="231" spans="1:11" ht="15" customHeight="1" x14ac:dyDescent="0.25">
      <c r="A231" s="712"/>
      <c r="B231" s="1130"/>
      <c r="C231" s="396" t="s">
        <v>25</v>
      </c>
      <c r="D231" s="771">
        <v>111.35</v>
      </c>
      <c r="E231" s="384">
        <v>108.34</v>
      </c>
      <c r="F231" s="385">
        <f t="shared" si="12"/>
        <v>-1.3452914798206539E-3</v>
      </c>
      <c r="G231" s="386">
        <f t="shared" si="13"/>
        <v>5.8490390864358588E-3</v>
      </c>
      <c r="H231" s="385">
        <f t="shared" si="14"/>
        <v>3.6006698920729274E-2</v>
      </c>
      <c r="I231" s="386">
        <f t="shared" si="11"/>
        <v>1.1200298674631348E-2</v>
      </c>
    </row>
    <row r="232" spans="1:11" ht="15.75" customHeight="1" x14ac:dyDescent="0.25">
      <c r="A232" s="712"/>
      <c r="B232" s="1130"/>
      <c r="C232" s="396" t="s">
        <v>26</v>
      </c>
      <c r="D232" s="771">
        <v>111.14</v>
      </c>
      <c r="E232" s="384">
        <v>108.69</v>
      </c>
      <c r="F232" s="385">
        <f t="shared" si="12"/>
        <v>-1.8859452177817371E-3</v>
      </c>
      <c r="G232" s="386">
        <f t="shared" si="13"/>
        <v>3.2305704264352642E-3</v>
      </c>
      <c r="H232" s="385">
        <f t="shared" si="14"/>
        <v>3.5690988724256911E-2</v>
      </c>
      <c r="I232" s="386">
        <f t="shared" ref="I232:I251" si="15">E232/E220-1</f>
        <v>1.1728567439262649E-2</v>
      </c>
    </row>
    <row r="233" spans="1:11" ht="15.75" customHeight="1" x14ac:dyDescent="0.25">
      <c r="A233" s="712"/>
      <c r="B233" s="1130"/>
      <c r="C233" s="396" t="s">
        <v>27</v>
      </c>
      <c r="D233" s="771">
        <v>111.41</v>
      </c>
      <c r="E233" s="384">
        <v>108.24</v>
      </c>
      <c r="F233" s="385">
        <f t="shared" si="12"/>
        <v>2.4293683642253594E-3</v>
      </c>
      <c r="G233" s="386">
        <f t="shared" si="13"/>
        <v>-4.1402152911951262E-3</v>
      </c>
      <c r="H233" s="385">
        <f t="shared" si="14"/>
        <v>4.248151960325619E-2</v>
      </c>
      <c r="I233" s="386">
        <f t="shared" si="15"/>
        <v>1.5956448282335112E-2</v>
      </c>
      <c r="K233" s="677"/>
    </row>
    <row r="234" spans="1:11" ht="15.75" customHeight="1" x14ac:dyDescent="0.25">
      <c r="A234" s="712"/>
      <c r="B234" s="1130"/>
      <c r="C234" s="396" t="s">
        <v>28</v>
      </c>
      <c r="D234" s="771">
        <v>113.86</v>
      </c>
      <c r="E234" s="384">
        <v>108.77</v>
      </c>
      <c r="F234" s="385">
        <f t="shared" si="12"/>
        <v>2.1990844627950867E-2</v>
      </c>
      <c r="G234" s="386">
        <f t="shared" si="13"/>
        <v>4.8965262379896402E-3</v>
      </c>
      <c r="H234" s="385">
        <f t="shared" si="14"/>
        <v>7.0213365917849435E-2</v>
      </c>
      <c r="I234" s="386">
        <f t="shared" si="15"/>
        <v>2.1410461076157405E-2</v>
      </c>
      <c r="K234" s="677"/>
    </row>
    <row r="235" spans="1:11" ht="15.75" customHeight="1" x14ac:dyDescent="0.25">
      <c r="A235" s="712"/>
      <c r="B235" s="1130"/>
      <c r="C235" s="396" t="s">
        <v>29</v>
      </c>
      <c r="D235" s="771">
        <v>113.72</v>
      </c>
      <c r="E235" s="384">
        <v>108.89</v>
      </c>
      <c r="F235" s="385">
        <f t="shared" si="12"/>
        <v>-1.2295801861935685E-3</v>
      </c>
      <c r="G235" s="386">
        <f t="shared" si="13"/>
        <v>1.103245380160045E-3</v>
      </c>
      <c r="H235" s="385">
        <f t="shared" si="14"/>
        <v>7.424900812393731E-2</v>
      </c>
      <c r="I235" s="386">
        <f t="shared" si="15"/>
        <v>2.4847058823529444E-2</v>
      </c>
      <c r="K235" s="677"/>
    </row>
    <row r="236" spans="1:11" ht="15.75" customHeight="1" x14ac:dyDescent="0.25">
      <c r="A236" s="712"/>
      <c r="B236" s="1130"/>
      <c r="C236" s="396" t="s">
        <v>30</v>
      </c>
      <c r="D236" s="771">
        <v>113.45</v>
      </c>
      <c r="E236" s="384">
        <v>109.53</v>
      </c>
      <c r="F236" s="385">
        <f t="shared" si="12"/>
        <v>-2.3742525501230238E-3</v>
      </c>
      <c r="G236" s="386">
        <f t="shared" si="13"/>
        <v>5.877491046009764E-3</v>
      </c>
      <c r="H236" s="385">
        <f t="shared" si="14"/>
        <v>5.9290382819794596E-2</v>
      </c>
      <c r="I236" s="386">
        <f t="shared" si="15"/>
        <v>2.9417293233082731E-2</v>
      </c>
      <c r="K236" s="677"/>
    </row>
    <row r="237" spans="1:11" ht="15.75" customHeight="1" x14ac:dyDescent="0.25">
      <c r="B237" s="1130"/>
      <c r="C237" s="396" t="s">
        <v>31</v>
      </c>
      <c r="D237" s="771">
        <v>113.26</v>
      </c>
      <c r="E237" s="384">
        <v>109.31</v>
      </c>
      <c r="F237" s="385">
        <f t="shared" si="12"/>
        <v>-1.6747465843983678E-3</v>
      </c>
      <c r="G237" s="386">
        <f t="shared" si="13"/>
        <v>-2.0085821236190959E-3</v>
      </c>
      <c r="H237" s="385">
        <f t="shared" si="14"/>
        <v>5.1624883936861599E-2</v>
      </c>
      <c r="I237" s="386">
        <f t="shared" si="15"/>
        <v>2.503750937734428E-2</v>
      </c>
    </row>
    <row r="238" spans="1:11" ht="15.75" customHeight="1" x14ac:dyDescent="0.25">
      <c r="B238" s="1130"/>
      <c r="C238" s="396" t="s">
        <v>32</v>
      </c>
      <c r="D238" s="771">
        <v>115.97</v>
      </c>
      <c r="E238" s="384">
        <v>109.44</v>
      </c>
      <c r="F238" s="385">
        <f t="shared" si="12"/>
        <v>2.3927247042203614E-2</v>
      </c>
      <c r="G238" s="386">
        <f t="shared" si="13"/>
        <v>1.1892781996156732E-3</v>
      </c>
      <c r="H238" s="385">
        <f t="shared" si="14"/>
        <v>7.2108717759082896E-2</v>
      </c>
      <c r="I238" s="386">
        <f t="shared" si="15"/>
        <v>2.5775611584965885E-2</v>
      </c>
    </row>
    <row r="239" spans="1:11" ht="15.75" customHeight="1" x14ac:dyDescent="0.25">
      <c r="B239" s="1130"/>
      <c r="C239" s="396" t="s">
        <v>33</v>
      </c>
      <c r="D239" s="771">
        <v>117.52</v>
      </c>
      <c r="E239" s="384">
        <v>109.53</v>
      </c>
      <c r="F239" s="385">
        <f t="shared" si="12"/>
        <v>1.3365525566956915E-2</v>
      </c>
      <c r="G239" s="386">
        <f t="shared" si="13"/>
        <v>8.2236842105265495E-4</v>
      </c>
      <c r="H239" s="385">
        <f t="shared" si="14"/>
        <v>7.7769625825385047E-2</v>
      </c>
      <c r="I239" s="386">
        <f t="shared" si="15"/>
        <v>2.7871621621621712E-2</v>
      </c>
    </row>
    <row r="240" spans="1:11" ht="15.75" customHeight="1" x14ac:dyDescent="0.25">
      <c r="B240" s="1130"/>
      <c r="C240" s="396" t="s">
        <v>34</v>
      </c>
      <c r="D240" s="771">
        <v>115.67</v>
      </c>
      <c r="E240" s="384">
        <v>109.92</v>
      </c>
      <c r="F240" s="385">
        <f t="shared" si="12"/>
        <v>-1.5742001361470304E-2</v>
      </c>
      <c r="G240" s="386">
        <f t="shared" si="13"/>
        <v>3.5606683100519732E-3</v>
      </c>
      <c r="H240" s="385">
        <f t="shared" si="14"/>
        <v>4.4330083062477321E-2</v>
      </c>
      <c r="I240" s="386">
        <f t="shared" si="15"/>
        <v>2.6905829596412412E-2</v>
      </c>
    </row>
    <row r="241" spans="2:9" s="19" customFormat="1" ht="15.75" customHeight="1" thickBot="1" x14ac:dyDescent="0.35">
      <c r="B241" s="1130"/>
      <c r="C241" s="396" t="s">
        <v>35</v>
      </c>
      <c r="D241" s="771">
        <v>113.86</v>
      </c>
      <c r="E241" s="384">
        <v>110.16</v>
      </c>
      <c r="F241" s="385">
        <f t="shared" si="12"/>
        <v>-1.5647964035618633E-2</v>
      </c>
      <c r="G241" s="386">
        <f t="shared" si="13"/>
        <v>2.1834061135370675E-3</v>
      </c>
      <c r="H241" s="385">
        <f t="shared" si="14"/>
        <v>2.3092820558900051E-2</v>
      </c>
      <c r="I241" s="386">
        <f t="shared" si="15"/>
        <v>2.6845637583892579E-2</v>
      </c>
    </row>
    <row r="242" spans="2:9" s="19" customFormat="1" ht="15.75" customHeight="1" x14ac:dyDescent="0.3">
      <c r="B242" s="837"/>
      <c r="C242" s="840" t="s">
        <v>24</v>
      </c>
      <c r="D242" s="771">
        <v>114.53</v>
      </c>
      <c r="E242" s="384">
        <v>110.35</v>
      </c>
      <c r="F242" s="385">
        <f t="shared" si="12"/>
        <v>5.8844194624978474E-3</v>
      </c>
      <c r="G242" s="386">
        <f t="shared" si="13"/>
        <v>1.724763979665811E-3</v>
      </c>
      <c r="H242" s="385">
        <f t="shared" si="14"/>
        <v>2.7174887892376764E-2</v>
      </c>
      <c r="I242" s="386">
        <f t="shared" si="15"/>
        <v>2.4510259028873937E-2</v>
      </c>
    </row>
    <row r="243" spans="2:9" s="19" customFormat="1" ht="15.75" customHeight="1" x14ac:dyDescent="0.3">
      <c r="B243" s="838"/>
      <c r="C243" s="840" t="s">
        <v>25</v>
      </c>
      <c r="D243" s="771">
        <v>115.6</v>
      </c>
      <c r="E243" s="384">
        <v>111.18</v>
      </c>
      <c r="F243" s="385">
        <f t="shared" si="12"/>
        <v>9.3425303413952054E-3</v>
      </c>
      <c r="G243" s="386">
        <f t="shared" si="13"/>
        <v>7.5215224286362403E-3</v>
      </c>
      <c r="H243" s="385">
        <f t="shared" si="14"/>
        <v>3.8167938931297662E-2</v>
      </c>
      <c r="I243" s="386">
        <f t="shared" si="15"/>
        <v>2.6213771460217972E-2</v>
      </c>
    </row>
    <row r="244" spans="2:9" s="19" customFormat="1" ht="15.75" customHeight="1" x14ac:dyDescent="0.3">
      <c r="B244" s="838"/>
      <c r="C244" s="840" t="s">
        <v>26</v>
      </c>
      <c r="D244" s="771">
        <v>116.37</v>
      </c>
      <c r="E244" s="384">
        <v>111.18</v>
      </c>
      <c r="F244" s="385">
        <f t="shared" si="12"/>
        <v>6.6608996539794241E-3</v>
      </c>
      <c r="G244" s="386">
        <f t="shared" si="13"/>
        <v>0</v>
      </c>
      <c r="H244" s="385">
        <f t="shared" si="14"/>
        <v>4.7057764981105032E-2</v>
      </c>
      <c r="I244" s="386">
        <f t="shared" si="15"/>
        <v>2.2909191277946439E-2</v>
      </c>
    </row>
    <row r="245" spans="2:9" s="19" customFormat="1" ht="15.75" customHeight="1" x14ac:dyDescent="0.3">
      <c r="B245" s="838"/>
      <c r="C245" s="840" t="s">
        <v>27</v>
      </c>
      <c r="D245" s="771">
        <v>118.03</v>
      </c>
      <c r="E245" s="384">
        <v>111.4</v>
      </c>
      <c r="F245" s="385">
        <f t="shared" si="12"/>
        <v>1.4264844891294981E-2</v>
      </c>
      <c r="G245" s="386">
        <f t="shared" si="13"/>
        <v>1.9787731606404346E-3</v>
      </c>
      <c r="H245" s="385">
        <f t="shared" si="14"/>
        <v>5.9420159770218195E-2</v>
      </c>
      <c r="I245" s="386">
        <f t="shared" si="15"/>
        <v>2.9194382852919532E-2</v>
      </c>
    </row>
    <row r="246" spans="2:9" s="19" customFormat="1" ht="15.75" customHeight="1" x14ac:dyDescent="0.3">
      <c r="B246" s="838"/>
      <c r="C246" s="840" t="s">
        <v>28</v>
      </c>
      <c r="D246" s="771">
        <v>119.91</v>
      </c>
      <c r="E246" s="384">
        <v>112.08</v>
      </c>
      <c r="F246" s="385">
        <f t="shared" si="12"/>
        <v>1.5928153859188221E-2</v>
      </c>
      <c r="G246" s="386">
        <f t="shared" si="13"/>
        <v>6.1041292639136824E-3</v>
      </c>
      <c r="H246" s="385">
        <f t="shared" si="14"/>
        <v>5.3135429474793661E-2</v>
      </c>
      <c r="I246" s="386">
        <f t="shared" si="15"/>
        <v>3.0431185069412559E-2</v>
      </c>
    </row>
    <row r="247" spans="2:9" ht="15.75" customHeight="1" x14ac:dyDescent="0.25">
      <c r="B247" s="838"/>
      <c r="C247" s="840" t="s">
        <v>29</v>
      </c>
      <c r="D247" s="771">
        <v>117.99</v>
      </c>
      <c r="E247" s="384">
        <v>112.1</v>
      </c>
      <c r="F247" s="385">
        <f t="shared" si="12"/>
        <v>-1.6012009006755035E-2</v>
      </c>
      <c r="G247" s="386">
        <f t="shared" si="13"/>
        <v>1.7844396859389988E-4</v>
      </c>
      <c r="H247" s="385">
        <f t="shared" si="14"/>
        <v>3.7548364403798828E-2</v>
      </c>
      <c r="I247" s="386">
        <f t="shared" si="15"/>
        <v>2.9479291027642462E-2</v>
      </c>
    </row>
    <row r="248" spans="2:9" ht="15.75" customHeight="1" x14ac:dyDescent="0.25">
      <c r="B248" s="841">
        <v>2019</v>
      </c>
      <c r="C248" s="840" t="s">
        <v>30</v>
      </c>
      <c r="D248" s="771">
        <v>118.68</v>
      </c>
      <c r="E248" s="384">
        <v>111.92</v>
      </c>
      <c r="F248" s="385">
        <f t="shared" si="12"/>
        <v>5.8479532163744352E-3</v>
      </c>
      <c r="G248" s="386">
        <f t="shared" si="13"/>
        <v>-1.6057091882247798E-3</v>
      </c>
      <c r="H248" s="385">
        <f t="shared" si="14"/>
        <v>4.6099603349493146E-2</v>
      </c>
      <c r="I248" s="386">
        <f t="shared" si="15"/>
        <v>2.1820505797498502E-2</v>
      </c>
    </row>
    <row r="249" spans="2:9" x14ac:dyDescent="0.25">
      <c r="B249" s="839"/>
      <c r="C249" s="840" t="s">
        <v>31</v>
      </c>
      <c r="D249" s="771">
        <v>118.91</v>
      </c>
      <c r="E249" s="384">
        <v>112.73</v>
      </c>
      <c r="F249" s="385">
        <f t="shared" si="12"/>
        <v>1.9379844961240345E-3</v>
      </c>
      <c r="G249" s="386">
        <f t="shared" si="13"/>
        <v>7.2373123659756899E-3</v>
      </c>
      <c r="H249" s="385">
        <f t="shared" si="14"/>
        <v>4.9885219848136986E-2</v>
      </c>
      <c r="I249" s="386">
        <f t="shared" si="15"/>
        <v>3.1287164943738066E-2</v>
      </c>
    </row>
    <row r="250" spans="2:9" x14ac:dyDescent="0.25">
      <c r="B250" s="839"/>
      <c r="C250" s="840" t="s">
        <v>32</v>
      </c>
      <c r="D250" s="771">
        <v>120.35</v>
      </c>
      <c r="E250" s="384">
        <v>113.21</v>
      </c>
      <c r="F250" s="385">
        <f t="shared" si="12"/>
        <v>1.2109999159027884E-2</v>
      </c>
      <c r="G250" s="386">
        <f t="shared" si="13"/>
        <v>4.2579615009312732E-3</v>
      </c>
      <c r="H250" s="385">
        <f t="shared" si="14"/>
        <v>3.7768388376304252E-2</v>
      </c>
      <c r="I250" s="386">
        <f t="shared" si="15"/>
        <v>3.4448099415204547E-2</v>
      </c>
    </row>
    <row r="251" spans="2:9" x14ac:dyDescent="0.25">
      <c r="B251" s="839"/>
      <c r="C251" s="840" t="s">
        <v>33</v>
      </c>
      <c r="D251" s="771">
        <v>120.34</v>
      </c>
      <c r="E251" s="384">
        <v>113.61</v>
      </c>
      <c r="F251" s="385">
        <f t="shared" si="12"/>
        <v>-8.3090984628109155E-5</v>
      </c>
      <c r="G251" s="386">
        <f t="shared" si="13"/>
        <v>3.5332567794363889E-3</v>
      </c>
      <c r="H251" s="385">
        <f t="shared" si="14"/>
        <v>2.399591558883607E-2</v>
      </c>
      <c r="I251" s="386">
        <f t="shared" si="15"/>
        <v>3.7250068474390607E-2</v>
      </c>
    </row>
    <row r="252" spans="2:9" x14ac:dyDescent="0.25">
      <c r="B252" s="839"/>
      <c r="C252" s="840" t="s">
        <v>34</v>
      </c>
      <c r="D252" s="771">
        <v>120.31</v>
      </c>
      <c r="E252" s="384">
        <v>113.56</v>
      </c>
      <c r="F252" s="385">
        <f t="shared" si="12"/>
        <v>-2.4929366794079755E-4</v>
      </c>
      <c r="G252" s="386">
        <f>E252/E251-1</f>
        <v>-4.4010210368805591E-4</v>
      </c>
      <c r="H252" s="385">
        <f>D252/D240-1</f>
        <v>4.0114117748768052E-2</v>
      </c>
      <c r="I252" s="386">
        <f>E252/E240-1</f>
        <v>3.3114992721979597E-2</v>
      </c>
    </row>
    <row r="253" spans="2:9" ht="14.25" thickBot="1" x14ac:dyDescent="0.3">
      <c r="B253" s="850"/>
      <c r="C253" s="396" t="s">
        <v>35</v>
      </c>
      <c r="D253" s="771">
        <v>120.79</v>
      </c>
      <c r="E253" s="384">
        <v>113.56</v>
      </c>
      <c r="F253" s="385">
        <f t="shared" si="12"/>
        <v>3.9896932923282336E-3</v>
      </c>
      <c r="G253" s="386">
        <f>E253/E251-1</f>
        <v>-4.4010210368805591E-4</v>
      </c>
      <c r="H253" s="385">
        <f>D253/D240-1</f>
        <v>4.4263854067606134E-2</v>
      </c>
      <c r="I253" s="386">
        <f>E253/E240-1</f>
        <v>3.3114992721979597E-2</v>
      </c>
    </row>
    <row r="254" spans="2:9" x14ac:dyDescent="0.25">
      <c r="B254" s="1127">
        <v>2020</v>
      </c>
      <c r="C254" s="396" t="s">
        <v>1101</v>
      </c>
      <c r="D254" s="771">
        <v>119.91</v>
      </c>
      <c r="E254" s="384">
        <v>114.25</v>
      </c>
      <c r="F254" s="385">
        <f t="shared" si="12"/>
        <v>-7.2853713055717195E-3</v>
      </c>
      <c r="G254" s="386">
        <f t="shared" ref="G254:G259" si="16">E254/E253-1</f>
        <v>6.0760831278618976E-3</v>
      </c>
      <c r="H254" s="385">
        <f t="shared" ref="H254:I259" si="17">D254/D242-1</f>
        <v>4.6974591810005961E-2</v>
      </c>
      <c r="I254" s="386">
        <f t="shared" si="17"/>
        <v>3.534209333937488E-2</v>
      </c>
    </row>
    <row r="255" spans="2:9" x14ac:dyDescent="0.25">
      <c r="B255" s="1128"/>
      <c r="C255" s="396" t="s">
        <v>1110</v>
      </c>
      <c r="D255" s="771">
        <v>118.69</v>
      </c>
      <c r="E255" s="384">
        <v>115.24</v>
      </c>
      <c r="F255" s="385">
        <f t="shared" si="12"/>
        <v>-1.0174297389708986E-2</v>
      </c>
      <c r="G255" s="386">
        <f t="shared" si="16"/>
        <v>8.6652078774616115E-3</v>
      </c>
      <c r="H255" s="385">
        <f t="shared" si="17"/>
        <v>2.6730103806228422E-2</v>
      </c>
      <c r="I255" s="386">
        <f t="shared" si="17"/>
        <v>3.6517359237272728E-2</v>
      </c>
    </row>
    <row r="256" spans="2:9" x14ac:dyDescent="0.25">
      <c r="B256" s="1128"/>
      <c r="C256" s="396" t="s">
        <v>26</v>
      </c>
      <c r="D256" s="771">
        <v>116.16</v>
      </c>
      <c r="E256" s="384">
        <v>116.82</v>
      </c>
      <c r="F256" s="385">
        <f t="shared" si="12"/>
        <v>-2.1316033364226161E-2</v>
      </c>
      <c r="G256" s="386">
        <f t="shared" si="16"/>
        <v>1.3710517181534154E-2</v>
      </c>
      <c r="H256" s="385">
        <f t="shared" si="17"/>
        <v>-1.8045888115494346E-3</v>
      </c>
      <c r="I256" s="386">
        <f t="shared" si="17"/>
        <v>5.0728548300053911E-2</v>
      </c>
    </row>
    <row r="257" spans="2:9" x14ac:dyDescent="0.25">
      <c r="B257" s="1128"/>
      <c r="C257" s="396" t="s">
        <v>27</v>
      </c>
      <c r="D257" s="771">
        <v>112.33</v>
      </c>
      <c r="E257" s="384">
        <v>117.33</v>
      </c>
      <c r="F257" s="385">
        <f t="shared" ref="F257:F268" si="18">D257/D256-1</f>
        <v>-3.2971763085399397E-2</v>
      </c>
      <c r="G257" s="386">
        <f t="shared" si="16"/>
        <v>4.3656908063687272E-3</v>
      </c>
      <c r="H257" s="385">
        <f t="shared" si="17"/>
        <v>-4.8292806913496578E-2</v>
      </c>
      <c r="I257" s="386">
        <f t="shared" si="17"/>
        <v>5.3231597845601275E-2</v>
      </c>
    </row>
    <row r="258" spans="2:9" x14ac:dyDescent="0.25">
      <c r="B258" s="1128"/>
      <c r="C258" s="396" t="s">
        <v>28</v>
      </c>
      <c r="D258" s="771">
        <v>113.73</v>
      </c>
      <c r="E258" s="384">
        <v>117.73</v>
      </c>
      <c r="F258" s="385">
        <f t="shared" si="18"/>
        <v>1.2463277842072573E-2</v>
      </c>
      <c r="G258" s="386">
        <f t="shared" si="16"/>
        <v>3.4091877610160637E-3</v>
      </c>
      <c r="H258" s="385">
        <f t="shared" si="17"/>
        <v>-5.1538653990492844E-2</v>
      </c>
      <c r="I258" s="386">
        <f t="shared" si="17"/>
        <v>5.0410421127765837E-2</v>
      </c>
    </row>
    <row r="259" spans="2:9" x14ac:dyDescent="0.25">
      <c r="B259" s="1128"/>
      <c r="C259" s="396" t="s">
        <v>29</v>
      </c>
      <c r="D259" s="771">
        <v>115.73</v>
      </c>
      <c r="E259" s="384">
        <v>117.27</v>
      </c>
      <c r="F259" s="385">
        <f t="shared" si="18"/>
        <v>1.7585509540138933E-2</v>
      </c>
      <c r="G259" s="386">
        <f t="shared" si="16"/>
        <v>-3.9072453919987149E-3</v>
      </c>
      <c r="H259" s="385">
        <f t="shared" si="17"/>
        <v>-1.9154165607254803E-2</v>
      </c>
      <c r="I259" s="386">
        <f t="shared" si="17"/>
        <v>4.6119536128456762E-2</v>
      </c>
    </row>
    <row r="260" spans="2:9" x14ac:dyDescent="0.25">
      <c r="B260" s="1128"/>
      <c r="C260" s="396" t="s">
        <v>30</v>
      </c>
      <c r="D260" s="771">
        <v>117.49</v>
      </c>
      <c r="E260" s="384">
        <v>117.13</v>
      </c>
      <c r="F260" s="385">
        <f t="shared" si="18"/>
        <v>1.520781128488724E-2</v>
      </c>
      <c r="G260" s="386">
        <f t="shared" ref="G260:G268" si="19">E260/E259-1</f>
        <v>-1.193826213012672E-3</v>
      </c>
      <c r="H260" s="385">
        <f t="shared" ref="H260:H268" si="20">D260/D248-1</f>
        <v>-1.0026963262554922E-2</v>
      </c>
      <c r="I260" s="386">
        <f t="shared" ref="I260:I268" si="21">E260/E248-1</f>
        <v>4.6551107934238667E-2</v>
      </c>
    </row>
    <row r="261" spans="2:9" x14ac:dyDescent="0.25">
      <c r="B261" s="1128"/>
      <c r="C261" s="396" t="s">
        <v>31</v>
      </c>
      <c r="D261" s="771">
        <v>119.31</v>
      </c>
      <c r="E261" s="384">
        <v>117.46</v>
      </c>
      <c r="F261" s="385">
        <f t="shared" si="18"/>
        <v>1.5490680057877348E-2</v>
      </c>
      <c r="G261" s="386">
        <f t="shared" si="19"/>
        <v>2.8173823956287869E-3</v>
      </c>
      <c r="H261" s="385">
        <f t="shared" si="20"/>
        <v>3.3638886552855851E-3</v>
      </c>
      <c r="I261" s="386">
        <f t="shared" si="21"/>
        <v>4.1958662290428439E-2</v>
      </c>
    </row>
    <row r="262" spans="2:9" x14ac:dyDescent="0.25">
      <c r="B262" s="1128"/>
      <c r="C262" s="396" t="s">
        <v>32</v>
      </c>
      <c r="D262" s="771">
        <v>118.78</v>
      </c>
      <c r="E262" s="384">
        <v>117.88</v>
      </c>
      <c r="F262" s="385">
        <f t="shared" si="18"/>
        <v>-4.4422093705472898E-3</v>
      </c>
      <c r="G262" s="386">
        <f t="shared" si="19"/>
        <v>3.5756853396902155E-3</v>
      </c>
      <c r="H262" s="385">
        <f t="shared" si="20"/>
        <v>-1.3045284586622241E-2</v>
      </c>
      <c r="I262" s="386">
        <f t="shared" si="21"/>
        <v>4.1250772899920518E-2</v>
      </c>
    </row>
    <row r="263" spans="2:9" x14ac:dyDescent="0.25">
      <c r="B263" s="1128"/>
      <c r="C263" s="396" t="s">
        <v>33</v>
      </c>
      <c r="D263" s="771">
        <v>119.52</v>
      </c>
      <c r="E263" s="384">
        <v>118.3</v>
      </c>
      <c r="F263" s="385">
        <f t="shared" si="18"/>
        <v>6.2300050513555139E-3</v>
      </c>
      <c r="G263" s="386">
        <f t="shared" si="19"/>
        <v>3.5629453681711443E-3</v>
      </c>
      <c r="H263" s="385">
        <f t="shared" si="20"/>
        <v>-6.8140269237162432E-3</v>
      </c>
      <c r="I263" s="386">
        <f t="shared" si="21"/>
        <v>4.1281577325939622E-2</v>
      </c>
    </row>
    <row r="264" spans="2:9" x14ac:dyDescent="0.25">
      <c r="B264" s="1128"/>
      <c r="C264" s="396" t="s">
        <v>34</v>
      </c>
      <c r="D264" s="771">
        <v>119.54</v>
      </c>
      <c r="E264" s="384">
        <v>118.42</v>
      </c>
      <c r="F264" s="385">
        <f t="shared" si="18"/>
        <v>1.6733601070950677E-4</v>
      </c>
      <c r="G264" s="386">
        <f t="shared" si="19"/>
        <v>1.0143702451395065E-3</v>
      </c>
      <c r="H264" s="385">
        <f t="shared" si="20"/>
        <v>-6.4001329897763748E-3</v>
      </c>
      <c r="I264" s="386">
        <f t="shared" si="21"/>
        <v>4.2796759422331743E-2</v>
      </c>
    </row>
    <row r="265" spans="2:9" ht="14.25" thickBot="1" x14ac:dyDescent="0.3">
      <c r="B265" s="1129"/>
      <c r="C265" s="396" t="s">
        <v>35</v>
      </c>
      <c r="D265" s="771">
        <v>119.74</v>
      </c>
      <c r="E265" s="384">
        <v>118.06</v>
      </c>
      <c r="F265" s="385">
        <f t="shared" si="18"/>
        <v>1.6730801405386853E-3</v>
      </c>
      <c r="G265" s="386">
        <f t="shared" si="19"/>
        <v>-3.0400270224624215E-3</v>
      </c>
      <c r="H265" s="385">
        <f t="shared" si="20"/>
        <v>-8.6927725805117095E-3</v>
      </c>
      <c r="I265" s="386">
        <f t="shared" si="21"/>
        <v>3.9626629094751564E-2</v>
      </c>
    </row>
    <row r="266" spans="2:9" x14ac:dyDescent="0.25">
      <c r="B266" s="1127">
        <v>2021</v>
      </c>
      <c r="C266" s="396" t="s">
        <v>1101</v>
      </c>
      <c r="D266" s="962">
        <v>123.03</v>
      </c>
      <c r="E266" s="384">
        <v>119.28</v>
      </c>
      <c r="F266" s="385">
        <f t="shared" si="18"/>
        <v>2.7476198429931653E-2</v>
      </c>
      <c r="G266" s="386">
        <f t="shared" si="19"/>
        <v>1.0333728612569759E-2</v>
      </c>
      <c r="H266" s="385">
        <f t="shared" si="20"/>
        <v>2.6019514635976959E-2</v>
      </c>
      <c r="I266" s="386">
        <f t="shared" si="21"/>
        <v>4.4026258205689395E-2</v>
      </c>
    </row>
    <row r="267" spans="2:9" x14ac:dyDescent="0.25">
      <c r="B267" s="1128"/>
      <c r="C267" s="396" t="s">
        <v>25</v>
      </c>
      <c r="D267" s="962">
        <v>126.19</v>
      </c>
      <c r="E267" s="384">
        <v>121.19</v>
      </c>
      <c r="F267" s="385">
        <f t="shared" si="18"/>
        <v>2.5684792327074657E-2</v>
      </c>
      <c r="G267" s="386">
        <f t="shared" si="19"/>
        <v>1.6012743125419115E-2</v>
      </c>
      <c r="H267" s="385">
        <f t="shared" si="20"/>
        <v>6.3189822225966807E-2</v>
      </c>
      <c r="I267" s="386">
        <f t="shared" si="21"/>
        <v>5.1631377993752281E-2</v>
      </c>
    </row>
    <row r="268" spans="2:9" x14ac:dyDescent="0.25">
      <c r="B268" s="1128"/>
      <c r="C268" s="396" t="s">
        <v>1140</v>
      </c>
      <c r="D268" s="962">
        <v>129.22999999999999</v>
      </c>
      <c r="E268" s="384">
        <v>122.22</v>
      </c>
      <c r="F268" s="385">
        <f t="shared" si="18"/>
        <v>2.40906569458752E-2</v>
      </c>
      <c r="G268" s="386">
        <f t="shared" si="19"/>
        <v>8.4990510768214733E-3</v>
      </c>
      <c r="H268" s="385">
        <f t="shared" si="20"/>
        <v>0.11251721763085398</v>
      </c>
      <c r="I268" s="386">
        <f t="shared" si="21"/>
        <v>4.6224961479198745E-2</v>
      </c>
    </row>
    <row r="269" spans="2:9" x14ac:dyDescent="0.25">
      <c r="B269" s="1128"/>
      <c r="C269" s="396" t="s">
        <v>27</v>
      </c>
      <c r="D269" s="962">
        <v>130.88</v>
      </c>
      <c r="E269" s="384">
        <v>124.17</v>
      </c>
      <c r="F269" s="385">
        <f t="shared" ref="F269" si="22">D269/D268-1</f>
        <v>1.2767933142459276E-2</v>
      </c>
      <c r="G269" s="386">
        <f t="shared" ref="G269" si="23">E269/E268-1</f>
        <v>1.5954835542464352E-2</v>
      </c>
      <c r="H269" s="385">
        <f t="shared" ref="H269" si="24">D269/D257-1</f>
        <v>0.16513843140746021</v>
      </c>
      <c r="I269" s="386">
        <f t="shared" ref="I269" si="25">E269/E257-1</f>
        <v>5.8297110713372513E-2</v>
      </c>
    </row>
    <row r="270" spans="2:9" x14ac:dyDescent="0.25">
      <c r="B270" s="1128"/>
      <c r="C270" s="396" t="s">
        <v>1147</v>
      </c>
      <c r="D270" s="962">
        <v>135.01</v>
      </c>
      <c r="E270" s="384">
        <v>125.76</v>
      </c>
      <c r="F270" s="385">
        <f t="shared" ref="F270:F271" si="26">D270/D269-1</f>
        <v>3.1555623471882566E-2</v>
      </c>
      <c r="G270" s="386">
        <f t="shared" ref="G270:G271" si="27">E270/E269-1</f>
        <v>1.280502536844641E-2</v>
      </c>
      <c r="H270" s="385">
        <f t="shared" ref="H270:H271" si="28">D270/D258-1</f>
        <v>0.18710982150707811</v>
      </c>
      <c r="I270" s="386">
        <f t="shared" ref="I270:I271" si="29">E270/E258-1</f>
        <v>6.8206914125541473E-2</v>
      </c>
    </row>
    <row r="271" spans="2:9" ht="15.75" customHeight="1" thickBot="1" x14ac:dyDescent="0.3">
      <c r="B271" s="1129"/>
      <c r="C271" s="854" t="s">
        <v>29</v>
      </c>
      <c r="D271" s="963">
        <v>136.52000000000001</v>
      </c>
      <c r="E271" s="687">
        <v>126.7</v>
      </c>
      <c r="F271" s="688">
        <f t="shared" si="26"/>
        <v>1.11843567143175E-2</v>
      </c>
      <c r="G271" s="689">
        <f t="shared" si="27"/>
        <v>7.4745547073791219E-3</v>
      </c>
      <c r="H271" s="688">
        <f t="shared" si="28"/>
        <v>0.17964227080273054</v>
      </c>
      <c r="I271" s="689">
        <f t="shared" si="29"/>
        <v>8.0412722776498802E-2</v>
      </c>
    </row>
    <row r="272" spans="2:9" ht="14.25" x14ac:dyDescent="0.3">
      <c r="B272" s="18" t="s">
        <v>860</v>
      </c>
    </row>
    <row r="273" spans="2:2" ht="14.25" x14ac:dyDescent="0.3">
      <c r="B273" s="18" t="s">
        <v>732</v>
      </c>
    </row>
    <row r="274" spans="2:2" ht="14.25" x14ac:dyDescent="0.3">
      <c r="B274" s="18" t="s">
        <v>733</v>
      </c>
    </row>
    <row r="275" spans="2:2" ht="14.25" x14ac:dyDescent="0.3">
      <c r="B275" s="18" t="s">
        <v>734</v>
      </c>
    </row>
    <row r="276" spans="2:2" ht="14.25" x14ac:dyDescent="0.3">
      <c r="B276" s="18" t="s">
        <v>735</v>
      </c>
    </row>
    <row r="277" spans="2:2" ht="14.25" x14ac:dyDescent="0.3">
      <c r="B277" s="19" t="str">
        <f>'PIB construcción 1'!B191</f>
        <v>Consultado por última vez el 23 de julio de 2021</v>
      </c>
    </row>
  </sheetData>
  <mergeCells count="26">
    <mergeCell ref="H5:I5"/>
    <mergeCell ref="B7:B13"/>
    <mergeCell ref="B14:B25"/>
    <mergeCell ref="B26:B37"/>
    <mergeCell ref="B38:B49"/>
    <mergeCell ref="B5:C5"/>
    <mergeCell ref="B86:B97"/>
    <mergeCell ref="D5:E5"/>
    <mergeCell ref="F5:G5"/>
    <mergeCell ref="B50:B61"/>
    <mergeCell ref="B62:B73"/>
    <mergeCell ref="B74:B85"/>
    <mergeCell ref="B98:B109"/>
    <mergeCell ref="B230:B241"/>
    <mergeCell ref="B218:B229"/>
    <mergeCell ref="B206:B217"/>
    <mergeCell ref="B170:B181"/>
    <mergeCell ref="B182:B193"/>
    <mergeCell ref="B194:B205"/>
    <mergeCell ref="B110:B121"/>
    <mergeCell ref="B122:B133"/>
    <mergeCell ref="B266:B271"/>
    <mergeCell ref="B134:B145"/>
    <mergeCell ref="B146:B157"/>
    <mergeCell ref="B158:B169"/>
    <mergeCell ref="B254:B265"/>
  </mergeCells>
  <phoneticPr fontId="109" type="noConversion"/>
  <hyperlinks>
    <hyperlink ref="B2" location="CONTENIDO!A1" display="INDICE"/>
  </hyperlinks>
  <pageMargins left="0.7" right="0.7" top="0.75" bottom="0.75" header="0.3" footer="0.3"/>
  <pageSetup orientation="portrait" r:id="rId1"/>
  <ignoredErrors>
    <ignoredError sqref="G253:H253 I253" 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FF0000"/>
  </sheetPr>
  <dimension ref="B1:BD107"/>
  <sheetViews>
    <sheetView zoomScaleNormal="100" workbookViewId="0">
      <pane xSplit="2" ySplit="6" topLeftCell="C96" activePane="bottomRight" state="frozen"/>
      <selection activeCell="G96" sqref="G96"/>
      <selection pane="topRight" activeCell="G96" sqref="G96"/>
      <selection pane="bottomLeft" activeCell="G96" sqref="G96"/>
      <selection pane="bottomRight" activeCell="D108" sqref="D108"/>
    </sheetView>
  </sheetViews>
  <sheetFormatPr baseColWidth="10" defaultColWidth="14.7109375" defaultRowHeight="13.5" x14ac:dyDescent="0.2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70" customFormat="1" ht="15" x14ac:dyDescent="0.25"/>
    <row r="2" spans="2:56" ht="15" x14ac:dyDescent="0.25">
      <c r="B2" s="670" t="s">
        <v>1029</v>
      </c>
    </row>
    <row r="3" spans="2:56" x14ac:dyDescent="0.25">
      <c r="B3" s="1" t="s">
        <v>122</v>
      </c>
    </row>
    <row r="4" spans="2:56" ht="14.25" thickBot="1" x14ac:dyDescent="0.3">
      <c r="B4" s="1"/>
    </row>
    <row r="5" spans="2:56" ht="16.5" customHeight="1" thickBot="1" x14ac:dyDescent="0.3">
      <c r="B5" s="1144"/>
      <c r="C5" s="1140" t="s">
        <v>773</v>
      </c>
      <c r="D5" s="1141"/>
      <c r="E5" s="1141"/>
      <c r="F5" s="1141"/>
      <c r="G5" s="1141"/>
      <c r="H5" s="1141"/>
      <c r="I5" s="1141"/>
      <c r="J5" s="1141"/>
      <c r="K5" s="1142"/>
      <c r="L5" s="1142"/>
      <c r="M5" s="1142"/>
      <c r="N5" s="1142"/>
      <c r="O5" s="1142"/>
      <c r="P5" s="1142"/>
      <c r="Q5" s="1142"/>
      <c r="R5" s="1142"/>
      <c r="S5" s="1142"/>
      <c r="T5" s="1143"/>
      <c r="U5" s="1137" t="s">
        <v>121</v>
      </c>
      <c r="V5" s="1138"/>
      <c r="W5" s="1138"/>
      <c r="X5" s="1138"/>
      <c r="Y5" s="1138"/>
      <c r="Z5" s="1138"/>
      <c r="AA5" s="1138"/>
      <c r="AB5" s="1138"/>
      <c r="AC5" s="1138"/>
      <c r="AD5" s="1138"/>
      <c r="AE5" s="1138"/>
      <c r="AF5" s="1138"/>
      <c r="AG5" s="1138"/>
      <c r="AH5" s="1138"/>
      <c r="AI5" s="1138"/>
      <c r="AJ5" s="1138"/>
      <c r="AK5" s="1138"/>
      <c r="AL5" s="1139"/>
      <c r="AM5" s="1137" t="s">
        <v>1</v>
      </c>
      <c r="AN5" s="1138"/>
      <c r="AO5" s="1138"/>
      <c r="AP5" s="1138"/>
      <c r="AQ5" s="1138"/>
      <c r="AR5" s="1138"/>
      <c r="AS5" s="1138"/>
      <c r="AT5" s="1138"/>
      <c r="AU5" s="1138"/>
      <c r="AV5" s="1138"/>
      <c r="AW5" s="1138"/>
      <c r="AX5" s="1138"/>
      <c r="AY5" s="1138"/>
      <c r="AZ5" s="1138"/>
      <c r="BA5" s="1138"/>
      <c r="BB5" s="1138"/>
      <c r="BC5" s="1138"/>
      <c r="BD5" s="1139"/>
    </row>
    <row r="6" spans="2:56" ht="39" thickBot="1" x14ac:dyDescent="0.3">
      <c r="B6" s="1145"/>
      <c r="C6" s="587" t="s">
        <v>780</v>
      </c>
      <c r="D6" s="581" t="s">
        <v>781</v>
      </c>
      <c r="E6" s="581" t="s">
        <v>772</v>
      </c>
      <c r="F6" s="581" t="s">
        <v>782</v>
      </c>
      <c r="G6" s="581" t="s">
        <v>783</v>
      </c>
      <c r="H6" s="581" t="s">
        <v>784</v>
      </c>
      <c r="I6" s="581" t="s">
        <v>785</v>
      </c>
      <c r="J6" s="581" t="s">
        <v>771</v>
      </c>
      <c r="K6" s="581" t="s">
        <v>774</v>
      </c>
      <c r="L6" s="581" t="s">
        <v>775</v>
      </c>
      <c r="M6" s="581" t="s">
        <v>1043</v>
      </c>
      <c r="N6" s="581" t="s">
        <v>66</v>
      </c>
      <c r="O6" s="581" t="s">
        <v>776</v>
      </c>
      <c r="P6" s="581" t="s">
        <v>777</v>
      </c>
      <c r="Q6" s="581" t="s">
        <v>778</v>
      </c>
      <c r="R6" s="581" t="s">
        <v>779</v>
      </c>
      <c r="S6" s="581" t="s">
        <v>1044</v>
      </c>
      <c r="T6" s="588" t="s">
        <v>2</v>
      </c>
      <c r="U6" s="587" t="s">
        <v>780</v>
      </c>
      <c r="V6" s="581" t="s">
        <v>781</v>
      </c>
      <c r="W6" s="581" t="s">
        <v>772</v>
      </c>
      <c r="X6" s="581" t="s">
        <v>782</v>
      </c>
      <c r="Y6" s="581" t="s">
        <v>783</v>
      </c>
      <c r="Z6" s="581" t="s">
        <v>784</v>
      </c>
      <c r="AA6" s="581" t="s">
        <v>785</v>
      </c>
      <c r="AB6" s="581" t="s">
        <v>771</v>
      </c>
      <c r="AC6" s="581" t="s">
        <v>774</v>
      </c>
      <c r="AD6" s="581" t="s">
        <v>775</v>
      </c>
      <c r="AE6" s="581" t="s">
        <v>1043</v>
      </c>
      <c r="AF6" s="581" t="s">
        <v>66</v>
      </c>
      <c r="AG6" s="581" t="s">
        <v>776</v>
      </c>
      <c r="AH6" s="581" t="s">
        <v>777</v>
      </c>
      <c r="AI6" s="581" t="s">
        <v>778</v>
      </c>
      <c r="AJ6" s="581" t="s">
        <v>779</v>
      </c>
      <c r="AK6" s="581" t="s">
        <v>1044</v>
      </c>
      <c r="AL6" s="588" t="s">
        <v>2</v>
      </c>
      <c r="AM6" s="587" t="s">
        <v>780</v>
      </c>
      <c r="AN6" s="581" t="s">
        <v>781</v>
      </c>
      <c r="AO6" s="581" t="s">
        <v>772</v>
      </c>
      <c r="AP6" s="581" t="s">
        <v>782</v>
      </c>
      <c r="AQ6" s="581" t="s">
        <v>783</v>
      </c>
      <c r="AR6" s="581" t="s">
        <v>784</v>
      </c>
      <c r="AS6" s="581" t="s">
        <v>785</v>
      </c>
      <c r="AT6" s="581" t="s">
        <v>771</v>
      </c>
      <c r="AU6" s="581" t="s">
        <v>774</v>
      </c>
      <c r="AV6" s="581" t="s">
        <v>775</v>
      </c>
      <c r="AW6" s="581" t="s">
        <v>1043</v>
      </c>
      <c r="AX6" s="581" t="s">
        <v>66</v>
      </c>
      <c r="AY6" s="581" t="s">
        <v>776</v>
      </c>
      <c r="AZ6" s="581" t="s">
        <v>777</v>
      </c>
      <c r="BA6" s="581" t="s">
        <v>778</v>
      </c>
      <c r="BB6" s="581" t="s">
        <v>779</v>
      </c>
      <c r="BC6" s="581" t="s">
        <v>1044</v>
      </c>
      <c r="BD6" s="583" t="s">
        <v>2</v>
      </c>
    </row>
    <row r="7" spans="2:56" x14ac:dyDescent="0.25">
      <c r="B7" s="126">
        <v>35490</v>
      </c>
      <c r="C7" s="589" t="s">
        <v>788</v>
      </c>
      <c r="D7" s="246">
        <v>19.850000000000001</v>
      </c>
      <c r="E7" s="246">
        <v>23.22</v>
      </c>
      <c r="F7" s="246">
        <v>20.77</v>
      </c>
      <c r="G7" s="246">
        <v>28.7</v>
      </c>
      <c r="H7" s="246">
        <v>32.299999999999997</v>
      </c>
      <c r="I7" s="246">
        <v>31.67</v>
      </c>
      <c r="J7" s="246" t="s">
        <v>788</v>
      </c>
      <c r="K7" s="436" t="s">
        <v>788</v>
      </c>
      <c r="L7" s="436" t="s">
        <v>788</v>
      </c>
      <c r="M7" s="436" t="s">
        <v>788</v>
      </c>
      <c r="N7" s="436" t="s">
        <v>788</v>
      </c>
      <c r="O7" s="436" t="s">
        <v>788</v>
      </c>
      <c r="P7" s="436" t="s">
        <v>788</v>
      </c>
      <c r="Q7" s="436" t="s">
        <v>788</v>
      </c>
      <c r="R7" s="436" t="s">
        <v>788</v>
      </c>
      <c r="S7" s="436" t="s">
        <v>788</v>
      </c>
      <c r="T7" s="440">
        <v>25.12</v>
      </c>
      <c r="U7" s="187"/>
      <c r="V7" s="184"/>
      <c r="W7" s="184"/>
      <c r="X7" s="184"/>
      <c r="Y7" s="184"/>
      <c r="Z7" s="184"/>
      <c r="AA7" s="184"/>
      <c r="AB7" s="184"/>
      <c r="AC7" s="185"/>
      <c r="AD7" s="185"/>
      <c r="AE7" s="185"/>
      <c r="AF7" s="185"/>
      <c r="AG7" s="185"/>
      <c r="AH7" s="185"/>
      <c r="AI7" s="185"/>
      <c r="AJ7" s="185"/>
      <c r="AK7" s="185"/>
      <c r="AL7" s="660"/>
      <c r="AM7" s="593"/>
      <c r="AN7" s="435"/>
      <c r="AO7" s="435"/>
      <c r="AP7" s="435"/>
      <c r="AQ7" s="435"/>
      <c r="AR7" s="435"/>
      <c r="AS7" s="435"/>
      <c r="AT7" s="435"/>
      <c r="AU7" s="435"/>
      <c r="AV7" s="435"/>
      <c r="AW7" s="435"/>
      <c r="AX7" s="435"/>
      <c r="AY7" s="435"/>
      <c r="AZ7" s="435"/>
      <c r="BA7" s="435"/>
      <c r="BB7" s="435"/>
      <c r="BC7" s="435"/>
      <c r="BD7" s="584"/>
    </row>
    <row r="8" spans="2:56" x14ac:dyDescent="0.25">
      <c r="B8" s="126">
        <v>35582</v>
      </c>
      <c r="C8" s="589" t="s">
        <v>788</v>
      </c>
      <c r="D8" s="246">
        <v>22</v>
      </c>
      <c r="E8" s="246">
        <v>24.23</v>
      </c>
      <c r="F8" s="246">
        <v>20.74</v>
      </c>
      <c r="G8" s="246">
        <v>28.99</v>
      </c>
      <c r="H8" s="246">
        <v>32.21</v>
      </c>
      <c r="I8" s="246">
        <v>31.68</v>
      </c>
      <c r="J8" s="246" t="s">
        <v>788</v>
      </c>
      <c r="K8" s="436" t="s">
        <v>788</v>
      </c>
      <c r="L8" s="436" t="s">
        <v>788</v>
      </c>
      <c r="M8" s="436" t="s">
        <v>788</v>
      </c>
      <c r="N8" s="436" t="s">
        <v>788</v>
      </c>
      <c r="O8" s="436" t="s">
        <v>788</v>
      </c>
      <c r="P8" s="436" t="s">
        <v>788</v>
      </c>
      <c r="Q8" s="436" t="s">
        <v>788</v>
      </c>
      <c r="R8" s="436" t="s">
        <v>788</v>
      </c>
      <c r="S8" s="436" t="s">
        <v>788</v>
      </c>
      <c r="T8" s="440">
        <v>25.81</v>
      </c>
      <c r="U8" s="187"/>
      <c r="V8" s="184">
        <f t="shared" ref="V8:V71" si="0">D8/D7-1</f>
        <v>0.10831234256926936</v>
      </c>
      <c r="W8" s="184">
        <f t="shared" ref="W8:W71" si="1">E8/E7-1</f>
        <v>4.3496985357450502E-2</v>
      </c>
      <c r="X8" s="184">
        <f t="shared" ref="X8:X71" si="2">F8/F7-1</f>
        <v>-1.444390948483476E-3</v>
      </c>
      <c r="Y8" s="184">
        <f t="shared" ref="Y8:Y71" si="3">G8/G7-1</f>
        <v>1.0104529616724811E-2</v>
      </c>
      <c r="Z8" s="184">
        <f t="shared" ref="Z8:Z71" si="4">H8/H7-1</f>
        <v>-2.7863777089781605E-3</v>
      </c>
      <c r="AA8" s="184">
        <f t="shared" ref="AA8:AA71" si="5">I8/I7-1</f>
        <v>3.1575623618551596E-4</v>
      </c>
      <c r="AB8" s="184"/>
      <c r="AC8" s="185"/>
      <c r="AD8" s="185"/>
      <c r="AE8" s="185"/>
      <c r="AF8" s="185"/>
      <c r="AG8" s="185"/>
      <c r="AH8" s="185"/>
      <c r="AI8" s="185"/>
      <c r="AJ8" s="185"/>
      <c r="AK8" s="185"/>
      <c r="AL8" s="660">
        <f t="shared" ref="AL8:AL71" si="6">T8/T7-1</f>
        <v>2.7468152866241935E-2</v>
      </c>
      <c r="AM8" s="593"/>
      <c r="AN8" s="435"/>
      <c r="AO8" s="435"/>
      <c r="AP8" s="435"/>
      <c r="AQ8" s="435"/>
      <c r="AR8" s="435"/>
      <c r="AS8" s="435"/>
      <c r="AT8" s="435"/>
      <c r="AU8" s="435"/>
      <c r="AV8" s="435"/>
      <c r="AW8" s="435"/>
      <c r="AX8" s="435"/>
      <c r="AY8" s="435"/>
      <c r="AZ8" s="435"/>
      <c r="BA8" s="435"/>
      <c r="BB8" s="435"/>
      <c r="BC8" s="435"/>
      <c r="BD8" s="584"/>
    </row>
    <row r="9" spans="2:56" x14ac:dyDescent="0.25">
      <c r="B9" s="126">
        <v>35674</v>
      </c>
      <c r="C9" s="589" t="s">
        <v>788</v>
      </c>
      <c r="D9" s="246">
        <v>23.8</v>
      </c>
      <c r="E9" s="246">
        <v>24.81</v>
      </c>
      <c r="F9" s="246">
        <v>21.43</v>
      </c>
      <c r="G9" s="246">
        <v>30.01</v>
      </c>
      <c r="H9" s="246">
        <v>33.479999999999997</v>
      </c>
      <c r="I9" s="246">
        <v>32.18</v>
      </c>
      <c r="J9" s="246" t="s">
        <v>788</v>
      </c>
      <c r="K9" s="436" t="s">
        <v>788</v>
      </c>
      <c r="L9" s="436" t="s">
        <v>788</v>
      </c>
      <c r="M9" s="436" t="s">
        <v>788</v>
      </c>
      <c r="N9" s="436" t="s">
        <v>788</v>
      </c>
      <c r="O9" s="436" t="s">
        <v>788</v>
      </c>
      <c r="P9" s="436" t="s">
        <v>788</v>
      </c>
      <c r="Q9" s="436" t="s">
        <v>788</v>
      </c>
      <c r="R9" s="436" t="s">
        <v>788</v>
      </c>
      <c r="S9" s="436" t="s">
        <v>788</v>
      </c>
      <c r="T9" s="440">
        <v>26.55</v>
      </c>
      <c r="U9" s="187"/>
      <c r="V9" s="184">
        <f t="shared" si="0"/>
        <v>8.181818181818179E-2</v>
      </c>
      <c r="W9" s="184">
        <f t="shared" si="1"/>
        <v>2.3937267849772903E-2</v>
      </c>
      <c r="X9" s="184">
        <f t="shared" si="2"/>
        <v>3.3269045323047308E-2</v>
      </c>
      <c r="Y9" s="184">
        <f t="shared" si="3"/>
        <v>3.518454639530888E-2</v>
      </c>
      <c r="Z9" s="184">
        <f t="shared" si="4"/>
        <v>3.9428748835765193E-2</v>
      </c>
      <c r="AA9" s="184">
        <f t="shared" si="5"/>
        <v>1.5782828282828287E-2</v>
      </c>
      <c r="AB9" s="184"/>
      <c r="AC9" s="185"/>
      <c r="AD9" s="185"/>
      <c r="AE9" s="185"/>
      <c r="AF9" s="185"/>
      <c r="AG9" s="185"/>
      <c r="AH9" s="185"/>
      <c r="AI9" s="185"/>
      <c r="AJ9" s="185"/>
      <c r="AK9" s="185"/>
      <c r="AL9" s="660">
        <f t="shared" si="6"/>
        <v>2.8671057729562355E-2</v>
      </c>
      <c r="AM9" s="593"/>
      <c r="AN9" s="435"/>
      <c r="AO9" s="435"/>
      <c r="AP9" s="435"/>
      <c r="AQ9" s="435"/>
      <c r="AR9" s="435"/>
      <c r="AS9" s="435"/>
      <c r="AT9" s="435"/>
      <c r="AU9" s="435"/>
      <c r="AV9" s="435"/>
      <c r="AW9" s="435"/>
      <c r="AX9" s="435"/>
      <c r="AY9" s="435"/>
      <c r="AZ9" s="435"/>
      <c r="BA9" s="435"/>
      <c r="BB9" s="435"/>
      <c r="BC9" s="435"/>
      <c r="BD9" s="584"/>
    </row>
    <row r="10" spans="2:56" x14ac:dyDescent="0.25">
      <c r="B10" s="126">
        <v>35765</v>
      </c>
      <c r="C10" s="589" t="s">
        <v>788</v>
      </c>
      <c r="D10" s="246">
        <v>26.33</v>
      </c>
      <c r="E10" s="246">
        <v>25.95</v>
      </c>
      <c r="F10" s="246">
        <v>22.88</v>
      </c>
      <c r="G10" s="246">
        <v>30.15</v>
      </c>
      <c r="H10" s="246">
        <v>33.770000000000003</v>
      </c>
      <c r="I10" s="246">
        <v>37.82</v>
      </c>
      <c r="J10" s="246" t="s">
        <v>788</v>
      </c>
      <c r="K10" s="436" t="s">
        <v>788</v>
      </c>
      <c r="L10" s="436" t="s">
        <v>788</v>
      </c>
      <c r="M10" s="436" t="s">
        <v>788</v>
      </c>
      <c r="N10" s="436" t="s">
        <v>788</v>
      </c>
      <c r="O10" s="436" t="s">
        <v>788</v>
      </c>
      <c r="P10" s="436" t="s">
        <v>788</v>
      </c>
      <c r="Q10" s="436" t="s">
        <v>788</v>
      </c>
      <c r="R10" s="436" t="s">
        <v>788</v>
      </c>
      <c r="S10" s="436" t="s">
        <v>788</v>
      </c>
      <c r="T10" s="440">
        <v>27.64</v>
      </c>
      <c r="U10" s="187"/>
      <c r="V10" s="184">
        <f t="shared" si="0"/>
        <v>0.10630252100840321</v>
      </c>
      <c r="W10" s="184">
        <f t="shared" si="1"/>
        <v>4.5949214026602236E-2</v>
      </c>
      <c r="X10" s="184">
        <f t="shared" si="2"/>
        <v>6.7662155856276218E-2</v>
      </c>
      <c r="Y10" s="184">
        <f t="shared" si="3"/>
        <v>4.6651116294567085E-3</v>
      </c>
      <c r="Z10" s="184">
        <f t="shared" si="4"/>
        <v>8.6618876941459977E-3</v>
      </c>
      <c r="AA10" s="184">
        <f t="shared" si="5"/>
        <v>0.17526413921690498</v>
      </c>
      <c r="AB10" s="184"/>
      <c r="AC10" s="185"/>
      <c r="AD10" s="185"/>
      <c r="AE10" s="185"/>
      <c r="AF10" s="185"/>
      <c r="AG10" s="185"/>
      <c r="AH10" s="185"/>
      <c r="AI10" s="185"/>
      <c r="AJ10" s="185"/>
      <c r="AK10" s="185"/>
      <c r="AL10" s="660">
        <f t="shared" si="6"/>
        <v>4.1054613935969764E-2</v>
      </c>
      <c r="AM10" s="593"/>
      <c r="AN10" s="435"/>
      <c r="AO10" s="435"/>
      <c r="AP10" s="435"/>
      <c r="AQ10" s="435"/>
      <c r="AR10" s="435"/>
      <c r="AS10" s="435"/>
      <c r="AT10" s="435"/>
      <c r="AU10" s="435"/>
      <c r="AV10" s="435"/>
      <c r="AW10" s="435"/>
      <c r="AX10" s="435"/>
      <c r="AY10" s="435"/>
      <c r="AZ10" s="435"/>
      <c r="BA10" s="435"/>
      <c r="BB10" s="435"/>
      <c r="BC10" s="435"/>
      <c r="BD10" s="584"/>
    </row>
    <row r="11" spans="2:56" x14ac:dyDescent="0.25">
      <c r="B11" s="126">
        <v>35855</v>
      </c>
      <c r="C11" s="589" t="s">
        <v>788</v>
      </c>
      <c r="D11" s="246">
        <v>27.89</v>
      </c>
      <c r="E11" s="246">
        <v>26.58</v>
      </c>
      <c r="F11" s="246">
        <v>23.7</v>
      </c>
      <c r="G11" s="246">
        <v>30.13</v>
      </c>
      <c r="H11" s="246">
        <v>35.270000000000003</v>
      </c>
      <c r="I11" s="246">
        <v>39.119999999999997</v>
      </c>
      <c r="J11" s="246" t="s">
        <v>788</v>
      </c>
      <c r="K11" s="436" t="s">
        <v>788</v>
      </c>
      <c r="L11" s="436" t="s">
        <v>788</v>
      </c>
      <c r="M11" s="436" t="s">
        <v>788</v>
      </c>
      <c r="N11" s="436" t="s">
        <v>788</v>
      </c>
      <c r="O11" s="436" t="s">
        <v>788</v>
      </c>
      <c r="P11" s="436" t="s">
        <v>788</v>
      </c>
      <c r="Q11" s="436" t="s">
        <v>788</v>
      </c>
      <c r="R11" s="436" t="s">
        <v>788</v>
      </c>
      <c r="S11" s="436" t="s">
        <v>788</v>
      </c>
      <c r="T11" s="440">
        <v>28.45</v>
      </c>
      <c r="U11" s="187"/>
      <c r="V11" s="184">
        <f t="shared" si="0"/>
        <v>5.9248006076718651E-2</v>
      </c>
      <c r="W11" s="184">
        <f t="shared" si="1"/>
        <v>2.4277456647398887E-2</v>
      </c>
      <c r="X11" s="184">
        <f t="shared" si="2"/>
        <v>3.5839160839160833E-2</v>
      </c>
      <c r="Y11" s="184">
        <f t="shared" si="3"/>
        <v>-6.6334991708127955E-4</v>
      </c>
      <c r="Z11" s="184">
        <f t="shared" si="4"/>
        <v>4.4418122594018339E-2</v>
      </c>
      <c r="AA11" s="184">
        <f t="shared" si="5"/>
        <v>3.437334743521947E-2</v>
      </c>
      <c r="AB11" s="184"/>
      <c r="AC11" s="185"/>
      <c r="AD11" s="185"/>
      <c r="AE11" s="185"/>
      <c r="AF11" s="185"/>
      <c r="AG11" s="185"/>
      <c r="AH11" s="185"/>
      <c r="AI11" s="185"/>
      <c r="AJ11" s="185"/>
      <c r="AK11" s="185"/>
      <c r="AL11" s="660">
        <f t="shared" si="6"/>
        <v>2.9305354558610608E-2</v>
      </c>
      <c r="AM11" s="594"/>
      <c r="AN11" s="487">
        <f t="shared" ref="AN11:AN74" si="7">D11/D7-1</f>
        <v>0.40503778337531471</v>
      </c>
      <c r="AO11" s="487">
        <f t="shared" ref="AO11:AO74" si="8">E11/E7-1</f>
        <v>0.14470284237726094</v>
      </c>
      <c r="AP11" s="487">
        <f t="shared" ref="AP11:AP74" si="9">F11/F7-1</f>
        <v>0.14106884930187769</v>
      </c>
      <c r="AQ11" s="487">
        <f t="shared" ref="AQ11:AQ74" si="10">G11/G7-1</f>
        <v>4.9825783972125448E-2</v>
      </c>
      <c r="AR11" s="487">
        <f t="shared" ref="AR11:AR74" si="11">H11/H7-1</f>
        <v>9.1950464396284959E-2</v>
      </c>
      <c r="AS11" s="487">
        <f t="shared" ref="AS11:AS74" si="12">I11/I7-1</f>
        <v>0.23523839595831997</v>
      </c>
      <c r="AT11" s="487"/>
      <c r="AU11" s="487"/>
      <c r="AV11" s="487"/>
      <c r="AW11" s="487"/>
      <c r="AX11" s="487"/>
      <c r="AY11" s="487"/>
      <c r="AZ11" s="487"/>
      <c r="BA11" s="487"/>
      <c r="BB11" s="487"/>
      <c r="BC11" s="487"/>
      <c r="BD11" s="585">
        <f t="shared" ref="BD11:BD74" si="13">T11/T7-1</f>
        <v>0.13256369426751591</v>
      </c>
    </row>
    <row r="12" spans="2:56" x14ac:dyDescent="0.25">
      <c r="B12" s="126">
        <v>35947</v>
      </c>
      <c r="C12" s="589" t="s">
        <v>788</v>
      </c>
      <c r="D12" s="246">
        <v>28.61</v>
      </c>
      <c r="E12" s="246">
        <v>26.93</v>
      </c>
      <c r="F12" s="246">
        <v>23.34</v>
      </c>
      <c r="G12" s="246">
        <v>30.82</v>
      </c>
      <c r="H12" s="246">
        <v>35.619999999999997</v>
      </c>
      <c r="I12" s="246">
        <v>38.67</v>
      </c>
      <c r="J12" s="246" t="s">
        <v>788</v>
      </c>
      <c r="K12" s="436" t="s">
        <v>788</v>
      </c>
      <c r="L12" s="436" t="s">
        <v>788</v>
      </c>
      <c r="M12" s="436" t="s">
        <v>788</v>
      </c>
      <c r="N12" s="436" t="s">
        <v>788</v>
      </c>
      <c r="O12" s="436" t="s">
        <v>788</v>
      </c>
      <c r="P12" s="436" t="s">
        <v>788</v>
      </c>
      <c r="Q12" s="436" t="s">
        <v>788</v>
      </c>
      <c r="R12" s="436" t="s">
        <v>788</v>
      </c>
      <c r="S12" s="436" t="s">
        <v>788</v>
      </c>
      <c r="T12" s="440">
        <v>28.82</v>
      </c>
      <c r="U12" s="187"/>
      <c r="V12" s="184">
        <f t="shared" si="0"/>
        <v>2.581570455360338E-2</v>
      </c>
      <c r="W12" s="184">
        <f t="shared" si="1"/>
        <v>1.3167795334838361E-2</v>
      </c>
      <c r="X12" s="184">
        <f t="shared" si="2"/>
        <v>-1.5189873417721489E-2</v>
      </c>
      <c r="Y12" s="184">
        <f t="shared" si="3"/>
        <v>2.2900763358778775E-2</v>
      </c>
      <c r="Z12" s="184">
        <f t="shared" si="4"/>
        <v>9.9234476892542389E-3</v>
      </c>
      <c r="AA12" s="184">
        <f t="shared" si="5"/>
        <v>-1.1503067484662455E-2</v>
      </c>
      <c r="AB12" s="184"/>
      <c r="AC12" s="185"/>
      <c r="AD12" s="185"/>
      <c r="AE12" s="185"/>
      <c r="AF12" s="185"/>
      <c r="AG12" s="185"/>
      <c r="AH12" s="185"/>
      <c r="AI12" s="185"/>
      <c r="AJ12" s="185"/>
      <c r="AK12" s="185"/>
      <c r="AL12" s="660">
        <f t="shared" si="6"/>
        <v>1.3005272407732971E-2</v>
      </c>
      <c r="AM12" s="594"/>
      <c r="AN12" s="487">
        <f t="shared" si="7"/>
        <v>0.30045454545454553</v>
      </c>
      <c r="AO12" s="487">
        <f t="shared" si="8"/>
        <v>0.11143210895583988</v>
      </c>
      <c r="AP12" s="487">
        <f t="shared" si="9"/>
        <v>0.12536162005785934</v>
      </c>
      <c r="AQ12" s="487">
        <f t="shared" si="10"/>
        <v>6.312521559158335E-2</v>
      </c>
      <c r="AR12" s="487">
        <f t="shared" si="11"/>
        <v>0.10586774293697609</v>
      </c>
      <c r="AS12" s="487">
        <f t="shared" si="12"/>
        <v>0.22064393939393945</v>
      </c>
      <c r="AT12" s="487"/>
      <c r="AU12" s="487"/>
      <c r="AV12" s="487"/>
      <c r="AW12" s="487"/>
      <c r="AX12" s="487"/>
      <c r="AY12" s="487"/>
      <c r="AZ12" s="487"/>
      <c r="BA12" s="487"/>
      <c r="BB12" s="487"/>
      <c r="BC12" s="487"/>
      <c r="BD12" s="585">
        <f t="shared" si="13"/>
        <v>0.11662146454862454</v>
      </c>
    </row>
    <row r="13" spans="2:56" x14ac:dyDescent="0.25">
      <c r="B13" s="126">
        <v>36039</v>
      </c>
      <c r="C13" s="589" t="s">
        <v>788</v>
      </c>
      <c r="D13" s="246">
        <v>29.09</v>
      </c>
      <c r="E13" s="246">
        <v>26.73</v>
      </c>
      <c r="F13" s="246">
        <v>23.63</v>
      </c>
      <c r="G13" s="246">
        <v>30.66</v>
      </c>
      <c r="H13" s="246">
        <v>35.42</v>
      </c>
      <c r="I13" s="246">
        <v>38.15</v>
      </c>
      <c r="J13" s="246" t="s">
        <v>788</v>
      </c>
      <c r="K13" s="436" t="s">
        <v>788</v>
      </c>
      <c r="L13" s="436" t="s">
        <v>788</v>
      </c>
      <c r="M13" s="436" t="s">
        <v>788</v>
      </c>
      <c r="N13" s="436" t="s">
        <v>788</v>
      </c>
      <c r="O13" s="436" t="s">
        <v>788</v>
      </c>
      <c r="P13" s="436" t="s">
        <v>788</v>
      </c>
      <c r="Q13" s="436" t="s">
        <v>788</v>
      </c>
      <c r="R13" s="436" t="s">
        <v>788</v>
      </c>
      <c r="S13" s="436" t="s">
        <v>788</v>
      </c>
      <c r="T13" s="440">
        <v>28.74</v>
      </c>
      <c r="U13" s="187"/>
      <c r="V13" s="184">
        <f t="shared" si="0"/>
        <v>1.6777350576721473E-2</v>
      </c>
      <c r="W13" s="184">
        <f t="shared" si="1"/>
        <v>-7.4266617155588355E-3</v>
      </c>
      <c r="X13" s="184">
        <f t="shared" si="2"/>
        <v>1.2425021422450611E-2</v>
      </c>
      <c r="Y13" s="184">
        <f t="shared" si="3"/>
        <v>-5.1914341336793957E-3</v>
      </c>
      <c r="Z13" s="184">
        <f t="shared" si="4"/>
        <v>-5.6148231330711562E-3</v>
      </c>
      <c r="AA13" s="184">
        <f t="shared" si="5"/>
        <v>-1.3447116627877009E-2</v>
      </c>
      <c r="AB13" s="184"/>
      <c r="AC13" s="185"/>
      <c r="AD13" s="185"/>
      <c r="AE13" s="185"/>
      <c r="AF13" s="185"/>
      <c r="AG13" s="185"/>
      <c r="AH13" s="185"/>
      <c r="AI13" s="185"/>
      <c r="AJ13" s="185"/>
      <c r="AK13" s="185"/>
      <c r="AL13" s="660">
        <f t="shared" si="6"/>
        <v>-2.7758501040944239E-3</v>
      </c>
      <c r="AM13" s="594"/>
      <c r="AN13" s="487">
        <f t="shared" si="7"/>
        <v>0.22226890756302509</v>
      </c>
      <c r="AO13" s="487">
        <f t="shared" si="8"/>
        <v>7.7388149939540574E-2</v>
      </c>
      <c r="AP13" s="487">
        <f t="shared" si="9"/>
        <v>0.10265982267848806</v>
      </c>
      <c r="AQ13" s="487">
        <f t="shared" si="10"/>
        <v>2.1659446851049591E-2</v>
      </c>
      <c r="AR13" s="487">
        <f t="shared" si="11"/>
        <v>5.7945041816009679E-2</v>
      </c>
      <c r="AS13" s="487">
        <f t="shared" si="12"/>
        <v>0.1855189558732131</v>
      </c>
      <c r="AT13" s="487"/>
      <c r="AU13" s="487"/>
      <c r="AV13" s="487"/>
      <c r="AW13" s="487"/>
      <c r="AX13" s="487"/>
      <c r="AY13" s="487"/>
      <c r="AZ13" s="487"/>
      <c r="BA13" s="487"/>
      <c r="BB13" s="487"/>
      <c r="BC13" s="487"/>
      <c r="BD13" s="585">
        <f t="shared" si="13"/>
        <v>8.2485875706214573E-2</v>
      </c>
    </row>
    <row r="14" spans="2:56" x14ac:dyDescent="0.25">
      <c r="B14" s="126">
        <v>36130</v>
      </c>
      <c r="C14" s="589" t="s">
        <v>788</v>
      </c>
      <c r="D14" s="246">
        <v>29.47</v>
      </c>
      <c r="E14" s="246">
        <v>26.9</v>
      </c>
      <c r="F14" s="246">
        <v>23.85</v>
      </c>
      <c r="G14" s="246">
        <v>30.23</v>
      </c>
      <c r="H14" s="246">
        <v>36.26</v>
      </c>
      <c r="I14" s="246">
        <v>41.6</v>
      </c>
      <c r="J14" s="246" t="s">
        <v>788</v>
      </c>
      <c r="K14" s="436" t="s">
        <v>788</v>
      </c>
      <c r="L14" s="436" t="s">
        <v>788</v>
      </c>
      <c r="M14" s="436" t="s">
        <v>788</v>
      </c>
      <c r="N14" s="436" t="s">
        <v>788</v>
      </c>
      <c r="O14" s="436" t="s">
        <v>788</v>
      </c>
      <c r="P14" s="436" t="s">
        <v>788</v>
      </c>
      <c r="Q14" s="436" t="s">
        <v>788</v>
      </c>
      <c r="R14" s="436" t="s">
        <v>788</v>
      </c>
      <c r="S14" s="436" t="s">
        <v>788</v>
      </c>
      <c r="T14" s="440">
        <v>29.13</v>
      </c>
      <c r="U14" s="187"/>
      <c r="V14" s="184">
        <f t="shared" si="0"/>
        <v>1.3062908215881741E-2</v>
      </c>
      <c r="W14" s="184">
        <f t="shared" si="1"/>
        <v>6.3598952487839977E-3</v>
      </c>
      <c r="X14" s="184">
        <f t="shared" si="2"/>
        <v>9.3101988997039697E-3</v>
      </c>
      <c r="Y14" s="184">
        <f t="shared" si="3"/>
        <v>-1.4024787997390709E-2</v>
      </c>
      <c r="Z14" s="184">
        <f t="shared" si="4"/>
        <v>2.3715415019762709E-2</v>
      </c>
      <c r="AA14" s="184">
        <f t="shared" si="5"/>
        <v>9.0432503276540066E-2</v>
      </c>
      <c r="AB14" s="184"/>
      <c r="AC14" s="185"/>
      <c r="AD14" s="185"/>
      <c r="AE14" s="185"/>
      <c r="AF14" s="185"/>
      <c r="AG14" s="185"/>
      <c r="AH14" s="185"/>
      <c r="AI14" s="185"/>
      <c r="AJ14" s="185"/>
      <c r="AK14" s="185"/>
      <c r="AL14" s="660">
        <f t="shared" si="6"/>
        <v>1.3569937369519947E-2</v>
      </c>
      <c r="AM14" s="594"/>
      <c r="AN14" s="487">
        <f t="shared" si="7"/>
        <v>0.11925560197493357</v>
      </c>
      <c r="AO14" s="487">
        <f t="shared" si="8"/>
        <v>3.6608863198458463E-2</v>
      </c>
      <c r="AP14" s="487">
        <f t="shared" si="9"/>
        <v>4.2395104895105007E-2</v>
      </c>
      <c r="AQ14" s="487">
        <f t="shared" si="10"/>
        <v>2.6533996683251182E-3</v>
      </c>
      <c r="AR14" s="487">
        <f t="shared" si="11"/>
        <v>7.3734083506070247E-2</v>
      </c>
      <c r="AS14" s="487">
        <f t="shared" si="12"/>
        <v>9.9947117927022822E-2</v>
      </c>
      <c r="AT14" s="487"/>
      <c r="AU14" s="487"/>
      <c r="AV14" s="487"/>
      <c r="AW14" s="487"/>
      <c r="AX14" s="487"/>
      <c r="AY14" s="487"/>
      <c r="AZ14" s="487"/>
      <c r="BA14" s="487"/>
      <c r="BB14" s="487"/>
      <c r="BC14" s="487"/>
      <c r="BD14" s="585">
        <f t="shared" si="13"/>
        <v>5.3907380607814748E-2</v>
      </c>
    </row>
    <row r="15" spans="2:56" x14ac:dyDescent="0.25">
      <c r="B15" s="126">
        <v>36220</v>
      </c>
      <c r="C15" s="589" t="s">
        <v>788</v>
      </c>
      <c r="D15" s="246">
        <v>30.92</v>
      </c>
      <c r="E15" s="246">
        <v>27.11</v>
      </c>
      <c r="F15" s="246">
        <v>23.87</v>
      </c>
      <c r="G15" s="246">
        <v>30.4</v>
      </c>
      <c r="H15" s="246">
        <v>36.46</v>
      </c>
      <c r="I15" s="246">
        <v>39.33</v>
      </c>
      <c r="J15" s="246" t="s">
        <v>788</v>
      </c>
      <c r="K15" s="436" t="s">
        <v>788</v>
      </c>
      <c r="L15" s="436" t="s">
        <v>788</v>
      </c>
      <c r="M15" s="436" t="s">
        <v>788</v>
      </c>
      <c r="N15" s="436" t="s">
        <v>788</v>
      </c>
      <c r="O15" s="436" t="s">
        <v>788</v>
      </c>
      <c r="P15" s="436" t="s">
        <v>788</v>
      </c>
      <c r="Q15" s="436" t="s">
        <v>788</v>
      </c>
      <c r="R15" s="436" t="s">
        <v>788</v>
      </c>
      <c r="S15" s="436" t="s">
        <v>788</v>
      </c>
      <c r="T15" s="440">
        <v>29.39</v>
      </c>
      <c r="U15" s="187"/>
      <c r="V15" s="184">
        <f t="shared" si="0"/>
        <v>4.9202578893790427E-2</v>
      </c>
      <c r="W15" s="184">
        <f t="shared" si="1"/>
        <v>7.8066914498140516E-3</v>
      </c>
      <c r="X15" s="184">
        <f t="shared" si="2"/>
        <v>8.3857442348000966E-4</v>
      </c>
      <c r="Y15" s="184">
        <f t="shared" si="3"/>
        <v>5.6235527621566472E-3</v>
      </c>
      <c r="Z15" s="184">
        <f t="shared" si="4"/>
        <v>5.5157198014341713E-3</v>
      </c>
      <c r="AA15" s="184">
        <f t="shared" si="5"/>
        <v>-5.4567307692307776E-2</v>
      </c>
      <c r="AB15" s="184"/>
      <c r="AC15" s="185"/>
      <c r="AD15" s="185"/>
      <c r="AE15" s="185"/>
      <c r="AF15" s="185"/>
      <c r="AG15" s="185"/>
      <c r="AH15" s="185"/>
      <c r="AI15" s="185"/>
      <c r="AJ15" s="185"/>
      <c r="AK15" s="185"/>
      <c r="AL15" s="660">
        <f t="shared" si="6"/>
        <v>8.9255063508411059E-3</v>
      </c>
      <c r="AM15" s="594"/>
      <c r="AN15" s="487">
        <f t="shared" si="7"/>
        <v>0.10864108999641453</v>
      </c>
      <c r="AO15" s="487">
        <f t="shared" si="8"/>
        <v>1.9939804364183633E-2</v>
      </c>
      <c r="AP15" s="487">
        <f t="shared" si="9"/>
        <v>7.1729957805908295E-3</v>
      </c>
      <c r="AQ15" s="487">
        <f t="shared" si="10"/>
        <v>8.9611682708263807E-3</v>
      </c>
      <c r="AR15" s="487">
        <f t="shared" si="11"/>
        <v>3.3739722143464546E-2</v>
      </c>
      <c r="AS15" s="487">
        <f t="shared" si="12"/>
        <v>5.368098159509227E-3</v>
      </c>
      <c r="AT15" s="487"/>
      <c r="AU15" s="487"/>
      <c r="AV15" s="487"/>
      <c r="AW15" s="487"/>
      <c r="AX15" s="487"/>
      <c r="AY15" s="487"/>
      <c r="AZ15" s="487"/>
      <c r="BA15" s="487"/>
      <c r="BB15" s="487"/>
      <c r="BC15" s="487"/>
      <c r="BD15" s="585">
        <f t="shared" si="13"/>
        <v>3.3040421792618568E-2</v>
      </c>
    </row>
    <row r="16" spans="2:56" x14ac:dyDescent="0.25">
      <c r="B16" s="126">
        <v>36312</v>
      </c>
      <c r="C16" s="589" t="s">
        <v>788</v>
      </c>
      <c r="D16" s="246">
        <v>31.02</v>
      </c>
      <c r="E16" s="246">
        <v>27.27</v>
      </c>
      <c r="F16" s="246">
        <v>23.56</v>
      </c>
      <c r="G16" s="246">
        <v>30.55</v>
      </c>
      <c r="H16" s="246">
        <v>36.409999999999997</v>
      </c>
      <c r="I16" s="246">
        <v>39.33</v>
      </c>
      <c r="J16" s="246" t="s">
        <v>788</v>
      </c>
      <c r="K16" s="436" t="s">
        <v>788</v>
      </c>
      <c r="L16" s="436" t="s">
        <v>788</v>
      </c>
      <c r="M16" s="436" t="s">
        <v>788</v>
      </c>
      <c r="N16" s="436" t="s">
        <v>788</v>
      </c>
      <c r="O16" s="436" t="s">
        <v>788</v>
      </c>
      <c r="P16" s="436" t="s">
        <v>788</v>
      </c>
      <c r="Q16" s="436" t="s">
        <v>788</v>
      </c>
      <c r="R16" s="436" t="s">
        <v>788</v>
      </c>
      <c r="S16" s="436" t="s">
        <v>788</v>
      </c>
      <c r="T16" s="440">
        <v>29.38</v>
      </c>
      <c r="U16" s="187"/>
      <c r="V16" s="184">
        <f t="shared" si="0"/>
        <v>3.2341526520049957E-3</v>
      </c>
      <c r="W16" s="184">
        <f t="shared" si="1"/>
        <v>5.9018812246403041E-3</v>
      </c>
      <c r="X16" s="184">
        <f t="shared" si="2"/>
        <v>-1.2987012987013102E-2</v>
      </c>
      <c r="Y16" s="184">
        <f t="shared" si="3"/>
        <v>4.9342105263159297E-3</v>
      </c>
      <c r="Z16" s="184">
        <f t="shared" si="4"/>
        <v>-1.3713658804169748E-3</v>
      </c>
      <c r="AA16" s="184">
        <f t="shared" si="5"/>
        <v>0</v>
      </c>
      <c r="AB16" s="184"/>
      <c r="AC16" s="185"/>
      <c r="AD16" s="185"/>
      <c r="AE16" s="185"/>
      <c r="AF16" s="185"/>
      <c r="AG16" s="185"/>
      <c r="AH16" s="185"/>
      <c r="AI16" s="185"/>
      <c r="AJ16" s="185"/>
      <c r="AK16" s="185"/>
      <c r="AL16" s="660">
        <f t="shared" si="6"/>
        <v>-3.4025178632191011E-4</v>
      </c>
      <c r="AM16" s="594"/>
      <c r="AN16" s="487">
        <f t="shared" si="7"/>
        <v>8.4236281020622084E-2</v>
      </c>
      <c r="AO16" s="487">
        <f t="shared" si="8"/>
        <v>1.2625324916450076E-2</v>
      </c>
      <c r="AP16" s="487">
        <f t="shared" si="9"/>
        <v>9.425878320479919E-3</v>
      </c>
      <c r="AQ16" s="487">
        <f t="shared" si="10"/>
        <v>-8.760545100583994E-3</v>
      </c>
      <c r="AR16" s="487">
        <f t="shared" si="11"/>
        <v>2.2178551375631628E-2</v>
      </c>
      <c r="AS16" s="487">
        <f t="shared" si="12"/>
        <v>1.706749418153608E-2</v>
      </c>
      <c r="AT16" s="487"/>
      <c r="AU16" s="487"/>
      <c r="AV16" s="487"/>
      <c r="AW16" s="487"/>
      <c r="AX16" s="487"/>
      <c r="AY16" s="487"/>
      <c r="AZ16" s="487"/>
      <c r="BA16" s="487"/>
      <c r="BB16" s="487"/>
      <c r="BC16" s="487"/>
      <c r="BD16" s="585">
        <f t="shared" si="13"/>
        <v>1.9430950728660523E-2</v>
      </c>
    </row>
    <row r="17" spans="2:56" x14ac:dyDescent="0.25">
      <c r="B17" s="126">
        <v>36404</v>
      </c>
      <c r="C17" s="589">
        <v>33.65</v>
      </c>
      <c r="D17" s="246">
        <v>31.85</v>
      </c>
      <c r="E17" s="246">
        <v>27.1</v>
      </c>
      <c r="F17" s="246">
        <v>23.62</v>
      </c>
      <c r="G17" s="246">
        <v>30.33</v>
      </c>
      <c r="H17" s="246">
        <v>36.43</v>
      </c>
      <c r="I17" s="246">
        <v>38.1</v>
      </c>
      <c r="J17" s="246" t="s">
        <v>788</v>
      </c>
      <c r="K17" s="436" t="s">
        <v>788</v>
      </c>
      <c r="L17" s="436" t="s">
        <v>788</v>
      </c>
      <c r="M17" s="436" t="s">
        <v>788</v>
      </c>
      <c r="N17" s="436" t="s">
        <v>788</v>
      </c>
      <c r="O17" s="436" t="s">
        <v>788</v>
      </c>
      <c r="P17" s="436" t="s">
        <v>788</v>
      </c>
      <c r="Q17" s="436" t="s">
        <v>788</v>
      </c>
      <c r="R17" s="436" t="s">
        <v>788</v>
      </c>
      <c r="S17" s="436" t="s">
        <v>788</v>
      </c>
      <c r="T17" s="440">
        <v>29.25</v>
      </c>
      <c r="U17" s="187"/>
      <c r="V17" s="184">
        <f t="shared" si="0"/>
        <v>2.6756931012250185E-2</v>
      </c>
      <c r="W17" s="184">
        <f t="shared" si="1"/>
        <v>-6.2339567290061737E-3</v>
      </c>
      <c r="X17" s="184">
        <f t="shared" si="2"/>
        <v>2.5466893039050031E-3</v>
      </c>
      <c r="Y17" s="184">
        <f t="shared" si="3"/>
        <v>-7.2013093289690078E-3</v>
      </c>
      <c r="Z17" s="184">
        <f t="shared" si="4"/>
        <v>5.4929964295524769E-4</v>
      </c>
      <c r="AA17" s="184">
        <f t="shared" si="5"/>
        <v>-3.1273836765827512E-2</v>
      </c>
      <c r="AB17" s="184"/>
      <c r="AC17" s="185"/>
      <c r="AD17" s="185"/>
      <c r="AE17" s="185"/>
      <c r="AF17" s="185"/>
      <c r="AG17" s="185"/>
      <c r="AH17" s="185"/>
      <c r="AI17" s="185"/>
      <c r="AJ17" s="185"/>
      <c r="AK17" s="185"/>
      <c r="AL17" s="660">
        <f t="shared" si="6"/>
        <v>-4.4247787610619538E-3</v>
      </c>
      <c r="AM17" s="594"/>
      <c r="AN17" s="487">
        <f t="shared" si="7"/>
        <v>9.4877964936404213E-2</v>
      </c>
      <c r="AO17" s="487">
        <f t="shared" si="8"/>
        <v>1.3842124953236112E-2</v>
      </c>
      <c r="AP17" s="487">
        <f t="shared" si="9"/>
        <v>-4.2319085907738252E-4</v>
      </c>
      <c r="AQ17" s="487">
        <f t="shared" si="10"/>
        <v>-1.0763209393346407E-2</v>
      </c>
      <c r="AR17" s="487">
        <f t="shared" si="11"/>
        <v>2.851496329757186E-2</v>
      </c>
      <c r="AS17" s="487">
        <f t="shared" si="12"/>
        <v>-1.3106159895149849E-3</v>
      </c>
      <c r="AT17" s="487"/>
      <c r="AU17" s="487"/>
      <c r="AV17" s="487"/>
      <c r="AW17" s="487"/>
      <c r="AX17" s="487"/>
      <c r="AY17" s="487"/>
      <c r="AZ17" s="487"/>
      <c r="BA17" s="487"/>
      <c r="BB17" s="487"/>
      <c r="BC17" s="487"/>
      <c r="BD17" s="585">
        <f t="shared" si="13"/>
        <v>1.7745302713987554E-2</v>
      </c>
    </row>
    <row r="18" spans="2:56" x14ac:dyDescent="0.25">
      <c r="B18" s="126">
        <v>36495</v>
      </c>
      <c r="C18" s="589">
        <v>33.31</v>
      </c>
      <c r="D18" s="246">
        <v>31.44</v>
      </c>
      <c r="E18" s="246">
        <v>26.9</v>
      </c>
      <c r="F18" s="246">
        <v>23.85</v>
      </c>
      <c r="G18" s="246">
        <v>31.44</v>
      </c>
      <c r="H18" s="246">
        <v>35.44</v>
      </c>
      <c r="I18" s="246">
        <v>40.25</v>
      </c>
      <c r="J18" s="246" t="s">
        <v>788</v>
      </c>
      <c r="K18" s="436" t="s">
        <v>788</v>
      </c>
      <c r="L18" s="436" t="s">
        <v>788</v>
      </c>
      <c r="M18" s="436" t="s">
        <v>788</v>
      </c>
      <c r="N18" s="436" t="s">
        <v>788</v>
      </c>
      <c r="O18" s="436" t="s">
        <v>788</v>
      </c>
      <c r="P18" s="436" t="s">
        <v>788</v>
      </c>
      <c r="Q18" s="436" t="s">
        <v>788</v>
      </c>
      <c r="R18" s="436" t="s">
        <v>788</v>
      </c>
      <c r="S18" s="436" t="s">
        <v>788</v>
      </c>
      <c r="T18" s="440">
        <v>28.98</v>
      </c>
      <c r="U18" s="187">
        <f t="shared" ref="U18:U71" si="14">C18/C17-1</f>
        <v>-1.0104011887072661E-2</v>
      </c>
      <c r="V18" s="184">
        <f t="shared" si="0"/>
        <v>-1.2872841444270033E-2</v>
      </c>
      <c r="W18" s="184">
        <f t="shared" si="1"/>
        <v>-7.3800738007381295E-3</v>
      </c>
      <c r="X18" s="184">
        <f t="shared" si="2"/>
        <v>9.7375105842507637E-3</v>
      </c>
      <c r="Y18" s="184">
        <f t="shared" si="3"/>
        <v>3.6597428288823064E-2</v>
      </c>
      <c r="Z18" s="184">
        <f t="shared" si="4"/>
        <v>-2.7175404886082943E-2</v>
      </c>
      <c r="AA18" s="184">
        <f t="shared" si="5"/>
        <v>5.643044619422577E-2</v>
      </c>
      <c r="AB18" s="184"/>
      <c r="AC18" s="185"/>
      <c r="AD18" s="185"/>
      <c r="AE18" s="185"/>
      <c r="AF18" s="185"/>
      <c r="AG18" s="185"/>
      <c r="AH18" s="185"/>
      <c r="AI18" s="185"/>
      <c r="AJ18" s="185"/>
      <c r="AK18" s="185"/>
      <c r="AL18" s="660">
        <f t="shared" si="6"/>
        <v>-9.2307692307692646E-3</v>
      </c>
      <c r="AM18" s="594"/>
      <c r="AN18" s="487">
        <f t="shared" si="7"/>
        <v>6.6847641669494529E-2</v>
      </c>
      <c r="AO18" s="487">
        <f t="shared" si="8"/>
        <v>0</v>
      </c>
      <c r="AP18" s="487">
        <f t="shared" si="9"/>
        <v>0</v>
      </c>
      <c r="AQ18" s="487">
        <f t="shared" si="10"/>
        <v>4.0026463777704357E-2</v>
      </c>
      <c r="AR18" s="487">
        <f t="shared" si="11"/>
        <v>-2.2614451185879791E-2</v>
      </c>
      <c r="AS18" s="487">
        <f t="shared" si="12"/>
        <v>-3.2451923076923128E-2</v>
      </c>
      <c r="AT18" s="487"/>
      <c r="AU18" s="487"/>
      <c r="AV18" s="487"/>
      <c r="AW18" s="487"/>
      <c r="AX18" s="487"/>
      <c r="AY18" s="487"/>
      <c r="AZ18" s="487"/>
      <c r="BA18" s="487"/>
      <c r="BB18" s="487"/>
      <c r="BC18" s="487"/>
      <c r="BD18" s="585">
        <f t="shared" si="13"/>
        <v>-5.1493305870236039E-3</v>
      </c>
    </row>
    <row r="19" spans="2:56" x14ac:dyDescent="0.25">
      <c r="B19" s="126">
        <v>36586</v>
      </c>
      <c r="C19" s="589">
        <v>30.64</v>
      </c>
      <c r="D19" s="246">
        <v>31.8</v>
      </c>
      <c r="E19" s="246">
        <v>27.24</v>
      </c>
      <c r="F19" s="246">
        <v>23.77</v>
      </c>
      <c r="G19" s="246">
        <v>31.42</v>
      </c>
      <c r="H19" s="246">
        <v>36.130000000000003</v>
      </c>
      <c r="I19" s="246">
        <v>39.75</v>
      </c>
      <c r="J19" s="246" t="s">
        <v>788</v>
      </c>
      <c r="K19" s="436" t="s">
        <v>788</v>
      </c>
      <c r="L19" s="436" t="s">
        <v>788</v>
      </c>
      <c r="M19" s="436" t="s">
        <v>788</v>
      </c>
      <c r="N19" s="436" t="s">
        <v>788</v>
      </c>
      <c r="O19" s="436" t="s">
        <v>788</v>
      </c>
      <c r="P19" s="436" t="s">
        <v>788</v>
      </c>
      <c r="Q19" s="436" t="s">
        <v>788</v>
      </c>
      <c r="R19" s="436" t="s">
        <v>788</v>
      </c>
      <c r="S19" s="436" t="s">
        <v>788</v>
      </c>
      <c r="T19" s="440">
        <v>29.33</v>
      </c>
      <c r="U19" s="187">
        <f t="shared" si="14"/>
        <v>-8.0156109276493637E-2</v>
      </c>
      <c r="V19" s="184">
        <f t="shared" si="0"/>
        <v>1.1450381679389388E-2</v>
      </c>
      <c r="W19" s="184">
        <f t="shared" si="1"/>
        <v>1.2639405204460941E-2</v>
      </c>
      <c r="X19" s="184">
        <f t="shared" si="2"/>
        <v>-3.3542976939203717E-3</v>
      </c>
      <c r="Y19" s="184">
        <f t="shared" si="3"/>
        <v>-6.3613231552162031E-4</v>
      </c>
      <c r="Z19" s="184">
        <f t="shared" si="4"/>
        <v>1.9469525959368017E-2</v>
      </c>
      <c r="AA19" s="184">
        <f t="shared" si="5"/>
        <v>-1.2422360248447228E-2</v>
      </c>
      <c r="AB19" s="184"/>
      <c r="AC19" s="185"/>
      <c r="AD19" s="185"/>
      <c r="AE19" s="185"/>
      <c r="AF19" s="185"/>
      <c r="AG19" s="185"/>
      <c r="AH19" s="185"/>
      <c r="AI19" s="185"/>
      <c r="AJ19" s="185"/>
      <c r="AK19" s="185"/>
      <c r="AL19" s="660">
        <f t="shared" si="6"/>
        <v>1.207729468599017E-2</v>
      </c>
      <c r="AM19" s="594"/>
      <c r="AN19" s="487">
        <f t="shared" si="7"/>
        <v>2.8460543337645472E-2</v>
      </c>
      <c r="AO19" s="487">
        <f t="shared" si="8"/>
        <v>4.7952784950202609E-3</v>
      </c>
      <c r="AP19" s="487">
        <f t="shared" si="9"/>
        <v>-4.1893590280687176E-3</v>
      </c>
      <c r="AQ19" s="487">
        <f t="shared" si="10"/>
        <v>3.3552631578947389E-2</v>
      </c>
      <c r="AR19" s="487">
        <f t="shared" si="11"/>
        <v>-9.0510148107514343E-3</v>
      </c>
      <c r="AS19" s="487">
        <f t="shared" si="12"/>
        <v>1.067887109077037E-2</v>
      </c>
      <c r="AT19" s="487"/>
      <c r="AU19" s="487"/>
      <c r="AV19" s="487"/>
      <c r="AW19" s="487"/>
      <c r="AX19" s="487"/>
      <c r="AY19" s="487"/>
      <c r="AZ19" s="487"/>
      <c r="BA19" s="487"/>
      <c r="BB19" s="487"/>
      <c r="BC19" s="487"/>
      <c r="BD19" s="585">
        <f t="shared" si="13"/>
        <v>-2.0415107179313496E-3</v>
      </c>
    </row>
    <row r="20" spans="2:56" x14ac:dyDescent="0.25">
      <c r="B20" s="126">
        <v>36678</v>
      </c>
      <c r="C20" s="589">
        <v>29.48</v>
      </c>
      <c r="D20" s="246">
        <v>31.36</v>
      </c>
      <c r="E20" s="246">
        <v>26.29</v>
      </c>
      <c r="F20" s="246">
        <v>23.97</v>
      </c>
      <c r="G20" s="246">
        <v>31.12</v>
      </c>
      <c r="H20" s="246">
        <v>35.47</v>
      </c>
      <c r="I20" s="246">
        <v>31.59</v>
      </c>
      <c r="J20" s="246" t="s">
        <v>788</v>
      </c>
      <c r="K20" s="436" t="s">
        <v>788</v>
      </c>
      <c r="L20" s="436" t="s">
        <v>788</v>
      </c>
      <c r="M20" s="436" t="s">
        <v>788</v>
      </c>
      <c r="N20" s="436" t="s">
        <v>788</v>
      </c>
      <c r="O20" s="436" t="s">
        <v>788</v>
      </c>
      <c r="P20" s="436" t="s">
        <v>788</v>
      </c>
      <c r="Q20" s="436" t="s">
        <v>788</v>
      </c>
      <c r="R20" s="436" t="s">
        <v>788</v>
      </c>
      <c r="S20" s="436" t="s">
        <v>788</v>
      </c>
      <c r="T20" s="440">
        <v>28.43</v>
      </c>
      <c r="U20" s="187">
        <f t="shared" si="14"/>
        <v>-3.7859007832898195E-2</v>
      </c>
      <c r="V20" s="184">
        <f t="shared" si="0"/>
        <v>-1.3836477987421381E-2</v>
      </c>
      <c r="W20" s="184">
        <f t="shared" si="1"/>
        <v>-3.4875183553597644E-2</v>
      </c>
      <c r="X20" s="184">
        <f t="shared" si="2"/>
        <v>8.413967185527893E-3</v>
      </c>
      <c r="Y20" s="184">
        <f t="shared" si="3"/>
        <v>-9.5480585614258207E-3</v>
      </c>
      <c r="Z20" s="184">
        <f t="shared" si="4"/>
        <v>-1.8267367838361581E-2</v>
      </c>
      <c r="AA20" s="184">
        <f t="shared" si="5"/>
        <v>-0.20528301886792455</v>
      </c>
      <c r="AB20" s="184"/>
      <c r="AC20" s="185"/>
      <c r="AD20" s="185"/>
      <c r="AE20" s="185"/>
      <c r="AF20" s="185"/>
      <c r="AG20" s="185"/>
      <c r="AH20" s="185"/>
      <c r="AI20" s="185"/>
      <c r="AJ20" s="185"/>
      <c r="AK20" s="185"/>
      <c r="AL20" s="660">
        <f t="shared" si="6"/>
        <v>-3.0685305148312247E-2</v>
      </c>
      <c r="AM20" s="594"/>
      <c r="AN20" s="487">
        <f t="shared" si="7"/>
        <v>1.0960670535138606E-2</v>
      </c>
      <c r="AO20" s="487">
        <f t="shared" si="8"/>
        <v>-3.5936927026035903E-2</v>
      </c>
      <c r="AP20" s="487">
        <f t="shared" si="9"/>
        <v>1.7402376910016892E-2</v>
      </c>
      <c r="AQ20" s="487">
        <f t="shared" si="10"/>
        <v>1.8657937806874081E-2</v>
      </c>
      <c r="AR20" s="487">
        <f t="shared" si="11"/>
        <v>-2.5817083218895864E-2</v>
      </c>
      <c r="AS20" s="487">
        <f t="shared" si="12"/>
        <v>-0.1967963386727688</v>
      </c>
      <c r="AT20" s="487"/>
      <c r="AU20" s="487"/>
      <c r="AV20" s="487"/>
      <c r="AW20" s="487"/>
      <c r="AX20" s="487"/>
      <c r="AY20" s="487"/>
      <c r="AZ20" s="487"/>
      <c r="BA20" s="487"/>
      <c r="BB20" s="487"/>
      <c r="BC20" s="487"/>
      <c r="BD20" s="585">
        <f t="shared" si="13"/>
        <v>-3.2334921715452714E-2</v>
      </c>
    </row>
    <row r="21" spans="2:56" x14ac:dyDescent="0.25">
      <c r="B21" s="126">
        <v>36770</v>
      </c>
      <c r="C21" s="589">
        <v>29.64</v>
      </c>
      <c r="D21" s="246">
        <v>30.62</v>
      </c>
      <c r="E21" s="246">
        <v>25.85</v>
      </c>
      <c r="F21" s="246">
        <v>23.85</v>
      </c>
      <c r="G21" s="246">
        <v>29.64</v>
      </c>
      <c r="H21" s="246">
        <v>35.33</v>
      </c>
      <c r="I21" s="246">
        <v>32.369999999999997</v>
      </c>
      <c r="J21" s="246" t="s">
        <v>788</v>
      </c>
      <c r="K21" s="436" t="s">
        <v>788</v>
      </c>
      <c r="L21" s="436" t="s">
        <v>788</v>
      </c>
      <c r="M21" s="436" t="s">
        <v>788</v>
      </c>
      <c r="N21" s="436" t="s">
        <v>788</v>
      </c>
      <c r="O21" s="436" t="s">
        <v>788</v>
      </c>
      <c r="P21" s="436" t="s">
        <v>788</v>
      </c>
      <c r="Q21" s="436" t="s">
        <v>788</v>
      </c>
      <c r="R21" s="436" t="s">
        <v>788</v>
      </c>
      <c r="S21" s="436" t="s">
        <v>788</v>
      </c>
      <c r="T21" s="440">
        <v>28.08</v>
      </c>
      <c r="U21" s="187">
        <f t="shared" si="14"/>
        <v>5.4274084124830146E-3</v>
      </c>
      <c r="V21" s="184">
        <f t="shared" si="0"/>
        <v>-2.3596938775510168E-2</v>
      </c>
      <c r="W21" s="184">
        <f t="shared" si="1"/>
        <v>-1.67364016736401E-2</v>
      </c>
      <c r="X21" s="184">
        <f t="shared" si="2"/>
        <v>-5.0062578222777043E-3</v>
      </c>
      <c r="Y21" s="184">
        <f t="shared" si="3"/>
        <v>-4.7557840616966551E-2</v>
      </c>
      <c r="Z21" s="184">
        <f t="shared" si="4"/>
        <v>-3.9469974626444859E-3</v>
      </c>
      <c r="AA21" s="184">
        <f t="shared" si="5"/>
        <v>2.4691358024691246E-2</v>
      </c>
      <c r="AB21" s="184"/>
      <c r="AC21" s="185"/>
      <c r="AD21" s="185"/>
      <c r="AE21" s="185"/>
      <c r="AF21" s="185"/>
      <c r="AG21" s="185"/>
      <c r="AH21" s="185"/>
      <c r="AI21" s="185"/>
      <c r="AJ21" s="185"/>
      <c r="AK21" s="185"/>
      <c r="AL21" s="660">
        <f t="shared" si="6"/>
        <v>-1.2310939148786559E-2</v>
      </c>
      <c r="AM21" s="594">
        <f t="shared" ref="AM21:AM74" si="15">C21/C17-1</f>
        <v>-0.11916790490341744</v>
      </c>
      <c r="AN21" s="487">
        <f t="shared" si="7"/>
        <v>-3.86185243328101E-2</v>
      </c>
      <c r="AO21" s="487">
        <f t="shared" si="8"/>
        <v>-4.6125461254612588E-2</v>
      </c>
      <c r="AP21" s="487">
        <f t="shared" si="9"/>
        <v>9.7375105842507637E-3</v>
      </c>
      <c r="AQ21" s="487">
        <f t="shared" si="10"/>
        <v>-2.2749752720079064E-2</v>
      </c>
      <c r="AR21" s="487">
        <f t="shared" si="11"/>
        <v>-3.0194894317869925E-2</v>
      </c>
      <c r="AS21" s="487">
        <f t="shared" si="12"/>
        <v>-0.15039370078740166</v>
      </c>
      <c r="AT21" s="487"/>
      <c r="AU21" s="487"/>
      <c r="AV21" s="487"/>
      <c r="AW21" s="487"/>
      <c r="AX21" s="487"/>
      <c r="AY21" s="487"/>
      <c r="AZ21" s="487"/>
      <c r="BA21" s="487"/>
      <c r="BB21" s="487"/>
      <c r="BC21" s="487"/>
      <c r="BD21" s="585">
        <f t="shared" si="13"/>
        <v>-4.0000000000000036E-2</v>
      </c>
    </row>
    <row r="22" spans="2:56" x14ac:dyDescent="0.25">
      <c r="B22" s="126">
        <v>36861</v>
      </c>
      <c r="C22" s="589">
        <v>29.54</v>
      </c>
      <c r="D22" s="246">
        <v>31.59</v>
      </c>
      <c r="E22" s="246">
        <v>26.54</v>
      </c>
      <c r="F22" s="246">
        <v>23.41</v>
      </c>
      <c r="G22" s="246">
        <v>32.020000000000003</v>
      </c>
      <c r="H22" s="246">
        <v>35.15</v>
      </c>
      <c r="I22" s="246">
        <v>31.86</v>
      </c>
      <c r="J22" s="246" t="s">
        <v>788</v>
      </c>
      <c r="K22" s="436" t="s">
        <v>788</v>
      </c>
      <c r="L22" s="436" t="s">
        <v>788</v>
      </c>
      <c r="M22" s="436" t="s">
        <v>788</v>
      </c>
      <c r="N22" s="436" t="s">
        <v>788</v>
      </c>
      <c r="O22" s="436" t="s">
        <v>788</v>
      </c>
      <c r="P22" s="436" t="s">
        <v>788</v>
      </c>
      <c r="Q22" s="436" t="s">
        <v>788</v>
      </c>
      <c r="R22" s="436" t="s">
        <v>788</v>
      </c>
      <c r="S22" s="436" t="s">
        <v>788</v>
      </c>
      <c r="T22" s="441">
        <v>28.5</v>
      </c>
      <c r="U22" s="187">
        <f t="shared" si="14"/>
        <v>-3.3738191632929349E-3</v>
      </c>
      <c r="V22" s="184">
        <f t="shared" si="0"/>
        <v>3.1678641410842534E-2</v>
      </c>
      <c r="W22" s="184">
        <f t="shared" si="1"/>
        <v>2.669245647969043E-2</v>
      </c>
      <c r="X22" s="184">
        <f t="shared" si="2"/>
        <v>-1.8448637316561878E-2</v>
      </c>
      <c r="Y22" s="184">
        <f t="shared" si="3"/>
        <v>8.0296896086369918E-2</v>
      </c>
      <c r="Z22" s="184">
        <f t="shared" si="4"/>
        <v>-5.0948202660627828E-3</v>
      </c>
      <c r="AA22" s="184">
        <f t="shared" si="5"/>
        <v>-1.5755329008340979E-2</v>
      </c>
      <c r="AB22" s="184"/>
      <c r="AC22" s="185"/>
      <c r="AD22" s="185"/>
      <c r="AE22" s="185"/>
      <c r="AF22" s="185"/>
      <c r="AG22" s="185"/>
      <c r="AH22" s="185"/>
      <c r="AI22" s="185"/>
      <c r="AJ22" s="185"/>
      <c r="AK22" s="185"/>
      <c r="AL22" s="548">
        <f t="shared" si="6"/>
        <v>1.4957264957265126E-2</v>
      </c>
      <c r="AM22" s="594">
        <f t="shared" si="15"/>
        <v>-0.11317922545782055</v>
      </c>
      <c r="AN22" s="487">
        <f t="shared" si="7"/>
        <v>4.7709923664120968E-3</v>
      </c>
      <c r="AO22" s="487">
        <f t="shared" si="8"/>
        <v>-1.3382899628252787E-2</v>
      </c>
      <c r="AP22" s="487">
        <f t="shared" si="9"/>
        <v>-1.8448637316561878E-2</v>
      </c>
      <c r="AQ22" s="487">
        <f t="shared" si="10"/>
        <v>1.8447837150127322E-2</v>
      </c>
      <c r="AR22" s="487">
        <f t="shared" si="11"/>
        <v>-8.1828442437923421E-3</v>
      </c>
      <c r="AS22" s="487">
        <f t="shared" si="12"/>
        <v>-0.20844720496894409</v>
      </c>
      <c r="AT22" s="487"/>
      <c r="AU22" s="487"/>
      <c r="AV22" s="487"/>
      <c r="AW22" s="487"/>
      <c r="AX22" s="487"/>
      <c r="AY22" s="487"/>
      <c r="AZ22" s="487"/>
      <c r="BA22" s="487"/>
      <c r="BB22" s="487"/>
      <c r="BC22" s="487"/>
      <c r="BD22" s="585">
        <f t="shared" si="13"/>
        <v>-1.6563146997929601E-2</v>
      </c>
    </row>
    <row r="23" spans="2:56" x14ac:dyDescent="0.25">
      <c r="B23" s="126">
        <v>36951</v>
      </c>
      <c r="C23" s="590">
        <v>31.89</v>
      </c>
      <c r="D23" s="247">
        <v>30.92</v>
      </c>
      <c r="E23" s="247">
        <v>27.31</v>
      </c>
      <c r="F23" s="247">
        <v>23.29</v>
      </c>
      <c r="G23" s="247">
        <v>33.770000000000003</v>
      </c>
      <c r="H23" s="247">
        <v>35.28</v>
      </c>
      <c r="I23" s="247">
        <v>32.450000000000003</v>
      </c>
      <c r="J23" s="247" t="s">
        <v>788</v>
      </c>
      <c r="K23" s="437" t="s">
        <v>788</v>
      </c>
      <c r="L23" s="437" t="s">
        <v>788</v>
      </c>
      <c r="M23" s="437" t="s">
        <v>788</v>
      </c>
      <c r="N23" s="437" t="s">
        <v>788</v>
      </c>
      <c r="O23" s="437" t="s">
        <v>788</v>
      </c>
      <c r="P23" s="437" t="s">
        <v>788</v>
      </c>
      <c r="Q23" s="437" t="s">
        <v>788</v>
      </c>
      <c r="R23" s="437" t="s">
        <v>788</v>
      </c>
      <c r="S23" s="437" t="s">
        <v>788</v>
      </c>
      <c r="T23" s="441">
        <v>29.04</v>
      </c>
      <c r="U23" s="225">
        <f t="shared" si="14"/>
        <v>7.9553148273527441E-2</v>
      </c>
      <c r="V23" s="174">
        <f t="shared" si="0"/>
        <v>-2.1209243431465574E-2</v>
      </c>
      <c r="W23" s="174">
        <f t="shared" si="1"/>
        <v>2.9012810851544835E-2</v>
      </c>
      <c r="X23" s="174">
        <f t="shared" si="2"/>
        <v>-5.1260145237078669E-3</v>
      </c>
      <c r="Y23" s="174">
        <f t="shared" si="3"/>
        <v>5.465334166146163E-2</v>
      </c>
      <c r="Z23" s="174">
        <f t="shared" si="4"/>
        <v>3.6984352773827833E-3</v>
      </c>
      <c r="AA23" s="174">
        <f t="shared" si="5"/>
        <v>1.8518518518518601E-2</v>
      </c>
      <c r="AB23" s="174"/>
      <c r="AC23" s="167"/>
      <c r="AD23" s="167"/>
      <c r="AE23" s="167"/>
      <c r="AF23" s="167"/>
      <c r="AG23" s="167"/>
      <c r="AH23" s="167"/>
      <c r="AI23" s="167"/>
      <c r="AJ23" s="167"/>
      <c r="AK23" s="167"/>
      <c r="AL23" s="548">
        <f t="shared" si="6"/>
        <v>1.8947368421052602E-2</v>
      </c>
      <c r="AM23" s="594">
        <f t="shared" si="15"/>
        <v>4.0796344647519689E-2</v>
      </c>
      <c r="AN23" s="487">
        <f t="shared" si="7"/>
        <v>-2.7672955974842761E-2</v>
      </c>
      <c r="AO23" s="487">
        <f t="shared" si="8"/>
        <v>2.5697503671071598E-3</v>
      </c>
      <c r="AP23" s="487">
        <f t="shared" si="9"/>
        <v>-2.0193521245267188E-2</v>
      </c>
      <c r="AQ23" s="487">
        <f t="shared" si="10"/>
        <v>7.479312539783578E-2</v>
      </c>
      <c r="AR23" s="487">
        <f t="shared" si="11"/>
        <v>-2.3526155549404959E-2</v>
      </c>
      <c r="AS23" s="487">
        <f t="shared" si="12"/>
        <v>-0.18364779874213832</v>
      </c>
      <c r="AT23" s="487"/>
      <c r="AU23" s="487"/>
      <c r="AV23" s="487"/>
      <c r="AW23" s="487"/>
      <c r="AX23" s="487"/>
      <c r="AY23" s="487"/>
      <c r="AZ23" s="487"/>
      <c r="BA23" s="487"/>
      <c r="BB23" s="487"/>
      <c r="BC23" s="487"/>
      <c r="BD23" s="585">
        <f t="shared" si="13"/>
        <v>-9.8874872144562032E-3</v>
      </c>
    </row>
    <row r="24" spans="2:56" x14ac:dyDescent="0.25">
      <c r="B24" s="126">
        <v>37043</v>
      </c>
      <c r="C24" s="590">
        <v>31.21</v>
      </c>
      <c r="D24" s="247">
        <v>32.18</v>
      </c>
      <c r="E24" s="247">
        <v>28.19</v>
      </c>
      <c r="F24" s="247">
        <v>22.93</v>
      </c>
      <c r="G24" s="247">
        <v>32.47</v>
      </c>
      <c r="H24" s="247">
        <v>34.909999999999997</v>
      </c>
      <c r="I24" s="247">
        <v>32.97</v>
      </c>
      <c r="J24" s="247" t="s">
        <v>788</v>
      </c>
      <c r="K24" s="437" t="s">
        <v>788</v>
      </c>
      <c r="L24" s="437" t="s">
        <v>788</v>
      </c>
      <c r="M24" s="437" t="s">
        <v>788</v>
      </c>
      <c r="N24" s="437" t="s">
        <v>788</v>
      </c>
      <c r="O24" s="437" t="s">
        <v>788</v>
      </c>
      <c r="P24" s="437" t="s">
        <v>788</v>
      </c>
      <c r="Q24" s="437" t="s">
        <v>788</v>
      </c>
      <c r="R24" s="437" t="s">
        <v>788</v>
      </c>
      <c r="S24" s="437" t="s">
        <v>788</v>
      </c>
      <c r="T24" s="441">
        <v>29.5</v>
      </c>
      <c r="U24" s="225">
        <f t="shared" si="14"/>
        <v>-2.1323298839761695E-2</v>
      </c>
      <c r="V24" s="174">
        <f t="shared" si="0"/>
        <v>4.0750323415265077E-2</v>
      </c>
      <c r="W24" s="174">
        <f t="shared" si="1"/>
        <v>3.2222629073599407E-2</v>
      </c>
      <c r="X24" s="174">
        <f t="shared" si="2"/>
        <v>-1.545727780163153E-2</v>
      </c>
      <c r="Y24" s="174">
        <f t="shared" si="3"/>
        <v>-3.8495706248149353E-2</v>
      </c>
      <c r="Z24" s="174">
        <f t="shared" si="4"/>
        <v>-1.0487528344671371E-2</v>
      </c>
      <c r="AA24" s="174">
        <f t="shared" si="5"/>
        <v>1.6024653312788795E-2</v>
      </c>
      <c r="AB24" s="174"/>
      <c r="AC24" s="167"/>
      <c r="AD24" s="167"/>
      <c r="AE24" s="167"/>
      <c r="AF24" s="167"/>
      <c r="AG24" s="167"/>
      <c r="AH24" s="167"/>
      <c r="AI24" s="167"/>
      <c r="AJ24" s="167"/>
      <c r="AK24" s="167"/>
      <c r="AL24" s="548">
        <f t="shared" si="6"/>
        <v>1.5840220385674897E-2</v>
      </c>
      <c r="AM24" s="594">
        <f t="shared" si="15"/>
        <v>5.8683853459972957E-2</v>
      </c>
      <c r="AN24" s="487">
        <f t="shared" si="7"/>
        <v>2.6147959183673519E-2</v>
      </c>
      <c r="AO24" s="487">
        <f t="shared" si="8"/>
        <v>7.2270825408900841E-2</v>
      </c>
      <c r="AP24" s="487">
        <f t="shared" si="9"/>
        <v>-4.3387567793074622E-2</v>
      </c>
      <c r="AQ24" s="487">
        <f t="shared" si="10"/>
        <v>4.3380462724935676E-2</v>
      </c>
      <c r="AR24" s="487">
        <f t="shared" si="11"/>
        <v>-1.5787989850578055E-2</v>
      </c>
      <c r="AS24" s="487">
        <f t="shared" si="12"/>
        <v>4.3684710351376888E-2</v>
      </c>
      <c r="AT24" s="487"/>
      <c r="AU24" s="487"/>
      <c r="AV24" s="487"/>
      <c r="AW24" s="487"/>
      <c r="AX24" s="487"/>
      <c r="AY24" s="487"/>
      <c r="AZ24" s="487"/>
      <c r="BA24" s="487"/>
      <c r="BB24" s="487"/>
      <c r="BC24" s="487"/>
      <c r="BD24" s="585">
        <f t="shared" si="13"/>
        <v>3.7636299683432961E-2</v>
      </c>
    </row>
    <row r="25" spans="2:56" x14ac:dyDescent="0.25">
      <c r="B25" s="126">
        <v>37135</v>
      </c>
      <c r="C25" s="590">
        <v>29.37</v>
      </c>
      <c r="D25" s="247">
        <v>30.44</v>
      </c>
      <c r="E25" s="247">
        <v>28.6</v>
      </c>
      <c r="F25" s="247">
        <v>22.12</v>
      </c>
      <c r="G25" s="247">
        <v>33.82</v>
      </c>
      <c r="H25" s="247">
        <v>34.85</v>
      </c>
      <c r="I25" s="247">
        <v>31.77</v>
      </c>
      <c r="J25" s="247" t="s">
        <v>788</v>
      </c>
      <c r="K25" s="437" t="s">
        <v>788</v>
      </c>
      <c r="L25" s="437" t="s">
        <v>788</v>
      </c>
      <c r="M25" s="437" t="s">
        <v>788</v>
      </c>
      <c r="N25" s="437" t="s">
        <v>788</v>
      </c>
      <c r="O25" s="437" t="s">
        <v>788</v>
      </c>
      <c r="P25" s="437" t="s">
        <v>788</v>
      </c>
      <c r="Q25" s="437" t="s">
        <v>788</v>
      </c>
      <c r="R25" s="437" t="s">
        <v>788</v>
      </c>
      <c r="S25" s="437" t="s">
        <v>788</v>
      </c>
      <c r="T25" s="441">
        <v>29.59</v>
      </c>
      <c r="U25" s="225">
        <f t="shared" si="14"/>
        <v>-5.8955462992630547E-2</v>
      </c>
      <c r="V25" s="174">
        <f t="shared" si="0"/>
        <v>-5.4070851460534475E-2</v>
      </c>
      <c r="W25" s="174">
        <f t="shared" si="1"/>
        <v>1.4544164597374953E-2</v>
      </c>
      <c r="X25" s="174">
        <f t="shared" si="2"/>
        <v>-3.5324901875272485E-2</v>
      </c>
      <c r="Y25" s="174">
        <f t="shared" si="3"/>
        <v>4.1576840160147954E-2</v>
      </c>
      <c r="Z25" s="174">
        <f t="shared" si="4"/>
        <v>-1.7187052420508664E-3</v>
      </c>
      <c r="AA25" s="174">
        <f t="shared" si="5"/>
        <v>-3.6396724294813443E-2</v>
      </c>
      <c r="AB25" s="174"/>
      <c r="AC25" s="167"/>
      <c r="AD25" s="167"/>
      <c r="AE25" s="167"/>
      <c r="AF25" s="167"/>
      <c r="AG25" s="167"/>
      <c r="AH25" s="167"/>
      <c r="AI25" s="167"/>
      <c r="AJ25" s="167"/>
      <c r="AK25" s="167"/>
      <c r="AL25" s="548">
        <f t="shared" si="6"/>
        <v>3.0508474576271816E-3</v>
      </c>
      <c r="AM25" s="594">
        <f t="shared" si="15"/>
        <v>-9.109311740890691E-3</v>
      </c>
      <c r="AN25" s="487">
        <f t="shared" si="7"/>
        <v>-5.878510777269752E-3</v>
      </c>
      <c r="AO25" s="487">
        <f t="shared" si="8"/>
        <v>0.1063829787234043</v>
      </c>
      <c r="AP25" s="487">
        <f t="shared" si="9"/>
        <v>-7.2536687631027275E-2</v>
      </c>
      <c r="AQ25" s="487">
        <f t="shared" si="10"/>
        <v>0.14102564102564097</v>
      </c>
      <c r="AR25" s="487">
        <f t="shared" si="11"/>
        <v>-1.3586187376167458E-2</v>
      </c>
      <c r="AS25" s="487">
        <f t="shared" si="12"/>
        <v>-1.853568118628357E-2</v>
      </c>
      <c r="AT25" s="487"/>
      <c r="AU25" s="487"/>
      <c r="AV25" s="487"/>
      <c r="AW25" s="487"/>
      <c r="AX25" s="487"/>
      <c r="AY25" s="487"/>
      <c r="AZ25" s="487"/>
      <c r="BA25" s="487"/>
      <c r="BB25" s="487"/>
      <c r="BC25" s="487"/>
      <c r="BD25" s="585">
        <f t="shared" si="13"/>
        <v>5.3774928774928732E-2</v>
      </c>
    </row>
    <row r="26" spans="2:56" x14ac:dyDescent="0.25">
      <c r="B26" s="126">
        <v>37226</v>
      </c>
      <c r="C26" s="590">
        <v>28.27</v>
      </c>
      <c r="D26" s="247">
        <v>30.28</v>
      </c>
      <c r="E26" s="247">
        <v>28.86</v>
      </c>
      <c r="F26" s="247">
        <v>22.73</v>
      </c>
      <c r="G26" s="247">
        <v>33.07</v>
      </c>
      <c r="H26" s="247">
        <v>34.21</v>
      </c>
      <c r="I26" s="247">
        <v>30.68</v>
      </c>
      <c r="J26" s="247" t="s">
        <v>788</v>
      </c>
      <c r="K26" s="437" t="s">
        <v>788</v>
      </c>
      <c r="L26" s="437" t="s">
        <v>788</v>
      </c>
      <c r="M26" s="437" t="s">
        <v>788</v>
      </c>
      <c r="N26" s="437" t="s">
        <v>788</v>
      </c>
      <c r="O26" s="437" t="s">
        <v>788</v>
      </c>
      <c r="P26" s="437" t="s">
        <v>788</v>
      </c>
      <c r="Q26" s="437" t="s">
        <v>788</v>
      </c>
      <c r="R26" s="437" t="s">
        <v>788</v>
      </c>
      <c r="S26" s="437" t="s">
        <v>788</v>
      </c>
      <c r="T26" s="441">
        <v>29.6</v>
      </c>
      <c r="U26" s="225">
        <f t="shared" si="14"/>
        <v>-3.7453183520599342E-2</v>
      </c>
      <c r="V26" s="174">
        <f t="shared" si="0"/>
        <v>-5.2562417871222511E-3</v>
      </c>
      <c r="W26" s="174">
        <f t="shared" si="1"/>
        <v>9.0909090909090384E-3</v>
      </c>
      <c r="X26" s="174">
        <f t="shared" si="2"/>
        <v>2.7576853526220635E-2</v>
      </c>
      <c r="Y26" s="174">
        <f t="shared" si="3"/>
        <v>-2.2176227084565348E-2</v>
      </c>
      <c r="Z26" s="174">
        <f t="shared" si="4"/>
        <v>-1.8364418938307092E-2</v>
      </c>
      <c r="AA26" s="174">
        <f t="shared" si="5"/>
        <v>-3.4309096632042846E-2</v>
      </c>
      <c r="AB26" s="174"/>
      <c r="AC26" s="167"/>
      <c r="AD26" s="167"/>
      <c r="AE26" s="167"/>
      <c r="AF26" s="167"/>
      <c r="AG26" s="167"/>
      <c r="AH26" s="167"/>
      <c r="AI26" s="167"/>
      <c r="AJ26" s="167"/>
      <c r="AK26" s="167"/>
      <c r="AL26" s="548">
        <f t="shared" si="6"/>
        <v>3.3795201081443516E-4</v>
      </c>
      <c r="AM26" s="594">
        <f t="shared" si="15"/>
        <v>-4.2992552471225465E-2</v>
      </c>
      <c r="AN26" s="487">
        <f t="shared" si="7"/>
        <v>-4.1468819246596955E-2</v>
      </c>
      <c r="AO26" s="487">
        <f t="shared" si="8"/>
        <v>8.7415222305953222E-2</v>
      </c>
      <c r="AP26" s="487">
        <f t="shared" si="9"/>
        <v>-2.904741563434432E-2</v>
      </c>
      <c r="AQ26" s="487">
        <f t="shared" si="10"/>
        <v>3.2792004996876845E-2</v>
      </c>
      <c r="AR26" s="487">
        <f t="shared" si="11"/>
        <v>-2.6742532005689879E-2</v>
      </c>
      <c r="AS26" s="487">
        <f t="shared" si="12"/>
        <v>-3.7037037037036979E-2</v>
      </c>
      <c r="AT26" s="487"/>
      <c r="AU26" s="487"/>
      <c r="AV26" s="487"/>
      <c r="AW26" s="487"/>
      <c r="AX26" s="487"/>
      <c r="AY26" s="487"/>
      <c r="AZ26" s="487"/>
      <c r="BA26" s="487"/>
      <c r="BB26" s="487"/>
      <c r="BC26" s="487"/>
      <c r="BD26" s="585">
        <f t="shared" si="13"/>
        <v>3.8596491228070295E-2</v>
      </c>
    </row>
    <row r="27" spans="2:56" x14ac:dyDescent="0.25">
      <c r="B27" s="126">
        <v>37316</v>
      </c>
      <c r="C27" s="590">
        <v>30.71</v>
      </c>
      <c r="D27" s="247">
        <v>31.75</v>
      </c>
      <c r="E27" s="247">
        <v>28.67</v>
      </c>
      <c r="F27" s="247">
        <v>22.55</v>
      </c>
      <c r="G27" s="247">
        <v>31.95</v>
      </c>
      <c r="H27" s="247">
        <v>34.26</v>
      </c>
      <c r="I27" s="247">
        <v>36.229999999999997</v>
      </c>
      <c r="J27" s="247" t="s">
        <v>788</v>
      </c>
      <c r="K27" s="437" t="s">
        <v>788</v>
      </c>
      <c r="L27" s="437" t="s">
        <v>788</v>
      </c>
      <c r="M27" s="437" t="s">
        <v>788</v>
      </c>
      <c r="N27" s="437" t="s">
        <v>788</v>
      </c>
      <c r="O27" s="437" t="s">
        <v>788</v>
      </c>
      <c r="P27" s="437" t="s">
        <v>788</v>
      </c>
      <c r="Q27" s="437" t="s">
        <v>788</v>
      </c>
      <c r="R27" s="437" t="s">
        <v>788</v>
      </c>
      <c r="S27" s="437" t="s">
        <v>788</v>
      </c>
      <c r="T27" s="441">
        <v>29.66</v>
      </c>
      <c r="U27" s="225">
        <f t="shared" si="14"/>
        <v>8.631057658295016E-2</v>
      </c>
      <c r="V27" s="174">
        <f t="shared" si="0"/>
        <v>4.8546895640686927E-2</v>
      </c>
      <c r="W27" s="174">
        <f t="shared" si="1"/>
        <v>-6.5835065835064821E-3</v>
      </c>
      <c r="X27" s="174">
        <f t="shared" si="2"/>
        <v>-7.919049714034343E-3</v>
      </c>
      <c r="Y27" s="174">
        <f t="shared" si="3"/>
        <v>-3.3867553674024831E-2</v>
      </c>
      <c r="Z27" s="174">
        <f t="shared" si="4"/>
        <v>1.4615609470913782E-3</v>
      </c>
      <c r="AA27" s="174">
        <f t="shared" si="5"/>
        <v>0.18089960886571044</v>
      </c>
      <c r="AB27" s="174"/>
      <c r="AC27" s="167"/>
      <c r="AD27" s="167"/>
      <c r="AE27" s="167"/>
      <c r="AF27" s="167"/>
      <c r="AG27" s="167"/>
      <c r="AH27" s="167"/>
      <c r="AI27" s="167"/>
      <c r="AJ27" s="167"/>
      <c r="AK27" s="167"/>
      <c r="AL27" s="548">
        <f t="shared" si="6"/>
        <v>2.0270270270270618E-3</v>
      </c>
      <c r="AM27" s="594">
        <f t="shared" si="15"/>
        <v>-3.7002195045468755E-2</v>
      </c>
      <c r="AN27" s="487">
        <f t="shared" si="7"/>
        <v>2.6843467011642863E-2</v>
      </c>
      <c r="AO27" s="487">
        <f t="shared" si="8"/>
        <v>4.9798608568290215E-2</v>
      </c>
      <c r="AP27" s="487">
        <f t="shared" si="9"/>
        <v>-3.1773293258909319E-2</v>
      </c>
      <c r="AQ27" s="487">
        <f t="shared" si="10"/>
        <v>-5.3893988747409027E-2</v>
      </c>
      <c r="AR27" s="487">
        <f t="shared" si="11"/>
        <v>-2.8911564625850428E-2</v>
      </c>
      <c r="AS27" s="487">
        <f t="shared" si="12"/>
        <v>0.11648690292758079</v>
      </c>
      <c r="AT27" s="487"/>
      <c r="AU27" s="487"/>
      <c r="AV27" s="487"/>
      <c r="AW27" s="487"/>
      <c r="AX27" s="487"/>
      <c r="AY27" s="487"/>
      <c r="AZ27" s="487"/>
      <c r="BA27" s="487"/>
      <c r="BB27" s="487"/>
      <c r="BC27" s="487"/>
      <c r="BD27" s="585">
        <f t="shared" si="13"/>
        <v>2.1349862258953189E-2</v>
      </c>
    </row>
    <row r="28" spans="2:56" x14ac:dyDescent="0.25">
      <c r="B28" s="126">
        <v>37408</v>
      </c>
      <c r="C28" s="590">
        <v>33.61</v>
      </c>
      <c r="D28" s="247">
        <v>32.14</v>
      </c>
      <c r="E28" s="247">
        <v>28.96</v>
      </c>
      <c r="F28" s="247">
        <v>22.25</v>
      </c>
      <c r="G28" s="247">
        <v>33.78</v>
      </c>
      <c r="H28" s="247">
        <v>34.08</v>
      </c>
      <c r="I28" s="247">
        <v>40</v>
      </c>
      <c r="J28" s="247" t="s">
        <v>788</v>
      </c>
      <c r="K28" s="437" t="s">
        <v>788</v>
      </c>
      <c r="L28" s="437" t="s">
        <v>788</v>
      </c>
      <c r="M28" s="437" t="s">
        <v>788</v>
      </c>
      <c r="N28" s="437" t="s">
        <v>788</v>
      </c>
      <c r="O28" s="437" t="s">
        <v>788</v>
      </c>
      <c r="P28" s="437" t="s">
        <v>788</v>
      </c>
      <c r="Q28" s="437" t="s">
        <v>788</v>
      </c>
      <c r="R28" s="437" t="s">
        <v>788</v>
      </c>
      <c r="S28" s="437" t="s">
        <v>788</v>
      </c>
      <c r="T28" s="441">
        <v>30.17</v>
      </c>
      <c r="U28" s="225">
        <f t="shared" si="14"/>
        <v>9.4431781178769159E-2</v>
      </c>
      <c r="V28" s="174">
        <f t="shared" si="0"/>
        <v>1.2283464566929192E-2</v>
      </c>
      <c r="W28" s="174">
        <f t="shared" si="1"/>
        <v>1.0115102895012162E-2</v>
      </c>
      <c r="X28" s="174">
        <f t="shared" si="2"/>
        <v>-1.3303769401330379E-2</v>
      </c>
      <c r="Y28" s="174">
        <f t="shared" si="3"/>
        <v>5.7276995305164391E-2</v>
      </c>
      <c r="Z28" s="174">
        <f t="shared" si="4"/>
        <v>-5.2539404553414437E-3</v>
      </c>
      <c r="AA28" s="174">
        <f t="shared" si="5"/>
        <v>0.10405741098537136</v>
      </c>
      <c r="AB28" s="174"/>
      <c r="AC28" s="167"/>
      <c r="AD28" s="167"/>
      <c r="AE28" s="167"/>
      <c r="AF28" s="167"/>
      <c r="AG28" s="167"/>
      <c r="AH28" s="167"/>
      <c r="AI28" s="167"/>
      <c r="AJ28" s="167"/>
      <c r="AK28" s="167"/>
      <c r="AL28" s="548">
        <f t="shared" si="6"/>
        <v>1.7194875252865893E-2</v>
      </c>
      <c r="AM28" s="594">
        <f t="shared" si="15"/>
        <v>7.6898429990387651E-2</v>
      </c>
      <c r="AN28" s="487">
        <f t="shared" si="7"/>
        <v>-1.2430080795524656E-3</v>
      </c>
      <c r="AO28" s="487">
        <f t="shared" si="8"/>
        <v>2.7314650585313904E-2</v>
      </c>
      <c r="AP28" s="487">
        <f t="shared" si="9"/>
        <v>-2.965547317924111E-2</v>
      </c>
      <c r="AQ28" s="487">
        <f t="shared" si="10"/>
        <v>4.0344933785032344E-2</v>
      </c>
      <c r="AR28" s="487">
        <f t="shared" si="11"/>
        <v>-2.3775422515038613E-2</v>
      </c>
      <c r="AS28" s="487">
        <f t="shared" si="12"/>
        <v>0.21322414316044891</v>
      </c>
      <c r="AT28" s="487"/>
      <c r="AU28" s="487"/>
      <c r="AV28" s="487"/>
      <c r="AW28" s="487"/>
      <c r="AX28" s="487"/>
      <c r="AY28" s="487"/>
      <c r="AZ28" s="487"/>
      <c r="BA28" s="487"/>
      <c r="BB28" s="487"/>
      <c r="BC28" s="487"/>
      <c r="BD28" s="585">
        <f t="shared" si="13"/>
        <v>2.2711864406779636E-2</v>
      </c>
    </row>
    <row r="29" spans="2:56" x14ac:dyDescent="0.25">
      <c r="B29" s="126">
        <v>37500</v>
      </c>
      <c r="C29" s="590">
        <v>37</v>
      </c>
      <c r="D29" s="247">
        <v>32.42</v>
      </c>
      <c r="E29" s="247">
        <v>28.78</v>
      </c>
      <c r="F29" s="247">
        <v>22.89</v>
      </c>
      <c r="G29" s="247">
        <v>31.23</v>
      </c>
      <c r="H29" s="247">
        <v>34.49</v>
      </c>
      <c r="I29" s="247">
        <v>42.17</v>
      </c>
      <c r="J29" s="247" t="s">
        <v>788</v>
      </c>
      <c r="K29" s="437" t="s">
        <v>788</v>
      </c>
      <c r="L29" s="437" t="s">
        <v>788</v>
      </c>
      <c r="M29" s="437" t="s">
        <v>788</v>
      </c>
      <c r="N29" s="437" t="s">
        <v>788</v>
      </c>
      <c r="O29" s="437" t="s">
        <v>788</v>
      </c>
      <c r="P29" s="437" t="s">
        <v>788</v>
      </c>
      <c r="Q29" s="437" t="s">
        <v>788</v>
      </c>
      <c r="R29" s="437" t="s">
        <v>788</v>
      </c>
      <c r="S29" s="437" t="s">
        <v>788</v>
      </c>
      <c r="T29" s="441">
        <v>30.01</v>
      </c>
      <c r="U29" s="225">
        <f t="shared" si="14"/>
        <v>0.10086283844094024</v>
      </c>
      <c r="V29" s="174">
        <f t="shared" si="0"/>
        <v>8.7118855009333807E-3</v>
      </c>
      <c r="W29" s="174">
        <f t="shared" si="1"/>
        <v>-6.2154696132596943E-3</v>
      </c>
      <c r="X29" s="174">
        <f t="shared" si="2"/>
        <v>2.8764044943820233E-2</v>
      </c>
      <c r="Y29" s="174">
        <f t="shared" si="3"/>
        <v>-7.5488454706927222E-2</v>
      </c>
      <c r="Z29" s="174">
        <f t="shared" si="4"/>
        <v>1.2030516431924987E-2</v>
      </c>
      <c r="AA29" s="174">
        <f t="shared" si="5"/>
        <v>5.4250000000000131E-2</v>
      </c>
      <c r="AB29" s="174"/>
      <c r="AC29" s="167"/>
      <c r="AD29" s="167"/>
      <c r="AE29" s="167"/>
      <c r="AF29" s="167"/>
      <c r="AG29" s="167"/>
      <c r="AH29" s="167"/>
      <c r="AI29" s="167"/>
      <c r="AJ29" s="167"/>
      <c r="AK29" s="167"/>
      <c r="AL29" s="548">
        <f t="shared" si="6"/>
        <v>-5.3032814053696198E-3</v>
      </c>
      <c r="AM29" s="594">
        <f t="shared" si="15"/>
        <v>0.25978890023833845</v>
      </c>
      <c r="AN29" s="487">
        <f t="shared" si="7"/>
        <v>6.5045992115637441E-2</v>
      </c>
      <c r="AO29" s="487">
        <f t="shared" si="8"/>
        <v>6.2937062937062915E-3</v>
      </c>
      <c r="AP29" s="487">
        <f t="shared" si="9"/>
        <v>3.4810126582278444E-2</v>
      </c>
      <c r="AQ29" s="487">
        <f t="shared" si="10"/>
        <v>-7.6581904198699036E-2</v>
      </c>
      <c r="AR29" s="487">
        <f t="shared" si="11"/>
        <v>-1.0329985652797635E-2</v>
      </c>
      <c r="AS29" s="487">
        <f t="shared" si="12"/>
        <v>0.32735284859930758</v>
      </c>
      <c r="AT29" s="487"/>
      <c r="AU29" s="487"/>
      <c r="AV29" s="487"/>
      <c r="AW29" s="487"/>
      <c r="AX29" s="487"/>
      <c r="AY29" s="487"/>
      <c r="AZ29" s="487"/>
      <c r="BA29" s="487"/>
      <c r="BB29" s="487"/>
      <c r="BC29" s="487"/>
      <c r="BD29" s="585">
        <f t="shared" si="13"/>
        <v>1.4193984454207609E-2</v>
      </c>
    </row>
    <row r="30" spans="2:56" x14ac:dyDescent="0.25">
      <c r="B30" s="126">
        <v>37591</v>
      </c>
      <c r="C30" s="590">
        <v>39.04</v>
      </c>
      <c r="D30" s="247">
        <v>32.299999999999997</v>
      </c>
      <c r="E30" s="247">
        <v>29.04</v>
      </c>
      <c r="F30" s="247">
        <v>24.45</v>
      </c>
      <c r="G30" s="247">
        <v>33.17</v>
      </c>
      <c r="H30" s="247">
        <v>34.47</v>
      </c>
      <c r="I30" s="247">
        <v>42.59</v>
      </c>
      <c r="J30" s="247" t="s">
        <v>788</v>
      </c>
      <c r="K30" s="437" t="s">
        <v>788</v>
      </c>
      <c r="L30" s="437" t="s">
        <v>788</v>
      </c>
      <c r="M30" s="437" t="s">
        <v>788</v>
      </c>
      <c r="N30" s="437" t="s">
        <v>788</v>
      </c>
      <c r="O30" s="437" t="s">
        <v>788</v>
      </c>
      <c r="P30" s="437" t="s">
        <v>788</v>
      </c>
      <c r="Q30" s="437" t="s">
        <v>788</v>
      </c>
      <c r="R30" s="437" t="s">
        <v>788</v>
      </c>
      <c r="S30" s="437" t="s">
        <v>788</v>
      </c>
      <c r="T30" s="441">
        <v>30.41</v>
      </c>
      <c r="U30" s="225">
        <f t="shared" si="14"/>
        <v>5.5135135135135016E-2</v>
      </c>
      <c r="V30" s="174">
        <f t="shared" si="0"/>
        <v>-3.7014188772364065E-3</v>
      </c>
      <c r="W30" s="174">
        <f t="shared" si="1"/>
        <v>9.0340514246003423E-3</v>
      </c>
      <c r="X30" s="174">
        <f t="shared" si="2"/>
        <v>6.8152031454783657E-2</v>
      </c>
      <c r="Y30" s="174">
        <f t="shared" si="3"/>
        <v>6.21197566442524E-2</v>
      </c>
      <c r="Z30" s="174">
        <f t="shared" si="4"/>
        <v>-5.798782255727053E-4</v>
      </c>
      <c r="AA30" s="174">
        <f t="shared" si="5"/>
        <v>9.9596869812663691E-3</v>
      </c>
      <c r="AB30" s="174"/>
      <c r="AC30" s="167"/>
      <c r="AD30" s="167"/>
      <c r="AE30" s="167"/>
      <c r="AF30" s="167"/>
      <c r="AG30" s="167"/>
      <c r="AH30" s="167"/>
      <c r="AI30" s="167"/>
      <c r="AJ30" s="167"/>
      <c r="AK30" s="167"/>
      <c r="AL30" s="548">
        <f t="shared" si="6"/>
        <v>1.3328890369876722E-2</v>
      </c>
      <c r="AM30" s="594">
        <f t="shared" si="15"/>
        <v>0.3809692253272019</v>
      </c>
      <c r="AN30" s="487">
        <f t="shared" si="7"/>
        <v>6.6710700132100342E-2</v>
      </c>
      <c r="AO30" s="487">
        <f t="shared" si="8"/>
        <v>6.2370062370062929E-3</v>
      </c>
      <c r="AP30" s="487">
        <f t="shared" si="9"/>
        <v>7.5670919489661204E-2</v>
      </c>
      <c r="AQ30" s="487">
        <f t="shared" si="10"/>
        <v>3.023888720895096E-3</v>
      </c>
      <c r="AR30" s="487">
        <f t="shared" si="11"/>
        <v>7.6001169248756106E-3</v>
      </c>
      <c r="AS30" s="487">
        <f t="shared" si="12"/>
        <v>0.3882007822685789</v>
      </c>
      <c r="AT30" s="487"/>
      <c r="AU30" s="487"/>
      <c r="AV30" s="487"/>
      <c r="AW30" s="487"/>
      <c r="AX30" s="487"/>
      <c r="AY30" s="487"/>
      <c r="AZ30" s="487"/>
      <c r="BA30" s="487"/>
      <c r="BB30" s="487"/>
      <c r="BC30" s="487"/>
      <c r="BD30" s="585">
        <f t="shared" si="13"/>
        <v>2.736486486486478E-2</v>
      </c>
    </row>
    <row r="31" spans="2:56" x14ac:dyDescent="0.25">
      <c r="B31" s="126">
        <v>37681</v>
      </c>
      <c r="C31" s="590">
        <v>38.04</v>
      </c>
      <c r="D31" s="247">
        <v>32.28</v>
      </c>
      <c r="E31" s="247">
        <v>28.96</v>
      </c>
      <c r="F31" s="247">
        <v>25.39</v>
      </c>
      <c r="G31" s="247">
        <v>33.729999999999997</v>
      </c>
      <c r="H31" s="247">
        <v>34.81</v>
      </c>
      <c r="I31" s="247">
        <v>40.82</v>
      </c>
      <c r="J31" s="247" t="s">
        <v>788</v>
      </c>
      <c r="K31" s="437" t="s">
        <v>788</v>
      </c>
      <c r="L31" s="437" t="s">
        <v>788</v>
      </c>
      <c r="M31" s="437" t="s">
        <v>788</v>
      </c>
      <c r="N31" s="437" t="s">
        <v>788</v>
      </c>
      <c r="O31" s="437" t="s">
        <v>788</v>
      </c>
      <c r="P31" s="437" t="s">
        <v>788</v>
      </c>
      <c r="Q31" s="437" t="s">
        <v>788</v>
      </c>
      <c r="R31" s="437" t="s">
        <v>788</v>
      </c>
      <c r="S31" s="437" t="s">
        <v>788</v>
      </c>
      <c r="T31" s="441">
        <v>30.48</v>
      </c>
      <c r="U31" s="225">
        <f t="shared" si="14"/>
        <v>-2.561475409836067E-2</v>
      </c>
      <c r="V31" s="174">
        <f t="shared" si="0"/>
        <v>-6.191950464394802E-4</v>
      </c>
      <c r="W31" s="174">
        <f t="shared" si="1"/>
        <v>-2.7548209366390353E-3</v>
      </c>
      <c r="X31" s="174">
        <f t="shared" si="2"/>
        <v>3.8445807770961293E-2</v>
      </c>
      <c r="Y31" s="174">
        <f t="shared" si="3"/>
        <v>1.6882725354235628E-2</v>
      </c>
      <c r="Z31" s="174">
        <f t="shared" si="4"/>
        <v>9.8636495503336974E-3</v>
      </c>
      <c r="AA31" s="174">
        <f t="shared" si="5"/>
        <v>-4.1559051420521298E-2</v>
      </c>
      <c r="AB31" s="174"/>
      <c r="AC31" s="167"/>
      <c r="AD31" s="167"/>
      <c r="AE31" s="167"/>
      <c r="AF31" s="167"/>
      <c r="AG31" s="167"/>
      <c r="AH31" s="167"/>
      <c r="AI31" s="167"/>
      <c r="AJ31" s="167"/>
      <c r="AK31" s="167"/>
      <c r="AL31" s="548">
        <f t="shared" si="6"/>
        <v>2.3018743834264388E-3</v>
      </c>
      <c r="AM31" s="594">
        <f t="shared" si="15"/>
        <v>0.23868446760013029</v>
      </c>
      <c r="AN31" s="487">
        <f t="shared" si="7"/>
        <v>1.6692913385826902E-2</v>
      </c>
      <c r="AO31" s="487">
        <f t="shared" si="8"/>
        <v>1.0115102895012162E-2</v>
      </c>
      <c r="AP31" s="487">
        <f t="shared" si="9"/>
        <v>0.12594235033259427</v>
      </c>
      <c r="AQ31" s="487">
        <f t="shared" si="10"/>
        <v>5.5712050078247088E-2</v>
      </c>
      <c r="AR31" s="487">
        <f t="shared" si="11"/>
        <v>1.6053706946876911E-2</v>
      </c>
      <c r="AS31" s="487">
        <f t="shared" si="12"/>
        <v>0.12669058791057153</v>
      </c>
      <c r="AT31" s="487"/>
      <c r="AU31" s="487"/>
      <c r="AV31" s="487"/>
      <c r="AW31" s="487"/>
      <c r="AX31" s="487"/>
      <c r="AY31" s="487"/>
      <c r="AZ31" s="487"/>
      <c r="BA31" s="487"/>
      <c r="BB31" s="487"/>
      <c r="BC31" s="487"/>
      <c r="BD31" s="585">
        <f t="shared" si="13"/>
        <v>2.7646662171274539E-2</v>
      </c>
    </row>
    <row r="32" spans="2:56" x14ac:dyDescent="0.25">
      <c r="B32" s="126">
        <v>37773</v>
      </c>
      <c r="C32" s="590">
        <v>37.840000000000003</v>
      </c>
      <c r="D32" s="247">
        <v>34.369999999999997</v>
      </c>
      <c r="E32" s="247">
        <v>29.76</v>
      </c>
      <c r="F32" s="247">
        <v>26.32</v>
      </c>
      <c r="G32" s="247">
        <v>33.97</v>
      </c>
      <c r="H32" s="247">
        <v>35.619999999999997</v>
      </c>
      <c r="I32" s="247">
        <v>42.17</v>
      </c>
      <c r="J32" s="247" t="s">
        <v>788</v>
      </c>
      <c r="K32" s="437" t="s">
        <v>788</v>
      </c>
      <c r="L32" s="437" t="s">
        <v>788</v>
      </c>
      <c r="M32" s="437" t="s">
        <v>788</v>
      </c>
      <c r="N32" s="437" t="s">
        <v>788</v>
      </c>
      <c r="O32" s="437" t="s">
        <v>788</v>
      </c>
      <c r="P32" s="437" t="s">
        <v>788</v>
      </c>
      <c r="Q32" s="437" t="s">
        <v>788</v>
      </c>
      <c r="R32" s="437" t="s">
        <v>788</v>
      </c>
      <c r="S32" s="437" t="s">
        <v>788</v>
      </c>
      <c r="T32" s="441">
        <v>31.28</v>
      </c>
      <c r="U32" s="225">
        <f t="shared" si="14"/>
        <v>-5.2576235541533789E-3</v>
      </c>
      <c r="V32" s="174">
        <f t="shared" si="0"/>
        <v>6.4745972738537771E-2</v>
      </c>
      <c r="W32" s="174">
        <f t="shared" si="1"/>
        <v>2.7624309392265234E-2</v>
      </c>
      <c r="X32" s="174">
        <f t="shared" si="2"/>
        <v>3.6628593934619813E-2</v>
      </c>
      <c r="Y32" s="174">
        <f t="shared" si="3"/>
        <v>7.1153276015416544E-3</v>
      </c>
      <c r="Z32" s="174">
        <f t="shared" si="4"/>
        <v>2.3269175524274432E-2</v>
      </c>
      <c r="AA32" s="174">
        <f t="shared" si="5"/>
        <v>3.3072023517883409E-2</v>
      </c>
      <c r="AB32" s="174"/>
      <c r="AC32" s="167"/>
      <c r="AD32" s="167"/>
      <c r="AE32" s="167"/>
      <c r="AF32" s="167"/>
      <c r="AG32" s="167"/>
      <c r="AH32" s="167"/>
      <c r="AI32" s="167"/>
      <c r="AJ32" s="167"/>
      <c r="AK32" s="167"/>
      <c r="AL32" s="548">
        <f t="shared" si="6"/>
        <v>2.6246719160105014E-2</v>
      </c>
      <c r="AM32" s="594">
        <f t="shared" si="15"/>
        <v>0.12585540017851837</v>
      </c>
      <c r="AN32" s="487">
        <f t="shared" si="7"/>
        <v>6.9383945239576805E-2</v>
      </c>
      <c r="AO32" s="487">
        <f t="shared" si="8"/>
        <v>2.7624309392265234E-2</v>
      </c>
      <c r="AP32" s="487">
        <f t="shared" si="9"/>
        <v>0.18292134831460682</v>
      </c>
      <c r="AQ32" s="487">
        <f t="shared" si="10"/>
        <v>5.6246299585553938E-3</v>
      </c>
      <c r="AR32" s="487">
        <f t="shared" si="11"/>
        <v>4.5187793427230005E-2</v>
      </c>
      <c r="AS32" s="487">
        <f t="shared" si="12"/>
        <v>5.4250000000000131E-2</v>
      </c>
      <c r="AT32" s="487"/>
      <c r="AU32" s="487"/>
      <c r="AV32" s="487"/>
      <c r="AW32" s="487"/>
      <c r="AX32" s="487"/>
      <c r="AY32" s="487"/>
      <c r="AZ32" s="487"/>
      <c r="BA32" s="487"/>
      <c r="BB32" s="487"/>
      <c r="BC32" s="487"/>
      <c r="BD32" s="585">
        <f t="shared" si="13"/>
        <v>3.6791514749751286E-2</v>
      </c>
    </row>
    <row r="33" spans="2:56" x14ac:dyDescent="0.25">
      <c r="B33" s="126">
        <v>37865</v>
      </c>
      <c r="C33" s="590">
        <v>40.21</v>
      </c>
      <c r="D33" s="247">
        <v>34.229999999999997</v>
      </c>
      <c r="E33" s="247">
        <v>30.6</v>
      </c>
      <c r="F33" s="247">
        <v>27.81</v>
      </c>
      <c r="G33" s="247">
        <v>35.72</v>
      </c>
      <c r="H33" s="247">
        <v>36.07</v>
      </c>
      <c r="I33" s="247">
        <v>43</v>
      </c>
      <c r="J33" s="247" t="s">
        <v>788</v>
      </c>
      <c r="K33" s="437" t="s">
        <v>788</v>
      </c>
      <c r="L33" s="437" t="s">
        <v>788</v>
      </c>
      <c r="M33" s="437" t="s">
        <v>788</v>
      </c>
      <c r="N33" s="437" t="s">
        <v>788</v>
      </c>
      <c r="O33" s="437" t="s">
        <v>788</v>
      </c>
      <c r="P33" s="437" t="s">
        <v>788</v>
      </c>
      <c r="Q33" s="437" t="s">
        <v>788</v>
      </c>
      <c r="R33" s="437" t="s">
        <v>788</v>
      </c>
      <c r="S33" s="437" t="s">
        <v>788</v>
      </c>
      <c r="T33" s="441">
        <v>32.1</v>
      </c>
      <c r="U33" s="225">
        <f t="shared" si="14"/>
        <v>6.263213530655376E-2</v>
      </c>
      <c r="V33" s="174">
        <f t="shared" si="0"/>
        <v>-4.0733197556008793E-3</v>
      </c>
      <c r="W33" s="174">
        <f t="shared" si="1"/>
        <v>2.8225806451612989E-2</v>
      </c>
      <c r="X33" s="174">
        <f t="shared" si="2"/>
        <v>5.6610942249240015E-2</v>
      </c>
      <c r="Y33" s="174">
        <f t="shared" si="3"/>
        <v>5.1516043567853886E-2</v>
      </c>
      <c r="Z33" s="174">
        <f t="shared" si="4"/>
        <v>1.2633352049410629E-2</v>
      </c>
      <c r="AA33" s="174">
        <f t="shared" si="5"/>
        <v>1.9682238558216714E-2</v>
      </c>
      <c r="AB33" s="174"/>
      <c r="AC33" s="167"/>
      <c r="AD33" s="167"/>
      <c r="AE33" s="167"/>
      <c r="AF33" s="167"/>
      <c r="AG33" s="167"/>
      <c r="AH33" s="167"/>
      <c r="AI33" s="167"/>
      <c r="AJ33" s="167"/>
      <c r="AK33" s="167"/>
      <c r="AL33" s="548">
        <f t="shared" si="6"/>
        <v>2.6214833759590883E-2</v>
      </c>
      <c r="AM33" s="594">
        <f t="shared" si="15"/>
        <v>8.675675675675687E-2</v>
      </c>
      <c r="AN33" s="487">
        <f t="shared" si="7"/>
        <v>5.5829734731646985E-2</v>
      </c>
      <c r="AO33" s="487">
        <f t="shared" si="8"/>
        <v>6.323835997220284E-2</v>
      </c>
      <c r="AP33" s="487">
        <f t="shared" si="9"/>
        <v>0.21494102228047174</v>
      </c>
      <c r="AQ33" s="487">
        <f t="shared" si="10"/>
        <v>0.14377201408901685</v>
      </c>
      <c r="AR33" s="487">
        <f t="shared" si="11"/>
        <v>4.5810379820237612E-2</v>
      </c>
      <c r="AS33" s="487">
        <f t="shared" si="12"/>
        <v>1.9682238558216714E-2</v>
      </c>
      <c r="AT33" s="487"/>
      <c r="AU33" s="487"/>
      <c r="AV33" s="487"/>
      <c r="AW33" s="487"/>
      <c r="AX33" s="487"/>
      <c r="AY33" s="487"/>
      <c r="AZ33" s="487"/>
      <c r="BA33" s="487"/>
      <c r="BB33" s="487"/>
      <c r="BC33" s="487"/>
      <c r="BD33" s="585">
        <f t="shared" si="13"/>
        <v>6.9643452182605703E-2</v>
      </c>
    </row>
    <row r="34" spans="2:56" x14ac:dyDescent="0.25">
      <c r="B34" s="126">
        <v>37956</v>
      </c>
      <c r="C34" s="590">
        <v>42.55</v>
      </c>
      <c r="D34" s="247">
        <v>35.28</v>
      </c>
      <c r="E34" s="247">
        <v>31.53</v>
      </c>
      <c r="F34" s="247">
        <v>28.58</v>
      </c>
      <c r="G34" s="247">
        <v>36.299999999999997</v>
      </c>
      <c r="H34" s="247">
        <v>36.799999999999997</v>
      </c>
      <c r="I34" s="247">
        <v>44.45</v>
      </c>
      <c r="J34" s="247" t="s">
        <v>788</v>
      </c>
      <c r="K34" s="437" t="s">
        <v>788</v>
      </c>
      <c r="L34" s="437" t="s">
        <v>788</v>
      </c>
      <c r="M34" s="437" t="s">
        <v>788</v>
      </c>
      <c r="N34" s="437" t="s">
        <v>788</v>
      </c>
      <c r="O34" s="437" t="s">
        <v>788</v>
      </c>
      <c r="P34" s="437" t="s">
        <v>788</v>
      </c>
      <c r="Q34" s="437" t="s">
        <v>788</v>
      </c>
      <c r="R34" s="437" t="s">
        <v>788</v>
      </c>
      <c r="S34" s="437" t="s">
        <v>788</v>
      </c>
      <c r="T34" s="441">
        <v>32.96</v>
      </c>
      <c r="U34" s="225">
        <f t="shared" si="14"/>
        <v>5.8194478985327036E-2</v>
      </c>
      <c r="V34" s="174">
        <f t="shared" si="0"/>
        <v>3.0674846625766916E-2</v>
      </c>
      <c r="W34" s="174">
        <f t="shared" si="1"/>
        <v>3.039215686274499E-2</v>
      </c>
      <c r="X34" s="174">
        <f t="shared" si="2"/>
        <v>2.768788205681405E-2</v>
      </c>
      <c r="Y34" s="174">
        <f t="shared" si="3"/>
        <v>1.6237402015677471E-2</v>
      </c>
      <c r="Z34" s="174">
        <f t="shared" si="4"/>
        <v>2.0238425284169637E-2</v>
      </c>
      <c r="AA34" s="174">
        <f t="shared" si="5"/>
        <v>3.3720930232558288E-2</v>
      </c>
      <c r="AB34" s="174"/>
      <c r="AC34" s="167"/>
      <c r="AD34" s="167"/>
      <c r="AE34" s="167"/>
      <c r="AF34" s="167"/>
      <c r="AG34" s="167"/>
      <c r="AH34" s="167"/>
      <c r="AI34" s="167"/>
      <c r="AJ34" s="167"/>
      <c r="AK34" s="167"/>
      <c r="AL34" s="548">
        <f t="shared" si="6"/>
        <v>2.6791277258567003E-2</v>
      </c>
      <c r="AM34" s="594">
        <f t="shared" si="15"/>
        <v>8.9907786885245811E-2</v>
      </c>
      <c r="AN34" s="487">
        <f t="shared" si="7"/>
        <v>9.2260061919504865E-2</v>
      </c>
      <c r="AO34" s="487">
        <f t="shared" si="8"/>
        <v>8.5743801652892637E-2</v>
      </c>
      <c r="AP34" s="487">
        <f t="shared" si="9"/>
        <v>0.16891615541922289</v>
      </c>
      <c r="AQ34" s="487">
        <f t="shared" si="10"/>
        <v>9.4362375640639096E-2</v>
      </c>
      <c r="AR34" s="487">
        <f t="shared" si="11"/>
        <v>6.7595010153756796E-2</v>
      </c>
      <c r="AS34" s="487">
        <f t="shared" si="12"/>
        <v>4.3672223526649345E-2</v>
      </c>
      <c r="AT34" s="487"/>
      <c r="AU34" s="487"/>
      <c r="AV34" s="487"/>
      <c r="AW34" s="487"/>
      <c r="AX34" s="487"/>
      <c r="AY34" s="487"/>
      <c r="AZ34" s="487"/>
      <c r="BA34" s="487"/>
      <c r="BB34" s="487"/>
      <c r="BC34" s="487"/>
      <c r="BD34" s="585">
        <f t="shared" si="13"/>
        <v>8.3853995396251158E-2</v>
      </c>
    </row>
    <row r="35" spans="2:56" x14ac:dyDescent="0.25">
      <c r="B35" s="126">
        <v>38047</v>
      </c>
      <c r="C35" s="590">
        <v>43.95</v>
      </c>
      <c r="D35" s="247">
        <v>35.93</v>
      </c>
      <c r="E35" s="247">
        <v>32.909999999999997</v>
      </c>
      <c r="F35" s="247">
        <v>29.9</v>
      </c>
      <c r="G35" s="247">
        <v>37.409999999999997</v>
      </c>
      <c r="H35" s="247">
        <v>37.85</v>
      </c>
      <c r="I35" s="247">
        <v>47.51</v>
      </c>
      <c r="J35" s="247" t="s">
        <v>788</v>
      </c>
      <c r="K35" s="437" t="s">
        <v>788</v>
      </c>
      <c r="L35" s="437" t="s">
        <v>788</v>
      </c>
      <c r="M35" s="437" t="s">
        <v>788</v>
      </c>
      <c r="N35" s="437" t="s">
        <v>788</v>
      </c>
      <c r="O35" s="437" t="s">
        <v>788</v>
      </c>
      <c r="P35" s="437" t="s">
        <v>788</v>
      </c>
      <c r="Q35" s="437" t="s">
        <v>788</v>
      </c>
      <c r="R35" s="437" t="s">
        <v>788</v>
      </c>
      <c r="S35" s="437" t="s">
        <v>788</v>
      </c>
      <c r="T35" s="441">
        <v>34.21</v>
      </c>
      <c r="U35" s="225">
        <f t="shared" si="14"/>
        <v>3.2902467685076431E-2</v>
      </c>
      <c r="V35" s="174">
        <f t="shared" si="0"/>
        <v>1.8424036281179168E-2</v>
      </c>
      <c r="W35" s="174">
        <f t="shared" si="1"/>
        <v>4.3767840152235893E-2</v>
      </c>
      <c r="X35" s="174">
        <f t="shared" si="2"/>
        <v>4.618614415675304E-2</v>
      </c>
      <c r="Y35" s="174">
        <f t="shared" si="3"/>
        <v>3.057851239669418E-2</v>
      </c>
      <c r="Z35" s="174">
        <f t="shared" si="4"/>
        <v>2.8532608695652328E-2</v>
      </c>
      <c r="AA35" s="174">
        <f t="shared" si="5"/>
        <v>6.8841394825646773E-2</v>
      </c>
      <c r="AB35" s="174"/>
      <c r="AC35" s="167"/>
      <c r="AD35" s="167"/>
      <c r="AE35" s="167"/>
      <c r="AF35" s="167"/>
      <c r="AG35" s="167"/>
      <c r="AH35" s="167"/>
      <c r="AI35" s="167"/>
      <c r="AJ35" s="167"/>
      <c r="AK35" s="167"/>
      <c r="AL35" s="548">
        <f t="shared" si="6"/>
        <v>3.7924757281553312E-2</v>
      </c>
      <c r="AM35" s="594">
        <f t="shared" si="15"/>
        <v>0.15536277602523674</v>
      </c>
      <c r="AN35" s="487">
        <f t="shared" si="7"/>
        <v>0.11307311028500622</v>
      </c>
      <c r="AO35" s="487">
        <f t="shared" si="8"/>
        <v>0.13639502762430933</v>
      </c>
      <c r="AP35" s="487">
        <f t="shared" si="9"/>
        <v>0.17762898779046865</v>
      </c>
      <c r="AQ35" s="487">
        <f t="shared" si="10"/>
        <v>0.10910168989030544</v>
      </c>
      <c r="AR35" s="487">
        <f t="shared" si="11"/>
        <v>8.7331226659006056E-2</v>
      </c>
      <c r="AS35" s="487">
        <f t="shared" si="12"/>
        <v>0.163890249877511</v>
      </c>
      <c r="AT35" s="487"/>
      <c r="AU35" s="487"/>
      <c r="AV35" s="487"/>
      <c r="AW35" s="487"/>
      <c r="AX35" s="487"/>
      <c r="AY35" s="487"/>
      <c r="AZ35" s="487"/>
      <c r="BA35" s="487"/>
      <c r="BB35" s="487"/>
      <c r="BC35" s="487"/>
      <c r="BD35" s="585">
        <f t="shared" si="13"/>
        <v>0.12237532808398943</v>
      </c>
    </row>
    <row r="36" spans="2:56" x14ac:dyDescent="0.25">
      <c r="B36" s="126">
        <v>38139</v>
      </c>
      <c r="C36" s="590">
        <v>45.23</v>
      </c>
      <c r="D36" s="247">
        <v>37.619999999999997</v>
      </c>
      <c r="E36" s="247">
        <v>34.340000000000003</v>
      </c>
      <c r="F36" s="247">
        <v>29.36</v>
      </c>
      <c r="G36" s="247">
        <v>37.630000000000003</v>
      </c>
      <c r="H36" s="247">
        <v>38.799999999999997</v>
      </c>
      <c r="I36" s="247">
        <v>46.02</v>
      </c>
      <c r="J36" s="247" t="s">
        <v>788</v>
      </c>
      <c r="K36" s="437" t="s">
        <v>788</v>
      </c>
      <c r="L36" s="437" t="s">
        <v>788</v>
      </c>
      <c r="M36" s="437" t="s">
        <v>788</v>
      </c>
      <c r="N36" s="437" t="s">
        <v>788</v>
      </c>
      <c r="O36" s="437" t="s">
        <v>788</v>
      </c>
      <c r="P36" s="437" t="s">
        <v>788</v>
      </c>
      <c r="Q36" s="437" t="s">
        <v>788</v>
      </c>
      <c r="R36" s="437" t="s">
        <v>788</v>
      </c>
      <c r="S36" s="437" t="s">
        <v>788</v>
      </c>
      <c r="T36" s="441">
        <v>35.32</v>
      </c>
      <c r="U36" s="225">
        <f t="shared" si="14"/>
        <v>2.9124004550625582E-2</v>
      </c>
      <c r="V36" s="174">
        <f t="shared" si="0"/>
        <v>4.7035903145004054E-2</v>
      </c>
      <c r="W36" s="174">
        <f t="shared" si="1"/>
        <v>4.3451838347007277E-2</v>
      </c>
      <c r="X36" s="174">
        <f t="shared" si="2"/>
        <v>-1.8060200668896242E-2</v>
      </c>
      <c r="Y36" s="174">
        <f t="shared" si="3"/>
        <v>5.8807805399627711E-3</v>
      </c>
      <c r="Z36" s="174">
        <f t="shared" si="4"/>
        <v>2.509907529722577E-2</v>
      </c>
      <c r="AA36" s="174">
        <f t="shared" si="5"/>
        <v>-3.1361818564512589E-2</v>
      </c>
      <c r="AB36" s="174"/>
      <c r="AC36" s="167"/>
      <c r="AD36" s="167"/>
      <c r="AE36" s="167"/>
      <c r="AF36" s="167"/>
      <c r="AG36" s="167"/>
      <c r="AH36" s="167"/>
      <c r="AI36" s="167"/>
      <c r="AJ36" s="167"/>
      <c r="AK36" s="167"/>
      <c r="AL36" s="548">
        <f t="shared" si="6"/>
        <v>3.2446653025431038E-2</v>
      </c>
      <c r="AM36" s="594">
        <f t="shared" si="15"/>
        <v>0.1952959830866805</v>
      </c>
      <c r="AN36" s="487">
        <f t="shared" si="7"/>
        <v>9.4559208612161827E-2</v>
      </c>
      <c r="AO36" s="487">
        <f t="shared" si="8"/>
        <v>0.15389784946236573</v>
      </c>
      <c r="AP36" s="487">
        <f t="shared" si="9"/>
        <v>0.11550151975683898</v>
      </c>
      <c r="AQ36" s="487">
        <f t="shared" si="10"/>
        <v>0.10774212540476902</v>
      </c>
      <c r="AR36" s="487">
        <f t="shared" si="11"/>
        <v>8.9275687815833837E-2</v>
      </c>
      <c r="AS36" s="487">
        <f t="shared" si="12"/>
        <v>9.1297130661607717E-2</v>
      </c>
      <c r="AT36" s="487"/>
      <c r="AU36" s="487"/>
      <c r="AV36" s="487"/>
      <c r="AW36" s="487"/>
      <c r="AX36" s="487"/>
      <c r="AY36" s="487"/>
      <c r="AZ36" s="487"/>
      <c r="BA36" s="487"/>
      <c r="BB36" s="487"/>
      <c r="BC36" s="487"/>
      <c r="BD36" s="585">
        <f t="shared" si="13"/>
        <v>0.12915601023017897</v>
      </c>
    </row>
    <row r="37" spans="2:56" x14ac:dyDescent="0.25">
      <c r="B37" s="126">
        <v>38231</v>
      </c>
      <c r="C37" s="590">
        <v>46.22</v>
      </c>
      <c r="D37" s="247">
        <v>38.46</v>
      </c>
      <c r="E37" s="247">
        <v>35.26</v>
      </c>
      <c r="F37" s="247">
        <v>30.19</v>
      </c>
      <c r="G37" s="247">
        <v>40.520000000000003</v>
      </c>
      <c r="H37" s="247">
        <v>39.549999999999997</v>
      </c>
      <c r="I37" s="247">
        <v>50.56</v>
      </c>
      <c r="J37" s="247" t="s">
        <v>788</v>
      </c>
      <c r="K37" s="437" t="s">
        <v>788</v>
      </c>
      <c r="L37" s="437" t="s">
        <v>788</v>
      </c>
      <c r="M37" s="437" t="s">
        <v>788</v>
      </c>
      <c r="N37" s="437" t="s">
        <v>788</v>
      </c>
      <c r="O37" s="437" t="s">
        <v>788</v>
      </c>
      <c r="P37" s="437" t="s">
        <v>788</v>
      </c>
      <c r="Q37" s="437" t="s">
        <v>788</v>
      </c>
      <c r="R37" s="437" t="s">
        <v>788</v>
      </c>
      <c r="S37" s="437" t="s">
        <v>788</v>
      </c>
      <c r="T37" s="441">
        <v>36.43</v>
      </c>
      <c r="U37" s="225">
        <f t="shared" si="14"/>
        <v>2.1888127349104725E-2</v>
      </c>
      <c r="V37" s="174">
        <f t="shared" si="0"/>
        <v>2.2328548644338309E-2</v>
      </c>
      <c r="W37" s="174">
        <f t="shared" si="1"/>
        <v>2.6790914385556031E-2</v>
      </c>
      <c r="X37" s="174">
        <f t="shared" si="2"/>
        <v>2.826975476839233E-2</v>
      </c>
      <c r="Y37" s="174">
        <f t="shared" si="3"/>
        <v>7.68004251926655E-2</v>
      </c>
      <c r="Z37" s="174">
        <f t="shared" si="4"/>
        <v>1.9329896907216426E-2</v>
      </c>
      <c r="AA37" s="174">
        <f t="shared" si="5"/>
        <v>9.8652759669708878E-2</v>
      </c>
      <c r="AB37" s="174"/>
      <c r="AC37" s="167"/>
      <c r="AD37" s="167"/>
      <c r="AE37" s="167"/>
      <c r="AF37" s="167"/>
      <c r="AG37" s="167"/>
      <c r="AH37" s="167"/>
      <c r="AI37" s="167"/>
      <c r="AJ37" s="167"/>
      <c r="AK37" s="167"/>
      <c r="AL37" s="548">
        <f t="shared" si="6"/>
        <v>3.1426953567383897E-2</v>
      </c>
      <c r="AM37" s="594">
        <f t="shared" si="15"/>
        <v>0.14946530713752804</v>
      </c>
      <c r="AN37" s="487">
        <f t="shared" si="7"/>
        <v>0.12357581069237522</v>
      </c>
      <c r="AO37" s="487">
        <f t="shared" si="8"/>
        <v>0.15228758169934631</v>
      </c>
      <c r="AP37" s="487">
        <f t="shared" si="9"/>
        <v>8.5580726357425529E-2</v>
      </c>
      <c r="AQ37" s="487">
        <f t="shared" si="10"/>
        <v>0.13437849944008962</v>
      </c>
      <c r="AR37" s="487">
        <f t="shared" si="11"/>
        <v>9.6479068477959506E-2</v>
      </c>
      <c r="AS37" s="487">
        <f t="shared" si="12"/>
        <v>0.17581395348837225</v>
      </c>
      <c r="AT37" s="487"/>
      <c r="AU37" s="487"/>
      <c r="AV37" s="487"/>
      <c r="AW37" s="487"/>
      <c r="AX37" s="487"/>
      <c r="AY37" s="487"/>
      <c r="AZ37" s="487"/>
      <c r="BA37" s="487"/>
      <c r="BB37" s="487"/>
      <c r="BC37" s="487"/>
      <c r="BD37" s="585">
        <f t="shared" si="13"/>
        <v>0.13489096573208714</v>
      </c>
    </row>
    <row r="38" spans="2:56" x14ac:dyDescent="0.25">
      <c r="B38" s="126">
        <v>38322</v>
      </c>
      <c r="C38" s="590">
        <v>47.19</v>
      </c>
      <c r="D38" s="247">
        <v>38.950000000000003</v>
      </c>
      <c r="E38" s="247">
        <v>35.369999999999997</v>
      </c>
      <c r="F38" s="247">
        <v>29.47</v>
      </c>
      <c r="G38" s="247">
        <v>43.32</v>
      </c>
      <c r="H38" s="247">
        <v>40.56</v>
      </c>
      <c r="I38" s="247">
        <v>51.09</v>
      </c>
      <c r="J38" s="247" t="s">
        <v>788</v>
      </c>
      <c r="K38" s="437" t="s">
        <v>788</v>
      </c>
      <c r="L38" s="437" t="s">
        <v>788</v>
      </c>
      <c r="M38" s="437" t="s">
        <v>788</v>
      </c>
      <c r="N38" s="437" t="s">
        <v>788</v>
      </c>
      <c r="O38" s="437" t="s">
        <v>788</v>
      </c>
      <c r="P38" s="437" t="s">
        <v>788</v>
      </c>
      <c r="Q38" s="437" t="s">
        <v>788</v>
      </c>
      <c r="R38" s="437" t="s">
        <v>788</v>
      </c>
      <c r="S38" s="437" t="s">
        <v>788</v>
      </c>
      <c r="T38" s="441">
        <v>36.89</v>
      </c>
      <c r="U38" s="225">
        <f t="shared" si="14"/>
        <v>2.0986585893552512E-2</v>
      </c>
      <c r="V38" s="174">
        <f t="shared" si="0"/>
        <v>1.2740509620384977E-2</v>
      </c>
      <c r="W38" s="174">
        <f t="shared" si="1"/>
        <v>3.1196823596142398E-3</v>
      </c>
      <c r="X38" s="174">
        <f t="shared" si="2"/>
        <v>-2.3848956608148453E-2</v>
      </c>
      <c r="Y38" s="174">
        <f t="shared" si="3"/>
        <v>6.9101678183612902E-2</v>
      </c>
      <c r="Z38" s="174">
        <f t="shared" si="4"/>
        <v>2.553729456384346E-2</v>
      </c>
      <c r="AA38" s="174">
        <f t="shared" si="5"/>
        <v>1.0482594936708889E-2</v>
      </c>
      <c r="AB38" s="174"/>
      <c r="AC38" s="167"/>
      <c r="AD38" s="167"/>
      <c r="AE38" s="167"/>
      <c r="AF38" s="167"/>
      <c r="AG38" s="167"/>
      <c r="AH38" s="167"/>
      <c r="AI38" s="167"/>
      <c r="AJ38" s="167"/>
      <c r="AK38" s="167"/>
      <c r="AL38" s="548">
        <f t="shared" si="6"/>
        <v>1.2626955805654649E-2</v>
      </c>
      <c r="AM38" s="594">
        <f t="shared" si="15"/>
        <v>0.10904817861339611</v>
      </c>
      <c r="AN38" s="487">
        <f t="shared" si="7"/>
        <v>0.1040249433106577</v>
      </c>
      <c r="AO38" s="487">
        <f t="shared" si="8"/>
        <v>0.12178877259752596</v>
      </c>
      <c r="AP38" s="487">
        <f t="shared" si="9"/>
        <v>3.1140657802659177E-2</v>
      </c>
      <c r="AQ38" s="487">
        <f t="shared" si="10"/>
        <v>0.19338842975206627</v>
      </c>
      <c r="AR38" s="487">
        <f t="shared" si="11"/>
        <v>0.10217391304347845</v>
      </c>
      <c r="AS38" s="487">
        <f t="shared" si="12"/>
        <v>0.14938132733408316</v>
      </c>
      <c r="AT38" s="487"/>
      <c r="AU38" s="487"/>
      <c r="AV38" s="487"/>
      <c r="AW38" s="487"/>
      <c r="AX38" s="487"/>
      <c r="AY38" s="487"/>
      <c r="AZ38" s="487"/>
      <c r="BA38" s="487"/>
      <c r="BB38" s="487"/>
      <c r="BC38" s="487"/>
      <c r="BD38" s="585">
        <f t="shared" si="13"/>
        <v>0.11923543689320382</v>
      </c>
    </row>
    <row r="39" spans="2:56" x14ac:dyDescent="0.25">
      <c r="B39" s="126">
        <v>38412</v>
      </c>
      <c r="C39" s="590">
        <v>48.37</v>
      </c>
      <c r="D39" s="247">
        <v>39.06</v>
      </c>
      <c r="E39" s="247">
        <v>36.479999999999997</v>
      </c>
      <c r="F39" s="247">
        <v>30.94</v>
      </c>
      <c r="G39" s="247">
        <v>44.34</v>
      </c>
      <c r="H39" s="247">
        <v>41.72</v>
      </c>
      <c r="I39" s="247">
        <v>53.22</v>
      </c>
      <c r="J39" s="247" t="s">
        <v>788</v>
      </c>
      <c r="K39" s="437" t="s">
        <v>788</v>
      </c>
      <c r="L39" s="437" t="s">
        <v>788</v>
      </c>
      <c r="M39" s="437" t="s">
        <v>788</v>
      </c>
      <c r="N39" s="437" t="s">
        <v>788</v>
      </c>
      <c r="O39" s="437" t="s">
        <v>788</v>
      </c>
      <c r="P39" s="437" t="s">
        <v>788</v>
      </c>
      <c r="Q39" s="437" t="s">
        <v>788</v>
      </c>
      <c r="R39" s="437" t="s">
        <v>788</v>
      </c>
      <c r="S39" s="437" t="s">
        <v>788</v>
      </c>
      <c r="T39" s="441">
        <v>37.99</v>
      </c>
      <c r="U39" s="225">
        <f t="shared" si="14"/>
        <v>2.5005297732570542E-2</v>
      </c>
      <c r="V39" s="174">
        <f t="shared" si="0"/>
        <v>2.8241335044929539E-3</v>
      </c>
      <c r="W39" s="174">
        <f t="shared" si="1"/>
        <v>3.1382527565733565E-2</v>
      </c>
      <c r="X39" s="174">
        <f t="shared" si="2"/>
        <v>4.9881235154394465E-2</v>
      </c>
      <c r="Y39" s="174">
        <f t="shared" si="3"/>
        <v>2.3545706371191244E-2</v>
      </c>
      <c r="Z39" s="174">
        <f t="shared" si="4"/>
        <v>2.8599605522682259E-2</v>
      </c>
      <c r="AA39" s="174">
        <f t="shared" si="5"/>
        <v>4.1691133294186722E-2</v>
      </c>
      <c r="AB39" s="174"/>
      <c r="AC39" s="167"/>
      <c r="AD39" s="167"/>
      <c r="AE39" s="167"/>
      <c r="AF39" s="167"/>
      <c r="AG39" s="167"/>
      <c r="AH39" s="167"/>
      <c r="AI39" s="167"/>
      <c r="AJ39" s="167"/>
      <c r="AK39" s="167"/>
      <c r="AL39" s="548">
        <f t="shared" si="6"/>
        <v>2.9818378964489023E-2</v>
      </c>
      <c r="AM39" s="594">
        <f t="shared" si="15"/>
        <v>0.10056882821387925</v>
      </c>
      <c r="AN39" s="487">
        <f t="shared" si="7"/>
        <v>8.7113832451990003E-2</v>
      </c>
      <c r="AO39" s="487">
        <f t="shared" si="8"/>
        <v>0.10847766636280776</v>
      </c>
      <c r="AP39" s="487">
        <f t="shared" si="9"/>
        <v>3.4782608695652195E-2</v>
      </c>
      <c r="AQ39" s="487">
        <f t="shared" si="10"/>
        <v>0.18524458700882129</v>
      </c>
      <c r="AR39" s="487">
        <f t="shared" si="11"/>
        <v>0.10224570673712008</v>
      </c>
      <c r="AS39" s="487">
        <f t="shared" si="12"/>
        <v>0.1201852241633341</v>
      </c>
      <c r="AT39" s="487"/>
      <c r="AU39" s="487"/>
      <c r="AV39" s="487"/>
      <c r="AW39" s="487"/>
      <c r="AX39" s="487"/>
      <c r="AY39" s="487"/>
      <c r="AZ39" s="487"/>
      <c r="BA39" s="487"/>
      <c r="BB39" s="487"/>
      <c r="BC39" s="487"/>
      <c r="BD39" s="585">
        <f t="shared" si="13"/>
        <v>0.11049400760011685</v>
      </c>
    </row>
    <row r="40" spans="2:56" x14ac:dyDescent="0.25">
      <c r="B40" s="126">
        <v>38504</v>
      </c>
      <c r="C40" s="590">
        <v>46.94</v>
      </c>
      <c r="D40" s="247">
        <v>38.86</v>
      </c>
      <c r="E40" s="247">
        <v>36.86</v>
      </c>
      <c r="F40" s="247">
        <v>32.76</v>
      </c>
      <c r="G40" s="247">
        <v>46.5</v>
      </c>
      <c r="H40" s="247">
        <v>42.85</v>
      </c>
      <c r="I40" s="247">
        <v>53.96</v>
      </c>
      <c r="J40" s="247" t="s">
        <v>788</v>
      </c>
      <c r="K40" s="437" t="s">
        <v>788</v>
      </c>
      <c r="L40" s="437" t="s">
        <v>788</v>
      </c>
      <c r="M40" s="437" t="s">
        <v>788</v>
      </c>
      <c r="N40" s="437" t="s">
        <v>788</v>
      </c>
      <c r="O40" s="437" t="s">
        <v>788</v>
      </c>
      <c r="P40" s="437" t="s">
        <v>788</v>
      </c>
      <c r="Q40" s="437" t="s">
        <v>788</v>
      </c>
      <c r="R40" s="437" t="s">
        <v>788</v>
      </c>
      <c r="S40" s="437" t="s">
        <v>788</v>
      </c>
      <c r="T40" s="441">
        <v>38.700000000000003</v>
      </c>
      <c r="U40" s="225">
        <f t="shared" si="14"/>
        <v>-2.9563779201984719E-2</v>
      </c>
      <c r="V40" s="174">
        <f t="shared" si="0"/>
        <v>-5.1203277009729264E-3</v>
      </c>
      <c r="W40" s="174">
        <f t="shared" si="1"/>
        <v>1.0416666666666741E-2</v>
      </c>
      <c r="X40" s="174">
        <f t="shared" si="2"/>
        <v>5.8823529411764497E-2</v>
      </c>
      <c r="Y40" s="174">
        <f t="shared" si="3"/>
        <v>4.8714479025710355E-2</v>
      </c>
      <c r="Z40" s="174">
        <f t="shared" si="4"/>
        <v>2.7085330776605909E-2</v>
      </c>
      <c r="AA40" s="174">
        <f t="shared" si="5"/>
        <v>1.3904547162720826E-2</v>
      </c>
      <c r="AB40" s="174"/>
      <c r="AC40" s="167"/>
      <c r="AD40" s="167"/>
      <c r="AE40" s="167"/>
      <c r="AF40" s="167"/>
      <c r="AG40" s="167"/>
      <c r="AH40" s="167"/>
      <c r="AI40" s="167"/>
      <c r="AJ40" s="167"/>
      <c r="AK40" s="167"/>
      <c r="AL40" s="548">
        <f t="shared" si="6"/>
        <v>1.8689128718083703E-2</v>
      </c>
      <c r="AM40" s="594">
        <f t="shared" si="15"/>
        <v>3.7806765421180666E-2</v>
      </c>
      <c r="AN40" s="487">
        <f t="shared" si="7"/>
        <v>3.2961190855927747E-2</v>
      </c>
      <c r="AO40" s="487">
        <f t="shared" si="8"/>
        <v>7.3383808969132103E-2</v>
      </c>
      <c r="AP40" s="487">
        <f t="shared" si="9"/>
        <v>0.11580381471389645</v>
      </c>
      <c r="AQ40" s="487">
        <f t="shared" si="10"/>
        <v>0.23571618389582771</v>
      </c>
      <c r="AR40" s="487">
        <f t="shared" si="11"/>
        <v>0.10438144329896915</v>
      </c>
      <c r="AS40" s="487">
        <f t="shared" si="12"/>
        <v>0.17253368100825717</v>
      </c>
      <c r="AT40" s="487"/>
      <c r="AU40" s="487"/>
      <c r="AV40" s="487"/>
      <c r="AW40" s="487"/>
      <c r="AX40" s="487"/>
      <c r="AY40" s="487"/>
      <c r="AZ40" s="487"/>
      <c r="BA40" s="487"/>
      <c r="BB40" s="487"/>
      <c r="BC40" s="487"/>
      <c r="BD40" s="585">
        <f t="shared" si="13"/>
        <v>9.5696489241223093E-2</v>
      </c>
    </row>
    <row r="41" spans="2:56" x14ac:dyDescent="0.25">
      <c r="B41" s="126">
        <v>38596</v>
      </c>
      <c r="C41" s="590">
        <v>47.59</v>
      </c>
      <c r="D41" s="247">
        <v>38.85</v>
      </c>
      <c r="E41" s="247">
        <v>37.049999999999997</v>
      </c>
      <c r="F41" s="247">
        <v>32.369999999999997</v>
      </c>
      <c r="G41" s="247">
        <v>46.54</v>
      </c>
      <c r="H41" s="247">
        <v>44.81</v>
      </c>
      <c r="I41" s="247">
        <v>51.92</v>
      </c>
      <c r="J41" s="247" t="s">
        <v>788</v>
      </c>
      <c r="K41" s="437" t="s">
        <v>788</v>
      </c>
      <c r="L41" s="437" t="s">
        <v>788</v>
      </c>
      <c r="M41" s="437" t="s">
        <v>788</v>
      </c>
      <c r="N41" s="437" t="s">
        <v>788</v>
      </c>
      <c r="O41" s="437" t="s">
        <v>788</v>
      </c>
      <c r="P41" s="437" t="s">
        <v>788</v>
      </c>
      <c r="Q41" s="437" t="s">
        <v>788</v>
      </c>
      <c r="R41" s="437" t="s">
        <v>788</v>
      </c>
      <c r="S41" s="437" t="s">
        <v>788</v>
      </c>
      <c r="T41" s="441">
        <v>39.159999999999997</v>
      </c>
      <c r="U41" s="225">
        <f t="shared" si="14"/>
        <v>1.3847464848743218E-2</v>
      </c>
      <c r="V41" s="174">
        <f t="shared" si="0"/>
        <v>-2.5733401955729818E-4</v>
      </c>
      <c r="W41" s="174">
        <f t="shared" si="1"/>
        <v>5.1546391752577136E-3</v>
      </c>
      <c r="X41" s="174">
        <f t="shared" si="2"/>
        <v>-1.1904761904761973E-2</v>
      </c>
      <c r="Y41" s="174">
        <f t="shared" si="3"/>
        <v>8.6021505376332463E-4</v>
      </c>
      <c r="Z41" s="174">
        <f t="shared" si="4"/>
        <v>4.5740956826137769E-2</v>
      </c>
      <c r="AA41" s="174">
        <f t="shared" si="5"/>
        <v>-3.7805782060785775E-2</v>
      </c>
      <c r="AB41" s="174"/>
      <c r="AC41" s="167"/>
      <c r="AD41" s="167"/>
      <c r="AE41" s="167"/>
      <c r="AF41" s="167"/>
      <c r="AG41" s="167"/>
      <c r="AH41" s="167"/>
      <c r="AI41" s="167"/>
      <c r="AJ41" s="167"/>
      <c r="AK41" s="167"/>
      <c r="AL41" s="548">
        <f t="shared" si="6"/>
        <v>1.1886304909560552E-2</v>
      </c>
      <c r="AM41" s="594">
        <f t="shared" si="15"/>
        <v>2.964084811769796E-2</v>
      </c>
      <c r="AN41" s="487">
        <f t="shared" si="7"/>
        <v>1.0140405616224646E-2</v>
      </c>
      <c r="AO41" s="487">
        <f t="shared" si="8"/>
        <v>5.0765740215541699E-2</v>
      </c>
      <c r="AP41" s="487">
        <f t="shared" si="9"/>
        <v>7.220934084133801E-2</v>
      </c>
      <c r="AQ41" s="487">
        <f t="shared" si="10"/>
        <v>0.14856860809476791</v>
      </c>
      <c r="AR41" s="487">
        <f t="shared" si="11"/>
        <v>0.13299620733249062</v>
      </c>
      <c r="AS41" s="487">
        <f t="shared" si="12"/>
        <v>2.6898734177215111E-2</v>
      </c>
      <c r="AT41" s="487"/>
      <c r="AU41" s="487"/>
      <c r="AV41" s="487"/>
      <c r="AW41" s="487"/>
      <c r="AX41" s="487"/>
      <c r="AY41" s="487"/>
      <c r="AZ41" s="487"/>
      <c r="BA41" s="487"/>
      <c r="BB41" s="487"/>
      <c r="BC41" s="487"/>
      <c r="BD41" s="585">
        <f t="shared" si="13"/>
        <v>7.493823771616781E-2</v>
      </c>
    </row>
    <row r="42" spans="2:56" x14ac:dyDescent="0.25">
      <c r="B42" s="126">
        <v>38687</v>
      </c>
      <c r="C42" s="590">
        <v>51.54</v>
      </c>
      <c r="D42" s="247">
        <v>38.61</v>
      </c>
      <c r="E42" s="247">
        <v>37.659999999999997</v>
      </c>
      <c r="F42" s="247">
        <v>33.78</v>
      </c>
      <c r="G42" s="247">
        <v>48.43</v>
      </c>
      <c r="H42" s="247">
        <v>45.8</v>
      </c>
      <c r="I42" s="247">
        <v>54.87</v>
      </c>
      <c r="J42" s="247" t="s">
        <v>788</v>
      </c>
      <c r="K42" s="437" t="s">
        <v>788</v>
      </c>
      <c r="L42" s="437" t="s">
        <v>788</v>
      </c>
      <c r="M42" s="437" t="s">
        <v>788</v>
      </c>
      <c r="N42" s="437" t="s">
        <v>788</v>
      </c>
      <c r="O42" s="437" t="s">
        <v>788</v>
      </c>
      <c r="P42" s="437" t="s">
        <v>788</v>
      </c>
      <c r="Q42" s="437" t="s">
        <v>788</v>
      </c>
      <c r="R42" s="437" t="s">
        <v>788</v>
      </c>
      <c r="S42" s="437" t="s">
        <v>788</v>
      </c>
      <c r="T42" s="441">
        <v>40</v>
      </c>
      <c r="U42" s="225">
        <f t="shared" si="14"/>
        <v>8.3000630384534535E-2</v>
      </c>
      <c r="V42" s="174">
        <f t="shared" si="0"/>
        <v>-6.1776061776062097E-3</v>
      </c>
      <c r="W42" s="174">
        <f t="shared" si="1"/>
        <v>1.6464237516869096E-2</v>
      </c>
      <c r="X42" s="174">
        <f t="shared" si="2"/>
        <v>4.3558850787766668E-2</v>
      </c>
      <c r="Y42" s="174">
        <f t="shared" si="3"/>
        <v>4.061022776106582E-2</v>
      </c>
      <c r="Z42" s="174">
        <f t="shared" si="4"/>
        <v>2.2093282749386267E-2</v>
      </c>
      <c r="AA42" s="174">
        <f t="shared" si="5"/>
        <v>5.6818181818181657E-2</v>
      </c>
      <c r="AB42" s="174"/>
      <c r="AC42" s="167"/>
      <c r="AD42" s="167"/>
      <c r="AE42" s="167"/>
      <c r="AF42" s="167"/>
      <c r="AG42" s="167"/>
      <c r="AH42" s="167"/>
      <c r="AI42" s="167"/>
      <c r="AJ42" s="167"/>
      <c r="AK42" s="167"/>
      <c r="AL42" s="548">
        <f t="shared" si="6"/>
        <v>2.1450459652706977E-2</v>
      </c>
      <c r="AM42" s="594">
        <f t="shared" si="15"/>
        <v>9.2180546726001289E-2</v>
      </c>
      <c r="AN42" s="487">
        <f t="shared" si="7"/>
        <v>-8.7291399229783018E-3</v>
      </c>
      <c r="AO42" s="487">
        <f t="shared" si="8"/>
        <v>6.4744133446423602E-2</v>
      </c>
      <c r="AP42" s="487">
        <f t="shared" si="9"/>
        <v>0.14625042416016298</v>
      </c>
      <c r="AQ42" s="487">
        <f t="shared" si="10"/>
        <v>0.1179593721144967</v>
      </c>
      <c r="AR42" s="487">
        <f t="shared" si="11"/>
        <v>0.12919132149901369</v>
      </c>
      <c r="AS42" s="487">
        <f t="shared" si="12"/>
        <v>7.3987081620669359E-2</v>
      </c>
      <c r="AT42" s="487"/>
      <c r="AU42" s="487"/>
      <c r="AV42" s="487"/>
      <c r="AW42" s="487"/>
      <c r="AX42" s="487"/>
      <c r="AY42" s="487"/>
      <c r="AZ42" s="487"/>
      <c r="BA42" s="487"/>
      <c r="BB42" s="487"/>
      <c r="BC42" s="487"/>
      <c r="BD42" s="585">
        <f t="shared" si="13"/>
        <v>8.4304689617782591E-2</v>
      </c>
    </row>
    <row r="43" spans="2:56" x14ac:dyDescent="0.25">
      <c r="B43" s="126">
        <v>38777</v>
      </c>
      <c r="C43" s="590">
        <v>52.26</v>
      </c>
      <c r="D43" s="247">
        <v>38.81</v>
      </c>
      <c r="E43" s="247">
        <v>38.25</v>
      </c>
      <c r="F43" s="247">
        <v>35.08</v>
      </c>
      <c r="G43" s="247">
        <v>48.47</v>
      </c>
      <c r="H43" s="247">
        <v>45.94</v>
      </c>
      <c r="I43" s="247">
        <v>57.62</v>
      </c>
      <c r="J43" s="247" t="s">
        <v>788</v>
      </c>
      <c r="K43" s="437" t="s">
        <v>788</v>
      </c>
      <c r="L43" s="437" t="s">
        <v>788</v>
      </c>
      <c r="M43" s="437" t="s">
        <v>788</v>
      </c>
      <c r="N43" s="437" t="s">
        <v>788</v>
      </c>
      <c r="O43" s="437" t="s">
        <v>788</v>
      </c>
      <c r="P43" s="437" t="s">
        <v>788</v>
      </c>
      <c r="Q43" s="437" t="s">
        <v>788</v>
      </c>
      <c r="R43" s="437" t="s">
        <v>788</v>
      </c>
      <c r="S43" s="437" t="s">
        <v>788</v>
      </c>
      <c r="T43" s="441">
        <v>40.520000000000003</v>
      </c>
      <c r="U43" s="225">
        <f t="shared" si="14"/>
        <v>1.396973224679865E-2</v>
      </c>
      <c r="V43" s="174">
        <f t="shared" si="0"/>
        <v>5.180005180005276E-3</v>
      </c>
      <c r="W43" s="174">
        <f t="shared" si="1"/>
        <v>1.5666489644184933E-2</v>
      </c>
      <c r="X43" s="174">
        <f t="shared" si="2"/>
        <v>3.8484310242747011E-2</v>
      </c>
      <c r="Y43" s="174">
        <f t="shared" si="3"/>
        <v>8.2593433822020224E-4</v>
      </c>
      <c r="Z43" s="174">
        <f t="shared" si="4"/>
        <v>3.0567685589519833E-3</v>
      </c>
      <c r="AA43" s="174">
        <f t="shared" si="5"/>
        <v>5.0118461818844606E-2</v>
      </c>
      <c r="AB43" s="174"/>
      <c r="AC43" s="167"/>
      <c r="AD43" s="167"/>
      <c r="AE43" s="167"/>
      <c r="AF43" s="167"/>
      <c r="AG43" s="167"/>
      <c r="AH43" s="167"/>
      <c r="AI43" s="167"/>
      <c r="AJ43" s="167"/>
      <c r="AK43" s="167"/>
      <c r="AL43" s="548">
        <f t="shared" si="6"/>
        <v>1.3000000000000123E-2</v>
      </c>
      <c r="AM43" s="594">
        <f t="shared" si="15"/>
        <v>8.0421749017986377E-2</v>
      </c>
      <c r="AN43" s="487">
        <f t="shared" si="7"/>
        <v>-6.4004096262161303E-3</v>
      </c>
      <c r="AO43" s="487">
        <f t="shared" si="8"/>
        <v>4.851973684210531E-2</v>
      </c>
      <c r="AP43" s="487">
        <f t="shared" si="9"/>
        <v>0.13380736910148672</v>
      </c>
      <c r="AQ43" s="487">
        <f t="shared" si="10"/>
        <v>9.3143888137122044E-2</v>
      </c>
      <c r="AR43" s="487">
        <f t="shared" si="11"/>
        <v>0.10115052732502394</v>
      </c>
      <c r="AS43" s="487">
        <f t="shared" si="12"/>
        <v>8.2675685832393819E-2</v>
      </c>
      <c r="AT43" s="487"/>
      <c r="AU43" s="487"/>
      <c r="AV43" s="487"/>
      <c r="AW43" s="487"/>
      <c r="AX43" s="487"/>
      <c r="AY43" s="487"/>
      <c r="AZ43" s="487"/>
      <c r="BA43" s="487"/>
      <c r="BB43" s="487"/>
      <c r="BC43" s="487"/>
      <c r="BD43" s="585">
        <f t="shared" si="13"/>
        <v>6.6596472755988456E-2</v>
      </c>
    </row>
    <row r="44" spans="2:56" x14ac:dyDescent="0.25">
      <c r="B44" s="126">
        <v>38869</v>
      </c>
      <c r="C44" s="590">
        <v>53.17</v>
      </c>
      <c r="D44" s="247">
        <v>40.200000000000003</v>
      </c>
      <c r="E44" s="247">
        <v>39.01</v>
      </c>
      <c r="F44" s="247">
        <v>35.64</v>
      </c>
      <c r="G44" s="247">
        <v>49.88</v>
      </c>
      <c r="H44" s="247">
        <v>46.93</v>
      </c>
      <c r="I44" s="247">
        <v>59.48</v>
      </c>
      <c r="J44" s="247" t="s">
        <v>788</v>
      </c>
      <c r="K44" s="437" t="s">
        <v>788</v>
      </c>
      <c r="L44" s="437" t="s">
        <v>788</v>
      </c>
      <c r="M44" s="437" t="s">
        <v>788</v>
      </c>
      <c r="N44" s="437" t="s">
        <v>788</v>
      </c>
      <c r="O44" s="437" t="s">
        <v>788</v>
      </c>
      <c r="P44" s="437" t="s">
        <v>788</v>
      </c>
      <c r="Q44" s="437" t="s">
        <v>788</v>
      </c>
      <c r="R44" s="437" t="s">
        <v>788</v>
      </c>
      <c r="S44" s="437" t="s">
        <v>788</v>
      </c>
      <c r="T44" s="441">
        <v>41.39</v>
      </c>
      <c r="U44" s="225">
        <f t="shared" si="14"/>
        <v>1.7412935323383172E-2</v>
      </c>
      <c r="V44" s="174">
        <f t="shared" si="0"/>
        <v>3.5815511466116945E-2</v>
      </c>
      <c r="W44" s="174">
        <f t="shared" si="1"/>
        <v>1.9869281045751475E-2</v>
      </c>
      <c r="X44" s="174">
        <f t="shared" si="2"/>
        <v>1.5963511972634015E-2</v>
      </c>
      <c r="Y44" s="174">
        <f t="shared" si="3"/>
        <v>2.9090158861151405E-2</v>
      </c>
      <c r="Z44" s="174">
        <f t="shared" si="4"/>
        <v>2.1549847627340135E-2</v>
      </c>
      <c r="AA44" s="174">
        <f t="shared" si="5"/>
        <v>3.2280458174245075E-2</v>
      </c>
      <c r="AB44" s="174"/>
      <c r="AC44" s="167"/>
      <c r="AD44" s="167"/>
      <c r="AE44" s="167"/>
      <c r="AF44" s="167"/>
      <c r="AG44" s="167"/>
      <c r="AH44" s="167"/>
      <c r="AI44" s="167"/>
      <c r="AJ44" s="167"/>
      <c r="AK44" s="167"/>
      <c r="AL44" s="548">
        <f t="shared" si="6"/>
        <v>2.1470878578479624E-2</v>
      </c>
      <c r="AM44" s="594">
        <f t="shared" si="15"/>
        <v>0.13272262462718376</v>
      </c>
      <c r="AN44" s="487">
        <f t="shared" si="7"/>
        <v>3.4482758620689724E-2</v>
      </c>
      <c r="AO44" s="487">
        <f t="shared" si="8"/>
        <v>5.8328811720021578E-2</v>
      </c>
      <c r="AP44" s="487">
        <f t="shared" si="9"/>
        <v>8.7912087912088044E-2</v>
      </c>
      <c r="AQ44" s="487">
        <f t="shared" si="10"/>
        <v>7.2688172043010812E-2</v>
      </c>
      <c r="AR44" s="487">
        <f t="shared" si="11"/>
        <v>9.5215869311551904E-2</v>
      </c>
      <c r="AS44" s="487">
        <f t="shared" si="12"/>
        <v>0.10229799851742016</v>
      </c>
      <c r="AT44" s="487"/>
      <c r="AU44" s="487"/>
      <c r="AV44" s="487"/>
      <c r="AW44" s="487"/>
      <c r="AX44" s="487"/>
      <c r="AY44" s="487"/>
      <c r="AZ44" s="487"/>
      <c r="BA44" s="487"/>
      <c r="BB44" s="487"/>
      <c r="BC44" s="487"/>
      <c r="BD44" s="585">
        <f t="shared" si="13"/>
        <v>6.9509043927648451E-2</v>
      </c>
    </row>
    <row r="45" spans="2:56" x14ac:dyDescent="0.25">
      <c r="B45" s="126">
        <v>38961</v>
      </c>
      <c r="C45" s="590">
        <v>56.16</v>
      </c>
      <c r="D45" s="247">
        <v>41.42</v>
      </c>
      <c r="E45" s="247">
        <v>40.08</v>
      </c>
      <c r="F45" s="247">
        <v>34.21</v>
      </c>
      <c r="G45" s="247">
        <v>50.59</v>
      </c>
      <c r="H45" s="247">
        <v>47.59</v>
      </c>
      <c r="I45" s="247">
        <v>63.71</v>
      </c>
      <c r="J45" s="247" t="s">
        <v>788</v>
      </c>
      <c r="K45" s="437" t="s">
        <v>788</v>
      </c>
      <c r="L45" s="437" t="s">
        <v>788</v>
      </c>
      <c r="M45" s="437" t="s">
        <v>788</v>
      </c>
      <c r="N45" s="437" t="s">
        <v>788</v>
      </c>
      <c r="O45" s="437" t="s">
        <v>788</v>
      </c>
      <c r="P45" s="437" t="s">
        <v>788</v>
      </c>
      <c r="Q45" s="437" t="s">
        <v>788</v>
      </c>
      <c r="R45" s="437" t="s">
        <v>788</v>
      </c>
      <c r="S45" s="437" t="s">
        <v>788</v>
      </c>
      <c r="T45" s="441">
        <v>42.28</v>
      </c>
      <c r="U45" s="225">
        <f t="shared" si="14"/>
        <v>5.623471882640585E-2</v>
      </c>
      <c r="V45" s="174">
        <f t="shared" si="0"/>
        <v>3.0348258706467623E-2</v>
      </c>
      <c r="W45" s="174">
        <f t="shared" si="1"/>
        <v>2.7428864393745256E-2</v>
      </c>
      <c r="X45" s="174">
        <f t="shared" si="2"/>
        <v>-4.0123456790123413E-2</v>
      </c>
      <c r="Y45" s="174">
        <f t="shared" si="3"/>
        <v>1.4234161988773142E-2</v>
      </c>
      <c r="Z45" s="174">
        <f t="shared" si="4"/>
        <v>1.406349882804192E-2</v>
      </c>
      <c r="AA45" s="174">
        <f t="shared" si="5"/>
        <v>7.1116341627437851E-2</v>
      </c>
      <c r="AB45" s="174"/>
      <c r="AC45" s="167"/>
      <c r="AD45" s="167"/>
      <c r="AE45" s="167"/>
      <c r="AF45" s="167"/>
      <c r="AG45" s="167"/>
      <c r="AH45" s="167"/>
      <c r="AI45" s="167"/>
      <c r="AJ45" s="167"/>
      <c r="AK45" s="167"/>
      <c r="AL45" s="548">
        <f t="shared" si="6"/>
        <v>2.1502778448900806E-2</v>
      </c>
      <c r="AM45" s="594">
        <f t="shared" si="15"/>
        <v>0.18007984870771154</v>
      </c>
      <c r="AN45" s="487">
        <f t="shared" si="7"/>
        <v>6.6151866151866079E-2</v>
      </c>
      <c r="AO45" s="487">
        <f t="shared" si="8"/>
        <v>8.1781376518218707E-2</v>
      </c>
      <c r="AP45" s="487">
        <f t="shared" si="9"/>
        <v>5.6842755637936504E-2</v>
      </c>
      <c r="AQ45" s="487">
        <f t="shared" si="10"/>
        <v>8.7021916630855234E-2</v>
      </c>
      <c r="AR45" s="487">
        <f t="shared" si="11"/>
        <v>6.2039723276054559E-2</v>
      </c>
      <c r="AS45" s="487">
        <f t="shared" si="12"/>
        <v>0.22708012326656402</v>
      </c>
      <c r="AT45" s="487"/>
      <c r="AU45" s="487"/>
      <c r="AV45" s="487"/>
      <c r="AW45" s="487"/>
      <c r="AX45" s="487"/>
      <c r="AY45" s="487"/>
      <c r="AZ45" s="487"/>
      <c r="BA45" s="487"/>
      <c r="BB45" s="487"/>
      <c r="BC45" s="487"/>
      <c r="BD45" s="585">
        <f t="shared" si="13"/>
        <v>7.9673135852911248E-2</v>
      </c>
    </row>
    <row r="46" spans="2:56" x14ac:dyDescent="0.25">
      <c r="B46" s="126">
        <v>39052</v>
      </c>
      <c r="C46" s="590">
        <v>57.31</v>
      </c>
      <c r="D46" s="247">
        <v>42.61</v>
      </c>
      <c r="E46" s="247">
        <v>40.94</v>
      </c>
      <c r="F46" s="247">
        <v>34.25</v>
      </c>
      <c r="G46" s="247">
        <v>52.36</v>
      </c>
      <c r="H46" s="247">
        <v>49.94</v>
      </c>
      <c r="I46" s="247">
        <v>68.510000000000005</v>
      </c>
      <c r="J46" s="247" t="s">
        <v>788</v>
      </c>
      <c r="K46" s="437" t="s">
        <v>788</v>
      </c>
      <c r="L46" s="437" t="s">
        <v>788</v>
      </c>
      <c r="M46" s="437" t="s">
        <v>788</v>
      </c>
      <c r="N46" s="437" t="s">
        <v>788</v>
      </c>
      <c r="O46" s="437" t="s">
        <v>788</v>
      </c>
      <c r="P46" s="437" t="s">
        <v>788</v>
      </c>
      <c r="Q46" s="437" t="s">
        <v>788</v>
      </c>
      <c r="R46" s="437" t="s">
        <v>788</v>
      </c>
      <c r="S46" s="437" t="s">
        <v>788</v>
      </c>
      <c r="T46" s="441">
        <v>43.56</v>
      </c>
      <c r="U46" s="225">
        <f t="shared" si="14"/>
        <v>2.0477207977207978E-2</v>
      </c>
      <c r="V46" s="174">
        <f t="shared" si="0"/>
        <v>2.8730082085948849E-2</v>
      </c>
      <c r="W46" s="174">
        <f t="shared" si="1"/>
        <v>2.1457085828343381E-2</v>
      </c>
      <c r="X46" s="174">
        <f t="shared" si="2"/>
        <v>1.1692487576731025E-3</v>
      </c>
      <c r="Y46" s="174">
        <f t="shared" si="3"/>
        <v>3.4987151610990308E-2</v>
      </c>
      <c r="Z46" s="174">
        <f t="shared" si="4"/>
        <v>4.9380121874343263E-2</v>
      </c>
      <c r="AA46" s="174">
        <f t="shared" si="5"/>
        <v>7.5341390676503028E-2</v>
      </c>
      <c r="AB46" s="174"/>
      <c r="AC46" s="167"/>
      <c r="AD46" s="167"/>
      <c r="AE46" s="167"/>
      <c r="AF46" s="167"/>
      <c r="AG46" s="167"/>
      <c r="AH46" s="167"/>
      <c r="AI46" s="167"/>
      <c r="AJ46" s="167"/>
      <c r="AK46" s="167"/>
      <c r="AL46" s="548">
        <f t="shared" si="6"/>
        <v>3.0274361400189242E-2</v>
      </c>
      <c r="AM46" s="594">
        <f t="shared" si="15"/>
        <v>0.11195188203337225</v>
      </c>
      <c r="AN46" s="487">
        <f t="shared" si="7"/>
        <v>0.10360010360010352</v>
      </c>
      <c r="AO46" s="487">
        <f t="shared" si="8"/>
        <v>8.709506107275633E-2</v>
      </c>
      <c r="AP46" s="487">
        <f t="shared" si="9"/>
        <v>1.3913558318531694E-2</v>
      </c>
      <c r="AQ46" s="487">
        <f t="shared" si="10"/>
        <v>8.1148048730125932E-2</v>
      </c>
      <c r="AR46" s="487">
        <f t="shared" si="11"/>
        <v>9.0393013100436681E-2</v>
      </c>
      <c r="AS46" s="487">
        <f t="shared" si="12"/>
        <v>0.24858757062146908</v>
      </c>
      <c r="AT46" s="487"/>
      <c r="AU46" s="487"/>
      <c r="AV46" s="487"/>
      <c r="AW46" s="487"/>
      <c r="AX46" s="487"/>
      <c r="AY46" s="487"/>
      <c r="AZ46" s="487"/>
      <c r="BA46" s="487"/>
      <c r="BB46" s="487"/>
      <c r="BC46" s="487"/>
      <c r="BD46" s="585">
        <f t="shared" si="13"/>
        <v>8.8999999999999968E-2</v>
      </c>
    </row>
    <row r="47" spans="2:56" x14ac:dyDescent="0.25">
      <c r="B47" s="126">
        <v>39142</v>
      </c>
      <c r="C47" s="590">
        <v>58.43</v>
      </c>
      <c r="D47" s="247">
        <v>44.35</v>
      </c>
      <c r="E47" s="247">
        <v>43.3</v>
      </c>
      <c r="F47" s="247">
        <v>36.369999999999997</v>
      </c>
      <c r="G47" s="247">
        <v>54.27</v>
      </c>
      <c r="H47" s="247">
        <v>52.15</v>
      </c>
      <c r="I47" s="247">
        <v>70.86</v>
      </c>
      <c r="J47" s="247" t="s">
        <v>788</v>
      </c>
      <c r="K47" s="437" t="s">
        <v>788</v>
      </c>
      <c r="L47" s="437" t="s">
        <v>788</v>
      </c>
      <c r="M47" s="437" t="s">
        <v>788</v>
      </c>
      <c r="N47" s="437" t="s">
        <v>788</v>
      </c>
      <c r="O47" s="437" t="s">
        <v>788</v>
      </c>
      <c r="P47" s="437" t="s">
        <v>788</v>
      </c>
      <c r="Q47" s="437" t="s">
        <v>788</v>
      </c>
      <c r="R47" s="437" t="s">
        <v>788</v>
      </c>
      <c r="S47" s="437" t="s">
        <v>788</v>
      </c>
      <c r="T47" s="441">
        <v>45.77</v>
      </c>
      <c r="U47" s="225">
        <f t="shared" si="14"/>
        <v>1.9542837201186547E-2</v>
      </c>
      <c r="V47" s="174">
        <f t="shared" si="0"/>
        <v>4.0835484628021668E-2</v>
      </c>
      <c r="W47" s="174">
        <f t="shared" si="1"/>
        <v>5.7645334636052814E-2</v>
      </c>
      <c r="X47" s="174">
        <f t="shared" si="2"/>
        <v>6.1897810218978E-2</v>
      </c>
      <c r="Y47" s="174">
        <f t="shared" si="3"/>
        <v>3.6478227654698214E-2</v>
      </c>
      <c r="Z47" s="174">
        <f t="shared" si="4"/>
        <v>4.4253103724469334E-2</v>
      </c>
      <c r="AA47" s="174">
        <f t="shared" si="5"/>
        <v>3.4301561815793136E-2</v>
      </c>
      <c r="AB47" s="174"/>
      <c r="AC47" s="167"/>
      <c r="AD47" s="167"/>
      <c r="AE47" s="167"/>
      <c r="AF47" s="167"/>
      <c r="AG47" s="167"/>
      <c r="AH47" s="167"/>
      <c r="AI47" s="167"/>
      <c r="AJ47" s="167"/>
      <c r="AK47" s="167"/>
      <c r="AL47" s="548">
        <f t="shared" si="6"/>
        <v>5.0734618916437046E-2</v>
      </c>
      <c r="AM47" s="594">
        <f t="shared" si="15"/>
        <v>0.11806352851128965</v>
      </c>
      <c r="AN47" s="487">
        <f t="shared" si="7"/>
        <v>0.14274671476423606</v>
      </c>
      <c r="AO47" s="487">
        <f t="shared" si="8"/>
        <v>0.13202614379084965</v>
      </c>
      <c r="AP47" s="487">
        <f t="shared" si="9"/>
        <v>3.677309007981755E-2</v>
      </c>
      <c r="AQ47" s="487">
        <f t="shared" si="10"/>
        <v>0.11966164637920373</v>
      </c>
      <c r="AR47" s="487">
        <f t="shared" si="11"/>
        <v>0.13517631693513277</v>
      </c>
      <c r="AS47" s="487">
        <f t="shared" si="12"/>
        <v>0.22978132592849709</v>
      </c>
      <c r="AT47" s="487"/>
      <c r="AU47" s="487"/>
      <c r="AV47" s="487"/>
      <c r="AW47" s="487"/>
      <c r="AX47" s="487"/>
      <c r="AY47" s="487"/>
      <c r="AZ47" s="487"/>
      <c r="BA47" s="487"/>
      <c r="BB47" s="487"/>
      <c r="BC47" s="487"/>
      <c r="BD47" s="585">
        <f t="shared" si="13"/>
        <v>0.1295656465942745</v>
      </c>
    </row>
    <row r="48" spans="2:56" x14ac:dyDescent="0.25">
      <c r="B48" s="126">
        <v>39234</v>
      </c>
      <c r="C48" s="590">
        <v>60.73</v>
      </c>
      <c r="D48" s="247">
        <v>46.89</v>
      </c>
      <c r="E48" s="247">
        <v>44.84</v>
      </c>
      <c r="F48" s="247">
        <v>37.01</v>
      </c>
      <c r="G48" s="247">
        <v>58.74</v>
      </c>
      <c r="H48" s="247">
        <v>54.34</v>
      </c>
      <c r="I48" s="247">
        <v>71.930000000000007</v>
      </c>
      <c r="J48" s="247" t="s">
        <v>788</v>
      </c>
      <c r="K48" s="437" t="s">
        <v>788</v>
      </c>
      <c r="L48" s="437" t="s">
        <v>788</v>
      </c>
      <c r="M48" s="437" t="s">
        <v>788</v>
      </c>
      <c r="N48" s="437" t="s">
        <v>788</v>
      </c>
      <c r="O48" s="437" t="s">
        <v>788</v>
      </c>
      <c r="P48" s="437" t="s">
        <v>788</v>
      </c>
      <c r="Q48" s="437" t="s">
        <v>788</v>
      </c>
      <c r="R48" s="437" t="s">
        <v>788</v>
      </c>
      <c r="S48" s="437" t="s">
        <v>788</v>
      </c>
      <c r="T48" s="441">
        <v>47.67</v>
      </c>
      <c r="U48" s="225">
        <f t="shared" si="14"/>
        <v>3.9363340749614784E-2</v>
      </c>
      <c r="V48" s="174">
        <f t="shared" si="0"/>
        <v>5.7271702367530875E-2</v>
      </c>
      <c r="W48" s="174">
        <f t="shared" si="1"/>
        <v>3.5565819861431924E-2</v>
      </c>
      <c r="X48" s="174">
        <f t="shared" si="2"/>
        <v>1.7596920538905714E-2</v>
      </c>
      <c r="Y48" s="174">
        <f t="shared" si="3"/>
        <v>8.2365948037589787E-2</v>
      </c>
      <c r="Z48" s="174">
        <f t="shared" si="4"/>
        <v>4.1994247363374981E-2</v>
      </c>
      <c r="AA48" s="174">
        <f t="shared" si="5"/>
        <v>1.5100197572678553E-2</v>
      </c>
      <c r="AB48" s="174"/>
      <c r="AC48" s="167"/>
      <c r="AD48" s="167"/>
      <c r="AE48" s="167"/>
      <c r="AF48" s="167"/>
      <c r="AG48" s="167"/>
      <c r="AH48" s="167"/>
      <c r="AI48" s="167"/>
      <c r="AJ48" s="167"/>
      <c r="AK48" s="167"/>
      <c r="AL48" s="548">
        <f t="shared" si="6"/>
        <v>4.1511907362901335E-2</v>
      </c>
      <c r="AM48" s="594">
        <f t="shared" si="15"/>
        <v>0.14218544291893909</v>
      </c>
      <c r="AN48" s="487">
        <f t="shared" si="7"/>
        <v>0.16641791044776122</v>
      </c>
      <c r="AO48" s="487">
        <f t="shared" si="8"/>
        <v>0.14944885926685481</v>
      </c>
      <c r="AP48" s="487">
        <f t="shared" si="9"/>
        <v>3.8439955106621682E-2</v>
      </c>
      <c r="AQ48" s="487">
        <f t="shared" si="10"/>
        <v>0.17762630312750605</v>
      </c>
      <c r="AR48" s="487">
        <f t="shared" si="11"/>
        <v>0.15789473684210531</v>
      </c>
      <c r="AS48" s="487">
        <f t="shared" si="12"/>
        <v>0.20931405514458667</v>
      </c>
      <c r="AT48" s="487"/>
      <c r="AU48" s="487"/>
      <c r="AV48" s="487"/>
      <c r="AW48" s="487"/>
      <c r="AX48" s="487"/>
      <c r="AY48" s="487"/>
      <c r="AZ48" s="487"/>
      <c r="BA48" s="487"/>
      <c r="BB48" s="487"/>
      <c r="BC48" s="487"/>
      <c r="BD48" s="585">
        <f t="shared" si="13"/>
        <v>0.15172747040347923</v>
      </c>
    </row>
    <row r="49" spans="2:56" x14ac:dyDescent="0.25">
      <c r="B49" s="126">
        <v>39326</v>
      </c>
      <c r="C49" s="590">
        <v>61.25</v>
      </c>
      <c r="D49" s="247">
        <v>47.52</v>
      </c>
      <c r="E49" s="247">
        <v>48.04</v>
      </c>
      <c r="F49" s="247">
        <v>39.590000000000003</v>
      </c>
      <c r="G49" s="247">
        <v>62.12</v>
      </c>
      <c r="H49" s="247">
        <v>56.48</v>
      </c>
      <c r="I49" s="247">
        <v>70.36</v>
      </c>
      <c r="J49" s="247" t="s">
        <v>788</v>
      </c>
      <c r="K49" s="437" t="s">
        <v>788</v>
      </c>
      <c r="L49" s="437" t="s">
        <v>788</v>
      </c>
      <c r="M49" s="437" t="s">
        <v>788</v>
      </c>
      <c r="N49" s="437" t="s">
        <v>788</v>
      </c>
      <c r="O49" s="437" t="s">
        <v>788</v>
      </c>
      <c r="P49" s="437" t="s">
        <v>788</v>
      </c>
      <c r="Q49" s="437" t="s">
        <v>788</v>
      </c>
      <c r="R49" s="437" t="s">
        <v>788</v>
      </c>
      <c r="S49" s="437" t="s">
        <v>788</v>
      </c>
      <c r="T49" s="441">
        <v>50.39</v>
      </c>
      <c r="U49" s="225">
        <f t="shared" si="14"/>
        <v>8.5624897085461171E-3</v>
      </c>
      <c r="V49" s="174">
        <f t="shared" si="0"/>
        <v>1.343570057581589E-2</v>
      </c>
      <c r="W49" s="174">
        <f t="shared" si="1"/>
        <v>7.1364852809991053E-2</v>
      </c>
      <c r="X49" s="174">
        <f t="shared" si="2"/>
        <v>6.9710888948932848E-2</v>
      </c>
      <c r="Y49" s="174">
        <f t="shared" si="3"/>
        <v>5.7541709227102444E-2</v>
      </c>
      <c r="Z49" s="174">
        <f t="shared" si="4"/>
        <v>3.9381670960618287E-2</v>
      </c>
      <c r="AA49" s="174">
        <f t="shared" si="5"/>
        <v>-2.1826776032253692E-2</v>
      </c>
      <c r="AB49" s="174"/>
      <c r="AC49" s="167"/>
      <c r="AD49" s="167"/>
      <c r="AE49" s="167"/>
      <c r="AF49" s="167"/>
      <c r="AG49" s="167"/>
      <c r="AH49" s="167"/>
      <c r="AI49" s="167"/>
      <c r="AJ49" s="167"/>
      <c r="AK49" s="167"/>
      <c r="AL49" s="548">
        <f t="shared" si="6"/>
        <v>5.7058946926788368E-2</v>
      </c>
      <c r="AM49" s="594">
        <f t="shared" si="15"/>
        <v>9.0633903133903182E-2</v>
      </c>
      <c r="AN49" s="487">
        <f t="shared" si="7"/>
        <v>0.14727184934814108</v>
      </c>
      <c r="AO49" s="487">
        <f t="shared" si="8"/>
        <v>0.19860279441117767</v>
      </c>
      <c r="AP49" s="487">
        <f t="shared" si="9"/>
        <v>0.15726395790704473</v>
      </c>
      <c r="AQ49" s="487">
        <f t="shared" si="10"/>
        <v>0.22791065427950175</v>
      </c>
      <c r="AR49" s="487">
        <f t="shared" si="11"/>
        <v>0.18680395040974984</v>
      </c>
      <c r="AS49" s="487">
        <f t="shared" si="12"/>
        <v>0.10437921833307162</v>
      </c>
      <c r="AT49" s="487"/>
      <c r="AU49" s="487"/>
      <c r="AV49" s="487"/>
      <c r="AW49" s="487"/>
      <c r="AX49" s="487"/>
      <c r="AY49" s="487"/>
      <c r="AZ49" s="487"/>
      <c r="BA49" s="487"/>
      <c r="BB49" s="487"/>
      <c r="BC49" s="487"/>
      <c r="BD49" s="585">
        <f t="shared" si="13"/>
        <v>0.19181646168401123</v>
      </c>
    </row>
    <row r="50" spans="2:56" x14ac:dyDescent="0.25">
      <c r="B50" s="126">
        <v>39417</v>
      </c>
      <c r="C50" s="590">
        <v>60.62</v>
      </c>
      <c r="D50" s="247">
        <v>48.84</v>
      </c>
      <c r="E50" s="247">
        <v>48.49</v>
      </c>
      <c r="F50" s="247">
        <v>42.42</v>
      </c>
      <c r="G50" s="247">
        <v>65.040000000000006</v>
      </c>
      <c r="H50" s="247">
        <v>57.74</v>
      </c>
      <c r="I50" s="247">
        <v>70.989999999999995</v>
      </c>
      <c r="J50" s="247" t="s">
        <v>788</v>
      </c>
      <c r="K50" s="437" t="s">
        <v>788</v>
      </c>
      <c r="L50" s="437" t="s">
        <v>788</v>
      </c>
      <c r="M50" s="437" t="s">
        <v>788</v>
      </c>
      <c r="N50" s="437" t="s">
        <v>788</v>
      </c>
      <c r="O50" s="437" t="s">
        <v>788</v>
      </c>
      <c r="P50" s="437" t="s">
        <v>788</v>
      </c>
      <c r="Q50" s="437" t="s">
        <v>788</v>
      </c>
      <c r="R50" s="437" t="s">
        <v>788</v>
      </c>
      <c r="S50" s="437" t="s">
        <v>788</v>
      </c>
      <c r="T50" s="441">
        <v>51.38</v>
      </c>
      <c r="U50" s="225">
        <f t="shared" si="14"/>
        <v>-1.0285714285714342E-2</v>
      </c>
      <c r="V50" s="174">
        <f t="shared" si="0"/>
        <v>2.7777777777777679E-2</v>
      </c>
      <c r="W50" s="174">
        <f t="shared" si="1"/>
        <v>9.3671940049959712E-3</v>
      </c>
      <c r="X50" s="174">
        <f t="shared" si="2"/>
        <v>7.1482697650921967E-2</v>
      </c>
      <c r="Y50" s="174">
        <f t="shared" si="3"/>
        <v>4.7005795235029124E-2</v>
      </c>
      <c r="Z50" s="174">
        <f t="shared" si="4"/>
        <v>2.2308781869688543E-2</v>
      </c>
      <c r="AA50" s="174">
        <f t="shared" si="5"/>
        <v>8.9539511085843237E-3</v>
      </c>
      <c r="AB50" s="174"/>
      <c r="AC50" s="167"/>
      <c r="AD50" s="167"/>
      <c r="AE50" s="167"/>
      <c r="AF50" s="167"/>
      <c r="AG50" s="167"/>
      <c r="AH50" s="167"/>
      <c r="AI50" s="167"/>
      <c r="AJ50" s="167"/>
      <c r="AK50" s="167"/>
      <c r="AL50" s="548">
        <f t="shared" si="6"/>
        <v>1.9646755308593056E-2</v>
      </c>
      <c r="AM50" s="594">
        <f t="shared" si="15"/>
        <v>5.7756063514220912E-2</v>
      </c>
      <c r="AN50" s="487">
        <f t="shared" si="7"/>
        <v>0.14620980990377852</v>
      </c>
      <c r="AO50" s="487">
        <f t="shared" si="8"/>
        <v>0.18441621885686388</v>
      </c>
      <c r="AP50" s="487">
        <f t="shared" si="9"/>
        <v>0.23854014598540152</v>
      </c>
      <c r="AQ50" s="487">
        <f t="shared" si="10"/>
        <v>0.24216959511077163</v>
      </c>
      <c r="AR50" s="487">
        <f t="shared" si="11"/>
        <v>0.15618742490989201</v>
      </c>
      <c r="AS50" s="487">
        <f t="shared" si="12"/>
        <v>3.6199095022624306E-2</v>
      </c>
      <c r="AT50" s="487"/>
      <c r="AU50" s="487"/>
      <c r="AV50" s="487"/>
      <c r="AW50" s="487"/>
      <c r="AX50" s="487"/>
      <c r="AY50" s="487"/>
      <c r="AZ50" s="487"/>
      <c r="BA50" s="487"/>
      <c r="BB50" s="487"/>
      <c r="BC50" s="487"/>
      <c r="BD50" s="585">
        <f t="shared" si="13"/>
        <v>0.17952249770431594</v>
      </c>
    </row>
    <row r="51" spans="2:56" x14ac:dyDescent="0.25">
      <c r="B51" s="126">
        <v>39508</v>
      </c>
      <c r="C51" s="590">
        <v>60.68</v>
      </c>
      <c r="D51" s="247">
        <v>49.8</v>
      </c>
      <c r="E51" s="247">
        <v>49.64</v>
      </c>
      <c r="F51" s="247">
        <v>45.02</v>
      </c>
      <c r="G51" s="247">
        <v>65.55</v>
      </c>
      <c r="H51" s="247">
        <v>58.75</v>
      </c>
      <c r="I51" s="247">
        <v>68.14</v>
      </c>
      <c r="J51" s="247" t="s">
        <v>788</v>
      </c>
      <c r="K51" s="437" t="s">
        <v>788</v>
      </c>
      <c r="L51" s="437" t="s">
        <v>788</v>
      </c>
      <c r="M51" s="437" t="s">
        <v>788</v>
      </c>
      <c r="N51" s="437" t="s">
        <v>788</v>
      </c>
      <c r="O51" s="437" t="s">
        <v>788</v>
      </c>
      <c r="P51" s="437" t="s">
        <v>788</v>
      </c>
      <c r="Q51" s="437" t="s">
        <v>788</v>
      </c>
      <c r="R51" s="437" t="s">
        <v>788</v>
      </c>
      <c r="S51" s="437" t="s">
        <v>788</v>
      </c>
      <c r="T51" s="441">
        <v>52.47</v>
      </c>
      <c r="U51" s="225">
        <f t="shared" si="14"/>
        <v>9.8977235235908623E-4</v>
      </c>
      <c r="V51" s="174">
        <f t="shared" si="0"/>
        <v>1.9656019656019597E-2</v>
      </c>
      <c r="W51" s="174">
        <f t="shared" si="1"/>
        <v>2.3716230150546469E-2</v>
      </c>
      <c r="X51" s="174">
        <f t="shared" si="2"/>
        <v>6.1291843470061336E-2</v>
      </c>
      <c r="Y51" s="174">
        <f t="shared" si="3"/>
        <v>7.8413284132838879E-3</v>
      </c>
      <c r="Z51" s="174">
        <f t="shared" si="4"/>
        <v>1.749220644267413E-2</v>
      </c>
      <c r="AA51" s="174">
        <f t="shared" si="5"/>
        <v>-4.0146499506972688E-2</v>
      </c>
      <c r="AB51" s="174"/>
      <c r="AC51" s="167"/>
      <c r="AD51" s="167"/>
      <c r="AE51" s="167"/>
      <c r="AF51" s="167"/>
      <c r="AG51" s="167"/>
      <c r="AH51" s="167"/>
      <c r="AI51" s="167"/>
      <c r="AJ51" s="167"/>
      <c r="AK51" s="167"/>
      <c r="AL51" s="548">
        <f t="shared" si="6"/>
        <v>2.1214480342545583E-2</v>
      </c>
      <c r="AM51" s="594">
        <f t="shared" si="15"/>
        <v>3.8507615950710283E-2</v>
      </c>
      <c r="AN51" s="487">
        <f t="shared" si="7"/>
        <v>0.12288613303269447</v>
      </c>
      <c r="AO51" s="487">
        <f t="shared" si="8"/>
        <v>0.14642032332563515</v>
      </c>
      <c r="AP51" s="487">
        <f t="shared" si="9"/>
        <v>0.23783337915864733</v>
      </c>
      <c r="AQ51" s="487">
        <f t="shared" si="10"/>
        <v>0.20784964068546152</v>
      </c>
      <c r="AR51" s="487">
        <f t="shared" si="11"/>
        <v>0.12655800575263676</v>
      </c>
      <c r="AS51" s="487">
        <f t="shared" si="12"/>
        <v>-3.8385548969799621E-2</v>
      </c>
      <c r="AT51" s="487"/>
      <c r="AU51" s="487"/>
      <c r="AV51" s="487"/>
      <c r="AW51" s="487"/>
      <c r="AX51" s="487"/>
      <c r="AY51" s="487"/>
      <c r="AZ51" s="487"/>
      <c r="BA51" s="487"/>
      <c r="BB51" s="487"/>
      <c r="BC51" s="487"/>
      <c r="BD51" s="585">
        <f t="shared" si="13"/>
        <v>0.14638409438496813</v>
      </c>
    </row>
    <row r="52" spans="2:56" x14ac:dyDescent="0.25">
      <c r="B52" s="126">
        <v>39600</v>
      </c>
      <c r="C52" s="590">
        <v>64.19</v>
      </c>
      <c r="D52" s="247">
        <v>52.48</v>
      </c>
      <c r="E52" s="247">
        <v>51.27</v>
      </c>
      <c r="F52" s="247">
        <v>47.91</v>
      </c>
      <c r="G52" s="247">
        <v>68.02</v>
      </c>
      <c r="H52" s="247">
        <v>60.3</v>
      </c>
      <c r="I52" s="247">
        <v>69.510000000000005</v>
      </c>
      <c r="J52" s="247" t="s">
        <v>788</v>
      </c>
      <c r="K52" s="437" t="s">
        <v>788</v>
      </c>
      <c r="L52" s="437" t="s">
        <v>788</v>
      </c>
      <c r="M52" s="437" t="s">
        <v>788</v>
      </c>
      <c r="N52" s="437" t="s">
        <v>788</v>
      </c>
      <c r="O52" s="437" t="s">
        <v>788</v>
      </c>
      <c r="P52" s="437" t="s">
        <v>788</v>
      </c>
      <c r="Q52" s="437" t="s">
        <v>788</v>
      </c>
      <c r="R52" s="437" t="s">
        <v>788</v>
      </c>
      <c r="S52" s="437" t="s">
        <v>788</v>
      </c>
      <c r="T52" s="441">
        <v>54.24</v>
      </c>
      <c r="U52" s="225">
        <f t="shared" si="14"/>
        <v>5.7844429795649299E-2</v>
      </c>
      <c r="V52" s="174">
        <f t="shared" si="0"/>
        <v>5.3815261044176665E-2</v>
      </c>
      <c r="W52" s="174">
        <f t="shared" si="1"/>
        <v>3.2836422240128949E-2</v>
      </c>
      <c r="X52" s="174">
        <f t="shared" si="2"/>
        <v>6.4193691692580934E-2</v>
      </c>
      <c r="Y52" s="174">
        <f t="shared" si="3"/>
        <v>3.7681159420289934E-2</v>
      </c>
      <c r="Z52" s="174">
        <f t="shared" si="4"/>
        <v>2.6382978723404227E-2</v>
      </c>
      <c r="AA52" s="174">
        <f t="shared" si="5"/>
        <v>2.0105664807748891E-2</v>
      </c>
      <c r="AB52" s="174"/>
      <c r="AC52" s="167"/>
      <c r="AD52" s="167"/>
      <c r="AE52" s="167"/>
      <c r="AF52" s="167"/>
      <c r="AG52" s="167"/>
      <c r="AH52" s="167"/>
      <c r="AI52" s="167"/>
      <c r="AJ52" s="167"/>
      <c r="AK52" s="167"/>
      <c r="AL52" s="548">
        <f t="shared" si="6"/>
        <v>3.3733562035448861E-2</v>
      </c>
      <c r="AM52" s="594">
        <f t="shared" si="15"/>
        <v>5.6973489214556139E-2</v>
      </c>
      <c r="AN52" s="487">
        <f t="shared" si="7"/>
        <v>0.11921518447430146</v>
      </c>
      <c r="AO52" s="487">
        <f t="shared" si="8"/>
        <v>0.14339875111507583</v>
      </c>
      <c r="AP52" s="487">
        <f t="shared" si="9"/>
        <v>0.29451499594704122</v>
      </c>
      <c r="AQ52" s="487">
        <f t="shared" si="10"/>
        <v>0.15798433775961862</v>
      </c>
      <c r="AR52" s="487">
        <f t="shared" si="11"/>
        <v>0.10967979389032001</v>
      </c>
      <c r="AS52" s="487">
        <f t="shared" si="12"/>
        <v>-3.3643820380925948E-2</v>
      </c>
      <c r="AT52" s="487"/>
      <c r="AU52" s="487"/>
      <c r="AV52" s="487"/>
      <c r="AW52" s="487"/>
      <c r="AX52" s="487"/>
      <c r="AY52" s="487"/>
      <c r="AZ52" s="487"/>
      <c r="BA52" s="487"/>
      <c r="BB52" s="487"/>
      <c r="BC52" s="487"/>
      <c r="BD52" s="585">
        <f t="shared" si="13"/>
        <v>0.13782252989301447</v>
      </c>
    </row>
    <row r="53" spans="2:56" x14ac:dyDescent="0.25">
      <c r="B53" s="126">
        <v>39692</v>
      </c>
      <c r="C53" s="590">
        <v>63.69</v>
      </c>
      <c r="D53" s="247">
        <v>55.29</v>
      </c>
      <c r="E53" s="247">
        <v>54.45</v>
      </c>
      <c r="F53" s="247">
        <v>49.3</v>
      </c>
      <c r="G53" s="247">
        <v>69.209999999999994</v>
      </c>
      <c r="H53" s="247">
        <v>61.71</v>
      </c>
      <c r="I53" s="247">
        <v>67.5</v>
      </c>
      <c r="J53" s="247" t="s">
        <v>788</v>
      </c>
      <c r="K53" s="437" t="s">
        <v>788</v>
      </c>
      <c r="L53" s="437" t="s">
        <v>788</v>
      </c>
      <c r="M53" s="437" t="s">
        <v>788</v>
      </c>
      <c r="N53" s="437" t="s">
        <v>788</v>
      </c>
      <c r="O53" s="437" t="s">
        <v>788</v>
      </c>
      <c r="P53" s="437" t="s">
        <v>788</v>
      </c>
      <c r="Q53" s="437" t="s">
        <v>788</v>
      </c>
      <c r="R53" s="437" t="s">
        <v>788</v>
      </c>
      <c r="S53" s="437" t="s">
        <v>788</v>
      </c>
      <c r="T53" s="441">
        <v>56.62</v>
      </c>
      <c r="U53" s="225">
        <f t="shared" si="14"/>
        <v>-7.7893752921015524E-3</v>
      </c>
      <c r="V53" s="174">
        <f t="shared" si="0"/>
        <v>5.3544207317073322E-2</v>
      </c>
      <c r="W53" s="174">
        <f t="shared" si="1"/>
        <v>6.2024575775307289E-2</v>
      </c>
      <c r="X53" s="174">
        <f t="shared" si="2"/>
        <v>2.9012732206219916E-2</v>
      </c>
      <c r="Y53" s="174">
        <f t="shared" si="3"/>
        <v>1.7494854454572106E-2</v>
      </c>
      <c r="Z53" s="174">
        <f t="shared" si="4"/>
        <v>2.3383084577114577E-2</v>
      </c>
      <c r="AA53" s="174">
        <f t="shared" si="5"/>
        <v>-2.8916702632714841E-2</v>
      </c>
      <c r="AB53" s="174"/>
      <c r="AC53" s="167"/>
      <c r="AD53" s="167"/>
      <c r="AE53" s="167"/>
      <c r="AF53" s="167"/>
      <c r="AG53" s="167"/>
      <c r="AH53" s="167"/>
      <c r="AI53" s="167"/>
      <c r="AJ53" s="167"/>
      <c r="AK53" s="167"/>
      <c r="AL53" s="548">
        <f t="shared" si="6"/>
        <v>4.3879056047197551E-2</v>
      </c>
      <c r="AM53" s="594">
        <f t="shared" si="15"/>
        <v>3.9836734693877496E-2</v>
      </c>
      <c r="AN53" s="487">
        <f t="shared" si="7"/>
        <v>0.16351010101010099</v>
      </c>
      <c r="AO53" s="487">
        <f t="shared" si="8"/>
        <v>0.13343047460449631</v>
      </c>
      <c r="AP53" s="487">
        <f t="shared" si="9"/>
        <v>0.24526395554432923</v>
      </c>
      <c r="AQ53" s="487">
        <f t="shared" si="10"/>
        <v>0.11413393432066954</v>
      </c>
      <c r="AR53" s="487">
        <f t="shared" si="11"/>
        <v>9.2599150141643216E-2</v>
      </c>
      <c r="AS53" s="487">
        <f t="shared" si="12"/>
        <v>-4.0648095508811766E-2</v>
      </c>
      <c r="AT53" s="487"/>
      <c r="AU53" s="487"/>
      <c r="AV53" s="487"/>
      <c r="AW53" s="487"/>
      <c r="AX53" s="487"/>
      <c r="AY53" s="487"/>
      <c r="AZ53" s="487"/>
      <c r="BA53" s="487"/>
      <c r="BB53" s="487"/>
      <c r="BC53" s="487"/>
      <c r="BD53" s="585">
        <f t="shared" si="13"/>
        <v>0.12363564199245869</v>
      </c>
    </row>
    <row r="54" spans="2:56" x14ac:dyDescent="0.25">
      <c r="B54" s="126">
        <v>39783</v>
      </c>
      <c r="C54" s="590">
        <v>64.900000000000006</v>
      </c>
      <c r="D54" s="247">
        <v>55.28</v>
      </c>
      <c r="E54" s="247">
        <v>56.48</v>
      </c>
      <c r="F54" s="247">
        <v>53.3</v>
      </c>
      <c r="G54" s="247">
        <v>74.849999999999994</v>
      </c>
      <c r="H54" s="247">
        <v>62.35</v>
      </c>
      <c r="I54" s="247">
        <v>68.89</v>
      </c>
      <c r="J54" s="247" t="s">
        <v>788</v>
      </c>
      <c r="K54" s="437" t="s">
        <v>788</v>
      </c>
      <c r="L54" s="437" t="s">
        <v>788</v>
      </c>
      <c r="M54" s="437" t="s">
        <v>788</v>
      </c>
      <c r="N54" s="437" t="s">
        <v>788</v>
      </c>
      <c r="O54" s="437" t="s">
        <v>788</v>
      </c>
      <c r="P54" s="437" t="s">
        <v>788</v>
      </c>
      <c r="Q54" s="437" t="s">
        <v>788</v>
      </c>
      <c r="R54" s="437" t="s">
        <v>788</v>
      </c>
      <c r="S54" s="437" t="s">
        <v>788</v>
      </c>
      <c r="T54" s="441">
        <v>58.69</v>
      </c>
      <c r="U54" s="225">
        <f t="shared" si="14"/>
        <v>1.8998272884283463E-2</v>
      </c>
      <c r="V54" s="174">
        <f t="shared" si="0"/>
        <v>-1.8086453246513035E-4</v>
      </c>
      <c r="W54" s="174">
        <f t="shared" si="1"/>
        <v>3.7281910009182573E-2</v>
      </c>
      <c r="X54" s="174">
        <f t="shared" si="2"/>
        <v>8.1135902636916946E-2</v>
      </c>
      <c r="Y54" s="174">
        <f t="shared" si="3"/>
        <v>8.1491114000866949E-2</v>
      </c>
      <c r="Z54" s="174">
        <f t="shared" si="4"/>
        <v>1.0371090584994302E-2</v>
      </c>
      <c r="AA54" s="174">
        <f t="shared" si="5"/>
        <v>2.0592592592592496E-2</v>
      </c>
      <c r="AB54" s="174"/>
      <c r="AC54" s="167"/>
      <c r="AD54" s="167"/>
      <c r="AE54" s="167"/>
      <c r="AF54" s="167"/>
      <c r="AG54" s="167"/>
      <c r="AH54" s="167"/>
      <c r="AI54" s="167"/>
      <c r="AJ54" s="167"/>
      <c r="AK54" s="167"/>
      <c r="AL54" s="548">
        <f t="shared" si="6"/>
        <v>3.6559519604379975E-2</v>
      </c>
      <c r="AM54" s="594">
        <f t="shared" si="15"/>
        <v>7.0603761134939047E-2</v>
      </c>
      <c r="AN54" s="487">
        <f t="shared" si="7"/>
        <v>0.13185913185913178</v>
      </c>
      <c r="AO54" s="487">
        <f t="shared" si="8"/>
        <v>0.16477624252423162</v>
      </c>
      <c r="AP54" s="487">
        <f t="shared" si="9"/>
        <v>0.25648279113625638</v>
      </c>
      <c r="AQ54" s="487">
        <f t="shared" si="10"/>
        <v>0.1508302583025829</v>
      </c>
      <c r="AR54" s="487">
        <f t="shared" si="11"/>
        <v>7.9840665050225024E-2</v>
      </c>
      <c r="AS54" s="487">
        <f t="shared" si="12"/>
        <v>-2.958163121566415E-2</v>
      </c>
      <c r="AT54" s="487"/>
      <c r="AU54" s="487"/>
      <c r="AV54" s="487"/>
      <c r="AW54" s="487"/>
      <c r="AX54" s="487"/>
      <c r="AY54" s="487"/>
      <c r="AZ54" s="487"/>
      <c r="BA54" s="487"/>
      <c r="BB54" s="487"/>
      <c r="BC54" s="487"/>
      <c r="BD54" s="585">
        <f t="shared" si="13"/>
        <v>0.1422732580770727</v>
      </c>
    </row>
    <row r="55" spans="2:56" x14ac:dyDescent="0.25">
      <c r="B55" s="126">
        <v>39873</v>
      </c>
      <c r="C55" s="590">
        <v>67.41</v>
      </c>
      <c r="D55" s="247">
        <v>56.7</v>
      </c>
      <c r="E55" s="247">
        <v>57.01</v>
      </c>
      <c r="F55" s="247">
        <v>54.82</v>
      </c>
      <c r="G55" s="247">
        <v>76.92</v>
      </c>
      <c r="H55" s="247">
        <v>64</v>
      </c>
      <c r="I55" s="247">
        <v>67.290000000000006</v>
      </c>
      <c r="J55" s="247" t="s">
        <v>788</v>
      </c>
      <c r="K55" s="437" t="s">
        <v>788</v>
      </c>
      <c r="L55" s="437" t="s">
        <v>788</v>
      </c>
      <c r="M55" s="437" t="s">
        <v>788</v>
      </c>
      <c r="N55" s="437" t="s">
        <v>788</v>
      </c>
      <c r="O55" s="437" t="s">
        <v>788</v>
      </c>
      <c r="P55" s="437" t="s">
        <v>788</v>
      </c>
      <c r="Q55" s="437" t="s">
        <v>788</v>
      </c>
      <c r="R55" s="437" t="s">
        <v>788</v>
      </c>
      <c r="S55" s="437" t="s">
        <v>788</v>
      </c>
      <c r="T55" s="441">
        <v>59.62</v>
      </c>
      <c r="U55" s="225">
        <f t="shared" si="14"/>
        <v>3.8674884437596146E-2</v>
      </c>
      <c r="V55" s="174">
        <f t="shared" si="0"/>
        <v>2.5687409551374829E-2</v>
      </c>
      <c r="W55" s="174">
        <f t="shared" si="1"/>
        <v>9.3838526912182196E-3</v>
      </c>
      <c r="X55" s="174">
        <f t="shared" si="2"/>
        <v>2.8517823639774953E-2</v>
      </c>
      <c r="Y55" s="174">
        <f t="shared" si="3"/>
        <v>2.765531062124249E-2</v>
      </c>
      <c r="Z55" s="174">
        <f t="shared" si="4"/>
        <v>2.6463512429831582E-2</v>
      </c>
      <c r="AA55" s="174">
        <f t="shared" si="5"/>
        <v>-2.322543184787329E-2</v>
      </c>
      <c r="AB55" s="174"/>
      <c r="AC55" s="167"/>
      <c r="AD55" s="167"/>
      <c r="AE55" s="167"/>
      <c r="AF55" s="167"/>
      <c r="AG55" s="167"/>
      <c r="AH55" s="167"/>
      <c r="AI55" s="167"/>
      <c r="AJ55" s="167"/>
      <c r="AK55" s="167"/>
      <c r="AL55" s="548">
        <f t="shared" si="6"/>
        <v>1.5845970352700522E-2</v>
      </c>
      <c r="AM55" s="594">
        <f t="shared" si="15"/>
        <v>0.11090969017798291</v>
      </c>
      <c r="AN55" s="487">
        <f t="shared" si="7"/>
        <v>0.13855421686747005</v>
      </c>
      <c r="AO55" s="487">
        <f t="shared" si="8"/>
        <v>0.14846897663174863</v>
      </c>
      <c r="AP55" s="487">
        <f t="shared" si="9"/>
        <v>0.21768103065304301</v>
      </c>
      <c r="AQ55" s="487">
        <f t="shared" si="10"/>
        <v>0.17345537757437079</v>
      </c>
      <c r="AR55" s="487">
        <f t="shared" si="11"/>
        <v>8.9361702127659592E-2</v>
      </c>
      <c r="AS55" s="487">
        <f t="shared" si="12"/>
        <v>-1.2474317581449901E-2</v>
      </c>
      <c r="AT55" s="487"/>
      <c r="AU55" s="487"/>
      <c r="AV55" s="487"/>
      <c r="AW55" s="487"/>
      <c r="AX55" s="487"/>
      <c r="AY55" s="487"/>
      <c r="AZ55" s="487"/>
      <c r="BA55" s="487"/>
      <c r="BB55" s="487"/>
      <c r="BC55" s="487"/>
      <c r="BD55" s="585">
        <f t="shared" si="13"/>
        <v>0.13626834381551367</v>
      </c>
    </row>
    <row r="56" spans="2:56" x14ac:dyDescent="0.25">
      <c r="B56" s="126">
        <v>39965</v>
      </c>
      <c r="C56" s="590">
        <v>69.47</v>
      </c>
      <c r="D56" s="247">
        <v>56.87</v>
      </c>
      <c r="E56" s="247">
        <v>57.58</v>
      </c>
      <c r="F56" s="247">
        <v>57.69</v>
      </c>
      <c r="G56" s="247">
        <v>76.69</v>
      </c>
      <c r="H56" s="247">
        <v>65.72</v>
      </c>
      <c r="I56" s="247">
        <v>70.06</v>
      </c>
      <c r="J56" s="247" t="s">
        <v>788</v>
      </c>
      <c r="K56" s="437" t="s">
        <v>788</v>
      </c>
      <c r="L56" s="437" t="s">
        <v>788</v>
      </c>
      <c r="M56" s="437" t="s">
        <v>788</v>
      </c>
      <c r="N56" s="437" t="s">
        <v>788</v>
      </c>
      <c r="O56" s="437" t="s">
        <v>788</v>
      </c>
      <c r="P56" s="437" t="s">
        <v>788</v>
      </c>
      <c r="Q56" s="437" t="s">
        <v>788</v>
      </c>
      <c r="R56" s="437" t="s">
        <v>788</v>
      </c>
      <c r="S56" s="437" t="s">
        <v>788</v>
      </c>
      <c r="T56" s="441">
        <v>60.5</v>
      </c>
      <c r="U56" s="225">
        <f t="shared" si="14"/>
        <v>3.0559264204124137E-2</v>
      </c>
      <c r="V56" s="174">
        <f t="shared" si="0"/>
        <v>2.9982363315694815E-3</v>
      </c>
      <c r="W56" s="174">
        <f t="shared" si="1"/>
        <v>9.998245921768012E-3</v>
      </c>
      <c r="X56" s="174">
        <f t="shared" si="2"/>
        <v>5.2353155782561167E-2</v>
      </c>
      <c r="Y56" s="174">
        <f t="shared" si="3"/>
        <v>-2.990119604784236E-3</v>
      </c>
      <c r="Z56" s="174">
        <f t="shared" si="4"/>
        <v>2.6874999999999982E-2</v>
      </c>
      <c r="AA56" s="174">
        <f t="shared" si="5"/>
        <v>4.1165106256501716E-2</v>
      </c>
      <c r="AB56" s="174"/>
      <c r="AC56" s="167"/>
      <c r="AD56" s="167"/>
      <c r="AE56" s="167"/>
      <c r="AF56" s="167"/>
      <c r="AG56" s="167"/>
      <c r="AH56" s="167"/>
      <c r="AI56" s="167"/>
      <c r="AJ56" s="167"/>
      <c r="AK56" s="167"/>
      <c r="AL56" s="548">
        <f t="shared" si="6"/>
        <v>1.4760147601476037E-2</v>
      </c>
      <c r="AM56" s="594">
        <f t="shared" si="15"/>
        <v>8.2255803084592571E-2</v>
      </c>
      <c r="AN56" s="487">
        <f t="shared" si="7"/>
        <v>8.3650914634146423E-2</v>
      </c>
      <c r="AO56" s="487">
        <f t="shared" si="8"/>
        <v>0.12307392237175718</v>
      </c>
      <c r="AP56" s="487">
        <f t="shared" si="9"/>
        <v>0.2041327489041953</v>
      </c>
      <c r="AQ56" s="487">
        <f t="shared" si="10"/>
        <v>0.1274625110261689</v>
      </c>
      <c r="AR56" s="487">
        <f t="shared" si="11"/>
        <v>8.9883913764510881E-2</v>
      </c>
      <c r="AS56" s="487">
        <f t="shared" si="12"/>
        <v>7.912530571140719E-3</v>
      </c>
      <c r="AT56" s="487"/>
      <c r="AU56" s="487"/>
      <c r="AV56" s="487"/>
      <c r="AW56" s="487"/>
      <c r="AX56" s="487"/>
      <c r="AY56" s="487"/>
      <c r="AZ56" s="487"/>
      <c r="BA56" s="487"/>
      <c r="BB56" s="487"/>
      <c r="BC56" s="487"/>
      <c r="BD56" s="585">
        <f t="shared" si="13"/>
        <v>0.11541297935103234</v>
      </c>
    </row>
    <row r="57" spans="2:56" x14ac:dyDescent="0.25">
      <c r="B57" s="126">
        <v>40057</v>
      </c>
      <c r="C57" s="590">
        <v>75.64</v>
      </c>
      <c r="D57" s="247">
        <v>57.68</v>
      </c>
      <c r="E57" s="247">
        <v>59.52</v>
      </c>
      <c r="F57" s="247">
        <v>58.42</v>
      </c>
      <c r="G57" s="247">
        <v>70.239999999999995</v>
      </c>
      <c r="H57" s="247">
        <v>66.599999999999994</v>
      </c>
      <c r="I57" s="247">
        <v>69.12</v>
      </c>
      <c r="J57" s="247" t="s">
        <v>788</v>
      </c>
      <c r="K57" s="437" t="s">
        <v>788</v>
      </c>
      <c r="L57" s="437" t="s">
        <v>788</v>
      </c>
      <c r="M57" s="437" t="s">
        <v>788</v>
      </c>
      <c r="N57" s="437" t="s">
        <v>788</v>
      </c>
      <c r="O57" s="437" t="s">
        <v>788</v>
      </c>
      <c r="P57" s="437" t="s">
        <v>788</v>
      </c>
      <c r="Q57" s="437" t="s">
        <v>788</v>
      </c>
      <c r="R57" s="437" t="s">
        <v>788</v>
      </c>
      <c r="S57" s="437" t="s">
        <v>788</v>
      </c>
      <c r="T57" s="441">
        <v>61.48</v>
      </c>
      <c r="U57" s="225">
        <f t="shared" si="14"/>
        <v>8.8815315963725272E-2</v>
      </c>
      <c r="V57" s="174">
        <f t="shared" si="0"/>
        <v>1.4243010374538567E-2</v>
      </c>
      <c r="W57" s="174">
        <f t="shared" si="1"/>
        <v>3.3692254254949816E-2</v>
      </c>
      <c r="X57" s="174">
        <f t="shared" si="2"/>
        <v>1.2653839486912899E-2</v>
      </c>
      <c r="Y57" s="174">
        <f t="shared" si="3"/>
        <v>-8.4104837658104059E-2</v>
      </c>
      <c r="Z57" s="174">
        <f t="shared" si="4"/>
        <v>1.3390139987827121E-2</v>
      </c>
      <c r="AA57" s="174">
        <f t="shared" si="5"/>
        <v>-1.3417071081929688E-2</v>
      </c>
      <c r="AB57" s="174"/>
      <c r="AC57" s="167"/>
      <c r="AD57" s="167"/>
      <c r="AE57" s="167"/>
      <c r="AF57" s="167"/>
      <c r="AG57" s="167"/>
      <c r="AH57" s="167"/>
      <c r="AI57" s="167"/>
      <c r="AJ57" s="167"/>
      <c r="AK57" s="167"/>
      <c r="AL57" s="548">
        <f t="shared" si="6"/>
        <v>1.619834710743806E-2</v>
      </c>
      <c r="AM57" s="594">
        <f t="shared" si="15"/>
        <v>0.18762757104726013</v>
      </c>
      <c r="AN57" s="487">
        <f t="shared" si="7"/>
        <v>4.322662325917892E-2</v>
      </c>
      <c r="AO57" s="487">
        <f t="shared" si="8"/>
        <v>9.3112947658402279E-2</v>
      </c>
      <c r="AP57" s="487">
        <f t="shared" si="9"/>
        <v>0.18498985801217049</v>
      </c>
      <c r="AQ57" s="487">
        <f t="shared" si="10"/>
        <v>1.4882242450512839E-2</v>
      </c>
      <c r="AR57" s="487">
        <f t="shared" si="11"/>
        <v>7.9241614000972183E-2</v>
      </c>
      <c r="AS57" s="487">
        <f t="shared" si="12"/>
        <v>2.4000000000000021E-2</v>
      </c>
      <c r="AT57" s="487"/>
      <c r="AU57" s="487"/>
      <c r="AV57" s="487"/>
      <c r="AW57" s="487"/>
      <c r="AX57" s="487"/>
      <c r="AY57" s="487"/>
      <c r="AZ57" s="487"/>
      <c r="BA57" s="487"/>
      <c r="BB57" s="487"/>
      <c r="BC57" s="487"/>
      <c r="BD57" s="585">
        <f t="shared" si="13"/>
        <v>8.5835393853761932E-2</v>
      </c>
    </row>
    <row r="58" spans="2:56" x14ac:dyDescent="0.25">
      <c r="B58" s="126">
        <v>40148</v>
      </c>
      <c r="C58" s="590">
        <v>77.81</v>
      </c>
      <c r="D58" s="247">
        <v>58.66</v>
      </c>
      <c r="E58" s="247">
        <v>59.38</v>
      </c>
      <c r="F58" s="247">
        <v>58.53</v>
      </c>
      <c r="G58" s="247">
        <v>70.540000000000006</v>
      </c>
      <c r="H58" s="247">
        <v>68.03</v>
      </c>
      <c r="I58" s="247">
        <v>75.63</v>
      </c>
      <c r="J58" s="247" t="s">
        <v>788</v>
      </c>
      <c r="K58" s="437" t="s">
        <v>788</v>
      </c>
      <c r="L58" s="437" t="s">
        <v>788</v>
      </c>
      <c r="M58" s="437" t="s">
        <v>788</v>
      </c>
      <c r="N58" s="437" t="s">
        <v>788</v>
      </c>
      <c r="O58" s="437" t="s">
        <v>788</v>
      </c>
      <c r="P58" s="437" t="s">
        <v>788</v>
      </c>
      <c r="Q58" s="437" t="s">
        <v>788</v>
      </c>
      <c r="R58" s="437" t="s">
        <v>788</v>
      </c>
      <c r="S58" s="437" t="s">
        <v>788</v>
      </c>
      <c r="T58" s="441">
        <v>61.88</v>
      </c>
      <c r="U58" s="225">
        <f t="shared" si="14"/>
        <v>2.8688524590164022E-2</v>
      </c>
      <c r="V58" s="174">
        <f t="shared" si="0"/>
        <v>1.6990291262135804E-2</v>
      </c>
      <c r="W58" s="174">
        <f t="shared" si="1"/>
        <v>-2.3521505376343788E-3</v>
      </c>
      <c r="X58" s="174">
        <f t="shared" si="2"/>
        <v>1.882916809311963E-3</v>
      </c>
      <c r="Y58" s="174">
        <f t="shared" si="3"/>
        <v>4.2710706150344002E-3</v>
      </c>
      <c r="Z58" s="174">
        <f t="shared" si="4"/>
        <v>2.1471471471471659E-2</v>
      </c>
      <c r="AA58" s="174">
        <f t="shared" si="5"/>
        <v>9.4184027777777679E-2</v>
      </c>
      <c r="AB58" s="174"/>
      <c r="AC58" s="167"/>
      <c r="AD58" s="167"/>
      <c r="AE58" s="167"/>
      <c r="AF58" s="167"/>
      <c r="AG58" s="167"/>
      <c r="AH58" s="167"/>
      <c r="AI58" s="167"/>
      <c r="AJ58" s="167"/>
      <c r="AK58" s="167"/>
      <c r="AL58" s="548">
        <f t="shared" si="6"/>
        <v>6.5061808718283043E-3</v>
      </c>
      <c r="AM58" s="594">
        <f t="shared" si="15"/>
        <v>0.1989214175654852</v>
      </c>
      <c r="AN58" s="487">
        <f t="shared" si="7"/>
        <v>6.1143270622286527E-2</v>
      </c>
      <c r="AO58" s="487">
        <f t="shared" si="8"/>
        <v>5.1345609065155839E-2</v>
      </c>
      <c r="AP58" s="487">
        <f t="shared" si="9"/>
        <v>9.8123827392120111E-2</v>
      </c>
      <c r="AQ58" s="487">
        <f t="shared" si="10"/>
        <v>-5.7581830327321115E-2</v>
      </c>
      <c r="AR58" s="487">
        <f t="shared" si="11"/>
        <v>9.1098636728147442E-2</v>
      </c>
      <c r="AS58" s="487">
        <f t="shared" si="12"/>
        <v>9.7837131659166632E-2</v>
      </c>
      <c r="AT58" s="487"/>
      <c r="AU58" s="487"/>
      <c r="AV58" s="487"/>
      <c r="AW58" s="487"/>
      <c r="AX58" s="487"/>
      <c r="AY58" s="487"/>
      <c r="AZ58" s="487"/>
      <c r="BA58" s="487"/>
      <c r="BB58" s="487"/>
      <c r="BC58" s="487"/>
      <c r="BD58" s="585">
        <f t="shared" si="13"/>
        <v>5.4353382177543041E-2</v>
      </c>
    </row>
    <row r="59" spans="2:56" x14ac:dyDescent="0.25">
      <c r="B59" s="126">
        <v>40238</v>
      </c>
      <c r="C59" s="590">
        <v>75.95</v>
      </c>
      <c r="D59" s="247">
        <v>61.59</v>
      </c>
      <c r="E59" s="247">
        <v>61</v>
      </c>
      <c r="F59" s="247">
        <v>60.87</v>
      </c>
      <c r="G59" s="247">
        <v>71.11</v>
      </c>
      <c r="H59" s="247">
        <v>68.22</v>
      </c>
      <c r="I59" s="247">
        <v>79.2</v>
      </c>
      <c r="J59" s="247" t="s">
        <v>788</v>
      </c>
      <c r="K59" s="437" t="s">
        <v>788</v>
      </c>
      <c r="L59" s="437" t="s">
        <v>788</v>
      </c>
      <c r="M59" s="437" t="s">
        <v>788</v>
      </c>
      <c r="N59" s="437" t="s">
        <v>788</v>
      </c>
      <c r="O59" s="437" t="s">
        <v>788</v>
      </c>
      <c r="P59" s="437" t="s">
        <v>788</v>
      </c>
      <c r="Q59" s="437" t="s">
        <v>788</v>
      </c>
      <c r="R59" s="437" t="s">
        <v>788</v>
      </c>
      <c r="S59" s="437" t="s">
        <v>788</v>
      </c>
      <c r="T59" s="441">
        <v>63.3</v>
      </c>
      <c r="U59" s="225">
        <f t="shared" si="14"/>
        <v>-2.3904382470119501E-2</v>
      </c>
      <c r="V59" s="174">
        <f t="shared" si="0"/>
        <v>4.994885782475289E-2</v>
      </c>
      <c r="W59" s="174">
        <f t="shared" si="1"/>
        <v>2.7281913102054522E-2</v>
      </c>
      <c r="X59" s="174">
        <f t="shared" si="2"/>
        <v>3.9979497693490407E-2</v>
      </c>
      <c r="Y59" s="174">
        <f t="shared" si="3"/>
        <v>8.0805216898212073E-3</v>
      </c>
      <c r="Z59" s="174">
        <f t="shared" si="4"/>
        <v>2.7928854916947632E-3</v>
      </c>
      <c r="AA59" s="174">
        <f t="shared" si="5"/>
        <v>4.7203490678302318E-2</v>
      </c>
      <c r="AB59" s="174"/>
      <c r="AC59" s="167"/>
      <c r="AD59" s="167"/>
      <c r="AE59" s="167"/>
      <c r="AF59" s="167"/>
      <c r="AG59" s="167"/>
      <c r="AH59" s="167"/>
      <c r="AI59" s="167"/>
      <c r="AJ59" s="167"/>
      <c r="AK59" s="167"/>
      <c r="AL59" s="548">
        <f t="shared" si="6"/>
        <v>2.2947640594699337E-2</v>
      </c>
      <c r="AM59" s="594">
        <f t="shared" si="15"/>
        <v>0.12668743509865021</v>
      </c>
      <c r="AN59" s="487">
        <f t="shared" si="7"/>
        <v>8.6243386243386233E-2</v>
      </c>
      <c r="AO59" s="487">
        <f t="shared" si="8"/>
        <v>6.998772145237675E-2</v>
      </c>
      <c r="AP59" s="487">
        <f t="shared" si="9"/>
        <v>0.11036118205034651</v>
      </c>
      <c r="AQ59" s="487">
        <f t="shared" si="10"/>
        <v>-7.5533021320852822E-2</v>
      </c>
      <c r="AR59" s="487">
        <f t="shared" si="11"/>
        <v>6.5937499999999982E-2</v>
      </c>
      <c r="AS59" s="487">
        <f t="shared" si="12"/>
        <v>0.17699509585376716</v>
      </c>
      <c r="AT59" s="487"/>
      <c r="AU59" s="487"/>
      <c r="AV59" s="487"/>
      <c r="AW59" s="487"/>
      <c r="AX59" s="487"/>
      <c r="AY59" s="487"/>
      <c r="AZ59" s="487"/>
      <c r="BA59" s="487"/>
      <c r="BB59" s="487"/>
      <c r="BC59" s="487"/>
      <c r="BD59" s="585">
        <f t="shared" si="13"/>
        <v>6.1724253606172397E-2</v>
      </c>
    </row>
    <row r="60" spans="2:56" x14ac:dyDescent="0.25">
      <c r="B60" s="126">
        <v>40330</v>
      </c>
      <c r="C60" s="590">
        <v>74.72</v>
      </c>
      <c r="D60" s="247">
        <v>60.77</v>
      </c>
      <c r="E60" s="247">
        <v>62.2</v>
      </c>
      <c r="F60" s="247">
        <v>62.14</v>
      </c>
      <c r="G60" s="247">
        <v>72</v>
      </c>
      <c r="H60" s="247">
        <v>69.599999999999994</v>
      </c>
      <c r="I60" s="247">
        <v>81.760000000000005</v>
      </c>
      <c r="J60" s="247" t="s">
        <v>788</v>
      </c>
      <c r="K60" s="437" t="s">
        <v>788</v>
      </c>
      <c r="L60" s="437" t="s">
        <v>788</v>
      </c>
      <c r="M60" s="437" t="s">
        <v>788</v>
      </c>
      <c r="N60" s="437" t="s">
        <v>788</v>
      </c>
      <c r="O60" s="437" t="s">
        <v>788</v>
      </c>
      <c r="P60" s="437" t="s">
        <v>788</v>
      </c>
      <c r="Q60" s="437" t="s">
        <v>788</v>
      </c>
      <c r="R60" s="437" t="s">
        <v>788</v>
      </c>
      <c r="S60" s="437" t="s">
        <v>788</v>
      </c>
      <c r="T60" s="441">
        <v>64.5</v>
      </c>
      <c r="U60" s="225">
        <f t="shared" si="14"/>
        <v>-1.6194865042791329E-2</v>
      </c>
      <c r="V60" s="174">
        <f t="shared" si="0"/>
        <v>-1.3313849650917309E-2</v>
      </c>
      <c r="W60" s="174">
        <f t="shared" si="1"/>
        <v>1.9672131147540961E-2</v>
      </c>
      <c r="X60" s="174">
        <f t="shared" si="2"/>
        <v>2.0864136684737966E-2</v>
      </c>
      <c r="Y60" s="174">
        <f t="shared" si="3"/>
        <v>1.2515820559696245E-2</v>
      </c>
      <c r="Z60" s="174">
        <f t="shared" si="4"/>
        <v>2.0228671943711474E-2</v>
      </c>
      <c r="AA60" s="174">
        <f t="shared" si="5"/>
        <v>3.2323232323232309E-2</v>
      </c>
      <c r="AB60" s="174"/>
      <c r="AC60" s="167"/>
      <c r="AD60" s="167"/>
      <c r="AE60" s="167"/>
      <c r="AF60" s="167"/>
      <c r="AG60" s="167"/>
      <c r="AH60" s="167"/>
      <c r="AI60" s="167"/>
      <c r="AJ60" s="167"/>
      <c r="AK60" s="167"/>
      <c r="AL60" s="548">
        <f t="shared" si="6"/>
        <v>1.8957345971563955E-2</v>
      </c>
      <c r="AM60" s="594">
        <f t="shared" si="15"/>
        <v>7.5572189434288228E-2</v>
      </c>
      <c r="AN60" s="487">
        <f t="shared" si="7"/>
        <v>6.8577457358888871E-2</v>
      </c>
      <c r="AO60" s="487">
        <f t="shared" si="8"/>
        <v>8.0236193122612098E-2</v>
      </c>
      <c r="AP60" s="487">
        <f t="shared" si="9"/>
        <v>7.7136418790084926E-2</v>
      </c>
      <c r="AQ60" s="487">
        <f t="shared" si="10"/>
        <v>-6.1155300560698844E-2</v>
      </c>
      <c r="AR60" s="487">
        <f t="shared" si="11"/>
        <v>5.9038344491783246E-2</v>
      </c>
      <c r="AS60" s="487">
        <f t="shared" si="12"/>
        <v>0.16699971453040252</v>
      </c>
      <c r="AT60" s="487"/>
      <c r="AU60" s="487"/>
      <c r="AV60" s="487"/>
      <c r="AW60" s="487"/>
      <c r="AX60" s="487"/>
      <c r="AY60" s="487"/>
      <c r="AZ60" s="487"/>
      <c r="BA60" s="487"/>
      <c r="BB60" s="487"/>
      <c r="BC60" s="487"/>
      <c r="BD60" s="585">
        <f t="shared" si="13"/>
        <v>6.6115702479338845E-2</v>
      </c>
    </row>
    <row r="61" spans="2:56" x14ac:dyDescent="0.25">
      <c r="B61" s="126">
        <v>40422</v>
      </c>
      <c r="C61" s="590">
        <v>76.510000000000005</v>
      </c>
      <c r="D61" s="247">
        <v>61.71</v>
      </c>
      <c r="E61" s="247">
        <v>64.37</v>
      </c>
      <c r="F61" s="247">
        <v>64.510000000000005</v>
      </c>
      <c r="G61" s="247">
        <v>74.739999999999995</v>
      </c>
      <c r="H61" s="247">
        <v>71.55</v>
      </c>
      <c r="I61" s="247">
        <v>80.52</v>
      </c>
      <c r="J61" s="247" t="s">
        <v>788</v>
      </c>
      <c r="K61" s="437" t="s">
        <v>788</v>
      </c>
      <c r="L61" s="437" t="s">
        <v>788</v>
      </c>
      <c r="M61" s="437" t="s">
        <v>788</v>
      </c>
      <c r="N61" s="437" t="s">
        <v>788</v>
      </c>
      <c r="O61" s="437" t="s">
        <v>788</v>
      </c>
      <c r="P61" s="437" t="s">
        <v>788</v>
      </c>
      <c r="Q61" s="437" t="s">
        <v>788</v>
      </c>
      <c r="R61" s="437" t="s">
        <v>788</v>
      </c>
      <c r="S61" s="437" t="s">
        <v>788</v>
      </c>
      <c r="T61" s="441">
        <v>66.58</v>
      </c>
      <c r="U61" s="225">
        <f t="shared" si="14"/>
        <v>2.3956102783726063E-2</v>
      </c>
      <c r="V61" s="174">
        <f t="shared" si="0"/>
        <v>1.5468158630903339E-2</v>
      </c>
      <c r="W61" s="174">
        <f t="shared" si="1"/>
        <v>3.4887459807074084E-2</v>
      </c>
      <c r="X61" s="174">
        <f t="shared" si="2"/>
        <v>3.8139684583199385E-2</v>
      </c>
      <c r="Y61" s="174">
        <f t="shared" si="3"/>
        <v>3.8055555555555509E-2</v>
      </c>
      <c r="Z61" s="174">
        <f t="shared" si="4"/>
        <v>2.8017241379310498E-2</v>
      </c>
      <c r="AA61" s="174">
        <f t="shared" si="5"/>
        <v>-1.5166340508806386E-2</v>
      </c>
      <c r="AB61" s="174"/>
      <c r="AC61" s="167"/>
      <c r="AD61" s="167"/>
      <c r="AE61" s="167"/>
      <c r="AF61" s="167"/>
      <c r="AG61" s="167"/>
      <c r="AH61" s="167"/>
      <c r="AI61" s="167"/>
      <c r="AJ61" s="167"/>
      <c r="AK61" s="167"/>
      <c r="AL61" s="548">
        <f t="shared" si="6"/>
        <v>3.2248062015503898E-2</v>
      </c>
      <c r="AM61" s="594">
        <f t="shared" si="15"/>
        <v>1.1501850872554176E-2</v>
      </c>
      <c r="AN61" s="487">
        <f t="shared" si="7"/>
        <v>6.9868238557558859E-2</v>
      </c>
      <c r="AO61" s="487">
        <f t="shared" si="8"/>
        <v>8.1485215053763493E-2</v>
      </c>
      <c r="AP61" s="487">
        <f t="shared" si="9"/>
        <v>0.10424512153372145</v>
      </c>
      <c r="AQ61" s="487">
        <f t="shared" si="10"/>
        <v>6.4066059225512451E-2</v>
      </c>
      <c r="AR61" s="487">
        <f t="shared" si="11"/>
        <v>7.4324324324324342E-2</v>
      </c>
      <c r="AS61" s="487">
        <f t="shared" si="12"/>
        <v>0.16493055555555536</v>
      </c>
      <c r="AT61" s="487"/>
      <c r="AU61" s="487"/>
      <c r="AV61" s="487"/>
      <c r="AW61" s="487"/>
      <c r="AX61" s="487"/>
      <c r="AY61" s="487"/>
      <c r="AZ61" s="487"/>
      <c r="BA61" s="487"/>
      <c r="BB61" s="487"/>
      <c r="BC61" s="487"/>
      <c r="BD61" s="585">
        <f t="shared" si="13"/>
        <v>8.2953806115809936E-2</v>
      </c>
    </row>
    <row r="62" spans="2:56" x14ac:dyDescent="0.25">
      <c r="B62" s="126">
        <v>40513</v>
      </c>
      <c r="C62" s="590">
        <v>78.88</v>
      </c>
      <c r="D62" s="247">
        <v>63.72</v>
      </c>
      <c r="E62" s="247">
        <v>65.62</v>
      </c>
      <c r="F62" s="247">
        <v>67.400000000000006</v>
      </c>
      <c r="G62" s="247">
        <v>73.739999999999995</v>
      </c>
      <c r="H62" s="247">
        <v>72</v>
      </c>
      <c r="I62" s="247">
        <v>79.989999999999995</v>
      </c>
      <c r="J62" s="247" t="s">
        <v>788</v>
      </c>
      <c r="K62" s="437" t="s">
        <v>788</v>
      </c>
      <c r="L62" s="437" t="s">
        <v>788</v>
      </c>
      <c r="M62" s="437" t="s">
        <v>788</v>
      </c>
      <c r="N62" s="437" t="s">
        <v>788</v>
      </c>
      <c r="O62" s="437" t="s">
        <v>788</v>
      </c>
      <c r="P62" s="437" t="s">
        <v>788</v>
      </c>
      <c r="Q62" s="437" t="s">
        <v>788</v>
      </c>
      <c r="R62" s="437" t="s">
        <v>788</v>
      </c>
      <c r="S62" s="437" t="s">
        <v>788</v>
      </c>
      <c r="T62" s="441">
        <v>67.61</v>
      </c>
      <c r="U62" s="225">
        <f t="shared" si="14"/>
        <v>3.0976342961704262E-2</v>
      </c>
      <c r="V62" s="174">
        <f t="shared" si="0"/>
        <v>3.2571706368497821E-2</v>
      </c>
      <c r="W62" s="174">
        <f t="shared" si="1"/>
        <v>1.9418983998757078E-2</v>
      </c>
      <c r="X62" s="174">
        <f t="shared" si="2"/>
        <v>4.4799255929313331E-2</v>
      </c>
      <c r="Y62" s="174">
        <f t="shared" si="3"/>
        <v>-1.3379716350013338E-2</v>
      </c>
      <c r="Z62" s="174">
        <f t="shared" si="4"/>
        <v>6.2893081761006275E-3</v>
      </c>
      <c r="AA62" s="174">
        <f t="shared" si="5"/>
        <v>-6.5822155986090536E-3</v>
      </c>
      <c r="AB62" s="174"/>
      <c r="AC62" s="167"/>
      <c r="AD62" s="167"/>
      <c r="AE62" s="167"/>
      <c r="AF62" s="167"/>
      <c r="AG62" s="167"/>
      <c r="AH62" s="167"/>
      <c r="AI62" s="167"/>
      <c r="AJ62" s="167"/>
      <c r="AK62" s="167"/>
      <c r="AL62" s="548">
        <f t="shared" si="6"/>
        <v>1.547011114448793E-2</v>
      </c>
      <c r="AM62" s="594">
        <f t="shared" si="15"/>
        <v>1.3751445829584874E-2</v>
      </c>
      <c r="AN62" s="487">
        <f t="shared" si="7"/>
        <v>8.6259802250255646E-2</v>
      </c>
      <c r="AO62" s="487">
        <f t="shared" si="8"/>
        <v>0.10508588750421022</v>
      </c>
      <c r="AP62" s="487">
        <f t="shared" si="9"/>
        <v>0.15154621561592352</v>
      </c>
      <c r="AQ62" s="487">
        <f t="shared" si="10"/>
        <v>4.5364332293733822E-2</v>
      </c>
      <c r="AR62" s="487">
        <f t="shared" si="11"/>
        <v>5.8356607379097536E-2</v>
      </c>
      <c r="AS62" s="487">
        <f t="shared" si="12"/>
        <v>5.7649081052492335E-2</v>
      </c>
      <c r="AT62" s="487"/>
      <c r="AU62" s="487"/>
      <c r="AV62" s="487"/>
      <c r="AW62" s="487"/>
      <c r="AX62" s="487"/>
      <c r="AY62" s="487"/>
      <c r="AZ62" s="487"/>
      <c r="BA62" s="487"/>
      <c r="BB62" s="487"/>
      <c r="BC62" s="487"/>
      <c r="BD62" s="585">
        <f t="shared" si="13"/>
        <v>9.2598577892695433E-2</v>
      </c>
    </row>
    <row r="63" spans="2:56" x14ac:dyDescent="0.25">
      <c r="B63" s="126">
        <v>40603</v>
      </c>
      <c r="C63" s="590">
        <v>81.03</v>
      </c>
      <c r="D63" s="247">
        <v>65.58</v>
      </c>
      <c r="E63" s="247">
        <v>67.66</v>
      </c>
      <c r="F63" s="247">
        <v>67.680000000000007</v>
      </c>
      <c r="G63" s="247">
        <v>74.86</v>
      </c>
      <c r="H63" s="247">
        <v>74.900000000000006</v>
      </c>
      <c r="I63" s="247">
        <v>83.04</v>
      </c>
      <c r="J63" s="247" t="s">
        <v>788</v>
      </c>
      <c r="K63" s="437" t="s">
        <v>788</v>
      </c>
      <c r="L63" s="437" t="s">
        <v>788</v>
      </c>
      <c r="M63" s="437" t="s">
        <v>788</v>
      </c>
      <c r="N63" s="437" t="s">
        <v>788</v>
      </c>
      <c r="O63" s="437" t="s">
        <v>788</v>
      </c>
      <c r="P63" s="437" t="s">
        <v>788</v>
      </c>
      <c r="Q63" s="437" t="s">
        <v>788</v>
      </c>
      <c r="R63" s="437" t="s">
        <v>788</v>
      </c>
      <c r="S63" s="437" t="s">
        <v>788</v>
      </c>
      <c r="T63" s="441">
        <v>69.5</v>
      </c>
      <c r="U63" s="225">
        <f t="shared" si="14"/>
        <v>2.7256592292089321E-2</v>
      </c>
      <c r="V63" s="174">
        <f t="shared" si="0"/>
        <v>2.9190207156308823E-2</v>
      </c>
      <c r="W63" s="174">
        <f t="shared" si="1"/>
        <v>3.1088082901554293E-2</v>
      </c>
      <c r="X63" s="174">
        <f t="shared" si="2"/>
        <v>4.1543026706232222E-3</v>
      </c>
      <c r="Y63" s="174">
        <f t="shared" si="3"/>
        <v>1.5188500135611571E-2</v>
      </c>
      <c r="Z63" s="174">
        <f t="shared" si="4"/>
        <v>4.0277777777777857E-2</v>
      </c>
      <c r="AA63" s="174">
        <f t="shared" si="5"/>
        <v>3.8129766220777794E-2</v>
      </c>
      <c r="AB63" s="174"/>
      <c r="AC63" s="167"/>
      <c r="AD63" s="167"/>
      <c r="AE63" s="167"/>
      <c r="AF63" s="167"/>
      <c r="AG63" s="167"/>
      <c r="AH63" s="167"/>
      <c r="AI63" s="167"/>
      <c r="AJ63" s="167"/>
      <c r="AK63" s="167"/>
      <c r="AL63" s="548">
        <f t="shared" si="6"/>
        <v>2.79544446087856E-2</v>
      </c>
      <c r="AM63" s="594">
        <f t="shared" si="15"/>
        <v>6.6886109282422668E-2</v>
      </c>
      <c r="AN63" s="487">
        <f t="shared" si="7"/>
        <v>6.4783244033122189E-2</v>
      </c>
      <c r="AO63" s="487">
        <f t="shared" si="8"/>
        <v>0.10918032786885234</v>
      </c>
      <c r="AP63" s="487">
        <f t="shared" si="9"/>
        <v>0.11187777230162665</v>
      </c>
      <c r="AQ63" s="487">
        <f t="shared" si="10"/>
        <v>5.2735198987484244E-2</v>
      </c>
      <c r="AR63" s="487">
        <f t="shared" si="11"/>
        <v>9.7918498973908141E-2</v>
      </c>
      <c r="AS63" s="487">
        <f t="shared" si="12"/>
        <v>4.8484848484848575E-2</v>
      </c>
      <c r="AT63" s="487"/>
      <c r="AU63" s="487"/>
      <c r="AV63" s="487"/>
      <c r="AW63" s="487"/>
      <c r="AX63" s="487"/>
      <c r="AY63" s="487"/>
      <c r="AZ63" s="487"/>
      <c r="BA63" s="487"/>
      <c r="BB63" s="487"/>
      <c r="BC63" s="487"/>
      <c r="BD63" s="585">
        <f t="shared" si="13"/>
        <v>9.794628751974721E-2</v>
      </c>
    </row>
    <row r="64" spans="2:56" x14ac:dyDescent="0.25">
      <c r="B64" s="126">
        <v>40695</v>
      </c>
      <c r="C64" s="590">
        <v>82.6</v>
      </c>
      <c r="D64" s="247">
        <v>68.28</v>
      </c>
      <c r="E64" s="247">
        <v>69.010000000000005</v>
      </c>
      <c r="F64" s="247">
        <v>68.099999999999994</v>
      </c>
      <c r="G64" s="247">
        <v>75.31</v>
      </c>
      <c r="H64" s="247">
        <v>76.94</v>
      </c>
      <c r="I64" s="247">
        <v>83.72</v>
      </c>
      <c r="J64" s="247" t="s">
        <v>788</v>
      </c>
      <c r="K64" s="437" t="s">
        <v>788</v>
      </c>
      <c r="L64" s="437" t="s">
        <v>788</v>
      </c>
      <c r="M64" s="437" t="s">
        <v>788</v>
      </c>
      <c r="N64" s="437" t="s">
        <v>788</v>
      </c>
      <c r="O64" s="437" t="s">
        <v>788</v>
      </c>
      <c r="P64" s="437" t="s">
        <v>788</v>
      </c>
      <c r="Q64" s="437" t="s">
        <v>788</v>
      </c>
      <c r="R64" s="437" t="s">
        <v>788</v>
      </c>
      <c r="S64" s="437" t="s">
        <v>788</v>
      </c>
      <c r="T64" s="441">
        <v>70.900000000000006</v>
      </c>
      <c r="U64" s="225">
        <f t="shared" si="14"/>
        <v>1.9375539923484952E-2</v>
      </c>
      <c r="V64" s="174">
        <f t="shared" si="0"/>
        <v>4.1171088746569051E-2</v>
      </c>
      <c r="W64" s="174">
        <f t="shared" si="1"/>
        <v>1.9952704699970569E-2</v>
      </c>
      <c r="X64" s="174">
        <f t="shared" si="2"/>
        <v>6.20567375886516E-3</v>
      </c>
      <c r="Y64" s="174">
        <f t="shared" si="3"/>
        <v>6.0112209457654497E-3</v>
      </c>
      <c r="Z64" s="174">
        <f t="shared" si="4"/>
        <v>2.7236315086782259E-2</v>
      </c>
      <c r="AA64" s="174">
        <f t="shared" si="5"/>
        <v>8.1888246628130101E-3</v>
      </c>
      <c r="AB64" s="174"/>
      <c r="AC64" s="167"/>
      <c r="AD64" s="167"/>
      <c r="AE64" s="167"/>
      <c r="AF64" s="167"/>
      <c r="AG64" s="167"/>
      <c r="AH64" s="167"/>
      <c r="AI64" s="167"/>
      <c r="AJ64" s="167"/>
      <c r="AK64" s="167"/>
      <c r="AL64" s="548">
        <f t="shared" si="6"/>
        <v>2.0143884892086517E-2</v>
      </c>
      <c r="AM64" s="594">
        <f t="shared" si="15"/>
        <v>0.10546038543897218</v>
      </c>
      <c r="AN64" s="487">
        <f t="shared" si="7"/>
        <v>0.12358071416817507</v>
      </c>
      <c r="AO64" s="487">
        <f t="shared" si="8"/>
        <v>0.1094855305466238</v>
      </c>
      <c r="AP64" s="487">
        <f t="shared" si="9"/>
        <v>9.5912455745091663E-2</v>
      </c>
      <c r="AQ64" s="487">
        <f t="shared" si="10"/>
        <v>4.5972222222222303E-2</v>
      </c>
      <c r="AR64" s="487">
        <f t="shared" si="11"/>
        <v>0.10545977011494267</v>
      </c>
      <c r="AS64" s="487">
        <f t="shared" si="12"/>
        <v>2.3972602739726012E-2</v>
      </c>
      <c r="AT64" s="487"/>
      <c r="AU64" s="487"/>
      <c r="AV64" s="487"/>
      <c r="AW64" s="487"/>
      <c r="AX64" s="487"/>
      <c r="AY64" s="487"/>
      <c r="AZ64" s="487"/>
      <c r="BA64" s="487"/>
      <c r="BB64" s="487"/>
      <c r="BC64" s="487"/>
      <c r="BD64" s="585">
        <f t="shared" si="13"/>
        <v>9.9224806201550386E-2</v>
      </c>
    </row>
    <row r="65" spans="2:56" x14ac:dyDescent="0.25">
      <c r="B65" s="126">
        <v>40787</v>
      </c>
      <c r="C65" s="590">
        <v>83.29</v>
      </c>
      <c r="D65" s="247">
        <v>70.78</v>
      </c>
      <c r="E65" s="247">
        <v>71.260000000000005</v>
      </c>
      <c r="F65" s="247">
        <v>69.3</v>
      </c>
      <c r="G65" s="247">
        <v>76.03</v>
      </c>
      <c r="H65" s="247">
        <v>76.91</v>
      </c>
      <c r="I65" s="247">
        <v>82.02</v>
      </c>
      <c r="J65" s="247" t="s">
        <v>788</v>
      </c>
      <c r="K65" s="437" t="s">
        <v>788</v>
      </c>
      <c r="L65" s="437" t="s">
        <v>788</v>
      </c>
      <c r="M65" s="437" t="s">
        <v>788</v>
      </c>
      <c r="N65" s="437" t="s">
        <v>788</v>
      </c>
      <c r="O65" s="437" t="s">
        <v>788</v>
      </c>
      <c r="P65" s="437" t="s">
        <v>788</v>
      </c>
      <c r="Q65" s="437" t="s">
        <v>788</v>
      </c>
      <c r="R65" s="437" t="s">
        <v>788</v>
      </c>
      <c r="S65" s="437" t="s">
        <v>788</v>
      </c>
      <c r="T65" s="441">
        <v>72.61</v>
      </c>
      <c r="U65" s="225">
        <f t="shared" si="14"/>
        <v>8.3535108958838755E-3</v>
      </c>
      <c r="V65" s="174">
        <f t="shared" si="0"/>
        <v>3.6613942589337922E-2</v>
      </c>
      <c r="W65" s="174">
        <f t="shared" si="1"/>
        <v>3.2603970439066821E-2</v>
      </c>
      <c r="X65" s="174">
        <f t="shared" si="2"/>
        <v>1.7621145374449476E-2</v>
      </c>
      <c r="Y65" s="174">
        <f t="shared" si="3"/>
        <v>9.560483335546488E-3</v>
      </c>
      <c r="Z65" s="174">
        <f t="shared" si="4"/>
        <v>-3.899142188719118E-4</v>
      </c>
      <c r="AA65" s="174">
        <f t="shared" si="5"/>
        <v>-2.0305781175346427E-2</v>
      </c>
      <c r="AB65" s="174"/>
      <c r="AC65" s="167"/>
      <c r="AD65" s="167"/>
      <c r="AE65" s="167"/>
      <c r="AF65" s="167"/>
      <c r="AG65" s="167"/>
      <c r="AH65" s="167"/>
      <c r="AI65" s="167"/>
      <c r="AJ65" s="167"/>
      <c r="AK65" s="167"/>
      <c r="AL65" s="548">
        <f t="shared" si="6"/>
        <v>2.4118476727785554E-2</v>
      </c>
      <c r="AM65" s="594">
        <f t="shared" si="15"/>
        <v>8.8615867206901067E-2</v>
      </c>
      <c r="AN65" s="487">
        <f t="shared" si="7"/>
        <v>0.14697779938421651</v>
      </c>
      <c r="AO65" s="487">
        <f t="shared" si="8"/>
        <v>0.10703743980114955</v>
      </c>
      <c r="AP65" s="487">
        <f t="shared" si="9"/>
        <v>7.4252053945124574E-2</v>
      </c>
      <c r="AQ65" s="487">
        <f t="shared" si="10"/>
        <v>1.7259834091517323E-2</v>
      </c>
      <c r="AR65" s="487">
        <f t="shared" si="11"/>
        <v>7.4912648497554191E-2</v>
      </c>
      <c r="AS65" s="487">
        <f t="shared" si="12"/>
        <v>1.8628912071535053E-2</v>
      </c>
      <c r="AT65" s="487"/>
      <c r="AU65" s="487"/>
      <c r="AV65" s="487"/>
      <c r="AW65" s="487"/>
      <c r="AX65" s="487"/>
      <c r="AY65" s="487"/>
      <c r="AZ65" s="487"/>
      <c r="BA65" s="487"/>
      <c r="BB65" s="487"/>
      <c r="BC65" s="487"/>
      <c r="BD65" s="585">
        <f t="shared" si="13"/>
        <v>9.0567738059477376E-2</v>
      </c>
    </row>
    <row r="66" spans="2:56" x14ac:dyDescent="0.25">
      <c r="B66" s="126">
        <v>40878</v>
      </c>
      <c r="C66" s="590">
        <v>85.4</v>
      </c>
      <c r="D66" s="247">
        <v>72.7</v>
      </c>
      <c r="E66" s="247">
        <v>72.97</v>
      </c>
      <c r="F66" s="247">
        <v>69.59</v>
      </c>
      <c r="G66" s="247">
        <v>77.430000000000007</v>
      </c>
      <c r="H66" s="247">
        <v>78.78</v>
      </c>
      <c r="I66" s="247">
        <v>83.77</v>
      </c>
      <c r="J66" s="247" t="s">
        <v>788</v>
      </c>
      <c r="K66" s="437" t="s">
        <v>788</v>
      </c>
      <c r="L66" s="437" t="s">
        <v>788</v>
      </c>
      <c r="M66" s="437" t="s">
        <v>788</v>
      </c>
      <c r="N66" s="437" t="s">
        <v>788</v>
      </c>
      <c r="O66" s="437" t="s">
        <v>788</v>
      </c>
      <c r="P66" s="437" t="s">
        <v>788</v>
      </c>
      <c r="Q66" s="437" t="s">
        <v>788</v>
      </c>
      <c r="R66" s="437" t="s">
        <v>788</v>
      </c>
      <c r="S66" s="437" t="s">
        <v>788</v>
      </c>
      <c r="T66" s="441">
        <v>74.19</v>
      </c>
      <c r="U66" s="225">
        <f t="shared" si="14"/>
        <v>2.5333173250090102E-2</v>
      </c>
      <c r="V66" s="174">
        <f t="shared" si="0"/>
        <v>2.7126306866346539E-2</v>
      </c>
      <c r="W66" s="174">
        <f t="shared" si="1"/>
        <v>2.399663205164182E-2</v>
      </c>
      <c r="X66" s="174">
        <f t="shared" si="2"/>
        <v>4.184704184704291E-3</v>
      </c>
      <c r="Y66" s="174">
        <f t="shared" si="3"/>
        <v>1.8413784032618841E-2</v>
      </c>
      <c r="Z66" s="174">
        <f t="shared" si="4"/>
        <v>2.4314133402678406E-2</v>
      </c>
      <c r="AA66" s="174">
        <f t="shared" si="5"/>
        <v>2.1336259448914818E-2</v>
      </c>
      <c r="AB66" s="174"/>
      <c r="AC66" s="167"/>
      <c r="AD66" s="167"/>
      <c r="AE66" s="167"/>
      <c r="AF66" s="167"/>
      <c r="AG66" s="167"/>
      <c r="AH66" s="167"/>
      <c r="AI66" s="167"/>
      <c r="AJ66" s="167"/>
      <c r="AK66" s="167"/>
      <c r="AL66" s="548">
        <f t="shared" si="6"/>
        <v>2.1760088142129153E-2</v>
      </c>
      <c r="AM66" s="594">
        <f t="shared" si="15"/>
        <v>8.2657200811359077E-2</v>
      </c>
      <c r="AN66" s="487">
        <f t="shared" si="7"/>
        <v>0.14092906465787824</v>
      </c>
      <c r="AO66" s="487">
        <f t="shared" si="8"/>
        <v>0.11200853398354149</v>
      </c>
      <c r="AP66" s="487">
        <f t="shared" si="9"/>
        <v>3.2492581602373782E-2</v>
      </c>
      <c r="AQ66" s="487">
        <f t="shared" si="10"/>
        <v>5.0040683482506232E-2</v>
      </c>
      <c r="AR66" s="487">
        <f t="shared" si="11"/>
        <v>9.4166666666666732E-2</v>
      </c>
      <c r="AS66" s="487">
        <f t="shared" si="12"/>
        <v>4.7255906988373564E-2</v>
      </c>
      <c r="AT66" s="487"/>
      <c r="AU66" s="487"/>
      <c r="AV66" s="487"/>
      <c r="AW66" s="487"/>
      <c r="AX66" s="487"/>
      <c r="AY66" s="487"/>
      <c r="AZ66" s="487"/>
      <c r="BA66" s="487"/>
      <c r="BB66" s="487"/>
      <c r="BC66" s="487"/>
      <c r="BD66" s="585">
        <f t="shared" si="13"/>
        <v>9.7322881230587077E-2</v>
      </c>
    </row>
    <row r="67" spans="2:56" x14ac:dyDescent="0.25">
      <c r="B67" s="126">
        <v>40969</v>
      </c>
      <c r="C67" s="590">
        <v>85.62</v>
      </c>
      <c r="D67" s="247">
        <v>74.989999999999995</v>
      </c>
      <c r="E67" s="247">
        <v>74.62</v>
      </c>
      <c r="F67" s="247">
        <v>77.010000000000005</v>
      </c>
      <c r="G67" s="247">
        <v>79.650000000000006</v>
      </c>
      <c r="H67" s="247">
        <v>79.760000000000005</v>
      </c>
      <c r="I67" s="247">
        <v>86.31</v>
      </c>
      <c r="J67" s="247" t="s">
        <v>788</v>
      </c>
      <c r="K67" s="437" t="s">
        <v>788</v>
      </c>
      <c r="L67" s="437" t="s">
        <v>788</v>
      </c>
      <c r="M67" s="437" t="s">
        <v>788</v>
      </c>
      <c r="N67" s="437" t="s">
        <v>788</v>
      </c>
      <c r="O67" s="437" t="s">
        <v>788</v>
      </c>
      <c r="P67" s="437" t="s">
        <v>788</v>
      </c>
      <c r="Q67" s="437" t="s">
        <v>788</v>
      </c>
      <c r="R67" s="437" t="s">
        <v>788</v>
      </c>
      <c r="S67" s="437" t="s">
        <v>788</v>
      </c>
      <c r="T67" s="441">
        <v>76.11</v>
      </c>
      <c r="U67" s="225">
        <f t="shared" si="14"/>
        <v>2.5761124121779222E-3</v>
      </c>
      <c r="V67" s="174">
        <f t="shared" si="0"/>
        <v>3.1499312242090571E-2</v>
      </c>
      <c r="W67" s="174">
        <f t="shared" si="1"/>
        <v>2.2612032342058441E-2</v>
      </c>
      <c r="X67" s="174">
        <f t="shared" si="2"/>
        <v>0.10662451501652548</v>
      </c>
      <c r="Y67" s="174">
        <f t="shared" si="3"/>
        <v>2.8671057729562133E-2</v>
      </c>
      <c r="Z67" s="174">
        <f t="shared" si="4"/>
        <v>1.2439705509012411E-2</v>
      </c>
      <c r="AA67" s="174">
        <f t="shared" si="5"/>
        <v>3.032111734511167E-2</v>
      </c>
      <c r="AB67" s="174"/>
      <c r="AC67" s="167"/>
      <c r="AD67" s="167"/>
      <c r="AE67" s="167"/>
      <c r="AF67" s="167"/>
      <c r="AG67" s="167"/>
      <c r="AH67" s="167"/>
      <c r="AI67" s="167"/>
      <c r="AJ67" s="167"/>
      <c r="AK67" s="167"/>
      <c r="AL67" s="548">
        <f t="shared" si="6"/>
        <v>2.5879498584715055E-2</v>
      </c>
      <c r="AM67" s="594">
        <f t="shared" si="15"/>
        <v>5.6645686782673232E-2</v>
      </c>
      <c r="AN67" s="487">
        <f t="shared" si="7"/>
        <v>0.14348886855748688</v>
      </c>
      <c r="AO67" s="487">
        <f t="shared" si="8"/>
        <v>0.10286727756429226</v>
      </c>
      <c r="AP67" s="487">
        <f t="shared" si="9"/>
        <v>0.13785460992907805</v>
      </c>
      <c r="AQ67" s="487">
        <f t="shared" si="10"/>
        <v>6.3986107400481051E-2</v>
      </c>
      <c r="AR67" s="487">
        <f t="shared" si="11"/>
        <v>6.4886515353804963E-2</v>
      </c>
      <c r="AS67" s="487">
        <f t="shared" si="12"/>
        <v>3.9378612716763017E-2</v>
      </c>
      <c r="AT67" s="487"/>
      <c r="AU67" s="487"/>
      <c r="AV67" s="487"/>
      <c r="AW67" s="487"/>
      <c r="AX67" s="487"/>
      <c r="AY67" s="487"/>
      <c r="AZ67" s="487"/>
      <c r="BA67" s="487"/>
      <c r="BB67" s="487"/>
      <c r="BC67" s="487"/>
      <c r="BD67" s="585">
        <f t="shared" si="13"/>
        <v>9.5107913669064681E-2</v>
      </c>
    </row>
    <row r="68" spans="2:56" x14ac:dyDescent="0.25">
      <c r="B68" s="126">
        <v>41061</v>
      </c>
      <c r="C68" s="590">
        <v>90.7</v>
      </c>
      <c r="D68" s="247">
        <v>78.31</v>
      </c>
      <c r="E68" s="247">
        <v>77.22</v>
      </c>
      <c r="F68" s="247">
        <v>80.849999999999994</v>
      </c>
      <c r="G68" s="247">
        <v>82.28</v>
      </c>
      <c r="H68" s="247">
        <v>82.47</v>
      </c>
      <c r="I68" s="247">
        <v>87.27</v>
      </c>
      <c r="J68" s="247" t="s">
        <v>788</v>
      </c>
      <c r="K68" s="437" t="s">
        <v>788</v>
      </c>
      <c r="L68" s="437" t="s">
        <v>788</v>
      </c>
      <c r="M68" s="437" t="s">
        <v>788</v>
      </c>
      <c r="N68" s="437" t="s">
        <v>788</v>
      </c>
      <c r="O68" s="437" t="s">
        <v>788</v>
      </c>
      <c r="P68" s="437" t="s">
        <v>788</v>
      </c>
      <c r="Q68" s="437" t="s">
        <v>788</v>
      </c>
      <c r="R68" s="437" t="s">
        <v>788</v>
      </c>
      <c r="S68" s="437" t="s">
        <v>788</v>
      </c>
      <c r="T68" s="441">
        <v>78.77</v>
      </c>
      <c r="U68" s="225">
        <f t="shared" si="14"/>
        <v>5.9331931791637427E-2</v>
      </c>
      <c r="V68" s="174">
        <f t="shared" si="0"/>
        <v>4.4272569675956941E-2</v>
      </c>
      <c r="W68" s="174">
        <f t="shared" si="1"/>
        <v>3.4843205574912828E-2</v>
      </c>
      <c r="X68" s="174">
        <f t="shared" si="2"/>
        <v>4.9863654070899655E-2</v>
      </c>
      <c r="Y68" s="174">
        <f t="shared" si="3"/>
        <v>3.3019460138104195E-2</v>
      </c>
      <c r="Z68" s="174">
        <f t="shared" si="4"/>
        <v>3.3976930792376958E-2</v>
      </c>
      <c r="AA68" s="174">
        <f t="shared" si="5"/>
        <v>1.1122697254084102E-2</v>
      </c>
      <c r="AB68" s="174"/>
      <c r="AC68" s="167"/>
      <c r="AD68" s="167"/>
      <c r="AE68" s="167"/>
      <c r="AF68" s="167"/>
      <c r="AG68" s="167"/>
      <c r="AH68" s="167"/>
      <c r="AI68" s="167"/>
      <c r="AJ68" s="167"/>
      <c r="AK68" s="167"/>
      <c r="AL68" s="548">
        <f t="shared" si="6"/>
        <v>3.4949415319931676E-2</v>
      </c>
      <c r="AM68" s="594">
        <f t="shared" si="15"/>
        <v>9.8062953995157409E-2</v>
      </c>
      <c r="AN68" s="487">
        <f t="shared" si="7"/>
        <v>0.14689513766842421</v>
      </c>
      <c r="AO68" s="487">
        <f t="shared" si="8"/>
        <v>0.11896826546877248</v>
      </c>
      <c r="AP68" s="487">
        <f t="shared" si="9"/>
        <v>0.18722466960352424</v>
      </c>
      <c r="AQ68" s="487">
        <f t="shared" si="10"/>
        <v>9.2550790067720046E-2</v>
      </c>
      <c r="AR68" s="487">
        <f t="shared" si="11"/>
        <v>7.1874187678710788E-2</v>
      </c>
      <c r="AS68" s="487">
        <f t="shared" si="12"/>
        <v>4.2403248924987924E-2</v>
      </c>
      <c r="AT68" s="487"/>
      <c r="AU68" s="487"/>
      <c r="AV68" s="487"/>
      <c r="AW68" s="487"/>
      <c r="AX68" s="487"/>
      <c r="AY68" s="487"/>
      <c r="AZ68" s="487"/>
      <c r="BA68" s="487"/>
      <c r="BB68" s="487"/>
      <c r="BC68" s="487"/>
      <c r="BD68" s="585">
        <f t="shared" si="13"/>
        <v>0.11100141043723544</v>
      </c>
    </row>
    <row r="69" spans="2:56" x14ac:dyDescent="0.25">
      <c r="B69" s="126">
        <v>41153</v>
      </c>
      <c r="C69" s="590">
        <v>89.91</v>
      </c>
      <c r="D69" s="247">
        <v>79.41</v>
      </c>
      <c r="E69" s="247">
        <v>79.790000000000006</v>
      </c>
      <c r="F69" s="247">
        <v>82.69</v>
      </c>
      <c r="G69" s="247">
        <v>81.8</v>
      </c>
      <c r="H69" s="247">
        <v>83.6</v>
      </c>
      <c r="I69" s="247">
        <v>89.97</v>
      </c>
      <c r="J69" s="247" t="s">
        <v>788</v>
      </c>
      <c r="K69" s="437" t="s">
        <v>788</v>
      </c>
      <c r="L69" s="437" t="s">
        <v>788</v>
      </c>
      <c r="M69" s="437" t="s">
        <v>788</v>
      </c>
      <c r="N69" s="437" t="s">
        <v>788</v>
      </c>
      <c r="O69" s="437" t="s">
        <v>788</v>
      </c>
      <c r="P69" s="437" t="s">
        <v>788</v>
      </c>
      <c r="Q69" s="437" t="s">
        <v>788</v>
      </c>
      <c r="R69" s="437" t="s">
        <v>788</v>
      </c>
      <c r="S69" s="437" t="s">
        <v>788</v>
      </c>
      <c r="T69" s="441">
        <v>80.61</v>
      </c>
      <c r="U69" s="225">
        <f t="shared" si="14"/>
        <v>-8.7100330760750966E-3</v>
      </c>
      <c r="V69" s="174">
        <f t="shared" si="0"/>
        <v>1.4046737326012027E-2</v>
      </c>
      <c r="W69" s="174">
        <f t="shared" si="1"/>
        <v>3.3281533281533271E-2</v>
      </c>
      <c r="X69" s="174">
        <f t="shared" si="2"/>
        <v>2.2758194186765612E-2</v>
      </c>
      <c r="Y69" s="174">
        <f t="shared" si="3"/>
        <v>-5.8337384540593229E-3</v>
      </c>
      <c r="Z69" s="174">
        <f t="shared" si="4"/>
        <v>1.3701952225051439E-2</v>
      </c>
      <c r="AA69" s="174">
        <f t="shared" si="5"/>
        <v>3.0938466827088451E-2</v>
      </c>
      <c r="AB69" s="174"/>
      <c r="AC69" s="167"/>
      <c r="AD69" s="167"/>
      <c r="AE69" s="167"/>
      <c r="AF69" s="167"/>
      <c r="AG69" s="167"/>
      <c r="AH69" s="167"/>
      <c r="AI69" s="167"/>
      <c r="AJ69" s="167"/>
      <c r="AK69" s="167"/>
      <c r="AL69" s="548">
        <f t="shared" si="6"/>
        <v>2.3359146883331183E-2</v>
      </c>
      <c r="AM69" s="594">
        <f t="shared" si="15"/>
        <v>7.948133029175164E-2</v>
      </c>
      <c r="AN69" s="487">
        <f t="shared" si="7"/>
        <v>0.12192709805029667</v>
      </c>
      <c r="AO69" s="487">
        <f t="shared" si="8"/>
        <v>0.11970249789503229</v>
      </c>
      <c r="AP69" s="487">
        <f t="shared" si="9"/>
        <v>0.19321789321789318</v>
      </c>
      <c r="AQ69" s="487">
        <f t="shared" si="10"/>
        <v>7.5891095620149951E-2</v>
      </c>
      <c r="AR69" s="487">
        <f t="shared" si="11"/>
        <v>8.6984787413860287E-2</v>
      </c>
      <c r="AS69" s="487">
        <f t="shared" si="12"/>
        <v>9.6927578639356193E-2</v>
      </c>
      <c r="AT69" s="487"/>
      <c r="AU69" s="487"/>
      <c r="AV69" s="487"/>
      <c r="AW69" s="487"/>
      <c r="AX69" s="487"/>
      <c r="AY69" s="487"/>
      <c r="AZ69" s="487"/>
      <c r="BA69" s="487"/>
      <c r="BB69" s="487"/>
      <c r="BC69" s="487"/>
      <c r="BD69" s="585">
        <f t="shared" si="13"/>
        <v>0.11017766147913521</v>
      </c>
    </row>
    <row r="70" spans="2:56" ht="14.25" thickBot="1" x14ac:dyDescent="0.3">
      <c r="B70" s="126">
        <v>41244</v>
      </c>
      <c r="C70" s="590">
        <v>88.98</v>
      </c>
      <c r="D70" s="247">
        <v>80.89</v>
      </c>
      <c r="E70" s="247">
        <v>82.3</v>
      </c>
      <c r="F70" s="247">
        <v>86.35</v>
      </c>
      <c r="G70" s="247">
        <v>83.16</v>
      </c>
      <c r="H70" s="247">
        <v>84.09</v>
      </c>
      <c r="I70" s="247">
        <v>92.56</v>
      </c>
      <c r="J70" s="247" t="s">
        <v>788</v>
      </c>
      <c r="K70" s="437" t="s">
        <v>788</v>
      </c>
      <c r="L70" s="437" t="s">
        <v>788</v>
      </c>
      <c r="M70" s="437" t="s">
        <v>788</v>
      </c>
      <c r="N70" s="437" t="s">
        <v>788</v>
      </c>
      <c r="O70" s="437" t="s">
        <v>788</v>
      </c>
      <c r="P70" s="437" t="s">
        <v>788</v>
      </c>
      <c r="Q70" s="437" t="s">
        <v>788</v>
      </c>
      <c r="R70" s="437" t="s">
        <v>788</v>
      </c>
      <c r="S70" s="437" t="s">
        <v>788</v>
      </c>
      <c r="T70" s="441">
        <v>82.6</v>
      </c>
      <c r="U70" s="225">
        <f t="shared" si="14"/>
        <v>-1.0343677010343555E-2</v>
      </c>
      <c r="V70" s="174">
        <f t="shared" si="0"/>
        <v>1.8637451202619282E-2</v>
      </c>
      <c r="W70" s="174">
        <f t="shared" si="1"/>
        <v>3.1457576137360554E-2</v>
      </c>
      <c r="X70" s="174">
        <f t="shared" si="2"/>
        <v>4.4261700326520659E-2</v>
      </c>
      <c r="Y70" s="174">
        <f t="shared" si="3"/>
        <v>1.6625916870415702E-2</v>
      </c>
      <c r="Z70" s="174">
        <f t="shared" si="4"/>
        <v>5.8612440191387893E-3</v>
      </c>
      <c r="AA70" s="174">
        <f t="shared" si="5"/>
        <v>2.8787373568967434E-2</v>
      </c>
      <c r="AB70" s="174"/>
      <c r="AC70" s="167"/>
      <c r="AD70" s="167"/>
      <c r="AE70" s="167"/>
      <c r="AF70" s="167"/>
      <c r="AG70" s="167"/>
      <c r="AH70" s="167"/>
      <c r="AI70" s="167"/>
      <c r="AJ70" s="167"/>
      <c r="AK70" s="167"/>
      <c r="AL70" s="548">
        <f t="shared" si="6"/>
        <v>2.4686763428855008E-2</v>
      </c>
      <c r="AM70" s="594">
        <f t="shared" si="15"/>
        <v>4.1920374707259844E-2</v>
      </c>
      <c r="AN70" s="487">
        <f t="shared" si="7"/>
        <v>0.11265474552957366</v>
      </c>
      <c r="AO70" s="487">
        <f t="shared" si="8"/>
        <v>0.12786076469782093</v>
      </c>
      <c r="AP70" s="487">
        <f t="shared" si="9"/>
        <v>0.24083920103463119</v>
      </c>
      <c r="AQ70" s="487">
        <f t="shared" si="10"/>
        <v>7.400232468035628E-2</v>
      </c>
      <c r="AR70" s="487">
        <f t="shared" si="11"/>
        <v>6.7402894135567326E-2</v>
      </c>
      <c r="AS70" s="487">
        <f t="shared" si="12"/>
        <v>0.10493016593052418</v>
      </c>
      <c r="AT70" s="487"/>
      <c r="AU70" s="487"/>
      <c r="AV70" s="487"/>
      <c r="AW70" s="487"/>
      <c r="AX70" s="487"/>
      <c r="AY70" s="487"/>
      <c r="AZ70" s="487"/>
      <c r="BA70" s="487"/>
      <c r="BB70" s="487"/>
      <c r="BC70" s="487"/>
      <c r="BD70" s="585">
        <f t="shared" si="13"/>
        <v>0.1133575953632564</v>
      </c>
    </row>
    <row r="71" spans="2:56" x14ac:dyDescent="0.25">
      <c r="B71" s="123">
        <v>41334</v>
      </c>
      <c r="C71" s="590">
        <v>92.25</v>
      </c>
      <c r="D71" s="247">
        <v>82.29</v>
      </c>
      <c r="E71" s="247">
        <v>85.18</v>
      </c>
      <c r="F71" s="247">
        <v>89.02</v>
      </c>
      <c r="G71" s="247">
        <v>83.62</v>
      </c>
      <c r="H71" s="247">
        <v>86.99</v>
      </c>
      <c r="I71" s="247">
        <v>93.86</v>
      </c>
      <c r="J71" s="247" t="s">
        <v>788</v>
      </c>
      <c r="K71" s="437" t="s">
        <v>788</v>
      </c>
      <c r="L71" s="437" t="s">
        <v>788</v>
      </c>
      <c r="M71" s="437" t="s">
        <v>788</v>
      </c>
      <c r="N71" s="437" t="s">
        <v>788</v>
      </c>
      <c r="O71" s="437" t="s">
        <v>788</v>
      </c>
      <c r="P71" s="437" t="s">
        <v>788</v>
      </c>
      <c r="Q71" s="437" t="s">
        <v>788</v>
      </c>
      <c r="R71" s="437" t="s">
        <v>788</v>
      </c>
      <c r="S71" s="437" t="s">
        <v>788</v>
      </c>
      <c r="T71" s="441">
        <v>85.06</v>
      </c>
      <c r="U71" s="225">
        <f t="shared" si="14"/>
        <v>3.6749831422791646E-2</v>
      </c>
      <c r="V71" s="174">
        <f t="shared" si="0"/>
        <v>1.7307454567931924E-2</v>
      </c>
      <c r="W71" s="174">
        <f t="shared" si="1"/>
        <v>3.4993924665856824E-2</v>
      </c>
      <c r="X71" s="174">
        <f t="shared" si="2"/>
        <v>3.0920671685003009E-2</v>
      </c>
      <c r="Y71" s="174">
        <f t="shared" si="3"/>
        <v>5.5315055315057204E-3</v>
      </c>
      <c r="Z71" s="174">
        <f t="shared" si="4"/>
        <v>3.4486859317397922E-2</v>
      </c>
      <c r="AA71" s="174">
        <f t="shared" si="5"/>
        <v>1.4044943820224587E-2</v>
      </c>
      <c r="AB71" s="174"/>
      <c r="AC71" s="167"/>
      <c r="AD71" s="167"/>
      <c r="AE71" s="167"/>
      <c r="AF71" s="167"/>
      <c r="AG71" s="167"/>
      <c r="AH71" s="167"/>
      <c r="AI71" s="167"/>
      <c r="AJ71" s="167"/>
      <c r="AK71" s="167"/>
      <c r="AL71" s="548">
        <f t="shared" si="6"/>
        <v>2.9782082324455228E-2</v>
      </c>
      <c r="AM71" s="594">
        <f t="shared" si="15"/>
        <v>7.7435178696566132E-2</v>
      </c>
      <c r="AN71" s="487">
        <f t="shared" si="7"/>
        <v>9.7346312841712468E-2</v>
      </c>
      <c r="AO71" s="487">
        <f t="shared" si="8"/>
        <v>0.14151701956579998</v>
      </c>
      <c r="AP71" s="487">
        <f t="shared" si="9"/>
        <v>0.15595377223737161</v>
      </c>
      <c r="AQ71" s="487">
        <f t="shared" si="10"/>
        <v>4.9843063402385424E-2</v>
      </c>
      <c r="AR71" s="487">
        <f t="shared" si="11"/>
        <v>9.064694082246727E-2</v>
      </c>
      <c r="AS71" s="487">
        <f t="shared" si="12"/>
        <v>8.7475379446182222E-2</v>
      </c>
      <c r="AT71" s="487"/>
      <c r="AU71" s="487"/>
      <c r="AV71" s="487"/>
      <c r="AW71" s="487"/>
      <c r="AX71" s="487"/>
      <c r="AY71" s="487"/>
      <c r="AZ71" s="487"/>
      <c r="BA71" s="487"/>
      <c r="BB71" s="487"/>
      <c r="BC71" s="487"/>
      <c r="BD71" s="585">
        <f t="shared" si="13"/>
        <v>0.11759295756142429</v>
      </c>
    </row>
    <row r="72" spans="2:56" x14ac:dyDescent="0.25">
      <c r="B72" s="126">
        <v>41426</v>
      </c>
      <c r="C72" s="590">
        <v>91.74</v>
      </c>
      <c r="D72" s="247">
        <v>84.77</v>
      </c>
      <c r="E72" s="247">
        <v>88.99</v>
      </c>
      <c r="F72" s="247">
        <v>90.91</v>
      </c>
      <c r="G72" s="247">
        <v>87.22</v>
      </c>
      <c r="H72" s="247">
        <v>88.42</v>
      </c>
      <c r="I72" s="247">
        <v>96.89</v>
      </c>
      <c r="J72" s="247" t="s">
        <v>788</v>
      </c>
      <c r="K72" s="437" t="s">
        <v>788</v>
      </c>
      <c r="L72" s="437" t="s">
        <v>788</v>
      </c>
      <c r="M72" s="437" t="s">
        <v>788</v>
      </c>
      <c r="N72" s="437" t="s">
        <v>788</v>
      </c>
      <c r="O72" s="437" t="s">
        <v>788</v>
      </c>
      <c r="P72" s="437" t="s">
        <v>788</v>
      </c>
      <c r="Q72" s="437" t="s">
        <v>788</v>
      </c>
      <c r="R72" s="437" t="s">
        <v>788</v>
      </c>
      <c r="S72" s="437" t="s">
        <v>788</v>
      </c>
      <c r="T72" s="441">
        <v>88.2</v>
      </c>
      <c r="U72" s="225">
        <f t="shared" ref="U72:U89" si="16">C72/C71-1</f>
        <v>-5.5284552845529245E-3</v>
      </c>
      <c r="V72" s="174">
        <f t="shared" ref="V72:V89" si="17">D72/D71-1</f>
        <v>3.0137319236845261E-2</v>
      </c>
      <c r="W72" s="174">
        <f t="shared" ref="W72:W89" si="18">E72/E71-1</f>
        <v>4.4728809579713369E-2</v>
      </c>
      <c r="X72" s="174">
        <f t="shared" ref="X72:X89" si="19">F72/F71-1</f>
        <v>2.1231184003594805E-2</v>
      </c>
      <c r="Y72" s="174">
        <f t="shared" ref="Y72:Y89" si="20">G72/G71-1</f>
        <v>4.3051901458980968E-2</v>
      </c>
      <c r="Z72" s="174">
        <f t="shared" ref="Z72:Z89" si="21">H72/H71-1</f>
        <v>1.6438671111622005E-2</v>
      </c>
      <c r="AA72" s="174">
        <f t="shared" ref="AA72:AA89" si="22">I72/I71-1</f>
        <v>3.228212230982308E-2</v>
      </c>
      <c r="AB72" s="174"/>
      <c r="AC72" s="167"/>
      <c r="AD72" s="167"/>
      <c r="AE72" s="167"/>
      <c r="AF72" s="167"/>
      <c r="AG72" s="167"/>
      <c r="AH72" s="167"/>
      <c r="AI72" s="167"/>
      <c r="AJ72" s="167"/>
      <c r="AK72" s="167"/>
      <c r="AL72" s="548">
        <f t="shared" ref="AL72:AL89" si="23">T72/T71-1</f>
        <v>3.6915118739713204E-2</v>
      </c>
      <c r="AM72" s="594">
        <f t="shared" si="15"/>
        <v>1.1466372657111368E-2</v>
      </c>
      <c r="AN72" s="487">
        <f t="shared" si="7"/>
        <v>8.2492657387306823E-2</v>
      </c>
      <c r="AO72" s="487">
        <f t="shared" si="8"/>
        <v>0.1524216524216524</v>
      </c>
      <c r="AP72" s="487">
        <f t="shared" si="9"/>
        <v>0.1244279529993817</v>
      </c>
      <c r="AQ72" s="487">
        <f t="shared" si="10"/>
        <v>6.0038891589693666E-2</v>
      </c>
      <c r="AR72" s="487">
        <f t="shared" si="11"/>
        <v>7.2147447556687228E-2</v>
      </c>
      <c r="AS72" s="487">
        <f t="shared" si="12"/>
        <v>0.11023261143577412</v>
      </c>
      <c r="AT72" s="487"/>
      <c r="AU72" s="487"/>
      <c r="AV72" s="487"/>
      <c r="AW72" s="487"/>
      <c r="AX72" s="487"/>
      <c r="AY72" s="487"/>
      <c r="AZ72" s="487"/>
      <c r="BA72" s="487"/>
      <c r="BB72" s="487"/>
      <c r="BC72" s="487"/>
      <c r="BD72" s="585">
        <f t="shared" si="13"/>
        <v>0.11971562777707256</v>
      </c>
    </row>
    <row r="73" spans="2:56" x14ac:dyDescent="0.25">
      <c r="B73" s="126">
        <v>41518</v>
      </c>
      <c r="C73" s="590">
        <v>92.41</v>
      </c>
      <c r="D73" s="247">
        <v>86.02</v>
      </c>
      <c r="E73" s="247">
        <v>89.81</v>
      </c>
      <c r="F73" s="247">
        <v>93.77</v>
      </c>
      <c r="G73" s="247">
        <v>89.53</v>
      </c>
      <c r="H73" s="247">
        <v>91.54</v>
      </c>
      <c r="I73" s="247">
        <v>101.75</v>
      </c>
      <c r="J73" s="247" t="s">
        <v>788</v>
      </c>
      <c r="K73" s="437" t="s">
        <v>788</v>
      </c>
      <c r="L73" s="437" t="s">
        <v>788</v>
      </c>
      <c r="M73" s="437" t="s">
        <v>788</v>
      </c>
      <c r="N73" s="437" t="s">
        <v>788</v>
      </c>
      <c r="O73" s="437" t="s">
        <v>788</v>
      </c>
      <c r="P73" s="437" t="s">
        <v>788</v>
      </c>
      <c r="Q73" s="437" t="s">
        <v>788</v>
      </c>
      <c r="R73" s="437" t="s">
        <v>788</v>
      </c>
      <c r="S73" s="437" t="s">
        <v>788</v>
      </c>
      <c r="T73" s="441">
        <v>89.86</v>
      </c>
      <c r="U73" s="225">
        <f t="shared" si="16"/>
        <v>7.3032483104424895E-3</v>
      </c>
      <c r="V73" s="174">
        <f t="shared" si="17"/>
        <v>1.4745782706146127E-2</v>
      </c>
      <c r="W73" s="174">
        <f t="shared" si="18"/>
        <v>9.2145184852230333E-3</v>
      </c>
      <c r="X73" s="174">
        <f t="shared" si="19"/>
        <v>3.1459685403145921E-2</v>
      </c>
      <c r="Y73" s="174">
        <f t="shared" si="20"/>
        <v>2.6484751203852408E-2</v>
      </c>
      <c r="Z73" s="174">
        <f t="shared" si="21"/>
        <v>3.5286134358742505E-2</v>
      </c>
      <c r="AA73" s="174">
        <f t="shared" si="22"/>
        <v>5.0159975229641773E-2</v>
      </c>
      <c r="AB73" s="174"/>
      <c r="AC73" s="167"/>
      <c r="AD73" s="167"/>
      <c r="AE73" s="167"/>
      <c r="AF73" s="167"/>
      <c r="AG73" s="167"/>
      <c r="AH73" s="167"/>
      <c r="AI73" s="167"/>
      <c r="AJ73" s="167"/>
      <c r="AK73" s="167"/>
      <c r="AL73" s="548">
        <f t="shared" si="23"/>
        <v>1.8820861678004563E-2</v>
      </c>
      <c r="AM73" s="594">
        <f t="shared" si="15"/>
        <v>2.7805583361138808E-2</v>
      </c>
      <c r="AN73" s="487">
        <f t="shared" si="7"/>
        <v>8.3238886790076849E-2</v>
      </c>
      <c r="AO73" s="487">
        <f t="shared" si="8"/>
        <v>0.12557964657225207</v>
      </c>
      <c r="AP73" s="487">
        <f t="shared" si="9"/>
        <v>0.13399443705405734</v>
      </c>
      <c r="AQ73" s="487">
        <f t="shared" si="10"/>
        <v>9.4498777506112575E-2</v>
      </c>
      <c r="AR73" s="487">
        <f t="shared" si="11"/>
        <v>9.4976076555024047E-2</v>
      </c>
      <c r="AS73" s="487">
        <f t="shared" si="12"/>
        <v>0.13093253306657782</v>
      </c>
      <c r="AT73" s="487"/>
      <c r="AU73" s="487"/>
      <c r="AV73" s="487"/>
      <c r="AW73" s="487"/>
      <c r="AX73" s="487"/>
      <c r="AY73" s="487"/>
      <c r="AZ73" s="487"/>
      <c r="BA73" s="487"/>
      <c r="BB73" s="487"/>
      <c r="BC73" s="487"/>
      <c r="BD73" s="585">
        <f t="shared" si="13"/>
        <v>0.11475003101352188</v>
      </c>
    </row>
    <row r="74" spans="2:56" x14ac:dyDescent="0.25">
      <c r="B74" s="126">
        <v>41609</v>
      </c>
      <c r="C74" s="590">
        <v>94.96</v>
      </c>
      <c r="D74" s="247">
        <v>86.77</v>
      </c>
      <c r="E74" s="247">
        <v>91.37</v>
      </c>
      <c r="F74" s="247">
        <v>95.81</v>
      </c>
      <c r="G74" s="247">
        <v>90.01</v>
      </c>
      <c r="H74" s="247">
        <v>92.67</v>
      </c>
      <c r="I74" s="247">
        <v>99.92</v>
      </c>
      <c r="J74" s="247" t="s">
        <v>788</v>
      </c>
      <c r="K74" s="437" t="s">
        <v>788</v>
      </c>
      <c r="L74" s="437" t="s">
        <v>788</v>
      </c>
      <c r="M74" s="437" t="s">
        <v>788</v>
      </c>
      <c r="N74" s="437" t="s">
        <v>788</v>
      </c>
      <c r="O74" s="437" t="s">
        <v>788</v>
      </c>
      <c r="P74" s="437" t="s">
        <v>788</v>
      </c>
      <c r="Q74" s="437" t="s">
        <v>788</v>
      </c>
      <c r="R74" s="437" t="s">
        <v>788</v>
      </c>
      <c r="S74" s="437" t="s">
        <v>788</v>
      </c>
      <c r="T74" s="441">
        <v>91.35</v>
      </c>
      <c r="U74" s="225">
        <f t="shared" si="16"/>
        <v>2.7594416188724047E-2</v>
      </c>
      <c r="V74" s="174">
        <f t="shared" si="17"/>
        <v>8.7189025807952181E-3</v>
      </c>
      <c r="W74" s="174">
        <f t="shared" si="18"/>
        <v>1.7370003340385187E-2</v>
      </c>
      <c r="X74" s="174">
        <f t="shared" si="19"/>
        <v>2.1755358856777374E-2</v>
      </c>
      <c r="Y74" s="174">
        <f t="shared" si="20"/>
        <v>5.3613313972971088E-3</v>
      </c>
      <c r="Z74" s="174">
        <f t="shared" si="21"/>
        <v>1.2344330347389132E-2</v>
      </c>
      <c r="AA74" s="174">
        <f t="shared" si="22"/>
        <v>-1.7985257985257963E-2</v>
      </c>
      <c r="AB74" s="174"/>
      <c r="AC74" s="167"/>
      <c r="AD74" s="167"/>
      <c r="AE74" s="167"/>
      <c r="AF74" s="167"/>
      <c r="AG74" s="167"/>
      <c r="AH74" s="167"/>
      <c r="AI74" s="167"/>
      <c r="AJ74" s="167"/>
      <c r="AK74" s="167"/>
      <c r="AL74" s="548">
        <f t="shared" si="23"/>
        <v>1.6581348764745041E-2</v>
      </c>
      <c r="AM74" s="594">
        <f t="shared" si="15"/>
        <v>6.7206113733423223E-2</v>
      </c>
      <c r="AN74" s="487">
        <f t="shared" si="7"/>
        <v>7.2691309185313413E-2</v>
      </c>
      <c r="AO74" s="487">
        <f t="shared" si="8"/>
        <v>0.11020656136087492</v>
      </c>
      <c r="AP74" s="487">
        <f t="shared" si="9"/>
        <v>0.10955414012738873</v>
      </c>
      <c r="AQ74" s="487">
        <f t="shared" si="10"/>
        <v>8.2371332371332429E-2</v>
      </c>
      <c r="AR74" s="487">
        <f t="shared" si="11"/>
        <v>0.10203353549768113</v>
      </c>
      <c r="AS74" s="487">
        <f t="shared" si="12"/>
        <v>7.9515989628349271E-2</v>
      </c>
      <c r="AT74" s="487"/>
      <c r="AU74" s="487"/>
      <c r="AV74" s="487"/>
      <c r="AW74" s="487"/>
      <c r="AX74" s="487"/>
      <c r="AY74" s="487"/>
      <c r="AZ74" s="487"/>
      <c r="BA74" s="487"/>
      <c r="BB74" s="487"/>
      <c r="BC74" s="487"/>
      <c r="BD74" s="585">
        <f t="shared" si="13"/>
        <v>0.10593220338983045</v>
      </c>
    </row>
    <row r="75" spans="2:56" x14ac:dyDescent="0.25">
      <c r="B75" s="126">
        <v>41699</v>
      </c>
      <c r="C75" s="590">
        <v>95.38</v>
      </c>
      <c r="D75" s="247">
        <v>90.23</v>
      </c>
      <c r="E75" s="247">
        <v>96.56</v>
      </c>
      <c r="F75" s="247">
        <v>98.01</v>
      </c>
      <c r="G75" s="247">
        <v>94.54</v>
      </c>
      <c r="H75" s="247">
        <v>94.3</v>
      </c>
      <c r="I75" s="247">
        <v>99.56</v>
      </c>
      <c r="J75" s="247" t="s">
        <v>788</v>
      </c>
      <c r="K75" s="437" t="s">
        <v>788</v>
      </c>
      <c r="L75" s="437" t="s">
        <v>788</v>
      </c>
      <c r="M75" s="437" t="s">
        <v>788</v>
      </c>
      <c r="N75" s="437" t="s">
        <v>788</v>
      </c>
      <c r="O75" s="437" t="s">
        <v>788</v>
      </c>
      <c r="P75" s="437" t="s">
        <v>788</v>
      </c>
      <c r="Q75" s="437" t="s">
        <v>788</v>
      </c>
      <c r="R75" s="437" t="s">
        <v>788</v>
      </c>
      <c r="S75" s="437" t="s">
        <v>788</v>
      </c>
      <c r="T75" s="441">
        <v>95.54</v>
      </c>
      <c r="U75" s="225">
        <f t="shared" si="16"/>
        <v>4.4229149115417865E-3</v>
      </c>
      <c r="V75" s="174">
        <f t="shared" si="17"/>
        <v>3.9875533018324472E-2</v>
      </c>
      <c r="W75" s="174">
        <f t="shared" si="18"/>
        <v>5.6802013790084205E-2</v>
      </c>
      <c r="X75" s="174">
        <f t="shared" si="19"/>
        <v>2.2962112514351318E-2</v>
      </c>
      <c r="Y75" s="174">
        <f t="shared" si="20"/>
        <v>5.0327741362070855E-2</v>
      </c>
      <c r="Z75" s="174">
        <f t="shared" si="21"/>
        <v>1.7589295349088152E-2</v>
      </c>
      <c r="AA75" s="174">
        <f t="shared" si="22"/>
        <v>-3.6028823058447124E-3</v>
      </c>
      <c r="AB75" s="174"/>
      <c r="AC75" s="167"/>
      <c r="AD75" s="167"/>
      <c r="AE75" s="167"/>
      <c r="AF75" s="167"/>
      <c r="AG75" s="167"/>
      <c r="AH75" s="167"/>
      <c r="AI75" s="167"/>
      <c r="AJ75" s="167"/>
      <c r="AK75" s="167"/>
      <c r="AL75" s="548">
        <f t="shared" si="23"/>
        <v>4.5867542419266716E-2</v>
      </c>
      <c r="AM75" s="594">
        <f t="shared" ref="AM75:AM88" si="24">C75/C71-1</f>
        <v>3.3929539295392885E-2</v>
      </c>
      <c r="AN75" s="487">
        <f t="shared" ref="AN75:AN88" si="25">D75/D71-1</f>
        <v>9.6488030137319214E-2</v>
      </c>
      <c r="AO75" s="487">
        <f t="shared" ref="AO75:AO88" si="26">E75/E71-1</f>
        <v>0.13359943648743822</v>
      </c>
      <c r="AP75" s="487">
        <f t="shared" ref="AP75:AP88" si="27">F75/F71-1</f>
        <v>0.10098854190069662</v>
      </c>
      <c r="AQ75" s="487">
        <f t="shared" ref="AQ75:AQ88" si="28">G75/G71-1</f>
        <v>0.13059076775890932</v>
      </c>
      <c r="AR75" s="487">
        <f t="shared" ref="AR75:AR88" si="29">H75/H71-1</f>
        <v>8.4032647430739127E-2</v>
      </c>
      <c r="AS75" s="487">
        <f t="shared" ref="AS75:AS88" si="30">I75/I71-1</f>
        <v>6.0728744939271273E-2</v>
      </c>
      <c r="AT75" s="487"/>
      <c r="AU75" s="487"/>
      <c r="AV75" s="487"/>
      <c r="AW75" s="487"/>
      <c r="AX75" s="487"/>
      <c r="AY75" s="487"/>
      <c r="AZ75" s="487"/>
      <c r="BA75" s="487"/>
      <c r="BB75" s="487"/>
      <c r="BC75" s="487"/>
      <c r="BD75" s="585">
        <f t="shared" ref="BD75:BD88" si="31">T75/T71-1</f>
        <v>0.12320714789560316</v>
      </c>
    </row>
    <row r="76" spans="2:56" x14ac:dyDescent="0.25">
      <c r="B76" s="126">
        <v>41791</v>
      </c>
      <c r="C76" s="590">
        <v>96.62</v>
      </c>
      <c r="D76" s="247">
        <v>92.94</v>
      </c>
      <c r="E76" s="247">
        <v>98.07</v>
      </c>
      <c r="F76" s="247">
        <v>98.6</v>
      </c>
      <c r="G76" s="247">
        <v>94.75</v>
      </c>
      <c r="H76" s="247">
        <v>96.2</v>
      </c>
      <c r="I76" s="247">
        <v>99.18</v>
      </c>
      <c r="J76" s="247" t="s">
        <v>788</v>
      </c>
      <c r="K76" s="437" t="s">
        <v>788</v>
      </c>
      <c r="L76" s="437" t="s">
        <v>788</v>
      </c>
      <c r="M76" s="437" t="s">
        <v>788</v>
      </c>
      <c r="N76" s="437" t="s">
        <v>788</v>
      </c>
      <c r="O76" s="437" t="s">
        <v>788</v>
      </c>
      <c r="P76" s="437" t="s">
        <v>788</v>
      </c>
      <c r="Q76" s="437" t="s">
        <v>788</v>
      </c>
      <c r="R76" s="437" t="s">
        <v>788</v>
      </c>
      <c r="S76" s="437" t="s">
        <v>788</v>
      </c>
      <c r="T76" s="441">
        <v>97.01</v>
      </c>
      <c r="U76" s="225">
        <f t="shared" si="16"/>
        <v>1.3000629062696722E-2</v>
      </c>
      <c r="V76" s="174">
        <f t="shared" si="17"/>
        <v>3.0034356644131677E-2</v>
      </c>
      <c r="W76" s="174">
        <f t="shared" si="18"/>
        <v>1.5637945318972557E-2</v>
      </c>
      <c r="X76" s="174">
        <f t="shared" si="19"/>
        <v>6.0197938985817601E-3</v>
      </c>
      <c r="Y76" s="174">
        <f t="shared" si="20"/>
        <v>2.2212819970381936E-3</v>
      </c>
      <c r="Z76" s="174">
        <f t="shared" si="21"/>
        <v>2.0148462354188768E-2</v>
      </c>
      <c r="AA76" s="174">
        <f t="shared" si="22"/>
        <v>-3.8167938931297218E-3</v>
      </c>
      <c r="AB76" s="174"/>
      <c r="AC76" s="167"/>
      <c r="AD76" s="167"/>
      <c r="AE76" s="167"/>
      <c r="AF76" s="167"/>
      <c r="AG76" s="167"/>
      <c r="AH76" s="167"/>
      <c r="AI76" s="167"/>
      <c r="AJ76" s="167"/>
      <c r="AK76" s="167"/>
      <c r="AL76" s="548">
        <f t="shared" si="23"/>
        <v>1.5386225664643094E-2</v>
      </c>
      <c r="AM76" s="594">
        <f t="shared" si="24"/>
        <v>5.3193808589492075E-2</v>
      </c>
      <c r="AN76" s="487">
        <f t="shared" si="25"/>
        <v>9.6378435767370485E-2</v>
      </c>
      <c r="AO76" s="487">
        <f t="shared" si="26"/>
        <v>0.10203393639734792</v>
      </c>
      <c r="AP76" s="487">
        <f t="shared" si="27"/>
        <v>8.4589154108458908E-2</v>
      </c>
      <c r="AQ76" s="487">
        <f t="shared" si="28"/>
        <v>8.6333409768401648E-2</v>
      </c>
      <c r="AR76" s="487">
        <f t="shared" si="29"/>
        <v>8.7989142727889602E-2</v>
      </c>
      <c r="AS76" s="487">
        <f t="shared" si="30"/>
        <v>2.3635050056765472E-2</v>
      </c>
      <c r="AT76" s="487"/>
      <c r="AU76" s="487"/>
      <c r="AV76" s="487"/>
      <c r="AW76" s="487"/>
      <c r="AX76" s="487"/>
      <c r="AY76" s="487"/>
      <c r="AZ76" s="487"/>
      <c r="BA76" s="487"/>
      <c r="BB76" s="487"/>
      <c r="BC76" s="487"/>
      <c r="BD76" s="585">
        <f t="shared" si="31"/>
        <v>9.988662131519277E-2</v>
      </c>
    </row>
    <row r="77" spans="2:56" x14ac:dyDescent="0.25">
      <c r="B77" s="126">
        <v>41883</v>
      </c>
      <c r="C77" s="590">
        <v>98.09</v>
      </c>
      <c r="D77" s="247">
        <v>97.14</v>
      </c>
      <c r="E77" s="247">
        <v>98.37</v>
      </c>
      <c r="F77" s="247">
        <v>97.93</v>
      </c>
      <c r="G77" s="247">
        <v>100.3</v>
      </c>
      <c r="H77" s="247">
        <v>97.38</v>
      </c>
      <c r="I77" s="247">
        <v>96.4</v>
      </c>
      <c r="J77" s="247" t="s">
        <v>788</v>
      </c>
      <c r="K77" s="437" t="s">
        <v>788</v>
      </c>
      <c r="L77" s="437" t="s">
        <v>788</v>
      </c>
      <c r="M77" s="437" t="s">
        <v>788</v>
      </c>
      <c r="N77" s="437" t="s">
        <v>788</v>
      </c>
      <c r="O77" s="437" t="s">
        <v>788</v>
      </c>
      <c r="P77" s="437" t="s">
        <v>788</v>
      </c>
      <c r="Q77" s="437" t="s">
        <v>788</v>
      </c>
      <c r="R77" s="437" t="s">
        <v>788</v>
      </c>
      <c r="S77" s="437" t="s">
        <v>788</v>
      </c>
      <c r="T77" s="441">
        <v>98.16</v>
      </c>
      <c r="U77" s="225">
        <f t="shared" si="16"/>
        <v>1.5214241357896841E-2</v>
      </c>
      <c r="V77" s="174">
        <f t="shared" si="17"/>
        <v>4.5190445448676675E-2</v>
      </c>
      <c r="W77" s="174">
        <f t="shared" si="18"/>
        <v>3.0590394616092365E-3</v>
      </c>
      <c r="X77" s="174">
        <f t="shared" si="19"/>
        <v>-6.7951318458416843E-3</v>
      </c>
      <c r="Y77" s="174">
        <f t="shared" si="20"/>
        <v>5.8575197889181974E-2</v>
      </c>
      <c r="Z77" s="174">
        <f t="shared" si="21"/>
        <v>1.2266112266112295E-2</v>
      </c>
      <c r="AA77" s="174">
        <f t="shared" si="22"/>
        <v>-2.8029844726759401E-2</v>
      </c>
      <c r="AB77" s="174"/>
      <c r="AC77" s="167"/>
      <c r="AD77" s="167"/>
      <c r="AE77" s="167"/>
      <c r="AF77" s="167"/>
      <c r="AG77" s="167"/>
      <c r="AH77" s="167"/>
      <c r="AI77" s="167"/>
      <c r="AJ77" s="167"/>
      <c r="AK77" s="167"/>
      <c r="AL77" s="548">
        <f t="shared" si="23"/>
        <v>1.1854447995051975E-2</v>
      </c>
      <c r="AM77" s="594">
        <f t="shared" si="24"/>
        <v>6.1465209392922882E-2</v>
      </c>
      <c r="AN77" s="487">
        <f t="shared" si="25"/>
        <v>0.12927226226458965</v>
      </c>
      <c r="AO77" s="487">
        <f t="shared" si="26"/>
        <v>9.5312326021601113E-2</v>
      </c>
      <c r="AP77" s="487">
        <f t="shared" si="27"/>
        <v>4.436386904127132E-2</v>
      </c>
      <c r="AQ77" s="487">
        <f t="shared" si="28"/>
        <v>0.1202948732268514</v>
      </c>
      <c r="AR77" s="487">
        <f t="shared" si="29"/>
        <v>6.3797247105090493E-2</v>
      </c>
      <c r="AS77" s="487">
        <f t="shared" si="30"/>
        <v>-5.2579852579852537E-2</v>
      </c>
      <c r="AT77" s="487"/>
      <c r="AU77" s="487"/>
      <c r="AV77" s="487"/>
      <c r="AW77" s="487"/>
      <c r="AX77" s="487"/>
      <c r="AY77" s="487"/>
      <c r="AZ77" s="487"/>
      <c r="BA77" s="487"/>
      <c r="BB77" s="487"/>
      <c r="BC77" s="487"/>
      <c r="BD77" s="585">
        <f t="shared" si="31"/>
        <v>9.2365902515023413E-2</v>
      </c>
    </row>
    <row r="78" spans="2:56" x14ac:dyDescent="0.25">
      <c r="B78" s="126">
        <v>41974</v>
      </c>
      <c r="C78" s="590">
        <v>100</v>
      </c>
      <c r="D78" s="247">
        <v>100</v>
      </c>
      <c r="E78" s="247">
        <v>100</v>
      </c>
      <c r="F78" s="247">
        <v>100</v>
      </c>
      <c r="G78" s="247">
        <v>100</v>
      </c>
      <c r="H78" s="247">
        <v>100</v>
      </c>
      <c r="I78" s="247">
        <v>100</v>
      </c>
      <c r="J78" s="247">
        <v>100</v>
      </c>
      <c r="K78" s="437">
        <v>100</v>
      </c>
      <c r="L78" s="437">
        <v>100</v>
      </c>
      <c r="M78" s="437">
        <v>100</v>
      </c>
      <c r="N78" s="437">
        <v>100</v>
      </c>
      <c r="O78" s="437">
        <v>100</v>
      </c>
      <c r="P78" s="437">
        <v>100</v>
      </c>
      <c r="Q78" s="437">
        <v>100</v>
      </c>
      <c r="R78" s="437">
        <v>100</v>
      </c>
      <c r="S78" s="437">
        <v>100</v>
      </c>
      <c r="T78" s="441">
        <v>100</v>
      </c>
      <c r="U78" s="225">
        <f t="shared" si="16"/>
        <v>1.947191354878175E-2</v>
      </c>
      <c r="V78" s="174">
        <f t="shared" si="17"/>
        <v>2.9442042413012182E-2</v>
      </c>
      <c r="W78" s="174">
        <f t="shared" si="18"/>
        <v>1.6570092507878442E-2</v>
      </c>
      <c r="X78" s="174">
        <f t="shared" si="19"/>
        <v>2.1137547227611408E-2</v>
      </c>
      <c r="Y78" s="174">
        <f t="shared" si="20"/>
        <v>-2.9910269192422456E-3</v>
      </c>
      <c r="Z78" s="174">
        <f t="shared" si="21"/>
        <v>2.6904908605463129E-2</v>
      </c>
      <c r="AA78" s="174">
        <f t="shared" si="22"/>
        <v>3.734439834024883E-2</v>
      </c>
      <c r="AB78" s="174"/>
      <c r="AC78" s="167"/>
      <c r="AD78" s="167"/>
      <c r="AE78" s="167"/>
      <c r="AF78" s="167"/>
      <c r="AG78" s="167"/>
      <c r="AH78" s="167"/>
      <c r="AI78" s="167"/>
      <c r="AJ78" s="167"/>
      <c r="AK78" s="167"/>
      <c r="AL78" s="548">
        <f t="shared" si="23"/>
        <v>1.8744906275468765E-2</v>
      </c>
      <c r="AM78" s="594">
        <f t="shared" si="24"/>
        <v>5.307497893850055E-2</v>
      </c>
      <c r="AN78" s="487">
        <f t="shared" si="25"/>
        <v>0.15247205255272567</v>
      </c>
      <c r="AO78" s="487">
        <f t="shared" si="26"/>
        <v>9.4451132756922407E-2</v>
      </c>
      <c r="AP78" s="487">
        <f t="shared" si="27"/>
        <v>4.3732387015969154E-2</v>
      </c>
      <c r="AQ78" s="487">
        <f t="shared" si="28"/>
        <v>0.11098766803688465</v>
      </c>
      <c r="AR78" s="487">
        <f t="shared" si="29"/>
        <v>7.9097874177187943E-2</v>
      </c>
      <c r="AS78" s="487">
        <f t="shared" si="30"/>
        <v>8.0064051240991141E-4</v>
      </c>
      <c r="AT78" s="487"/>
      <c r="AU78" s="487"/>
      <c r="AV78" s="487"/>
      <c r="AW78" s="487"/>
      <c r="AX78" s="487"/>
      <c r="AY78" s="487"/>
      <c r="AZ78" s="487"/>
      <c r="BA78" s="487"/>
      <c r="BB78" s="487"/>
      <c r="BC78" s="487"/>
      <c r="BD78" s="585">
        <f t="shared" si="31"/>
        <v>9.4690749863163726E-2</v>
      </c>
    </row>
    <row r="79" spans="2:56" x14ac:dyDescent="0.25">
      <c r="B79" s="126">
        <v>42064</v>
      </c>
      <c r="C79" s="590">
        <v>97.98</v>
      </c>
      <c r="D79" s="247">
        <v>103.52</v>
      </c>
      <c r="E79" s="247">
        <v>103.08</v>
      </c>
      <c r="F79" s="247">
        <v>101.2</v>
      </c>
      <c r="G79" s="247">
        <v>101.52</v>
      </c>
      <c r="H79" s="247">
        <v>102.96</v>
      </c>
      <c r="I79" s="247">
        <v>100.98</v>
      </c>
      <c r="J79" s="247">
        <v>102.96</v>
      </c>
      <c r="K79" s="247">
        <v>100.18</v>
      </c>
      <c r="L79" s="247">
        <v>102.66</v>
      </c>
      <c r="M79" s="247">
        <v>100.39</v>
      </c>
      <c r="N79" s="247">
        <v>101.78</v>
      </c>
      <c r="O79" s="247">
        <v>99.37</v>
      </c>
      <c r="P79" s="247">
        <v>103.05</v>
      </c>
      <c r="Q79" s="247">
        <v>98.95</v>
      </c>
      <c r="R79" s="247">
        <v>102.11</v>
      </c>
      <c r="S79" s="247">
        <v>97.98</v>
      </c>
      <c r="T79" s="441">
        <v>102.37</v>
      </c>
      <c r="U79" s="225">
        <f t="shared" si="16"/>
        <v>-2.0199999999999996E-2</v>
      </c>
      <c r="V79" s="174">
        <f t="shared" si="17"/>
        <v>3.5199999999999898E-2</v>
      </c>
      <c r="W79" s="174">
        <f t="shared" si="18"/>
        <v>3.0799999999999939E-2</v>
      </c>
      <c r="X79" s="174">
        <f t="shared" si="19"/>
        <v>1.2000000000000011E-2</v>
      </c>
      <c r="Y79" s="174">
        <f t="shared" si="20"/>
        <v>1.519999999999988E-2</v>
      </c>
      <c r="Z79" s="174">
        <f t="shared" si="21"/>
        <v>2.9599999999999849E-2</v>
      </c>
      <c r="AA79" s="174">
        <f t="shared" si="22"/>
        <v>9.8000000000000309E-3</v>
      </c>
      <c r="AB79" s="174">
        <f t="shared" ref="AB79:AB89" si="32">J79/J78-1</f>
        <v>2.9599999999999849E-2</v>
      </c>
      <c r="AC79" s="174">
        <f t="shared" ref="AC79:AC89" si="33">K79/K78-1</f>
        <v>1.8000000000000238E-3</v>
      </c>
      <c r="AD79" s="174">
        <f t="shared" ref="AD79:AD89" si="34">L79/L78-1</f>
        <v>2.6599999999999957E-2</v>
      </c>
      <c r="AE79" s="174">
        <f t="shared" ref="AE79:AE89" si="35">M79/M78-1</f>
        <v>3.9000000000000146E-3</v>
      </c>
      <c r="AF79" s="174">
        <f t="shared" ref="AF79:AF89" si="36">N79/N78-1</f>
        <v>1.7800000000000038E-2</v>
      </c>
      <c r="AG79" s="174">
        <f t="shared" ref="AG79:AG89" si="37">O79/O78-1</f>
        <v>-6.2999999999999723E-3</v>
      </c>
      <c r="AH79" s="174">
        <f t="shared" ref="AH79:AH89" si="38">P79/P78-1</f>
        <v>3.0499999999999972E-2</v>
      </c>
      <c r="AI79" s="174">
        <f t="shared" ref="AI79:AI89" si="39">Q79/Q78-1</f>
        <v>-1.0499999999999954E-2</v>
      </c>
      <c r="AJ79" s="174">
        <f t="shared" ref="AJ79:AJ89" si="40">R79/R78-1</f>
        <v>2.1099999999999897E-2</v>
      </c>
      <c r="AK79" s="174">
        <f t="shared" ref="AK79:AK89" si="41">S79/S78-1</f>
        <v>-2.0199999999999996E-2</v>
      </c>
      <c r="AL79" s="548">
        <f t="shared" si="23"/>
        <v>2.3700000000000054E-2</v>
      </c>
      <c r="AM79" s="594">
        <f t="shared" si="24"/>
        <v>2.7259383518557501E-2</v>
      </c>
      <c r="AN79" s="487">
        <f t="shared" si="25"/>
        <v>0.14729025822897035</v>
      </c>
      <c r="AO79" s="487">
        <f t="shared" si="26"/>
        <v>6.7522783761391869E-2</v>
      </c>
      <c r="AP79" s="487">
        <f t="shared" si="27"/>
        <v>3.2547699214365844E-2</v>
      </c>
      <c r="AQ79" s="487">
        <f t="shared" si="28"/>
        <v>7.3831182568224962E-2</v>
      </c>
      <c r="AR79" s="487">
        <f t="shared" si="29"/>
        <v>9.1834570519618186E-2</v>
      </c>
      <c r="AS79" s="487">
        <f t="shared" si="30"/>
        <v>1.4262756126958598E-2</v>
      </c>
      <c r="AT79" s="487"/>
      <c r="AU79" s="487"/>
      <c r="AV79" s="487"/>
      <c r="AW79" s="487"/>
      <c r="AX79" s="487"/>
      <c r="AY79" s="487"/>
      <c r="AZ79" s="487"/>
      <c r="BA79" s="487"/>
      <c r="BB79" s="487"/>
      <c r="BC79" s="487"/>
      <c r="BD79" s="585">
        <f t="shared" si="31"/>
        <v>7.1488381829600156E-2</v>
      </c>
    </row>
    <row r="80" spans="2:56" x14ac:dyDescent="0.25">
      <c r="B80" s="126">
        <v>42156</v>
      </c>
      <c r="C80" s="590">
        <v>101.26</v>
      </c>
      <c r="D80" s="247">
        <v>104.99</v>
      </c>
      <c r="E80" s="247">
        <v>104.16</v>
      </c>
      <c r="F80" s="247">
        <v>103.49</v>
      </c>
      <c r="G80" s="247">
        <v>104.3</v>
      </c>
      <c r="H80" s="247">
        <v>104.55</v>
      </c>
      <c r="I80" s="247">
        <v>100.52</v>
      </c>
      <c r="J80" s="247">
        <v>104.13</v>
      </c>
      <c r="K80" s="247">
        <v>100.65</v>
      </c>
      <c r="L80" s="247">
        <v>104.17</v>
      </c>
      <c r="M80" s="247">
        <v>104.05</v>
      </c>
      <c r="N80" s="247">
        <v>103.81</v>
      </c>
      <c r="O80" s="247">
        <v>97.51</v>
      </c>
      <c r="P80" s="247">
        <v>104.51</v>
      </c>
      <c r="Q80" s="247">
        <v>99.52</v>
      </c>
      <c r="R80" s="247">
        <v>101.54</v>
      </c>
      <c r="S80" s="247">
        <v>100.72</v>
      </c>
      <c r="T80" s="441">
        <v>103.77</v>
      </c>
      <c r="U80" s="225">
        <f t="shared" si="16"/>
        <v>3.3476219636660476E-2</v>
      </c>
      <c r="V80" s="174">
        <f t="shared" si="17"/>
        <v>1.4200154559505407E-2</v>
      </c>
      <c r="W80" s="174">
        <f t="shared" si="18"/>
        <v>1.0477299185098987E-2</v>
      </c>
      <c r="X80" s="174">
        <f t="shared" si="19"/>
        <v>2.262845849802364E-2</v>
      </c>
      <c r="Y80" s="174">
        <f t="shared" si="20"/>
        <v>2.7383766745468829E-2</v>
      </c>
      <c r="Z80" s="174">
        <f t="shared" si="21"/>
        <v>1.5442890442890489E-2</v>
      </c>
      <c r="AA80" s="174">
        <f t="shared" si="22"/>
        <v>-4.5553574965340182E-3</v>
      </c>
      <c r="AB80" s="174">
        <f t="shared" si="32"/>
        <v>1.1363636363636465E-2</v>
      </c>
      <c r="AC80" s="174">
        <f t="shared" si="33"/>
        <v>4.6915552006387973E-3</v>
      </c>
      <c r="AD80" s="174">
        <f t="shared" si="34"/>
        <v>1.47087473212546E-2</v>
      </c>
      <c r="AE80" s="174">
        <f t="shared" si="35"/>
        <v>3.6457814523358945E-2</v>
      </c>
      <c r="AF80" s="174">
        <f t="shared" si="36"/>
        <v>1.9944979367262805E-2</v>
      </c>
      <c r="AG80" s="174">
        <f t="shared" si="37"/>
        <v>-1.8717922914360474E-2</v>
      </c>
      <c r="AH80" s="174">
        <f t="shared" si="38"/>
        <v>1.4167879670063055E-2</v>
      </c>
      <c r="AI80" s="174">
        <f t="shared" si="39"/>
        <v>5.7604850934815932E-3</v>
      </c>
      <c r="AJ80" s="174">
        <f t="shared" si="40"/>
        <v>-5.5822152580550233E-3</v>
      </c>
      <c r="AK80" s="174">
        <f t="shared" si="41"/>
        <v>2.7964890794039521E-2</v>
      </c>
      <c r="AL80" s="548">
        <f t="shared" si="23"/>
        <v>1.3675881605939244E-2</v>
      </c>
      <c r="AM80" s="594">
        <f t="shared" si="24"/>
        <v>4.802318360587865E-2</v>
      </c>
      <c r="AN80" s="487">
        <f t="shared" si="25"/>
        <v>0.12965353991822681</v>
      </c>
      <c r="AO80" s="487">
        <f t="shared" si="26"/>
        <v>6.2098501070663836E-2</v>
      </c>
      <c r="AP80" s="487">
        <f t="shared" si="27"/>
        <v>4.9594320486815446E-2</v>
      </c>
      <c r="AQ80" s="487">
        <f t="shared" si="28"/>
        <v>0.10079155672823226</v>
      </c>
      <c r="AR80" s="487">
        <f t="shared" si="29"/>
        <v>8.6798336798336706E-2</v>
      </c>
      <c r="AS80" s="487">
        <f t="shared" si="30"/>
        <v>1.3510788465416201E-2</v>
      </c>
      <c r="AT80" s="487"/>
      <c r="AU80" s="487"/>
      <c r="AV80" s="487"/>
      <c r="AW80" s="487"/>
      <c r="AX80" s="487"/>
      <c r="AY80" s="487"/>
      <c r="AZ80" s="487"/>
      <c r="BA80" s="487"/>
      <c r="BB80" s="487"/>
      <c r="BC80" s="487"/>
      <c r="BD80" s="585">
        <f t="shared" si="31"/>
        <v>6.9683537779610338E-2</v>
      </c>
    </row>
    <row r="81" spans="2:56" x14ac:dyDescent="0.25">
      <c r="B81" s="126">
        <v>42248</v>
      </c>
      <c r="C81" s="590">
        <v>100.31</v>
      </c>
      <c r="D81" s="247">
        <v>107.33</v>
      </c>
      <c r="E81" s="247">
        <v>104.42</v>
      </c>
      <c r="F81" s="247">
        <v>107.4</v>
      </c>
      <c r="G81" s="247">
        <v>106.64</v>
      </c>
      <c r="H81" s="247">
        <v>107.32</v>
      </c>
      <c r="I81" s="247">
        <v>105.74</v>
      </c>
      <c r="J81" s="247">
        <v>104.46</v>
      </c>
      <c r="K81" s="247">
        <v>102.54</v>
      </c>
      <c r="L81" s="247">
        <v>104.48</v>
      </c>
      <c r="M81" s="247">
        <v>110.07</v>
      </c>
      <c r="N81" s="247">
        <v>104.77</v>
      </c>
      <c r="O81" s="247">
        <v>98.45</v>
      </c>
      <c r="P81" s="247">
        <v>97.84</v>
      </c>
      <c r="Q81" s="247">
        <v>100.15</v>
      </c>
      <c r="R81" s="247">
        <v>103.45</v>
      </c>
      <c r="S81" s="247">
        <v>108.37</v>
      </c>
      <c r="T81" s="441">
        <v>105.29</v>
      </c>
      <c r="U81" s="225">
        <f t="shared" si="16"/>
        <v>-9.3817894528935852E-3</v>
      </c>
      <c r="V81" s="174">
        <f t="shared" si="17"/>
        <v>2.2287836936851102E-2</v>
      </c>
      <c r="W81" s="174">
        <f t="shared" si="18"/>
        <v>2.4961597542243474E-3</v>
      </c>
      <c r="X81" s="174">
        <f t="shared" si="19"/>
        <v>3.7781428157309893E-2</v>
      </c>
      <c r="Y81" s="174">
        <f t="shared" si="20"/>
        <v>2.2435282837967474E-2</v>
      </c>
      <c r="Z81" s="174">
        <f t="shared" si="21"/>
        <v>2.6494500239119922E-2</v>
      </c>
      <c r="AA81" s="174">
        <f t="shared" si="22"/>
        <v>5.1929964186231636E-2</v>
      </c>
      <c r="AB81" s="174">
        <f t="shared" si="32"/>
        <v>3.1691155286661665E-3</v>
      </c>
      <c r="AC81" s="174">
        <f t="shared" si="33"/>
        <v>1.8777943368107231E-2</v>
      </c>
      <c r="AD81" s="174">
        <f t="shared" si="34"/>
        <v>2.9759047710473663E-3</v>
      </c>
      <c r="AE81" s="174">
        <f t="shared" si="35"/>
        <v>5.7856799615569443E-2</v>
      </c>
      <c r="AF81" s="174">
        <f t="shared" si="36"/>
        <v>9.2476640015413114E-3</v>
      </c>
      <c r="AG81" s="174">
        <f t="shared" si="37"/>
        <v>9.6400369192903845E-3</v>
      </c>
      <c r="AH81" s="174">
        <f t="shared" si="38"/>
        <v>-6.3821643861831423E-2</v>
      </c>
      <c r="AI81" s="174">
        <f t="shared" si="39"/>
        <v>6.3303858520902256E-3</v>
      </c>
      <c r="AJ81" s="174">
        <f t="shared" si="40"/>
        <v>1.8810321055741541E-2</v>
      </c>
      <c r="AK81" s="174">
        <f t="shared" si="41"/>
        <v>7.5953137410643468E-2</v>
      </c>
      <c r="AL81" s="548">
        <f t="shared" si="23"/>
        <v>1.4647778741447626E-2</v>
      </c>
      <c r="AM81" s="594">
        <f t="shared" si="24"/>
        <v>2.263227648078292E-2</v>
      </c>
      <c r="AN81" s="487">
        <f t="shared" si="25"/>
        <v>0.10490014412188597</v>
      </c>
      <c r="AO81" s="487">
        <f t="shared" si="26"/>
        <v>6.1502490596726522E-2</v>
      </c>
      <c r="AP81" s="487">
        <f t="shared" si="27"/>
        <v>9.6701725722454723E-2</v>
      </c>
      <c r="AQ81" s="487">
        <f t="shared" si="28"/>
        <v>6.3210368893320101E-2</v>
      </c>
      <c r="AR81" s="487">
        <f t="shared" si="29"/>
        <v>0.10207434791538295</v>
      </c>
      <c r="AS81" s="487">
        <f t="shared" si="30"/>
        <v>9.6887966804979131E-2</v>
      </c>
      <c r="AT81" s="487"/>
      <c r="AU81" s="487"/>
      <c r="AV81" s="487"/>
      <c r="AW81" s="487"/>
      <c r="AX81" s="487"/>
      <c r="AY81" s="487"/>
      <c r="AZ81" s="487"/>
      <c r="BA81" s="487"/>
      <c r="BB81" s="487"/>
      <c r="BC81" s="487"/>
      <c r="BD81" s="585">
        <f t="shared" si="31"/>
        <v>7.2636511817441018E-2</v>
      </c>
    </row>
    <row r="82" spans="2:56" x14ac:dyDescent="0.25">
      <c r="B82" s="126">
        <v>42339</v>
      </c>
      <c r="C82" s="590">
        <v>105.79</v>
      </c>
      <c r="D82" s="247">
        <v>109.19</v>
      </c>
      <c r="E82" s="247">
        <v>105.56</v>
      </c>
      <c r="F82" s="247">
        <v>109.68</v>
      </c>
      <c r="G82" s="247">
        <v>108.23</v>
      </c>
      <c r="H82" s="247">
        <v>109.48</v>
      </c>
      <c r="I82" s="247">
        <v>107.82</v>
      </c>
      <c r="J82" s="247">
        <v>105.47</v>
      </c>
      <c r="K82" s="247">
        <v>104.02</v>
      </c>
      <c r="L82" s="247">
        <v>106.52</v>
      </c>
      <c r="M82" s="247">
        <v>114.22</v>
      </c>
      <c r="N82" s="247">
        <v>105.11</v>
      </c>
      <c r="O82" s="247">
        <v>95.78</v>
      </c>
      <c r="P82" s="247">
        <v>102.26</v>
      </c>
      <c r="Q82" s="247">
        <v>98.71</v>
      </c>
      <c r="R82" s="247">
        <v>102.7</v>
      </c>
      <c r="S82" s="247">
        <v>113.36</v>
      </c>
      <c r="T82" s="441">
        <v>106.89</v>
      </c>
      <c r="U82" s="225">
        <f t="shared" si="16"/>
        <v>5.4630645000498523E-2</v>
      </c>
      <c r="V82" s="174">
        <f t="shared" si="17"/>
        <v>1.7329730736979299E-2</v>
      </c>
      <c r="W82" s="174">
        <f t="shared" si="18"/>
        <v>1.0917448764604432E-2</v>
      </c>
      <c r="X82" s="174">
        <f t="shared" si="19"/>
        <v>2.1229050279329531E-2</v>
      </c>
      <c r="Y82" s="174">
        <f t="shared" si="20"/>
        <v>1.4909977494373727E-2</v>
      </c>
      <c r="Z82" s="174">
        <f t="shared" si="21"/>
        <v>2.0126723816623393E-2</v>
      </c>
      <c r="AA82" s="174">
        <f t="shared" si="22"/>
        <v>1.9670890864384338E-2</v>
      </c>
      <c r="AB82" s="174">
        <f t="shared" si="32"/>
        <v>9.6687727359754394E-3</v>
      </c>
      <c r="AC82" s="174">
        <f t="shared" si="33"/>
        <v>1.4433391847084032E-2</v>
      </c>
      <c r="AD82" s="174">
        <f t="shared" si="34"/>
        <v>1.952526799387444E-2</v>
      </c>
      <c r="AE82" s="174">
        <f t="shared" si="35"/>
        <v>3.7703279731080341E-2</v>
      </c>
      <c r="AF82" s="174">
        <f t="shared" si="36"/>
        <v>3.2452037797079392E-3</v>
      </c>
      <c r="AG82" s="174">
        <f t="shared" si="37"/>
        <v>-2.7120365667851698E-2</v>
      </c>
      <c r="AH82" s="174">
        <f t="shared" si="38"/>
        <v>4.5175797219950908E-2</v>
      </c>
      <c r="AI82" s="174">
        <f t="shared" si="39"/>
        <v>-1.4378432351472958E-2</v>
      </c>
      <c r="AJ82" s="174">
        <f t="shared" si="40"/>
        <v>-7.2498791686804731E-3</v>
      </c>
      <c r="AK82" s="174">
        <f t="shared" si="41"/>
        <v>4.6045953677216866E-2</v>
      </c>
      <c r="AL82" s="548">
        <f t="shared" si="23"/>
        <v>1.5196124988128057E-2</v>
      </c>
      <c r="AM82" s="594">
        <f t="shared" si="24"/>
        <v>5.7900000000000063E-2</v>
      </c>
      <c r="AN82" s="487">
        <f t="shared" si="25"/>
        <v>9.1899999999999871E-2</v>
      </c>
      <c r="AO82" s="487">
        <f t="shared" si="26"/>
        <v>5.5600000000000094E-2</v>
      </c>
      <c r="AP82" s="487">
        <f t="shared" si="27"/>
        <v>9.6799999999999997E-2</v>
      </c>
      <c r="AQ82" s="487">
        <f t="shared" si="28"/>
        <v>8.230000000000004E-2</v>
      </c>
      <c r="AR82" s="487">
        <f t="shared" si="29"/>
        <v>9.4799999999999995E-2</v>
      </c>
      <c r="AS82" s="487">
        <f t="shared" si="30"/>
        <v>7.8199999999999825E-2</v>
      </c>
      <c r="AT82" s="487">
        <f t="shared" ref="AT82:AT88" si="42">J82/J78-1</f>
        <v>5.4699999999999971E-2</v>
      </c>
      <c r="AU82" s="487">
        <f t="shared" ref="AU82:AU88" si="43">K82/K78-1</f>
        <v>4.0200000000000014E-2</v>
      </c>
      <c r="AV82" s="487">
        <f t="shared" ref="AV82:AV88" si="44">L82/L78-1</f>
        <v>6.5199999999999925E-2</v>
      </c>
      <c r="AW82" s="487">
        <f t="shared" ref="AW82:AW88" si="45">M82/M78-1</f>
        <v>0.14219999999999988</v>
      </c>
      <c r="AX82" s="487">
        <f t="shared" ref="AX82:AX88" si="46">N82/N78-1</f>
        <v>5.1099999999999923E-2</v>
      </c>
      <c r="AY82" s="487">
        <f t="shared" ref="AY82:AY88" si="47">O82/O78-1</f>
        <v>-4.2200000000000015E-2</v>
      </c>
      <c r="AZ82" s="487">
        <f t="shared" ref="AZ82:AZ88" si="48">P82/P78-1</f>
        <v>2.2599999999999953E-2</v>
      </c>
      <c r="BA82" s="487">
        <f t="shared" ref="BA82:BA88" si="49">Q82/Q78-1</f>
        <v>-1.2900000000000023E-2</v>
      </c>
      <c r="BB82" s="487">
        <f t="shared" ref="BB82:BB88" si="50">R82/R78-1</f>
        <v>2.7000000000000135E-2</v>
      </c>
      <c r="BC82" s="487">
        <f t="shared" ref="BC82:BC88" si="51">S82/S78-1</f>
        <v>0.13359999999999994</v>
      </c>
      <c r="BD82" s="585">
        <f t="shared" si="31"/>
        <v>6.8899999999999961E-2</v>
      </c>
    </row>
    <row r="83" spans="2:56" x14ac:dyDescent="0.25">
      <c r="B83" s="126">
        <v>42430</v>
      </c>
      <c r="C83" s="590">
        <v>109.67</v>
      </c>
      <c r="D83" s="247">
        <v>112.06</v>
      </c>
      <c r="E83" s="247">
        <v>108.55</v>
      </c>
      <c r="F83" s="247">
        <v>111.7</v>
      </c>
      <c r="G83" s="247">
        <v>107.69</v>
      </c>
      <c r="H83" s="247">
        <v>112.15</v>
      </c>
      <c r="I83" s="247">
        <v>112.41</v>
      </c>
      <c r="J83" s="247">
        <v>108.31</v>
      </c>
      <c r="K83" s="247">
        <v>103.33</v>
      </c>
      <c r="L83" s="247">
        <v>109.75</v>
      </c>
      <c r="M83" s="247">
        <v>117.79</v>
      </c>
      <c r="N83" s="247">
        <v>107.42</v>
      </c>
      <c r="O83" s="247">
        <v>104.65</v>
      </c>
      <c r="P83" s="247">
        <v>101.17</v>
      </c>
      <c r="Q83" s="247">
        <v>103.58</v>
      </c>
      <c r="R83" s="247">
        <v>103.83</v>
      </c>
      <c r="S83" s="247">
        <v>114.71</v>
      </c>
      <c r="T83" s="441">
        <v>109.36</v>
      </c>
      <c r="U83" s="225">
        <f t="shared" si="16"/>
        <v>3.6676434445599648E-2</v>
      </c>
      <c r="V83" s="174">
        <f t="shared" si="17"/>
        <v>2.6284458283725609E-2</v>
      </c>
      <c r="W83" s="174">
        <f t="shared" si="18"/>
        <v>2.8325123152709297E-2</v>
      </c>
      <c r="X83" s="174">
        <f t="shared" si="19"/>
        <v>1.8417213712618397E-2</v>
      </c>
      <c r="Y83" s="174">
        <f t="shared" si="20"/>
        <v>-4.9893744802735895E-3</v>
      </c>
      <c r="Z83" s="174">
        <f t="shared" si="21"/>
        <v>2.4388016075995722E-2</v>
      </c>
      <c r="AA83" s="174">
        <f t="shared" si="22"/>
        <v>4.257095158597668E-2</v>
      </c>
      <c r="AB83" s="174">
        <f t="shared" si="32"/>
        <v>2.692708827154644E-2</v>
      </c>
      <c r="AC83" s="174">
        <f t="shared" si="33"/>
        <v>-6.6333397423572471E-3</v>
      </c>
      <c r="AD83" s="174">
        <f t="shared" si="34"/>
        <v>3.0322944048066125E-2</v>
      </c>
      <c r="AE83" s="174">
        <f t="shared" si="35"/>
        <v>3.1255471896340481E-2</v>
      </c>
      <c r="AF83" s="174">
        <f t="shared" si="36"/>
        <v>2.1976976500808654E-2</v>
      </c>
      <c r="AG83" s="174">
        <f t="shared" si="37"/>
        <v>9.2608060137815862E-2</v>
      </c>
      <c r="AH83" s="174">
        <f t="shared" si="38"/>
        <v>-1.0659104244083784E-2</v>
      </c>
      <c r="AI83" s="174">
        <f t="shared" si="39"/>
        <v>4.9336440076993338E-2</v>
      </c>
      <c r="AJ83" s="174">
        <f t="shared" si="40"/>
        <v>1.1002921129503296E-2</v>
      </c>
      <c r="AK83" s="174">
        <f t="shared" si="41"/>
        <v>1.1908962597035888E-2</v>
      </c>
      <c r="AL83" s="548">
        <f t="shared" si="23"/>
        <v>2.3107867901581036E-2</v>
      </c>
      <c r="AM83" s="594">
        <f t="shared" si="24"/>
        <v>0.11931006327822002</v>
      </c>
      <c r="AN83" s="487">
        <f t="shared" si="25"/>
        <v>8.2496136012364829E-2</v>
      </c>
      <c r="AO83" s="487">
        <f t="shared" si="26"/>
        <v>5.3065580131936407E-2</v>
      </c>
      <c r="AP83" s="487">
        <f t="shared" si="27"/>
        <v>0.10375494071146241</v>
      </c>
      <c r="AQ83" s="487">
        <f t="shared" si="28"/>
        <v>6.0776201733648616E-2</v>
      </c>
      <c r="AR83" s="487">
        <f t="shared" si="29"/>
        <v>8.9257964257964284E-2</v>
      </c>
      <c r="AS83" s="487">
        <f t="shared" si="30"/>
        <v>0.11319073083778952</v>
      </c>
      <c r="AT83" s="487">
        <f t="shared" si="42"/>
        <v>5.1961926961927141E-2</v>
      </c>
      <c r="AU83" s="487">
        <f t="shared" si="43"/>
        <v>3.144340187662209E-2</v>
      </c>
      <c r="AV83" s="487">
        <f t="shared" si="44"/>
        <v>6.9062926164036753E-2</v>
      </c>
      <c r="AW83" s="487">
        <f t="shared" si="45"/>
        <v>0.1733240362585915</v>
      </c>
      <c r="AX83" s="487">
        <f t="shared" si="46"/>
        <v>5.5413637256828352E-2</v>
      </c>
      <c r="AY83" s="487">
        <f t="shared" si="47"/>
        <v>5.3134748918184593E-2</v>
      </c>
      <c r="AZ83" s="487">
        <f t="shared" si="48"/>
        <v>-1.8243571081999033E-2</v>
      </c>
      <c r="BA83" s="487">
        <f t="shared" si="49"/>
        <v>4.6791308741788828E-2</v>
      </c>
      <c r="BB83" s="487">
        <f t="shared" si="50"/>
        <v>1.6844579375183688E-2</v>
      </c>
      <c r="BC83" s="487">
        <f t="shared" si="51"/>
        <v>0.17074913247601531</v>
      </c>
      <c r="BD83" s="585">
        <f t="shared" si="31"/>
        <v>6.8281723161082386E-2</v>
      </c>
    </row>
    <row r="84" spans="2:56" x14ac:dyDescent="0.25">
      <c r="B84" s="126">
        <v>42522</v>
      </c>
      <c r="C84" s="590">
        <v>112.27</v>
      </c>
      <c r="D84" s="247">
        <v>114.95</v>
      </c>
      <c r="E84" s="247">
        <v>111.11</v>
      </c>
      <c r="F84" s="247">
        <v>111.61</v>
      </c>
      <c r="G84" s="247">
        <v>109.35</v>
      </c>
      <c r="H84" s="247">
        <v>115.48</v>
      </c>
      <c r="I84" s="247">
        <v>116.54</v>
      </c>
      <c r="J84" s="247">
        <v>110.84</v>
      </c>
      <c r="K84" s="247">
        <v>107.23</v>
      </c>
      <c r="L84" s="247">
        <v>111.47</v>
      </c>
      <c r="M84" s="247">
        <v>121.62</v>
      </c>
      <c r="N84" s="247">
        <v>109.85</v>
      </c>
      <c r="O84" s="247">
        <v>102.04</v>
      </c>
      <c r="P84" s="247">
        <v>100.76</v>
      </c>
      <c r="Q84" s="247">
        <v>102.75</v>
      </c>
      <c r="R84" s="247">
        <v>109.23</v>
      </c>
      <c r="S84" s="247">
        <v>118.86</v>
      </c>
      <c r="T84" s="441">
        <v>111.8</v>
      </c>
      <c r="U84" s="225">
        <f t="shared" si="16"/>
        <v>2.3707486094647567E-2</v>
      </c>
      <c r="V84" s="174">
        <f t="shared" si="17"/>
        <v>2.5789755488131449E-2</v>
      </c>
      <c r="W84" s="174">
        <f t="shared" si="18"/>
        <v>2.3583602026715722E-2</v>
      </c>
      <c r="X84" s="174">
        <f t="shared" si="19"/>
        <v>-8.0572963294545108E-4</v>
      </c>
      <c r="Y84" s="174">
        <f t="shared" si="20"/>
        <v>1.5414616027486172E-2</v>
      </c>
      <c r="Z84" s="174">
        <f t="shared" si="21"/>
        <v>2.9692376281765576E-2</v>
      </c>
      <c r="AA84" s="174">
        <f t="shared" si="22"/>
        <v>3.6740503513922329E-2</v>
      </c>
      <c r="AB84" s="174">
        <f t="shared" si="32"/>
        <v>2.3358877296648428E-2</v>
      </c>
      <c r="AC84" s="174">
        <f t="shared" si="33"/>
        <v>3.7743153004935692E-2</v>
      </c>
      <c r="AD84" s="174">
        <f t="shared" si="34"/>
        <v>1.5671981776765431E-2</v>
      </c>
      <c r="AE84" s="174">
        <f t="shared" si="35"/>
        <v>3.2515493675184581E-2</v>
      </c>
      <c r="AF84" s="174">
        <f t="shared" si="36"/>
        <v>2.2621485756842308E-2</v>
      </c>
      <c r="AG84" s="174">
        <f t="shared" si="37"/>
        <v>-2.4940277114190113E-2</v>
      </c>
      <c r="AH84" s="174">
        <f t="shared" si="38"/>
        <v>-4.0525847583274821E-3</v>
      </c>
      <c r="AI84" s="174">
        <f t="shared" si="39"/>
        <v>-8.0131299478664042E-3</v>
      </c>
      <c r="AJ84" s="174">
        <f t="shared" si="40"/>
        <v>5.2008090147356301E-2</v>
      </c>
      <c r="AK84" s="174">
        <f t="shared" si="41"/>
        <v>3.6178188475285644E-2</v>
      </c>
      <c r="AL84" s="548">
        <f t="shared" si="23"/>
        <v>2.2311631309436697E-2</v>
      </c>
      <c r="AM84" s="594">
        <f t="shared" si="24"/>
        <v>0.1087300019751134</v>
      </c>
      <c r="AN84" s="487">
        <f t="shared" si="25"/>
        <v>9.4866177731212531E-2</v>
      </c>
      <c r="AO84" s="487">
        <f t="shared" si="26"/>
        <v>6.6724270353302639E-2</v>
      </c>
      <c r="AP84" s="487">
        <f t="shared" si="27"/>
        <v>7.84616871195285E-2</v>
      </c>
      <c r="AQ84" s="487">
        <f t="shared" si="28"/>
        <v>4.8418024928092107E-2</v>
      </c>
      <c r="AR84" s="487">
        <f t="shared" si="29"/>
        <v>0.10454328072692509</v>
      </c>
      <c r="AS84" s="487">
        <f t="shared" si="30"/>
        <v>0.15937126939912472</v>
      </c>
      <c r="AT84" s="487">
        <f t="shared" si="42"/>
        <v>6.4438682416210646E-2</v>
      </c>
      <c r="AU84" s="487">
        <f t="shared" si="43"/>
        <v>6.537506209637356E-2</v>
      </c>
      <c r="AV84" s="487">
        <f t="shared" si="44"/>
        <v>7.0077757511759486E-2</v>
      </c>
      <c r="AW84" s="487">
        <f t="shared" si="45"/>
        <v>0.1688611244593945</v>
      </c>
      <c r="AX84" s="487">
        <f t="shared" si="46"/>
        <v>5.8183219343030501E-2</v>
      </c>
      <c r="AY84" s="487">
        <f t="shared" si="47"/>
        <v>4.6456773664239615E-2</v>
      </c>
      <c r="AZ84" s="487">
        <f t="shared" si="48"/>
        <v>-3.5881733805377514E-2</v>
      </c>
      <c r="BA84" s="487">
        <f t="shared" si="49"/>
        <v>3.2455787781350498E-2</v>
      </c>
      <c r="BB84" s="487">
        <f t="shared" si="50"/>
        <v>7.5733701004530252E-2</v>
      </c>
      <c r="BC84" s="487">
        <f t="shared" si="51"/>
        <v>0.18010325655281978</v>
      </c>
      <c r="BD84" s="585">
        <f t="shared" si="31"/>
        <v>7.7382673219620335E-2</v>
      </c>
    </row>
    <row r="85" spans="2:56" x14ac:dyDescent="0.25">
      <c r="B85" s="126">
        <v>42614</v>
      </c>
      <c r="C85" s="590">
        <v>116.45</v>
      </c>
      <c r="D85" s="247">
        <v>116.73</v>
      </c>
      <c r="E85" s="247">
        <v>114.65</v>
      </c>
      <c r="F85" s="247">
        <v>113.66</v>
      </c>
      <c r="G85" s="247">
        <v>112.48</v>
      </c>
      <c r="H85" s="247">
        <v>116.74</v>
      </c>
      <c r="I85" s="247">
        <v>119.54</v>
      </c>
      <c r="J85" s="247">
        <v>114.28</v>
      </c>
      <c r="K85" s="247">
        <v>108.58</v>
      </c>
      <c r="L85" s="247">
        <v>113.86</v>
      </c>
      <c r="M85" s="247">
        <v>128.44999999999999</v>
      </c>
      <c r="N85" s="247">
        <v>113.12</v>
      </c>
      <c r="O85" s="247">
        <v>98.27</v>
      </c>
      <c r="P85" s="247">
        <v>94.62</v>
      </c>
      <c r="Q85" s="247">
        <v>108.42</v>
      </c>
      <c r="R85" s="247">
        <v>108.66</v>
      </c>
      <c r="S85" s="247">
        <v>124.47</v>
      </c>
      <c r="T85" s="441">
        <v>114.22</v>
      </c>
      <c r="U85" s="225">
        <f t="shared" si="16"/>
        <v>3.7231673643894236E-2</v>
      </c>
      <c r="V85" s="174">
        <f t="shared" si="17"/>
        <v>1.5484993475424202E-2</v>
      </c>
      <c r="W85" s="174">
        <f t="shared" si="18"/>
        <v>3.1860318603186055E-2</v>
      </c>
      <c r="X85" s="174">
        <f t="shared" si="19"/>
        <v>1.8367529791237347E-2</v>
      </c>
      <c r="Y85" s="174">
        <f t="shared" si="20"/>
        <v>2.8623685413808886E-2</v>
      </c>
      <c r="Z85" s="174">
        <f t="shared" si="21"/>
        <v>1.0910980256321423E-2</v>
      </c>
      <c r="AA85" s="174">
        <f t="shared" si="22"/>
        <v>2.5742234425948141E-2</v>
      </c>
      <c r="AB85" s="174">
        <f t="shared" si="32"/>
        <v>3.1035727174305361E-2</v>
      </c>
      <c r="AC85" s="174">
        <f t="shared" si="33"/>
        <v>1.2589760328266308E-2</v>
      </c>
      <c r="AD85" s="174">
        <f t="shared" si="34"/>
        <v>2.1440746389163046E-2</v>
      </c>
      <c r="AE85" s="174">
        <f t="shared" si="35"/>
        <v>5.6158526558131694E-2</v>
      </c>
      <c r="AF85" s="174">
        <f t="shared" si="36"/>
        <v>2.9767865270823979E-2</v>
      </c>
      <c r="AG85" s="174">
        <f t="shared" si="37"/>
        <v>-3.6946295570364662E-2</v>
      </c>
      <c r="AH85" s="174">
        <f t="shared" si="38"/>
        <v>-6.0936879714172276E-2</v>
      </c>
      <c r="AI85" s="174">
        <f t="shared" si="39"/>
        <v>5.5182481751824941E-2</v>
      </c>
      <c r="AJ85" s="174">
        <f t="shared" si="40"/>
        <v>-5.218346608074742E-3</v>
      </c>
      <c r="AK85" s="174">
        <f t="shared" si="41"/>
        <v>4.7198384654214998E-2</v>
      </c>
      <c r="AL85" s="548">
        <f t="shared" si="23"/>
        <v>2.1645796064400757E-2</v>
      </c>
      <c r="AM85" s="594">
        <f t="shared" si="24"/>
        <v>0.16090120626059212</v>
      </c>
      <c r="AN85" s="487">
        <f t="shared" si="25"/>
        <v>8.7580359638498084E-2</v>
      </c>
      <c r="AO85" s="487">
        <f t="shared" si="26"/>
        <v>9.796973759816141E-2</v>
      </c>
      <c r="AP85" s="487">
        <f t="shared" si="27"/>
        <v>5.8286778398510153E-2</v>
      </c>
      <c r="AQ85" s="487">
        <f t="shared" si="28"/>
        <v>5.4763690922730701E-2</v>
      </c>
      <c r="AR85" s="487">
        <f t="shared" si="29"/>
        <v>8.7774878866939909E-2</v>
      </c>
      <c r="AS85" s="487">
        <f t="shared" si="30"/>
        <v>0.13050879515793468</v>
      </c>
      <c r="AT85" s="487">
        <f t="shared" si="42"/>
        <v>9.4007275512157928E-2</v>
      </c>
      <c r="AU85" s="487">
        <f t="shared" si="43"/>
        <v>5.8903842402964646E-2</v>
      </c>
      <c r="AV85" s="487">
        <f t="shared" si="44"/>
        <v>8.9777947932618618E-2</v>
      </c>
      <c r="AW85" s="487">
        <f t="shared" si="45"/>
        <v>0.1669846461342781</v>
      </c>
      <c r="AX85" s="487">
        <f t="shared" si="46"/>
        <v>7.969838694282716E-2</v>
      </c>
      <c r="AY85" s="487">
        <f t="shared" si="47"/>
        <v>-1.8283392585068947E-3</v>
      </c>
      <c r="AZ85" s="487">
        <f t="shared" si="48"/>
        <v>-3.2910874897792319E-2</v>
      </c>
      <c r="BA85" s="487">
        <f t="shared" si="49"/>
        <v>8.2576135796305516E-2</v>
      </c>
      <c r="BB85" s="487">
        <f t="shared" si="50"/>
        <v>5.0362493958433951E-2</v>
      </c>
      <c r="BC85" s="487">
        <f t="shared" si="51"/>
        <v>0.14856510104272402</v>
      </c>
      <c r="BD85" s="585">
        <f t="shared" si="31"/>
        <v>8.4813372589989555E-2</v>
      </c>
    </row>
    <row r="86" spans="2:56" x14ac:dyDescent="0.25">
      <c r="B86" s="126">
        <v>42705</v>
      </c>
      <c r="C86" s="590">
        <v>121.37</v>
      </c>
      <c r="D86" s="247">
        <v>117.75</v>
      </c>
      <c r="E86" s="247">
        <v>116.47</v>
      </c>
      <c r="F86" s="247">
        <v>112.9</v>
      </c>
      <c r="G86" s="247">
        <v>114.82</v>
      </c>
      <c r="H86" s="247">
        <v>118.59</v>
      </c>
      <c r="I86" s="247">
        <v>124.69</v>
      </c>
      <c r="J86" s="247">
        <v>116.04</v>
      </c>
      <c r="K86" s="247">
        <v>109.58</v>
      </c>
      <c r="L86" s="247">
        <v>116.67</v>
      </c>
      <c r="M86" s="247">
        <v>131.6</v>
      </c>
      <c r="N86" s="247">
        <v>115.13</v>
      </c>
      <c r="O86" s="247">
        <v>102.48</v>
      </c>
      <c r="P86" s="247">
        <v>95.86</v>
      </c>
      <c r="Q86" s="247">
        <v>112.38</v>
      </c>
      <c r="R86" s="247">
        <v>110.52</v>
      </c>
      <c r="S86" s="247">
        <v>125.72</v>
      </c>
      <c r="T86" s="441">
        <v>115.79</v>
      </c>
      <c r="U86" s="225">
        <f t="shared" si="16"/>
        <v>4.2249892657792998E-2</v>
      </c>
      <c r="V86" s="174">
        <f t="shared" si="17"/>
        <v>8.7381135954767153E-3</v>
      </c>
      <c r="W86" s="174">
        <f t="shared" si="18"/>
        <v>1.5874400348887763E-2</v>
      </c>
      <c r="X86" s="174">
        <f t="shared" si="19"/>
        <v>-6.686609185289405E-3</v>
      </c>
      <c r="Y86" s="174">
        <f t="shared" si="20"/>
        <v>2.0803698435277296E-2</v>
      </c>
      <c r="Z86" s="174">
        <f t="shared" si="21"/>
        <v>1.5847181771458052E-2</v>
      </c>
      <c r="AA86" s="174">
        <f t="shared" si="22"/>
        <v>4.30818136188722E-2</v>
      </c>
      <c r="AB86" s="174">
        <f t="shared" si="32"/>
        <v>1.5400770038501932E-2</v>
      </c>
      <c r="AC86" s="174">
        <f t="shared" si="33"/>
        <v>9.2097992263768802E-3</v>
      </c>
      <c r="AD86" s="174">
        <f t="shared" si="34"/>
        <v>2.4679430880028219E-2</v>
      </c>
      <c r="AE86" s="174">
        <f t="shared" si="35"/>
        <v>2.4523160762942808E-2</v>
      </c>
      <c r="AF86" s="174">
        <f t="shared" si="36"/>
        <v>1.7768741159830181E-2</v>
      </c>
      <c r="AG86" s="174">
        <f t="shared" si="37"/>
        <v>4.2841151928360688E-2</v>
      </c>
      <c r="AH86" s="174">
        <f t="shared" si="38"/>
        <v>1.3105051786091781E-2</v>
      </c>
      <c r="AI86" s="174">
        <f t="shared" si="39"/>
        <v>3.652462645268395E-2</v>
      </c>
      <c r="AJ86" s="174">
        <f t="shared" si="40"/>
        <v>1.7117614577581541E-2</v>
      </c>
      <c r="AK86" s="174">
        <f t="shared" si="41"/>
        <v>1.0042580541495871E-2</v>
      </c>
      <c r="AL86" s="548">
        <f t="shared" si="23"/>
        <v>1.3745403607074103E-2</v>
      </c>
      <c r="AM86" s="594">
        <f t="shared" si="24"/>
        <v>0.14727289913980535</v>
      </c>
      <c r="AN86" s="487">
        <f t="shared" si="25"/>
        <v>7.8395457459474294E-2</v>
      </c>
      <c r="AO86" s="487">
        <f t="shared" si="26"/>
        <v>0.10335354300871535</v>
      </c>
      <c r="AP86" s="487">
        <f t="shared" si="27"/>
        <v>2.9358132749817578E-2</v>
      </c>
      <c r="AQ86" s="487">
        <f t="shared" si="28"/>
        <v>6.0888847824078329E-2</v>
      </c>
      <c r="AR86" s="487">
        <f t="shared" si="29"/>
        <v>8.3211545487760219E-2</v>
      </c>
      <c r="AS86" s="487">
        <f t="shared" si="30"/>
        <v>0.1564644778334261</v>
      </c>
      <c r="AT86" s="487">
        <f t="shared" si="42"/>
        <v>0.10021807148952311</v>
      </c>
      <c r="AU86" s="487">
        <f t="shared" si="43"/>
        <v>5.3451259373197502E-2</v>
      </c>
      <c r="AV86" s="487">
        <f t="shared" si="44"/>
        <v>9.5287269996244817E-2</v>
      </c>
      <c r="AW86" s="487">
        <f t="shared" si="45"/>
        <v>0.15216249343372446</v>
      </c>
      <c r="AX86" s="487">
        <f t="shared" si="46"/>
        <v>9.5328703263247938E-2</v>
      </c>
      <c r="AY86" s="487">
        <f t="shared" si="47"/>
        <v>6.9951973272081913E-2</v>
      </c>
      <c r="AZ86" s="487">
        <f t="shared" si="48"/>
        <v>-6.2585566203794296E-2</v>
      </c>
      <c r="BA86" s="487">
        <f t="shared" si="49"/>
        <v>0.13848647553439375</v>
      </c>
      <c r="BB86" s="487">
        <f t="shared" si="50"/>
        <v>7.6144109055501286E-2</v>
      </c>
      <c r="BC86" s="487">
        <f t="shared" si="51"/>
        <v>0.10903316866619628</v>
      </c>
      <c r="BD86" s="585">
        <f t="shared" si="31"/>
        <v>8.3263167742539057E-2</v>
      </c>
    </row>
    <row r="87" spans="2:56" x14ac:dyDescent="0.25">
      <c r="B87" s="126">
        <v>42795</v>
      </c>
      <c r="C87" s="590">
        <v>122.27</v>
      </c>
      <c r="D87" s="247">
        <v>119.43</v>
      </c>
      <c r="E87" s="247">
        <v>117.22</v>
      </c>
      <c r="F87" s="247">
        <v>115.69</v>
      </c>
      <c r="G87" s="247">
        <v>118.67</v>
      </c>
      <c r="H87" s="247">
        <v>121.69</v>
      </c>
      <c r="I87" s="247">
        <v>128.21</v>
      </c>
      <c r="J87" s="247">
        <v>117.09</v>
      </c>
      <c r="K87" s="247">
        <v>113.08</v>
      </c>
      <c r="L87" s="247">
        <v>119.26</v>
      </c>
      <c r="M87" s="247">
        <v>131.6</v>
      </c>
      <c r="N87" s="247">
        <v>118.75</v>
      </c>
      <c r="O87" s="247">
        <v>106.84</v>
      </c>
      <c r="P87" s="247">
        <v>96.82</v>
      </c>
      <c r="Q87" s="247">
        <v>116.77</v>
      </c>
      <c r="R87" s="247">
        <v>114.02</v>
      </c>
      <c r="S87" s="247">
        <v>127.03</v>
      </c>
      <c r="T87" s="441">
        <v>117.89</v>
      </c>
      <c r="U87" s="225">
        <f t="shared" si="16"/>
        <v>7.4153415176732018E-3</v>
      </c>
      <c r="V87" s="174">
        <f t="shared" si="17"/>
        <v>1.4267515923567009E-2</v>
      </c>
      <c r="W87" s="174">
        <f t="shared" si="18"/>
        <v>6.4394264617497754E-3</v>
      </c>
      <c r="X87" s="174">
        <f t="shared" si="19"/>
        <v>2.4712134632417948E-2</v>
      </c>
      <c r="Y87" s="174">
        <f t="shared" si="20"/>
        <v>3.3530743772862026E-2</v>
      </c>
      <c r="Z87" s="174">
        <f t="shared" si="21"/>
        <v>2.6140484020575006E-2</v>
      </c>
      <c r="AA87" s="174">
        <f t="shared" si="22"/>
        <v>2.8230010425856156E-2</v>
      </c>
      <c r="AB87" s="174">
        <f t="shared" si="32"/>
        <v>9.0486039296793219E-3</v>
      </c>
      <c r="AC87" s="174">
        <f t="shared" si="33"/>
        <v>3.1940135061142572E-2</v>
      </c>
      <c r="AD87" s="174">
        <f t="shared" si="34"/>
        <v>2.2199365732407772E-2</v>
      </c>
      <c r="AE87" s="174">
        <f t="shared" si="35"/>
        <v>0</v>
      </c>
      <c r="AF87" s="174">
        <f t="shared" si="36"/>
        <v>3.1442716928689274E-2</v>
      </c>
      <c r="AG87" s="174">
        <f t="shared" si="37"/>
        <v>4.2544886807181825E-2</v>
      </c>
      <c r="AH87" s="174">
        <f t="shared" si="38"/>
        <v>1.0014604631754631E-2</v>
      </c>
      <c r="AI87" s="174">
        <f t="shared" si="39"/>
        <v>3.9063890371952237E-2</v>
      </c>
      <c r="AJ87" s="174">
        <f t="shared" si="40"/>
        <v>3.1668476293883474E-2</v>
      </c>
      <c r="AK87" s="174">
        <f t="shared" si="41"/>
        <v>1.0419980909958548E-2</v>
      </c>
      <c r="AL87" s="548">
        <f t="shared" si="23"/>
        <v>1.8136281198721793E-2</v>
      </c>
      <c r="AM87" s="594">
        <f t="shared" si="24"/>
        <v>0.11489012492021522</v>
      </c>
      <c r="AN87" s="487">
        <f t="shared" si="25"/>
        <v>6.5768338390148173E-2</v>
      </c>
      <c r="AO87" s="487">
        <f t="shared" si="26"/>
        <v>7.9871027176416476E-2</v>
      </c>
      <c r="AP87" s="487">
        <f t="shared" si="27"/>
        <v>3.5720680393912296E-2</v>
      </c>
      <c r="AQ87" s="487">
        <f t="shared" si="28"/>
        <v>0.10195932769987937</v>
      </c>
      <c r="AR87" s="487">
        <f t="shared" si="29"/>
        <v>8.5064645563976748E-2</v>
      </c>
      <c r="AS87" s="487">
        <f t="shared" si="30"/>
        <v>0.14055688995640958</v>
      </c>
      <c r="AT87" s="487">
        <f t="shared" si="42"/>
        <v>8.1063613701412685E-2</v>
      </c>
      <c r="AU87" s="487">
        <f t="shared" si="43"/>
        <v>9.4357882512339009E-2</v>
      </c>
      <c r="AV87" s="487">
        <f t="shared" si="44"/>
        <v>8.6651480637813361E-2</v>
      </c>
      <c r="AW87" s="487">
        <f t="shared" si="45"/>
        <v>0.11724255030138364</v>
      </c>
      <c r="AX87" s="487">
        <f t="shared" si="46"/>
        <v>0.10547384099795187</v>
      </c>
      <c r="AY87" s="487">
        <f t="shared" si="47"/>
        <v>2.0926899187768688E-2</v>
      </c>
      <c r="AZ87" s="487">
        <f t="shared" si="48"/>
        <v>-4.2996935850548645E-2</v>
      </c>
      <c r="BA87" s="487">
        <f t="shared" si="49"/>
        <v>0.12734118555705742</v>
      </c>
      <c r="BB87" s="487">
        <f t="shared" si="50"/>
        <v>9.8141192333622174E-2</v>
      </c>
      <c r="BC87" s="487">
        <f t="shared" si="51"/>
        <v>0.10740127277482348</v>
      </c>
      <c r="BD87" s="585">
        <f t="shared" si="31"/>
        <v>7.799926847110461E-2</v>
      </c>
    </row>
    <row r="88" spans="2:56" x14ac:dyDescent="0.25">
      <c r="B88" s="126">
        <v>42887</v>
      </c>
      <c r="C88" s="590">
        <v>124.24</v>
      </c>
      <c r="D88" s="247">
        <v>120.73</v>
      </c>
      <c r="E88" s="247">
        <v>117.14</v>
      </c>
      <c r="F88" s="247">
        <v>114.6</v>
      </c>
      <c r="G88" s="247">
        <v>121.79</v>
      </c>
      <c r="H88" s="247">
        <v>125.25</v>
      </c>
      <c r="I88" s="247">
        <v>134.53</v>
      </c>
      <c r="J88" s="247">
        <v>117.48</v>
      </c>
      <c r="K88" s="247">
        <v>114.93</v>
      </c>
      <c r="L88" s="247">
        <v>121.54</v>
      </c>
      <c r="M88" s="247">
        <v>140.27000000000001</v>
      </c>
      <c r="N88" s="247">
        <v>121.91</v>
      </c>
      <c r="O88" s="247">
        <v>108.37</v>
      </c>
      <c r="P88" s="247">
        <v>95.03</v>
      </c>
      <c r="Q88" s="247">
        <v>122.29</v>
      </c>
      <c r="R88" s="247">
        <v>115.43</v>
      </c>
      <c r="S88" s="247">
        <v>129.01</v>
      </c>
      <c r="T88" s="441">
        <v>119.3</v>
      </c>
      <c r="U88" s="225">
        <f t="shared" si="16"/>
        <v>1.6111883536435778E-2</v>
      </c>
      <c r="V88" s="174">
        <f t="shared" si="17"/>
        <v>1.0885037260319752E-2</v>
      </c>
      <c r="W88" s="174">
        <f t="shared" si="18"/>
        <v>-6.8247739293636478E-4</v>
      </c>
      <c r="X88" s="174">
        <f t="shared" si="19"/>
        <v>-9.4217304866454077E-3</v>
      </c>
      <c r="Y88" s="174">
        <f t="shared" si="20"/>
        <v>2.6291396309092496E-2</v>
      </c>
      <c r="Z88" s="174">
        <f t="shared" si="21"/>
        <v>2.9254663489193922E-2</v>
      </c>
      <c r="AA88" s="174">
        <f t="shared" si="22"/>
        <v>4.9294126823180573E-2</v>
      </c>
      <c r="AB88" s="174">
        <f t="shared" si="32"/>
        <v>3.3307712016397151E-3</v>
      </c>
      <c r="AC88" s="174">
        <f t="shared" si="33"/>
        <v>1.636009904492397E-2</v>
      </c>
      <c r="AD88" s="174">
        <f t="shared" si="34"/>
        <v>1.9117893677679021E-2</v>
      </c>
      <c r="AE88" s="174">
        <f t="shared" si="35"/>
        <v>6.5881458966565498E-2</v>
      </c>
      <c r="AF88" s="174">
        <f t="shared" si="36"/>
        <v>2.6610526315789418E-2</v>
      </c>
      <c r="AG88" s="174">
        <f t="shared" si="37"/>
        <v>1.4320479221265447E-2</v>
      </c>
      <c r="AH88" s="174">
        <f t="shared" si="38"/>
        <v>-1.84879157198925E-2</v>
      </c>
      <c r="AI88" s="174">
        <f t="shared" si="39"/>
        <v>4.7272415860238226E-2</v>
      </c>
      <c r="AJ88" s="174">
        <f t="shared" si="40"/>
        <v>1.2366251534818629E-2</v>
      </c>
      <c r="AK88" s="174">
        <f t="shared" si="41"/>
        <v>1.5586869243485735E-2</v>
      </c>
      <c r="AL88" s="548">
        <f t="shared" si="23"/>
        <v>1.196030197641873E-2</v>
      </c>
      <c r="AM88" s="594">
        <f t="shared" si="24"/>
        <v>0.10661797452569699</v>
      </c>
      <c r="AN88" s="487">
        <f t="shared" si="25"/>
        <v>5.0282731622444565E-2</v>
      </c>
      <c r="AO88" s="487">
        <f t="shared" si="26"/>
        <v>5.4270542705427083E-2</v>
      </c>
      <c r="AP88" s="487">
        <f t="shared" si="27"/>
        <v>2.6789714183316882E-2</v>
      </c>
      <c r="AQ88" s="487">
        <f t="shared" si="28"/>
        <v>0.1137631458619115</v>
      </c>
      <c r="AR88" s="487">
        <f t="shared" si="29"/>
        <v>8.46033945271909E-2</v>
      </c>
      <c r="AS88" s="487">
        <f t="shared" si="30"/>
        <v>0.15436759910760256</v>
      </c>
      <c r="AT88" s="487">
        <f t="shared" si="42"/>
        <v>5.9906171057380053E-2</v>
      </c>
      <c r="AU88" s="487">
        <f t="shared" si="43"/>
        <v>7.1808262613074714E-2</v>
      </c>
      <c r="AV88" s="487">
        <f t="shared" si="44"/>
        <v>9.0338207589486075E-2</v>
      </c>
      <c r="AW88" s="487">
        <f t="shared" si="45"/>
        <v>0.1533464890642986</v>
      </c>
      <c r="AX88" s="487">
        <f t="shared" si="46"/>
        <v>0.10978607191624956</v>
      </c>
      <c r="AY88" s="487">
        <f t="shared" si="47"/>
        <v>6.2034496275970241E-2</v>
      </c>
      <c r="AZ88" s="487">
        <f t="shared" si="48"/>
        <v>-5.686780468439856E-2</v>
      </c>
      <c r="BA88" s="487">
        <f t="shared" si="49"/>
        <v>0.19017031630170322</v>
      </c>
      <c r="BB88" s="487">
        <f t="shared" si="50"/>
        <v>5.676096310537404E-2</v>
      </c>
      <c r="BC88" s="487">
        <f t="shared" si="51"/>
        <v>8.5394581861012897E-2</v>
      </c>
      <c r="BD88" s="585">
        <f t="shared" si="31"/>
        <v>6.708407871198574E-2</v>
      </c>
    </row>
    <row r="89" spans="2:56" x14ac:dyDescent="0.25">
      <c r="B89" s="126">
        <v>42979</v>
      </c>
      <c r="C89" s="590">
        <v>127.62</v>
      </c>
      <c r="D89" s="247">
        <v>122.67</v>
      </c>
      <c r="E89" s="247">
        <v>119.05</v>
      </c>
      <c r="F89" s="247">
        <v>118.35</v>
      </c>
      <c r="G89" s="247">
        <v>127.91</v>
      </c>
      <c r="H89" s="247">
        <v>127.57</v>
      </c>
      <c r="I89" s="247">
        <v>133.29</v>
      </c>
      <c r="J89" s="247">
        <v>119.31</v>
      </c>
      <c r="K89" s="247">
        <v>114.73</v>
      </c>
      <c r="L89" s="247">
        <v>127.58</v>
      </c>
      <c r="M89" s="247">
        <v>143.30000000000001</v>
      </c>
      <c r="N89" s="247">
        <v>123.51</v>
      </c>
      <c r="O89" s="247">
        <v>109.64</v>
      </c>
      <c r="P89" s="247">
        <v>94.46</v>
      </c>
      <c r="Q89" s="247">
        <v>131.93</v>
      </c>
      <c r="R89" s="247">
        <v>125.59</v>
      </c>
      <c r="S89" s="247">
        <v>129.19999999999999</v>
      </c>
      <c r="T89" s="441">
        <v>121.75</v>
      </c>
      <c r="U89" s="225">
        <f t="shared" si="16"/>
        <v>2.7205408886027183E-2</v>
      </c>
      <c r="V89" s="174">
        <f t="shared" si="17"/>
        <v>1.6068914105856091E-2</v>
      </c>
      <c r="W89" s="174">
        <f t="shared" si="18"/>
        <v>1.6305275738432545E-2</v>
      </c>
      <c r="X89" s="174">
        <f t="shared" si="19"/>
        <v>3.2722513089005201E-2</v>
      </c>
      <c r="Y89" s="174">
        <f t="shared" si="20"/>
        <v>5.0250431069874368E-2</v>
      </c>
      <c r="Z89" s="174">
        <f t="shared" si="21"/>
        <v>1.8522954091816368E-2</v>
      </c>
      <c r="AA89" s="174">
        <f t="shared" si="22"/>
        <v>-9.2172749572586588E-3</v>
      </c>
      <c r="AB89" s="174">
        <f t="shared" si="32"/>
        <v>1.5577119509703863E-2</v>
      </c>
      <c r="AC89" s="174">
        <f t="shared" si="33"/>
        <v>-1.7401896806752415E-3</v>
      </c>
      <c r="AD89" s="174">
        <f t="shared" si="34"/>
        <v>4.9695573473753418E-2</v>
      </c>
      <c r="AE89" s="174">
        <f t="shared" si="35"/>
        <v>2.1601197690168883E-2</v>
      </c>
      <c r="AF89" s="174">
        <f t="shared" si="36"/>
        <v>1.3124436059388067E-2</v>
      </c>
      <c r="AG89" s="174">
        <f t="shared" si="37"/>
        <v>1.1719110454923021E-2</v>
      </c>
      <c r="AH89" s="174">
        <f t="shared" si="38"/>
        <v>-5.9981058613070015E-3</v>
      </c>
      <c r="AI89" s="174">
        <f t="shared" si="39"/>
        <v>7.8829013001880721E-2</v>
      </c>
      <c r="AJ89" s="174">
        <f t="shared" si="40"/>
        <v>8.8018712639694963E-2</v>
      </c>
      <c r="AK89" s="174">
        <f t="shared" si="41"/>
        <v>1.4727540500736325E-3</v>
      </c>
      <c r="AL89" s="548">
        <f t="shared" si="23"/>
        <v>2.0536462699078051E-2</v>
      </c>
      <c r="AM89" s="594">
        <f t="shared" ref="AM89:AM94" si="52">C89/C85-1</f>
        <v>9.5920996135680614E-2</v>
      </c>
      <c r="AN89" s="487">
        <f t="shared" ref="AN89:BD89" si="53">D89/D85-1</f>
        <v>5.088666152659993E-2</v>
      </c>
      <c r="AO89" s="487">
        <f t="shared" si="53"/>
        <v>3.8377671173135619E-2</v>
      </c>
      <c r="AP89" s="487">
        <f t="shared" si="53"/>
        <v>4.1263417209220554E-2</v>
      </c>
      <c r="AQ89" s="487">
        <f t="shared" si="53"/>
        <v>0.13717994310099568</v>
      </c>
      <c r="AR89" s="487">
        <f t="shared" si="53"/>
        <v>9.2770258694534924E-2</v>
      </c>
      <c r="AS89" s="487">
        <f t="shared" si="53"/>
        <v>0.11502425966203766</v>
      </c>
      <c r="AT89" s="487">
        <f t="shared" si="53"/>
        <v>4.401470073503666E-2</v>
      </c>
      <c r="AU89" s="487">
        <f t="shared" si="53"/>
        <v>5.6640265242217769E-2</v>
      </c>
      <c r="AV89" s="487">
        <f t="shared" si="53"/>
        <v>0.12049885824696993</v>
      </c>
      <c r="AW89" s="487">
        <f t="shared" si="53"/>
        <v>0.1156091864538733</v>
      </c>
      <c r="AX89" s="487">
        <f t="shared" si="53"/>
        <v>9.184936350777928E-2</v>
      </c>
      <c r="AY89" s="487">
        <f t="shared" si="53"/>
        <v>0.1157016383433398</v>
      </c>
      <c r="AZ89" s="487">
        <f t="shared" si="53"/>
        <v>-1.6909744240120039E-3</v>
      </c>
      <c r="BA89" s="487">
        <f t="shared" si="53"/>
        <v>0.2168419110865154</v>
      </c>
      <c r="BB89" s="487">
        <f t="shared" si="53"/>
        <v>0.15580710473035153</v>
      </c>
      <c r="BC89" s="487">
        <f t="shared" si="53"/>
        <v>3.8001124769020622E-2</v>
      </c>
      <c r="BD89" s="585">
        <f t="shared" si="53"/>
        <v>6.5925407109087786E-2</v>
      </c>
    </row>
    <row r="90" spans="2:56" x14ac:dyDescent="0.25">
      <c r="B90" s="126">
        <v>43070</v>
      </c>
      <c r="C90" s="590">
        <v>126.54</v>
      </c>
      <c r="D90" s="247">
        <v>123.44</v>
      </c>
      <c r="E90" s="247">
        <v>119.93</v>
      </c>
      <c r="F90" s="247">
        <v>118.42</v>
      </c>
      <c r="G90" s="247">
        <v>128.75</v>
      </c>
      <c r="H90" s="247">
        <v>130.69999999999999</v>
      </c>
      <c r="I90" s="247">
        <v>138.19999999999999</v>
      </c>
      <c r="J90" s="247">
        <v>120.17</v>
      </c>
      <c r="K90" s="247">
        <v>111.67</v>
      </c>
      <c r="L90" s="247">
        <v>130.19</v>
      </c>
      <c r="M90" s="247">
        <v>143.78</v>
      </c>
      <c r="N90" s="247">
        <v>124.43</v>
      </c>
      <c r="O90" s="247">
        <v>113</v>
      </c>
      <c r="P90" s="247">
        <v>96.21</v>
      </c>
      <c r="Q90" s="247">
        <v>137.93</v>
      </c>
      <c r="R90" s="247">
        <v>120.17</v>
      </c>
      <c r="S90" s="247">
        <v>131.88</v>
      </c>
      <c r="T90" s="441">
        <v>122.84</v>
      </c>
      <c r="U90" s="225">
        <f t="shared" ref="U90:U95" si="54">C90/C89-1</f>
        <v>-8.4626234132580969E-3</v>
      </c>
      <c r="V90" s="174">
        <f t="shared" ref="V90:V98" si="55">D90/D89-1</f>
        <v>6.2770033423005245E-3</v>
      </c>
      <c r="W90" s="174">
        <f t="shared" ref="W90:W98" si="56">E90/E89-1</f>
        <v>7.3918521629567913E-3</v>
      </c>
      <c r="X90" s="174">
        <f t="shared" ref="X90:X98" si="57">F90/F89-1</f>
        <v>5.9146599070558636E-4</v>
      </c>
      <c r="Y90" s="174">
        <f t="shared" ref="Y90:Y98" si="58">G90/G89-1</f>
        <v>6.5671175044954566E-3</v>
      </c>
      <c r="Z90" s="174">
        <f t="shared" ref="Z90:Z98" si="59">H90/H89-1</f>
        <v>2.4535549110292321E-2</v>
      </c>
      <c r="AA90" s="174">
        <f t="shared" ref="AA90:AA98" si="60">I90/I89-1</f>
        <v>3.6836972015905189E-2</v>
      </c>
      <c r="AB90" s="174">
        <f t="shared" ref="AB90:AB98" si="61">J90/J89-1</f>
        <v>7.2081133182466672E-3</v>
      </c>
      <c r="AC90" s="174">
        <f t="shared" ref="AC90:AC98" si="62">K90/K89-1</f>
        <v>-2.6671315261919348E-2</v>
      </c>
      <c r="AD90" s="174">
        <f t="shared" ref="AD90:AD98" si="63">L90/L89-1</f>
        <v>2.0457751998745888E-2</v>
      </c>
      <c r="AE90" s="174">
        <f t="shared" ref="AE90:AE98" si="64">M90/M89-1</f>
        <v>3.349616189811444E-3</v>
      </c>
      <c r="AF90" s="174">
        <f t="shared" ref="AF90:AF98" si="65">N90/N89-1</f>
        <v>7.4487895716945918E-3</v>
      </c>
      <c r="AG90" s="174">
        <f t="shared" ref="AG90:AG98" si="66">O90/O89-1</f>
        <v>3.0645749726377236E-2</v>
      </c>
      <c r="AH90" s="174">
        <f t="shared" ref="AH90:AH98" si="67">P90/P89-1</f>
        <v>1.8526360364175209E-2</v>
      </c>
      <c r="AI90" s="174">
        <f t="shared" ref="AI90:AI98" si="68">Q90/Q89-1</f>
        <v>4.5478662927309843E-2</v>
      </c>
      <c r="AJ90" s="174">
        <f t="shared" ref="AJ90:AJ98" si="69">R90/R89-1</f>
        <v>-4.3156302253364087E-2</v>
      </c>
      <c r="AK90" s="174">
        <f t="shared" ref="AK90:AK98" si="70">S90/S89-1</f>
        <v>2.0743034055727527E-2</v>
      </c>
      <c r="AL90" s="548">
        <f t="shared" ref="AL90:AL98" si="71">T90/T89-1</f>
        <v>8.9527720739219774E-3</v>
      </c>
      <c r="AM90" s="594">
        <f t="shared" si="52"/>
        <v>4.2597017384856217E-2</v>
      </c>
      <c r="AN90" s="487">
        <f t="shared" ref="AN90:AN98" si="72">D90/D86-1</f>
        <v>4.8322717622080624E-2</v>
      </c>
      <c r="AO90" s="487">
        <f t="shared" ref="AO90:AO98" si="73">E90/E86-1</f>
        <v>2.9707220743539153E-2</v>
      </c>
      <c r="AP90" s="487">
        <f t="shared" ref="AP90:AP98" si="74">F90/F86-1</f>
        <v>4.8892825509300186E-2</v>
      </c>
      <c r="AQ90" s="487">
        <f t="shared" ref="AQ90:AQ98" si="75">G90/G86-1</f>
        <v>0.12132032746908217</v>
      </c>
      <c r="AR90" s="487">
        <f t="shared" ref="AR90:AR98" si="76">H90/H86-1</f>
        <v>0.10211653596424641</v>
      </c>
      <c r="AS90" s="487">
        <f t="shared" ref="AS90:AS98" si="77">I90/I86-1</f>
        <v>0.10834870478787395</v>
      </c>
      <c r="AT90" s="487">
        <f t="shared" ref="AT90:AT98" si="78">J90/J86-1</f>
        <v>3.5591175456739066E-2</v>
      </c>
      <c r="AU90" s="487">
        <f t="shared" ref="AU90:AU98" si="79">K90/K86-1</f>
        <v>1.9072823507939374E-2</v>
      </c>
      <c r="AV90" s="487">
        <f t="shared" ref="AV90:AV98" si="80">L90/L86-1</f>
        <v>0.11588240335990396</v>
      </c>
      <c r="AW90" s="487">
        <f t="shared" ref="AW90:AW98" si="81">M90/M86-1</f>
        <v>9.2553191489361808E-2</v>
      </c>
      <c r="AX90" s="487">
        <f t="shared" ref="AX90:AX98" si="82">N90/N86-1</f>
        <v>8.0778250673152252E-2</v>
      </c>
      <c r="AY90" s="487">
        <f t="shared" ref="AY90:AY98" si="83">O90/O86-1</f>
        <v>0.10265417642466823</v>
      </c>
      <c r="AZ90" s="487">
        <f t="shared" ref="AZ90:AZ98" si="84">P90/P86-1</f>
        <v>3.6511579386604431E-3</v>
      </c>
      <c r="BA90" s="487">
        <f t="shared" ref="BA90:BA98" si="85">Q90/Q86-1</f>
        <v>0.22735362164086137</v>
      </c>
      <c r="BB90" s="487">
        <f t="shared" ref="BB90:BB98" si="86">R90/R86-1</f>
        <v>8.7314513210278832E-2</v>
      </c>
      <c r="BC90" s="487">
        <f t="shared" ref="BC90:BC98" si="87">S90/S86-1</f>
        <v>4.8997772828507813E-2</v>
      </c>
      <c r="BD90" s="585">
        <f t="shared" ref="BD90:BD98" si="88">T90/T86-1</f>
        <v>6.0886086881423163E-2</v>
      </c>
    </row>
    <row r="91" spans="2:56" x14ac:dyDescent="0.25">
      <c r="B91" s="126">
        <v>43160</v>
      </c>
      <c r="C91" s="590">
        <v>128.07</v>
      </c>
      <c r="D91" s="247">
        <v>124.22</v>
      </c>
      <c r="E91" s="247">
        <v>123.46</v>
      </c>
      <c r="F91" s="247">
        <v>120.56</v>
      </c>
      <c r="G91" s="247">
        <v>132.47</v>
      </c>
      <c r="H91" s="247">
        <v>132.79</v>
      </c>
      <c r="I91" s="247">
        <v>145.09</v>
      </c>
      <c r="J91" s="247">
        <v>123.25</v>
      </c>
      <c r="K91" s="247">
        <v>114.54</v>
      </c>
      <c r="L91" s="247">
        <v>132.93</v>
      </c>
      <c r="M91" s="247">
        <v>145.33000000000001</v>
      </c>
      <c r="N91" s="247">
        <v>125.08</v>
      </c>
      <c r="O91" s="247">
        <v>109.67</v>
      </c>
      <c r="P91" s="247">
        <v>92.93</v>
      </c>
      <c r="Q91" s="247">
        <v>145.76</v>
      </c>
      <c r="R91" s="247">
        <v>123.32</v>
      </c>
      <c r="S91" s="247">
        <v>133.15</v>
      </c>
      <c r="T91" s="441">
        <v>125.42</v>
      </c>
      <c r="U91" s="225">
        <f t="shared" si="54"/>
        <v>1.2091038406827792E-2</v>
      </c>
      <c r="V91" s="174">
        <f t="shared" si="55"/>
        <v>6.3188593648735303E-3</v>
      </c>
      <c r="W91" s="174">
        <f t="shared" si="56"/>
        <v>2.9433836404569202E-2</v>
      </c>
      <c r="X91" s="174">
        <f t="shared" si="57"/>
        <v>1.8071271744637629E-2</v>
      </c>
      <c r="Y91" s="174">
        <f t="shared" si="58"/>
        <v>2.8893203883495033E-2</v>
      </c>
      <c r="Z91" s="174">
        <f t="shared" si="59"/>
        <v>1.5990818668706996E-2</v>
      </c>
      <c r="AA91" s="174">
        <f t="shared" si="60"/>
        <v>4.9855282199710693E-2</v>
      </c>
      <c r="AB91" s="174">
        <f t="shared" si="61"/>
        <v>2.5630356994258197E-2</v>
      </c>
      <c r="AC91" s="174">
        <f t="shared" si="62"/>
        <v>2.5700725351482046E-2</v>
      </c>
      <c r="AD91" s="174">
        <f t="shared" si="63"/>
        <v>2.1046163299792697E-2</v>
      </c>
      <c r="AE91" s="174">
        <f t="shared" si="64"/>
        <v>1.0780358881624874E-2</v>
      </c>
      <c r="AF91" s="174">
        <f t="shared" si="65"/>
        <v>5.2238206220365235E-3</v>
      </c>
      <c r="AG91" s="174">
        <f t="shared" si="66"/>
        <v>-2.9469026548672561E-2</v>
      </c>
      <c r="AH91" s="174">
        <f t="shared" si="67"/>
        <v>-3.409209021931181E-2</v>
      </c>
      <c r="AI91" s="174">
        <f t="shared" si="68"/>
        <v>5.6767925759443116E-2</v>
      </c>
      <c r="AJ91" s="174">
        <f t="shared" si="69"/>
        <v>2.6212865107763994E-2</v>
      </c>
      <c r="AK91" s="174">
        <f t="shared" si="70"/>
        <v>9.6299666363361958E-3</v>
      </c>
      <c r="AL91" s="548">
        <f t="shared" si="71"/>
        <v>2.1002930641484951E-2</v>
      </c>
      <c r="AM91" s="594">
        <f t="shared" si="52"/>
        <v>4.743600229001399E-2</v>
      </c>
      <c r="AN91" s="487">
        <f t="shared" si="72"/>
        <v>4.0107175751486146E-2</v>
      </c>
      <c r="AO91" s="487">
        <f t="shared" si="73"/>
        <v>5.3233236649036009E-2</v>
      </c>
      <c r="AP91" s="487">
        <f t="shared" si="74"/>
        <v>4.2095254559598949E-2</v>
      </c>
      <c r="AQ91" s="487">
        <f t="shared" si="75"/>
        <v>0.11628886829021656</v>
      </c>
      <c r="AR91" s="487">
        <f t="shared" si="76"/>
        <v>9.1215383351137991E-2</v>
      </c>
      <c r="AS91" s="487">
        <f t="shared" si="77"/>
        <v>0.13165899695811545</v>
      </c>
      <c r="AT91" s="487">
        <f t="shared" si="78"/>
        <v>5.2609104107951055E-2</v>
      </c>
      <c r="AU91" s="487">
        <f t="shared" si="79"/>
        <v>1.2911213300318414E-2</v>
      </c>
      <c r="AV91" s="487">
        <f t="shared" si="80"/>
        <v>0.11462351165520701</v>
      </c>
      <c r="AW91" s="487">
        <f t="shared" si="81"/>
        <v>0.10433130699088156</v>
      </c>
      <c r="AX91" s="487">
        <f t="shared" si="82"/>
        <v>5.3305263157894744E-2</v>
      </c>
      <c r="AY91" s="487">
        <f t="shared" si="83"/>
        <v>2.6488206664170733E-2</v>
      </c>
      <c r="AZ91" s="487">
        <f t="shared" si="84"/>
        <v>-4.0177649246023406E-2</v>
      </c>
      <c r="BA91" s="487">
        <f t="shared" si="85"/>
        <v>0.24826582170077938</v>
      </c>
      <c r="BB91" s="487">
        <f t="shared" si="86"/>
        <v>8.1564637782845173E-2</v>
      </c>
      <c r="BC91" s="487">
        <f t="shared" si="87"/>
        <v>4.8177595843501564E-2</v>
      </c>
      <c r="BD91" s="585">
        <f t="shared" si="88"/>
        <v>6.3873102044278651E-2</v>
      </c>
    </row>
    <row r="92" spans="2:56" x14ac:dyDescent="0.25">
      <c r="B92" s="126">
        <v>43252</v>
      </c>
      <c r="C92" s="590">
        <v>132.6</v>
      </c>
      <c r="D92" s="247">
        <v>123.58</v>
      </c>
      <c r="E92" s="247">
        <v>126.54</v>
      </c>
      <c r="F92" s="247">
        <v>120.75</v>
      </c>
      <c r="G92" s="247">
        <v>136.94999999999999</v>
      </c>
      <c r="H92" s="247">
        <v>137.56</v>
      </c>
      <c r="I92" s="247">
        <v>148.43</v>
      </c>
      <c r="J92" s="247">
        <v>125.87</v>
      </c>
      <c r="K92" s="247">
        <v>117.95</v>
      </c>
      <c r="L92" s="247">
        <v>136.82</v>
      </c>
      <c r="M92" s="247">
        <v>146.97999999999999</v>
      </c>
      <c r="N92" s="247">
        <v>125.52</v>
      </c>
      <c r="O92" s="247">
        <v>112.3</v>
      </c>
      <c r="P92" s="247">
        <v>103.28</v>
      </c>
      <c r="Q92" s="247">
        <v>148.57</v>
      </c>
      <c r="R92" s="247">
        <v>121.39</v>
      </c>
      <c r="S92" s="247">
        <v>134.19999999999999</v>
      </c>
      <c r="T92" s="441">
        <v>128.27000000000001</v>
      </c>
      <c r="U92" s="225">
        <f t="shared" si="54"/>
        <v>3.5371281330522475E-2</v>
      </c>
      <c r="V92" s="174">
        <f t="shared" si="55"/>
        <v>-5.1521494123329958E-3</v>
      </c>
      <c r="W92" s="174">
        <f t="shared" si="56"/>
        <v>2.4947351368864501E-2</v>
      </c>
      <c r="X92" s="174">
        <f t="shared" si="57"/>
        <v>1.5759787657598778E-3</v>
      </c>
      <c r="Y92" s="174">
        <f t="shared" si="58"/>
        <v>3.3818977881784562E-2</v>
      </c>
      <c r="Z92" s="174">
        <f t="shared" si="59"/>
        <v>3.5921379621959515E-2</v>
      </c>
      <c r="AA92" s="174">
        <f t="shared" si="60"/>
        <v>2.3020194362119994E-2</v>
      </c>
      <c r="AB92" s="174">
        <f t="shared" si="61"/>
        <v>2.1257606490872272E-2</v>
      </c>
      <c r="AC92" s="174">
        <f t="shared" si="62"/>
        <v>2.9771258948838808E-2</v>
      </c>
      <c r="AD92" s="174">
        <f t="shared" si="63"/>
        <v>2.9263522154517219E-2</v>
      </c>
      <c r="AE92" s="174">
        <f t="shared" si="64"/>
        <v>1.1353471409894622E-2</v>
      </c>
      <c r="AF92" s="174">
        <f t="shared" si="65"/>
        <v>3.5177486408697334E-3</v>
      </c>
      <c r="AG92" s="174">
        <f t="shared" si="66"/>
        <v>2.3981034011124169E-2</v>
      </c>
      <c r="AH92" s="174">
        <f t="shared" si="67"/>
        <v>0.11137415258796945</v>
      </c>
      <c r="AI92" s="174">
        <f t="shared" si="68"/>
        <v>1.9278265642151515E-2</v>
      </c>
      <c r="AJ92" s="174">
        <f t="shared" si="69"/>
        <v>-1.56503405773597E-2</v>
      </c>
      <c r="AK92" s="174">
        <f t="shared" si="70"/>
        <v>7.8858430341719465E-3</v>
      </c>
      <c r="AL92" s="548">
        <f t="shared" si="71"/>
        <v>2.2723648540902586E-2</v>
      </c>
      <c r="AM92" s="594">
        <f t="shared" si="52"/>
        <v>6.7289117836445644E-2</v>
      </c>
      <c r="AN92" s="487">
        <f t="shared" si="72"/>
        <v>2.36063944338607E-2</v>
      </c>
      <c r="AO92" s="487">
        <f t="shared" si="73"/>
        <v>8.024585965511366E-2</v>
      </c>
      <c r="AP92" s="487">
        <f t="shared" si="74"/>
        <v>5.3664921465968574E-2</v>
      </c>
      <c r="AQ92" s="487">
        <f t="shared" si="75"/>
        <v>0.12447655800968871</v>
      </c>
      <c r="AR92" s="487">
        <f t="shared" si="76"/>
        <v>9.8283433133732556E-2</v>
      </c>
      <c r="AS92" s="487">
        <f t="shared" si="77"/>
        <v>0.1033226789563666</v>
      </c>
      <c r="AT92" s="487">
        <f t="shared" si="78"/>
        <v>7.1416411304051852E-2</v>
      </c>
      <c r="AU92" s="487">
        <f t="shared" si="79"/>
        <v>2.6276864178195414E-2</v>
      </c>
      <c r="AV92" s="487">
        <f t="shared" si="80"/>
        <v>0.12571992759585315</v>
      </c>
      <c r="AW92" s="487">
        <f t="shared" si="81"/>
        <v>4.7836315676908603E-2</v>
      </c>
      <c r="AX92" s="487">
        <f t="shared" si="82"/>
        <v>2.9612008858994399E-2</v>
      </c>
      <c r="AY92" s="487">
        <f t="shared" si="83"/>
        <v>3.6264648888068685E-2</v>
      </c>
      <c r="AZ92" s="487">
        <f t="shared" si="84"/>
        <v>8.6814690097863911E-2</v>
      </c>
      <c r="BA92" s="487">
        <f t="shared" si="85"/>
        <v>0.21489901054869565</v>
      </c>
      <c r="BB92" s="487">
        <f t="shared" si="86"/>
        <v>5.163302434375816E-2</v>
      </c>
      <c r="BC92" s="487">
        <f t="shared" si="87"/>
        <v>4.0229439578327142E-2</v>
      </c>
      <c r="BD92" s="585">
        <f t="shared" si="88"/>
        <v>7.5188600167644726E-2</v>
      </c>
    </row>
    <row r="93" spans="2:56" x14ac:dyDescent="0.25">
      <c r="B93" s="126">
        <v>43344</v>
      </c>
      <c r="C93" s="590">
        <v>135.29</v>
      </c>
      <c r="D93" s="247">
        <v>124.36</v>
      </c>
      <c r="E93" s="247">
        <v>128.88</v>
      </c>
      <c r="F93" s="247">
        <v>124.83</v>
      </c>
      <c r="G93" s="247">
        <v>141.93</v>
      </c>
      <c r="H93" s="247">
        <v>139.81</v>
      </c>
      <c r="I93" s="247">
        <v>158.19999999999999</v>
      </c>
      <c r="J93" s="247">
        <v>128.83000000000001</v>
      </c>
      <c r="K93" s="247">
        <v>119.3</v>
      </c>
      <c r="L93" s="247">
        <v>138.96</v>
      </c>
      <c r="M93" s="247">
        <v>153.87</v>
      </c>
      <c r="N93" s="247">
        <v>128.59</v>
      </c>
      <c r="O93" s="247">
        <v>112.89</v>
      </c>
      <c r="P93" s="247">
        <v>97.62</v>
      </c>
      <c r="Q93" s="247">
        <v>150.47999999999999</v>
      </c>
      <c r="R93" s="247">
        <v>121.51</v>
      </c>
      <c r="S93" s="247">
        <v>141.19999999999999</v>
      </c>
      <c r="T93" s="441">
        <v>130.99</v>
      </c>
      <c r="U93" s="225">
        <f t="shared" si="54"/>
        <v>2.0286576168929038E-2</v>
      </c>
      <c r="V93" s="174">
        <f t="shared" si="55"/>
        <v>6.3117009224793463E-3</v>
      </c>
      <c r="W93" s="174">
        <f t="shared" si="56"/>
        <v>1.849217638691325E-2</v>
      </c>
      <c r="X93" s="174">
        <f t="shared" si="57"/>
        <v>3.378881987577631E-2</v>
      </c>
      <c r="Y93" s="174">
        <f t="shared" si="58"/>
        <v>3.6363636363636598E-2</v>
      </c>
      <c r="Z93" s="174">
        <f t="shared" si="59"/>
        <v>1.6356498982262213E-2</v>
      </c>
      <c r="AA93" s="174">
        <f t="shared" si="60"/>
        <v>6.5822273125378805E-2</v>
      </c>
      <c r="AB93" s="174">
        <f t="shared" si="61"/>
        <v>2.3516326368475449E-2</v>
      </c>
      <c r="AC93" s="174">
        <f t="shared" si="62"/>
        <v>1.1445527766002606E-2</v>
      </c>
      <c r="AD93" s="174">
        <f t="shared" si="63"/>
        <v>1.5640988159626001E-2</v>
      </c>
      <c r="AE93" s="174">
        <f t="shared" si="64"/>
        <v>4.6877126139611036E-2</v>
      </c>
      <c r="AF93" s="174">
        <f t="shared" si="65"/>
        <v>2.4458253664754626E-2</v>
      </c>
      <c r="AG93" s="174">
        <f t="shared" si="66"/>
        <v>5.2537845057880617E-3</v>
      </c>
      <c r="AH93" s="174">
        <f t="shared" si="67"/>
        <v>-5.4802478698683155E-2</v>
      </c>
      <c r="AI93" s="174">
        <f t="shared" si="68"/>
        <v>1.2855892845123451E-2</v>
      </c>
      <c r="AJ93" s="174">
        <f t="shared" si="69"/>
        <v>9.885493038965798E-4</v>
      </c>
      <c r="AK93" s="174">
        <f t="shared" si="70"/>
        <v>5.216095380029806E-2</v>
      </c>
      <c r="AL93" s="548">
        <f t="shared" si="71"/>
        <v>2.1205270133312526E-2</v>
      </c>
      <c r="AM93" s="594">
        <f t="shared" si="52"/>
        <v>6.0100297758971744E-2</v>
      </c>
      <c r="AN93" s="487">
        <f t="shared" si="72"/>
        <v>1.3776799543490537E-2</v>
      </c>
      <c r="AO93" s="487">
        <f t="shared" si="73"/>
        <v>8.2570348593028031E-2</v>
      </c>
      <c r="AP93" s="487">
        <f t="shared" si="74"/>
        <v>5.4752851711026729E-2</v>
      </c>
      <c r="AQ93" s="487">
        <f t="shared" si="75"/>
        <v>0.10960831834883922</v>
      </c>
      <c r="AR93" s="487">
        <f t="shared" si="76"/>
        <v>9.5947323038331866E-2</v>
      </c>
      <c r="AS93" s="487">
        <f t="shared" si="77"/>
        <v>0.18688573786480611</v>
      </c>
      <c r="AT93" s="487">
        <f t="shared" si="78"/>
        <v>7.9792138127567025E-2</v>
      </c>
      <c r="AU93" s="487">
        <f t="shared" si="79"/>
        <v>3.9832650570905459E-2</v>
      </c>
      <c r="AV93" s="487">
        <f t="shared" si="80"/>
        <v>8.9198934002194807E-2</v>
      </c>
      <c r="AW93" s="487">
        <f t="shared" si="81"/>
        <v>7.3761339846475815E-2</v>
      </c>
      <c r="AX93" s="487">
        <f t="shared" si="82"/>
        <v>4.1130272852400562E-2</v>
      </c>
      <c r="AY93" s="487">
        <f t="shared" si="83"/>
        <v>2.9642466253192223E-2</v>
      </c>
      <c r="AZ93" s="487">
        <f t="shared" si="84"/>
        <v>3.3453313571882415E-2</v>
      </c>
      <c r="BA93" s="487">
        <f t="shared" si="85"/>
        <v>0.14060486621693302</v>
      </c>
      <c r="BB93" s="487">
        <f t="shared" si="86"/>
        <v>-3.2486662950871881E-2</v>
      </c>
      <c r="BC93" s="487">
        <f t="shared" si="87"/>
        <v>9.2879256965944235E-2</v>
      </c>
      <c r="BD93" s="585">
        <f t="shared" si="88"/>
        <v>7.5893223819301969E-2</v>
      </c>
    </row>
    <row r="94" spans="2:56" x14ac:dyDescent="0.25">
      <c r="B94" s="126">
        <v>43435</v>
      </c>
      <c r="C94" s="590">
        <v>138.41999999999999</v>
      </c>
      <c r="D94" s="247">
        <v>127.52</v>
      </c>
      <c r="E94" s="247">
        <v>131.11000000000001</v>
      </c>
      <c r="F94" s="247">
        <v>120.48</v>
      </c>
      <c r="G94" s="247">
        <v>143.52000000000001</v>
      </c>
      <c r="H94" s="247">
        <v>145.35</v>
      </c>
      <c r="I94" s="247">
        <v>159.88</v>
      </c>
      <c r="J94" s="247">
        <v>130.68</v>
      </c>
      <c r="K94" s="247">
        <v>119.31</v>
      </c>
      <c r="L94" s="247">
        <v>141.19</v>
      </c>
      <c r="M94" s="247">
        <v>161.80000000000001</v>
      </c>
      <c r="N94" s="247">
        <v>128.09</v>
      </c>
      <c r="O94" s="247">
        <v>108.44</v>
      </c>
      <c r="P94" s="247">
        <v>108.08</v>
      </c>
      <c r="Q94" s="247">
        <v>149.1</v>
      </c>
      <c r="R94" s="247">
        <v>121.2</v>
      </c>
      <c r="S94" s="247">
        <v>142.24</v>
      </c>
      <c r="T94" s="441">
        <v>132.80000000000001</v>
      </c>
      <c r="U94" s="225">
        <f t="shared" si="54"/>
        <v>2.3135486732204891E-2</v>
      </c>
      <c r="V94" s="174">
        <f t="shared" si="55"/>
        <v>2.5410099710517775E-2</v>
      </c>
      <c r="W94" s="174">
        <f t="shared" si="56"/>
        <v>1.7302917442582499E-2</v>
      </c>
      <c r="X94" s="174">
        <f t="shared" si="57"/>
        <v>-3.4847392453737025E-2</v>
      </c>
      <c r="Y94" s="174">
        <f t="shared" si="58"/>
        <v>1.120270555907843E-2</v>
      </c>
      <c r="Z94" s="174">
        <f t="shared" si="59"/>
        <v>3.9625205636220517E-2</v>
      </c>
      <c r="AA94" s="174">
        <f t="shared" si="60"/>
        <v>1.0619469026548645E-2</v>
      </c>
      <c r="AB94" s="174">
        <f t="shared" si="61"/>
        <v>1.4360009314600575E-2</v>
      </c>
      <c r="AC94" s="174">
        <f t="shared" si="62"/>
        <v>8.3822296730984291E-5</v>
      </c>
      <c r="AD94" s="174">
        <f t="shared" si="63"/>
        <v>1.6047783534830051E-2</v>
      </c>
      <c r="AE94" s="174">
        <f t="shared" si="64"/>
        <v>5.1537011763176821E-2</v>
      </c>
      <c r="AF94" s="174">
        <f t="shared" si="65"/>
        <v>-3.8883272416206927E-3</v>
      </c>
      <c r="AG94" s="174">
        <f t="shared" si="66"/>
        <v>-3.9418903357250401E-2</v>
      </c>
      <c r="AH94" s="174">
        <f t="shared" si="67"/>
        <v>0.10715017414464234</v>
      </c>
      <c r="AI94" s="174">
        <f t="shared" si="68"/>
        <v>-9.1706539074959403E-3</v>
      </c>
      <c r="AJ94" s="174">
        <f t="shared" si="69"/>
        <v>-2.5512303514114709E-3</v>
      </c>
      <c r="AK94" s="174">
        <f t="shared" si="70"/>
        <v>7.3654390934845271E-3</v>
      </c>
      <c r="AL94" s="548">
        <f t="shared" si="71"/>
        <v>1.3817848690739876E-2</v>
      </c>
      <c r="AM94" s="594">
        <f t="shared" si="52"/>
        <v>9.3883357041251614E-2</v>
      </c>
      <c r="AN94" s="487">
        <f t="shared" si="72"/>
        <v>3.3052495139338944E-2</v>
      </c>
      <c r="AO94" s="487">
        <f t="shared" si="73"/>
        <v>9.3221045609939157E-2</v>
      </c>
      <c r="AP94" s="487">
        <f t="shared" si="74"/>
        <v>1.7395710184090474E-2</v>
      </c>
      <c r="AQ94" s="487">
        <f t="shared" si="75"/>
        <v>0.11471844660194175</v>
      </c>
      <c r="AR94" s="487">
        <f t="shared" si="76"/>
        <v>0.11208875286916609</v>
      </c>
      <c r="AS94" s="487">
        <f t="shared" si="77"/>
        <v>0.1568740955137482</v>
      </c>
      <c r="AT94" s="487">
        <f t="shared" si="78"/>
        <v>8.7459432470666565E-2</v>
      </c>
      <c r="AU94" s="487">
        <f t="shared" si="79"/>
        <v>6.8415868183039352E-2</v>
      </c>
      <c r="AV94" s="487">
        <f t="shared" si="80"/>
        <v>8.4491896459021332E-2</v>
      </c>
      <c r="AW94" s="487">
        <f t="shared" si="81"/>
        <v>0.1253303658366951</v>
      </c>
      <c r="AX94" s="487">
        <f t="shared" si="82"/>
        <v>2.9414128425620856E-2</v>
      </c>
      <c r="AY94" s="487">
        <f t="shared" si="83"/>
        <v>-4.0353982300884939E-2</v>
      </c>
      <c r="AZ94" s="487">
        <f t="shared" si="84"/>
        <v>0.12337594844610744</v>
      </c>
      <c r="BA94" s="487">
        <f t="shared" si="85"/>
        <v>8.0983107373305163E-2</v>
      </c>
      <c r="BB94" s="487">
        <f t="shared" si="86"/>
        <v>8.5711908130148284E-3</v>
      </c>
      <c r="BC94" s="487">
        <f t="shared" si="87"/>
        <v>7.855626326963927E-2</v>
      </c>
      <c r="BD94" s="585">
        <f t="shared" si="88"/>
        <v>8.1081081081081141E-2</v>
      </c>
    </row>
    <row r="95" spans="2:56" x14ac:dyDescent="0.25">
      <c r="B95" s="126">
        <v>43525</v>
      </c>
      <c r="C95" s="590">
        <v>139.21</v>
      </c>
      <c r="D95" s="247">
        <v>128.94999999999999</v>
      </c>
      <c r="E95" s="247">
        <v>136.83000000000001</v>
      </c>
      <c r="F95" s="247">
        <v>120.38</v>
      </c>
      <c r="G95" s="247">
        <v>147.86000000000001</v>
      </c>
      <c r="H95" s="247">
        <v>146.34</v>
      </c>
      <c r="I95" s="247">
        <v>164.25</v>
      </c>
      <c r="J95" s="247">
        <v>135.65</v>
      </c>
      <c r="K95" s="247">
        <v>121.7</v>
      </c>
      <c r="L95" s="247">
        <v>144.09</v>
      </c>
      <c r="M95" s="247">
        <v>161.58000000000001</v>
      </c>
      <c r="N95" s="247">
        <v>128.09</v>
      </c>
      <c r="O95" s="247">
        <v>109.29</v>
      </c>
      <c r="P95" s="247">
        <v>118.02</v>
      </c>
      <c r="Q95" s="247">
        <v>154.88</v>
      </c>
      <c r="R95" s="247">
        <v>117.12</v>
      </c>
      <c r="S95" s="247">
        <v>145</v>
      </c>
      <c r="T95" s="441">
        <v>135.83000000000001</v>
      </c>
      <c r="U95" s="225">
        <f t="shared" si="54"/>
        <v>5.7072677358764867E-3</v>
      </c>
      <c r="V95" s="174">
        <f t="shared" si="55"/>
        <v>1.1213927227101683E-2</v>
      </c>
      <c r="W95" s="174">
        <f t="shared" si="56"/>
        <v>4.3627488368545464E-2</v>
      </c>
      <c r="X95" s="174">
        <f t="shared" si="57"/>
        <v>-8.3001328021259368E-4</v>
      </c>
      <c r="Y95" s="174">
        <f t="shared" si="58"/>
        <v>3.023968784838349E-2</v>
      </c>
      <c r="Z95" s="174">
        <f t="shared" si="59"/>
        <v>6.8111455108359475E-3</v>
      </c>
      <c r="AA95" s="174">
        <f t="shared" si="60"/>
        <v>2.7332999749812403E-2</v>
      </c>
      <c r="AB95" s="174">
        <f t="shared" si="61"/>
        <v>3.8031833486378952E-2</v>
      </c>
      <c r="AC95" s="174">
        <f t="shared" si="62"/>
        <v>2.0031849803034074E-2</v>
      </c>
      <c r="AD95" s="174">
        <f t="shared" si="63"/>
        <v>2.0539698278914997E-2</v>
      </c>
      <c r="AE95" s="174">
        <f t="shared" si="64"/>
        <v>-1.3597033374536105E-3</v>
      </c>
      <c r="AF95" s="174">
        <f t="shared" si="65"/>
        <v>0</v>
      </c>
      <c r="AG95" s="174">
        <f t="shared" si="66"/>
        <v>7.8384360014756016E-3</v>
      </c>
      <c r="AH95" s="174">
        <f t="shared" si="67"/>
        <v>9.1968911917098328E-2</v>
      </c>
      <c r="AI95" s="174">
        <f t="shared" si="68"/>
        <v>3.8765928906773883E-2</v>
      </c>
      <c r="AJ95" s="174">
        <f t="shared" si="69"/>
        <v>-3.3663366336633693E-2</v>
      </c>
      <c r="AK95" s="174">
        <f t="shared" si="70"/>
        <v>1.9403824521934787E-2</v>
      </c>
      <c r="AL95" s="548">
        <f t="shared" si="71"/>
        <v>2.2816265060241037E-2</v>
      </c>
      <c r="AM95" s="594">
        <f t="shared" ref="AM95:AM101" si="89">C95/C91-1</f>
        <v>8.6983680799562757E-2</v>
      </c>
      <c r="AN95" s="487">
        <f t="shared" si="72"/>
        <v>3.8077604250523089E-2</v>
      </c>
      <c r="AO95" s="487">
        <f t="shared" si="73"/>
        <v>0.10829418435120708</v>
      </c>
      <c r="AP95" s="487">
        <f t="shared" si="74"/>
        <v>-1.4930325149303814E-3</v>
      </c>
      <c r="AQ95" s="487">
        <f t="shared" si="75"/>
        <v>0.11617724767871973</v>
      </c>
      <c r="AR95" s="487">
        <f t="shared" si="76"/>
        <v>0.10204081632653073</v>
      </c>
      <c r="AS95" s="487">
        <f t="shared" si="77"/>
        <v>0.13205596526294028</v>
      </c>
      <c r="AT95" s="487">
        <f t="shared" si="78"/>
        <v>0.10060851926977699</v>
      </c>
      <c r="AU95" s="487">
        <f t="shared" si="79"/>
        <v>6.2510913218089659E-2</v>
      </c>
      <c r="AV95" s="487">
        <f t="shared" si="80"/>
        <v>8.3953960731211863E-2</v>
      </c>
      <c r="AW95" s="487">
        <f t="shared" si="81"/>
        <v>0.11181449115805409</v>
      </c>
      <c r="AX95" s="487">
        <f t="shared" si="82"/>
        <v>2.4064598656859726E-2</v>
      </c>
      <c r="AY95" s="487">
        <f t="shared" si="83"/>
        <v>-3.4649402753714753E-3</v>
      </c>
      <c r="AZ95" s="487">
        <f t="shared" si="84"/>
        <v>0.26998816313354124</v>
      </c>
      <c r="BA95" s="487">
        <f t="shared" si="85"/>
        <v>6.256860592755209E-2</v>
      </c>
      <c r="BB95" s="487">
        <f t="shared" si="86"/>
        <v>-5.0275705481673594E-2</v>
      </c>
      <c r="BC95" s="487">
        <f t="shared" si="87"/>
        <v>8.8997371385655333E-2</v>
      </c>
      <c r="BD95" s="585">
        <f t="shared" si="88"/>
        <v>8.3001116249401985E-2</v>
      </c>
    </row>
    <row r="96" spans="2:56" x14ac:dyDescent="0.25">
      <c r="B96" s="126">
        <v>43617</v>
      </c>
      <c r="C96" s="590">
        <v>142.77000000000001</v>
      </c>
      <c r="D96" s="247">
        <v>128.31</v>
      </c>
      <c r="E96" s="247">
        <v>138.99</v>
      </c>
      <c r="F96" s="247">
        <v>117.62</v>
      </c>
      <c r="G96" s="247">
        <v>151.06</v>
      </c>
      <c r="H96" s="247">
        <v>149.84</v>
      </c>
      <c r="I96" s="247">
        <v>165.77</v>
      </c>
      <c r="J96" s="247">
        <v>137.81</v>
      </c>
      <c r="K96" s="247">
        <v>121.64</v>
      </c>
      <c r="L96" s="247">
        <v>144.13999999999999</v>
      </c>
      <c r="M96" s="247">
        <v>162.46</v>
      </c>
      <c r="N96" s="247">
        <v>130.74</v>
      </c>
      <c r="O96" s="247">
        <v>113.02</v>
      </c>
      <c r="P96" s="247">
        <v>121.79</v>
      </c>
      <c r="Q96" s="247">
        <v>154.63</v>
      </c>
      <c r="R96" s="247">
        <v>119.47</v>
      </c>
      <c r="S96" s="247">
        <v>140.91999999999999</v>
      </c>
      <c r="T96" s="441">
        <v>137.44</v>
      </c>
      <c r="U96" s="225">
        <f t="shared" ref="U96:U101" si="90">C96/C95-1</f>
        <v>2.5572875511816751E-2</v>
      </c>
      <c r="V96" s="174">
        <f t="shared" si="55"/>
        <v>-4.9631640170607616E-3</v>
      </c>
      <c r="W96" s="174">
        <f t="shared" si="56"/>
        <v>1.5786011839508785E-2</v>
      </c>
      <c r="X96" s="174">
        <f t="shared" si="57"/>
        <v>-2.2927396577504533E-2</v>
      </c>
      <c r="Y96" s="174">
        <f t="shared" si="58"/>
        <v>2.1642093872582091E-2</v>
      </c>
      <c r="Z96" s="174">
        <f t="shared" si="59"/>
        <v>2.3916905835724922E-2</v>
      </c>
      <c r="AA96" s="174">
        <f t="shared" si="60"/>
        <v>9.2541856925418831E-3</v>
      </c>
      <c r="AB96" s="174">
        <f t="shared" si="61"/>
        <v>1.592333210468122E-2</v>
      </c>
      <c r="AC96" s="174">
        <f t="shared" si="62"/>
        <v>-4.9301561216108514E-4</v>
      </c>
      <c r="AD96" s="174">
        <f t="shared" si="63"/>
        <v>3.470053438821008E-4</v>
      </c>
      <c r="AE96" s="174">
        <f t="shared" si="64"/>
        <v>5.4462185914097017E-3</v>
      </c>
      <c r="AF96" s="174">
        <f t="shared" si="65"/>
        <v>2.068857834335236E-2</v>
      </c>
      <c r="AG96" s="174">
        <f t="shared" si="66"/>
        <v>3.4129380547168076E-2</v>
      </c>
      <c r="AH96" s="174">
        <f t="shared" si="67"/>
        <v>3.1943738349432316E-2</v>
      </c>
      <c r="AI96" s="174">
        <f t="shared" si="68"/>
        <v>-1.6141528925619486E-3</v>
      </c>
      <c r="AJ96" s="174">
        <f t="shared" si="69"/>
        <v>2.0064890710382421E-2</v>
      </c>
      <c r="AK96" s="174">
        <f t="shared" si="70"/>
        <v>-2.813793103448281E-2</v>
      </c>
      <c r="AL96" s="548">
        <f t="shared" si="71"/>
        <v>1.1853051608628373E-2</v>
      </c>
      <c r="AM96" s="594">
        <f t="shared" si="89"/>
        <v>7.6696832579185692E-2</v>
      </c>
      <c r="AN96" s="487">
        <f t="shared" si="72"/>
        <v>3.827480174785558E-2</v>
      </c>
      <c r="AO96" s="487">
        <f t="shared" si="73"/>
        <v>9.8387861545756294E-2</v>
      </c>
      <c r="AP96" s="487">
        <f t="shared" si="74"/>
        <v>-2.5921325051759814E-2</v>
      </c>
      <c r="AQ96" s="487">
        <f t="shared" si="75"/>
        <v>0.10303030303030303</v>
      </c>
      <c r="AR96" s="487">
        <f t="shared" si="76"/>
        <v>8.9270136667636057E-2</v>
      </c>
      <c r="AS96" s="487">
        <f t="shared" si="77"/>
        <v>0.11682274472815468</v>
      </c>
      <c r="AT96" s="487">
        <f t="shared" si="78"/>
        <v>9.4859775959323045E-2</v>
      </c>
      <c r="AU96" s="487">
        <f t="shared" si="79"/>
        <v>3.1284442560406855E-2</v>
      </c>
      <c r="AV96" s="487">
        <f t="shared" si="80"/>
        <v>5.3500950153486215E-2</v>
      </c>
      <c r="AW96" s="487">
        <f t="shared" si="81"/>
        <v>0.10532045176214466</v>
      </c>
      <c r="AX96" s="487">
        <f t="shared" si="82"/>
        <v>4.1586998087954186E-2</v>
      </c>
      <c r="AY96" s="487">
        <f t="shared" si="83"/>
        <v>6.4113980409616911E-3</v>
      </c>
      <c r="AZ96" s="487">
        <f t="shared" si="84"/>
        <v>0.1792215336948102</v>
      </c>
      <c r="BA96" s="487">
        <f t="shared" si="85"/>
        <v>4.0788853738978226E-2</v>
      </c>
      <c r="BB96" s="487">
        <f t="shared" si="86"/>
        <v>-1.58167888623445E-2</v>
      </c>
      <c r="BC96" s="487">
        <f t="shared" si="87"/>
        <v>5.0074515648286244E-2</v>
      </c>
      <c r="BD96" s="585">
        <f t="shared" si="88"/>
        <v>7.148982614796906E-2</v>
      </c>
    </row>
    <row r="97" spans="2:56" x14ac:dyDescent="0.25">
      <c r="B97" s="126">
        <v>43709</v>
      </c>
      <c r="C97" s="590">
        <v>143.66999999999999</v>
      </c>
      <c r="D97" s="247">
        <v>129.66999999999999</v>
      </c>
      <c r="E97" s="247">
        <v>139.41999999999999</v>
      </c>
      <c r="F97" s="247">
        <v>120.2</v>
      </c>
      <c r="G97" s="247">
        <v>154.06</v>
      </c>
      <c r="H97" s="247">
        <v>152.22</v>
      </c>
      <c r="I97" s="247">
        <v>165.92</v>
      </c>
      <c r="J97" s="247">
        <v>137.78</v>
      </c>
      <c r="K97" s="247">
        <v>121.25</v>
      </c>
      <c r="L97" s="247">
        <v>147.88999999999999</v>
      </c>
      <c r="M97" s="247">
        <v>167.2</v>
      </c>
      <c r="N97" s="247">
        <v>132.94999999999999</v>
      </c>
      <c r="O97" s="247">
        <v>113.62</v>
      </c>
      <c r="P97" s="247">
        <v>123.98</v>
      </c>
      <c r="Q97" s="247">
        <v>150.47999999999999</v>
      </c>
      <c r="R97" s="247">
        <v>123.6</v>
      </c>
      <c r="S97" s="247">
        <v>142.78</v>
      </c>
      <c r="T97" s="441">
        <v>138.52000000000001</v>
      </c>
      <c r="U97" s="225">
        <f t="shared" si="90"/>
        <v>6.3038453456607524E-3</v>
      </c>
      <c r="V97" s="174">
        <f t="shared" si="55"/>
        <v>1.0599329748265829E-2</v>
      </c>
      <c r="W97" s="174">
        <f t="shared" si="56"/>
        <v>3.0937477516366219E-3</v>
      </c>
      <c r="X97" s="174">
        <f t="shared" si="57"/>
        <v>2.1935045060363922E-2</v>
      </c>
      <c r="Y97" s="174">
        <f t="shared" si="58"/>
        <v>1.985965841387527E-2</v>
      </c>
      <c r="Z97" s="174">
        <f t="shared" si="59"/>
        <v>1.58836091831287E-2</v>
      </c>
      <c r="AA97" s="174">
        <f t="shared" si="60"/>
        <v>9.0486819086676995E-4</v>
      </c>
      <c r="AB97" s="174">
        <f t="shared" si="61"/>
        <v>-2.1769102387347861E-4</v>
      </c>
      <c r="AC97" s="174">
        <f t="shared" si="62"/>
        <v>-3.2061821769154841E-3</v>
      </c>
      <c r="AD97" s="174">
        <f t="shared" si="63"/>
        <v>2.6016372970723012E-2</v>
      </c>
      <c r="AE97" s="174">
        <f t="shared" si="64"/>
        <v>2.9176412655422812E-2</v>
      </c>
      <c r="AF97" s="174">
        <f t="shared" si="65"/>
        <v>1.690377849166258E-2</v>
      </c>
      <c r="AG97" s="174">
        <f t="shared" si="66"/>
        <v>5.3087949035570681E-3</v>
      </c>
      <c r="AH97" s="174">
        <f t="shared" si="67"/>
        <v>1.798177190245509E-2</v>
      </c>
      <c r="AI97" s="174">
        <f t="shared" si="68"/>
        <v>-2.6838259070038228E-2</v>
      </c>
      <c r="AJ97" s="174">
        <f t="shared" si="69"/>
        <v>3.4569347953461005E-2</v>
      </c>
      <c r="AK97" s="174">
        <f t="shared" si="70"/>
        <v>1.3198978143627693E-2</v>
      </c>
      <c r="AL97" s="548">
        <f t="shared" si="71"/>
        <v>7.8579743888242959E-3</v>
      </c>
      <c r="AM97" s="594">
        <f t="shared" si="89"/>
        <v>6.1941015596126858E-2</v>
      </c>
      <c r="AN97" s="487">
        <f t="shared" si="72"/>
        <v>4.26986169186232E-2</v>
      </c>
      <c r="AO97" s="487">
        <f t="shared" si="73"/>
        <v>8.1781502172563636E-2</v>
      </c>
      <c r="AP97" s="487">
        <f t="shared" si="74"/>
        <v>-3.709044300248332E-2</v>
      </c>
      <c r="AQ97" s="487">
        <f t="shared" si="75"/>
        <v>8.5464665680264895E-2</v>
      </c>
      <c r="AR97" s="487">
        <f t="shared" si="76"/>
        <v>8.8763321650811688E-2</v>
      </c>
      <c r="AS97" s="487">
        <f t="shared" si="77"/>
        <v>4.8798988621997497E-2</v>
      </c>
      <c r="AT97" s="487">
        <f t="shared" si="78"/>
        <v>6.9471396413878672E-2</v>
      </c>
      <c r="AU97" s="487">
        <f t="shared" si="79"/>
        <v>1.6345347862531501E-2</v>
      </c>
      <c r="AV97" s="487">
        <f t="shared" si="80"/>
        <v>6.4263097294185112E-2</v>
      </c>
      <c r="AW97" s="487">
        <f t="shared" si="81"/>
        <v>8.6631572106323329E-2</v>
      </c>
      <c r="AX97" s="487">
        <f t="shared" si="82"/>
        <v>3.3906213546931907E-2</v>
      </c>
      <c r="AY97" s="487">
        <f t="shared" si="83"/>
        <v>6.4664717866951271E-3</v>
      </c>
      <c r="AZ97" s="487">
        <f t="shared" si="84"/>
        <v>0.27002663388649872</v>
      </c>
      <c r="BA97" s="487">
        <f t="shared" si="85"/>
        <v>0</v>
      </c>
      <c r="BB97" s="487">
        <f t="shared" si="86"/>
        <v>1.7200230433709107E-2</v>
      </c>
      <c r="BC97" s="487">
        <f t="shared" si="87"/>
        <v>1.1189801699716728E-2</v>
      </c>
      <c r="BD97" s="585">
        <f t="shared" si="88"/>
        <v>5.7485304221696287E-2</v>
      </c>
    </row>
    <row r="98" spans="2:56" x14ac:dyDescent="0.25">
      <c r="B98" s="126">
        <v>43800</v>
      </c>
      <c r="C98" s="590">
        <v>144.05000000000001</v>
      </c>
      <c r="D98" s="247">
        <v>131.77000000000001</v>
      </c>
      <c r="E98" s="247">
        <v>140.84</v>
      </c>
      <c r="F98" s="247">
        <v>122.17</v>
      </c>
      <c r="G98" s="247">
        <v>162.01</v>
      </c>
      <c r="H98" s="247">
        <v>154.57</v>
      </c>
      <c r="I98" s="247">
        <v>169.92</v>
      </c>
      <c r="J98" s="247">
        <v>139.44999999999999</v>
      </c>
      <c r="K98" s="247">
        <v>120.98</v>
      </c>
      <c r="L98" s="247">
        <v>152.59</v>
      </c>
      <c r="M98" s="247">
        <v>170.81</v>
      </c>
      <c r="N98" s="247">
        <v>136.27000000000001</v>
      </c>
      <c r="O98" s="247">
        <v>111.17</v>
      </c>
      <c r="P98" s="247">
        <v>117.95</v>
      </c>
      <c r="Q98" s="247">
        <v>152.76</v>
      </c>
      <c r="R98" s="247">
        <v>122.1</v>
      </c>
      <c r="S98" s="247">
        <v>145.28</v>
      </c>
      <c r="T98" s="903">
        <v>140.49</v>
      </c>
      <c r="U98" s="225">
        <f t="shared" si="90"/>
        <v>2.6449502331733488E-3</v>
      </c>
      <c r="V98" s="174">
        <f t="shared" si="55"/>
        <v>1.61949564278554E-2</v>
      </c>
      <c r="W98" s="174">
        <f t="shared" si="56"/>
        <v>1.0185052359776403E-2</v>
      </c>
      <c r="X98" s="174">
        <f t="shared" si="57"/>
        <v>1.6389351081530723E-2</v>
      </c>
      <c r="Y98" s="174">
        <f t="shared" si="58"/>
        <v>5.1603271452680621E-2</v>
      </c>
      <c r="Z98" s="174">
        <f t="shared" si="59"/>
        <v>1.5438181579292998E-2</v>
      </c>
      <c r="AA98" s="174">
        <f t="shared" si="60"/>
        <v>2.4108003857280513E-2</v>
      </c>
      <c r="AB98" s="174">
        <f t="shared" si="61"/>
        <v>1.2120772245608924E-2</v>
      </c>
      <c r="AC98" s="174">
        <f t="shared" si="62"/>
        <v>-2.2268041237113456E-3</v>
      </c>
      <c r="AD98" s="174">
        <f t="shared" si="63"/>
        <v>3.1780377307458307E-2</v>
      </c>
      <c r="AE98" s="174">
        <f t="shared" si="64"/>
        <v>2.1590909090909216E-2</v>
      </c>
      <c r="AF98" s="174">
        <f t="shared" si="65"/>
        <v>2.4971793907484274E-2</v>
      </c>
      <c r="AG98" s="174">
        <f t="shared" si="66"/>
        <v>-2.156310508713255E-2</v>
      </c>
      <c r="AH98" s="174">
        <f t="shared" si="67"/>
        <v>-4.8636876915631566E-2</v>
      </c>
      <c r="AI98" s="174">
        <f t="shared" si="68"/>
        <v>1.5151515151515138E-2</v>
      </c>
      <c r="AJ98" s="174">
        <f t="shared" si="69"/>
        <v>-1.2135922330097082E-2</v>
      </c>
      <c r="AK98" s="174">
        <f t="shared" si="70"/>
        <v>1.7509455105757077E-2</v>
      </c>
      <c r="AL98" s="548">
        <f t="shared" si="71"/>
        <v>1.4221773029165385E-2</v>
      </c>
      <c r="AM98" s="594">
        <f t="shared" si="89"/>
        <v>4.0673313105042741E-2</v>
      </c>
      <c r="AN98" s="487">
        <f t="shared" si="72"/>
        <v>3.3328105395232344E-2</v>
      </c>
      <c r="AO98" s="487">
        <f t="shared" si="73"/>
        <v>7.421249332621449E-2</v>
      </c>
      <c r="AP98" s="487">
        <f t="shared" si="74"/>
        <v>1.4027224435591013E-2</v>
      </c>
      <c r="AQ98" s="487">
        <f t="shared" si="75"/>
        <v>0.12883221850613147</v>
      </c>
      <c r="AR98" s="487">
        <f t="shared" si="76"/>
        <v>6.343309253525975E-2</v>
      </c>
      <c r="AS98" s="487">
        <f t="shared" si="77"/>
        <v>6.2797097823367398E-2</v>
      </c>
      <c r="AT98" s="487">
        <f t="shared" si="78"/>
        <v>6.7110498928680595E-2</v>
      </c>
      <c r="AU98" s="487">
        <f t="shared" si="79"/>
        <v>1.399715028078119E-2</v>
      </c>
      <c r="AV98" s="487">
        <f t="shared" si="80"/>
        <v>8.0742262199872572E-2</v>
      </c>
      <c r="AW98" s="487">
        <f t="shared" si="81"/>
        <v>5.5686032138442476E-2</v>
      </c>
      <c r="AX98" s="487">
        <f t="shared" si="82"/>
        <v>6.3861347490046017E-2</v>
      </c>
      <c r="AY98" s="487">
        <f t="shared" si="83"/>
        <v>2.5175212098856647E-2</v>
      </c>
      <c r="AZ98" s="487">
        <f t="shared" si="84"/>
        <v>9.1321243523316165E-2</v>
      </c>
      <c r="BA98" s="487">
        <f t="shared" si="85"/>
        <v>2.4547283702213152E-2</v>
      </c>
      <c r="BB98" s="487">
        <f t="shared" si="86"/>
        <v>7.4257425742574323E-3</v>
      </c>
      <c r="BC98" s="487">
        <f t="shared" si="87"/>
        <v>2.1372328458942658E-2</v>
      </c>
      <c r="BD98" s="585">
        <f t="shared" si="88"/>
        <v>5.7906626506024184E-2</v>
      </c>
    </row>
    <row r="99" spans="2:56" x14ac:dyDescent="0.25">
      <c r="B99" s="126">
        <v>43891</v>
      </c>
      <c r="C99" s="590">
        <v>147.07</v>
      </c>
      <c r="D99" s="247">
        <v>135.26</v>
      </c>
      <c r="E99" s="247">
        <v>143.62</v>
      </c>
      <c r="F99" s="247">
        <v>122.56</v>
      </c>
      <c r="G99" s="247">
        <v>162.97</v>
      </c>
      <c r="H99" s="247">
        <v>157.77000000000001</v>
      </c>
      <c r="I99" s="247">
        <v>177.82</v>
      </c>
      <c r="J99" s="247">
        <v>141.80000000000001</v>
      </c>
      <c r="K99" s="247">
        <v>118.6</v>
      </c>
      <c r="L99" s="247">
        <v>153.61000000000001</v>
      </c>
      <c r="M99" s="247">
        <v>170.6</v>
      </c>
      <c r="N99" s="247">
        <v>137.06</v>
      </c>
      <c r="O99" s="247">
        <v>109.59</v>
      </c>
      <c r="P99" s="247">
        <v>117.81</v>
      </c>
      <c r="Q99" s="247">
        <v>159.79</v>
      </c>
      <c r="R99" s="247">
        <v>122.86</v>
      </c>
      <c r="S99" s="247">
        <v>146.77000000000001</v>
      </c>
      <c r="T99" s="903">
        <v>142.34</v>
      </c>
      <c r="U99" s="225">
        <f t="shared" si="90"/>
        <v>2.0964942728219249E-2</v>
      </c>
      <c r="V99" s="174">
        <f t="shared" ref="V99:AE101" si="91">D99/D98-1</f>
        <v>2.6485542991576017E-2</v>
      </c>
      <c r="W99" s="174">
        <f t="shared" si="91"/>
        <v>1.9738710593581343E-2</v>
      </c>
      <c r="X99" s="174">
        <f t="shared" si="91"/>
        <v>3.1922730621265494E-3</v>
      </c>
      <c r="Y99" s="174">
        <f t="shared" si="91"/>
        <v>5.9255601506080779E-3</v>
      </c>
      <c r="Z99" s="174">
        <f t="shared" si="91"/>
        <v>2.0702594293847465E-2</v>
      </c>
      <c r="AA99" s="174">
        <f t="shared" si="91"/>
        <v>4.6492467043314445E-2</v>
      </c>
      <c r="AB99" s="174">
        <f t="shared" si="91"/>
        <v>1.6851918250269105E-2</v>
      </c>
      <c r="AC99" s="174">
        <f t="shared" si="91"/>
        <v>-1.9672673169118915E-2</v>
      </c>
      <c r="AD99" s="174">
        <f t="shared" si="91"/>
        <v>6.6845795923717866E-3</v>
      </c>
      <c r="AE99" s="174">
        <f t="shared" si="91"/>
        <v>-1.2294362156782812E-3</v>
      </c>
      <c r="AF99" s="174">
        <f t="shared" ref="AF99:AL101" si="92">N99/N98-1</f>
        <v>5.7973141557201568E-3</v>
      </c>
      <c r="AG99" s="174">
        <f t="shared" si="92"/>
        <v>-1.4212467392282102E-2</v>
      </c>
      <c r="AH99" s="174">
        <f t="shared" si="92"/>
        <v>-1.1869436201780159E-3</v>
      </c>
      <c r="AI99" s="174">
        <f t="shared" si="92"/>
        <v>4.6019900497512367E-2</v>
      </c>
      <c r="AJ99" s="174">
        <f t="shared" si="92"/>
        <v>6.2244062244063425E-3</v>
      </c>
      <c r="AK99" s="174">
        <f t="shared" si="92"/>
        <v>1.0256057268722474E-2</v>
      </c>
      <c r="AL99" s="548">
        <f t="shared" si="92"/>
        <v>1.3168197024699291E-2</v>
      </c>
      <c r="AM99" s="594">
        <f t="shared" si="89"/>
        <v>5.6461461101932287E-2</v>
      </c>
      <c r="AN99" s="487">
        <f t="shared" ref="AN99:AW101" si="93">D99/D95-1</f>
        <v>4.8933695230709562E-2</v>
      </c>
      <c r="AO99" s="487">
        <f t="shared" si="93"/>
        <v>4.9623620551048742E-2</v>
      </c>
      <c r="AP99" s="487">
        <f t="shared" si="93"/>
        <v>1.8109320485130587E-2</v>
      </c>
      <c r="AQ99" s="487">
        <f t="shared" si="93"/>
        <v>0.10219126200459883</v>
      </c>
      <c r="AR99" s="487">
        <f t="shared" si="93"/>
        <v>7.8105781057810519E-2</v>
      </c>
      <c r="AS99" s="487">
        <f t="shared" si="93"/>
        <v>8.2617960426179637E-2</v>
      </c>
      <c r="AT99" s="487">
        <f t="shared" si="93"/>
        <v>4.5337265020272799E-2</v>
      </c>
      <c r="AU99" s="487">
        <f t="shared" si="93"/>
        <v>-2.5472473294987696E-2</v>
      </c>
      <c r="AV99" s="487">
        <f t="shared" si="93"/>
        <v>6.6069817475189252E-2</v>
      </c>
      <c r="AW99" s="487">
        <f t="shared" si="93"/>
        <v>5.5823740561950608E-2</v>
      </c>
      <c r="AX99" s="487">
        <f t="shared" ref="AX99:BD101" si="94">N99/N95-1</f>
        <v>7.0028885939573682E-2</v>
      </c>
      <c r="AY99" s="487">
        <f t="shared" si="94"/>
        <v>2.7449903925336194E-3</v>
      </c>
      <c r="AZ99" s="487">
        <f t="shared" si="94"/>
        <v>-1.779359430604921E-3</v>
      </c>
      <c r="BA99" s="487">
        <f t="shared" si="94"/>
        <v>3.1701962809917328E-2</v>
      </c>
      <c r="BB99" s="487">
        <f t="shared" si="94"/>
        <v>4.9009562841529908E-2</v>
      </c>
      <c r="BC99" s="487">
        <f t="shared" si="94"/>
        <v>1.2206896551724133E-2</v>
      </c>
      <c r="BD99" s="585">
        <f t="shared" si="94"/>
        <v>4.7927556504454127E-2</v>
      </c>
    </row>
    <row r="100" spans="2:56" x14ac:dyDescent="0.25">
      <c r="B100" s="126">
        <v>43983</v>
      </c>
      <c r="C100" s="590">
        <v>151.88</v>
      </c>
      <c r="D100" s="247">
        <v>134.53</v>
      </c>
      <c r="E100" s="247">
        <v>144.69</v>
      </c>
      <c r="F100" s="247">
        <v>121.65</v>
      </c>
      <c r="G100" s="247">
        <v>158.72999999999999</v>
      </c>
      <c r="H100" s="247">
        <v>160.86000000000001</v>
      </c>
      <c r="I100" s="247">
        <v>173.19</v>
      </c>
      <c r="J100" s="247">
        <v>143.43</v>
      </c>
      <c r="K100" s="247">
        <v>124.71</v>
      </c>
      <c r="L100" s="247">
        <v>157.09</v>
      </c>
      <c r="M100" s="247">
        <v>177.37</v>
      </c>
      <c r="N100" s="247">
        <v>138.82</v>
      </c>
      <c r="O100" s="247">
        <v>107.44</v>
      </c>
      <c r="P100" s="247">
        <v>105.6</v>
      </c>
      <c r="Q100" s="247">
        <v>154.09</v>
      </c>
      <c r="R100" s="247">
        <v>131.88</v>
      </c>
      <c r="S100" s="247">
        <v>145.27000000000001</v>
      </c>
      <c r="T100" s="903">
        <v>144.26</v>
      </c>
      <c r="U100" s="225">
        <f t="shared" si="90"/>
        <v>3.2705514380906964E-2</v>
      </c>
      <c r="V100" s="174">
        <f t="shared" si="91"/>
        <v>-5.3970131598402027E-3</v>
      </c>
      <c r="W100" s="174">
        <f t="shared" si="91"/>
        <v>7.4502158473750413E-3</v>
      </c>
      <c r="X100" s="174">
        <f t="shared" si="91"/>
        <v>-7.4249347258484866E-3</v>
      </c>
      <c r="Y100" s="174">
        <f t="shared" si="91"/>
        <v>-2.601705835429835E-2</v>
      </c>
      <c r="Z100" s="174">
        <f t="shared" si="91"/>
        <v>1.9585472523293346E-2</v>
      </c>
      <c r="AA100" s="174">
        <f t="shared" si="91"/>
        <v>-2.6037566078056407E-2</v>
      </c>
      <c r="AB100" s="174">
        <f t="shared" si="91"/>
        <v>1.1495063469675548E-2</v>
      </c>
      <c r="AC100" s="174">
        <f t="shared" si="91"/>
        <v>5.1517706576728495E-2</v>
      </c>
      <c r="AD100" s="174">
        <f t="shared" si="91"/>
        <v>2.2654775079747447E-2</v>
      </c>
      <c r="AE100" s="174">
        <f t="shared" si="91"/>
        <v>3.9683470105509988E-2</v>
      </c>
      <c r="AF100" s="174">
        <f t="shared" si="92"/>
        <v>1.2841091492776791E-2</v>
      </c>
      <c r="AG100" s="174">
        <f t="shared" si="92"/>
        <v>-1.9618578337439629E-2</v>
      </c>
      <c r="AH100" s="174">
        <f t="shared" si="92"/>
        <v>-0.10364145658263313</v>
      </c>
      <c r="AI100" s="174">
        <f t="shared" si="92"/>
        <v>-3.5671819262782289E-2</v>
      </c>
      <c r="AJ100" s="174">
        <f t="shared" si="92"/>
        <v>7.3416897281458615E-2</v>
      </c>
      <c r="AK100" s="174">
        <f t="shared" si="92"/>
        <v>-1.0220072221843735E-2</v>
      </c>
      <c r="AL100" s="548">
        <f t="shared" si="92"/>
        <v>1.3488829563018001E-2</v>
      </c>
      <c r="AM100" s="594">
        <f t="shared" si="89"/>
        <v>6.3808923443300358E-2</v>
      </c>
      <c r="AN100" s="487">
        <f t="shared" si="93"/>
        <v>4.8476346348686805E-2</v>
      </c>
      <c r="AO100" s="487">
        <f t="shared" si="93"/>
        <v>4.1010144614720412E-2</v>
      </c>
      <c r="AP100" s="487">
        <f t="shared" si="93"/>
        <v>3.4262880462506473E-2</v>
      </c>
      <c r="AQ100" s="487">
        <f t="shared" si="93"/>
        <v>5.0774526678140974E-2</v>
      </c>
      <c r="AR100" s="487">
        <f t="shared" si="93"/>
        <v>7.3545114789108412E-2</v>
      </c>
      <c r="AS100" s="487">
        <f t="shared" si="93"/>
        <v>4.4760813174880676E-2</v>
      </c>
      <c r="AT100" s="487">
        <f t="shared" si="93"/>
        <v>4.0780785138959441E-2</v>
      </c>
      <c r="AU100" s="487">
        <f t="shared" si="93"/>
        <v>2.5238408418283509E-2</v>
      </c>
      <c r="AV100" s="487">
        <f t="shared" si="93"/>
        <v>8.9843207992230001E-2</v>
      </c>
      <c r="AW100" s="487">
        <f t="shared" si="93"/>
        <v>9.1776437276868128E-2</v>
      </c>
      <c r="AX100" s="487">
        <f t="shared" si="94"/>
        <v>6.1802049869970732E-2</v>
      </c>
      <c r="AY100" s="487">
        <f t="shared" si="94"/>
        <v>-4.9371792603079112E-2</v>
      </c>
      <c r="AZ100" s="487">
        <f t="shared" si="94"/>
        <v>-0.13293373840216771</v>
      </c>
      <c r="BA100" s="487">
        <f t="shared" si="94"/>
        <v>-3.4922072042941066E-3</v>
      </c>
      <c r="BB100" s="487">
        <f t="shared" si="94"/>
        <v>0.10387544990374153</v>
      </c>
      <c r="BC100" s="487">
        <f t="shared" si="94"/>
        <v>3.0868577916548512E-2</v>
      </c>
      <c r="BD100" s="585">
        <f t="shared" si="94"/>
        <v>4.9621653084982453E-2</v>
      </c>
    </row>
    <row r="101" spans="2:56" x14ac:dyDescent="0.25">
      <c r="B101" s="126">
        <v>44075</v>
      </c>
      <c r="C101" s="590">
        <v>150.03</v>
      </c>
      <c r="D101" s="247">
        <v>133.99</v>
      </c>
      <c r="E101" s="247">
        <v>146.85</v>
      </c>
      <c r="F101" s="247">
        <v>124.3</v>
      </c>
      <c r="G101" s="247">
        <v>165.84</v>
      </c>
      <c r="H101" s="247">
        <v>160.09</v>
      </c>
      <c r="I101" s="247">
        <v>173.46</v>
      </c>
      <c r="J101" s="247">
        <v>145.33000000000001</v>
      </c>
      <c r="K101" s="247">
        <v>114.96</v>
      </c>
      <c r="L101" s="247">
        <v>155.94999999999999</v>
      </c>
      <c r="M101" s="247">
        <v>179.41</v>
      </c>
      <c r="N101" s="247">
        <v>140.63</v>
      </c>
      <c r="O101" s="247">
        <v>111.34</v>
      </c>
      <c r="P101" s="247">
        <v>107.69</v>
      </c>
      <c r="Q101" s="247">
        <v>157.19</v>
      </c>
      <c r="R101" s="247">
        <v>133.16</v>
      </c>
      <c r="S101" s="247">
        <v>145.51</v>
      </c>
      <c r="T101" s="903">
        <v>144.29</v>
      </c>
      <c r="U101" s="225">
        <f t="shared" si="90"/>
        <v>-1.2180668949170359E-2</v>
      </c>
      <c r="V101" s="174">
        <f t="shared" si="91"/>
        <v>-4.0139745781609948E-3</v>
      </c>
      <c r="W101" s="174">
        <f t="shared" si="91"/>
        <v>1.4928467758656305E-2</v>
      </c>
      <c r="X101" s="174">
        <f t="shared" si="91"/>
        <v>2.178380600082197E-2</v>
      </c>
      <c r="Y101" s="174">
        <f t="shared" si="91"/>
        <v>4.4793044793044912E-2</v>
      </c>
      <c r="Z101" s="174">
        <f t="shared" si="91"/>
        <v>-4.7867711053090067E-3</v>
      </c>
      <c r="AA101" s="174">
        <f t="shared" si="91"/>
        <v>1.5589814654426437E-3</v>
      </c>
      <c r="AB101" s="174">
        <f t="shared" si="91"/>
        <v>1.3246880011155371E-2</v>
      </c>
      <c r="AC101" s="174">
        <f t="shared" si="91"/>
        <v>-7.818138080346404E-2</v>
      </c>
      <c r="AD101" s="174">
        <f t="shared" si="91"/>
        <v>-7.2569864408938978E-3</v>
      </c>
      <c r="AE101" s="174">
        <f t="shared" si="91"/>
        <v>1.150138129334155E-2</v>
      </c>
      <c r="AF101" s="174">
        <f t="shared" si="92"/>
        <v>1.303846707967149E-2</v>
      </c>
      <c r="AG101" s="174">
        <f t="shared" si="92"/>
        <v>3.6299329858525686E-2</v>
      </c>
      <c r="AH101" s="174">
        <f t="shared" si="92"/>
        <v>1.9791666666666652E-2</v>
      </c>
      <c r="AI101" s="174">
        <f t="shared" si="92"/>
        <v>2.0118112791225773E-2</v>
      </c>
      <c r="AJ101" s="174">
        <f t="shared" si="92"/>
        <v>9.7057931452835255E-3</v>
      </c>
      <c r="AK101" s="174">
        <f t="shared" si="92"/>
        <v>1.6520960969228504E-3</v>
      </c>
      <c r="AL101" s="548">
        <f t="shared" si="92"/>
        <v>2.0795785387495158E-4</v>
      </c>
      <c r="AM101" s="594">
        <f t="shared" si="89"/>
        <v>4.4268114428899663E-2</v>
      </c>
      <c r="AN101" s="487">
        <f t="shared" si="93"/>
        <v>3.3315338937302652E-2</v>
      </c>
      <c r="AO101" s="487">
        <f t="shared" si="93"/>
        <v>5.3292210586716404E-2</v>
      </c>
      <c r="AP101" s="487">
        <f t="shared" si="93"/>
        <v>3.410981697171378E-2</v>
      </c>
      <c r="AQ101" s="487">
        <f t="shared" si="93"/>
        <v>7.6463715435544533E-2</v>
      </c>
      <c r="AR101" s="487">
        <f t="shared" si="93"/>
        <v>5.1701484693207123E-2</v>
      </c>
      <c r="AS101" s="487">
        <f t="shared" si="93"/>
        <v>4.5443587270974195E-2</v>
      </c>
      <c r="AT101" s="487">
        <f t="shared" si="93"/>
        <v>5.4797503266076353E-2</v>
      </c>
      <c r="AU101" s="487">
        <f t="shared" si="93"/>
        <v>-5.1876288659793879E-2</v>
      </c>
      <c r="AV101" s="487">
        <f t="shared" si="93"/>
        <v>5.4499966191088101E-2</v>
      </c>
      <c r="AW101" s="487">
        <f t="shared" si="93"/>
        <v>7.3026315789473717E-2</v>
      </c>
      <c r="AX101" s="487">
        <f t="shared" si="94"/>
        <v>5.7766077472734212E-2</v>
      </c>
      <c r="AY101" s="487">
        <f t="shared" si="94"/>
        <v>-2.006688963210701E-2</v>
      </c>
      <c r="AZ101" s="487">
        <f t="shared" si="94"/>
        <v>-0.13139216002581067</v>
      </c>
      <c r="BA101" s="487">
        <f t="shared" si="94"/>
        <v>4.4590643274853958E-2</v>
      </c>
      <c r="BB101" s="487">
        <f t="shared" si="94"/>
        <v>7.7346278317152128E-2</v>
      </c>
      <c r="BC101" s="487">
        <f t="shared" si="94"/>
        <v>1.9120324975486769E-2</v>
      </c>
      <c r="BD101" s="585">
        <f t="shared" si="94"/>
        <v>4.1654634709789029E-2</v>
      </c>
    </row>
    <row r="102" spans="2:56" x14ac:dyDescent="0.25">
      <c r="B102" s="126">
        <v>44166</v>
      </c>
      <c r="C102" s="590">
        <v>100</v>
      </c>
      <c r="D102" s="247">
        <v>100</v>
      </c>
      <c r="E102" s="247">
        <v>100</v>
      </c>
      <c r="F102" s="247">
        <v>100</v>
      </c>
      <c r="G102" s="247">
        <v>100</v>
      </c>
      <c r="H102" s="247">
        <v>100</v>
      </c>
      <c r="I102" s="247">
        <v>100</v>
      </c>
      <c r="J102" s="247">
        <v>100</v>
      </c>
      <c r="K102" s="247">
        <v>100</v>
      </c>
      <c r="L102" s="247">
        <v>100</v>
      </c>
      <c r="M102" s="247">
        <v>100</v>
      </c>
      <c r="N102" s="247">
        <v>100</v>
      </c>
      <c r="O102" s="247">
        <v>100</v>
      </c>
      <c r="P102" s="247">
        <v>100</v>
      </c>
      <c r="Q102" s="247">
        <v>100</v>
      </c>
      <c r="R102" s="247">
        <v>100</v>
      </c>
      <c r="S102" s="247">
        <v>100</v>
      </c>
      <c r="T102" s="903">
        <v>100</v>
      </c>
      <c r="U102" s="225">
        <f t="shared" ref="U102:U103" si="95">C102/C101-1</f>
        <v>-0.33346664000533233</v>
      </c>
      <c r="V102" s="174">
        <f t="shared" ref="V102:V103" si="96">D102/D101-1</f>
        <v>-0.25367564743637594</v>
      </c>
      <c r="W102" s="174">
        <f t="shared" ref="W102:W103" si="97">E102/E101-1</f>
        <v>-0.31903302689819546</v>
      </c>
      <c r="X102" s="174">
        <f t="shared" ref="X102:X103" si="98">F102/F101-1</f>
        <v>-0.19549477071600962</v>
      </c>
      <c r="Y102" s="174">
        <f t="shared" ref="Y102:Y103" si="99">G102/G101-1</f>
        <v>-0.39700916546068499</v>
      </c>
      <c r="Z102" s="174">
        <f t="shared" ref="Z102:Z103" si="100">H102/H101-1</f>
        <v>-0.37535136485726783</v>
      </c>
      <c r="AA102" s="174">
        <f t="shared" ref="AA102:AA103" si="101">I102/I101-1</f>
        <v>-0.42349821284445988</v>
      </c>
      <c r="AB102" s="174">
        <f t="shared" ref="AB102:AB103" si="102">J102/J101-1</f>
        <v>-0.31191082364274414</v>
      </c>
      <c r="AC102" s="174">
        <f t="shared" ref="AC102:AC103" si="103">K102/K101-1</f>
        <v>-0.13013221990257473</v>
      </c>
      <c r="AD102" s="174">
        <f t="shared" ref="AD102:AD103" si="104">L102/L101-1</f>
        <v>-0.35876883616543764</v>
      </c>
      <c r="AE102" s="174">
        <f t="shared" ref="AE102:AE103" si="105">M102/M101-1</f>
        <v>-0.44261746836854132</v>
      </c>
      <c r="AF102" s="174">
        <f t="shared" ref="AF102:AF103" si="106">N102/N101-1</f>
        <v>-0.28891417194055324</v>
      </c>
      <c r="AG102" s="174">
        <f t="shared" ref="AG102:AG103" si="107">O102/O101-1</f>
        <v>-0.10185018861146045</v>
      </c>
      <c r="AH102" s="174">
        <f t="shared" ref="AH102:AH103" si="108">P102/P101-1</f>
        <v>-7.1408673042993809E-2</v>
      </c>
      <c r="AI102" s="174">
        <f t="shared" ref="AI102:AI103" si="109">Q102/Q101-1</f>
        <v>-0.36382721547172214</v>
      </c>
      <c r="AJ102" s="174">
        <f t="shared" ref="AJ102:AJ103" si="110">R102/R101-1</f>
        <v>-0.2490237308501051</v>
      </c>
      <c r="AK102" s="174">
        <f t="shared" ref="AK102:AK103" si="111">S102/S101-1</f>
        <v>-0.31276200948388422</v>
      </c>
      <c r="AL102" s="548">
        <f t="shared" ref="AL102:AL103" si="112">T102/T101-1</f>
        <v>-0.3069512786748908</v>
      </c>
      <c r="AM102" s="594">
        <f t="shared" ref="AM102:AM103" si="113">C102/C98-1</f>
        <v>-0.30579659840333218</v>
      </c>
      <c r="AN102" s="487">
        <f t="shared" ref="AN102:AN103" si="114">D102/D98-1</f>
        <v>-0.24110192001214248</v>
      </c>
      <c r="AO102" s="487">
        <f t="shared" ref="AO102:AO103" si="115">E102/E98-1</f>
        <v>-0.28997443907980691</v>
      </c>
      <c r="AP102" s="487">
        <f t="shared" ref="AP102:AP103" si="116">F102/F98-1</f>
        <v>-0.18146844560857822</v>
      </c>
      <c r="AQ102" s="487">
        <f t="shared" ref="AQ102:AQ103" si="117">G102/G98-1</f>
        <v>-0.38275415097833465</v>
      </c>
      <c r="AR102" s="487">
        <f t="shared" ref="AR102:AR103" si="118">H102/H98-1</f>
        <v>-0.35304392831726727</v>
      </c>
      <c r="AS102" s="487">
        <f t="shared" ref="AS102:AS103" si="119">I102/I98-1</f>
        <v>-0.41148775894538603</v>
      </c>
      <c r="AT102" s="487">
        <f t="shared" ref="AT102:AT103" si="120">J102/J98-1</f>
        <v>-0.28289709573323762</v>
      </c>
      <c r="AU102" s="487">
        <f t="shared" ref="AU102:AU103" si="121">K102/K98-1</f>
        <v>-0.17341709373450165</v>
      </c>
      <c r="AV102" s="487">
        <f t="shared" ref="AV102:AV103" si="122">L102/L98-1</f>
        <v>-0.34464905957140046</v>
      </c>
      <c r="AW102" s="487">
        <f t="shared" ref="AW102:AW103" si="123">M102/M98-1</f>
        <v>-0.4145541830103624</v>
      </c>
      <c r="AX102" s="487">
        <f t="shared" ref="AX102:AX103" si="124">N102/N98-1</f>
        <v>-0.26616276509870118</v>
      </c>
      <c r="AY102" s="487">
        <f t="shared" ref="AY102:AY103" si="125">O102/O98-1</f>
        <v>-0.10047674732391831</v>
      </c>
      <c r="AZ102" s="487">
        <f t="shared" ref="AZ102:AZ103" si="126">P102/P98-1</f>
        <v>-0.15218312844425608</v>
      </c>
      <c r="BA102" s="487">
        <f t="shared" ref="BA102:BA103" si="127">Q102/Q98-1</f>
        <v>-0.34537837130138771</v>
      </c>
      <c r="BB102" s="487">
        <f t="shared" ref="BB102:BB103" si="128">R102/R98-1</f>
        <v>-0.180999180999181</v>
      </c>
      <c r="BC102" s="487">
        <f t="shared" ref="BC102:BC103" si="129">S102/S98-1</f>
        <v>-0.31167400881057272</v>
      </c>
      <c r="BD102" s="585">
        <f t="shared" ref="BD102:BD103" si="130">T102/T98-1</f>
        <v>-0.28820556623247207</v>
      </c>
    </row>
    <row r="103" spans="2:56" ht="14.25" thickBot="1" x14ac:dyDescent="0.3">
      <c r="B103" s="586">
        <v>44256</v>
      </c>
      <c r="C103" s="591">
        <v>104.73</v>
      </c>
      <c r="D103" s="580">
        <v>100.33</v>
      </c>
      <c r="E103" s="580">
        <v>102.07</v>
      </c>
      <c r="F103" s="580">
        <v>100.73</v>
      </c>
      <c r="G103" s="580">
        <v>101.21</v>
      </c>
      <c r="H103" s="580">
        <v>101.06</v>
      </c>
      <c r="I103" s="580">
        <v>100.04</v>
      </c>
      <c r="J103" s="580">
        <v>102</v>
      </c>
      <c r="K103" s="580">
        <v>102.13</v>
      </c>
      <c r="L103" s="580">
        <v>102.37</v>
      </c>
      <c r="M103" s="580">
        <v>99.66</v>
      </c>
      <c r="N103" s="580">
        <v>102.01</v>
      </c>
      <c r="O103" s="580">
        <v>101.98</v>
      </c>
      <c r="P103" s="580">
        <v>108.65</v>
      </c>
      <c r="Q103" s="580">
        <v>105.66</v>
      </c>
      <c r="R103" s="580">
        <v>97.75</v>
      </c>
      <c r="S103" s="580">
        <v>101.11</v>
      </c>
      <c r="T103" s="580">
        <v>101.55</v>
      </c>
      <c r="U103" s="705">
        <f t="shared" si="95"/>
        <v>4.730000000000012E-2</v>
      </c>
      <c r="V103" s="505">
        <f t="shared" si="96"/>
        <v>3.3000000000000806E-3</v>
      </c>
      <c r="W103" s="505">
        <f t="shared" si="97"/>
        <v>2.0699999999999941E-2</v>
      </c>
      <c r="X103" s="505">
        <f t="shared" si="98"/>
        <v>7.3000000000000842E-3</v>
      </c>
      <c r="Y103" s="505">
        <f t="shared" si="99"/>
        <v>1.21E-2</v>
      </c>
      <c r="Z103" s="505">
        <f t="shared" si="100"/>
        <v>1.0599999999999943E-2</v>
      </c>
      <c r="AA103" s="505">
        <f t="shared" si="101"/>
        <v>3.9999999999995595E-4</v>
      </c>
      <c r="AB103" s="505">
        <f t="shared" si="102"/>
        <v>2.0000000000000018E-2</v>
      </c>
      <c r="AC103" s="505">
        <f t="shared" si="103"/>
        <v>2.1299999999999875E-2</v>
      </c>
      <c r="AD103" s="505">
        <f t="shared" si="104"/>
        <v>2.3700000000000054E-2</v>
      </c>
      <c r="AE103" s="505">
        <f t="shared" si="105"/>
        <v>-3.4000000000000696E-3</v>
      </c>
      <c r="AF103" s="505">
        <f t="shared" si="106"/>
        <v>2.0100000000000007E-2</v>
      </c>
      <c r="AG103" s="505">
        <f t="shared" si="107"/>
        <v>1.980000000000004E-2</v>
      </c>
      <c r="AH103" s="505">
        <f t="shared" si="108"/>
        <v>8.6500000000000021E-2</v>
      </c>
      <c r="AI103" s="505">
        <f t="shared" si="109"/>
        <v>5.6599999999999984E-2</v>
      </c>
      <c r="AJ103" s="505">
        <f t="shared" si="110"/>
        <v>-2.2499999999999964E-2</v>
      </c>
      <c r="AK103" s="505">
        <f t="shared" si="111"/>
        <v>1.1099999999999888E-2</v>
      </c>
      <c r="AL103" s="549">
        <f t="shared" si="112"/>
        <v>1.5500000000000069E-2</v>
      </c>
      <c r="AM103" s="706">
        <f t="shared" si="113"/>
        <v>-0.28789012035085326</v>
      </c>
      <c r="AN103" s="707">
        <f t="shared" si="114"/>
        <v>-0.25824338311400263</v>
      </c>
      <c r="AO103" s="707">
        <f t="shared" si="115"/>
        <v>-0.28930511070881504</v>
      </c>
      <c r="AP103" s="707">
        <f t="shared" si="116"/>
        <v>-0.17811684073107048</v>
      </c>
      <c r="AQ103" s="707">
        <f t="shared" si="117"/>
        <v>-0.37896545376449653</v>
      </c>
      <c r="AR103" s="707">
        <f t="shared" si="118"/>
        <v>-0.35944729669772457</v>
      </c>
      <c r="AS103" s="707">
        <f t="shared" si="119"/>
        <v>-0.4374086154538297</v>
      </c>
      <c r="AT103" s="707">
        <f t="shared" si="120"/>
        <v>-0.28067700987306066</v>
      </c>
      <c r="AU103" s="707">
        <f t="shared" si="121"/>
        <v>-0.13887015177065765</v>
      </c>
      <c r="AV103" s="707">
        <f t="shared" si="122"/>
        <v>-0.33357203307076366</v>
      </c>
      <c r="AW103" s="707">
        <f t="shared" si="123"/>
        <v>-0.41582649472450173</v>
      </c>
      <c r="AX103" s="707">
        <f t="shared" si="124"/>
        <v>-0.25572741864876691</v>
      </c>
      <c r="AY103" s="707">
        <f t="shared" si="125"/>
        <v>-6.9440642394379082E-2</v>
      </c>
      <c r="AZ103" s="707">
        <f t="shared" si="126"/>
        <v>-7.775231304643071E-2</v>
      </c>
      <c r="BA103" s="707">
        <f t="shared" si="127"/>
        <v>-0.33875711871831782</v>
      </c>
      <c r="BB103" s="707">
        <f t="shared" si="128"/>
        <v>-0.20437896793097832</v>
      </c>
      <c r="BC103" s="707">
        <f t="shared" si="129"/>
        <v>-0.31109899843292232</v>
      </c>
      <c r="BD103" s="708">
        <f t="shared" si="130"/>
        <v>-0.28656737389349451</v>
      </c>
    </row>
    <row r="104" spans="2:56" ht="14.25" x14ac:dyDescent="0.3">
      <c r="B104" s="18" t="s">
        <v>485</v>
      </c>
    </row>
    <row r="105" spans="2:56" ht="14.25" x14ac:dyDescent="0.3">
      <c r="B105" s="18" t="s">
        <v>299</v>
      </c>
    </row>
    <row r="106" spans="2:56" ht="14.25" x14ac:dyDescent="0.3">
      <c r="B106" s="18" t="s">
        <v>1148</v>
      </c>
    </row>
    <row r="107" spans="2:56" ht="14.25" x14ac:dyDescent="0.3">
      <c r="B107" s="19" t="str">
        <f>'PIB construcción 1'!B191</f>
        <v>Consultado por última vez el 23 de julio de 2021</v>
      </c>
    </row>
  </sheetData>
  <mergeCells count="4">
    <mergeCell ref="AM5:BD5"/>
    <mergeCell ref="C5:T5"/>
    <mergeCell ref="B5:B6"/>
    <mergeCell ref="U5:AL5"/>
  </mergeCells>
  <phoneticPr fontId="0" type="noConversion"/>
  <hyperlinks>
    <hyperlink ref="B2" location="CONTENIDO!A1" display="INDICE"/>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FF0000"/>
  </sheetPr>
  <dimension ref="B1:DI106"/>
  <sheetViews>
    <sheetView zoomScaleNormal="100" workbookViewId="0">
      <pane xSplit="2" ySplit="6" topLeftCell="C94" activePane="bottomRight" state="frozenSplit"/>
      <selection activeCell="G96" sqref="G96"/>
      <selection pane="topRight" activeCell="G96" sqref="G96"/>
      <selection pane="bottomLeft" activeCell="G96" sqref="G96"/>
      <selection pane="bottomRight" activeCell="DH109" sqref="DH109"/>
    </sheetView>
  </sheetViews>
  <sheetFormatPr baseColWidth="10" defaultRowHeight="13.5" x14ac:dyDescent="0.2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70" customFormat="1" ht="15" x14ac:dyDescent="0.25"/>
    <row r="2" spans="2:113" ht="15" x14ac:dyDescent="0.25">
      <c r="B2" s="670" t="s">
        <v>1029</v>
      </c>
    </row>
    <row r="3" spans="2:113" ht="14.25" thickBot="1" x14ac:dyDescent="0.3">
      <c r="B3" s="1" t="s">
        <v>123</v>
      </c>
    </row>
    <row r="4" spans="2:113" ht="15.75" customHeight="1" thickBot="1" x14ac:dyDescent="0.3">
      <c r="B4" s="1149"/>
      <c r="C4" s="1137" t="s">
        <v>773</v>
      </c>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9"/>
      <c r="AN4" s="1148" t="s">
        <v>789</v>
      </c>
      <c r="AO4" s="1146"/>
      <c r="AP4" s="1146"/>
      <c r="AQ4" s="1146"/>
      <c r="AR4" s="1146"/>
      <c r="AS4" s="1146"/>
      <c r="AT4" s="1146"/>
      <c r="AU4" s="1146"/>
      <c r="AV4" s="1146"/>
      <c r="AW4" s="1146"/>
      <c r="AX4" s="1146"/>
      <c r="AY4" s="1146"/>
      <c r="AZ4" s="1146"/>
      <c r="BA4" s="1146"/>
      <c r="BB4" s="1146"/>
      <c r="BC4" s="1146"/>
      <c r="BD4" s="1146"/>
      <c r="BE4" s="1146"/>
      <c r="BF4" s="1146"/>
      <c r="BG4" s="1146"/>
      <c r="BH4" s="1146"/>
      <c r="BI4" s="1146"/>
      <c r="BJ4" s="1146"/>
      <c r="BK4" s="1146"/>
      <c r="BL4" s="1146"/>
      <c r="BM4" s="1146"/>
      <c r="BN4" s="1146"/>
      <c r="BO4" s="1146"/>
      <c r="BP4" s="1146"/>
      <c r="BQ4" s="1146"/>
      <c r="BR4" s="1146"/>
      <c r="BS4" s="1146"/>
      <c r="BT4" s="1146"/>
      <c r="BU4" s="1146"/>
      <c r="BV4" s="1146"/>
      <c r="BW4" s="1146"/>
      <c r="BX4" s="1147"/>
      <c r="BY4" s="1148" t="s">
        <v>1</v>
      </c>
      <c r="BZ4" s="1146"/>
      <c r="CA4" s="1146"/>
      <c r="CB4" s="1146"/>
      <c r="CC4" s="1146"/>
      <c r="CD4" s="1146"/>
      <c r="CE4" s="1146"/>
      <c r="CF4" s="1146"/>
      <c r="CG4" s="1146"/>
      <c r="CH4" s="1146"/>
      <c r="CI4" s="1146"/>
      <c r="CJ4" s="1146"/>
      <c r="CK4" s="1146"/>
      <c r="CL4" s="1146"/>
      <c r="CM4" s="1146"/>
      <c r="CN4" s="1146"/>
      <c r="CO4" s="1146"/>
      <c r="CP4" s="1146"/>
      <c r="CQ4" s="1146"/>
      <c r="CR4" s="1146"/>
      <c r="CS4" s="1146"/>
      <c r="CT4" s="1146"/>
      <c r="CU4" s="1146"/>
      <c r="CV4" s="1146"/>
      <c r="CW4" s="1146"/>
      <c r="CX4" s="1146"/>
      <c r="CY4" s="1146"/>
      <c r="CZ4" s="1146"/>
      <c r="DA4" s="1146"/>
      <c r="DB4" s="1146"/>
      <c r="DC4" s="1146"/>
      <c r="DD4" s="1146"/>
      <c r="DE4" s="1146"/>
      <c r="DF4" s="1146"/>
      <c r="DG4" s="1146"/>
      <c r="DH4" s="1146"/>
      <c r="DI4" s="1147"/>
    </row>
    <row r="5" spans="2:113" ht="15.75" customHeight="1" thickBot="1" x14ac:dyDescent="0.3">
      <c r="B5" s="1150"/>
      <c r="C5" s="1146" t="s">
        <v>780</v>
      </c>
      <c r="D5" s="1147"/>
      <c r="E5" s="1146" t="s">
        <v>781</v>
      </c>
      <c r="F5" s="1147"/>
      <c r="G5" s="1146" t="s">
        <v>772</v>
      </c>
      <c r="H5" s="1147"/>
      <c r="I5" s="1146" t="s">
        <v>782</v>
      </c>
      <c r="J5" s="1147"/>
      <c r="K5" s="1146" t="s">
        <v>783</v>
      </c>
      <c r="L5" s="1147"/>
      <c r="M5" s="1146" t="s">
        <v>784</v>
      </c>
      <c r="N5" s="1147"/>
      <c r="O5" s="1146" t="s">
        <v>785</v>
      </c>
      <c r="P5" s="1147"/>
      <c r="Q5" s="1146" t="s">
        <v>771</v>
      </c>
      <c r="R5" s="1147"/>
      <c r="S5" s="1146" t="s">
        <v>774</v>
      </c>
      <c r="T5" s="1147"/>
      <c r="U5" s="1146" t="s">
        <v>775</v>
      </c>
      <c r="V5" s="1147"/>
      <c r="W5" s="1146" t="s">
        <v>786</v>
      </c>
      <c r="X5" s="1147"/>
      <c r="Y5" s="1146" t="s">
        <v>66</v>
      </c>
      <c r="Z5" s="1147"/>
      <c r="AA5" s="1146" t="s">
        <v>776</v>
      </c>
      <c r="AB5" s="1147"/>
      <c r="AC5" s="1146" t="s">
        <v>777</v>
      </c>
      <c r="AD5" s="1147"/>
      <c r="AE5" s="1146" t="s">
        <v>778</v>
      </c>
      <c r="AF5" s="1147"/>
      <c r="AG5" s="1146" t="s">
        <v>779</v>
      </c>
      <c r="AH5" s="1147"/>
      <c r="AI5" s="1146" t="s">
        <v>787</v>
      </c>
      <c r="AJ5" s="1147"/>
      <c r="AK5" s="1148" t="s">
        <v>762</v>
      </c>
      <c r="AL5" s="1146"/>
      <c r="AM5" s="1147"/>
      <c r="AN5" s="1146" t="s">
        <v>780</v>
      </c>
      <c r="AO5" s="1147"/>
      <c r="AP5" s="1146" t="s">
        <v>781</v>
      </c>
      <c r="AQ5" s="1147"/>
      <c r="AR5" s="1146" t="s">
        <v>772</v>
      </c>
      <c r="AS5" s="1147"/>
      <c r="AT5" s="1146" t="s">
        <v>782</v>
      </c>
      <c r="AU5" s="1147"/>
      <c r="AV5" s="1146" t="s">
        <v>783</v>
      </c>
      <c r="AW5" s="1147"/>
      <c r="AX5" s="1146" t="s">
        <v>784</v>
      </c>
      <c r="AY5" s="1147"/>
      <c r="AZ5" s="1146" t="s">
        <v>785</v>
      </c>
      <c r="BA5" s="1147"/>
      <c r="BB5" s="1146" t="s">
        <v>771</v>
      </c>
      <c r="BC5" s="1147"/>
      <c r="BD5" s="1146" t="s">
        <v>774</v>
      </c>
      <c r="BE5" s="1147"/>
      <c r="BF5" s="1146" t="s">
        <v>775</v>
      </c>
      <c r="BG5" s="1147"/>
      <c r="BH5" s="1146" t="s">
        <v>786</v>
      </c>
      <c r="BI5" s="1147"/>
      <c r="BJ5" s="1146" t="s">
        <v>66</v>
      </c>
      <c r="BK5" s="1147"/>
      <c r="BL5" s="1146" t="s">
        <v>776</v>
      </c>
      <c r="BM5" s="1147"/>
      <c r="BN5" s="1146" t="s">
        <v>777</v>
      </c>
      <c r="BO5" s="1147"/>
      <c r="BP5" s="1146" t="s">
        <v>778</v>
      </c>
      <c r="BQ5" s="1147"/>
      <c r="BR5" s="1146" t="s">
        <v>779</v>
      </c>
      <c r="BS5" s="1147"/>
      <c r="BT5" s="1146" t="s">
        <v>787</v>
      </c>
      <c r="BU5" s="1147"/>
      <c r="BV5" s="1148" t="s">
        <v>762</v>
      </c>
      <c r="BW5" s="1146"/>
      <c r="BX5" s="1147"/>
      <c r="BY5" s="1146" t="s">
        <v>780</v>
      </c>
      <c r="BZ5" s="1147"/>
      <c r="CA5" s="1146" t="s">
        <v>781</v>
      </c>
      <c r="CB5" s="1147"/>
      <c r="CC5" s="1146" t="s">
        <v>772</v>
      </c>
      <c r="CD5" s="1147"/>
      <c r="CE5" s="1146" t="s">
        <v>782</v>
      </c>
      <c r="CF5" s="1147"/>
      <c r="CG5" s="1146" t="s">
        <v>783</v>
      </c>
      <c r="CH5" s="1147"/>
      <c r="CI5" s="1146" t="s">
        <v>784</v>
      </c>
      <c r="CJ5" s="1147"/>
      <c r="CK5" s="1146" t="s">
        <v>785</v>
      </c>
      <c r="CL5" s="1147"/>
      <c r="CM5" s="1146" t="s">
        <v>771</v>
      </c>
      <c r="CN5" s="1147"/>
      <c r="CO5" s="1146" t="s">
        <v>774</v>
      </c>
      <c r="CP5" s="1147"/>
      <c r="CQ5" s="1146" t="s">
        <v>775</v>
      </c>
      <c r="CR5" s="1147"/>
      <c r="CS5" s="1146" t="s">
        <v>786</v>
      </c>
      <c r="CT5" s="1147"/>
      <c r="CU5" s="1146" t="s">
        <v>66</v>
      </c>
      <c r="CV5" s="1147"/>
      <c r="CW5" s="1146" t="s">
        <v>776</v>
      </c>
      <c r="CX5" s="1147"/>
      <c r="CY5" s="1146" t="s">
        <v>777</v>
      </c>
      <c r="CZ5" s="1147"/>
      <c r="DA5" s="1146" t="s">
        <v>778</v>
      </c>
      <c r="DB5" s="1147"/>
      <c r="DC5" s="1146" t="s">
        <v>779</v>
      </c>
      <c r="DD5" s="1147"/>
      <c r="DE5" s="1146" t="s">
        <v>787</v>
      </c>
      <c r="DF5" s="1147"/>
      <c r="DG5" s="1148" t="s">
        <v>762</v>
      </c>
      <c r="DH5" s="1146"/>
      <c r="DI5" s="1147"/>
    </row>
    <row r="6" spans="2:113" ht="26.25" thickBot="1" x14ac:dyDescent="0.3">
      <c r="B6" s="1151"/>
      <c r="C6" s="582" t="s">
        <v>124</v>
      </c>
      <c r="D6" s="598" t="s">
        <v>125</v>
      </c>
      <c r="E6" s="582" t="s">
        <v>124</v>
      </c>
      <c r="F6" s="598" t="s">
        <v>125</v>
      </c>
      <c r="G6" s="582" t="s">
        <v>124</v>
      </c>
      <c r="H6" s="598" t="s">
        <v>125</v>
      </c>
      <c r="I6" s="582" t="s">
        <v>124</v>
      </c>
      <c r="J6" s="598" t="s">
        <v>125</v>
      </c>
      <c r="K6" s="582" t="s">
        <v>124</v>
      </c>
      <c r="L6" s="598" t="s">
        <v>125</v>
      </c>
      <c r="M6" s="582" t="s">
        <v>124</v>
      </c>
      <c r="N6" s="598" t="s">
        <v>125</v>
      </c>
      <c r="O6" s="582" t="s">
        <v>124</v>
      </c>
      <c r="P6" s="598" t="s">
        <v>125</v>
      </c>
      <c r="Q6" s="582" t="s">
        <v>124</v>
      </c>
      <c r="R6" s="598" t="s">
        <v>125</v>
      </c>
      <c r="S6" s="582" t="s">
        <v>124</v>
      </c>
      <c r="T6" s="598" t="s">
        <v>125</v>
      </c>
      <c r="U6" s="582" t="s">
        <v>124</v>
      </c>
      <c r="V6" s="598" t="s">
        <v>125</v>
      </c>
      <c r="W6" s="582" t="s">
        <v>124</v>
      </c>
      <c r="X6" s="598" t="s">
        <v>125</v>
      </c>
      <c r="Y6" s="582" t="s">
        <v>124</v>
      </c>
      <c r="Z6" s="598" t="s">
        <v>125</v>
      </c>
      <c r="AA6" s="582" t="s">
        <v>124</v>
      </c>
      <c r="AB6" s="598" t="s">
        <v>125</v>
      </c>
      <c r="AC6" s="582" t="s">
        <v>124</v>
      </c>
      <c r="AD6" s="598" t="s">
        <v>125</v>
      </c>
      <c r="AE6" s="582" t="s">
        <v>124</v>
      </c>
      <c r="AF6" s="598" t="s">
        <v>125</v>
      </c>
      <c r="AG6" s="582" t="s">
        <v>124</v>
      </c>
      <c r="AH6" s="598" t="s">
        <v>125</v>
      </c>
      <c r="AI6" s="582" t="s">
        <v>124</v>
      </c>
      <c r="AJ6" s="598" t="s">
        <v>125</v>
      </c>
      <c r="AK6" s="598" t="s">
        <v>124</v>
      </c>
      <c r="AL6" s="582" t="s">
        <v>125</v>
      </c>
      <c r="AM6" s="599" t="s">
        <v>119</v>
      </c>
      <c r="AN6" s="582" t="s">
        <v>124</v>
      </c>
      <c r="AO6" s="598" t="s">
        <v>125</v>
      </c>
      <c r="AP6" s="582" t="s">
        <v>124</v>
      </c>
      <c r="AQ6" s="598" t="s">
        <v>125</v>
      </c>
      <c r="AR6" s="582" t="s">
        <v>124</v>
      </c>
      <c r="AS6" s="598" t="s">
        <v>125</v>
      </c>
      <c r="AT6" s="582" t="s">
        <v>124</v>
      </c>
      <c r="AU6" s="598" t="s">
        <v>125</v>
      </c>
      <c r="AV6" s="582" t="s">
        <v>124</v>
      </c>
      <c r="AW6" s="598" t="s">
        <v>125</v>
      </c>
      <c r="AX6" s="582" t="s">
        <v>124</v>
      </c>
      <c r="AY6" s="598" t="s">
        <v>125</v>
      </c>
      <c r="AZ6" s="582" t="s">
        <v>124</v>
      </c>
      <c r="BA6" s="598" t="s">
        <v>125</v>
      </c>
      <c r="BB6" s="582" t="s">
        <v>124</v>
      </c>
      <c r="BC6" s="598" t="s">
        <v>125</v>
      </c>
      <c r="BD6" s="582" t="s">
        <v>124</v>
      </c>
      <c r="BE6" s="598" t="s">
        <v>125</v>
      </c>
      <c r="BF6" s="582" t="s">
        <v>124</v>
      </c>
      <c r="BG6" s="598" t="s">
        <v>125</v>
      </c>
      <c r="BH6" s="582" t="s">
        <v>124</v>
      </c>
      <c r="BI6" s="598" t="s">
        <v>125</v>
      </c>
      <c r="BJ6" s="582" t="s">
        <v>124</v>
      </c>
      <c r="BK6" s="598" t="s">
        <v>125</v>
      </c>
      <c r="BL6" s="582" t="s">
        <v>124</v>
      </c>
      <c r="BM6" s="598" t="s">
        <v>125</v>
      </c>
      <c r="BN6" s="582" t="s">
        <v>124</v>
      </c>
      <c r="BO6" s="598" t="s">
        <v>125</v>
      </c>
      <c r="BP6" s="582" t="s">
        <v>124</v>
      </c>
      <c r="BQ6" s="598" t="s">
        <v>125</v>
      </c>
      <c r="BR6" s="582" t="s">
        <v>124</v>
      </c>
      <c r="BS6" s="598" t="s">
        <v>125</v>
      </c>
      <c r="BT6" s="582" t="s">
        <v>124</v>
      </c>
      <c r="BU6" s="598" t="s">
        <v>125</v>
      </c>
      <c r="BV6" s="598" t="s">
        <v>124</v>
      </c>
      <c r="BW6" s="582" t="s">
        <v>125</v>
      </c>
      <c r="BX6" s="599" t="s">
        <v>119</v>
      </c>
      <c r="BY6" s="582" t="s">
        <v>124</v>
      </c>
      <c r="BZ6" s="598" t="s">
        <v>125</v>
      </c>
      <c r="CA6" s="582" t="s">
        <v>124</v>
      </c>
      <c r="CB6" s="598" t="s">
        <v>125</v>
      </c>
      <c r="CC6" s="582" t="s">
        <v>124</v>
      </c>
      <c r="CD6" s="598" t="s">
        <v>125</v>
      </c>
      <c r="CE6" s="582" t="s">
        <v>124</v>
      </c>
      <c r="CF6" s="598" t="s">
        <v>125</v>
      </c>
      <c r="CG6" s="582" t="s">
        <v>124</v>
      </c>
      <c r="CH6" s="598" t="s">
        <v>125</v>
      </c>
      <c r="CI6" s="582" t="s">
        <v>124</v>
      </c>
      <c r="CJ6" s="598" t="s">
        <v>125</v>
      </c>
      <c r="CK6" s="582" t="s">
        <v>124</v>
      </c>
      <c r="CL6" s="598" t="s">
        <v>125</v>
      </c>
      <c r="CM6" s="582" t="s">
        <v>124</v>
      </c>
      <c r="CN6" s="598" t="s">
        <v>125</v>
      </c>
      <c r="CO6" s="582" t="s">
        <v>124</v>
      </c>
      <c r="CP6" s="598" t="s">
        <v>125</v>
      </c>
      <c r="CQ6" s="582" t="s">
        <v>124</v>
      </c>
      <c r="CR6" s="598" t="s">
        <v>125</v>
      </c>
      <c r="CS6" s="582" t="s">
        <v>124</v>
      </c>
      <c r="CT6" s="598" t="s">
        <v>125</v>
      </c>
      <c r="CU6" s="582" t="s">
        <v>124</v>
      </c>
      <c r="CV6" s="598" t="s">
        <v>125</v>
      </c>
      <c r="CW6" s="582" t="s">
        <v>124</v>
      </c>
      <c r="CX6" s="598" t="s">
        <v>125</v>
      </c>
      <c r="CY6" s="582" t="s">
        <v>124</v>
      </c>
      <c r="CZ6" s="598" t="s">
        <v>125</v>
      </c>
      <c r="DA6" s="582" t="s">
        <v>124</v>
      </c>
      <c r="DB6" s="598" t="s">
        <v>125</v>
      </c>
      <c r="DC6" s="582" t="s">
        <v>124</v>
      </c>
      <c r="DD6" s="598" t="s">
        <v>125</v>
      </c>
      <c r="DE6" s="582" t="s">
        <v>124</v>
      </c>
      <c r="DF6" s="598" t="s">
        <v>125</v>
      </c>
      <c r="DG6" s="598" t="s">
        <v>124</v>
      </c>
      <c r="DH6" s="582" t="s">
        <v>125</v>
      </c>
      <c r="DI6" s="599" t="s">
        <v>119</v>
      </c>
    </row>
    <row r="7" spans="2:113" x14ac:dyDescent="0.25">
      <c r="B7" s="126">
        <v>35490</v>
      </c>
      <c r="C7" s="438" t="s">
        <v>788</v>
      </c>
      <c r="D7" s="439" t="s">
        <v>788</v>
      </c>
      <c r="E7" s="439">
        <v>19.12</v>
      </c>
      <c r="F7" s="206">
        <v>22.2</v>
      </c>
      <c r="G7" s="206">
        <v>22.97</v>
      </c>
      <c r="H7" s="206">
        <v>26.75</v>
      </c>
      <c r="I7" s="206">
        <v>20.62</v>
      </c>
      <c r="J7" s="206">
        <v>22.76</v>
      </c>
      <c r="K7" s="206">
        <v>27.51</v>
      </c>
      <c r="L7" s="206">
        <v>33.619999999999997</v>
      </c>
      <c r="M7" s="206">
        <v>33.5</v>
      </c>
      <c r="N7" s="206">
        <v>25.01</v>
      </c>
      <c r="O7" s="206">
        <v>29.49</v>
      </c>
      <c r="P7" s="206">
        <v>32.549999999999997</v>
      </c>
      <c r="Q7" s="206" t="s">
        <v>788</v>
      </c>
      <c r="R7" s="206" t="s">
        <v>788</v>
      </c>
      <c r="S7" s="206" t="s">
        <v>788</v>
      </c>
      <c r="T7" s="206" t="s">
        <v>788</v>
      </c>
      <c r="U7" s="206" t="s">
        <v>788</v>
      </c>
      <c r="V7" s="206" t="s">
        <v>788</v>
      </c>
      <c r="W7" s="206" t="s">
        <v>788</v>
      </c>
      <c r="X7" s="206" t="s">
        <v>788</v>
      </c>
      <c r="Y7" s="206" t="s">
        <v>788</v>
      </c>
      <c r="Z7" s="206" t="s">
        <v>788</v>
      </c>
      <c r="AA7" s="206" t="s">
        <v>788</v>
      </c>
      <c r="AB7" s="206" t="s">
        <v>788</v>
      </c>
      <c r="AC7" s="206" t="s">
        <v>788</v>
      </c>
      <c r="AD7" s="206" t="s">
        <v>788</v>
      </c>
      <c r="AE7" s="206" t="s">
        <v>788</v>
      </c>
      <c r="AF7" s="206" t="s">
        <v>788</v>
      </c>
      <c r="AG7" s="206" t="s">
        <v>788</v>
      </c>
      <c r="AH7" s="206" t="s">
        <v>788</v>
      </c>
      <c r="AI7" s="206" t="s">
        <v>788</v>
      </c>
      <c r="AJ7" s="206" t="s">
        <v>788</v>
      </c>
      <c r="AK7" s="247">
        <v>25.12</v>
      </c>
      <c r="AL7" s="247">
        <v>24.89</v>
      </c>
      <c r="AM7" s="440">
        <v>27.73</v>
      </c>
      <c r="AN7" s="442"/>
      <c r="AO7" s="442"/>
      <c r="AP7" s="442"/>
      <c r="AQ7" s="442"/>
      <c r="AR7" s="442"/>
      <c r="AS7" s="442"/>
      <c r="AT7" s="442"/>
      <c r="AU7" s="442"/>
      <c r="AV7" s="442"/>
      <c r="AW7" s="442"/>
      <c r="AX7" s="442"/>
      <c r="AY7" s="442"/>
      <c r="AZ7" s="442"/>
      <c r="BA7" s="442"/>
      <c r="BB7" s="442"/>
      <c r="BC7" s="442"/>
      <c r="BD7" s="442"/>
      <c r="BE7" s="442"/>
      <c r="BF7" s="442"/>
      <c r="BG7" s="442"/>
      <c r="BH7" s="442"/>
      <c r="BI7" s="442"/>
      <c r="BJ7" s="442"/>
      <c r="BK7" s="442"/>
      <c r="BL7" s="442"/>
      <c r="BM7" s="442"/>
      <c r="BN7" s="442"/>
      <c r="BO7" s="442"/>
      <c r="BP7" s="442"/>
      <c r="BQ7" s="442"/>
      <c r="BR7" s="442"/>
      <c r="BS7" s="442"/>
      <c r="BT7" s="442"/>
      <c r="BU7" s="442"/>
      <c r="BV7" s="442"/>
      <c r="BW7" s="442"/>
      <c r="BX7" s="442"/>
      <c r="BY7" s="442"/>
      <c r="BZ7" s="443"/>
      <c r="CA7" s="443"/>
      <c r="CB7" s="443"/>
      <c r="CC7" s="443"/>
      <c r="CD7" s="443"/>
      <c r="CE7" s="443"/>
      <c r="CF7" s="443"/>
      <c r="CG7" s="443"/>
      <c r="CH7" s="443"/>
      <c r="CI7" s="443"/>
      <c r="CJ7" s="443"/>
      <c r="CK7" s="443"/>
      <c r="CL7" s="443"/>
      <c r="CM7" s="443"/>
      <c r="CN7" s="443"/>
      <c r="CO7" s="443"/>
      <c r="CP7" s="443"/>
      <c r="CQ7" s="443"/>
      <c r="CR7" s="443"/>
      <c r="CS7" s="443"/>
      <c r="CT7" s="443"/>
      <c r="CU7" s="443"/>
      <c r="CV7" s="443"/>
      <c r="CW7" s="443"/>
      <c r="CX7" s="443"/>
      <c r="CY7" s="443"/>
      <c r="CZ7" s="443"/>
      <c r="DA7" s="443"/>
      <c r="DB7" s="443"/>
      <c r="DC7" s="443"/>
      <c r="DD7" s="443"/>
      <c r="DE7" s="443"/>
      <c r="DF7" s="443"/>
      <c r="DG7" s="443"/>
      <c r="DH7" s="443"/>
      <c r="DI7" s="444"/>
    </row>
    <row r="8" spans="2:113" x14ac:dyDescent="0.25">
      <c r="B8" s="126">
        <v>35582</v>
      </c>
      <c r="C8" s="438" t="s">
        <v>788</v>
      </c>
      <c r="D8" s="439" t="s">
        <v>788</v>
      </c>
      <c r="E8" s="439">
        <v>21.72</v>
      </c>
      <c r="F8" s="206">
        <v>23.48</v>
      </c>
      <c r="G8" s="206">
        <v>23.9</v>
      </c>
      <c r="H8" s="206">
        <v>28.81</v>
      </c>
      <c r="I8" s="206">
        <v>20.399999999999999</v>
      </c>
      <c r="J8" s="206">
        <v>23.42</v>
      </c>
      <c r="K8" s="206">
        <v>27.88</v>
      </c>
      <c r="L8" s="206">
        <v>33.1</v>
      </c>
      <c r="M8" s="206">
        <v>33.14</v>
      </c>
      <c r="N8" s="206">
        <v>25.81</v>
      </c>
      <c r="O8" s="206">
        <v>29.42</v>
      </c>
      <c r="P8" s="206">
        <v>32.909999999999997</v>
      </c>
      <c r="Q8" s="206" t="s">
        <v>788</v>
      </c>
      <c r="R8" s="206" t="s">
        <v>788</v>
      </c>
      <c r="S8" s="206" t="s">
        <v>788</v>
      </c>
      <c r="T8" s="206" t="s">
        <v>788</v>
      </c>
      <c r="U8" s="206" t="s">
        <v>788</v>
      </c>
      <c r="V8" s="206" t="s">
        <v>788</v>
      </c>
      <c r="W8" s="206" t="s">
        <v>788</v>
      </c>
      <c r="X8" s="206" t="s">
        <v>788</v>
      </c>
      <c r="Y8" s="206" t="s">
        <v>788</v>
      </c>
      <c r="Z8" s="206" t="s">
        <v>788</v>
      </c>
      <c r="AA8" s="206" t="s">
        <v>788</v>
      </c>
      <c r="AB8" s="206" t="s">
        <v>788</v>
      </c>
      <c r="AC8" s="206" t="s">
        <v>788</v>
      </c>
      <c r="AD8" s="206" t="s">
        <v>788</v>
      </c>
      <c r="AE8" s="206" t="s">
        <v>788</v>
      </c>
      <c r="AF8" s="206" t="s">
        <v>788</v>
      </c>
      <c r="AG8" s="206" t="s">
        <v>788</v>
      </c>
      <c r="AH8" s="206" t="s">
        <v>788</v>
      </c>
      <c r="AI8" s="206" t="s">
        <v>788</v>
      </c>
      <c r="AJ8" s="206" t="s">
        <v>788</v>
      </c>
      <c r="AK8" s="247">
        <v>25.81</v>
      </c>
      <c r="AL8" s="247">
        <v>25.51</v>
      </c>
      <c r="AM8" s="440">
        <v>29</v>
      </c>
      <c r="AN8" s="442"/>
      <c r="AO8" s="442"/>
      <c r="AP8" s="442">
        <f t="shared" ref="AP8:AP71" si="0">E8/E7-1</f>
        <v>0.13598326359832624</v>
      </c>
      <c r="AQ8" s="442">
        <f t="shared" ref="AQ8:AQ71" si="1">F8/F7-1</f>
        <v>5.7657657657657735E-2</v>
      </c>
      <c r="AR8" s="442">
        <f t="shared" ref="AR8:AR71" si="2">G8/G7-1</f>
        <v>4.0487592511972093E-2</v>
      </c>
      <c r="AS8" s="442">
        <f t="shared" ref="AS8:AS71" si="3">H8/H7-1</f>
        <v>7.7009345794392559E-2</v>
      </c>
      <c r="AT8" s="442">
        <f t="shared" ref="AT8:AT71" si="4">I8/I7-1</f>
        <v>-1.0669253152279512E-2</v>
      </c>
      <c r="AU8" s="442">
        <f t="shared" ref="AU8:AU71" si="5">J8/J7-1</f>
        <v>2.899824253075578E-2</v>
      </c>
      <c r="AV8" s="442">
        <f t="shared" ref="AV8:AV71" si="6">K8/K7-1</f>
        <v>1.3449654671028544E-2</v>
      </c>
      <c r="AW8" s="442">
        <f t="shared" ref="AW8:AW71" si="7">L8/L7-1</f>
        <v>-1.5466983938131951E-2</v>
      </c>
      <c r="AX8" s="442">
        <f t="shared" ref="AX8:AX71" si="8">M8/M7-1</f>
        <v>-1.0746268656716351E-2</v>
      </c>
      <c r="AY8" s="442">
        <f t="shared" ref="AY8:AY71" si="9">N8/N7-1</f>
        <v>3.1987205117952611E-2</v>
      </c>
      <c r="AZ8" s="442">
        <f t="shared" ref="AZ8:AZ71" si="10">O8/O7-1</f>
        <v>-2.3736859952525613E-3</v>
      </c>
      <c r="BA8" s="442">
        <f t="shared" ref="BA8:BA71" si="11">P8/P7-1</f>
        <v>1.1059907834101379E-2</v>
      </c>
      <c r="BB8" s="442"/>
      <c r="BC8" s="442"/>
      <c r="BD8" s="442"/>
      <c r="BE8" s="442"/>
      <c r="BF8" s="442"/>
      <c r="BG8" s="442"/>
      <c r="BH8" s="442"/>
      <c r="BI8" s="442"/>
      <c r="BJ8" s="442"/>
      <c r="BK8" s="442"/>
      <c r="BL8" s="442"/>
      <c r="BM8" s="442"/>
      <c r="BN8" s="442"/>
      <c r="BO8" s="442"/>
      <c r="BP8" s="442"/>
      <c r="BQ8" s="442"/>
      <c r="BR8" s="442"/>
      <c r="BS8" s="442"/>
      <c r="BT8" s="442"/>
      <c r="BU8" s="442"/>
      <c r="BV8" s="442">
        <f t="shared" ref="BV8:BV70" si="12">AK8/AK7-1</f>
        <v>2.7468152866241935E-2</v>
      </c>
      <c r="BW8" s="442">
        <f t="shared" ref="BW8:BW70" si="13">AL8/AL7-1</f>
        <v>2.4909602249899576E-2</v>
      </c>
      <c r="BX8" s="442">
        <f t="shared" ref="BX8:BX70" si="14">AM8/AM7-1</f>
        <v>4.579877389109277E-2</v>
      </c>
      <c r="BY8" s="442"/>
      <c r="BZ8" s="443"/>
      <c r="CA8" s="443"/>
      <c r="CB8" s="443"/>
      <c r="CC8" s="443"/>
      <c r="CD8" s="443"/>
      <c r="CE8" s="443"/>
      <c r="CF8" s="443"/>
      <c r="CG8" s="443"/>
      <c r="CH8" s="443"/>
      <c r="CI8" s="443"/>
      <c r="CJ8" s="443"/>
      <c r="CK8" s="443"/>
      <c r="CL8" s="443"/>
      <c r="CM8" s="443"/>
      <c r="CN8" s="443"/>
      <c r="CO8" s="443"/>
      <c r="CP8" s="443"/>
      <c r="CQ8" s="443"/>
      <c r="CR8" s="443"/>
      <c r="CS8" s="443"/>
      <c r="CT8" s="443"/>
      <c r="CU8" s="443"/>
      <c r="CV8" s="443"/>
      <c r="CW8" s="443"/>
      <c r="CX8" s="443"/>
      <c r="CY8" s="443"/>
      <c r="CZ8" s="443"/>
      <c r="DA8" s="443"/>
      <c r="DB8" s="443"/>
      <c r="DC8" s="443"/>
      <c r="DD8" s="443"/>
      <c r="DE8" s="443"/>
      <c r="DF8" s="443"/>
      <c r="DG8" s="443"/>
      <c r="DH8" s="443"/>
      <c r="DI8" s="444"/>
    </row>
    <row r="9" spans="2:113" x14ac:dyDescent="0.25">
      <c r="B9" s="126">
        <v>35674</v>
      </c>
      <c r="C9" s="438" t="s">
        <v>788</v>
      </c>
      <c r="D9" s="439" t="s">
        <v>788</v>
      </c>
      <c r="E9" s="439">
        <v>24.01</v>
      </c>
      <c r="F9" s="206">
        <v>23.52</v>
      </c>
      <c r="G9" s="206">
        <v>24.43</v>
      </c>
      <c r="H9" s="206">
        <v>29.43</v>
      </c>
      <c r="I9" s="206">
        <v>20.85</v>
      </c>
      <c r="J9" s="206">
        <v>24.79</v>
      </c>
      <c r="K9" s="206">
        <v>28.74</v>
      </c>
      <c r="L9" s="206">
        <v>34.44</v>
      </c>
      <c r="M9" s="206">
        <v>34.380000000000003</v>
      </c>
      <c r="N9" s="206">
        <v>26.49</v>
      </c>
      <c r="O9" s="206">
        <v>29.76</v>
      </c>
      <c r="P9" s="206">
        <v>33.1</v>
      </c>
      <c r="Q9" s="206" t="s">
        <v>788</v>
      </c>
      <c r="R9" s="206" t="s">
        <v>788</v>
      </c>
      <c r="S9" s="206" t="s">
        <v>788</v>
      </c>
      <c r="T9" s="206" t="s">
        <v>788</v>
      </c>
      <c r="U9" s="206" t="s">
        <v>788</v>
      </c>
      <c r="V9" s="206" t="s">
        <v>788</v>
      </c>
      <c r="W9" s="206" t="s">
        <v>788</v>
      </c>
      <c r="X9" s="206" t="s">
        <v>788</v>
      </c>
      <c r="Y9" s="206" t="s">
        <v>788</v>
      </c>
      <c r="Z9" s="206" t="s">
        <v>788</v>
      </c>
      <c r="AA9" s="206" t="s">
        <v>788</v>
      </c>
      <c r="AB9" s="206" t="s">
        <v>788</v>
      </c>
      <c r="AC9" s="206" t="s">
        <v>788</v>
      </c>
      <c r="AD9" s="206" t="s">
        <v>788</v>
      </c>
      <c r="AE9" s="206" t="s">
        <v>788</v>
      </c>
      <c r="AF9" s="206" t="s">
        <v>788</v>
      </c>
      <c r="AG9" s="206" t="s">
        <v>788</v>
      </c>
      <c r="AH9" s="206" t="s">
        <v>788</v>
      </c>
      <c r="AI9" s="206" t="s">
        <v>788</v>
      </c>
      <c r="AJ9" s="206" t="s">
        <v>788</v>
      </c>
      <c r="AK9" s="247">
        <v>26.55</v>
      </c>
      <c r="AL9" s="247">
        <v>26.25</v>
      </c>
      <c r="AM9" s="440">
        <v>29.76</v>
      </c>
      <c r="AN9" s="442"/>
      <c r="AO9" s="442"/>
      <c r="AP9" s="442">
        <f t="shared" si="0"/>
        <v>0.10543278084714558</v>
      </c>
      <c r="AQ9" s="442">
        <f t="shared" si="1"/>
        <v>1.7035775127767216E-3</v>
      </c>
      <c r="AR9" s="442">
        <f t="shared" si="2"/>
        <v>2.2175732217573296E-2</v>
      </c>
      <c r="AS9" s="442">
        <f t="shared" si="3"/>
        <v>2.152030544949679E-2</v>
      </c>
      <c r="AT9" s="442">
        <f t="shared" si="4"/>
        <v>2.2058823529411908E-2</v>
      </c>
      <c r="AU9" s="442">
        <f t="shared" si="5"/>
        <v>5.8497011101622531E-2</v>
      </c>
      <c r="AV9" s="442">
        <f t="shared" si="6"/>
        <v>3.0846484935437513E-2</v>
      </c>
      <c r="AW9" s="442">
        <f t="shared" si="7"/>
        <v>4.0483383685800511E-2</v>
      </c>
      <c r="AX9" s="442">
        <f t="shared" si="8"/>
        <v>3.7417018708509442E-2</v>
      </c>
      <c r="AY9" s="442">
        <f t="shared" si="9"/>
        <v>2.6346377373111185E-2</v>
      </c>
      <c r="AZ9" s="442">
        <f t="shared" si="10"/>
        <v>1.1556764106050332E-2</v>
      </c>
      <c r="BA9" s="442">
        <f t="shared" si="11"/>
        <v>5.773321178973001E-3</v>
      </c>
      <c r="BB9" s="442"/>
      <c r="BC9" s="442"/>
      <c r="BD9" s="442"/>
      <c r="BE9" s="442"/>
      <c r="BF9" s="442"/>
      <c r="BG9" s="442"/>
      <c r="BH9" s="442"/>
      <c r="BI9" s="442"/>
      <c r="BJ9" s="442"/>
      <c r="BK9" s="442"/>
      <c r="BL9" s="442"/>
      <c r="BM9" s="442"/>
      <c r="BN9" s="442"/>
      <c r="BO9" s="442"/>
      <c r="BP9" s="442"/>
      <c r="BQ9" s="442"/>
      <c r="BR9" s="442"/>
      <c r="BS9" s="442"/>
      <c r="BT9" s="442"/>
      <c r="BU9" s="442"/>
      <c r="BV9" s="442">
        <f t="shared" si="12"/>
        <v>2.8671057729562355E-2</v>
      </c>
      <c r="BW9" s="442">
        <f t="shared" si="13"/>
        <v>2.9008232065856454E-2</v>
      </c>
      <c r="BX9" s="442">
        <f t="shared" si="14"/>
        <v>2.6206896551724146E-2</v>
      </c>
      <c r="BY9" s="442"/>
      <c r="BZ9" s="443"/>
      <c r="CA9" s="443"/>
      <c r="CB9" s="443"/>
      <c r="CC9" s="443"/>
      <c r="CD9" s="443"/>
      <c r="CE9" s="443"/>
      <c r="CF9" s="443"/>
      <c r="CG9" s="443"/>
      <c r="CH9" s="443"/>
      <c r="CI9" s="443"/>
      <c r="CJ9" s="443"/>
      <c r="CK9" s="443"/>
      <c r="CL9" s="443"/>
      <c r="CM9" s="443"/>
      <c r="CN9" s="443"/>
      <c r="CO9" s="443"/>
      <c r="CP9" s="443"/>
      <c r="CQ9" s="443"/>
      <c r="CR9" s="443"/>
      <c r="CS9" s="443"/>
      <c r="CT9" s="443"/>
      <c r="CU9" s="443"/>
      <c r="CV9" s="443"/>
      <c r="CW9" s="443"/>
      <c r="CX9" s="443"/>
      <c r="CY9" s="443"/>
      <c r="CZ9" s="443"/>
      <c r="DA9" s="443"/>
      <c r="DB9" s="443"/>
      <c r="DC9" s="443"/>
      <c r="DD9" s="443"/>
      <c r="DE9" s="443"/>
      <c r="DF9" s="443"/>
      <c r="DG9" s="443"/>
      <c r="DH9" s="443"/>
      <c r="DI9" s="444"/>
    </row>
    <row r="10" spans="2:113" x14ac:dyDescent="0.25">
      <c r="B10" s="126">
        <v>35765</v>
      </c>
      <c r="C10" s="438" t="s">
        <v>788</v>
      </c>
      <c r="D10" s="439" t="s">
        <v>788</v>
      </c>
      <c r="E10" s="439">
        <v>26.33</v>
      </c>
      <c r="F10" s="206">
        <v>27.66</v>
      </c>
      <c r="G10" s="206">
        <v>25.57</v>
      </c>
      <c r="H10" s="206">
        <v>30.38</v>
      </c>
      <c r="I10" s="206">
        <v>22.29</v>
      </c>
      <c r="J10" s="206">
        <v>25.86</v>
      </c>
      <c r="K10" s="206">
        <v>28.69</v>
      </c>
      <c r="L10" s="206">
        <v>33.950000000000003</v>
      </c>
      <c r="M10" s="206">
        <v>34.57</v>
      </c>
      <c r="N10" s="206">
        <v>27.46</v>
      </c>
      <c r="O10" s="206">
        <v>34.159999999999997</v>
      </c>
      <c r="P10" s="206">
        <v>39.33</v>
      </c>
      <c r="Q10" s="206" t="s">
        <v>788</v>
      </c>
      <c r="R10" s="206" t="s">
        <v>788</v>
      </c>
      <c r="S10" s="206" t="s">
        <v>788</v>
      </c>
      <c r="T10" s="206" t="s">
        <v>788</v>
      </c>
      <c r="U10" s="206" t="s">
        <v>788</v>
      </c>
      <c r="V10" s="206" t="s">
        <v>788</v>
      </c>
      <c r="W10" s="206" t="s">
        <v>788</v>
      </c>
      <c r="X10" s="206" t="s">
        <v>788</v>
      </c>
      <c r="Y10" s="206" t="s">
        <v>788</v>
      </c>
      <c r="Z10" s="206" t="s">
        <v>788</v>
      </c>
      <c r="AA10" s="206" t="s">
        <v>788</v>
      </c>
      <c r="AB10" s="206" t="s">
        <v>788</v>
      </c>
      <c r="AC10" s="206" t="s">
        <v>788</v>
      </c>
      <c r="AD10" s="206" t="s">
        <v>788</v>
      </c>
      <c r="AE10" s="206" t="s">
        <v>788</v>
      </c>
      <c r="AF10" s="206" t="s">
        <v>788</v>
      </c>
      <c r="AG10" s="206" t="s">
        <v>788</v>
      </c>
      <c r="AH10" s="206" t="s">
        <v>788</v>
      </c>
      <c r="AI10" s="206" t="s">
        <v>788</v>
      </c>
      <c r="AJ10" s="206" t="s">
        <v>788</v>
      </c>
      <c r="AK10" s="247">
        <v>27.64</v>
      </c>
      <c r="AL10" s="247">
        <v>27.3</v>
      </c>
      <c r="AM10" s="440">
        <v>31.02</v>
      </c>
      <c r="AN10" s="442"/>
      <c r="AO10" s="442"/>
      <c r="AP10" s="442">
        <f t="shared" si="0"/>
        <v>9.6626405664306469E-2</v>
      </c>
      <c r="AQ10" s="442">
        <f t="shared" si="1"/>
        <v>0.17602040816326525</v>
      </c>
      <c r="AR10" s="442">
        <f t="shared" si="2"/>
        <v>4.666393778141642E-2</v>
      </c>
      <c r="AS10" s="442">
        <f t="shared" si="3"/>
        <v>3.2279986408426664E-2</v>
      </c>
      <c r="AT10" s="442">
        <f t="shared" si="4"/>
        <v>6.9064748201438819E-2</v>
      </c>
      <c r="AU10" s="442">
        <f t="shared" si="5"/>
        <v>4.3162565550625365E-2</v>
      </c>
      <c r="AV10" s="442">
        <f t="shared" si="6"/>
        <v>-1.7397355601947995E-3</v>
      </c>
      <c r="AW10" s="442">
        <f t="shared" si="7"/>
        <v>-1.4227642276422592E-2</v>
      </c>
      <c r="AX10" s="442">
        <f t="shared" si="8"/>
        <v>5.5264688772540538E-3</v>
      </c>
      <c r="AY10" s="442">
        <f t="shared" si="9"/>
        <v>3.6617591543979033E-2</v>
      </c>
      <c r="AZ10" s="442">
        <f t="shared" si="10"/>
        <v>0.14784946236559127</v>
      </c>
      <c r="BA10" s="442">
        <f t="shared" si="11"/>
        <v>0.18821752265861025</v>
      </c>
      <c r="BB10" s="442"/>
      <c r="BC10" s="442"/>
      <c r="BD10" s="442"/>
      <c r="BE10" s="442"/>
      <c r="BF10" s="442"/>
      <c r="BG10" s="442"/>
      <c r="BH10" s="442"/>
      <c r="BI10" s="442"/>
      <c r="BJ10" s="442"/>
      <c r="BK10" s="442"/>
      <c r="BL10" s="442"/>
      <c r="BM10" s="442"/>
      <c r="BN10" s="442"/>
      <c r="BO10" s="442"/>
      <c r="BP10" s="442"/>
      <c r="BQ10" s="442"/>
      <c r="BR10" s="442"/>
      <c r="BS10" s="442"/>
      <c r="BT10" s="442"/>
      <c r="BU10" s="442"/>
      <c r="BV10" s="442">
        <f t="shared" si="12"/>
        <v>4.1054613935969764E-2</v>
      </c>
      <c r="BW10" s="442">
        <f t="shared" si="13"/>
        <v>4.0000000000000036E-2</v>
      </c>
      <c r="BX10" s="442">
        <f t="shared" si="14"/>
        <v>4.2338709677419262E-2</v>
      </c>
      <c r="BY10" s="442"/>
      <c r="BZ10" s="443"/>
      <c r="CA10" s="443"/>
      <c r="CB10" s="443"/>
      <c r="CC10" s="443"/>
      <c r="CD10" s="443"/>
      <c r="CE10" s="443"/>
      <c r="CF10" s="443"/>
      <c r="CG10" s="443"/>
      <c r="CH10" s="443"/>
      <c r="CI10" s="443"/>
      <c r="CJ10" s="443"/>
      <c r="CK10" s="443"/>
      <c r="CL10" s="443"/>
      <c r="CM10" s="443"/>
      <c r="CN10" s="443"/>
      <c r="CO10" s="443"/>
      <c r="CP10" s="443"/>
      <c r="CQ10" s="443"/>
      <c r="CR10" s="443"/>
      <c r="CS10" s="443"/>
      <c r="CT10" s="443"/>
      <c r="CU10" s="443"/>
      <c r="CV10" s="443"/>
      <c r="CW10" s="443"/>
      <c r="CX10" s="443"/>
      <c r="CY10" s="443"/>
      <c r="CZ10" s="443"/>
      <c r="DA10" s="443"/>
      <c r="DB10" s="443"/>
      <c r="DC10" s="443"/>
      <c r="DD10" s="443"/>
      <c r="DE10" s="443"/>
      <c r="DF10" s="443"/>
      <c r="DG10" s="443"/>
      <c r="DH10" s="443"/>
      <c r="DI10" s="444"/>
    </row>
    <row r="11" spans="2:113" x14ac:dyDescent="0.25">
      <c r="B11" s="126">
        <v>35855</v>
      </c>
      <c r="C11" s="438" t="s">
        <v>788</v>
      </c>
      <c r="D11" s="439" t="s">
        <v>788</v>
      </c>
      <c r="E11" s="439">
        <v>27.4</v>
      </c>
      <c r="F11" s="439">
        <v>31.04</v>
      </c>
      <c r="G11" s="439">
        <v>26.13</v>
      </c>
      <c r="H11" s="439">
        <v>31.36</v>
      </c>
      <c r="I11" s="439">
        <v>22.92</v>
      </c>
      <c r="J11" s="439">
        <v>27.73</v>
      </c>
      <c r="K11" s="439">
        <v>29.23</v>
      </c>
      <c r="L11" s="439">
        <v>32.53</v>
      </c>
      <c r="M11" s="439">
        <v>36.119999999999997</v>
      </c>
      <c r="N11" s="439">
        <v>29.07</v>
      </c>
      <c r="O11" s="439">
        <v>33.380000000000003</v>
      </c>
      <c r="P11" s="439">
        <v>41.3</v>
      </c>
      <c r="Q11" s="439" t="s">
        <v>788</v>
      </c>
      <c r="R11" s="439" t="s">
        <v>788</v>
      </c>
      <c r="S11" s="439" t="s">
        <v>788</v>
      </c>
      <c r="T11" s="439" t="s">
        <v>788</v>
      </c>
      <c r="U11" s="439" t="s">
        <v>788</v>
      </c>
      <c r="V11" s="439" t="s">
        <v>788</v>
      </c>
      <c r="W11" s="439" t="s">
        <v>788</v>
      </c>
      <c r="X11" s="439" t="s">
        <v>788</v>
      </c>
      <c r="Y11" s="439" t="s">
        <v>788</v>
      </c>
      <c r="Z11" s="439" t="s">
        <v>788</v>
      </c>
      <c r="AA11" s="439" t="s">
        <v>788</v>
      </c>
      <c r="AB11" s="439" t="s">
        <v>788</v>
      </c>
      <c r="AC11" s="439" t="s">
        <v>788</v>
      </c>
      <c r="AD11" s="439" t="s">
        <v>788</v>
      </c>
      <c r="AE11" s="439" t="s">
        <v>788</v>
      </c>
      <c r="AF11" s="439" t="s">
        <v>788</v>
      </c>
      <c r="AG11" s="439" t="s">
        <v>788</v>
      </c>
      <c r="AH11" s="439" t="s">
        <v>788</v>
      </c>
      <c r="AI11" s="439" t="s">
        <v>788</v>
      </c>
      <c r="AJ11" s="439" t="s">
        <v>788</v>
      </c>
      <c r="AK11" s="247">
        <v>28.45</v>
      </c>
      <c r="AL11" s="247">
        <v>28.06</v>
      </c>
      <c r="AM11" s="440">
        <v>32.07</v>
      </c>
      <c r="AN11" s="442"/>
      <c r="AO11" s="442"/>
      <c r="AP11" s="442">
        <f t="shared" si="0"/>
        <v>4.0638055450056942E-2</v>
      </c>
      <c r="AQ11" s="442">
        <f t="shared" si="1"/>
        <v>0.12219812002892261</v>
      </c>
      <c r="AR11" s="442">
        <f t="shared" si="2"/>
        <v>2.1900664841611128E-2</v>
      </c>
      <c r="AS11" s="442">
        <f t="shared" si="3"/>
        <v>3.2258064516129004E-2</v>
      </c>
      <c r="AT11" s="442">
        <f t="shared" si="4"/>
        <v>2.8263795423957072E-2</v>
      </c>
      <c r="AU11" s="442">
        <f t="shared" si="5"/>
        <v>7.2312451662799759E-2</v>
      </c>
      <c r="AV11" s="442">
        <f t="shared" si="6"/>
        <v>1.882188915998606E-2</v>
      </c>
      <c r="AW11" s="442">
        <f t="shared" si="7"/>
        <v>-4.1826215022091384E-2</v>
      </c>
      <c r="AX11" s="442">
        <f t="shared" si="8"/>
        <v>4.4836563494359272E-2</v>
      </c>
      <c r="AY11" s="442">
        <f t="shared" si="9"/>
        <v>5.8630735615440521E-2</v>
      </c>
      <c r="AZ11" s="442">
        <f t="shared" si="10"/>
        <v>-2.2833723653395643E-2</v>
      </c>
      <c r="BA11" s="442">
        <f t="shared" si="11"/>
        <v>5.008899059242311E-2</v>
      </c>
      <c r="BB11" s="442"/>
      <c r="BC11" s="442"/>
      <c r="BD11" s="442"/>
      <c r="BE11" s="442"/>
      <c r="BF11" s="442"/>
      <c r="BG11" s="442"/>
      <c r="BH11" s="442"/>
      <c r="BI11" s="442"/>
      <c r="BJ11" s="442"/>
      <c r="BK11" s="442"/>
      <c r="BL11" s="442"/>
      <c r="BM11" s="442"/>
      <c r="BN11" s="442"/>
      <c r="BO11" s="442"/>
      <c r="BP11" s="442"/>
      <c r="BQ11" s="442"/>
      <c r="BR11" s="442"/>
      <c r="BS11" s="442"/>
      <c r="BT11" s="442"/>
      <c r="BU11" s="442"/>
      <c r="BV11" s="442">
        <f t="shared" si="12"/>
        <v>2.9305354558610608E-2</v>
      </c>
      <c r="BW11" s="442">
        <f t="shared" si="13"/>
        <v>2.783882783882774E-2</v>
      </c>
      <c r="BX11" s="442">
        <f t="shared" si="14"/>
        <v>3.3849129593810368E-2</v>
      </c>
      <c r="BY11" s="174"/>
      <c r="BZ11" s="174"/>
      <c r="CA11" s="174">
        <f t="shared" ref="CA11:CA74" si="15">E11/E7-1</f>
        <v>0.43305439330543916</v>
      </c>
      <c r="CB11" s="174">
        <f t="shared" ref="CB11:CB74" si="16">F11/F7-1</f>
        <v>0.39819819819819813</v>
      </c>
      <c r="CC11" s="174">
        <f t="shared" ref="CC11:CC74" si="17">G11/G7-1</f>
        <v>0.13757074444928175</v>
      </c>
      <c r="CD11" s="174">
        <f t="shared" ref="CD11:CD74" si="18">H11/H7-1</f>
        <v>0.17233644859813091</v>
      </c>
      <c r="CE11" s="174">
        <f t="shared" ref="CE11:CE74" si="19">I11/I7-1</f>
        <v>0.11154219204655669</v>
      </c>
      <c r="CF11" s="174">
        <f t="shared" ref="CF11:CF74" si="20">J11/J7-1</f>
        <v>0.21836555360281196</v>
      </c>
      <c r="CG11" s="174">
        <f t="shared" ref="CG11:CG74" si="21">K11/K7-1</f>
        <v>6.2522719011268491E-2</v>
      </c>
      <c r="CH11" s="174">
        <f t="shared" ref="CH11:CH74" si="22">L11/L7-1</f>
        <v>-3.2421177870315177E-2</v>
      </c>
      <c r="CI11" s="174">
        <f t="shared" ref="CI11:CI74" si="23">M11/M7-1</f>
        <v>7.8208955223880494E-2</v>
      </c>
      <c r="CJ11" s="174">
        <f t="shared" ref="CJ11:CJ74" si="24">N11/N7-1</f>
        <v>0.16233506597361047</v>
      </c>
      <c r="CK11" s="174">
        <f t="shared" ref="CK11:CK74" si="25">O11/O7-1</f>
        <v>0.13190912173618186</v>
      </c>
      <c r="CL11" s="174">
        <f t="shared" ref="CL11:CL74" si="26">P11/P7-1</f>
        <v>0.26881720430107525</v>
      </c>
      <c r="CM11" s="174"/>
      <c r="CN11" s="174"/>
      <c r="CO11" s="174"/>
      <c r="CP11" s="174"/>
      <c r="CQ11" s="174"/>
      <c r="CR11" s="174"/>
      <c r="CS11" s="174"/>
      <c r="CT11" s="174"/>
      <c r="CU11" s="174"/>
      <c r="CV11" s="174"/>
      <c r="CW11" s="174"/>
      <c r="CX11" s="174"/>
      <c r="CY11" s="174"/>
      <c r="CZ11" s="174"/>
      <c r="DA11" s="174"/>
      <c r="DB11" s="174"/>
      <c r="DC11" s="174"/>
      <c r="DD11" s="174"/>
      <c r="DE11" s="174"/>
      <c r="DF11" s="174"/>
      <c r="DG11" s="174">
        <f t="shared" ref="DG11:DG74" si="27">AK11/AK7-1</f>
        <v>0.13256369426751591</v>
      </c>
      <c r="DH11" s="174">
        <f t="shared" ref="DH11:DH74" si="28">AL11/AL7-1</f>
        <v>0.12736038569706709</v>
      </c>
      <c r="DI11" s="548">
        <f t="shared" ref="DI11:DI74" si="29">AM11/AM7-1</f>
        <v>0.156509195816805</v>
      </c>
    </row>
    <row r="12" spans="2:113" x14ac:dyDescent="0.25">
      <c r="B12" s="126">
        <v>35947</v>
      </c>
      <c r="C12" s="438" t="s">
        <v>788</v>
      </c>
      <c r="D12" s="439" t="s">
        <v>788</v>
      </c>
      <c r="E12" s="439">
        <v>28.45</v>
      </c>
      <c r="F12" s="439">
        <v>30.97</v>
      </c>
      <c r="G12" s="439">
        <v>26.51</v>
      </c>
      <c r="H12" s="439">
        <v>31.48</v>
      </c>
      <c r="I12" s="439">
        <v>22.87</v>
      </c>
      <c r="J12" s="439">
        <v>26.19</v>
      </c>
      <c r="K12" s="439">
        <v>30.47</v>
      </c>
      <c r="L12" s="439">
        <v>30.68</v>
      </c>
      <c r="M12" s="439">
        <v>36.36</v>
      </c>
      <c r="N12" s="439">
        <v>29.45</v>
      </c>
      <c r="O12" s="439">
        <v>35.32</v>
      </c>
      <c r="P12" s="439">
        <v>39.090000000000003</v>
      </c>
      <c r="Q12" s="439" t="s">
        <v>788</v>
      </c>
      <c r="R12" s="439" t="s">
        <v>788</v>
      </c>
      <c r="S12" s="439" t="s">
        <v>788</v>
      </c>
      <c r="T12" s="439" t="s">
        <v>788</v>
      </c>
      <c r="U12" s="439" t="s">
        <v>788</v>
      </c>
      <c r="V12" s="439" t="s">
        <v>788</v>
      </c>
      <c r="W12" s="439" t="s">
        <v>788</v>
      </c>
      <c r="X12" s="439" t="s">
        <v>788</v>
      </c>
      <c r="Y12" s="439" t="s">
        <v>788</v>
      </c>
      <c r="Z12" s="439" t="s">
        <v>788</v>
      </c>
      <c r="AA12" s="439" t="s">
        <v>788</v>
      </c>
      <c r="AB12" s="439" t="s">
        <v>788</v>
      </c>
      <c r="AC12" s="439" t="s">
        <v>788</v>
      </c>
      <c r="AD12" s="439" t="s">
        <v>788</v>
      </c>
      <c r="AE12" s="439" t="s">
        <v>788</v>
      </c>
      <c r="AF12" s="439" t="s">
        <v>788</v>
      </c>
      <c r="AG12" s="439" t="s">
        <v>788</v>
      </c>
      <c r="AH12" s="439" t="s">
        <v>788</v>
      </c>
      <c r="AI12" s="439" t="s">
        <v>788</v>
      </c>
      <c r="AJ12" s="439" t="s">
        <v>788</v>
      </c>
      <c r="AK12" s="247">
        <v>28.82</v>
      </c>
      <c r="AL12" s="247">
        <v>28.59</v>
      </c>
      <c r="AM12" s="440">
        <v>31.6</v>
      </c>
      <c r="AN12" s="442"/>
      <c r="AO12" s="442"/>
      <c r="AP12" s="442">
        <f t="shared" si="0"/>
        <v>3.8321167883211604E-2</v>
      </c>
      <c r="AQ12" s="442">
        <f t="shared" si="1"/>
        <v>-2.2551546391752497E-3</v>
      </c>
      <c r="AR12" s="442">
        <f t="shared" si="2"/>
        <v>1.4542671259089257E-2</v>
      </c>
      <c r="AS12" s="442">
        <f t="shared" si="3"/>
        <v>3.8265306122449161E-3</v>
      </c>
      <c r="AT12" s="442">
        <f t="shared" si="4"/>
        <v>-2.1815008726003837E-3</v>
      </c>
      <c r="AU12" s="442">
        <f t="shared" si="5"/>
        <v>-5.5535521096285567E-2</v>
      </c>
      <c r="AV12" s="442">
        <f t="shared" si="6"/>
        <v>4.2422169004447507E-2</v>
      </c>
      <c r="AW12" s="442">
        <f t="shared" si="7"/>
        <v>-5.6870581002151921E-2</v>
      </c>
      <c r="AX12" s="442">
        <f t="shared" si="8"/>
        <v>6.6445182724252927E-3</v>
      </c>
      <c r="AY12" s="442">
        <f t="shared" si="9"/>
        <v>1.3071895424836555E-2</v>
      </c>
      <c r="AZ12" s="442">
        <f t="shared" si="10"/>
        <v>5.8118633912522366E-2</v>
      </c>
      <c r="BA12" s="442">
        <f t="shared" si="11"/>
        <v>-5.351089588377711E-2</v>
      </c>
      <c r="BB12" s="442"/>
      <c r="BC12" s="442"/>
      <c r="BD12" s="442"/>
      <c r="BE12" s="442"/>
      <c r="BF12" s="442"/>
      <c r="BG12" s="442"/>
      <c r="BH12" s="442"/>
      <c r="BI12" s="442"/>
      <c r="BJ12" s="442"/>
      <c r="BK12" s="442"/>
      <c r="BL12" s="442"/>
      <c r="BM12" s="442"/>
      <c r="BN12" s="442"/>
      <c r="BO12" s="442"/>
      <c r="BP12" s="442"/>
      <c r="BQ12" s="442"/>
      <c r="BR12" s="442"/>
      <c r="BS12" s="442"/>
      <c r="BT12" s="442"/>
      <c r="BU12" s="442"/>
      <c r="BV12" s="442">
        <f t="shared" si="12"/>
        <v>1.3005272407732971E-2</v>
      </c>
      <c r="BW12" s="442">
        <f t="shared" si="13"/>
        <v>1.8888096935139043E-2</v>
      </c>
      <c r="BX12" s="442">
        <f t="shared" si="14"/>
        <v>-1.4655441222326093E-2</v>
      </c>
      <c r="BY12" s="174"/>
      <c r="BZ12" s="174"/>
      <c r="CA12" s="174">
        <f t="shared" si="15"/>
        <v>0.30985267034990804</v>
      </c>
      <c r="CB12" s="174">
        <f t="shared" si="16"/>
        <v>0.31899488926746167</v>
      </c>
      <c r="CC12" s="174">
        <f t="shared" si="17"/>
        <v>0.10920502092050222</v>
      </c>
      <c r="CD12" s="174">
        <f t="shared" si="18"/>
        <v>9.2676154113155107E-2</v>
      </c>
      <c r="CE12" s="174">
        <f t="shared" si="19"/>
        <v>0.12107843137254926</v>
      </c>
      <c r="CF12" s="174">
        <f t="shared" si="20"/>
        <v>0.11827497865072578</v>
      </c>
      <c r="CG12" s="174">
        <f t="shared" si="21"/>
        <v>9.2898134863701687E-2</v>
      </c>
      <c r="CH12" s="174">
        <f t="shared" si="22"/>
        <v>-7.3111782477341403E-2</v>
      </c>
      <c r="CI12" s="174">
        <f t="shared" si="23"/>
        <v>9.7163548581774339E-2</v>
      </c>
      <c r="CJ12" s="174">
        <f t="shared" si="24"/>
        <v>0.14103060829135994</v>
      </c>
      <c r="CK12" s="174">
        <f t="shared" si="25"/>
        <v>0.20054384772263756</v>
      </c>
      <c r="CL12" s="174">
        <f t="shared" si="26"/>
        <v>0.18778486782133119</v>
      </c>
      <c r="CM12" s="174"/>
      <c r="CN12" s="174"/>
      <c r="CO12" s="174"/>
      <c r="CP12" s="174"/>
      <c r="CQ12" s="174"/>
      <c r="CR12" s="174"/>
      <c r="CS12" s="174"/>
      <c r="CT12" s="174"/>
      <c r="CU12" s="174"/>
      <c r="CV12" s="174"/>
      <c r="CW12" s="174"/>
      <c r="CX12" s="174"/>
      <c r="CY12" s="174"/>
      <c r="CZ12" s="174"/>
      <c r="DA12" s="174"/>
      <c r="DB12" s="174"/>
      <c r="DC12" s="174"/>
      <c r="DD12" s="174"/>
      <c r="DE12" s="174"/>
      <c r="DF12" s="174"/>
      <c r="DG12" s="174">
        <f t="shared" si="27"/>
        <v>0.11662146454862454</v>
      </c>
      <c r="DH12" s="174">
        <f t="shared" si="28"/>
        <v>0.12073696589572713</v>
      </c>
      <c r="DI12" s="548">
        <f t="shared" si="29"/>
        <v>8.9655172413793061E-2</v>
      </c>
    </row>
    <row r="13" spans="2:113" x14ac:dyDescent="0.25">
      <c r="B13" s="126">
        <v>36039</v>
      </c>
      <c r="C13" s="438" t="s">
        <v>788</v>
      </c>
      <c r="D13" s="439" t="s">
        <v>788</v>
      </c>
      <c r="E13" s="439">
        <v>28.74</v>
      </c>
      <c r="F13" s="439">
        <v>31.7</v>
      </c>
      <c r="G13" s="439">
        <v>26.56</v>
      </c>
      <c r="H13" s="439">
        <v>28.84</v>
      </c>
      <c r="I13" s="439">
        <v>22.9</v>
      </c>
      <c r="J13" s="439">
        <v>26.97</v>
      </c>
      <c r="K13" s="439">
        <v>30.73</v>
      </c>
      <c r="L13" s="439">
        <v>29.92</v>
      </c>
      <c r="M13" s="439">
        <v>35.89</v>
      </c>
      <c r="N13" s="439">
        <v>30.59</v>
      </c>
      <c r="O13" s="439">
        <v>33.880000000000003</v>
      </c>
      <c r="P13" s="439">
        <v>37.86</v>
      </c>
      <c r="Q13" s="439" t="s">
        <v>788</v>
      </c>
      <c r="R13" s="439" t="s">
        <v>788</v>
      </c>
      <c r="S13" s="439" t="s">
        <v>788</v>
      </c>
      <c r="T13" s="439" t="s">
        <v>788</v>
      </c>
      <c r="U13" s="439" t="s">
        <v>788</v>
      </c>
      <c r="V13" s="439" t="s">
        <v>788</v>
      </c>
      <c r="W13" s="439" t="s">
        <v>788</v>
      </c>
      <c r="X13" s="439" t="s">
        <v>788</v>
      </c>
      <c r="Y13" s="439" t="s">
        <v>788</v>
      </c>
      <c r="Z13" s="439" t="s">
        <v>788</v>
      </c>
      <c r="AA13" s="439" t="s">
        <v>788</v>
      </c>
      <c r="AB13" s="439" t="s">
        <v>788</v>
      </c>
      <c r="AC13" s="439" t="s">
        <v>788</v>
      </c>
      <c r="AD13" s="439" t="s">
        <v>788</v>
      </c>
      <c r="AE13" s="439" t="s">
        <v>788</v>
      </c>
      <c r="AF13" s="439" t="s">
        <v>788</v>
      </c>
      <c r="AG13" s="439" t="s">
        <v>788</v>
      </c>
      <c r="AH13" s="439" t="s">
        <v>788</v>
      </c>
      <c r="AI13" s="439" t="s">
        <v>788</v>
      </c>
      <c r="AJ13" s="439" t="s">
        <v>788</v>
      </c>
      <c r="AK13" s="247">
        <v>28.74</v>
      </c>
      <c r="AL13" s="247">
        <v>28.62</v>
      </c>
      <c r="AM13" s="440">
        <v>30.8</v>
      </c>
      <c r="AN13" s="442"/>
      <c r="AO13" s="442"/>
      <c r="AP13" s="442">
        <f t="shared" si="0"/>
        <v>1.0193321616871698E-2</v>
      </c>
      <c r="AQ13" s="442">
        <f t="shared" si="1"/>
        <v>2.3571197933484056E-2</v>
      </c>
      <c r="AR13" s="442">
        <f t="shared" si="2"/>
        <v>1.8860807242548905E-3</v>
      </c>
      <c r="AS13" s="442">
        <f t="shared" si="3"/>
        <v>-8.3862770012706478E-2</v>
      </c>
      <c r="AT13" s="442">
        <f t="shared" si="4"/>
        <v>1.3117621337996876E-3</v>
      </c>
      <c r="AU13" s="442">
        <f t="shared" si="5"/>
        <v>2.978235967926679E-2</v>
      </c>
      <c r="AV13" s="442">
        <f t="shared" si="6"/>
        <v>8.53298326222518E-3</v>
      </c>
      <c r="AW13" s="442">
        <f t="shared" si="7"/>
        <v>-2.4771838331160256E-2</v>
      </c>
      <c r="AX13" s="442">
        <f t="shared" si="8"/>
        <v>-1.2926292629262925E-2</v>
      </c>
      <c r="AY13" s="442">
        <f t="shared" si="9"/>
        <v>3.8709677419354938E-2</v>
      </c>
      <c r="AZ13" s="442">
        <f t="shared" si="10"/>
        <v>-4.0770101925254765E-2</v>
      </c>
      <c r="BA13" s="442">
        <f t="shared" si="11"/>
        <v>-3.1465848042977806E-2</v>
      </c>
      <c r="BB13" s="442"/>
      <c r="BC13" s="442"/>
      <c r="BD13" s="442"/>
      <c r="BE13" s="442"/>
      <c r="BF13" s="442"/>
      <c r="BG13" s="442"/>
      <c r="BH13" s="442"/>
      <c r="BI13" s="442"/>
      <c r="BJ13" s="442"/>
      <c r="BK13" s="442"/>
      <c r="BL13" s="442"/>
      <c r="BM13" s="442"/>
      <c r="BN13" s="442"/>
      <c r="BO13" s="442"/>
      <c r="BP13" s="442"/>
      <c r="BQ13" s="442"/>
      <c r="BR13" s="442"/>
      <c r="BS13" s="442"/>
      <c r="BT13" s="442"/>
      <c r="BU13" s="442"/>
      <c r="BV13" s="442">
        <f t="shared" si="12"/>
        <v>-2.7758501040944239E-3</v>
      </c>
      <c r="BW13" s="442">
        <f t="shared" si="13"/>
        <v>1.0493179433368471E-3</v>
      </c>
      <c r="BX13" s="442">
        <f t="shared" si="14"/>
        <v>-2.5316455696202556E-2</v>
      </c>
      <c r="BY13" s="174"/>
      <c r="BZ13" s="174"/>
      <c r="CA13" s="174">
        <f t="shared" si="15"/>
        <v>0.19700124947938336</v>
      </c>
      <c r="CB13" s="174">
        <f t="shared" si="16"/>
        <v>0.34778911564625847</v>
      </c>
      <c r="CC13" s="174">
        <f t="shared" si="17"/>
        <v>8.7187883749488382E-2</v>
      </c>
      <c r="CD13" s="174">
        <f t="shared" si="18"/>
        <v>-2.0047570506286139E-2</v>
      </c>
      <c r="CE13" s="174">
        <f t="shared" si="19"/>
        <v>9.8321342925659305E-2</v>
      </c>
      <c r="CF13" s="174">
        <f t="shared" si="20"/>
        <v>8.7938684953610347E-2</v>
      </c>
      <c r="CG13" s="174">
        <f t="shared" si="21"/>
        <v>6.9241475295755084E-2</v>
      </c>
      <c r="CH13" s="174">
        <f t="shared" si="22"/>
        <v>-0.13124274099883848</v>
      </c>
      <c r="CI13" s="174">
        <f t="shared" si="23"/>
        <v>4.3920884235020274E-2</v>
      </c>
      <c r="CJ13" s="174">
        <f t="shared" si="24"/>
        <v>0.15477538693846737</v>
      </c>
      <c r="CK13" s="174">
        <f t="shared" si="25"/>
        <v>0.13844086021505375</v>
      </c>
      <c r="CL13" s="174">
        <f t="shared" si="26"/>
        <v>0.14380664652567976</v>
      </c>
      <c r="CM13" s="174"/>
      <c r="CN13" s="174"/>
      <c r="CO13" s="174"/>
      <c r="CP13" s="174"/>
      <c r="CQ13" s="174"/>
      <c r="CR13" s="174"/>
      <c r="CS13" s="174"/>
      <c r="CT13" s="174"/>
      <c r="CU13" s="174"/>
      <c r="CV13" s="174"/>
      <c r="CW13" s="174"/>
      <c r="CX13" s="174"/>
      <c r="CY13" s="174"/>
      <c r="CZ13" s="174"/>
      <c r="DA13" s="174"/>
      <c r="DB13" s="174"/>
      <c r="DC13" s="174"/>
      <c r="DD13" s="174"/>
      <c r="DE13" s="174"/>
      <c r="DF13" s="174"/>
      <c r="DG13" s="174">
        <f t="shared" si="27"/>
        <v>8.2485875706214573E-2</v>
      </c>
      <c r="DH13" s="174">
        <f t="shared" si="28"/>
        <v>9.0285714285714302E-2</v>
      </c>
      <c r="DI13" s="548">
        <f t="shared" si="29"/>
        <v>3.4946236559139754E-2</v>
      </c>
    </row>
    <row r="14" spans="2:113" x14ac:dyDescent="0.25">
      <c r="B14" s="126">
        <v>36130</v>
      </c>
      <c r="C14" s="438" t="s">
        <v>788</v>
      </c>
      <c r="D14" s="439" t="s">
        <v>788</v>
      </c>
      <c r="E14" s="439">
        <v>29.15</v>
      </c>
      <c r="F14" s="439">
        <v>31.31</v>
      </c>
      <c r="G14" s="439">
        <v>26.7</v>
      </c>
      <c r="H14" s="439">
        <v>29.47</v>
      </c>
      <c r="I14" s="439">
        <v>23.69</v>
      </c>
      <c r="J14" s="439">
        <v>26.36</v>
      </c>
      <c r="K14" s="439">
        <v>29.23</v>
      </c>
      <c r="L14" s="439">
        <v>33.85</v>
      </c>
      <c r="M14" s="439">
        <v>36.9</v>
      </c>
      <c r="N14" s="439">
        <v>30.68</v>
      </c>
      <c r="O14" s="439">
        <v>36.909999999999997</v>
      </c>
      <c r="P14" s="439">
        <v>41.23</v>
      </c>
      <c r="Q14" s="439" t="s">
        <v>788</v>
      </c>
      <c r="R14" s="439" t="s">
        <v>788</v>
      </c>
      <c r="S14" s="439" t="s">
        <v>788</v>
      </c>
      <c r="T14" s="439" t="s">
        <v>788</v>
      </c>
      <c r="U14" s="439" t="s">
        <v>788</v>
      </c>
      <c r="V14" s="439" t="s">
        <v>788</v>
      </c>
      <c r="W14" s="439" t="s">
        <v>788</v>
      </c>
      <c r="X14" s="439" t="s">
        <v>788</v>
      </c>
      <c r="Y14" s="439" t="s">
        <v>788</v>
      </c>
      <c r="Z14" s="439" t="s">
        <v>788</v>
      </c>
      <c r="AA14" s="439" t="s">
        <v>788</v>
      </c>
      <c r="AB14" s="439" t="s">
        <v>788</v>
      </c>
      <c r="AC14" s="439" t="s">
        <v>788</v>
      </c>
      <c r="AD14" s="439" t="s">
        <v>788</v>
      </c>
      <c r="AE14" s="439" t="s">
        <v>788</v>
      </c>
      <c r="AF14" s="439" t="s">
        <v>788</v>
      </c>
      <c r="AG14" s="439" t="s">
        <v>788</v>
      </c>
      <c r="AH14" s="439" t="s">
        <v>788</v>
      </c>
      <c r="AI14" s="439" t="s">
        <v>788</v>
      </c>
      <c r="AJ14" s="439" t="s">
        <v>788</v>
      </c>
      <c r="AK14" s="247">
        <v>29.13</v>
      </c>
      <c r="AL14" s="247">
        <v>28.96</v>
      </c>
      <c r="AM14" s="440">
        <v>31.53</v>
      </c>
      <c r="AN14" s="442"/>
      <c r="AO14" s="442"/>
      <c r="AP14" s="442">
        <f t="shared" si="0"/>
        <v>1.4265831593597733E-2</v>
      </c>
      <c r="AQ14" s="442">
        <f t="shared" si="1"/>
        <v>-1.2302839116719255E-2</v>
      </c>
      <c r="AR14" s="442">
        <f t="shared" si="2"/>
        <v>5.2710843373493521E-3</v>
      </c>
      <c r="AS14" s="442">
        <f t="shared" si="3"/>
        <v>2.1844660194174637E-2</v>
      </c>
      <c r="AT14" s="442">
        <f t="shared" si="4"/>
        <v>3.449781659388651E-2</v>
      </c>
      <c r="AU14" s="442">
        <f t="shared" si="5"/>
        <v>-2.2617723396366363E-2</v>
      </c>
      <c r="AV14" s="442">
        <f t="shared" si="6"/>
        <v>-4.8812235600390497E-2</v>
      </c>
      <c r="AW14" s="442">
        <f t="shared" si="7"/>
        <v>0.13135026737967914</v>
      </c>
      <c r="AX14" s="442">
        <f t="shared" si="8"/>
        <v>2.8141543605461061E-2</v>
      </c>
      <c r="AY14" s="442">
        <f t="shared" si="9"/>
        <v>2.942137953579671E-3</v>
      </c>
      <c r="AZ14" s="442">
        <f t="shared" si="10"/>
        <v>8.9433293978748329E-2</v>
      </c>
      <c r="BA14" s="442">
        <f t="shared" si="11"/>
        <v>8.9012150026412939E-2</v>
      </c>
      <c r="BB14" s="442"/>
      <c r="BC14" s="442"/>
      <c r="BD14" s="442"/>
      <c r="BE14" s="442"/>
      <c r="BF14" s="442"/>
      <c r="BG14" s="442"/>
      <c r="BH14" s="442"/>
      <c r="BI14" s="442"/>
      <c r="BJ14" s="442"/>
      <c r="BK14" s="442"/>
      <c r="BL14" s="442"/>
      <c r="BM14" s="442"/>
      <c r="BN14" s="442"/>
      <c r="BO14" s="442"/>
      <c r="BP14" s="442"/>
      <c r="BQ14" s="442"/>
      <c r="BR14" s="442"/>
      <c r="BS14" s="442"/>
      <c r="BT14" s="442"/>
      <c r="BU14" s="442"/>
      <c r="BV14" s="442">
        <f t="shared" si="12"/>
        <v>1.3569937369519947E-2</v>
      </c>
      <c r="BW14" s="442">
        <f t="shared" si="13"/>
        <v>1.1879804332634469E-2</v>
      </c>
      <c r="BX14" s="442">
        <f t="shared" si="14"/>
        <v>2.3701298701298779E-2</v>
      </c>
      <c r="BY14" s="174"/>
      <c r="BZ14" s="174"/>
      <c r="CA14" s="174">
        <f t="shared" si="15"/>
        <v>0.10710216483099133</v>
      </c>
      <c r="CB14" s="174">
        <f t="shared" si="16"/>
        <v>0.13195950831525671</v>
      </c>
      <c r="CC14" s="174">
        <f t="shared" si="17"/>
        <v>4.4192412983965479E-2</v>
      </c>
      <c r="CD14" s="174">
        <f t="shared" si="18"/>
        <v>-2.9953917050691281E-2</v>
      </c>
      <c r="CE14" s="174">
        <f t="shared" si="19"/>
        <v>6.2808434275460012E-2</v>
      </c>
      <c r="CF14" s="174">
        <f t="shared" si="20"/>
        <v>1.9334880123743181E-2</v>
      </c>
      <c r="CG14" s="174">
        <f t="shared" si="21"/>
        <v>1.882188915998606E-2</v>
      </c>
      <c r="CH14" s="174">
        <f t="shared" si="22"/>
        <v>-2.9455081001472649E-3</v>
      </c>
      <c r="CI14" s="174">
        <f t="shared" si="23"/>
        <v>6.7399479317327149E-2</v>
      </c>
      <c r="CJ14" s="174">
        <f t="shared" si="24"/>
        <v>0.11726147123088126</v>
      </c>
      <c r="CK14" s="174">
        <f t="shared" si="25"/>
        <v>8.0503512880562011E-2</v>
      </c>
      <c r="CL14" s="174">
        <f t="shared" si="26"/>
        <v>4.8309178743961345E-2</v>
      </c>
      <c r="CM14" s="174"/>
      <c r="CN14" s="174"/>
      <c r="CO14" s="174"/>
      <c r="CP14" s="174"/>
      <c r="CQ14" s="174"/>
      <c r="CR14" s="174"/>
      <c r="CS14" s="174"/>
      <c r="CT14" s="174"/>
      <c r="CU14" s="174"/>
      <c r="CV14" s="174"/>
      <c r="CW14" s="174"/>
      <c r="CX14" s="174"/>
      <c r="CY14" s="174"/>
      <c r="CZ14" s="174"/>
      <c r="DA14" s="174"/>
      <c r="DB14" s="174"/>
      <c r="DC14" s="174"/>
      <c r="DD14" s="174"/>
      <c r="DE14" s="174"/>
      <c r="DF14" s="174"/>
      <c r="DG14" s="174">
        <f t="shared" si="27"/>
        <v>5.3907380607814748E-2</v>
      </c>
      <c r="DH14" s="174">
        <f t="shared" si="28"/>
        <v>6.0805860805860812E-2</v>
      </c>
      <c r="DI14" s="548">
        <f t="shared" si="29"/>
        <v>1.644100580270802E-2</v>
      </c>
    </row>
    <row r="15" spans="2:113" x14ac:dyDescent="0.25">
      <c r="B15" s="126">
        <v>36220</v>
      </c>
      <c r="C15" s="438" t="s">
        <v>788</v>
      </c>
      <c r="D15" s="439" t="s">
        <v>788</v>
      </c>
      <c r="E15" s="439">
        <v>30.46</v>
      </c>
      <c r="F15" s="439">
        <v>33.950000000000003</v>
      </c>
      <c r="G15" s="439">
        <v>26.74</v>
      </c>
      <c r="H15" s="439">
        <v>30.46</v>
      </c>
      <c r="I15" s="439">
        <v>22.96</v>
      </c>
      <c r="J15" s="439">
        <v>27.52</v>
      </c>
      <c r="K15" s="439">
        <v>28.51</v>
      </c>
      <c r="L15" s="439">
        <v>35.159999999999997</v>
      </c>
      <c r="M15" s="439">
        <v>36.94</v>
      </c>
      <c r="N15" s="439">
        <v>31.81</v>
      </c>
      <c r="O15" s="439">
        <v>30.37</v>
      </c>
      <c r="P15" s="439">
        <v>39.11</v>
      </c>
      <c r="Q15" s="439" t="s">
        <v>788</v>
      </c>
      <c r="R15" s="439" t="s">
        <v>788</v>
      </c>
      <c r="S15" s="439" t="s">
        <v>788</v>
      </c>
      <c r="T15" s="439" t="s">
        <v>788</v>
      </c>
      <c r="U15" s="439" t="s">
        <v>788</v>
      </c>
      <c r="V15" s="439" t="s">
        <v>788</v>
      </c>
      <c r="W15" s="439" t="s">
        <v>788</v>
      </c>
      <c r="X15" s="439" t="s">
        <v>788</v>
      </c>
      <c r="Y15" s="439" t="s">
        <v>788</v>
      </c>
      <c r="Z15" s="439" t="s">
        <v>788</v>
      </c>
      <c r="AA15" s="439" t="s">
        <v>788</v>
      </c>
      <c r="AB15" s="439" t="s">
        <v>788</v>
      </c>
      <c r="AC15" s="439" t="s">
        <v>788</v>
      </c>
      <c r="AD15" s="439" t="s">
        <v>788</v>
      </c>
      <c r="AE15" s="439" t="s">
        <v>788</v>
      </c>
      <c r="AF15" s="439" t="s">
        <v>788</v>
      </c>
      <c r="AG15" s="439" t="s">
        <v>788</v>
      </c>
      <c r="AH15" s="439" t="s">
        <v>788</v>
      </c>
      <c r="AI15" s="439" t="s">
        <v>788</v>
      </c>
      <c r="AJ15" s="439" t="s">
        <v>788</v>
      </c>
      <c r="AK15" s="247">
        <v>29.39</v>
      </c>
      <c r="AL15" s="247">
        <v>29.07</v>
      </c>
      <c r="AM15" s="440">
        <v>32.67</v>
      </c>
      <c r="AN15" s="442"/>
      <c r="AO15" s="442"/>
      <c r="AP15" s="442">
        <f t="shared" si="0"/>
        <v>4.4939965694682726E-2</v>
      </c>
      <c r="AQ15" s="442">
        <f t="shared" si="1"/>
        <v>8.4318109230278049E-2</v>
      </c>
      <c r="AR15" s="442">
        <f t="shared" si="2"/>
        <v>1.4981273408238849E-3</v>
      </c>
      <c r="AS15" s="442">
        <f t="shared" si="3"/>
        <v>3.3593484899898218E-2</v>
      </c>
      <c r="AT15" s="442">
        <f t="shared" si="4"/>
        <v>-3.0814689742507451E-2</v>
      </c>
      <c r="AU15" s="442">
        <f t="shared" si="5"/>
        <v>4.4006069802731362E-2</v>
      </c>
      <c r="AV15" s="442">
        <f t="shared" si="6"/>
        <v>-2.46322271638727E-2</v>
      </c>
      <c r="AW15" s="442">
        <f t="shared" si="7"/>
        <v>3.8700147710487354E-2</v>
      </c>
      <c r="AX15" s="442">
        <f t="shared" si="8"/>
        <v>1.0840108401084514E-3</v>
      </c>
      <c r="AY15" s="442">
        <f t="shared" si="9"/>
        <v>3.6831812255541108E-2</v>
      </c>
      <c r="AZ15" s="442">
        <f t="shared" si="10"/>
        <v>-0.1771877539962069</v>
      </c>
      <c r="BA15" s="442">
        <f t="shared" si="11"/>
        <v>-5.1418869755032737E-2</v>
      </c>
      <c r="BB15" s="442"/>
      <c r="BC15" s="442"/>
      <c r="BD15" s="442"/>
      <c r="BE15" s="442"/>
      <c r="BF15" s="442"/>
      <c r="BG15" s="442"/>
      <c r="BH15" s="442"/>
      <c r="BI15" s="442"/>
      <c r="BJ15" s="442"/>
      <c r="BK15" s="442"/>
      <c r="BL15" s="442"/>
      <c r="BM15" s="442"/>
      <c r="BN15" s="442"/>
      <c r="BO15" s="442"/>
      <c r="BP15" s="442"/>
      <c r="BQ15" s="442"/>
      <c r="BR15" s="442"/>
      <c r="BS15" s="442"/>
      <c r="BT15" s="442"/>
      <c r="BU15" s="442"/>
      <c r="BV15" s="442">
        <f t="shared" si="12"/>
        <v>8.9255063508411059E-3</v>
      </c>
      <c r="BW15" s="442">
        <f t="shared" si="13"/>
        <v>3.7983425414365168E-3</v>
      </c>
      <c r="BX15" s="442">
        <f t="shared" si="14"/>
        <v>3.615604186489052E-2</v>
      </c>
      <c r="BY15" s="174"/>
      <c r="BZ15" s="174"/>
      <c r="CA15" s="174">
        <f t="shared" si="15"/>
        <v>0.11167883211678831</v>
      </c>
      <c r="CB15" s="174">
        <f t="shared" si="16"/>
        <v>9.3750000000000222E-2</v>
      </c>
      <c r="CC15" s="174">
        <f t="shared" si="17"/>
        <v>2.3344814389590463E-2</v>
      </c>
      <c r="CD15" s="174">
        <f t="shared" si="18"/>
        <v>-2.8698979591836649E-2</v>
      </c>
      <c r="CE15" s="174">
        <f t="shared" si="19"/>
        <v>1.7452006980802626E-3</v>
      </c>
      <c r="CF15" s="174">
        <f t="shared" si="20"/>
        <v>-7.573025604038941E-3</v>
      </c>
      <c r="CG15" s="174">
        <f t="shared" si="21"/>
        <v>-2.46322271638727E-2</v>
      </c>
      <c r="CH15" s="174">
        <f t="shared" si="22"/>
        <v>8.0848447586842731E-2</v>
      </c>
      <c r="CI15" s="174">
        <f t="shared" si="23"/>
        <v>2.270210409745288E-2</v>
      </c>
      <c r="CJ15" s="174">
        <f t="shared" si="24"/>
        <v>9.4255245958032363E-2</v>
      </c>
      <c r="CK15" s="174">
        <f t="shared" si="25"/>
        <v>-9.0173756740563271E-2</v>
      </c>
      <c r="CL15" s="174">
        <f t="shared" si="26"/>
        <v>-5.3026634382566495E-2</v>
      </c>
      <c r="CM15" s="174"/>
      <c r="CN15" s="174"/>
      <c r="CO15" s="174"/>
      <c r="CP15" s="174"/>
      <c r="CQ15" s="174"/>
      <c r="CR15" s="174"/>
      <c r="CS15" s="174"/>
      <c r="CT15" s="174"/>
      <c r="CU15" s="174"/>
      <c r="CV15" s="174"/>
      <c r="CW15" s="174"/>
      <c r="CX15" s="174"/>
      <c r="CY15" s="174"/>
      <c r="CZ15" s="174"/>
      <c r="DA15" s="174"/>
      <c r="DB15" s="174"/>
      <c r="DC15" s="174"/>
      <c r="DD15" s="174"/>
      <c r="DE15" s="174"/>
      <c r="DF15" s="174"/>
      <c r="DG15" s="174">
        <f t="shared" si="27"/>
        <v>3.3040421792618568E-2</v>
      </c>
      <c r="DH15" s="174">
        <f t="shared" si="28"/>
        <v>3.5994297933000796E-2</v>
      </c>
      <c r="DI15" s="548">
        <f t="shared" si="29"/>
        <v>1.8709073900841977E-2</v>
      </c>
    </row>
    <row r="16" spans="2:113" x14ac:dyDescent="0.25">
      <c r="B16" s="126">
        <v>36312</v>
      </c>
      <c r="C16" s="438" t="s">
        <v>788</v>
      </c>
      <c r="D16" s="439" t="s">
        <v>788</v>
      </c>
      <c r="E16" s="439">
        <v>30.31</v>
      </c>
      <c r="F16" s="439">
        <v>35.49</v>
      </c>
      <c r="G16" s="439">
        <v>26.85</v>
      </c>
      <c r="H16" s="439">
        <v>32.31</v>
      </c>
      <c r="I16" s="439">
        <v>22.76</v>
      </c>
      <c r="J16" s="439">
        <v>26.75</v>
      </c>
      <c r="K16" s="439">
        <v>28.45</v>
      </c>
      <c r="L16" s="439">
        <v>39.82</v>
      </c>
      <c r="M16" s="439">
        <v>36.69</v>
      </c>
      <c r="N16" s="439">
        <v>33.25</v>
      </c>
      <c r="O16" s="439">
        <v>30.37</v>
      </c>
      <c r="P16" s="439">
        <v>39.049999999999997</v>
      </c>
      <c r="Q16" s="439" t="s">
        <v>788</v>
      </c>
      <c r="R16" s="439" t="s">
        <v>788</v>
      </c>
      <c r="S16" s="439" t="s">
        <v>788</v>
      </c>
      <c r="T16" s="439" t="s">
        <v>788</v>
      </c>
      <c r="U16" s="439" t="s">
        <v>788</v>
      </c>
      <c r="V16" s="439" t="s">
        <v>788</v>
      </c>
      <c r="W16" s="439" t="s">
        <v>788</v>
      </c>
      <c r="X16" s="439" t="s">
        <v>788</v>
      </c>
      <c r="Y16" s="439" t="s">
        <v>788</v>
      </c>
      <c r="Z16" s="439" t="s">
        <v>788</v>
      </c>
      <c r="AA16" s="439" t="s">
        <v>788</v>
      </c>
      <c r="AB16" s="439" t="s">
        <v>788</v>
      </c>
      <c r="AC16" s="439" t="s">
        <v>788</v>
      </c>
      <c r="AD16" s="439" t="s">
        <v>788</v>
      </c>
      <c r="AE16" s="439" t="s">
        <v>788</v>
      </c>
      <c r="AF16" s="439" t="s">
        <v>788</v>
      </c>
      <c r="AG16" s="439" t="s">
        <v>788</v>
      </c>
      <c r="AH16" s="439" t="s">
        <v>788</v>
      </c>
      <c r="AI16" s="439" t="s">
        <v>788</v>
      </c>
      <c r="AJ16" s="439" t="s">
        <v>788</v>
      </c>
      <c r="AK16" s="247">
        <v>29.38</v>
      </c>
      <c r="AL16" s="247">
        <v>28.98</v>
      </c>
      <c r="AM16" s="440">
        <v>33.29</v>
      </c>
      <c r="AN16" s="442"/>
      <c r="AO16" s="442"/>
      <c r="AP16" s="442">
        <f t="shared" si="0"/>
        <v>-4.924491135915976E-3</v>
      </c>
      <c r="AQ16" s="442">
        <f t="shared" si="1"/>
        <v>4.5360824742268102E-2</v>
      </c>
      <c r="AR16" s="442">
        <f t="shared" si="2"/>
        <v>4.1136873597606982E-3</v>
      </c>
      <c r="AS16" s="442">
        <f t="shared" si="3"/>
        <v>6.0735390676296852E-2</v>
      </c>
      <c r="AT16" s="442">
        <f t="shared" si="4"/>
        <v>-8.7108013937281514E-3</v>
      </c>
      <c r="AU16" s="442">
        <f t="shared" si="5"/>
        <v>-2.7979651162790664E-2</v>
      </c>
      <c r="AV16" s="442">
        <f t="shared" si="6"/>
        <v>-2.1045247281656909E-3</v>
      </c>
      <c r="AW16" s="442">
        <f t="shared" si="7"/>
        <v>0.13253697383390217</v>
      </c>
      <c r="AX16" s="442">
        <f t="shared" si="8"/>
        <v>-6.7677314564158486E-3</v>
      </c>
      <c r="AY16" s="442">
        <f t="shared" si="9"/>
        <v>4.5268783401446022E-2</v>
      </c>
      <c r="AZ16" s="442">
        <f t="shared" si="10"/>
        <v>0</v>
      </c>
      <c r="BA16" s="442">
        <f t="shared" si="11"/>
        <v>-1.5341344924572065E-3</v>
      </c>
      <c r="BB16" s="442"/>
      <c r="BC16" s="442"/>
      <c r="BD16" s="442"/>
      <c r="BE16" s="442"/>
      <c r="BF16" s="442"/>
      <c r="BG16" s="442"/>
      <c r="BH16" s="442"/>
      <c r="BI16" s="442"/>
      <c r="BJ16" s="442"/>
      <c r="BK16" s="442"/>
      <c r="BL16" s="442"/>
      <c r="BM16" s="442"/>
      <c r="BN16" s="442"/>
      <c r="BO16" s="442"/>
      <c r="BP16" s="442"/>
      <c r="BQ16" s="442"/>
      <c r="BR16" s="442"/>
      <c r="BS16" s="442"/>
      <c r="BT16" s="442"/>
      <c r="BU16" s="442"/>
      <c r="BV16" s="442">
        <f t="shared" si="12"/>
        <v>-3.4025178632191011E-4</v>
      </c>
      <c r="BW16" s="442">
        <f t="shared" si="13"/>
        <v>-3.0959752321981782E-3</v>
      </c>
      <c r="BX16" s="442">
        <f t="shared" si="14"/>
        <v>1.8977655341291699E-2</v>
      </c>
      <c r="BY16" s="174"/>
      <c r="BZ16" s="174"/>
      <c r="CA16" s="174">
        <f t="shared" si="15"/>
        <v>6.5377855887521985E-2</v>
      </c>
      <c r="CB16" s="174">
        <f t="shared" si="16"/>
        <v>0.14594769131417507</v>
      </c>
      <c r="CC16" s="174">
        <f t="shared" si="17"/>
        <v>1.2825348924933921E-2</v>
      </c>
      <c r="CD16" s="174">
        <f t="shared" si="18"/>
        <v>2.63659466327828E-2</v>
      </c>
      <c r="CE16" s="174">
        <f t="shared" si="19"/>
        <v>-4.8097944905990397E-3</v>
      </c>
      <c r="CF16" s="174">
        <f t="shared" si="20"/>
        <v>2.1382206949217109E-2</v>
      </c>
      <c r="CG16" s="174">
        <f t="shared" si="21"/>
        <v>-6.6294716114210672E-2</v>
      </c>
      <c r="CH16" s="174">
        <f t="shared" si="22"/>
        <v>0.2979139504563233</v>
      </c>
      <c r="CI16" s="174">
        <f t="shared" si="23"/>
        <v>9.0759075907589359E-3</v>
      </c>
      <c r="CJ16" s="174">
        <f t="shared" si="24"/>
        <v>0.12903225806451624</v>
      </c>
      <c r="CK16" s="174">
        <f t="shared" si="25"/>
        <v>-0.14014722536806334</v>
      </c>
      <c r="CL16" s="174">
        <f t="shared" si="26"/>
        <v>-1.0232796111538933E-3</v>
      </c>
      <c r="CM16" s="174"/>
      <c r="CN16" s="174"/>
      <c r="CO16" s="174"/>
      <c r="CP16" s="174"/>
      <c r="CQ16" s="174"/>
      <c r="CR16" s="174"/>
      <c r="CS16" s="174"/>
      <c r="CT16" s="174"/>
      <c r="CU16" s="174"/>
      <c r="CV16" s="174"/>
      <c r="CW16" s="174"/>
      <c r="CX16" s="174"/>
      <c r="CY16" s="174"/>
      <c r="CZ16" s="174"/>
      <c r="DA16" s="174"/>
      <c r="DB16" s="174"/>
      <c r="DC16" s="174"/>
      <c r="DD16" s="174"/>
      <c r="DE16" s="174"/>
      <c r="DF16" s="174"/>
      <c r="DG16" s="174">
        <f t="shared" si="27"/>
        <v>1.9430950728660523E-2</v>
      </c>
      <c r="DH16" s="174">
        <f t="shared" si="28"/>
        <v>1.3641133263378791E-2</v>
      </c>
      <c r="DI16" s="548">
        <f t="shared" si="29"/>
        <v>5.3481012658227689E-2</v>
      </c>
    </row>
    <row r="17" spans="2:113" x14ac:dyDescent="0.25">
      <c r="B17" s="126">
        <v>36404</v>
      </c>
      <c r="C17" s="438">
        <v>34.729999999999997</v>
      </c>
      <c r="D17" s="439">
        <v>32.67</v>
      </c>
      <c r="E17" s="439">
        <v>30.83</v>
      </c>
      <c r="F17" s="439">
        <v>36.35</v>
      </c>
      <c r="G17" s="439">
        <v>26.68</v>
      </c>
      <c r="H17" s="439">
        <v>31.61</v>
      </c>
      <c r="I17" s="439">
        <v>23.17</v>
      </c>
      <c r="J17" s="439">
        <v>25.7</v>
      </c>
      <c r="K17" s="439">
        <v>28.59</v>
      </c>
      <c r="L17" s="439">
        <v>37.630000000000003</v>
      </c>
      <c r="M17" s="439">
        <v>36.93</v>
      </c>
      <c r="N17" s="439">
        <v>32.21</v>
      </c>
      <c r="O17" s="439" t="s">
        <v>788</v>
      </c>
      <c r="P17" s="439">
        <v>37.119999999999997</v>
      </c>
      <c r="Q17" s="439" t="s">
        <v>788</v>
      </c>
      <c r="R17" s="439" t="s">
        <v>788</v>
      </c>
      <c r="S17" s="439" t="s">
        <v>788</v>
      </c>
      <c r="T17" s="439" t="s">
        <v>788</v>
      </c>
      <c r="U17" s="439" t="s">
        <v>788</v>
      </c>
      <c r="V17" s="439" t="s">
        <v>788</v>
      </c>
      <c r="W17" s="439" t="s">
        <v>788</v>
      </c>
      <c r="X17" s="439" t="s">
        <v>788</v>
      </c>
      <c r="Y17" s="439" t="s">
        <v>788</v>
      </c>
      <c r="Z17" s="439" t="s">
        <v>788</v>
      </c>
      <c r="AA17" s="439" t="s">
        <v>788</v>
      </c>
      <c r="AB17" s="439" t="s">
        <v>788</v>
      </c>
      <c r="AC17" s="439" t="s">
        <v>788</v>
      </c>
      <c r="AD17" s="439" t="s">
        <v>788</v>
      </c>
      <c r="AE17" s="439" t="s">
        <v>788</v>
      </c>
      <c r="AF17" s="439" t="s">
        <v>788</v>
      </c>
      <c r="AG17" s="439" t="s">
        <v>788</v>
      </c>
      <c r="AH17" s="439" t="s">
        <v>788</v>
      </c>
      <c r="AI17" s="439" t="s">
        <v>788</v>
      </c>
      <c r="AJ17" s="439" t="s">
        <v>788</v>
      </c>
      <c r="AK17" s="247">
        <v>29.25</v>
      </c>
      <c r="AL17" s="247">
        <v>28.95</v>
      </c>
      <c r="AM17" s="440">
        <v>32.31</v>
      </c>
      <c r="AN17" s="442"/>
      <c r="AO17" s="442"/>
      <c r="AP17" s="442">
        <f t="shared" si="0"/>
        <v>1.7156054107555274E-2</v>
      </c>
      <c r="AQ17" s="442">
        <f t="shared" si="1"/>
        <v>2.423217807833189E-2</v>
      </c>
      <c r="AR17" s="442">
        <f t="shared" si="2"/>
        <v>-6.3314711359404585E-3</v>
      </c>
      <c r="AS17" s="442">
        <f t="shared" si="3"/>
        <v>-2.1665119158155499E-2</v>
      </c>
      <c r="AT17" s="442">
        <f t="shared" si="4"/>
        <v>1.8014059753954204E-2</v>
      </c>
      <c r="AU17" s="442">
        <f t="shared" si="5"/>
        <v>-3.9252336448598157E-2</v>
      </c>
      <c r="AV17" s="442">
        <f t="shared" si="6"/>
        <v>4.92091388400695E-3</v>
      </c>
      <c r="AW17" s="442">
        <f t="shared" si="7"/>
        <v>-5.4997488699146113E-2</v>
      </c>
      <c r="AX17" s="442">
        <f t="shared" si="8"/>
        <v>6.5412919051512919E-3</v>
      </c>
      <c r="AY17" s="442">
        <f t="shared" si="9"/>
        <v>-3.1278195488721794E-2</v>
      </c>
      <c r="AZ17" s="442" t="e">
        <f t="shared" si="10"/>
        <v>#VALUE!</v>
      </c>
      <c r="BA17" s="442">
        <f t="shared" si="11"/>
        <v>-4.9423815620998734E-2</v>
      </c>
      <c r="BB17" s="442"/>
      <c r="BC17" s="442"/>
      <c r="BD17" s="442"/>
      <c r="BE17" s="442"/>
      <c r="BF17" s="442"/>
      <c r="BG17" s="442"/>
      <c r="BH17" s="442"/>
      <c r="BI17" s="442"/>
      <c r="BJ17" s="442"/>
      <c r="BK17" s="442"/>
      <c r="BL17" s="442"/>
      <c r="BM17" s="442"/>
      <c r="BN17" s="442"/>
      <c r="BO17" s="442"/>
      <c r="BP17" s="442"/>
      <c r="BQ17" s="442"/>
      <c r="BR17" s="442"/>
      <c r="BS17" s="442"/>
      <c r="BT17" s="442"/>
      <c r="BU17" s="442"/>
      <c r="BV17" s="442">
        <f t="shared" si="12"/>
        <v>-4.4247787610619538E-3</v>
      </c>
      <c r="BW17" s="442">
        <f t="shared" si="13"/>
        <v>-1.0351966873706209E-3</v>
      </c>
      <c r="BX17" s="442">
        <f t="shared" si="14"/>
        <v>-2.9438269750675761E-2</v>
      </c>
      <c r="BY17" s="174"/>
      <c r="BZ17" s="174"/>
      <c r="CA17" s="174">
        <f t="shared" si="15"/>
        <v>7.2720946416144683E-2</v>
      </c>
      <c r="CB17" s="174">
        <f t="shared" si="16"/>
        <v>0.14668769716088326</v>
      </c>
      <c r="CC17" s="174">
        <f t="shared" si="17"/>
        <v>4.5180722891566827E-3</v>
      </c>
      <c r="CD17" s="174">
        <f t="shared" si="18"/>
        <v>9.6047156726768446E-2</v>
      </c>
      <c r="CE17" s="174">
        <f t="shared" si="19"/>
        <v>1.1790393013100475E-2</v>
      </c>
      <c r="CF17" s="174">
        <f t="shared" si="20"/>
        <v>-4.7089358546533178E-2</v>
      </c>
      <c r="CG17" s="174">
        <f t="shared" si="21"/>
        <v>-6.9638789456557104E-2</v>
      </c>
      <c r="CH17" s="174">
        <f t="shared" si="22"/>
        <v>0.25768716577540118</v>
      </c>
      <c r="CI17" s="174">
        <f t="shared" si="23"/>
        <v>2.8977431039286738E-2</v>
      </c>
      <c r="CJ17" s="174">
        <f t="shared" si="24"/>
        <v>5.2958483164432746E-2</v>
      </c>
      <c r="CK17" s="174" t="e">
        <f t="shared" si="25"/>
        <v>#VALUE!</v>
      </c>
      <c r="CL17" s="174">
        <f t="shared" si="26"/>
        <v>-1.9545694664553692E-2</v>
      </c>
      <c r="CM17" s="174"/>
      <c r="CN17" s="174"/>
      <c r="CO17" s="174"/>
      <c r="CP17" s="174"/>
      <c r="CQ17" s="174"/>
      <c r="CR17" s="174"/>
      <c r="CS17" s="174"/>
      <c r="CT17" s="174"/>
      <c r="CU17" s="174"/>
      <c r="CV17" s="174"/>
      <c r="CW17" s="174"/>
      <c r="CX17" s="174"/>
      <c r="CY17" s="174"/>
      <c r="CZ17" s="174"/>
      <c r="DA17" s="174"/>
      <c r="DB17" s="174"/>
      <c r="DC17" s="174"/>
      <c r="DD17" s="174"/>
      <c r="DE17" s="174"/>
      <c r="DF17" s="174"/>
      <c r="DG17" s="174">
        <f t="shared" si="27"/>
        <v>1.7745302713987554E-2</v>
      </c>
      <c r="DH17" s="174">
        <f t="shared" si="28"/>
        <v>1.1530398322851187E-2</v>
      </c>
      <c r="DI17" s="548">
        <f t="shared" si="29"/>
        <v>4.9025974025973973E-2</v>
      </c>
    </row>
    <row r="18" spans="2:113" x14ac:dyDescent="0.25">
      <c r="B18" s="126">
        <v>36495</v>
      </c>
      <c r="C18" s="438">
        <v>33.5</v>
      </c>
      <c r="D18" s="439">
        <v>33</v>
      </c>
      <c r="E18" s="439">
        <v>30.87</v>
      </c>
      <c r="F18" s="439">
        <v>33.51</v>
      </c>
      <c r="G18" s="439">
        <v>26.33</v>
      </c>
      <c r="H18" s="439">
        <v>32.369999999999997</v>
      </c>
      <c r="I18" s="439">
        <v>22.87</v>
      </c>
      <c r="J18" s="439">
        <v>26.9</v>
      </c>
      <c r="K18" s="439">
        <v>29.16</v>
      </c>
      <c r="L18" s="439">
        <v>38.24</v>
      </c>
      <c r="M18" s="439">
        <v>36.14</v>
      </c>
      <c r="N18" s="439">
        <v>30</v>
      </c>
      <c r="O18" s="439" t="s">
        <v>788</v>
      </c>
      <c r="P18" s="439">
        <v>39.22</v>
      </c>
      <c r="Q18" s="439" t="s">
        <v>788</v>
      </c>
      <c r="R18" s="439" t="s">
        <v>788</v>
      </c>
      <c r="S18" s="439" t="s">
        <v>788</v>
      </c>
      <c r="T18" s="439" t="s">
        <v>788</v>
      </c>
      <c r="U18" s="439" t="s">
        <v>788</v>
      </c>
      <c r="V18" s="439" t="s">
        <v>788</v>
      </c>
      <c r="W18" s="439" t="s">
        <v>788</v>
      </c>
      <c r="X18" s="439" t="s">
        <v>788</v>
      </c>
      <c r="Y18" s="439" t="s">
        <v>788</v>
      </c>
      <c r="Z18" s="439" t="s">
        <v>788</v>
      </c>
      <c r="AA18" s="439" t="s">
        <v>788</v>
      </c>
      <c r="AB18" s="439" t="s">
        <v>788</v>
      </c>
      <c r="AC18" s="439" t="s">
        <v>788</v>
      </c>
      <c r="AD18" s="439" t="s">
        <v>788</v>
      </c>
      <c r="AE18" s="439" t="s">
        <v>788</v>
      </c>
      <c r="AF18" s="439" t="s">
        <v>788</v>
      </c>
      <c r="AG18" s="439" t="s">
        <v>788</v>
      </c>
      <c r="AH18" s="439" t="s">
        <v>788</v>
      </c>
      <c r="AI18" s="439" t="s">
        <v>788</v>
      </c>
      <c r="AJ18" s="439" t="s">
        <v>788</v>
      </c>
      <c r="AK18" s="247">
        <v>28.98</v>
      </c>
      <c r="AL18" s="247">
        <v>28.59</v>
      </c>
      <c r="AM18" s="440">
        <v>32.619999999999997</v>
      </c>
      <c r="AN18" s="442">
        <f t="shared" ref="AN18:AN71" si="30">C18/C17-1</f>
        <v>-3.5416066801036483E-2</v>
      </c>
      <c r="AO18" s="442">
        <f t="shared" ref="AO18:AO71" si="31">D18/D17-1</f>
        <v>1.0101010101009944E-2</v>
      </c>
      <c r="AP18" s="442">
        <f t="shared" si="0"/>
        <v>1.2974375608174604E-3</v>
      </c>
      <c r="AQ18" s="442">
        <f t="shared" si="1"/>
        <v>-7.812929848693273E-2</v>
      </c>
      <c r="AR18" s="442">
        <f t="shared" si="2"/>
        <v>-1.3118440779610219E-2</v>
      </c>
      <c r="AS18" s="442">
        <f t="shared" si="3"/>
        <v>2.4043024359379883E-2</v>
      </c>
      <c r="AT18" s="442">
        <f t="shared" si="4"/>
        <v>-1.294777729823049E-2</v>
      </c>
      <c r="AU18" s="442">
        <f t="shared" si="5"/>
        <v>4.6692607003891107E-2</v>
      </c>
      <c r="AV18" s="442">
        <f t="shared" si="6"/>
        <v>1.9937040923399874E-2</v>
      </c>
      <c r="AW18" s="442">
        <f t="shared" si="7"/>
        <v>1.6210470369386165E-2</v>
      </c>
      <c r="AX18" s="442">
        <f t="shared" si="8"/>
        <v>-2.1391822366639612E-2</v>
      </c>
      <c r="AY18" s="442">
        <f t="shared" si="9"/>
        <v>-6.8612232226016756E-2</v>
      </c>
      <c r="AZ18" s="442" t="e">
        <f t="shared" si="10"/>
        <v>#VALUE!</v>
      </c>
      <c r="BA18" s="442">
        <f t="shared" si="11"/>
        <v>5.657327586206895E-2</v>
      </c>
      <c r="BB18" s="442"/>
      <c r="BC18" s="442"/>
      <c r="BD18" s="442"/>
      <c r="BE18" s="442"/>
      <c r="BF18" s="442"/>
      <c r="BG18" s="442"/>
      <c r="BH18" s="442"/>
      <c r="BI18" s="442"/>
      <c r="BJ18" s="442"/>
      <c r="BK18" s="442"/>
      <c r="BL18" s="442"/>
      <c r="BM18" s="442"/>
      <c r="BN18" s="442"/>
      <c r="BO18" s="442"/>
      <c r="BP18" s="442"/>
      <c r="BQ18" s="442"/>
      <c r="BR18" s="442"/>
      <c r="BS18" s="442"/>
      <c r="BT18" s="442"/>
      <c r="BU18" s="442"/>
      <c r="BV18" s="442">
        <f t="shared" si="12"/>
        <v>-9.2307692307692646E-3</v>
      </c>
      <c r="BW18" s="442">
        <f t="shared" si="13"/>
        <v>-1.2435233160621784E-2</v>
      </c>
      <c r="BX18" s="442">
        <f t="shared" si="14"/>
        <v>9.5945527700400657E-3</v>
      </c>
      <c r="BY18" s="174"/>
      <c r="BZ18" s="174"/>
      <c r="CA18" s="174">
        <f t="shared" si="15"/>
        <v>5.9005145797598635E-2</v>
      </c>
      <c r="CB18" s="174">
        <f t="shared" si="16"/>
        <v>7.0265091025231596E-2</v>
      </c>
      <c r="CC18" s="174">
        <f t="shared" si="17"/>
        <v>-1.3857677902621712E-2</v>
      </c>
      <c r="CD18" s="174">
        <f t="shared" si="18"/>
        <v>9.8405157787580633E-2</v>
      </c>
      <c r="CE18" s="174">
        <f t="shared" si="19"/>
        <v>-3.461376108062475E-2</v>
      </c>
      <c r="CF18" s="174">
        <f t="shared" si="20"/>
        <v>2.0485584218512765E-2</v>
      </c>
      <c r="CG18" s="174">
        <f t="shared" si="21"/>
        <v>-2.3947998631542733E-3</v>
      </c>
      <c r="CH18" s="174">
        <f t="shared" si="22"/>
        <v>0.12968980797636642</v>
      </c>
      <c r="CI18" s="174">
        <f t="shared" si="23"/>
        <v>-2.0596205962059577E-2</v>
      </c>
      <c r="CJ18" s="174">
        <f t="shared" si="24"/>
        <v>-2.2164276401564487E-2</v>
      </c>
      <c r="CK18" s="174" t="e">
        <f t="shared" si="25"/>
        <v>#VALUE!</v>
      </c>
      <c r="CL18" s="174">
        <f t="shared" si="26"/>
        <v>-4.8750909531894204E-2</v>
      </c>
      <c r="CM18" s="174"/>
      <c r="CN18" s="174"/>
      <c r="CO18" s="174"/>
      <c r="CP18" s="174"/>
      <c r="CQ18" s="174"/>
      <c r="CR18" s="174"/>
      <c r="CS18" s="174"/>
      <c r="CT18" s="174"/>
      <c r="CU18" s="174"/>
      <c r="CV18" s="174"/>
      <c r="CW18" s="174"/>
      <c r="CX18" s="174"/>
      <c r="CY18" s="174"/>
      <c r="CZ18" s="174"/>
      <c r="DA18" s="174"/>
      <c r="DB18" s="174"/>
      <c r="DC18" s="174"/>
      <c r="DD18" s="174"/>
      <c r="DE18" s="174"/>
      <c r="DF18" s="174"/>
      <c r="DG18" s="174">
        <f t="shared" si="27"/>
        <v>-5.1493305870236039E-3</v>
      </c>
      <c r="DH18" s="174">
        <f t="shared" si="28"/>
        <v>-1.2776243093922668E-2</v>
      </c>
      <c r="DI18" s="548">
        <f t="shared" si="29"/>
        <v>3.4570250555026938E-2</v>
      </c>
    </row>
    <row r="19" spans="2:113" x14ac:dyDescent="0.25">
      <c r="B19" s="126">
        <v>36586</v>
      </c>
      <c r="C19" s="438">
        <v>33.5</v>
      </c>
      <c r="D19" s="439">
        <v>29.29</v>
      </c>
      <c r="E19" s="439">
        <v>31.1</v>
      </c>
      <c r="F19" s="439">
        <v>34.630000000000003</v>
      </c>
      <c r="G19" s="439">
        <v>26.68</v>
      </c>
      <c r="H19" s="439">
        <v>33.43</v>
      </c>
      <c r="I19" s="439">
        <v>21.98</v>
      </c>
      <c r="J19" s="439">
        <v>28.33</v>
      </c>
      <c r="K19" s="439">
        <v>29.28</v>
      </c>
      <c r="L19" s="439">
        <v>37.67</v>
      </c>
      <c r="M19" s="439">
        <v>36.68</v>
      </c>
      <c r="N19" s="439">
        <v>31.87</v>
      </c>
      <c r="O19" s="439" t="s">
        <v>788</v>
      </c>
      <c r="P19" s="439">
        <v>38.74</v>
      </c>
      <c r="Q19" s="439" t="s">
        <v>788</v>
      </c>
      <c r="R19" s="439" t="s">
        <v>788</v>
      </c>
      <c r="S19" s="439" t="s">
        <v>788</v>
      </c>
      <c r="T19" s="439" t="s">
        <v>788</v>
      </c>
      <c r="U19" s="439" t="s">
        <v>788</v>
      </c>
      <c r="V19" s="439" t="s">
        <v>788</v>
      </c>
      <c r="W19" s="439" t="s">
        <v>788</v>
      </c>
      <c r="X19" s="439" t="s">
        <v>788</v>
      </c>
      <c r="Y19" s="439" t="s">
        <v>788</v>
      </c>
      <c r="Z19" s="439" t="s">
        <v>788</v>
      </c>
      <c r="AA19" s="439" t="s">
        <v>788</v>
      </c>
      <c r="AB19" s="439" t="s">
        <v>788</v>
      </c>
      <c r="AC19" s="439" t="s">
        <v>788</v>
      </c>
      <c r="AD19" s="439" t="s">
        <v>788</v>
      </c>
      <c r="AE19" s="439" t="s">
        <v>788</v>
      </c>
      <c r="AF19" s="439" t="s">
        <v>788</v>
      </c>
      <c r="AG19" s="439" t="s">
        <v>788</v>
      </c>
      <c r="AH19" s="439" t="s">
        <v>788</v>
      </c>
      <c r="AI19" s="439" t="s">
        <v>788</v>
      </c>
      <c r="AJ19" s="439" t="s">
        <v>788</v>
      </c>
      <c r="AK19" s="247">
        <v>29.33</v>
      </c>
      <c r="AL19" s="247">
        <v>28.93</v>
      </c>
      <c r="AM19" s="440">
        <v>33.11</v>
      </c>
      <c r="AN19" s="442">
        <f t="shared" si="30"/>
        <v>0</v>
      </c>
      <c r="AO19" s="442">
        <f t="shared" si="31"/>
        <v>-0.11242424242424243</v>
      </c>
      <c r="AP19" s="442">
        <f t="shared" si="0"/>
        <v>7.4505992873339366E-3</v>
      </c>
      <c r="AQ19" s="442">
        <f t="shared" si="1"/>
        <v>3.3422858848105141E-2</v>
      </c>
      <c r="AR19" s="442">
        <f t="shared" si="2"/>
        <v>1.3292821876186967E-2</v>
      </c>
      <c r="AS19" s="442">
        <f t="shared" si="3"/>
        <v>3.2746370095767752E-2</v>
      </c>
      <c r="AT19" s="442">
        <f t="shared" si="4"/>
        <v>-3.8915609969392251E-2</v>
      </c>
      <c r="AU19" s="442">
        <f t="shared" si="5"/>
        <v>5.3159851301115335E-2</v>
      </c>
      <c r="AV19" s="442">
        <f t="shared" si="6"/>
        <v>4.115226337448652E-3</v>
      </c>
      <c r="AW19" s="442">
        <f t="shared" si="7"/>
        <v>-1.4905857740585726E-2</v>
      </c>
      <c r="AX19" s="442">
        <f t="shared" si="8"/>
        <v>1.4941892639734444E-2</v>
      </c>
      <c r="AY19" s="442">
        <f t="shared" si="9"/>
        <v>6.2333333333333352E-2</v>
      </c>
      <c r="AZ19" s="442" t="e">
        <f t="shared" si="10"/>
        <v>#VALUE!</v>
      </c>
      <c r="BA19" s="442">
        <f t="shared" si="11"/>
        <v>-1.2238653748087636E-2</v>
      </c>
      <c r="BB19" s="442"/>
      <c r="BC19" s="442"/>
      <c r="BD19" s="442"/>
      <c r="BE19" s="442"/>
      <c r="BF19" s="442"/>
      <c r="BG19" s="442"/>
      <c r="BH19" s="442"/>
      <c r="BI19" s="442"/>
      <c r="BJ19" s="442"/>
      <c r="BK19" s="442"/>
      <c r="BL19" s="442"/>
      <c r="BM19" s="442"/>
      <c r="BN19" s="442"/>
      <c r="BO19" s="442"/>
      <c r="BP19" s="442"/>
      <c r="BQ19" s="442"/>
      <c r="BR19" s="442"/>
      <c r="BS19" s="442"/>
      <c r="BT19" s="442"/>
      <c r="BU19" s="442"/>
      <c r="BV19" s="442">
        <f t="shared" si="12"/>
        <v>1.207729468599017E-2</v>
      </c>
      <c r="BW19" s="442">
        <f t="shared" si="13"/>
        <v>1.189227002448412E-2</v>
      </c>
      <c r="BX19" s="442">
        <f t="shared" si="14"/>
        <v>1.5021459227467782E-2</v>
      </c>
      <c r="BY19" s="174"/>
      <c r="BZ19" s="174"/>
      <c r="CA19" s="174">
        <f t="shared" si="15"/>
        <v>2.1011162179908061E-2</v>
      </c>
      <c r="CB19" s="174">
        <f t="shared" si="16"/>
        <v>2.0029455081001402E-2</v>
      </c>
      <c r="CC19" s="174">
        <f t="shared" si="17"/>
        <v>-2.24382946896029E-3</v>
      </c>
      <c r="CD19" s="174">
        <f t="shared" si="18"/>
        <v>9.7504924491135903E-2</v>
      </c>
      <c r="CE19" s="174">
        <f t="shared" si="19"/>
        <v>-4.2682926829268331E-2</v>
      </c>
      <c r="CF19" s="174">
        <f t="shared" si="20"/>
        <v>2.943313953488369E-2</v>
      </c>
      <c r="CG19" s="174">
        <f t="shared" si="21"/>
        <v>2.700806734479122E-2</v>
      </c>
      <c r="CH19" s="174">
        <f t="shared" si="22"/>
        <v>7.1387940841865838E-2</v>
      </c>
      <c r="CI19" s="174">
        <f t="shared" si="23"/>
        <v>-7.0384407146724115E-3</v>
      </c>
      <c r="CJ19" s="174">
        <f t="shared" si="24"/>
        <v>1.8861993083936213E-3</v>
      </c>
      <c r="CK19" s="174" t="e">
        <f t="shared" si="25"/>
        <v>#VALUE!</v>
      </c>
      <c r="CL19" s="174">
        <f t="shared" si="26"/>
        <v>-9.4604960368191993E-3</v>
      </c>
      <c r="CM19" s="174"/>
      <c r="CN19" s="174"/>
      <c r="CO19" s="174"/>
      <c r="CP19" s="174"/>
      <c r="CQ19" s="174"/>
      <c r="CR19" s="174"/>
      <c r="CS19" s="174"/>
      <c r="CT19" s="174"/>
      <c r="CU19" s="174"/>
      <c r="CV19" s="174"/>
      <c r="CW19" s="174"/>
      <c r="CX19" s="174"/>
      <c r="CY19" s="174"/>
      <c r="CZ19" s="174"/>
      <c r="DA19" s="174"/>
      <c r="DB19" s="174"/>
      <c r="DC19" s="174"/>
      <c r="DD19" s="174"/>
      <c r="DE19" s="174"/>
      <c r="DF19" s="174"/>
      <c r="DG19" s="174">
        <f t="shared" si="27"/>
        <v>-2.0415107179313496E-3</v>
      </c>
      <c r="DH19" s="174">
        <f t="shared" si="28"/>
        <v>-4.8159614723082278E-3</v>
      </c>
      <c r="DI19" s="548">
        <f t="shared" si="29"/>
        <v>1.3468013468013407E-2</v>
      </c>
    </row>
    <row r="20" spans="2:113" x14ac:dyDescent="0.25">
      <c r="B20" s="126">
        <v>36678</v>
      </c>
      <c r="C20" s="438">
        <v>11.07</v>
      </c>
      <c r="D20" s="439">
        <v>29.69</v>
      </c>
      <c r="E20" s="439">
        <v>30.65</v>
      </c>
      <c r="F20" s="439">
        <v>35.44</v>
      </c>
      <c r="G20" s="439">
        <v>25.54</v>
      </c>
      <c r="H20" s="439">
        <v>32.86</v>
      </c>
      <c r="I20" s="439">
        <v>22.27</v>
      </c>
      <c r="J20" s="439">
        <v>29.52</v>
      </c>
      <c r="K20" s="439">
        <v>28.98</v>
      </c>
      <c r="L20" s="439">
        <v>35.81</v>
      </c>
      <c r="M20" s="439">
        <v>36.119999999999997</v>
      </c>
      <c r="N20" s="439">
        <v>30.66</v>
      </c>
      <c r="O20" s="439" t="s">
        <v>788</v>
      </c>
      <c r="P20" s="439">
        <v>30.78</v>
      </c>
      <c r="Q20" s="439" t="s">
        <v>788</v>
      </c>
      <c r="R20" s="439" t="s">
        <v>788</v>
      </c>
      <c r="S20" s="439" t="s">
        <v>788</v>
      </c>
      <c r="T20" s="439" t="s">
        <v>788</v>
      </c>
      <c r="U20" s="439" t="s">
        <v>788</v>
      </c>
      <c r="V20" s="439" t="s">
        <v>788</v>
      </c>
      <c r="W20" s="439" t="s">
        <v>788</v>
      </c>
      <c r="X20" s="439" t="s">
        <v>788</v>
      </c>
      <c r="Y20" s="439" t="s">
        <v>788</v>
      </c>
      <c r="Z20" s="439" t="s">
        <v>788</v>
      </c>
      <c r="AA20" s="439" t="s">
        <v>788</v>
      </c>
      <c r="AB20" s="439" t="s">
        <v>788</v>
      </c>
      <c r="AC20" s="439" t="s">
        <v>788</v>
      </c>
      <c r="AD20" s="439" t="s">
        <v>788</v>
      </c>
      <c r="AE20" s="439" t="s">
        <v>788</v>
      </c>
      <c r="AF20" s="439" t="s">
        <v>788</v>
      </c>
      <c r="AG20" s="439" t="s">
        <v>788</v>
      </c>
      <c r="AH20" s="439" t="s">
        <v>788</v>
      </c>
      <c r="AI20" s="439" t="s">
        <v>788</v>
      </c>
      <c r="AJ20" s="439" t="s">
        <v>788</v>
      </c>
      <c r="AK20" s="247">
        <v>28.43</v>
      </c>
      <c r="AL20" s="247">
        <v>28.1</v>
      </c>
      <c r="AM20" s="440">
        <v>31.61</v>
      </c>
      <c r="AN20" s="442">
        <f t="shared" si="30"/>
        <v>-0.66955223880597015</v>
      </c>
      <c r="AO20" s="442">
        <f t="shared" si="31"/>
        <v>1.3656538067599922E-2</v>
      </c>
      <c r="AP20" s="442">
        <f t="shared" si="0"/>
        <v>-1.4469453376205865E-2</v>
      </c>
      <c r="AQ20" s="442">
        <f t="shared" si="1"/>
        <v>2.3390124169794912E-2</v>
      </c>
      <c r="AR20" s="442">
        <f t="shared" si="2"/>
        <v>-4.27286356821589E-2</v>
      </c>
      <c r="AS20" s="442">
        <f t="shared" si="3"/>
        <v>-1.7050553395154044E-2</v>
      </c>
      <c r="AT20" s="442">
        <f t="shared" si="4"/>
        <v>1.3193812556869799E-2</v>
      </c>
      <c r="AU20" s="442">
        <f t="shared" si="5"/>
        <v>4.2004941757853853E-2</v>
      </c>
      <c r="AV20" s="442">
        <f t="shared" si="6"/>
        <v>-1.0245901639344246E-2</v>
      </c>
      <c r="AW20" s="442">
        <f t="shared" si="7"/>
        <v>-4.9376161401645802E-2</v>
      </c>
      <c r="AX20" s="442">
        <f t="shared" si="8"/>
        <v>-1.5267175572519109E-2</v>
      </c>
      <c r="AY20" s="442">
        <f t="shared" si="9"/>
        <v>-3.7966739880765599E-2</v>
      </c>
      <c r="AZ20" s="442" t="e">
        <f t="shared" si="10"/>
        <v>#VALUE!</v>
      </c>
      <c r="BA20" s="442">
        <f t="shared" si="11"/>
        <v>-0.20547237996902423</v>
      </c>
      <c r="BB20" s="442"/>
      <c r="BC20" s="442"/>
      <c r="BD20" s="442"/>
      <c r="BE20" s="442"/>
      <c r="BF20" s="442"/>
      <c r="BG20" s="442"/>
      <c r="BH20" s="442"/>
      <c r="BI20" s="442"/>
      <c r="BJ20" s="442"/>
      <c r="BK20" s="442"/>
      <c r="BL20" s="442"/>
      <c r="BM20" s="442"/>
      <c r="BN20" s="442"/>
      <c r="BO20" s="442"/>
      <c r="BP20" s="442"/>
      <c r="BQ20" s="442"/>
      <c r="BR20" s="442"/>
      <c r="BS20" s="442"/>
      <c r="BT20" s="442"/>
      <c r="BU20" s="442"/>
      <c r="BV20" s="442">
        <f t="shared" si="12"/>
        <v>-3.0685305148312247E-2</v>
      </c>
      <c r="BW20" s="442">
        <f t="shared" si="13"/>
        <v>-2.8689941237469707E-2</v>
      </c>
      <c r="BX20" s="442">
        <f t="shared" si="14"/>
        <v>-4.5303533675626673E-2</v>
      </c>
      <c r="BY20" s="174"/>
      <c r="BZ20" s="174"/>
      <c r="CA20" s="174">
        <f t="shared" si="15"/>
        <v>1.1217419993401423E-2</v>
      </c>
      <c r="CB20" s="174">
        <f t="shared" si="16"/>
        <v>-1.4088475626938823E-3</v>
      </c>
      <c r="CC20" s="174">
        <f t="shared" si="17"/>
        <v>-4.8789571694599743E-2</v>
      </c>
      <c r="CD20" s="174">
        <f t="shared" si="18"/>
        <v>1.7022593624264948E-2</v>
      </c>
      <c r="CE20" s="174">
        <f t="shared" si="19"/>
        <v>-2.152899824253085E-2</v>
      </c>
      <c r="CF20" s="174">
        <f t="shared" si="20"/>
        <v>0.10355140186915879</v>
      </c>
      <c r="CG20" s="174">
        <f t="shared" si="21"/>
        <v>1.8629173989455294E-2</v>
      </c>
      <c r="CH20" s="174">
        <f t="shared" si="22"/>
        <v>-0.10070316423907577</v>
      </c>
      <c r="CI20" s="174">
        <f t="shared" si="23"/>
        <v>-1.5535568274734235E-2</v>
      </c>
      <c r="CJ20" s="174">
        <f t="shared" si="24"/>
        <v>-7.7894736842105239E-2</v>
      </c>
      <c r="CK20" s="174" t="e">
        <f t="shared" si="25"/>
        <v>#VALUE!</v>
      </c>
      <c r="CL20" s="174">
        <f t="shared" si="26"/>
        <v>-0.21177976952624833</v>
      </c>
      <c r="CM20" s="174"/>
      <c r="CN20" s="174"/>
      <c r="CO20" s="174"/>
      <c r="CP20" s="174"/>
      <c r="CQ20" s="174"/>
      <c r="CR20" s="174"/>
      <c r="CS20" s="174"/>
      <c r="CT20" s="174"/>
      <c r="CU20" s="174"/>
      <c r="CV20" s="174"/>
      <c r="CW20" s="174"/>
      <c r="CX20" s="174"/>
      <c r="CY20" s="174"/>
      <c r="CZ20" s="174"/>
      <c r="DA20" s="174"/>
      <c r="DB20" s="174"/>
      <c r="DC20" s="174"/>
      <c r="DD20" s="174"/>
      <c r="DE20" s="174"/>
      <c r="DF20" s="174"/>
      <c r="DG20" s="174">
        <f t="shared" si="27"/>
        <v>-3.2334921715452714E-2</v>
      </c>
      <c r="DH20" s="174">
        <f t="shared" si="28"/>
        <v>-3.0365769496204287E-2</v>
      </c>
      <c r="DI20" s="548">
        <f t="shared" si="29"/>
        <v>-5.0465605286872939E-2</v>
      </c>
    </row>
    <row r="21" spans="2:113" x14ac:dyDescent="0.25">
      <c r="B21" s="126">
        <v>36770</v>
      </c>
      <c r="C21" s="438">
        <v>19.11</v>
      </c>
      <c r="D21" s="439">
        <v>30.32</v>
      </c>
      <c r="E21" s="439">
        <v>30.26</v>
      </c>
      <c r="F21" s="439">
        <v>32.79</v>
      </c>
      <c r="G21" s="439">
        <v>25.06</v>
      </c>
      <c r="H21" s="439">
        <v>31.46</v>
      </c>
      <c r="I21" s="439">
        <v>22.41</v>
      </c>
      <c r="J21" s="439">
        <v>28.9</v>
      </c>
      <c r="K21" s="439">
        <v>30.69</v>
      </c>
      <c r="L21" s="439">
        <v>26.13</v>
      </c>
      <c r="M21" s="439">
        <v>35.770000000000003</v>
      </c>
      <c r="N21" s="439">
        <v>31.37</v>
      </c>
      <c r="O21" s="439">
        <v>30.37</v>
      </c>
      <c r="P21" s="439">
        <v>31.68</v>
      </c>
      <c r="Q21" s="439" t="s">
        <v>788</v>
      </c>
      <c r="R21" s="439" t="s">
        <v>788</v>
      </c>
      <c r="S21" s="439" t="s">
        <v>788</v>
      </c>
      <c r="T21" s="439" t="s">
        <v>788</v>
      </c>
      <c r="U21" s="439" t="s">
        <v>788</v>
      </c>
      <c r="V21" s="439" t="s">
        <v>788</v>
      </c>
      <c r="W21" s="439" t="s">
        <v>788</v>
      </c>
      <c r="X21" s="439" t="s">
        <v>788</v>
      </c>
      <c r="Y21" s="439" t="s">
        <v>788</v>
      </c>
      <c r="Z21" s="439" t="s">
        <v>788</v>
      </c>
      <c r="AA21" s="439" t="s">
        <v>788</v>
      </c>
      <c r="AB21" s="439" t="s">
        <v>788</v>
      </c>
      <c r="AC21" s="439" t="s">
        <v>788</v>
      </c>
      <c r="AD21" s="439" t="s">
        <v>788</v>
      </c>
      <c r="AE21" s="439" t="s">
        <v>788</v>
      </c>
      <c r="AF21" s="439" t="s">
        <v>788</v>
      </c>
      <c r="AG21" s="439" t="s">
        <v>788</v>
      </c>
      <c r="AH21" s="439" t="s">
        <v>788</v>
      </c>
      <c r="AI21" s="439" t="s">
        <v>788</v>
      </c>
      <c r="AJ21" s="439" t="s">
        <v>788</v>
      </c>
      <c r="AK21" s="247">
        <v>28.08</v>
      </c>
      <c r="AL21" s="247">
        <v>27.87</v>
      </c>
      <c r="AM21" s="440">
        <v>30.33</v>
      </c>
      <c r="AN21" s="442">
        <f t="shared" si="30"/>
        <v>0.72628726287262868</v>
      </c>
      <c r="AO21" s="442">
        <f t="shared" si="31"/>
        <v>2.1219265746042382E-2</v>
      </c>
      <c r="AP21" s="442">
        <f t="shared" si="0"/>
        <v>-1.2724306688417508E-2</v>
      </c>
      <c r="AQ21" s="442">
        <f t="shared" si="1"/>
        <v>-7.4774266365688402E-2</v>
      </c>
      <c r="AR21" s="442">
        <f t="shared" si="2"/>
        <v>-1.8794048551292075E-2</v>
      </c>
      <c r="AS21" s="442">
        <f t="shared" si="3"/>
        <v>-4.2604990870359072E-2</v>
      </c>
      <c r="AT21" s="442">
        <f t="shared" si="4"/>
        <v>6.2864840592726789E-3</v>
      </c>
      <c r="AU21" s="442">
        <f t="shared" si="5"/>
        <v>-2.1002710027100302E-2</v>
      </c>
      <c r="AV21" s="442">
        <f t="shared" si="6"/>
        <v>5.9006211180124168E-2</v>
      </c>
      <c r="AW21" s="442">
        <f t="shared" si="7"/>
        <v>-0.27031555431443743</v>
      </c>
      <c r="AX21" s="442">
        <f t="shared" si="8"/>
        <v>-9.6899224806199502E-3</v>
      </c>
      <c r="AY21" s="442">
        <f t="shared" si="9"/>
        <v>2.315720808871502E-2</v>
      </c>
      <c r="AZ21" s="442" t="e">
        <f t="shared" si="10"/>
        <v>#VALUE!</v>
      </c>
      <c r="BA21" s="442">
        <f t="shared" si="11"/>
        <v>2.9239766081871288E-2</v>
      </c>
      <c r="BB21" s="442"/>
      <c r="BC21" s="442"/>
      <c r="BD21" s="442"/>
      <c r="BE21" s="442"/>
      <c r="BF21" s="442"/>
      <c r="BG21" s="442"/>
      <c r="BH21" s="442"/>
      <c r="BI21" s="442"/>
      <c r="BJ21" s="442"/>
      <c r="BK21" s="442"/>
      <c r="BL21" s="442"/>
      <c r="BM21" s="442"/>
      <c r="BN21" s="442"/>
      <c r="BO21" s="442"/>
      <c r="BP21" s="442"/>
      <c r="BQ21" s="442"/>
      <c r="BR21" s="442"/>
      <c r="BS21" s="442"/>
      <c r="BT21" s="442"/>
      <c r="BU21" s="442"/>
      <c r="BV21" s="442">
        <f t="shared" si="12"/>
        <v>-1.2310939148786559E-2</v>
      </c>
      <c r="BW21" s="442">
        <f t="shared" si="13"/>
        <v>-8.1850533807829029E-3</v>
      </c>
      <c r="BX21" s="442">
        <f t="shared" si="14"/>
        <v>-4.0493514710534639E-2</v>
      </c>
      <c r="BY21" s="174">
        <f t="shared" ref="BY21:BY74" si="32">C21/C17-1</f>
        <v>-0.44975525482291967</v>
      </c>
      <c r="BZ21" s="174">
        <f t="shared" ref="BZ21:BZ74" si="33">D21/D17-1</f>
        <v>-7.193143556779924E-2</v>
      </c>
      <c r="CA21" s="174">
        <f t="shared" si="15"/>
        <v>-1.848848524164759E-2</v>
      </c>
      <c r="CB21" s="174">
        <f t="shared" si="16"/>
        <v>-9.793672627235217E-2</v>
      </c>
      <c r="CC21" s="174">
        <f t="shared" si="17"/>
        <v>-6.071964017991005E-2</v>
      </c>
      <c r="CD21" s="174">
        <f t="shared" si="18"/>
        <v>-4.745333755140746E-3</v>
      </c>
      <c r="CE21" s="174">
        <f t="shared" si="19"/>
        <v>-3.2801035822183966E-2</v>
      </c>
      <c r="CF21" s="174">
        <f t="shared" si="20"/>
        <v>0.1245136186770428</v>
      </c>
      <c r="CG21" s="174">
        <f t="shared" si="21"/>
        <v>7.3452256033578189E-2</v>
      </c>
      <c r="CH21" s="174">
        <f t="shared" si="22"/>
        <v>-0.30560722827531228</v>
      </c>
      <c r="CI21" s="174">
        <f t="shared" si="23"/>
        <v>-3.1410777145951752E-2</v>
      </c>
      <c r="CJ21" s="174">
        <f t="shared" si="24"/>
        <v>-2.607885749767147E-2</v>
      </c>
      <c r="CK21" s="174" t="e">
        <f t="shared" si="25"/>
        <v>#VALUE!</v>
      </c>
      <c r="CL21" s="174">
        <f t="shared" si="26"/>
        <v>-0.14655172413793094</v>
      </c>
      <c r="CM21" s="174"/>
      <c r="CN21" s="174"/>
      <c r="CO21" s="174"/>
      <c r="CP21" s="174"/>
      <c r="CQ21" s="174"/>
      <c r="CR21" s="174"/>
      <c r="CS21" s="174"/>
      <c r="CT21" s="174"/>
      <c r="CU21" s="174"/>
      <c r="CV21" s="174"/>
      <c r="CW21" s="174"/>
      <c r="CX21" s="174"/>
      <c r="CY21" s="174"/>
      <c r="CZ21" s="174"/>
      <c r="DA21" s="174"/>
      <c r="DB21" s="174"/>
      <c r="DC21" s="174"/>
      <c r="DD21" s="174"/>
      <c r="DE21" s="174"/>
      <c r="DF21" s="174"/>
      <c r="DG21" s="174">
        <f t="shared" si="27"/>
        <v>-4.0000000000000036E-2</v>
      </c>
      <c r="DH21" s="174">
        <f t="shared" si="28"/>
        <v>-3.730569948186524E-2</v>
      </c>
      <c r="DI21" s="548">
        <f t="shared" si="29"/>
        <v>-6.1281337047353834E-2</v>
      </c>
    </row>
    <row r="22" spans="2:113" x14ac:dyDescent="0.25">
      <c r="B22" s="126">
        <v>36861</v>
      </c>
      <c r="C22" s="438">
        <v>31.21</v>
      </c>
      <c r="D22" s="439">
        <v>29.74</v>
      </c>
      <c r="E22" s="439">
        <v>31.39</v>
      </c>
      <c r="F22" s="439">
        <v>33.49</v>
      </c>
      <c r="G22" s="439">
        <v>25.8</v>
      </c>
      <c r="H22" s="439">
        <v>32.76</v>
      </c>
      <c r="I22" s="439">
        <v>21.96</v>
      </c>
      <c r="J22" s="439">
        <v>27.63</v>
      </c>
      <c r="K22" s="439">
        <v>32.119999999999997</v>
      </c>
      <c r="L22" s="439">
        <v>29.91</v>
      </c>
      <c r="M22" s="439">
        <v>35.49</v>
      </c>
      <c r="N22" s="439">
        <v>31.76</v>
      </c>
      <c r="O22" s="439">
        <v>26.8</v>
      </c>
      <c r="P22" s="439">
        <v>31.44</v>
      </c>
      <c r="Q22" s="439" t="s">
        <v>788</v>
      </c>
      <c r="R22" s="439" t="s">
        <v>788</v>
      </c>
      <c r="S22" s="439" t="s">
        <v>788</v>
      </c>
      <c r="T22" s="439" t="s">
        <v>788</v>
      </c>
      <c r="U22" s="439" t="s">
        <v>788</v>
      </c>
      <c r="V22" s="439" t="s">
        <v>788</v>
      </c>
      <c r="W22" s="439" t="s">
        <v>788</v>
      </c>
      <c r="X22" s="439" t="s">
        <v>788</v>
      </c>
      <c r="Y22" s="439" t="s">
        <v>788</v>
      </c>
      <c r="Z22" s="439" t="s">
        <v>788</v>
      </c>
      <c r="AA22" s="439" t="s">
        <v>788</v>
      </c>
      <c r="AB22" s="439" t="s">
        <v>788</v>
      </c>
      <c r="AC22" s="439" t="s">
        <v>788</v>
      </c>
      <c r="AD22" s="439" t="s">
        <v>788</v>
      </c>
      <c r="AE22" s="439" t="s">
        <v>788</v>
      </c>
      <c r="AF22" s="439" t="s">
        <v>788</v>
      </c>
      <c r="AG22" s="439" t="s">
        <v>788</v>
      </c>
      <c r="AH22" s="439" t="s">
        <v>788</v>
      </c>
      <c r="AI22" s="439" t="s">
        <v>788</v>
      </c>
      <c r="AJ22" s="439" t="s">
        <v>788</v>
      </c>
      <c r="AK22" s="247">
        <v>28.5</v>
      </c>
      <c r="AL22" s="247">
        <v>28.36</v>
      </c>
      <c r="AM22" s="441">
        <v>30.72</v>
      </c>
      <c r="AN22" s="442">
        <f t="shared" si="30"/>
        <v>0.63317634746206175</v>
      </c>
      <c r="AO22" s="442">
        <f t="shared" si="31"/>
        <v>-1.9129287598944611E-2</v>
      </c>
      <c r="AP22" s="442">
        <f t="shared" si="0"/>
        <v>3.7343027098479809E-2</v>
      </c>
      <c r="AQ22" s="442">
        <f t="shared" si="1"/>
        <v>2.1347971942665467E-2</v>
      </c>
      <c r="AR22" s="442">
        <f t="shared" si="2"/>
        <v>2.9529130087789346E-2</v>
      </c>
      <c r="AS22" s="442">
        <f t="shared" si="3"/>
        <v>4.1322314049586639E-2</v>
      </c>
      <c r="AT22" s="442">
        <f t="shared" si="4"/>
        <v>-2.0080321285140479E-2</v>
      </c>
      <c r="AU22" s="442">
        <f t="shared" si="5"/>
        <v>-4.3944636678200699E-2</v>
      </c>
      <c r="AV22" s="442">
        <f t="shared" si="6"/>
        <v>4.6594982078852931E-2</v>
      </c>
      <c r="AW22" s="442">
        <f t="shared" si="7"/>
        <v>0.14466130884041339</v>
      </c>
      <c r="AX22" s="442">
        <f t="shared" si="8"/>
        <v>-7.8277886497064575E-3</v>
      </c>
      <c r="AY22" s="442">
        <f t="shared" si="9"/>
        <v>1.2432260121134853E-2</v>
      </c>
      <c r="AZ22" s="442">
        <f t="shared" si="10"/>
        <v>-0.11755021402700039</v>
      </c>
      <c r="BA22" s="442">
        <f t="shared" si="11"/>
        <v>-7.575757575757569E-3</v>
      </c>
      <c r="BB22" s="442"/>
      <c r="BC22" s="442"/>
      <c r="BD22" s="442"/>
      <c r="BE22" s="442"/>
      <c r="BF22" s="442"/>
      <c r="BG22" s="442"/>
      <c r="BH22" s="442"/>
      <c r="BI22" s="442"/>
      <c r="BJ22" s="442"/>
      <c r="BK22" s="442"/>
      <c r="BL22" s="442"/>
      <c r="BM22" s="442"/>
      <c r="BN22" s="442"/>
      <c r="BO22" s="442"/>
      <c r="BP22" s="442"/>
      <c r="BQ22" s="442"/>
      <c r="BR22" s="442"/>
      <c r="BS22" s="442"/>
      <c r="BT22" s="442"/>
      <c r="BU22" s="442"/>
      <c r="BV22" s="442">
        <f t="shared" si="12"/>
        <v>1.4957264957265126E-2</v>
      </c>
      <c r="BW22" s="442">
        <f t="shared" si="13"/>
        <v>1.7581628991747422E-2</v>
      </c>
      <c r="BX22" s="442">
        <f t="shared" si="14"/>
        <v>1.285855588526208E-2</v>
      </c>
      <c r="BY22" s="174">
        <f t="shared" si="32"/>
        <v>-6.835820895522382E-2</v>
      </c>
      <c r="BZ22" s="174">
        <f t="shared" si="33"/>
        <v>-9.8787878787878869E-2</v>
      </c>
      <c r="CA22" s="174">
        <f t="shared" si="15"/>
        <v>1.684483317136376E-2</v>
      </c>
      <c r="CB22" s="174">
        <f t="shared" si="16"/>
        <v>-5.9683676514465933E-4</v>
      </c>
      <c r="CC22" s="174">
        <f t="shared" si="17"/>
        <v>-2.0129130269654349E-2</v>
      </c>
      <c r="CD22" s="174">
        <f t="shared" si="18"/>
        <v>1.2048192771084265E-2</v>
      </c>
      <c r="CE22" s="174">
        <f t="shared" si="19"/>
        <v>-3.9790118058592006E-2</v>
      </c>
      <c r="CF22" s="174">
        <f t="shared" si="20"/>
        <v>2.7137546468401608E-2</v>
      </c>
      <c r="CG22" s="174">
        <f t="shared" si="21"/>
        <v>0.10150891632373105</v>
      </c>
      <c r="CH22" s="174">
        <f t="shared" si="22"/>
        <v>-0.21783472803347281</v>
      </c>
      <c r="CI22" s="174">
        <f t="shared" si="23"/>
        <v>-1.7985611510791366E-2</v>
      </c>
      <c r="CJ22" s="174">
        <f t="shared" si="24"/>
        <v>5.8666666666666645E-2</v>
      </c>
      <c r="CK22" s="174" t="e">
        <f t="shared" si="25"/>
        <v>#VALUE!</v>
      </c>
      <c r="CL22" s="174">
        <f t="shared" si="26"/>
        <v>-0.19836817950025487</v>
      </c>
      <c r="CM22" s="174"/>
      <c r="CN22" s="174"/>
      <c r="CO22" s="174"/>
      <c r="CP22" s="174"/>
      <c r="CQ22" s="174"/>
      <c r="CR22" s="174"/>
      <c r="CS22" s="174"/>
      <c r="CT22" s="174"/>
      <c r="CU22" s="174"/>
      <c r="CV22" s="174"/>
      <c r="CW22" s="174"/>
      <c r="CX22" s="174"/>
      <c r="CY22" s="174"/>
      <c r="CZ22" s="174"/>
      <c r="DA22" s="174"/>
      <c r="DB22" s="174"/>
      <c r="DC22" s="174"/>
      <c r="DD22" s="174"/>
      <c r="DE22" s="174"/>
      <c r="DF22" s="174"/>
      <c r="DG22" s="174">
        <f t="shared" si="27"/>
        <v>-1.6563146997929601E-2</v>
      </c>
      <c r="DH22" s="174">
        <f t="shared" si="28"/>
        <v>-8.044770898915754E-3</v>
      </c>
      <c r="DI22" s="548">
        <f t="shared" si="29"/>
        <v>-5.8246474555487371E-2</v>
      </c>
    </row>
    <row r="23" spans="2:113" x14ac:dyDescent="0.25">
      <c r="B23" s="126">
        <v>36951</v>
      </c>
      <c r="C23" s="438">
        <v>34.08</v>
      </c>
      <c r="D23" s="439">
        <v>31.51</v>
      </c>
      <c r="E23" s="439">
        <v>31.29</v>
      </c>
      <c r="F23" s="439">
        <v>30.86</v>
      </c>
      <c r="G23" s="439">
        <v>26.61</v>
      </c>
      <c r="H23" s="439">
        <v>31.81</v>
      </c>
      <c r="I23" s="439">
        <v>22.5</v>
      </c>
      <c r="J23" s="439">
        <v>26.53</v>
      </c>
      <c r="K23" s="439">
        <v>32.94</v>
      </c>
      <c r="L23" s="439">
        <v>33.99</v>
      </c>
      <c r="M23" s="439">
        <v>35.549999999999997</v>
      </c>
      <c r="N23" s="439">
        <v>32.19</v>
      </c>
      <c r="O23" s="439">
        <v>23.65</v>
      </c>
      <c r="P23" s="439">
        <v>32.51</v>
      </c>
      <c r="Q23" s="439" t="s">
        <v>788</v>
      </c>
      <c r="R23" s="439" t="s">
        <v>788</v>
      </c>
      <c r="S23" s="439" t="s">
        <v>788</v>
      </c>
      <c r="T23" s="439" t="s">
        <v>788</v>
      </c>
      <c r="U23" s="439" t="s">
        <v>788</v>
      </c>
      <c r="V23" s="439" t="s">
        <v>788</v>
      </c>
      <c r="W23" s="439" t="s">
        <v>788</v>
      </c>
      <c r="X23" s="439" t="s">
        <v>788</v>
      </c>
      <c r="Y23" s="439" t="s">
        <v>788</v>
      </c>
      <c r="Z23" s="439" t="s">
        <v>788</v>
      </c>
      <c r="AA23" s="439" t="s">
        <v>788</v>
      </c>
      <c r="AB23" s="439" t="s">
        <v>788</v>
      </c>
      <c r="AC23" s="439" t="s">
        <v>788</v>
      </c>
      <c r="AD23" s="439" t="s">
        <v>788</v>
      </c>
      <c r="AE23" s="439" t="s">
        <v>788</v>
      </c>
      <c r="AF23" s="439" t="s">
        <v>788</v>
      </c>
      <c r="AG23" s="439" t="s">
        <v>788</v>
      </c>
      <c r="AH23" s="439" t="s">
        <v>788</v>
      </c>
      <c r="AI23" s="439" t="s">
        <v>788</v>
      </c>
      <c r="AJ23" s="439" t="s">
        <v>788</v>
      </c>
      <c r="AK23" s="247">
        <v>29.04</v>
      </c>
      <c r="AL23" s="247">
        <v>28.96</v>
      </c>
      <c r="AM23" s="441">
        <v>31.17</v>
      </c>
      <c r="AN23" s="442">
        <f t="shared" si="30"/>
        <v>9.1957705863505268E-2</v>
      </c>
      <c r="AO23" s="442">
        <f t="shared" si="31"/>
        <v>5.9515803631472908E-2</v>
      </c>
      <c r="AP23" s="442">
        <f t="shared" si="0"/>
        <v>-3.1857279388340931E-3</v>
      </c>
      <c r="AQ23" s="442">
        <f t="shared" si="1"/>
        <v>-7.8530904747685981E-2</v>
      </c>
      <c r="AR23" s="442">
        <f t="shared" si="2"/>
        <v>3.139534883720918E-2</v>
      </c>
      <c r="AS23" s="442">
        <f t="shared" si="3"/>
        <v>-2.8998778998779007E-2</v>
      </c>
      <c r="AT23" s="442">
        <f t="shared" si="4"/>
        <v>2.4590163934426146E-2</v>
      </c>
      <c r="AU23" s="442">
        <f t="shared" si="5"/>
        <v>-3.9811798769453399E-2</v>
      </c>
      <c r="AV23" s="442">
        <f t="shared" si="6"/>
        <v>2.5529265255292755E-2</v>
      </c>
      <c r="AW23" s="442">
        <f t="shared" si="7"/>
        <v>0.13640922768304931</v>
      </c>
      <c r="AX23" s="442">
        <f t="shared" si="8"/>
        <v>1.6906170752322147E-3</v>
      </c>
      <c r="AY23" s="442">
        <f t="shared" si="9"/>
        <v>1.3539042821158587E-2</v>
      </c>
      <c r="AZ23" s="442">
        <f t="shared" si="10"/>
        <v>-0.11753731343283591</v>
      </c>
      <c r="BA23" s="442">
        <f t="shared" si="11"/>
        <v>3.4033078880407075E-2</v>
      </c>
      <c r="BB23" s="442"/>
      <c r="BC23" s="442"/>
      <c r="BD23" s="442"/>
      <c r="BE23" s="442"/>
      <c r="BF23" s="442"/>
      <c r="BG23" s="442"/>
      <c r="BH23" s="442"/>
      <c r="BI23" s="442"/>
      <c r="BJ23" s="442"/>
      <c r="BK23" s="442"/>
      <c r="BL23" s="442"/>
      <c r="BM23" s="442"/>
      <c r="BN23" s="442"/>
      <c r="BO23" s="442"/>
      <c r="BP23" s="442"/>
      <c r="BQ23" s="442"/>
      <c r="BR23" s="442"/>
      <c r="BS23" s="442"/>
      <c r="BT23" s="442"/>
      <c r="BU23" s="442"/>
      <c r="BV23" s="442">
        <f t="shared" si="12"/>
        <v>1.8947368421052602E-2</v>
      </c>
      <c r="BW23" s="442">
        <f t="shared" si="13"/>
        <v>2.1156558533145242E-2</v>
      </c>
      <c r="BX23" s="442">
        <f t="shared" si="14"/>
        <v>1.46484375E-2</v>
      </c>
      <c r="BY23" s="174">
        <f t="shared" si="32"/>
        <v>1.7313432835820874E-2</v>
      </c>
      <c r="BZ23" s="174">
        <f t="shared" si="33"/>
        <v>7.5793786275179409E-2</v>
      </c>
      <c r="CA23" s="174">
        <f t="shared" si="15"/>
        <v>6.1093247588424049E-3</v>
      </c>
      <c r="CB23" s="174">
        <f t="shared" si="16"/>
        <v>-0.10886514582731743</v>
      </c>
      <c r="CC23" s="174">
        <f t="shared" si="17"/>
        <v>-2.6236881559220659E-3</v>
      </c>
      <c r="CD23" s="174">
        <f t="shared" si="18"/>
        <v>-4.8459467544122115E-2</v>
      </c>
      <c r="CE23" s="174">
        <f t="shared" si="19"/>
        <v>2.3657870791628843E-2</v>
      </c>
      <c r="CF23" s="174">
        <f t="shared" si="20"/>
        <v>-6.3536886692551975E-2</v>
      </c>
      <c r="CG23" s="174">
        <f t="shared" si="21"/>
        <v>0.12499999999999978</v>
      </c>
      <c r="CH23" s="174">
        <f t="shared" si="22"/>
        <v>-9.7690469869923025E-2</v>
      </c>
      <c r="CI23" s="174">
        <f t="shared" si="23"/>
        <v>-3.080697928026177E-2</v>
      </c>
      <c r="CJ23" s="174">
        <f t="shared" si="24"/>
        <v>1.0040790712268599E-2</v>
      </c>
      <c r="CK23" s="174" t="e">
        <f t="shared" si="25"/>
        <v>#VALUE!</v>
      </c>
      <c r="CL23" s="174">
        <f t="shared" si="26"/>
        <v>-0.16081569437274146</v>
      </c>
      <c r="CM23" s="174"/>
      <c r="CN23" s="174"/>
      <c r="CO23" s="174"/>
      <c r="CP23" s="174"/>
      <c r="CQ23" s="174"/>
      <c r="CR23" s="174"/>
      <c r="CS23" s="174"/>
      <c r="CT23" s="174"/>
      <c r="CU23" s="174"/>
      <c r="CV23" s="174"/>
      <c r="CW23" s="174"/>
      <c r="CX23" s="174"/>
      <c r="CY23" s="174"/>
      <c r="CZ23" s="174"/>
      <c r="DA23" s="174"/>
      <c r="DB23" s="174"/>
      <c r="DC23" s="174"/>
      <c r="DD23" s="174"/>
      <c r="DE23" s="174"/>
      <c r="DF23" s="174"/>
      <c r="DG23" s="174">
        <f t="shared" si="27"/>
        <v>-9.8874872144562032E-3</v>
      </c>
      <c r="DH23" s="174">
        <f t="shared" si="28"/>
        <v>1.0369858278604926E-3</v>
      </c>
      <c r="DI23" s="548">
        <f t="shared" si="29"/>
        <v>-5.8592570220477147E-2</v>
      </c>
    </row>
    <row r="24" spans="2:113" x14ac:dyDescent="0.25">
      <c r="B24" s="126">
        <v>37043</v>
      </c>
      <c r="C24" s="438">
        <v>34.22</v>
      </c>
      <c r="D24" s="439">
        <v>30.56</v>
      </c>
      <c r="E24" s="439">
        <v>32.090000000000003</v>
      </c>
      <c r="F24" s="439">
        <v>33.82</v>
      </c>
      <c r="G24" s="439">
        <v>27.72</v>
      </c>
      <c r="H24" s="439">
        <v>31.33</v>
      </c>
      <c r="I24" s="439">
        <v>22.52</v>
      </c>
      <c r="J24" s="439">
        <v>25.94</v>
      </c>
      <c r="K24" s="439">
        <v>30.88</v>
      </c>
      <c r="L24" s="439">
        <v>32.799999999999997</v>
      </c>
      <c r="M24" s="439">
        <v>35.340000000000003</v>
      </c>
      <c r="N24" s="439">
        <v>31.44</v>
      </c>
      <c r="O24" s="439">
        <v>23.65</v>
      </c>
      <c r="P24" s="439">
        <v>32.69</v>
      </c>
      <c r="Q24" s="439" t="s">
        <v>788</v>
      </c>
      <c r="R24" s="439" t="s">
        <v>788</v>
      </c>
      <c r="S24" s="439" t="s">
        <v>788</v>
      </c>
      <c r="T24" s="439" t="s">
        <v>788</v>
      </c>
      <c r="U24" s="439" t="s">
        <v>788</v>
      </c>
      <c r="V24" s="439" t="s">
        <v>788</v>
      </c>
      <c r="W24" s="439" t="s">
        <v>788</v>
      </c>
      <c r="X24" s="439" t="s">
        <v>788</v>
      </c>
      <c r="Y24" s="439" t="s">
        <v>788</v>
      </c>
      <c r="Z24" s="439" t="s">
        <v>788</v>
      </c>
      <c r="AA24" s="439" t="s">
        <v>788</v>
      </c>
      <c r="AB24" s="439" t="s">
        <v>788</v>
      </c>
      <c r="AC24" s="439" t="s">
        <v>788</v>
      </c>
      <c r="AD24" s="439" t="s">
        <v>788</v>
      </c>
      <c r="AE24" s="439" t="s">
        <v>788</v>
      </c>
      <c r="AF24" s="439" t="s">
        <v>788</v>
      </c>
      <c r="AG24" s="439" t="s">
        <v>788</v>
      </c>
      <c r="AH24" s="439" t="s">
        <v>788</v>
      </c>
      <c r="AI24" s="439" t="s">
        <v>788</v>
      </c>
      <c r="AJ24" s="439" t="s">
        <v>788</v>
      </c>
      <c r="AK24" s="247">
        <v>29.5</v>
      </c>
      <c r="AL24" s="247">
        <v>29.59</v>
      </c>
      <c r="AM24" s="441">
        <v>30.71</v>
      </c>
      <c r="AN24" s="442">
        <f t="shared" si="30"/>
        <v>4.107981220657253E-3</v>
      </c>
      <c r="AO24" s="442">
        <f t="shared" si="31"/>
        <v>-3.0149158997143877E-2</v>
      </c>
      <c r="AP24" s="442">
        <f t="shared" si="0"/>
        <v>2.5567273889421704E-2</v>
      </c>
      <c r="AQ24" s="442">
        <f t="shared" si="1"/>
        <v>9.5917044718081712E-2</v>
      </c>
      <c r="AR24" s="442">
        <f t="shared" si="2"/>
        <v>4.1713641488162256E-2</v>
      </c>
      <c r="AS24" s="442">
        <f t="shared" si="3"/>
        <v>-1.5089594467148748E-2</v>
      </c>
      <c r="AT24" s="442">
        <f t="shared" si="4"/>
        <v>8.8888888888893902E-4</v>
      </c>
      <c r="AU24" s="442">
        <f t="shared" si="5"/>
        <v>-2.2238974745571016E-2</v>
      </c>
      <c r="AV24" s="442">
        <f t="shared" si="6"/>
        <v>-6.2537947783849357E-2</v>
      </c>
      <c r="AW24" s="442">
        <f t="shared" si="7"/>
        <v>-3.5010297146219616E-2</v>
      </c>
      <c r="AX24" s="442">
        <f t="shared" si="8"/>
        <v>-5.9071729957803631E-3</v>
      </c>
      <c r="AY24" s="442">
        <f t="shared" si="9"/>
        <v>-2.3299161230195597E-2</v>
      </c>
      <c r="AZ24" s="442">
        <f t="shared" si="10"/>
        <v>0</v>
      </c>
      <c r="BA24" s="442">
        <f t="shared" si="11"/>
        <v>5.5367579206397899E-3</v>
      </c>
      <c r="BB24" s="442"/>
      <c r="BC24" s="442"/>
      <c r="BD24" s="442"/>
      <c r="BE24" s="442"/>
      <c r="BF24" s="442"/>
      <c r="BG24" s="442"/>
      <c r="BH24" s="442"/>
      <c r="BI24" s="442"/>
      <c r="BJ24" s="442"/>
      <c r="BK24" s="442"/>
      <c r="BL24" s="442"/>
      <c r="BM24" s="442"/>
      <c r="BN24" s="442"/>
      <c r="BO24" s="442"/>
      <c r="BP24" s="442"/>
      <c r="BQ24" s="442"/>
      <c r="BR24" s="442"/>
      <c r="BS24" s="442"/>
      <c r="BT24" s="442"/>
      <c r="BU24" s="442"/>
      <c r="BV24" s="442">
        <f t="shared" si="12"/>
        <v>1.5840220385674897E-2</v>
      </c>
      <c r="BW24" s="442">
        <f t="shared" si="13"/>
        <v>2.1754143646408819E-2</v>
      </c>
      <c r="BX24" s="442">
        <f t="shared" si="14"/>
        <v>-1.4757779916586444E-2</v>
      </c>
      <c r="BY24" s="174">
        <f t="shared" si="32"/>
        <v>2.0912375790424571</v>
      </c>
      <c r="BZ24" s="174">
        <f t="shared" si="33"/>
        <v>2.9302795554058569E-2</v>
      </c>
      <c r="CA24" s="174">
        <f t="shared" si="15"/>
        <v>4.6982055464926731E-2</v>
      </c>
      <c r="CB24" s="174">
        <f t="shared" si="16"/>
        <v>-4.5711060948081195E-2</v>
      </c>
      <c r="CC24" s="174">
        <f t="shared" si="17"/>
        <v>8.5356303837118341E-2</v>
      </c>
      <c r="CD24" s="174">
        <f t="shared" si="18"/>
        <v>-4.6561168594035363E-2</v>
      </c>
      <c r="CE24" s="174">
        <f t="shared" si="19"/>
        <v>1.1225864391558149E-2</v>
      </c>
      <c r="CF24" s="174">
        <f t="shared" si="20"/>
        <v>-0.12127371273712728</v>
      </c>
      <c r="CG24" s="174">
        <f t="shared" si="21"/>
        <v>6.556245686680473E-2</v>
      </c>
      <c r="CH24" s="174">
        <f t="shared" si="22"/>
        <v>-8.405473331471669E-2</v>
      </c>
      <c r="CI24" s="174">
        <f t="shared" si="23"/>
        <v>-2.1594684385381924E-2</v>
      </c>
      <c r="CJ24" s="174">
        <f t="shared" si="24"/>
        <v>2.5440313111545931E-2</v>
      </c>
      <c r="CK24" s="174" t="e">
        <f t="shared" si="25"/>
        <v>#VALUE!</v>
      </c>
      <c r="CL24" s="174">
        <f t="shared" si="26"/>
        <v>6.2053281351526879E-2</v>
      </c>
      <c r="CM24" s="174"/>
      <c r="CN24" s="174"/>
      <c r="CO24" s="174"/>
      <c r="CP24" s="174"/>
      <c r="CQ24" s="174"/>
      <c r="CR24" s="174"/>
      <c r="CS24" s="174"/>
      <c r="CT24" s="174"/>
      <c r="CU24" s="174"/>
      <c r="CV24" s="174"/>
      <c r="CW24" s="174"/>
      <c r="CX24" s="174"/>
      <c r="CY24" s="174"/>
      <c r="CZ24" s="174"/>
      <c r="DA24" s="174"/>
      <c r="DB24" s="174"/>
      <c r="DC24" s="174"/>
      <c r="DD24" s="174"/>
      <c r="DE24" s="174"/>
      <c r="DF24" s="174"/>
      <c r="DG24" s="174">
        <f t="shared" si="27"/>
        <v>3.7636299683432961E-2</v>
      </c>
      <c r="DH24" s="174">
        <f t="shared" si="28"/>
        <v>5.3024911032028443E-2</v>
      </c>
      <c r="DI24" s="548">
        <f t="shared" si="29"/>
        <v>-2.8472002530844587E-2</v>
      </c>
    </row>
    <row r="25" spans="2:113" x14ac:dyDescent="0.25">
      <c r="B25" s="126">
        <v>37135</v>
      </c>
      <c r="C25" s="438">
        <v>31.07</v>
      </c>
      <c r="D25" s="439">
        <v>29.25</v>
      </c>
      <c r="E25" s="439">
        <v>29.25</v>
      </c>
      <c r="F25" s="439">
        <v>34.17</v>
      </c>
      <c r="G25" s="439">
        <v>27.97</v>
      </c>
      <c r="H25" s="439">
        <v>31.86</v>
      </c>
      <c r="I25" s="439">
        <v>21.08</v>
      </c>
      <c r="J25" s="439">
        <v>26.28</v>
      </c>
      <c r="K25" s="439">
        <v>32.520000000000003</v>
      </c>
      <c r="L25" s="439">
        <v>33.46</v>
      </c>
      <c r="M25" s="439">
        <v>35.299999999999997</v>
      </c>
      <c r="N25" s="439">
        <v>31.1</v>
      </c>
      <c r="O25" s="439" t="s">
        <v>788</v>
      </c>
      <c r="P25" s="439">
        <v>30.95</v>
      </c>
      <c r="Q25" s="439" t="s">
        <v>788</v>
      </c>
      <c r="R25" s="439" t="s">
        <v>788</v>
      </c>
      <c r="S25" s="439" t="s">
        <v>788</v>
      </c>
      <c r="T25" s="439" t="s">
        <v>788</v>
      </c>
      <c r="U25" s="439" t="s">
        <v>788</v>
      </c>
      <c r="V25" s="439" t="s">
        <v>788</v>
      </c>
      <c r="W25" s="439" t="s">
        <v>788</v>
      </c>
      <c r="X25" s="439" t="s">
        <v>788</v>
      </c>
      <c r="Y25" s="439" t="s">
        <v>788</v>
      </c>
      <c r="Z25" s="439" t="s">
        <v>788</v>
      </c>
      <c r="AA25" s="439" t="s">
        <v>788</v>
      </c>
      <c r="AB25" s="439" t="s">
        <v>788</v>
      </c>
      <c r="AC25" s="439" t="s">
        <v>788</v>
      </c>
      <c r="AD25" s="439" t="s">
        <v>788</v>
      </c>
      <c r="AE25" s="439" t="s">
        <v>788</v>
      </c>
      <c r="AF25" s="439" t="s">
        <v>788</v>
      </c>
      <c r="AG25" s="439" t="s">
        <v>788</v>
      </c>
      <c r="AH25" s="439" t="s">
        <v>788</v>
      </c>
      <c r="AI25" s="439" t="s">
        <v>788</v>
      </c>
      <c r="AJ25" s="439" t="s">
        <v>788</v>
      </c>
      <c r="AK25" s="247">
        <v>29.59</v>
      </c>
      <c r="AL25" s="247">
        <v>29.71</v>
      </c>
      <c r="AM25" s="441">
        <v>30.89</v>
      </c>
      <c r="AN25" s="442">
        <f t="shared" si="30"/>
        <v>-9.2051431911163051E-2</v>
      </c>
      <c r="AO25" s="442">
        <f t="shared" si="31"/>
        <v>-4.2866492146596769E-2</v>
      </c>
      <c r="AP25" s="442">
        <f t="shared" si="0"/>
        <v>-8.8501090682455708E-2</v>
      </c>
      <c r="AQ25" s="442">
        <f t="shared" si="1"/>
        <v>1.0348905972797251E-2</v>
      </c>
      <c r="AR25" s="442">
        <f t="shared" si="2"/>
        <v>9.0187590187589262E-3</v>
      </c>
      <c r="AS25" s="442">
        <f t="shared" si="3"/>
        <v>1.6916693265240923E-2</v>
      </c>
      <c r="AT25" s="442">
        <f t="shared" si="4"/>
        <v>-6.3943161634103074E-2</v>
      </c>
      <c r="AU25" s="442">
        <f t="shared" si="5"/>
        <v>1.3107170393215073E-2</v>
      </c>
      <c r="AV25" s="442">
        <f t="shared" si="6"/>
        <v>5.3108808290155629E-2</v>
      </c>
      <c r="AW25" s="442">
        <f t="shared" si="7"/>
        <v>2.0121951219512324E-2</v>
      </c>
      <c r="AX25" s="442">
        <f t="shared" si="8"/>
        <v>-1.1318619128467544E-3</v>
      </c>
      <c r="AY25" s="442">
        <f t="shared" si="9"/>
        <v>-1.0814249363867656E-2</v>
      </c>
      <c r="AZ25" s="442" t="e">
        <f t="shared" si="10"/>
        <v>#VALUE!</v>
      </c>
      <c r="BA25" s="442">
        <f t="shared" si="11"/>
        <v>-5.3227286631997495E-2</v>
      </c>
      <c r="BB25" s="442"/>
      <c r="BC25" s="442"/>
      <c r="BD25" s="442"/>
      <c r="BE25" s="442"/>
      <c r="BF25" s="442"/>
      <c r="BG25" s="442"/>
      <c r="BH25" s="442"/>
      <c r="BI25" s="442"/>
      <c r="BJ25" s="442"/>
      <c r="BK25" s="442"/>
      <c r="BL25" s="442"/>
      <c r="BM25" s="442"/>
      <c r="BN25" s="442"/>
      <c r="BO25" s="442"/>
      <c r="BP25" s="442"/>
      <c r="BQ25" s="442"/>
      <c r="BR25" s="442"/>
      <c r="BS25" s="442"/>
      <c r="BT25" s="442"/>
      <c r="BU25" s="442"/>
      <c r="BV25" s="442">
        <f t="shared" si="12"/>
        <v>3.0508474576271816E-3</v>
      </c>
      <c r="BW25" s="442">
        <f t="shared" si="13"/>
        <v>4.055424129773666E-3</v>
      </c>
      <c r="BX25" s="442">
        <f t="shared" si="14"/>
        <v>5.8612829697166635E-3</v>
      </c>
      <c r="BY25" s="174">
        <f t="shared" si="32"/>
        <v>0.62585034013605445</v>
      </c>
      <c r="BZ25" s="174">
        <f t="shared" si="33"/>
        <v>-3.5290237467018426E-2</v>
      </c>
      <c r="CA25" s="174">
        <f t="shared" si="15"/>
        <v>-3.3377395902181139E-2</v>
      </c>
      <c r="CB25" s="174">
        <f t="shared" si="16"/>
        <v>4.2086001829826136E-2</v>
      </c>
      <c r="CC25" s="174">
        <f t="shared" si="17"/>
        <v>0.11612130885873895</v>
      </c>
      <c r="CD25" s="174">
        <f t="shared" si="18"/>
        <v>1.2714558169103496E-2</v>
      </c>
      <c r="CE25" s="174">
        <f t="shared" si="19"/>
        <v>-5.9348505131637697E-2</v>
      </c>
      <c r="CF25" s="174">
        <f t="shared" si="20"/>
        <v>-9.0657439446366728E-2</v>
      </c>
      <c r="CG25" s="174">
        <f t="shared" si="21"/>
        <v>5.9628543499511188E-2</v>
      </c>
      <c r="CH25" s="174">
        <f t="shared" si="22"/>
        <v>0.28052047455032536</v>
      </c>
      <c r="CI25" s="174">
        <f t="shared" si="23"/>
        <v>-1.3139502376293133E-2</v>
      </c>
      <c r="CJ25" s="174">
        <f t="shared" si="24"/>
        <v>-8.6069493146317955E-3</v>
      </c>
      <c r="CK25" s="174" t="e">
        <f t="shared" si="25"/>
        <v>#VALUE!</v>
      </c>
      <c r="CL25" s="174">
        <f t="shared" si="26"/>
        <v>-2.3042929292929282E-2</v>
      </c>
      <c r="CM25" s="174"/>
      <c r="CN25" s="174"/>
      <c r="CO25" s="174"/>
      <c r="CP25" s="174"/>
      <c r="CQ25" s="174"/>
      <c r="CR25" s="174"/>
      <c r="CS25" s="174"/>
      <c r="CT25" s="174"/>
      <c r="CU25" s="174"/>
      <c r="CV25" s="174"/>
      <c r="CW25" s="174"/>
      <c r="CX25" s="174"/>
      <c r="CY25" s="174"/>
      <c r="CZ25" s="174"/>
      <c r="DA25" s="174"/>
      <c r="DB25" s="174"/>
      <c r="DC25" s="174"/>
      <c r="DD25" s="174"/>
      <c r="DE25" s="174"/>
      <c r="DF25" s="174"/>
      <c r="DG25" s="174">
        <f t="shared" si="27"/>
        <v>5.3774928774928732E-2</v>
      </c>
      <c r="DH25" s="174">
        <f t="shared" si="28"/>
        <v>6.602081090778622E-2</v>
      </c>
      <c r="DI25" s="548">
        <f t="shared" si="29"/>
        <v>1.8463567424991778E-2</v>
      </c>
    </row>
    <row r="26" spans="2:113" x14ac:dyDescent="0.25">
      <c r="B26" s="126">
        <v>37226</v>
      </c>
      <c r="C26" s="438">
        <v>29.49</v>
      </c>
      <c r="D26" s="439">
        <v>28.23</v>
      </c>
      <c r="E26" s="439">
        <v>29.47</v>
      </c>
      <c r="F26" s="439">
        <v>33.590000000000003</v>
      </c>
      <c r="G26" s="439">
        <v>28.26</v>
      </c>
      <c r="H26" s="439">
        <v>31.18</v>
      </c>
      <c r="I26" s="439">
        <v>22.1</v>
      </c>
      <c r="J26" s="439">
        <v>25.99</v>
      </c>
      <c r="K26" s="439">
        <v>32.130000000000003</v>
      </c>
      <c r="L26" s="439">
        <v>32.54</v>
      </c>
      <c r="M26" s="439">
        <v>34.630000000000003</v>
      </c>
      <c r="N26" s="439">
        <v>30.46</v>
      </c>
      <c r="O26" s="439">
        <v>35.020000000000003</v>
      </c>
      <c r="P26" s="439">
        <v>29.31</v>
      </c>
      <c r="Q26" s="439" t="s">
        <v>788</v>
      </c>
      <c r="R26" s="439" t="s">
        <v>788</v>
      </c>
      <c r="S26" s="439" t="s">
        <v>788</v>
      </c>
      <c r="T26" s="439" t="s">
        <v>788</v>
      </c>
      <c r="U26" s="439" t="s">
        <v>788</v>
      </c>
      <c r="V26" s="439" t="s">
        <v>788</v>
      </c>
      <c r="W26" s="439" t="s">
        <v>788</v>
      </c>
      <c r="X26" s="439" t="s">
        <v>788</v>
      </c>
      <c r="Y26" s="439" t="s">
        <v>788</v>
      </c>
      <c r="Z26" s="439" t="s">
        <v>788</v>
      </c>
      <c r="AA26" s="439" t="s">
        <v>788</v>
      </c>
      <c r="AB26" s="439" t="s">
        <v>788</v>
      </c>
      <c r="AC26" s="439" t="s">
        <v>788</v>
      </c>
      <c r="AD26" s="439" t="s">
        <v>788</v>
      </c>
      <c r="AE26" s="439" t="s">
        <v>788</v>
      </c>
      <c r="AF26" s="439" t="s">
        <v>788</v>
      </c>
      <c r="AG26" s="439" t="s">
        <v>788</v>
      </c>
      <c r="AH26" s="439" t="s">
        <v>788</v>
      </c>
      <c r="AI26" s="439" t="s">
        <v>788</v>
      </c>
      <c r="AJ26" s="439" t="s">
        <v>788</v>
      </c>
      <c r="AK26" s="247">
        <v>29.6</v>
      </c>
      <c r="AL26" s="247">
        <v>29.71</v>
      </c>
      <c r="AM26" s="441">
        <v>30.56</v>
      </c>
      <c r="AN26" s="442">
        <f t="shared" si="30"/>
        <v>-5.0852912777599069E-2</v>
      </c>
      <c r="AO26" s="442">
        <f t="shared" si="31"/>
        <v>-3.4871794871794815E-2</v>
      </c>
      <c r="AP26" s="442">
        <f t="shared" si="0"/>
        <v>7.5213675213674502E-3</v>
      </c>
      <c r="AQ26" s="442">
        <f t="shared" si="1"/>
        <v>-1.6973953760608618E-2</v>
      </c>
      <c r="AR26" s="442">
        <f t="shared" si="2"/>
        <v>1.0368251698248176E-2</v>
      </c>
      <c r="AS26" s="442">
        <f t="shared" si="3"/>
        <v>-2.1343377275580666E-2</v>
      </c>
      <c r="AT26" s="442">
        <f t="shared" si="4"/>
        <v>4.8387096774193727E-2</v>
      </c>
      <c r="AU26" s="442">
        <f t="shared" si="5"/>
        <v>-1.1035007610350145E-2</v>
      </c>
      <c r="AV26" s="442">
        <f t="shared" si="6"/>
        <v>-1.1992619926199266E-2</v>
      </c>
      <c r="AW26" s="442">
        <f t="shared" si="7"/>
        <v>-2.7495517035266093E-2</v>
      </c>
      <c r="AX26" s="442">
        <f t="shared" si="8"/>
        <v>-1.898016997167129E-2</v>
      </c>
      <c r="AY26" s="442">
        <f t="shared" si="9"/>
        <v>-2.057877813504827E-2</v>
      </c>
      <c r="AZ26" s="442" t="e">
        <f t="shared" si="10"/>
        <v>#VALUE!</v>
      </c>
      <c r="BA26" s="442">
        <f t="shared" si="11"/>
        <v>-5.2988691437802937E-2</v>
      </c>
      <c r="BB26" s="442"/>
      <c r="BC26" s="442"/>
      <c r="BD26" s="442"/>
      <c r="BE26" s="442"/>
      <c r="BF26" s="442"/>
      <c r="BG26" s="442"/>
      <c r="BH26" s="442"/>
      <c r="BI26" s="442"/>
      <c r="BJ26" s="442"/>
      <c r="BK26" s="442"/>
      <c r="BL26" s="442"/>
      <c r="BM26" s="442"/>
      <c r="BN26" s="442"/>
      <c r="BO26" s="442"/>
      <c r="BP26" s="442"/>
      <c r="BQ26" s="442"/>
      <c r="BR26" s="442"/>
      <c r="BS26" s="442"/>
      <c r="BT26" s="442"/>
      <c r="BU26" s="442"/>
      <c r="BV26" s="442">
        <f t="shared" si="12"/>
        <v>3.3795201081443516E-4</v>
      </c>
      <c r="BW26" s="442">
        <f t="shared" si="13"/>
        <v>0</v>
      </c>
      <c r="BX26" s="442">
        <f t="shared" si="14"/>
        <v>-1.0683068954354225E-2</v>
      </c>
      <c r="BY26" s="174">
        <f t="shared" si="32"/>
        <v>-5.5110541493111231E-2</v>
      </c>
      <c r="BZ26" s="174">
        <f t="shared" si="33"/>
        <v>-5.0773369199730967E-2</v>
      </c>
      <c r="CA26" s="174">
        <f t="shared" si="15"/>
        <v>-6.1165976425613278E-2</v>
      </c>
      <c r="CB26" s="174">
        <f t="shared" si="16"/>
        <v>2.9859659599880128E-3</v>
      </c>
      <c r="CC26" s="174">
        <f t="shared" si="17"/>
        <v>9.5348837209302317E-2</v>
      </c>
      <c r="CD26" s="174">
        <f t="shared" si="18"/>
        <v>-4.8229548229548169E-2</v>
      </c>
      <c r="CE26" s="174">
        <f t="shared" si="19"/>
        <v>6.3752276867030666E-3</v>
      </c>
      <c r="CF26" s="174">
        <f t="shared" si="20"/>
        <v>-5.9355772710821597E-2</v>
      </c>
      <c r="CG26" s="174">
        <f t="shared" si="21"/>
        <v>3.113325031134373E-4</v>
      </c>
      <c r="CH26" s="174">
        <f t="shared" si="22"/>
        <v>8.7930458040788917E-2</v>
      </c>
      <c r="CI26" s="174">
        <f t="shared" si="23"/>
        <v>-2.423217807833189E-2</v>
      </c>
      <c r="CJ26" s="174">
        <f t="shared" si="24"/>
        <v>-4.0931989924433254E-2</v>
      </c>
      <c r="CK26" s="174">
        <f t="shared" si="25"/>
        <v>0.30671641791044779</v>
      </c>
      <c r="CL26" s="174">
        <f t="shared" si="26"/>
        <v>-6.7748091603053506E-2</v>
      </c>
      <c r="CM26" s="174"/>
      <c r="CN26" s="174"/>
      <c r="CO26" s="174"/>
      <c r="CP26" s="174"/>
      <c r="CQ26" s="174"/>
      <c r="CR26" s="174"/>
      <c r="CS26" s="174"/>
      <c r="CT26" s="174"/>
      <c r="CU26" s="174"/>
      <c r="CV26" s="174"/>
      <c r="CW26" s="174"/>
      <c r="CX26" s="174"/>
      <c r="CY26" s="174"/>
      <c r="CZ26" s="174"/>
      <c r="DA26" s="174"/>
      <c r="DB26" s="174"/>
      <c r="DC26" s="174"/>
      <c r="DD26" s="174"/>
      <c r="DE26" s="174"/>
      <c r="DF26" s="174"/>
      <c r="DG26" s="174">
        <f t="shared" si="27"/>
        <v>3.8596491228070295E-2</v>
      </c>
      <c r="DH26" s="174">
        <f t="shared" si="28"/>
        <v>4.760225669957685E-2</v>
      </c>
      <c r="DI26" s="548">
        <f t="shared" si="29"/>
        <v>-5.2083333333333703E-3</v>
      </c>
    </row>
    <row r="27" spans="2:113" x14ac:dyDescent="0.25">
      <c r="B27" s="126">
        <v>37316</v>
      </c>
      <c r="C27" s="438">
        <v>32.72</v>
      </c>
      <c r="D27" s="439">
        <v>30.09</v>
      </c>
      <c r="E27" s="439">
        <v>31.32</v>
      </c>
      <c r="F27" s="439">
        <v>33.840000000000003</v>
      </c>
      <c r="G27" s="439">
        <v>28.18</v>
      </c>
      <c r="H27" s="439">
        <v>30.43</v>
      </c>
      <c r="I27" s="439">
        <v>22.05</v>
      </c>
      <c r="J27" s="439">
        <v>25.27</v>
      </c>
      <c r="K27" s="439">
        <v>31.14</v>
      </c>
      <c r="L27" s="439">
        <v>31.23</v>
      </c>
      <c r="M27" s="439">
        <v>34.549999999999997</v>
      </c>
      <c r="N27" s="439">
        <v>30.44</v>
      </c>
      <c r="O27" s="439">
        <v>33.14</v>
      </c>
      <c r="P27" s="439">
        <v>37.29</v>
      </c>
      <c r="Q27" s="439" t="s">
        <v>788</v>
      </c>
      <c r="R27" s="439" t="s">
        <v>788</v>
      </c>
      <c r="S27" s="439" t="s">
        <v>788</v>
      </c>
      <c r="T27" s="439" t="s">
        <v>788</v>
      </c>
      <c r="U27" s="439" t="s">
        <v>788</v>
      </c>
      <c r="V27" s="439" t="s">
        <v>788</v>
      </c>
      <c r="W27" s="439" t="s">
        <v>788</v>
      </c>
      <c r="X27" s="439" t="s">
        <v>788</v>
      </c>
      <c r="Y27" s="439" t="s">
        <v>788</v>
      </c>
      <c r="Z27" s="439" t="s">
        <v>788</v>
      </c>
      <c r="AA27" s="439" t="s">
        <v>788</v>
      </c>
      <c r="AB27" s="439" t="s">
        <v>788</v>
      </c>
      <c r="AC27" s="439" t="s">
        <v>788</v>
      </c>
      <c r="AD27" s="439" t="s">
        <v>788</v>
      </c>
      <c r="AE27" s="439" t="s">
        <v>788</v>
      </c>
      <c r="AF27" s="439" t="s">
        <v>788</v>
      </c>
      <c r="AG27" s="439" t="s">
        <v>788</v>
      </c>
      <c r="AH27" s="439" t="s">
        <v>788</v>
      </c>
      <c r="AI27" s="439" t="s">
        <v>788</v>
      </c>
      <c r="AJ27" s="439" t="s">
        <v>788</v>
      </c>
      <c r="AK27" s="247">
        <v>29.66</v>
      </c>
      <c r="AL27" s="247">
        <v>29.51</v>
      </c>
      <c r="AM27" s="441">
        <v>31.53</v>
      </c>
      <c r="AN27" s="442">
        <f t="shared" si="30"/>
        <v>0.10952865378094279</v>
      </c>
      <c r="AO27" s="442">
        <f t="shared" si="31"/>
        <v>6.5887353878852251E-2</v>
      </c>
      <c r="AP27" s="442">
        <f t="shared" si="0"/>
        <v>6.2775704105870522E-2</v>
      </c>
      <c r="AQ27" s="442">
        <f t="shared" si="1"/>
        <v>7.4426912771659026E-3</v>
      </c>
      <c r="AR27" s="442">
        <f t="shared" si="2"/>
        <v>-2.8308563340411208E-3</v>
      </c>
      <c r="AS27" s="442">
        <f t="shared" si="3"/>
        <v>-2.4053880692751717E-2</v>
      </c>
      <c r="AT27" s="442">
        <f t="shared" si="4"/>
        <v>-2.2624434389140191E-3</v>
      </c>
      <c r="AU27" s="442">
        <f t="shared" si="5"/>
        <v>-2.7702962677953025E-2</v>
      </c>
      <c r="AV27" s="442">
        <f t="shared" si="6"/>
        <v>-3.0812324929972101E-2</v>
      </c>
      <c r="AW27" s="442">
        <f t="shared" si="7"/>
        <v>-4.0258143822987091E-2</v>
      </c>
      <c r="AX27" s="442">
        <f t="shared" si="8"/>
        <v>-2.3101357204737827E-3</v>
      </c>
      <c r="AY27" s="442">
        <f t="shared" si="9"/>
        <v>-6.5659881812207832E-4</v>
      </c>
      <c r="AZ27" s="442">
        <f t="shared" si="10"/>
        <v>-5.3683609366076634E-2</v>
      </c>
      <c r="BA27" s="442">
        <f t="shared" si="11"/>
        <v>0.27226202661207788</v>
      </c>
      <c r="BB27" s="442"/>
      <c r="BC27" s="442"/>
      <c r="BD27" s="442"/>
      <c r="BE27" s="442"/>
      <c r="BF27" s="442"/>
      <c r="BG27" s="442"/>
      <c r="BH27" s="442"/>
      <c r="BI27" s="442"/>
      <c r="BJ27" s="442"/>
      <c r="BK27" s="442"/>
      <c r="BL27" s="442"/>
      <c r="BM27" s="442"/>
      <c r="BN27" s="442"/>
      <c r="BO27" s="442"/>
      <c r="BP27" s="442"/>
      <c r="BQ27" s="442"/>
      <c r="BR27" s="442"/>
      <c r="BS27" s="442"/>
      <c r="BT27" s="442"/>
      <c r="BU27" s="442"/>
      <c r="BV27" s="442">
        <f t="shared" si="12"/>
        <v>2.0270270270270618E-3</v>
      </c>
      <c r="BW27" s="442">
        <f t="shared" si="13"/>
        <v>-6.7317401548300237E-3</v>
      </c>
      <c r="BX27" s="442">
        <f t="shared" si="14"/>
        <v>3.1740837696335067E-2</v>
      </c>
      <c r="BY27" s="174">
        <f t="shared" si="32"/>
        <v>-3.9906103286384997E-2</v>
      </c>
      <c r="BZ27" s="174">
        <f t="shared" si="33"/>
        <v>-4.5065058711520223E-2</v>
      </c>
      <c r="CA27" s="174">
        <f t="shared" si="15"/>
        <v>9.5877277085332224E-4</v>
      </c>
      <c r="CB27" s="174">
        <f t="shared" si="16"/>
        <v>9.6565132858068781E-2</v>
      </c>
      <c r="CC27" s="174">
        <f t="shared" si="17"/>
        <v>5.900037579857198E-2</v>
      </c>
      <c r="CD27" s="174">
        <f t="shared" si="18"/>
        <v>-4.3382584093052512E-2</v>
      </c>
      <c r="CE27" s="174">
        <f t="shared" si="19"/>
        <v>-2.0000000000000018E-2</v>
      </c>
      <c r="CF27" s="174">
        <f t="shared" si="20"/>
        <v>-4.7493403693931402E-2</v>
      </c>
      <c r="CG27" s="174">
        <f t="shared" si="21"/>
        <v>-5.4644808743169349E-2</v>
      </c>
      <c r="CH27" s="174">
        <f t="shared" si="22"/>
        <v>-8.1200353045013274E-2</v>
      </c>
      <c r="CI27" s="174">
        <f t="shared" si="23"/>
        <v>-2.8129395218002839E-2</v>
      </c>
      <c r="CJ27" s="174">
        <f t="shared" si="24"/>
        <v>-5.4364709537123246E-2</v>
      </c>
      <c r="CK27" s="174">
        <f t="shared" si="25"/>
        <v>0.40126849894291761</v>
      </c>
      <c r="CL27" s="174">
        <f t="shared" si="26"/>
        <v>0.14703168255921262</v>
      </c>
      <c r="CM27" s="174"/>
      <c r="CN27" s="174"/>
      <c r="CO27" s="174"/>
      <c r="CP27" s="174"/>
      <c r="CQ27" s="174"/>
      <c r="CR27" s="174"/>
      <c r="CS27" s="174"/>
      <c r="CT27" s="174"/>
      <c r="CU27" s="174"/>
      <c r="CV27" s="174"/>
      <c r="CW27" s="174"/>
      <c r="CX27" s="174"/>
      <c r="CY27" s="174"/>
      <c r="CZ27" s="174"/>
      <c r="DA27" s="174"/>
      <c r="DB27" s="174"/>
      <c r="DC27" s="174"/>
      <c r="DD27" s="174"/>
      <c r="DE27" s="174"/>
      <c r="DF27" s="174"/>
      <c r="DG27" s="174">
        <f t="shared" si="27"/>
        <v>2.1349862258953189E-2</v>
      </c>
      <c r="DH27" s="174">
        <f t="shared" si="28"/>
        <v>1.8991712707182362E-2</v>
      </c>
      <c r="DI27" s="548">
        <f t="shared" si="29"/>
        <v>1.1549566891241536E-2</v>
      </c>
    </row>
    <row r="28" spans="2:113" x14ac:dyDescent="0.25">
      <c r="B28" s="126">
        <v>37408</v>
      </c>
      <c r="C28" s="438">
        <v>36.26</v>
      </c>
      <c r="D28" s="439">
        <v>32.82</v>
      </c>
      <c r="E28" s="439">
        <v>33.28</v>
      </c>
      <c r="F28" s="439">
        <v>30.7</v>
      </c>
      <c r="G28" s="439">
        <v>28.54</v>
      </c>
      <c r="H28" s="439">
        <v>30.44</v>
      </c>
      <c r="I28" s="439">
        <v>22.1</v>
      </c>
      <c r="J28" s="439">
        <v>24.34</v>
      </c>
      <c r="K28" s="439">
        <v>32.479999999999997</v>
      </c>
      <c r="L28" s="439">
        <v>35.29</v>
      </c>
      <c r="M28" s="439">
        <v>34.4</v>
      </c>
      <c r="N28" s="439">
        <v>30.13</v>
      </c>
      <c r="O28" s="439">
        <v>34</v>
      </c>
      <c r="P28" s="439">
        <v>40.14</v>
      </c>
      <c r="Q28" s="439" t="s">
        <v>788</v>
      </c>
      <c r="R28" s="439" t="s">
        <v>788</v>
      </c>
      <c r="S28" s="439" t="s">
        <v>788</v>
      </c>
      <c r="T28" s="439" t="s">
        <v>788</v>
      </c>
      <c r="U28" s="439" t="s">
        <v>788</v>
      </c>
      <c r="V28" s="439" t="s">
        <v>788</v>
      </c>
      <c r="W28" s="439" t="s">
        <v>788</v>
      </c>
      <c r="X28" s="439" t="s">
        <v>788</v>
      </c>
      <c r="Y28" s="439" t="s">
        <v>788</v>
      </c>
      <c r="Z28" s="439" t="s">
        <v>788</v>
      </c>
      <c r="AA28" s="439" t="s">
        <v>788</v>
      </c>
      <c r="AB28" s="439" t="s">
        <v>788</v>
      </c>
      <c r="AC28" s="439" t="s">
        <v>788</v>
      </c>
      <c r="AD28" s="439" t="s">
        <v>788</v>
      </c>
      <c r="AE28" s="439" t="s">
        <v>788</v>
      </c>
      <c r="AF28" s="439" t="s">
        <v>788</v>
      </c>
      <c r="AG28" s="439" t="s">
        <v>788</v>
      </c>
      <c r="AH28" s="439" t="s">
        <v>788</v>
      </c>
      <c r="AI28" s="439" t="s">
        <v>788</v>
      </c>
      <c r="AJ28" s="439" t="s">
        <v>788</v>
      </c>
      <c r="AK28" s="247">
        <v>30.17</v>
      </c>
      <c r="AL28" s="247">
        <v>29.93</v>
      </c>
      <c r="AM28" s="441">
        <v>32.61</v>
      </c>
      <c r="AN28" s="442">
        <f t="shared" si="30"/>
        <v>0.10819070904645467</v>
      </c>
      <c r="AO28" s="442">
        <f t="shared" si="31"/>
        <v>9.0727816550348894E-2</v>
      </c>
      <c r="AP28" s="442">
        <f t="shared" si="0"/>
        <v>6.2579821200510866E-2</v>
      </c>
      <c r="AQ28" s="442">
        <f t="shared" si="1"/>
        <v>-9.2789598108747207E-2</v>
      </c>
      <c r="AR28" s="442">
        <f t="shared" si="2"/>
        <v>1.2775017743080097E-2</v>
      </c>
      <c r="AS28" s="442">
        <f t="shared" si="3"/>
        <v>3.2862306933956198E-4</v>
      </c>
      <c r="AT28" s="442">
        <f t="shared" si="4"/>
        <v>2.2675736961450532E-3</v>
      </c>
      <c r="AU28" s="442">
        <f t="shared" si="5"/>
        <v>-3.6802532647407959E-2</v>
      </c>
      <c r="AV28" s="442">
        <f t="shared" si="6"/>
        <v>4.3031470777135317E-2</v>
      </c>
      <c r="AW28" s="442">
        <f t="shared" si="7"/>
        <v>0.13000320204931159</v>
      </c>
      <c r="AX28" s="442">
        <f t="shared" si="8"/>
        <v>-4.341534008682979E-3</v>
      </c>
      <c r="AY28" s="442">
        <f t="shared" si="9"/>
        <v>-1.018396846254932E-2</v>
      </c>
      <c r="AZ28" s="442">
        <f t="shared" si="10"/>
        <v>2.5950512975256412E-2</v>
      </c>
      <c r="BA28" s="442">
        <f t="shared" si="11"/>
        <v>7.6427996781979202E-2</v>
      </c>
      <c r="BB28" s="442"/>
      <c r="BC28" s="442"/>
      <c r="BD28" s="442"/>
      <c r="BE28" s="442"/>
      <c r="BF28" s="442"/>
      <c r="BG28" s="442"/>
      <c r="BH28" s="442"/>
      <c r="BI28" s="442"/>
      <c r="BJ28" s="442"/>
      <c r="BK28" s="442"/>
      <c r="BL28" s="442"/>
      <c r="BM28" s="442"/>
      <c r="BN28" s="442"/>
      <c r="BO28" s="442"/>
      <c r="BP28" s="442"/>
      <c r="BQ28" s="442"/>
      <c r="BR28" s="442"/>
      <c r="BS28" s="442"/>
      <c r="BT28" s="442"/>
      <c r="BU28" s="442"/>
      <c r="BV28" s="442">
        <f t="shared" si="12"/>
        <v>1.7194875252865893E-2</v>
      </c>
      <c r="BW28" s="442">
        <f t="shared" si="13"/>
        <v>1.4232463571670628E-2</v>
      </c>
      <c r="BX28" s="442">
        <f t="shared" si="14"/>
        <v>3.4253092293054177E-2</v>
      </c>
      <c r="BY28" s="174">
        <f t="shared" si="32"/>
        <v>5.9614260666277064E-2</v>
      </c>
      <c r="BZ28" s="174">
        <f t="shared" si="33"/>
        <v>7.3952879581151931E-2</v>
      </c>
      <c r="CA28" s="174">
        <f t="shared" si="15"/>
        <v>3.7083203490183791E-2</v>
      </c>
      <c r="CB28" s="174">
        <f t="shared" si="16"/>
        <v>-9.2253104671791819E-2</v>
      </c>
      <c r="CC28" s="174">
        <f t="shared" si="17"/>
        <v>2.9581529581529598E-2</v>
      </c>
      <c r="CD28" s="174">
        <f t="shared" si="18"/>
        <v>-2.8407277369932871E-2</v>
      </c>
      <c r="CE28" s="174">
        <f t="shared" si="19"/>
        <v>-1.8650088809946674E-2</v>
      </c>
      <c r="CF28" s="174">
        <f t="shared" si="20"/>
        <v>-6.1680801850424127E-2</v>
      </c>
      <c r="CG28" s="174">
        <f t="shared" si="21"/>
        <v>5.1813471502590636E-2</v>
      </c>
      <c r="CH28" s="174">
        <f t="shared" si="22"/>
        <v>7.5914634146341475E-2</v>
      </c>
      <c r="CI28" s="174">
        <f t="shared" si="23"/>
        <v>-2.6598754951896009E-2</v>
      </c>
      <c r="CJ28" s="174">
        <f t="shared" si="24"/>
        <v>-4.1666666666666741E-2</v>
      </c>
      <c r="CK28" s="174">
        <f t="shared" si="25"/>
        <v>0.43763213530655398</v>
      </c>
      <c r="CL28" s="174">
        <f t="shared" si="26"/>
        <v>0.22789843988987468</v>
      </c>
      <c r="CM28" s="174"/>
      <c r="CN28" s="174"/>
      <c r="CO28" s="174"/>
      <c r="CP28" s="174"/>
      <c r="CQ28" s="174"/>
      <c r="CR28" s="174"/>
      <c r="CS28" s="174"/>
      <c r="CT28" s="174"/>
      <c r="CU28" s="174"/>
      <c r="CV28" s="174"/>
      <c r="CW28" s="174"/>
      <c r="CX28" s="174"/>
      <c r="CY28" s="174"/>
      <c r="CZ28" s="174"/>
      <c r="DA28" s="174"/>
      <c r="DB28" s="174"/>
      <c r="DC28" s="174"/>
      <c r="DD28" s="174"/>
      <c r="DE28" s="174"/>
      <c r="DF28" s="174"/>
      <c r="DG28" s="174">
        <f t="shared" si="27"/>
        <v>2.2711864406779636E-2</v>
      </c>
      <c r="DH28" s="174">
        <f t="shared" si="28"/>
        <v>1.1490368367691683E-2</v>
      </c>
      <c r="DI28" s="548">
        <f t="shared" si="29"/>
        <v>6.1869098013676238E-2</v>
      </c>
    </row>
    <row r="29" spans="2:113" x14ac:dyDescent="0.25">
      <c r="B29" s="126">
        <v>37500</v>
      </c>
      <c r="C29" s="438">
        <v>38.869999999999997</v>
      </c>
      <c r="D29" s="439">
        <v>36.090000000000003</v>
      </c>
      <c r="E29" s="439">
        <v>33.26</v>
      </c>
      <c r="F29" s="439">
        <v>31.73</v>
      </c>
      <c r="G29" s="439">
        <v>28.57</v>
      </c>
      <c r="H29" s="439">
        <v>29.25</v>
      </c>
      <c r="I29" s="439">
        <v>22.87</v>
      </c>
      <c r="J29" s="439">
        <v>24.81</v>
      </c>
      <c r="K29" s="439">
        <v>28.27</v>
      </c>
      <c r="L29" s="439">
        <v>35.94</v>
      </c>
      <c r="M29" s="439">
        <v>34.880000000000003</v>
      </c>
      <c r="N29" s="439">
        <v>29.86</v>
      </c>
      <c r="O29" s="439">
        <v>41.79</v>
      </c>
      <c r="P29" s="439">
        <v>42.08</v>
      </c>
      <c r="Q29" s="439" t="s">
        <v>788</v>
      </c>
      <c r="R29" s="439" t="s">
        <v>788</v>
      </c>
      <c r="S29" s="439" t="s">
        <v>788</v>
      </c>
      <c r="T29" s="439" t="s">
        <v>788</v>
      </c>
      <c r="U29" s="439" t="s">
        <v>788</v>
      </c>
      <c r="V29" s="439" t="s">
        <v>788</v>
      </c>
      <c r="W29" s="439" t="s">
        <v>788</v>
      </c>
      <c r="X29" s="439" t="s">
        <v>788</v>
      </c>
      <c r="Y29" s="439" t="s">
        <v>788</v>
      </c>
      <c r="Z29" s="439" t="s">
        <v>788</v>
      </c>
      <c r="AA29" s="439" t="s">
        <v>788</v>
      </c>
      <c r="AB29" s="439" t="s">
        <v>788</v>
      </c>
      <c r="AC29" s="439" t="s">
        <v>788</v>
      </c>
      <c r="AD29" s="439" t="s">
        <v>788</v>
      </c>
      <c r="AE29" s="439" t="s">
        <v>788</v>
      </c>
      <c r="AF29" s="439" t="s">
        <v>788</v>
      </c>
      <c r="AG29" s="439" t="s">
        <v>788</v>
      </c>
      <c r="AH29" s="439" t="s">
        <v>788</v>
      </c>
      <c r="AI29" s="439" t="s">
        <v>788</v>
      </c>
      <c r="AJ29" s="439" t="s">
        <v>788</v>
      </c>
      <c r="AK29" s="247">
        <v>30.01</v>
      </c>
      <c r="AL29" s="247">
        <v>29.79</v>
      </c>
      <c r="AM29" s="441">
        <v>32.31</v>
      </c>
      <c r="AN29" s="442">
        <f t="shared" si="30"/>
        <v>7.1980143408714836E-2</v>
      </c>
      <c r="AO29" s="442">
        <f t="shared" si="31"/>
        <v>9.9634369287020297E-2</v>
      </c>
      <c r="AP29" s="442">
        <f t="shared" si="0"/>
        <v>-6.009615384616751E-4</v>
      </c>
      <c r="AQ29" s="442">
        <f t="shared" si="1"/>
        <v>3.3550488599348505E-2</v>
      </c>
      <c r="AR29" s="442">
        <f t="shared" si="2"/>
        <v>1.0511562718991119E-3</v>
      </c>
      <c r="AS29" s="442">
        <f t="shared" si="3"/>
        <v>-3.9093298291721479E-2</v>
      </c>
      <c r="AT29" s="442">
        <f t="shared" si="4"/>
        <v>3.4841628959275894E-2</v>
      </c>
      <c r="AU29" s="442">
        <f t="shared" si="5"/>
        <v>1.9309778142974521E-2</v>
      </c>
      <c r="AV29" s="442">
        <f t="shared" si="6"/>
        <v>-0.1296182266009851</v>
      </c>
      <c r="AW29" s="442">
        <f t="shared" si="7"/>
        <v>1.8418815528478349E-2</v>
      </c>
      <c r="AX29" s="442">
        <f t="shared" si="8"/>
        <v>1.3953488372093092E-2</v>
      </c>
      <c r="AY29" s="442">
        <f t="shared" si="9"/>
        <v>-8.9611682708263807E-3</v>
      </c>
      <c r="AZ29" s="442">
        <f t="shared" si="10"/>
        <v>0.22911764705882343</v>
      </c>
      <c r="BA29" s="442">
        <f t="shared" si="11"/>
        <v>4.8330842052815015E-2</v>
      </c>
      <c r="BB29" s="442"/>
      <c r="BC29" s="442"/>
      <c r="BD29" s="442"/>
      <c r="BE29" s="442"/>
      <c r="BF29" s="442"/>
      <c r="BG29" s="442"/>
      <c r="BH29" s="442"/>
      <c r="BI29" s="442"/>
      <c r="BJ29" s="442"/>
      <c r="BK29" s="442"/>
      <c r="BL29" s="442"/>
      <c r="BM29" s="442"/>
      <c r="BN29" s="442"/>
      <c r="BO29" s="442"/>
      <c r="BP29" s="442"/>
      <c r="BQ29" s="442"/>
      <c r="BR29" s="442"/>
      <c r="BS29" s="442"/>
      <c r="BT29" s="442"/>
      <c r="BU29" s="442"/>
      <c r="BV29" s="442">
        <f t="shared" si="12"/>
        <v>-5.3032814053696198E-3</v>
      </c>
      <c r="BW29" s="442">
        <f t="shared" si="13"/>
        <v>-4.6775810223855796E-3</v>
      </c>
      <c r="BX29" s="442">
        <f t="shared" si="14"/>
        <v>-9.1996320147192945E-3</v>
      </c>
      <c r="BY29" s="174">
        <f t="shared" si="32"/>
        <v>0.2510460251046025</v>
      </c>
      <c r="BZ29" s="174">
        <f t="shared" si="33"/>
        <v>0.23384615384615404</v>
      </c>
      <c r="CA29" s="174">
        <f t="shared" si="15"/>
        <v>0.13709401709401692</v>
      </c>
      <c r="CB29" s="174">
        <f t="shared" si="16"/>
        <v>-7.1407667544629794E-2</v>
      </c>
      <c r="CC29" s="174">
        <f t="shared" si="17"/>
        <v>2.1451555237754771E-2</v>
      </c>
      <c r="CD29" s="174">
        <f t="shared" si="18"/>
        <v>-8.1920903954802227E-2</v>
      </c>
      <c r="CE29" s="174">
        <f t="shared" si="19"/>
        <v>8.4914611005692642E-2</v>
      </c>
      <c r="CF29" s="174">
        <f t="shared" si="20"/>
        <v>-5.5936073059360769E-2</v>
      </c>
      <c r="CG29" s="174">
        <f t="shared" si="21"/>
        <v>-0.13068880688806894</v>
      </c>
      <c r="CH29" s="174">
        <f t="shared" si="22"/>
        <v>7.4118350268977728E-2</v>
      </c>
      <c r="CI29" s="174">
        <f t="shared" si="23"/>
        <v>-1.1898016997166971E-2</v>
      </c>
      <c r="CJ29" s="174">
        <f t="shared" si="24"/>
        <v>-3.9871382636656016E-2</v>
      </c>
      <c r="CK29" s="174" t="e">
        <f t="shared" si="25"/>
        <v>#VALUE!</v>
      </c>
      <c r="CL29" s="174">
        <f t="shared" si="26"/>
        <v>0.35961227786752814</v>
      </c>
      <c r="CM29" s="174"/>
      <c r="CN29" s="174"/>
      <c r="CO29" s="174"/>
      <c r="CP29" s="174"/>
      <c r="CQ29" s="174"/>
      <c r="CR29" s="174"/>
      <c r="CS29" s="174"/>
      <c r="CT29" s="174"/>
      <c r="CU29" s="174"/>
      <c r="CV29" s="174"/>
      <c r="CW29" s="174"/>
      <c r="CX29" s="174"/>
      <c r="CY29" s="174"/>
      <c r="CZ29" s="174"/>
      <c r="DA29" s="174"/>
      <c r="DB29" s="174"/>
      <c r="DC29" s="174"/>
      <c r="DD29" s="174"/>
      <c r="DE29" s="174"/>
      <c r="DF29" s="174"/>
      <c r="DG29" s="174">
        <f t="shared" si="27"/>
        <v>1.4193984454207609E-2</v>
      </c>
      <c r="DH29" s="174">
        <f t="shared" si="28"/>
        <v>2.6926960619320095E-3</v>
      </c>
      <c r="DI29" s="548">
        <f t="shared" si="29"/>
        <v>4.5969569439948232E-2</v>
      </c>
    </row>
    <row r="30" spans="2:113" x14ac:dyDescent="0.25">
      <c r="B30" s="126">
        <v>37591</v>
      </c>
      <c r="C30" s="438">
        <v>40.81</v>
      </c>
      <c r="D30" s="439">
        <v>37.64</v>
      </c>
      <c r="E30" s="439">
        <v>33.020000000000003</v>
      </c>
      <c r="F30" s="439">
        <v>32.07</v>
      </c>
      <c r="G30" s="439">
        <v>28.69</v>
      </c>
      <c r="H30" s="439">
        <v>30.2</v>
      </c>
      <c r="I30" s="439">
        <v>24.3</v>
      </c>
      <c r="J30" s="439">
        <v>26.67</v>
      </c>
      <c r="K30" s="439">
        <v>31.3</v>
      </c>
      <c r="L30" s="439">
        <v>35.08</v>
      </c>
      <c r="M30" s="439">
        <v>35</v>
      </c>
      <c r="N30" s="439">
        <v>29.34</v>
      </c>
      <c r="O30" s="439">
        <v>44.88</v>
      </c>
      <c r="P30" s="439">
        <v>41.57</v>
      </c>
      <c r="Q30" s="439" t="s">
        <v>788</v>
      </c>
      <c r="R30" s="439" t="s">
        <v>788</v>
      </c>
      <c r="S30" s="439" t="s">
        <v>788</v>
      </c>
      <c r="T30" s="439" t="s">
        <v>788</v>
      </c>
      <c r="U30" s="439" t="s">
        <v>788</v>
      </c>
      <c r="V30" s="439" t="s">
        <v>788</v>
      </c>
      <c r="W30" s="439" t="s">
        <v>788</v>
      </c>
      <c r="X30" s="439" t="s">
        <v>788</v>
      </c>
      <c r="Y30" s="439" t="s">
        <v>788</v>
      </c>
      <c r="Z30" s="439" t="s">
        <v>788</v>
      </c>
      <c r="AA30" s="439" t="s">
        <v>788</v>
      </c>
      <c r="AB30" s="439" t="s">
        <v>788</v>
      </c>
      <c r="AC30" s="439" t="s">
        <v>788</v>
      </c>
      <c r="AD30" s="439" t="s">
        <v>788</v>
      </c>
      <c r="AE30" s="439" t="s">
        <v>788</v>
      </c>
      <c r="AF30" s="439" t="s">
        <v>788</v>
      </c>
      <c r="AG30" s="439" t="s">
        <v>788</v>
      </c>
      <c r="AH30" s="439" t="s">
        <v>788</v>
      </c>
      <c r="AI30" s="439" t="s">
        <v>788</v>
      </c>
      <c r="AJ30" s="439" t="s">
        <v>788</v>
      </c>
      <c r="AK30" s="247">
        <v>30.41</v>
      </c>
      <c r="AL30" s="247">
        <v>30.15</v>
      </c>
      <c r="AM30" s="441">
        <v>32.86</v>
      </c>
      <c r="AN30" s="442">
        <f t="shared" si="30"/>
        <v>4.9909956264471367E-2</v>
      </c>
      <c r="AO30" s="442">
        <f t="shared" si="31"/>
        <v>4.2948185092823499E-2</v>
      </c>
      <c r="AP30" s="442">
        <f t="shared" si="0"/>
        <v>-7.2158749248344423E-3</v>
      </c>
      <c r="AQ30" s="442">
        <f t="shared" si="1"/>
        <v>1.0715411282697707E-2</v>
      </c>
      <c r="AR30" s="442">
        <f t="shared" si="2"/>
        <v>4.2002100105005269E-3</v>
      </c>
      <c r="AS30" s="442">
        <f t="shared" si="3"/>
        <v>3.2478632478632363E-2</v>
      </c>
      <c r="AT30" s="442">
        <f t="shared" si="4"/>
        <v>6.2527328377787406E-2</v>
      </c>
      <c r="AU30" s="442">
        <f t="shared" si="5"/>
        <v>7.4969770253930035E-2</v>
      </c>
      <c r="AV30" s="442">
        <f t="shared" si="6"/>
        <v>0.10718075698620444</v>
      </c>
      <c r="AW30" s="442">
        <f t="shared" si="7"/>
        <v>-2.3928770172509717E-2</v>
      </c>
      <c r="AX30" s="442">
        <f t="shared" si="8"/>
        <v>3.4403669724769603E-3</v>
      </c>
      <c r="AY30" s="442">
        <f t="shared" si="9"/>
        <v>-1.7414601473543234E-2</v>
      </c>
      <c r="AZ30" s="442">
        <f t="shared" si="10"/>
        <v>7.3941134242641926E-2</v>
      </c>
      <c r="BA30" s="442">
        <f t="shared" si="11"/>
        <v>-1.2119771863117856E-2</v>
      </c>
      <c r="BB30" s="442"/>
      <c r="BC30" s="442"/>
      <c r="BD30" s="442"/>
      <c r="BE30" s="442"/>
      <c r="BF30" s="442"/>
      <c r="BG30" s="442"/>
      <c r="BH30" s="442"/>
      <c r="BI30" s="442"/>
      <c r="BJ30" s="442"/>
      <c r="BK30" s="442"/>
      <c r="BL30" s="442"/>
      <c r="BM30" s="442"/>
      <c r="BN30" s="442"/>
      <c r="BO30" s="442"/>
      <c r="BP30" s="442"/>
      <c r="BQ30" s="442"/>
      <c r="BR30" s="442"/>
      <c r="BS30" s="442"/>
      <c r="BT30" s="442"/>
      <c r="BU30" s="442"/>
      <c r="BV30" s="442">
        <f t="shared" si="12"/>
        <v>1.3328890369876722E-2</v>
      </c>
      <c r="BW30" s="442">
        <f t="shared" si="13"/>
        <v>1.2084592145015005E-2</v>
      </c>
      <c r="BX30" s="442">
        <f t="shared" si="14"/>
        <v>1.7022593624264948E-2</v>
      </c>
      <c r="BY30" s="174">
        <f t="shared" si="32"/>
        <v>0.38385893523228232</v>
      </c>
      <c r="BZ30" s="174">
        <f t="shared" si="33"/>
        <v>0.33333333333333326</v>
      </c>
      <c r="CA30" s="174">
        <f t="shared" si="15"/>
        <v>0.12046148625721087</v>
      </c>
      <c r="CB30" s="174">
        <f t="shared" si="16"/>
        <v>-4.5251562965168302E-2</v>
      </c>
      <c r="CC30" s="174">
        <f t="shared" si="17"/>
        <v>1.5215852795470663E-2</v>
      </c>
      <c r="CD30" s="174">
        <f t="shared" si="18"/>
        <v>-3.1430404105195597E-2</v>
      </c>
      <c r="CE30" s="174">
        <f t="shared" si="19"/>
        <v>9.9547511312217063E-2</v>
      </c>
      <c r="CF30" s="174">
        <f t="shared" si="20"/>
        <v>2.616390919584477E-2</v>
      </c>
      <c r="CG30" s="174">
        <f t="shared" si="21"/>
        <v>-2.5832555244320043E-2</v>
      </c>
      <c r="CH30" s="174">
        <f t="shared" si="22"/>
        <v>7.8057775046097122E-2</v>
      </c>
      <c r="CI30" s="174">
        <f t="shared" si="23"/>
        <v>1.0684377707190329E-2</v>
      </c>
      <c r="CJ30" s="174">
        <f t="shared" si="24"/>
        <v>-3.6769533814839162E-2</v>
      </c>
      <c r="CK30" s="174">
        <f t="shared" si="25"/>
        <v>0.2815533980582523</v>
      </c>
      <c r="CL30" s="174">
        <f t="shared" si="26"/>
        <v>0.41828727396792909</v>
      </c>
      <c r="CM30" s="174"/>
      <c r="CN30" s="174"/>
      <c r="CO30" s="174"/>
      <c r="CP30" s="174"/>
      <c r="CQ30" s="174"/>
      <c r="CR30" s="174"/>
      <c r="CS30" s="174"/>
      <c r="CT30" s="174"/>
      <c r="CU30" s="174"/>
      <c r="CV30" s="174"/>
      <c r="CW30" s="174"/>
      <c r="CX30" s="174"/>
      <c r="CY30" s="174"/>
      <c r="CZ30" s="174"/>
      <c r="DA30" s="174"/>
      <c r="DB30" s="174"/>
      <c r="DC30" s="174"/>
      <c r="DD30" s="174"/>
      <c r="DE30" s="174"/>
      <c r="DF30" s="174"/>
      <c r="DG30" s="174">
        <f t="shared" si="27"/>
        <v>2.736486486486478E-2</v>
      </c>
      <c r="DH30" s="174">
        <f t="shared" si="28"/>
        <v>1.4809828340625941E-2</v>
      </c>
      <c r="DI30" s="548">
        <f t="shared" si="29"/>
        <v>7.5261780104711962E-2</v>
      </c>
    </row>
    <row r="31" spans="2:113" x14ac:dyDescent="0.25">
      <c r="B31" s="126">
        <v>37681</v>
      </c>
      <c r="C31" s="438">
        <v>42.52</v>
      </c>
      <c r="D31" s="439">
        <v>36.29</v>
      </c>
      <c r="E31" s="439">
        <v>32.29</v>
      </c>
      <c r="F31" s="439">
        <v>33.61</v>
      </c>
      <c r="G31" s="439">
        <v>28.55</v>
      </c>
      <c r="H31" s="439">
        <v>30.75</v>
      </c>
      <c r="I31" s="439">
        <v>25.22</v>
      </c>
      <c r="J31" s="439">
        <v>27.69</v>
      </c>
      <c r="K31" s="439">
        <v>32.6</v>
      </c>
      <c r="L31" s="439">
        <v>34.93</v>
      </c>
      <c r="M31" s="439">
        <v>35.090000000000003</v>
      </c>
      <c r="N31" s="439">
        <v>31.26</v>
      </c>
      <c r="O31" s="439">
        <v>45.32</v>
      </c>
      <c r="P31" s="439">
        <v>38.56</v>
      </c>
      <c r="Q31" s="439" t="s">
        <v>788</v>
      </c>
      <c r="R31" s="439" t="s">
        <v>788</v>
      </c>
      <c r="S31" s="439" t="s">
        <v>788</v>
      </c>
      <c r="T31" s="439" t="s">
        <v>788</v>
      </c>
      <c r="U31" s="439" t="s">
        <v>788</v>
      </c>
      <c r="V31" s="439" t="s">
        <v>788</v>
      </c>
      <c r="W31" s="439" t="s">
        <v>788</v>
      </c>
      <c r="X31" s="439" t="s">
        <v>788</v>
      </c>
      <c r="Y31" s="439" t="s">
        <v>788</v>
      </c>
      <c r="Z31" s="439" t="s">
        <v>788</v>
      </c>
      <c r="AA31" s="439" t="s">
        <v>788</v>
      </c>
      <c r="AB31" s="439" t="s">
        <v>788</v>
      </c>
      <c r="AC31" s="439" t="s">
        <v>788</v>
      </c>
      <c r="AD31" s="439" t="s">
        <v>788</v>
      </c>
      <c r="AE31" s="439" t="s">
        <v>788</v>
      </c>
      <c r="AF31" s="439" t="s">
        <v>788</v>
      </c>
      <c r="AG31" s="439" t="s">
        <v>788</v>
      </c>
      <c r="AH31" s="439" t="s">
        <v>788</v>
      </c>
      <c r="AI31" s="439" t="s">
        <v>788</v>
      </c>
      <c r="AJ31" s="439" t="s">
        <v>788</v>
      </c>
      <c r="AK31" s="247">
        <v>30.48</v>
      </c>
      <c r="AL31" s="247">
        <v>30.15</v>
      </c>
      <c r="AM31" s="441">
        <v>33.340000000000003</v>
      </c>
      <c r="AN31" s="442">
        <f t="shared" si="30"/>
        <v>4.1901494731683364E-2</v>
      </c>
      <c r="AO31" s="442">
        <f t="shared" si="31"/>
        <v>-3.586609989373013E-2</v>
      </c>
      <c r="AP31" s="442">
        <f t="shared" si="0"/>
        <v>-2.2107813446396229E-2</v>
      </c>
      <c r="AQ31" s="442">
        <f t="shared" si="1"/>
        <v>4.8019956345494164E-2</v>
      </c>
      <c r="AR31" s="442">
        <f t="shared" si="2"/>
        <v>-4.879749041477921E-3</v>
      </c>
      <c r="AS31" s="442">
        <f t="shared" si="3"/>
        <v>1.8211920529801251E-2</v>
      </c>
      <c r="AT31" s="442">
        <f t="shared" si="4"/>
        <v>3.7860082304526754E-2</v>
      </c>
      <c r="AU31" s="442">
        <f t="shared" si="5"/>
        <v>3.8245219347581516E-2</v>
      </c>
      <c r="AV31" s="442">
        <f t="shared" si="6"/>
        <v>4.1533546325878579E-2</v>
      </c>
      <c r="AW31" s="442">
        <f t="shared" si="7"/>
        <v>-4.2759407069554722E-3</v>
      </c>
      <c r="AX31" s="442">
        <f t="shared" si="8"/>
        <v>2.5714285714286689E-3</v>
      </c>
      <c r="AY31" s="442">
        <f t="shared" si="9"/>
        <v>6.5439672801635984E-2</v>
      </c>
      <c r="AZ31" s="442">
        <f t="shared" si="10"/>
        <v>9.8039215686274161E-3</v>
      </c>
      <c r="BA31" s="442">
        <f t="shared" si="11"/>
        <v>-7.2407986528746693E-2</v>
      </c>
      <c r="BB31" s="442"/>
      <c r="BC31" s="442"/>
      <c r="BD31" s="442"/>
      <c r="BE31" s="442"/>
      <c r="BF31" s="442"/>
      <c r="BG31" s="442"/>
      <c r="BH31" s="442"/>
      <c r="BI31" s="442"/>
      <c r="BJ31" s="442"/>
      <c r="BK31" s="442"/>
      <c r="BL31" s="442"/>
      <c r="BM31" s="442"/>
      <c r="BN31" s="442"/>
      <c r="BO31" s="442"/>
      <c r="BP31" s="442"/>
      <c r="BQ31" s="442"/>
      <c r="BR31" s="442"/>
      <c r="BS31" s="442"/>
      <c r="BT31" s="442"/>
      <c r="BU31" s="442"/>
      <c r="BV31" s="442">
        <f t="shared" si="12"/>
        <v>2.3018743834264388E-3</v>
      </c>
      <c r="BW31" s="442">
        <f t="shared" si="13"/>
        <v>0</v>
      </c>
      <c r="BX31" s="442">
        <f t="shared" si="14"/>
        <v>1.4607425441266031E-2</v>
      </c>
      <c r="BY31" s="174">
        <f t="shared" si="32"/>
        <v>0.29951100244498785</v>
      </c>
      <c r="BZ31" s="174">
        <f t="shared" si="33"/>
        <v>0.20604852110335647</v>
      </c>
      <c r="CA31" s="174">
        <f t="shared" si="15"/>
        <v>3.0970625798211859E-2</v>
      </c>
      <c r="CB31" s="174">
        <f t="shared" si="16"/>
        <v>-6.7966903073287677E-3</v>
      </c>
      <c r="CC31" s="174">
        <f t="shared" si="17"/>
        <v>1.3129879347054674E-2</v>
      </c>
      <c r="CD31" s="174">
        <f t="shared" si="18"/>
        <v>1.0515938218862875E-2</v>
      </c>
      <c r="CE31" s="174">
        <f t="shared" si="19"/>
        <v>0.1437641723356009</v>
      </c>
      <c r="CF31" s="174">
        <f t="shared" si="20"/>
        <v>9.576573011476075E-2</v>
      </c>
      <c r="CG31" s="174">
        <f t="shared" si="21"/>
        <v>4.6885035324341739E-2</v>
      </c>
      <c r="CH31" s="174">
        <f t="shared" si="22"/>
        <v>0.11847582452769778</v>
      </c>
      <c r="CI31" s="174">
        <f t="shared" si="23"/>
        <v>1.5629522431259257E-2</v>
      </c>
      <c r="CJ31" s="174">
        <f t="shared" si="24"/>
        <v>2.6938239159001398E-2</v>
      </c>
      <c r="CK31" s="174">
        <f t="shared" si="25"/>
        <v>0.36753168376584178</v>
      </c>
      <c r="CL31" s="174">
        <f t="shared" si="26"/>
        <v>3.4057388039689052E-2</v>
      </c>
      <c r="CM31" s="174"/>
      <c r="CN31" s="174"/>
      <c r="CO31" s="174"/>
      <c r="CP31" s="174"/>
      <c r="CQ31" s="174"/>
      <c r="CR31" s="174"/>
      <c r="CS31" s="174"/>
      <c r="CT31" s="174"/>
      <c r="CU31" s="174"/>
      <c r="CV31" s="174"/>
      <c r="CW31" s="174"/>
      <c r="CX31" s="174"/>
      <c r="CY31" s="174"/>
      <c r="CZ31" s="174"/>
      <c r="DA31" s="174"/>
      <c r="DB31" s="174"/>
      <c r="DC31" s="174"/>
      <c r="DD31" s="174"/>
      <c r="DE31" s="174"/>
      <c r="DF31" s="174"/>
      <c r="DG31" s="174">
        <f t="shared" si="27"/>
        <v>2.7646662171274539E-2</v>
      </c>
      <c r="DH31" s="174">
        <f t="shared" si="28"/>
        <v>2.1687563537783783E-2</v>
      </c>
      <c r="DI31" s="548">
        <f t="shared" si="29"/>
        <v>5.7405645417063278E-2</v>
      </c>
    </row>
    <row r="32" spans="2:113" x14ac:dyDescent="0.25">
      <c r="B32" s="126">
        <v>37773</v>
      </c>
      <c r="C32" s="438">
        <v>37.83</v>
      </c>
      <c r="D32" s="439">
        <v>37.36</v>
      </c>
      <c r="E32" s="439">
        <v>34.56</v>
      </c>
      <c r="F32" s="439">
        <v>35.369999999999997</v>
      </c>
      <c r="G32" s="439">
        <v>29.46</v>
      </c>
      <c r="H32" s="439">
        <v>31.02</v>
      </c>
      <c r="I32" s="439">
        <v>26.12</v>
      </c>
      <c r="J32" s="439">
        <v>28.93</v>
      </c>
      <c r="K32" s="439">
        <v>32.49</v>
      </c>
      <c r="L32" s="439">
        <v>35.299999999999997</v>
      </c>
      <c r="M32" s="439">
        <v>35.97</v>
      </c>
      <c r="N32" s="439">
        <v>31.28</v>
      </c>
      <c r="O32" s="439">
        <v>45.67</v>
      </c>
      <c r="P32" s="439">
        <v>40.64</v>
      </c>
      <c r="Q32" s="439" t="s">
        <v>788</v>
      </c>
      <c r="R32" s="439" t="s">
        <v>788</v>
      </c>
      <c r="S32" s="439" t="s">
        <v>788</v>
      </c>
      <c r="T32" s="439" t="s">
        <v>788</v>
      </c>
      <c r="U32" s="439" t="s">
        <v>788</v>
      </c>
      <c r="V32" s="439" t="s">
        <v>788</v>
      </c>
      <c r="W32" s="439" t="s">
        <v>788</v>
      </c>
      <c r="X32" s="439" t="s">
        <v>788</v>
      </c>
      <c r="Y32" s="439" t="s">
        <v>788</v>
      </c>
      <c r="Z32" s="439" t="s">
        <v>788</v>
      </c>
      <c r="AA32" s="439" t="s">
        <v>788</v>
      </c>
      <c r="AB32" s="439" t="s">
        <v>788</v>
      </c>
      <c r="AC32" s="439" t="s">
        <v>788</v>
      </c>
      <c r="AD32" s="439" t="s">
        <v>788</v>
      </c>
      <c r="AE32" s="439" t="s">
        <v>788</v>
      </c>
      <c r="AF32" s="439" t="s">
        <v>788</v>
      </c>
      <c r="AG32" s="439" t="s">
        <v>788</v>
      </c>
      <c r="AH32" s="439" t="s">
        <v>788</v>
      </c>
      <c r="AI32" s="439" t="s">
        <v>788</v>
      </c>
      <c r="AJ32" s="439" t="s">
        <v>788</v>
      </c>
      <c r="AK32" s="247">
        <v>31.28</v>
      </c>
      <c r="AL32" s="247">
        <v>31.04</v>
      </c>
      <c r="AM32" s="441">
        <v>33.72</v>
      </c>
      <c r="AN32" s="442">
        <f t="shared" si="30"/>
        <v>-0.1103010348071497</v>
      </c>
      <c r="AO32" s="442">
        <f t="shared" si="31"/>
        <v>2.9484706530724658E-2</v>
      </c>
      <c r="AP32" s="442">
        <f t="shared" si="0"/>
        <v>7.0300402601424672E-2</v>
      </c>
      <c r="AQ32" s="442">
        <f t="shared" si="1"/>
        <v>5.2365367450163625E-2</v>
      </c>
      <c r="AR32" s="442">
        <f t="shared" si="2"/>
        <v>3.1873905429071758E-2</v>
      </c>
      <c r="AS32" s="442">
        <f t="shared" si="3"/>
        <v>8.7804878048780566E-3</v>
      </c>
      <c r="AT32" s="442">
        <f t="shared" si="4"/>
        <v>3.5685963521015163E-2</v>
      </c>
      <c r="AU32" s="442">
        <f t="shared" si="5"/>
        <v>4.4781509570241962E-2</v>
      </c>
      <c r="AV32" s="442">
        <f t="shared" si="6"/>
        <v>-3.3742331288343363E-3</v>
      </c>
      <c r="AW32" s="442">
        <f t="shared" si="7"/>
        <v>1.0592613799026651E-2</v>
      </c>
      <c r="AX32" s="442">
        <f t="shared" si="8"/>
        <v>2.5078369905956022E-2</v>
      </c>
      <c r="AY32" s="442">
        <f t="shared" si="9"/>
        <v>6.3979526551505295E-4</v>
      </c>
      <c r="AZ32" s="442">
        <f t="shared" si="10"/>
        <v>7.7228596646072845E-3</v>
      </c>
      <c r="BA32" s="442">
        <f t="shared" si="11"/>
        <v>5.3941908713692976E-2</v>
      </c>
      <c r="BB32" s="442"/>
      <c r="BC32" s="442"/>
      <c r="BD32" s="442"/>
      <c r="BE32" s="442"/>
      <c r="BF32" s="442"/>
      <c r="BG32" s="442"/>
      <c r="BH32" s="442"/>
      <c r="BI32" s="442"/>
      <c r="BJ32" s="442"/>
      <c r="BK32" s="442"/>
      <c r="BL32" s="442"/>
      <c r="BM32" s="442"/>
      <c r="BN32" s="442"/>
      <c r="BO32" s="442"/>
      <c r="BP32" s="442"/>
      <c r="BQ32" s="442"/>
      <c r="BR32" s="442"/>
      <c r="BS32" s="442"/>
      <c r="BT32" s="442"/>
      <c r="BU32" s="442"/>
      <c r="BV32" s="442">
        <f t="shared" si="12"/>
        <v>2.6246719160105014E-2</v>
      </c>
      <c r="BW32" s="442">
        <f t="shared" si="13"/>
        <v>2.9519071310116107E-2</v>
      </c>
      <c r="BX32" s="442">
        <f t="shared" si="14"/>
        <v>1.1397720455908589E-2</v>
      </c>
      <c r="BY32" s="174">
        <f t="shared" si="32"/>
        <v>4.3298400441257545E-2</v>
      </c>
      <c r="BZ32" s="174">
        <f t="shared" si="33"/>
        <v>0.1383302864107252</v>
      </c>
      <c r="CA32" s="174">
        <f t="shared" si="15"/>
        <v>3.8461538461538547E-2</v>
      </c>
      <c r="CB32" s="174">
        <f t="shared" si="16"/>
        <v>0.1521172638436481</v>
      </c>
      <c r="CC32" s="174">
        <f t="shared" si="17"/>
        <v>3.2235459004905431E-2</v>
      </c>
      <c r="CD32" s="174">
        <f t="shared" si="18"/>
        <v>1.905387647831791E-2</v>
      </c>
      <c r="CE32" s="174">
        <f t="shared" si="19"/>
        <v>0.1819004524886878</v>
      </c>
      <c r="CF32" s="174">
        <f t="shared" si="20"/>
        <v>0.18857847165160235</v>
      </c>
      <c r="CG32" s="174">
        <f t="shared" si="21"/>
        <v>3.0788177339924339E-4</v>
      </c>
      <c r="CH32" s="174">
        <f t="shared" si="22"/>
        <v>2.8336639274573194E-4</v>
      </c>
      <c r="CI32" s="174">
        <f t="shared" si="23"/>
        <v>4.5639534883720856E-2</v>
      </c>
      <c r="CJ32" s="174">
        <f t="shared" si="24"/>
        <v>3.8167938931297885E-2</v>
      </c>
      <c r="CK32" s="174">
        <f t="shared" si="25"/>
        <v>0.34323529411764708</v>
      </c>
      <c r="CL32" s="174">
        <f t="shared" si="26"/>
        <v>1.2456402590931726E-2</v>
      </c>
      <c r="CM32" s="174"/>
      <c r="CN32" s="174"/>
      <c r="CO32" s="174"/>
      <c r="CP32" s="174"/>
      <c r="CQ32" s="174"/>
      <c r="CR32" s="174"/>
      <c r="CS32" s="174"/>
      <c r="CT32" s="174"/>
      <c r="CU32" s="174"/>
      <c r="CV32" s="174"/>
      <c r="CW32" s="174"/>
      <c r="CX32" s="174"/>
      <c r="CY32" s="174"/>
      <c r="CZ32" s="174"/>
      <c r="DA32" s="174"/>
      <c r="DB32" s="174"/>
      <c r="DC32" s="174"/>
      <c r="DD32" s="174"/>
      <c r="DE32" s="174"/>
      <c r="DF32" s="174"/>
      <c r="DG32" s="174">
        <f t="shared" si="27"/>
        <v>3.6791514749751286E-2</v>
      </c>
      <c r="DH32" s="174">
        <f t="shared" si="28"/>
        <v>3.7086535248914032E-2</v>
      </c>
      <c r="DI32" s="548">
        <f t="shared" si="29"/>
        <v>3.4038638454461756E-2</v>
      </c>
    </row>
    <row r="33" spans="2:113" x14ac:dyDescent="0.25">
      <c r="B33" s="126">
        <v>37865</v>
      </c>
      <c r="C33" s="438">
        <v>40.26</v>
      </c>
      <c r="D33" s="439">
        <v>39.549999999999997</v>
      </c>
      <c r="E33" s="439">
        <v>33.89</v>
      </c>
      <c r="F33" s="439">
        <v>36.21</v>
      </c>
      <c r="G33" s="439">
        <v>30.51</v>
      </c>
      <c r="H33" s="439">
        <v>31.09</v>
      </c>
      <c r="I33" s="439">
        <v>27.62</v>
      </c>
      <c r="J33" s="439">
        <v>30.36</v>
      </c>
      <c r="K33" s="439">
        <v>34.520000000000003</v>
      </c>
      <c r="L33" s="439">
        <v>36.97</v>
      </c>
      <c r="M33" s="439">
        <v>36.299999999999997</v>
      </c>
      <c r="N33" s="439">
        <v>32.28</v>
      </c>
      <c r="O33" s="439">
        <v>45.96</v>
      </c>
      <c r="P33" s="439">
        <v>41.63</v>
      </c>
      <c r="Q33" s="439" t="s">
        <v>788</v>
      </c>
      <c r="R33" s="439" t="s">
        <v>788</v>
      </c>
      <c r="S33" s="439" t="s">
        <v>788</v>
      </c>
      <c r="T33" s="439" t="s">
        <v>788</v>
      </c>
      <c r="U33" s="439" t="s">
        <v>788</v>
      </c>
      <c r="V33" s="439" t="s">
        <v>788</v>
      </c>
      <c r="W33" s="439" t="s">
        <v>788</v>
      </c>
      <c r="X33" s="439" t="s">
        <v>788</v>
      </c>
      <c r="Y33" s="439" t="s">
        <v>788</v>
      </c>
      <c r="Z33" s="439" t="s">
        <v>788</v>
      </c>
      <c r="AA33" s="439" t="s">
        <v>788</v>
      </c>
      <c r="AB33" s="439" t="s">
        <v>788</v>
      </c>
      <c r="AC33" s="439" t="s">
        <v>788</v>
      </c>
      <c r="AD33" s="439" t="s">
        <v>788</v>
      </c>
      <c r="AE33" s="439" t="s">
        <v>788</v>
      </c>
      <c r="AF33" s="439" t="s">
        <v>788</v>
      </c>
      <c r="AG33" s="439" t="s">
        <v>788</v>
      </c>
      <c r="AH33" s="439" t="s">
        <v>788</v>
      </c>
      <c r="AI33" s="439" t="s">
        <v>788</v>
      </c>
      <c r="AJ33" s="439" t="s">
        <v>788</v>
      </c>
      <c r="AK33" s="247">
        <v>32.1</v>
      </c>
      <c r="AL33" s="247">
        <v>31.93</v>
      </c>
      <c r="AM33" s="441">
        <v>34.44</v>
      </c>
      <c r="AN33" s="442">
        <f t="shared" si="30"/>
        <v>6.4234734337827115E-2</v>
      </c>
      <c r="AO33" s="442">
        <f t="shared" si="31"/>
        <v>5.8618843683083455E-2</v>
      </c>
      <c r="AP33" s="442">
        <f t="shared" si="0"/>
        <v>-1.938657407407407E-2</v>
      </c>
      <c r="AQ33" s="442">
        <f t="shared" si="1"/>
        <v>2.3748939779474121E-2</v>
      </c>
      <c r="AR33" s="442">
        <f t="shared" si="2"/>
        <v>3.5641547861507084E-2</v>
      </c>
      <c r="AS33" s="442">
        <f t="shared" si="3"/>
        <v>2.2566086395874319E-3</v>
      </c>
      <c r="AT33" s="442">
        <f t="shared" si="4"/>
        <v>5.7427258805512915E-2</v>
      </c>
      <c r="AU33" s="442">
        <f t="shared" si="5"/>
        <v>4.9429657794676896E-2</v>
      </c>
      <c r="AV33" s="442">
        <f t="shared" si="6"/>
        <v>6.2480763311788312E-2</v>
      </c>
      <c r="AW33" s="442">
        <f t="shared" si="7"/>
        <v>4.7308781869688454E-2</v>
      </c>
      <c r="AX33" s="442">
        <f t="shared" si="8"/>
        <v>9.1743119266054496E-3</v>
      </c>
      <c r="AY33" s="442">
        <f t="shared" si="9"/>
        <v>3.1969309462915652E-2</v>
      </c>
      <c r="AZ33" s="442">
        <f t="shared" si="10"/>
        <v>6.3499014670462817E-3</v>
      </c>
      <c r="BA33" s="442">
        <f t="shared" si="11"/>
        <v>2.4360236220472453E-2</v>
      </c>
      <c r="BB33" s="442"/>
      <c r="BC33" s="442"/>
      <c r="BD33" s="442"/>
      <c r="BE33" s="442"/>
      <c r="BF33" s="442"/>
      <c r="BG33" s="442"/>
      <c r="BH33" s="442"/>
      <c r="BI33" s="442"/>
      <c r="BJ33" s="442"/>
      <c r="BK33" s="442"/>
      <c r="BL33" s="442"/>
      <c r="BM33" s="442"/>
      <c r="BN33" s="442"/>
      <c r="BO33" s="442"/>
      <c r="BP33" s="442"/>
      <c r="BQ33" s="442"/>
      <c r="BR33" s="442"/>
      <c r="BS33" s="442"/>
      <c r="BT33" s="442"/>
      <c r="BU33" s="442"/>
      <c r="BV33" s="442">
        <f t="shared" si="12"/>
        <v>2.6214833759590883E-2</v>
      </c>
      <c r="BW33" s="442">
        <f t="shared" si="13"/>
        <v>2.8672680412371143E-2</v>
      </c>
      <c r="BX33" s="442">
        <f t="shared" si="14"/>
        <v>2.1352313167259718E-2</v>
      </c>
      <c r="BY33" s="174">
        <f t="shared" si="32"/>
        <v>3.5760226395677996E-2</v>
      </c>
      <c r="BZ33" s="174">
        <f t="shared" si="33"/>
        <v>9.5871432529786471E-2</v>
      </c>
      <c r="CA33" s="174">
        <f t="shared" si="15"/>
        <v>1.8941671677690897E-2</v>
      </c>
      <c r="CB33" s="174">
        <f t="shared" si="16"/>
        <v>0.14119130160731164</v>
      </c>
      <c r="CC33" s="174">
        <f t="shared" si="17"/>
        <v>6.7903395169758518E-2</v>
      </c>
      <c r="CD33" s="174">
        <f t="shared" si="18"/>
        <v>6.2905982905982816E-2</v>
      </c>
      <c r="CE33" s="174">
        <f t="shared" si="19"/>
        <v>0.20769567118495846</v>
      </c>
      <c r="CF33" s="174">
        <f t="shared" si="20"/>
        <v>0.22370012091898439</v>
      </c>
      <c r="CG33" s="174">
        <f t="shared" si="21"/>
        <v>0.2210824195259995</v>
      </c>
      <c r="CH33" s="174">
        <f t="shared" si="22"/>
        <v>2.8658875904284953E-2</v>
      </c>
      <c r="CI33" s="174">
        <f t="shared" si="23"/>
        <v>4.0711009174311696E-2</v>
      </c>
      <c r="CJ33" s="174">
        <f t="shared" si="24"/>
        <v>8.1044876088412598E-2</v>
      </c>
      <c r="CK33" s="174">
        <f t="shared" si="25"/>
        <v>9.9784637473079751E-2</v>
      </c>
      <c r="CL33" s="174">
        <f t="shared" si="26"/>
        <v>-1.0693916349809762E-2</v>
      </c>
      <c r="CM33" s="174"/>
      <c r="CN33" s="174"/>
      <c r="CO33" s="174"/>
      <c r="CP33" s="174"/>
      <c r="CQ33" s="174"/>
      <c r="CR33" s="174"/>
      <c r="CS33" s="174"/>
      <c r="CT33" s="174"/>
      <c r="CU33" s="174"/>
      <c r="CV33" s="174"/>
      <c r="CW33" s="174"/>
      <c r="CX33" s="174"/>
      <c r="CY33" s="174"/>
      <c r="CZ33" s="174"/>
      <c r="DA33" s="174"/>
      <c r="DB33" s="174"/>
      <c r="DC33" s="174"/>
      <c r="DD33" s="174"/>
      <c r="DE33" s="174"/>
      <c r="DF33" s="174"/>
      <c r="DG33" s="174">
        <f t="shared" si="27"/>
        <v>6.9643452182605703E-2</v>
      </c>
      <c r="DH33" s="174">
        <f t="shared" si="28"/>
        <v>7.1836186639812061E-2</v>
      </c>
      <c r="DI33" s="548">
        <f t="shared" si="29"/>
        <v>6.5923862581243942E-2</v>
      </c>
    </row>
    <row r="34" spans="2:113" x14ac:dyDescent="0.25">
      <c r="B34" s="126">
        <v>37956</v>
      </c>
      <c r="C34" s="438">
        <v>41.74</v>
      </c>
      <c r="D34" s="439">
        <v>42.18</v>
      </c>
      <c r="E34" s="439">
        <v>35.11</v>
      </c>
      <c r="F34" s="439">
        <v>36.92</v>
      </c>
      <c r="G34" s="439">
        <v>31.42</v>
      </c>
      <c r="H34" s="439">
        <v>32.299999999999997</v>
      </c>
      <c r="I34" s="439">
        <v>28.53</v>
      </c>
      <c r="J34" s="439">
        <v>30.94</v>
      </c>
      <c r="K34" s="439">
        <v>34.78</v>
      </c>
      <c r="L34" s="439">
        <v>38.44</v>
      </c>
      <c r="M34" s="439">
        <v>37.06</v>
      </c>
      <c r="N34" s="439">
        <v>32.94</v>
      </c>
      <c r="O34" s="439">
        <v>48.72</v>
      </c>
      <c r="P34" s="439">
        <v>42.43</v>
      </c>
      <c r="Q34" s="439" t="s">
        <v>788</v>
      </c>
      <c r="R34" s="439" t="s">
        <v>788</v>
      </c>
      <c r="S34" s="439" t="s">
        <v>788</v>
      </c>
      <c r="T34" s="439" t="s">
        <v>788</v>
      </c>
      <c r="U34" s="439" t="s">
        <v>788</v>
      </c>
      <c r="V34" s="439" t="s">
        <v>788</v>
      </c>
      <c r="W34" s="439" t="s">
        <v>788</v>
      </c>
      <c r="X34" s="439" t="s">
        <v>788</v>
      </c>
      <c r="Y34" s="439" t="s">
        <v>788</v>
      </c>
      <c r="Z34" s="439" t="s">
        <v>788</v>
      </c>
      <c r="AA34" s="439" t="s">
        <v>788</v>
      </c>
      <c r="AB34" s="439" t="s">
        <v>788</v>
      </c>
      <c r="AC34" s="439" t="s">
        <v>788</v>
      </c>
      <c r="AD34" s="439" t="s">
        <v>788</v>
      </c>
      <c r="AE34" s="439" t="s">
        <v>788</v>
      </c>
      <c r="AF34" s="439" t="s">
        <v>788</v>
      </c>
      <c r="AG34" s="439" t="s">
        <v>788</v>
      </c>
      <c r="AH34" s="439" t="s">
        <v>788</v>
      </c>
      <c r="AI34" s="439" t="s">
        <v>788</v>
      </c>
      <c r="AJ34" s="439" t="s">
        <v>788</v>
      </c>
      <c r="AK34" s="247">
        <v>32.96</v>
      </c>
      <c r="AL34" s="247">
        <v>32.770000000000003</v>
      </c>
      <c r="AM34" s="441">
        <v>35.520000000000003</v>
      </c>
      <c r="AN34" s="442">
        <f t="shared" si="30"/>
        <v>3.676105315449596E-2</v>
      </c>
      <c r="AO34" s="442">
        <f t="shared" si="31"/>
        <v>6.6498103666245312E-2</v>
      </c>
      <c r="AP34" s="442">
        <f t="shared" si="0"/>
        <v>3.5998819710829189E-2</v>
      </c>
      <c r="AQ34" s="442">
        <f t="shared" si="1"/>
        <v>1.9607843137254832E-2</v>
      </c>
      <c r="AR34" s="442">
        <f t="shared" si="2"/>
        <v>2.9826286463454643E-2</v>
      </c>
      <c r="AS34" s="442">
        <f t="shared" si="3"/>
        <v>3.8919266645223383E-2</v>
      </c>
      <c r="AT34" s="442">
        <f t="shared" si="4"/>
        <v>3.2947139753801702E-2</v>
      </c>
      <c r="AU34" s="442">
        <f t="shared" si="5"/>
        <v>1.910408432147559E-2</v>
      </c>
      <c r="AV34" s="442">
        <f t="shared" si="6"/>
        <v>7.5318655851679406E-3</v>
      </c>
      <c r="AW34" s="442">
        <f t="shared" si="7"/>
        <v>3.9761969164187061E-2</v>
      </c>
      <c r="AX34" s="442">
        <f t="shared" si="8"/>
        <v>2.0936639118457334E-2</v>
      </c>
      <c r="AY34" s="442">
        <f t="shared" si="9"/>
        <v>2.0446096654274992E-2</v>
      </c>
      <c r="AZ34" s="442">
        <f t="shared" si="10"/>
        <v>6.0052219321148792E-2</v>
      </c>
      <c r="BA34" s="442">
        <f t="shared" si="11"/>
        <v>1.9216910881575622E-2</v>
      </c>
      <c r="BB34" s="442"/>
      <c r="BC34" s="442"/>
      <c r="BD34" s="442"/>
      <c r="BE34" s="442"/>
      <c r="BF34" s="442"/>
      <c r="BG34" s="442"/>
      <c r="BH34" s="442"/>
      <c r="BI34" s="442"/>
      <c r="BJ34" s="442"/>
      <c r="BK34" s="442"/>
      <c r="BL34" s="442"/>
      <c r="BM34" s="442"/>
      <c r="BN34" s="442"/>
      <c r="BO34" s="442"/>
      <c r="BP34" s="442"/>
      <c r="BQ34" s="442"/>
      <c r="BR34" s="442"/>
      <c r="BS34" s="442"/>
      <c r="BT34" s="442"/>
      <c r="BU34" s="442"/>
      <c r="BV34" s="442">
        <f t="shared" si="12"/>
        <v>2.6791277258567003E-2</v>
      </c>
      <c r="BW34" s="442">
        <f t="shared" si="13"/>
        <v>2.6307547760726635E-2</v>
      </c>
      <c r="BX34" s="442">
        <f t="shared" si="14"/>
        <v>3.1358885017421789E-2</v>
      </c>
      <c r="BY34" s="174">
        <f t="shared" si="32"/>
        <v>2.2788532222494551E-2</v>
      </c>
      <c r="BZ34" s="174">
        <f t="shared" si="33"/>
        <v>0.12061636556854416</v>
      </c>
      <c r="CA34" s="174">
        <f t="shared" si="15"/>
        <v>6.3294972743791478E-2</v>
      </c>
      <c r="CB34" s="174">
        <f t="shared" si="16"/>
        <v>0.15123168069847215</v>
      </c>
      <c r="CC34" s="174">
        <f t="shared" si="17"/>
        <v>9.5155106308818516E-2</v>
      </c>
      <c r="CD34" s="174">
        <f t="shared" si="18"/>
        <v>6.9536423841059625E-2</v>
      </c>
      <c r="CE34" s="174">
        <f t="shared" si="19"/>
        <v>0.17407407407407405</v>
      </c>
      <c r="CF34" s="174">
        <f t="shared" si="20"/>
        <v>0.16010498687664043</v>
      </c>
      <c r="CG34" s="174">
        <f t="shared" si="21"/>
        <v>0.11118210862619815</v>
      </c>
      <c r="CH34" s="174">
        <f t="shared" si="22"/>
        <v>9.5781071835803866E-2</v>
      </c>
      <c r="CI34" s="174">
        <f t="shared" si="23"/>
        <v>5.8857142857142941E-2</v>
      </c>
      <c r="CJ34" s="174">
        <f t="shared" si="24"/>
        <v>0.12269938650306744</v>
      </c>
      <c r="CK34" s="174">
        <f t="shared" si="25"/>
        <v>8.5561497326203106E-2</v>
      </c>
      <c r="CL34" s="174">
        <f t="shared" si="26"/>
        <v>2.068799615107042E-2</v>
      </c>
      <c r="CM34" s="174"/>
      <c r="CN34" s="174"/>
      <c r="CO34" s="174"/>
      <c r="CP34" s="174"/>
      <c r="CQ34" s="174"/>
      <c r="CR34" s="174"/>
      <c r="CS34" s="174"/>
      <c r="CT34" s="174"/>
      <c r="CU34" s="174"/>
      <c r="CV34" s="174"/>
      <c r="CW34" s="174"/>
      <c r="CX34" s="174"/>
      <c r="CY34" s="174"/>
      <c r="CZ34" s="174"/>
      <c r="DA34" s="174"/>
      <c r="DB34" s="174"/>
      <c r="DC34" s="174"/>
      <c r="DD34" s="174"/>
      <c r="DE34" s="174"/>
      <c r="DF34" s="174"/>
      <c r="DG34" s="174">
        <f t="shared" si="27"/>
        <v>8.3853995396251158E-2</v>
      </c>
      <c r="DH34" s="174">
        <f t="shared" si="28"/>
        <v>8.689883913764529E-2</v>
      </c>
      <c r="DI34" s="548">
        <f t="shared" si="29"/>
        <v>8.0949482653682292E-2</v>
      </c>
    </row>
    <row r="35" spans="2:113" x14ac:dyDescent="0.25">
      <c r="B35" s="126">
        <v>38047</v>
      </c>
      <c r="C35" s="438">
        <v>41.96</v>
      </c>
      <c r="D35" s="439">
        <v>43.97</v>
      </c>
      <c r="E35" s="439">
        <v>36.11</v>
      </c>
      <c r="F35" s="439">
        <v>36.85</v>
      </c>
      <c r="G35" s="439">
        <v>32.99</v>
      </c>
      <c r="H35" s="439">
        <v>32.549999999999997</v>
      </c>
      <c r="I35" s="439">
        <v>29.73</v>
      </c>
      <c r="J35" s="439">
        <v>32.549999999999997</v>
      </c>
      <c r="K35" s="439">
        <v>36.020000000000003</v>
      </c>
      <c r="L35" s="439">
        <v>39.18</v>
      </c>
      <c r="M35" s="439">
        <v>38.15</v>
      </c>
      <c r="N35" s="439">
        <v>33.68</v>
      </c>
      <c r="O35" s="439">
        <v>51.32</v>
      </c>
      <c r="P35" s="439">
        <v>45.9</v>
      </c>
      <c r="Q35" s="439" t="s">
        <v>788</v>
      </c>
      <c r="R35" s="439" t="s">
        <v>788</v>
      </c>
      <c r="S35" s="439" t="s">
        <v>788</v>
      </c>
      <c r="T35" s="439" t="s">
        <v>788</v>
      </c>
      <c r="U35" s="439" t="s">
        <v>788</v>
      </c>
      <c r="V35" s="439" t="s">
        <v>788</v>
      </c>
      <c r="W35" s="439" t="s">
        <v>788</v>
      </c>
      <c r="X35" s="439" t="s">
        <v>788</v>
      </c>
      <c r="Y35" s="439" t="s">
        <v>788</v>
      </c>
      <c r="Z35" s="439" t="s">
        <v>788</v>
      </c>
      <c r="AA35" s="439" t="s">
        <v>788</v>
      </c>
      <c r="AB35" s="439" t="s">
        <v>788</v>
      </c>
      <c r="AC35" s="439" t="s">
        <v>788</v>
      </c>
      <c r="AD35" s="439" t="s">
        <v>788</v>
      </c>
      <c r="AE35" s="439" t="s">
        <v>788</v>
      </c>
      <c r="AF35" s="439" t="s">
        <v>788</v>
      </c>
      <c r="AG35" s="439" t="s">
        <v>788</v>
      </c>
      <c r="AH35" s="439" t="s">
        <v>788</v>
      </c>
      <c r="AI35" s="439" t="s">
        <v>788</v>
      </c>
      <c r="AJ35" s="439" t="s">
        <v>788</v>
      </c>
      <c r="AK35" s="247">
        <v>34.21</v>
      </c>
      <c r="AL35" s="247">
        <v>34.17</v>
      </c>
      <c r="AM35" s="441">
        <v>36.090000000000003</v>
      </c>
      <c r="AN35" s="442">
        <f t="shared" si="30"/>
        <v>5.2707235265931907E-3</v>
      </c>
      <c r="AO35" s="442">
        <f t="shared" si="31"/>
        <v>4.2437174016121348E-2</v>
      </c>
      <c r="AP35" s="442">
        <f t="shared" si="0"/>
        <v>2.8481913984619744E-2</v>
      </c>
      <c r="AQ35" s="442">
        <f t="shared" si="1"/>
        <v>-1.8959913326110911E-3</v>
      </c>
      <c r="AR35" s="442">
        <f t="shared" si="2"/>
        <v>4.9968173138128513E-2</v>
      </c>
      <c r="AS35" s="442">
        <f t="shared" si="3"/>
        <v>7.7399380804954454E-3</v>
      </c>
      <c r="AT35" s="442">
        <f t="shared" si="4"/>
        <v>4.2060988433228141E-2</v>
      </c>
      <c r="AU35" s="442">
        <f t="shared" si="5"/>
        <v>5.203619909502244E-2</v>
      </c>
      <c r="AV35" s="442">
        <f t="shared" si="6"/>
        <v>3.5652673950546276E-2</v>
      </c>
      <c r="AW35" s="442">
        <f t="shared" si="7"/>
        <v>1.9250780437044757E-2</v>
      </c>
      <c r="AX35" s="442">
        <f t="shared" si="8"/>
        <v>2.9411764705882248E-2</v>
      </c>
      <c r="AY35" s="442">
        <f t="shared" si="9"/>
        <v>2.2465088038858605E-2</v>
      </c>
      <c r="AZ35" s="442">
        <f t="shared" si="10"/>
        <v>5.336617405582933E-2</v>
      </c>
      <c r="BA35" s="442">
        <f t="shared" si="11"/>
        <v>8.1781758189959808E-2</v>
      </c>
      <c r="BB35" s="442"/>
      <c r="BC35" s="442"/>
      <c r="BD35" s="442"/>
      <c r="BE35" s="442"/>
      <c r="BF35" s="442"/>
      <c r="BG35" s="442"/>
      <c r="BH35" s="442"/>
      <c r="BI35" s="442"/>
      <c r="BJ35" s="442"/>
      <c r="BK35" s="442"/>
      <c r="BL35" s="442"/>
      <c r="BM35" s="442"/>
      <c r="BN35" s="442"/>
      <c r="BO35" s="442"/>
      <c r="BP35" s="442"/>
      <c r="BQ35" s="442"/>
      <c r="BR35" s="442"/>
      <c r="BS35" s="442"/>
      <c r="BT35" s="442"/>
      <c r="BU35" s="442"/>
      <c r="BV35" s="442">
        <f t="shared" si="12"/>
        <v>3.7924757281553312E-2</v>
      </c>
      <c r="BW35" s="442">
        <f t="shared" si="13"/>
        <v>4.272200183094288E-2</v>
      </c>
      <c r="BX35" s="442">
        <f t="shared" si="14"/>
        <v>1.6047297297297369E-2</v>
      </c>
      <c r="BY35" s="174">
        <f t="shared" si="32"/>
        <v>-1.3170272812794037E-2</v>
      </c>
      <c r="BZ35" s="174">
        <f t="shared" si="33"/>
        <v>0.21162854780931384</v>
      </c>
      <c r="CA35" s="174">
        <f t="shared" si="15"/>
        <v>0.11830288014865276</v>
      </c>
      <c r="CB35" s="174">
        <f t="shared" si="16"/>
        <v>9.6399880987801279E-2</v>
      </c>
      <c r="CC35" s="174">
        <f t="shared" si="17"/>
        <v>0.15551663747810873</v>
      </c>
      <c r="CD35" s="174">
        <f t="shared" si="18"/>
        <v>5.8536585365853488E-2</v>
      </c>
      <c r="CE35" s="174">
        <f t="shared" si="19"/>
        <v>0.17882632831086442</v>
      </c>
      <c r="CF35" s="174">
        <f t="shared" si="20"/>
        <v>0.17551462621885139</v>
      </c>
      <c r="CG35" s="174">
        <f t="shared" si="21"/>
        <v>0.10490797546012276</v>
      </c>
      <c r="CH35" s="174">
        <f t="shared" si="22"/>
        <v>0.12167191525908971</v>
      </c>
      <c r="CI35" s="174">
        <f t="shared" si="23"/>
        <v>8.7204331718438111E-2</v>
      </c>
      <c r="CJ35" s="174">
        <f t="shared" si="24"/>
        <v>7.7415227127319186E-2</v>
      </c>
      <c r="CK35" s="174">
        <f t="shared" si="25"/>
        <v>0.13239187996469548</v>
      </c>
      <c r="CL35" s="174">
        <f t="shared" si="26"/>
        <v>0.19035269709543567</v>
      </c>
      <c r="CM35" s="174"/>
      <c r="CN35" s="174"/>
      <c r="CO35" s="174"/>
      <c r="CP35" s="174"/>
      <c r="CQ35" s="174"/>
      <c r="CR35" s="174"/>
      <c r="CS35" s="174"/>
      <c r="CT35" s="174"/>
      <c r="CU35" s="174"/>
      <c r="CV35" s="174"/>
      <c r="CW35" s="174"/>
      <c r="CX35" s="174"/>
      <c r="CY35" s="174"/>
      <c r="CZ35" s="174"/>
      <c r="DA35" s="174"/>
      <c r="DB35" s="174"/>
      <c r="DC35" s="174"/>
      <c r="DD35" s="174"/>
      <c r="DE35" s="174"/>
      <c r="DF35" s="174"/>
      <c r="DG35" s="174">
        <f t="shared" si="27"/>
        <v>0.12237532808398943</v>
      </c>
      <c r="DH35" s="174">
        <f t="shared" si="28"/>
        <v>0.13333333333333353</v>
      </c>
      <c r="DI35" s="548">
        <f t="shared" si="29"/>
        <v>8.2483503299340066E-2</v>
      </c>
    </row>
    <row r="36" spans="2:113" x14ac:dyDescent="0.25">
      <c r="B36" s="126">
        <v>38139</v>
      </c>
      <c r="C36" s="438">
        <v>44.05</v>
      </c>
      <c r="D36" s="439">
        <v>44.89</v>
      </c>
      <c r="E36" s="439">
        <v>37.619999999999997</v>
      </c>
      <c r="F36" s="439">
        <v>38.85</v>
      </c>
      <c r="G36" s="439">
        <v>34.450000000000003</v>
      </c>
      <c r="H36" s="439">
        <v>33.840000000000003</v>
      </c>
      <c r="I36" s="439">
        <v>29.27</v>
      </c>
      <c r="J36" s="439">
        <v>31.59</v>
      </c>
      <c r="K36" s="439">
        <v>36.9</v>
      </c>
      <c r="L36" s="439">
        <v>38.71</v>
      </c>
      <c r="M36" s="439">
        <v>39.08</v>
      </c>
      <c r="N36" s="439">
        <v>34.6</v>
      </c>
      <c r="O36" s="439">
        <v>50.91</v>
      </c>
      <c r="P36" s="439">
        <v>44.08</v>
      </c>
      <c r="Q36" s="439" t="s">
        <v>788</v>
      </c>
      <c r="R36" s="439" t="s">
        <v>788</v>
      </c>
      <c r="S36" s="439" t="s">
        <v>788</v>
      </c>
      <c r="T36" s="439" t="s">
        <v>788</v>
      </c>
      <c r="U36" s="439" t="s">
        <v>788</v>
      </c>
      <c r="V36" s="439" t="s">
        <v>788</v>
      </c>
      <c r="W36" s="439" t="s">
        <v>788</v>
      </c>
      <c r="X36" s="439" t="s">
        <v>788</v>
      </c>
      <c r="Y36" s="439" t="s">
        <v>788</v>
      </c>
      <c r="Z36" s="439" t="s">
        <v>788</v>
      </c>
      <c r="AA36" s="439" t="s">
        <v>788</v>
      </c>
      <c r="AB36" s="439" t="s">
        <v>788</v>
      </c>
      <c r="AC36" s="439" t="s">
        <v>788</v>
      </c>
      <c r="AD36" s="439" t="s">
        <v>788</v>
      </c>
      <c r="AE36" s="439" t="s">
        <v>788</v>
      </c>
      <c r="AF36" s="439" t="s">
        <v>788</v>
      </c>
      <c r="AG36" s="439" t="s">
        <v>788</v>
      </c>
      <c r="AH36" s="439" t="s">
        <v>788</v>
      </c>
      <c r="AI36" s="439" t="s">
        <v>788</v>
      </c>
      <c r="AJ36" s="439" t="s">
        <v>788</v>
      </c>
      <c r="AK36" s="247">
        <v>35.32</v>
      </c>
      <c r="AL36" s="247">
        <v>35.380000000000003</v>
      </c>
      <c r="AM36" s="441">
        <v>36.71</v>
      </c>
      <c r="AN36" s="442">
        <f t="shared" si="30"/>
        <v>4.9809342230695774E-2</v>
      </c>
      <c r="AO36" s="442">
        <f t="shared" si="31"/>
        <v>2.0923356834205098E-2</v>
      </c>
      <c r="AP36" s="442">
        <f t="shared" si="0"/>
        <v>4.1816671282193241E-2</v>
      </c>
      <c r="AQ36" s="442">
        <f t="shared" si="1"/>
        <v>5.4274084124830368E-2</v>
      </c>
      <c r="AR36" s="442">
        <f t="shared" si="2"/>
        <v>4.4255835101545848E-2</v>
      </c>
      <c r="AS36" s="442">
        <f t="shared" si="3"/>
        <v>3.9631336405530071E-2</v>
      </c>
      <c r="AT36" s="442">
        <f t="shared" si="4"/>
        <v>-1.5472586612849004E-2</v>
      </c>
      <c r="AU36" s="442">
        <f t="shared" si="5"/>
        <v>-2.9493087557603603E-2</v>
      </c>
      <c r="AV36" s="442">
        <f t="shared" si="6"/>
        <v>2.4430871737923354E-2</v>
      </c>
      <c r="AW36" s="442">
        <f t="shared" si="7"/>
        <v>-1.1995916283818242E-2</v>
      </c>
      <c r="AX36" s="442">
        <f t="shared" si="8"/>
        <v>2.4377457404980429E-2</v>
      </c>
      <c r="AY36" s="442">
        <f t="shared" si="9"/>
        <v>2.7315914489311144E-2</v>
      </c>
      <c r="AZ36" s="442">
        <f t="shared" si="10"/>
        <v>-7.9890880748246795E-3</v>
      </c>
      <c r="BA36" s="442">
        <f t="shared" si="11"/>
        <v>-3.9651416122004401E-2</v>
      </c>
      <c r="BB36" s="442"/>
      <c r="BC36" s="442"/>
      <c r="BD36" s="442"/>
      <c r="BE36" s="442"/>
      <c r="BF36" s="442"/>
      <c r="BG36" s="442"/>
      <c r="BH36" s="442"/>
      <c r="BI36" s="442"/>
      <c r="BJ36" s="442"/>
      <c r="BK36" s="442"/>
      <c r="BL36" s="442"/>
      <c r="BM36" s="442"/>
      <c r="BN36" s="442"/>
      <c r="BO36" s="442"/>
      <c r="BP36" s="442"/>
      <c r="BQ36" s="442"/>
      <c r="BR36" s="442"/>
      <c r="BS36" s="442"/>
      <c r="BT36" s="442"/>
      <c r="BU36" s="442"/>
      <c r="BV36" s="442">
        <f t="shared" si="12"/>
        <v>3.2446653025431038E-2</v>
      </c>
      <c r="BW36" s="442">
        <f t="shared" si="13"/>
        <v>3.541117939713212E-2</v>
      </c>
      <c r="BX36" s="442">
        <f t="shared" si="14"/>
        <v>1.7179274037129266E-2</v>
      </c>
      <c r="BY36" s="174">
        <f t="shared" si="32"/>
        <v>0.16441977266719543</v>
      </c>
      <c r="BZ36" s="174">
        <f t="shared" si="33"/>
        <v>0.20155246252676662</v>
      </c>
      <c r="CA36" s="174">
        <f t="shared" si="15"/>
        <v>8.8541666666666519E-2</v>
      </c>
      <c r="CB36" s="174">
        <f t="shared" si="16"/>
        <v>9.8388464800678754E-2</v>
      </c>
      <c r="CC36" s="174">
        <f t="shared" si="17"/>
        <v>0.16938221317040059</v>
      </c>
      <c r="CD36" s="174">
        <f t="shared" si="18"/>
        <v>9.090909090909105E-2</v>
      </c>
      <c r="CE36" s="174">
        <f t="shared" si="19"/>
        <v>0.12059724349157719</v>
      </c>
      <c r="CF36" s="174">
        <f t="shared" si="20"/>
        <v>9.1946076736951321E-2</v>
      </c>
      <c r="CG36" s="174">
        <f t="shared" si="21"/>
        <v>0.13573407202216048</v>
      </c>
      <c r="CH36" s="174">
        <f t="shared" si="22"/>
        <v>9.6600566572238034E-2</v>
      </c>
      <c r="CI36" s="174">
        <f t="shared" si="23"/>
        <v>8.64609396719489E-2</v>
      </c>
      <c r="CJ36" s="174">
        <f t="shared" si="24"/>
        <v>0.1061381074168799</v>
      </c>
      <c r="CK36" s="174">
        <f t="shared" si="25"/>
        <v>0.11473615064593812</v>
      </c>
      <c r="CL36" s="174">
        <f t="shared" si="26"/>
        <v>8.4645669291338432E-2</v>
      </c>
      <c r="CM36" s="174"/>
      <c r="CN36" s="174"/>
      <c r="CO36" s="174"/>
      <c r="CP36" s="174"/>
      <c r="CQ36" s="174"/>
      <c r="CR36" s="174"/>
      <c r="CS36" s="174"/>
      <c r="CT36" s="174"/>
      <c r="CU36" s="174"/>
      <c r="CV36" s="174"/>
      <c r="CW36" s="174"/>
      <c r="CX36" s="174"/>
      <c r="CY36" s="174"/>
      <c r="CZ36" s="174"/>
      <c r="DA36" s="174"/>
      <c r="DB36" s="174"/>
      <c r="DC36" s="174"/>
      <c r="DD36" s="174"/>
      <c r="DE36" s="174"/>
      <c r="DF36" s="174"/>
      <c r="DG36" s="174">
        <f t="shared" si="27"/>
        <v>0.12915601023017897</v>
      </c>
      <c r="DH36" s="174">
        <f t="shared" si="28"/>
        <v>0.13981958762886615</v>
      </c>
      <c r="DI36" s="548">
        <f t="shared" si="29"/>
        <v>8.8671411625148355E-2</v>
      </c>
    </row>
    <row r="37" spans="2:113" x14ac:dyDescent="0.25">
      <c r="B37" s="126">
        <v>38231</v>
      </c>
      <c r="C37" s="438">
        <v>48.44</v>
      </c>
      <c r="D37" s="439">
        <v>44.6</v>
      </c>
      <c r="E37" s="439">
        <v>38.69</v>
      </c>
      <c r="F37" s="439">
        <v>39.130000000000003</v>
      </c>
      <c r="G37" s="439">
        <v>35.4</v>
      </c>
      <c r="H37" s="439">
        <v>34.51</v>
      </c>
      <c r="I37" s="439">
        <v>30.39</v>
      </c>
      <c r="J37" s="439">
        <v>31.42</v>
      </c>
      <c r="K37" s="439">
        <v>39.19</v>
      </c>
      <c r="L37" s="439">
        <v>42.35</v>
      </c>
      <c r="M37" s="439">
        <v>39.78</v>
      </c>
      <c r="N37" s="439">
        <v>35.65</v>
      </c>
      <c r="O37" s="439">
        <v>53.01</v>
      </c>
      <c r="P37" s="439">
        <v>49.3</v>
      </c>
      <c r="Q37" s="439" t="s">
        <v>788</v>
      </c>
      <c r="R37" s="439" t="s">
        <v>788</v>
      </c>
      <c r="S37" s="439" t="s">
        <v>788</v>
      </c>
      <c r="T37" s="439" t="s">
        <v>788</v>
      </c>
      <c r="U37" s="439" t="s">
        <v>788</v>
      </c>
      <c r="V37" s="439" t="s">
        <v>788</v>
      </c>
      <c r="W37" s="439" t="s">
        <v>788</v>
      </c>
      <c r="X37" s="439" t="s">
        <v>788</v>
      </c>
      <c r="Y37" s="439" t="s">
        <v>788</v>
      </c>
      <c r="Z37" s="439" t="s">
        <v>788</v>
      </c>
      <c r="AA37" s="439" t="s">
        <v>788</v>
      </c>
      <c r="AB37" s="439" t="s">
        <v>788</v>
      </c>
      <c r="AC37" s="439" t="s">
        <v>788</v>
      </c>
      <c r="AD37" s="439" t="s">
        <v>788</v>
      </c>
      <c r="AE37" s="439" t="s">
        <v>788</v>
      </c>
      <c r="AF37" s="439" t="s">
        <v>788</v>
      </c>
      <c r="AG37" s="439" t="s">
        <v>788</v>
      </c>
      <c r="AH37" s="439" t="s">
        <v>788</v>
      </c>
      <c r="AI37" s="439" t="s">
        <v>788</v>
      </c>
      <c r="AJ37" s="439" t="s">
        <v>788</v>
      </c>
      <c r="AK37" s="247">
        <v>36.43</v>
      </c>
      <c r="AL37" s="247">
        <v>36.42</v>
      </c>
      <c r="AM37" s="441">
        <v>38.21</v>
      </c>
      <c r="AN37" s="442">
        <f t="shared" si="30"/>
        <v>9.965947786606133E-2</v>
      </c>
      <c r="AO37" s="442">
        <f t="shared" si="31"/>
        <v>-6.4602361327690261E-3</v>
      </c>
      <c r="AP37" s="442">
        <f t="shared" si="0"/>
        <v>2.8442317916002047E-2</v>
      </c>
      <c r="AQ37" s="442">
        <f t="shared" si="1"/>
        <v>7.2072072072071336E-3</v>
      </c>
      <c r="AR37" s="442">
        <f t="shared" si="2"/>
        <v>2.7576197387517931E-2</v>
      </c>
      <c r="AS37" s="442">
        <f t="shared" si="3"/>
        <v>1.9799054373522251E-2</v>
      </c>
      <c r="AT37" s="442">
        <f t="shared" si="4"/>
        <v>3.8264434574649897E-2</v>
      </c>
      <c r="AU37" s="442">
        <f t="shared" si="5"/>
        <v>-5.381449825894169E-3</v>
      </c>
      <c r="AV37" s="442">
        <f t="shared" si="6"/>
        <v>6.2059620596205844E-2</v>
      </c>
      <c r="AW37" s="442">
        <f t="shared" si="7"/>
        <v>9.4032549728752191E-2</v>
      </c>
      <c r="AX37" s="442">
        <f t="shared" si="8"/>
        <v>1.7911975435005223E-2</v>
      </c>
      <c r="AY37" s="442">
        <f t="shared" si="9"/>
        <v>3.0346820809248554E-2</v>
      </c>
      <c r="AZ37" s="442">
        <f t="shared" si="10"/>
        <v>4.124926340601065E-2</v>
      </c>
      <c r="BA37" s="442">
        <f t="shared" si="11"/>
        <v>0.11842105263157898</v>
      </c>
      <c r="BB37" s="442"/>
      <c r="BC37" s="442"/>
      <c r="BD37" s="442"/>
      <c r="BE37" s="442"/>
      <c r="BF37" s="442"/>
      <c r="BG37" s="442"/>
      <c r="BH37" s="442"/>
      <c r="BI37" s="442"/>
      <c r="BJ37" s="442"/>
      <c r="BK37" s="442"/>
      <c r="BL37" s="442"/>
      <c r="BM37" s="442"/>
      <c r="BN37" s="442"/>
      <c r="BO37" s="442"/>
      <c r="BP37" s="442"/>
      <c r="BQ37" s="442"/>
      <c r="BR37" s="442"/>
      <c r="BS37" s="442"/>
      <c r="BT37" s="442"/>
      <c r="BU37" s="442"/>
      <c r="BV37" s="442">
        <f t="shared" si="12"/>
        <v>3.1426953567383897E-2</v>
      </c>
      <c r="BW37" s="442">
        <f t="shared" si="13"/>
        <v>2.9395138496325579E-2</v>
      </c>
      <c r="BX37" s="442">
        <f t="shared" si="14"/>
        <v>4.0860800871697078E-2</v>
      </c>
      <c r="BY37" s="174">
        <f t="shared" si="32"/>
        <v>0.20317933432687529</v>
      </c>
      <c r="BZ37" s="174">
        <f t="shared" si="33"/>
        <v>0.12768647281921619</v>
      </c>
      <c r="CA37" s="174">
        <f t="shared" si="15"/>
        <v>0.14163470050162275</v>
      </c>
      <c r="CB37" s="174">
        <f t="shared" si="16"/>
        <v>8.0640706987020305E-2</v>
      </c>
      <c r="CC37" s="174">
        <f t="shared" si="17"/>
        <v>0.16027531956735497</v>
      </c>
      <c r="CD37" s="174">
        <f t="shared" si="18"/>
        <v>0.11000321646831779</v>
      </c>
      <c r="CE37" s="174">
        <f t="shared" si="19"/>
        <v>0.10028964518464889</v>
      </c>
      <c r="CF37" s="174">
        <f t="shared" si="20"/>
        <v>3.4914361001317618E-2</v>
      </c>
      <c r="CG37" s="174">
        <f t="shared" si="21"/>
        <v>0.13528389339513303</v>
      </c>
      <c r="CH37" s="174">
        <f t="shared" si="22"/>
        <v>0.14552339734920205</v>
      </c>
      <c r="CI37" s="174">
        <f t="shared" si="23"/>
        <v>9.5867768595041536E-2</v>
      </c>
      <c r="CJ37" s="174">
        <f t="shared" si="24"/>
        <v>0.10439900867410157</v>
      </c>
      <c r="CK37" s="174">
        <f t="shared" si="25"/>
        <v>0.15339425587467348</v>
      </c>
      <c r="CL37" s="174">
        <f t="shared" si="26"/>
        <v>0.18424213307710779</v>
      </c>
      <c r="CM37" s="174"/>
      <c r="CN37" s="174"/>
      <c r="CO37" s="174"/>
      <c r="CP37" s="174"/>
      <c r="CQ37" s="174"/>
      <c r="CR37" s="174"/>
      <c r="CS37" s="174"/>
      <c r="CT37" s="174"/>
      <c r="CU37" s="174"/>
      <c r="CV37" s="174"/>
      <c r="CW37" s="174"/>
      <c r="CX37" s="174"/>
      <c r="CY37" s="174"/>
      <c r="CZ37" s="174"/>
      <c r="DA37" s="174"/>
      <c r="DB37" s="174"/>
      <c r="DC37" s="174"/>
      <c r="DD37" s="174"/>
      <c r="DE37" s="174"/>
      <c r="DF37" s="174"/>
      <c r="DG37" s="174">
        <f t="shared" si="27"/>
        <v>0.13489096573208714</v>
      </c>
      <c r="DH37" s="174">
        <f t="shared" si="28"/>
        <v>0.14062010648293155</v>
      </c>
      <c r="DI37" s="548">
        <f t="shared" si="29"/>
        <v>0.10946573751451805</v>
      </c>
    </row>
    <row r="38" spans="2:113" x14ac:dyDescent="0.25">
      <c r="B38" s="126">
        <v>38322</v>
      </c>
      <c r="C38" s="438">
        <v>48.02</v>
      </c>
      <c r="D38" s="439">
        <v>46.03</v>
      </c>
      <c r="E38" s="439">
        <v>39.1</v>
      </c>
      <c r="F38" s="439">
        <v>40.08</v>
      </c>
      <c r="G38" s="439">
        <v>35.39</v>
      </c>
      <c r="H38" s="439">
        <v>35.57</v>
      </c>
      <c r="I38" s="439">
        <v>29.62</v>
      </c>
      <c r="J38" s="439">
        <v>30.78</v>
      </c>
      <c r="K38" s="439">
        <v>42.41</v>
      </c>
      <c r="L38" s="439">
        <v>44.4</v>
      </c>
      <c r="M38" s="439">
        <v>40.72</v>
      </c>
      <c r="N38" s="439">
        <v>37.06</v>
      </c>
      <c r="O38" s="439">
        <v>50.76</v>
      </c>
      <c r="P38" s="439">
        <v>50.73</v>
      </c>
      <c r="Q38" s="439" t="s">
        <v>788</v>
      </c>
      <c r="R38" s="439" t="s">
        <v>788</v>
      </c>
      <c r="S38" s="439" t="s">
        <v>788</v>
      </c>
      <c r="T38" s="439" t="s">
        <v>788</v>
      </c>
      <c r="U38" s="439" t="s">
        <v>788</v>
      </c>
      <c r="V38" s="439" t="s">
        <v>788</v>
      </c>
      <c r="W38" s="439" t="s">
        <v>788</v>
      </c>
      <c r="X38" s="439" t="s">
        <v>788</v>
      </c>
      <c r="Y38" s="439" t="s">
        <v>788</v>
      </c>
      <c r="Z38" s="439" t="s">
        <v>788</v>
      </c>
      <c r="AA38" s="439" t="s">
        <v>788</v>
      </c>
      <c r="AB38" s="439" t="s">
        <v>788</v>
      </c>
      <c r="AC38" s="439" t="s">
        <v>788</v>
      </c>
      <c r="AD38" s="439" t="s">
        <v>788</v>
      </c>
      <c r="AE38" s="439" t="s">
        <v>788</v>
      </c>
      <c r="AF38" s="439" t="s">
        <v>788</v>
      </c>
      <c r="AG38" s="439" t="s">
        <v>788</v>
      </c>
      <c r="AH38" s="439" t="s">
        <v>788</v>
      </c>
      <c r="AI38" s="439" t="s">
        <v>788</v>
      </c>
      <c r="AJ38" s="439" t="s">
        <v>788</v>
      </c>
      <c r="AK38" s="247">
        <v>36.89</v>
      </c>
      <c r="AL38" s="247">
        <v>36.75</v>
      </c>
      <c r="AM38" s="441">
        <v>39.35</v>
      </c>
      <c r="AN38" s="442">
        <f t="shared" si="30"/>
        <v>-8.6705202312137297E-3</v>
      </c>
      <c r="AO38" s="442">
        <f t="shared" si="31"/>
        <v>3.2062780269058289E-2</v>
      </c>
      <c r="AP38" s="442">
        <f t="shared" si="0"/>
        <v>1.0597053502197085E-2</v>
      </c>
      <c r="AQ38" s="442">
        <f t="shared" si="1"/>
        <v>2.4278047533861313E-2</v>
      </c>
      <c r="AR38" s="442">
        <f t="shared" si="2"/>
        <v>-2.8248587570611772E-4</v>
      </c>
      <c r="AS38" s="442">
        <f t="shared" si="3"/>
        <v>3.0715734569690012E-2</v>
      </c>
      <c r="AT38" s="442">
        <f t="shared" si="4"/>
        <v>-2.5337282000658101E-2</v>
      </c>
      <c r="AU38" s="442">
        <f t="shared" si="5"/>
        <v>-2.0369191597708447E-2</v>
      </c>
      <c r="AV38" s="442">
        <f t="shared" si="6"/>
        <v>8.2163817300331621E-2</v>
      </c>
      <c r="AW38" s="442">
        <f t="shared" si="7"/>
        <v>4.840613931523019E-2</v>
      </c>
      <c r="AX38" s="442">
        <f t="shared" si="8"/>
        <v>2.3629964806435311E-2</v>
      </c>
      <c r="AY38" s="442">
        <f t="shared" si="9"/>
        <v>3.9551192145862668E-2</v>
      </c>
      <c r="AZ38" s="442">
        <f t="shared" si="10"/>
        <v>-4.2444821731748683E-2</v>
      </c>
      <c r="BA38" s="442">
        <f t="shared" si="11"/>
        <v>2.9006085192697872E-2</v>
      </c>
      <c r="BB38" s="442"/>
      <c r="BC38" s="442"/>
      <c r="BD38" s="442"/>
      <c r="BE38" s="442"/>
      <c r="BF38" s="442"/>
      <c r="BG38" s="442"/>
      <c r="BH38" s="442"/>
      <c r="BI38" s="442"/>
      <c r="BJ38" s="442"/>
      <c r="BK38" s="442"/>
      <c r="BL38" s="442"/>
      <c r="BM38" s="442"/>
      <c r="BN38" s="442"/>
      <c r="BO38" s="442"/>
      <c r="BP38" s="442"/>
      <c r="BQ38" s="442"/>
      <c r="BR38" s="442"/>
      <c r="BS38" s="442"/>
      <c r="BT38" s="442"/>
      <c r="BU38" s="442"/>
      <c r="BV38" s="442">
        <f t="shared" si="12"/>
        <v>1.2626955805654649E-2</v>
      </c>
      <c r="BW38" s="442">
        <f t="shared" si="13"/>
        <v>9.0609555189455904E-3</v>
      </c>
      <c r="BX38" s="442">
        <f t="shared" si="14"/>
        <v>2.9835121695891198E-2</v>
      </c>
      <c r="BY38" s="174">
        <f t="shared" si="32"/>
        <v>0.15045519885002401</v>
      </c>
      <c r="BZ38" s="174">
        <f t="shared" si="33"/>
        <v>9.1275486012328155E-2</v>
      </c>
      <c r="CA38" s="174">
        <f t="shared" si="15"/>
        <v>0.11364283679863285</v>
      </c>
      <c r="CB38" s="174">
        <f t="shared" si="16"/>
        <v>8.5590465872156019E-2</v>
      </c>
      <c r="CC38" s="174">
        <f t="shared" si="17"/>
        <v>0.1263526416295353</v>
      </c>
      <c r="CD38" s="174">
        <f t="shared" si="18"/>
        <v>0.10123839009287927</v>
      </c>
      <c r="CE38" s="174">
        <f t="shared" si="19"/>
        <v>3.8205397826848841E-2</v>
      </c>
      <c r="CF38" s="174">
        <f t="shared" si="20"/>
        <v>-5.1712992889463294E-3</v>
      </c>
      <c r="CG38" s="174">
        <f t="shared" si="21"/>
        <v>0.21937895342150648</v>
      </c>
      <c r="CH38" s="174">
        <f t="shared" si="22"/>
        <v>0.15504682622268473</v>
      </c>
      <c r="CI38" s="174">
        <f t="shared" si="23"/>
        <v>9.8758769562870885E-2</v>
      </c>
      <c r="CJ38" s="174">
        <f t="shared" si="24"/>
        <v>0.12507589556769894</v>
      </c>
      <c r="CK38" s="174">
        <f t="shared" si="25"/>
        <v>4.1871921182266014E-2</v>
      </c>
      <c r="CL38" s="174">
        <f t="shared" si="26"/>
        <v>0.19561630921517792</v>
      </c>
      <c r="CM38" s="174"/>
      <c r="CN38" s="174"/>
      <c r="CO38" s="174"/>
      <c r="CP38" s="174"/>
      <c r="CQ38" s="174"/>
      <c r="CR38" s="174"/>
      <c r="CS38" s="174"/>
      <c r="CT38" s="174"/>
      <c r="CU38" s="174"/>
      <c r="CV38" s="174"/>
      <c r="CW38" s="174"/>
      <c r="CX38" s="174"/>
      <c r="CY38" s="174"/>
      <c r="CZ38" s="174"/>
      <c r="DA38" s="174"/>
      <c r="DB38" s="174"/>
      <c r="DC38" s="174"/>
      <c r="DD38" s="174"/>
      <c r="DE38" s="174"/>
      <c r="DF38" s="174"/>
      <c r="DG38" s="174">
        <f t="shared" si="27"/>
        <v>0.11923543689320382</v>
      </c>
      <c r="DH38" s="174">
        <f t="shared" si="28"/>
        <v>0.12145254806225192</v>
      </c>
      <c r="DI38" s="548">
        <f t="shared" si="29"/>
        <v>0.10782657657657646</v>
      </c>
    </row>
    <row r="39" spans="2:113" x14ac:dyDescent="0.25">
      <c r="B39" s="126">
        <v>38412</v>
      </c>
      <c r="C39" s="438">
        <v>50.48</v>
      </c>
      <c r="D39" s="439">
        <v>46.42</v>
      </c>
      <c r="E39" s="439">
        <v>39.340000000000003</v>
      </c>
      <c r="F39" s="439">
        <v>39.93</v>
      </c>
      <c r="G39" s="439">
        <v>36.44</v>
      </c>
      <c r="H39" s="439">
        <v>37.229999999999997</v>
      </c>
      <c r="I39" s="439">
        <v>31.29</v>
      </c>
      <c r="J39" s="439">
        <v>31.83</v>
      </c>
      <c r="K39" s="439">
        <v>43.23</v>
      </c>
      <c r="L39" s="439">
        <v>46.51</v>
      </c>
      <c r="M39" s="439">
        <v>41.97</v>
      </c>
      <c r="N39" s="439">
        <v>37.42</v>
      </c>
      <c r="O39" s="439">
        <v>54.18</v>
      </c>
      <c r="P39" s="439">
        <v>52.16</v>
      </c>
      <c r="Q39" s="439" t="s">
        <v>788</v>
      </c>
      <c r="R39" s="439" t="s">
        <v>788</v>
      </c>
      <c r="S39" s="439" t="s">
        <v>788</v>
      </c>
      <c r="T39" s="439" t="s">
        <v>788</v>
      </c>
      <c r="U39" s="439" t="s">
        <v>788</v>
      </c>
      <c r="V39" s="439" t="s">
        <v>788</v>
      </c>
      <c r="W39" s="439" t="s">
        <v>788</v>
      </c>
      <c r="X39" s="439" t="s">
        <v>788</v>
      </c>
      <c r="Y39" s="439" t="s">
        <v>788</v>
      </c>
      <c r="Z39" s="439" t="s">
        <v>788</v>
      </c>
      <c r="AA39" s="439" t="s">
        <v>788</v>
      </c>
      <c r="AB39" s="439" t="s">
        <v>788</v>
      </c>
      <c r="AC39" s="439" t="s">
        <v>788</v>
      </c>
      <c r="AD39" s="439" t="s">
        <v>788</v>
      </c>
      <c r="AE39" s="439" t="s">
        <v>788</v>
      </c>
      <c r="AF39" s="439" t="s">
        <v>788</v>
      </c>
      <c r="AG39" s="439" t="s">
        <v>788</v>
      </c>
      <c r="AH39" s="439" t="s">
        <v>788</v>
      </c>
      <c r="AI39" s="439" t="s">
        <v>788</v>
      </c>
      <c r="AJ39" s="439" t="s">
        <v>788</v>
      </c>
      <c r="AK39" s="247">
        <v>37.99</v>
      </c>
      <c r="AL39" s="247">
        <v>37.840000000000003</v>
      </c>
      <c r="AM39" s="441">
        <v>40.64</v>
      </c>
      <c r="AN39" s="442">
        <f t="shared" si="30"/>
        <v>5.1228654727196954E-2</v>
      </c>
      <c r="AO39" s="442">
        <f t="shared" si="31"/>
        <v>8.4727351727134081E-3</v>
      </c>
      <c r="AP39" s="442">
        <f t="shared" si="0"/>
        <v>6.1381074168798122E-3</v>
      </c>
      <c r="AQ39" s="442">
        <f t="shared" si="1"/>
        <v>-3.7425149700598404E-3</v>
      </c>
      <c r="AR39" s="442">
        <f t="shared" si="2"/>
        <v>2.9669398135066416E-2</v>
      </c>
      <c r="AS39" s="442">
        <f t="shared" si="3"/>
        <v>4.6668540905257183E-2</v>
      </c>
      <c r="AT39" s="442">
        <f t="shared" si="4"/>
        <v>5.6380823767724353E-2</v>
      </c>
      <c r="AU39" s="442">
        <f t="shared" si="5"/>
        <v>3.4113060428849762E-2</v>
      </c>
      <c r="AV39" s="442">
        <f t="shared" si="6"/>
        <v>1.9335062485262844E-2</v>
      </c>
      <c r="AW39" s="442">
        <f t="shared" si="7"/>
        <v>4.7522522522522426E-2</v>
      </c>
      <c r="AX39" s="442">
        <f t="shared" si="8"/>
        <v>3.069744597249513E-2</v>
      </c>
      <c r="AY39" s="442">
        <f t="shared" si="9"/>
        <v>9.7139773340528812E-3</v>
      </c>
      <c r="AZ39" s="442">
        <f t="shared" si="10"/>
        <v>6.7375886524822626E-2</v>
      </c>
      <c r="BA39" s="442">
        <f t="shared" si="11"/>
        <v>2.8188448649714148E-2</v>
      </c>
      <c r="BB39" s="442"/>
      <c r="BC39" s="442"/>
      <c r="BD39" s="442"/>
      <c r="BE39" s="442"/>
      <c r="BF39" s="442"/>
      <c r="BG39" s="442"/>
      <c r="BH39" s="442"/>
      <c r="BI39" s="442"/>
      <c r="BJ39" s="442"/>
      <c r="BK39" s="442"/>
      <c r="BL39" s="442"/>
      <c r="BM39" s="442"/>
      <c r="BN39" s="442"/>
      <c r="BO39" s="442"/>
      <c r="BP39" s="442"/>
      <c r="BQ39" s="442"/>
      <c r="BR39" s="442"/>
      <c r="BS39" s="442"/>
      <c r="BT39" s="442"/>
      <c r="BU39" s="442"/>
      <c r="BV39" s="442">
        <f t="shared" si="12"/>
        <v>2.9818378964489023E-2</v>
      </c>
      <c r="BW39" s="442">
        <f t="shared" si="13"/>
        <v>2.9659863945578291E-2</v>
      </c>
      <c r="BX39" s="442">
        <f t="shared" si="14"/>
        <v>3.2782719186785325E-2</v>
      </c>
      <c r="BY39" s="174">
        <f t="shared" si="32"/>
        <v>0.20305052430886539</v>
      </c>
      <c r="BZ39" s="174">
        <f t="shared" si="33"/>
        <v>5.5719808960654982E-2</v>
      </c>
      <c r="CA39" s="174">
        <f t="shared" si="15"/>
        <v>8.9448906120188409E-2</v>
      </c>
      <c r="CB39" s="174">
        <f t="shared" si="16"/>
        <v>8.3582089552238781E-2</v>
      </c>
      <c r="CC39" s="174">
        <f t="shared" si="17"/>
        <v>0.10457714458926937</v>
      </c>
      <c r="CD39" s="174">
        <f t="shared" si="18"/>
        <v>0.14377880184331793</v>
      </c>
      <c r="CE39" s="174">
        <f t="shared" si="19"/>
        <v>5.2472250252270314E-2</v>
      </c>
      <c r="CF39" s="174">
        <f t="shared" si="20"/>
        <v>-2.2119815668202758E-2</v>
      </c>
      <c r="CG39" s="174">
        <f t="shared" si="21"/>
        <v>0.20016657412548566</v>
      </c>
      <c r="CH39" s="174">
        <f t="shared" si="22"/>
        <v>0.18708524757529355</v>
      </c>
      <c r="CI39" s="174">
        <f t="shared" si="23"/>
        <v>0.10013106159895147</v>
      </c>
      <c r="CJ39" s="174">
        <f t="shared" si="24"/>
        <v>0.11104513064133026</v>
      </c>
      <c r="CK39" s="174">
        <f t="shared" si="25"/>
        <v>5.5728760717069337E-2</v>
      </c>
      <c r="CL39" s="174">
        <f t="shared" si="26"/>
        <v>0.13638344226579524</v>
      </c>
      <c r="CM39" s="174"/>
      <c r="CN39" s="174"/>
      <c r="CO39" s="174"/>
      <c r="CP39" s="174"/>
      <c r="CQ39" s="174"/>
      <c r="CR39" s="174"/>
      <c r="CS39" s="174"/>
      <c r="CT39" s="174"/>
      <c r="CU39" s="174"/>
      <c r="CV39" s="174"/>
      <c r="CW39" s="174"/>
      <c r="CX39" s="174"/>
      <c r="CY39" s="174"/>
      <c r="CZ39" s="174"/>
      <c r="DA39" s="174"/>
      <c r="DB39" s="174"/>
      <c r="DC39" s="174"/>
      <c r="DD39" s="174"/>
      <c r="DE39" s="174"/>
      <c r="DF39" s="174"/>
      <c r="DG39" s="174">
        <f t="shared" si="27"/>
        <v>0.11049400760011685</v>
      </c>
      <c r="DH39" s="174">
        <f t="shared" si="28"/>
        <v>0.10740415569212769</v>
      </c>
      <c r="DI39" s="548">
        <f t="shared" si="29"/>
        <v>0.12607370462732059</v>
      </c>
    </row>
    <row r="40" spans="2:113" x14ac:dyDescent="0.25">
      <c r="B40" s="126">
        <v>38504</v>
      </c>
      <c r="C40" s="438">
        <v>46.91</v>
      </c>
      <c r="D40" s="439">
        <v>46.14</v>
      </c>
      <c r="E40" s="439">
        <v>38.93</v>
      </c>
      <c r="F40" s="439">
        <v>40.1</v>
      </c>
      <c r="G40" s="439">
        <v>36.79</v>
      </c>
      <c r="H40" s="439">
        <v>37.9</v>
      </c>
      <c r="I40" s="439">
        <v>33.229999999999997</v>
      </c>
      <c r="J40" s="439">
        <v>33.299999999999997</v>
      </c>
      <c r="K40" s="439">
        <v>45.78</v>
      </c>
      <c r="L40" s="439">
        <v>47.59</v>
      </c>
      <c r="M40" s="439">
        <v>43.01</v>
      </c>
      <c r="N40" s="439">
        <v>39.22</v>
      </c>
      <c r="O40" s="439">
        <v>56.69</v>
      </c>
      <c r="P40" s="439">
        <v>52.28</v>
      </c>
      <c r="Q40" s="439" t="s">
        <v>788</v>
      </c>
      <c r="R40" s="439" t="s">
        <v>788</v>
      </c>
      <c r="S40" s="439" t="s">
        <v>788</v>
      </c>
      <c r="T40" s="439" t="s">
        <v>788</v>
      </c>
      <c r="U40" s="439" t="s">
        <v>788</v>
      </c>
      <c r="V40" s="439" t="s">
        <v>788</v>
      </c>
      <c r="W40" s="439" t="s">
        <v>788</v>
      </c>
      <c r="X40" s="439" t="s">
        <v>788</v>
      </c>
      <c r="Y40" s="439" t="s">
        <v>788</v>
      </c>
      <c r="Z40" s="439" t="s">
        <v>788</v>
      </c>
      <c r="AA40" s="439" t="s">
        <v>788</v>
      </c>
      <c r="AB40" s="439" t="s">
        <v>788</v>
      </c>
      <c r="AC40" s="439" t="s">
        <v>788</v>
      </c>
      <c r="AD40" s="439" t="s">
        <v>788</v>
      </c>
      <c r="AE40" s="439" t="s">
        <v>788</v>
      </c>
      <c r="AF40" s="439" t="s">
        <v>788</v>
      </c>
      <c r="AG40" s="439" t="s">
        <v>788</v>
      </c>
      <c r="AH40" s="439" t="s">
        <v>788</v>
      </c>
      <c r="AI40" s="439" t="s">
        <v>788</v>
      </c>
      <c r="AJ40" s="439" t="s">
        <v>788</v>
      </c>
      <c r="AK40" s="247">
        <v>38.700000000000003</v>
      </c>
      <c r="AL40" s="247">
        <v>38.51</v>
      </c>
      <c r="AM40" s="441">
        <v>41.61</v>
      </c>
      <c r="AN40" s="442">
        <f t="shared" si="30"/>
        <v>-7.0721077654516629E-2</v>
      </c>
      <c r="AO40" s="442">
        <f t="shared" si="31"/>
        <v>-6.031882809134026E-3</v>
      </c>
      <c r="AP40" s="442">
        <f t="shared" si="0"/>
        <v>-1.0421962379257854E-2</v>
      </c>
      <c r="AQ40" s="442">
        <f t="shared" si="1"/>
        <v>4.2574505384422867E-3</v>
      </c>
      <c r="AR40" s="442">
        <f t="shared" si="2"/>
        <v>9.6048298572997126E-3</v>
      </c>
      <c r="AS40" s="442">
        <f t="shared" si="3"/>
        <v>1.7996239591727248E-2</v>
      </c>
      <c r="AT40" s="442">
        <f t="shared" si="4"/>
        <v>6.2000639181847061E-2</v>
      </c>
      <c r="AU40" s="442">
        <f t="shared" si="5"/>
        <v>4.6182846371347841E-2</v>
      </c>
      <c r="AV40" s="442">
        <f t="shared" si="6"/>
        <v>5.898681471200562E-2</v>
      </c>
      <c r="AW40" s="442">
        <f t="shared" si="7"/>
        <v>2.3220812728445672E-2</v>
      </c>
      <c r="AX40" s="442">
        <f t="shared" si="8"/>
        <v>2.4779604479389983E-2</v>
      </c>
      <c r="AY40" s="442">
        <f t="shared" si="9"/>
        <v>4.8102618920363271E-2</v>
      </c>
      <c r="AZ40" s="442">
        <f t="shared" si="10"/>
        <v>4.6327057954964834E-2</v>
      </c>
      <c r="BA40" s="442">
        <f t="shared" si="11"/>
        <v>2.3006134969325576E-3</v>
      </c>
      <c r="BB40" s="442"/>
      <c r="BC40" s="442"/>
      <c r="BD40" s="442"/>
      <c r="BE40" s="442"/>
      <c r="BF40" s="442"/>
      <c r="BG40" s="442"/>
      <c r="BH40" s="442"/>
      <c r="BI40" s="442"/>
      <c r="BJ40" s="442"/>
      <c r="BK40" s="442"/>
      <c r="BL40" s="442"/>
      <c r="BM40" s="442"/>
      <c r="BN40" s="442"/>
      <c r="BO40" s="442"/>
      <c r="BP40" s="442"/>
      <c r="BQ40" s="442"/>
      <c r="BR40" s="442"/>
      <c r="BS40" s="442"/>
      <c r="BT40" s="442"/>
      <c r="BU40" s="442"/>
      <c r="BV40" s="442">
        <f t="shared" si="12"/>
        <v>1.8689128718083703E-2</v>
      </c>
      <c r="BW40" s="442">
        <f t="shared" si="13"/>
        <v>1.7706131078224052E-2</v>
      </c>
      <c r="BX40" s="442">
        <f t="shared" si="14"/>
        <v>2.3868110236220375E-2</v>
      </c>
      <c r="BY40" s="174">
        <f t="shared" si="32"/>
        <v>6.4926220204313267E-2</v>
      </c>
      <c r="BZ40" s="174">
        <f t="shared" si="33"/>
        <v>2.7845845399866231E-2</v>
      </c>
      <c r="CA40" s="174">
        <f t="shared" si="15"/>
        <v>3.4821903242955976E-2</v>
      </c>
      <c r="CB40" s="174">
        <f t="shared" si="16"/>
        <v>3.2175032175032259E-2</v>
      </c>
      <c r="CC40" s="174">
        <f t="shared" si="17"/>
        <v>6.7924528301886777E-2</v>
      </c>
      <c r="CD40" s="174">
        <f t="shared" si="18"/>
        <v>0.11997635933806139</v>
      </c>
      <c r="CE40" s="174">
        <f t="shared" si="19"/>
        <v>0.13529210796036883</v>
      </c>
      <c r="CF40" s="174">
        <f t="shared" si="20"/>
        <v>5.4131054131054013E-2</v>
      </c>
      <c r="CG40" s="174">
        <f t="shared" si="21"/>
        <v>0.24065040650406511</v>
      </c>
      <c r="CH40" s="174">
        <f t="shared" si="22"/>
        <v>0.2293980883492639</v>
      </c>
      <c r="CI40" s="174">
        <f t="shared" si="23"/>
        <v>0.1005629477993859</v>
      </c>
      <c r="CJ40" s="174">
        <f t="shared" si="24"/>
        <v>0.13352601156069355</v>
      </c>
      <c r="CK40" s="174">
        <f t="shared" si="25"/>
        <v>0.11353368689844823</v>
      </c>
      <c r="CL40" s="174">
        <f t="shared" si="26"/>
        <v>0.18602540834845738</v>
      </c>
      <c r="CM40" s="174"/>
      <c r="CN40" s="174"/>
      <c r="CO40" s="174"/>
      <c r="CP40" s="174"/>
      <c r="CQ40" s="174"/>
      <c r="CR40" s="174"/>
      <c r="CS40" s="174"/>
      <c r="CT40" s="174"/>
      <c r="CU40" s="174"/>
      <c r="CV40" s="174"/>
      <c r="CW40" s="174"/>
      <c r="CX40" s="174"/>
      <c r="CY40" s="174"/>
      <c r="CZ40" s="174"/>
      <c r="DA40" s="174"/>
      <c r="DB40" s="174"/>
      <c r="DC40" s="174"/>
      <c r="DD40" s="174"/>
      <c r="DE40" s="174"/>
      <c r="DF40" s="174"/>
      <c r="DG40" s="174">
        <f t="shared" si="27"/>
        <v>9.5696489241223093E-2</v>
      </c>
      <c r="DH40" s="174">
        <f t="shared" si="28"/>
        <v>8.8468061051441449E-2</v>
      </c>
      <c r="DI40" s="548">
        <f t="shared" si="29"/>
        <v>0.1334786161808772</v>
      </c>
    </row>
    <row r="41" spans="2:113" x14ac:dyDescent="0.25">
      <c r="B41" s="126">
        <v>38596</v>
      </c>
      <c r="C41" s="438">
        <v>47.5</v>
      </c>
      <c r="D41" s="439">
        <v>46.79</v>
      </c>
      <c r="E41" s="439">
        <v>38.19</v>
      </c>
      <c r="F41" s="439">
        <v>41.73</v>
      </c>
      <c r="G41" s="439">
        <v>37.01</v>
      </c>
      <c r="H41" s="439">
        <v>37.83</v>
      </c>
      <c r="I41" s="439">
        <v>32.18</v>
      </c>
      <c r="J41" s="439">
        <v>35.21</v>
      </c>
      <c r="K41" s="439">
        <v>46.05</v>
      </c>
      <c r="L41" s="439">
        <v>47.14</v>
      </c>
      <c r="M41" s="439">
        <v>44.94</v>
      </c>
      <c r="N41" s="439">
        <v>41.18</v>
      </c>
      <c r="O41" s="439">
        <v>56.74</v>
      </c>
      <c r="P41" s="439">
        <v>49.25</v>
      </c>
      <c r="Q41" s="439" t="s">
        <v>788</v>
      </c>
      <c r="R41" s="439" t="s">
        <v>788</v>
      </c>
      <c r="S41" s="439" t="s">
        <v>788</v>
      </c>
      <c r="T41" s="439" t="s">
        <v>788</v>
      </c>
      <c r="U41" s="439" t="s">
        <v>788</v>
      </c>
      <c r="V41" s="439" t="s">
        <v>788</v>
      </c>
      <c r="W41" s="439" t="s">
        <v>788</v>
      </c>
      <c r="X41" s="439" t="s">
        <v>788</v>
      </c>
      <c r="Y41" s="439" t="s">
        <v>788</v>
      </c>
      <c r="Z41" s="439" t="s">
        <v>788</v>
      </c>
      <c r="AA41" s="439" t="s">
        <v>788</v>
      </c>
      <c r="AB41" s="439" t="s">
        <v>788</v>
      </c>
      <c r="AC41" s="439" t="s">
        <v>788</v>
      </c>
      <c r="AD41" s="439" t="s">
        <v>788</v>
      </c>
      <c r="AE41" s="439" t="s">
        <v>788</v>
      </c>
      <c r="AF41" s="439" t="s">
        <v>788</v>
      </c>
      <c r="AG41" s="439" t="s">
        <v>788</v>
      </c>
      <c r="AH41" s="439" t="s">
        <v>788</v>
      </c>
      <c r="AI41" s="439" t="s">
        <v>788</v>
      </c>
      <c r="AJ41" s="439" t="s">
        <v>788</v>
      </c>
      <c r="AK41" s="247">
        <v>39.159999999999997</v>
      </c>
      <c r="AL41" s="247">
        <v>39.020000000000003</v>
      </c>
      <c r="AM41" s="441">
        <v>41.82</v>
      </c>
      <c r="AN41" s="442">
        <f t="shared" si="30"/>
        <v>1.2577275634193308E-2</v>
      </c>
      <c r="AO41" s="442">
        <f t="shared" si="31"/>
        <v>1.4087559601213773E-2</v>
      </c>
      <c r="AP41" s="442">
        <f t="shared" si="0"/>
        <v>-1.9008476753146764E-2</v>
      </c>
      <c r="AQ41" s="442">
        <f t="shared" si="1"/>
        <v>4.0648379052369066E-2</v>
      </c>
      <c r="AR41" s="442">
        <f t="shared" si="2"/>
        <v>5.9798858385431419E-3</v>
      </c>
      <c r="AS41" s="442">
        <f t="shared" si="3"/>
        <v>-1.8469656992085026E-3</v>
      </c>
      <c r="AT41" s="442">
        <f t="shared" si="4"/>
        <v>-3.1597953656334554E-2</v>
      </c>
      <c r="AU41" s="442">
        <f t="shared" si="5"/>
        <v>5.7357357357357364E-2</v>
      </c>
      <c r="AV41" s="442">
        <f t="shared" si="6"/>
        <v>5.8977719528177097E-3</v>
      </c>
      <c r="AW41" s="442">
        <f t="shared" si="7"/>
        <v>-9.4557680184913506E-3</v>
      </c>
      <c r="AX41" s="442">
        <f t="shared" si="8"/>
        <v>4.4873285282492459E-2</v>
      </c>
      <c r="AY41" s="442">
        <f t="shared" si="9"/>
        <v>4.9974502804691401E-2</v>
      </c>
      <c r="AZ41" s="442">
        <f t="shared" si="10"/>
        <v>8.8198976891873393E-4</v>
      </c>
      <c r="BA41" s="442">
        <f t="shared" si="11"/>
        <v>-5.7957153787299154E-2</v>
      </c>
      <c r="BB41" s="442"/>
      <c r="BC41" s="442"/>
      <c r="BD41" s="442"/>
      <c r="BE41" s="442"/>
      <c r="BF41" s="442"/>
      <c r="BG41" s="442"/>
      <c r="BH41" s="442"/>
      <c r="BI41" s="442"/>
      <c r="BJ41" s="442"/>
      <c r="BK41" s="442"/>
      <c r="BL41" s="442"/>
      <c r="BM41" s="442"/>
      <c r="BN41" s="442"/>
      <c r="BO41" s="442"/>
      <c r="BP41" s="442"/>
      <c r="BQ41" s="442"/>
      <c r="BR41" s="442"/>
      <c r="BS41" s="442"/>
      <c r="BT41" s="442"/>
      <c r="BU41" s="442"/>
      <c r="BV41" s="442">
        <f t="shared" si="12"/>
        <v>1.1886304909560552E-2</v>
      </c>
      <c r="BW41" s="442">
        <f t="shared" si="13"/>
        <v>1.3243313425084446E-2</v>
      </c>
      <c r="BX41" s="442">
        <f t="shared" si="14"/>
        <v>5.0468637346792189E-3</v>
      </c>
      <c r="BY41" s="174">
        <f t="shared" si="32"/>
        <v>-1.940545004128813E-2</v>
      </c>
      <c r="BZ41" s="174">
        <f t="shared" si="33"/>
        <v>4.9103139013452868E-2</v>
      </c>
      <c r="CA41" s="174">
        <f t="shared" si="15"/>
        <v>-1.2923235978288927E-2</v>
      </c>
      <c r="CB41" s="174">
        <f t="shared" si="16"/>
        <v>6.6445182724252261E-2</v>
      </c>
      <c r="CC41" s="174">
        <f t="shared" si="17"/>
        <v>4.5480225988700607E-2</v>
      </c>
      <c r="CD41" s="174">
        <f t="shared" si="18"/>
        <v>9.6203998840915794E-2</v>
      </c>
      <c r="CE41" s="174">
        <f t="shared" si="19"/>
        <v>5.8900954261270178E-2</v>
      </c>
      <c r="CF41" s="174">
        <f t="shared" si="20"/>
        <v>0.1206238064926799</v>
      </c>
      <c r="CG41" s="174">
        <f t="shared" si="21"/>
        <v>0.17504465424853288</v>
      </c>
      <c r="CH41" s="174">
        <f t="shared" si="22"/>
        <v>0.11310507674144032</v>
      </c>
      <c r="CI41" s="174">
        <f t="shared" si="23"/>
        <v>0.12971342383107087</v>
      </c>
      <c r="CJ41" s="174">
        <f t="shared" si="24"/>
        <v>0.15511921458625522</v>
      </c>
      <c r="CK41" s="174">
        <f t="shared" si="25"/>
        <v>7.0364082248632442E-2</v>
      </c>
      <c r="CL41" s="174">
        <f t="shared" si="26"/>
        <v>-1.0141987829613841E-3</v>
      </c>
      <c r="CM41" s="174"/>
      <c r="CN41" s="174"/>
      <c r="CO41" s="174"/>
      <c r="CP41" s="174"/>
      <c r="CQ41" s="174"/>
      <c r="CR41" s="174"/>
      <c r="CS41" s="174"/>
      <c r="CT41" s="174"/>
      <c r="CU41" s="174"/>
      <c r="CV41" s="174"/>
      <c r="CW41" s="174"/>
      <c r="CX41" s="174"/>
      <c r="CY41" s="174"/>
      <c r="CZ41" s="174"/>
      <c r="DA41" s="174"/>
      <c r="DB41" s="174"/>
      <c r="DC41" s="174"/>
      <c r="DD41" s="174"/>
      <c r="DE41" s="174"/>
      <c r="DF41" s="174"/>
      <c r="DG41" s="174">
        <f t="shared" si="27"/>
        <v>7.493823771616781E-2</v>
      </c>
      <c r="DH41" s="174">
        <f t="shared" si="28"/>
        <v>7.1389346512904961E-2</v>
      </c>
      <c r="DI41" s="548">
        <f t="shared" si="29"/>
        <v>9.4477885370321868E-2</v>
      </c>
    </row>
    <row r="42" spans="2:113" x14ac:dyDescent="0.25">
      <c r="B42" s="126">
        <v>38687</v>
      </c>
      <c r="C42" s="438">
        <v>48.87</v>
      </c>
      <c r="D42" s="439">
        <v>51.97</v>
      </c>
      <c r="E42" s="439">
        <v>38.11</v>
      </c>
      <c r="F42" s="439">
        <v>41.08</v>
      </c>
      <c r="G42" s="439">
        <v>37.54</v>
      </c>
      <c r="H42" s="439">
        <v>39.07</v>
      </c>
      <c r="I42" s="439">
        <v>34.06</v>
      </c>
      <c r="J42" s="439">
        <v>35.17</v>
      </c>
      <c r="K42" s="439">
        <v>48.32</v>
      </c>
      <c r="L42" s="439">
        <v>48.07</v>
      </c>
      <c r="M42" s="439">
        <v>46.06</v>
      </c>
      <c r="N42" s="439">
        <v>40.840000000000003</v>
      </c>
      <c r="O42" s="439">
        <v>60.71</v>
      </c>
      <c r="P42" s="439">
        <v>51.34</v>
      </c>
      <c r="Q42" s="439" t="s">
        <v>788</v>
      </c>
      <c r="R42" s="439" t="s">
        <v>788</v>
      </c>
      <c r="S42" s="439" t="s">
        <v>788</v>
      </c>
      <c r="T42" s="439" t="s">
        <v>788</v>
      </c>
      <c r="U42" s="439" t="s">
        <v>788</v>
      </c>
      <c r="V42" s="439" t="s">
        <v>788</v>
      </c>
      <c r="W42" s="439" t="s">
        <v>788</v>
      </c>
      <c r="X42" s="439" t="s">
        <v>788</v>
      </c>
      <c r="Y42" s="439" t="s">
        <v>788</v>
      </c>
      <c r="Z42" s="439" t="s">
        <v>788</v>
      </c>
      <c r="AA42" s="439" t="s">
        <v>788</v>
      </c>
      <c r="AB42" s="439" t="s">
        <v>788</v>
      </c>
      <c r="AC42" s="439" t="s">
        <v>788</v>
      </c>
      <c r="AD42" s="439" t="s">
        <v>788</v>
      </c>
      <c r="AE42" s="439" t="s">
        <v>788</v>
      </c>
      <c r="AF42" s="439" t="s">
        <v>788</v>
      </c>
      <c r="AG42" s="439" t="s">
        <v>788</v>
      </c>
      <c r="AH42" s="439" t="s">
        <v>788</v>
      </c>
      <c r="AI42" s="439" t="s">
        <v>788</v>
      </c>
      <c r="AJ42" s="439" t="s">
        <v>788</v>
      </c>
      <c r="AK42" s="247">
        <v>40</v>
      </c>
      <c r="AL42" s="247">
        <v>39.85</v>
      </c>
      <c r="AM42" s="441">
        <v>42.72</v>
      </c>
      <c r="AN42" s="442">
        <f t="shared" si="30"/>
        <v>2.884210526315778E-2</v>
      </c>
      <c r="AO42" s="442">
        <f t="shared" si="31"/>
        <v>0.11070741611455448</v>
      </c>
      <c r="AP42" s="442">
        <f t="shared" si="0"/>
        <v>-2.0947892118354794E-3</v>
      </c>
      <c r="AQ42" s="442">
        <f t="shared" si="1"/>
        <v>-1.5576323987538943E-2</v>
      </c>
      <c r="AR42" s="442">
        <f t="shared" si="2"/>
        <v>1.4320453931369936E-2</v>
      </c>
      <c r="AS42" s="442">
        <f t="shared" si="3"/>
        <v>3.277821834522876E-2</v>
      </c>
      <c r="AT42" s="442">
        <f t="shared" si="4"/>
        <v>5.8421379738968326E-2</v>
      </c>
      <c r="AU42" s="442">
        <f t="shared" si="5"/>
        <v>-1.1360408974723235E-3</v>
      </c>
      <c r="AV42" s="442">
        <f t="shared" si="6"/>
        <v>4.9294245385450575E-2</v>
      </c>
      <c r="AW42" s="442">
        <f t="shared" si="7"/>
        <v>1.9728468392023801E-2</v>
      </c>
      <c r="AX42" s="442">
        <f t="shared" si="8"/>
        <v>2.4922118380062308E-2</v>
      </c>
      <c r="AY42" s="442">
        <f t="shared" si="9"/>
        <v>-8.2564351627002486E-3</v>
      </c>
      <c r="AZ42" s="442">
        <f t="shared" si="10"/>
        <v>6.9968276348255198E-2</v>
      </c>
      <c r="BA42" s="442">
        <f t="shared" si="11"/>
        <v>4.2436548223350412E-2</v>
      </c>
      <c r="BB42" s="442"/>
      <c r="BC42" s="442"/>
      <c r="BD42" s="442"/>
      <c r="BE42" s="442"/>
      <c r="BF42" s="442"/>
      <c r="BG42" s="442"/>
      <c r="BH42" s="442"/>
      <c r="BI42" s="442"/>
      <c r="BJ42" s="442"/>
      <c r="BK42" s="442"/>
      <c r="BL42" s="442"/>
      <c r="BM42" s="442"/>
      <c r="BN42" s="442"/>
      <c r="BO42" s="442"/>
      <c r="BP42" s="442"/>
      <c r="BQ42" s="442"/>
      <c r="BR42" s="442"/>
      <c r="BS42" s="442"/>
      <c r="BT42" s="442"/>
      <c r="BU42" s="442"/>
      <c r="BV42" s="442">
        <f t="shared" si="12"/>
        <v>2.1450459652706977E-2</v>
      </c>
      <c r="BW42" s="442">
        <f t="shared" si="13"/>
        <v>2.12711430035879E-2</v>
      </c>
      <c r="BX42" s="442">
        <f t="shared" si="14"/>
        <v>2.1520803443328518E-2</v>
      </c>
      <c r="BY42" s="174">
        <f t="shared" si="32"/>
        <v>1.7700957934194017E-2</v>
      </c>
      <c r="BZ42" s="174">
        <f t="shared" si="33"/>
        <v>0.12904627416902015</v>
      </c>
      <c r="CA42" s="174">
        <f t="shared" si="15"/>
        <v>-2.5319693094629225E-2</v>
      </c>
      <c r="CB42" s="174">
        <f t="shared" si="16"/>
        <v>2.4950099800399306E-2</v>
      </c>
      <c r="CC42" s="174">
        <f t="shared" si="17"/>
        <v>6.0751624752755085E-2</v>
      </c>
      <c r="CD42" s="174">
        <f t="shared" si="18"/>
        <v>9.8397526005060465E-2</v>
      </c>
      <c r="CE42" s="174">
        <f t="shared" si="19"/>
        <v>0.14989871708305214</v>
      </c>
      <c r="CF42" s="174">
        <f t="shared" si="20"/>
        <v>0.14262508122157236</v>
      </c>
      <c r="CG42" s="174">
        <f t="shared" si="21"/>
        <v>0.13935392596085849</v>
      </c>
      <c r="CH42" s="174">
        <f t="shared" si="22"/>
        <v>8.2657657657657646E-2</v>
      </c>
      <c r="CI42" s="174">
        <f t="shared" si="23"/>
        <v>0.13113948919449903</v>
      </c>
      <c r="CJ42" s="174">
        <f t="shared" si="24"/>
        <v>0.10199676200755525</v>
      </c>
      <c r="CK42" s="174">
        <f t="shared" si="25"/>
        <v>0.19602048857368004</v>
      </c>
      <c r="CL42" s="174">
        <f t="shared" si="26"/>
        <v>1.2024443130297824E-2</v>
      </c>
      <c r="CM42" s="174"/>
      <c r="CN42" s="174"/>
      <c r="CO42" s="174"/>
      <c r="CP42" s="174"/>
      <c r="CQ42" s="174"/>
      <c r="CR42" s="174"/>
      <c r="CS42" s="174"/>
      <c r="CT42" s="174"/>
      <c r="CU42" s="174"/>
      <c r="CV42" s="174"/>
      <c r="CW42" s="174"/>
      <c r="CX42" s="174"/>
      <c r="CY42" s="174"/>
      <c r="CZ42" s="174"/>
      <c r="DA42" s="174"/>
      <c r="DB42" s="174"/>
      <c r="DC42" s="174"/>
      <c r="DD42" s="174"/>
      <c r="DE42" s="174"/>
      <c r="DF42" s="174"/>
      <c r="DG42" s="174">
        <f t="shared" si="27"/>
        <v>8.4304689617782591E-2</v>
      </c>
      <c r="DH42" s="174">
        <f t="shared" si="28"/>
        <v>8.4353741496598689E-2</v>
      </c>
      <c r="DI42" s="548">
        <f t="shared" si="29"/>
        <v>8.5641677255400284E-2</v>
      </c>
    </row>
    <row r="43" spans="2:113" x14ac:dyDescent="0.25">
      <c r="B43" s="126">
        <v>38777</v>
      </c>
      <c r="C43" s="438">
        <v>51.14</v>
      </c>
      <c r="D43" s="439">
        <v>51.93</v>
      </c>
      <c r="E43" s="439">
        <v>37.9</v>
      </c>
      <c r="F43" s="439">
        <v>42.53</v>
      </c>
      <c r="G43" s="439">
        <v>38.28</v>
      </c>
      <c r="H43" s="439">
        <v>38.56</v>
      </c>
      <c r="I43" s="439">
        <v>35.33</v>
      </c>
      <c r="J43" s="439">
        <v>36.18</v>
      </c>
      <c r="K43" s="439">
        <v>48.48</v>
      </c>
      <c r="L43" s="439">
        <v>47.77</v>
      </c>
      <c r="M43" s="439">
        <v>46.23</v>
      </c>
      <c r="N43" s="439">
        <v>40.72</v>
      </c>
      <c r="O43" s="439">
        <v>61.66</v>
      </c>
      <c r="P43" s="439">
        <v>55.27</v>
      </c>
      <c r="Q43" s="439" t="s">
        <v>788</v>
      </c>
      <c r="R43" s="439" t="s">
        <v>788</v>
      </c>
      <c r="S43" s="439" t="s">
        <v>788</v>
      </c>
      <c r="T43" s="439" t="s">
        <v>788</v>
      </c>
      <c r="U43" s="439" t="s">
        <v>788</v>
      </c>
      <c r="V43" s="439" t="s">
        <v>788</v>
      </c>
      <c r="W43" s="439" t="s">
        <v>788</v>
      </c>
      <c r="X43" s="439" t="s">
        <v>788</v>
      </c>
      <c r="Y43" s="439" t="s">
        <v>788</v>
      </c>
      <c r="Z43" s="439" t="s">
        <v>788</v>
      </c>
      <c r="AA43" s="439" t="s">
        <v>788</v>
      </c>
      <c r="AB43" s="439" t="s">
        <v>788</v>
      </c>
      <c r="AC43" s="439" t="s">
        <v>788</v>
      </c>
      <c r="AD43" s="439" t="s">
        <v>788</v>
      </c>
      <c r="AE43" s="439" t="s">
        <v>788</v>
      </c>
      <c r="AF43" s="439" t="s">
        <v>788</v>
      </c>
      <c r="AG43" s="439" t="s">
        <v>788</v>
      </c>
      <c r="AH43" s="439" t="s">
        <v>788</v>
      </c>
      <c r="AI43" s="439" t="s">
        <v>788</v>
      </c>
      <c r="AJ43" s="439" t="s">
        <v>788</v>
      </c>
      <c r="AK43" s="247">
        <v>40.520000000000003</v>
      </c>
      <c r="AL43" s="247">
        <v>40.43</v>
      </c>
      <c r="AM43" s="441">
        <v>42.89</v>
      </c>
      <c r="AN43" s="442">
        <f t="shared" si="30"/>
        <v>4.6449764681808947E-2</v>
      </c>
      <c r="AO43" s="442">
        <f t="shared" si="31"/>
        <v>-7.6967481239176294E-4</v>
      </c>
      <c r="AP43" s="442">
        <f t="shared" si="0"/>
        <v>-5.5103647336657291E-3</v>
      </c>
      <c r="AQ43" s="442">
        <f t="shared" si="1"/>
        <v>3.5296981499513214E-2</v>
      </c>
      <c r="AR43" s="442">
        <f t="shared" si="2"/>
        <v>1.9712306872669227E-2</v>
      </c>
      <c r="AS43" s="442">
        <f t="shared" si="3"/>
        <v>-1.3053493729203947E-2</v>
      </c>
      <c r="AT43" s="442">
        <f t="shared" si="4"/>
        <v>3.7287140340575231E-2</v>
      </c>
      <c r="AU43" s="442">
        <f t="shared" si="5"/>
        <v>2.8717657094114335E-2</v>
      </c>
      <c r="AV43" s="442">
        <f t="shared" si="6"/>
        <v>3.3112582781456013E-3</v>
      </c>
      <c r="AW43" s="442">
        <f t="shared" si="7"/>
        <v>-6.240898689411245E-3</v>
      </c>
      <c r="AX43" s="442">
        <f t="shared" si="8"/>
        <v>3.690838037342381E-3</v>
      </c>
      <c r="AY43" s="442">
        <f t="shared" si="9"/>
        <v>-2.9382957884428462E-3</v>
      </c>
      <c r="AZ43" s="442">
        <f t="shared" si="10"/>
        <v>1.5648163399769377E-2</v>
      </c>
      <c r="BA43" s="442">
        <f t="shared" si="11"/>
        <v>7.6548500194779878E-2</v>
      </c>
      <c r="BB43" s="442"/>
      <c r="BC43" s="442"/>
      <c r="BD43" s="442"/>
      <c r="BE43" s="442"/>
      <c r="BF43" s="442"/>
      <c r="BG43" s="442"/>
      <c r="BH43" s="442"/>
      <c r="BI43" s="442"/>
      <c r="BJ43" s="442"/>
      <c r="BK43" s="442"/>
      <c r="BL43" s="442"/>
      <c r="BM43" s="442"/>
      <c r="BN43" s="442"/>
      <c r="BO43" s="442"/>
      <c r="BP43" s="442"/>
      <c r="BQ43" s="442"/>
      <c r="BR43" s="442"/>
      <c r="BS43" s="442"/>
      <c r="BT43" s="442"/>
      <c r="BU43" s="442"/>
      <c r="BV43" s="442">
        <f t="shared" si="12"/>
        <v>1.3000000000000123E-2</v>
      </c>
      <c r="BW43" s="442">
        <f t="shared" si="13"/>
        <v>1.4554579673776713E-2</v>
      </c>
      <c r="BX43" s="442">
        <f t="shared" si="14"/>
        <v>3.9794007490636663E-3</v>
      </c>
      <c r="BY43" s="174">
        <f t="shared" si="32"/>
        <v>1.3074484944532561E-2</v>
      </c>
      <c r="BZ43" s="174">
        <f t="shared" si="33"/>
        <v>0.11869883670831527</v>
      </c>
      <c r="CA43" s="174">
        <f t="shared" si="15"/>
        <v>-3.6603965429588325E-2</v>
      </c>
      <c r="CB43" s="174">
        <f t="shared" si="16"/>
        <v>6.5113949411470085E-2</v>
      </c>
      <c r="CC43" s="174">
        <f t="shared" si="17"/>
        <v>5.0493962678375581E-2</v>
      </c>
      <c r="CD43" s="174">
        <f t="shared" si="18"/>
        <v>3.572387859253312E-2</v>
      </c>
      <c r="CE43" s="174">
        <f t="shared" si="19"/>
        <v>0.12911473314157873</v>
      </c>
      <c r="CF43" s="174">
        <f t="shared" si="20"/>
        <v>0.13666352497643741</v>
      </c>
      <c r="CG43" s="174">
        <f t="shared" si="21"/>
        <v>0.12144344205412905</v>
      </c>
      <c r="CH43" s="174">
        <f t="shared" si="22"/>
        <v>2.709094818318647E-2</v>
      </c>
      <c r="CI43" s="174">
        <f t="shared" si="23"/>
        <v>0.1015010721944245</v>
      </c>
      <c r="CJ43" s="174">
        <f t="shared" si="24"/>
        <v>8.8188134687332997E-2</v>
      </c>
      <c r="CK43" s="174">
        <f t="shared" si="25"/>
        <v>0.13805832410483565</v>
      </c>
      <c r="CL43" s="174">
        <f t="shared" si="26"/>
        <v>5.9624233128834581E-2</v>
      </c>
      <c r="CM43" s="174"/>
      <c r="CN43" s="174"/>
      <c r="CO43" s="174"/>
      <c r="CP43" s="174"/>
      <c r="CQ43" s="174"/>
      <c r="CR43" s="174"/>
      <c r="CS43" s="174"/>
      <c r="CT43" s="174"/>
      <c r="CU43" s="174"/>
      <c r="CV43" s="174"/>
      <c r="CW43" s="174"/>
      <c r="CX43" s="174"/>
      <c r="CY43" s="174"/>
      <c r="CZ43" s="174"/>
      <c r="DA43" s="174"/>
      <c r="DB43" s="174"/>
      <c r="DC43" s="174"/>
      <c r="DD43" s="174"/>
      <c r="DE43" s="174"/>
      <c r="DF43" s="174"/>
      <c r="DG43" s="174">
        <f t="shared" si="27"/>
        <v>6.6596472755988456E-2</v>
      </c>
      <c r="DH43" s="174">
        <f t="shared" si="28"/>
        <v>6.8446088794925863E-2</v>
      </c>
      <c r="DI43" s="548">
        <f t="shared" si="29"/>
        <v>5.5364173228346525E-2</v>
      </c>
    </row>
    <row r="44" spans="2:113" x14ac:dyDescent="0.25">
      <c r="B44" s="126">
        <v>38869</v>
      </c>
      <c r="C44" s="438">
        <v>50.68</v>
      </c>
      <c r="D44" s="439">
        <v>53.54</v>
      </c>
      <c r="E44" s="439">
        <v>39.44</v>
      </c>
      <c r="F44" s="439">
        <v>43.54</v>
      </c>
      <c r="G44" s="439">
        <v>39.15</v>
      </c>
      <c r="H44" s="439">
        <v>38.4</v>
      </c>
      <c r="I44" s="439">
        <v>35.69</v>
      </c>
      <c r="J44" s="439">
        <v>37.46</v>
      </c>
      <c r="K44" s="439">
        <v>50.72</v>
      </c>
      <c r="L44" s="439">
        <v>46.23</v>
      </c>
      <c r="M44" s="439">
        <v>47.23</v>
      </c>
      <c r="N44" s="439">
        <v>41.72</v>
      </c>
      <c r="O44" s="439">
        <v>60.98</v>
      </c>
      <c r="P44" s="439">
        <v>58.48</v>
      </c>
      <c r="Q44" s="439" t="s">
        <v>788</v>
      </c>
      <c r="R44" s="439" t="s">
        <v>788</v>
      </c>
      <c r="S44" s="439" t="s">
        <v>788</v>
      </c>
      <c r="T44" s="439" t="s">
        <v>788</v>
      </c>
      <c r="U44" s="439" t="s">
        <v>788</v>
      </c>
      <c r="V44" s="439" t="s">
        <v>788</v>
      </c>
      <c r="W44" s="439" t="s">
        <v>788</v>
      </c>
      <c r="X44" s="439" t="s">
        <v>788</v>
      </c>
      <c r="Y44" s="439" t="s">
        <v>788</v>
      </c>
      <c r="Z44" s="439" t="s">
        <v>788</v>
      </c>
      <c r="AA44" s="439" t="s">
        <v>788</v>
      </c>
      <c r="AB44" s="439" t="s">
        <v>788</v>
      </c>
      <c r="AC44" s="439" t="s">
        <v>788</v>
      </c>
      <c r="AD44" s="439" t="s">
        <v>788</v>
      </c>
      <c r="AE44" s="439" t="s">
        <v>788</v>
      </c>
      <c r="AF44" s="439" t="s">
        <v>788</v>
      </c>
      <c r="AG44" s="439" t="s">
        <v>788</v>
      </c>
      <c r="AH44" s="439" t="s">
        <v>788</v>
      </c>
      <c r="AI44" s="439" t="s">
        <v>788</v>
      </c>
      <c r="AJ44" s="439" t="s">
        <v>788</v>
      </c>
      <c r="AK44" s="247">
        <v>41.39</v>
      </c>
      <c r="AL44" s="247">
        <v>41.41</v>
      </c>
      <c r="AM44" s="441">
        <v>43.2</v>
      </c>
      <c r="AN44" s="442">
        <f t="shared" si="30"/>
        <v>-8.9949159170903403E-3</v>
      </c>
      <c r="AO44" s="442">
        <f t="shared" si="31"/>
        <v>3.1003273637589146E-2</v>
      </c>
      <c r="AP44" s="442">
        <f t="shared" si="0"/>
        <v>4.0633245382585725E-2</v>
      </c>
      <c r="AQ44" s="442">
        <f t="shared" si="1"/>
        <v>2.3747942628732588E-2</v>
      </c>
      <c r="AR44" s="442">
        <f t="shared" si="2"/>
        <v>2.2727272727272707E-2</v>
      </c>
      <c r="AS44" s="442">
        <f t="shared" si="3"/>
        <v>-4.1493775933610921E-3</v>
      </c>
      <c r="AT44" s="442">
        <f t="shared" si="4"/>
        <v>1.0189640532125566E-2</v>
      </c>
      <c r="AU44" s="442">
        <f t="shared" si="5"/>
        <v>3.5378662244333947E-2</v>
      </c>
      <c r="AV44" s="442">
        <f t="shared" si="6"/>
        <v>4.620462046204632E-2</v>
      </c>
      <c r="AW44" s="442">
        <f t="shared" si="7"/>
        <v>-3.2237806154490345E-2</v>
      </c>
      <c r="AX44" s="442">
        <f t="shared" si="8"/>
        <v>2.1630975556997667E-2</v>
      </c>
      <c r="AY44" s="442">
        <f t="shared" si="9"/>
        <v>2.4557956777996104E-2</v>
      </c>
      <c r="AZ44" s="442">
        <f t="shared" si="10"/>
        <v>-1.1028219266947747E-2</v>
      </c>
      <c r="BA44" s="442">
        <f t="shared" si="11"/>
        <v>5.8078523611362343E-2</v>
      </c>
      <c r="BB44" s="442"/>
      <c r="BC44" s="442"/>
      <c r="BD44" s="442"/>
      <c r="BE44" s="442"/>
      <c r="BF44" s="442"/>
      <c r="BG44" s="442"/>
      <c r="BH44" s="442"/>
      <c r="BI44" s="442"/>
      <c r="BJ44" s="442"/>
      <c r="BK44" s="442"/>
      <c r="BL44" s="442"/>
      <c r="BM44" s="442"/>
      <c r="BN44" s="442"/>
      <c r="BO44" s="442"/>
      <c r="BP44" s="442"/>
      <c r="BQ44" s="442"/>
      <c r="BR44" s="442"/>
      <c r="BS44" s="442"/>
      <c r="BT44" s="442"/>
      <c r="BU44" s="442"/>
      <c r="BV44" s="442">
        <f t="shared" si="12"/>
        <v>2.1470878578479624E-2</v>
      </c>
      <c r="BW44" s="442">
        <f t="shared" si="13"/>
        <v>2.4239426168686462E-2</v>
      </c>
      <c r="BX44" s="442">
        <f t="shared" si="14"/>
        <v>7.2277920261134554E-3</v>
      </c>
      <c r="BY44" s="174">
        <f t="shared" si="32"/>
        <v>8.0366659560861198E-2</v>
      </c>
      <c r="BZ44" s="174">
        <f t="shared" si="33"/>
        <v>0.1603814477676635</v>
      </c>
      <c r="CA44" s="174">
        <f t="shared" si="15"/>
        <v>1.3100436681222627E-2</v>
      </c>
      <c r="CB44" s="174">
        <f t="shared" si="16"/>
        <v>8.5785536159600939E-2</v>
      </c>
      <c r="CC44" s="174">
        <f t="shared" si="17"/>
        <v>6.4147866268007503E-2</v>
      </c>
      <c r="CD44" s="174">
        <f t="shared" si="18"/>
        <v>1.3192612137203241E-2</v>
      </c>
      <c r="CE44" s="174">
        <f t="shared" si="19"/>
        <v>7.402949142341253E-2</v>
      </c>
      <c r="CF44" s="174">
        <f t="shared" si="20"/>
        <v>0.12492492492492513</v>
      </c>
      <c r="CG44" s="174">
        <f t="shared" si="21"/>
        <v>0.10790738313674098</v>
      </c>
      <c r="CH44" s="174">
        <f t="shared" si="22"/>
        <v>-2.8577432233662714E-2</v>
      </c>
      <c r="CI44" s="174">
        <f t="shared" si="23"/>
        <v>9.8116717042548318E-2</v>
      </c>
      <c r="CJ44" s="174">
        <f t="shared" si="24"/>
        <v>6.3742988271290102E-2</v>
      </c>
      <c r="CK44" s="174">
        <f t="shared" si="25"/>
        <v>7.5674722173222797E-2</v>
      </c>
      <c r="CL44" s="174">
        <f t="shared" si="26"/>
        <v>0.11859219586840086</v>
      </c>
      <c r="CM44" s="174"/>
      <c r="CN44" s="174"/>
      <c r="CO44" s="174"/>
      <c r="CP44" s="174"/>
      <c r="CQ44" s="174"/>
      <c r="CR44" s="174"/>
      <c r="CS44" s="174"/>
      <c r="CT44" s="174"/>
      <c r="CU44" s="174"/>
      <c r="CV44" s="174"/>
      <c r="CW44" s="174"/>
      <c r="CX44" s="174"/>
      <c r="CY44" s="174"/>
      <c r="CZ44" s="174"/>
      <c r="DA44" s="174"/>
      <c r="DB44" s="174"/>
      <c r="DC44" s="174"/>
      <c r="DD44" s="174"/>
      <c r="DE44" s="174"/>
      <c r="DF44" s="174"/>
      <c r="DG44" s="174">
        <f t="shared" si="27"/>
        <v>6.9509043927648451E-2</v>
      </c>
      <c r="DH44" s="174">
        <f t="shared" si="28"/>
        <v>7.5305115554401336E-2</v>
      </c>
      <c r="DI44" s="548">
        <f t="shared" si="29"/>
        <v>3.8211968276856689E-2</v>
      </c>
    </row>
    <row r="45" spans="2:113" x14ac:dyDescent="0.25">
      <c r="B45" s="126">
        <v>38961</v>
      </c>
      <c r="C45" s="438">
        <v>53.41</v>
      </c>
      <c r="D45" s="439">
        <v>56.66</v>
      </c>
      <c r="E45" s="439">
        <v>40.82</v>
      </c>
      <c r="F45" s="439">
        <v>44.32</v>
      </c>
      <c r="G45" s="439">
        <v>40.700000000000003</v>
      </c>
      <c r="H45" s="439">
        <v>35.33</v>
      </c>
      <c r="I45" s="439">
        <v>34.159999999999997</v>
      </c>
      <c r="J45" s="439">
        <v>36.369999999999997</v>
      </c>
      <c r="K45" s="439">
        <v>51.05</v>
      </c>
      <c r="L45" s="439">
        <v>48.27</v>
      </c>
      <c r="M45" s="439">
        <v>47.88</v>
      </c>
      <c r="N45" s="439">
        <v>42.34</v>
      </c>
      <c r="O45" s="439">
        <v>67.66</v>
      </c>
      <c r="P45" s="439">
        <v>61.11</v>
      </c>
      <c r="Q45" s="439" t="s">
        <v>788</v>
      </c>
      <c r="R45" s="439" t="s">
        <v>788</v>
      </c>
      <c r="S45" s="439" t="s">
        <v>788</v>
      </c>
      <c r="T45" s="439" t="s">
        <v>788</v>
      </c>
      <c r="U45" s="439" t="s">
        <v>788</v>
      </c>
      <c r="V45" s="439" t="s">
        <v>788</v>
      </c>
      <c r="W45" s="439" t="s">
        <v>788</v>
      </c>
      <c r="X45" s="439" t="s">
        <v>788</v>
      </c>
      <c r="Y45" s="439" t="s">
        <v>788</v>
      </c>
      <c r="Z45" s="439" t="s">
        <v>788</v>
      </c>
      <c r="AA45" s="439" t="s">
        <v>788</v>
      </c>
      <c r="AB45" s="439" t="s">
        <v>788</v>
      </c>
      <c r="AC45" s="439" t="s">
        <v>788</v>
      </c>
      <c r="AD45" s="439" t="s">
        <v>788</v>
      </c>
      <c r="AE45" s="439" t="s">
        <v>788</v>
      </c>
      <c r="AF45" s="439" t="s">
        <v>788</v>
      </c>
      <c r="AG45" s="439" t="s">
        <v>788</v>
      </c>
      <c r="AH45" s="439" t="s">
        <v>788</v>
      </c>
      <c r="AI45" s="439" t="s">
        <v>788</v>
      </c>
      <c r="AJ45" s="439" t="s">
        <v>788</v>
      </c>
      <c r="AK45" s="247">
        <v>42.28</v>
      </c>
      <c r="AL45" s="247">
        <v>42.54</v>
      </c>
      <c r="AM45" s="441">
        <v>42.49</v>
      </c>
      <c r="AN45" s="442">
        <f t="shared" si="30"/>
        <v>5.3867403314917128E-2</v>
      </c>
      <c r="AO45" s="442">
        <f t="shared" si="31"/>
        <v>5.827418752334701E-2</v>
      </c>
      <c r="AP45" s="442">
        <f t="shared" si="0"/>
        <v>3.4989858012170361E-2</v>
      </c>
      <c r="AQ45" s="442">
        <f t="shared" si="1"/>
        <v>1.7914561322921463E-2</v>
      </c>
      <c r="AR45" s="442">
        <f t="shared" si="2"/>
        <v>3.9591315453384457E-2</v>
      </c>
      <c r="AS45" s="442">
        <f t="shared" si="3"/>
        <v>-7.9947916666666674E-2</v>
      </c>
      <c r="AT45" s="442">
        <f t="shared" si="4"/>
        <v>-4.2869151022695506E-2</v>
      </c>
      <c r="AU45" s="442">
        <f t="shared" si="5"/>
        <v>-2.9097704217832421E-2</v>
      </c>
      <c r="AV45" s="442">
        <f t="shared" si="6"/>
        <v>6.5063091482648883E-3</v>
      </c>
      <c r="AW45" s="442">
        <f t="shared" si="7"/>
        <v>4.4127190136275196E-2</v>
      </c>
      <c r="AX45" s="442">
        <f t="shared" si="8"/>
        <v>1.3762439127673165E-2</v>
      </c>
      <c r="AY45" s="442">
        <f t="shared" si="9"/>
        <v>1.4860977948226273E-2</v>
      </c>
      <c r="AZ45" s="442">
        <f t="shared" si="10"/>
        <v>0.10954411282387677</v>
      </c>
      <c r="BA45" s="442">
        <f t="shared" si="11"/>
        <v>4.4972640218878368E-2</v>
      </c>
      <c r="BB45" s="442"/>
      <c r="BC45" s="442"/>
      <c r="BD45" s="442"/>
      <c r="BE45" s="442"/>
      <c r="BF45" s="442"/>
      <c r="BG45" s="442"/>
      <c r="BH45" s="442"/>
      <c r="BI45" s="442"/>
      <c r="BJ45" s="442"/>
      <c r="BK45" s="442"/>
      <c r="BL45" s="442"/>
      <c r="BM45" s="442"/>
      <c r="BN45" s="442"/>
      <c r="BO45" s="442"/>
      <c r="BP45" s="442"/>
      <c r="BQ45" s="442"/>
      <c r="BR45" s="442"/>
      <c r="BS45" s="442"/>
      <c r="BT45" s="442"/>
      <c r="BU45" s="442"/>
      <c r="BV45" s="442">
        <f t="shared" si="12"/>
        <v>2.1502778448900806E-2</v>
      </c>
      <c r="BW45" s="442">
        <f t="shared" si="13"/>
        <v>2.7288094663124873E-2</v>
      </c>
      <c r="BX45" s="442">
        <f t="shared" si="14"/>
        <v>-1.6435185185185164E-2</v>
      </c>
      <c r="BY45" s="174">
        <f t="shared" si="32"/>
        <v>0.12442105263157877</v>
      </c>
      <c r="BZ45" s="174">
        <f t="shared" si="33"/>
        <v>0.21094250908313739</v>
      </c>
      <c r="CA45" s="174">
        <f t="shared" si="15"/>
        <v>6.8866195339094105E-2</v>
      </c>
      <c r="CB45" s="174">
        <f t="shared" si="16"/>
        <v>6.2065660196501504E-2</v>
      </c>
      <c r="CC45" s="174">
        <f t="shared" si="17"/>
        <v>9.9702783031613285E-2</v>
      </c>
      <c r="CD45" s="174">
        <f t="shared" si="18"/>
        <v>-6.6085117631509371E-2</v>
      </c>
      <c r="CE45" s="174">
        <f t="shared" si="19"/>
        <v>6.1528899937849602E-2</v>
      </c>
      <c r="CF45" s="174">
        <f t="shared" si="20"/>
        <v>3.2945186026696938E-2</v>
      </c>
      <c r="CG45" s="174">
        <f t="shared" si="21"/>
        <v>0.10857763300760048</v>
      </c>
      <c r="CH45" s="174">
        <f t="shared" si="22"/>
        <v>2.39711497666526E-2</v>
      </c>
      <c r="CI45" s="174">
        <f t="shared" si="23"/>
        <v>6.542056074766367E-2</v>
      </c>
      <c r="CJ45" s="174">
        <f t="shared" si="24"/>
        <v>2.8169014084507227E-2</v>
      </c>
      <c r="CK45" s="174">
        <f t="shared" si="25"/>
        <v>0.19245682058512492</v>
      </c>
      <c r="CL45" s="174">
        <f t="shared" si="26"/>
        <v>0.24081218274111671</v>
      </c>
      <c r="CM45" s="174"/>
      <c r="CN45" s="174"/>
      <c r="CO45" s="174"/>
      <c r="CP45" s="174"/>
      <c r="CQ45" s="174"/>
      <c r="CR45" s="174"/>
      <c r="CS45" s="174"/>
      <c r="CT45" s="174"/>
      <c r="CU45" s="174"/>
      <c r="CV45" s="174"/>
      <c r="CW45" s="174"/>
      <c r="CX45" s="174"/>
      <c r="CY45" s="174"/>
      <c r="CZ45" s="174"/>
      <c r="DA45" s="174"/>
      <c r="DB45" s="174"/>
      <c r="DC45" s="174"/>
      <c r="DD45" s="174"/>
      <c r="DE45" s="174"/>
      <c r="DF45" s="174"/>
      <c r="DG45" s="174">
        <f t="shared" si="27"/>
        <v>7.9673135852911248E-2</v>
      </c>
      <c r="DH45" s="174">
        <f t="shared" si="28"/>
        <v>9.0210148641722165E-2</v>
      </c>
      <c r="DI45" s="548">
        <f t="shared" si="29"/>
        <v>1.6021042563366894E-2</v>
      </c>
    </row>
    <row r="46" spans="2:113" x14ac:dyDescent="0.25">
      <c r="B46" s="126">
        <v>39052</v>
      </c>
      <c r="C46" s="438">
        <v>56.55</v>
      </c>
      <c r="D46" s="439">
        <v>56.71</v>
      </c>
      <c r="E46" s="439">
        <v>42.07</v>
      </c>
      <c r="F46" s="439">
        <v>45.36</v>
      </c>
      <c r="G46" s="439">
        <v>41.25</v>
      </c>
      <c r="H46" s="439">
        <v>39.08</v>
      </c>
      <c r="I46" s="439">
        <v>34.06</v>
      </c>
      <c r="J46" s="439">
        <v>37.090000000000003</v>
      </c>
      <c r="K46" s="439">
        <v>52.34</v>
      </c>
      <c r="L46" s="439">
        <v>51.7</v>
      </c>
      <c r="M46" s="439">
        <v>50.04</v>
      </c>
      <c r="N46" s="439">
        <v>46.39</v>
      </c>
      <c r="O46" s="439">
        <v>71.28</v>
      </c>
      <c r="P46" s="439">
        <v>66.760000000000005</v>
      </c>
      <c r="Q46" s="439" t="s">
        <v>788</v>
      </c>
      <c r="R46" s="439" t="s">
        <v>788</v>
      </c>
      <c r="S46" s="439" t="s">
        <v>788</v>
      </c>
      <c r="T46" s="439" t="s">
        <v>788</v>
      </c>
      <c r="U46" s="439" t="s">
        <v>788</v>
      </c>
      <c r="V46" s="439" t="s">
        <v>788</v>
      </c>
      <c r="W46" s="439" t="s">
        <v>788</v>
      </c>
      <c r="X46" s="439" t="s">
        <v>788</v>
      </c>
      <c r="Y46" s="439" t="s">
        <v>788</v>
      </c>
      <c r="Z46" s="439" t="s">
        <v>788</v>
      </c>
      <c r="AA46" s="439" t="s">
        <v>788</v>
      </c>
      <c r="AB46" s="439" t="s">
        <v>788</v>
      </c>
      <c r="AC46" s="439" t="s">
        <v>788</v>
      </c>
      <c r="AD46" s="439" t="s">
        <v>788</v>
      </c>
      <c r="AE46" s="439" t="s">
        <v>788</v>
      </c>
      <c r="AF46" s="439" t="s">
        <v>788</v>
      </c>
      <c r="AG46" s="439" t="s">
        <v>788</v>
      </c>
      <c r="AH46" s="439" t="s">
        <v>788</v>
      </c>
      <c r="AI46" s="439" t="s">
        <v>788</v>
      </c>
      <c r="AJ46" s="439" t="s">
        <v>788</v>
      </c>
      <c r="AK46" s="247">
        <v>43.56</v>
      </c>
      <c r="AL46" s="247">
        <v>43.5</v>
      </c>
      <c r="AM46" s="441">
        <v>45.87</v>
      </c>
      <c r="AN46" s="442">
        <f t="shared" si="30"/>
        <v>5.8790488672533225E-2</v>
      </c>
      <c r="AO46" s="442">
        <f t="shared" si="31"/>
        <v>8.8245675961884373E-4</v>
      </c>
      <c r="AP46" s="442">
        <f t="shared" si="0"/>
        <v>3.0622243998040144E-2</v>
      </c>
      <c r="AQ46" s="442">
        <f t="shared" si="1"/>
        <v>2.3465703971119023E-2</v>
      </c>
      <c r="AR46" s="442">
        <f t="shared" si="2"/>
        <v>1.3513513513513375E-2</v>
      </c>
      <c r="AS46" s="442">
        <f t="shared" si="3"/>
        <v>0.10614208887630916</v>
      </c>
      <c r="AT46" s="442">
        <f t="shared" si="4"/>
        <v>-2.9274004683839117E-3</v>
      </c>
      <c r="AU46" s="442">
        <f t="shared" si="5"/>
        <v>1.9796535606269039E-2</v>
      </c>
      <c r="AV46" s="442">
        <f t="shared" si="6"/>
        <v>2.5269343780607301E-2</v>
      </c>
      <c r="AW46" s="442">
        <f t="shared" si="7"/>
        <v>7.1058628547752134E-2</v>
      </c>
      <c r="AX46" s="442">
        <f t="shared" si="8"/>
        <v>4.5112781954887105E-2</v>
      </c>
      <c r="AY46" s="442">
        <f t="shared" si="9"/>
        <v>9.5654227680680215E-2</v>
      </c>
      <c r="AZ46" s="442">
        <f t="shared" si="10"/>
        <v>5.3502808158439219E-2</v>
      </c>
      <c r="BA46" s="442">
        <f t="shared" si="11"/>
        <v>9.2456226476845149E-2</v>
      </c>
      <c r="BB46" s="442"/>
      <c r="BC46" s="442"/>
      <c r="BD46" s="442"/>
      <c r="BE46" s="442"/>
      <c r="BF46" s="442"/>
      <c r="BG46" s="442"/>
      <c r="BH46" s="442"/>
      <c r="BI46" s="442"/>
      <c r="BJ46" s="442"/>
      <c r="BK46" s="442"/>
      <c r="BL46" s="442"/>
      <c r="BM46" s="442"/>
      <c r="BN46" s="442"/>
      <c r="BO46" s="442"/>
      <c r="BP46" s="442"/>
      <c r="BQ46" s="442"/>
      <c r="BR46" s="442"/>
      <c r="BS46" s="442"/>
      <c r="BT46" s="442"/>
      <c r="BU46" s="442"/>
      <c r="BV46" s="442">
        <f t="shared" si="12"/>
        <v>3.0274361400189242E-2</v>
      </c>
      <c r="BW46" s="442">
        <f t="shared" si="13"/>
        <v>2.2566995768688258E-2</v>
      </c>
      <c r="BX46" s="442">
        <f t="shared" si="14"/>
        <v>7.9548128971522525E-2</v>
      </c>
      <c r="BY46" s="174">
        <f t="shared" si="32"/>
        <v>0.15715162676488648</v>
      </c>
      <c r="BZ46" s="174">
        <f t="shared" si="33"/>
        <v>9.1206465268424131E-2</v>
      </c>
      <c r="CA46" s="174">
        <f t="shared" si="15"/>
        <v>0.10390973497769607</v>
      </c>
      <c r="CB46" s="174">
        <f t="shared" si="16"/>
        <v>0.10418695228821817</v>
      </c>
      <c r="CC46" s="174">
        <f t="shared" si="17"/>
        <v>9.8827916888652112E-2</v>
      </c>
      <c r="CD46" s="174">
        <f t="shared" si="18"/>
        <v>2.5595085743534973E-4</v>
      </c>
      <c r="CE46" s="174">
        <f t="shared" si="19"/>
        <v>0</v>
      </c>
      <c r="CF46" s="174">
        <f t="shared" si="20"/>
        <v>5.4591981802672773E-2</v>
      </c>
      <c r="CG46" s="174">
        <f t="shared" si="21"/>
        <v>8.3195364238410674E-2</v>
      </c>
      <c r="CH46" s="174">
        <f t="shared" si="22"/>
        <v>7.551487414187652E-2</v>
      </c>
      <c r="CI46" s="174">
        <f t="shared" si="23"/>
        <v>8.6409031697785466E-2</v>
      </c>
      <c r="CJ46" s="174">
        <f t="shared" si="24"/>
        <v>0.135896180215475</v>
      </c>
      <c r="CK46" s="174">
        <f t="shared" si="25"/>
        <v>0.1741064075111185</v>
      </c>
      <c r="CL46" s="174">
        <f t="shared" si="26"/>
        <v>0.30035060381768597</v>
      </c>
      <c r="CM46" s="174"/>
      <c r="CN46" s="174"/>
      <c r="CO46" s="174"/>
      <c r="CP46" s="174"/>
      <c r="CQ46" s="174"/>
      <c r="CR46" s="174"/>
      <c r="CS46" s="174"/>
      <c r="CT46" s="174"/>
      <c r="CU46" s="174"/>
      <c r="CV46" s="174"/>
      <c r="CW46" s="174"/>
      <c r="CX46" s="174"/>
      <c r="CY46" s="174"/>
      <c r="CZ46" s="174"/>
      <c r="DA46" s="174"/>
      <c r="DB46" s="174"/>
      <c r="DC46" s="174"/>
      <c r="DD46" s="174"/>
      <c r="DE46" s="174"/>
      <c r="DF46" s="174"/>
      <c r="DG46" s="174">
        <f t="shared" si="27"/>
        <v>8.8999999999999968E-2</v>
      </c>
      <c r="DH46" s="174">
        <f t="shared" si="28"/>
        <v>9.1593475533249702E-2</v>
      </c>
      <c r="DI46" s="548">
        <f t="shared" si="29"/>
        <v>7.3735955056179803E-2</v>
      </c>
    </row>
    <row r="47" spans="2:113" x14ac:dyDescent="0.25">
      <c r="B47" s="126">
        <v>39142</v>
      </c>
      <c r="C47" s="438">
        <v>56.07</v>
      </c>
      <c r="D47" s="439">
        <v>58.7</v>
      </c>
      <c r="E47" s="439">
        <v>44.21</v>
      </c>
      <c r="F47" s="439">
        <v>45.96</v>
      </c>
      <c r="G47" s="439">
        <v>43.61</v>
      </c>
      <c r="H47" s="439">
        <v>41.41</v>
      </c>
      <c r="I47" s="439">
        <v>36.6</v>
      </c>
      <c r="J47" s="439">
        <v>36.92</v>
      </c>
      <c r="K47" s="439">
        <v>54.44</v>
      </c>
      <c r="L47" s="439">
        <v>53</v>
      </c>
      <c r="M47" s="439">
        <v>52.18</v>
      </c>
      <c r="N47" s="439">
        <v>49.4</v>
      </c>
      <c r="O47" s="439">
        <v>74.209999999999994</v>
      </c>
      <c r="P47" s="439">
        <v>68.61</v>
      </c>
      <c r="Q47" s="439" t="s">
        <v>788</v>
      </c>
      <c r="R47" s="439" t="s">
        <v>788</v>
      </c>
      <c r="S47" s="439" t="s">
        <v>788</v>
      </c>
      <c r="T47" s="439" t="s">
        <v>788</v>
      </c>
      <c r="U47" s="439" t="s">
        <v>788</v>
      </c>
      <c r="V47" s="439" t="s">
        <v>788</v>
      </c>
      <c r="W47" s="439" t="s">
        <v>788</v>
      </c>
      <c r="X47" s="439" t="s">
        <v>788</v>
      </c>
      <c r="Y47" s="439" t="s">
        <v>788</v>
      </c>
      <c r="Z47" s="439" t="s">
        <v>788</v>
      </c>
      <c r="AA47" s="439" t="s">
        <v>788</v>
      </c>
      <c r="AB47" s="439" t="s">
        <v>788</v>
      </c>
      <c r="AC47" s="439" t="s">
        <v>788</v>
      </c>
      <c r="AD47" s="439" t="s">
        <v>788</v>
      </c>
      <c r="AE47" s="439" t="s">
        <v>788</v>
      </c>
      <c r="AF47" s="439" t="s">
        <v>788</v>
      </c>
      <c r="AG47" s="439" t="s">
        <v>788</v>
      </c>
      <c r="AH47" s="439" t="s">
        <v>788</v>
      </c>
      <c r="AI47" s="439" t="s">
        <v>788</v>
      </c>
      <c r="AJ47" s="439" t="s">
        <v>788</v>
      </c>
      <c r="AK47" s="247">
        <v>45.77</v>
      </c>
      <c r="AL47" s="247">
        <v>45.78</v>
      </c>
      <c r="AM47" s="441">
        <v>47.73</v>
      </c>
      <c r="AN47" s="442">
        <f t="shared" si="30"/>
        <v>-8.4880636604773851E-3</v>
      </c>
      <c r="AO47" s="442">
        <f t="shared" si="31"/>
        <v>3.5090812907776492E-2</v>
      </c>
      <c r="AP47" s="442">
        <f t="shared" si="0"/>
        <v>5.0867601616353619E-2</v>
      </c>
      <c r="AQ47" s="442">
        <f t="shared" si="1"/>
        <v>1.3227513227513255E-2</v>
      </c>
      <c r="AR47" s="442">
        <f t="shared" si="2"/>
        <v>5.721212121212127E-2</v>
      </c>
      <c r="AS47" s="442">
        <f t="shared" si="3"/>
        <v>5.9621289662231236E-2</v>
      </c>
      <c r="AT47" s="442">
        <f t="shared" si="4"/>
        <v>7.4574280681150906E-2</v>
      </c>
      <c r="AU47" s="442">
        <f t="shared" si="5"/>
        <v>-4.5834456726880912E-3</v>
      </c>
      <c r="AV47" s="442">
        <f t="shared" si="6"/>
        <v>4.0122277416889451E-2</v>
      </c>
      <c r="AW47" s="442">
        <f t="shared" si="7"/>
        <v>2.5145067698259194E-2</v>
      </c>
      <c r="AX47" s="442">
        <f t="shared" si="8"/>
        <v>4.2765787370103947E-2</v>
      </c>
      <c r="AY47" s="442">
        <f t="shared" si="9"/>
        <v>6.4884673420995798E-2</v>
      </c>
      <c r="AZ47" s="442">
        <f t="shared" si="10"/>
        <v>4.1105499438832682E-2</v>
      </c>
      <c r="BA47" s="442">
        <f t="shared" si="11"/>
        <v>2.7711204313960458E-2</v>
      </c>
      <c r="BB47" s="442"/>
      <c r="BC47" s="442"/>
      <c r="BD47" s="442"/>
      <c r="BE47" s="442"/>
      <c r="BF47" s="442"/>
      <c r="BG47" s="442"/>
      <c r="BH47" s="442"/>
      <c r="BI47" s="442"/>
      <c r="BJ47" s="442"/>
      <c r="BK47" s="442"/>
      <c r="BL47" s="442"/>
      <c r="BM47" s="442"/>
      <c r="BN47" s="442"/>
      <c r="BO47" s="442"/>
      <c r="BP47" s="442"/>
      <c r="BQ47" s="442"/>
      <c r="BR47" s="442"/>
      <c r="BS47" s="442"/>
      <c r="BT47" s="442"/>
      <c r="BU47" s="442"/>
      <c r="BV47" s="442">
        <f t="shared" si="12"/>
        <v>5.0734618916437046E-2</v>
      </c>
      <c r="BW47" s="442">
        <f t="shared" si="13"/>
        <v>5.2413793103448292E-2</v>
      </c>
      <c r="BX47" s="442">
        <f t="shared" si="14"/>
        <v>4.0549378678875092E-2</v>
      </c>
      <c r="BY47" s="174">
        <f t="shared" si="32"/>
        <v>9.6402033633163908E-2</v>
      </c>
      <c r="BZ47" s="174">
        <f t="shared" si="33"/>
        <v>0.13036780281147697</v>
      </c>
      <c r="CA47" s="174">
        <f t="shared" si="15"/>
        <v>0.16649076517150396</v>
      </c>
      <c r="CB47" s="174">
        <f t="shared" si="16"/>
        <v>8.0648953679755442E-2</v>
      </c>
      <c r="CC47" s="174">
        <f t="shared" si="17"/>
        <v>0.13923719958202718</v>
      </c>
      <c r="CD47" s="174">
        <f t="shared" si="18"/>
        <v>7.3910788381742476E-2</v>
      </c>
      <c r="CE47" s="174">
        <f t="shared" si="19"/>
        <v>3.5946787432776794E-2</v>
      </c>
      <c r="CF47" s="174">
        <f t="shared" si="20"/>
        <v>2.0453289110005546E-2</v>
      </c>
      <c r="CG47" s="174">
        <f t="shared" si="21"/>
        <v>0.1229372937293729</v>
      </c>
      <c r="CH47" s="174">
        <f t="shared" si="22"/>
        <v>0.10948293908310647</v>
      </c>
      <c r="CI47" s="174">
        <f t="shared" si="23"/>
        <v>0.12870430456413584</v>
      </c>
      <c r="CJ47" s="174">
        <f t="shared" si="24"/>
        <v>0.21316306483300584</v>
      </c>
      <c r="CK47" s="174">
        <f t="shared" si="25"/>
        <v>0.20353551735322739</v>
      </c>
      <c r="CL47" s="174">
        <f t="shared" si="26"/>
        <v>0.24136059345033467</v>
      </c>
      <c r="CM47" s="174"/>
      <c r="CN47" s="174"/>
      <c r="CO47" s="174"/>
      <c r="CP47" s="174"/>
      <c r="CQ47" s="174"/>
      <c r="CR47" s="174"/>
      <c r="CS47" s="174"/>
      <c r="CT47" s="174"/>
      <c r="CU47" s="174"/>
      <c r="CV47" s="174"/>
      <c r="CW47" s="174"/>
      <c r="CX47" s="174"/>
      <c r="CY47" s="174"/>
      <c r="CZ47" s="174"/>
      <c r="DA47" s="174"/>
      <c r="DB47" s="174"/>
      <c r="DC47" s="174"/>
      <c r="DD47" s="174"/>
      <c r="DE47" s="174"/>
      <c r="DF47" s="174"/>
      <c r="DG47" s="174">
        <f t="shared" si="27"/>
        <v>0.1295656465942745</v>
      </c>
      <c r="DH47" s="174">
        <f t="shared" si="28"/>
        <v>0.13232747959436075</v>
      </c>
      <c r="DI47" s="548">
        <f t="shared" si="29"/>
        <v>0.11284681743996261</v>
      </c>
    </row>
    <row r="48" spans="2:113" x14ac:dyDescent="0.25">
      <c r="B48" s="126">
        <v>39234</v>
      </c>
      <c r="C48" s="438">
        <v>59.13</v>
      </c>
      <c r="D48" s="439">
        <v>60.58</v>
      </c>
      <c r="E48" s="439">
        <v>47.05</v>
      </c>
      <c r="F48" s="439">
        <v>47.25</v>
      </c>
      <c r="G48" s="439">
        <v>45.2</v>
      </c>
      <c r="H48" s="439">
        <v>42.47</v>
      </c>
      <c r="I48" s="439">
        <v>36.630000000000003</v>
      </c>
      <c r="J48" s="439">
        <v>41.04</v>
      </c>
      <c r="K48" s="439">
        <v>59.36</v>
      </c>
      <c r="L48" s="439">
        <v>55.88</v>
      </c>
      <c r="M48" s="439">
        <v>54.44</v>
      </c>
      <c r="N48" s="439">
        <v>50.78</v>
      </c>
      <c r="O48" s="439">
        <v>74.09</v>
      </c>
      <c r="P48" s="439">
        <v>70.75</v>
      </c>
      <c r="Q48" s="439" t="s">
        <v>788</v>
      </c>
      <c r="R48" s="439" t="s">
        <v>788</v>
      </c>
      <c r="S48" s="439" t="s">
        <v>788</v>
      </c>
      <c r="T48" s="439" t="s">
        <v>788</v>
      </c>
      <c r="U48" s="439" t="s">
        <v>788</v>
      </c>
      <c r="V48" s="439" t="s">
        <v>788</v>
      </c>
      <c r="W48" s="439" t="s">
        <v>788</v>
      </c>
      <c r="X48" s="439" t="s">
        <v>788</v>
      </c>
      <c r="Y48" s="439" t="s">
        <v>788</v>
      </c>
      <c r="Z48" s="439" t="s">
        <v>788</v>
      </c>
      <c r="AA48" s="439" t="s">
        <v>788</v>
      </c>
      <c r="AB48" s="439" t="s">
        <v>788</v>
      </c>
      <c r="AC48" s="439" t="s">
        <v>788</v>
      </c>
      <c r="AD48" s="439" t="s">
        <v>788</v>
      </c>
      <c r="AE48" s="439" t="s">
        <v>788</v>
      </c>
      <c r="AF48" s="439" t="s">
        <v>788</v>
      </c>
      <c r="AG48" s="439" t="s">
        <v>788</v>
      </c>
      <c r="AH48" s="439" t="s">
        <v>788</v>
      </c>
      <c r="AI48" s="439" t="s">
        <v>788</v>
      </c>
      <c r="AJ48" s="439" t="s">
        <v>788</v>
      </c>
      <c r="AK48" s="247">
        <v>47.67</v>
      </c>
      <c r="AL48" s="247">
        <v>47.71</v>
      </c>
      <c r="AM48" s="441">
        <v>49.49</v>
      </c>
      <c r="AN48" s="442">
        <f t="shared" si="30"/>
        <v>5.4574638844301804E-2</v>
      </c>
      <c r="AO48" s="442">
        <f t="shared" si="31"/>
        <v>3.2027257240204277E-2</v>
      </c>
      <c r="AP48" s="442">
        <f t="shared" si="0"/>
        <v>6.4238859986428309E-2</v>
      </c>
      <c r="AQ48" s="442">
        <f t="shared" si="1"/>
        <v>2.8067885117493363E-2</v>
      </c>
      <c r="AR48" s="442">
        <f t="shared" si="2"/>
        <v>3.6459527631277355E-2</v>
      </c>
      <c r="AS48" s="442">
        <f t="shared" si="3"/>
        <v>2.5597681719391474E-2</v>
      </c>
      <c r="AT48" s="442">
        <f t="shared" si="4"/>
        <v>8.1967213114753079E-4</v>
      </c>
      <c r="AU48" s="442">
        <f t="shared" si="5"/>
        <v>0.11159263271939324</v>
      </c>
      <c r="AV48" s="442">
        <f t="shared" si="6"/>
        <v>9.0374724467303436E-2</v>
      </c>
      <c r="AW48" s="442">
        <f t="shared" si="7"/>
        <v>5.4339622641509377E-2</v>
      </c>
      <c r="AX48" s="442">
        <f t="shared" si="8"/>
        <v>4.3311613645074631E-2</v>
      </c>
      <c r="AY48" s="442">
        <f t="shared" si="9"/>
        <v>2.793522267206483E-2</v>
      </c>
      <c r="AZ48" s="442">
        <f t="shared" si="10"/>
        <v>-1.6170327449129829E-3</v>
      </c>
      <c r="BA48" s="442">
        <f t="shared" si="11"/>
        <v>3.1190788514793732E-2</v>
      </c>
      <c r="BB48" s="442"/>
      <c r="BC48" s="442"/>
      <c r="BD48" s="442"/>
      <c r="BE48" s="442"/>
      <c r="BF48" s="442"/>
      <c r="BG48" s="442"/>
      <c r="BH48" s="442"/>
      <c r="BI48" s="442"/>
      <c r="BJ48" s="442"/>
      <c r="BK48" s="442"/>
      <c r="BL48" s="442"/>
      <c r="BM48" s="442"/>
      <c r="BN48" s="442"/>
      <c r="BO48" s="442"/>
      <c r="BP48" s="442"/>
      <c r="BQ48" s="442"/>
      <c r="BR48" s="442"/>
      <c r="BS48" s="442"/>
      <c r="BT48" s="442"/>
      <c r="BU48" s="442"/>
      <c r="BV48" s="442">
        <f t="shared" si="12"/>
        <v>4.1511907362901335E-2</v>
      </c>
      <c r="BW48" s="442">
        <f t="shared" si="13"/>
        <v>4.2158147662734846E-2</v>
      </c>
      <c r="BX48" s="442">
        <f t="shared" si="14"/>
        <v>3.6874083385711298E-2</v>
      </c>
      <c r="BY48" s="174">
        <f t="shared" si="32"/>
        <v>0.16673243883188649</v>
      </c>
      <c r="BZ48" s="174">
        <f t="shared" si="33"/>
        <v>0.13149047441165473</v>
      </c>
      <c r="CA48" s="174">
        <f t="shared" si="15"/>
        <v>0.19295131845841795</v>
      </c>
      <c r="CB48" s="174">
        <f t="shared" si="16"/>
        <v>8.5209003215434009E-2</v>
      </c>
      <c r="CC48" s="174">
        <f t="shared" si="17"/>
        <v>0.15453384418901672</v>
      </c>
      <c r="CD48" s="174">
        <f t="shared" si="18"/>
        <v>0.1059895833333333</v>
      </c>
      <c r="CE48" s="174">
        <f t="shared" si="19"/>
        <v>2.6337909778649582E-2</v>
      </c>
      <c r="CF48" s="174">
        <f t="shared" si="20"/>
        <v>9.556860651361454E-2</v>
      </c>
      <c r="CG48" s="174">
        <f t="shared" si="21"/>
        <v>0.17034700315457418</v>
      </c>
      <c r="CH48" s="174">
        <f t="shared" si="22"/>
        <v>0.2087389141250271</v>
      </c>
      <c r="CI48" s="174">
        <f t="shared" si="23"/>
        <v>0.15265720940080452</v>
      </c>
      <c r="CJ48" s="174">
        <f t="shared" si="24"/>
        <v>0.21716203259827438</v>
      </c>
      <c r="CK48" s="174">
        <f t="shared" si="25"/>
        <v>0.21498852082650055</v>
      </c>
      <c r="CL48" s="174">
        <f t="shared" si="26"/>
        <v>0.20981532147742832</v>
      </c>
      <c r="CM48" s="174"/>
      <c r="CN48" s="174"/>
      <c r="CO48" s="174"/>
      <c r="CP48" s="174"/>
      <c r="CQ48" s="174"/>
      <c r="CR48" s="174"/>
      <c r="CS48" s="174"/>
      <c r="CT48" s="174"/>
      <c r="CU48" s="174"/>
      <c r="CV48" s="174"/>
      <c r="CW48" s="174"/>
      <c r="CX48" s="174"/>
      <c r="CY48" s="174"/>
      <c r="CZ48" s="174"/>
      <c r="DA48" s="174"/>
      <c r="DB48" s="174"/>
      <c r="DC48" s="174"/>
      <c r="DD48" s="174"/>
      <c r="DE48" s="174"/>
      <c r="DF48" s="174"/>
      <c r="DG48" s="174">
        <f t="shared" si="27"/>
        <v>0.15172747040347923</v>
      </c>
      <c r="DH48" s="174">
        <f t="shared" si="28"/>
        <v>0.15213716493600593</v>
      </c>
      <c r="DI48" s="548">
        <f t="shared" si="29"/>
        <v>0.14560185185185182</v>
      </c>
    </row>
    <row r="49" spans="2:113" x14ac:dyDescent="0.25">
      <c r="B49" s="126">
        <v>39326</v>
      </c>
      <c r="C49" s="438">
        <v>62.77</v>
      </c>
      <c r="D49" s="439">
        <v>59.01</v>
      </c>
      <c r="E49" s="439">
        <v>47.74</v>
      </c>
      <c r="F49" s="439">
        <v>47.85</v>
      </c>
      <c r="G49" s="439">
        <v>48.43</v>
      </c>
      <c r="H49" s="439">
        <v>45.48</v>
      </c>
      <c r="I49" s="439">
        <v>39.42</v>
      </c>
      <c r="J49" s="439">
        <v>42.58</v>
      </c>
      <c r="K49" s="439">
        <v>62.28</v>
      </c>
      <c r="L49" s="439">
        <v>60.62</v>
      </c>
      <c r="M49" s="439">
        <v>56.84</v>
      </c>
      <c r="N49" s="439">
        <v>49.55</v>
      </c>
      <c r="O49" s="439">
        <v>74.099999999999994</v>
      </c>
      <c r="P49" s="439">
        <v>67.86</v>
      </c>
      <c r="Q49" s="439" t="s">
        <v>788</v>
      </c>
      <c r="R49" s="439" t="s">
        <v>788</v>
      </c>
      <c r="S49" s="439" t="s">
        <v>788</v>
      </c>
      <c r="T49" s="439" t="s">
        <v>788</v>
      </c>
      <c r="U49" s="439" t="s">
        <v>788</v>
      </c>
      <c r="V49" s="439" t="s">
        <v>788</v>
      </c>
      <c r="W49" s="439" t="s">
        <v>788</v>
      </c>
      <c r="X49" s="439" t="s">
        <v>788</v>
      </c>
      <c r="Y49" s="439" t="s">
        <v>788</v>
      </c>
      <c r="Z49" s="439" t="s">
        <v>788</v>
      </c>
      <c r="AA49" s="439" t="s">
        <v>788</v>
      </c>
      <c r="AB49" s="439" t="s">
        <v>788</v>
      </c>
      <c r="AC49" s="439" t="s">
        <v>788</v>
      </c>
      <c r="AD49" s="439" t="s">
        <v>788</v>
      </c>
      <c r="AE49" s="439" t="s">
        <v>788</v>
      </c>
      <c r="AF49" s="439" t="s">
        <v>788</v>
      </c>
      <c r="AG49" s="439" t="s">
        <v>788</v>
      </c>
      <c r="AH49" s="439" t="s">
        <v>788</v>
      </c>
      <c r="AI49" s="439" t="s">
        <v>788</v>
      </c>
      <c r="AJ49" s="439" t="s">
        <v>788</v>
      </c>
      <c r="AK49" s="247">
        <v>50.39</v>
      </c>
      <c r="AL49" s="247">
        <v>50.57</v>
      </c>
      <c r="AM49" s="441">
        <v>51.23</v>
      </c>
      <c r="AN49" s="442">
        <f t="shared" si="30"/>
        <v>6.1559276171148314E-2</v>
      </c>
      <c r="AO49" s="442">
        <f t="shared" si="31"/>
        <v>-2.5916143941895009E-2</v>
      </c>
      <c r="AP49" s="442">
        <f t="shared" si="0"/>
        <v>1.466524973432537E-2</v>
      </c>
      <c r="AQ49" s="442">
        <f t="shared" si="1"/>
        <v>1.2698412698412653E-2</v>
      </c>
      <c r="AR49" s="442">
        <f t="shared" si="2"/>
        <v>7.1460176991150259E-2</v>
      </c>
      <c r="AS49" s="442">
        <f t="shared" si="3"/>
        <v>7.0873557805509746E-2</v>
      </c>
      <c r="AT49" s="442">
        <f t="shared" si="4"/>
        <v>7.6167076167076075E-2</v>
      </c>
      <c r="AU49" s="442">
        <f t="shared" si="5"/>
        <v>3.7524366471734849E-2</v>
      </c>
      <c r="AV49" s="442">
        <f t="shared" si="6"/>
        <v>4.9191374663072773E-2</v>
      </c>
      <c r="AW49" s="442">
        <f t="shared" si="7"/>
        <v>8.4824624194702825E-2</v>
      </c>
      <c r="AX49" s="442">
        <f t="shared" si="8"/>
        <v>4.4085231447465123E-2</v>
      </c>
      <c r="AY49" s="442">
        <f t="shared" si="9"/>
        <v>-2.4222134698700382E-2</v>
      </c>
      <c r="AZ49" s="442">
        <f t="shared" si="10"/>
        <v>1.3497098123882445E-4</v>
      </c>
      <c r="BA49" s="442">
        <f t="shared" si="11"/>
        <v>-4.084805653710244E-2</v>
      </c>
      <c r="BB49" s="442"/>
      <c r="BC49" s="442"/>
      <c r="BD49" s="442"/>
      <c r="BE49" s="442"/>
      <c r="BF49" s="442"/>
      <c r="BG49" s="442"/>
      <c r="BH49" s="442"/>
      <c r="BI49" s="442"/>
      <c r="BJ49" s="442"/>
      <c r="BK49" s="442"/>
      <c r="BL49" s="442"/>
      <c r="BM49" s="442"/>
      <c r="BN49" s="442"/>
      <c r="BO49" s="442"/>
      <c r="BP49" s="442"/>
      <c r="BQ49" s="442"/>
      <c r="BR49" s="442"/>
      <c r="BS49" s="442"/>
      <c r="BT49" s="442"/>
      <c r="BU49" s="442"/>
      <c r="BV49" s="442">
        <f t="shared" si="12"/>
        <v>5.7058946926788368E-2</v>
      </c>
      <c r="BW49" s="442">
        <f t="shared" si="13"/>
        <v>5.9945504087193457E-2</v>
      </c>
      <c r="BX49" s="442">
        <f t="shared" si="14"/>
        <v>3.5158617902606437E-2</v>
      </c>
      <c r="BY49" s="174">
        <f t="shared" si="32"/>
        <v>0.17524808088372978</v>
      </c>
      <c r="BZ49" s="174">
        <f t="shared" si="33"/>
        <v>4.1475467702082547E-2</v>
      </c>
      <c r="CA49" s="174">
        <f t="shared" si="15"/>
        <v>0.16952474277315055</v>
      </c>
      <c r="CB49" s="174">
        <f t="shared" si="16"/>
        <v>7.9648014440433235E-2</v>
      </c>
      <c r="CC49" s="174">
        <f t="shared" si="17"/>
        <v>0.1899262899262899</v>
      </c>
      <c r="CD49" s="174">
        <f t="shared" si="18"/>
        <v>0.2872912538918766</v>
      </c>
      <c r="CE49" s="174">
        <f t="shared" si="19"/>
        <v>0.15398126463700246</v>
      </c>
      <c r="CF49" s="174">
        <f t="shared" si="20"/>
        <v>0.17074511960406924</v>
      </c>
      <c r="CG49" s="174">
        <f t="shared" si="21"/>
        <v>0.21998041136141055</v>
      </c>
      <c r="CH49" s="174">
        <f t="shared" si="22"/>
        <v>0.25585249637455965</v>
      </c>
      <c r="CI49" s="174">
        <f t="shared" si="23"/>
        <v>0.1871345029239766</v>
      </c>
      <c r="CJ49" s="174">
        <f t="shared" si="24"/>
        <v>0.17028814359943301</v>
      </c>
      <c r="CK49" s="174">
        <f t="shared" si="25"/>
        <v>9.5181791309488561E-2</v>
      </c>
      <c r="CL49" s="174">
        <f t="shared" si="26"/>
        <v>0.11045655375552288</v>
      </c>
      <c r="CM49" s="174"/>
      <c r="CN49" s="174"/>
      <c r="CO49" s="174"/>
      <c r="CP49" s="174"/>
      <c r="CQ49" s="174"/>
      <c r="CR49" s="174"/>
      <c r="CS49" s="174"/>
      <c r="CT49" s="174"/>
      <c r="CU49" s="174"/>
      <c r="CV49" s="174"/>
      <c r="CW49" s="174"/>
      <c r="CX49" s="174"/>
      <c r="CY49" s="174"/>
      <c r="CZ49" s="174"/>
      <c r="DA49" s="174"/>
      <c r="DB49" s="174"/>
      <c r="DC49" s="174"/>
      <c r="DD49" s="174"/>
      <c r="DE49" s="174"/>
      <c r="DF49" s="174"/>
      <c r="DG49" s="174">
        <f t="shared" si="27"/>
        <v>0.19181646168401123</v>
      </c>
      <c r="DH49" s="174">
        <f t="shared" si="28"/>
        <v>0.18876351669017399</v>
      </c>
      <c r="DI49" s="548">
        <f t="shared" si="29"/>
        <v>0.20569545775476561</v>
      </c>
    </row>
    <row r="50" spans="2:113" x14ac:dyDescent="0.25">
      <c r="B50" s="126">
        <v>39417</v>
      </c>
      <c r="C50" s="438">
        <v>61.63</v>
      </c>
      <c r="D50" s="439">
        <v>58.74</v>
      </c>
      <c r="E50" s="439">
        <v>49.29</v>
      </c>
      <c r="F50" s="439">
        <v>48.64</v>
      </c>
      <c r="G50" s="439">
        <v>48.86</v>
      </c>
      <c r="H50" s="439">
        <v>46.21</v>
      </c>
      <c r="I50" s="439">
        <v>42.54</v>
      </c>
      <c r="J50" s="439">
        <v>44.08</v>
      </c>
      <c r="K50" s="439">
        <v>66.09</v>
      </c>
      <c r="L50" s="439">
        <v>60.39</v>
      </c>
      <c r="M50" s="439">
        <v>58.05</v>
      </c>
      <c r="N50" s="439">
        <v>51.53</v>
      </c>
      <c r="O50" s="439">
        <v>75.2</v>
      </c>
      <c r="P50" s="439">
        <v>68.069999999999993</v>
      </c>
      <c r="Q50" s="439" t="s">
        <v>788</v>
      </c>
      <c r="R50" s="439" t="s">
        <v>788</v>
      </c>
      <c r="S50" s="439" t="s">
        <v>788</v>
      </c>
      <c r="T50" s="439" t="s">
        <v>788</v>
      </c>
      <c r="U50" s="439" t="s">
        <v>788</v>
      </c>
      <c r="V50" s="439" t="s">
        <v>788</v>
      </c>
      <c r="W50" s="439" t="s">
        <v>788</v>
      </c>
      <c r="X50" s="439" t="s">
        <v>788</v>
      </c>
      <c r="Y50" s="439" t="s">
        <v>788</v>
      </c>
      <c r="Z50" s="439" t="s">
        <v>788</v>
      </c>
      <c r="AA50" s="439" t="s">
        <v>788</v>
      </c>
      <c r="AB50" s="439" t="s">
        <v>788</v>
      </c>
      <c r="AC50" s="439" t="s">
        <v>788</v>
      </c>
      <c r="AD50" s="439" t="s">
        <v>788</v>
      </c>
      <c r="AE50" s="439" t="s">
        <v>788</v>
      </c>
      <c r="AF50" s="439" t="s">
        <v>788</v>
      </c>
      <c r="AG50" s="439" t="s">
        <v>788</v>
      </c>
      <c r="AH50" s="439" t="s">
        <v>788</v>
      </c>
      <c r="AI50" s="439" t="s">
        <v>788</v>
      </c>
      <c r="AJ50" s="439" t="s">
        <v>788</v>
      </c>
      <c r="AK50" s="247">
        <v>51.38</v>
      </c>
      <c r="AL50" s="247">
        <v>51.6</v>
      </c>
      <c r="AM50" s="441">
        <v>51.94</v>
      </c>
      <c r="AN50" s="442">
        <f t="shared" si="30"/>
        <v>-1.8161542137963949E-2</v>
      </c>
      <c r="AO50" s="442">
        <f t="shared" si="31"/>
        <v>-4.5754956786984158E-3</v>
      </c>
      <c r="AP50" s="442">
        <f t="shared" si="0"/>
        <v>3.2467532467532312E-2</v>
      </c>
      <c r="AQ50" s="442">
        <f t="shared" si="1"/>
        <v>1.6509926854754386E-2</v>
      </c>
      <c r="AR50" s="442">
        <f t="shared" si="2"/>
        <v>8.8787941358661193E-3</v>
      </c>
      <c r="AS50" s="442">
        <f t="shared" si="3"/>
        <v>1.6051011433597218E-2</v>
      </c>
      <c r="AT50" s="442">
        <f t="shared" si="4"/>
        <v>7.9147640791476404E-2</v>
      </c>
      <c r="AU50" s="442">
        <f t="shared" si="5"/>
        <v>3.5227806481916479E-2</v>
      </c>
      <c r="AV50" s="442">
        <f t="shared" si="6"/>
        <v>6.1175337186897938E-2</v>
      </c>
      <c r="AW50" s="442">
        <f t="shared" si="7"/>
        <v>-3.7941273507092754E-3</v>
      </c>
      <c r="AX50" s="442">
        <f t="shared" si="8"/>
        <v>2.1287825475017508E-2</v>
      </c>
      <c r="AY50" s="442">
        <f t="shared" si="9"/>
        <v>3.9959636730575232E-2</v>
      </c>
      <c r="AZ50" s="442">
        <f t="shared" si="10"/>
        <v>1.4844804318488558E-2</v>
      </c>
      <c r="BA50" s="442">
        <f t="shared" si="11"/>
        <v>3.0946065428822944E-3</v>
      </c>
      <c r="BB50" s="442"/>
      <c r="BC50" s="442"/>
      <c r="BD50" s="442"/>
      <c r="BE50" s="442"/>
      <c r="BF50" s="442"/>
      <c r="BG50" s="442"/>
      <c r="BH50" s="442"/>
      <c r="BI50" s="442"/>
      <c r="BJ50" s="442"/>
      <c r="BK50" s="442"/>
      <c r="BL50" s="442"/>
      <c r="BM50" s="442"/>
      <c r="BN50" s="442"/>
      <c r="BO50" s="442"/>
      <c r="BP50" s="442"/>
      <c r="BQ50" s="442"/>
      <c r="BR50" s="442"/>
      <c r="BS50" s="442"/>
      <c r="BT50" s="442"/>
      <c r="BU50" s="442"/>
      <c r="BV50" s="442">
        <f t="shared" si="12"/>
        <v>1.9646755308593056E-2</v>
      </c>
      <c r="BW50" s="442">
        <f t="shared" si="13"/>
        <v>2.0367807000197802E-2</v>
      </c>
      <c r="BX50" s="442">
        <f t="shared" si="14"/>
        <v>1.3859066952957244E-2</v>
      </c>
      <c r="BY50" s="174">
        <f t="shared" si="32"/>
        <v>8.9832007073386455E-2</v>
      </c>
      <c r="BZ50" s="174">
        <f t="shared" si="33"/>
        <v>3.5796155880797098E-2</v>
      </c>
      <c r="CA50" s="174">
        <f t="shared" si="15"/>
        <v>0.17161873068695033</v>
      </c>
      <c r="CB50" s="174">
        <f t="shared" si="16"/>
        <v>7.2310405643738918E-2</v>
      </c>
      <c r="CC50" s="174">
        <f t="shared" si="17"/>
        <v>0.18448484848484847</v>
      </c>
      <c r="CD50" s="174">
        <f t="shared" si="18"/>
        <v>0.18244626407369502</v>
      </c>
      <c r="CE50" s="174">
        <f t="shared" si="19"/>
        <v>0.24897240164415724</v>
      </c>
      <c r="CF50" s="174">
        <f t="shared" si="20"/>
        <v>0.18846050148287929</v>
      </c>
      <c r="CG50" s="174">
        <f t="shared" si="21"/>
        <v>0.26270538784868158</v>
      </c>
      <c r="CH50" s="174">
        <f t="shared" si="22"/>
        <v>0.16808510638297869</v>
      </c>
      <c r="CI50" s="174">
        <f t="shared" si="23"/>
        <v>0.16007194244604306</v>
      </c>
      <c r="CJ50" s="174">
        <f t="shared" si="24"/>
        <v>0.11079974132356107</v>
      </c>
      <c r="CK50" s="174">
        <f t="shared" si="25"/>
        <v>5.4994388327721744E-2</v>
      </c>
      <c r="CL50" s="174">
        <f t="shared" si="26"/>
        <v>1.9622528460155664E-2</v>
      </c>
      <c r="CM50" s="174"/>
      <c r="CN50" s="174"/>
      <c r="CO50" s="174"/>
      <c r="CP50" s="174"/>
      <c r="CQ50" s="174"/>
      <c r="CR50" s="174"/>
      <c r="CS50" s="174"/>
      <c r="CT50" s="174"/>
      <c r="CU50" s="174"/>
      <c r="CV50" s="174"/>
      <c r="CW50" s="174"/>
      <c r="CX50" s="174"/>
      <c r="CY50" s="174"/>
      <c r="CZ50" s="174"/>
      <c r="DA50" s="174"/>
      <c r="DB50" s="174"/>
      <c r="DC50" s="174"/>
      <c r="DD50" s="174"/>
      <c r="DE50" s="174"/>
      <c r="DF50" s="174"/>
      <c r="DG50" s="174">
        <f t="shared" si="27"/>
        <v>0.17952249770431594</v>
      </c>
      <c r="DH50" s="174">
        <f t="shared" si="28"/>
        <v>0.18620689655172407</v>
      </c>
      <c r="DI50" s="548">
        <f t="shared" si="29"/>
        <v>0.13233049923697404</v>
      </c>
    </row>
    <row r="51" spans="2:113" x14ac:dyDescent="0.25">
      <c r="B51" s="126">
        <v>39508</v>
      </c>
      <c r="C51" s="438">
        <v>60.04</v>
      </c>
      <c r="D51" s="439">
        <v>59.89</v>
      </c>
      <c r="E51" s="439">
        <v>50.08</v>
      </c>
      <c r="F51" s="439">
        <v>49.91</v>
      </c>
      <c r="G51" s="439">
        <v>49.89</v>
      </c>
      <c r="H51" s="439">
        <v>48.68</v>
      </c>
      <c r="I51" s="439">
        <v>44.97</v>
      </c>
      <c r="J51" s="439">
        <v>47.7</v>
      </c>
      <c r="K51" s="439">
        <v>66.56</v>
      </c>
      <c r="L51" s="439">
        <v>60.8</v>
      </c>
      <c r="M51" s="439">
        <v>58.71</v>
      </c>
      <c r="N51" s="439">
        <v>56.75</v>
      </c>
      <c r="O51" s="439">
        <v>69.23</v>
      </c>
      <c r="P51" s="439">
        <v>67.77</v>
      </c>
      <c r="Q51" s="439" t="s">
        <v>788</v>
      </c>
      <c r="R51" s="439" t="s">
        <v>788</v>
      </c>
      <c r="S51" s="439" t="s">
        <v>788</v>
      </c>
      <c r="T51" s="439" t="s">
        <v>788</v>
      </c>
      <c r="U51" s="439" t="s">
        <v>788</v>
      </c>
      <c r="V51" s="439" t="s">
        <v>788</v>
      </c>
      <c r="W51" s="439" t="s">
        <v>788</v>
      </c>
      <c r="X51" s="439" t="s">
        <v>788</v>
      </c>
      <c r="Y51" s="439" t="s">
        <v>788</v>
      </c>
      <c r="Z51" s="439" t="s">
        <v>788</v>
      </c>
      <c r="AA51" s="439" t="s">
        <v>788</v>
      </c>
      <c r="AB51" s="439" t="s">
        <v>788</v>
      </c>
      <c r="AC51" s="439" t="s">
        <v>788</v>
      </c>
      <c r="AD51" s="439" t="s">
        <v>788</v>
      </c>
      <c r="AE51" s="439" t="s">
        <v>788</v>
      </c>
      <c r="AF51" s="439" t="s">
        <v>788</v>
      </c>
      <c r="AG51" s="439" t="s">
        <v>788</v>
      </c>
      <c r="AH51" s="439" t="s">
        <v>788</v>
      </c>
      <c r="AI51" s="439" t="s">
        <v>788</v>
      </c>
      <c r="AJ51" s="439" t="s">
        <v>788</v>
      </c>
      <c r="AK51" s="247">
        <v>52.47</v>
      </c>
      <c r="AL51" s="247">
        <v>52.53</v>
      </c>
      <c r="AM51" s="441">
        <v>54.23</v>
      </c>
      <c r="AN51" s="442">
        <f t="shared" si="30"/>
        <v>-2.5799123803342594E-2</v>
      </c>
      <c r="AO51" s="442">
        <f t="shared" si="31"/>
        <v>1.9577800476676899E-2</v>
      </c>
      <c r="AP51" s="442">
        <f t="shared" si="0"/>
        <v>1.6027591803611241E-2</v>
      </c>
      <c r="AQ51" s="442">
        <f t="shared" si="1"/>
        <v>2.6110197368421018E-2</v>
      </c>
      <c r="AR51" s="442">
        <f t="shared" si="2"/>
        <v>2.1080638559148657E-2</v>
      </c>
      <c r="AS51" s="442">
        <f t="shared" si="3"/>
        <v>5.3451633845488011E-2</v>
      </c>
      <c r="AT51" s="442">
        <f t="shared" si="4"/>
        <v>5.7122708039492265E-2</v>
      </c>
      <c r="AU51" s="442">
        <f t="shared" si="5"/>
        <v>8.2123411978221483E-2</v>
      </c>
      <c r="AV51" s="442">
        <f t="shared" si="6"/>
        <v>7.1115146013012165E-3</v>
      </c>
      <c r="AW51" s="442">
        <f t="shared" si="7"/>
        <v>6.7892035105148185E-3</v>
      </c>
      <c r="AX51" s="442">
        <f t="shared" si="8"/>
        <v>1.1369509043927639E-2</v>
      </c>
      <c r="AY51" s="442">
        <f t="shared" si="9"/>
        <v>0.10130021346788287</v>
      </c>
      <c r="AZ51" s="442">
        <f t="shared" si="10"/>
        <v>-7.9388297872340363E-2</v>
      </c>
      <c r="BA51" s="442">
        <f t="shared" si="11"/>
        <v>-4.4072278536799736E-3</v>
      </c>
      <c r="BB51" s="442"/>
      <c r="BC51" s="442"/>
      <c r="BD51" s="442"/>
      <c r="BE51" s="442"/>
      <c r="BF51" s="442"/>
      <c r="BG51" s="442"/>
      <c r="BH51" s="442"/>
      <c r="BI51" s="442"/>
      <c r="BJ51" s="442"/>
      <c r="BK51" s="442"/>
      <c r="BL51" s="442"/>
      <c r="BM51" s="442"/>
      <c r="BN51" s="442"/>
      <c r="BO51" s="442"/>
      <c r="BP51" s="442"/>
      <c r="BQ51" s="442"/>
      <c r="BR51" s="442"/>
      <c r="BS51" s="442"/>
      <c r="BT51" s="442"/>
      <c r="BU51" s="442"/>
      <c r="BV51" s="442">
        <f t="shared" si="12"/>
        <v>2.1214480342545583E-2</v>
      </c>
      <c r="BW51" s="442">
        <f t="shared" si="13"/>
        <v>1.8023255813953476E-2</v>
      </c>
      <c r="BX51" s="442">
        <f t="shared" si="14"/>
        <v>4.4089333846746293E-2</v>
      </c>
      <c r="BY51" s="174">
        <f t="shared" si="32"/>
        <v>7.0804351703228185E-2</v>
      </c>
      <c r="BZ51" s="174">
        <f t="shared" si="33"/>
        <v>2.0272572402044275E-2</v>
      </c>
      <c r="CA51" s="174">
        <f t="shared" si="15"/>
        <v>0.13277539018321649</v>
      </c>
      <c r="CB51" s="174">
        <f t="shared" si="16"/>
        <v>8.5944299390774415E-2</v>
      </c>
      <c r="CC51" s="174">
        <f t="shared" si="17"/>
        <v>0.14400366888328375</v>
      </c>
      <c r="CD51" s="174">
        <f t="shared" si="18"/>
        <v>0.17556145858488303</v>
      </c>
      <c r="CE51" s="174">
        <f t="shared" si="19"/>
        <v>0.22868852459016376</v>
      </c>
      <c r="CF51" s="174">
        <f t="shared" si="20"/>
        <v>0.29198266522210181</v>
      </c>
      <c r="CG51" s="174">
        <f t="shared" si="21"/>
        <v>0.2226304188096988</v>
      </c>
      <c r="CH51" s="174">
        <f t="shared" si="22"/>
        <v>0.14716981132075468</v>
      </c>
      <c r="CI51" s="174">
        <f t="shared" si="23"/>
        <v>0.12514373323112316</v>
      </c>
      <c r="CJ51" s="174">
        <f t="shared" si="24"/>
        <v>0.14878542510121462</v>
      </c>
      <c r="CK51" s="174">
        <f t="shared" si="25"/>
        <v>-6.7106858913892897E-2</v>
      </c>
      <c r="CL51" s="174">
        <f t="shared" si="26"/>
        <v>-1.2243113248797566E-2</v>
      </c>
      <c r="CM51" s="174"/>
      <c r="CN51" s="174"/>
      <c r="CO51" s="174"/>
      <c r="CP51" s="174"/>
      <c r="CQ51" s="174"/>
      <c r="CR51" s="174"/>
      <c r="CS51" s="174"/>
      <c r="CT51" s="174"/>
      <c r="CU51" s="174"/>
      <c r="CV51" s="174"/>
      <c r="CW51" s="174"/>
      <c r="CX51" s="174"/>
      <c r="CY51" s="174"/>
      <c r="CZ51" s="174"/>
      <c r="DA51" s="174"/>
      <c r="DB51" s="174"/>
      <c r="DC51" s="174"/>
      <c r="DD51" s="174"/>
      <c r="DE51" s="174"/>
      <c r="DF51" s="174"/>
      <c r="DG51" s="174">
        <f t="shared" si="27"/>
        <v>0.14638409438496813</v>
      </c>
      <c r="DH51" s="174">
        <f t="shared" si="28"/>
        <v>0.14744429882044563</v>
      </c>
      <c r="DI51" s="548">
        <f t="shared" si="29"/>
        <v>0.13618269432222929</v>
      </c>
    </row>
    <row r="52" spans="2:113" x14ac:dyDescent="0.25">
      <c r="B52" s="126">
        <v>39600</v>
      </c>
      <c r="C52" s="438">
        <v>64.19</v>
      </c>
      <c r="D52" s="439">
        <v>62.98</v>
      </c>
      <c r="E52" s="439">
        <v>52.92</v>
      </c>
      <c r="F52" s="439">
        <v>51.66</v>
      </c>
      <c r="G52" s="439">
        <v>51.7</v>
      </c>
      <c r="H52" s="439">
        <v>48.42</v>
      </c>
      <c r="I52" s="439">
        <v>47.63</v>
      </c>
      <c r="J52" s="439">
        <v>51.72</v>
      </c>
      <c r="K52" s="439">
        <v>69.28</v>
      </c>
      <c r="L52" s="439">
        <v>62.37</v>
      </c>
      <c r="M52" s="439">
        <v>60.43</v>
      </c>
      <c r="N52" s="439">
        <v>56.14</v>
      </c>
      <c r="O52" s="439">
        <v>70.22</v>
      </c>
      <c r="P52" s="439">
        <v>69.58</v>
      </c>
      <c r="Q52" s="439" t="s">
        <v>788</v>
      </c>
      <c r="R52" s="439" t="s">
        <v>788</v>
      </c>
      <c r="S52" s="439" t="s">
        <v>788</v>
      </c>
      <c r="T52" s="439" t="s">
        <v>788</v>
      </c>
      <c r="U52" s="439" t="s">
        <v>788</v>
      </c>
      <c r="V52" s="439" t="s">
        <v>788</v>
      </c>
      <c r="W52" s="439" t="s">
        <v>788</v>
      </c>
      <c r="X52" s="439" t="s">
        <v>788</v>
      </c>
      <c r="Y52" s="439" t="s">
        <v>788</v>
      </c>
      <c r="Z52" s="439" t="s">
        <v>788</v>
      </c>
      <c r="AA52" s="439" t="s">
        <v>788</v>
      </c>
      <c r="AB52" s="439" t="s">
        <v>788</v>
      </c>
      <c r="AC52" s="439" t="s">
        <v>788</v>
      </c>
      <c r="AD52" s="439" t="s">
        <v>788</v>
      </c>
      <c r="AE52" s="439" t="s">
        <v>788</v>
      </c>
      <c r="AF52" s="439" t="s">
        <v>788</v>
      </c>
      <c r="AG52" s="439" t="s">
        <v>788</v>
      </c>
      <c r="AH52" s="439" t="s">
        <v>788</v>
      </c>
      <c r="AI52" s="439" t="s">
        <v>788</v>
      </c>
      <c r="AJ52" s="439" t="s">
        <v>788</v>
      </c>
      <c r="AK52" s="247">
        <v>54.24</v>
      </c>
      <c r="AL52" s="247">
        <v>54.43</v>
      </c>
      <c r="AM52" s="441">
        <v>55.11</v>
      </c>
      <c r="AN52" s="442">
        <f t="shared" si="30"/>
        <v>6.9120586275816187E-2</v>
      </c>
      <c r="AO52" s="442">
        <f t="shared" si="31"/>
        <v>5.159459008181666E-2</v>
      </c>
      <c r="AP52" s="442">
        <f t="shared" si="0"/>
        <v>5.6709265175718837E-2</v>
      </c>
      <c r="AQ52" s="442">
        <f t="shared" si="1"/>
        <v>3.5063113604488105E-2</v>
      </c>
      <c r="AR52" s="442">
        <f t="shared" si="2"/>
        <v>3.6279815594307596E-2</v>
      </c>
      <c r="AS52" s="442">
        <f t="shared" si="3"/>
        <v>-5.3410024650780707E-3</v>
      </c>
      <c r="AT52" s="442">
        <f t="shared" si="4"/>
        <v>5.9150544807649696E-2</v>
      </c>
      <c r="AU52" s="442">
        <f t="shared" si="5"/>
        <v>8.4276729559748409E-2</v>
      </c>
      <c r="AV52" s="442">
        <f t="shared" si="6"/>
        <v>4.0865384615384581E-2</v>
      </c>
      <c r="AW52" s="442">
        <f t="shared" si="7"/>
        <v>2.5822368421052566E-2</v>
      </c>
      <c r="AX52" s="442">
        <f t="shared" si="8"/>
        <v>2.9296542326690433E-2</v>
      </c>
      <c r="AY52" s="442">
        <f t="shared" si="9"/>
        <v>-1.0748898678414109E-2</v>
      </c>
      <c r="AZ52" s="442">
        <f t="shared" si="10"/>
        <v>1.4300158890654169E-2</v>
      </c>
      <c r="BA52" s="442">
        <f t="shared" si="11"/>
        <v>2.6707982883281689E-2</v>
      </c>
      <c r="BB52" s="442"/>
      <c r="BC52" s="442"/>
      <c r="BD52" s="442"/>
      <c r="BE52" s="442"/>
      <c r="BF52" s="442"/>
      <c r="BG52" s="442"/>
      <c r="BH52" s="442"/>
      <c r="BI52" s="442"/>
      <c r="BJ52" s="442"/>
      <c r="BK52" s="442"/>
      <c r="BL52" s="442"/>
      <c r="BM52" s="442"/>
      <c r="BN52" s="442"/>
      <c r="BO52" s="442"/>
      <c r="BP52" s="442"/>
      <c r="BQ52" s="442"/>
      <c r="BR52" s="442"/>
      <c r="BS52" s="442"/>
      <c r="BT52" s="442"/>
      <c r="BU52" s="442"/>
      <c r="BV52" s="442">
        <f t="shared" si="12"/>
        <v>3.3733562035448861E-2</v>
      </c>
      <c r="BW52" s="442">
        <f t="shared" si="13"/>
        <v>3.6169807728916759E-2</v>
      </c>
      <c r="BX52" s="442">
        <f t="shared" si="14"/>
        <v>1.6227180527383478E-2</v>
      </c>
      <c r="BY52" s="174">
        <f t="shared" si="32"/>
        <v>8.5574158633519248E-2</v>
      </c>
      <c r="BZ52" s="174">
        <f t="shared" si="33"/>
        <v>3.9617035325189898E-2</v>
      </c>
      <c r="CA52" s="174">
        <f t="shared" si="15"/>
        <v>0.12476089266737533</v>
      </c>
      <c r="CB52" s="174">
        <f t="shared" si="16"/>
        <v>9.3333333333333268E-2</v>
      </c>
      <c r="CC52" s="174">
        <f t="shared" si="17"/>
        <v>0.14380530973451333</v>
      </c>
      <c r="CD52" s="174">
        <f t="shared" si="18"/>
        <v>0.14009889333647285</v>
      </c>
      <c r="CE52" s="174">
        <f t="shared" si="19"/>
        <v>0.30030030030030019</v>
      </c>
      <c r="CF52" s="174">
        <f t="shared" si="20"/>
        <v>0.26023391812865504</v>
      </c>
      <c r="CG52" s="174">
        <f t="shared" si="21"/>
        <v>0.1671159029649596</v>
      </c>
      <c r="CH52" s="174">
        <f t="shared" si="22"/>
        <v>0.11614173228346436</v>
      </c>
      <c r="CI52" s="174">
        <f t="shared" si="23"/>
        <v>0.11002939015429836</v>
      </c>
      <c r="CJ52" s="174">
        <f t="shared" si="24"/>
        <v>0.10555336746750688</v>
      </c>
      <c r="CK52" s="174">
        <f t="shared" si="25"/>
        <v>-5.2233769739506108E-2</v>
      </c>
      <c r="CL52" s="174">
        <f t="shared" si="26"/>
        <v>-1.6537102473498266E-2</v>
      </c>
      <c r="CM52" s="174"/>
      <c r="CN52" s="174"/>
      <c r="CO52" s="174"/>
      <c r="CP52" s="174"/>
      <c r="CQ52" s="174"/>
      <c r="CR52" s="174"/>
      <c r="CS52" s="174"/>
      <c r="CT52" s="174"/>
      <c r="CU52" s="174"/>
      <c r="CV52" s="174"/>
      <c r="CW52" s="174"/>
      <c r="CX52" s="174"/>
      <c r="CY52" s="174"/>
      <c r="CZ52" s="174"/>
      <c r="DA52" s="174"/>
      <c r="DB52" s="174"/>
      <c r="DC52" s="174"/>
      <c r="DD52" s="174"/>
      <c r="DE52" s="174"/>
      <c r="DF52" s="174"/>
      <c r="DG52" s="174">
        <f t="shared" si="27"/>
        <v>0.13782252989301447</v>
      </c>
      <c r="DH52" s="174">
        <f t="shared" si="28"/>
        <v>0.14085097463844054</v>
      </c>
      <c r="DI52" s="548">
        <f t="shared" si="29"/>
        <v>0.11355829460497069</v>
      </c>
    </row>
    <row r="53" spans="2:113" x14ac:dyDescent="0.25">
      <c r="B53" s="126">
        <v>39692</v>
      </c>
      <c r="C53" s="438">
        <v>62.07</v>
      </c>
      <c r="D53" s="439">
        <v>63.6</v>
      </c>
      <c r="E53" s="439">
        <v>56.63</v>
      </c>
      <c r="F53" s="439">
        <v>50.2</v>
      </c>
      <c r="G53" s="439">
        <v>54.78</v>
      </c>
      <c r="H53" s="439">
        <v>53.04</v>
      </c>
      <c r="I53" s="439">
        <v>49.62</v>
      </c>
      <c r="J53" s="439">
        <v>49.97</v>
      </c>
      <c r="K53" s="439">
        <v>70.489999999999995</v>
      </c>
      <c r="L53" s="439">
        <v>63.33</v>
      </c>
      <c r="M53" s="439">
        <v>62.01</v>
      </c>
      <c r="N53" s="439">
        <v>55.36</v>
      </c>
      <c r="O53" s="439">
        <v>68.400000000000006</v>
      </c>
      <c r="P53" s="439">
        <v>67.34</v>
      </c>
      <c r="Q53" s="439" t="s">
        <v>788</v>
      </c>
      <c r="R53" s="439" t="s">
        <v>788</v>
      </c>
      <c r="S53" s="439" t="s">
        <v>788</v>
      </c>
      <c r="T53" s="439" t="s">
        <v>788</v>
      </c>
      <c r="U53" s="439" t="s">
        <v>788</v>
      </c>
      <c r="V53" s="439" t="s">
        <v>788</v>
      </c>
      <c r="W53" s="439" t="s">
        <v>788</v>
      </c>
      <c r="X53" s="439" t="s">
        <v>788</v>
      </c>
      <c r="Y53" s="439" t="s">
        <v>788</v>
      </c>
      <c r="Z53" s="439" t="s">
        <v>788</v>
      </c>
      <c r="AA53" s="439" t="s">
        <v>788</v>
      </c>
      <c r="AB53" s="439" t="s">
        <v>788</v>
      </c>
      <c r="AC53" s="439" t="s">
        <v>788</v>
      </c>
      <c r="AD53" s="439" t="s">
        <v>788</v>
      </c>
      <c r="AE53" s="439" t="s">
        <v>788</v>
      </c>
      <c r="AF53" s="439" t="s">
        <v>788</v>
      </c>
      <c r="AG53" s="439" t="s">
        <v>788</v>
      </c>
      <c r="AH53" s="439" t="s">
        <v>788</v>
      </c>
      <c r="AI53" s="439" t="s">
        <v>788</v>
      </c>
      <c r="AJ53" s="439" t="s">
        <v>788</v>
      </c>
      <c r="AK53" s="247">
        <v>56.62</v>
      </c>
      <c r="AL53" s="247">
        <v>56.96</v>
      </c>
      <c r="AM53" s="441">
        <v>56.24</v>
      </c>
      <c r="AN53" s="442">
        <f t="shared" si="30"/>
        <v>-3.3026951238510627E-2</v>
      </c>
      <c r="AO53" s="442">
        <f t="shared" si="31"/>
        <v>9.8443950460465057E-3</v>
      </c>
      <c r="AP53" s="442">
        <f t="shared" si="0"/>
        <v>7.0105820105820227E-2</v>
      </c>
      <c r="AQ53" s="442">
        <f t="shared" si="1"/>
        <v>-2.8261711188540373E-2</v>
      </c>
      <c r="AR53" s="442">
        <f t="shared" si="2"/>
        <v>5.9574468085106247E-2</v>
      </c>
      <c r="AS53" s="442">
        <f t="shared" si="3"/>
        <v>9.5415117719950482E-2</v>
      </c>
      <c r="AT53" s="442">
        <f t="shared" si="4"/>
        <v>4.1780390510182563E-2</v>
      </c>
      <c r="AU53" s="442">
        <f t="shared" si="5"/>
        <v>-3.3836040216550622E-2</v>
      </c>
      <c r="AV53" s="442">
        <f t="shared" si="6"/>
        <v>1.746535796766735E-2</v>
      </c>
      <c r="AW53" s="442">
        <f t="shared" si="7"/>
        <v>1.5392015392015512E-2</v>
      </c>
      <c r="AX53" s="442">
        <f t="shared" si="8"/>
        <v>2.6145953996359328E-2</v>
      </c>
      <c r="AY53" s="442">
        <f t="shared" si="9"/>
        <v>-1.3893836836480267E-2</v>
      </c>
      <c r="AZ53" s="442">
        <f t="shared" si="10"/>
        <v>-2.5918541726003941E-2</v>
      </c>
      <c r="BA53" s="442">
        <f t="shared" si="11"/>
        <v>-3.2193158953722212E-2</v>
      </c>
      <c r="BB53" s="442"/>
      <c r="BC53" s="442"/>
      <c r="BD53" s="442"/>
      <c r="BE53" s="442"/>
      <c r="BF53" s="442"/>
      <c r="BG53" s="442"/>
      <c r="BH53" s="442"/>
      <c r="BI53" s="442"/>
      <c r="BJ53" s="442"/>
      <c r="BK53" s="442"/>
      <c r="BL53" s="442"/>
      <c r="BM53" s="442"/>
      <c r="BN53" s="442"/>
      <c r="BO53" s="442"/>
      <c r="BP53" s="442"/>
      <c r="BQ53" s="442"/>
      <c r="BR53" s="442"/>
      <c r="BS53" s="442"/>
      <c r="BT53" s="442"/>
      <c r="BU53" s="442"/>
      <c r="BV53" s="442">
        <f t="shared" si="12"/>
        <v>4.3879056047197551E-2</v>
      </c>
      <c r="BW53" s="442">
        <f t="shared" si="13"/>
        <v>4.6481719639904551E-2</v>
      </c>
      <c r="BX53" s="442">
        <f t="shared" si="14"/>
        <v>2.050444565414633E-2</v>
      </c>
      <c r="BY53" s="174">
        <f t="shared" si="32"/>
        <v>-1.1151824119802534E-2</v>
      </c>
      <c r="BZ53" s="174">
        <f t="shared" si="33"/>
        <v>7.7783426537874956E-2</v>
      </c>
      <c r="CA53" s="174">
        <f t="shared" si="15"/>
        <v>0.18621700879765402</v>
      </c>
      <c r="CB53" s="174">
        <f t="shared" si="16"/>
        <v>4.9111807732497459E-2</v>
      </c>
      <c r="CC53" s="174">
        <f t="shared" si="17"/>
        <v>0.13111707619244273</v>
      </c>
      <c r="CD53" s="174">
        <f t="shared" si="18"/>
        <v>0.16622691292875991</v>
      </c>
      <c r="CE53" s="174">
        <f t="shared" si="19"/>
        <v>0.2587519025875189</v>
      </c>
      <c r="CF53" s="174">
        <f t="shared" si="20"/>
        <v>0.17355565993424138</v>
      </c>
      <c r="CG53" s="174">
        <f t="shared" si="21"/>
        <v>0.13182402055234421</v>
      </c>
      <c r="CH53" s="174">
        <f t="shared" si="22"/>
        <v>4.4704717914879621E-2</v>
      </c>
      <c r="CI53" s="174">
        <f t="shared" si="23"/>
        <v>9.0957072484165957E-2</v>
      </c>
      <c r="CJ53" s="174">
        <f t="shared" si="24"/>
        <v>0.11725529767911214</v>
      </c>
      <c r="CK53" s="174">
        <f t="shared" si="25"/>
        <v>-7.6923076923076761E-2</v>
      </c>
      <c r="CL53" s="174">
        <f t="shared" si="26"/>
        <v>-7.6628352490420992E-3</v>
      </c>
      <c r="CM53" s="174"/>
      <c r="CN53" s="174"/>
      <c r="CO53" s="174"/>
      <c r="CP53" s="174"/>
      <c r="CQ53" s="174"/>
      <c r="CR53" s="174"/>
      <c r="CS53" s="174"/>
      <c r="CT53" s="174"/>
      <c r="CU53" s="174"/>
      <c r="CV53" s="174"/>
      <c r="CW53" s="174"/>
      <c r="CX53" s="174"/>
      <c r="CY53" s="174"/>
      <c r="CZ53" s="174"/>
      <c r="DA53" s="174"/>
      <c r="DB53" s="174"/>
      <c r="DC53" s="174"/>
      <c r="DD53" s="174"/>
      <c r="DE53" s="174"/>
      <c r="DF53" s="174"/>
      <c r="DG53" s="174">
        <f t="shared" si="27"/>
        <v>0.12363564199245869</v>
      </c>
      <c r="DH53" s="174">
        <f t="shared" si="28"/>
        <v>0.12635950168083854</v>
      </c>
      <c r="DI53" s="548">
        <f t="shared" si="29"/>
        <v>9.7794261175092823E-2</v>
      </c>
    </row>
    <row r="54" spans="2:113" x14ac:dyDescent="0.25">
      <c r="B54" s="126">
        <v>39783</v>
      </c>
      <c r="C54" s="438">
        <v>64.09</v>
      </c>
      <c r="D54" s="439">
        <v>64.209999999999994</v>
      </c>
      <c r="E54" s="439">
        <v>56.54</v>
      </c>
      <c r="F54" s="439">
        <v>50.71</v>
      </c>
      <c r="G54" s="439">
        <v>56.8</v>
      </c>
      <c r="H54" s="439">
        <v>55.25</v>
      </c>
      <c r="I54" s="439">
        <v>53.16</v>
      </c>
      <c r="J54" s="439">
        <v>56.98</v>
      </c>
      <c r="K54" s="439">
        <v>76.209999999999994</v>
      </c>
      <c r="L54" s="439">
        <v>67.599999999999994</v>
      </c>
      <c r="M54" s="439">
        <v>62.45</v>
      </c>
      <c r="N54" s="439">
        <v>58.36</v>
      </c>
      <c r="O54" s="439">
        <v>69.16</v>
      </c>
      <c r="P54" s="439">
        <v>69.17</v>
      </c>
      <c r="Q54" s="439" t="s">
        <v>788</v>
      </c>
      <c r="R54" s="439" t="s">
        <v>788</v>
      </c>
      <c r="S54" s="439" t="s">
        <v>788</v>
      </c>
      <c r="T54" s="439" t="s">
        <v>788</v>
      </c>
      <c r="U54" s="439" t="s">
        <v>788</v>
      </c>
      <c r="V54" s="439" t="s">
        <v>788</v>
      </c>
      <c r="W54" s="439" t="s">
        <v>788</v>
      </c>
      <c r="X54" s="439" t="s">
        <v>788</v>
      </c>
      <c r="Y54" s="439" t="s">
        <v>788</v>
      </c>
      <c r="Z54" s="439" t="s">
        <v>788</v>
      </c>
      <c r="AA54" s="439" t="s">
        <v>788</v>
      </c>
      <c r="AB54" s="439" t="s">
        <v>788</v>
      </c>
      <c r="AC54" s="439" t="s">
        <v>788</v>
      </c>
      <c r="AD54" s="439" t="s">
        <v>788</v>
      </c>
      <c r="AE54" s="439" t="s">
        <v>788</v>
      </c>
      <c r="AF54" s="439" t="s">
        <v>788</v>
      </c>
      <c r="AG54" s="439" t="s">
        <v>788</v>
      </c>
      <c r="AH54" s="439" t="s">
        <v>788</v>
      </c>
      <c r="AI54" s="439" t="s">
        <v>788</v>
      </c>
      <c r="AJ54" s="439" t="s">
        <v>788</v>
      </c>
      <c r="AK54" s="247">
        <v>58.69</v>
      </c>
      <c r="AL54" s="247">
        <v>58.98</v>
      </c>
      <c r="AM54" s="441">
        <v>58.53</v>
      </c>
      <c r="AN54" s="442">
        <f t="shared" si="30"/>
        <v>3.2543902046077156E-2</v>
      </c>
      <c r="AO54" s="442">
        <f t="shared" si="31"/>
        <v>9.5911949685534292E-3</v>
      </c>
      <c r="AP54" s="442">
        <f t="shared" si="0"/>
        <v>-1.5892636411796168E-3</v>
      </c>
      <c r="AQ54" s="442">
        <f t="shared" si="1"/>
        <v>1.0159362549800655E-2</v>
      </c>
      <c r="AR54" s="442">
        <f t="shared" si="2"/>
        <v>3.6874771814530805E-2</v>
      </c>
      <c r="AS54" s="442">
        <f t="shared" si="3"/>
        <v>4.1666666666666741E-2</v>
      </c>
      <c r="AT54" s="442">
        <f t="shared" si="4"/>
        <v>7.1342200725513782E-2</v>
      </c>
      <c r="AU54" s="442">
        <f t="shared" si="5"/>
        <v>0.14028417050230124</v>
      </c>
      <c r="AV54" s="442">
        <f t="shared" si="6"/>
        <v>8.1146261881117843E-2</v>
      </c>
      <c r="AW54" s="442">
        <f t="shared" si="7"/>
        <v>6.7424601294804987E-2</v>
      </c>
      <c r="AX54" s="442">
        <f t="shared" si="8"/>
        <v>7.0956297371391752E-3</v>
      </c>
      <c r="AY54" s="442">
        <f t="shared" si="9"/>
        <v>5.4190751445086782E-2</v>
      </c>
      <c r="AZ54" s="442">
        <f t="shared" si="10"/>
        <v>1.1111111111111072E-2</v>
      </c>
      <c r="BA54" s="442">
        <f t="shared" si="11"/>
        <v>2.7175527175527181E-2</v>
      </c>
      <c r="BB54" s="442"/>
      <c r="BC54" s="442"/>
      <c r="BD54" s="442"/>
      <c r="BE54" s="442"/>
      <c r="BF54" s="442"/>
      <c r="BG54" s="442"/>
      <c r="BH54" s="442"/>
      <c r="BI54" s="442"/>
      <c r="BJ54" s="442"/>
      <c r="BK54" s="442"/>
      <c r="BL54" s="442"/>
      <c r="BM54" s="442"/>
      <c r="BN54" s="442"/>
      <c r="BO54" s="442"/>
      <c r="BP54" s="442"/>
      <c r="BQ54" s="442"/>
      <c r="BR54" s="442"/>
      <c r="BS54" s="442"/>
      <c r="BT54" s="442"/>
      <c r="BU54" s="442"/>
      <c r="BV54" s="442">
        <f t="shared" si="12"/>
        <v>3.6559519604379975E-2</v>
      </c>
      <c r="BW54" s="442">
        <f t="shared" si="13"/>
        <v>3.5463483146067398E-2</v>
      </c>
      <c r="BX54" s="442">
        <f t="shared" si="14"/>
        <v>4.071834992887613E-2</v>
      </c>
      <c r="BY54" s="174">
        <f t="shared" si="32"/>
        <v>3.9915625507058294E-2</v>
      </c>
      <c r="BZ54" s="174">
        <f t="shared" si="33"/>
        <v>9.3122233571671709E-2</v>
      </c>
      <c r="CA54" s="174">
        <f t="shared" si="15"/>
        <v>0.14708865895719203</v>
      </c>
      <c r="CB54" s="174">
        <f t="shared" si="16"/>
        <v>4.2557565789473673E-2</v>
      </c>
      <c r="CC54" s="174">
        <f t="shared" si="17"/>
        <v>0.16250511665984435</v>
      </c>
      <c r="CD54" s="174">
        <f t="shared" si="18"/>
        <v>0.19562865180696809</v>
      </c>
      <c r="CE54" s="174">
        <f t="shared" si="19"/>
        <v>0.24964739069111408</v>
      </c>
      <c r="CF54" s="174">
        <f t="shared" si="20"/>
        <v>0.29264972776769516</v>
      </c>
      <c r="CG54" s="174">
        <f t="shared" si="21"/>
        <v>0.1531245271599333</v>
      </c>
      <c r="CH54" s="174">
        <f t="shared" si="22"/>
        <v>0.11939062758734886</v>
      </c>
      <c r="CI54" s="174">
        <f t="shared" si="23"/>
        <v>7.5796726959517668E-2</v>
      </c>
      <c r="CJ54" s="174">
        <f t="shared" si="24"/>
        <v>0.1325441490393946</v>
      </c>
      <c r="CK54" s="174">
        <f t="shared" si="25"/>
        <v>-8.0319148936170315E-2</v>
      </c>
      <c r="CL54" s="174">
        <f t="shared" si="26"/>
        <v>1.6159835463493533E-2</v>
      </c>
      <c r="CM54" s="174"/>
      <c r="CN54" s="174"/>
      <c r="CO54" s="174"/>
      <c r="CP54" s="174"/>
      <c r="CQ54" s="174"/>
      <c r="CR54" s="174"/>
      <c r="CS54" s="174"/>
      <c r="CT54" s="174"/>
      <c r="CU54" s="174"/>
      <c r="CV54" s="174"/>
      <c r="CW54" s="174"/>
      <c r="CX54" s="174"/>
      <c r="CY54" s="174"/>
      <c r="CZ54" s="174"/>
      <c r="DA54" s="174"/>
      <c r="DB54" s="174"/>
      <c r="DC54" s="174"/>
      <c r="DD54" s="174"/>
      <c r="DE54" s="174"/>
      <c r="DF54" s="174"/>
      <c r="DG54" s="174">
        <f t="shared" si="27"/>
        <v>0.1422732580770727</v>
      </c>
      <c r="DH54" s="174">
        <f t="shared" si="28"/>
        <v>0.14302325581395348</v>
      </c>
      <c r="DI54" s="548">
        <f t="shared" si="29"/>
        <v>0.12687716596072396</v>
      </c>
    </row>
    <row r="55" spans="2:113" x14ac:dyDescent="0.25">
      <c r="B55" s="126">
        <v>39873</v>
      </c>
      <c r="C55" s="438">
        <v>68.58</v>
      </c>
      <c r="D55" s="439">
        <v>65.180000000000007</v>
      </c>
      <c r="E55" s="439">
        <v>57.97</v>
      </c>
      <c r="F55" s="439">
        <v>51.75</v>
      </c>
      <c r="G55" s="439">
        <v>57.45</v>
      </c>
      <c r="H55" s="439">
        <v>54.47</v>
      </c>
      <c r="I55" s="439">
        <v>55.24</v>
      </c>
      <c r="J55" s="439">
        <v>54.58</v>
      </c>
      <c r="K55" s="439">
        <v>77.78</v>
      </c>
      <c r="L55" s="439">
        <v>72</v>
      </c>
      <c r="M55" s="439">
        <v>64.02</v>
      </c>
      <c r="N55" s="439">
        <v>60.82</v>
      </c>
      <c r="O55" s="439">
        <v>68.849999999999994</v>
      </c>
      <c r="P55" s="439">
        <v>66.510000000000005</v>
      </c>
      <c r="Q55" s="439" t="s">
        <v>788</v>
      </c>
      <c r="R55" s="439" t="s">
        <v>788</v>
      </c>
      <c r="S55" s="439" t="s">
        <v>788</v>
      </c>
      <c r="T55" s="439" t="s">
        <v>788</v>
      </c>
      <c r="U55" s="439" t="s">
        <v>788</v>
      </c>
      <c r="V55" s="439" t="s">
        <v>788</v>
      </c>
      <c r="W55" s="439" t="s">
        <v>788</v>
      </c>
      <c r="X55" s="439" t="s">
        <v>788</v>
      </c>
      <c r="Y55" s="439" t="s">
        <v>788</v>
      </c>
      <c r="Z55" s="439" t="s">
        <v>788</v>
      </c>
      <c r="AA55" s="439" t="s">
        <v>788</v>
      </c>
      <c r="AB55" s="439" t="s">
        <v>788</v>
      </c>
      <c r="AC55" s="439" t="s">
        <v>788</v>
      </c>
      <c r="AD55" s="439" t="s">
        <v>788</v>
      </c>
      <c r="AE55" s="439" t="s">
        <v>788</v>
      </c>
      <c r="AF55" s="439" t="s">
        <v>788</v>
      </c>
      <c r="AG55" s="439" t="s">
        <v>788</v>
      </c>
      <c r="AH55" s="439" t="s">
        <v>788</v>
      </c>
      <c r="AI55" s="439" t="s">
        <v>788</v>
      </c>
      <c r="AJ55" s="439" t="s">
        <v>788</v>
      </c>
      <c r="AK55" s="247">
        <v>59.62</v>
      </c>
      <c r="AL55" s="247">
        <v>59.98</v>
      </c>
      <c r="AM55" s="441">
        <v>58.98</v>
      </c>
      <c r="AN55" s="442">
        <f t="shared" si="30"/>
        <v>7.0057731315337657E-2</v>
      </c>
      <c r="AO55" s="442">
        <f t="shared" si="31"/>
        <v>1.5106681202305072E-2</v>
      </c>
      <c r="AP55" s="442">
        <f t="shared" si="0"/>
        <v>2.5291828793774229E-2</v>
      </c>
      <c r="AQ55" s="442">
        <f t="shared" si="1"/>
        <v>2.0508775389469491E-2</v>
      </c>
      <c r="AR55" s="442">
        <f t="shared" si="2"/>
        <v>1.1443661971830998E-2</v>
      </c>
      <c r="AS55" s="442">
        <f t="shared" si="3"/>
        <v>-1.4117647058823568E-2</v>
      </c>
      <c r="AT55" s="442">
        <f t="shared" si="4"/>
        <v>3.9127163280662236E-2</v>
      </c>
      <c r="AU55" s="442">
        <f t="shared" si="5"/>
        <v>-4.2120042120042056E-2</v>
      </c>
      <c r="AV55" s="442">
        <f t="shared" si="6"/>
        <v>2.0600971001180968E-2</v>
      </c>
      <c r="AW55" s="442">
        <f t="shared" si="7"/>
        <v>6.5088757396449815E-2</v>
      </c>
      <c r="AX55" s="442">
        <f t="shared" si="8"/>
        <v>2.5140112089671707E-2</v>
      </c>
      <c r="AY55" s="442">
        <f t="shared" si="9"/>
        <v>4.2152159013022716E-2</v>
      </c>
      <c r="AZ55" s="442">
        <f t="shared" si="10"/>
        <v>-4.4823597455176944E-3</v>
      </c>
      <c r="BA55" s="442">
        <f t="shared" si="11"/>
        <v>-3.8455978025155324E-2</v>
      </c>
      <c r="BB55" s="442"/>
      <c r="BC55" s="442"/>
      <c r="BD55" s="442"/>
      <c r="BE55" s="442"/>
      <c r="BF55" s="442"/>
      <c r="BG55" s="442"/>
      <c r="BH55" s="442"/>
      <c r="BI55" s="442"/>
      <c r="BJ55" s="442"/>
      <c r="BK55" s="442"/>
      <c r="BL55" s="442"/>
      <c r="BM55" s="442"/>
      <c r="BN55" s="442"/>
      <c r="BO55" s="442"/>
      <c r="BP55" s="442"/>
      <c r="BQ55" s="442"/>
      <c r="BR55" s="442"/>
      <c r="BS55" s="442"/>
      <c r="BT55" s="442"/>
      <c r="BU55" s="442"/>
      <c r="BV55" s="442">
        <f t="shared" si="12"/>
        <v>1.5845970352700522E-2</v>
      </c>
      <c r="BW55" s="442">
        <f t="shared" si="13"/>
        <v>1.6954899966090231E-2</v>
      </c>
      <c r="BX55" s="442">
        <f t="shared" si="14"/>
        <v>7.6883649410557364E-3</v>
      </c>
      <c r="BY55" s="174">
        <f t="shared" si="32"/>
        <v>0.14223850766155888</v>
      </c>
      <c r="BZ55" s="174">
        <f t="shared" si="33"/>
        <v>8.8328602437802717E-2</v>
      </c>
      <c r="CA55" s="174">
        <f t="shared" si="15"/>
        <v>0.15754792332268375</v>
      </c>
      <c r="CB55" s="174">
        <f t="shared" si="16"/>
        <v>3.6866359447004671E-2</v>
      </c>
      <c r="CC55" s="174">
        <f t="shared" si="17"/>
        <v>0.1515333734215274</v>
      </c>
      <c r="CD55" s="174">
        <f t="shared" si="18"/>
        <v>0.11894001643385366</v>
      </c>
      <c r="CE55" s="174">
        <f t="shared" si="19"/>
        <v>0.22837447187013571</v>
      </c>
      <c r="CF55" s="174">
        <f t="shared" si="20"/>
        <v>0.14423480083857432</v>
      </c>
      <c r="CG55" s="174">
        <f t="shared" si="21"/>
        <v>0.16856971153846145</v>
      </c>
      <c r="CH55" s="174">
        <f t="shared" si="22"/>
        <v>0.1842105263157896</v>
      </c>
      <c r="CI55" s="174">
        <f t="shared" si="23"/>
        <v>9.0444557996933961E-2</v>
      </c>
      <c r="CJ55" s="174">
        <f t="shared" si="24"/>
        <v>7.1718061674008737E-2</v>
      </c>
      <c r="CK55" s="174">
        <f t="shared" si="25"/>
        <v>-5.4889498772210388E-3</v>
      </c>
      <c r="CL55" s="174">
        <f t="shared" si="26"/>
        <v>-1.8592297476759501E-2</v>
      </c>
      <c r="CM55" s="174"/>
      <c r="CN55" s="174"/>
      <c r="CO55" s="174"/>
      <c r="CP55" s="174"/>
      <c r="CQ55" s="174"/>
      <c r="CR55" s="174"/>
      <c r="CS55" s="174"/>
      <c r="CT55" s="174"/>
      <c r="CU55" s="174"/>
      <c r="CV55" s="174"/>
      <c r="CW55" s="174"/>
      <c r="CX55" s="174"/>
      <c r="CY55" s="174"/>
      <c r="CZ55" s="174"/>
      <c r="DA55" s="174"/>
      <c r="DB55" s="174"/>
      <c r="DC55" s="174"/>
      <c r="DD55" s="174"/>
      <c r="DE55" s="174"/>
      <c r="DF55" s="174"/>
      <c r="DG55" s="174">
        <f t="shared" si="27"/>
        <v>0.13626834381551367</v>
      </c>
      <c r="DH55" s="174">
        <f t="shared" si="28"/>
        <v>0.14182371977917363</v>
      </c>
      <c r="DI55" s="548">
        <f t="shared" si="29"/>
        <v>8.7589894892126097E-2</v>
      </c>
    </row>
    <row r="56" spans="2:113" x14ac:dyDescent="0.25">
      <c r="B56" s="126">
        <v>39965</v>
      </c>
      <c r="C56" s="438">
        <v>70.56</v>
      </c>
      <c r="D56" s="439">
        <v>67.010000000000005</v>
      </c>
      <c r="E56" s="439">
        <v>57.91</v>
      </c>
      <c r="F56" s="439">
        <v>53.28</v>
      </c>
      <c r="G56" s="439">
        <v>58.19</v>
      </c>
      <c r="H56" s="439">
        <v>52.93</v>
      </c>
      <c r="I56" s="439">
        <v>57.91</v>
      </c>
      <c r="J56" s="439">
        <v>58.97</v>
      </c>
      <c r="K56" s="439">
        <v>78.06</v>
      </c>
      <c r="L56" s="439">
        <v>68.55</v>
      </c>
      <c r="M56" s="439">
        <v>65.7</v>
      </c>
      <c r="N56" s="439">
        <v>63.15</v>
      </c>
      <c r="O56" s="439">
        <v>69.89</v>
      </c>
      <c r="P56" s="439">
        <v>70.41</v>
      </c>
      <c r="Q56" s="439" t="s">
        <v>788</v>
      </c>
      <c r="R56" s="439" t="s">
        <v>788</v>
      </c>
      <c r="S56" s="439" t="s">
        <v>788</v>
      </c>
      <c r="T56" s="439" t="s">
        <v>788</v>
      </c>
      <c r="U56" s="439" t="s">
        <v>788</v>
      </c>
      <c r="V56" s="439" t="s">
        <v>788</v>
      </c>
      <c r="W56" s="439" t="s">
        <v>788</v>
      </c>
      <c r="X56" s="439" t="s">
        <v>788</v>
      </c>
      <c r="Y56" s="439" t="s">
        <v>788</v>
      </c>
      <c r="Z56" s="439" t="s">
        <v>788</v>
      </c>
      <c r="AA56" s="439" t="s">
        <v>788</v>
      </c>
      <c r="AB56" s="439" t="s">
        <v>788</v>
      </c>
      <c r="AC56" s="439" t="s">
        <v>788</v>
      </c>
      <c r="AD56" s="439" t="s">
        <v>788</v>
      </c>
      <c r="AE56" s="439" t="s">
        <v>788</v>
      </c>
      <c r="AF56" s="439" t="s">
        <v>788</v>
      </c>
      <c r="AG56" s="439" t="s">
        <v>788</v>
      </c>
      <c r="AH56" s="439" t="s">
        <v>788</v>
      </c>
      <c r="AI56" s="439" t="s">
        <v>788</v>
      </c>
      <c r="AJ56" s="439" t="s">
        <v>788</v>
      </c>
      <c r="AK56" s="247">
        <v>60.5</v>
      </c>
      <c r="AL56" s="247">
        <v>60.98</v>
      </c>
      <c r="AM56" s="441">
        <v>58.86</v>
      </c>
      <c r="AN56" s="442">
        <f t="shared" si="30"/>
        <v>2.8871391076115582E-2</v>
      </c>
      <c r="AO56" s="442">
        <f t="shared" si="31"/>
        <v>2.8076096962258434E-2</v>
      </c>
      <c r="AP56" s="442">
        <f t="shared" si="0"/>
        <v>-1.0350181128170322E-3</v>
      </c>
      <c r="AQ56" s="442">
        <f t="shared" si="1"/>
        <v>2.9565217391304355E-2</v>
      </c>
      <c r="AR56" s="442">
        <f t="shared" si="2"/>
        <v>1.2880765883376721E-2</v>
      </c>
      <c r="AS56" s="442">
        <f t="shared" si="3"/>
        <v>-2.8272443546906501E-2</v>
      </c>
      <c r="AT56" s="442">
        <f t="shared" si="4"/>
        <v>4.8334540188269326E-2</v>
      </c>
      <c r="AU56" s="442">
        <f t="shared" si="5"/>
        <v>8.0432392817882059E-2</v>
      </c>
      <c r="AV56" s="442">
        <f t="shared" si="6"/>
        <v>3.5998971457957829E-3</v>
      </c>
      <c r="AW56" s="442">
        <f t="shared" si="7"/>
        <v>-4.7916666666666718E-2</v>
      </c>
      <c r="AX56" s="442">
        <f t="shared" si="8"/>
        <v>2.6241799437675795E-2</v>
      </c>
      <c r="AY56" s="442">
        <f t="shared" si="9"/>
        <v>3.8309766524169619E-2</v>
      </c>
      <c r="AZ56" s="442">
        <f t="shared" si="10"/>
        <v>1.5105301379811253E-2</v>
      </c>
      <c r="BA56" s="442">
        <f t="shared" si="11"/>
        <v>5.8637798827243959E-2</v>
      </c>
      <c r="BB56" s="442"/>
      <c r="BC56" s="442"/>
      <c r="BD56" s="442"/>
      <c r="BE56" s="442"/>
      <c r="BF56" s="442"/>
      <c r="BG56" s="442"/>
      <c r="BH56" s="442"/>
      <c r="BI56" s="442"/>
      <c r="BJ56" s="442"/>
      <c r="BK56" s="442"/>
      <c r="BL56" s="442"/>
      <c r="BM56" s="442"/>
      <c r="BN56" s="442"/>
      <c r="BO56" s="442"/>
      <c r="BP56" s="442"/>
      <c r="BQ56" s="442"/>
      <c r="BR56" s="442"/>
      <c r="BS56" s="442"/>
      <c r="BT56" s="442"/>
      <c r="BU56" s="442"/>
      <c r="BV56" s="442">
        <f t="shared" si="12"/>
        <v>1.4760147601476037E-2</v>
      </c>
      <c r="BW56" s="442">
        <f t="shared" si="13"/>
        <v>1.6672224074691488E-2</v>
      </c>
      <c r="BX56" s="442">
        <f t="shared" si="14"/>
        <v>-2.0345879959308144E-3</v>
      </c>
      <c r="BY56" s="174">
        <f t="shared" si="32"/>
        <v>9.92366412213741E-2</v>
      </c>
      <c r="BZ56" s="174">
        <f t="shared" si="33"/>
        <v>6.398856779930151E-2</v>
      </c>
      <c r="CA56" s="174">
        <f t="shared" si="15"/>
        <v>9.4293272864701239E-2</v>
      </c>
      <c r="CB56" s="174">
        <f t="shared" si="16"/>
        <v>3.1358885017421789E-2</v>
      </c>
      <c r="CC56" s="174">
        <f t="shared" si="17"/>
        <v>0.12553191489361692</v>
      </c>
      <c r="CD56" s="174">
        <f t="shared" si="18"/>
        <v>9.3143329202808767E-2</v>
      </c>
      <c r="CE56" s="174">
        <f t="shared" si="19"/>
        <v>0.21583035901742575</v>
      </c>
      <c r="CF56" s="174">
        <f t="shared" si="20"/>
        <v>0.14017788089713834</v>
      </c>
      <c r="CG56" s="174">
        <f t="shared" si="21"/>
        <v>0.12673210161662829</v>
      </c>
      <c r="CH56" s="174">
        <f t="shared" si="22"/>
        <v>9.9086099086099111E-2</v>
      </c>
      <c r="CI56" s="174">
        <f t="shared" si="23"/>
        <v>8.7208340228363435E-2</v>
      </c>
      <c r="CJ56" s="174">
        <f t="shared" si="24"/>
        <v>0.12486640541503391</v>
      </c>
      <c r="CK56" s="174">
        <f t="shared" si="25"/>
        <v>-4.6995158074621957E-3</v>
      </c>
      <c r="CL56" s="174">
        <f t="shared" si="26"/>
        <v>1.1928715148030955E-2</v>
      </c>
      <c r="CM56" s="174"/>
      <c r="CN56" s="174"/>
      <c r="CO56" s="174"/>
      <c r="CP56" s="174"/>
      <c r="CQ56" s="174"/>
      <c r="CR56" s="174"/>
      <c r="CS56" s="174"/>
      <c r="CT56" s="174"/>
      <c r="CU56" s="174"/>
      <c r="CV56" s="174"/>
      <c r="CW56" s="174"/>
      <c r="CX56" s="174"/>
      <c r="CY56" s="174"/>
      <c r="CZ56" s="174"/>
      <c r="DA56" s="174"/>
      <c r="DB56" s="174"/>
      <c r="DC56" s="174"/>
      <c r="DD56" s="174"/>
      <c r="DE56" s="174"/>
      <c r="DF56" s="174"/>
      <c r="DG56" s="174">
        <f t="shared" si="27"/>
        <v>0.11541297935103234</v>
      </c>
      <c r="DH56" s="174">
        <f t="shared" si="28"/>
        <v>0.12033804887010824</v>
      </c>
      <c r="DI56" s="548">
        <f t="shared" si="29"/>
        <v>6.80457267283614E-2</v>
      </c>
    </row>
    <row r="57" spans="2:113" x14ac:dyDescent="0.25">
      <c r="B57" s="126">
        <v>40057</v>
      </c>
      <c r="C57" s="438">
        <v>79.290000000000006</v>
      </c>
      <c r="D57" s="439">
        <v>70.319999999999993</v>
      </c>
      <c r="E57" s="439">
        <v>58.7</v>
      </c>
      <c r="F57" s="439">
        <v>53.89</v>
      </c>
      <c r="G57" s="439">
        <v>59.84</v>
      </c>
      <c r="H57" s="439">
        <v>58.72</v>
      </c>
      <c r="I57" s="439">
        <v>59.06</v>
      </c>
      <c r="J57" s="439">
        <v>57.01</v>
      </c>
      <c r="K57" s="439">
        <v>69.739999999999995</v>
      </c>
      <c r="L57" s="439">
        <v>71.7</v>
      </c>
      <c r="M57" s="439">
        <v>66.540000000000006</v>
      </c>
      <c r="N57" s="439">
        <v>64.569999999999993</v>
      </c>
      <c r="O57" s="439">
        <v>67.17</v>
      </c>
      <c r="P57" s="439">
        <v>70.95</v>
      </c>
      <c r="Q57" s="439" t="s">
        <v>788</v>
      </c>
      <c r="R57" s="439" t="s">
        <v>788</v>
      </c>
      <c r="S57" s="439" t="s">
        <v>788</v>
      </c>
      <c r="T57" s="439" t="s">
        <v>788</v>
      </c>
      <c r="U57" s="439" t="s">
        <v>788</v>
      </c>
      <c r="V57" s="439" t="s">
        <v>788</v>
      </c>
      <c r="W57" s="439" t="s">
        <v>788</v>
      </c>
      <c r="X57" s="439" t="s">
        <v>788</v>
      </c>
      <c r="Y57" s="439" t="s">
        <v>788</v>
      </c>
      <c r="Z57" s="439" t="s">
        <v>788</v>
      </c>
      <c r="AA57" s="439" t="s">
        <v>788</v>
      </c>
      <c r="AB57" s="439" t="s">
        <v>788</v>
      </c>
      <c r="AC57" s="439" t="s">
        <v>788</v>
      </c>
      <c r="AD57" s="439" t="s">
        <v>788</v>
      </c>
      <c r="AE57" s="439" t="s">
        <v>788</v>
      </c>
      <c r="AF57" s="439" t="s">
        <v>788</v>
      </c>
      <c r="AG57" s="439" t="s">
        <v>788</v>
      </c>
      <c r="AH57" s="439" t="s">
        <v>788</v>
      </c>
      <c r="AI57" s="439" t="s">
        <v>788</v>
      </c>
      <c r="AJ57" s="439" t="s">
        <v>788</v>
      </c>
      <c r="AK57" s="247">
        <v>61.48</v>
      </c>
      <c r="AL57" s="247">
        <v>61.67</v>
      </c>
      <c r="AM57" s="441">
        <v>62.35</v>
      </c>
      <c r="AN57" s="442">
        <f t="shared" si="30"/>
        <v>0.12372448979591844</v>
      </c>
      <c r="AO57" s="442">
        <f t="shared" si="31"/>
        <v>4.9395612595134919E-2</v>
      </c>
      <c r="AP57" s="442">
        <f t="shared" si="0"/>
        <v>1.3641858055603695E-2</v>
      </c>
      <c r="AQ57" s="442">
        <f t="shared" si="1"/>
        <v>1.1448948948948878E-2</v>
      </c>
      <c r="AR57" s="442">
        <f t="shared" si="2"/>
        <v>2.8355387523629538E-2</v>
      </c>
      <c r="AS57" s="442">
        <f t="shared" si="3"/>
        <v>0.1093897600604572</v>
      </c>
      <c r="AT57" s="442">
        <f t="shared" si="4"/>
        <v>1.9858400967017964E-2</v>
      </c>
      <c r="AU57" s="442">
        <f t="shared" si="5"/>
        <v>-3.3237239274207186E-2</v>
      </c>
      <c r="AV57" s="442">
        <f t="shared" si="6"/>
        <v>-0.10658467845247255</v>
      </c>
      <c r="AW57" s="442">
        <f t="shared" si="7"/>
        <v>4.5951859956236518E-2</v>
      </c>
      <c r="AX57" s="442">
        <f t="shared" si="8"/>
        <v>1.2785388127853903E-2</v>
      </c>
      <c r="AY57" s="442">
        <f t="shared" si="9"/>
        <v>2.2486144101345973E-2</v>
      </c>
      <c r="AZ57" s="442">
        <f t="shared" si="10"/>
        <v>-3.8918300186006616E-2</v>
      </c>
      <c r="BA57" s="442">
        <f t="shared" si="11"/>
        <v>7.6693651469963431E-3</v>
      </c>
      <c r="BB57" s="442"/>
      <c r="BC57" s="442"/>
      <c r="BD57" s="442"/>
      <c r="BE57" s="442"/>
      <c r="BF57" s="442"/>
      <c r="BG57" s="442"/>
      <c r="BH57" s="442"/>
      <c r="BI57" s="442"/>
      <c r="BJ57" s="442"/>
      <c r="BK57" s="442"/>
      <c r="BL57" s="442"/>
      <c r="BM57" s="442"/>
      <c r="BN57" s="442"/>
      <c r="BO57" s="442"/>
      <c r="BP57" s="442"/>
      <c r="BQ57" s="442"/>
      <c r="BR57" s="442"/>
      <c r="BS57" s="442"/>
      <c r="BT57" s="442"/>
      <c r="BU57" s="442"/>
      <c r="BV57" s="442">
        <f t="shared" si="12"/>
        <v>1.619834710743806E-2</v>
      </c>
      <c r="BW57" s="442">
        <f t="shared" si="13"/>
        <v>1.1315185306657982E-2</v>
      </c>
      <c r="BX57" s="442">
        <f t="shared" si="14"/>
        <v>5.9293238192320796E-2</v>
      </c>
      <c r="BY57" s="174">
        <f t="shared" si="32"/>
        <v>0.277428709521508</v>
      </c>
      <c r="BZ57" s="174">
        <f t="shared" si="33"/>
        <v>0.10566037735849054</v>
      </c>
      <c r="CA57" s="174">
        <f t="shared" si="15"/>
        <v>3.6553063747130521E-2</v>
      </c>
      <c r="CB57" s="174">
        <f t="shared" si="16"/>
        <v>7.3505976095617376E-2</v>
      </c>
      <c r="CC57" s="174">
        <f t="shared" si="17"/>
        <v>9.2369477911646625E-2</v>
      </c>
      <c r="CD57" s="174">
        <f t="shared" si="18"/>
        <v>0.10708898944193068</v>
      </c>
      <c r="CE57" s="174">
        <f t="shared" si="19"/>
        <v>0.1902458686013706</v>
      </c>
      <c r="CF57" s="174">
        <f t="shared" si="20"/>
        <v>0.14088453071843099</v>
      </c>
      <c r="CG57" s="174">
        <f t="shared" si="21"/>
        <v>-1.0639807064831919E-2</v>
      </c>
      <c r="CH57" s="174">
        <f t="shared" si="22"/>
        <v>0.13216485078162021</v>
      </c>
      <c r="CI57" s="174">
        <f t="shared" si="23"/>
        <v>7.3052733430092109E-2</v>
      </c>
      <c r="CJ57" s="174">
        <f t="shared" si="24"/>
        <v>0.16636560693641611</v>
      </c>
      <c r="CK57" s="174">
        <f t="shared" si="25"/>
        <v>-1.7982456140350989E-2</v>
      </c>
      <c r="CL57" s="174">
        <f t="shared" si="26"/>
        <v>5.3608553608553544E-2</v>
      </c>
      <c r="CM57" s="174"/>
      <c r="CN57" s="174"/>
      <c r="CO57" s="174"/>
      <c r="CP57" s="174"/>
      <c r="CQ57" s="174"/>
      <c r="CR57" s="174"/>
      <c r="CS57" s="174"/>
      <c r="CT57" s="174"/>
      <c r="CU57" s="174"/>
      <c r="CV57" s="174"/>
      <c r="CW57" s="174"/>
      <c r="CX57" s="174"/>
      <c r="CY57" s="174"/>
      <c r="CZ57" s="174"/>
      <c r="DA57" s="174"/>
      <c r="DB57" s="174"/>
      <c r="DC57" s="174"/>
      <c r="DD57" s="174"/>
      <c r="DE57" s="174"/>
      <c r="DF57" s="174"/>
      <c r="DG57" s="174">
        <f t="shared" si="27"/>
        <v>8.5835393853761932E-2</v>
      </c>
      <c r="DH57" s="174">
        <f t="shared" si="28"/>
        <v>8.2689606741572996E-2</v>
      </c>
      <c r="DI57" s="548">
        <f t="shared" si="29"/>
        <v>0.10864153627311524</v>
      </c>
    </row>
    <row r="58" spans="2:113" x14ac:dyDescent="0.25">
      <c r="B58" s="126">
        <v>40148</v>
      </c>
      <c r="C58" s="438">
        <v>79.03</v>
      </c>
      <c r="D58" s="439">
        <v>74.23</v>
      </c>
      <c r="E58" s="439">
        <v>59.6</v>
      </c>
      <c r="F58" s="439">
        <v>55.42</v>
      </c>
      <c r="G58" s="439">
        <v>60.03</v>
      </c>
      <c r="H58" s="439">
        <v>54.38</v>
      </c>
      <c r="I58" s="439">
        <v>59.27</v>
      </c>
      <c r="J58" s="439">
        <v>56.91</v>
      </c>
      <c r="K58" s="439">
        <v>70.03</v>
      </c>
      <c r="L58" s="439">
        <v>72.66</v>
      </c>
      <c r="M58" s="439">
        <v>68.12</v>
      </c>
      <c r="N58" s="439">
        <v>64.08</v>
      </c>
      <c r="O58" s="439">
        <v>74.98</v>
      </c>
      <c r="P58" s="439">
        <v>76.44</v>
      </c>
      <c r="Q58" s="439" t="s">
        <v>788</v>
      </c>
      <c r="R58" s="439" t="s">
        <v>788</v>
      </c>
      <c r="S58" s="439" t="s">
        <v>788</v>
      </c>
      <c r="T58" s="439" t="s">
        <v>788</v>
      </c>
      <c r="U58" s="439" t="s">
        <v>788</v>
      </c>
      <c r="V58" s="439" t="s">
        <v>788</v>
      </c>
      <c r="W58" s="439" t="s">
        <v>788</v>
      </c>
      <c r="X58" s="439" t="s">
        <v>788</v>
      </c>
      <c r="Y58" s="439" t="s">
        <v>788</v>
      </c>
      <c r="Z58" s="439" t="s">
        <v>788</v>
      </c>
      <c r="AA58" s="439" t="s">
        <v>788</v>
      </c>
      <c r="AB58" s="439" t="s">
        <v>788</v>
      </c>
      <c r="AC58" s="439" t="s">
        <v>788</v>
      </c>
      <c r="AD58" s="439" t="s">
        <v>788</v>
      </c>
      <c r="AE58" s="439" t="s">
        <v>788</v>
      </c>
      <c r="AF58" s="439" t="s">
        <v>788</v>
      </c>
      <c r="AG58" s="439" t="s">
        <v>788</v>
      </c>
      <c r="AH58" s="439" t="s">
        <v>788</v>
      </c>
      <c r="AI58" s="439" t="s">
        <v>788</v>
      </c>
      <c r="AJ58" s="439" t="s">
        <v>788</v>
      </c>
      <c r="AK58" s="247">
        <v>61.88</v>
      </c>
      <c r="AL58" s="247">
        <v>62.25</v>
      </c>
      <c r="AM58" s="441">
        <v>61.19</v>
      </c>
      <c r="AN58" s="442">
        <f t="shared" si="30"/>
        <v>-3.2791020305209528E-3</v>
      </c>
      <c r="AO58" s="442">
        <f t="shared" si="31"/>
        <v>5.5602957906712325E-2</v>
      </c>
      <c r="AP58" s="442">
        <f t="shared" si="0"/>
        <v>1.5332197614991383E-2</v>
      </c>
      <c r="AQ58" s="442">
        <f t="shared" si="1"/>
        <v>2.8391167192429068E-2</v>
      </c>
      <c r="AR58" s="442">
        <f t="shared" si="2"/>
        <v>3.175133689839571E-3</v>
      </c>
      <c r="AS58" s="442">
        <f t="shared" si="3"/>
        <v>-7.3910081743869149E-2</v>
      </c>
      <c r="AT58" s="442">
        <f t="shared" si="4"/>
        <v>3.5557060616322467E-3</v>
      </c>
      <c r="AU58" s="442">
        <f t="shared" si="5"/>
        <v>-1.7540782318892223E-3</v>
      </c>
      <c r="AV58" s="442">
        <f t="shared" si="6"/>
        <v>4.1583022655578006E-3</v>
      </c>
      <c r="AW58" s="442">
        <f t="shared" si="7"/>
        <v>1.3389121338912124E-2</v>
      </c>
      <c r="AX58" s="442">
        <f t="shared" si="8"/>
        <v>2.3745115719867815E-2</v>
      </c>
      <c r="AY58" s="442">
        <f t="shared" si="9"/>
        <v>-7.5886634660058405E-3</v>
      </c>
      <c r="AZ58" s="442">
        <f t="shared" si="10"/>
        <v>0.1162721453029627</v>
      </c>
      <c r="BA58" s="442">
        <f t="shared" si="11"/>
        <v>7.7378435517970301E-2</v>
      </c>
      <c r="BB58" s="442"/>
      <c r="BC58" s="442"/>
      <c r="BD58" s="442"/>
      <c r="BE58" s="442"/>
      <c r="BF58" s="442"/>
      <c r="BG58" s="442"/>
      <c r="BH58" s="442"/>
      <c r="BI58" s="442"/>
      <c r="BJ58" s="442"/>
      <c r="BK58" s="442"/>
      <c r="BL58" s="442"/>
      <c r="BM58" s="442"/>
      <c r="BN58" s="442"/>
      <c r="BO58" s="442"/>
      <c r="BP58" s="442"/>
      <c r="BQ58" s="442"/>
      <c r="BR58" s="442"/>
      <c r="BS58" s="442"/>
      <c r="BT58" s="442"/>
      <c r="BU58" s="442"/>
      <c r="BV58" s="442">
        <f t="shared" si="12"/>
        <v>6.5061808718283043E-3</v>
      </c>
      <c r="BW58" s="442">
        <f t="shared" si="13"/>
        <v>9.4048970325928405E-3</v>
      </c>
      <c r="BX58" s="442">
        <f t="shared" si="14"/>
        <v>-1.8604651162790753E-2</v>
      </c>
      <c r="BY58" s="174">
        <f t="shared" si="32"/>
        <v>0.23310968949914179</v>
      </c>
      <c r="BZ58" s="174">
        <f t="shared" si="33"/>
        <v>0.1560504594299954</v>
      </c>
      <c r="CA58" s="174">
        <f t="shared" si="15"/>
        <v>5.4120976299964596E-2</v>
      </c>
      <c r="CB58" s="174">
        <f t="shared" si="16"/>
        <v>9.2881088542693835E-2</v>
      </c>
      <c r="CC58" s="174">
        <f t="shared" si="17"/>
        <v>5.6866197183098599E-2</v>
      </c>
      <c r="CD58" s="174">
        <f t="shared" si="18"/>
        <v>-1.5746606334841595E-2</v>
      </c>
      <c r="CE58" s="174">
        <f t="shared" si="19"/>
        <v>0.11493604213694519</v>
      </c>
      <c r="CF58" s="174">
        <f t="shared" si="20"/>
        <v>-1.2285012285012664E-3</v>
      </c>
      <c r="CG58" s="174">
        <f t="shared" si="21"/>
        <v>-8.1091720246686649E-2</v>
      </c>
      <c r="CH58" s="174">
        <f t="shared" si="22"/>
        <v>7.4852071005917287E-2</v>
      </c>
      <c r="CI58" s="174">
        <f t="shared" si="23"/>
        <v>9.0792634107285775E-2</v>
      </c>
      <c r="CJ58" s="174">
        <f t="shared" si="24"/>
        <v>9.8012337217272094E-2</v>
      </c>
      <c r="CK58" s="174">
        <f t="shared" si="25"/>
        <v>8.4152689415847526E-2</v>
      </c>
      <c r="CL58" s="174">
        <f t="shared" si="26"/>
        <v>0.1051033685123608</v>
      </c>
      <c r="CM58" s="174"/>
      <c r="CN58" s="174"/>
      <c r="CO58" s="174"/>
      <c r="CP58" s="174"/>
      <c r="CQ58" s="174"/>
      <c r="CR58" s="174"/>
      <c r="CS58" s="174"/>
      <c r="CT58" s="174"/>
      <c r="CU58" s="174"/>
      <c r="CV58" s="174"/>
      <c r="CW58" s="174"/>
      <c r="CX58" s="174"/>
      <c r="CY58" s="174"/>
      <c r="CZ58" s="174"/>
      <c r="DA58" s="174"/>
      <c r="DB58" s="174"/>
      <c r="DC58" s="174"/>
      <c r="DD58" s="174"/>
      <c r="DE58" s="174"/>
      <c r="DF58" s="174"/>
      <c r="DG58" s="174">
        <f t="shared" si="27"/>
        <v>5.4353382177543041E-2</v>
      </c>
      <c r="DH58" s="174">
        <f t="shared" si="28"/>
        <v>5.5442522889115109E-2</v>
      </c>
      <c r="DI58" s="548">
        <f t="shared" si="29"/>
        <v>4.5446779429352491E-2</v>
      </c>
    </row>
    <row r="59" spans="2:113" x14ac:dyDescent="0.25">
      <c r="B59" s="126">
        <v>40238</v>
      </c>
      <c r="C59" s="438">
        <v>76.25</v>
      </c>
      <c r="D59" s="439">
        <v>73.89</v>
      </c>
      <c r="E59" s="439">
        <v>62.05</v>
      </c>
      <c r="F59" s="439">
        <v>60.76</v>
      </c>
      <c r="G59" s="439">
        <v>61.7</v>
      </c>
      <c r="H59" s="439">
        <v>56.12</v>
      </c>
      <c r="I59" s="439">
        <v>61.7</v>
      </c>
      <c r="J59" s="439">
        <v>56.9</v>
      </c>
      <c r="K59" s="439">
        <v>70.58</v>
      </c>
      <c r="L59" s="439">
        <v>73.739999999999995</v>
      </c>
      <c r="M59" s="439">
        <v>68.31</v>
      </c>
      <c r="N59" s="439">
        <v>65.040000000000006</v>
      </c>
      <c r="O59" s="439">
        <v>74.63</v>
      </c>
      <c r="P59" s="439">
        <v>82.59</v>
      </c>
      <c r="Q59" s="439" t="s">
        <v>788</v>
      </c>
      <c r="R59" s="439" t="s">
        <v>788</v>
      </c>
      <c r="S59" s="439" t="s">
        <v>788</v>
      </c>
      <c r="T59" s="439" t="s">
        <v>788</v>
      </c>
      <c r="U59" s="439" t="s">
        <v>788</v>
      </c>
      <c r="V59" s="439" t="s">
        <v>788</v>
      </c>
      <c r="W59" s="439" t="s">
        <v>788</v>
      </c>
      <c r="X59" s="439" t="s">
        <v>788</v>
      </c>
      <c r="Y59" s="439" t="s">
        <v>788</v>
      </c>
      <c r="Z59" s="439" t="s">
        <v>788</v>
      </c>
      <c r="AA59" s="439" t="s">
        <v>788</v>
      </c>
      <c r="AB59" s="439" t="s">
        <v>788</v>
      </c>
      <c r="AC59" s="439" t="s">
        <v>788</v>
      </c>
      <c r="AD59" s="439" t="s">
        <v>788</v>
      </c>
      <c r="AE59" s="439" t="s">
        <v>788</v>
      </c>
      <c r="AF59" s="439" t="s">
        <v>788</v>
      </c>
      <c r="AG59" s="439" t="s">
        <v>788</v>
      </c>
      <c r="AH59" s="439" t="s">
        <v>788</v>
      </c>
      <c r="AI59" s="439" t="s">
        <v>788</v>
      </c>
      <c r="AJ59" s="439" t="s">
        <v>788</v>
      </c>
      <c r="AK59" s="247">
        <v>63.3</v>
      </c>
      <c r="AL59" s="247">
        <v>63.64</v>
      </c>
      <c r="AM59" s="441">
        <v>63.1</v>
      </c>
      <c r="AN59" s="442">
        <f t="shared" si="30"/>
        <v>-3.5176515247374418E-2</v>
      </c>
      <c r="AO59" s="442">
        <f t="shared" si="31"/>
        <v>-4.5803583456823782E-3</v>
      </c>
      <c r="AP59" s="442">
        <f t="shared" si="0"/>
        <v>4.1107382550335414E-2</v>
      </c>
      <c r="AQ59" s="442">
        <f t="shared" si="1"/>
        <v>9.6355106459761641E-2</v>
      </c>
      <c r="AR59" s="442">
        <f t="shared" si="2"/>
        <v>2.7819423621522565E-2</v>
      </c>
      <c r="AS59" s="442">
        <f t="shared" si="3"/>
        <v>3.1997057741816715E-2</v>
      </c>
      <c r="AT59" s="442">
        <f t="shared" si="4"/>
        <v>4.0998818964062655E-2</v>
      </c>
      <c r="AU59" s="442">
        <f t="shared" si="5"/>
        <v>-1.7571604287469622E-4</v>
      </c>
      <c r="AV59" s="442">
        <f t="shared" si="6"/>
        <v>7.8537769527344814E-3</v>
      </c>
      <c r="AW59" s="442">
        <f t="shared" si="7"/>
        <v>1.4863748967795187E-2</v>
      </c>
      <c r="AX59" s="442">
        <f t="shared" si="8"/>
        <v>2.7891955372871813E-3</v>
      </c>
      <c r="AY59" s="442">
        <f t="shared" si="9"/>
        <v>1.4981273408239737E-2</v>
      </c>
      <c r="AZ59" s="442">
        <f t="shared" si="10"/>
        <v>-4.6679114430515645E-3</v>
      </c>
      <c r="BA59" s="442">
        <f t="shared" si="11"/>
        <v>8.0455259026687598E-2</v>
      </c>
      <c r="BB59" s="442"/>
      <c r="BC59" s="442"/>
      <c r="BD59" s="442"/>
      <c r="BE59" s="442"/>
      <c r="BF59" s="442"/>
      <c r="BG59" s="442"/>
      <c r="BH59" s="442"/>
      <c r="BI59" s="442"/>
      <c r="BJ59" s="442"/>
      <c r="BK59" s="442"/>
      <c r="BL59" s="442"/>
      <c r="BM59" s="442"/>
      <c r="BN59" s="442"/>
      <c r="BO59" s="442"/>
      <c r="BP59" s="442"/>
      <c r="BQ59" s="442"/>
      <c r="BR59" s="442"/>
      <c r="BS59" s="442"/>
      <c r="BT59" s="442"/>
      <c r="BU59" s="442"/>
      <c r="BV59" s="442">
        <f t="shared" si="12"/>
        <v>2.2947640594699337E-2</v>
      </c>
      <c r="BW59" s="442">
        <f t="shared" si="13"/>
        <v>2.2329317269076387E-2</v>
      </c>
      <c r="BX59" s="442">
        <f t="shared" si="14"/>
        <v>3.1214250694558077E-2</v>
      </c>
      <c r="BY59" s="174">
        <f t="shared" si="32"/>
        <v>0.11184018664333628</v>
      </c>
      <c r="BZ59" s="174">
        <f t="shared" si="33"/>
        <v>0.13362994783675952</v>
      </c>
      <c r="CA59" s="174">
        <f t="shared" si="15"/>
        <v>7.038123167155419E-2</v>
      </c>
      <c r="CB59" s="174">
        <f t="shared" si="16"/>
        <v>0.17410628019323671</v>
      </c>
      <c r="CC59" s="174">
        <f t="shared" si="17"/>
        <v>7.3977371627502064E-2</v>
      </c>
      <c r="CD59" s="174">
        <f t="shared" si="18"/>
        <v>3.0291903800256925E-2</v>
      </c>
      <c r="CE59" s="174">
        <f t="shared" si="19"/>
        <v>0.11694424330195519</v>
      </c>
      <c r="CF59" s="174">
        <f t="shared" si="20"/>
        <v>4.2506412605350041E-2</v>
      </c>
      <c r="CG59" s="174">
        <f t="shared" si="21"/>
        <v>-9.2568783749035766E-2</v>
      </c>
      <c r="CH59" s="174">
        <f t="shared" si="22"/>
        <v>2.416666666666667E-2</v>
      </c>
      <c r="CI59" s="174">
        <f t="shared" si="23"/>
        <v>6.7010309278350721E-2</v>
      </c>
      <c r="CJ59" s="174">
        <f t="shared" si="24"/>
        <v>6.9385070700427542E-2</v>
      </c>
      <c r="CK59" s="174">
        <f t="shared" si="25"/>
        <v>8.395061728395059E-2</v>
      </c>
      <c r="CL59" s="174">
        <f t="shared" si="26"/>
        <v>0.2417681551646369</v>
      </c>
      <c r="CM59" s="174"/>
      <c r="CN59" s="174"/>
      <c r="CO59" s="174"/>
      <c r="CP59" s="174"/>
      <c r="CQ59" s="174"/>
      <c r="CR59" s="174"/>
      <c r="CS59" s="174"/>
      <c r="CT59" s="174"/>
      <c r="CU59" s="174"/>
      <c r="CV59" s="174"/>
      <c r="CW59" s="174"/>
      <c r="CX59" s="174"/>
      <c r="CY59" s="174"/>
      <c r="CZ59" s="174"/>
      <c r="DA59" s="174"/>
      <c r="DB59" s="174"/>
      <c r="DC59" s="174"/>
      <c r="DD59" s="174"/>
      <c r="DE59" s="174"/>
      <c r="DF59" s="174"/>
      <c r="DG59" s="174">
        <f t="shared" si="27"/>
        <v>6.1724253606172397E-2</v>
      </c>
      <c r="DH59" s="174">
        <f t="shared" si="28"/>
        <v>6.1020340113371097E-2</v>
      </c>
      <c r="DI59" s="548">
        <f t="shared" si="29"/>
        <v>6.9854187860291628E-2</v>
      </c>
    </row>
    <row r="60" spans="2:113" x14ac:dyDescent="0.25">
      <c r="B60" s="126">
        <v>40330</v>
      </c>
      <c r="C60" s="438">
        <v>75.09</v>
      </c>
      <c r="D60" s="439">
        <v>72.69</v>
      </c>
      <c r="E60" s="439">
        <v>61.07</v>
      </c>
      <c r="F60" s="439">
        <v>60.66</v>
      </c>
      <c r="G60" s="439">
        <v>62.83</v>
      </c>
      <c r="H60" s="439">
        <v>58.22</v>
      </c>
      <c r="I60" s="439">
        <v>63.12</v>
      </c>
      <c r="J60" s="439">
        <v>57.18</v>
      </c>
      <c r="K60" s="439">
        <v>70.75</v>
      </c>
      <c r="L60" s="439">
        <v>78.319999999999993</v>
      </c>
      <c r="M60" s="439">
        <v>69.67</v>
      </c>
      <c r="N60" s="439">
        <v>66.78</v>
      </c>
      <c r="O60" s="439">
        <v>79.02</v>
      </c>
      <c r="P60" s="439">
        <v>84.05</v>
      </c>
      <c r="Q60" s="439" t="s">
        <v>788</v>
      </c>
      <c r="R60" s="439" t="s">
        <v>788</v>
      </c>
      <c r="S60" s="439" t="s">
        <v>788</v>
      </c>
      <c r="T60" s="439" t="s">
        <v>788</v>
      </c>
      <c r="U60" s="439" t="s">
        <v>788</v>
      </c>
      <c r="V60" s="439" t="s">
        <v>788</v>
      </c>
      <c r="W60" s="439" t="s">
        <v>788</v>
      </c>
      <c r="X60" s="439" t="s">
        <v>788</v>
      </c>
      <c r="Y60" s="439" t="s">
        <v>788</v>
      </c>
      <c r="Z60" s="439" t="s">
        <v>788</v>
      </c>
      <c r="AA60" s="439" t="s">
        <v>788</v>
      </c>
      <c r="AB60" s="439" t="s">
        <v>788</v>
      </c>
      <c r="AC60" s="439" t="s">
        <v>788</v>
      </c>
      <c r="AD60" s="439" t="s">
        <v>788</v>
      </c>
      <c r="AE60" s="439" t="s">
        <v>788</v>
      </c>
      <c r="AF60" s="439" t="s">
        <v>788</v>
      </c>
      <c r="AG60" s="439" t="s">
        <v>788</v>
      </c>
      <c r="AH60" s="439" t="s">
        <v>788</v>
      </c>
      <c r="AI60" s="439" t="s">
        <v>788</v>
      </c>
      <c r="AJ60" s="439" t="s">
        <v>788</v>
      </c>
      <c r="AK60" s="247">
        <v>64.5</v>
      </c>
      <c r="AL60" s="247">
        <v>64.77</v>
      </c>
      <c r="AM60" s="441">
        <v>64.8</v>
      </c>
      <c r="AN60" s="442">
        <f t="shared" si="30"/>
        <v>-1.5213114754098367E-2</v>
      </c>
      <c r="AO60" s="442">
        <f t="shared" si="31"/>
        <v>-1.624035728786033E-2</v>
      </c>
      <c r="AP60" s="442">
        <f t="shared" si="0"/>
        <v>-1.5793714746172416E-2</v>
      </c>
      <c r="AQ60" s="442">
        <f t="shared" si="1"/>
        <v>-1.645819618169897E-3</v>
      </c>
      <c r="AR60" s="442">
        <f t="shared" si="2"/>
        <v>1.8314424635332172E-2</v>
      </c>
      <c r="AS60" s="442">
        <f t="shared" si="3"/>
        <v>3.7419814682822627E-2</v>
      </c>
      <c r="AT60" s="442">
        <f t="shared" si="4"/>
        <v>2.3014586709886542E-2</v>
      </c>
      <c r="AU60" s="442">
        <f t="shared" si="5"/>
        <v>4.92091388400695E-3</v>
      </c>
      <c r="AV60" s="442">
        <f t="shared" si="6"/>
        <v>2.4086143383394987E-3</v>
      </c>
      <c r="AW60" s="442">
        <f t="shared" si="7"/>
        <v>6.2110116625983203E-2</v>
      </c>
      <c r="AX60" s="442">
        <f t="shared" si="8"/>
        <v>1.9909237300541616E-2</v>
      </c>
      <c r="AY60" s="442">
        <f t="shared" si="9"/>
        <v>2.6752767527675303E-2</v>
      </c>
      <c r="AZ60" s="442">
        <f t="shared" si="10"/>
        <v>5.8823529411764719E-2</v>
      </c>
      <c r="BA60" s="442">
        <f t="shared" si="11"/>
        <v>1.7677684949751749E-2</v>
      </c>
      <c r="BB60" s="442"/>
      <c r="BC60" s="442"/>
      <c r="BD60" s="442"/>
      <c r="BE60" s="442"/>
      <c r="BF60" s="442"/>
      <c r="BG60" s="442"/>
      <c r="BH60" s="442"/>
      <c r="BI60" s="442"/>
      <c r="BJ60" s="442"/>
      <c r="BK60" s="442"/>
      <c r="BL60" s="442"/>
      <c r="BM60" s="442"/>
      <c r="BN60" s="442"/>
      <c r="BO60" s="442"/>
      <c r="BP60" s="442"/>
      <c r="BQ60" s="442"/>
      <c r="BR60" s="442"/>
      <c r="BS60" s="442"/>
      <c r="BT60" s="442"/>
      <c r="BU60" s="442"/>
      <c r="BV60" s="442">
        <f t="shared" si="12"/>
        <v>1.8957345971563955E-2</v>
      </c>
      <c r="BW60" s="442">
        <f t="shared" si="13"/>
        <v>1.7756128221244394E-2</v>
      </c>
      <c r="BX60" s="442">
        <f t="shared" si="14"/>
        <v>2.694136291600624E-2</v>
      </c>
      <c r="BY60" s="174">
        <f t="shared" si="32"/>
        <v>6.4200680272108901E-2</v>
      </c>
      <c r="BZ60" s="174">
        <f t="shared" si="33"/>
        <v>8.4763468139083642E-2</v>
      </c>
      <c r="CA60" s="174">
        <f t="shared" si="15"/>
        <v>5.4567432222414114E-2</v>
      </c>
      <c r="CB60" s="174">
        <f t="shared" si="16"/>
        <v>0.13851351351351338</v>
      </c>
      <c r="CC60" s="174">
        <f t="shared" si="17"/>
        <v>7.973878673311563E-2</v>
      </c>
      <c r="CD60" s="174">
        <f t="shared" si="18"/>
        <v>9.9943321367844229E-2</v>
      </c>
      <c r="CE60" s="174">
        <f t="shared" si="19"/>
        <v>8.9967190467967528E-2</v>
      </c>
      <c r="CF60" s="174">
        <f t="shared" si="20"/>
        <v>-3.0354417500423891E-2</v>
      </c>
      <c r="CG60" s="174">
        <f t="shared" si="21"/>
        <v>-9.3645913399948766E-2</v>
      </c>
      <c r="CH60" s="174">
        <f t="shared" si="22"/>
        <v>0.14252370532458047</v>
      </c>
      <c r="CI60" s="174">
        <f t="shared" si="23"/>
        <v>6.0426179604261776E-2</v>
      </c>
      <c r="CJ60" s="174">
        <f t="shared" si="24"/>
        <v>5.7482185273159292E-2</v>
      </c>
      <c r="CK60" s="174">
        <f t="shared" si="25"/>
        <v>0.13063385319788234</v>
      </c>
      <c r="CL60" s="174">
        <f t="shared" si="26"/>
        <v>0.19372248260190306</v>
      </c>
      <c r="CM60" s="174"/>
      <c r="CN60" s="174"/>
      <c r="CO60" s="174"/>
      <c r="CP60" s="174"/>
      <c r="CQ60" s="174"/>
      <c r="CR60" s="174"/>
      <c r="CS60" s="174"/>
      <c r="CT60" s="174"/>
      <c r="CU60" s="174"/>
      <c r="CV60" s="174"/>
      <c r="CW60" s="174"/>
      <c r="CX60" s="174"/>
      <c r="CY60" s="174"/>
      <c r="CZ60" s="174"/>
      <c r="DA60" s="174"/>
      <c r="DB60" s="174"/>
      <c r="DC60" s="174"/>
      <c r="DD60" s="174"/>
      <c r="DE60" s="174"/>
      <c r="DF60" s="174"/>
      <c r="DG60" s="174">
        <f t="shared" si="27"/>
        <v>6.6115702479338845E-2</v>
      </c>
      <c r="DH60" s="174">
        <f t="shared" si="28"/>
        <v>6.2151525090193394E-2</v>
      </c>
      <c r="DI60" s="548">
        <f t="shared" si="29"/>
        <v>0.10091743119266061</v>
      </c>
    </row>
    <row r="61" spans="2:113" x14ac:dyDescent="0.25">
      <c r="B61" s="126">
        <v>40422</v>
      </c>
      <c r="C61" s="438">
        <v>78.349999999999994</v>
      </c>
      <c r="D61" s="439">
        <v>72.2</v>
      </c>
      <c r="E61" s="439">
        <v>61.93</v>
      </c>
      <c r="F61" s="439">
        <v>61.89</v>
      </c>
      <c r="G61" s="439">
        <v>65.23</v>
      </c>
      <c r="H61" s="439">
        <v>57.76</v>
      </c>
      <c r="I61" s="439">
        <v>64.98</v>
      </c>
      <c r="J61" s="439">
        <v>62.93</v>
      </c>
      <c r="K61" s="439">
        <v>73.48</v>
      </c>
      <c r="L61" s="439">
        <v>82.52</v>
      </c>
      <c r="M61" s="439">
        <v>71.86</v>
      </c>
      <c r="N61" s="439">
        <v>62.65</v>
      </c>
      <c r="O61" s="439">
        <v>79.95</v>
      </c>
      <c r="P61" s="439">
        <v>81.33</v>
      </c>
      <c r="Q61" s="439" t="s">
        <v>788</v>
      </c>
      <c r="R61" s="439" t="s">
        <v>788</v>
      </c>
      <c r="S61" s="439" t="s">
        <v>788</v>
      </c>
      <c r="T61" s="439" t="s">
        <v>788</v>
      </c>
      <c r="U61" s="439" t="s">
        <v>788</v>
      </c>
      <c r="V61" s="439" t="s">
        <v>788</v>
      </c>
      <c r="W61" s="439" t="s">
        <v>788</v>
      </c>
      <c r="X61" s="439" t="s">
        <v>788</v>
      </c>
      <c r="Y61" s="439" t="s">
        <v>788</v>
      </c>
      <c r="Z61" s="439" t="s">
        <v>788</v>
      </c>
      <c r="AA61" s="439" t="s">
        <v>788</v>
      </c>
      <c r="AB61" s="439" t="s">
        <v>788</v>
      </c>
      <c r="AC61" s="439" t="s">
        <v>788</v>
      </c>
      <c r="AD61" s="439" t="s">
        <v>788</v>
      </c>
      <c r="AE61" s="439" t="s">
        <v>788</v>
      </c>
      <c r="AF61" s="439" t="s">
        <v>788</v>
      </c>
      <c r="AG61" s="439" t="s">
        <v>788</v>
      </c>
      <c r="AH61" s="439" t="s">
        <v>788</v>
      </c>
      <c r="AI61" s="439" t="s">
        <v>788</v>
      </c>
      <c r="AJ61" s="439" t="s">
        <v>788</v>
      </c>
      <c r="AK61" s="247">
        <v>66.58</v>
      </c>
      <c r="AL61" s="247">
        <v>67.040000000000006</v>
      </c>
      <c r="AM61" s="441">
        <v>65.06</v>
      </c>
      <c r="AN61" s="442">
        <f t="shared" si="30"/>
        <v>4.3414569183646279E-2</v>
      </c>
      <c r="AO61" s="442">
        <f t="shared" si="31"/>
        <v>-6.7409547393038061E-3</v>
      </c>
      <c r="AP61" s="442">
        <f t="shared" si="0"/>
        <v>1.4082200753233964E-2</v>
      </c>
      <c r="AQ61" s="442">
        <f t="shared" si="1"/>
        <v>2.0276953511374929E-2</v>
      </c>
      <c r="AR61" s="442">
        <f t="shared" si="2"/>
        <v>3.8198312907846699E-2</v>
      </c>
      <c r="AS61" s="442">
        <f t="shared" si="3"/>
        <v>-7.9010649261422872E-3</v>
      </c>
      <c r="AT61" s="442">
        <f t="shared" si="4"/>
        <v>2.9467680608365132E-2</v>
      </c>
      <c r="AU61" s="442">
        <f t="shared" si="5"/>
        <v>0.10055963623644626</v>
      </c>
      <c r="AV61" s="442">
        <f t="shared" si="6"/>
        <v>3.8586572438162658E-2</v>
      </c>
      <c r="AW61" s="442">
        <f t="shared" si="7"/>
        <v>5.3626149131767109E-2</v>
      </c>
      <c r="AX61" s="442">
        <f t="shared" si="8"/>
        <v>3.1433902684081971E-2</v>
      </c>
      <c r="AY61" s="442">
        <f t="shared" si="9"/>
        <v>-6.1844863731656208E-2</v>
      </c>
      <c r="AZ61" s="442">
        <f t="shared" si="10"/>
        <v>1.1769172361427493E-2</v>
      </c>
      <c r="BA61" s="442">
        <f t="shared" si="11"/>
        <v>-3.2361689470553179E-2</v>
      </c>
      <c r="BB61" s="442"/>
      <c r="BC61" s="442"/>
      <c r="BD61" s="442"/>
      <c r="BE61" s="442"/>
      <c r="BF61" s="442"/>
      <c r="BG61" s="442"/>
      <c r="BH61" s="442"/>
      <c r="BI61" s="442"/>
      <c r="BJ61" s="442"/>
      <c r="BK61" s="442"/>
      <c r="BL61" s="442"/>
      <c r="BM61" s="442"/>
      <c r="BN61" s="442"/>
      <c r="BO61" s="442"/>
      <c r="BP61" s="442"/>
      <c r="BQ61" s="442"/>
      <c r="BR61" s="442"/>
      <c r="BS61" s="442"/>
      <c r="BT61" s="442"/>
      <c r="BU61" s="442"/>
      <c r="BV61" s="442">
        <f t="shared" si="12"/>
        <v>3.2248062015503898E-2</v>
      </c>
      <c r="BW61" s="442">
        <f t="shared" si="13"/>
        <v>3.5047089702022749E-2</v>
      </c>
      <c r="BX61" s="442">
        <f t="shared" si="14"/>
        <v>4.0123456790124301E-3</v>
      </c>
      <c r="BY61" s="174">
        <f t="shared" si="32"/>
        <v>-1.1855215033421795E-2</v>
      </c>
      <c r="BZ61" s="174">
        <f t="shared" si="33"/>
        <v>2.6734926052332408E-2</v>
      </c>
      <c r="CA61" s="174">
        <f t="shared" si="15"/>
        <v>5.5025553662691573E-2</v>
      </c>
      <c r="CB61" s="174">
        <f t="shared" si="16"/>
        <v>0.14845054741139352</v>
      </c>
      <c r="CC61" s="174">
        <f t="shared" si="17"/>
        <v>9.0073529411764719E-2</v>
      </c>
      <c r="CD61" s="174">
        <f t="shared" si="18"/>
        <v>-1.6348773841961872E-2</v>
      </c>
      <c r="CE61" s="174">
        <f t="shared" si="19"/>
        <v>0.10023704707077541</v>
      </c>
      <c r="CF61" s="174">
        <f t="shared" si="20"/>
        <v>0.1038414313278373</v>
      </c>
      <c r="CG61" s="174">
        <f t="shared" si="21"/>
        <v>5.3627760252366041E-2</v>
      </c>
      <c r="CH61" s="174">
        <f t="shared" si="22"/>
        <v>0.15090655509065543</v>
      </c>
      <c r="CI61" s="174">
        <f t="shared" si="23"/>
        <v>7.9951908626390011E-2</v>
      </c>
      <c r="CJ61" s="174">
        <f t="shared" si="24"/>
        <v>-2.9735171132104665E-2</v>
      </c>
      <c r="CK61" s="174">
        <f t="shared" si="25"/>
        <v>0.19026351049575707</v>
      </c>
      <c r="CL61" s="174">
        <f t="shared" si="26"/>
        <v>0.14630021141649041</v>
      </c>
      <c r="CM61" s="174"/>
      <c r="CN61" s="174"/>
      <c r="CO61" s="174"/>
      <c r="CP61" s="174"/>
      <c r="CQ61" s="174"/>
      <c r="CR61" s="174"/>
      <c r="CS61" s="174"/>
      <c r="CT61" s="174"/>
      <c r="CU61" s="174"/>
      <c r="CV61" s="174"/>
      <c r="CW61" s="174"/>
      <c r="CX61" s="174"/>
      <c r="CY61" s="174"/>
      <c r="CZ61" s="174"/>
      <c r="DA61" s="174"/>
      <c r="DB61" s="174"/>
      <c r="DC61" s="174"/>
      <c r="DD61" s="174"/>
      <c r="DE61" s="174"/>
      <c r="DF61" s="174"/>
      <c r="DG61" s="174">
        <f t="shared" si="27"/>
        <v>8.2953806115809936E-2</v>
      </c>
      <c r="DH61" s="174">
        <f t="shared" si="28"/>
        <v>8.7076374250040667E-2</v>
      </c>
      <c r="DI61" s="548">
        <f t="shared" si="29"/>
        <v>4.3464314354450639E-2</v>
      </c>
    </row>
    <row r="62" spans="2:113" x14ac:dyDescent="0.25">
      <c r="B62" s="126">
        <v>40513</v>
      </c>
      <c r="C62" s="438">
        <v>81.03</v>
      </c>
      <c r="D62" s="439">
        <v>72.819999999999993</v>
      </c>
      <c r="E62" s="439">
        <v>64.58</v>
      </c>
      <c r="F62" s="439">
        <v>61.15</v>
      </c>
      <c r="G62" s="439">
        <v>66.53</v>
      </c>
      <c r="H62" s="439">
        <v>58.44</v>
      </c>
      <c r="I62" s="439">
        <v>68.36</v>
      </c>
      <c r="J62" s="439">
        <v>62.67</v>
      </c>
      <c r="K62" s="439">
        <v>72.64</v>
      </c>
      <c r="L62" s="439">
        <v>83.35</v>
      </c>
      <c r="M62" s="439">
        <v>72.34</v>
      </c>
      <c r="N62" s="439">
        <v>62.13</v>
      </c>
      <c r="O62" s="439">
        <v>78.16</v>
      </c>
      <c r="P62" s="439">
        <v>80.91</v>
      </c>
      <c r="Q62" s="439" t="s">
        <v>788</v>
      </c>
      <c r="R62" s="439" t="s">
        <v>788</v>
      </c>
      <c r="S62" s="439" t="s">
        <v>788</v>
      </c>
      <c r="T62" s="439" t="s">
        <v>788</v>
      </c>
      <c r="U62" s="439" t="s">
        <v>788</v>
      </c>
      <c r="V62" s="439" t="s">
        <v>788</v>
      </c>
      <c r="W62" s="439" t="s">
        <v>788</v>
      </c>
      <c r="X62" s="439" t="s">
        <v>788</v>
      </c>
      <c r="Y62" s="439" t="s">
        <v>788</v>
      </c>
      <c r="Z62" s="439" t="s">
        <v>788</v>
      </c>
      <c r="AA62" s="439" t="s">
        <v>788</v>
      </c>
      <c r="AB62" s="439" t="s">
        <v>788</v>
      </c>
      <c r="AC62" s="439" t="s">
        <v>788</v>
      </c>
      <c r="AD62" s="439" t="s">
        <v>788</v>
      </c>
      <c r="AE62" s="439" t="s">
        <v>788</v>
      </c>
      <c r="AF62" s="439" t="s">
        <v>788</v>
      </c>
      <c r="AG62" s="439" t="s">
        <v>788</v>
      </c>
      <c r="AH62" s="439" t="s">
        <v>788</v>
      </c>
      <c r="AI62" s="439" t="s">
        <v>788</v>
      </c>
      <c r="AJ62" s="439" t="s">
        <v>788</v>
      </c>
      <c r="AK62" s="247">
        <v>67.61</v>
      </c>
      <c r="AL62" s="247">
        <v>68.209999999999994</v>
      </c>
      <c r="AM62" s="441">
        <v>64.84</v>
      </c>
      <c r="AN62" s="442">
        <f t="shared" si="30"/>
        <v>3.4205488194001266E-2</v>
      </c>
      <c r="AO62" s="442">
        <f t="shared" si="31"/>
        <v>8.5872576177283833E-3</v>
      </c>
      <c r="AP62" s="442">
        <f t="shared" si="0"/>
        <v>4.2790247053124508E-2</v>
      </c>
      <c r="AQ62" s="442">
        <f t="shared" si="1"/>
        <v>-1.1956697366295121E-2</v>
      </c>
      <c r="AR62" s="442">
        <f t="shared" si="2"/>
        <v>1.9929480300475255E-2</v>
      </c>
      <c r="AS62" s="442">
        <f t="shared" si="3"/>
        <v>1.1772853185595622E-2</v>
      </c>
      <c r="AT62" s="442">
        <f t="shared" si="4"/>
        <v>5.201600492459213E-2</v>
      </c>
      <c r="AU62" s="442">
        <f t="shared" si="5"/>
        <v>-4.1315747656125446E-3</v>
      </c>
      <c r="AV62" s="442">
        <f t="shared" si="6"/>
        <v>-1.1431682090364825E-2</v>
      </c>
      <c r="AW62" s="442">
        <f t="shared" si="7"/>
        <v>1.0058167716917144E-2</v>
      </c>
      <c r="AX62" s="442">
        <f t="shared" si="8"/>
        <v>6.6796548844976211E-3</v>
      </c>
      <c r="AY62" s="442">
        <f t="shared" si="9"/>
        <v>-8.3000798084595928E-3</v>
      </c>
      <c r="AZ62" s="442">
        <f t="shared" si="10"/>
        <v>-2.2388993120700529E-2</v>
      </c>
      <c r="BA62" s="442">
        <f t="shared" si="11"/>
        <v>-5.1641460715603493E-3</v>
      </c>
      <c r="BB62" s="442"/>
      <c r="BC62" s="442"/>
      <c r="BD62" s="442"/>
      <c r="BE62" s="442"/>
      <c r="BF62" s="442"/>
      <c r="BG62" s="442"/>
      <c r="BH62" s="442"/>
      <c r="BI62" s="442"/>
      <c r="BJ62" s="442"/>
      <c r="BK62" s="442"/>
      <c r="BL62" s="442"/>
      <c r="BM62" s="442"/>
      <c r="BN62" s="442"/>
      <c r="BO62" s="442"/>
      <c r="BP62" s="442"/>
      <c r="BQ62" s="442"/>
      <c r="BR62" s="442"/>
      <c r="BS62" s="442"/>
      <c r="BT62" s="442"/>
      <c r="BU62" s="442"/>
      <c r="BV62" s="442">
        <f t="shared" si="12"/>
        <v>1.547011114448793E-2</v>
      </c>
      <c r="BW62" s="442">
        <f t="shared" si="13"/>
        <v>1.7452267303102342E-2</v>
      </c>
      <c r="BX62" s="442">
        <f t="shared" si="14"/>
        <v>-3.3814940055333365E-3</v>
      </c>
      <c r="BY62" s="174">
        <f t="shared" si="32"/>
        <v>2.5306845501708253E-2</v>
      </c>
      <c r="BZ62" s="174">
        <f t="shared" si="33"/>
        <v>-1.8995015492388689E-2</v>
      </c>
      <c r="CA62" s="174">
        <f t="shared" si="15"/>
        <v>8.3557046979865657E-2</v>
      </c>
      <c r="CB62" s="174">
        <f t="shared" si="16"/>
        <v>0.1033922771562612</v>
      </c>
      <c r="CC62" s="174">
        <f t="shared" si="17"/>
        <v>0.10827919373646511</v>
      </c>
      <c r="CD62" s="174">
        <f t="shared" si="18"/>
        <v>7.4659801397572556E-2</v>
      </c>
      <c r="CE62" s="174">
        <f t="shared" si="19"/>
        <v>0.1533659524211235</v>
      </c>
      <c r="CF62" s="174">
        <f t="shared" si="20"/>
        <v>0.10121244069583568</v>
      </c>
      <c r="CG62" s="174">
        <f t="shared" si="21"/>
        <v>3.7269741539340373E-2</v>
      </c>
      <c r="CH62" s="174">
        <f t="shared" si="22"/>
        <v>0.14712358932012104</v>
      </c>
      <c r="CI62" s="174">
        <f t="shared" si="23"/>
        <v>6.1949500880798647E-2</v>
      </c>
      <c r="CJ62" s="174">
        <f t="shared" si="24"/>
        <v>-3.0430711610486827E-2</v>
      </c>
      <c r="CK62" s="174">
        <f t="shared" si="25"/>
        <v>4.2411309682581999E-2</v>
      </c>
      <c r="CL62" s="174">
        <f t="shared" si="26"/>
        <v>5.8477237048665698E-2</v>
      </c>
      <c r="CM62" s="174"/>
      <c r="CN62" s="174"/>
      <c r="CO62" s="174"/>
      <c r="CP62" s="174"/>
      <c r="CQ62" s="174"/>
      <c r="CR62" s="174"/>
      <c r="CS62" s="174"/>
      <c r="CT62" s="174"/>
      <c r="CU62" s="174"/>
      <c r="CV62" s="174"/>
      <c r="CW62" s="174"/>
      <c r="CX62" s="174"/>
      <c r="CY62" s="174"/>
      <c r="CZ62" s="174"/>
      <c r="DA62" s="174"/>
      <c r="DB62" s="174"/>
      <c r="DC62" s="174"/>
      <c r="DD62" s="174"/>
      <c r="DE62" s="174"/>
      <c r="DF62" s="174"/>
      <c r="DG62" s="174">
        <f t="shared" si="27"/>
        <v>9.2598577892695433E-2</v>
      </c>
      <c r="DH62" s="174">
        <f t="shared" si="28"/>
        <v>9.574297188755021E-2</v>
      </c>
      <c r="DI62" s="548">
        <f t="shared" si="29"/>
        <v>5.9650269651903898E-2</v>
      </c>
    </row>
    <row r="63" spans="2:113" x14ac:dyDescent="0.25">
      <c r="B63" s="126">
        <v>40603</v>
      </c>
      <c r="C63" s="438">
        <v>82.39</v>
      </c>
      <c r="D63" s="439">
        <v>75.459999999999994</v>
      </c>
      <c r="E63" s="439">
        <v>66.459999999999994</v>
      </c>
      <c r="F63" s="439">
        <v>63.35</v>
      </c>
      <c r="G63" s="439">
        <v>68.48</v>
      </c>
      <c r="H63" s="439">
        <v>61.7</v>
      </c>
      <c r="I63" s="439">
        <v>68.78</v>
      </c>
      <c r="J63" s="439">
        <v>62.6</v>
      </c>
      <c r="K63" s="439">
        <v>73.790000000000006</v>
      </c>
      <c r="L63" s="439">
        <v>80.31</v>
      </c>
      <c r="M63" s="439">
        <v>74.78</v>
      </c>
      <c r="N63" s="439">
        <v>76.47</v>
      </c>
      <c r="O63" s="439">
        <v>81.709999999999994</v>
      </c>
      <c r="P63" s="439">
        <v>83.94</v>
      </c>
      <c r="Q63" s="439" t="s">
        <v>788</v>
      </c>
      <c r="R63" s="439" t="s">
        <v>788</v>
      </c>
      <c r="S63" s="439" t="s">
        <v>788</v>
      </c>
      <c r="T63" s="439" t="s">
        <v>788</v>
      </c>
      <c r="U63" s="439" t="s">
        <v>788</v>
      </c>
      <c r="V63" s="439" t="s">
        <v>788</v>
      </c>
      <c r="W63" s="439" t="s">
        <v>788</v>
      </c>
      <c r="X63" s="439" t="s">
        <v>788</v>
      </c>
      <c r="Y63" s="439" t="s">
        <v>788</v>
      </c>
      <c r="Z63" s="439" t="s">
        <v>788</v>
      </c>
      <c r="AA63" s="439" t="s">
        <v>788</v>
      </c>
      <c r="AB63" s="439" t="s">
        <v>788</v>
      </c>
      <c r="AC63" s="439" t="s">
        <v>788</v>
      </c>
      <c r="AD63" s="439" t="s">
        <v>788</v>
      </c>
      <c r="AE63" s="439" t="s">
        <v>788</v>
      </c>
      <c r="AF63" s="439" t="s">
        <v>788</v>
      </c>
      <c r="AG63" s="439" t="s">
        <v>788</v>
      </c>
      <c r="AH63" s="439" t="s">
        <v>788</v>
      </c>
      <c r="AI63" s="439" t="s">
        <v>788</v>
      </c>
      <c r="AJ63" s="439" t="s">
        <v>788</v>
      </c>
      <c r="AK63" s="247">
        <v>69.5</v>
      </c>
      <c r="AL63" s="247">
        <v>69.98</v>
      </c>
      <c r="AM63" s="441">
        <v>68.150000000000006</v>
      </c>
      <c r="AN63" s="442">
        <f t="shared" si="30"/>
        <v>1.678390719486611E-2</v>
      </c>
      <c r="AO63" s="442">
        <f t="shared" si="31"/>
        <v>3.6253776435045237E-2</v>
      </c>
      <c r="AP63" s="442">
        <f t="shared" si="0"/>
        <v>2.9111179931867293E-2</v>
      </c>
      <c r="AQ63" s="442">
        <f t="shared" si="1"/>
        <v>3.5977105478331994E-2</v>
      </c>
      <c r="AR63" s="442">
        <f t="shared" si="2"/>
        <v>2.93100856756352E-2</v>
      </c>
      <c r="AS63" s="442">
        <f t="shared" si="3"/>
        <v>5.578370978781666E-2</v>
      </c>
      <c r="AT63" s="442">
        <f t="shared" si="4"/>
        <v>6.1439438267993918E-3</v>
      </c>
      <c r="AU63" s="442">
        <f t="shared" si="5"/>
        <v>-1.11696186373067E-3</v>
      </c>
      <c r="AV63" s="442">
        <f t="shared" si="6"/>
        <v>1.5831497797356819E-2</v>
      </c>
      <c r="AW63" s="442">
        <f t="shared" si="7"/>
        <v>-3.6472705458908128E-2</v>
      </c>
      <c r="AX63" s="442">
        <f t="shared" si="8"/>
        <v>3.3729610174177527E-2</v>
      </c>
      <c r="AY63" s="442">
        <f t="shared" si="9"/>
        <v>0.23080637373249635</v>
      </c>
      <c r="AZ63" s="442">
        <f t="shared" si="10"/>
        <v>4.5419651995905808E-2</v>
      </c>
      <c r="BA63" s="442">
        <f t="shared" si="11"/>
        <v>3.7449017426770537E-2</v>
      </c>
      <c r="BB63" s="442"/>
      <c r="BC63" s="442"/>
      <c r="BD63" s="442"/>
      <c r="BE63" s="442"/>
      <c r="BF63" s="442"/>
      <c r="BG63" s="442"/>
      <c r="BH63" s="442"/>
      <c r="BI63" s="442"/>
      <c r="BJ63" s="442"/>
      <c r="BK63" s="442"/>
      <c r="BL63" s="442"/>
      <c r="BM63" s="442"/>
      <c r="BN63" s="442"/>
      <c r="BO63" s="442"/>
      <c r="BP63" s="442"/>
      <c r="BQ63" s="442"/>
      <c r="BR63" s="442"/>
      <c r="BS63" s="442"/>
      <c r="BT63" s="442"/>
      <c r="BU63" s="442"/>
      <c r="BV63" s="442">
        <f t="shared" si="12"/>
        <v>2.79544446087856E-2</v>
      </c>
      <c r="BW63" s="442">
        <f t="shared" si="13"/>
        <v>2.5949274299956082E-2</v>
      </c>
      <c r="BX63" s="442">
        <f t="shared" si="14"/>
        <v>5.1048735348550256E-2</v>
      </c>
      <c r="BY63" s="174">
        <f t="shared" si="32"/>
        <v>8.0524590163934429E-2</v>
      </c>
      <c r="BZ63" s="174">
        <f t="shared" si="33"/>
        <v>2.1247800784950588E-2</v>
      </c>
      <c r="CA63" s="174">
        <f t="shared" si="15"/>
        <v>7.1071716357775871E-2</v>
      </c>
      <c r="CB63" s="174">
        <f t="shared" si="16"/>
        <v>4.2626728110599199E-2</v>
      </c>
      <c r="CC63" s="174">
        <f t="shared" si="17"/>
        <v>0.10988654781199347</v>
      </c>
      <c r="CD63" s="174">
        <f t="shared" si="18"/>
        <v>9.9429793300071401E-2</v>
      </c>
      <c r="CE63" s="174">
        <f t="shared" si="19"/>
        <v>0.1147487844408428</v>
      </c>
      <c r="CF63" s="174">
        <f t="shared" si="20"/>
        <v>0.10017574692442888</v>
      </c>
      <c r="CG63" s="174">
        <f t="shared" si="21"/>
        <v>4.5480306035704299E-2</v>
      </c>
      <c r="CH63" s="174">
        <f t="shared" si="22"/>
        <v>8.9096826688364716E-2</v>
      </c>
      <c r="CI63" s="174">
        <f t="shared" si="23"/>
        <v>9.4715268628312144E-2</v>
      </c>
      <c r="CJ63" s="174">
        <f t="shared" si="24"/>
        <v>0.17573800738007361</v>
      </c>
      <c r="CK63" s="174">
        <f t="shared" si="25"/>
        <v>9.4868015543347228E-2</v>
      </c>
      <c r="CL63" s="174">
        <f t="shared" si="26"/>
        <v>1.6345804576825218E-2</v>
      </c>
      <c r="CM63" s="174"/>
      <c r="CN63" s="174"/>
      <c r="CO63" s="174"/>
      <c r="CP63" s="174"/>
      <c r="CQ63" s="174"/>
      <c r="CR63" s="174"/>
      <c r="CS63" s="174"/>
      <c r="CT63" s="174"/>
      <c r="CU63" s="174"/>
      <c r="CV63" s="174"/>
      <c r="CW63" s="174"/>
      <c r="CX63" s="174"/>
      <c r="CY63" s="174"/>
      <c r="CZ63" s="174"/>
      <c r="DA63" s="174"/>
      <c r="DB63" s="174"/>
      <c r="DC63" s="174"/>
      <c r="DD63" s="174"/>
      <c r="DE63" s="174"/>
      <c r="DF63" s="174"/>
      <c r="DG63" s="174">
        <f t="shared" si="27"/>
        <v>9.794628751974721E-2</v>
      </c>
      <c r="DH63" s="174">
        <f t="shared" si="28"/>
        <v>9.9622878692646077E-2</v>
      </c>
      <c r="DI63" s="548">
        <f t="shared" si="29"/>
        <v>8.0031695721077822E-2</v>
      </c>
    </row>
    <row r="64" spans="2:113" x14ac:dyDescent="0.25">
      <c r="B64" s="126">
        <v>40695</v>
      </c>
      <c r="C64" s="438">
        <v>83.99</v>
      </c>
      <c r="D64" s="439">
        <v>76.599999999999994</v>
      </c>
      <c r="E64" s="439">
        <v>69.86</v>
      </c>
      <c r="F64" s="439">
        <v>63.69</v>
      </c>
      <c r="G64" s="439">
        <v>69.849999999999994</v>
      </c>
      <c r="H64" s="439">
        <v>62.81</v>
      </c>
      <c r="I64" s="439">
        <v>68.930000000000007</v>
      </c>
      <c r="J64" s="439">
        <v>64.69</v>
      </c>
      <c r="K64" s="439">
        <v>73.62</v>
      </c>
      <c r="L64" s="439">
        <v>85.78</v>
      </c>
      <c r="M64" s="439">
        <v>76.900000000000006</v>
      </c>
      <c r="N64" s="439">
        <v>76.81</v>
      </c>
      <c r="O64" s="439">
        <v>84.12</v>
      </c>
      <c r="P64" s="439">
        <v>83.93</v>
      </c>
      <c r="Q64" s="439" t="s">
        <v>788</v>
      </c>
      <c r="R64" s="439" t="s">
        <v>788</v>
      </c>
      <c r="S64" s="439" t="s">
        <v>788</v>
      </c>
      <c r="T64" s="439" t="s">
        <v>788</v>
      </c>
      <c r="U64" s="439" t="s">
        <v>788</v>
      </c>
      <c r="V64" s="439" t="s">
        <v>788</v>
      </c>
      <c r="W64" s="439" t="s">
        <v>788</v>
      </c>
      <c r="X64" s="439" t="s">
        <v>788</v>
      </c>
      <c r="Y64" s="439" t="s">
        <v>788</v>
      </c>
      <c r="Z64" s="439" t="s">
        <v>788</v>
      </c>
      <c r="AA64" s="439" t="s">
        <v>788</v>
      </c>
      <c r="AB64" s="439" t="s">
        <v>788</v>
      </c>
      <c r="AC64" s="439" t="s">
        <v>788</v>
      </c>
      <c r="AD64" s="439" t="s">
        <v>788</v>
      </c>
      <c r="AE64" s="439" t="s">
        <v>788</v>
      </c>
      <c r="AF64" s="439" t="s">
        <v>788</v>
      </c>
      <c r="AG64" s="439" t="s">
        <v>788</v>
      </c>
      <c r="AH64" s="439" t="s">
        <v>788</v>
      </c>
      <c r="AI64" s="439" t="s">
        <v>788</v>
      </c>
      <c r="AJ64" s="439" t="s">
        <v>788</v>
      </c>
      <c r="AK64" s="247">
        <v>70.900000000000006</v>
      </c>
      <c r="AL64" s="247">
        <v>71.41</v>
      </c>
      <c r="AM64" s="441">
        <v>69.069999999999993</v>
      </c>
      <c r="AN64" s="442">
        <f t="shared" si="30"/>
        <v>1.9419832503944523E-2</v>
      </c>
      <c r="AO64" s="442">
        <f t="shared" si="31"/>
        <v>1.5107341637953908E-2</v>
      </c>
      <c r="AP64" s="442">
        <f t="shared" si="0"/>
        <v>5.1158591634065775E-2</v>
      </c>
      <c r="AQ64" s="442">
        <f t="shared" si="1"/>
        <v>5.3670086819257445E-3</v>
      </c>
      <c r="AR64" s="442">
        <f t="shared" si="2"/>
        <v>2.0005841121495171E-2</v>
      </c>
      <c r="AS64" s="442">
        <f t="shared" si="3"/>
        <v>1.7990275526742261E-2</v>
      </c>
      <c r="AT64" s="442">
        <f t="shared" si="4"/>
        <v>2.1808665309683839E-3</v>
      </c>
      <c r="AU64" s="442">
        <f t="shared" si="5"/>
        <v>3.3386581469648569E-2</v>
      </c>
      <c r="AV64" s="442">
        <f t="shared" si="6"/>
        <v>-2.3038352080227975E-3</v>
      </c>
      <c r="AW64" s="442">
        <f t="shared" si="7"/>
        <v>6.8111069605279573E-2</v>
      </c>
      <c r="AX64" s="442">
        <f t="shared" si="8"/>
        <v>2.8349826156726543E-2</v>
      </c>
      <c r="AY64" s="442">
        <f t="shared" si="9"/>
        <v>4.4461880476003302E-3</v>
      </c>
      <c r="AZ64" s="442">
        <f t="shared" si="10"/>
        <v>2.9494553910170307E-2</v>
      </c>
      <c r="BA64" s="442">
        <f t="shared" si="11"/>
        <v>-1.1913271384311752E-4</v>
      </c>
      <c r="BB64" s="442"/>
      <c r="BC64" s="442"/>
      <c r="BD64" s="442"/>
      <c r="BE64" s="442"/>
      <c r="BF64" s="442"/>
      <c r="BG64" s="442"/>
      <c r="BH64" s="442"/>
      <c r="BI64" s="442"/>
      <c r="BJ64" s="442"/>
      <c r="BK64" s="442"/>
      <c r="BL64" s="442"/>
      <c r="BM64" s="442"/>
      <c r="BN64" s="442"/>
      <c r="BO64" s="442"/>
      <c r="BP64" s="442"/>
      <c r="BQ64" s="442"/>
      <c r="BR64" s="442"/>
      <c r="BS64" s="442"/>
      <c r="BT64" s="442"/>
      <c r="BU64" s="442"/>
      <c r="BV64" s="442">
        <f t="shared" si="12"/>
        <v>2.0143884892086517E-2</v>
      </c>
      <c r="BW64" s="442">
        <f t="shared" si="13"/>
        <v>2.0434409831380229E-2</v>
      </c>
      <c r="BX64" s="442">
        <f t="shared" si="14"/>
        <v>1.3499633162142199E-2</v>
      </c>
      <c r="BY64" s="174">
        <f t="shared" si="32"/>
        <v>0.11852443734185636</v>
      </c>
      <c r="BZ64" s="174">
        <f t="shared" si="33"/>
        <v>5.3790067409547282E-2</v>
      </c>
      <c r="CA64" s="174">
        <f t="shared" si="15"/>
        <v>0.14393319141968242</v>
      </c>
      <c r="CB64" s="174">
        <f t="shared" si="16"/>
        <v>4.9950544015825882E-2</v>
      </c>
      <c r="CC64" s="174">
        <f t="shared" si="17"/>
        <v>0.11173006525545115</v>
      </c>
      <c r="CD64" s="174">
        <f t="shared" si="18"/>
        <v>7.8838886980419076E-2</v>
      </c>
      <c r="CE64" s="174">
        <f t="shared" si="19"/>
        <v>9.2046894803548884E-2</v>
      </c>
      <c r="CF64" s="174">
        <f t="shared" si="20"/>
        <v>0.13133962924099341</v>
      </c>
      <c r="CG64" s="174">
        <f t="shared" si="21"/>
        <v>4.056537102473512E-2</v>
      </c>
      <c r="CH64" s="174">
        <f t="shared" si="22"/>
        <v>9.525025536261511E-2</v>
      </c>
      <c r="CI64" s="174">
        <f t="shared" si="23"/>
        <v>0.10377493899813417</v>
      </c>
      <c r="CJ64" s="174">
        <f t="shared" si="24"/>
        <v>0.15019466906259371</v>
      </c>
      <c r="CK64" s="174">
        <f t="shared" si="25"/>
        <v>6.4540622627183186E-2</v>
      </c>
      <c r="CL64" s="174">
        <f t="shared" si="26"/>
        <v>-1.4277215942889443E-3</v>
      </c>
      <c r="CM64" s="174"/>
      <c r="CN64" s="174"/>
      <c r="CO64" s="174"/>
      <c r="CP64" s="174"/>
      <c r="CQ64" s="174"/>
      <c r="CR64" s="174"/>
      <c r="CS64" s="174"/>
      <c r="CT64" s="174"/>
      <c r="CU64" s="174"/>
      <c r="CV64" s="174"/>
      <c r="CW64" s="174"/>
      <c r="CX64" s="174"/>
      <c r="CY64" s="174"/>
      <c r="CZ64" s="174"/>
      <c r="DA64" s="174"/>
      <c r="DB64" s="174"/>
      <c r="DC64" s="174"/>
      <c r="DD64" s="174"/>
      <c r="DE64" s="174"/>
      <c r="DF64" s="174"/>
      <c r="DG64" s="174">
        <f t="shared" si="27"/>
        <v>9.9224806201550386E-2</v>
      </c>
      <c r="DH64" s="174">
        <f t="shared" si="28"/>
        <v>0.10251659719005723</v>
      </c>
      <c r="DI64" s="548">
        <f t="shared" si="29"/>
        <v>6.5895061728395099E-2</v>
      </c>
    </row>
    <row r="65" spans="2:113" x14ac:dyDescent="0.25">
      <c r="B65" s="126">
        <v>40787</v>
      </c>
      <c r="C65" s="438">
        <v>85.53</v>
      </c>
      <c r="D65" s="439">
        <v>76.02</v>
      </c>
      <c r="E65" s="439">
        <v>72.2</v>
      </c>
      <c r="F65" s="439">
        <v>66.900000000000006</v>
      </c>
      <c r="G65" s="439">
        <v>72.37</v>
      </c>
      <c r="H65" s="439">
        <v>61.27</v>
      </c>
      <c r="I65" s="439">
        <v>70.430000000000007</v>
      </c>
      <c r="J65" s="439">
        <v>65.8</v>
      </c>
      <c r="K65" s="439">
        <v>74.58</v>
      </c>
      <c r="L65" s="439">
        <v>84.43</v>
      </c>
      <c r="M65" s="439">
        <v>76.97</v>
      </c>
      <c r="N65" s="439">
        <v>74.08</v>
      </c>
      <c r="O65" s="439">
        <v>82.29</v>
      </c>
      <c r="P65" s="439">
        <v>82.51</v>
      </c>
      <c r="Q65" s="439" t="s">
        <v>788</v>
      </c>
      <c r="R65" s="439" t="s">
        <v>788</v>
      </c>
      <c r="S65" s="439" t="s">
        <v>788</v>
      </c>
      <c r="T65" s="439" t="s">
        <v>788</v>
      </c>
      <c r="U65" s="439" t="s">
        <v>788</v>
      </c>
      <c r="V65" s="439" t="s">
        <v>788</v>
      </c>
      <c r="W65" s="439" t="s">
        <v>788</v>
      </c>
      <c r="X65" s="439" t="s">
        <v>788</v>
      </c>
      <c r="Y65" s="439" t="s">
        <v>788</v>
      </c>
      <c r="Z65" s="439" t="s">
        <v>788</v>
      </c>
      <c r="AA65" s="439" t="s">
        <v>788</v>
      </c>
      <c r="AB65" s="439" t="s">
        <v>788</v>
      </c>
      <c r="AC65" s="439" t="s">
        <v>788</v>
      </c>
      <c r="AD65" s="439" t="s">
        <v>788</v>
      </c>
      <c r="AE65" s="439" t="s">
        <v>788</v>
      </c>
      <c r="AF65" s="439" t="s">
        <v>788</v>
      </c>
      <c r="AG65" s="439" t="s">
        <v>788</v>
      </c>
      <c r="AH65" s="439" t="s">
        <v>788</v>
      </c>
      <c r="AI65" s="439" t="s">
        <v>788</v>
      </c>
      <c r="AJ65" s="439" t="s">
        <v>788</v>
      </c>
      <c r="AK65" s="247">
        <v>72.61</v>
      </c>
      <c r="AL65" s="247">
        <v>73.33</v>
      </c>
      <c r="AM65" s="441">
        <v>68.680000000000007</v>
      </c>
      <c r="AN65" s="442">
        <f t="shared" si="30"/>
        <v>1.8335516132873098E-2</v>
      </c>
      <c r="AO65" s="442">
        <f t="shared" si="31"/>
        <v>-7.5718015665796612E-3</v>
      </c>
      <c r="AP65" s="442">
        <f t="shared" si="0"/>
        <v>3.3495562553678804E-2</v>
      </c>
      <c r="AQ65" s="442">
        <f t="shared" si="1"/>
        <v>5.040037682524745E-2</v>
      </c>
      <c r="AR65" s="442">
        <f t="shared" si="2"/>
        <v>3.6077308518253526E-2</v>
      </c>
      <c r="AS65" s="442">
        <f t="shared" si="3"/>
        <v>-2.4518388791593626E-2</v>
      </c>
      <c r="AT65" s="442">
        <f t="shared" si="4"/>
        <v>2.1761207021616213E-2</v>
      </c>
      <c r="AU65" s="442">
        <f t="shared" si="5"/>
        <v>1.7158757149482229E-2</v>
      </c>
      <c r="AV65" s="442">
        <f t="shared" si="6"/>
        <v>1.3039934800325836E-2</v>
      </c>
      <c r="AW65" s="442">
        <f t="shared" si="7"/>
        <v>-1.5737934250407926E-2</v>
      </c>
      <c r="AX65" s="442">
        <f t="shared" si="8"/>
        <v>9.1027308192459522E-4</v>
      </c>
      <c r="AY65" s="442">
        <f t="shared" si="9"/>
        <v>-3.5542247103241831E-2</v>
      </c>
      <c r="AZ65" s="442">
        <f t="shared" si="10"/>
        <v>-2.1754636233951463E-2</v>
      </c>
      <c r="BA65" s="442">
        <f t="shared" si="11"/>
        <v>-1.6918860955558168E-2</v>
      </c>
      <c r="BB65" s="442"/>
      <c r="BC65" s="442"/>
      <c r="BD65" s="442"/>
      <c r="BE65" s="442"/>
      <c r="BF65" s="442"/>
      <c r="BG65" s="442"/>
      <c r="BH65" s="442"/>
      <c r="BI65" s="442"/>
      <c r="BJ65" s="442"/>
      <c r="BK65" s="442"/>
      <c r="BL65" s="442"/>
      <c r="BM65" s="442"/>
      <c r="BN65" s="442"/>
      <c r="BO65" s="442"/>
      <c r="BP65" s="442"/>
      <c r="BQ65" s="442"/>
      <c r="BR65" s="442"/>
      <c r="BS65" s="442"/>
      <c r="BT65" s="442"/>
      <c r="BU65" s="442"/>
      <c r="BV65" s="442">
        <f t="shared" si="12"/>
        <v>2.4118476727785554E-2</v>
      </c>
      <c r="BW65" s="442">
        <f t="shared" si="13"/>
        <v>2.6886990617560613E-2</v>
      </c>
      <c r="BX65" s="442">
        <f t="shared" si="14"/>
        <v>-5.6464456348629399E-3</v>
      </c>
      <c r="BY65" s="174">
        <f t="shared" si="32"/>
        <v>9.1640076579451168E-2</v>
      </c>
      <c r="BZ65" s="174">
        <f t="shared" si="33"/>
        <v>5.2908587257617601E-2</v>
      </c>
      <c r="CA65" s="174">
        <f t="shared" si="15"/>
        <v>0.16583239140965622</v>
      </c>
      <c r="CB65" s="174">
        <f t="shared" si="16"/>
        <v>8.0950072709646159E-2</v>
      </c>
      <c r="CC65" s="174">
        <f t="shared" si="17"/>
        <v>0.10945883795799483</v>
      </c>
      <c r="CD65" s="174">
        <f t="shared" si="18"/>
        <v>6.0768698060941873E-2</v>
      </c>
      <c r="CE65" s="174">
        <f t="shared" si="19"/>
        <v>8.3871960603262519E-2</v>
      </c>
      <c r="CF65" s="174">
        <f t="shared" si="20"/>
        <v>4.560622914349266E-2</v>
      </c>
      <c r="CG65" s="174">
        <f t="shared" si="21"/>
        <v>1.4970059880239361E-2</v>
      </c>
      <c r="CH65" s="174">
        <f t="shared" si="22"/>
        <v>2.3145904023267327E-2</v>
      </c>
      <c r="CI65" s="174">
        <f t="shared" si="23"/>
        <v>7.1110492624547827E-2</v>
      </c>
      <c r="CJ65" s="174">
        <f t="shared" si="24"/>
        <v>0.18244213886671989</v>
      </c>
      <c r="CK65" s="174">
        <f t="shared" si="25"/>
        <v>2.9268292682926855E-2</v>
      </c>
      <c r="CL65" s="174">
        <f t="shared" si="26"/>
        <v>1.4508791343907701E-2</v>
      </c>
      <c r="CM65" s="174"/>
      <c r="CN65" s="174"/>
      <c r="CO65" s="174"/>
      <c r="CP65" s="174"/>
      <c r="CQ65" s="174"/>
      <c r="CR65" s="174"/>
      <c r="CS65" s="174"/>
      <c r="CT65" s="174"/>
      <c r="CU65" s="174"/>
      <c r="CV65" s="174"/>
      <c r="CW65" s="174"/>
      <c r="CX65" s="174"/>
      <c r="CY65" s="174"/>
      <c r="CZ65" s="174"/>
      <c r="DA65" s="174"/>
      <c r="DB65" s="174"/>
      <c r="DC65" s="174"/>
      <c r="DD65" s="174"/>
      <c r="DE65" s="174"/>
      <c r="DF65" s="174"/>
      <c r="DG65" s="174">
        <f t="shared" si="27"/>
        <v>9.0567738059477376E-2</v>
      </c>
      <c r="DH65" s="174">
        <f t="shared" si="28"/>
        <v>9.3824582338902118E-2</v>
      </c>
      <c r="DI65" s="548">
        <f t="shared" si="29"/>
        <v>5.5640946818321657E-2</v>
      </c>
    </row>
    <row r="66" spans="2:113" x14ac:dyDescent="0.25">
      <c r="B66" s="126">
        <v>40878</v>
      </c>
      <c r="C66" s="438">
        <v>89.06</v>
      </c>
      <c r="D66" s="439">
        <v>76.17</v>
      </c>
      <c r="E66" s="439">
        <v>74.69</v>
      </c>
      <c r="F66" s="439">
        <v>67.28</v>
      </c>
      <c r="G66" s="439">
        <v>74.180000000000007</v>
      </c>
      <c r="H66" s="439">
        <v>61.78</v>
      </c>
      <c r="I66" s="439">
        <v>70.69</v>
      </c>
      <c r="J66" s="439">
        <v>66.5</v>
      </c>
      <c r="K66" s="439">
        <v>75.819999999999993</v>
      </c>
      <c r="L66" s="439">
        <v>85.29</v>
      </c>
      <c r="M66" s="439">
        <v>78.84</v>
      </c>
      <c r="N66" s="439">
        <v>76.209999999999994</v>
      </c>
      <c r="O66" s="439">
        <v>87.19</v>
      </c>
      <c r="P66" s="439">
        <v>81.23</v>
      </c>
      <c r="Q66" s="439" t="s">
        <v>788</v>
      </c>
      <c r="R66" s="439" t="s">
        <v>788</v>
      </c>
      <c r="S66" s="439" t="s">
        <v>788</v>
      </c>
      <c r="T66" s="439" t="s">
        <v>788</v>
      </c>
      <c r="U66" s="439" t="s">
        <v>788</v>
      </c>
      <c r="V66" s="439" t="s">
        <v>788</v>
      </c>
      <c r="W66" s="439" t="s">
        <v>788</v>
      </c>
      <c r="X66" s="439" t="s">
        <v>788</v>
      </c>
      <c r="Y66" s="439" t="s">
        <v>788</v>
      </c>
      <c r="Z66" s="439" t="s">
        <v>788</v>
      </c>
      <c r="AA66" s="439" t="s">
        <v>788</v>
      </c>
      <c r="AB66" s="439" t="s">
        <v>788</v>
      </c>
      <c r="AC66" s="439" t="s">
        <v>788</v>
      </c>
      <c r="AD66" s="439" t="s">
        <v>788</v>
      </c>
      <c r="AE66" s="439" t="s">
        <v>788</v>
      </c>
      <c r="AF66" s="439" t="s">
        <v>788</v>
      </c>
      <c r="AG66" s="439" t="s">
        <v>788</v>
      </c>
      <c r="AH66" s="439" t="s">
        <v>788</v>
      </c>
      <c r="AI66" s="439" t="s">
        <v>788</v>
      </c>
      <c r="AJ66" s="439" t="s">
        <v>788</v>
      </c>
      <c r="AK66" s="247">
        <v>74.19</v>
      </c>
      <c r="AL66" s="247">
        <v>74.959999999999994</v>
      </c>
      <c r="AM66" s="441">
        <v>69.33</v>
      </c>
      <c r="AN66" s="442">
        <f t="shared" si="30"/>
        <v>4.1272068280135743E-2</v>
      </c>
      <c r="AO66" s="442">
        <f t="shared" si="31"/>
        <v>1.9731649565903897E-3</v>
      </c>
      <c r="AP66" s="442">
        <f t="shared" si="0"/>
        <v>3.4487534626038707E-2</v>
      </c>
      <c r="AQ66" s="442">
        <f t="shared" si="1"/>
        <v>5.6801195814648597E-3</v>
      </c>
      <c r="AR66" s="442">
        <f t="shared" si="2"/>
        <v>2.5010363410252978E-2</v>
      </c>
      <c r="AS66" s="442">
        <f t="shared" si="3"/>
        <v>8.3238126326097284E-3</v>
      </c>
      <c r="AT66" s="442">
        <f t="shared" si="4"/>
        <v>3.6916086894787092E-3</v>
      </c>
      <c r="AU66" s="442">
        <f t="shared" si="5"/>
        <v>1.0638297872340496E-2</v>
      </c>
      <c r="AV66" s="442">
        <f t="shared" si="6"/>
        <v>1.6626441405202419E-2</v>
      </c>
      <c r="AW66" s="442">
        <f t="shared" si="7"/>
        <v>1.0185952860357617E-2</v>
      </c>
      <c r="AX66" s="442">
        <f t="shared" si="8"/>
        <v>2.4295179940236444E-2</v>
      </c>
      <c r="AY66" s="442">
        <f t="shared" si="9"/>
        <v>2.8752699784017288E-2</v>
      </c>
      <c r="AZ66" s="442">
        <f t="shared" si="10"/>
        <v>5.9545509782476413E-2</v>
      </c>
      <c r="BA66" s="442">
        <f t="shared" si="11"/>
        <v>-1.5513271118652305E-2</v>
      </c>
      <c r="BB66" s="442"/>
      <c r="BC66" s="442"/>
      <c r="BD66" s="442"/>
      <c r="BE66" s="442"/>
      <c r="BF66" s="442"/>
      <c r="BG66" s="442"/>
      <c r="BH66" s="442"/>
      <c r="BI66" s="442"/>
      <c r="BJ66" s="442"/>
      <c r="BK66" s="442"/>
      <c r="BL66" s="442"/>
      <c r="BM66" s="442"/>
      <c r="BN66" s="442"/>
      <c r="BO66" s="442"/>
      <c r="BP66" s="442"/>
      <c r="BQ66" s="442"/>
      <c r="BR66" s="442"/>
      <c r="BS66" s="442"/>
      <c r="BT66" s="442"/>
      <c r="BU66" s="442"/>
      <c r="BV66" s="442">
        <f t="shared" si="12"/>
        <v>2.1760088142129153E-2</v>
      </c>
      <c r="BW66" s="442">
        <f t="shared" si="13"/>
        <v>2.2228283103777446E-2</v>
      </c>
      <c r="BX66" s="442">
        <f t="shared" si="14"/>
        <v>9.4641817122886884E-3</v>
      </c>
      <c r="BY66" s="174">
        <f t="shared" si="32"/>
        <v>9.9099099099099197E-2</v>
      </c>
      <c r="BZ66" s="174">
        <f t="shared" si="33"/>
        <v>4.6003845097500884E-2</v>
      </c>
      <c r="CA66" s="174">
        <f t="shared" si="15"/>
        <v>0.15655001548467018</v>
      </c>
      <c r="CB66" s="174">
        <f t="shared" si="16"/>
        <v>0.10024529844644325</v>
      </c>
      <c r="CC66" s="174">
        <f t="shared" si="17"/>
        <v>0.11498572072749136</v>
      </c>
      <c r="CD66" s="174">
        <f t="shared" si="18"/>
        <v>5.7152635181382694E-2</v>
      </c>
      <c r="CE66" s="174">
        <f t="shared" si="19"/>
        <v>3.4084259801053118E-2</v>
      </c>
      <c r="CF66" s="174">
        <f t="shared" si="20"/>
        <v>6.1113770544120039E-2</v>
      </c>
      <c r="CG66" s="174">
        <f t="shared" si="21"/>
        <v>4.3777533039647487E-2</v>
      </c>
      <c r="CH66" s="174">
        <f t="shared" si="22"/>
        <v>2.3275344931013908E-2</v>
      </c>
      <c r="CI66" s="174">
        <f t="shared" si="23"/>
        <v>8.985346972629249E-2</v>
      </c>
      <c r="CJ66" s="174">
        <f t="shared" si="24"/>
        <v>0.22662159987123753</v>
      </c>
      <c r="CK66" s="174">
        <f t="shared" si="25"/>
        <v>0.11553224155578312</v>
      </c>
      <c r="CL66" s="174">
        <f t="shared" si="26"/>
        <v>3.9550117414413055E-3</v>
      </c>
      <c r="CM66" s="174"/>
      <c r="CN66" s="174"/>
      <c r="CO66" s="174"/>
      <c r="CP66" s="174"/>
      <c r="CQ66" s="174"/>
      <c r="CR66" s="174"/>
      <c r="CS66" s="174"/>
      <c r="CT66" s="174"/>
      <c r="CU66" s="174"/>
      <c r="CV66" s="174"/>
      <c r="CW66" s="174"/>
      <c r="CX66" s="174"/>
      <c r="CY66" s="174"/>
      <c r="CZ66" s="174"/>
      <c r="DA66" s="174"/>
      <c r="DB66" s="174"/>
      <c r="DC66" s="174"/>
      <c r="DD66" s="174"/>
      <c r="DE66" s="174"/>
      <c r="DF66" s="174"/>
      <c r="DG66" s="174">
        <f t="shared" si="27"/>
        <v>9.7322881230587077E-2</v>
      </c>
      <c r="DH66" s="174">
        <f t="shared" si="28"/>
        <v>9.8959096906611865E-2</v>
      </c>
      <c r="DI66" s="548">
        <f t="shared" si="29"/>
        <v>6.9247378161628514E-2</v>
      </c>
    </row>
    <row r="67" spans="2:113" x14ac:dyDescent="0.25">
      <c r="B67" s="126">
        <v>40969</v>
      </c>
      <c r="C67" s="438">
        <v>90.65</v>
      </c>
      <c r="D67" s="439">
        <v>74.47</v>
      </c>
      <c r="E67" s="439">
        <v>76.81</v>
      </c>
      <c r="F67" s="439">
        <v>69.95</v>
      </c>
      <c r="G67" s="439">
        <v>76.14</v>
      </c>
      <c r="H67" s="439">
        <v>59.93</v>
      </c>
      <c r="I67" s="439">
        <v>78.650000000000006</v>
      </c>
      <c r="J67" s="439">
        <v>66.849999999999994</v>
      </c>
      <c r="K67" s="439">
        <v>78.400000000000006</v>
      </c>
      <c r="L67" s="439">
        <v>85.74</v>
      </c>
      <c r="M67" s="439">
        <v>79.739999999999995</v>
      </c>
      <c r="N67" s="439">
        <v>79</v>
      </c>
      <c r="O67" s="439">
        <v>86.65</v>
      </c>
      <c r="P67" s="439">
        <v>87.04</v>
      </c>
      <c r="Q67" s="439" t="s">
        <v>788</v>
      </c>
      <c r="R67" s="439" t="s">
        <v>788</v>
      </c>
      <c r="S67" s="439" t="s">
        <v>788</v>
      </c>
      <c r="T67" s="439" t="s">
        <v>788</v>
      </c>
      <c r="U67" s="439" t="s">
        <v>788</v>
      </c>
      <c r="V67" s="439" t="s">
        <v>788</v>
      </c>
      <c r="W67" s="439" t="s">
        <v>788</v>
      </c>
      <c r="X67" s="439" t="s">
        <v>788</v>
      </c>
      <c r="Y67" s="439" t="s">
        <v>788</v>
      </c>
      <c r="Z67" s="439" t="s">
        <v>788</v>
      </c>
      <c r="AA67" s="439" t="s">
        <v>788</v>
      </c>
      <c r="AB67" s="439" t="s">
        <v>788</v>
      </c>
      <c r="AC67" s="439" t="s">
        <v>788</v>
      </c>
      <c r="AD67" s="439" t="s">
        <v>788</v>
      </c>
      <c r="AE67" s="439" t="s">
        <v>788</v>
      </c>
      <c r="AF67" s="439" t="s">
        <v>788</v>
      </c>
      <c r="AG67" s="439" t="s">
        <v>788</v>
      </c>
      <c r="AH67" s="439" t="s">
        <v>788</v>
      </c>
      <c r="AI67" s="439" t="s">
        <v>788</v>
      </c>
      <c r="AJ67" s="439" t="s">
        <v>788</v>
      </c>
      <c r="AK67" s="247">
        <v>76.11</v>
      </c>
      <c r="AL67" s="247">
        <v>77.06</v>
      </c>
      <c r="AM67" s="441">
        <v>69.849999999999994</v>
      </c>
      <c r="AN67" s="442">
        <f t="shared" si="30"/>
        <v>1.7853132719515052E-2</v>
      </c>
      <c r="AO67" s="442">
        <f t="shared" si="31"/>
        <v>-2.2318498096363437E-2</v>
      </c>
      <c r="AP67" s="442">
        <f t="shared" si="0"/>
        <v>2.8383987146873846E-2</v>
      </c>
      <c r="AQ67" s="442">
        <f t="shared" si="1"/>
        <v>3.9684898929845502E-2</v>
      </c>
      <c r="AR67" s="442">
        <f t="shared" si="2"/>
        <v>2.6422216230789886E-2</v>
      </c>
      <c r="AS67" s="442">
        <f t="shared" si="3"/>
        <v>-2.9944966008417007E-2</v>
      </c>
      <c r="AT67" s="442">
        <f t="shared" si="4"/>
        <v>0.1126043287593721</v>
      </c>
      <c r="AU67" s="442">
        <f t="shared" si="5"/>
        <v>5.2631578947368585E-3</v>
      </c>
      <c r="AV67" s="442">
        <f t="shared" si="6"/>
        <v>3.4027960960169024E-2</v>
      </c>
      <c r="AW67" s="442">
        <f t="shared" si="7"/>
        <v>5.2761167780512874E-3</v>
      </c>
      <c r="AX67" s="442">
        <f t="shared" si="8"/>
        <v>1.1415525114155223E-2</v>
      </c>
      <c r="AY67" s="442">
        <f t="shared" si="9"/>
        <v>3.6609368849232382E-2</v>
      </c>
      <c r="AZ67" s="442">
        <f t="shared" si="10"/>
        <v>-6.1933707994035192E-3</v>
      </c>
      <c r="BA67" s="442">
        <f t="shared" si="11"/>
        <v>7.1525298535024096E-2</v>
      </c>
      <c r="BB67" s="442"/>
      <c r="BC67" s="442"/>
      <c r="BD67" s="442"/>
      <c r="BE67" s="442"/>
      <c r="BF67" s="442"/>
      <c r="BG67" s="442"/>
      <c r="BH67" s="442"/>
      <c r="BI67" s="442"/>
      <c r="BJ67" s="442"/>
      <c r="BK67" s="442"/>
      <c r="BL67" s="442"/>
      <c r="BM67" s="442"/>
      <c r="BN67" s="442"/>
      <c r="BO67" s="442"/>
      <c r="BP67" s="442"/>
      <c r="BQ67" s="442"/>
      <c r="BR67" s="442"/>
      <c r="BS67" s="442"/>
      <c r="BT67" s="442"/>
      <c r="BU67" s="442"/>
      <c r="BV67" s="442">
        <f t="shared" si="12"/>
        <v>2.5879498584715055E-2</v>
      </c>
      <c r="BW67" s="442">
        <f t="shared" si="13"/>
        <v>2.8014941302027863E-2</v>
      </c>
      <c r="BX67" s="442">
        <f t="shared" si="14"/>
        <v>7.5003605942591811E-3</v>
      </c>
      <c r="BY67" s="174">
        <f t="shared" si="32"/>
        <v>0.1002548853016143</v>
      </c>
      <c r="BZ67" s="174">
        <f t="shared" si="33"/>
        <v>-1.3119533527696681E-2</v>
      </c>
      <c r="CA67" s="174">
        <f t="shared" si="15"/>
        <v>0.15573277159193522</v>
      </c>
      <c r="CB67" s="174">
        <f t="shared" si="16"/>
        <v>0.10418310970797151</v>
      </c>
      <c r="CC67" s="174">
        <f t="shared" si="17"/>
        <v>0.11185747663551404</v>
      </c>
      <c r="CD67" s="174">
        <f t="shared" si="18"/>
        <v>-2.8687196110210755E-2</v>
      </c>
      <c r="CE67" s="174">
        <f t="shared" si="19"/>
        <v>0.14350101773771451</v>
      </c>
      <c r="CF67" s="174">
        <f t="shared" si="20"/>
        <v>6.7891373801916899E-2</v>
      </c>
      <c r="CG67" s="174">
        <f t="shared" si="21"/>
        <v>6.2474590052852719E-2</v>
      </c>
      <c r="CH67" s="174">
        <f t="shared" si="22"/>
        <v>6.7612999626447401E-2</v>
      </c>
      <c r="CI67" s="174">
        <f t="shared" si="23"/>
        <v>6.6327895159133288E-2</v>
      </c>
      <c r="CJ67" s="174">
        <f t="shared" si="24"/>
        <v>3.3084869883614587E-2</v>
      </c>
      <c r="CK67" s="174">
        <f t="shared" si="25"/>
        <v>6.0457716313792931E-2</v>
      </c>
      <c r="CL67" s="174">
        <f t="shared" si="26"/>
        <v>3.6931141291398628E-2</v>
      </c>
      <c r="CM67" s="174"/>
      <c r="CN67" s="174"/>
      <c r="CO67" s="174"/>
      <c r="CP67" s="174"/>
      <c r="CQ67" s="174"/>
      <c r="CR67" s="174"/>
      <c r="CS67" s="174"/>
      <c r="CT67" s="174"/>
      <c r="CU67" s="174"/>
      <c r="CV67" s="174"/>
      <c r="CW67" s="174"/>
      <c r="CX67" s="174"/>
      <c r="CY67" s="174"/>
      <c r="CZ67" s="174"/>
      <c r="DA67" s="174"/>
      <c r="DB67" s="174"/>
      <c r="DC67" s="174"/>
      <c r="DD67" s="174"/>
      <c r="DE67" s="174"/>
      <c r="DF67" s="174"/>
      <c r="DG67" s="174">
        <f t="shared" si="27"/>
        <v>9.5107913669064681E-2</v>
      </c>
      <c r="DH67" s="174">
        <f t="shared" si="28"/>
        <v>0.10117176336096034</v>
      </c>
      <c r="DI67" s="548">
        <f t="shared" si="29"/>
        <v>2.49449743213499E-2</v>
      </c>
    </row>
    <row r="68" spans="2:113" x14ac:dyDescent="0.25">
      <c r="B68" s="126">
        <v>41061</v>
      </c>
      <c r="C68" s="438">
        <v>95.43</v>
      </c>
      <c r="D68" s="439">
        <v>80.14</v>
      </c>
      <c r="E68" s="439">
        <v>80.09</v>
      </c>
      <c r="F68" s="439">
        <v>73.66</v>
      </c>
      <c r="G68" s="439">
        <v>78.739999999999995</v>
      </c>
      <c r="H68" s="439">
        <v>62.55</v>
      </c>
      <c r="I68" s="439">
        <v>82.25</v>
      </c>
      <c r="J68" s="439">
        <v>75.59</v>
      </c>
      <c r="K68" s="439">
        <v>80.72</v>
      </c>
      <c r="L68" s="439">
        <v>91.29</v>
      </c>
      <c r="M68" s="439">
        <v>82.25</v>
      </c>
      <c r="N68" s="439">
        <v>86.65</v>
      </c>
      <c r="O68" s="439">
        <v>86.32</v>
      </c>
      <c r="P68" s="439">
        <v>89.23</v>
      </c>
      <c r="Q68" s="439" t="s">
        <v>788</v>
      </c>
      <c r="R68" s="439" t="s">
        <v>788</v>
      </c>
      <c r="S68" s="439" t="s">
        <v>788</v>
      </c>
      <c r="T68" s="439" t="s">
        <v>788</v>
      </c>
      <c r="U68" s="439" t="s">
        <v>788</v>
      </c>
      <c r="V68" s="439" t="s">
        <v>788</v>
      </c>
      <c r="W68" s="439" t="s">
        <v>788</v>
      </c>
      <c r="X68" s="439" t="s">
        <v>788</v>
      </c>
      <c r="Y68" s="439" t="s">
        <v>788</v>
      </c>
      <c r="Z68" s="439" t="s">
        <v>788</v>
      </c>
      <c r="AA68" s="439" t="s">
        <v>788</v>
      </c>
      <c r="AB68" s="439" t="s">
        <v>788</v>
      </c>
      <c r="AC68" s="439" t="s">
        <v>788</v>
      </c>
      <c r="AD68" s="439" t="s">
        <v>788</v>
      </c>
      <c r="AE68" s="439" t="s">
        <v>788</v>
      </c>
      <c r="AF68" s="439" t="s">
        <v>788</v>
      </c>
      <c r="AG68" s="439" t="s">
        <v>788</v>
      </c>
      <c r="AH68" s="439" t="s">
        <v>788</v>
      </c>
      <c r="AI68" s="439" t="s">
        <v>788</v>
      </c>
      <c r="AJ68" s="439" t="s">
        <v>788</v>
      </c>
      <c r="AK68" s="247">
        <v>78.77</v>
      </c>
      <c r="AL68" s="247">
        <v>79.63</v>
      </c>
      <c r="AM68" s="441">
        <v>73.680000000000007</v>
      </c>
      <c r="AN68" s="442">
        <f t="shared" si="30"/>
        <v>5.2730281301709869E-2</v>
      </c>
      <c r="AO68" s="442">
        <f t="shared" si="31"/>
        <v>7.6138042164630049E-2</v>
      </c>
      <c r="AP68" s="442">
        <f t="shared" si="0"/>
        <v>4.2702773076422451E-2</v>
      </c>
      <c r="AQ68" s="442">
        <f t="shared" si="1"/>
        <v>5.303788420300215E-2</v>
      </c>
      <c r="AR68" s="442">
        <f t="shared" si="2"/>
        <v>3.4147622800104971E-2</v>
      </c>
      <c r="AS68" s="442">
        <f t="shared" si="3"/>
        <v>4.3717670615718296E-2</v>
      </c>
      <c r="AT68" s="442">
        <f t="shared" si="4"/>
        <v>4.5772409408773029E-2</v>
      </c>
      <c r="AU68" s="442">
        <f t="shared" si="5"/>
        <v>0.13074046372475712</v>
      </c>
      <c r="AV68" s="442">
        <f t="shared" si="6"/>
        <v>2.9591836734693899E-2</v>
      </c>
      <c r="AW68" s="442">
        <f t="shared" si="7"/>
        <v>6.4730580825752337E-2</v>
      </c>
      <c r="AX68" s="442">
        <f t="shared" si="8"/>
        <v>3.1477301228994392E-2</v>
      </c>
      <c r="AY68" s="442">
        <f t="shared" si="9"/>
        <v>9.6835443037974755E-2</v>
      </c>
      <c r="AZ68" s="442">
        <f t="shared" si="10"/>
        <v>-3.8084246970572222E-3</v>
      </c>
      <c r="BA68" s="442">
        <f t="shared" si="11"/>
        <v>2.5160845588235281E-2</v>
      </c>
      <c r="BB68" s="442"/>
      <c r="BC68" s="442"/>
      <c r="BD68" s="442"/>
      <c r="BE68" s="442"/>
      <c r="BF68" s="442"/>
      <c r="BG68" s="442"/>
      <c r="BH68" s="442"/>
      <c r="BI68" s="442"/>
      <c r="BJ68" s="442"/>
      <c r="BK68" s="442"/>
      <c r="BL68" s="442"/>
      <c r="BM68" s="442"/>
      <c r="BN68" s="442"/>
      <c r="BO68" s="442"/>
      <c r="BP68" s="442"/>
      <c r="BQ68" s="442"/>
      <c r="BR68" s="442"/>
      <c r="BS68" s="442"/>
      <c r="BT68" s="442"/>
      <c r="BU68" s="442"/>
      <c r="BV68" s="442">
        <f t="shared" si="12"/>
        <v>3.4949415319931676E-2</v>
      </c>
      <c r="BW68" s="442">
        <f t="shared" si="13"/>
        <v>3.3350635868154566E-2</v>
      </c>
      <c r="BX68" s="442">
        <f t="shared" si="14"/>
        <v>5.4831782390837747E-2</v>
      </c>
      <c r="BY68" s="174">
        <f t="shared" si="32"/>
        <v>0.13620669127277063</v>
      </c>
      <c r="BZ68" s="174">
        <f t="shared" si="33"/>
        <v>4.6214099216710158E-2</v>
      </c>
      <c r="CA68" s="174">
        <f t="shared" si="15"/>
        <v>0.14643572860005727</v>
      </c>
      <c r="CB68" s="174">
        <f t="shared" si="16"/>
        <v>0.15653948814570584</v>
      </c>
      <c r="CC68" s="174">
        <f t="shared" si="17"/>
        <v>0.1272727272727272</v>
      </c>
      <c r="CD68" s="174">
        <f t="shared" si="18"/>
        <v>-4.1394682375418546E-3</v>
      </c>
      <c r="CE68" s="174">
        <f t="shared" si="19"/>
        <v>0.19323951835195108</v>
      </c>
      <c r="CF68" s="174">
        <f t="shared" si="20"/>
        <v>0.1684959035399598</v>
      </c>
      <c r="CG68" s="174">
        <f t="shared" si="21"/>
        <v>9.6441184460744234E-2</v>
      </c>
      <c r="CH68" s="174">
        <f t="shared" si="22"/>
        <v>6.4234087199813494E-2</v>
      </c>
      <c r="CI68" s="174">
        <f t="shared" si="23"/>
        <v>6.9570871261378286E-2</v>
      </c>
      <c r="CJ68" s="174">
        <f t="shared" si="24"/>
        <v>0.12810831922926713</v>
      </c>
      <c r="CK68" s="174">
        <f t="shared" si="25"/>
        <v>2.6153114598193028E-2</v>
      </c>
      <c r="CL68" s="174">
        <f t="shared" si="26"/>
        <v>6.3147861312998987E-2</v>
      </c>
      <c r="CM68" s="174"/>
      <c r="CN68" s="174"/>
      <c r="CO68" s="174"/>
      <c r="CP68" s="174"/>
      <c r="CQ68" s="174"/>
      <c r="CR68" s="174"/>
      <c r="CS68" s="174"/>
      <c r="CT68" s="174"/>
      <c r="CU68" s="174"/>
      <c r="CV68" s="174"/>
      <c r="CW68" s="174"/>
      <c r="CX68" s="174"/>
      <c r="CY68" s="174"/>
      <c r="CZ68" s="174"/>
      <c r="DA68" s="174"/>
      <c r="DB68" s="174"/>
      <c r="DC68" s="174"/>
      <c r="DD68" s="174"/>
      <c r="DE68" s="174"/>
      <c r="DF68" s="174"/>
      <c r="DG68" s="174">
        <f t="shared" si="27"/>
        <v>0.11100141043723544</v>
      </c>
      <c r="DH68" s="174">
        <f t="shared" si="28"/>
        <v>0.11510992858143121</v>
      </c>
      <c r="DI68" s="548">
        <f t="shared" si="29"/>
        <v>6.6743883017229111E-2</v>
      </c>
    </row>
    <row r="69" spans="2:113" x14ac:dyDescent="0.25">
      <c r="B69" s="126">
        <v>41153</v>
      </c>
      <c r="C69" s="438">
        <v>93.95</v>
      </c>
      <c r="D69" s="439">
        <v>81.489999999999995</v>
      </c>
      <c r="E69" s="439">
        <v>81.66</v>
      </c>
      <c r="F69" s="439">
        <v>72.319999999999993</v>
      </c>
      <c r="G69" s="439">
        <v>81.34</v>
      </c>
      <c r="H69" s="439">
        <v>64.31</v>
      </c>
      <c r="I69" s="439">
        <v>83.5</v>
      </c>
      <c r="J69" s="439">
        <v>79.88</v>
      </c>
      <c r="K69" s="439">
        <v>80.34</v>
      </c>
      <c r="L69" s="439">
        <v>90.71</v>
      </c>
      <c r="M69" s="439">
        <v>83.7</v>
      </c>
      <c r="N69" s="439">
        <v>82.01</v>
      </c>
      <c r="O69" s="439">
        <v>88.47</v>
      </c>
      <c r="P69" s="439">
        <v>93.04</v>
      </c>
      <c r="Q69" s="439" t="s">
        <v>788</v>
      </c>
      <c r="R69" s="439" t="s">
        <v>788</v>
      </c>
      <c r="S69" s="439" t="s">
        <v>788</v>
      </c>
      <c r="T69" s="439" t="s">
        <v>788</v>
      </c>
      <c r="U69" s="439" t="s">
        <v>788</v>
      </c>
      <c r="V69" s="439" t="s">
        <v>788</v>
      </c>
      <c r="W69" s="439" t="s">
        <v>788</v>
      </c>
      <c r="X69" s="439" t="s">
        <v>788</v>
      </c>
      <c r="Y69" s="439" t="s">
        <v>788</v>
      </c>
      <c r="Z69" s="439" t="s">
        <v>788</v>
      </c>
      <c r="AA69" s="439" t="s">
        <v>788</v>
      </c>
      <c r="AB69" s="439" t="s">
        <v>788</v>
      </c>
      <c r="AC69" s="439" t="s">
        <v>788</v>
      </c>
      <c r="AD69" s="439" t="s">
        <v>788</v>
      </c>
      <c r="AE69" s="439" t="s">
        <v>788</v>
      </c>
      <c r="AF69" s="439" t="s">
        <v>788</v>
      </c>
      <c r="AG69" s="439" t="s">
        <v>788</v>
      </c>
      <c r="AH69" s="439" t="s">
        <v>788</v>
      </c>
      <c r="AI69" s="439" t="s">
        <v>788</v>
      </c>
      <c r="AJ69" s="439" t="s">
        <v>788</v>
      </c>
      <c r="AK69" s="247">
        <v>80.61</v>
      </c>
      <c r="AL69" s="247">
        <v>81.53</v>
      </c>
      <c r="AM69" s="441">
        <v>74.760000000000005</v>
      </c>
      <c r="AN69" s="442">
        <f t="shared" si="30"/>
        <v>-1.550874986901396E-2</v>
      </c>
      <c r="AO69" s="442">
        <f t="shared" si="31"/>
        <v>1.6845520339406006E-2</v>
      </c>
      <c r="AP69" s="442">
        <f t="shared" si="0"/>
        <v>1.9602946684979417E-2</v>
      </c>
      <c r="AQ69" s="442">
        <f t="shared" si="1"/>
        <v>-1.8191691555796918E-2</v>
      </c>
      <c r="AR69" s="442">
        <f t="shared" si="2"/>
        <v>3.3020066040132301E-2</v>
      </c>
      <c r="AS69" s="442">
        <f t="shared" si="3"/>
        <v>2.8137490007993593E-2</v>
      </c>
      <c r="AT69" s="442">
        <f t="shared" si="4"/>
        <v>1.5197568389057725E-2</v>
      </c>
      <c r="AU69" s="442">
        <f t="shared" si="5"/>
        <v>5.6753538827887251E-2</v>
      </c>
      <c r="AV69" s="442">
        <f t="shared" si="6"/>
        <v>-4.7076313181366736E-3</v>
      </c>
      <c r="AW69" s="442">
        <f t="shared" si="7"/>
        <v>-6.3533793405631256E-3</v>
      </c>
      <c r="AX69" s="442">
        <f t="shared" si="8"/>
        <v>1.7629179331307032E-2</v>
      </c>
      <c r="AY69" s="442">
        <f t="shared" si="9"/>
        <v>-5.3548759376803257E-2</v>
      </c>
      <c r="AZ69" s="442">
        <f t="shared" si="10"/>
        <v>2.4907321594068721E-2</v>
      </c>
      <c r="BA69" s="442">
        <f t="shared" si="11"/>
        <v>4.2698643953827276E-2</v>
      </c>
      <c r="BB69" s="442"/>
      <c r="BC69" s="442"/>
      <c r="BD69" s="442"/>
      <c r="BE69" s="442"/>
      <c r="BF69" s="442"/>
      <c r="BG69" s="442"/>
      <c r="BH69" s="442"/>
      <c r="BI69" s="442"/>
      <c r="BJ69" s="442"/>
      <c r="BK69" s="442"/>
      <c r="BL69" s="442"/>
      <c r="BM69" s="442"/>
      <c r="BN69" s="442"/>
      <c r="BO69" s="442"/>
      <c r="BP69" s="442"/>
      <c r="BQ69" s="442"/>
      <c r="BR69" s="442"/>
      <c r="BS69" s="442"/>
      <c r="BT69" s="442"/>
      <c r="BU69" s="442"/>
      <c r="BV69" s="442">
        <f t="shared" si="12"/>
        <v>2.3359146883331183E-2</v>
      </c>
      <c r="BW69" s="442">
        <f t="shared" si="13"/>
        <v>2.3860354137887896E-2</v>
      </c>
      <c r="BX69" s="442">
        <f t="shared" si="14"/>
        <v>1.4657980456026065E-2</v>
      </c>
      <c r="BY69" s="174">
        <f t="shared" si="32"/>
        <v>9.8444990061966609E-2</v>
      </c>
      <c r="BZ69" s="174">
        <f t="shared" si="33"/>
        <v>7.1954748750328923E-2</v>
      </c>
      <c r="CA69" s="174">
        <f t="shared" si="15"/>
        <v>0.13102493074792232</v>
      </c>
      <c r="CB69" s="174">
        <f t="shared" si="16"/>
        <v>8.1016442451419923E-2</v>
      </c>
      <c r="CC69" s="174">
        <f t="shared" si="17"/>
        <v>0.1239463866242918</v>
      </c>
      <c r="CD69" s="174">
        <f t="shared" si="18"/>
        <v>4.9616451770850389E-2</v>
      </c>
      <c r="CE69" s="174">
        <f t="shared" si="19"/>
        <v>0.18557432912111316</v>
      </c>
      <c r="CF69" s="174">
        <f t="shared" si="20"/>
        <v>0.21398176291793303</v>
      </c>
      <c r="CG69" s="174">
        <f t="shared" si="21"/>
        <v>7.7232502011263193E-2</v>
      </c>
      <c r="CH69" s="174">
        <f t="shared" si="22"/>
        <v>7.4381144143076838E-2</v>
      </c>
      <c r="CI69" s="174">
        <f t="shared" si="23"/>
        <v>8.7436663635182654E-2</v>
      </c>
      <c r="CJ69" s="174">
        <f t="shared" si="24"/>
        <v>0.10704643628509736</v>
      </c>
      <c r="CK69" s="174">
        <f t="shared" si="25"/>
        <v>7.5100255195041932E-2</v>
      </c>
      <c r="CL69" s="174">
        <f t="shared" si="26"/>
        <v>0.12762089443703784</v>
      </c>
      <c r="CM69" s="174"/>
      <c r="CN69" s="174"/>
      <c r="CO69" s="174"/>
      <c r="CP69" s="174"/>
      <c r="CQ69" s="174"/>
      <c r="CR69" s="174"/>
      <c r="CS69" s="174"/>
      <c r="CT69" s="174"/>
      <c r="CU69" s="174"/>
      <c r="CV69" s="174"/>
      <c r="CW69" s="174"/>
      <c r="CX69" s="174"/>
      <c r="CY69" s="174"/>
      <c r="CZ69" s="174"/>
      <c r="DA69" s="174"/>
      <c r="DB69" s="174"/>
      <c r="DC69" s="174"/>
      <c r="DD69" s="174"/>
      <c r="DE69" s="174"/>
      <c r="DF69" s="174"/>
      <c r="DG69" s="174">
        <f t="shared" si="27"/>
        <v>0.11017766147913521</v>
      </c>
      <c r="DH69" s="174">
        <f t="shared" si="28"/>
        <v>0.11182326469384973</v>
      </c>
      <c r="DI69" s="548">
        <f t="shared" si="29"/>
        <v>8.8526499708794448E-2</v>
      </c>
    </row>
    <row r="70" spans="2:113" x14ac:dyDescent="0.25">
      <c r="B70" s="126">
        <v>41244</v>
      </c>
      <c r="C70" s="438">
        <v>92.23</v>
      </c>
      <c r="D70" s="439">
        <v>81.819999999999993</v>
      </c>
      <c r="E70" s="439">
        <v>82.15</v>
      </c>
      <c r="F70" s="439">
        <v>77.33</v>
      </c>
      <c r="G70" s="439">
        <v>83.82</v>
      </c>
      <c r="H70" s="439">
        <v>65.36</v>
      </c>
      <c r="I70" s="439">
        <v>86.3</v>
      </c>
      <c r="J70" s="439">
        <v>89.6</v>
      </c>
      <c r="K70" s="439">
        <v>82.41</v>
      </c>
      <c r="L70" s="439">
        <v>89.87</v>
      </c>
      <c r="M70" s="439">
        <v>84.31</v>
      </c>
      <c r="N70" s="439">
        <v>80.430000000000007</v>
      </c>
      <c r="O70" s="439">
        <v>91.73</v>
      </c>
      <c r="P70" s="439">
        <v>94.11</v>
      </c>
      <c r="Q70" s="439" t="s">
        <v>788</v>
      </c>
      <c r="R70" s="439" t="s">
        <v>788</v>
      </c>
      <c r="S70" s="439" t="s">
        <v>788</v>
      </c>
      <c r="T70" s="439" t="s">
        <v>788</v>
      </c>
      <c r="U70" s="439" t="s">
        <v>788</v>
      </c>
      <c r="V70" s="439" t="s">
        <v>788</v>
      </c>
      <c r="W70" s="439" t="s">
        <v>788</v>
      </c>
      <c r="X70" s="439" t="s">
        <v>788</v>
      </c>
      <c r="Y70" s="439" t="s">
        <v>788</v>
      </c>
      <c r="Z70" s="439" t="s">
        <v>788</v>
      </c>
      <c r="AA70" s="439" t="s">
        <v>788</v>
      </c>
      <c r="AB70" s="439" t="s">
        <v>788</v>
      </c>
      <c r="AC70" s="439" t="s">
        <v>788</v>
      </c>
      <c r="AD70" s="439" t="s">
        <v>788</v>
      </c>
      <c r="AE70" s="439" t="s">
        <v>788</v>
      </c>
      <c r="AF70" s="439" t="s">
        <v>788</v>
      </c>
      <c r="AG70" s="439" t="s">
        <v>788</v>
      </c>
      <c r="AH70" s="439" t="s">
        <v>788</v>
      </c>
      <c r="AI70" s="439" t="s">
        <v>788</v>
      </c>
      <c r="AJ70" s="439" t="s">
        <v>788</v>
      </c>
      <c r="AK70" s="247">
        <v>82.6</v>
      </c>
      <c r="AL70" s="247">
        <v>83.46</v>
      </c>
      <c r="AM70" s="441">
        <v>76.75</v>
      </c>
      <c r="AN70" s="442">
        <f t="shared" si="30"/>
        <v>-1.8307610431080312E-2</v>
      </c>
      <c r="AO70" s="442">
        <f t="shared" si="31"/>
        <v>4.0495766351700269E-3</v>
      </c>
      <c r="AP70" s="442">
        <f t="shared" si="0"/>
        <v>6.0004898359051762E-3</v>
      </c>
      <c r="AQ70" s="442">
        <f t="shared" si="1"/>
        <v>6.9275442477876092E-2</v>
      </c>
      <c r="AR70" s="442">
        <f t="shared" si="2"/>
        <v>3.0489304155397079E-2</v>
      </c>
      <c r="AS70" s="442">
        <f t="shared" si="3"/>
        <v>1.6327165293111401E-2</v>
      </c>
      <c r="AT70" s="442">
        <f t="shared" si="4"/>
        <v>3.3532934131736525E-2</v>
      </c>
      <c r="AU70" s="442">
        <f t="shared" si="5"/>
        <v>0.12168252378567845</v>
      </c>
      <c r="AV70" s="442">
        <f t="shared" si="6"/>
        <v>2.576549663928307E-2</v>
      </c>
      <c r="AW70" s="442">
        <f t="shared" si="7"/>
        <v>-9.2602800132288721E-3</v>
      </c>
      <c r="AX70" s="442">
        <f t="shared" si="8"/>
        <v>7.2879330943846909E-3</v>
      </c>
      <c r="AY70" s="442">
        <f t="shared" si="9"/>
        <v>-1.9265943177661282E-2</v>
      </c>
      <c r="AZ70" s="442">
        <f t="shared" si="10"/>
        <v>3.6848649259636046E-2</v>
      </c>
      <c r="BA70" s="442">
        <f t="shared" si="11"/>
        <v>1.1500429922613797E-2</v>
      </c>
      <c r="BB70" s="442"/>
      <c r="BC70" s="442"/>
      <c r="BD70" s="442"/>
      <c r="BE70" s="442"/>
      <c r="BF70" s="442"/>
      <c r="BG70" s="442"/>
      <c r="BH70" s="442"/>
      <c r="BI70" s="442"/>
      <c r="BJ70" s="442"/>
      <c r="BK70" s="442"/>
      <c r="BL70" s="442"/>
      <c r="BM70" s="442"/>
      <c r="BN70" s="442"/>
      <c r="BO70" s="442"/>
      <c r="BP70" s="442"/>
      <c r="BQ70" s="442"/>
      <c r="BR70" s="442"/>
      <c r="BS70" s="442"/>
      <c r="BT70" s="442"/>
      <c r="BU70" s="442"/>
      <c r="BV70" s="442">
        <f t="shared" si="12"/>
        <v>2.4686763428855008E-2</v>
      </c>
      <c r="BW70" s="442">
        <f t="shared" si="13"/>
        <v>2.3672267876855058E-2</v>
      </c>
      <c r="BX70" s="442">
        <f t="shared" si="14"/>
        <v>2.6618512573568731E-2</v>
      </c>
      <c r="BY70" s="174">
        <f t="shared" si="32"/>
        <v>3.559398158544802E-2</v>
      </c>
      <c r="BZ70" s="174">
        <f t="shared" si="33"/>
        <v>7.4176184849678251E-2</v>
      </c>
      <c r="CA70" s="174">
        <f t="shared" si="15"/>
        <v>9.987950194135764E-2</v>
      </c>
      <c r="CB70" s="174">
        <f t="shared" si="16"/>
        <v>0.14937574316290125</v>
      </c>
      <c r="CC70" s="174">
        <f t="shared" si="17"/>
        <v>0.12995416554327299</v>
      </c>
      <c r="CD70" s="174">
        <f t="shared" si="18"/>
        <v>5.7947555843314902E-2</v>
      </c>
      <c r="CE70" s="174">
        <f t="shared" si="19"/>
        <v>0.22082331305700942</v>
      </c>
      <c r="CF70" s="174">
        <f t="shared" si="20"/>
        <v>0.34736842105263155</v>
      </c>
      <c r="CG70" s="174">
        <f t="shared" si="21"/>
        <v>8.6916380902136714E-2</v>
      </c>
      <c r="CH70" s="174">
        <f t="shared" si="22"/>
        <v>5.3699144096611473E-2</v>
      </c>
      <c r="CI70" s="174">
        <f t="shared" si="23"/>
        <v>6.9381024860476925E-2</v>
      </c>
      <c r="CJ70" s="174">
        <f t="shared" si="24"/>
        <v>5.5373310589161617E-2</v>
      </c>
      <c r="CK70" s="174">
        <f t="shared" si="25"/>
        <v>5.2070191535726673E-2</v>
      </c>
      <c r="CL70" s="174">
        <f t="shared" si="26"/>
        <v>0.15856210759571576</v>
      </c>
      <c r="CM70" s="174"/>
      <c r="CN70" s="174"/>
      <c r="CO70" s="174"/>
      <c r="CP70" s="174"/>
      <c r="CQ70" s="174"/>
      <c r="CR70" s="174"/>
      <c r="CS70" s="174"/>
      <c r="CT70" s="174"/>
      <c r="CU70" s="174"/>
      <c r="CV70" s="174"/>
      <c r="CW70" s="174"/>
      <c r="CX70" s="174"/>
      <c r="CY70" s="174"/>
      <c r="CZ70" s="174"/>
      <c r="DA70" s="174"/>
      <c r="DB70" s="174"/>
      <c r="DC70" s="174"/>
      <c r="DD70" s="174"/>
      <c r="DE70" s="174"/>
      <c r="DF70" s="174"/>
      <c r="DG70" s="174">
        <f t="shared" si="27"/>
        <v>0.1133575953632564</v>
      </c>
      <c r="DH70" s="174">
        <f t="shared" si="28"/>
        <v>0.11339381003201709</v>
      </c>
      <c r="DI70" s="548">
        <f t="shared" si="29"/>
        <v>0.10702437617193139</v>
      </c>
    </row>
    <row r="71" spans="2:113" x14ac:dyDescent="0.25">
      <c r="B71" s="126">
        <v>41334</v>
      </c>
      <c r="C71" s="438">
        <v>92.91</v>
      </c>
      <c r="D71" s="439">
        <v>86.19</v>
      </c>
      <c r="E71" s="439">
        <v>84</v>
      </c>
      <c r="F71" s="439">
        <v>77.09</v>
      </c>
      <c r="G71" s="439">
        <v>86.79</v>
      </c>
      <c r="H71" s="439">
        <v>67.17</v>
      </c>
      <c r="I71" s="439">
        <v>88.43</v>
      </c>
      <c r="J71" s="439">
        <v>96.8</v>
      </c>
      <c r="K71" s="439">
        <v>82.8</v>
      </c>
      <c r="L71" s="439">
        <v>90.35</v>
      </c>
      <c r="M71" s="439">
        <v>87.11</v>
      </c>
      <c r="N71" s="439">
        <v>84.55</v>
      </c>
      <c r="O71" s="439">
        <v>92.03</v>
      </c>
      <c r="P71" s="439">
        <v>97.08</v>
      </c>
      <c r="Q71" s="439" t="s">
        <v>788</v>
      </c>
      <c r="R71" s="439" t="s">
        <v>788</v>
      </c>
      <c r="S71" s="439" t="s">
        <v>788</v>
      </c>
      <c r="T71" s="439" t="s">
        <v>788</v>
      </c>
      <c r="U71" s="439" t="s">
        <v>788</v>
      </c>
      <c r="V71" s="439" t="s">
        <v>788</v>
      </c>
      <c r="W71" s="439" t="s">
        <v>788</v>
      </c>
      <c r="X71" s="439" t="s">
        <v>788</v>
      </c>
      <c r="Y71" s="439" t="s">
        <v>788</v>
      </c>
      <c r="Z71" s="439" t="s">
        <v>788</v>
      </c>
      <c r="AA71" s="439" t="s">
        <v>788</v>
      </c>
      <c r="AB71" s="439" t="s">
        <v>788</v>
      </c>
      <c r="AC71" s="439" t="s">
        <v>788</v>
      </c>
      <c r="AD71" s="439" t="s">
        <v>788</v>
      </c>
      <c r="AE71" s="439" t="s">
        <v>788</v>
      </c>
      <c r="AF71" s="439" t="s">
        <v>788</v>
      </c>
      <c r="AG71" s="439" t="s">
        <v>788</v>
      </c>
      <c r="AH71" s="439" t="s">
        <v>788</v>
      </c>
      <c r="AI71" s="439" t="s">
        <v>788</v>
      </c>
      <c r="AJ71" s="439" t="s">
        <v>788</v>
      </c>
      <c r="AK71" s="247">
        <v>85.06</v>
      </c>
      <c r="AL71" s="247">
        <v>85.97</v>
      </c>
      <c r="AM71" s="441">
        <v>78.760000000000005</v>
      </c>
      <c r="AN71" s="442">
        <f t="shared" si="30"/>
        <v>7.3728721674075626E-3</v>
      </c>
      <c r="AO71" s="442">
        <f t="shared" si="31"/>
        <v>5.3409924223906113E-2</v>
      </c>
      <c r="AP71" s="442">
        <f t="shared" si="0"/>
        <v>2.251978088861839E-2</v>
      </c>
      <c r="AQ71" s="442">
        <f t="shared" si="1"/>
        <v>-3.1035820509504042E-3</v>
      </c>
      <c r="AR71" s="442">
        <f t="shared" si="2"/>
        <v>3.5433070866141891E-2</v>
      </c>
      <c r="AS71" s="442">
        <f t="shared" si="3"/>
        <v>2.7692778457772294E-2</v>
      </c>
      <c r="AT71" s="442">
        <f t="shared" si="4"/>
        <v>2.4681344148320017E-2</v>
      </c>
      <c r="AU71" s="442">
        <f t="shared" si="5"/>
        <v>8.0357142857142794E-2</v>
      </c>
      <c r="AV71" s="442">
        <f t="shared" si="6"/>
        <v>4.7324353840554334E-3</v>
      </c>
      <c r="AW71" s="442">
        <f t="shared" si="7"/>
        <v>5.3410481807052435E-3</v>
      </c>
      <c r="AX71" s="442">
        <f t="shared" si="8"/>
        <v>3.3210769778199367E-2</v>
      </c>
      <c r="AY71" s="442">
        <f t="shared" si="9"/>
        <v>5.1224667412656855E-2</v>
      </c>
      <c r="AZ71" s="442">
        <f t="shared" si="10"/>
        <v>3.2704676768777752E-3</v>
      </c>
      <c r="BA71" s="442">
        <f t="shared" si="11"/>
        <v>3.1558814153650028E-2</v>
      </c>
      <c r="BB71" s="442"/>
      <c r="BC71" s="442"/>
      <c r="BD71" s="442"/>
      <c r="BE71" s="442"/>
      <c r="BF71" s="442"/>
      <c r="BG71" s="442"/>
      <c r="BH71" s="442"/>
      <c r="BI71" s="442"/>
      <c r="BJ71" s="442"/>
      <c r="BK71" s="442"/>
      <c r="BL71" s="442"/>
      <c r="BM71" s="442"/>
      <c r="BN71" s="442"/>
      <c r="BO71" s="442"/>
      <c r="BP71" s="442"/>
      <c r="BQ71" s="442"/>
      <c r="BR71" s="442"/>
      <c r="BS71" s="442"/>
      <c r="BT71" s="442"/>
      <c r="BU71" s="442"/>
      <c r="BV71" s="442">
        <f t="shared" ref="BV71:BV86" si="34">AK71/AK70-1</f>
        <v>2.9782082324455228E-2</v>
      </c>
      <c r="BW71" s="442">
        <f t="shared" ref="BW71:BW86" si="35">AL71/AL70-1</f>
        <v>3.0074287083633022E-2</v>
      </c>
      <c r="BX71" s="442">
        <f t="shared" ref="BX71:BX86" si="36">AM71/AM70-1</f>
        <v>2.6188925081433334E-2</v>
      </c>
      <c r="BY71" s="174">
        <f t="shared" si="32"/>
        <v>2.4931053502482037E-2</v>
      </c>
      <c r="BZ71" s="174">
        <f t="shared" si="33"/>
        <v>0.15737881025916467</v>
      </c>
      <c r="CA71" s="174">
        <f t="shared" si="15"/>
        <v>9.3607603176669718E-2</v>
      </c>
      <c r="CB71" s="174">
        <f t="shared" si="16"/>
        <v>0.10207290922087209</v>
      </c>
      <c r="CC71" s="174">
        <f t="shared" si="17"/>
        <v>0.13987391646966119</v>
      </c>
      <c r="CD71" s="174">
        <f t="shared" si="18"/>
        <v>0.12080760887702313</v>
      </c>
      <c r="CE71" s="174">
        <f t="shared" si="19"/>
        <v>0.12434837889383354</v>
      </c>
      <c r="CF71" s="174">
        <f t="shared" si="20"/>
        <v>0.44801795063575178</v>
      </c>
      <c r="CG71" s="174">
        <f t="shared" si="21"/>
        <v>5.6122448979591733E-2</v>
      </c>
      <c r="CH71" s="174">
        <f t="shared" si="22"/>
        <v>5.3767203172381706E-2</v>
      </c>
      <c r="CI71" s="174">
        <f t="shared" si="23"/>
        <v>9.2425382493102726E-2</v>
      </c>
      <c r="CJ71" s="174">
        <f t="shared" si="24"/>
        <v>7.0253164556961956E-2</v>
      </c>
      <c r="CK71" s="174">
        <f t="shared" si="25"/>
        <v>6.208886324293128E-2</v>
      </c>
      <c r="CL71" s="174">
        <f t="shared" si="26"/>
        <v>0.11534926470588225</v>
      </c>
      <c r="CM71" s="174"/>
      <c r="CN71" s="174"/>
      <c r="CO71" s="174"/>
      <c r="CP71" s="174"/>
      <c r="CQ71" s="174"/>
      <c r="CR71" s="174"/>
      <c r="CS71" s="174"/>
      <c r="CT71" s="174"/>
      <c r="CU71" s="174"/>
      <c r="CV71" s="174"/>
      <c r="CW71" s="174"/>
      <c r="CX71" s="174"/>
      <c r="CY71" s="174"/>
      <c r="CZ71" s="174"/>
      <c r="DA71" s="174"/>
      <c r="DB71" s="174"/>
      <c r="DC71" s="174"/>
      <c r="DD71" s="174"/>
      <c r="DE71" s="174"/>
      <c r="DF71" s="174"/>
      <c r="DG71" s="174">
        <f t="shared" si="27"/>
        <v>0.11759295756142429</v>
      </c>
      <c r="DH71" s="174">
        <f t="shared" si="28"/>
        <v>0.11562418894368021</v>
      </c>
      <c r="DI71" s="548">
        <f t="shared" si="29"/>
        <v>0.1275590551181105</v>
      </c>
    </row>
    <row r="72" spans="2:113" x14ac:dyDescent="0.25">
      <c r="B72" s="126">
        <v>41426</v>
      </c>
      <c r="C72" s="438">
        <v>95.65</v>
      </c>
      <c r="D72" s="439">
        <v>83.27</v>
      </c>
      <c r="E72" s="439">
        <v>86.24</v>
      </c>
      <c r="F72" s="439">
        <v>79.64</v>
      </c>
      <c r="G72" s="439">
        <v>90.1</v>
      </c>
      <c r="H72" s="439">
        <v>77.959999999999994</v>
      </c>
      <c r="I72" s="439">
        <v>90.46</v>
      </c>
      <c r="J72" s="439">
        <v>97.94</v>
      </c>
      <c r="K72" s="439">
        <v>86.86</v>
      </c>
      <c r="L72" s="439">
        <v>89.39</v>
      </c>
      <c r="M72" s="439">
        <v>88.58</v>
      </c>
      <c r="N72" s="439">
        <v>85.3</v>
      </c>
      <c r="O72" s="439">
        <v>98.39</v>
      </c>
      <c r="P72" s="439">
        <v>98.33</v>
      </c>
      <c r="Q72" s="439" t="s">
        <v>788</v>
      </c>
      <c r="R72" s="439" t="s">
        <v>788</v>
      </c>
      <c r="S72" s="439" t="s">
        <v>788</v>
      </c>
      <c r="T72" s="439" t="s">
        <v>788</v>
      </c>
      <c r="U72" s="439" t="s">
        <v>788</v>
      </c>
      <c r="V72" s="439" t="s">
        <v>788</v>
      </c>
      <c r="W72" s="439" t="s">
        <v>788</v>
      </c>
      <c r="X72" s="439" t="s">
        <v>788</v>
      </c>
      <c r="Y72" s="439" t="s">
        <v>788</v>
      </c>
      <c r="Z72" s="439" t="s">
        <v>788</v>
      </c>
      <c r="AA72" s="439" t="s">
        <v>788</v>
      </c>
      <c r="AB72" s="439" t="s">
        <v>788</v>
      </c>
      <c r="AC72" s="439" t="s">
        <v>788</v>
      </c>
      <c r="AD72" s="439" t="s">
        <v>788</v>
      </c>
      <c r="AE72" s="439" t="s">
        <v>788</v>
      </c>
      <c r="AF72" s="439" t="s">
        <v>788</v>
      </c>
      <c r="AG72" s="439" t="s">
        <v>788</v>
      </c>
      <c r="AH72" s="439" t="s">
        <v>788</v>
      </c>
      <c r="AI72" s="439" t="s">
        <v>788</v>
      </c>
      <c r="AJ72" s="439" t="s">
        <v>788</v>
      </c>
      <c r="AK72" s="247">
        <v>88.2</v>
      </c>
      <c r="AL72" s="247">
        <v>88.84</v>
      </c>
      <c r="AM72" s="441">
        <v>84.29</v>
      </c>
      <c r="AN72" s="442">
        <f t="shared" ref="AN72:AN87" si="37">C72/C71-1</f>
        <v>2.9490905177053106E-2</v>
      </c>
      <c r="AO72" s="442">
        <f t="shared" ref="AO72:AO87" si="38">D72/D71-1</f>
        <v>-3.3878640213481859E-2</v>
      </c>
      <c r="AP72" s="442">
        <f t="shared" ref="AP72:AP87" si="39">E72/E71-1</f>
        <v>2.6666666666666616E-2</v>
      </c>
      <c r="AQ72" s="442">
        <f t="shared" ref="AQ72:AQ87" si="40">F72/F71-1</f>
        <v>3.3078220262031444E-2</v>
      </c>
      <c r="AR72" s="442">
        <f t="shared" ref="AR72:AR87" si="41">G72/G71-1</f>
        <v>3.8138034335752913E-2</v>
      </c>
      <c r="AS72" s="442">
        <f t="shared" ref="AS72:AS87" si="42">H72/H71-1</f>
        <v>0.16063718922137848</v>
      </c>
      <c r="AT72" s="442">
        <f t="shared" ref="AT72:AT87" si="43">I72/I71-1</f>
        <v>2.2956010403708982E-2</v>
      </c>
      <c r="AU72" s="442">
        <f t="shared" ref="AU72:AU87" si="44">J72/J71-1</f>
        <v>1.177685950413232E-2</v>
      </c>
      <c r="AV72" s="442">
        <f t="shared" ref="AV72:AV87" si="45">K72/K71-1</f>
        <v>4.9033816425120724E-2</v>
      </c>
      <c r="AW72" s="442">
        <f t="shared" ref="AW72:AW87" si="46">L72/L71-1</f>
        <v>-1.0625345877144365E-2</v>
      </c>
      <c r="AX72" s="442">
        <f t="shared" ref="AX72:AX87" si="47">M72/M71-1</f>
        <v>1.687521524509239E-2</v>
      </c>
      <c r="AY72" s="442">
        <f t="shared" ref="AY72:AY87" si="48">N72/N71-1</f>
        <v>8.8704908338261834E-3</v>
      </c>
      <c r="AZ72" s="442">
        <f t="shared" ref="AZ72:AZ87" si="49">O72/O71-1</f>
        <v>6.9107899597957267E-2</v>
      </c>
      <c r="BA72" s="442">
        <f t="shared" ref="BA72:BA87" si="50">P72/P71-1</f>
        <v>1.2875978574371727E-2</v>
      </c>
      <c r="BB72" s="442"/>
      <c r="BC72" s="442"/>
      <c r="BD72" s="442"/>
      <c r="BE72" s="442"/>
      <c r="BF72" s="442"/>
      <c r="BG72" s="442"/>
      <c r="BH72" s="442"/>
      <c r="BI72" s="442"/>
      <c r="BJ72" s="442"/>
      <c r="BK72" s="442"/>
      <c r="BL72" s="442"/>
      <c r="BM72" s="442"/>
      <c r="BN72" s="442"/>
      <c r="BO72" s="442"/>
      <c r="BP72" s="442"/>
      <c r="BQ72" s="442"/>
      <c r="BR72" s="442"/>
      <c r="BS72" s="442"/>
      <c r="BT72" s="442"/>
      <c r="BU72" s="442"/>
      <c r="BV72" s="442">
        <f t="shared" si="34"/>
        <v>3.6915118739713204E-2</v>
      </c>
      <c r="BW72" s="442">
        <f t="shared" si="35"/>
        <v>3.3383738513435013E-2</v>
      </c>
      <c r="BX72" s="442">
        <f t="shared" si="36"/>
        <v>7.0213306246825757E-2</v>
      </c>
      <c r="BY72" s="174">
        <f t="shared" si="32"/>
        <v>2.3053547102587224E-3</v>
      </c>
      <c r="BZ72" s="174">
        <f t="shared" si="33"/>
        <v>3.9056650860993303E-2</v>
      </c>
      <c r="CA72" s="174">
        <f t="shared" si="15"/>
        <v>7.6788612810587908E-2</v>
      </c>
      <c r="CB72" s="174">
        <f t="shared" si="16"/>
        <v>8.1183817540048997E-2</v>
      </c>
      <c r="CC72" s="174">
        <f t="shared" si="17"/>
        <v>0.14427228854457708</v>
      </c>
      <c r="CD72" s="174">
        <f t="shared" si="18"/>
        <v>0.24636290967226215</v>
      </c>
      <c r="CE72" s="174">
        <f t="shared" si="19"/>
        <v>9.9817629179331124E-2</v>
      </c>
      <c r="CF72" s="174">
        <f t="shared" si="20"/>
        <v>0.2956740309564756</v>
      </c>
      <c r="CG72" s="174">
        <f t="shared" si="21"/>
        <v>7.6065411298315233E-2</v>
      </c>
      <c r="CH72" s="174">
        <f t="shared" si="22"/>
        <v>-2.0812794391499634E-2</v>
      </c>
      <c r="CI72" s="174">
        <f t="shared" si="23"/>
        <v>7.6960486322188437E-2</v>
      </c>
      <c r="CJ72" s="174">
        <f t="shared" si="24"/>
        <v>-1.5579919215233828E-2</v>
      </c>
      <c r="CK72" s="174">
        <f t="shared" si="25"/>
        <v>0.13982854494902708</v>
      </c>
      <c r="CL72" s="174">
        <f t="shared" si="26"/>
        <v>0.10198363778998099</v>
      </c>
      <c r="CM72" s="174"/>
      <c r="CN72" s="174"/>
      <c r="CO72" s="174"/>
      <c r="CP72" s="174"/>
      <c r="CQ72" s="174"/>
      <c r="CR72" s="174"/>
      <c r="CS72" s="174"/>
      <c r="CT72" s="174"/>
      <c r="CU72" s="174"/>
      <c r="CV72" s="174"/>
      <c r="CW72" s="174"/>
      <c r="CX72" s="174"/>
      <c r="CY72" s="174"/>
      <c r="CZ72" s="174"/>
      <c r="DA72" s="174"/>
      <c r="DB72" s="174"/>
      <c r="DC72" s="174"/>
      <c r="DD72" s="174"/>
      <c r="DE72" s="174"/>
      <c r="DF72" s="174"/>
      <c r="DG72" s="174">
        <f t="shared" si="27"/>
        <v>0.11971562777707256</v>
      </c>
      <c r="DH72" s="174">
        <f t="shared" si="28"/>
        <v>0.11565992716312956</v>
      </c>
      <c r="DI72" s="548">
        <f t="shared" si="29"/>
        <v>0.14400108577633008</v>
      </c>
    </row>
    <row r="73" spans="2:113" x14ac:dyDescent="0.25">
      <c r="B73" s="126">
        <v>41518</v>
      </c>
      <c r="C73" s="438">
        <v>96.15</v>
      </c>
      <c r="D73" s="439">
        <v>84.42</v>
      </c>
      <c r="E73" s="439">
        <v>87.07</v>
      </c>
      <c r="F73" s="439">
        <v>82.44</v>
      </c>
      <c r="G73" s="439">
        <v>90.83</v>
      </c>
      <c r="H73" s="439">
        <v>82.02</v>
      </c>
      <c r="I73" s="439">
        <v>93.01</v>
      </c>
      <c r="J73" s="439">
        <v>106.2</v>
      </c>
      <c r="K73" s="439">
        <v>89.28</v>
      </c>
      <c r="L73" s="439">
        <v>99.83</v>
      </c>
      <c r="M73" s="439">
        <v>91.5</v>
      </c>
      <c r="N73" s="439">
        <v>91.72</v>
      </c>
      <c r="O73" s="439">
        <v>100.21</v>
      </c>
      <c r="P73" s="439">
        <v>104.45</v>
      </c>
      <c r="Q73" s="439" t="s">
        <v>788</v>
      </c>
      <c r="R73" s="439" t="s">
        <v>788</v>
      </c>
      <c r="S73" s="439" t="s">
        <v>788</v>
      </c>
      <c r="T73" s="439" t="s">
        <v>788</v>
      </c>
      <c r="U73" s="439" t="s">
        <v>788</v>
      </c>
      <c r="V73" s="439" t="s">
        <v>788</v>
      </c>
      <c r="W73" s="439" t="s">
        <v>788</v>
      </c>
      <c r="X73" s="439" t="s">
        <v>788</v>
      </c>
      <c r="Y73" s="439" t="s">
        <v>788</v>
      </c>
      <c r="Z73" s="439" t="s">
        <v>788</v>
      </c>
      <c r="AA73" s="439" t="s">
        <v>788</v>
      </c>
      <c r="AB73" s="439" t="s">
        <v>788</v>
      </c>
      <c r="AC73" s="439" t="s">
        <v>788</v>
      </c>
      <c r="AD73" s="439" t="s">
        <v>788</v>
      </c>
      <c r="AE73" s="439" t="s">
        <v>788</v>
      </c>
      <c r="AF73" s="439" t="s">
        <v>788</v>
      </c>
      <c r="AG73" s="439" t="s">
        <v>788</v>
      </c>
      <c r="AH73" s="439" t="s">
        <v>788</v>
      </c>
      <c r="AI73" s="439" t="s">
        <v>788</v>
      </c>
      <c r="AJ73" s="439" t="s">
        <v>788</v>
      </c>
      <c r="AK73" s="247">
        <v>89.86</v>
      </c>
      <c r="AL73" s="247">
        <v>90.39</v>
      </c>
      <c r="AM73" s="441">
        <v>87.57</v>
      </c>
      <c r="AN73" s="442">
        <f t="shared" si="37"/>
        <v>5.2273915316256581E-3</v>
      </c>
      <c r="AO73" s="442">
        <f t="shared" si="38"/>
        <v>1.3810495976942505E-2</v>
      </c>
      <c r="AP73" s="442">
        <f t="shared" si="39"/>
        <v>9.624304267161321E-3</v>
      </c>
      <c r="AQ73" s="442">
        <f t="shared" si="40"/>
        <v>3.5158211953792096E-2</v>
      </c>
      <c r="AR73" s="442">
        <f t="shared" si="41"/>
        <v>8.1021087680355208E-3</v>
      </c>
      <c r="AS73" s="442">
        <f t="shared" si="42"/>
        <v>5.2077988712160073E-2</v>
      </c>
      <c r="AT73" s="442">
        <f t="shared" si="43"/>
        <v>2.8189254919301465E-2</v>
      </c>
      <c r="AU73" s="442">
        <f t="shared" si="44"/>
        <v>8.4337349397590522E-2</v>
      </c>
      <c r="AV73" s="442">
        <f t="shared" si="45"/>
        <v>2.7860925627446465E-2</v>
      </c>
      <c r="AW73" s="442">
        <f t="shared" si="46"/>
        <v>0.11679158742588647</v>
      </c>
      <c r="AX73" s="442">
        <f t="shared" si="47"/>
        <v>3.2964551817566079E-2</v>
      </c>
      <c r="AY73" s="442">
        <f t="shared" si="48"/>
        <v>7.5263774912075032E-2</v>
      </c>
      <c r="AZ73" s="442">
        <f t="shared" si="49"/>
        <v>1.8497814818579039E-2</v>
      </c>
      <c r="BA73" s="442">
        <f t="shared" si="50"/>
        <v>6.223939794569322E-2</v>
      </c>
      <c r="BB73" s="442"/>
      <c r="BC73" s="442"/>
      <c r="BD73" s="442"/>
      <c r="BE73" s="442"/>
      <c r="BF73" s="442"/>
      <c r="BG73" s="442"/>
      <c r="BH73" s="442"/>
      <c r="BI73" s="442"/>
      <c r="BJ73" s="442"/>
      <c r="BK73" s="442"/>
      <c r="BL73" s="442"/>
      <c r="BM73" s="442"/>
      <c r="BN73" s="442"/>
      <c r="BO73" s="442"/>
      <c r="BP73" s="442"/>
      <c r="BQ73" s="442"/>
      <c r="BR73" s="442"/>
      <c r="BS73" s="442"/>
      <c r="BT73" s="442"/>
      <c r="BU73" s="442"/>
      <c r="BV73" s="442">
        <f t="shared" si="34"/>
        <v>1.8820861678004563E-2</v>
      </c>
      <c r="BW73" s="442">
        <f t="shared" si="35"/>
        <v>1.7447095902746401E-2</v>
      </c>
      <c r="BX73" s="442">
        <f t="shared" si="36"/>
        <v>3.8913275596155872E-2</v>
      </c>
      <c r="BY73" s="174">
        <f t="shared" si="32"/>
        <v>2.3416711016498226E-2</v>
      </c>
      <c r="BZ73" s="174">
        <f t="shared" si="33"/>
        <v>3.5955331942569835E-2</v>
      </c>
      <c r="CA73" s="174">
        <f t="shared" si="15"/>
        <v>6.6250306147440652E-2</v>
      </c>
      <c r="CB73" s="174">
        <f t="shared" si="16"/>
        <v>0.13993362831858414</v>
      </c>
      <c r="CC73" s="174">
        <f t="shared" si="17"/>
        <v>0.11667076469141868</v>
      </c>
      <c r="CD73" s="174">
        <f t="shared" si="18"/>
        <v>0.27538485461048046</v>
      </c>
      <c r="CE73" s="174">
        <f t="shared" si="19"/>
        <v>0.11389221556886242</v>
      </c>
      <c r="CF73" s="174">
        <f t="shared" si="20"/>
        <v>0.32949424136204319</v>
      </c>
      <c r="CG73" s="174">
        <f t="shared" si="21"/>
        <v>0.11127707244212104</v>
      </c>
      <c r="CH73" s="174">
        <f t="shared" si="22"/>
        <v>0.10054018300077172</v>
      </c>
      <c r="CI73" s="174">
        <f t="shared" si="23"/>
        <v>9.3189964157706084E-2</v>
      </c>
      <c r="CJ73" s="174">
        <f t="shared" si="24"/>
        <v>0.11840019509815858</v>
      </c>
      <c r="CK73" s="174">
        <f t="shared" si="25"/>
        <v>0.13270035040126582</v>
      </c>
      <c r="CL73" s="174">
        <f t="shared" si="26"/>
        <v>0.12263542562338769</v>
      </c>
      <c r="CM73" s="174"/>
      <c r="CN73" s="174"/>
      <c r="CO73" s="174"/>
      <c r="CP73" s="174"/>
      <c r="CQ73" s="174"/>
      <c r="CR73" s="174"/>
      <c r="CS73" s="174"/>
      <c r="CT73" s="174"/>
      <c r="CU73" s="174"/>
      <c r="CV73" s="174"/>
      <c r="CW73" s="174"/>
      <c r="CX73" s="174"/>
      <c r="CY73" s="174"/>
      <c r="CZ73" s="174"/>
      <c r="DA73" s="174"/>
      <c r="DB73" s="174"/>
      <c r="DC73" s="174"/>
      <c r="DD73" s="174"/>
      <c r="DE73" s="174"/>
      <c r="DF73" s="174"/>
      <c r="DG73" s="174">
        <f t="shared" si="27"/>
        <v>0.11475003101352188</v>
      </c>
      <c r="DH73" s="174">
        <f t="shared" si="28"/>
        <v>0.10867165460566652</v>
      </c>
      <c r="DI73" s="548">
        <f t="shared" si="29"/>
        <v>0.17134831460674138</v>
      </c>
    </row>
    <row r="74" spans="2:113" x14ac:dyDescent="0.25">
      <c r="B74" s="126">
        <v>41609</v>
      </c>
      <c r="C74" s="438">
        <v>96.46</v>
      </c>
      <c r="D74" s="439">
        <v>90.55</v>
      </c>
      <c r="E74" s="439">
        <v>87.47</v>
      </c>
      <c r="F74" s="439">
        <v>84.96</v>
      </c>
      <c r="G74" s="439">
        <v>92.53</v>
      </c>
      <c r="H74" s="439">
        <v>78.599999999999994</v>
      </c>
      <c r="I74" s="439">
        <v>95.41</v>
      </c>
      <c r="J74" s="439">
        <v>103.1</v>
      </c>
      <c r="K74" s="439">
        <v>90.03</v>
      </c>
      <c r="L74" s="439">
        <v>91.85</v>
      </c>
      <c r="M74" s="439">
        <v>92.66</v>
      </c>
      <c r="N74" s="439">
        <v>92.76</v>
      </c>
      <c r="O74" s="439">
        <v>99.66</v>
      </c>
      <c r="P74" s="439">
        <v>101.13</v>
      </c>
      <c r="Q74" s="439" t="s">
        <v>788</v>
      </c>
      <c r="R74" s="439" t="s">
        <v>788</v>
      </c>
      <c r="S74" s="439" t="s">
        <v>788</v>
      </c>
      <c r="T74" s="439" t="s">
        <v>788</v>
      </c>
      <c r="U74" s="439" t="s">
        <v>788</v>
      </c>
      <c r="V74" s="439" t="s">
        <v>788</v>
      </c>
      <c r="W74" s="439" t="s">
        <v>788</v>
      </c>
      <c r="X74" s="439" t="s">
        <v>788</v>
      </c>
      <c r="Y74" s="439" t="s">
        <v>788</v>
      </c>
      <c r="Z74" s="439" t="s">
        <v>788</v>
      </c>
      <c r="AA74" s="439" t="s">
        <v>788</v>
      </c>
      <c r="AB74" s="439" t="s">
        <v>788</v>
      </c>
      <c r="AC74" s="439" t="s">
        <v>788</v>
      </c>
      <c r="AD74" s="439" t="s">
        <v>788</v>
      </c>
      <c r="AE74" s="439" t="s">
        <v>788</v>
      </c>
      <c r="AF74" s="439" t="s">
        <v>788</v>
      </c>
      <c r="AG74" s="439" t="s">
        <v>788</v>
      </c>
      <c r="AH74" s="439" t="s">
        <v>788</v>
      </c>
      <c r="AI74" s="439" t="s">
        <v>788</v>
      </c>
      <c r="AJ74" s="439" t="s">
        <v>788</v>
      </c>
      <c r="AK74" s="247">
        <v>91.35</v>
      </c>
      <c r="AL74" s="247">
        <v>92.06</v>
      </c>
      <c r="AM74" s="441">
        <v>85.58</v>
      </c>
      <c r="AN74" s="442">
        <f t="shared" si="37"/>
        <v>3.2241289651584459E-3</v>
      </c>
      <c r="AO74" s="442">
        <f t="shared" si="38"/>
        <v>7.2613124851930833E-2</v>
      </c>
      <c r="AP74" s="442">
        <f t="shared" si="39"/>
        <v>4.5940048237052E-3</v>
      </c>
      <c r="AQ74" s="442">
        <f t="shared" si="40"/>
        <v>3.0567685589519611E-2</v>
      </c>
      <c r="AR74" s="442">
        <f t="shared" si="41"/>
        <v>1.8716283166354764E-2</v>
      </c>
      <c r="AS74" s="442">
        <f t="shared" si="42"/>
        <v>-4.169714703730798E-2</v>
      </c>
      <c r="AT74" s="442">
        <f t="shared" si="43"/>
        <v>2.5803677023975791E-2</v>
      </c>
      <c r="AU74" s="442">
        <f t="shared" si="44"/>
        <v>-2.9190207156308934E-2</v>
      </c>
      <c r="AV74" s="442">
        <f t="shared" si="45"/>
        <v>8.4005376344085114E-3</v>
      </c>
      <c r="AW74" s="442">
        <f t="shared" si="46"/>
        <v>-7.9935891014725091E-2</v>
      </c>
      <c r="AX74" s="442">
        <f t="shared" si="47"/>
        <v>1.2677595628415306E-2</v>
      </c>
      <c r="AY74" s="442">
        <f t="shared" si="48"/>
        <v>1.1338857392062973E-2</v>
      </c>
      <c r="AZ74" s="442">
        <f t="shared" si="49"/>
        <v>-5.4884742041712009E-3</v>
      </c>
      <c r="BA74" s="442">
        <f t="shared" si="50"/>
        <v>-3.1785543322163767E-2</v>
      </c>
      <c r="BB74" s="442"/>
      <c r="BC74" s="442"/>
      <c r="BD74" s="442"/>
      <c r="BE74" s="442"/>
      <c r="BF74" s="442"/>
      <c r="BG74" s="442"/>
      <c r="BH74" s="442"/>
      <c r="BI74" s="442"/>
      <c r="BJ74" s="442"/>
      <c r="BK74" s="442"/>
      <c r="BL74" s="442"/>
      <c r="BM74" s="442"/>
      <c r="BN74" s="442"/>
      <c r="BO74" s="442"/>
      <c r="BP74" s="442"/>
      <c r="BQ74" s="442"/>
      <c r="BR74" s="442"/>
      <c r="BS74" s="442"/>
      <c r="BT74" s="442"/>
      <c r="BU74" s="442"/>
      <c r="BV74" s="442">
        <f t="shared" si="34"/>
        <v>1.6581348764745041E-2</v>
      </c>
      <c r="BW74" s="442">
        <f t="shared" si="35"/>
        <v>1.8475495076889059E-2</v>
      </c>
      <c r="BX74" s="442">
        <f t="shared" si="36"/>
        <v>-2.2724677400936311E-2</v>
      </c>
      <c r="BY74" s="174">
        <f t="shared" si="32"/>
        <v>4.5863601864902792E-2</v>
      </c>
      <c r="BZ74" s="174">
        <f t="shared" si="33"/>
        <v>0.10669762894157908</v>
      </c>
      <c r="CA74" s="174">
        <f t="shared" si="15"/>
        <v>6.4759586122945745E-2</v>
      </c>
      <c r="CB74" s="174">
        <f t="shared" si="16"/>
        <v>9.8668046036467061E-2</v>
      </c>
      <c r="CC74" s="174">
        <f t="shared" si="17"/>
        <v>0.10391314722023393</v>
      </c>
      <c r="CD74" s="174">
        <f t="shared" si="18"/>
        <v>0.20257037943696443</v>
      </c>
      <c r="CE74" s="174">
        <f t="shared" si="19"/>
        <v>0.10556199304750868</v>
      </c>
      <c r="CF74" s="174">
        <f t="shared" si="20"/>
        <v>0.15066964285714279</v>
      </c>
      <c r="CG74" s="174">
        <f t="shared" si="21"/>
        <v>9.24645067346197E-2</v>
      </c>
      <c r="CH74" s="174">
        <f t="shared" si="22"/>
        <v>2.2031823745410017E-2</v>
      </c>
      <c r="CI74" s="174">
        <f t="shared" si="23"/>
        <v>9.9039259874273533E-2</v>
      </c>
      <c r="CJ74" s="174">
        <f t="shared" si="24"/>
        <v>0.15330100708690786</v>
      </c>
      <c r="CK74" s="174">
        <f t="shared" si="25"/>
        <v>8.6449362258802953E-2</v>
      </c>
      <c r="CL74" s="174">
        <f t="shared" si="26"/>
        <v>7.4593560726809116E-2</v>
      </c>
      <c r="CM74" s="174"/>
      <c r="CN74" s="174"/>
      <c r="CO74" s="174"/>
      <c r="CP74" s="174"/>
      <c r="CQ74" s="174"/>
      <c r="CR74" s="174"/>
      <c r="CS74" s="174"/>
      <c r="CT74" s="174"/>
      <c r="CU74" s="174"/>
      <c r="CV74" s="174"/>
      <c r="CW74" s="174"/>
      <c r="CX74" s="174"/>
      <c r="CY74" s="174"/>
      <c r="CZ74" s="174"/>
      <c r="DA74" s="174"/>
      <c r="DB74" s="174"/>
      <c r="DC74" s="174"/>
      <c r="DD74" s="174"/>
      <c r="DE74" s="174"/>
      <c r="DF74" s="174"/>
      <c r="DG74" s="174">
        <f t="shared" si="27"/>
        <v>0.10593220338983045</v>
      </c>
      <c r="DH74" s="174">
        <f t="shared" si="28"/>
        <v>0.10304337407141162</v>
      </c>
      <c r="DI74" s="548">
        <f t="shared" si="29"/>
        <v>0.11504885993485336</v>
      </c>
    </row>
    <row r="75" spans="2:113" x14ac:dyDescent="0.25">
      <c r="B75" s="126">
        <v>41699</v>
      </c>
      <c r="C75" s="438">
        <v>97.91</v>
      </c>
      <c r="D75" s="439">
        <v>89.44</v>
      </c>
      <c r="E75" s="439">
        <v>90.63</v>
      </c>
      <c r="F75" s="439">
        <v>88.81</v>
      </c>
      <c r="G75" s="439">
        <v>97.36</v>
      </c>
      <c r="H75" s="439">
        <v>89.21</v>
      </c>
      <c r="I75" s="439">
        <v>97.74</v>
      </c>
      <c r="J75" s="439">
        <v>102.17</v>
      </c>
      <c r="K75" s="439">
        <v>94.45</v>
      </c>
      <c r="L75" s="439">
        <v>93.4</v>
      </c>
      <c r="M75" s="439">
        <v>94.32</v>
      </c>
      <c r="N75" s="439">
        <v>93.59</v>
      </c>
      <c r="O75" s="439">
        <v>100.06</v>
      </c>
      <c r="P75" s="439">
        <v>99.93</v>
      </c>
      <c r="Q75" s="439" t="s">
        <v>788</v>
      </c>
      <c r="R75" s="439" t="s">
        <v>788</v>
      </c>
      <c r="S75" s="439" t="s">
        <v>788</v>
      </c>
      <c r="T75" s="439" t="s">
        <v>788</v>
      </c>
      <c r="U75" s="439" t="s">
        <v>788</v>
      </c>
      <c r="V75" s="439" t="s">
        <v>788</v>
      </c>
      <c r="W75" s="439" t="s">
        <v>788</v>
      </c>
      <c r="X75" s="439" t="s">
        <v>788</v>
      </c>
      <c r="Y75" s="439" t="s">
        <v>788</v>
      </c>
      <c r="Z75" s="439" t="s">
        <v>788</v>
      </c>
      <c r="AA75" s="439" t="s">
        <v>788</v>
      </c>
      <c r="AB75" s="439" t="s">
        <v>788</v>
      </c>
      <c r="AC75" s="439" t="s">
        <v>788</v>
      </c>
      <c r="AD75" s="439" t="s">
        <v>788</v>
      </c>
      <c r="AE75" s="439" t="s">
        <v>788</v>
      </c>
      <c r="AF75" s="439" t="s">
        <v>788</v>
      </c>
      <c r="AG75" s="439" t="s">
        <v>788</v>
      </c>
      <c r="AH75" s="439" t="s">
        <v>788</v>
      </c>
      <c r="AI75" s="439" t="s">
        <v>788</v>
      </c>
      <c r="AJ75" s="439" t="s">
        <v>788</v>
      </c>
      <c r="AK75" s="247">
        <v>95.54</v>
      </c>
      <c r="AL75" s="247">
        <v>96.08</v>
      </c>
      <c r="AM75" s="441">
        <v>90.33</v>
      </c>
      <c r="AN75" s="442">
        <f t="shared" si="37"/>
        <v>1.5032137673647084E-2</v>
      </c>
      <c r="AO75" s="442">
        <f t="shared" si="38"/>
        <v>-1.2258420762009892E-2</v>
      </c>
      <c r="AP75" s="442">
        <f t="shared" si="39"/>
        <v>3.6126672001829174E-2</v>
      </c>
      <c r="AQ75" s="442">
        <f t="shared" si="40"/>
        <v>4.5315442561205455E-2</v>
      </c>
      <c r="AR75" s="442">
        <f t="shared" si="41"/>
        <v>5.2199286717821147E-2</v>
      </c>
      <c r="AS75" s="442">
        <f t="shared" si="42"/>
        <v>0.13498727735368954</v>
      </c>
      <c r="AT75" s="442">
        <f t="shared" si="43"/>
        <v>2.4420920238968691E-2</v>
      </c>
      <c r="AU75" s="442">
        <f t="shared" si="44"/>
        <v>-9.0203685741997441E-3</v>
      </c>
      <c r="AV75" s="442">
        <f t="shared" si="45"/>
        <v>4.9094746195712524E-2</v>
      </c>
      <c r="AW75" s="442">
        <f t="shared" si="46"/>
        <v>1.6875340228633684E-2</v>
      </c>
      <c r="AX75" s="442">
        <f t="shared" si="47"/>
        <v>1.7914957910641016E-2</v>
      </c>
      <c r="AY75" s="442">
        <f t="shared" si="48"/>
        <v>8.9478223372143617E-3</v>
      </c>
      <c r="AZ75" s="442">
        <f t="shared" si="49"/>
        <v>4.0136463977524794E-3</v>
      </c>
      <c r="BA75" s="442">
        <f t="shared" si="50"/>
        <v>-1.1865915158706497E-2</v>
      </c>
      <c r="BB75" s="442"/>
      <c r="BC75" s="442"/>
      <c r="BD75" s="442"/>
      <c r="BE75" s="442"/>
      <c r="BF75" s="442"/>
      <c r="BG75" s="442"/>
      <c r="BH75" s="442"/>
      <c r="BI75" s="442"/>
      <c r="BJ75" s="442"/>
      <c r="BK75" s="442"/>
      <c r="BL75" s="442"/>
      <c r="BM75" s="442"/>
      <c r="BN75" s="442"/>
      <c r="BO75" s="442"/>
      <c r="BP75" s="442"/>
      <c r="BQ75" s="442"/>
      <c r="BR75" s="442"/>
      <c r="BS75" s="442"/>
      <c r="BT75" s="442"/>
      <c r="BU75" s="442"/>
      <c r="BV75" s="442">
        <f t="shared" si="34"/>
        <v>4.5867542419266716E-2</v>
      </c>
      <c r="BW75" s="442">
        <f t="shared" si="35"/>
        <v>4.3667173582446095E-2</v>
      </c>
      <c r="BX75" s="442">
        <f t="shared" si="36"/>
        <v>5.5503622341668724E-2</v>
      </c>
      <c r="BY75" s="174">
        <f t="shared" ref="BY75:BY92" si="51">C75/C71-1</f>
        <v>5.3815520396082173E-2</v>
      </c>
      <c r="BZ75" s="174">
        <f t="shared" ref="BZ75:BZ92" si="52">D75/D71-1</f>
        <v>3.7707390648567207E-2</v>
      </c>
      <c r="CA75" s="174">
        <f t="shared" ref="CA75:CA88" si="53">E75/E71-1</f>
        <v>7.8928571428571459E-2</v>
      </c>
      <c r="CB75" s="174">
        <f t="shared" ref="CB75:CB88" si="54">F75/F71-1</f>
        <v>0.15203009469451279</v>
      </c>
      <c r="CC75" s="174">
        <f t="shared" ref="CC75:CC88" si="55">G75/G71-1</f>
        <v>0.1217882244498214</v>
      </c>
      <c r="CD75" s="174">
        <f t="shared" ref="CD75:CD88" si="56">H75/H71-1</f>
        <v>0.32812267381271387</v>
      </c>
      <c r="CE75" s="174">
        <f t="shared" ref="CE75:CE88" si="57">I75/I71-1</f>
        <v>0.10528101323080397</v>
      </c>
      <c r="CF75" s="174">
        <f t="shared" ref="CF75:CF88" si="58">J75/J71-1</f>
        <v>5.5475206611570238E-2</v>
      </c>
      <c r="CG75" s="174">
        <f t="shared" ref="CG75:CG88" si="59">K75/K71-1</f>
        <v>0.14070048309178751</v>
      </c>
      <c r="CH75" s="174">
        <f t="shared" ref="CH75:CH88" si="60">L75/L71-1</f>
        <v>3.375760929717786E-2</v>
      </c>
      <c r="CI75" s="174">
        <f t="shared" ref="CI75:CI88" si="61">M75/M71-1</f>
        <v>8.2768912868786515E-2</v>
      </c>
      <c r="CJ75" s="174">
        <f t="shared" ref="CJ75:CJ88" si="62">N75/N71-1</f>
        <v>0.10691898285038448</v>
      </c>
      <c r="CK75" s="174">
        <f t="shared" ref="CK75:CK88" si="63">O75/O71-1</f>
        <v>8.725415625339572E-2</v>
      </c>
      <c r="CL75" s="174">
        <f t="shared" ref="CL75:CL88" si="64">P75/P71-1</f>
        <v>2.9357231149567564E-2</v>
      </c>
      <c r="CM75" s="174"/>
      <c r="CN75" s="174"/>
      <c r="CO75" s="174"/>
      <c r="CP75" s="174"/>
      <c r="CQ75" s="174"/>
      <c r="CR75" s="174"/>
      <c r="CS75" s="174"/>
      <c r="CT75" s="174"/>
      <c r="CU75" s="174"/>
      <c r="CV75" s="174"/>
      <c r="CW75" s="174"/>
      <c r="CX75" s="174"/>
      <c r="CY75" s="174"/>
      <c r="CZ75" s="174"/>
      <c r="DA75" s="174"/>
      <c r="DB75" s="174"/>
      <c r="DC75" s="174"/>
      <c r="DD75" s="174"/>
      <c r="DE75" s="174"/>
      <c r="DF75" s="174"/>
      <c r="DG75" s="174">
        <f t="shared" ref="DG75:DG88" si="65">AK75/AK71-1</f>
        <v>0.12320714789560316</v>
      </c>
      <c r="DH75" s="174">
        <f t="shared" ref="DH75:DH88" si="66">AL75/AL71-1</f>
        <v>0.11759916249854596</v>
      </c>
      <c r="DI75" s="548">
        <f t="shared" ref="DI75:DI88" si="67">AM75/AM71-1</f>
        <v>0.14690198070086335</v>
      </c>
    </row>
    <row r="76" spans="2:113" x14ac:dyDescent="0.25">
      <c r="B76" s="126">
        <v>41791</v>
      </c>
      <c r="C76" s="438">
        <v>95.26</v>
      </c>
      <c r="D76" s="439">
        <v>97.47</v>
      </c>
      <c r="E76" s="439">
        <v>93.84</v>
      </c>
      <c r="F76" s="439">
        <v>89.87</v>
      </c>
      <c r="G76" s="439">
        <v>98.77</v>
      </c>
      <c r="H76" s="439">
        <v>92.68</v>
      </c>
      <c r="I76" s="439">
        <v>98.17</v>
      </c>
      <c r="J76" s="439">
        <v>104.41</v>
      </c>
      <c r="K76" s="439">
        <v>94.84</v>
      </c>
      <c r="L76" s="439">
        <v>91.26</v>
      </c>
      <c r="M76" s="439">
        <v>96.41</v>
      </c>
      <c r="N76" s="439">
        <v>92.35</v>
      </c>
      <c r="O76" s="439">
        <v>98.2</v>
      </c>
      <c r="P76" s="439">
        <v>100.34</v>
      </c>
      <c r="Q76" s="439" t="s">
        <v>788</v>
      </c>
      <c r="R76" s="439" t="s">
        <v>788</v>
      </c>
      <c r="S76" s="439" t="s">
        <v>788</v>
      </c>
      <c r="T76" s="439" t="s">
        <v>788</v>
      </c>
      <c r="U76" s="439" t="s">
        <v>788</v>
      </c>
      <c r="V76" s="439" t="s">
        <v>788</v>
      </c>
      <c r="W76" s="439" t="s">
        <v>788</v>
      </c>
      <c r="X76" s="439" t="s">
        <v>788</v>
      </c>
      <c r="Y76" s="439" t="s">
        <v>788</v>
      </c>
      <c r="Z76" s="439" t="s">
        <v>788</v>
      </c>
      <c r="AA76" s="439" t="s">
        <v>788</v>
      </c>
      <c r="AB76" s="439" t="s">
        <v>788</v>
      </c>
      <c r="AC76" s="439" t="s">
        <v>788</v>
      </c>
      <c r="AD76" s="439" t="s">
        <v>788</v>
      </c>
      <c r="AE76" s="439" t="s">
        <v>788</v>
      </c>
      <c r="AF76" s="439" t="s">
        <v>788</v>
      </c>
      <c r="AG76" s="439" t="s">
        <v>788</v>
      </c>
      <c r="AH76" s="439" t="s">
        <v>788</v>
      </c>
      <c r="AI76" s="439" t="s">
        <v>788</v>
      </c>
      <c r="AJ76" s="439" t="s">
        <v>788</v>
      </c>
      <c r="AK76" s="247">
        <v>97.01</v>
      </c>
      <c r="AL76" s="247">
        <v>97.49</v>
      </c>
      <c r="AM76" s="441">
        <v>93.21</v>
      </c>
      <c r="AN76" s="442">
        <f t="shared" si="37"/>
        <v>-2.7065672556429332E-2</v>
      </c>
      <c r="AO76" s="442">
        <f t="shared" si="38"/>
        <v>8.9780858676207442E-2</v>
      </c>
      <c r="AP76" s="442">
        <f t="shared" si="39"/>
        <v>3.5418735518040423E-2</v>
      </c>
      <c r="AQ76" s="442">
        <f t="shared" si="40"/>
        <v>1.1935592838644427E-2</v>
      </c>
      <c r="AR76" s="442">
        <f t="shared" si="41"/>
        <v>1.4482333607230835E-2</v>
      </c>
      <c r="AS76" s="442">
        <f t="shared" si="42"/>
        <v>3.8896984642977417E-2</v>
      </c>
      <c r="AT76" s="442">
        <f t="shared" si="43"/>
        <v>4.3994270513607603E-3</v>
      </c>
      <c r="AU76" s="442">
        <f t="shared" si="44"/>
        <v>2.192424390721337E-2</v>
      </c>
      <c r="AV76" s="442">
        <f t="shared" si="45"/>
        <v>4.1291688724192088E-3</v>
      </c>
      <c r="AW76" s="442">
        <f t="shared" si="46"/>
        <v>-2.2912205567451771E-2</v>
      </c>
      <c r="AX76" s="442">
        <f t="shared" si="47"/>
        <v>2.2158608990670015E-2</v>
      </c>
      <c r="AY76" s="442">
        <f t="shared" si="48"/>
        <v>-1.3249278769099315E-2</v>
      </c>
      <c r="AZ76" s="442">
        <f t="shared" si="49"/>
        <v>-1.8588846691984795E-2</v>
      </c>
      <c r="BA76" s="442">
        <f t="shared" si="50"/>
        <v>4.1028720104072658E-3</v>
      </c>
      <c r="BB76" s="442"/>
      <c r="BC76" s="442"/>
      <c r="BD76" s="442"/>
      <c r="BE76" s="442"/>
      <c r="BF76" s="442"/>
      <c r="BG76" s="442"/>
      <c r="BH76" s="442"/>
      <c r="BI76" s="442"/>
      <c r="BJ76" s="442"/>
      <c r="BK76" s="442"/>
      <c r="BL76" s="442"/>
      <c r="BM76" s="442"/>
      <c r="BN76" s="442"/>
      <c r="BO76" s="442"/>
      <c r="BP76" s="442"/>
      <c r="BQ76" s="442"/>
      <c r="BR76" s="442"/>
      <c r="BS76" s="442"/>
      <c r="BT76" s="442"/>
      <c r="BU76" s="442"/>
      <c r="BV76" s="442">
        <f t="shared" si="34"/>
        <v>1.5386225664643094E-2</v>
      </c>
      <c r="BW76" s="442">
        <f t="shared" si="35"/>
        <v>1.4675270607826807E-2</v>
      </c>
      <c r="BX76" s="442">
        <f t="shared" si="36"/>
        <v>3.1883095317170262E-2</v>
      </c>
      <c r="BY76" s="174">
        <f t="shared" si="51"/>
        <v>-4.0773653946680755E-3</v>
      </c>
      <c r="BZ76" s="174">
        <f t="shared" si="52"/>
        <v>0.17052960249789839</v>
      </c>
      <c r="CA76" s="174">
        <f t="shared" si="53"/>
        <v>8.8126159554731132E-2</v>
      </c>
      <c r="CB76" s="174">
        <f t="shared" si="54"/>
        <v>0.12845303867403324</v>
      </c>
      <c r="CC76" s="174">
        <f t="shared" si="55"/>
        <v>9.6226415094339712E-2</v>
      </c>
      <c r="CD76" s="174">
        <f t="shared" si="56"/>
        <v>0.18881477680861991</v>
      </c>
      <c r="CE76" s="174">
        <f t="shared" si="57"/>
        <v>8.5231041344240532E-2</v>
      </c>
      <c r="CF76" s="174">
        <f t="shared" si="58"/>
        <v>6.606085358382674E-2</v>
      </c>
      <c r="CG76" s="174">
        <f t="shared" si="59"/>
        <v>9.1871977895463974E-2</v>
      </c>
      <c r="CH76" s="174">
        <f t="shared" si="60"/>
        <v>2.0919565946974084E-2</v>
      </c>
      <c r="CI76" s="174">
        <f t="shared" si="61"/>
        <v>8.8394671483404741E-2</v>
      </c>
      <c r="CJ76" s="174">
        <f t="shared" si="62"/>
        <v>8.2649472450175843E-2</v>
      </c>
      <c r="CK76" s="174">
        <f t="shared" si="63"/>
        <v>-1.9310905579834614E-3</v>
      </c>
      <c r="CL76" s="174">
        <f t="shared" si="64"/>
        <v>2.0441370893928612E-2</v>
      </c>
      <c r="CM76" s="174"/>
      <c r="CN76" s="174"/>
      <c r="CO76" s="174"/>
      <c r="CP76" s="174"/>
      <c r="CQ76" s="174"/>
      <c r="CR76" s="174"/>
      <c r="CS76" s="174"/>
      <c r="CT76" s="174"/>
      <c r="CU76" s="174"/>
      <c r="CV76" s="174"/>
      <c r="CW76" s="174"/>
      <c r="CX76" s="174"/>
      <c r="CY76" s="174"/>
      <c r="CZ76" s="174"/>
      <c r="DA76" s="174"/>
      <c r="DB76" s="174"/>
      <c r="DC76" s="174"/>
      <c r="DD76" s="174"/>
      <c r="DE76" s="174"/>
      <c r="DF76" s="174"/>
      <c r="DG76" s="174">
        <f t="shared" si="65"/>
        <v>9.988662131519277E-2</v>
      </c>
      <c r="DH76" s="174">
        <f t="shared" si="66"/>
        <v>9.7366051328230396E-2</v>
      </c>
      <c r="DI76" s="548">
        <f t="shared" si="67"/>
        <v>0.10582512753588791</v>
      </c>
    </row>
    <row r="77" spans="2:113" x14ac:dyDescent="0.25">
      <c r="B77" s="126">
        <v>41883</v>
      </c>
      <c r="C77" s="438">
        <v>97.88</v>
      </c>
      <c r="D77" s="439">
        <v>98.27</v>
      </c>
      <c r="E77" s="439">
        <v>97.52</v>
      </c>
      <c r="F77" s="439">
        <v>95.63</v>
      </c>
      <c r="G77" s="439">
        <v>98.72</v>
      </c>
      <c r="H77" s="439">
        <v>98.12</v>
      </c>
      <c r="I77" s="439">
        <v>98.07</v>
      </c>
      <c r="J77" s="439">
        <v>98.77</v>
      </c>
      <c r="K77" s="439">
        <v>97.43</v>
      </c>
      <c r="L77" s="439">
        <v>116.69</v>
      </c>
      <c r="M77" s="439">
        <v>97.45</v>
      </c>
      <c r="N77" s="439">
        <v>95.83</v>
      </c>
      <c r="O77" s="439">
        <v>94.21</v>
      </c>
      <c r="P77" s="439">
        <v>99.79</v>
      </c>
      <c r="Q77" s="439" t="s">
        <v>788</v>
      </c>
      <c r="R77" s="439" t="s">
        <v>788</v>
      </c>
      <c r="S77" s="439" t="s">
        <v>788</v>
      </c>
      <c r="T77" s="439" t="s">
        <v>788</v>
      </c>
      <c r="U77" s="439" t="s">
        <v>788</v>
      </c>
      <c r="V77" s="439" t="s">
        <v>788</v>
      </c>
      <c r="W77" s="439" t="s">
        <v>788</v>
      </c>
      <c r="X77" s="439" t="s">
        <v>788</v>
      </c>
      <c r="Y77" s="439" t="s">
        <v>788</v>
      </c>
      <c r="Z77" s="439" t="s">
        <v>788</v>
      </c>
      <c r="AA77" s="439" t="s">
        <v>788</v>
      </c>
      <c r="AB77" s="439" t="s">
        <v>788</v>
      </c>
      <c r="AC77" s="439" t="s">
        <v>788</v>
      </c>
      <c r="AD77" s="439" t="s">
        <v>788</v>
      </c>
      <c r="AE77" s="439" t="s">
        <v>788</v>
      </c>
      <c r="AF77" s="439" t="s">
        <v>788</v>
      </c>
      <c r="AG77" s="439" t="s">
        <v>788</v>
      </c>
      <c r="AH77" s="439" t="s">
        <v>788</v>
      </c>
      <c r="AI77" s="439" t="s">
        <v>788</v>
      </c>
      <c r="AJ77" s="439" t="s">
        <v>788</v>
      </c>
      <c r="AK77" s="247">
        <v>98.16</v>
      </c>
      <c r="AL77" s="247">
        <v>98.13</v>
      </c>
      <c r="AM77" s="441">
        <v>98.81</v>
      </c>
      <c r="AN77" s="442">
        <f t="shared" si="37"/>
        <v>2.7503674154944369E-2</v>
      </c>
      <c r="AO77" s="442">
        <f t="shared" si="38"/>
        <v>8.2076536370165876E-3</v>
      </c>
      <c r="AP77" s="442">
        <f t="shared" si="39"/>
        <v>3.9215686274509665E-2</v>
      </c>
      <c r="AQ77" s="442">
        <f t="shared" si="40"/>
        <v>6.4092578168465364E-2</v>
      </c>
      <c r="AR77" s="442">
        <f t="shared" si="41"/>
        <v>-5.0622658702037526E-4</v>
      </c>
      <c r="AS77" s="442">
        <f t="shared" si="42"/>
        <v>5.8696590418644723E-2</v>
      </c>
      <c r="AT77" s="442">
        <f t="shared" si="43"/>
        <v>-1.0186411327289813E-3</v>
      </c>
      <c r="AU77" s="442">
        <f t="shared" si="44"/>
        <v>-5.4017814385595275E-2</v>
      </c>
      <c r="AV77" s="442">
        <f t="shared" si="45"/>
        <v>2.7309152256431934E-2</v>
      </c>
      <c r="AW77" s="442">
        <f t="shared" si="46"/>
        <v>0.27865439403900938</v>
      </c>
      <c r="AX77" s="442">
        <f t="shared" si="47"/>
        <v>1.0787262732081748E-2</v>
      </c>
      <c r="AY77" s="442">
        <f t="shared" si="48"/>
        <v>3.7682728749323324E-2</v>
      </c>
      <c r="AZ77" s="442">
        <f t="shared" si="49"/>
        <v>-4.0631364562118244E-2</v>
      </c>
      <c r="BA77" s="442">
        <f t="shared" si="50"/>
        <v>-5.4813633645605098E-3</v>
      </c>
      <c r="BB77" s="442"/>
      <c r="BC77" s="442"/>
      <c r="BD77" s="442"/>
      <c r="BE77" s="442"/>
      <c r="BF77" s="442"/>
      <c r="BG77" s="442"/>
      <c r="BH77" s="442"/>
      <c r="BI77" s="442"/>
      <c r="BJ77" s="442"/>
      <c r="BK77" s="442"/>
      <c r="BL77" s="442"/>
      <c r="BM77" s="442"/>
      <c r="BN77" s="442"/>
      <c r="BO77" s="442"/>
      <c r="BP77" s="442"/>
      <c r="BQ77" s="442"/>
      <c r="BR77" s="442"/>
      <c r="BS77" s="442"/>
      <c r="BT77" s="442"/>
      <c r="BU77" s="442"/>
      <c r="BV77" s="442">
        <f t="shared" si="34"/>
        <v>1.1854447995051975E-2</v>
      </c>
      <c r="BW77" s="442">
        <f t="shared" si="35"/>
        <v>6.5647758744487028E-3</v>
      </c>
      <c r="BX77" s="442">
        <f t="shared" si="36"/>
        <v>6.0079390623323681E-2</v>
      </c>
      <c r="BY77" s="174">
        <f t="shared" si="51"/>
        <v>1.7992719708788352E-2</v>
      </c>
      <c r="BZ77" s="174">
        <f t="shared" si="52"/>
        <v>0.16406064913527585</v>
      </c>
      <c r="CA77" s="174">
        <f t="shared" si="53"/>
        <v>0.12001837601929477</v>
      </c>
      <c r="CB77" s="174">
        <f t="shared" si="54"/>
        <v>0.15999514798641434</v>
      </c>
      <c r="CC77" s="174">
        <f t="shared" si="55"/>
        <v>8.6865573048552358E-2</v>
      </c>
      <c r="CD77" s="174">
        <f t="shared" si="56"/>
        <v>0.19629358693001708</v>
      </c>
      <c r="CE77" s="174">
        <f t="shared" si="57"/>
        <v>5.4402752392215703E-2</v>
      </c>
      <c r="CF77" s="174">
        <f t="shared" si="58"/>
        <v>-6.996233521657258E-2</v>
      </c>
      <c r="CG77" s="174">
        <f t="shared" si="59"/>
        <v>9.1285842293906905E-2</v>
      </c>
      <c r="CH77" s="174">
        <f t="shared" si="60"/>
        <v>0.16888710808374241</v>
      </c>
      <c r="CI77" s="174">
        <f t="shared" si="61"/>
        <v>6.502732240437159E-2</v>
      </c>
      <c r="CJ77" s="174">
        <f t="shared" si="62"/>
        <v>4.4810292193632861E-2</v>
      </c>
      <c r="CK77" s="174">
        <f t="shared" si="63"/>
        <v>-5.9874264045504444E-2</v>
      </c>
      <c r="CL77" s="174">
        <f t="shared" si="64"/>
        <v>-4.4614648157012882E-2</v>
      </c>
      <c r="CM77" s="174"/>
      <c r="CN77" s="174"/>
      <c r="CO77" s="174"/>
      <c r="CP77" s="174"/>
      <c r="CQ77" s="174"/>
      <c r="CR77" s="174"/>
      <c r="CS77" s="174"/>
      <c r="CT77" s="174"/>
      <c r="CU77" s="174"/>
      <c r="CV77" s="174"/>
      <c r="CW77" s="174"/>
      <c r="CX77" s="174"/>
      <c r="CY77" s="174"/>
      <c r="CZ77" s="174"/>
      <c r="DA77" s="174"/>
      <c r="DB77" s="174"/>
      <c r="DC77" s="174"/>
      <c r="DD77" s="174"/>
      <c r="DE77" s="174"/>
      <c r="DF77" s="174"/>
      <c r="DG77" s="174">
        <f t="shared" si="65"/>
        <v>9.2365902515023413E-2</v>
      </c>
      <c r="DH77" s="174">
        <f t="shared" si="66"/>
        <v>8.562894125456344E-2</v>
      </c>
      <c r="DI77" s="548">
        <f t="shared" si="67"/>
        <v>0.12835445928971123</v>
      </c>
    </row>
    <row r="78" spans="2:113" x14ac:dyDescent="0.25">
      <c r="B78" s="126">
        <v>41974</v>
      </c>
      <c r="C78" s="438">
        <v>100</v>
      </c>
      <c r="D78" s="438">
        <v>100</v>
      </c>
      <c r="E78" s="438">
        <v>100</v>
      </c>
      <c r="F78" s="439">
        <v>100</v>
      </c>
      <c r="G78" s="439">
        <v>100</v>
      </c>
      <c r="H78" s="439">
        <v>100</v>
      </c>
      <c r="I78" s="439">
        <v>100</v>
      </c>
      <c r="J78" s="439">
        <v>100</v>
      </c>
      <c r="K78" s="439">
        <v>100</v>
      </c>
      <c r="L78" s="439">
        <v>100</v>
      </c>
      <c r="M78" s="439">
        <v>100</v>
      </c>
      <c r="N78" s="439">
        <v>100</v>
      </c>
      <c r="O78" s="439">
        <v>100</v>
      </c>
      <c r="P78" s="439">
        <v>100</v>
      </c>
      <c r="Q78" s="439">
        <v>100</v>
      </c>
      <c r="R78" s="439">
        <v>100</v>
      </c>
      <c r="S78" s="439">
        <v>100</v>
      </c>
      <c r="T78" s="439">
        <v>100</v>
      </c>
      <c r="U78" s="439">
        <v>100</v>
      </c>
      <c r="V78" s="439">
        <v>100</v>
      </c>
      <c r="W78" s="439">
        <v>100</v>
      </c>
      <c r="X78" s="439">
        <v>100</v>
      </c>
      <c r="Y78" s="439">
        <v>100</v>
      </c>
      <c r="Z78" s="439">
        <v>100</v>
      </c>
      <c r="AA78" s="439">
        <v>100</v>
      </c>
      <c r="AB78" s="439">
        <v>100</v>
      </c>
      <c r="AC78" s="439">
        <v>100</v>
      </c>
      <c r="AD78" s="439">
        <v>100</v>
      </c>
      <c r="AE78" s="439">
        <v>100</v>
      </c>
      <c r="AF78" s="439">
        <v>100</v>
      </c>
      <c r="AG78" s="439">
        <v>100</v>
      </c>
      <c r="AH78" s="439">
        <v>100</v>
      </c>
      <c r="AI78" s="439">
        <v>100</v>
      </c>
      <c r="AJ78" s="439">
        <v>100</v>
      </c>
      <c r="AK78" s="247">
        <v>100</v>
      </c>
      <c r="AL78" s="247">
        <v>100</v>
      </c>
      <c r="AM78" s="441">
        <v>100</v>
      </c>
      <c r="AN78" s="442">
        <f t="shared" si="37"/>
        <v>2.1659174499387035E-2</v>
      </c>
      <c r="AO78" s="442">
        <f t="shared" si="38"/>
        <v>1.7604558868423714E-2</v>
      </c>
      <c r="AP78" s="442">
        <f t="shared" si="39"/>
        <v>2.5430680885972112E-2</v>
      </c>
      <c r="AQ78" s="442">
        <f t="shared" si="40"/>
        <v>4.5696957021855056E-2</v>
      </c>
      <c r="AR78" s="442">
        <f t="shared" si="41"/>
        <v>1.296596434359798E-2</v>
      </c>
      <c r="AS78" s="442">
        <f t="shared" si="42"/>
        <v>1.9160211985324027E-2</v>
      </c>
      <c r="AT78" s="442">
        <f t="shared" si="43"/>
        <v>1.9679820536351755E-2</v>
      </c>
      <c r="AU78" s="442">
        <f t="shared" si="44"/>
        <v>1.2453174040700565E-2</v>
      </c>
      <c r="AV78" s="442">
        <f t="shared" si="45"/>
        <v>2.6377912347326227E-2</v>
      </c>
      <c r="AW78" s="442">
        <f t="shared" si="46"/>
        <v>-0.14302853714971286</v>
      </c>
      <c r="AX78" s="442">
        <f t="shared" si="47"/>
        <v>2.616726526423796E-2</v>
      </c>
      <c r="AY78" s="442">
        <f t="shared" si="48"/>
        <v>4.3514557028070611E-2</v>
      </c>
      <c r="AZ78" s="442">
        <f t="shared" si="49"/>
        <v>6.1458443901921234E-2</v>
      </c>
      <c r="BA78" s="442">
        <f t="shared" si="50"/>
        <v>2.1044192804888784E-3</v>
      </c>
      <c r="BB78" s="442"/>
      <c r="BC78" s="442"/>
      <c r="BD78" s="442"/>
      <c r="BE78" s="442"/>
      <c r="BF78" s="442"/>
      <c r="BG78" s="442"/>
      <c r="BH78" s="442"/>
      <c r="BI78" s="442"/>
      <c r="BJ78" s="442"/>
      <c r="BK78" s="442"/>
      <c r="BL78" s="442"/>
      <c r="BM78" s="442"/>
      <c r="BN78" s="442"/>
      <c r="BO78" s="442"/>
      <c r="BP78" s="442"/>
      <c r="BQ78" s="442"/>
      <c r="BR78" s="442"/>
      <c r="BS78" s="442"/>
      <c r="BT78" s="442"/>
      <c r="BU78" s="442"/>
      <c r="BV78" s="442">
        <f t="shared" si="34"/>
        <v>1.8744906275468765E-2</v>
      </c>
      <c r="BW78" s="442">
        <f t="shared" si="35"/>
        <v>1.9056353816366167E-2</v>
      </c>
      <c r="BX78" s="442">
        <f t="shared" si="36"/>
        <v>1.2043315453901471E-2</v>
      </c>
      <c r="BY78" s="174">
        <f t="shared" si="51"/>
        <v>3.6699149906697093E-2</v>
      </c>
      <c r="BZ78" s="174">
        <f t="shared" si="52"/>
        <v>0.10436223081170626</v>
      </c>
      <c r="CA78" s="174">
        <f t="shared" si="53"/>
        <v>0.14324911398193674</v>
      </c>
      <c r="CB78" s="174">
        <f t="shared" si="54"/>
        <v>0.17702448210922794</v>
      </c>
      <c r="CC78" s="174">
        <f t="shared" si="55"/>
        <v>8.0730573867934696E-2</v>
      </c>
      <c r="CD78" s="174">
        <f t="shared" si="56"/>
        <v>0.27226463104325704</v>
      </c>
      <c r="CE78" s="174">
        <f t="shared" si="57"/>
        <v>4.81081647626036E-2</v>
      </c>
      <c r="CF78" s="174">
        <f t="shared" si="58"/>
        <v>-3.0067895247332665E-2</v>
      </c>
      <c r="CG78" s="174">
        <f t="shared" si="59"/>
        <v>0.11074086415639228</v>
      </c>
      <c r="CH78" s="174">
        <f t="shared" si="60"/>
        <v>8.8731627653783507E-2</v>
      </c>
      <c r="CI78" s="174">
        <f t="shared" si="61"/>
        <v>7.9214331966328544E-2</v>
      </c>
      <c r="CJ78" s="174">
        <f t="shared" si="62"/>
        <v>7.8050884001724885E-2</v>
      </c>
      <c r="CK78" s="174">
        <f t="shared" si="63"/>
        <v>3.411599438089441E-3</v>
      </c>
      <c r="CL78" s="174">
        <f t="shared" si="64"/>
        <v>-1.1173736774448662E-2</v>
      </c>
      <c r="CM78" s="174"/>
      <c r="CN78" s="174"/>
      <c r="CO78" s="174"/>
      <c r="CP78" s="174"/>
      <c r="CQ78" s="174"/>
      <c r="CR78" s="174"/>
      <c r="CS78" s="174"/>
      <c r="CT78" s="174"/>
      <c r="CU78" s="174"/>
      <c r="CV78" s="174"/>
      <c r="CW78" s="174"/>
      <c r="CX78" s="174"/>
      <c r="CY78" s="174"/>
      <c r="CZ78" s="174"/>
      <c r="DA78" s="174"/>
      <c r="DB78" s="174"/>
      <c r="DC78" s="174"/>
      <c r="DD78" s="174"/>
      <c r="DE78" s="174"/>
      <c r="DF78" s="174"/>
      <c r="DG78" s="174">
        <f t="shared" si="65"/>
        <v>9.4690749863163726E-2</v>
      </c>
      <c r="DH78" s="174">
        <f t="shared" si="66"/>
        <v>8.6248099065826533E-2</v>
      </c>
      <c r="DI78" s="548">
        <f t="shared" si="67"/>
        <v>0.16849731245618127</v>
      </c>
    </row>
    <row r="79" spans="2:113" x14ac:dyDescent="0.25">
      <c r="B79" s="126">
        <v>42064</v>
      </c>
      <c r="C79" s="438">
        <v>97.48</v>
      </c>
      <c r="D79" s="438">
        <v>101.99</v>
      </c>
      <c r="E79" s="438">
        <v>103.68</v>
      </c>
      <c r="F79" s="439">
        <v>101.36</v>
      </c>
      <c r="G79" s="439">
        <v>103.11</v>
      </c>
      <c r="H79" s="439">
        <v>100.88</v>
      </c>
      <c r="I79" s="439">
        <v>101.2</v>
      </c>
      <c r="J79" s="439">
        <v>100.47</v>
      </c>
      <c r="K79" s="439">
        <v>101.26</v>
      </c>
      <c r="L79" s="439">
        <v>102.95</v>
      </c>
      <c r="M79" s="439">
        <v>103.03</v>
      </c>
      <c r="N79" s="439">
        <v>100.82</v>
      </c>
      <c r="O79" s="439">
        <v>101.45</v>
      </c>
      <c r="P79" s="439">
        <v>99.67</v>
      </c>
      <c r="Q79" s="439">
        <v>102.93</v>
      </c>
      <c r="R79" s="439">
        <v>103.44</v>
      </c>
      <c r="S79" s="439">
        <v>100.18</v>
      </c>
      <c r="T79" s="439">
        <v>100.22</v>
      </c>
      <c r="U79" s="439">
        <v>103.04</v>
      </c>
      <c r="V79" s="439">
        <v>101.31</v>
      </c>
      <c r="W79" s="439">
        <v>99.8</v>
      </c>
      <c r="X79" s="439">
        <v>101.17</v>
      </c>
      <c r="Y79" s="439">
        <v>100.69</v>
      </c>
      <c r="Z79" s="439">
        <v>104.1</v>
      </c>
      <c r="AA79" s="439">
        <v>99.81</v>
      </c>
      <c r="AB79" s="439">
        <v>96.14</v>
      </c>
      <c r="AC79" s="439">
        <v>102.11</v>
      </c>
      <c r="AD79" s="439">
        <v>104.86</v>
      </c>
      <c r="AE79" s="439">
        <v>98.94</v>
      </c>
      <c r="AF79" s="439">
        <v>99.54</v>
      </c>
      <c r="AG79" s="439">
        <v>100.79</v>
      </c>
      <c r="AH79" s="439">
        <v>105.83</v>
      </c>
      <c r="AI79" s="439">
        <v>97.96</v>
      </c>
      <c r="AJ79" s="439">
        <v>100.17</v>
      </c>
      <c r="AK79" s="247">
        <v>102.37</v>
      </c>
      <c r="AL79" s="247">
        <v>102.36</v>
      </c>
      <c r="AM79" s="441">
        <v>102.49</v>
      </c>
      <c r="AN79" s="442">
        <f t="shared" si="37"/>
        <v>-2.52E-2</v>
      </c>
      <c r="AO79" s="442">
        <f t="shared" si="38"/>
        <v>1.9900000000000029E-2</v>
      </c>
      <c r="AP79" s="442">
        <f t="shared" si="39"/>
        <v>3.6800000000000166E-2</v>
      </c>
      <c r="AQ79" s="442">
        <f t="shared" si="40"/>
        <v>1.3600000000000056E-2</v>
      </c>
      <c r="AR79" s="442">
        <f t="shared" si="41"/>
        <v>3.1099999999999905E-2</v>
      </c>
      <c r="AS79" s="442">
        <f t="shared" si="42"/>
        <v>8.799999999999919E-3</v>
      </c>
      <c r="AT79" s="442">
        <f t="shared" si="43"/>
        <v>1.2000000000000011E-2</v>
      </c>
      <c r="AU79" s="442">
        <f t="shared" si="44"/>
        <v>4.6999999999999265E-3</v>
      </c>
      <c r="AV79" s="442">
        <f t="shared" si="45"/>
        <v>1.2599999999999945E-2</v>
      </c>
      <c r="AW79" s="442">
        <f t="shared" si="46"/>
        <v>2.9500000000000082E-2</v>
      </c>
      <c r="AX79" s="442">
        <f t="shared" si="47"/>
        <v>3.0299999999999994E-2</v>
      </c>
      <c r="AY79" s="442">
        <f t="shared" si="48"/>
        <v>8.1999999999999851E-3</v>
      </c>
      <c r="AZ79" s="442">
        <f t="shared" si="49"/>
        <v>1.4499999999999957E-2</v>
      </c>
      <c r="BA79" s="442">
        <f t="shared" si="50"/>
        <v>-3.2999999999999696E-3</v>
      </c>
      <c r="BB79" s="442">
        <f t="shared" ref="BB79:BB87" si="68">Q79/Q78-1</f>
        <v>2.9300000000000104E-2</v>
      </c>
      <c r="BC79" s="442">
        <f t="shared" ref="BC79:BC87" si="69">R79/R78-1</f>
        <v>3.4399999999999986E-2</v>
      </c>
      <c r="BD79" s="442">
        <f t="shared" ref="BD79:BD87" si="70">S79/S78-1</f>
        <v>1.8000000000000238E-3</v>
      </c>
      <c r="BE79" s="442">
        <f t="shared" ref="BE79:BE87" si="71">T79/T78-1</f>
        <v>2.1999999999999797E-3</v>
      </c>
      <c r="BF79" s="442">
        <f t="shared" ref="BF79:BF87" si="72">U79/U78-1</f>
        <v>3.0399999999999983E-2</v>
      </c>
      <c r="BG79" s="442">
        <f t="shared" ref="BG79:BG87" si="73">V79/V78-1</f>
        <v>1.3100000000000112E-2</v>
      </c>
      <c r="BH79" s="442">
        <f t="shared" ref="BH79:BH87" si="74">W79/W78-1</f>
        <v>-2.0000000000000018E-3</v>
      </c>
      <c r="BI79" s="442">
        <f t="shared" ref="BI79:BI87" si="75">X79/X78-1</f>
        <v>1.1700000000000044E-2</v>
      </c>
      <c r="BJ79" s="442">
        <f t="shared" ref="BJ79:BJ87" si="76">Y79/Y78-1</f>
        <v>6.8999999999999062E-3</v>
      </c>
      <c r="BK79" s="442">
        <f t="shared" ref="BK79:BK87" si="77">Z79/Z78-1</f>
        <v>4.0999999999999925E-2</v>
      </c>
      <c r="BL79" s="442">
        <f t="shared" ref="BL79:BL87" si="78">AA79/AA78-1</f>
        <v>-1.9000000000000128E-3</v>
      </c>
      <c r="BM79" s="442">
        <f t="shared" ref="BM79:BM87" si="79">AB79/AB78-1</f>
        <v>-3.8599999999999968E-2</v>
      </c>
      <c r="BN79" s="442">
        <f t="shared" ref="BN79:BN87" si="80">AC79/AC78-1</f>
        <v>2.1099999999999897E-2</v>
      </c>
      <c r="BO79" s="442">
        <f t="shared" ref="BO79:BO87" si="81">AD79/AD78-1</f>
        <v>4.8599999999999977E-2</v>
      </c>
      <c r="BP79" s="442">
        <f t="shared" ref="BP79:BP87" si="82">AE79/AE78-1</f>
        <v>-1.0600000000000054E-2</v>
      </c>
      <c r="BQ79" s="442">
        <f t="shared" ref="BQ79:BQ87" si="83">AF79/AF78-1</f>
        <v>-4.5999999999999375E-3</v>
      </c>
      <c r="BR79" s="442">
        <f t="shared" ref="BR79:BR87" si="84">AG79/AG78-1</f>
        <v>7.9000000000000181E-3</v>
      </c>
      <c r="BS79" s="442">
        <f t="shared" ref="BS79:BS87" si="85">AH79/AH78-1</f>
        <v>5.8300000000000018E-2</v>
      </c>
      <c r="BT79" s="442">
        <f t="shared" ref="BT79:BT87" si="86">AI79/AI78-1</f>
        <v>-2.0400000000000085E-2</v>
      </c>
      <c r="BU79" s="442">
        <f t="shared" ref="BU79:BU87" si="87">AJ79/AJ78-1</f>
        <v>1.7000000000000348E-3</v>
      </c>
      <c r="BV79" s="442">
        <f t="shared" si="34"/>
        <v>2.3700000000000054E-2</v>
      </c>
      <c r="BW79" s="442">
        <f t="shared" si="35"/>
        <v>2.3600000000000065E-2</v>
      </c>
      <c r="BX79" s="442">
        <f t="shared" si="36"/>
        <v>2.4899999999999922E-2</v>
      </c>
      <c r="BY79" s="174">
        <f t="shared" si="51"/>
        <v>-4.3917883770808741E-3</v>
      </c>
      <c r="BZ79" s="174">
        <f t="shared" si="52"/>
        <v>0.1403175313059033</v>
      </c>
      <c r="CA79" s="174">
        <f t="shared" si="53"/>
        <v>0.14399205561072503</v>
      </c>
      <c r="CB79" s="174">
        <f t="shared" si="54"/>
        <v>0.14131291521225076</v>
      </c>
      <c r="CC79" s="174">
        <f t="shared" si="55"/>
        <v>5.9059161873459276E-2</v>
      </c>
      <c r="CD79" s="174">
        <f t="shared" si="56"/>
        <v>0.1308149310615403</v>
      </c>
      <c r="CE79" s="174">
        <f t="shared" si="57"/>
        <v>3.5400040924902898E-2</v>
      </c>
      <c r="CF79" s="174">
        <f t="shared" si="58"/>
        <v>-1.6638935108153063E-2</v>
      </c>
      <c r="CG79" s="174">
        <f t="shared" si="59"/>
        <v>7.210164107993644E-2</v>
      </c>
      <c r="CH79" s="174">
        <f t="shared" si="60"/>
        <v>0.10224839400428265</v>
      </c>
      <c r="CI79" s="174">
        <f t="shared" si="61"/>
        <v>9.2345207803223195E-2</v>
      </c>
      <c r="CJ79" s="174">
        <f t="shared" si="62"/>
        <v>7.7251843145635046E-2</v>
      </c>
      <c r="CK79" s="174">
        <f t="shared" si="63"/>
        <v>1.3891665000999476E-2</v>
      </c>
      <c r="CL79" s="174">
        <f t="shared" si="64"/>
        <v>-2.6018212748925018E-3</v>
      </c>
      <c r="CM79" s="174"/>
      <c r="CN79" s="174"/>
      <c r="CO79" s="174"/>
      <c r="CP79" s="174"/>
      <c r="CQ79" s="174"/>
      <c r="CR79" s="174"/>
      <c r="CS79" s="174"/>
      <c r="CT79" s="174"/>
      <c r="CU79" s="174"/>
      <c r="CV79" s="174"/>
      <c r="CW79" s="174"/>
      <c r="CX79" s="174"/>
      <c r="CY79" s="174"/>
      <c r="CZ79" s="174"/>
      <c r="DA79" s="174"/>
      <c r="DB79" s="174"/>
      <c r="DC79" s="174"/>
      <c r="DD79" s="174"/>
      <c r="DE79" s="174"/>
      <c r="DF79" s="174"/>
      <c r="DG79" s="174">
        <f t="shared" si="65"/>
        <v>7.1488381829600156E-2</v>
      </c>
      <c r="DH79" s="174">
        <f t="shared" si="66"/>
        <v>6.5362198168193109E-2</v>
      </c>
      <c r="DI79" s="548">
        <f t="shared" si="67"/>
        <v>0.13461751356138607</v>
      </c>
    </row>
    <row r="80" spans="2:113" x14ac:dyDescent="0.25">
      <c r="B80" s="126">
        <v>42156</v>
      </c>
      <c r="C80" s="438">
        <v>100.91</v>
      </c>
      <c r="D80" s="438">
        <v>104.19</v>
      </c>
      <c r="E80" s="438">
        <v>105.43</v>
      </c>
      <c r="F80" s="439">
        <v>99.2</v>
      </c>
      <c r="G80" s="439">
        <v>104.18</v>
      </c>
      <c r="H80" s="439">
        <v>102.95</v>
      </c>
      <c r="I80" s="439">
        <v>103.51</v>
      </c>
      <c r="J80" s="439">
        <v>100.46</v>
      </c>
      <c r="K80" s="439">
        <v>103.82</v>
      </c>
      <c r="L80" s="439">
        <v>107.02</v>
      </c>
      <c r="M80" s="439">
        <v>104.73</v>
      </c>
      <c r="N80" s="439">
        <v>99.2</v>
      </c>
      <c r="O80" s="439">
        <v>100.52</v>
      </c>
      <c r="P80" s="439">
        <v>100.52</v>
      </c>
      <c r="Q80" s="439">
        <v>103.99</v>
      </c>
      <c r="R80" s="439">
        <v>106.5</v>
      </c>
      <c r="S80" s="439">
        <v>100.76</v>
      </c>
      <c r="T80" s="439">
        <v>99.09</v>
      </c>
      <c r="U80" s="439">
        <v>105.25</v>
      </c>
      <c r="V80" s="439">
        <v>100.2</v>
      </c>
      <c r="W80" s="439">
        <v>102.87</v>
      </c>
      <c r="X80" s="439">
        <v>105.92</v>
      </c>
      <c r="Y80" s="439">
        <v>102.26</v>
      </c>
      <c r="Z80" s="439">
        <v>107.37</v>
      </c>
      <c r="AA80" s="439">
        <v>98.01</v>
      </c>
      <c r="AB80" s="439">
        <v>94.82</v>
      </c>
      <c r="AC80" s="439">
        <v>105.9</v>
      </c>
      <c r="AD80" s="439">
        <v>101.92</v>
      </c>
      <c r="AE80" s="439">
        <v>99.56</v>
      </c>
      <c r="AF80" s="439">
        <v>97.77</v>
      </c>
      <c r="AG80" s="439">
        <v>97.85</v>
      </c>
      <c r="AH80" s="439">
        <v>112.96</v>
      </c>
      <c r="AI80" s="439">
        <v>100.71</v>
      </c>
      <c r="AJ80" s="439">
        <v>101.88</v>
      </c>
      <c r="AK80" s="247">
        <v>103.77</v>
      </c>
      <c r="AL80" s="247">
        <v>103.78</v>
      </c>
      <c r="AM80" s="441">
        <v>103.67</v>
      </c>
      <c r="AN80" s="442">
        <f t="shared" si="37"/>
        <v>3.5186704965120885E-2</v>
      </c>
      <c r="AO80" s="442">
        <f t="shared" si="38"/>
        <v>2.1570742229630291E-2</v>
      </c>
      <c r="AP80" s="442">
        <f t="shared" si="39"/>
        <v>1.6878858024691468E-2</v>
      </c>
      <c r="AQ80" s="442">
        <f t="shared" si="40"/>
        <v>-2.131018153117592E-2</v>
      </c>
      <c r="AR80" s="442">
        <f t="shared" si="41"/>
        <v>1.0377266996411727E-2</v>
      </c>
      <c r="AS80" s="442">
        <f t="shared" si="42"/>
        <v>2.0519429024583813E-2</v>
      </c>
      <c r="AT80" s="442">
        <f t="shared" si="43"/>
        <v>2.2826086956521774E-2</v>
      </c>
      <c r="AU80" s="442">
        <f t="shared" si="44"/>
        <v>-9.9532198666318905E-5</v>
      </c>
      <c r="AV80" s="442">
        <f t="shared" si="45"/>
        <v>2.5281453683586586E-2</v>
      </c>
      <c r="AW80" s="442">
        <f t="shared" si="46"/>
        <v>3.9533754249635678E-2</v>
      </c>
      <c r="AX80" s="442">
        <f t="shared" si="47"/>
        <v>1.6500048529554556E-2</v>
      </c>
      <c r="AY80" s="442">
        <f t="shared" si="48"/>
        <v>-1.6068240428486313E-2</v>
      </c>
      <c r="AZ80" s="442">
        <f t="shared" si="49"/>
        <v>-9.1670773780188064E-3</v>
      </c>
      <c r="BA80" s="442">
        <f t="shared" si="50"/>
        <v>8.5281428714758523E-3</v>
      </c>
      <c r="BB80" s="442">
        <f t="shared" si="68"/>
        <v>1.029826095404629E-2</v>
      </c>
      <c r="BC80" s="442">
        <f t="shared" si="69"/>
        <v>2.9582366589327114E-2</v>
      </c>
      <c r="BD80" s="442">
        <f t="shared" si="70"/>
        <v>5.7895787582351588E-3</v>
      </c>
      <c r="BE80" s="442">
        <f t="shared" si="71"/>
        <v>-1.1275194571941705E-2</v>
      </c>
      <c r="BF80" s="442">
        <f t="shared" si="72"/>
        <v>2.1447981366459645E-2</v>
      </c>
      <c r="BG80" s="442">
        <f t="shared" si="73"/>
        <v>-1.0956470239857907E-2</v>
      </c>
      <c r="BH80" s="442">
        <f t="shared" si="74"/>
        <v>3.0761523046092254E-2</v>
      </c>
      <c r="BI80" s="442">
        <f t="shared" si="75"/>
        <v>4.6950677078185121E-2</v>
      </c>
      <c r="BJ80" s="442">
        <f t="shared" si="76"/>
        <v>1.5592412354752394E-2</v>
      </c>
      <c r="BK80" s="442">
        <f t="shared" si="77"/>
        <v>3.141210374639769E-2</v>
      </c>
      <c r="BL80" s="442">
        <f t="shared" si="78"/>
        <v>-1.8034265103696989E-2</v>
      </c>
      <c r="BM80" s="442">
        <f t="shared" si="79"/>
        <v>-1.3729977116704872E-2</v>
      </c>
      <c r="BN80" s="442">
        <f t="shared" si="80"/>
        <v>3.7116834786015129E-2</v>
      </c>
      <c r="BO80" s="442">
        <f t="shared" si="81"/>
        <v>-2.8037383177570097E-2</v>
      </c>
      <c r="BP80" s="442">
        <f t="shared" si="82"/>
        <v>6.2664240954113382E-3</v>
      </c>
      <c r="BQ80" s="442">
        <f t="shared" si="83"/>
        <v>-1.7781796262809069E-2</v>
      </c>
      <c r="BR80" s="442">
        <f t="shared" si="84"/>
        <v>-2.9169560472269151E-2</v>
      </c>
      <c r="BS80" s="442">
        <f t="shared" si="85"/>
        <v>6.7372200699234552E-2</v>
      </c>
      <c r="BT80" s="442">
        <f t="shared" si="86"/>
        <v>2.807268272764385E-2</v>
      </c>
      <c r="BU80" s="442">
        <f t="shared" si="87"/>
        <v>1.7070979335130243E-2</v>
      </c>
      <c r="BV80" s="442">
        <f t="shared" si="34"/>
        <v>1.3675881605939244E-2</v>
      </c>
      <c r="BW80" s="442">
        <f t="shared" si="35"/>
        <v>1.3872606486909023E-2</v>
      </c>
      <c r="BX80" s="442">
        <f t="shared" si="36"/>
        <v>1.1513318372524228E-2</v>
      </c>
      <c r="BY80" s="174">
        <f t="shared" si="51"/>
        <v>5.9311358387570845E-2</v>
      </c>
      <c r="BZ80" s="174">
        <f t="shared" si="52"/>
        <v>6.8944290550938758E-2</v>
      </c>
      <c r="CA80" s="174">
        <f t="shared" si="53"/>
        <v>0.12350809889173053</v>
      </c>
      <c r="CB80" s="174">
        <f t="shared" si="54"/>
        <v>0.1038166240124625</v>
      </c>
      <c r="CC80" s="174">
        <f t="shared" si="55"/>
        <v>5.4773716715601939E-2</v>
      </c>
      <c r="CD80" s="174">
        <f t="shared" si="56"/>
        <v>0.11081139404402229</v>
      </c>
      <c r="CE80" s="174">
        <f t="shared" si="57"/>
        <v>5.439543648772549E-2</v>
      </c>
      <c r="CF80" s="174">
        <f t="shared" si="58"/>
        <v>-3.7831625323244911E-2</v>
      </c>
      <c r="CG80" s="174">
        <f t="shared" si="59"/>
        <v>9.4685786587937359E-2</v>
      </c>
      <c r="CH80" s="174">
        <f t="shared" si="60"/>
        <v>0.17269340346263418</v>
      </c>
      <c r="CI80" s="174">
        <f t="shared" si="61"/>
        <v>8.6298101856653986E-2</v>
      </c>
      <c r="CJ80" s="174">
        <f t="shared" si="62"/>
        <v>7.4174336762317328E-2</v>
      </c>
      <c r="CK80" s="174">
        <f t="shared" si="63"/>
        <v>2.3625254582484656E-2</v>
      </c>
      <c r="CL80" s="174">
        <f t="shared" si="64"/>
        <v>1.7939007374925264E-3</v>
      </c>
      <c r="CM80" s="174"/>
      <c r="CN80" s="174"/>
      <c r="CO80" s="174"/>
      <c r="CP80" s="174"/>
      <c r="CQ80" s="174"/>
      <c r="CR80" s="174"/>
      <c r="CS80" s="174"/>
      <c r="CT80" s="174"/>
      <c r="CU80" s="174"/>
      <c r="CV80" s="174"/>
      <c r="CW80" s="174"/>
      <c r="CX80" s="174"/>
      <c r="CY80" s="174"/>
      <c r="CZ80" s="174"/>
      <c r="DA80" s="174"/>
      <c r="DB80" s="174"/>
      <c r="DC80" s="174"/>
      <c r="DD80" s="174"/>
      <c r="DE80" s="174"/>
      <c r="DF80" s="174"/>
      <c r="DG80" s="174">
        <f t="shared" si="65"/>
        <v>6.9683537779610338E-2</v>
      </c>
      <c r="DH80" s="174">
        <f t="shared" si="66"/>
        <v>6.4519437891065845E-2</v>
      </c>
      <c r="DI80" s="548">
        <f t="shared" si="67"/>
        <v>0.11221971891427973</v>
      </c>
    </row>
    <row r="81" spans="2:113" x14ac:dyDescent="0.25">
      <c r="B81" s="126">
        <v>42248</v>
      </c>
      <c r="C81" s="438">
        <v>100.06</v>
      </c>
      <c r="D81" s="438">
        <v>102.68</v>
      </c>
      <c r="E81" s="438">
        <v>107.16</v>
      </c>
      <c r="F81" s="439">
        <v>109.59</v>
      </c>
      <c r="G81" s="439">
        <v>104.47</v>
      </c>
      <c r="H81" s="439">
        <v>101.17</v>
      </c>
      <c r="I81" s="439">
        <v>107.45</v>
      </c>
      <c r="J81" s="439">
        <v>100.06</v>
      </c>
      <c r="K81" s="439">
        <v>106.33</v>
      </c>
      <c r="L81" s="439">
        <v>108.01</v>
      </c>
      <c r="M81" s="439">
        <v>107.53</v>
      </c>
      <c r="N81" s="439">
        <v>101.62</v>
      </c>
      <c r="O81" s="439">
        <v>105.5</v>
      </c>
      <c r="P81" s="439">
        <v>106.52</v>
      </c>
      <c r="Q81" s="439">
        <v>104.35</v>
      </c>
      <c r="R81" s="439">
        <v>106.28</v>
      </c>
      <c r="S81" s="439">
        <v>102.36</v>
      </c>
      <c r="T81" s="439">
        <v>105.24</v>
      </c>
      <c r="U81" s="439">
        <v>106.02</v>
      </c>
      <c r="V81" s="439">
        <v>99.08</v>
      </c>
      <c r="W81" s="439">
        <v>108.76</v>
      </c>
      <c r="X81" s="439">
        <v>111.94</v>
      </c>
      <c r="Y81" s="439">
        <v>103.56</v>
      </c>
      <c r="Z81" s="439">
        <v>107.65</v>
      </c>
      <c r="AA81" s="439">
        <v>98.63</v>
      </c>
      <c r="AB81" s="439">
        <v>97.43</v>
      </c>
      <c r="AC81" s="439">
        <v>104.42</v>
      </c>
      <c r="AD81" s="439">
        <v>85.72</v>
      </c>
      <c r="AE81" s="439">
        <v>100.1</v>
      </c>
      <c r="AF81" s="439">
        <v>102.86</v>
      </c>
      <c r="AG81" s="439">
        <v>98.72</v>
      </c>
      <c r="AH81" s="439">
        <v>117.63</v>
      </c>
      <c r="AI81" s="439">
        <v>108.36</v>
      </c>
      <c r="AJ81" s="439">
        <v>110.6</v>
      </c>
      <c r="AK81" s="247">
        <v>105.29</v>
      </c>
      <c r="AL81" s="247">
        <v>105.33</v>
      </c>
      <c r="AM81" s="441">
        <v>104.67</v>
      </c>
      <c r="AN81" s="442">
        <f t="shared" si="37"/>
        <v>-8.4233475374094757E-3</v>
      </c>
      <c r="AO81" s="442">
        <f t="shared" si="38"/>
        <v>-1.4492753623188359E-2</v>
      </c>
      <c r="AP81" s="442">
        <f t="shared" si="39"/>
        <v>1.6408991748079194E-2</v>
      </c>
      <c r="AQ81" s="442">
        <f t="shared" si="40"/>
        <v>0.10473790322580645</v>
      </c>
      <c r="AR81" s="442">
        <f t="shared" si="41"/>
        <v>2.783643693607063E-3</v>
      </c>
      <c r="AS81" s="442">
        <f t="shared" si="42"/>
        <v>-1.7289946576007797E-2</v>
      </c>
      <c r="AT81" s="442">
        <f t="shared" si="43"/>
        <v>3.8063955173413211E-2</v>
      </c>
      <c r="AU81" s="442">
        <f t="shared" si="44"/>
        <v>-3.9816842524387219E-3</v>
      </c>
      <c r="AV81" s="442">
        <f t="shared" si="45"/>
        <v>2.4176459256405325E-2</v>
      </c>
      <c r="AW81" s="442">
        <f t="shared" si="46"/>
        <v>9.2506073631097863E-3</v>
      </c>
      <c r="AX81" s="442">
        <f t="shared" si="47"/>
        <v>2.6735414876348784E-2</v>
      </c>
      <c r="AY81" s="442">
        <f t="shared" si="48"/>
        <v>2.4395161290322598E-2</v>
      </c>
      <c r="AZ81" s="442">
        <f t="shared" si="49"/>
        <v>4.9542379625945099E-2</v>
      </c>
      <c r="BA81" s="442">
        <f t="shared" si="50"/>
        <v>5.9689614007162772E-2</v>
      </c>
      <c r="BB81" s="442">
        <f t="shared" si="68"/>
        <v>3.4618713337821738E-3</v>
      </c>
      <c r="BC81" s="442">
        <f t="shared" si="69"/>
        <v>-2.0657276995305063E-3</v>
      </c>
      <c r="BD81" s="442">
        <f t="shared" si="70"/>
        <v>1.5879317189360753E-2</v>
      </c>
      <c r="BE81" s="442">
        <f t="shared" si="71"/>
        <v>6.2064789585225544E-2</v>
      </c>
      <c r="BF81" s="442">
        <f t="shared" si="72"/>
        <v>7.3159144893111261E-3</v>
      </c>
      <c r="BG81" s="442">
        <f t="shared" si="73"/>
        <v>-1.1177644710578916E-2</v>
      </c>
      <c r="BH81" s="442">
        <f t="shared" si="74"/>
        <v>5.7256731797414195E-2</v>
      </c>
      <c r="BI81" s="442">
        <f t="shared" si="75"/>
        <v>5.683534743202423E-2</v>
      </c>
      <c r="BJ81" s="442">
        <f t="shared" si="76"/>
        <v>1.2712693135145781E-2</v>
      </c>
      <c r="BK81" s="442">
        <f t="shared" si="77"/>
        <v>2.6078047871844756E-3</v>
      </c>
      <c r="BL81" s="442">
        <f t="shared" si="78"/>
        <v>6.3258851137637517E-3</v>
      </c>
      <c r="BM81" s="442">
        <f t="shared" si="79"/>
        <v>2.7525838430710881E-2</v>
      </c>
      <c r="BN81" s="442">
        <f t="shared" si="80"/>
        <v>-1.3975448536355128E-2</v>
      </c>
      <c r="BO81" s="442">
        <f t="shared" si="81"/>
        <v>-0.15894819466248045</v>
      </c>
      <c r="BP81" s="442">
        <f t="shared" si="82"/>
        <v>5.4238650060265403E-3</v>
      </c>
      <c r="BQ81" s="442">
        <f t="shared" si="83"/>
        <v>5.2060959394497397E-2</v>
      </c>
      <c r="BR81" s="442">
        <f t="shared" si="84"/>
        <v>8.8911599386816142E-3</v>
      </c>
      <c r="BS81" s="442">
        <f t="shared" si="85"/>
        <v>4.1342067988668463E-2</v>
      </c>
      <c r="BT81" s="442">
        <f t="shared" si="86"/>
        <v>7.5960679177837331E-2</v>
      </c>
      <c r="BU81" s="442">
        <f t="shared" si="87"/>
        <v>8.5590891244601508E-2</v>
      </c>
      <c r="BV81" s="442">
        <f t="shared" si="34"/>
        <v>1.4647778741447626E-2</v>
      </c>
      <c r="BW81" s="442">
        <f t="shared" si="35"/>
        <v>1.4935440354596263E-2</v>
      </c>
      <c r="BX81" s="442">
        <f t="shared" si="36"/>
        <v>9.6459920902864926E-3</v>
      </c>
      <c r="BY81" s="174">
        <f t="shared" si="51"/>
        <v>2.2272170004086655E-2</v>
      </c>
      <c r="BZ81" s="174">
        <f t="shared" si="52"/>
        <v>4.4876361046097601E-2</v>
      </c>
      <c r="CA81" s="174">
        <f t="shared" si="53"/>
        <v>9.8851517637407627E-2</v>
      </c>
      <c r="CB81" s="174">
        <f t="shared" si="54"/>
        <v>0.14597929520025099</v>
      </c>
      <c r="CC81" s="174">
        <f t="shared" si="55"/>
        <v>5.8245542949756812E-2</v>
      </c>
      <c r="CD81" s="174">
        <f t="shared" si="56"/>
        <v>3.1084386465552338E-2</v>
      </c>
      <c r="CE81" s="174">
        <f t="shared" si="57"/>
        <v>9.5645967166309909E-2</v>
      </c>
      <c r="CF81" s="174">
        <f t="shared" si="58"/>
        <v>1.3060645945125016E-2</v>
      </c>
      <c r="CG81" s="174">
        <f t="shared" si="59"/>
        <v>9.1347634198911898E-2</v>
      </c>
      <c r="CH81" s="174">
        <f t="shared" si="60"/>
        <v>-7.4385122975404894E-2</v>
      </c>
      <c r="CI81" s="174">
        <f t="shared" si="61"/>
        <v>0.10343766033863511</v>
      </c>
      <c r="CJ81" s="174">
        <f t="shared" si="62"/>
        <v>6.0419492851925272E-2</v>
      </c>
      <c r="CK81" s="174">
        <f t="shared" si="63"/>
        <v>0.11983865831652696</v>
      </c>
      <c r="CL81" s="174">
        <f t="shared" si="64"/>
        <v>6.7441627417576866E-2</v>
      </c>
      <c r="CM81" s="174"/>
      <c r="CN81" s="174"/>
      <c r="CO81" s="174"/>
      <c r="CP81" s="174"/>
      <c r="CQ81" s="174"/>
      <c r="CR81" s="174"/>
      <c r="CS81" s="174"/>
      <c r="CT81" s="174"/>
      <c r="CU81" s="174"/>
      <c r="CV81" s="174"/>
      <c r="CW81" s="174"/>
      <c r="CX81" s="174"/>
      <c r="CY81" s="174"/>
      <c r="CZ81" s="174"/>
      <c r="DA81" s="174"/>
      <c r="DB81" s="174"/>
      <c r="DC81" s="174"/>
      <c r="DD81" s="174"/>
      <c r="DE81" s="174"/>
      <c r="DF81" s="174"/>
      <c r="DG81" s="174">
        <f t="shared" si="65"/>
        <v>7.2636511817441018E-2</v>
      </c>
      <c r="DH81" s="174">
        <f t="shared" si="66"/>
        <v>7.3372057474778485E-2</v>
      </c>
      <c r="DI81" s="548">
        <f t="shared" si="67"/>
        <v>5.9305738285598597E-2</v>
      </c>
    </row>
    <row r="82" spans="2:113" x14ac:dyDescent="0.25">
      <c r="B82" s="126">
        <v>42339</v>
      </c>
      <c r="C82" s="438">
        <v>105.66</v>
      </c>
      <c r="D82" s="438">
        <v>107.44</v>
      </c>
      <c r="E82" s="438">
        <v>109.05</v>
      </c>
      <c r="F82" s="439">
        <v>111.27</v>
      </c>
      <c r="G82" s="439">
        <v>105.62</v>
      </c>
      <c r="H82" s="439">
        <v>101.45</v>
      </c>
      <c r="I82" s="439">
        <v>109.59</v>
      </c>
      <c r="J82" s="439">
        <v>124.51</v>
      </c>
      <c r="K82" s="439">
        <v>107.65</v>
      </c>
      <c r="L82" s="439">
        <v>110.8</v>
      </c>
      <c r="M82" s="439">
        <v>109.71</v>
      </c>
      <c r="N82" s="439">
        <v>103.34</v>
      </c>
      <c r="O82" s="439">
        <v>105.45</v>
      </c>
      <c r="P82" s="439">
        <v>114.66</v>
      </c>
      <c r="Q82" s="439">
        <v>105.38</v>
      </c>
      <c r="R82" s="439">
        <v>107.04</v>
      </c>
      <c r="S82" s="439">
        <v>103.87</v>
      </c>
      <c r="T82" s="439">
        <v>106.36</v>
      </c>
      <c r="U82" s="439">
        <v>109.03</v>
      </c>
      <c r="V82" s="439">
        <v>97.54</v>
      </c>
      <c r="W82" s="439">
        <v>111.24</v>
      </c>
      <c r="X82" s="439">
        <v>118.29</v>
      </c>
      <c r="Y82" s="439">
        <v>103.82</v>
      </c>
      <c r="Z82" s="439">
        <v>108.43</v>
      </c>
      <c r="AA82" s="439">
        <v>94.98</v>
      </c>
      <c r="AB82" s="439">
        <v>100.26</v>
      </c>
      <c r="AC82" s="439">
        <v>107.09</v>
      </c>
      <c r="AD82" s="439">
        <v>92.71</v>
      </c>
      <c r="AE82" s="439">
        <v>98.32</v>
      </c>
      <c r="AF82" s="439">
        <v>116.2</v>
      </c>
      <c r="AG82" s="439">
        <v>96.94</v>
      </c>
      <c r="AH82" s="439">
        <v>120.6</v>
      </c>
      <c r="AI82" s="439">
        <v>113.3</v>
      </c>
      <c r="AJ82" s="439">
        <v>120.84</v>
      </c>
      <c r="AK82" s="247">
        <v>106.89</v>
      </c>
      <c r="AL82" s="247">
        <v>106.87</v>
      </c>
      <c r="AM82" s="441">
        <v>107.19</v>
      </c>
      <c r="AN82" s="442">
        <f t="shared" si="37"/>
        <v>5.5966420147911089E-2</v>
      </c>
      <c r="AO82" s="442">
        <f t="shared" si="38"/>
        <v>4.635761589403975E-2</v>
      </c>
      <c r="AP82" s="442">
        <f t="shared" si="39"/>
        <v>1.7637178051511659E-2</v>
      </c>
      <c r="AQ82" s="442">
        <f t="shared" si="40"/>
        <v>1.5329865863673575E-2</v>
      </c>
      <c r="AR82" s="442">
        <f t="shared" si="41"/>
        <v>1.1007944864554364E-2</v>
      </c>
      <c r="AS82" s="442">
        <f t="shared" si="42"/>
        <v>2.7676188593457329E-3</v>
      </c>
      <c r="AT82" s="442">
        <f t="shared" si="43"/>
        <v>1.9916240111679917E-2</v>
      </c>
      <c r="AU82" s="442">
        <f t="shared" si="44"/>
        <v>0.24435338796721973</v>
      </c>
      <c r="AV82" s="442">
        <f t="shared" si="45"/>
        <v>1.2414182262767026E-2</v>
      </c>
      <c r="AW82" s="442">
        <f t="shared" si="46"/>
        <v>2.5830941579483291E-2</v>
      </c>
      <c r="AX82" s="442">
        <f t="shared" si="47"/>
        <v>2.0273412071049934E-2</v>
      </c>
      <c r="AY82" s="442">
        <f t="shared" si="48"/>
        <v>1.692580200747873E-2</v>
      </c>
      <c r="AZ82" s="442">
        <f t="shared" si="49"/>
        <v>-4.7393364928904891E-4</v>
      </c>
      <c r="BA82" s="442">
        <f t="shared" si="50"/>
        <v>7.6417574164476143E-2</v>
      </c>
      <c r="BB82" s="442">
        <f t="shared" si="68"/>
        <v>9.8706276952562622E-3</v>
      </c>
      <c r="BC82" s="442">
        <f t="shared" si="69"/>
        <v>7.1509220925856098E-3</v>
      </c>
      <c r="BD82" s="442">
        <f t="shared" si="70"/>
        <v>1.4751856193825796E-2</v>
      </c>
      <c r="BE82" s="442">
        <f t="shared" si="71"/>
        <v>1.0642341315089343E-2</v>
      </c>
      <c r="BF82" s="442">
        <f t="shared" si="72"/>
        <v>2.8390869647236361E-2</v>
      </c>
      <c r="BG82" s="442">
        <f t="shared" si="73"/>
        <v>-1.5542995559144068E-2</v>
      </c>
      <c r="BH82" s="442">
        <f t="shared" si="74"/>
        <v>2.2802500919455682E-2</v>
      </c>
      <c r="BI82" s="442">
        <f t="shared" si="75"/>
        <v>5.672681793818124E-2</v>
      </c>
      <c r="BJ82" s="442">
        <f t="shared" si="76"/>
        <v>2.5106218617225728E-3</v>
      </c>
      <c r="BK82" s="442">
        <f t="shared" si="77"/>
        <v>7.2457036692985533E-3</v>
      </c>
      <c r="BL82" s="442">
        <f t="shared" si="78"/>
        <v>-3.7006995843049673E-2</v>
      </c>
      <c r="BM82" s="442">
        <f t="shared" si="79"/>
        <v>2.9046494919429344E-2</v>
      </c>
      <c r="BN82" s="442">
        <f t="shared" si="80"/>
        <v>2.5569814211836794E-2</v>
      </c>
      <c r="BO82" s="442">
        <f t="shared" si="81"/>
        <v>8.1544563695753469E-2</v>
      </c>
      <c r="BP82" s="442">
        <f t="shared" si="82"/>
        <v>-1.778221778221778E-2</v>
      </c>
      <c r="BQ82" s="442">
        <f t="shared" si="83"/>
        <v>0.12969084192105784</v>
      </c>
      <c r="BR82" s="442">
        <f t="shared" si="84"/>
        <v>-1.8030794165316055E-2</v>
      </c>
      <c r="BS82" s="442">
        <f t="shared" si="85"/>
        <v>2.5248661055853105E-2</v>
      </c>
      <c r="BT82" s="442">
        <f t="shared" si="86"/>
        <v>4.5588778146917752E-2</v>
      </c>
      <c r="BU82" s="442">
        <f t="shared" si="87"/>
        <v>9.2585895117540673E-2</v>
      </c>
      <c r="BV82" s="442">
        <f t="shared" si="34"/>
        <v>1.5196124988128057E-2</v>
      </c>
      <c r="BW82" s="442">
        <f t="shared" si="35"/>
        <v>1.4620715845438115E-2</v>
      </c>
      <c r="BX82" s="442">
        <f t="shared" si="36"/>
        <v>2.4075666380051652E-2</v>
      </c>
      <c r="BY82" s="174">
        <f t="shared" si="51"/>
        <v>5.6599999999999984E-2</v>
      </c>
      <c r="BZ82" s="174">
        <f t="shared" si="52"/>
        <v>7.4400000000000022E-2</v>
      </c>
      <c r="CA82" s="174">
        <f t="shared" si="53"/>
        <v>9.0500000000000025E-2</v>
      </c>
      <c r="CB82" s="174">
        <f t="shared" si="54"/>
        <v>0.11270000000000002</v>
      </c>
      <c r="CC82" s="174">
        <f t="shared" si="55"/>
        <v>5.6200000000000028E-2</v>
      </c>
      <c r="CD82" s="174">
        <f t="shared" si="56"/>
        <v>1.4499999999999957E-2</v>
      </c>
      <c r="CE82" s="174">
        <f t="shared" si="57"/>
        <v>9.5900000000000096E-2</v>
      </c>
      <c r="CF82" s="174">
        <f t="shared" si="58"/>
        <v>0.2451000000000001</v>
      </c>
      <c r="CG82" s="174">
        <f t="shared" si="59"/>
        <v>7.6500000000000012E-2</v>
      </c>
      <c r="CH82" s="174">
        <f t="shared" si="60"/>
        <v>0.10799999999999987</v>
      </c>
      <c r="CI82" s="174">
        <f t="shared" si="61"/>
        <v>9.7099999999999964E-2</v>
      </c>
      <c r="CJ82" s="174">
        <f t="shared" si="62"/>
        <v>3.3400000000000096E-2</v>
      </c>
      <c r="CK82" s="174">
        <f t="shared" si="63"/>
        <v>5.4499999999999993E-2</v>
      </c>
      <c r="CL82" s="174">
        <f t="shared" si="64"/>
        <v>0.14660000000000006</v>
      </c>
      <c r="CM82" s="174">
        <f t="shared" ref="CM82:CM88" si="88">Q82/Q78-1</f>
        <v>5.3799999999999848E-2</v>
      </c>
      <c r="CN82" s="174">
        <f t="shared" ref="CN82:CN88" si="89">R82/R78-1</f>
        <v>7.0400000000000018E-2</v>
      </c>
      <c r="CO82" s="174">
        <f t="shared" ref="CO82:CO88" si="90">S82/S78-1</f>
        <v>3.8699999999999957E-2</v>
      </c>
      <c r="CP82" s="174">
        <f t="shared" ref="CP82:CP88" si="91">T82/T78-1</f>
        <v>6.3600000000000101E-2</v>
      </c>
      <c r="CQ82" s="174">
        <f t="shared" ref="CQ82:CQ88" si="92">U82/U78-1</f>
        <v>9.0300000000000047E-2</v>
      </c>
      <c r="CR82" s="174">
        <f t="shared" ref="CR82:CR88" si="93">V82/V78-1</f>
        <v>-2.4599999999999955E-2</v>
      </c>
      <c r="CS82" s="174">
        <f t="shared" ref="CS82:CS88" si="94">W82/W78-1</f>
        <v>0.11240000000000006</v>
      </c>
      <c r="CT82" s="174">
        <f t="shared" ref="CT82:CT88" si="95">X82/X78-1</f>
        <v>0.18290000000000006</v>
      </c>
      <c r="CU82" s="174">
        <f t="shared" ref="CU82:CU88" si="96">Y82/Y78-1</f>
        <v>3.8200000000000012E-2</v>
      </c>
      <c r="CV82" s="174">
        <f t="shared" ref="CV82:CV88" si="97">Z82/Z78-1</f>
        <v>8.4300000000000042E-2</v>
      </c>
      <c r="CW82" s="174">
        <f t="shared" ref="CW82:CW88" si="98">AA82/AA78-1</f>
        <v>-5.0199999999999911E-2</v>
      </c>
      <c r="CX82" s="174">
        <f t="shared" ref="CX82:CX88" si="99">AB82/AB78-1</f>
        <v>2.6000000000001577E-3</v>
      </c>
      <c r="CY82" s="174">
        <f t="shared" ref="CY82:CY88" si="100">AC82/AC78-1</f>
        <v>7.0899999999999963E-2</v>
      </c>
      <c r="CZ82" s="174">
        <f t="shared" ref="CZ82:CZ88" si="101">AD82/AD78-1</f>
        <v>-7.2900000000000076E-2</v>
      </c>
      <c r="DA82" s="174">
        <f t="shared" ref="DA82:DA88" si="102">AE82/AE78-1</f>
        <v>-1.6800000000000037E-2</v>
      </c>
      <c r="DB82" s="174">
        <f t="shared" ref="DB82:DB88" si="103">AF82/AF78-1</f>
        <v>0.16199999999999992</v>
      </c>
      <c r="DC82" s="174">
        <f t="shared" ref="DC82:DC88" si="104">AG82/AG78-1</f>
        <v>-3.0600000000000072E-2</v>
      </c>
      <c r="DD82" s="174">
        <f t="shared" ref="DD82:DD88" si="105">AH82/AH78-1</f>
        <v>0.20599999999999996</v>
      </c>
      <c r="DE82" s="174">
        <f t="shared" ref="DE82:DE88" si="106">AI82/AI78-1</f>
        <v>0.13300000000000001</v>
      </c>
      <c r="DF82" s="174">
        <f t="shared" ref="DF82:DF88" si="107">AJ82/AJ78-1</f>
        <v>0.20840000000000014</v>
      </c>
      <c r="DG82" s="174">
        <f t="shared" si="65"/>
        <v>6.8899999999999961E-2</v>
      </c>
      <c r="DH82" s="174">
        <f t="shared" si="66"/>
        <v>6.8699999999999983E-2</v>
      </c>
      <c r="DI82" s="548">
        <f t="shared" si="67"/>
        <v>7.1900000000000075E-2</v>
      </c>
    </row>
    <row r="83" spans="2:113" x14ac:dyDescent="0.25">
      <c r="B83" s="126">
        <v>42430</v>
      </c>
      <c r="C83" s="438">
        <v>109.91</v>
      </c>
      <c r="D83" s="438">
        <v>108.12</v>
      </c>
      <c r="E83" s="438">
        <v>111.85</v>
      </c>
      <c r="F83" s="439">
        <v>115.01</v>
      </c>
      <c r="G83" s="439">
        <v>108.67</v>
      </c>
      <c r="H83" s="439">
        <v>101.01</v>
      </c>
      <c r="I83" s="439">
        <v>111.67</v>
      </c>
      <c r="J83" s="439">
        <v>116.28</v>
      </c>
      <c r="K83" s="439">
        <v>106.43</v>
      </c>
      <c r="L83" s="439">
        <v>112.89</v>
      </c>
      <c r="M83" s="439">
        <v>112.43</v>
      </c>
      <c r="N83" s="439">
        <v>103.58</v>
      </c>
      <c r="O83" s="439">
        <v>110.89</v>
      </c>
      <c r="P83" s="439">
        <v>116.35</v>
      </c>
      <c r="Q83" s="439">
        <v>108.34</v>
      </c>
      <c r="R83" s="439">
        <v>107.81</v>
      </c>
      <c r="S83" s="439">
        <v>103.26</v>
      </c>
      <c r="T83" s="439">
        <v>104.57</v>
      </c>
      <c r="U83" s="439">
        <v>113.01</v>
      </c>
      <c r="V83" s="439">
        <v>97.63</v>
      </c>
      <c r="W83" s="439">
        <v>113.91</v>
      </c>
      <c r="X83" s="439">
        <v>122.97</v>
      </c>
      <c r="Y83" s="439">
        <v>106.58</v>
      </c>
      <c r="Z83" s="439">
        <v>109.73</v>
      </c>
      <c r="AA83" s="439">
        <v>105.43</v>
      </c>
      <c r="AB83" s="439">
        <v>100.78</v>
      </c>
      <c r="AC83" s="439">
        <v>104.14</v>
      </c>
      <c r="AD83" s="439">
        <v>95</v>
      </c>
      <c r="AE83" s="439">
        <v>103.35</v>
      </c>
      <c r="AF83" s="439">
        <v>112.83</v>
      </c>
      <c r="AG83" s="439">
        <v>96.89</v>
      </c>
      <c r="AH83" s="439">
        <v>126.16</v>
      </c>
      <c r="AI83" s="439">
        <v>114.63</v>
      </c>
      <c r="AJ83" s="439">
        <v>126.36</v>
      </c>
      <c r="AK83" s="247">
        <v>109.36</v>
      </c>
      <c r="AL83" s="247">
        <v>109.41</v>
      </c>
      <c r="AM83" s="441">
        <v>108.68</v>
      </c>
      <c r="AN83" s="442">
        <f t="shared" si="37"/>
        <v>4.0223357940563975E-2</v>
      </c>
      <c r="AO83" s="442">
        <f t="shared" si="38"/>
        <v>6.3291139240506666E-3</v>
      </c>
      <c r="AP83" s="442">
        <f t="shared" si="39"/>
        <v>2.5676295277395678E-2</v>
      </c>
      <c r="AQ83" s="442">
        <f t="shared" si="40"/>
        <v>3.3611934933045928E-2</v>
      </c>
      <c r="AR83" s="442">
        <f t="shared" si="41"/>
        <v>2.8877106608596881E-2</v>
      </c>
      <c r="AS83" s="442">
        <f t="shared" si="42"/>
        <v>-4.3371118777723039E-3</v>
      </c>
      <c r="AT83" s="442">
        <f t="shared" si="43"/>
        <v>1.8979833926453082E-2</v>
      </c>
      <c r="AU83" s="442">
        <f t="shared" si="44"/>
        <v>-6.6099108505340953E-2</v>
      </c>
      <c r="AV83" s="442">
        <f t="shared" si="45"/>
        <v>-1.1333023687877364E-2</v>
      </c>
      <c r="AW83" s="442">
        <f t="shared" si="46"/>
        <v>1.886281588447658E-2</v>
      </c>
      <c r="AX83" s="442">
        <f t="shared" si="47"/>
        <v>2.4792635128976448E-2</v>
      </c>
      <c r="AY83" s="442">
        <f t="shared" si="48"/>
        <v>2.3224308109153213E-3</v>
      </c>
      <c r="AZ83" s="442">
        <f t="shared" si="49"/>
        <v>5.1588430535798979E-2</v>
      </c>
      <c r="BA83" s="442">
        <f t="shared" si="50"/>
        <v>1.473922902494329E-2</v>
      </c>
      <c r="BB83" s="442">
        <f t="shared" si="68"/>
        <v>2.8088821408236875E-2</v>
      </c>
      <c r="BC83" s="442">
        <f t="shared" si="69"/>
        <v>7.1935724962630676E-3</v>
      </c>
      <c r="BD83" s="442">
        <f t="shared" si="70"/>
        <v>-5.8727255222874586E-3</v>
      </c>
      <c r="BE83" s="442">
        <f t="shared" si="71"/>
        <v>-1.6829635201203508E-2</v>
      </c>
      <c r="BF83" s="442">
        <f t="shared" si="72"/>
        <v>3.6503714573970614E-2</v>
      </c>
      <c r="BG83" s="442">
        <f t="shared" si="73"/>
        <v>9.2269838015157646E-4</v>
      </c>
      <c r="BH83" s="442">
        <f t="shared" si="74"/>
        <v>2.4002157497303056E-2</v>
      </c>
      <c r="BI83" s="442">
        <f t="shared" si="75"/>
        <v>3.9563783920872453E-2</v>
      </c>
      <c r="BJ83" s="442">
        <f t="shared" si="76"/>
        <v>2.65844731265652E-2</v>
      </c>
      <c r="BK83" s="442">
        <f t="shared" si="77"/>
        <v>1.1989301853730483E-2</v>
      </c>
      <c r="BL83" s="442">
        <f t="shared" si="78"/>
        <v>0.11002316277110968</v>
      </c>
      <c r="BM83" s="442">
        <f t="shared" si="79"/>
        <v>5.1865150608416677E-3</v>
      </c>
      <c r="BN83" s="442">
        <f t="shared" si="80"/>
        <v>-2.7546923148753399E-2</v>
      </c>
      <c r="BO83" s="442">
        <f t="shared" si="81"/>
        <v>2.4700679538345538E-2</v>
      </c>
      <c r="BP83" s="442">
        <f t="shared" si="82"/>
        <v>5.1159479251423834E-2</v>
      </c>
      <c r="BQ83" s="442">
        <f t="shared" si="83"/>
        <v>-2.90017211703959E-2</v>
      </c>
      <c r="BR83" s="442">
        <f t="shared" si="84"/>
        <v>-5.1578295853105249E-4</v>
      </c>
      <c r="BS83" s="442">
        <f t="shared" si="85"/>
        <v>4.6102819237147541E-2</v>
      </c>
      <c r="BT83" s="442">
        <f t="shared" si="86"/>
        <v>1.1738746690203028E-2</v>
      </c>
      <c r="BU83" s="442">
        <f t="shared" si="87"/>
        <v>4.5680238331678114E-2</v>
      </c>
      <c r="BV83" s="442">
        <f t="shared" si="34"/>
        <v>2.3107867901581036E-2</v>
      </c>
      <c r="BW83" s="442">
        <f t="shared" si="35"/>
        <v>2.3767193786843777E-2</v>
      </c>
      <c r="BX83" s="442">
        <f t="shared" si="36"/>
        <v>1.3900550424480018E-2</v>
      </c>
      <c r="BY83" s="174">
        <f t="shared" si="51"/>
        <v>0.12751333606893711</v>
      </c>
      <c r="BZ83" s="174">
        <f t="shared" si="52"/>
        <v>6.010393175801565E-2</v>
      </c>
      <c r="CA83" s="174">
        <f t="shared" si="53"/>
        <v>7.8800154320987525E-2</v>
      </c>
      <c r="CB83" s="174">
        <f t="shared" si="54"/>
        <v>0.13466850828729293</v>
      </c>
      <c r="CC83" s="174">
        <f t="shared" si="55"/>
        <v>5.392299485985852E-2</v>
      </c>
      <c r="CD83" s="174">
        <f t="shared" si="56"/>
        <v>1.2886597938144284E-3</v>
      </c>
      <c r="CE83" s="174">
        <f t="shared" si="57"/>
        <v>0.10345849802371543</v>
      </c>
      <c r="CF83" s="174">
        <f t="shared" si="58"/>
        <v>0.15736040609137047</v>
      </c>
      <c r="CG83" s="174">
        <f t="shared" si="59"/>
        <v>5.1056685759431231E-2</v>
      </c>
      <c r="CH83" s="174">
        <f t="shared" si="60"/>
        <v>9.6551724137931005E-2</v>
      </c>
      <c r="CI83" s="174">
        <f t="shared" si="61"/>
        <v>9.1235562457536723E-2</v>
      </c>
      <c r="CJ83" s="174">
        <f t="shared" si="62"/>
        <v>2.7375520730013925E-2</v>
      </c>
      <c r="CK83" s="174">
        <f t="shared" si="63"/>
        <v>9.3050763923114843E-2</v>
      </c>
      <c r="CL83" s="174">
        <f t="shared" si="64"/>
        <v>0.1673522624661381</v>
      </c>
      <c r="CM83" s="174">
        <f t="shared" si="88"/>
        <v>5.2559992227727559E-2</v>
      </c>
      <c r="CN83" s="174">
        <f t="shared" si="89"/>
        <v>4.2246713070378972E-2</v>
      </c>
      <c r="CO83" s="174">
        <f t="shared" si="90"/>
        <v>3.0744659612697234E-2</v>
      </c>
      <c r="CP83" s="174">
        <f t="shared" si="91"/>
        <v>4.340451007782864E-2</v>
      </c>
      <c r="CQ83" s="174">
        <f t="shared" si="92"/>
        <v>9.6758540372670732E-2</v>
      </c>
      <c r="CR83" s="174">
        <f t="shared" si="93"/>
        <v>-3.6324153587997343E-2</v>
      </c>
      <c r="CS83" s="174">
        <f t="shared" si="94"/>
        <v>0.14138276553106222</v>
      </c>
      <c r="CT83" s="174">
        <f t="shared" si="95"/>
        <v>0.21547889690619737</v>
      </c>
      <c r="CU83" s="174">
        <f t="shared" si="96"/>
        <v>5.8496375012414337E-2</v>
      </c>
      <c r="CV83" s="174">
        <f t="shared" si="97"/>
        <v>5.4082612872238256E-2</v>
      </c>
      <c r="CW83" s="174">
        <f t="shared" si="98"/>
        <v>5.6306983268209709E-2</v>
      </c>
      <c r="CX83" s="174">
        <f t="shared" si="99"/>
        <v>4.8262949864780635E-2</v>
      </c>
      <c r="CY83" s="174">
        <f t="shared" si="100"/>
        <v>1.9880521006757412E-2</v>
      </c>
      <c r="CZ83" s="174">
        <f t="shared" si="101"/>
        <v>-9.403013541865346E-2</v>
      </c>
      <c r="DA83" s="174">
        <f t="shared" si="102"/>
        <v>4.4572468162522805E-2</v>
      </c>
      <c r="DB83" s="174">
        <f t="shared" si="103"/>
        <v>0.13351416515973469</v>
      </c>
      <c r="DC83" s="174">
        <f t="shared" si="104"/>
        <v>-3.8694314912193772E-2</v>
      </c>
      <c r="DD83" s="174">
        <f t="shared" si="105"/>
        <v>0.19210053859964082</v>
      </c>
      <c r="DE83" s="174">
        <f t="shared" si="106"/>
        <v>0.17017149857084535</v>
      </c>
      <c r="DF83" s="174">
        <f t="shared" si="107"/>
        <v>0.26145552560646901</v>
      </c>
      <c r="DG83" s="174">
        <f t="shared" si="65"/>
        <v>6.8281723161082386E-2</v>
      </c>
      <c r="DH83" s="174">
        <f t="shared" si="66"/>
        <v>6.887456037514661E-2</v>
      </c>
      <c r="DI83" s="548">
        <f t="shared" si="67"/>
        <v>6.0396136208410667E-2</v>
      </c>
    </row>
    <row r="84" spans="2:113" x14ac:dyDescent="0.25">
      <c r="B84" s="126">
        <v>42522</v>
      </c>
      <c r="C84" s="438">
        <v>112.31</v>
      </c>
      <c r="D84" s="438">
        <v>112.28</v>
      </c>
      <c r="E84" s="438">
        <v>114.13</v>
      </c>
      <c r="F84" s="439">
        <v>126.43</v>
      </c>
      <c r="G84" s="439">
        <v>111.25</v>
      </c>
      <c r="H84" s="439">
        <v>102.38</v>
      </c>
      <c r="I84" s="439">
        <v>111.58</v>
      </c>
      <c r="J84" s="439">
        <v>116.68</v>
      </c>
      <c r="K84" s="439">
        <v>108.4</v>
      </c>
      <c r="L84" s="439">
        <v>113.32</v>
      </c>
      <c r="M84" s="439">
        <v>115.77</v>
      </c>
      <c r="N84" s="439">
        <v>104.99</v>
      </c>
      <c r="O84" s="439">
        <v>115.13</v>
      </c>
      <c r="P84" s="439">
        <v>120.33</v>
      </c>
      <c r="Q84" s="439">
        <v>111.04</v>
      </c>
      <c r="R84" s="439">
        <v>107.45</v>
      </c>
      <c r="S84" s="439">
        <v>107.06</v>
      </c>
      <c r="T84" s="439">
        <v>109.18</v>
      </c>
      <c r="U84" s="439">
        <v>114.71</v>
      </c>
      <c r="V84" s="439">
        <v>97.7</v>
      </c>
      <c r="W84" s="439">
        <v>118.39</v>
      </c>
      <c r="X84" s="439">
        <v>125.67</v>
      </c>
      <c r="Y84" s="439">
        <v>110.34</v>
      </c>
      <c r="Z84" s="439">
        <v>109</v>
      </c>
      <c r="AA84" s="439">
        <v>101.42</v>
      </c>
      <c r="AB84" s="439">
        <v>106.65</v>
      </c>
      <c r="AC84" s="439">
        <v>100.9</v>
      </c>
      <c r="AD84" s="439">
        <v>100.64</v>
      </c>
      <c r="AE84" s="439">
        <v>103.04</v>
      </c>
      <c r="AF84" s="439">
        <v>90.88</v>
      </c>
      <c r="AG84" s="439">
        <v>101.64</v>
      </c>
      <c r="AH84" s="439">
        <v>133.87</v>
      </c>
      <c r="AI84" s="439">
        <v>118.76</v>
      </c>
      <c r="AJ84" s="439">
        <v>130.57</v>
      </c>
      <c r="AK84" s="247">
        <v>111.8</v>
      </c>
      <c r="AL84" s="247">
        <v>111.83</v>
      </c>
      <c r="AM84" s="441">
        <v>111.47</v>
      </c>
      <c r="AN84" s="442">
        <f t="shared" si="37"/>
        <v>2.1836047675370729E-2</v>
      </c>
      <c r="AO84" s="442">
        <f t="shared" si="38"/>
        <v>3.8475767665556715E-2</v>
      </c>
      <c r="AP84" s="442">
        <f t="shared" si="39"/>
        <v>2.0384443451050505E-2</v>
      </c>
      <c r="AQ84" s="442">
        <f t="shared" si="40"/>
        <v>9.9295713416224674E-2</v>
      </c>
      <c r="AR84" s="442">
        <f t="shared" si="41"/>
        <v>2.3741603018312407E-2</v>
      </c>
      <c r="AS84" s="442">
        <f t="shared" si="42"/>
        <v>1.3563013563013371E-2</v>
      </c>
      <c r="AT84" s="442">
        <f t="shared" si="43"/>
        <v>-8.0594609116146909E-4</v>
      </c>
      <c r="AU84" s="442">
        <f t="shared" si="44"/>
        <v>3.4399724802200993E-3</v>
      </c>
      <c r="AV84" s="442">
        <f t="shared" si="45"/>
        <v>1.8509818660152222E-2</v>
      </c>
      <c r="AW84" s="442">
        <f t="shared" si="46"/>
        <v>3.8090176277791876E-3</v>
      </c>
      <c r="AX84" s="442">
        <f t="shared" si="47"/>
        <v>2.9707373476829835E-2</v>
      </c>
      <c r="AY84" s="442">
        <f t="shared" si="48"/>
        <v>1.3612666537941687E-2</v>
      </c>
      <c r="AZ84" s="442">
        <f t="shared" si="49"/>
        <v>3.8236089818739272E-2</v>
      </c>
      <c r="BA84" s="442">
        <f t="shared" si="50"/>
        <v>3.4207133648474386E-2</v>
      </c>
      <c r="BB84" s="442">
        <f t="shared" si="68"/>
        <v>2.4921543289643688E-2</v>
      </c>
      <c r="BC84" s="442">
        <f t="shared" si="69"/>
        <v>-3.3392078656896418E-3</v>
      </c>
      <c r="BD84" s="442">
        <f t="shared" si="70"/>
        <v>3.6800309897346395E-2</v>
      </c>
      <c r="BE84" s="442">
        <f t="shared" si="71"/>
        <v>4.4085301711772162E-2</v>
      </c>
      <c r="BF84" s="442">
        <f t="shared" si="72"/>
        <v>1.5042916556056829E-2</v>
      </c>
      <c r="BG84" s="442">
        <f t="shared" si="73"/>
        <v>7.1699272764536026E-4</v>
      </c>
      <c r="BH84" s="442">
        <f t="shared" si="74"/>
        <v>3.932929505750149E-2</v>
      </c>
      <c r="BI84" s="442">
        <f t="shared" si="75"/>
        <v>2.1956574774335325E-2</v>
      </c>
      <c r="BJ84" s="442">
        <f t="shared" si="76"/>
        <v>3.5278663914430464E-2</v>
      </c>
      <c r="BK84" s="442">
        <f t="shared" si="77"/>
        <v>-6.6526929736626661E-3</v>
      </c>
      <c r="BL84" s="442">
        <f t="shared" si="78"/>
        <v>-3.8034714976761919E-2</v>
      </c>
      <c r="BM84" s="442">
        <f t="shared" si="79"/>
        <v>5.8245683667394355E-2</v>
      </c>
      <c r="BN84" s="442">
        <f t="shared" si="80"/>
        <v>-3.1111964662953628E-2</v>
      </c>
      <c r="BO84" s="442">
        <f t="shared" si="81"/>
        <v>5.9368421052631515E-2</v>
      </c>
      <c r="BP84" s="442">
        <f t="shared" si="82"/>
        <v>-2.9995162070632908E-3</v>
      </c>
      <c r="BQ84" s="442">
        <f t="shared" si="83"/>
        <v>-0.19454045909775775</v>
      </c>
      <c r="BR84" s="442">
        <f t="shared" si="84"/>
        <v>4.9024667148312551E-2</v>
      </c>
      <c r="BS84" s="442">
        <f t="shared" si="85"/>
        <v>6.1112872542802954E-2</v>
      </c>
      <c r="BT84" s="442">
        <f t="shared" si="86"/>
        <v>3.6028962749716564E-2</v>
      </c>
      <c r="BU84" s="442">
        <f t="shared" si="87"/>
        <v>3.3317505539727676E-2</v>
      </c>
      <c r="BV84" s="442">
        <f t="shared" si="34"/>
        <v>2.2311631309436697E-2</v>
      </c>
      <c r="BW84" s="442">
        <f t="shared" si="35"/>
        <v>2.2118636322091323E-2</v>
      </c>
      <c r="BX84" s="442">
        <f t="shared" si="36"/>
        <v>2.567169672432823E-2</v>
      </c>
      <c r="BY84" s="174">
        <f t="shared" si="51"/>
        <v>0.11297195520761072</v>
      </c>
      <c r="BZ84" s="174">
        <f t="shared" si="52"/>
        <v>7.7646607159996162E-2</v>
      </c>
      <c r="CA84" s="174">
        <f t="shared" si="53"/>
        <v>8.2519207056814814E-2</v>
      </c>
      <c r="CB84" s="174">
        <f t="shared" si="54"/>
        <v>0.27449596774193541</v>
      </c>
      <c r="CC84" s="174">
        <f t="shared" si="55"/>
        <v>6.7863313495872379E-2</v>
      </c>
      <c r="CD84" s="174">
        <f t="shared" si="56"/>
        <v>-5.5366682855756411E-3</v>
      </c>
      <c r="CE84" s="174">
        <f t="shared" si="57"/>
        <v>7.7963481789198985E-2</v>
      </c>
      <c r="CF84" s="174">
        <f t="shared" si="58"/>
        <v>0.16145729643639273</v>
      </c>
      <c r="CG84" s="174">
        <f t="shared" si="59"/>
        <v>4.4114814101329447E-2</v>
      </c>
      <c r="CH84" s="174">
        <f t="shared" si="60"/>
        <v>5.8867501401607125E-2</v>
      </c>
      <c r="CI84" s="174">
        <f t="shared" si="61"/>
        <v>0.10541392151246054</v>
      </c>
      <c r="CJ84" s="174">
        <f t="shared" si="62"/>
        <v>5.8366935483870952E-2</v>
      </c>
      <c r="CK84" s="174">
        <f t="shared" si="63"/>
        <v>0.14534421010744136</v>
      </c>
      <c r="CL84" s="174">
        <f t="shared" si="64"/>
        <v>0.19707520891364916</v>
      </c>
      <c r="CM84" s="174">
        <f t="shared" si="88"/>
        <v>6.7794980286566053E-2</v>
      </c>
      <c r="CN84" s="174">
        <f t="shared" si="89"/>
        <v>8.9201877934272922E-3</v>
      </c>
      <c r="CO84" s="174">
        <f t="shared" si="90"/>
        <v>6.2524811433108285E-2</v>
      </c>
      <c r="CP84" s="174">
        <f t="shared" si="91"/>
        <v>0.10182662226258965</v>
      </c>
      <c r="CQ84" s="174">
        <f t="shared" si="92"/>
        <v>8.9881235154394279E-2</v>
      </c>
      <c r="CR84" s="174">
        <f t="shared" si="93"/>
        <v>-2.4950099800399195E-2</v>
      </c>
      <c r="CS84" s="174">
        <f t="shared" si="94"/>
        <v>0.15087003013512201</v>
      </c>
      <c r="CT84" s="174">
        <f t="shared" si="95"/>
        <v>0.18646148036253773</v>
      </c>
      <c r="CU84" s="174">
        <f t="shared" si="96"/>
        <v>7.9014277332290161E-2</v>
      </c>
      <c r="CV84" s="174">
        <f t="shared" si="97"/>
        <v>1.5181149296824126E-2</v>
      </c>
      <c r="CW84" s="174">
        <f t="shared" si="98"/>
        <v>3.4792368125701412E-2</v>
      </c>
      <c r="CX84" s="174">
        <f t="shared" si="99"/>
        <v>0.12476270828939051</v>
      </c>
      <c r="CY84" s="174">
        <f t="shared" si="100"/>
        <v>-4.7214353163361644E-2</v>
      </c>
      <c r="CZ84" s="174">
        <f t="shared" si="101"/>
        <v>-1.2558869701726816E-2</v>
      </c>
      <c r="DA84" s="174">
        <f t="shared" si="102"/>
        <v>3.4953796705504248E-2</v>
      </c>
      <c r="DB84" s="174">
        <f t="shared" si="103"/>
        <v>-7.0471514779584798E-2</v>
      </c>
      <c r="DC84" s="174">
        <f t="shared" si="104"/>
        <v>3.8732754215636156E-2</v>
      </c>
      <c r="DD84" s="174">
        <f t="shared" si="105"/>
        <v>0.1851097733711049</v>
      </c>
      <c r="DE84" s="174">
        <f t="shared" si="106"/>
        <v>0.17922748485751172</v>
      </c>
      <c r="DF84" s="174">
        <f t="shared" si="107"/>
        <v>0.28160581075775415</v>
      </c>
      <c r="DG84" s="174">
        <f t="shared" si="65"/>
        <v>7.7382673219620335E-2</v>
      </c>
      <c r="DH84" s="174">
        <f t="shared" si="66"/>
        <v>7.7567932164193554E-2</v>
      </c>
      <c r="DI84" s="548">
        <f t="shared" si="67"/>
        <v>7.5238738304234554E-2</v>
      </c>
    </row>
    <row r="85" spans="2:113" x14ac:dyDescent="0.25">
      <c r="B85" s="126">
        <v>42614</v>
      </c>
      <c r="C85" s="438">
        <v>116.25</v>
      </c>
      <c r="D85" s="438">
        <v>118.57</v>
      </c>
      <c r="E85" s="438">
        <v>115.62</v>
      </c>
      <c r="F85" s="439">
        <v>132.58000000000001</v>
      </c>
      <c r="G85" s="439">
        <v>114.8</v>
      </c>
      <c r="H85" s="439">
        <v>103.2</v>
      </c>
      <c r="I85" s="439">
        <v>113.57</v>
      </c>
      <c r="J85" s="439">
        <v>125.17</v>
      </c>
      <c r="K85" s="439">
        <v>111.01</v>
      </c>
      <c r="L85" s="439">
        <v>118.88</v>
      </c>
      <c r="M85" s="439">
        <v>117.03</v>
      </c>
      <c r="N85" s="439">
        <v>106.16</v>
      </c>
      <c r="O85" s="439">
        <v>118.24</v>
      </c>
      <c r="P85" s="439">
        <v>122.86</v>
      </c>
      <c r="Q85" s="439">
        <v>114.61</v>
      </c>
      <c r="R85" s="439">
        <v>108.77</v>
      </c>
      <c r="S85" s="439">
        <v>108.62</v>
      </c>
      <c r="T85" s="439">
        <v>107.47</v>
      </c>
      <c r="U85" s="439">
        <v>117.51</v>
      </c>
      <c r="V85" s="439">
        <v>98.31</v>
      </c>
      <c r="W85" s="439">
        <v>127.17</v>
      </c>
      <c r="X85" s="439">
        <v>130</v>
      </c>
      <c r="Y85" s="439">
        <v>114.47</v>
      </c>
      <c r="Z85" s="439">
        <v>110.16</v>
      </c>
      <c r="AA85" s="439">
        <v>96.9</v>
      </c>
      <c r="AB85" s="439">
        <v>107.41</v>
      </c>
      <c r="AC85" s="439">
        <v>92.46</v>
      </c>
      <c r="AD85" s="439">
        <v>99.53</v>
      </c>
      <c r="AE85" s="439">
        <v>108.49</v>
      </c>
      <c r="AF85" s="439">
        <v>106.58</v>
      </c>
      <c r="AG85" s="439">
        <v>97.88</v>
      </c>
      <c r="AH85" s="439">
        <v>140.71</v>
      </c>
      <c r="AI85" s="439">
        <v>124.4</v>
      </c>
      <c r="AJ85" s="439">
        <v>133.63</v>
      </c>
      <c r="AK85" s="247">
        <v>114.22</v>
      </c>
      <c r="AL85" s="247">
        <v>114.23</v>
      </c>
      <c r="AM85" s="441">
        <v>114.1</v>
      </c>
      <c r="AN85" s="442">
        <f t="shared" si="37"/>
        <v>3.5081470928679526E-2</v>
      </c>
      <c r="AO85" s="442">
        <f t="shared" si="38"/>
        <v>5.6020662629141293E-2</v>
      </c>
      <c r="AP85" s="442">
        <f t="shared" si="39"/>
        <v>1.3055287829667916E-2</v>
      </c>
      <c r="AQ85" s="442">
        <f t="shared" si="40"/>
        <v>4.8643518152337251E-2</v>
      </c>
      <c r="AR85" s="442">
        <f t="shared" si="41"/>
        <v>3.1910112359550435E-2</v>
      </c>
      <c r="AS85" s="442">
        <f t="shared" si="42"/>
        <v>8.0093768314124514E-3</v>
      </c>
      <c r="AT85" s="442">
        <f t="shared" si="43"/>
        <v>1.7834737408137569E-2</v>
      </c>
      <c r="AU85" s="442">
        <f t="shared" si="44"/>
        <v>7.2763112787110007E-2</v>
      </c>
      <c r="AV85" s="442">
        <f t="shared" si="45"/>
        <v>2.4077490774907728E-2</v>
      </c>
      <c r="AW85" s="442">
        <f t="shared" si="46"/>
        <v>4.9064595834804159E-2</v>
      </c>
      <c r="AX85" s="442">
        <f t="shared" si="47"/>
        <v>1.0883648613630559E-2</v>
      </c>
      <c r="AY85" s="442">
        <f t="shared" si="48"/>
        <v>1.1143918468425662E-2</v>
      </c>
      <c r="AZ85" s="442">
        <f t="shared" si="49"/>
        <v>2.7012941891774611E-2</v>
      </c>
      <c r="BA85" s="442">
        <f t="shared" si="50"/>
        <v>2.1025513172109989E-2</v>
      </c>
      <c r="BB85" s="442">
        <f t="shared" si="68"/>
        <v>3.2150576368876083E-2</v>
      </c>
      <c r="BC85" s="442">
        <f t="shared" si="69"/>
        <v>1.2284783620288398E-2</v>
      </c>
      <c r="BD85" s="442">
        <f t="shared" si="70"/>
        <v>1.4571268447599595E-2</v>
      </c>
      <c r="BE85" s="442">
        <f t="shared" si="71"/>
        <v>-1.5662209195823507E-2</v>
      </c>
      <c r="BF85" s="442">
        <f t="shared" si="72"/>
        <v>2.4409380176096285E-2</v>
      </c>
      <c r="BG85" s="442">
        <f t="shared" si="73"/>
        <v>6.2436028659160758E-3</v>
      </c>
      <c r="BH85" s="442">
        <f t="shared" si="74"/>
        <v>7.4161669059886748E-2</v>
      </c>
      <c r="BI85" s="442">
        <f t="shared" si="75"/>
        <v>3.4455319487546765E-2</v>
      </c>
      <c r="BJ85" s="442">
        <f t="shared" si="76"/>
        <v>3.7429762552111612E-2</v>
      </c>
      <c r="BK85" s="442">
        <f t="shared" si="77"/>
        <v>1.0642201834862419E-2</v>
      </c>
      <c r="BL85" s="442">
        <f t="shared" si="78"/>
        <v>-4.4567146519424172E-2</v>
      </c>
      <c r="BM85" s="442">
        <f t="shared" si="79"/>
        <v>7.1261134552274008E-3</v>
      </c>
      <c r="BN85" s="442">
        <f t="shared" si="80"/>
        <v>-8.3647175421209252E-2</v>
      </c>
      <c r="BO85" s="442">
        <f t="shared" si="81"/>
        <v>-1.1029411764705843E-2</v>
      </c>
      <c r="BP85" s="442">
        <f t="shared" si="82"/>
        <v>5.2892080745341463E-2</v>
      </c>
      <c r="BQ85" s="442">
        <f t="shared" si="83"/>
        <v>0.17275528169014098</v>
      </c>
      <c r="BR85" s="442">
        <f t="shared" si="84"/>
        <v>-3.6993309720582457E-2</v>
      </c>
      <c r="BS85" s="442">
        <f t="shared" si="85"/>
        <v>5.109434526032719E-2</v>
      </c>
      <c r="BT85" s="442">
        <f t="shared" si="86"/>
        <v>4.7490737622094992E-2</v>
      </c>
      <c r="BU85" s="442">
        <f t="shared" si="87"/>
        <v>2.3435704985831363E-2</v>
      </c>
      <c r="BV85" s="442">
        <f t="shared" si="34"/>
        <v>2.1645796064400757E-2</v>
      </c>
      <c r="BW85" s="442">
        <f t="shared" si="35"/>
        <v>2.1461146382902641E-2</v>
      </c>
      <c r="BX85" s="442">
        <f t="shared" si="36"/>
        <v>2.3593792051673113E-2</v>
      </c>
      <c r="BY85" s="174">
        <f t="shared" si="51"/>
        <v>0.16180291824905058</v>
      </c>
      <c r="BZ85" s="174">
        <f t="shared" si="52"/>
        <v>0.15475262952863256</v>
      </c>
      <c r="CA85" s="174">
        <f t="shared" si="53"/>
        <v>7.8947368421052655E-2</v>
      </c>
      <c r="CB85" s="174">
        <f t="shared" si="54"/>
        <v>0.20978191440824911</v>
      </c>
      <c r="CC85" s="174">
        <f t="shared" si="55"/>
        <v>9.8880061261606089E-2</v>
      </c>
      <c r="CD85" s="174">
        <f t="shared" si="56"/>
        <v>2.0065236730256064E-2</v>
      </c>
      <c r="CE85" s="174">
        <f t="shared" si="57"/>
        <v>5.6956724057701136E-2</v>
      </c>
      <c r="CF85" s="174">
        <f t="shared" si="58"/>
        <v>0.25094943034179495</v>
      </c>
      <c r="CG85" s="174">
        <f t="shared" si="59"/>
        <v>4.4013918931627982E-2</v>
      </c>
      <c r="CH85" s="174">
        <f t="shared" si="60"/>
        <v>0.10063882973798721</v>
      </c>
      <c r="CI85" s="174">
        <f t="shared" si="61"/>
        <v>8.834743792430011E-2</v>
      </c>
      <c r="CJ85" s="174">
        <f t="shared" si="62"/>
        <v>4.4676244833694145E-2</v>
      </c>
      <c r="CK85" s="174">
        <f t="shared" si="63"/>
        <v>0.1207582938388625</v>
      </c>
      <c r="CL85" s="174">
        <f t="shared" si="64"/>
        <v>0.15339842283139316</v>
      </c>
      <c r="CM85" s="174">
        <f t="shared" si="88"/>
        <v>9.8322951605174902E-2</v>
      </c>
      <c r="CN85" s="174">
        <f t="shared" si="89"/>
        <v>2.342867896123435E-2</v>
      </c>
      <c r="CO85" s="174">
        <f t="shared" si="90"/>
        <v>6.1156701836655003E-2</v>
      </c>
      <c r="CP85" s="174">
        <f t="shared" si="91"/>
        <v>2.1189661725579567E-2</v>
      </c>
      <c r="CQ85" s="174">
        <f t="shared" si="92"/>
        <v>0.10837577815506516</v>
      </c>
      <c r="CR85" s="174">
        <f t="shared" si="93"/>
        <v>-7.7714977795719786E-3</v>
      </c>
      <c r="CS85" s="174">
        <f t="shared" si="94"/>
        <v>0.16927179109966906</v>
      </c>
      <c r="CT85" s="174">
        <f t="shared" si="95"/>
        <v>0.16133643023048072</v>
      </c>
      <c r="CU85" s="174">
        <f t="shared" si="96"/>
        <v>0.10534955581305527</v>
      </c>
      <c r="CV85" s="174">
        <f t="shared" si="97"/>
        <v>2.331630283325592E-2</v>
      </c>
      <c r="CW85" s="174">
        <f t="shared" si="98"/>
        <v>-1.7540302139308461E-2</v>
      </c>
      <c r="CX85" s="174">
        <f t="shared" si="99"/>
        <v>0.10243251565226297</v>
      </c>
      <c r="CY85" s="174">
        <f t="shared" si="100"/>
        <v>-0.11453744493392082</v>
      </c>
      <c r="CZ85" s="174">
        <f t="shared" si="101"/>
        <v>0.16110592627158193</v>
      </c>
      <c r="DA85" s="174">
        <f t="shared" si="102"/>
        <v>8.381618381618372E-2</v>
      </c>
      <c r="DB85" s="174">
        <f t="shared" si="103"/>
        <v>3.616566206494265E-2</v>
      </c>
      <c r="DC85" s="174">
        <f t="shared" si="104"/>
        <v>-8.5089141004862645E-3</v>
      </c>
      <c r="DD85" s="174">
        <f t="shared" si="105"/>
        <v>0.19620845022528277</v>
      </c>
      <c r="DE85" s="174">
        <f t="shared" si="106"/>
        <v>0.1480251015134737</v>
      </c>
      <c r="DF85" s="174">
        <f t="shared" si="107"/>
        <v>0.20822784810126582</v>
      </c>
      <c r="DG85" s="174">
        <f t="shared" si="65"/>
        <v>8.4813372589989555E-2</v>
      </c>
      <c r="DH85" s="174">
        <f t="shared" si="66"/>
        <v>8.4496344821038738E-2</v>
      </c>
      <c r="DI85" s="548">
        <f t="shared" si="67"/>
        <v>9.0092672207891411E-2</v>
      </c>
    </row>
    <row r="86" spans="2:113" x14ac:dyDescent="0.25">
      <c r="B86" s="126">
        <v>42705</v>
      </c>
      <c r="C86" s="438">
        <v>121.57</v>
      </c>
      <c r="D86" s="438">
        <v>120.1</v>
      </c>
      <c r="E86" s="438">
        <v>116.63</v>
      </c>
      <c r="F86" s="439">
        <v>133.06</v>
      </c>
      <c r="G86" s="439">
        <v>116.38</v>
      </c>
      <c r="H86" s="439">
        <v>124.25</v>
      </c>
      <c r="I86" s="439">
        <v>112.8</v>
      </c>
      <c r="J86" s="439">
        <v>129.09</v>
      </c>
      <c r="K86" s="439">
        <v>113.64</v>
      </c>
      <c r="L86" s="439">
        <v>120.38</v>
      </c>
      <c r="M86" s="439">
        <v>118.9</v>
      </c>
      <c r="N86" s="439">
        <v>106.97</v>
      </c>
      <c r="O86" s="439">
        <v>125.33</v>
      </c>
      <c r="P86" s="439">
        <v>123.56</v>
      </c>
      <c r="Q86" s="439">
        <v>116.2</v>
      </c>
      <c r="R86" s="439">
        <v>113.37</v>
      </c>
      <c r="S86" s="439">
        <v>109.72</v>
      </c>
      <c r="T86" s="439">
        <v>106.6</v>
      </c>
      <c r="U86" s="439">
        <v>119.33</v>
      </c>
      <c r="V86" s="439">
        <v>103.57</v>
      </c>
      <c r="W86" s="439">
        <v>131.01</v>
      </c>
      <c r="X86" s="439">
        <v>132.63</v>
      </c>
      <c r="Y86" s="439">
        <v>117.01</v>
      </c>
      <c r="Z86" s="439">
        <v>111.07</v>
      </c>
      <c r="AA86" s="439">
        <v>101.66</v>
      </c>
      <c r="AB86" s="439">
        <v>107.97</v>
      </c>
      <c r="AC86" s="439">
        <v>92.2</v>
      </c>
      <c r="AD86" s="439">
        <v>105.13</v>
      </c>
      <c r="AE86" s="439">
        <v>112.92</v>
      </c>
      <c r="AF86" s="439">
        <v>90.98</v>
      </c>
      <c r="AG86" s="439">
        <v>99.29</v>
      </c>
      <c r="AH86" s="439">
        <v>145.09</v>
      </c>
      <c r="AI86" s="439">
        <v>125.62</v>
      </c>
      <c r="AJ86" s="439">
        <v>137.91999999999999</v>
      </c>
      <c r="AK86" s="247">
        <v>115.79</v>
      </c>
      <c r="AL86" s="247">
        <v>115.72</v>
      </c>
      <c r="AM86" s="441">
        <v>116.86</v>
      </c>
      <c r="AN86" s="442">
        <f t="shared" si="37"/>
        <v>4.5763440860214999E-2</v>
      </c>
      <c r="AO86" s="442">
        <f t="shared" si="38"/>
        <v>1.2903769924938802E-2</v>
      </c>
      <c r="AP86" s="442">
        <f t="shared" si="39"/>
        <v>8.7355128870436616E-3</v>
      </c>
      <c r="AQ86" s="442">
        <f t="shared" si="40"/>
        <v>3.6204555739929312E-3</v>
      </c>
      <c r="AR86" s="442">
        <f t="shared" si="41"/>
        <v>1.3763066202090668E-2</v>
      </c>
      <c r="AS86" s="442">
        <f t="shared" si="42"/>
        <v>0.20397286821705429</v>
      </c>
      <c r="AT86" s="442">
        <f t="shared" si="43"/>
        <v>-6.7799594963457999E-3</v>
      </c>
      <c r="AU86" s="442">
        <f t="shared" si="44"/>
        <v>3.1317408324678553E-2</v>
      </c>
      <c r="AV86" s="442">
        <f t="shared" si="45"/>
        <v>2.3691559318980149E-2</v>
      </c>
      <c r="AW86" s="442">
        <f t="shared" si="46"/>
        <v>1.2617765814266546E-2</v>
      </c>
      <c r="AX86" s="442">
        <f t="shared" si="47"/>
        <v>1.5978808852431081E-2</v>
      </c>
      <c r="AY86" s="442">
        <f t="shared" si="48"/>
        <v>7.6299924642049266E-3</v>
      </c>
      <c r="AZ86" s="442">
        <f t="shared" si="49"/>
        <v>5.9962787550744245E-2</v>
      </c>
      <c r="BA86" s="442">
        <f t="shared" si="50"/>
        <v>5.6975419176299447E-3</v>
      </c>
      <c r="BB86" s="442">
        <f t="shared" si="68"/>
        <v>1.3873134979495605E-2</v>
      </c>
      <c r="BC86" s="442">
        <f t="shared" si="69"/>
        <v>4.2291072906132321E-2</v>
      </c>
      <c r="BD86" s="442">
        <f t="shared" si="70"/>
        <v>1.0127048425704333E-2</v>
      </c>
      <c r="BE86" s="442">
        <f t="shared" si="71"/>
        <v>-8.0952824043919458E-3</v>
      </c>
      <c r="BF86" s="442">
        <f t="shared" si="72"/>
        <v>1.5488043570759835E-2</v>
      </c>
      <c r="BG86" s="442">
        <f t="shared" si="73"/>
        <v>5.350422134065691E-2</v>
      </c>
      <c r="BH86" s="442">
        <f t="shared" si="74"/>
        <v>3.0195800896437808E-2</v>
      </c>
      <c r="BI86" s="442">
        <f t="shared" si="75"/>
        <v>2.0230769230769274E-2</v>
      </c>
      <c r="BJ86" s="442">
        <f t="shared" si="76"/>
        <v>2.218921988293876E-2</v>
      </c>
      <c r="BK86" s="442">
        <f t="shared" si="77"/>
        <v>8.2607116920843104E-3</v>
      </c>
      <c r="BL86" s="442">
        <f t="shared" si="78"/>
        <v>4.912280701754379E-2</v>
      </c>
      <c r="BM86" s="442">
        <f t="shared" si="79"/>
        <v>5.2136672563076747E-3</v>
      </c>
      <c r="BN86" s="442">
        <f t="shared" si="80"/>
        <v>-2.8120268224095524E-3</v>
      </c>
      <c r="BO86" s="442">
        <f t="shared" si="81"/>
        <v>5.6264442881543086E-2</v>
      </c>
      <c r="BP86" s="442">
        <f t="shared" si="82"/>
        <v>4.0833256521338512E-2</v>
      </c>
      <c r="BQ86" s="442">
        <f t="shared" si="83"/>
        <v>-0.14636892475136043</v>
      </c>
      <c r="BR86" s="442">
        <f t="shared" si="84"/>
        <v>1.4405394360441415E-2</v>
      </c>
      <c r="BS86" s="442">
        <f t="shared" si="85"/>
        <v>3.1127851609693558E-2</v>
      </c>
      <c r="BT86" s="442">
        <f t="shared" si="86"/>
        <v>9.8070739549838137E-3</v>
      </c>
      <c r="BU86" s="442">
        <f t="shared" si="87"/>
        <v>3.210356955773408E-2</v>
      </c>
      <c r="BV86" s="442">
        <f t="shared" si="34"/>
        <v>1.3745403607074103E-2</v>
      </c>
      <c r="BW86" s="442">
        <f t="shared" si="35"/>
        <v>1.3043858881204518E-2</v>
      </c>
      <c r="BX86" s="442">
        <f t="shared" si="36"/>
        <v>2.4189307624890466E-2</v>
      </c>
      <c r="BY86" s="174">
        <f t="shared" si="51"/>
        <v>0.15057732349044106</v>
      </c>
      <c r="BZ86" s="174">
        <f t="shared" si="52"/>
        <v>0.11783320923306029</v>
      </c>
      <c r="CA86" s="174">
        <f t="shared" si="53"/>
        <v>6.9509399358092638E-2</v>
      </c>
      <c r="CB86" s="174">
        <f t="shared" si="54"/>
        <v>0.19582996315269163</v>
      </c>
      <c r="CC86" s="174">
        <f t="shared" si="55"/>
        <v>0.10187464495360721</v>
      </c>
      <c r="CD86" s="174">
        <f t="shared" si="56"/>
        <v>0.22474125184820104</v>
      </c>
      <c r="CE86" s="174">
        <f t="shared" si="57"/>
        <v>2.9290993703805057E-2</v>
      </c>
      <c r="CF86" s="174">
        <f t="shared" si="58"/>
        <v>3.6784194040639262E-2</v>
      </c>
      <c r="CG86" s="174">
        <f t="shared" si="59"/>
        <v>5.56432884347422E-2</v>
      </c>
      <c r="CH86" s="174">
        <f t="shared" si="60"/>
        <v>8.6462093862815781E-2</v>
      </c>
      <c r="CI86" s="174">
        <f t="shared" si="61"/>
        <v>8.3766292954152055E-2</v>
      </c>
      <c r="CJ86" s="174">
        <f t="shared" si="62"/>
        <v>3.5126766015095789E-2</v>
      </c>
      <c r="CK86" s="174">
        <f t="shared" si="63"/>
        <v>0.18852536747273585</v>
      </c>
      <c r="CL86" s="174">
        <f t="shared" si="64"/>
        <v>7.762079190650617E-2</v>
      </c>
      <c r="CM86" s="174">
        <f t="shared" si="88"/>
        <v>0.10267602960713607</v>
      </c>
      <c r="CN86" s="174">
        <f t="shared" si="89"/>
        <v>5.9136771300448476E-2</v>
      </c>
      <c r="CO86" s="174">
        <f t="shared" si="90"/>
        <v>5.63204005006257E-2</v>
      </c>
      <c r="CP86" s="174">
        <f t="shared" si="91"/>
        <v>2.2564874012787062E-3</v>
      </c>
      <c r="CQ86" s="174">
        <f t="shared" si="92"/>
        <v>9.4469412088415972E-2</v>
      </c>
      <c r="CR86" s="174">
        <f t="shared" si="93"/>
        <v>6.1820791470165837E-2</v>
      </c>
      <c r="CS86" s="174">
        <f t="shared" si="94"/>
        <v>0.1777238403451995</v>
      </c>
      <c r="CT86" s="174">
        <f t="shared" si="95"/>
        <v>0.12122749175754488</v>
      </c>
      <c r="CU86" s="174">
        <f t="shared" si="96"/>
        <v>0.12704681178963595</v>
      </c>
      <c r="CV86" s="174">
        <f t="shared" si="97"/>
        <v>2.4347505302960259E-2</v>
      </c>
      <c r="CW86" s="174">
        <f t="shared" si="98"/>
        <v>7.0330595914929406E-2</v>
      </c>
      <c r="CX86" s="174">
        <f t="shared" si="99"/>
        <v>7.6900059844404511E-2</v>
      </c>
      <c r="CY86" s="174">
        <f t="shared" si="100"/>
        <v>-0.13904192735082643</v>
      </c>
      <c r="CZ86" s="174">
        <f t="shared" si="101"/>
        <v>0.13396613094596055</v>
      </c>
      <c r="DA86" s="174">
        <f t="shared" si="102"/>
        <v>0.14849471114727431</v>
      </c>
      <c r="DB86" s="174">
        <f t="shared" si="103"/>
        <v>-0.21703958691910497</v>
      </c>
      <c r="DC86" s="174">
        <f t="shared" si="104"/>
        <v>2.4241799050959356E-2</v>
      </c>
      <c r="DD86" s="174">
        <f t="shared" si="105"/>
        <v>0.20306799336650094</v>
      </c>
      <c r="DE86" s="174">
        <f t="shared" si="106"/>
        <v>0.10873786407766994</v>
      </c>
      <c r="DF86" s="174">
        <f t="shared" si="107"/>
        <v>0.14134392585236655</v>
      </c>
      <c r="DG86" s="174">
        <f t="shared" si="65"/>
        <v>8.3263167742539057E-2</v>
      </c>
      <c r="DH86" s="174">
        <f t="shared" si="66"/>
        <v>8.2810891737625125E-2</v>
      </c>
      <c r="DI86" s="548">
        <f t="shared" si="67"/>
        <v>9.0213639332027196E-2</v>
      </c>
    </row>
    <row r="87" spans="2:113" x14ac:dyDescent="0.25">
      <c r="B87" s="126">
        <v>42795</v>
      </c>
      <c r="C87" s="438">
        <v>122.28</v>
      </c>
      <c r="D87" s="438">
        <v>122.96</v>
      </c>
      <c r="E87" s="438">
        <v>118.42</v>
      </c>
      <c r="F87" s="439">
        <v>132.99</v>
      </c>
      <c r="G87" s="439">
        <v>117</v>
      </c>
      <c r="H87" s="439">
        <v>138.63999999999999</v>
      </c>
      <c r="I87" s="439">
        <v>115.71</v>
      </c>
      <c r="J87" s="439">
        <v>112.45</v>
      </c>
      <c r="K87" s="439">
        <v>118.47</v>
      </c>
      <c r="L87" s="439">
        <v>119.69</v>
      </c>
      <c r="M87" s="439">
        <v>121.9</v>
      </c>
      <c r="N87" s="439">
        <v>114.52</v>
      </c>
      <c r="O87" s="439">
        <v>128.62</v>
      </c>
      <c r="P87" s="439">
        <v>127.23</v>
      </c>
      <c r="Q87" s="439">
        <v>117.05</v>
      </c>
      <c r="R87" s="439">
        <v>117.69</v>
      </c>
      <c r="S87" s="439">
        <v>113.42</v>
      </c>
      <c r="T87" s="439">
        <v>106.61</v>
      </c>
      <c r="U87" s="439">
        <v>121.62</v>
      </c>
      <c r="V87" s="439">
        <v>107.55</v>
      </c>
      <c r="W87" s="439">
        <v>129.77000000000001</v>
      </c>
      <c r="X87" s="439">
        <v>134.72999999999999</v>
      </c>
      <c r="Y87" s="439">
        <v>121.01</v>
      </c>
      <c r="Z87" s="439">
        <v>113.29</v>
      </c>
      <c r="AA87" s="439">
        <v>106.38</v>
      </c>
      <c r="AB87" s="439">
        <v>110.58</v>
      </c>
      <c r="AC87" s="439">
        <v>92.93</v>
      </c>
      <c r="AD87" s="439">
        <v>106.86</v>
      </c>
      <c r="AE87" s="439">
        <v>117.25</v>
      </c>
      <c r="AF87" s="439">
        <v>102.19</v>
      </c>
      <c r="AG87" s="439">
        <v>102.32</v>
      </c>
      <c r="AH87" s="439">
        <v>148.72</v>
      </c>
      <c r="AI87" s="439">
        <v>126.84</v>
      </c>
      <c r="AJ87" s="439">
        <v>151.22999999999999</v>
      </c>
      <c r="AK87" s="247">
        <v>117.89</v>
      </c>
      <c r="AL87" s="247">
        <v>117.78</v>
      </c>
      <c r="AM87" s="441">
        <v>119.6</v>
      </c>
      <c r="AN87" s="442">
        <f t="shared" si="37"/>
        <v>5.8402566422637303E-3</v>
      </c>
      <c r="AO87" s="442">
        <f t="shared" si="38"/>
        <v>2.3813488759367285E-2</v>
      </c>
      <c r="AP87" s="442">
        <f t="shared" si="39"/>
        <v>1.5347680699648425E-2</v>
      </c>
      <c r="AQ87" s="442">
        <f t="shared" si="40"/>
        <v>-5.2607846084462562E-4</v>
      </c>
      <c r="AR87" s="442">
        <f t="shared" si="41"/>
        <v>5.3273758377727631E-3</v>
      </c>
      <c r="AS87" s="442">
        <f t="shared" si="42"/>
        <v>0.11581488933601602</v>
      </c>
      <c r="AT87" s="442">
        <f t="shared" si="43"/>
        <v>2.5797872340425521E-2</v>
      </c>
      <c r="AU87" s="442">
        <f t="shared" si="44"/>
        <v>-0.12890231621349446</v>
      </c>
      <c r="AV87" s="442">
        <f t="shared" si="45"/>
        <v>4.2502639915522611E-2</v>
      </c>
      <c r="AW87" s="442">
        <f t="shared" si="46"/>
        <v>-5.7318491443760777E-3</v>
      </c>
      <c r="AX87" s="442">
        <f t="shared" si="47"/>
        <v>2.5231286795626584E-2</v>
      </c>
      <c r="AY87" s="442">
        <f t="shared" si="48"/>
        <v>7.0580536599046395E-2</v>
      </c>
      <c r="AZ87" s="442">
        <f t="shared" si="49"/>
        <v>2.6250698156865981E-2</v>
      </c>
      <c r="BA87" s="442">
        <f t="shared" si="50"/>
        <v>2.9702168986727173E-2</v>
      </c>
      <c r="BB87" s="442">
        <f t="shared" si="68"/>
        <v>7.3149741824440895E-3</v>
      </c>
      <c r="BC87" s="442">
        <f t="shared" si="69"/>
        <v>3.8105318867425186E-2</v>
      </c>
      <c r="BD87" s="442">
        <f t="shared" si="70"/>
        <v>3.3722201968647392E-2</v>
      </c>
      <c r="BE87" s="442">
        <f t="shared" si="71"/>
        <v>9.3808630394098813E-5</v>
      </c>
      <c r="BF87" s="442">
        <f t="shared" si="72"/>
        <v>1.9190480181010772E-2</v>
      </c>
      <c r="BG87" s="442">
        <f t="shared" si="73"/>
        <v>3.8428116249879407E-2</v>
      </c>
      <c r="BH87" s="442">
        <f t="shared" si="74"/>
        <v>-9.4649263415005347E-3</v>
      </c>
      <c r="BI87" s="442">
        <f t="shared" si="75"/>
        <v>1.5833521827640862E-2</v>
      </c>
      <c r="BJ87" s="442">
        <f t="shared" si="76"/>
        <v>3.4185112383557037E-2</v>
      </c>
      <c r="BK87" s="442">
        <f t="shared" si="77"/>
        <v>1.9987395336274583E-2</v>
      </c>
      <c r="BL87" s="442">
        <f t="shared" si="78"/>
        <v>4.6429274050757474E-2</v>
      </c>
      <c r="BM87" s="442">
        <f t="shared" si="79"/>
        <v>2.4173381494859703E-2</v>
      </c>
      <c r="BN87" s="442">
        <f t="shared" si="80"/>
        <v>7.9175704989153939E-3</v>
      </c>
      <c r="BO87" s="442">
        <f t="shared" si="81"/>
        <v>1.64558166080091E-2</v>
      </c>
      <c r="BP87" s="442">
        <f t="shared" si="82"/>
        <v>3.8345731491321366E-2</v>
      </c>
      <c r="BQ87" s="442">
        <f t="shared" si="83"/>
        <v>0.12321389316333242</v>
      </c>
      <c r="BR87" s="442">
        <f t="shared" si="84"/>
        <v>3.051666834525113E-2</v>
      </c>
      <c r="BS87" s="442">
        <f t="shared" si="85"/>
        <v>2.5018953752843132E-2</v>
      </c>
      <c r="BT87" s="442">
        <f t="shared" si="86"/>
        <v>9.7118293265403555E-3</v>
      </c>
      <c r="BU87" s="442">
        <f t="shared" si="87"/>
        <v>9.6505220417633542E-2</v>
      </c>
      <c r="BV87" s="442">
        <f t="shared" ref="BV87:BX90" si="108">AK87/AK86-1</f>
        <v>1.8136281198721793E-2</v>
      </c>
      <c r="BW87" s="442">
        <f t="shared" si="108"/>
        <v>1.7801590044935978E-2</v>
      </c>
      <c r="BX87" s="442">
        <f t="shared" si="108"/>
        <v>2.3446859489987926E-2</v>
      </c>
      <c r="BY87" s="174">
        <f t="shared" si="51"/>
        <v>0.11254662906014024</v>
      </c>
      <c r="BZ87" s="174">
        <f t="shared" si="52"/>
        <v>0.13725490196078427</v>
      </c>
      <c r="CA87" s="174">
        <f t="shared" si="53"/>
        <v>5.8739383102369258E-2</v>
      </c>
      <c r="CB87" s="174">
        <f t="shared" si="54"/>
        <v>0.15633423180592998</v>
      </c>
      <c r="CC87" s="174">
        <f t="shared" si="55"/>
        <v>7.6654090365326111E-2</v>
      </c>
      <c r="CD87" s="174">
        <f t="shared" si="56"/>
        <v>0.3725373725373724</v>
      </c>
      <c r="CE87" s="174">
        <f t="shared" si="57"/>
        <v>3.6178024536581033E-2</v>
      </c>
      <c r="CF87" s="174">
        <f t="shared" si="58"/>
        <v>-3.293773649810805E-2</v>
      </c>
      <c r="CG87" s="174">
        <f t="shared" si="59"/>
        <v>0.11312599830874737</v>
      </c>
      <c r="CH87" s="174">
        <f t="shared" si="60"/>
        <v>6.0235627602090558E-2</v>
      </c>
      <c r="CI87" s="174">
        <f t="shared" si="61"/>
        <v>8.4230187672329482E-2</v>
      </c>
      <c r="CJ87" s="174">
        <f t="shared" si="62"/>
        <v>0.10561884533693755</v>
      </c>
      <c r="CK87" s="174">
        <f t="shared" si="63"/>
        <v>0.15988817747317174</v>
      </c>
      <c r="CL87" s="174">
        <f t="shared" si="64"/>
        <v>9.3510958315427661E-2</v>
      </c>
      <c r="CM87" s="174">
        <f t="shared" si="88"/>
        <v>8.0395052612146856E-2</v>
      </c>
      <c r="CN87" s="174">
        <f t="shared" si="89"/>
        <v>9.1642704758371218E-2</v>
      </c>
      <c r="CO87" s="174">
        <f t="shared" si="90"/>
        <v>9.839240751501066E-2</v>
      </c>
      <c r="CP87" s="174">
        <f t="shared" si="91"/>
        <v>1.9508463230372142E-2</v>
      </c>
      <c r="CQ87" s="174">
        <f t="shared" si="92"/>
        <v>7.6187947969206249E-2</v>
      </c>
      <c r="CR87" s="174">
        <f t="shared" si="93"/>
        <v>0.10160811226057564</v>
      </c>
      <c r="CS87" s="174">
        <f t="shared" si="94"/>
        <v>0.1392327275919587</v>
      </c>
      <c r="CT87" s="174">
        <f t="shared" si="95"/>
        <v>9.5633081239326678E-2</v>
      </c>
      <c r="CU87" s="174">
        <f t="shared" si="96"/>
        <v>0.13539125539500851</v>
      </c>
      <c r="CV87" s="174">
        <f t="shared" si="97"/>
        <v>3.2443269844163014E-2</v>
      </c>
      <c r="CW87" s="174">
        <f t="shared" si="98"/>
        <v>9.0107180119509689E-3</v>
      </c>
      <c r="CX87" s="174">
        <f t="shared" si="99"/>
        <v>9.7241516173844023E-2</v>
      </c>
      <c r="CY87" s="174">
        <f t="shared" si="100"/>
        <v>-0.10764355675052806</v>
      </c>
      <c r="CZ87" s="174">
        <f t="shared" si="101"/>
        <v>0.12484210526315787</v>
      </c>
      <c r="DA87" s="174">
        <f t="shared" si="102"/>
        <v>0.13449443638122882</v>
      </c>
      <c r="DB87" s="174">
        <f t="shared" si="103"/>
        <v>-9.4301161038730874E-2</v>
      </c>
      <c r="DC87" s="174">
        <f t="shared" si="104"/>
        <v>5.6042935287439199E-2</v>
      </c>
      <c r="DD87" s="174">
        <f t="shared" si="105"/>
        <v>0.17882054533925174</v>
      </c>
      <c r="DE87" s="174">
        <f t="shared" si="106"/>
        <v>0.10651661868620788</v>
      </c>
      <c r="DF87" s="174">
        <f t="shared" si="107"/>
        <v>0.19681861348528007</v>
      </c>
      <c r="DG87" s="174">
        <f t="shared" si="65"/>
        <v>7.799926847110461E-2</v>
      </c>
      <c r="DH87" s="174">
        <f t="shared" si="66"/>
        <v>7.6501233890869269E-2</v>
      </c>
      <c r="DI87" s="548">
        <f t="shared" si="67"/>
        <v>0.1004784688995215</v>
      </c>
    </row>
    <row r="88" spans="2:113" x14ac:dyDescent="0.25">
      <c r="B88" s="126">
        <v>42887</v>
      </c>
      <c r="C88" s="438">
        <v>124.24</v>
      </c>
      <c r="D88" s="438">
        <v>125.94</v>
      </c>
      <c r="E88" s="438">
        <v>119.78</v>
      </c>
      <c r="F88" s="439">
        <v>133.91999999999999</v>
      </c>
      <c r="G88" s="439">
        <v>116.85</v>
      </c>
      <c r="H88" s="439">
        <v>147.94999999999999</v>
      </c>
      <c r="I88" s="439">
        <v>114.69</v>
      </c>
      <c r="J88" s="439">
        <v>95.04</v>
      </c>
      <c r="K88" s="439">
        <v>121.68</v>
      </c>
      <c r="L88" s="439">
        <v>122.4</v>
      </c>
      <c r="M88" s="439">
        <v>125.32</v>
      </c>
      <c r="N88" s="439">
        <v>122.34</v>
      </c>
      <c r="O88" s="439">
        <v>137.04</v>
      </c>
      <c r="P88" s="439">
        <v>127.72</v>
      </c>
      <c r="Q88" s="439">
        <v>117.2</v>
      </c>
      <c r="R88" s="439">
        <v>122.93</v>
      </c>
      <c r="S88" s="439">
        <v>115.16</v>
      </c>
      <c r="T88" s="439">
        <v>110.43</v>
      </c>
      <c r="U88" s="439">
        <v>124.27</v>
      </c>
      <c r="V88" s="439">
        <v>108.2</v>
      </c>
      <c r="W88" s="439">
        <v>138.68</v>
      </c>
      <c r="X88" s="439">
        <v>142.9</v>
      </c>
      <c r="Y88" s="439">
        <v>123.68</v>
      </c>
      <c r="Z88" s="439">
        <v>117.86</v>
      </c>
      <c r="AA88" s="439">
        <v>107.84</v>
      </c>
      <c r="AB88" s="439">
        <v>112.8</v>
      </c>
      <c r="AC88" s="439">
        <v>91.06</v>
      </c>
      <c r="AD88" s="439">
        <v>105.98</v>
      </c>
      <c r="AE88" s="439">
        <v>122.95</v>
      </c>
      <c r="AF88" s="439">
        <v>102.54</v>
      </c>
      <c r="AG88" s="439">
        <v>106.26</v>
      </c>
      <c r="AH88" s="439">
        <v>141.56</v>
      </c>
      <c r="AI88" s="439">
        <v>128.88999999999999</v>
      </c>
      <c r="AJ88" s="439">
        <v>146.25</v>
      </c>
      <c r="AK88" s="247">
        <v>119.3</v>
      </c>
      <c r="AL88" s="247">
        <v>119.09</v>
      </c>
      <c r="AM88" s="441">
        <v>122.82</v>
      </c>
      <c r="AN88" s="442">
        <f t="shared" ref="AN88:AW90" si="109">C88/C87-1</f>
        <v>1.6028786391887317E-2</v>
      </c>
      <c r="AO88" s="442">
        <f t="shared" si="109"/>
        <v>2.4235523747560217E-2</v>
      </c>
      <c r="AP88" s="442">
        <f t="shared" si="109"/>
        <v>1.1484546529302531E-2</v>
      </c>
      <c r="AQ88" s="442">
        <f t="shared" si="109"/>
        <v>6.9930069930068672E-3</v>
      </c>
      <c r="AR88" s="442">
        <f t="shared" si="109"/>
        <v>-1.2820512820512775E-3</v>
      </c>
      <c r="AS88" s="442">
        <f t="shared" si="109"/>
        <v>6.7152336987882366E-2</v>
      </c>
      <c r="AT88" s="442">
        <f t="shared" si="109"/>
        <v>-8.8151413015296054E-3</v>
      </c>
      <c r="AU88" s="442">
        <f t="shared" si="109"/>
        <v>-0.15482436638506003</v>
      </c>
      <c r="AV88" s="442">
        <f t="shared" si="109"/>
        <v>2.7095467206887935E-2</v>
      </c>
      <c r="AW88" s="442">
        <f t="shared" si="109"/>
        <v>2.2641824713844239E-2</v>
      </c>
      <c r="AX88" s="442">
        <f t="shared" ref="AX88:BG90" si="110">M88/M87-1</f>
        <v>2.8055783429040027E-2</v>
      </c>
      <c r="AY88" s="442">
        <f t="shared" si="110"/>
        <v>6.8285015717778563E-2</v>
      </c>
      <c r="AZ88" s="442">
        <f t="shared" si="110"/>
        <v>6.546415798476124E-2</v>
      </c>
      <c r="BA88" s="442">
        <f t="shared" si="110"/>
        <v>3.8512929340563939E-3</v>
      </c>
      <c r="BB88" s="442">
        <f t="shared" si="110"/>
        <v>1.28150363092705E-3</v>
      </c>
      <c r="BC88" s="442">
        <f t="shared" si="110"/>
        <v>4.4523748831676535E-2</v>
      </c>
      <c r="BD88" s="442">
        <f t="shared" si="110"/>
        <v>1.5341209663198629E-2</v>
      </c>
      <c r="BE88" s="442">
        <f t="shared" si="110"/>
        <v>3.5831535503236145E-2</v>
      </c>
      <c r="BF88" s="442">
        <f t="shared" si="110"/>
        <v>2.1789179411281001E-2</v>
      </c>
      <c r="BG88" s="442">
        <f t="shared" si="110"/>
        <v>6.0437006043700947E-3</v>
      </c>
      <c r="BH88" s="442">
        <f t="shared" ref="BH88:BQ90" si="111">W88/W87-1</f>
        <v>6.8659936811281463E-2</v>
      </c>
      <c r="BI88" s="442">
        <f t="shared" si="111"/>
        <v>6.0639798114748178E-2</v>
      </c>
      <c r="BJ88" s="442">
        <f t="shared" si="111"/>
        <v>2.2064292207255587E-2</v>
      </c>
      <c r="BK88" s="442">
        <f t="shared" si="111"/>
        <v>4.03389531291376E-2</v>
      </c>
      <c r="BL88" s="442">
        <f t="shared" si="111"/>
        <v>1.3724384282759905E-2</v>
      </c>
      <c r="BM88" s="442">
        <f t="shared" si="111"/>
        <v>2.0075963103635353E-2</v>
      </c>
      <c r="BN88" s="442">
        <f t="shared" si="111"/>
        <v>-2.0122672979662193E-2</v>
      </c>
      <c r="BO88" s="442">
        <f t="shared" si="111"/>
        <v>-8.2350739285045327E-3</v>
      </c>
      <c r="BP88" s="442">
        <f t="shared" si="111"/>
        <v>4.8614072494669536E-2</v>
      </c>
      <c r="BQ88" s="442">
        <f t="shared" si="111"/>
        <v>3.4249926607301528E-3</v>
      </c>
      <c r="BR88" s="442">
        <f t="shared" ref="BR88:BU90" si="112">AG88/AG87-1</f>
        <v>3.850664581704466E-2</v>
      </c>
      <c r="BS88" s="442">
        <f t="shared" si="112"/>
        <v>-4.8144163528778927E-2</v>
      </c>
      <c r="BT88" s="442">
        <f t="shared" si="112"/>
        <v>1.616209397666335E-2</v>
      </c>
      <c r="BU88" s="442">
        <f t="shared" si="112"/>
        <v>-3.2929974211465929E-2</v>
      </c>
      <c r="BV88" s="442">
        <f t="shared" si="108"/>
        <v>1.196030197641873E-2</v>
      </c>
      <c r="BW88" s="442">
        <f t="shared" si="108"/>
        <v>1.1122431652232923E-2</v>
      </c>
      <c r="BX88" s="442">
        <f t="shared" si="108"/>
        <v>2.6923076923076827E-2</v>
      </c>
      <c r="BY88" s="174">
        <f t="shared" si="51"/>
        <v>0.10622384471551949</v>
      </c>
      <c r="BZ88" s="174">
        <f t="shared" si="52"/>
        <v>0.12166013537584597</v>
      </c>
      <c r="CA88" s="174">
        <f t="shared" si="53"/>
        <v>4.9504950495049549E-2</v>
      </c>
      <c r="CB88" s="174">
        <f t="shared" si="54"/>
        <v>5.924226844894398E-2</v>
      </c>
      <c r="CC88" s="174">
        <f t="shared" si="55"/>
        <v>5.0337078651685241E-2</v>
      </c>
      <c r="CD88" s="174">
        <f t="shared" si="56"/>
        <v>0.44510646610666149</v>
      </c>
      <c r="CE88" s="174">
        <f t="shared" si="57"/>
        <v>2.7872378562466382E-2</v>
      </c>
      <c r="CF88" s="174">
        <f t="shared" si="58"/>
        <v>-0.18546451834076105</v>
      </c>
      <c r="CG88" s="174">
        <f t="shared" si="59"/>
        <v>0.12250922509225082</v>
      </c>
      <c r="CH88" s="174">
        <f t="shared" si="60"/>
        <v>8.0127073773385238E-2</v>
      </c>
      <c r="CI88" s="174">
        <f t="shared" si="61"/>
        <v>8.249114623823095E-2</v>
      </c>
      <c r="CJ88" s="174">
        <f t="shared" si="62"/>
        <v>0.16525383369844748</v>
      </c>
      <c r="CK88" s="174">
        <f t="shared" si="63"/>
        <v>0.19030660991922166</v>
      </c>
      <c r="CL88" s="174">
        <f t="shared" si="64"/>
        <v>6.1414443613396541E-2</v>
      </c>
      <c r="CM88" s="174">
        <f t="shared" si="88"/>
        <v>5.54755043227666E-2</v>
      </c>
      <c r="CN88" s="174">
        <f t="shared" si="89"/>
        <v>0.14406700791065608</v>
      </c>
      <c r="CO88" s="174">
        <f t="shared" si="90"/>
        <v>7.5658509247151118E-2</v>
      </c>
      <c r="CP88" s="174">
        <f t="shared" si="91"/>
        <v>1.1448983330280216E-2</v>
      </c>
      <c r="CQ88" s="174">
        <f t="shared" si="92"/>
        <v>8.3340598029814306E-2</v>
      </c>
      <c r="CR88" s="174">
        <f t="shared" si="93"/>
        <v>0.10747185261003067</v>
      </c>
      <c r="CS88" s="174">
        <f t="shared" si="94"/>
        <v>0.17138271813497763</v>
      </c>
      <c r="CT88" s="174">
        <f t="shared" si="95"/>
        <v>0.13710511657515712</v>
      </c>
      <c r="CU88" s="174">
        <f t="shared" si="96"/>
        <v>0.12089903933297075</v>
      </c>
      <c r="CV88" s="174">
        <f t="shared" si="97"/>
        <v>8.128440366972467E-2</v>
      </c>
      <c r="CW88" s="174">
        <f t="shared" si="98"/>
        <v>6.330112403865118E-2</v>
      </c>
      <c r="CX88" s="174">
        <f t="shared" si="99"/>
        <v>5.7665260196905654E-2</v>
      </c>
      <c r="CY88" s="174">
        <f t="shared" si="100"/>
        <v>-9.7522299306243787E-2</v>
      </c>
      <c r="CZ88" s="174">
        <f t="shared" si="101"/>
        <v>5.3060413354530933E-2</v>
      </c>
      <c r="DA88" s="174">
        <f t="shared" si="102"/>
        <v>0.19322593167701863</v>
      </c>
      <c r="DB88" s="174">
        <f t="shared" si="103"/>
        <v>0.12830105633802824</v>
      </c>
      <c r="DC88" s="174">
        <f t="shared" si="104"/>
        <v>4.5454545454545414E-2</v>
      </c>
      <c r="DD88" s="174">
        <f t="shared" si="105"/>
        <v>5.7443788750280111E-2</v>
      </c>
      <c r="DE88" s="174">
        <f t="shared" si="106"/>
        <v>8.5298080161670509E-2</v>
      </c>
      <c r="DF88" s="174">
        <f t="shared" si="107"/>
        <v>0.12008884123458685</v>
      </c>
      <c r="DG88" s="174">
        <f t="shared" si="65"/>
        <v>6.708407871198574E-2</v>
      </c>
      <c r="DH88" s="174">
        <f t="shared" si="66"/>
        <v>6.4919967808280576E-2</v>
      </c>
      <c r="DI88" s="548">
        <f t="shared" si="67"/>
        <v>0.10182111778953984</v>
      </c>
    </row>
    <row r="89" spans="2:113" x14ac:dyDescent="0.25">
      <c r="B89" s="126">
        <v>42979</v>
      </c>
      <c r="C89" s="438">
        <v>127.92</v>
      </c>
      <c r="D89" s="438">
        <v>125.28</v>
      </c>
      <c r="E89" s="438">
        <v>121.7</v>
      </c>
      <c r="F89" s="439">
        <v>136.47</v>
      </c>
      <c r="G89" s="439">
        <v>118.84</v>
      </c>
      <c r="H89" s="439">
        <v>133.29</v>
      </c>
      <c r="I89" s="439">
        <v>118.49</v>
      </c>
      <c r="J89" s="439">
        <v>94.22</v>
      </c>
      <c r="K89" s="439">
        <v>127.65</v>
      </c>
      <c r="L89" s="439">
        <v>129.07</v>
      </c>
      <c r="M89" s="439">
        <v>127.51</v>
      </c>
      <c r="N89" s="439">
        <v>129.27000000000001</v>
      </c>
      <c r="O89" s="439">
        <v>135.78</v>
      </c>
      <c r="P89" s="439">
        <v>125.39</v>
      </c>
      <c r="Q89" s="439">
        <v>119.11</v>
      </c>
      <c r="R89" s="439">
        <v>123.33</v>
      </c>
      <c r="S89" s="439">
        <v>114.99</v>
      </c>
      <c r="T89" s="439">
        <v>109.48</v>
      </c>
      <c r="U89" s="439">
        <v>129.87</v>
      </c>
      <c r="V89" s="439">
        <v>116.29</v>
      </c>
      <c r="W89" s="439">
        <v>138.46</v>
      </c>
      <c r="X89" s="439">
        <v>151.49</v>
      </c>
      <c r="Y89" s="439">
        <v>125.4</v>
      </c>
      <c r="Z89" s="439">
        <v>119.45</v>
      </c>
      <c r="AA89" s="439">
        <v>109.17</v>
      </c>
      <c r="AB89" s="439">
        <v>112</v>
      </c>
      <c r="AC89" s="439">
        <v>92.34</v>
      </c>
      <c r="AD89" s="439">
        <v>100.6</v>
      </c>
      <c r="AE89" s="439">
        <v>133</v>
      </c>
      <c r="AF89" s="439">
        <v>100.21</v>
      </c>
      <c r="AG89" s="439">
        <v>117.49</v>
      </c>
      <c r="AH89" s="439">
        <v>146.97999999999999</v>
      </c>
      <c r="AI89" s="439">
        <v>129.07</v>
      </c>
      <c r="AJ89" s="439">
        <v>147.53</v>
      </c>
      <c r="AK89" s="247">
        <v>121.75</v>
      </c>
      <c r="AL89" s="247">
        <v>121.54</v>
      </c>
      <c r="AM89" s="441">
        <v>125.22</v>
      </c>
      <c r="AN89" s="442">
        <f t="shared" si="109"/>
        <v>2.962009014810052E-2</v>
      </c>
      <c r="AO89" s="442">
        <f t="shared" si="109"/>
        <v>-5.2405907575034938E-3</v>
      </c>
      <c r="AP89" s="442">
        <f t="shared" si="109"/>
        <v>1.6029387209884893E-2</v>
      </c>
      <c r="AQ89" s="442">
        <f t="shared" si="109"/>
        <v>1.9041218637992907E-2</v>
      </c>
      <c r="AR89" s="442">
        <f t="shared" si="109"/>
        <v>1.7030380830124203E-2</v>
      </c>
      <c r="AS89" s="442">
        <f t="shared" si="109"/>
        <v>-9.9087529570800914E-2</v>
      </c>
      <c r="AT89" s="442">
        <f t="shared" si="109"/>
        <v>3.3132792745662165E-2</v>
      </c>
      <c r="AU89" s="442">
        <f t="shared" si="109"/>
        <v>-8.6279461279461511E-3</v>
      </c>
      <c r="AV89" s="442">
        <f t="shared" si="109"/>
        <v>4.9063116370808624E-2</v>
      </c>
      <c r="AW89" s="442">
        <f t="shared" si="109"/>
        <v>5.4493464052287388E-2</v>
      </c>
      <c r="AX89" s="442">
        <f t="shared" si="110"/>
        <v>1.7475263325885892E-2</v>
      </c>
      <c r="AY89" s="442">
        <f t="shared" si="110"/>
        <v>5.6645414418832862E-2</v>
      </c>
      <c r="AZ89" s="442">
        <f t="shared" si="110"/>
        <v>-9.1943957968475543E-3</v>
      </c>
      <c r="BA89" s="442">
        <f t="shared" si="110"/>
        <v>-1.8243031631694273E-2</v>
      </c>
      <c r="BB89" s="442">
        <f t="shared" si="110"/>
        <v>1.6296928327645066E-2</v>
      </c>
      <c r="BC89" s="442">
        <f t="shared" si="110"/>
        <v>3.253884324412093E-3</v>
      </c>
      <c r="BD89" s="442">
        <f t="shared" si="110"/>
        <v>-1.4762070163251151E-3</v>
      </c>
      <c r="BE89" s="442">
        <f t="shared" si="110"/>
        <v>-8.6027347641040031E-3</v>
      </c>
      <c r="BF89" s="442">
        <f t="shared" si="110"/>
        <v>4.5063168906413598E-2</v>
      </c>
      <c r="BG89" s="442">
        <f t="shared" si="110"/>
        <v>7.4768946395563862E-2</v>
      </c>
      <c r="BH89" s="442">
        <f t="shared" si="111"/>
        <v>-1.5863859244303891E-3</v>
      </c>
      <c r="BI89" s="442">
        <f t="shared" si="111"/>
        <v>6.01119664100771E-2</v>
      </c>
      <c r="BJ89" s="442">
        <f t="shared" si="111"/>
        <v>1.3906856403622214E-2</v>
      </c>
      <c r="BK89" s="442">
        <f t="shared" si="111"/>
        <v>1.3490582046495891E-2</v>
      </c>
      <c r="BL89" s="442">
        <f t="shared" si="111"/>
        <v>1.2333086053412545E-2</v>
      </c>
      <c r="BM89" s="442">
        <f t="shared" si="111"/>
        <v>-7.0921985815602939E-3</v>
      </c>
      <c r="BN89" s="442">
        <f t="shared" si="111"/>
        <v>1.4056665934548684E-2</v>
      </c>
      <c r="BO89" s="442">
        <f t="shared" si="111"/>
        <v>-5.0764295150028449E-2</v>
      </c>
      <c r="BP89" s="442">
        <f t="shared" si="111"/>
        <v>8.1740544936966142E-2</v>
      </c>
      <c r="BQ89" s="442">
        <f t="shared" si="111"/>
        <v>-2.2722839867369005E-2</v>
      </c>
      <c r="BR89" s="442">
        <f t="shared" si="112"/>
        <v>0.10568417090156212</v>
      </c>
      <c r="BS89" s="442">
        <f t="shared" si="112"/>
        <v>3.8287651879061801E-2</v>
      </c>
      <c r="BT89" s="442">
        <f t="shared" si="112"/>
        <v>1.3965396850028622E-3</v>
      </c>
      <c r="BU89" s="442">
        <f t="shared" si="112"/>
        <v>8.7521367521368187E-3</v>
      </c>
      <c r="BV89" s="442">
        <f t="shared" si="108"/>
        <v>2.0536462699078051E-2</v>
      </c>
      <c r="BW89" s="442">
        <f t="shared" si="108"/>
        <v>2.0572676127298628E-2</v>
      </c>
      <c r="BX89" s="442">
        <f t="shared" si="108"/>
        <v>1.9540791402051783E-2</v>
      </c>
      <c r="BY89" s="174">
        <f t="shared" si="51"/>
        <v>0.10038709677419355</v>
      </c>
      <c r="BZ89" s="174">
        <f t="shared" si="52"/>
        <v>5.659104326558162E-2</v>
      </c>
      <c r="CA89" s="174">
        <f t="shared" ref="CA89:DI89" si="113">E89/E85-1</f>
        <v>5.2586057775471318E-2</v>
      </c>
      <c r="CB89" s="174">
        <f t="shared" si="113"/>
        <v>2.9340775380902073E-2</v>
      </c>
      <c r="CC89" s="174">
        <f t="shared" si="113"/>
        <v>3.519163763066202E-2</v>
      </c>
      <c r="CD89" s="174">
        <f t="shared" si="113"/>
        <v>0.29156976744186025</v>
      </c>
      <c r="CE89" s="174">
        <f t="shared" si="113"/>
        <v>4.3321299638989119E-2</v>
      </c>
      <c r="CF89" s="174">
        <f t="shared" si="113"/>
        <v>-0.247263721338979</v>
      </c>
      <c r="CG89" s="174">
        <f t="shared" si="113"/>
        <v>0.14989640572921359</v>
      </c>
      <c r="CH89" s="174">
        <f t="shared" si="113"/>
        <v>8.5716689098250365E-2</v>
      </c>
      <c r="CI89" s="174">
        <f t="shared" si="113"/>
        <v>8.9549688114158865E-2</v>
      </c>
      <c r="CJ89" s="174">
        <f t="shared" si="113"/>
        <v>0.21769027882441616</v>
      </c>
      <c r="CK89" s="174">
        <f t="shared" si="113"/>
        <v>0.14834235453315303</v>
      </c>
      <c r="CL89" s="174">
        <f t="shared" si="113"/>
        <v>2.0592544359433473E-2</v>
      </c>
      <c r="CM89" s="174">
        <f t="shared" si="113"/>
        <v>3.9263589564610513E-2</v>
      </c>
      <c r="CN89" s="174">
        <f t="shared" si="113"/>
        <v>0.13386043945940984</v>
      </c>
      <c r="CO89" s="174">
        <f t="shared" si="113"/>
        <v>5.8644816792487564E-2</v>
      </c>
      <c r="CP89" s="174">
        <f t="shared" si="113"/>
        <v>1.8702893830836453E-2</v>
      </c>
      <c r="CQ89" s="174">
        <f t="shared" si="113"/>
        <v>0.10518253765636976</v>
      </c>
      <c r="CR89" s="174">
        <f t="shared" si="113"/>
        <v>0.18289085545722727</v>
      </c>
      <c r="CS89" s="174">
        <f t="shared" si="113"/>
        <v>8.8778800031453997E-2</v>
      </c>
      <c r="CT89" s="174">
        <f t="shared" si="113"/>
        <v>0.16530769230769238</v>
      </c>
      <c r="CU89" s="174">
        <f t="shared" si="113"/>
        <v>9.5483532803354754E-2</v>
      </c>
      <c r="CV89" s="174">
        <f t="shared" si="113"/>
        <v>8.4331880900508471E-2</v>
      </c>
      <c r="CW89" s="174">
        <f t="shared" si="113"/>
        <v>0.12662538699690407</v>
      </c>
      <c r="CX89" s="174">
        <f t="shared" si="113"/>
        <v>4.2733451261521394E-2</v>
      </c>
      <c r="CY89" s="174">
        <f t="shared" si="113"/>
        <v>-1.2978585334197934E-3</v>
      </c>
      <c r="CZ89" s="174">
        <f t="shared" si="113"/>
        <v>1.075052747915195E-2</v>
      </c>
      <c r="DA89" s="174">
        <f t="shared" si="113"/>
        <v>0.22591943957968486</v>
      </c>
      <c r="DB89" s="174">
        <f t="shared" si="113"/>
        <v>-5.9767310940138874E-2</v>
      </c>
      <c r="DC89" s="174">
        <f t="shared" si="113"/>
        <v>0.20034736411932985</v>
      </c>
      <c r="DD89" s="174">
        <f t="shared" si="113"/>
        <v>4.4559732783739481E-2</v>
      </c>
      <c r="DE89" s="174">
        <f t="shared" si="113"/>
        <v>3.7540192926044824E-2</v>
      </c>
      <c r="DF89" s="174">
        <f t="shared" si="113"/>
        <v>0.10401855870687715</v>
      </c>
      <c r="DG89" s="174">
        <f t="shared" si="113"/>
        <v>6.5925407109087786E-2</v>
      </c>
      <c r="DH89" s="174">
        <f t="shared" si="113"/>
        <v>6.3993696927252097E-2</v>
      </c>
      <c r="DI89" s="548">
        <f t="shared" si="113"/>
        <v>9.7458369851007864E-2</v>
      </c>
    </row>
    <row r="90" spans="2:113" x14ac:dyDescent="0.25">
      <c r="B90" s="126">
        <v>43070</v>
      </c>
      <c r="C90" s="438">
        <v>126.76</v>
      </c>
      <c r="D90" s="438">
        <v>124.32</v>
      </c>
      <c r="E90" s="438">
        <v>122.61</v>
      </c>
      <c r="F90" s="439">
        <v>135.18</v>
      </c>
      <c r="G90" s="439">
        <v>119.75</v>
      </c>
      <c r="H90" s="439">
        <v>133.80000000000001</v>
      </c>
      <c r="I90" s="439">
        <v>118.5</v>
      </c>
      <c r="J90" s="439">
        <v>112.12</v>
      </c>
      <c r="K90" s="439">
        <v>129.03</v>
      </c>
      <c r="L90" s="439">
        <v>127.53</v>
      </c>
      <c r="M90" s="439">
        <v>130.65</v>
      </c>
      <c r="N90" s="439">
        <v>132.99</v>
      </c>
      <c r="O90" s="439">
        <v>140.31</v>
      </c>
      <c r="P90" s="439">
        <v>130.28</v>
      </c>
      <c r="Q90" s="439">
        <v>120.07</v>
      </c>
      <c r="R90" s="439">
        <v>122.4</v>
      </c>
      <c r="S90" s="439">
        <v>111.59</v>
      </c>
      <c r="T90" s="439">
        <v>115.36</v>
      </c>
      <c r="U90" s="439">
        <v>132.68</v>
      </c>
      <c r="V90" s="439">
        <v>116.95</v>
      </c>
      <c r="W90" s="439">
        <v>135.9</v>
      </c>
      <c r="X90" s="439">
        <v>157.66999999999999</v>
      </c>
      <c r="Y90" s="439">
        <v>127.09</v>
      </c>
      <c r="Z90" s="439">
        <v>118.47</v>
      </c>
      <c r="AA90" s="439">
        <v>113.8</v>
      </c>
      <c r="AB90" s="439">
        <v>108.88</v>
      </c>
      <c r="AC90" s="439">
        <v>90.98</v>
      </c>
      <c r="AD90" s="439">
        <v>111.44</v>
      </c>
      <c r="AE90" s="439">
        <v>138.99</v>
      </c>
      <c r="AF90" s="439">
        <v>104.11</v>
      </c>
      <c r="AG90" s="439">
        <v>111.26</v>
      </c>
      <c r="AH90" s="439">
        <v>141.18</v>
      </c>
      <c r="AI90" s="439">
        <v>131.66</v>
      </c>
      <c r="AJ90" s="439">
        <v>160.6</v>
      </c>
      <c r="AK90" s="247">
        <v>122.84</v>
      </c>
      <c r="AL90" s="247">
        <v>122.66</v>
      </c>
      <c r="AM90" s="441">
        <v>125.89</v>
      </c>
      <c r="AN90" s="442">
        <f t="shared" si="109"/>
        <v>-9.0681676047529303E-3</v>
      </c>
      <c r="AO90" s="442">
        <f t="shared" si="109"/>
        <v>-7.6628352490422103E-3</v>
      </c>
      <c r="AP90" s="442">
        <f t="shared" si="109"/>
        <v>7.4774034511093657E-3</v>
      </c>
      <c r="AQ90" s="442">
        <f t="shared" si="109"/>
        <v>-9.4526269509781491E-3</v>
      </c>
      <c r="AR90" s="442">
        <f t="shared" si="109"/>
        <v>7.6573544261191451E-3</v>
      </c>
      <c r="AS90" s="442">
        <f t="shared" si="109"/>
        <v>3.8262435291471775E-3</v>
      </c>
      <c r="AT90" s="442">
        <f t="shared" si="109"/>
        <v>8.4395307620832583E-5</v>
      </c>
      <c r="AU90" s="442">
        <f t="shared" si="109"/>
        <v>0.18998089577584376</v>
      </c>
      <c r="AV90" s="442">
        <f t="shared" si="109"/>
        <v>1.08108108108107E-2</v>
      </c>
      <c r="AW90" s="442">
        <f t="shared" si="109"/>
        <v>-1.1931510033315162E-2</v>
      </c>
      <c r="AX90" s="442">
        <f t="shared" si="110"/>
        <v>2.4625519567092802E-2</v>
      </c>
      <c r="AY90" s="442">
        <f t="shared" si="110"/>
        <v>2.877697841726623E-2</v>
      </c>
      <c r="AZ90" s="442">
        <f t="shared" si="110"/>
        <v>3.3362792752982706E-2</v>
      </c>
      <c r="BA90" s="442">
        <f t="shared" si="110"/>
        <v>3.8998325225297004E-2</v>
      </c>
      <c r="BB90" s="442">
        <f t="shared" si="110"/>
        <v>8.0597766770211798E-3</v>
      </c>
      <c r="BC90" s="442">
        <f t="shared" si="110"/>
        <v>-7.54074434444163E-3</v>
      </c>
      <c r="BD90" s="442">
        <f t="shared" si="110"/>
        <v>-2.9567788503348069E-2</v>
      </c>
      <c r="BE90" s="442">
        <f t="shared" si="110"/>
        <v>5.3708439897698135E-2</v>
      </c>
      <c r="BF90" s="442">
        <f t="shared" si="110"/>
        <v>2.1637021637021636E-2</v>
      </c>
      <c r="BG90" s="442">
        <f t="shared" si="110"/>
        <v>5.6754665061484744E-3</v>
      </c>
      <c r="BH90" s="442">
        <f t="shared" si="111"/>
        <v>-1.8489094323270283E-2</v>
      </c>
      <c r="BI90" s="442">
        <f t="shared" si="111"/>
        <v>4.079477193214065E-2</v>
      </c>
      <c r="BJ90" s="442">
        <f t="shared" si="111"/>
        <v>1.3476874003189865E-2</v>
      </c>
      <c r="BK90" s="442">
        <f t="shared" si="111"/>
        <v>-8.2042695688573364E-3</v>
      </c>
      <c r="BL90" s="442">
        <f t="shared" si="111"/>
        <v>4.2410918750572568E-2</v>
      </c>
      <c r="BM90" s="442">
        <f t="shared" si="111"/>
        <v>-2.7857142857142914E-2</v>
      </c>
      <c r="BN90" s="442">
        <f t="shared" si="111"/>
        <v>-1.4728178470868492E-2</v>
      </c>
      <c r="BO90" s="442">
        <f t="shared" si="111"/>
        <v>0.10775347912524857</v>
      </c>
      <c r="BP90" s="442">
        <f t="shared" si="111"/>
        <v>4.5037593984962543E-2</v>
      </c>
      <c r="BQ90" s="442">
        <f t="shared" si="111"/>
        <v>3.891827162957795E-2</v>
      </c>
      <c r="BR90" s="442">
        <f t="shared" si="112"/>
        <v>-5.3025789428887471E-2</v>
      </c>
      <c r="BS90" s="442">
        <f t="shared" si="112"/>
        <v>-3.9461151177030751E-2</v>
      </c>
      <c r="BT90" s="442">
        <f t="shared" si="112"/>
        <v>2.0066630510575667E-2</v>
      </c>
      <c r="BU90" s="442">
        <f t="shared" si="112"/>
        <v>8.8592150749000176E-2</v>
      </c>
      <c r="BV90" s="442">
        <f t="shared" si="108"/>
        <v>8.9527720739219774E-3</v>
      </c>
      <c r="BW90" s="442">
        <f t="shared" si="108"/>
        <v>9.2150732269211666E-3</v>
      </c>
      <c r="BX90" s="442">
        <f t="shared" si="108"/>
        <v>5.350582973965734E-3</v>
      </c>
      <c r="BY90" s="174">
        <f t="shared" si="51"/>
        <v>4.2691453483589825E-2</v>
      </c>
      <c r="BZ90" s="174">
        <f t="shared" si="52"/>
        <v>3.5137385512073349E-2</v>
      </c>
      <c r="CA90" s="174">
        <f t="shared" ref="CA90:DI90" si="114">E90/E86-1</f>
        <v>5.1273257309440101E-2</v>
      </c>
      <c r="CB90" s="174">
        <f t="shared" si="114"/>
        <v>1.5932661957011929E-2</v>
      </c>
      <c r="CC90" s="174">
        <f t="shared" si="114"/>
        <v>2.8956865440797452E-2</v>
      </c>
      <c r="CD90" s="174">
        <f t="shared" si="114"/>
        <v>7.6861167002012065E-2</v>
      </c>
      <c r="CE90" s="174">
        <f t="shared" si="114"/>
        <v>5.0531914893616969E-2</v>
      </c>
      <c r="CF90" s="174">
        <f t="shared" si="114"/>
        <v>-0.13145867224417074</v>
      </c>
      <c r="CG90" s="174">
        <f t="shared" si="114"/>
        <v>0.13542766631467784</v>
      </c>
      <c r="CH90" s="174">
        <f t="shared" si="114"/>
        <v>5.9395248380129662E-2</v>
      </c>
      <c r="CI90" s="174">
        <f t="shared" si="114"/>
        <v>9.8822539949537491E-2</v>
      </c>
      <c r="CJ90" s="174">
        <f t="shared" si="114"/>
        <v>0.24324576984201185</v>
      </c>
      <c r="CK90" s="174">
        <f t="shared" si="114"/>
        <v>0.11952445543764467</v>
      </c>
      <c r="CL90" s="174">
        <f t="shared" si="114"/>
        <v>5.4386532858530234E-2</v>
      </c>
      <c r="CM90" s="174">
        <f t="shared" si="114"/>
        <v>3.3304647160068868E-2</v>
      </c>
      <c r="CN90" s="174">
        <f t="shared" si="114"/>
        <v>7.9650701243715316E-2</v>
      </c>
      <c r="CO90" s="174">
        <f t="shared" si="114"/>
        <v>1.7043383157127279E-2</v>
      </c>
      <c r="CP90" s="174">
        <f t="shared" si="114"/>
        <v>8.2176360225140854E-2</v>
      </c>
      <c r="CQ90" s="174">
        <f t="shared" si="114"/>
        <v>0.1118746333696472</v>
      </c>
      <c r="CR90" s="174">
        <f t="shared" si="114"/>
        <v>0.12918798879984572</v>
      </c>
      <c r="CS90" s="174">
        <f t="shared" si="114"/>
        <v>3.7325395008014794E-2</v>
      </c>
      <c r="CT90" s="174">
        <f t="shared" si="114"/>
        <v>0.18879589836386934</v>
      </c>
      <c r="CU90" s="174">
        <f t="shared" si="114"/>
        <v>8.6146483206563484E-2</v>
      </c>
      <c r="CV90" s="174">
        <f t="shared" si="114"/>
        <v>6.6624651120914757E-2</v>
      </c>
      <c r="CW90" s="174">
        <f t="shared" si="114"/>
        <v>0.11941766673224485</v>
      </c>
      <c r="CX90" s="174">
        <f t="shared" si="114"/>
        <v>8.4282671112345664E-3</v>
      </c>
      <c r="CY90" s="174">
        <f t="shared" si="114"/>
        <v>-1.3232104121475019E-2</v>
      </c>
      <c r="CZ90" s="174">
        <f t="shared" si="114"/>
        <v>6.0020926471987091E-2</v>
      </c>
      <c r="DA90" s="174">
        <f t="shared" si="114"/>
        <v>0.23087141339001072</v>
      </c>
      <c r="DB90" s="174">
        <f t="shared" si="114"/>
        <v>0.14431743240272588</v>
      </c>
      <c r="DC90" s="174">
        <f t="shared" si="114"/>
        <v>0.1205559472252995</v>
      </c>
      <c r="DD90" s="174">
        <f t="shared" si="114"/>
        <v>-2.6948790405954881E-2</v>
      </c>
      <c r="DE90" s="174">
        <f t="shared" si="114"/>
        <v>4.8081515682216081E-2</v>
      </c>
      <c r="DF90" s="174">
        <f t="shared" si="114"/>
        <v>0.16444315545243615</v>
      </c>
      <c r="DG90" s="174">
        <f t="shared" si="114"/>
        <v>6.0886086881423163E-2</v>
      </c>
      <c r="DH90" s="174">
        <f t="shared" si="114"/>
        <v>5.9972347044590313E-2</v>
      </c>
      <c r="DI90" s="548">
        <f t="shared" si="114"/>
        <v>7.7271949341091828E-2</v>
      </c>
    </row>
    <row r="91" spans="2:113" x14ac:dyDescent="0.25">
      <c r="B91" s="126">
        <v>43160</v>
      </c>
      <c r="C91" s="438">
        <v>128.07</v>
      </c>
      <c r="D91" s="438">
        <v>129.02000000000001</v>
      </c>
      <c r="E91" s="438">
        <v>123.33</v>
      </c>
      <c r="F91" s="439">
        <v>137.16</v>
      </c>
      <c r="G91" s="439">
        <v>123.22</v>
      </c>
      <c r="H91" s="439" t="s">
        <v>788</v>
      </c>
      <c r="I91" s="439">
        <v>120.79</v>
      </c>
      <c r="J91" s="439" t="s">
        <v>788</v>
      </c>
      <c r="K91" s="439">
        <v>133.08000000000001</v>
      </c>
      <c r="L91" s="439">
        <v>129.56</v>
      </c>
      <c r="M91" s="439">
        <v>132.86000000000001</v>
      </c>
      <c r="N91" s="439" t="s">
        <v>788</v>
      </c>
      <c r="O91" s="439">
        <v>148.04</v>
      </c>
      <c r="P91" s="439">
        <v>134.05000000000001</v>
      </c>
      <c r="Q91" s="439">
        <v>123.16</v>
      </c>
      <c r="R91" s="439">
        <v>125.58</v>
      </c>
      <c r="S91" s="439">
        <v>114.02</v>
      </c>
      <c r="T91" s="439">
        <v>124.83</v>
      </c>
      <c r="U91" s="439">
        <v>134.72999999999999</v>
      </c>
      <c r="V91" s="439" t="s">
        <v>788</v>
      </c>
      <c r="W91" s="439">
        <v>141.69</v>
      </c>
      <c r="X91" s="439">
        <v>152.36000000000001</v>
      </c>
      <c r="Y91" s="439">
        <v>127.37</v>
      </c>
      <c r="Z91" s="439">
        <v>120.18</v>
      </c>
      <c r="AA91" s="439">
        <v>109.91</v>
      </c>
      <c r="AB91" s="439" t="s">
        <v>788</v>
      </c>
      <c r="AC91" s="439">
        <v>90.88</v>
      </c>
      <c r="AD91" s="439" t="s">
        <v>788</v>
      </c>
      <c r="AE91" s="439">
        <v>145.6</v>
      </c>
      <c r="AF91" s="439" t="s">
        <v>788</v>
      </c>
      <c r="AG91" s="439">
        <v>114.08</v>
      </c>
      <c r="AH91" s="439">
        <v>142.43</v>
      </c>
      <c r="AI91" s="439">
        <v>132.94999999999999</v>
      </c>
      <c r="AJ91" s="439" t="s">
        <v>788</v>
      </c>
      <c r="AK91" s="247">
        <v>125.42</v>
      </c>
      <c r="AL91" s="247">
        <v>125.31</v>
      </c>
      <c r="AM91" s="441">
        <v>127.58</v>
      </c>
      <c r="AN91" s="442">
        <f t="shared" ref="AN91:AN98" si="115">C91/C90-1</f>
        <v>1.0334490375512706E-2</v>
      </c>
      <c r="AO91" s="442">
        <f t="shared" ref="AO91:AO98" si="116">D91/D90-1</f>
        <v>3.7805662805662887E-2</v>
      </c>
      <c r="AP91" s="442">
        <f t="shared" ref="AP91:AP98" si="117">E91/E90-1</f>
        <v>5.8722779544897463E-3</v>
      </c>
      <c r="AQ91" s="442">
        <f t="shared" ref="AQ91:AQ98" si="118">F91/F90-1</f>
        <v>1.464713715046595E-2</v>
      </c>
      <c r="AR91" s="442">
        <f t="shared" ref="AR91:AR98" si="119">G91/G90-1</f>
        <v>2.8977035490605374E-2</v>
      </c>
      <c r="AS91" s="442" t="str">
        <f t="shared" ref="AS91:AV92" si="120">IFERROR(H91/H90-1,"-")</f>
        <v>-</v>
      </c>
      <c r="AT91" s="442">
        <f t="shared" si="120"/>
        <v>1.9324894514767932E-2</v>
      </c>
      <c r="AU91" s="442" t="str">
        <f t="shared" si="120"/>
        <v>-</v>
      </c>
      <c r="AV91" s="442">
        <f t="shared" si="120"/>
        <v>3.1388049290862696E-2</v>
      </c>
      <c r="AW91" s="442">
        <f t="shared" ref="AW91:AZ92" si="121">IFERROR(L91/L90-1,"-")</f>
        <v>1.5917823257272756E-2</v>
      </c>
      <c r="AX91" s="442">
        <f t="shared" si="121"/>
        <v>1.6915422885572129E-2</v>
      </c>
      <c r="AY91" s="442" t="str">
        <f t="shared" si="121"/>
        <v>-</v>
      </c>
      <c r="AZ91" s="442">
        <f t="shared" si="121"/>
        <v>5.5092295631102406E-2</v>
      </c>
      <c r="BA91" s="442">
        <f t="shared" ref="BA91:BA98" si="122">IFERROR(P91/P90-1,"-")</f>
        <v>2.8937672704943296E-2</v>
      </c>
      <c r="BB91" s="442">
        <f t="shared" ref="BB91:BB98" si="123">IFERROR(Q91/Q90-1,"-")</f>
        <v>2.5734987923711206E-2</v>
      </c>
      <c r="BC91" s="442">
        <f t="shared" ref="BC91:BC98" si="124">IFERROR(R91/R90-1,"-")</f>
        <v>2.5980392156862653E-2</v>
      </c>
      <c r="BD91" s="442">
        <f t="shared" ref="BD91:BD98" si="125">IFERROR(S91/S90-1,"-")</f>
        <v>2.1776144815843557E-2</v>
      </c>
      <c r="BE91" s="442">
        <f t="shared" ref="BE91:BE98" si="126">IFERROR(T91/T90-1,"-")</f>
        <v>8.2090846047156774E-2</v>
      </c>
      <c r="BF91" s="442">
        <f t="shared" ref="BF91:BF98" si="127">IFERROR(U91/U90-1,"-")</f>
        <v>1.545070847151031E-2</v>
      </c>
      <c r="BG91" s="442" t="str">
        <f t="shared" ref="BG91:BG98" si="128">IFERROR(V91/V90-1,"-")</f>
        <v>-</v>
      </c>
      <c r="BH91" s="442">
        <f t="shared" ref="BH91:BH98" si="129">IFERROR(W91/W90-1,"-")</f>
        <v>4.2604856512141298E-2</v>
      </c>
      <c r="BI91" s="442">
        <f t="shared" ref="BI91:BI98" si="130">IFERROR(X91/X90-1,"-")</f>
        <v>-3.3677934927379805E-2</v>
      </c>
      <c r="BJ91" s="442">
        <f t="shared" ref="BJ91:BJ98" si="131">IFERROR(Y91/Y90-1,"-")</f>
        <v>2.2031631127548135E-3</v>
      </c>
      <c r="BK91" s="442">
        <f t="shared" ref="BK91:BK98" si="132">IFERROR(Z91/Z90-1,"-")</f>
        <v>1.4434033932641199E-2</v>
      </c>
      <c r="BL91" s="442">
        <f t="shared" ref="BL91:BL98" si="133">IFERROR(AA91/AA90-1,"-")</f>
        <v>-3.4182776801406023E-2</v>
      </c>
      <c r="BM91" s="442" t="str">
        <f t="shared" ref="BM91:BM98" si="134">IFERROR(AB91/AB90-1,"-")</f>
        <v>-</v>
      </c>
      <c r="BN91" s="442">
        <f t="shared" ref="BN91:BN98" si="135">IFERROR(AC91/AC90-1,"-")</f>
        <v>-1.0991426687184669E-3</v>
      </c>
      <c r="BO91" s="442" t="str">
        <f t="shared" ref="BO91:BO98" si="136">IFERROR(AD91/AD90-1,"-")</f>
        <v>-</v>
      </c>
      <c r="BP91" s="442">
        <f t="shared" ref="BP91:BP98" si="137">IFERROR(AE91/AE90-1,"-")</f>
        <v>4.7557378228649361E-2</v>
      </c>
      <c r="BQ91" s="442" t="str">
        <f t="shared" ref="BQ91:BQ98" si="138">IFERROR(AF91/AF90-1,"-")</f>
        <v>-</v>
      </c>
      <c r="BR91" s="442">
        <f t="shared" ref="BR91:BR98" si="139">IFERROR(AG91/AG90-1,"-")</f>
        <v>2.534603631134269E-2</v>
      </c>
      <c r="BS91" s="442">
        <f t="shared" ref="BS91:BS98" si="140">IFERROR(AH91/AH90-1,"-")</f>
        <v>8.8539453180336292E-3</v>
      </c>
      <c r="BT91" s="442">
        <f t="shared" ref="BT91:BT98" si="141">IFERROR(AI91/AI90-1,"-")</f>
        <v>9.7979644538963573E-3</v>
      </c>
      <c r="BU91" s="442" t="str">
        <f t="shared" ref="BU91:BU98" si="142">IFERROR(AJ91/AJ90-1,"-")</f>
        <v>-</v>
      </c>
      <c r="BV91" s="442">
        <f t="shared" ref="BV91:BV98" si="143">IFERROR(AK91/AK90-1,"-")</f>
        <v>2.1002930641484951E-2</v>
      </c>
      <c r="BW91" s="442">
        <f t="shared" ref="BW91:BW98" si="144">IFERROR(AL91/AL90-1,"-")</f>
        <v>2.1604435023642621E-2</v>
      </c>
      <c r="BX91" s="442">
        <f t="shared" ref="BX91:BX98" si="145">IFERROR(AM91/AM90-1,"-")</f>
        <v>1.3424418142823136E-2</v>
      </c>
      <c r="BY91" s="174">
        <f t="shared" si="51"/>
        <v>4.7350343473994139E-2</v>
      </c>
      <c r="BZ91" s="174">
        <f t="shared" si="52"/>
        <v>4.9284320104099111E-2</v>
      </c>
      <c r="CA91" s="174">
        <f t="shared" ref="CA91:CA98" si="146">E91/E87-1</f>
        <v>4.1462590778584607E-2</v>
      </c>
      <c r="CB91" s="174">
        <f t="shared" ref="CB91:CB98" si="147">F91/F87-1</f>
        <v>3.1355741033160189E-2</v>
      </c>
      <c r="CC91" s="174">
        <f t="shared" ref="CC91:CC98" si="148">G91/G87-1</f>
        <v>5.316239316239324E-2</v>
      </c>
      <c r="CD91" s="174" t="str">
        <f t="shared" ref="CD91:CD98" si="149">IFERROR(H91/H87-1,"-")</f>
        <v>-</v>
      </c>
      <c r="CE91" s="174">
        <f t="shared" ref="CE91:DI91" si="150">IFERROR(I91/I87-1,"-")</f>
        <v>4.3902860599775329E-2</v>
      </c>
      <c r="CF91" s="174" t="str">
        <f t="shared" si="150"/>
        <v>-</v>
      </c>
      <c r="CG91" s="174">
        <f t="shared" si="150"/>
        <v>0.12332236009116238</v>
      </c>
      <c r="CH91" s="174">
        <f t="shared" si="150"/>
        <v>8.2463029492856554E-2</v>
      </c>
      <c r="CI91" s="174">
        <f t="shared" si="150"/>
        <v>8.9909762100082169E-2</v>
      </c>
      <c r="CJ91" s="174" t="str">
        <f t="shared" si="150"/>
        <v>-</v>
      </c>
      <c r="CK91" s="174">
        <f t="shared" si="150"/>
        <v>0.15098740475820227</v>
      </c>
      <c r="CL91" s="174">
        <f t="shared" si="150"/>
        <v>5.3603709816867129E-2</v>
      </c>
      <c r="CM91" s="174">
        <f t="shared" si="150"/>
        <v>5.2199914566424699E-2</v>
      </c>
      <c r="CN91" s="174">
        <f t="shared" si="150"/>
        <v>6.7040530206474713E-2</v>
      </c>
      <c r="CO91" s="174">
        <f t="shared" si="150"/>
        <v>5.2900722976547687E-3</v>
      </c>
      <c r="CP91" s="174">
        <f t="shared" si="150"/>
        <v>0.17090329237407365</v>
      </c>
      <c r="CQ91" s="174">
        <f t="shared" si="150"/>
        <v>0.10779477059694109</v>
      </c>
      <c r="CR91" s="174" t="str">
        <f t="shared" si="150"/>
        <v>-</v>
      </c>
      <c r="CS91" s="174">
        <f t="shared" si="150"/>
        <v>9.1854820066270992E-2</v>
      </c>
      <c r="CT91" s="174">
        <f t="shared" si="150"/>
        <v>0.13085430119498276</v>
      </c>
      <c r="CU91" s="174">
        <f t="shared" si="150"/>
        <v>5.2557639864474037E-2</v>
      </c>
      <c r="CV91" s="174">
        <f t="shared" si="150"/>
        <v>6.0817371347868354E-2</v>
      </c>
      <c r="CW91" s="174">
        <f t="shared" si="150"/>
        <v>3.318292912201537E-2</v>
      </c>
      <c r="CX91" s="174" t="str">
        <f t="shared" si="150"/>
        <v>-</v>
      </c>
      <c r="CY91" s="174">
        <f t="shared" si="150"/>
        <v>-2.2059614763800806E-2</v>
      </c>
      <c r="CZ91" s="174" t="str">
        <f t="shared" si="150"/>
        <v>-</v>
      </c>
      <c r="DA91" s="174">
        <f t="shared" si="150"/>
        <v>0.24179104477611935</v>
      </c>
      <c r="DB91" s="174" t="str">
        <f t="shared" si="150"/>
        <v>-</v>
      </c>
      <c r="DC91" s="174">
        <f t="shared" si="150"/>
        <v>0.11493354182955429</v>
      </c>
      <c r="DD91" s="174">
        <f t="shared" si="150"/>
        <v>-4.2294244217321086E-2</v>
      </c>
      <c r="DE91" s="174">
        <f t="shared" si="150"/>
        <v>4.8170923998738457E-2</v>
      </c>
      <c r="DF91" s="174" t="str">
        <f t="shared" si="150"/>
        <v>-</v>
      </c>
      <c r="DG91" s="174">
        <f t="shared" si="150"/>
        <v>6.3873102044278651E-2</v>
      </c>
      <c r="DH91" s="174">
        <f t="shared" si="150"/>
        <v>6.3932755985736112E-2</v>
      </c>
      <c r="DI91" s="548">
        <f t="shared" si="150"/>
        <v>6.6722408026755886E-2</v>
      </c>
    </row>
    <row r="92" spans="2:113" x14ac:dyDescent="0.25">
      <c r="B92" s="126">
        <v>43252</v>
      </c>
      <c r="C92" s="438">
        <v>133.03</v>
      </c>
      <c r="D92" s="438">
        <v>129.87</v>
      </c>
      <c r="E92" s="438">
        <v>123.11</v>
      </c>
      <c r="F92" s="439">
        <v>130.62</v>
      </c>
      <c r="G92" s="439">
        <v>126.32</v>
      </c>
      <c r="H92" s="439" t="s">
        <v>788</v>
      </c>
      <c r="I92" s="439">
        <v>120.99</v>
      </c>
      <c r="J92" s="439" t="s">
        <v>788</v>
      </c>
      <c r="K92" s="439">
        <v>137.02000000000001</v>
      </c>
      <c r="L92" s="439">
        <v>136.57</v>
      </c>
      <c r="M92" s="439">
        <v>137.69</v>
      </c>
      <c r="N92" s="439">
        <v>133.83000000000001</v>
      </c>
      <c r="O92" s="439">
        <v>150.46</v>
      </c>
      <c r="P92" s="439">
        <v>140.91</v>
      </c>
      <c r="Q92" s="439">
        <v>125.8</v>
      </c>
      <c r="R92" s="439">
        <v>127.4</v>
      </c>
      <c r="S92" s="439">
        <v>117.42</v>
      </c>
      <c r="T92" s="439">
        <v>130.02000000000001</v>
      </c>
      <c r="U92" s="439">
        <v>139.13999999999999</v>
      </c>
      <c r="V92" s="439" t="s">
        <v>788</v>
      </c>
      <c r="W92" s="439">
        <v>138.21</v>
      </c>
      <c r="X92" s="439">
        <v>162.68</v>
      </c>
      <c r="Y92" s="439">
        <v>127.31</v>
      </c>
      <c r="Z92" s="439">
        <v>122.6</v>
      </c>
      <c r="AA92" s="439">
        <v>113.56</v>
      </c>
      <c r="AB92" s="439" t="s">
        <v>788</v>
      </c>
      <c r="AC92" s="439">
        <v>97.81</v>
      </c>
      <c r="AD92" s="439" t="s">
        <v>788</v>
      </c>
      <c r="AE92" s="439">
        <v>148.24</v>
      </c>
      <c r="AF92" s="439" t="s">
        <v>788</v>
      </c>
      <c r="AG92" s="439">
        <v>111.35</v>
      </c>
      <c r="AH92" s="439">
        <v>141.4</v>
      </c>
      <c r="AI92" s="439">
        <v>134.04</v>
      </c>
      <c r="AJ92" s="439" t="s">
        <v>788</v>
      </c>
      <c r="AK92" s="247">
        <v>128.27000000000001</v>
      </c>
      <c r="AL92" s="247">
        <v>128.13</v>
      </c>
      <c r="AM92" s="441">
        <v>130.86000000000001</v>
      </c>
      <c r="AN92" s="442">
        <f t="shared" si="115"/>
        <v>3.872882017646595E-2</v>
      </c>
      <c r="AO92" s="442">
        <f t="shared" si="116"/>
        <v>6.588125871957784E-3</v>
      </c>
      <c r="AP92" s="442">
        <f t="shared" si="117"/>
        <v>-1.7838319954592841E-3</v>
      </c>
      <c r="AQ92" s="442">
        <f t="shared" si="118"/>
        <v>-4.7681539807523987E-2</v>
      </c>
      <c r="AR92" s="442">
        <f t="shared" si="119"/>
        <v>2.5158253530271013E-2</v>
      </c>
      <c r="AS92" s="442" t="str">
        <f t="shared" si="120"/>
        <v>-</v>
      </c>
      <c r="AT92" s="442">
        <f t="shared" si="120"/>
        <v>1.6557662058116485E-3</v>
      </c>
      <c r="AU92" s="442" t="str">
        <f t="shared" si="120"/>
        <v>-</v>
      </c>
      <c r="AV92" s="442">
        <f t="shared" si="120"/>
        <v>2.9606251878569356E-2</v>
      </c>
      <c r="AW92" s="442">
        <f t="shared" ref="AW92:AY98" si="151">IFERROR(L92/L91-1,"-")</f>
        <v>5.4106205619018244E-2</v>
      </c>
      <c r="AX92" s="442">
        <f t="shared" si="151"/>
        <v>3.6354056902001997E-2</v>
      </c>
      <c r="AY92" s="442" t="str">
        <f t="shared" si="151"/>
        <v>-</v>
      </c>
      <c r="AZ92" s="442">
        <f t="shared" si="121"/>
        <v>1.6346933261280894E-2</v>
      </c>
      <c r="BA92" s="442">
        <f t="shared" si="122"/>
        <v>5.1174934725848553E-2</v>
      </c>
      <c r="BB92" s="442">
        <f t="shared" si="123"/>
        <v>2.1435531016563925E-2</v>
      </c>
      <c r="BC92" s="442">
        <f t="shared" si="124"/>
        <v>1.449275362318847E-2</v>
      </c>
      <c r="BD92" s="442">
        <f t="shared" si="125"/>
        <v>2.9819329942115447E-2</v>
      </c>
      <c r="BE92" s="442">
        <f t="shared" si="126"/>
        <v>4.1576544099976021E-2</v>
      </c>
      <c r="BF92" s="442">
        <f t="shared" si="127"/>
        <v>3.2732130928523784E-2</v>
      </c>
      <c r="BG92" s="442" t="str">
        <f t="shared" si="128"/>
        <v>-</v>
      </c>
      <c r="BH92" s="442">
        <f t="shared" si="129"/>
        <v>-2.4560660597078066E-2</v>
      </c>
      <c r="BI92" s="442">
        <f t="shared" si="130"/>
        <v>6.7734313468101881E-2</v>
      </c>
      <c r="BJ92" s="442">
        <f t="shared" si="131"/>
        <v>-4.7106854047263003E-4</v>
      </c>
      <c r="BK92" s="442">
        <f t="shared" si="132"/>
        <v>2.013646197370611E-2</v>
      </c>
      <c r="BL92" s="442">
        <f t="shared" si="133"/>
        <v>3.3208989172959669E-2</v>
      </c>
      <c r="BM92" s="442" t="str">
        <f t="shared" si="134"/>
        <v>-</v>
      </c>
      <c r="BN92" s="442">
        <f t="shared" si="135"/>
        <v>7.6254401408450745E-2</v>
      </c>
      <c r="BO92" s="442" t="str">
        <f t="shared" si="136"/>
        <v>-</v>
      </c>
      <c r="BP92" s="442">
        <f t="shared" si="137"/>
        <v>1.8131868131868289E-2</v>
      </c>
      <c r="BQ92" s="442" t="str">
        <f t="shared" si="138"/>
        <v>-</v>
      </c>
      <c r="BR92" s="442">
        <f t="shared" si="139"/>
        <v>-2.3930575035063129E-2</v>
      </c>
      <c r="BS92" s="442">
        <f t="shared" si="140"/>
        <v>-7.2316225514287291E-3</v>
      </c>
      <c r="BT92" s="442">
        <f t="shared" si="141"/>
        <v>8.1985708913125954E-3</v>
      </c>
      <c r="BU92" s="442" t="str">
        <f t="shared" si="142"/>
        <v>-</v>
      </c>
      <c r="BV92" s="442">
        <f t="shared" si="143"/>
        <v>2.2723648540902586E-2</v>
      </c>
      <c r="BW92" s="442">
        <f t="shared" si="144"/>
        <v>2.2504189609767744E-2</v>
      </c>
      <c r="BX92" s="442">
        <f t="shared" si="145"/>
        <v>2.5709358833673202E-2</v>
      </c>
      <c r="BY92" s="174">
        <f t="shared" si="51"/>
        <v>7.0750160978750865E-2</v>
      </c>
      <c r="BZ92" s="174">
        <f t="shared" si="52"/>
        <v>3.1205335874225915E-2</v>
      </c>
      <c r="CA92" s="174">
        <f t="shared" si="146"/>
        <v>2.7800968442143859E-2</v>
      </c>
      <c r="CB92" s="174">
        <f t="shared" si="147"/>
        <v>-2.464157706093173E-2</v>
      </c>
      <c r="CC92" s="174">
        <f t="shared" si="148"/>
        <v>8.1044073598630639E-2</v>
      </c>
      <c r="CD92" s="174" t="str">
        <f t="shared" si="149"/>
        <v>-</v>
      </c>
      <c r="CE92" s="174">
        <f t="shared" ref="CE92:DI92" si="152">IFERROR(I92/I88-1,"-")</f>
        <v>5.4930682709913636E-2</v>
      </c>
      <c r="CF92" s="174" t="str">
        <f t="shared" si="152"/>
        <v>-</v>
      </c>
      <c r="CG92" s="174">
        <f t="shared" si="152"/>
        <v>0.12606837606837606</v>
      </c>
      <c r="CH92" s="174">
        <f t="shared" si="152"/>
        <v>0.11576797385620896</v>
      </c>
      <c r="CI92" s="174">
        <f t="shared" si="152"/>
        <v>9.8707309288222245E-2</v>
      </c>
      <c r="CJ92" s="174">
        <f t="shared" si="152"/>
        <v>9.3918587542913157E-2</v>
      </c>
      <c r="CK92" s="174">
        <f t="shared" si="152"/>
        <v>9.7927612375948714E-2</v>
      </c>
      <c r="CL92" s="174">
        <f t="shared" si="152"/>
        <v>0.10327278421547126</v>
      </c>
      <c r="CM92" s="174">
        <f t="shared" si="152"/>
        <v>7.3378839590443556E-2</v>
      </c>
      <c r="CN92" s="174">
        <f t="shared" si="152"/>
        <v>3.636215732530701E-2</v>
      </c>
      <c r="CO92" s="174">
        <f t="shared" si="152"/>
        <v>1.9624869746439844E-2</v>
      </c>
      <c r="CP92" s="174">
        <f t="shared" si="152"/>
        <v>0.17739744634610166</v>
      </c>
      <c r="CQ92" s="174">
        <f t="shared" si="152"/>
        <v>0.11965880743542279</v>
      </c>
      <c r="CR92" s="174" t="str">
        <f t="shared" si="152"/>
        <v>-</v>
      </c>
      <c r="CS92" s="174">
        <f t="shared" si="152"/>
        <v>-3.3890972021920485E-3</v>
      </c>
      <c r="CT92" s="174">
        <f t="shared" si="152"/>
        <v>0.13841847445766264</v>
      </c>
      <c r="CU92" s="174">
        <f t="shared" si="152"/>
        <v>2.9349935316946851E-2</v>
      </c>
      <c r="CV92" s="174">
        <f t="shared" si="152"/>
        <v>4.021720685559127E-2</v>
      </c>
      <c r="CW92" s="174">
        <f t="shared" si="152"/>
        <v>5.3041543026706162E-2</v>
      </c>
      <c r="CX92" s="174" t="str">
        <f t="shared" si="152"/>
        <v>-</v>
      </c>
      <c r="CY92" s="174">
        <f t="shared" si="152"/>
        <v>7.4126949264221365E-2</v>
      </c>
      <c r="CZ92" s="174" t="str">
        <f t="shared" si="152"/>
        <v>-</v>
      </c>
      <c r="DA92" s="174">
        <f t="shared" si="152"/>
        <v>0.205693371289142</v>
      </c>
      <c r="DB92" s="174" t="str">
        <f t="shared" si="152"/>
        <v>-</v>
      </c>
      <c r="DC92" s="174">
        <f t="shared" si="152"/>
        <v>4.7901373988330498E-2</v>
      </c>
      <c r="DD92" s="174">
        <f t="shared" si="152"/>
        <v>-1.1302627860977355E-3</v>
      </c>
      <c r="DE92" s="174">
        <f t="shared" si="152"/>
        <v>3.9956552098688869E-2</v>
      </c>
      <c r="DF92" s="174" t="str">
        <f t="shared" si="152"/>
        <v>-</v>
      </c>
      <c r="DG92" s="174">
        <f t="shared" si="152"/>
        <v>7.5188600167644726E-2</v>
      </c>
      <c r="DH92" s="174">
        <f t="shared" si="152"/>
        <v>7.5908976404399864E-2</v>
      </c>
      <c r="DI92" s="548">
        <f t="shared" si="152"/>
        <v>6.5461651196873749E-2</v>
      </c>
    </row>
    <row r="93" spans="2:113" x14ac:dyDescent="0.25">
      <c r="B93" s="126">
        <v>43344</v>
      </c>
      <c r="C93" s="438">
        <v>135.83000000000001</v>
      </c>
      <c r="D93" s="438">
        <v>134.83000000000001</v>
      </c>
      <c r="E93" s="438">
        <v>123.5</v>
      </c>
      <c r="F93" s="439">
        <v>137.53</v>
      </c>
      <c r="G93" s="439">
        <v>128.72</v>
      </c>
      <c r="H93" s="439" t="s">
        <v>788</v>
      </c>
      <c r="I93" s="439">
        <v>124.87</v>
      </c>
      <c r="J93" s="439" t="s">
        <v>788</v>
      </c>
      <c r="K93" s="439">
        <v>141.38999999999999</v>
      </c>
      <c r="L93" s="439">
        <v>144.79</v>
      </c>
      <c r="M93" s="439">
        <v>140.08000000000001</v>
      </c>
      <c r="N93" s="439">
        <v>130.66999999999999</v>
      </c>
      <c r="O93" s="439">
        <v>159.66999999999999</v>
      </c>
      <c r="P93" s="439">
        <v>152.55000000000001</v>
      </c>
      <c r="Q93" s="439">
        <v>128.77000000000001</v>
      </c>
      <c r="R93" s="439">
        <v>131.69999999999999</v>
      </c>
      <c r="S93" s="439">
        <v>118.56</v>
      </c>
      <c r="T93" s="439">
        <v>134.02000000000001</v>
      </c>
      <c r="U93" s="439">
        <v>140.54</v>
      </c>
      <c r="V93" s="439" t="s">
        <v>788</v>
      </c>
      <c r="W93" s="439">
        <v>144.61000000000001</v>
      </c>
      <c r="X93" s="439">
        <v>169.03</v>
      </c>
      <c r="Y93" s="439">
        <v>129.69</v>
      </c>
      <c r="Z93" s="439">
        <v>127.84</v>
      </c>
      <c r="AA93" s="439">
        <v>113.43</v>
      </c>
      <c r="AB93" s="439" t="s">
        <v>788</v>
      </c>
      <c r="AC93" s="439">
        <v>93.22</v>
      </c>
      <c r="AD93" s="439" t="s">
        <v>788</v>
      </c>
      <c r="AE93" s="439">
        <v>150.68</v>
      </c>
      <c r="AF93" s="439" t="s">
        <v>788</v>
      </c>
      <c r="AG93" s="439">
        <v>112.92</v>
      </c>
      <c r="AH93" s="439">
        <v>141.44</v>
      </c>
      <c r="AI93" s="439">
        <v>141.01</v>
      </c>
      <c r="AJ93" s="439" t="s">
        <v>788</v>
      </c>
      <c r="AK93" s="247">
        <v>130.99</v>
      </c>
      <c r="AL93" s="247">
        <v>130.82</v>
      </c>
      <c r="AM93" s="441">
        <v>135</v>
      </c>
      <c r="AN93" s="442">
        <f t="shared" si="115"/>
        <v>2.104788393595447E-2</v>
      </c>
      <c r="AO93" s="442">
        <f t="shared" si="116"/>
        <v>3.8192038192038202E-2</v>
      </c>
      <c r="AP93" s="442">
        <f t="shared" si="117"/>
        <v>3.1678986272438703E-3</v>
      </c>
      <c r="AQ93" s="442">
        <f t="shared" si="118"/>
        <v>5.2901546470678351E-2</v>
      </c>
      <c r="AR93" s="442">
        <f t="shared" si="119"/>
        <v>1.899936668777702E-2</v>
      </c>
      <c r="AS93" s="442" t="str">
        <f t="shared" ref="AS93:AV98" si="153">IFERROR(H93/H92-1,"-")</f>
        <v>-</v>
      </c>
      <c r="AT93" s="442">
        <f t="shared" si="153"/>
        <v>3.2068766013720218E-2</v>
      </c>
      <c r="AU93" s="442" t="str">
        <f t="shared" si="153"/>
        <v>-</v>
      </c>
      <c r="AV93" s="442">
        <f t="shared" si="153"/>
        <v>3.1893154284045933E-2</v>
      </c>
      <c r="AW93" s="442">
        <f t="shared" si="151"/>
        <v>6.0188914109980285E-2</v>
      </c>
      <c r="AX93" s="442">
        <f t="shared" si="151"/>
        <v>1.7357832812840535E-2</v>
      </c>
      <c r="AY93" s="442">
        <f t="shared" si="151"/>
        <v>-2.3612045131883863E-2</v>
      </c>
      <c r="AZ93" s="442">
        <f t="shared" ref="AZ93:AZ98" si="154">IFERROR(O93/O92-1,"-")</f>
        <v>6.1212282334174972E-2</v>
      </c>
      <c r="BA93" s="442">
        <f t="shared" si="122"/>
        <v>8.2605918671492473E-2</v>
      </c>
      <c r="BB93" s="442">
        <f t="shared" si="123"/>
        <v>2.3608903020667871E-2</v>
      </c>
      <c r="BC93" s="442">
        <f t="shared" si="124"/>
        <v>3.3751962323390838E-2</v>
      </c>
      <c r="BD93" s="442">
        <f t="shared" si="125"/>
        <v>9.7087378640776656E-3</v>
      </c>
      <c r="BE93" s="442">
        <f t="shared" si="126"/>
        <v>3.0764497769574017E-2</v>
      </c>
      <c r="BF93" s="442">
        <f t="shared" si="127"/>
        <v>1.0061808250682702E-2</v>
      </c>
      <c r="BG93" s="442" t="str">
        <f t="shared" si="128"/>
        <v>-</v>
      </c>
      <c r="BH93" s="442">
        <f t="shared" si="129"/>
        <v>4.6306345416395445E-2</v>
      </c>
      <c r="BI93" s="442">
        <f t="shared" si="130"/>
        <v>3.9033685763461889E-2</v>
      </c>
      <c r="BJ93" s="442">
        <f t="shared" si="131"/>
        <v>1.8694525174770105E-2</v>
      </c>
      <c r="BK93" s="442">
        <f t="shared" si="132"/>
        <v>4.2740619902120747E-2</v>
      </c>
      <c r="BL93" s="442">
        <f t="shared" si="133"/>
        <v>-1.1447692849594349E-3</v>
      </c>
      <c r="BM93" s="442" t="str">
        <f t="shared" si="134"/>
        <v>-</v>
      </c>
      <c r="BN93" s="442">
        <f t="shared" si="135"/>
        <v>-4.6927717002351543E-2</v>
      </c>
      <c r="BO93" s="442" t="str">
        <f t="shared" si="136"/>
        <v>-</v>
      </c>
      <c r="BP93" s="442">
        <f t="shared" si="137"/>
        <v>1.6459794927145222E-2</v>
      </c>
      <c r="BQ93" s="442" t="str">
        <f t="shared" si="138"/>
        <v>-</v>
      </c>
      <c r="BR93" s="442">
        <f t="shared" si="139"/>
        <v>1.4099685675797113E-2</v>
      </c>
      <c r="BS93" s="442">
        <f t="shared" si="140"/>
        <v>2.8288543140031486E-4</v>
      </c>
      <c r="BT93" s="442">
        <f t="shared" si="141"/>
        <v>5.1999403163234925E-2</v>
      </c>
      <c r="BU93" s="442" t="str">
        <f t="shared" si="142"/>
        <v>-</v>
      </c>
      <c r="BV93" s="442">
        <f t="shared" si="143"/>
        <v>2.1205270133312526E-2</v>
      </c>
      <c r="BW93" s="442">
        <f t="shared" si="144"/>
        <v>2.0994302661359487E-2</v>
      </c>
      <c r="BX93" s="442">
        <f t="shared" si="145"/>
        <v>3.1636863823933936E-2</v>
      </c>
      <c r="BY93" s="174">
        <f t="shared" ref="BY93:BZ98" si="155">C93/C89-1</f>
        <v>6.1835522201376003E-2</v>
      </c>
      <c r="BZ93" s="174">
        <f t="shared" si="155"/>
        <v>7.622924648786733E-2</v>
      </c>
      <c r="CA93" s="174">
        <f t="shared" si="146"/>
        <v>1.4790468364831444E-2</v>
      </c>
      <c r="CB93" s="174">
        <f t="shared" si="147"/>
        <v>7.7672748589434626E-3</v>
      </c>
      <c r="CC93" s="174">
        <f t="shared" si="148"/>
        <v>8.3136990912150655E-2</v>
      </c>
      <c r="CD93" s="174" t="str">
        <f t="shared" si="149"/>
        <v>-</v>
      </c>
      <c r="CE93" s="174">
        <f t="shared" ref="CE93:CN98" si="156">IFERROR(I93/I89-1,"-")</f>
        <v>5.3844206262131822E-2</v>
      </c>
      <c r="CF93" s="174" t="str">
        <f t="shared" si="156"/>
        <v>-</v>
      </c>
      <c r="CG93" s="174">
        <f t="shared" si="156"/>
        <v>0.10763807285546401</v>
      </c>
      <c r="CH93" s="174">
        <f t="shared" si="156"/>
        <v>0.12179437514526992</v>
      </c>
      <c r="CI93" s="174">
        <f t="shared" si="156"/>
        <v>9.8580503489922311E-2</v>
      </c>
      <c r="CJ93" s="174">
        <f t="shared" si="156"/>
        <v>1.0830045640906505E-2</v>
      </c>
      <c r="CK93" s="174">
        <f t="shared" si="156"/>
        <v>0.17594638385623784</v>
      </c>
      <c r="CL93" s="174">
        <f t="shared" si="156"/>
        <v>0.2166041949118751</v>
      </c>
      <c r="CM93" s="174">
        <f t="shared" si="156"/>
        <v>8.1101502812526371E-2</v>
      </c>
      <c r="CN93" s="174">
        <f t="shared" si="156"/>
        <v>6.7866699099975669E-2</v>
      </c>
      <c r="CO93" s="174">
        <f t="shared" ref="CO93:CX98" si="157">IFERROR(S93/S89-1,"-")</f>
        <v>3.1046177928515606E-2</v>
      </c>
      <c r="CP93" s="174">
        <f t="shared" si="157"/>
        <v>0.22415052977712824</v>
      </c>
      <c r="CQ93" s="174">
        <f t="shared" si="157"/>
        <v>8.2159082159082075E-2</v>
      </c>
      <c r="CR93" s="174" t="str">
        <f t="shared" si="157"/>
        <v>-</v>
      </c>
      <c r="CS93" s="174">
        <f t="shared" si="157"/>
        <v>4.4417160190668881E-2</v>
      </c>
      <c r="CT93" s="174">
        <f t="shared" si="157"/>
        <v>0.11578322001452235</v>
      </c>
      <c r="CU93" s="174">
        <f t="shared" si="157"/>
        <v>3.4210526315789469E-2</v>
      </c>
      <c r="CV93" s="174">
        <f t="shared" si="157"/>
        <v>7.0238593553788142E-2</v>
      </c>
      <c r="CW93" s="174">
        <f t="shared" si="157"/>
        <v>3.9021709260786075E-2</v>
      </c>
      <c r="CX93" s="174" t="str">
        <f t="shared" si="157"/>
        <v>-</v>
      </c>
      <c r="CY93" s="174">
        <f t="shared" ref="CY93:DH98" si="158">IFERROR(AC93/AC89-1,"-")</f>
        <v>9.5299978340912528E-3</v>
      </c>
      <c r="CZ93" s="174" t="str">
        <f t="shared" si="158"/>
        <v>-</v>
      </c>
      <c r="DA93" s="174">
        <f t="shared" si="158"/>
        <v>0.13293233082706779</v>
      </c>
      <c r="DB93" s="174" t="str">
        <f t="shared" si="158"/>
        <v>-</v>
      </c>
      <c r="DC93" s="174">
        <f t="shared" si="158"/>
        <v>-3.8896927398076375E-2</v>
      </c>
      <c r="DD93" s="174">
        <f t="shared" si="158"/>
        <v>-3.7692203020819104E-2</v>
      </c>
      <c r="DE93" s="174">
        <f t="shared" si="158"/>
        <v>9.2507941427132589E-2</v>
      </c>
      <c r="DF93" s="174" t="str">
        <f t="shared" si="158"/>
        <v>-</v>
      </c>
      <c r="DG93" s="174">
        <f t="shared" si="158"/>
        <v>7.5893223819301969E-2</v>
      </c>
      <c r="DH93" s="174">
        <f t="shared" si="158"/>
        <v>7.635346388020392E-2</v>
      </c>
      <c r="DI93" s="548">
        <f t="shared" ref="DI93:DI98" si="159">IFERROR(AM93/AM89-1,"-")</f>
        <v>7.8102539530426451E-2</v>
      </c>
    </row>
    <row r="94" spans="2:113" x14ac:dyDescent="0.25">
      <c r="B94" s="126">
        <v>43435</v>
      </c>
      <c r="C94" s="438">
        <v>139.12</v>
      </c>
      <c r="D94" s="438">
        <v>133.71</v>
      </c>
      <c r="E94" s="438">
        <v>127.16</v>
      </c>
      <c r="F94" s="439">
        <v>133.51</v>
      </c>
      <c r="G94" s="439">
        <v>130.91</v>
      </c>
      <c r="H94" s="439">
        <v>162.61000000000001</v>
      </c>
      <c r="I94" s="439">
        <v>120.49</v>
      </c>
      <c r="J94" s="439" t="s">
        <v>788</v>
      </c>
      <c r="K94" s="439">
        <v>143.07</v>
      </c>
      <c r="L94" s="439">
        <v>145.94999999999999</v>
      </c>
      <c r="M94" s="439">
        <v>145.83000000000001</v>
      </c>
      <c r="N94" s="439">
        <v>126.95</v>
      </c>
      <c r="O94" s="439">
        <v>161.13</v>
      </c>
      <c r="P94" s="439">
        <v>155.02000000000001</v>
      </c>
      <c r="Q94" s="439">
        <v>130.56</v>
      </c>
      <c r="R94" s="439">
        <v>136.25</v>
      </c>
      <c r="S94" s="439">
        <v>118.36</v>
      </c>
      <c r="T94" s="439">
        <v>139.85</v>
      </c>
      <c r="U94" s="439">
        <v>142.43</v>
      </c>
      <c r="V94" s="439">
        <v>135.28</v>
      </c>
      <c r="W94" s="439">
        <v>156.01</v>
      </c>
      <c r="X94" s="439">
        <v>172.52</v>
      </c>
      <c r="Y94" s="439">
        <v>128.46</v>
      </c>
      <c r="Z94" s="439">
        <v>131.56</v>
      </c>
      <c r="AA94" s="439">
        <v>108.04</v>
      </c>
      <c r="AB94" s="439">
        <v>110.66</v>
      </c>
      <c r="AC94" s="439">
        <v>103.59</v>
      </c>
      <c r="AD94" s="439">
        <v>120.74</v>
      </c>
      <c r="AE94" s="439">
        <v>149.21</v>
      </c>
      <c r="AF94" s="439" t="s">
        <v>788</v>
      </c>
      <c r="AG94" s="439">
        <v>113.32</v>
      </c>
      <c r="AH94" s="439">
        <v>141.44</v>
      </c>
      <c r="AI94" s="439">
        <v>142.11000000000001</v>
      </c>
      <c r="AJ94" s="439" t="s">
        <v>788</v>
      </c>
      <c r="AK94" s="247">
        <v>132.80000000000001</v>
      </c>
      <c r="AL94" s="247">
        <v>132.63</v>
      </c>
      <c r="AM94" s="441">
        <v>137.49</v>
      </c>
      <c r="AN94" s="442">
        <f t="shared" si="115"/>
        <v>2.4221453287197159E-2</v>
      </c>
      <c r="AO94" s="442">
        <f t="shared" si="116"/>
        <v>-8.3067566565304674E-3</v>
      </c>
      <c r="AP94" s="442">
        <f t="shared" si="117"/>
        <v>2.9635627530364417E-2</v>
      </c>
      <c r="AQ94" s="442">
        <f t="shared" si="118"/>
        <v>-2.9229986184832524E-2</v>
      </c>
      <c r="AR94" s="442">
        <f t="shared" si="119"/>
        <v>1.7013673088875025E-2</v>
      </c>
      <c r="AS94" s="442" t="str">
        <f t="shared" si="153"/>
        <v>-</v>
      </c>
      <c r="AT94" s="442">
        <f t="shared" si="153"/>
        <v>-3.5076479538720395E-2</v>
      </c>
      <c r="AU94" s="442" t="str">
        <f t="shared" si="153"/>
        <v>-</v>
      </c>
      <c r="AV94" s="442">
        <f t="shared" si="153"/>
        <v>1.1882028431996705E-2</v>
      </c>
      <c r="AW94" s="442">
        <f t="shared" si="151"/>
        <v>8.0116030112575842E-3</v>
      </c>
      <c r="AX94" s="442">
        <f t="shared" si="151"/>
        <v>4.104797258709314E-2</v>
      </c>
      <c r="AY94" s="442">
        <f t="shared" si="151"/>
        <v>-2.8468661513736726E-2</v>
      </c>
      <c r="AZ94" s="442">
        <f t="shared" si="154"/>
        <v>9.1438592096197979E-3</v>
      </c>
      <c r="BA94" s="442">
        <f t="shared" si="122"/>
        <v>1.6191412651589632E-2</v>
      </c>
      <c r="BB94" s="442">
        <f t="shared" si="123"/>
        <v>1.3900753281043565E-2</v>
      </c>
      <c r="BC94" s="442">
        <f t="shared" si="124"/>
        <v>3.4548215641609703E-2</v>
      </c>
      <c r="BD94" s="442">
        <f t="shared" si="125"/>
        <v>-1.6869095816464119E-3</v>
      </c>
      <c r="BE94" s="442">
        <f t="shared" si="126"/>
        <v>4.3500970004476835E-2</v>
      </c>
      <c r="BF94" s="442">
        <f t="shared" si="127"/>
        <v>1.3448128646648794E-2</v>
      </c>
      <c r="BG94" s="442" t="str">
        <f t="shared" si="128"/>
        <v>-</v>
      </c>
      <c r="BH94" s="442">
        <f t="shared" si="129"/>
        <v>7.8832722494986296E-2</v>
      </c>
      <c r="BI94" s="442">
        <f t="shared" si="130"/>
        <v>2.0647222386558584E-2</v>
      </c>
      <c r="BJ94" s="442">
        <f t="shared" si="131"/>
        <v>-9.4841545223224299E-3</v>
      </c>
      <c r="BK94" s="442">
        <f t="shared" si="132"/>
        <v>2.9098873591989927E-2</v>
      </c>
      <c r="BL94" s="442">
        <f t="shared" si="133"/>
        <v>-4.7518293220488395E-2</v>
      </c>
      <c r="BM94" s="442" t="str">
        <f t="shared" si="134"/>
        <v>-</v>
      </c>
      <c r="BN94" s="442">
        <f t="shared" si="135"/>
        <v>0.11124222269899176</v>
      </c>
      <c r="BO94" s="442" t="str">
        <f t="shared" si="136"/>
        <v>-</v>
      </c>
      <c r="BP94" s="442">
        <f t="shared" si="137"/>
        <v>-9.7557738253252202E-3</v>
      </c>
      <c r="BQ94" s="442" t="str">
        <f t="shared" si="138"/>
        <v>-</v>
      </c>
      <c r="BR94" s="442">
        <f t="shared" si="139"/>
        <v>3.5423308537017029E-3</v>
      </c>
      <c r="BS94" s="442">
        <f t="shared" si="140"/>
        <v>0</v>
      </c>
      <c r="BT94" s="442">
        <f t="shared" si="141"/>
        <v>7.8008651868664014E-3</v>
      </c>
      <c r="BU94" s="442" t="str">
        <f t="shared" si="142"/>
        <v>-</v>
      </c>
      <c r="BV94" s="442">
        <f t="shared" si="143"/>
        <v>1.3817848690739876E-2</v>
      </c>
      <c r="BW94" s="442">
        <f t="shared" si="144"/>
        <v>1.3835804922794681E-2</v>
      </c>
      <c r="BX94" s="442">
        <f t="shared" si="145"/>
        <v>1.8444444444444485E-2</v>
      </c>
      <c r="BY94" s="174">
        <f t="shared" si="155"/>
        <v>9.7507100031555716E-2</v>
      </c>
      <c r="BZ94" s="174">
        <f t="shared" si="155"/>
        <v>7.5530888030888255E-2</v>
      </c>
      <c r="CA94" s="174">
        <f t="shared" si="146"/>
        <v>3.7109534295734381E-2</v>
      </c>
      <c r="CB94" s="174">
        <f t="shared" si="147"/>
        <v>-1.2353898505696237E-2</v>
      </c>
      <c r="CC94" s="174">
        <f t="shared" si="148"/>
        <v>9.3194154488517755E-2</v>
      </c>
      <c r="CD94" s="174">
        <f t="shared" si="149"/>
        <v>0.21532137518684613</v>
      </c>
      <c r="CE94" s="174">
        <f t="shared" si="156"/>
        <v>1.6793248945147665E-2</v>
      </c>
      <c r="CF94" s="174" t="str">
        <f t="shared" si="156"/>
        <v>-</v>
      </c>
      <c r="CG94" s="174">
        <f t="shared" si="156"/>
        <v>0.10881190420832354</v>
      </c>
      <c r="CH94" s="174">
        <f t="shared" si="156"/>
        <v>0.14443660315219931</v>
      </c>
      <c r="CI94" s="174">
        <f t="shared" si="156"/>
        <v>0.11618828932261782</v>
      </c>
      <c r="CJ94" s="174">
        <f t="shared" si="156"/>
        <v>-4.5416948642755139E-2</v>
      </c>
      <c r="CK94" s="174">
        <f t="shared" si="156"/>
        <v>0.14838571734017525</v>
      </c>
      <c r="CL94" s="174">
        <f t="shared" si="156"/>
        <v>0.18989867976665642</v>
      </c>
      <c r="CM94" s="174">
        <f t="shared" si="156"/>
        <v>8.7365703339718603E-2</v>
      </c>
      <c r="CN94" s="174">
        <f t="shared" si="156"/>
        <v>0.11315359477124187</v>
      </c>
      <c r="CO94" s="174">
        <f t="shared" si="157"/>
        <v>6.0668518684469985E-2</v>
      </c>
      <c r="CP94" s="174">
        <f t="shared" si="157"/>
        <v>0.21229195561719827</v>
      </c>
      <c r="CQ94" s="174">
        <f t="shared" si="157"/>
        <v>7.3485076876695699E-2</v>
      </c>
      <c r="CR94" s="174">
        <f t="shared" si="157"/>
        <v>0.15673364685763147</v>
      </c>
      <c r="CS94" s="174">
        <f t="shared" si="157"/>
        <v>0.14797645327446651</v>
      </c>
      <c r="CT94" s="174">
        <f t="shared" si="157"/>
        <v>9.4184055305384762E-2</v>
      </c>
      <c r="CU94" s="174">
        <f t="shared" si="157"/>
        <v>1.0779762373121393E-2</v>
      </c>
      <c r="CV94" s="174">
        <f t="shared" si="157"/>
        <v>0.11049210770659235</v>
      </c>
      <c r="CW94" s="174">
        <f t="shared" si="157"/>
        <v>-5.0615114235500802E-2</v>
      </c>
      <c r="CX94" s="174">
        <f t="shared" si="157"/>
        <v>1.6348273328435026E-2</v>
      </c>
      <c r="CY94" s="174">
        <f t="shared" si="158"/>
        <v>0.13860189052539029</v>
      </c>
      <c r="CZ94" s="174">
        <f t="shared" si="158"/>
        <v>8.3452979181622311E-2</v>
      </c>
      <c r="DA94" s="174">
        <f t="shared" si="158"/>
        <v>7.3530469817972399E-2</v>
      </c>
      <c r="DB94" s="174" t="str">
        <f t="shared" si="158"/>
        <v>-</v>
      </c>
      <c r="DC94" s="174">
        <f t="shared" si="158"/>
        <v>1.8515189645874397E-2</v>
      </c>
      <c r="DD94" s="174">
        <f t="shared" si="158"/>
        <v>1.8416206261508972E-3</v>
      </c>
      <c r="DE94" s="174">
        <f t="shared" si="158"/>
        <v>7.9371107397843144E-2</v>
      </c>
      <c r="DF94" s="174" t="str">
        <f t="shared" si="158"/>
        <v>-</v>
      </c>
      <c r="DG94" s="174">
        <f t="shared" si="158"/>
        <v>8.1081081081081141E-2</v>
      </c>
      <c r="DH94" s="174">
        <f t="shared" si="158"/>
        <v>8.1281591390836461E-2</v>
      </c>
      <c r="DI94" s="548">
        <f t="shared" si="159"/>
        <v>9.2143935181507652E-2</v>
      </c>
    </row>
    <row r="95" spans="2:113" x14ac:dyDescent="0.25">
      <c r="B95" s="126">
        <v>43525</v>
      </c>
      <c r="C95" s="438">
        <v>139.72</v>
      </c>
      <c r="D95" s="438">
        <v>136.71</v>
      </c>
      <c r="E95" s="438">
        <v>128.38</v>
      </c>
      <c r="F95" s="439">
        <v>139.1</v>
      </c>
      <c r="G95" s="439">
        <v>136.66999999999999</v>
      </c>
      <c r="H95" s="439">
        <v>165.29</v>
      </c>
      <c r="I95" s="439">
        <v>120.42</v>
      </c>
      <c r="J95" s="439" t="s">
        <v>788</v>
      </c>
      <c r="K95" s="439">
        <v>146.37</v>
      </c>
      <c r="L95" s="439">
        <v>155.99</v>
      </c>
      <c r="M95" s="439">
        <v>146.69</v>
      </c>
      <c r="N95" s="439">
        <v>127.44</v>
      </c>
      <c r="O95" s="439">
        <v>166.38</v>
      </c>
      <c r="P95" s="439">
        <v>157.26</v>
      </c>
      <c r="Q95" s="439">
        <v>135.74</v>
      </c>
      <c r="R95" s="439">
        <v>134.72</v>
      </c>
      <c r="S95" s="439">
        <v>120.53</v>
      </c>
      <c r="T95" s="439">
        <v>147.93</v>
      </c>
      <c r="U95" s="439">
        <v>146.06</v>
      </c>
      <c r="V95" s="439">
        <v>132.65</v>
      </c>
      <c r="W95" s="439">
        <v>154.09</v>
      </c>
      <c r="X95" s="439">
        <v>178.47</v>
      </c>
      <c r="Y95" s="439">
        <v>128.78</v>
      </c>
      <c r="Z95" s="439">
        <v>129.82</v>
      </c>
      <c r="AA95" s="439" t="s">
        <v>788</v>
      </c>
      <c r="AB95" s="439">
        <v>115.13</v>
      </c>
      <c r="AC95" s="439">
        <v>120.54</v>
      </c>
      <c r="AD95" s="439">
        <v>109.92</v>
      </c>
      <c r="AE95" s="439">
        <v>155.31</v>
      </c>
      <c r="AF95" s="439" t="s">
        <v>788</v>
      </c>
      <c r="AG95" s="439">
        <v>110.79</v>
      </c>
      <c r="AH95" s="439">
        <v>138.80000000000001</v>
      </c>
      <c r="AI95" s="439">
        <v>144.94</v>
      </c>
      <c r="AJ95" s="439" t="s">
        <v>788</v>
      </c>
      <c r="AK95" s="247">
        <v>135.83000000000001</v>
      </c>
      <c r="AL95" s="247">
        <v>135.74</v>
      </c>
      <c r="AM95" s="441">
        <v>139.29</v>
      </c>
      <c r="AN95" s="442">
        <f t="shared" si="115"/>
        <v>4.3128234617595407E-3</v>
      </c>
      <c r="AO95" s="442">
        <f t="shared" si="116"/>
        <v>2.2436616558223044E-2</v>
      </c>
      <c r="AP95" s="442">
        <f t="shared" si="117"/>
        <v>9.5942120163572397E-3</v>
      </c>
      <c r="AQ95" s="442">
        <f t="shared" si="118"/>
        <v>4.1869522882181043E-2</v>
      </c>
      <c r="AR95" s="442">
        <f t="shared" si="119"/>
        <v>4.3999694446566373E-2</v>
      </c>
      <c r="AS95" s="442">
        <f t="shared" si="153"/>
        <v>1.648115122071192E-2</v>
      </c>
      <c r="AT95" s="442">
        <f t="shared" si="153"/>
        <v>-5.8096107560789978E-4</v>
      </c>
      <c r="AU95" s="442" t="str">
        <f t="shared" si="153"/>
        <v>-</v>
      </c>
      <c r="AV95" s="442">
        <f t="shared" si="153"/>
        <v>2.3065632208010056E-2</v>
      </c>
      <c r="AW95" s="442">
        <f t="shared" si="151"/>
        <v>6.8790681740322102E-2</v>
      </c>
      <c r="AX95" s="442">
        <f t="shared" si="151"/>
        <v>5.8972776520604953E-3</v>
      </c>
      <c r="AY95" s="442">
        <f t="shared" si="151"/>
        <v>3.8597873178416453E-3</v>
      </c>
      <c r="AZ95" s="442">
        <f t="shared" si="154"/>
        <v>3.2582386892571202E-2</v>
      </c>
      <c r="BA95" s="442">
        <f t="shared" si="122"/>
        <v>1.4449748419558706E-2</v>
      </c>
      <c r="BB95" s="442">
        <f t="shared" si="123"/>
        <v>3.9675245098039325E-2</v>
      </c>
      <c r="BC95" s="442">
        <f t="shared" si="124"/>
        <v>-1.122935779816514E-2</v>
      </c>
      <c r="BD95" s="442">
        <f t="shared" si="125"/>
        <v>1.8333896586684606E-2</v>
      </c>
      <c r="BE95" s="442">
        <f t="shared" si="126"/>
        <v>5.7776188773686288E-2</v>
      </c>
      <c r="BF95" s="442">
        <f t="shared" si="127"/>
        <v>2.5486203749210068E-2</v>
      </c>
      <c r="BG95" s="442">
        <f t="shared" si="128"/>
        <v>-1.9441159077468906E-2</v>
      </c>
      <c r="BH95" s="442">
        <f t="shared" si="129"/>
        <v>-1.2306903403627945E-2</v>
      </c>
      <c r="BI95" s="442">
        <f t="shared" si="130"/>
        <v>3.4488754926965015E-2</v>
      </c>
      <c r="BJ95" s="442">
        <f t="shared" si="131"/>
        <v>2.4910477969795064E-3</v>
      </c>
      <c r="BK95" s="442">
        <f t="shared" si="132"/>
        <v>-1.3225904530252408E-2</v>
      </c>
      <c r="BL95" s="442" t="str">
        <f t="shared" si="133"/>
        <v>-</v>
      </c>
      <c r="BM95" s="442">
        <f t="shared" si="134"/>
        <v>4.0393999638532518E-2</v>
      </c>
      <c r="BN95" s="442">
        <f t="shared" si="135"/>
        <v>0.16362583260932517</v>
      </c>
      <c r="BO95" s="442">
        <f t="shared" si="136"/>
        <v>-8.9614046711942952E-2</v>
      </c>
      <c r="BP95" s="442">
        <f t="shared" si="137"/>
        <v>4.0881978419677001E-2</v>
      </c>
      <c r="BQ95" s="442" t="str">
        <f t="shared" si="138"/>
        <v>-</v>
      </c>
      <c r="BR95" s="442">
        <f t="shared" si="139"/>
        <v>-2.232615601835497E-2</v>
      </c>
      <c r="BS95" s="442">
        <f t="shared" si="140"/>
        <v>-1.8665158371040658E-2</v>
      </c>
      <c r="BT95" s="442">
        <f t="shared" si="141"/>
        <v>1.9914151009781111E-2</v>
      </c>
      <c r="BU95" s="442" t="str">
        <f t="shared" si="142"/>
        <v>-</v>
      </c>
      <c r="BV95" s="442">
        <f t="shared" si="143"/>
        <v>2.2816265060241037E-2</v>
      </c>
      <c r="BW95" s="442">
        <f t="shared" si="144"/>
        <v>2.3448691849506265E-2</v>
      </c>
      <c r="BX95" s="442">
        <f t="shared" si="145"/>
        <v>1.3091861226270929E-2</v>
      </c>
      <c r="BY95" s="174">
        <f t="shared" si="155"/>
        <v>9.0965878035449421E-2</v>
      </c>
      <c r="BZ95" s="174">
        <f t="shared" si="155"/>
        <v>5.9603162300418511E-2</v>
      </c>
      <c r="CA95" s="174">
        <f t="shared" si="146"/>
        <v>4.0947052623043767E-2</v>
      </c>
      <c r="CB95" s="174">
        <f t="shared" si="147"/>
        <v>1.4144065325167654E-2</v>
      </c>
      <c r="CC95" s="174">
        <f t="shared" si="148"/>
        <v>0.10915435805875662</v>
      </c>
      <c r="CD95" s="174" t="str">
        <f t="shared" si="149"/>
        <v>-</v>
      </c>
      <c r="CE95" s="174">
        <f t="shared" si="156"/>
        <v>-3.0631674807517495E-3</v>
      </c>
      <c r="CF95" s="174" t="str">
        <f t="shared" si="156"/>
        <v>-</v>
      </c>
      <c r="CG95" s="174">
        <f t="shared" si="156"/>
        <v>9.9864743011722101E-2</v>
      </c>
      <c r="CH95" s="174">
        <f t="shared" si="156"/>
        <v>0.20399814757641255</v>
      </c>
      <c r="CI95" s="174">
        <f t="shared" si="156"/>
        <v>0.10409453560138471</v>
      </c>
      <c r="CJ95" s="174" t="str">
        <f t="shared" si="156"/>
        <v>-</v>
      </c>
      <c r="CK95" s="174">
        <f t="shared" si="156"/>
        <v>0.1238854363685491</v>
      </c>
      <c r="CL95" s="174">
        <f t="shared" si="156"/>
        <v>0.17314434912346122</v>
      </c>
      <c r="CM95" s="174">
        <f t="shared" si="156"/>
        <v>0.10214355310165657</v>
      </c>
      <c r="CN95" s="174">
        <f t="shared" si="156"/>
        <v>7.278229017359461E-2</v>
      </c>
      <c r="CO95" s="174">
        <f t="shared" si="157"/>
        <v>5.7095246447991688E-2</v>
      </c>
      <c r="CP95" s="174">
        <f t="shared" si="157"/>
        <v>0.18505167027156944</v>
      </c>
      <c r="CQ95" s="174">
        <f t="shared" si="157"/>
        <v>8.4094114154234401E-2</v>
      </c>
      <c r="CR95" s="174" t="str">
        <f t="shared" si="157"/>
        <v>-</v>
      </c>
      <c r="CS95" s="174">
        <f t="shared" si="157"/>
        <v>8.7514997529818617E-2</v>
      </c>
      <c r="CT95" s="174">
        <f t="shared" si="157"/>
        <v>0.17137043843528477</v>
      </c>
      <c r="CU95" s="174">
        <f t="shared" si="157"/>
        <v>1.1070110701107083E-2</v>
      </c>
      <c r="CV95" s="174">
        <f t="shared" si="157"/>
        <v>8.0213013812614253E-2</v>
      </c>
      <c r="CW95" s="174" t="str">
        <f t="shared" si="157"/>
        <v>-</v>
      </c>
      <c r="CX95" s="174" t="str">
        <f t="shared" si="157"/>
        <v>-</v>
      </c>
      <c r="CY95" s="174">
        <f t="shared" si="158"/>
        <v>0.32636443661971848</v>
      </c>
      <c r="CZ95" s="174" t="str">
        <f t="shared" si="158"/>
        <v>-</v>
      </c>
      <c r="DA95" s="174">
        <f t="shared" si="158"/>
        <v>6.6689560439560536E-2</v>
      </c>
      <c r="DB95" s="174" t="str">
        <f t="shared" si="158"/>
        <v>-</v>
      </c>
      <c r="DC95" s="174">
        <f t="shared" si="158"/>
        <v>-2.8839410939691335E-2</v>
      </c>
      <c r="DD95" s="174">
        <f t="shared" si="158"/>
        <v>-2.5486203749210068E-2</v>
      </c>
      <c r="DE95" s="174">
        <f t="shared" si="158"/>
        <v>9.0184279804437883E-2</v>
      </c>
      <c r="DF95" s="174" t="str">
        <f t="shared" si="158"/>
        <v>-</v>
      </c>
      <c r="DG95" s="174">
        <f t="shared" si="158"/>
        <v>8.3001116249401985E-2</v>
      </c>
      <c r="DH95" s="174">
        <f t="shared" si="158"/>
        <v>8.3233580719815015E-2</v>
      </c>
      <c r="DI95" s="548">
        <f t="shared" si="159"/>
        <v>9.1785546323875256E-2</v>
      </c>
    </row>
    <row r="96" spans="2:113" x14ac:dyDescent="0.25">
      <c r="B96" s="126">
        <v>43617</v>
      </c>
      <c r="C96" s="438">
        <v>143.52000000000001</v>
      </c>
      <c r="D96" s="438">
        <v>136.41999999999999</v>
      </c>
      <c r="E96" s="438">
        <v>128.19</v>
      </c>
      <c r="F96" s="439">
        <v>134.04</v>
      </c>
      <c r="G96" s="439">
        <v>138.84</v>
      </c>
      <c r="H96" s="439">
        <v>164.7</v>
      </c>
      <c r="I96" s="439">
        <v>117.62</v>
      </c>
      <c r="J96" s="439" t="s">
        <v>788</v>
      </c>
      <c r="K96" s="439">
        <v>149.49</v>
      </c>
      <c r="L96" s="439">
        <v>158.79</v>
      </c>
      <c r="M96" s="439">
        <v>150.19999999999999</v>
      </c>
      <c r="N96" s="439">
        <v>131.06</v>
      </c>
      <c r="O96" s="439">
        <v>169.37</v>
      </c>
      <c r="P96" s="439">
        <v>153.07</v>
      </c>
      <c r="Q96" s="439">
        <v>137.91999999999999</v>
      </c>
      <c r="R96" s="439">
        <v>136.55000000000001</v>
      </c>
      <c r="S96" s="439">
        <v>120.9</v>
      </c>
      <c r="T96" s="439">
        <v>141.04</v>
      </c>
      <c r="U96" s="439">
        <v>145.22</v>
      </c>
      <c r="V96" s="439">
        <v>137.72</v>
      </c>
      <c r="W96" s="439">
        <v>155.97999999999999</v>
      </c>
      <c r="X96" s="439">
        <v>179.64</v>
      </c>
      <c r="Y96" s="439">
        <v>131.75</v>
      </c>
      <c r="Z96" s="439">
        <v>131.97</v>
      </c>
      <c r="AA96" s="439">
        <v>113.2</v>
      </c>
      <c r="AB96" s="439">
        <v>112.39</v>
      </c>
      <c r="AC96" s="439">
        <v>123.31</v>
      </c>
      <c r="AD96" s="439">
        <v>115.85</v>
      </c>
      <c r="AE96" s="439">
        <v>155.6</v>
      </c>
      <c r="AF96" s="439">
        <v>116.57</v>
      </c>
      <c r="AG96" s="439">
        <v>114.11</v>
      </c>
      <c r="AH96" s="439">
        <v>139.26</v>
      </c>
      <c r="AI96" s="439">
        <v>140.83000000000001</v>
      </c>
      <c r="AJ96" s="439">
        <v>157.32</v>
      </c>
      <c r="AK96" s="247">
        <v>137.44</v>
      </c>
      <c r="AL96" s="247">
        <v>137.41</v>
      </c>
      <c r="AM96" s="441">
        <v>139.9</v>
      </c>
      <c r="AN96" s="442">
        <f t="shared" si="115"/>
        <v>2.7197251646149612E-2</v>
      </c>
      <c r="AO96" s="442">
        <f t="shared" si="116"/>
        <v>-2.121278618974598E-3</v>
      </c>
      <c r="AP96" s="442">
        <f t="shared" si="117"/>
        <v>-1.4799813054993116E-3</v>
      </c>
      <c r="AQ96" s="442">
        <f t="shared" si="118"/>
        <v>-3.6376707404744857E-2</v>
      </c>
      <c r="AR96" s="442">
        <f t="shared" si="119"/>
        <v>1.5877661520450781E-2</v>
      </c>
      <c r="AS96" s="442">
        <f t="shared" si="153"/>
        <v>-3.5694839373222598E-3</v>
      </c>
      <c r="AT96" s="442">
        <f t="shared" si="153"/>
        <v>-2.3251951503072577E-2</v>
      </c>
      <c r="AU96" s="442" t="str">
        <f t="shared" si="153"/>
        <v>-</v>
      </c>
      <c r="AV96" s="442">
        <f t="shared" si="153"/>
        <v>2.131584341053494E-2</v>
      </c>
      <c r="AW96" s="442">
        <f t="shared" si="151"/>
        <v>1.7949868581319306E-2</v>
      </c>
      <c r="AX96" s="442">
        <f t="shared" si="151"/>
        <v>2.3928011452723386E-2</v>
      </c>
      <c r="AY96" s="442">
        <f t="shared" si="151"/>
        <v>2.8405524168236163E-2</v>
      </c>
      <c r="AZ96" s="442">
        <f t="shared" si="154"/>
        <v>1.7970909965140169E-2</v>
      </c>
      <c r="BA96" s="442">
        <f t="shared" si="122"/>
        <v>-2.6643774640722317E-2</v>
      </c>
      <c r="BB96" s="442">
        <f t="shared" si="123"/>
        <v>1.6060114925592783E-2</v>
      </c>
      <c r="BC96" s="442">
        <f t="shared" si="124"/>
        <v>1.358372921615203E-2</v>
      </c>
      <c r="BD96" s="442">
        <f t="shared" si="125"/>
        <v>3.0697751597112966E-3</v>
      </c>
      <c r="BE96" s="442">
        <f t="shared" si="126"/>
        <v>-4.657608328263374E-2</v>
      </c>
      <c r="BF96" s="442">
        <f t="shared" si="127"/>
        <v>-5.7510612077228407E-3</v>
      </c>
      <c r="BG96" s="442">
        <f t="shared" si="128"/>
        <v>3.822088202035423E-2</v>
      </c>
      <c r="BH96" s="442">
        <f t="shared" si="129"/>
        <v>1.226555908884408E-2</v>
      </c>
      <c r="BI96" s="442">
        <f t="shared" si="130"/>
        <v>6.5557236510336292E-3</v>
      </c>
      <c r="BJ96" s="442">
        <f t="shared" si="131"/>
        <v>2.306258735828548E-2</v>
      </c>
      <c r="BK96" s="442">
        <f t="shared" si="132"/>
        <v>1.656139269758139E-2</v>
      </c>
      <c r="BL96" s="442" t="str">
        <f t="shared" si="133"/>
        <v>-</v>
      </c>
      <c r="BM96" s="442">
        <f t="shared" si="134"/>
        <v>-2.3799183531659773E-2</v>
      </c>
      <c r="BN96" s="442">
        <f t="shared" si="135"/>
        <v>2.2979923676787806E-2</v>
      </c>
      <c r="BO96" s="442">
        <f t="shared" si="136"/>
        <v>5.3948326055312856E-2</v>
      </c>
      <c r="BP96" s="442">
        <f t="shared" si="137"/>
        <v>1.8672332753846277E-3</v>
      </c>
      <c r="BQ96" s="442" t="str">
        <f t="shared" si="138"/>
        <v>-</v>
      </c>
      <c r="BR96" s="442">
        <f t="shared" si="139"/>
        <v>2.9966603484068877E-2</v>
      </c>
      <c r="BS96" s="442">
        <f t="shared" si="140"/>
        <v>3.3141210374638685E-3</v>
      </c>
      <c r="BT96" s="442">
        <f t="shared" si="141"/>
        <v>-2.8356561335725061E-2</v>
      </c>
      <c r="BU96" s="442" t="str">
        <f t="shared" si="142"/>
        <v>-</v>
      </c>
      <c r="BV96" s="442">
        <f t="shared" si="143"/>
        <v>1.1853051608628373E-2</v>
      </c>
      <c r="BW96" s="442">
        <f t="shared" si="144"/>
        <v>1.2302932076027506E-2</v>
      </c>
      <c r="BX96" s="442">
        <f t="shared" si="145"/>
        <v>4.3793524301818376E-3</v>
      </c>
      <c r="BY96" s="174">
        <f t="shared" si="155"/>
        <v>7.8854393745771745E-2</v>
      </c>
      <c r="BZ96" s="174">
        <f t="shared" si="155"/>
        <v>5.0435050435050366E-2</v>
      </c>
      <c r="CA96" s="174">
        <f t="shared" si="146"/>
        <v>4.1263910324100372E-2</v>
      </c>
      <c r="CB96" s="174">
        <f t="shared" si="147"/>
        <v>2.6182820395038942E-2</v>
      </c>
      <c r="CC96" s="174">
        <f t="shared" si="148"/>
        <v>9.9113362887903733E-2</v>
      </c>
      <c r="CD96" s="174" t="str">
        <f t="shared" si="149"/>
        <v>-</v>
      </c>
      <c r="CE96" s="174">
        <f t="shared" si="156"/>
        <v>-2.7853541615009414E-2</v>
      </c>
      <c r="CF96" s="174" t="str">
        <f t="shared" si="156"/>
        <v>-</v>
      </c>
      <c r="CG96" s="174">
        <f t="shared" si="156"/>
        <v>9.1008611881477242E-2</v>
      </c>
      <c r="CH96" s="174">
        <f t="shared" si="156"/>
        <v>0.16270044665739181</v>
      </c>
      <c r="CI96" s="174">
        <f t="shared" si="156"/>
        <v>9.0856271334156302E-2</v>
      </c>
      <c r="CJ96" s="174">
        <f t="shared" si="156"/>
        <v>-2.0697900321303253E-2</v>
      </c>
      <c r="CK96" s="174">
        <f t="shared" si="156"/>
        <v>0.12568124418450077</v>
      </c>
      <c r="CL96" s="174">
        <f t="shared" si="156"/>
        <v>8.6296217443758483E-2</v>
      </c>
      <c r="CM96" s="174">
        <f t="shared" si="156"/>
        <v>9.6343402225754993E-2</v>
      </c>
      <c r="CN96" s="174">
        <f t="shared" si="156"/>
        <v>7.1821036106750391E-2</v>
      </c>
      <c r="CO96" s="174">
        <f t="shared" si="157"/>
        <v>2.9637199795605529E-2</v>
      </c>
      <c r="CP96" s="174">
        <f t="shared" si="157"/>
        <v>8.475619135517598E-2</v>
      </c>
      <c r="CQ96" s="174">
        <f t="shared" si="157"/>
        <v>4.3696995831536745E-2</v>
      </c>
      <c r="CR96" s="174" t="str">
        <f t="shared" si="157"/>
        <v>-</v>
      </c>
      <c r="CS96" s="174">
        <f t="shared" si="157"/>
        <v>0.12857246219521001</v>
      </c>
      <c r="CT96" s="174">
        <f t="shared" si="157"/>
        <v>0.10425374969264811</v>
      </c>
      <c r="CU96" s="174">
        <f t="shared" si="157"/>
        <v>3.4875500746210042E-2</v>
      </c>
      <c r="CV96" s="174">
        <f t="shared" si="157"/>
        <v>7.642740619902133E-2</v>
      </c>
      <c r="CW96" s="174">
        <f t="shared" si="157"/>
        <v>-3.1701303275801784E-3</v>
      </c>
      <c r="CX96" s="174" t="str">
        <f t="shared" si="157"/>
        <v>-</v>
      </c>
      <c r="CY96" s="174">
        <f t="shared" si="158"/>
        <v>0.2607095389019527</v>
      </c>
      <c r="CZ96" s="174" t="str">
        <f t="shared" si="158"/>
        <v>-</v>
      </c>
      <c r="DA96" s="174">
        <f t="shared" si="158"/>
        <v>4.9649217485159047E-2</v>
      </c>
      <c r="DB96" s="174" t="str">
        <f t="shared" si="158"/>
        <v>-</v>
      </c>
      <c r="DC96" s="174">
        <f t="shared" si="158"/>
        <v>2.4786708576560512E-2</v>
      </c>
      <c r="DD96" s="174">
        <f t="shared" si="158"/>
        <v>-1.5134370579915291E-2</v>
      </c>
      <c r="DE96" s="174">
        <f t="shared" si="158"/>
        <v>5.0656520441659358E-2</v>
      </c>
      <c r="DF96" s="174" t="str">
        <f t="shared" si="158"/>
        <v>-</v>
      </c>
      <c r="DG96" s="174">
        <f t="shared" si="158"/>
        <v>7.148982614796906E-2</v>
      </c>
      <c r="DH96" s="174">
        <f t="shared" si="158"/>
        <v>7.2426441894950511E-2</v>
      </c>
      <c r="DI96" s="548">
        <f t="shared" si="159"/>
        <v>6.9081461103469355E-2</v>
      </c>
    </row>
    <row r="97" spans="2:113" x14ac:dyDescent="0.25">
      <c r="B97" s="126">
        <v>43709</v>
      </c>
      <c r="C97" s="438">
        <v>144.36000000000001</v>
      </c>
      <c r="D97" s="438">
        <v>137.91999999999999</v>
      </c>
      <c r="E97" s="438">
        <v>129.49</v>
      </c>
      <c r="F97" s="439">
        <v>135.85</v>
      </c>
      <c r="G97" s="439">
        <v>139.26</v>
      </c>
      <c r="H97" s="439">
        <v>162.54</v>
      </c>
      <c r="I97" s="439">
        <v>120.21</v>
      </c>
      <c r="J97" s="439" t="s">
        <v>788</v>
      </c>
      <c r="K97" s="439">
        <v>152.06</v>
      </c>
      <c r="L97" s="439">
        <v>163.86</v>
      </c>
      <c r="M97" s="439">
        <v>152.66</v>
      </c>
      <c r="N97" s="439">
        <v>131.15</v>
      </c>
      <c r="O97" s="439">
        <v>172.03</v>
      </c>
      <c r="P97" s="439">
        <v>147.03</v>
      </c>
      <c r="Q97" s="439">
        <v>137.87</v>
      </c>
      <c r="R97" s="439">
        <v>136.76</v>
      </c>
      <c r="S97" s="439">
        <v>120.48</v>
      </c>
      <c r="T97" s="439">
        <v>141.49</v>
      </c>
      <c r="U97" s="439">
        <v>149.86000000000001</v>
      </c>
      <c r="V97" s="439">
        <v>136.94999999999999</v>
      </c>
      <c r="W97" s="439">
        <v>162.24</v>
      </c>
      <c r="X97" s="439">
        <v>179.44</v>
      </c>
      <c r="Y97" s="439">
        <v>134.58000000000001</v>
      </c>
      <c r="Z97" s="439">
        <v>132.21</v>
      </c>
      <c r="AA97" s="439">
        <v>113.27</v>
      </c>
      <c r="AB97" s="439">
        <v>114.65</v>
      </c>
      <c r="AC97" s="439">
        <v>123.43</v>
      </c>
      <c r="AD97" s="439">
        <v>124.03</v>
      </c>
      <c r="AE97" s="439">
        <v>151.34</v>
      </c>
      <c r="AF97" s="439" t="s">
        <v>788</v>
      </c>
      <c r="AG97" s="439">
        <v>117.83</v>
      </c>
      <c r="AH97" s="439">
        <v>142.88</v>
      </c>
      <c r="AI97" s="439">
        <v>142.78</v>
      </c>
      <c r="AJ97" s="439" t="s">
        <v>788</v>
      </c>
      <c r="AK97" s="247">
        <v>138.52000000000001</v>
      </c>
      <c r="AL97" s="247">
        <v>138.44</v>
      </c>
      <c r="AM97" s="441">
        <v>141.28</v>
      </c>
      <c r="AN97" s="904">
        <f t="shared" si="115"/>
        <v>5.8528428093644891E-3</v>
      </c>
      <c r="AO97" s="442">
        <f t="shared" si="116"/>
        <v>1.0995455211845861E-2</v>
      </c>
      <c r="AP97" s="442">
        <f t="shared" si="117"/>
        <v>1.0141196661206164E-2</v>
      </c>
      <c r="AQ97" s="442">
        <f t="shared" si="118"/>
        <v>1.3503431811399569E-2</v>
      </c>
      <c r="AR97" s="442">
        <f t="shared" si="119"/>
        <v>3.0250648228176136E-3</v>
      </c>
      <c r="AS97" s="442">
        <f t="shared" si="153"/>
        <v>-1.3114754098360604E-2</v>
      </c>
      <c r="AT97" s="442">
        <f t="shared" si="153"/>
        <v>2.202006461486139E-2</v>
      </c>
      <c r="AU97" s="442" t="str">
        <f t="shared" si="153"/>
        <v>-</v>
      </c>
      <c r="AV97" s="442">
        <f t="shared" si="153"/>
        <v>1.7191785403705806E-2</v>
      </c>
      <c r="AW97" s="442">
        <f t="shared" si="151"/>
        <v>3.1928962781031744E-2</v>
      </c>
      <c r="AX97" s="442">
        <f t="shared" si="151"/>
        <v>1.6378162450066736E-2</v>
      </c>
      <c r="AY97" s="442">
        <f t="shared" si="151"/>
        <v>6.8670837784212679E-4</v>
      </c>
      <c r="AZ97" s="442">
        <f t="shared" si="154"/>
        <v>1.57052606719017E-2</v>
      </c>
      <c r="BA97" s="442">
        <f t="shared" si="122"/>
        <v>-3.9459071013261848E-2</v>
      </c>
      <c r="BB97" s="442">
        <f t="shared" si="123"/>
        <v>-3.6252900232003338E-4</v>
      </c>
      <c r="BC97" s="442">
        <f t="shared" si="124"/>
        <v>1.5378982057852042E-3</v>
      </c>
      <c r="BD97" s="442">
        <f t="shared" si="125"/>
        <v>-3.4739454094292466E-3</v>
      </c>
      <c r="BE97" s="442">
        <f t="shared" si="126"/>
        <v>3.1905842314239319E-3</v>
      </c>
      <c r="BF97" s="442">
        <f t="shared" si="127"/>
        <v>3.1951521828949225E-2</v>
      </c>
      <c r="BG97" s="442">
        <f t="shared" si="128"/>
        <v>-5.5910543130991419E-3</v>
      </c>
      <c r="BH97" s="442">
        <f t="shared" si="129"/>
        <v>4.0133350429542469E-2</v>
      </c>
      <c r="BI97" s="442">
        <f t="shared" si="130"/>
        <v>-1.1133377866844318E-3</v>
      </c>
      <c r="BJ97" s="442">
        <f t="shared" si="131"/>
        <v>2.1480075901328277E-2</v>
      </c>
      <c r="BK97" s="442">
        <f t="shared" si="132"/>
        <v>1.8185951352580609E-3</v>
      </c>
      <c r="BL97" s="442">
        <f t="shared" si="133"/>
        <v>6.1837455830393573E-4</v>
      </c>
      <c r="BM97" s="442">
        <f t="shared" si="134"/>
        <v>2.010855058279204E-2</v>
      </c>
      <c r="BN97" s="442">
        <f t="shared" si="135"/>
        <v>9.7315708377254673E-4</v>
      </c>
      <c r="BO97" s="442">
        <f t="shared" si="136"/>
        <v>7.0608545533016986E-2</v>
      </c>
      <c r="BP97" s="442">
        <f t="shared" si="137"/>
        <v>-2.7377892030848283E-2</v>
      </c>
      <c r="BQ97" s="442" t="str">
        <f t="shared" si="138"/>
        <v>-</v>
      </c>
      <c r="BR97" s="442">
        <f t="shared" si="139"/>
        <v>3.2600122688633659E-2</v>
      </c>
      <c r="BS97" s="442">
        <f t="shared" si="140"/>
        <v>2.5994542582220337E-2</v>
      </c>
      <c r="BT97" s="442">
        <f t="shared" si="141"/>
        <v>1.3846481573528191E-2</v>
      </c>
      <c r="BU97" s="442" t="str">
        <f t="shared" si="142"/>
        <v>-</v>
      </c>
      <c r="BV97" s="442">
        <f t="shared" si="143"/>
        <v>7.8579743888242959E-3</v>
      </c>
      <c r="BW97" s="442">
        <f t="shared" si="144"/>
        <v>7.4958154428352852E-3</v>
      </c>
      <c r="BX97" s="442">
        <f t="shared" si="145"/>
        <v>9.8641887062187461E-3</v>
      </c>
      <c r="BY97" s="174">
        <f t="shared" si="155"/>
        <v>6.2799087094161932E-2</v>
      </c>
      <c r="BZ97" s="174">
        <f t="shared" si="155"/>
        <v>2.291774827560622E-2</v>
      </c>
      <c r="CA97" s="174">
        <f t="shared" si="146"/>
        <v>4.8502024291497969E-2</v>
      </c>
      <c r="CB97" s="174">
        <f t="shared" si="147"/>
        <v>-1.2215516614556887E-2</v>
      </c>
      <c r="CC97" s="174">
        <f t="shared" si="148"/>
        <v>8.1883157240522086E-2</v>
      </c>
      <c r="CD97" s="174" t="str">
        <f t="shared" si="149"/>
        <v>-</v>
      </c>
      <c r="CE97" s="174">
        <f t="shared" si="156"/>
        <v>-3.7318811564026722E-2</v>
      </c>
      <c r="CF97" s="174" t="str">
        <f t="shared" si="156"/>
        <v>-</v>
      </c>
      <c r="CG97" s="174">
        <f t="shared" si="156"/>
        <v>7.5465025815121489E-2</v>
      </c>
      <c r="CH97" s="174">
        <f t="shared" si="156"/>
        <v>0.1317079908833485</v>
      </c>
      <c r="CI97" s="174">
        <f t="shared" si="156"/>
        <v>8.9805825242718296E-2</v>
      </c>
      <c r="CJ97" s="174">
        <f t="shared" si="156"/>
        <v>3.6733756791920147E-3</v>
      </c>
      <c r="CK97" s="174">
        <f t="shared" si="156"/>
        <v>7.7409657418425537E-2</v>
      </c>
      <c r="CL97" s="174">
        <f t="shared" si="156"/>
        <v>-3.6184857423795513E-2</v>
      </c>
      <c r="CM97" s="174">
        <f t="shared" si="156"/>
        <v>7.0668633998602015E-2</v>
      </c>
      <c r="CN97" s="174">
        <f t="shared" si="156"/>
        <v>3.8420652999240801E-2</v>
      </c>
      <c r="CO97" s="174">
        <f t="shared" si="157"/>
        <v>1.6194331983805599E-2</v>
      </c>
      <c r="CP97" s="174">
        <f t="shared" si="157"/>
        <v>5.5737949559767186E-2</v>
      </c>
      <c r="CQ97" s="174">
        <f t="shared" si="157"/>
        <v>6.631563967553733E-2</v>
      </c>
      <c r="CR97" s="174" t="str">
        <f t="shared" si="157"/>
        <v>-</v>
      </c>
      <c r="CS97" s="174">
        <f t="shared" si="157"/>
        <v>0.12191411382338702</v>
      </c>
      <c r="CT97" s="174">
        <f t="shared" si="157"/>
        <v>6.1586700585694931E-2</v>
      </c>
      <c r="CU97" s="174">
        <f t="shared" si="157"/>
        <v>3.7705297247281999E-2</v>
      </c>
      <c r="CV97" s="174">
        <f t="shared" si="157"/>
        <v>3.4183354192740989E-2</v>
      </c>
      <c r="CW97" s="174">
        <f t="shared" si="157"/>
        <v>-1.410561579829106E-3</v>
      </c>
      <c r="CX97" s="174" t="str">
        <f t="shared" si="157"/>
        <v>-</v>
      </c>
      <c r="CY97" s="174">
        <f t="shared" si="158"/>
        <v>0.32407208753486394</v>
      </c>
      <c r="CZ97" s="174" t="str">
        <f t="shared" si="158"/>
        <v>-</v>
      </c>
      <c r="DA97" s="174">
        <f t="shared" si="158"/>
        <v>4.3801433501460263E-3</v>
      </c>
      <c r="DB97" s="174" t="str">
        <f t="shared" si="158"/>
        <v>-</v>
      </c>
      <c r="DC97" s="174">
        <f t="shared" si="158"/>
        <v>4.3482111229188769E-2</v>
      </c>
      <c r="DD97" s="174">
        <f t="shared" si="158"/>
        <v>1.0180995475113086E-2</v>
      </c>
      <c r="DE97" s="174">
        <f t="shared" si="158"/>
        <v>1.2552301255230214E-2</v>
      </c>
      <c r="DF97" s="174" t="str">
        <f t="shared" si="158"/>
        <v>-</v>
      </c>
      <c r="DG97" s="174">
        <f t="shared" si="158"/>
        <v>5.7485304221696287E-2</v>
      </c>
      <c r="DH97" s="174">
        <f t="shared" si="158"/>
        <v>5.8247974315853934E-2</v>
      </c>
      <c r="DI97" s="548">
        <f t="shared" si="159"/>
        <v>4.6518518518518626E-2</v>
      </c>
    </row>
    <row r="98" spans="2:113" x14ac:dyDescent="0.25">
      <c r="B98" s="126">
        <v>43800</v>
      </c>
      <c r="C98" s="438">
        <v>144.32</v>
      </c>
      <c r="D98" s="438">
        <v>142.84</v>
      </c>
      <c r="E98" s="438">
        <v>131.26</v>
      </c>
      <c r="F98" s="439">
        <v>145.85</v>
      </c>
      <c r="G98" s="439">
        <v>140.62</v>
      </c>
      <c r="H98" s="439">
        <v>173.02</v>
      </c>
      <c r="I98" s="439">
        <v>122.08</v>
      </c>
      <c r="J98" s="439" t="s">
        <v>788</v>
      </c>
      <c r="K98" s="439">
        <v>160.19</v>
      </c>
      <c r="L98" s="439">
        <v>171.99</v>
      </c>
      <c r="M98" s="439">
        <v>155.04</v>
      </c>
      <c r="N98" s="439">
        <v>131.82</v>
      </c>
      <c r="O98" s="439">
        <v>175.25</v>
      </c>
      <c r="P98" s="439">
        <v>151.22</v>
      </c>
      <c r="Q98" s="439">
        <v>139.44999999999999</v>
      </c>
      <c r="R98" s="439">
        <v>140.91</v>
      </c>
      <c r="S98" s="439">
        <v>120.32</v>
      </c>
      <c r="T98" s="439">
        <v>137.13999999999999</v>
      </c>
      <c r="U98" s="439">
        <v>154.22</v>
      </c>
      <c r="V98" s="439">
        <v>142.97</v>
      </c>
      <c r="W98" s="439">
        <v>169.62</v>
      </c>
      <c r="X98" s="439">
        <v>174.09</v>
      </c>
      <c r="Y98" s="439">
        <v>138.32</v>
      </c>
      <c r="Z98" s="439">
        <v>135.41</v>
      </c>
      <c r="AA98" s="439">
        <v>111.24</v>
      </c>
      <c r="AB98" s="439">
        <v>109.92</v>
      </c>
      <c r="AC98" s="439">
        <v>115.44</v>
      </c>
      <c r="AD98" s="439" t="s">
        <v>788</v>
      </c>
      <c r="AE98" s="439">
        <v>153.65</v>
      </c>
      <c r="AF98" s="439" t="s">
        <v>788</v>
      </c>
      <c r="AG98" s="439">
        <v>116.11</v>
      </c>
      <c r="AH98" s="439">
        <v>142.38</v>
      </c>
      <c r="AI98" s="439">
        <v>145.22</v>
      </c>
      <c r="AJ98" s="439" t="s">
        <v>788</v>
      </c>
      <c r="AK98" s="247">
        <v>140.49</v>
      </c>
      <c r="AL98" s="247">
        <v>140.33000000000001</v>
      </c>
      <c r="AM98" s="441">
        <v>144.68</v>
      </c>
      <c r="AN98" s="904">
        <f t="shared" si="115"/>
        <v>-2.7708506511514575E-4</v>
      </c>
      <c r="AO98" s="442">
        <f t="shared" si="116"/>
        <v>3.5672853828306428E-2</v>
      </c>
      <c r="AP98" s="442">
        <f t="shared" si="117"/>
        <v>1.3669009189898773E-2</v>
      </c>
      <c r="AQ98" s="442">
        <f t="shared" si="118"/>
        <v>7.3610599926389408E-2</v>
      </c>
      <c r="AR98" s="442">
        <f t="shared" si="119"/>
        <v>9.765905500502825E-3</v>
      </c>
      <c r="AS98" s="442">
        <f t="shared" si="153"/>
        <v>6.4476436569459894E-2</v>
      </c>
      <c r="AT98" s="442">
        <f t="shared" si="153"/>
        <v>1.5556110140587442E-2</v>
      </c>
      <c r="AU98" s="442" t="str">
        <f t="shared" si="153"/>
        <v>-</v>
      </c>
      <c r="AV98" s="442">
        <f t="shared" si="153"/>
        <v>5.3465737208996389E-2</v>
      </c>
      <c r="AW98" s="442">
        <f t="shared" si="151"/>
        <v>4.9615525448553521E-2</v>
      </c>
      <c r="AX98" s="442">
        <f t="shared" si="151"/>
        <v>1.5590200445434244E-2</v>
      </c>
      <c r="AY98" s="442">
        <f t="shared" si="151"/>
        <v>5.1086542127334322E-3</v>
      </c>
      <c r="AZ98" s="442">
        <f t="shared" si="154"/>
        <v>1.8717665523455107E-2</v>
      </c>
      <c r="BA98" s="442">
        <f t="shared" si="122"/>
        <v>2.8497585526763292E-2</v>
      </c>
      <c r="BB98" s="442">
        <f t="shared" si="123"/>
        <v>1.1460071081453416E-2</v>
      </c>
      <c r="BC98" s="442">
        <f t="shared" si="124"/>
        <v>3.0345130155016165E-2</v>
      </c>
      <c r="BD98" s="442">
        <f t="shared" si="125"/>
        <v>-1.3280212483400833E-3</v>
      </c>
      <c r="BE98" s="442">
        <f t="shared" si="126"/>
        <v>-3.0744222206516514E-2</v>
      </c>
      <c r="BF98" s="442">
        <f t="shared" si="127"/>
        <v>2.9093820899506184E-2</v>
      </c>
      <c r="BG98" s="442">
        <f t="shared" si="128"/>
        <v>4.3957648776925984E-2</v>
      </c>
      <c r="BH98" s="442">
        <f t="shared" si="129"/>
        <v>4.5488165680473314E-2</v>
      </c>
      <c r="BI98" s="442">
        <f t="shared" si="130"/>
        <v>-2.981497993758353E-2</v>
      </c>
      <c r="BJ98" s="442">
        <f t="shared" si="131"/>
        <v>2.7790161985435935E-2</v>
      </c>
      <c r="BK98" s="442">
        <f t="shared" si="132"/>
        <v>2.4203918009227721E-2</v>
      </c>
      <c r="BL98" s="442">
        <f t="shared" si="133"/>
        <v>-1.7921779818133698E-2</v>
      </c>
      <c r="BM98" s="442">
        <f t="shared" si="134"/>
        <v>-4.1255996511120885E-2</v>
      </c>
      <c r="BN98" s="442">
        <f t="shared" si="135"/>
        <v>-6.4733047071214522E-2</v>
      </c>
      <c r="BO98" s="442" t="str">
        <f t="shared" si="136"/>
        <v>-</v>
      </c>
      <c r="BP98" s="442">
        <f t="shared" si="137"/>
        <v>1.5263644773358065E-2</v>
      </c>
      <c r="BQ98" s="442" t="str">
        <f t="shared" si="138"/>
        <v>-</v>
      </c>
      <c r="BR98" s="442">
        <f t="shared" si="139"/>
        <v>-1.4597301196639267E-2</v>
      </c>
      <c r="BS98" s="442">
        <f t="shared" si="140"/>
        <v>-3.4994400895856925E-3</v>
      </c>
      <c r="BT98" s="442">
        <f t="shared" si="141"/>
        <v>1.7089228183218896E-2</v>
      </c>
      <c r="BU98" s="442" t="str">
        <f t="shared" si="142"/>
        <v>-</v>
      </c>
      <c r="BV98" s="442">
        <f t="shared" si="143"/>
        <v>1.4221773029165385E-2</v>
      </c>
      <c r="BW98" s="442">
        <f t="shared" si="144"/>
        <v>1.3652123663681071E-2</v>
      </c>
      <c r="BX98" s="442">
        <f t="shared" si="145"/>
        <v>2.4065685164212924E-2</v>
      </c>
      <c r="BY98" s="174">
        <f t="shared" si="155"/>
        <v>3.7377803335250093E-2</v>
      </c>
      <c r="BZ98" s="174">
        <f t="shared" si="155"/>
        <v>6.8282103058858734E-2</v>
      </c>
      <c r="CA98" s="174">
        <f t="shared" si="146"/>
        <v>3.2242843661528742E-2</v>
      </c>
      <c r="CB98" s="174">
        <f t="shared" si="147"/>
        <v>9.2427533518088634E-2</v>
      </c>
      <c r="CC98" s="174">
        <f t="shared" si="148"/>
        <v>7.4173096020166529E-2</v>
      </c>
      <c r="CD98" s="174">
        <f t="shared" si="149"/>
        <v>6.4018203062542245E-2</v>
      </c>
      <c r="CE98" s="174">
        <f t="shared" si="156"/>
        <v>1.319611586023739E-2</v>
      </c>
      <c r="CF98" s="174" t="str">
        <f t="shared" si="156"/>
        <v>-</v>
      </c>
      <c r="CG98" s="174">
        <f t="shared" si="156"/>
        <v>0.11966170406094911</v>
      </c>
      <c r="CH98" s="174">
        <f t="shared" si="156"/>
        <v>0.17841726618705045</v>
      </c>
      <c r="CI98" s="174">
        <f t="shared" si="156"/>
        <v>6.3155729273811856E-2</v>
      </c>
      <c r="CJ98" s="174">
        <f t="shared" si="156"/>
        <v>3.8361559669161105E-2</v>
      </c>
      <c r="CK98" s="174">
        <f t="shared" si="156"/>
        <v>8.7631105318686897E-2</v>
      </c>
      <c r="CL98" s="174">
        <f t="shared" si="156"/>
        <v>-2.4512966068894415E-2</v>
      </c>
      <c r="CM98" s="174">
        <f t="shared" si="156"/>
        <v>6.8091299019607643E-2</v>
      </c>
      <c r="CN98" s="174">
        <f t="shared" si="156"/>
        <v>3.4201834862385372E-2</v>
      </c>
      <c r="CO98" s="174">
        <f t="shared" si="157"/>
        <v>1.6559648529908655E-2</v>
      </c>
      <c r="CP98" s="174">
        <f t="shared" si="157"/>
        <v>-1.9377904898105203E-2</v>
      </c>
      <c r="CQ98" s="174">
        <f t="shared" si="157"/>
        <v>8.2777504739170116E-2</v>
      </c>
      <c r="CR98" s="174">
        <f t="shared" si="157"/>
        <v>5.6845062093435761E-2</v>
      </c>
      <c r="CS98" s="174">
        <f t="shared" si="157"/>
        <v>8.7237997564258762E-2</v>
      </c>
      <c r="CT98" s="174">
        <f t="shared" si="157"/>
        <v>9.1003941571992097E-3</v>
      </c>
      <c r="CU98" s="174">
        <f t="shared" si="157"/>
        <v>7.6755410244433886E-2</v>
      </c>
      <c r="CV98" s="174">
        <f t="shared" si="157"/>
        <v>2.9264214046822667E-2</v>
      </c>
      <c r="CW98" s="174">
        <f t="shared" si="157"/>
        <v>2.9618659755646037E-2</v>
      </c>
      <c r="CX98" s="174">
        <f t="shared" si="157"/>
        <v>-6.6871498283028741E-3</v>
      </c>
      <c r="CY98" s="174">
        <f t="shared" si="158"/>
        <v>0.11439328120474945</v>
      </c>
      <c r="CZ98" s="174" t="str">
        <f t="shared" si="158"/>
        <v>-</v>
      </c>
      <c r="DA98" s="174">
        <f t="shared" si="158"/>
        <v>2.9756718718584541E-2</v>
      </c>
      <c r="DB98" s="174" t="str">
        <f t="shared" si="158"/>
        <v>-</v>
      </c>
      <c r="DC98" s="174">
        <f t="shared" si="158"/>
        <v>2.4620543593363964E-2</v>
      </c>
      <c r="DD98" s="174">
        <f t="shared" si="158"/>
        <v>6.6459276018100422E-3</v>
      </c>
      <c r="DE98" s="174">
        <f t="shared" si="158"/>
        <v>2.1884455703328198E-2</v>
      </c>
      <c r="DF98" s="174" t="str">
        <f t="shared" si="158"/>
        <v>-</v>
      </c>
      <c r="DG98" s="174">
        <f t="shared" si="158"/>
        <v>5.7906626506024184E-2</v>
      </c>
      <c r="DH98" s="174">
        <f t="shared" si="158"/>
        <v>5.8056246701349679E-2</v>
      </c>
      <c r="DI98" s="548">
        <f t="shared" si="159"/>
        <v>5.2294712342715766E-2</v>
      </c>
    </row>
    <row r="99" spans="2:113" x14ac:dyDescent="0.25">
      <c r="B99" s="126">
        <v>43891</v>
      </c>
      <c r="C99" s="438">
        <v>147.69999999999999</v>
      </c>
      <c r="D99" s="438">
        <v>145.85</v>
      </c>
      <c r="E99" s="438">
        <v>134.13999999999999</v>
      </c>
      <c r="F99" s="439">
        <v>155.11000000000001</v>
      </c>
      <c r="G99" s="439">
        <v>143.38</v>
      </c>
      <c r="H99" s="439" t="s">
        <v>788</v>
      </c>
      <c r="I99" s="439">
        <v>122.48</v>
      </c>
      <c r="J99" s="439" t="s">
        <v>788</v>
      </c>
      <c r="K99" s="439">
        <v>160.91</v>
      </c>
      <c r="L99" s="439">
        <v>174.19</v>
      </c>
      <c r="M99" s="439">
        <v>158.32</v>
      </c>
      <c r="N99" s="439">
        <v>131.33000000000001</v>
      </c>
      <c r="O99" s="439">
        <v>180.18</v>
      </c>
      <c r="P99" s="439">
        <v>168.7</v>
      </c>
      <c r="Q99" s="439">
        <v>141.78</v>
      </c>
      <c r="R99" s="439">
        <v>144.02000000000001</v>
      </c>
      <c r="S99" s="439">
        <v>118.28</v>
      </c>
      <c r="T99" s="439">
        <v>128.13</v>
      </c>
      <c r="U99" s="439">
        <v>155.51</v>
      </c>
      <c r="V99" s="439">
        <v>141.9</v>
      </c>
      <c r="W99" s="439">
        <v>169.65</v>
      </c>
      <c r="X99" s="439">
        <v>174.54</v>
      </c>
      <c r="Y99" s="439">
        <v>138.75</v>
      </c>
      <c r="Z99" s="439">
        <v>138.06</v>
      </c>
      <c r="AA99" s="439">
        <v>114.05</v>
      </c>
      <c r="AB99" s="439" t="s">
        <v>788</v>
      </c>
      <c r="AC99" s="439">
        <v>121.29</v>
      </c>
      <c r="AD99" s="439" t="s">
        <v>788</v>
      </c>
      <c r="AE99" s="439">
        <v>161.19</v>
      </c>
      <c r="AF99" s="439" t="s">
        <v>788</v>
      </c>
      <c r="AG99" s="439">
        <v>116.65</v>
      </c>
      <c r="AH99" s="439">
        <v>143.5</v>
      </c>
      <c r="AI99" s="439">
        <v>146.65</v>
      </c>
      <c r="AJ99" s="439" t="s">
        <v>788</v>
      </c>
      <c r="AK99" s="247">
        <v>142.34</v>
      </c>
      <c r="AL99" s="247">
        <v>142.22</v>
      </c>
      <c r="AM99" s="441">
        <v>146.27000000000001</v>
      </c>
      <c r="AN99" s="904">
        <f>C99/C98-1</f>
        <v>2.3420177383592033E-2</v>
      </c>
      <c r="AO99" s="442">
        <f>D99/D98-1</f>
        <v>2.1072528703444338E-2</v>
      </c>
      <c r="AP99" s="442">
        <f>E99/E98-1</f>
        <v>2.1941185433490773E-2</v>
      </c>
      <c r="AQ99" s="442">
        <f>F99/F98-1</f>
        <v>6.3489886870072176E-2</v>
      </c>
      <c r="AR99" s="442">
        <f>G99/G98-1</f>
        <v>1.9627364528516544E-2</v>
      </c>
      <c r="AS99" s="442" t="str">
        <f t="shared" ref="AS99:BB101" si="160">IFERROR(H99/H98-1,"-")</f>
        <v>-</v>
      </c>
      <c r="AT99" s="442">
        <f t="shared" si="160"/>
        <v>3.2765399737877399E-3</v>
      </c>
      <c r="AU99" s="442" t="str">
        <f t="shared" si="160"/>
        <v>-</v>
      </c>
      <c r="AV99" s="442">
        <f t="shared" si="160"/>
        <v>4.4946625881765456E-3</v>
      </c>
      <c r="AW99" s="442">
        <f t="shared" si="160"/>
        <v>1.2791441362869804E-2</v>
      </c>
      <c r="AX99" s="442">
        <f t="shared" si="160"/>
        <v>2.1155830753353921E-2</v>
      </c>
      <c r="AY99" s="442">
        <f t="shared" si="160"/>
        <v>-3.7171901077225344E-3</v>
      </c>
      <c r="AZ99" s="442">
        <f t="shared" si="160"/>
        <v>2.8131241084165426E-2</v>
      </c>
      <c r="BA99" s="442">
        <f t="shared" si="160"/>
        <v>0.11559317550588544</v>
      </c>
      <c r="BB99" s="442">
        <f t="shared" si="160"/>
        <v>1.6708497669415623E-2</v>
      </c>
      <c r="BC99" s="442">
        <f t="shared" ref="BC99:BL101" si="161">IFERROR(R99/R98-1,"-")</f>
        <v>2.2070825349513878E-2</v>
      </c>
      <c r="BD99" s="442">
        <f t="shared" si="161"/>
        <v>-1.6954787234042534E-2</v>
      </c>
      <c r="BE99" s="442">
        <f t="shared" si="161"/>
        <v>-6.5699285401779162E-2</v>
      </c>
      <c r="BF99" s="442">
        <f t="shared" si="161"/>
        <v>8.3646738425624534E-3</v>
      </c>
      <c r="BG99" s="442">
        <f t="shared" si="161"/>
        <v>-7.4840875708189758E-3</v>
      </c>
      <c r="BH99" s="442">
        <f t="shared" si="161"/>
        <v>1.7686593562071806E-4</v>
      </c>
      <c r="BI99" s="442">
        <f t="shared" si="161"/>
        <v>2.5848698948818249E-3</v>
      </c>
      <c r="BJ99" s="442">
        <f t="shared" si="161"/>
        <v>3.1087333718913257E-3</v>
      </c>
      <c r="BK99" s="442">
        <f t="shared" si="161"/>
        <v>1.9570194224946436E-2</v>
      </c>
      <c r="BL99" s="442">
        <f t="shared" si="161"/>
        <v>2.5260697590794745E-2</v>
      </c>
      <c r="BM99" s="442" t="str">
        <f t="shared" ref="BM99:BV101" si="162">IFERROR(AB99/AB98-1,"-")</f>
        <v>-</v>
      </c>
      <c r="BN99" s="442">
        <f t="shared" si="162"/>
        <v>5.0675675675675658E-2</v>
      </c>
      <c r="BO99" s="442" t="str">
        <f t="shared" si="162"/>
        <v>-</v>
      </c>
      <c r="BP99" s="442">
        <f t="shared" si="162"/>
        <v>4.907256752359257E-2</v>
      </c>
      <c r="BQ99" s="442" t="str">
        <f t="shared" si="162"/>
        <v>-</v>
      </c>
      <c r="BR99" s="442">
        <f t="shared" si="162"/>
        <v>4.6507622082507805E-3</v>
      </c>
      <c r="BS99" s="442">
        <f t="shared" si="162"/>
        <v>7.8662733529990536E-3</v>
      </c>
      <c r="BT99" s="442">
        <f t="shared" si="162"/>
        <v>9.84712849469771E-3</v>
      </c>
      <c r="BU99" s="442" t="str">
        <f t="shared" si="162"/>
        <v>-</v>
      </c>
      <c r="BV99" s="442">
        <f t="shared" si="162"/>
        <v>1.3168197024699291E-2</v>
      </c>
      <c r="BW99" s="442">
        <f t="shared" ref="BW99:BX101" si="163">IFERROR(AL99/AL98-1,"-")</f>
        <v>1.3468253402693531E-2</v>
      </c>
      <c r="BX99" s="442">
        <f t="shared" si="163"/>
        <v>1.0989770528061937E-2</v>
      </c>
      <c r="BY99" s="174">
        <f t="shared" ref="BY99:CC101" si="164">C99/C95-1</f>
        <v>5.7114228456913718E-2</v>
      </c>
      <c r="BZ99" s="174">
        <f t="shared" si="164"/>
        <v>6.6856850266988399E-2</v>
      </c>
      <c r="CA99" s="174">
        <f t="shared" si="164"/>
        <v>4.4866801682504898E-2</v>
      </c>
      <c r="CB99" s="174">
        <f t="shared" si="164"/>
        <v>0.11509705248023017</v>
      </c>
      <c r="CC99" s="174">
        <f t="shared" si="164"/>
        <v>4.9096363503329243E-2</v>
      </c>
      <c r="CD99" s="174" t="str">
        <f t="shared" ref="CD99:CM101" si="165">IFERROR(H99/H95-1,"-")</f>
        <v>-</v>
      </c>
      <c r="CE99" s="174">
        <f t="shared" si="165"/>
        <v>1.7106792891546263E-2</v>
      </c>
      <c r="CF99" s="174" t="str">
        <f t="shared" si="165"/>
        <v>-</v>
      </c>
      <c r="CG99" s="174">
        <f t="shared" si="165"/>
        <v>9.9337295893967337E-2</v>
      </c>
      <c r="CH99" s="174">
        <f t="shared" si="165"/>
        <v>0.11667414577857538</v>
      </c>
      <c r="CI99" s="174">
        <f t="shared" si="165"/>
        <v>7.9282841366146162E-2</v>
      </c>
      <c r="CJ99" s="174">
        <f t="shared" si="165"/>
        <v>3.0524168236032656E-2</v>
      </c>
      <c r="CK99" s="174">
        <f t="shared" si="165"/>
        <v>8.2942661377569449E-2</v>
      </c>
      <c r="CL99" s="174">
        <f t="shared" si="165"/>
        <v>7.2745771334096432E-2</v>
      </c>
      <c r="CM99" s="174">
        <f t="shared" si="165"/>
        <v>4.4496832179165891E-2</v>
      </c>
      <c r="CN99" s="174">
        <f t="shared" ref="CN99:CW101" si="166">IFERROR(R99/R95-1,"-")</f>
        <v>6.9032066508313727E-2</v>
      </c>
      <c r="CO99" s="174">
        <f t="shared" si="166"/>
        <v>-1.8667551646892933E-2</v>
      </c>
      <c r="CP99" s="174">
        <f t="shared" si="166"/>
        <v>-0.13384708983978921</v>
      </c>
      <c r="CQ99" s="174">
        <f t="shared" si="166"/>
        <v>6.4699438586881985E-2</v>
      </c>
      <c r="CR99" s="174">
        <f t="shared" si="166"/>
        <v>6.9732378439502529E-2</v>
      </c>
      <c r="CS99" s="174">
        <f t="shared" si="166"/>
        <v>0.10097994678434685</v>
      </c>
      <c r="CT99" s="174">
        <f t="shared" si="166"/>
        <v>-2.202050764834429E-2</v>
      </c>
      <c r="CU99" s="174">
        <f t="shared" si="166"/>
        <v>7.7418853859294812E-2</v>
      </c>
      <c r="CV99" s="174">
        <f t="shared" si="166"/>
        <v>6.3472500385148845E-2</v>
      </c>
      <c r="CW99" s="174" t="str">
        <f t="shared" si="166"/>
        <v>-</v>
      </c>
      <c r="CX99" s="174" t="str">
        <f t="shared" ref="CX99:DG101" si="167">IFERROR(AB99/AB95-1,"-")</f>
        <v>-</v>
      </c>
      <c r="CY99" s="174">
        <f t="shared" si="167"/>
        <v>6.2220009955200606E-3</v>
      </c>
      <c r="CZ99" s="174" t="str">
        <f t="shared" si="167"/>
        <v>-</v>
      </c>
      <c r="DA99" s="174">
        <f t="shared" si="167"/>
        <v>3.7859764342283109E-2</v>
      </c>
      <c r="DB99" s="174" t="str">
        <f t="shared" si="167"/>
        <v>-</v>
      </c>
      <c r="DC99" s="174">
        <f t="shared" si="167"/>
        <v>5.2892860366459127E-2</v>
      </c>
      <c r="DD99" s="174">
        <f t="shared" si="167"/>
        <v>3.3861671469740617E-2</v>
      </c>
      <c r="DE99" s="174">
        <f t="shared" si="167"/>
        <v>1.1797985373257935E-2</v>
      </c>
      <c r="DF99" s="174" t="str">
        <f t="shared" si="167"/>
        <v>-</v>
      </c>
      <c r="DG99" s="174">
        <f t="shared" si="167"/>
        <v>4.7927556504454127E-2</v>
      </c>
      <c r="DH99" s="174">
        <f t="shared" ref="DH99:DI101" si="168">IFERROR(AL99/AL95-1,"-")</f>
        <v>4.7738323265065441E-2</v>
      </c>
      <c r="DI99" s="548">
        <f t="shared" si="168"/>
        <v>5.011127862732434E-2</v>
      </c>
    </row>
    <row r="100" spans="2:113" x14ac:dyDescent="0.25">
      <c r="B100" s="126">
        <v>43983</v>
      </c>
      <c r="C100" s="438">
        <v>151.62</v>
      </c>
      <c r="D100" s="438" t="s">
        <v>788</v>
      </c>
      <c r="E100" s="438">
        <v>134.07</v>
      </c>
      <c r="F100" s="439">
        <v>147.22999999999999</v>
      </c>
      <c r="G100" s="439">
        <v>144.37</v>
      </c>
      <c r="H100" s="439" t="s">
        <v>788</v>
      </c>
      <c r="I100" s="439">
        <v>121.63</v>
      </c>
      <c r="J100" s="439" t="s">
        <v>788</v>
      </c>
      <c r="K100" s="439">
        <v>155.03</v>
      </c>
      <c r="L100" s="439">
        <v>176.33</v>
      </c>
      <c r="M100" s="439">
        <v>161.47999999999999</v>
      </c>
      <c r="N100" s="439">
        <v>131.47999999999999</v>
      </c>
      <c r="O100" s="439">
        <v>178.14</v>
      </c>
      <c r="P100" s="439">
        <v>151</v>
      </c>
      <c r="Q100" s="439">
        <v>143.32</v>
      </c>
      <c r="R100" s="439">
        <v>150.46</v>
      </c>
      <c r="S100" s="439">
        <v>123.48</v>
      </c>
      <c r="T100" s="439">
        <v>157</v>
      </c>
      <c r="U100" s="439">
        <v>158.88999999999999</v>
      </c>
      <c r="V100" s="439" t="s">
        <v>788</v>
      </c>
      <c r="W100" s="439">
        <v>179.73</v>
      </c>
      <c r="X100" s="439" t="s">
        <v>788</v>
      </c>
      <c r="Y100" s="439">
        <v>140.21</v>
      </c>
      <c r="Z100" s="439">
        <v>138.25</v>
      </c>
      <c r="AA100" s="439" t="s">
        <v>788</v>
      </c>
      <c r="AB100" s="439" t="s">
        <v>788</v>
      </c>
      <c r="AC100" s="439">
        <v>98.75</v>
      </c>
      <c r="AD100" s="439" t="s">
        <v>788</v>
      </c>
      <c r="AE100" s="439">
        <v>154.87</v>
      </c>
      <c r="AF100" s="439" t="s">
        <v>788</v>
      </c>
      <c r="AG100" s="439">
        <v>128.56</v>
      </c>
      <c r="AH100" s="439">
        <v>142.15</v>
      </c>
      <c r="AI100" s="439">
        <v>144.51</v>
      </c>
      <c r="AJ100" s="439" t="s">
        <v>788</v>
      </c>
      <c r="AK100" s="247">
        <v>144.26</v>
      </c>
      <c r="AL100" s="247">
        <v>144.06</v>
      </c>
      <c r="AM100" s="441">
        <v>149.5</v>
      </c>
      <c r="AN100" s="904">
        <f>C100/C99-1</f>
        <v>2.6540284360189625E-2</v>
      </c>
      <c r="AO100" s="442" t="s">
        <v>323</v>
      </c>
      <c r="AP100" s="442">
        <f t="shared" ref="AP100:AR101" si="169">E100/E99-1</f>
        <v>-5.2184285075285164E-4</v>
      </c>
      <c r="AQ100" s="442">
        <f t="shared" si="169"/>
        <v>-5.080265617948565E-2</v>
      </c>
      <c r="AR100" s="442">
        <f t="shared" si="169"/>
        <v>6.9047286929837526E-3</v>
      </c>
      <c r="AS100" s="442" t="str">
        <f t="shared" si="160"/>
        <v>-</v>
      </c>
      <c r="AT100" s="442">
        <f t="shared" si="160"/>
        <v>-6.9399085564990637E-3</v>
      </c>
      <c r="AU100" s="442" t="str">
        <f t="shared" si="160"/>
        <v>-</v>
      </c>
      <c r="AV100" s="442">
        <f t="shared" si="160"/>
        <v>-3.6542166428438216E-2</v>
      </c>
      <c r="AW100" s="442">
        <f t="shared" si="160"/>
        <v>1.2285435444055359E-2</v>
      </c>
      <c r="AX100" s="442">
        <f t="shared" si="160"/>
        <v>1.99595755432036E-2</v>
      </c>
      <c r="AY100" s="442">
        <f t="shared" si="160"/>
        <v>1.1421609685522416E-3</v>
      </c>
      <c r="AZ100" s="442">
        <f t="shared" si="160"/>
        <v>-1.1322011322011383E-2</v>
      </c>
      <c r="BA100" s="442">
        <f t="shared" si="160"/>
        <v>-0.10491997628927086</v>
      </c>
      <c r="BB100" s="442">
        <f t="shared" si="160"/>
        <v>1.0861898716320928E-2</v>
      </c>
      <c r="BC100" s="442">
        <f t="shared" si="161"/>
        <v>4.4716011665046462E-2</v>
      </c>
      <c r="BD100" s="442">
        <f t="shared" si="161"/>
        <v>4.3963476496449161E-2</v>
      </c>
      <c r="BE100" s="442">
        <f t="shared" si="161"/>
        <v>0.22531803636931236</v>
      </c>
      <c r="BF100" s="442">
        <f t="shared" si="161"/>
        <v>2.1734936660021908E-2</v>
      </c>
      <c r="BG100" s="442" t="str">
        <f t="shared" si="161"/>
        <v>-</v>
      </c>
      <c r="BH100" s="442">
        <f t="shared" si="161"/>
        <v>5.941644562334214E-2</v>
      </c>
      <c r="BI100" s="442" t="str">
        <f t="shared" si="161"/>
        <v>-</v>
      </c>
      <c r="BJ100" s="442">
        <f t="shared" si="161"/>
        <v>1.0522522522522504E-2</v>
      </c>
      <c r="BK100" s="442">
        <f t="shared" si="161"/>
        <v>1.3762132406200944E-3</v>
      </c>
      <c r="BL100" s="442" t="str">
        <f t="shared" si="161"/>
        <v>-</v>
      </c>
      <c r="BM100" s="442" t="str">
        <f t="shared" si="162"/>
        <v>-</v>
      </c>
      <c r="BN100" s="442">
        <f t="shared" si="162"/>
        <v>-0.18583560062659743</v>
      </c>
      <c r="BO100" s="442" t="str">
        <f t="shared" si="162"/>
        <v>-</v>
      </c>
      <c r="BP100" s="442">
        <f t="shared" si="162"/>
        <v>-3.9208387617097773E-2</v>
      </c>
      <c r="BQ100" s="442" t="str">
        <f t="shared" si="162"/>
        <v>-</v>
      </c>
      <c r="BR100" s="442">
        <f t="shared" si="162"/>
        <v>0.1021003000428633</v>
      </c>
      <c r="BS100" s="442">
        <f t="shared" si="162"/>
        <v>-9.4076655052264258E-3</v>
      </c>
      <c r="BT100" s="442">
        <f t="shared" si="162"/>
        <v>-1.4592567337197493E-2</v>
      </c>
      <c r="BU100" s="442" t="str">
        <f t="shared" si="162"/>
        <v>-</v>
      </c>
      <c r="BV100" s="442">
        <f t="shared" si="162"/>
        <v>1.3488829563018001E-2</v>
      </c>
      <c r="BW100" s="442">
        <f t="shared" si="163"/>
        <v>1.2937702151596175E-2</v>
      </c>
      <c r="BX100" s="442">
        <f t="shared" si="163"/>
        <v>2.2082450263211761E-2</v>
      </c>
      <c r="BY100" s="174">
        <f t="shared" si="164"/>
        <v>5.6438127090300938E-2</v>
      </c>
      <c r="BZ100" s="174" t="e">
        <f t="shared" si="164"/>
        <v>#VALUE!</v>
      </c>
      <c r="CA100" s="174">
        <f t="shared" si="164"/>
        <v>4.5869412590685776E-2</v>
      </c>
      <c r="CB100" s="174">
        <f t="shared" si="164"/>
        <v>9.8403461653237878E-2</v>
      </c>
      <c r="CC100" s="174">
        <f t="shared" si="164"/>
        <v>3.9830020167098912E-2</v>
      </c>
      <c r="CD100" s="174" t="str">
        <f t="shared" si="165"/>
        <v>-</v>
      </c>
      <c r="CE100" s="174">
        <f t="shared" si="165"/>
        <v>3.4092841353511316E-2</v>
      </c>
      <c r="CF100" s="174" t="str">
        <f t="shared" si="165"/>
        <v>-</v>
      </c>
      <c r="CG100" s="174">
        <f t="shared" si="165"/>
        <v>3.705933507258008E-2</v>
      </c>
      <c r="CH100" s="174">
        <f t="shared" si="165"/>
        <v>0.11046035644562013</v>
      </c>
      <c r="CI100" s="174">
        <f t="shared" si="165"/>
        <v>7.5099866844207774E-2</v>
      </c>
      <c r="CJ100" s="174">
        <f t="shared" si="165"/>
        <v>3.2046390965969618E-3</v>
      </c>
      <c r="CK100" s="174">
        <f t="shared" si="165"/>
        <v>5.1780126350593259E-2</v>
      </c>
      <c r="CL100" s="174">
        <f t="shared" si="165"/>
        <v>-1.3523224668452349E-2</v>
      </c>
      <c r="CM100" s="174">
        <f t="shared" si="165"/>
        <v>3.9153132250580036E-2</v>
      </c>
      <c r="CN100" s="174">
        <f t="shared" si="166"/>
        <v>0.10186744782131085</v>
      </c>
      <c r="CO100" s="174">
        <f t="shared" si="166"/>
        <v>2.1339950372208483E-2</v>
      </c>
      <c r="CP100" s="174">
        <f t="shared" si="166"/>
        <v>0.11315938740782761</v>
      </c>
      <c r="CQ100" s="174">
        <f t="shared" si="166"/>
        <v>9.4133039526235862E-2</v>
      </c>
      <c r="CR100" s="174" t="str">
        <f t="shared" si="166"/>
        <v>-</v>
      </c>
      <c r="CS100" s="174">
        <f t="shared" si="166"/>
        <v>0.15226311065521214</v>
      </c>
      <c r="CT100" s="174" t="str">
        <f t="shared" si="166"/>
        <v>-</v>
      </c>
      <c r="CU100" s="174">
        <f t="shared" si="166"/>
        <v>6.4212523719165082E-2</v>
      </c>
      <c r="CV100" s="174">
        <f t="shared" si="166"/>
        <v>4.7586572705917929E-2</v>
      </c>
      <c r="CW100" s="174" t="str">
        <f t="shared" si="166"/>
        <v>-</v>
      </c>
      <c r="CX100" s="174" t="str">
        <f t="shared" si="167"/>
        <v>-</v>
      </c>
      <c r="CY100" s="174">
        <f t="shared" si="167"/>
        <v>-0.19917281647879326</v>
      </c>
      <c r="CZ100" s="174" t="str">
        <f t="shared" si="167"/>
        <v>-</v>
      </c>
      <c r="DA100" s="174">
        <f t="shared" si="167"/>
        <v>-4.6915167095115118E-3</v>
      </c>
      <c r="DB100" s="174" t="str">
        <f t="shared" si="167"/>
        <v>-</v>
      </c>
      <c r="DC100" s="174">
        <f t="shared" si="167"/>
        <v>0.12663219700289208</v>
      </c>
      <c r="DD100" s="174">
        <f t="shared" si="167"/>
        <v>2.0752549188568281E-2</v>
      </c>
      <c r="DE100" s="174">
        <f t="shared" si="167"/>
        <v>2.6130795995171319E-2</v>
      </c>
      <c r="DF100" s="174" t="str">
        <f t="shared" si="167"/>
        <v>-</v>
      </c>
      <c r="DG100" s="174">
        <f t="shared" si="167"/>
        <v>4.9621653084982453E-2</v>
      </c>
      <c r="DH100" s="174">
        <f t="shared" si="168"/>
        <v>4.8395313295975573E-2</v>
      </c>
      <c r="DI100" s="548">
        <f t="shared" si="168"/>
        <v>6.8620443173695422E-2</v>
      </c>
    </row>
    <row r="101" spans="2:113" x14ac:dyDescent="0.25">
      <c r="B101" s="126">
        <v>44075</v>
      </c>
      <c r="C101" s="438">
        <v>151.6</v>
      </c>
      <c r="D101" s="438">
        <v>134.9</v>
      </c>
      <c r="E101" s="438">
        <v>133.66999999999999</v>
      </c>
      <c r="F101" s="439">
        <v>142.26</v>
      </c>
      <c r="G101" s="439">
        <v>146.66999999999999</v>
      </c>
      <c r="H101" s="439" t="s">
        <v>788</v>
      </c>
      <c r="I101" s="439">
        <v>124.39</v>
      </c>
      <c r="J101" s="439">
        <v>108.88</v>
      </c>
      <c r="K101" s="439">
        <v>161.97999999999999</v>
      </c>
      <c r="L101" s="439">
        <v>187.37</v>
      </c>
      <c r="M101" s="439">
        <v>160.63</v>
      </c>
      <c r="N101" s="439">
        <v>133.47</v>
      </c>
      <c r="O101" s="439">
        <v>175.88</v>
      </c>
      <c r="P101" s="439">
        <v>164.14</v>
      </c>
      <c r="Q101" s="439">
        <v>145.26</v>
      </c>
      <c r="R101" s="439">
        <v>148.22</v>
      </c>
      <c r="S101" s="439">
        <v>113.84</v>
      </c>
      <c r="T101" s="439">
        <v>141.96</v>
      </c>
      <c r="U101" s="439">
        <v>156.94</v>
      </c>
      <c r="V101" s="439" t="s">
        <v>788</v>
      </c>
      <c r="W101" s="439">
        <v>175.71</v>
      </c>
      <c r="X101" s="439">
        <v>192.18</v>
      </c>
      <c r="Y101" s="439">
        <v>141.22999999999999</v>
      </c>
      <c r="Z101" s="439">
        <v>143.08000000000001</v>
      </c>
      <c r="AA101" s="439">
        <v>113.86</v>
      </c>
      <c r="AB101" s="439">
        <v>102.49</v>
      </c>
      <c r="AC101" s="439">
        <v>102.77</v>
      </c>
      <c r="AD101" s="439" t="s">
        <v>788</v>
      </c>
      <c r="AE101" s="439">
        <v>158</v>
      </c>
      <c r="AF101" s="439" t="s">
        <v>788</v>
      </c>
      <c r="AG101" s="439">
        <v>130.47</v>
      </c>
      <c r="AH101" s="439">
        <v>141.82</v>
      </c>
      <c r="AI101" s="439">
        <v>145</v>
      </c>
      <c r="AJ101" s="439" t="s">
        <v>788</v>
      </c>
      <c r="AK101" s="247">
        <v>144.08000000000001</v>
      </c>
      <c r="AL101" s="247">
        <v>150.06</v>
      </c>
      <c r="AM101" s="441">
        <v>144.29</v>
      </c>
      <c r="AN101" s="904">
        <f>C101/C100-1</f>
        <v>-1.319087191663515E-4</v>
      </c>
      <c r="AO101" s="442" t="s">
        <v>323</v>
      </c>
      <c r="AP101" s="442">
        <f t="shared" si="169"/>
        <v>-2.983516073692849E-3</v>
      </c>
      <c r="AQ101" s="442">
        <f t="shared" si="169"/>
        <v>-3.3756707192827529E-2</v>
      </c>
      <c r="AR101" s="442">
        <f t="shared" si="169"/>
        <v>1.5931287663641935E-2</v>
      </c>
      <c r="AS101" s="442" t="str">
        <f t="shared" si="160"/>
        <v>-</v>
      </c>
      <c r="AT101" s="442">
        <f t="shared" si="160"/>
        <v>2.2691770122502675E-2</v>
      </c>
      <c r="AU101" s="442" t="str">
        <f t="shared" si="160"/>
        <v>-</v>
      </c>
      <c r="AV101" s="442">
        <f t="shared" si="160"/>
        <v>4.4830032896858496E-2</v>
      </c>
      <c r="AW101" s="442">
        <f t="shared" si="160"/>
        <v>6.2609879203765706E-2</v>
      </c>
      <c r="AX101" s="442">
        <f t="shared" si="160"/>
        <v>-5.2638097597225153E-3</v>
      </c>
      <c r="AY101" s="442">
        <f t="shared" si="160"/>
        <v>1.5135381807118931E-2</v>
      </c>
      <c r="AZ101" s="442">
        <f t="shared" si="160"/>
        <v>-1.2686650948692035E-2</v>
      </c>
      <c r="BA101" s="442">
        <f t="shared" si="160"/>
        <v>8.7019867549668728E-2</v>
      </c>
      <c r="BB101" s="442">
        <f t="shared" si="160"/>
        <v>1.353614289701377E-2</v>
      </c>
      <c r="BC101" s="442">
        <f t="shared" si="161"/>
        <v>-1.4887677788116505E-2</v>
      </c>
      <c r="BD101" s="442">
        <f t="shared" si="161"/>
        <v>-7.8069322967282195E-2</v>
      </c>
      <c r="BE101" s="442">
        <f t="shared" si="161"/>
        <v>-9.5796178343949046E-2</v>
      </c>
      <c r="BF101" s="442">
        <f t="shared" si="161"/>
        <v>-1.2272641450059685E-2</v>
      </c>
      <c r="BG101" s="442" t="str">
        <f t="shared" si="161"/>
        <v>-</v>
      </c>
      <c r="BH101" s="442">
        <f t="shared" si="161"/>
        <v>-2.2366883658821446E-2</v>
      </c>
      <c r="BI101" s="442" t="str">
        <f t="shared" si="161"/>
        <v>-</v>
      </c>
      <c r="BJ101" s="442">
        <f t="shared" si="161"/>
        <v>7.2748020825903481E-3</v>
      </c>
      <c r="BK101" s="442">
        <f t="shared" si="161"/>
        <v>3.4936708860759502E-2</v>
      </c>
      <c r="BL101" s="442" t="str">
        <f t="shared" si="161"/>
        <v>-</v>
      </c>
      <c r="BM101" s="442" t="str">
        <f t="shared" si="162"/>
        <v>-</v>
      </c>
      <c r="BN101" s="442">
        <f t="shared" si="162"/>
        <v>4.0708860759493648E-2</v>
      </c>
      <c r="BO101" s="442" t="str">
        <f t="shared" si="162"/>
        <v>-</v>
      </c>
      <c r="BP101" s="442">
        <f t="shared" si="162"/>
        <v>2.0210499128301196E-2</v>
      </c>
      <c r="BQ101" s="442" t="str">
        <f t="shared" si="162"/>
        <v>-</v>
      </c>
      <c r="BR101" s="442">
        <f t="shared" si="162"/>
        <v>1.485687616677045E-2</v>
      </c>
      <c r="BS101" s="442">
        <f t="shared" si="162"/>
        <v>-2.3214913823427219E-3</v>
      </c>
      <c r="BT101" s="442">
        <f t="shared" si="162"/>
        <v>3.3907688049270579E-3</v>
      </c>
      <c r="BU101" s="442" t="str">
        <f t="shared" si="162"/>
        <v>-</v>
      </c>
      <c r="BV101" s="442">
        <f t="shared" si="162"/>
        <v>-1.2477471232494874E-3</v>
      </c>
      <c r="BW101" s="442">
        <f t="shared" si="163"/>
        <v>4.1649312786339099E-2</v>
      </c>
      <c r="BX101" s="442">
        <f t="shared" si="163"/>
        <v>-3.4849498327759298E-2</v>
      </c>
      <c r="BY101" s="174">
        <f t="shared" si="164"/>
        <v>5.0152396785813069E-2</v>
      </c>
      <c r="BZ101" s="174">
        <f t="shared" si="164"/>
        <v>-2.1896751740139053E-2</v>
      </c>
      <c r="CA101" s="174">
        <f t="shared" si="164"/>
        <v>3.228048497953484E-2</v>
      </c>
      <c r="CB101" s="174">
        <f t="shared" si="164"/>
        <v>4.7184394552815645E-2</v>
      </c>
      <c r="CC101" s="174">
        <f t="shared" si="164"/>
        <v>5.3209823352003527E-2</v>
      </c>
      <c r="CD101" s="174" t="str">
        <f t="shared" si="165"/>
        <v>-</v>
      </c>
      <c r="CE101" s="174">
        <f t="shared" si="165"/>
        <v>3.4772481490724649E-2</v>
      </c>
      <c r="CF101" s="174" t="str">
        <f t="shared" si="165"/>
        <v>-</v>
      </c>
      <c r="CG101" s="174">
        <f t="shared" si="165"/>
        <v>6.5237406286991817E-2</v>
      </c>
      <c r="CH101" s="174">
        <f t="shared" si="165"/>
        <v>0.14347613816672755</v>
      </c>
      <c r="CI101" s="174">
        <f t="shared" si="165"/>
        <v>5.2207519979038386E-2</v>
      </c>
      <c r="CJ101" s="174">
        <f t="shared" si="165"/>
        <v>1.7689668318718876E-2</v>
      </c>
      <c r="CK101" s="174">
        <f t="shared" si="165"/>
        <v>2.2379817473696439E-2</v>
      </c>
      <c r="CL101" s="174">
        <f t="shared" si="165"/>
        <v>0.11637080867850091</v>
      </c>
      <c r="CM101" s="174">
        <f t="shared" si="165"/>
        <v>5.360121853920341E-2</v>
      </c>
      <c r="CN101" s="174">
        <f t="shared" si="166"/>
        <v>8.3796431705176921E-2</v>
      </c>
      <c r="CO101" s="174">
        <f t="shared" si="166"/>
        <v>-5.5112881806108849E-2</v>
      </c>
      <c r="CP101" s="174">
        <f t="shared" si="166"/>
        <v>3.3217895257615648E-3</v>
      </c>
      <c r="CQ101" s="174">
        <f t="shared" si="166"/>
        <v>4.7244094488188892E-2</v>
      </c>
      <c r="CR101" s="174" t="str">
        <f t="shared" si="166"/>
        <v>-</v>
      </c>
      <c r="CS101" s="174">
        <f t="shared" si="166"/>
        <v>8.302514792899407E-2</v>
      </c>
      <c r="CT101" s="174">
        <f t="shared" si="166"/>
        <v>7.0998662505572963E-2</v>
      </c>
      <c r="CU101" s="174">
        <f t="shared" si="166"/>
        <v>4.9412988556992055E-2</v>
      </c>
      <c r="CV101" s="174">
        <f t="shared" si="166"/>
        <v>8.2217683987595436E-2</v>
      </c>
      <c r="CW101" s="174">
        <f t="shared" si="166"/>
        <v>5.2087931491127115E-3</v>
      </c>
      <c r="CX101" s="174">
        <f t="shared" si="167"/>
        <v>-0.10606192760575672</v>
      </c>
      <c r="CY101" s="174">
        <f t="shared" si="167"/>
        <v>-0.16738232196386627</v>
      </c>
      <c r="CZ101" s="174" t="str">
        <f t="shared" si="167"/>
        <v>-</v>
      </c>
      <c r="DA101" s="174">
        <f t="shared" si="167"/>
        <v>4.4006871943967241E-2</v>
      </c>
      <c r="DB101" s="174" t="str">
        <f t="shared" si="167"/>
        <v>-</v>
      </c>
      <c r="DC101" s="174">
        <f t="shared" si="167"/>
        <v>0.10727319018925563</v>
      </c>
      <c r="DD101" s="174">
        <f t="shared" si="167"/>
        <v>-7.4188129899216415E-3</v>
      </c>
      <c r="DE101" s="174">
        <f t="shared" si="167"/>
        <v>1.5548396133912235E-2</v>
      </c>
      <c r="DF101" s="174" t="str">
        <f t="shared" si="167"/>
        <v>-</v>
      </c>
      <c r="DG101" s="174">
        <f t="shared" si="167"/>
        <v>4.0138608143228449E-2</v>
      </c>
      <c r="DH101" s="174">
        <f t="shared" si="168"/>
        <v>8.3935278821150039E-2</v>
      </c>
      <c r="DI101" s="548">
        <f t="shared" si="168"/>
        <v>2.1305209513023726E-2</v>
      </c>
    </row>
    <row r="102" spans="2:113" x14ac:dyDescent="0.25">
      <c r="B102" s="126">
        <v>44166</v>
      </c>
      <c r="C102" s="438">
        <v>148.05000000000001</v>
      </c>
      <c r="D102" s="438">
        <v>143.88</v>
      </c>
      <c r="E102" s="438">
        <v>135.44999999999999</v>
      </c>
      <c r="F102" s="439">
        <v>145.93</v>
      </c>
      <c r="G102" s="439">
        <v>143.62</v>
      </c>
      <c r="H102" s="439" t="s">
        <v>788</v>
      </c>
      <c r="I102" s="439">
        <v>124.3</v>
      </c>
      <c r="J102" s="439">
        <v>110.27</v>
      </c>
      <c r="K102" s="439">
        <v>160.66</v>
      </c>
      <c r="L102" s="439">
        <v>180.35</v>
      </c>
      <c r="M102" s="439">
        <v>163.09</v>
      </c>
      <c r="N102" s="439">
        <v>130.74</v>
      </c>
      <c r="O102" s="439">
        <v>178.55</v>
      </c>
      <c r="P102" s="439">
        <v>160.24</v>
      </c>
      <c r="Q102" s="439">
        <v>142.82</v>
      </c>
      <c r="R102" s="439">
        <v>151.1</v>
      </c>
      <c r="S102" s="439">
        <v>121.39</v>
      </c>
      <c r="T102" s="439">
        <v>137.65</v>
      </c>
      <c r="U102" s="439">
        <v>156.94999999999999</v>
      </c>
      <c r="V102" s="439" t="s">
        <v>788</v>
      </c>
      <c r="W102" s="439">
        <v>184.37</v>
      </c>
      <c r="X102" s="439">
        <v>195.42</v>
      </c>
      <c r="Y102" s="439">
        <v>143.86000000000001</v>
      </c>
      <c r="Z102" s="439">
        <v>145.69</v>
      </c>
      <c r="AA102" s="439">
        <v>112.79</v>
      </c>
      <c r="AB102" s="439">
        <v>102.11</v>
      </c>
      <c r="AC102" s="439">
        <v>103.8</v>
      </c>
      <c r="AD102" s="439" t="s">
        <v>788</v>
      </c>
      <c r="AE102" s="439">
        <v>165.32</v>
      </c>
      <c r="AF102" s="439" t="s">
        <v>788</v>
      </c>
      <c r="AG102" s="439">
        <v>130.93</v>
      </c>
      <c r="AH102" s="439">
        <v>148.38999999999999</v>
      </c>
      <c r="AI102" s="439">
        <v>146.18</v>
      </c>
      <c r="AJ102" s="439" t="s">
        <v>788</v>
      </c>
      <c r="AK102" s="247">
        <v>144.35</v>
      </c>
      <c r="AL102" s="247">
        <v>151.56</v>
      </c>
      <c r="AM102" s="441">
        <v>144.63999999999999</v>
      </c>
      <c r="AN102" s="904">
        <f t="shared" ref="AN102:AN103" si="170">C102/C101-1</f>
        <v>-2.3416886543535465E-2</v>
      </c>
      <c r="AO102" s="442" t="s">
        <v>323</v>
      </c>
      <c r="AP102" s="442">
        <f t="shared" ref="AP102:AP103" si="171">E102/E101-1</f>
        <v>1.3316376150220632E-2</v>
      </c>
      <c r="AQ102" s="442">
        <f t="shared" ref="AQ102:AQ103" si="172">F102/F101-1</f>
        <v>2.579783495009158E-2</v>
      </c>
      <c r="AR102" s="442">
        <f t="shared" ref="AR102:AR103" si="173">G102/G101-1</f>
        <v>-2.0794981932228729E-2</v>
      </c>
      <c r="AS102" s="442" t="str">
        <f t="shared" ref="AS102:AS103" si="174">IFERROR(H102/H101-1,"-")</f>
        <v>-</v>
      </c>
      <c r="AT102" s="442">
        <f t="shared" ref="AT102:AT103" si="175">IFERROR(I102/I101-1,"-")</f>
        <v>-7.2353083045262334E-4</v>
      </c>
      <c r="AU102" s="442">
        <f t="shared" ref="AU102:AU103" si="176">IFERROR(J102/J101-1,"-")</f>
        <v>1.2766348273328454E-2</v>
      </c>
      <c r="AV102" s="442">
        <f t="shared" ref="AV102:AV103" si="177">IFERROR(K102/K101-1,"-")</f>
        <v>-8.1491542165699205E-3</v>
      </c>
      <c r="AW102" s="442">
        <f t="shared" ref="AW102:AW103" si="178">IFERROR(L102/L101-1,"-")</f>
        <v>-3.7465976410311241E-2</v>
      </c>
      <c r="AX102" s="442">
        <f t="shared" ref="AX102:AX103" si="179">IFERROR(M102/M101-1,"-")</f>
        <v>1.5314698375147984E-2</v>
      </c>
      <c r="AY102" s="442">
        <f t="shared" ref="AY102:AY103" si="180">IFERROR(N102/N101-1,"-")</f>
        <v>-2.045403461452E-2</v>
      </c>
      <c r="AZ102" s="442">
        <f t="shared" ref="AZ102:AZ103" si="181">IFERROR(O102/O101-1,"-")</f>
        <v>1.5180805094382688E-2</v>
      </c>
      <c r="BA102" s="442">
        <f t="shared" ref="BA102:BA103" si="182">IFERROR(P102/P101-1,"-")</f>
        <v>-2.3760204703301868E-2</v>
      </c>
      <c r="BB102" s="442">
        <f t="shared" ref="BB102:BB103" si="183">IFERROR(Q102/Q101-1,"-")</f>
        <v>-1.6797466611592982E-2</v>
      </c>
      <c r="BC102" s="442">
        <f t="shared" ref="BC102:BC103" si="184">IFERROR(R102/R101-1,"-")</f>
        <v>1.9430576170557323E-2</v>
      </c>
      <c r="BD102" s="442">
        <f t="shared" ref="BD102:BD103" si="185">IFERROR(S102/S101-1,"-")</f>
        <v>6.6321152494729363E-2</v>
      </c>
      <c r="BE102" s="442">
        <f t="shared" ref="BE102:BE103" si="186">IFERROR(T102/T101-1,"-")</f>
        <v>-3.0360664976049612E-2</v>
      </c>
      <c r="BF102" s="442">
        <f t="shared" ref="BF102:BF103" si="187">IFERROR(U102/U101-1,"-")</f>
        <v>6.3718618580344E-5</v>
      </c>
      <c r="BG102" s="442" t="str">
        <f t="shared" ref="BG102:BG103" si="188">IFERROR(V102/V101-1,"-")</f>
        <v>-</v>
      </c>
      <c r="BH102" s="442">
        <f t="shared" ref="BH102:BH103" si="189">IFERROR(W102/W101-1,"-")</f>
        <v>4.9285754937112181E-2</v>
      </c>
      <c r="BI102" s="442">
        <f t="shared" ref="BI102:BI103" si="190">IFERROR(X102/X101-1,"-")</f>
        <v>1.6859194505151276E-2</v>
      </c>
      <c r="BJ102" s="442">
        <f t="shared" ref="BJ102:BJ103" si="191">IFERROR(Y102/Y101-1,"-")</f>
        <v>1.8622105784890097E-2</v>
      </c>
      <c r="BK102" s="442">
        <f t="shared" ref="BK102:BK103" si="192">IFERROR(Z102/Z101-1,"-")</f>
        <v>1.8241543192619503E-2</v>
      </c>
      <c r="BL102" s="442">
        <f t="shared" ref="BL102:BL103" si="193">IFERROR(AA102/AA101-1,"-")</f>
        <v>-9.3975057087650748E-3</v>
      </c>
      <c r="BM102" s="442">
        <f t="shared" ref="BM102:BM103" si="194">IFERROR(AB102/AB101-1,"-")</f>
        <v>-3.7076787979314352E-3</v>
      </c>
      <c r="BN102" s="442">
        <f t="shared" ref="BN102:BN103" si="195">IFERROR(AC102/AC101-1,"-")</f>
        <v>1.0022380072005399E-2</v>
      </c>
      <c r="BO102" s="442" t="str">
        <f t="shared" ref="BO102:BO103" si="196">IFERROR(AD102/AD101-1,"-")</f>
        <v>-</v>
      </c>
      <c r="BP102" s="442">
        <f t="shared" ref="BP102:BP103" si="197">IFERROR(AE102/AE101-1,"-")</f>
        <v>4.632911392405048E-2</v>
      </c>
      <c r="BQ102" s="442" t="str">
        <f t="shared" ref="BQ102:BQ103" si="198">IFERROR(AF102/AF101-1,"-")</f>
        <v>-</v>
      </c>
      <c r="BR102" s="442">
        <f t="shared" ref="BR102:BR103" si="199">IFERROR(AG102/AG101-1,"-")</f>
        <v>3.5257147236913422E-3</v>
      </c>
      <c r="BS102" s="442">
        <f t="shared" ref="BS102:BS103" si="200">IFERROR(AH102/AH101-1,"-")</f>
        <v>4.6326329149626311E-2</v>
      </c>
      <c r="BT102" s="442">
        <f t="shared" ref="BT102:BT103" si="201">IFERROR(AI102/AI101-1,"-")</f>
        <v>8.1379310344829037E-3</v>
      </c>
      <c r="BU102" s="442" t="str">
        <f t="shared" ref="BU102:BU103" si="202">IFERROR(AJ102/AJ101-1,"-")</f>
        <v>-</v>
      </c>
      <c r="BV102" s="442">
        <f t="shared" ref="BV102:BV103" si="203">IFERROR(AK102/AK101-1,"-")</f>
        <v>1.8739589117156008E-3</v>
      </c>
      <c r="BW102" s="442">
        <f t="shared" ref="BW102:BW103" si="204">IFERROR(AL102/AL101-1,"-")</f>
        <v>9.9960015993603157E-3</v>
      </c>
      <c r="BX102" s="442">
        <f t="shared" ref="BX102:BX103" si="205">IFERROR(AM102/AM101-1,"-")</f>
        <v>2.4256705246379351E-3</v>
      </c>
      <c r="BY102" s="174">
        <f t="shared" ref="BY102:BY103" si="206">C102/C98-1</f>
        <v>2.5845343680709565E-2</v>
      </c>
      <c r="BZ102" s="174">
        <f t="shared" ref="BZ102:BZ103" si="207">D102/D98-1</f>
        <v>7.2808737048444261E-3</v>
      </c>
      <c r="CA102" s="174">
        <f t="shared" ref="CA102:CA103" si="208">E102/E98-1</f>
        <v>3.1921377418863361E-2</v>
      </c>
      <c r="CB102" s="174">
        <f t="shared" ref="CB102:CB103" si="209">F102/F98-1</f>
        <v>5.485087418581891E-4</v>
      </c>
      <c r="CC102" s="174">
        <f t="shared" ref="CC102:CC103" si="210">G102/G98-1</f>
        <v>2.1334091878822292E-2</v>
      </c>
      <c r="CD102" s="174" t="str">
        <f t="shared" ref="CD102:CD103" si="211">IFERROR(H102/H98-1,"-")</f>
        <v>-</v>
      </c>
      <c r="CE102" s="174">
        <f t="shared" ref="CE102:CE103" si="212">IFERROR(I102/I98-1,"-")</f>
        <v>1.8184796854521679E-2</v>
      </c>
      <c r="CF102" s="174" t="str">
        <f t="shared" ref="CF102:CF103" si="213">IFERROR(J102/J98-1,"-")</f>
        <v>-</v>
      </c>
      <c r="CG102" s="174">
        <f t="shared" ref="CG102:CG103" si="214">IFERROR(K102/K98-1,"-")</f>
        <v>2.934015856170813E-3</v>
      </c>
      <c r="CH102" s="174">
        <f t="shared" ref="CH102:CH103" si="215">IFERROR(L102/L98-1,"-")</f>
        <v>4.8607477178905567E-2</v>
      </c>
      <c r="CI102" s="174">
        <f t="shared" ref="CI102:CI103" si="216">IFERROR(M102/M98-1,"-")</f>
        <v>5.1922084623323039E-2</v>
      </c>
      <c r="CJ102" s="174">
        <f t="shared" ref="CJ102:CJ103" si="217">IFERROR(N102/N98-1,"-")</f>
        <v>-8.1929904415110055E-3</v>
      </c>
      <c r="CK102" s="174">
        <f t="shared" ref="CK102:CK103" si="218">IFERROR(O102/O98-1,"-")</f>
        <v>1.883024251069898E-2</v>
      </c>
      <c r="CL102" s="174">
        <f t="shared" ref="CL102:CL103" si="219">IFERROR(P102/P98-1,"-")</f>
        <v>5.9648194683243005E-2</v>
      </c>
      <c r="CM102" s="174">
        <f t="shared" ref="CM102:CM103" si="220">IFERROR(Q102/Q98-1,"-")</f>
        <v>2.4166367873790007E-2</v>
      </c>
      <c r="CN102" s="174">
        <f t="shared" ref="CN102:CN103" si="221">IFERROR(R102/R98-1,"-")</f>
        <v>7.2315662479596865E-2</v>
      </c>
      <c r="CO102" s="174">
        <f t="shared" ref="CO102:CO103" si="222">IFERROR(S102/S98-1,"-")</f>
        <v>8.8929521276597256E-3</v>
      </c>
      <c r="CP102" s="174">
        <f t="shared" ref="CP102:CP103" si="223">IFERROR(T102/T98-1,"-")</f>
        <v>3.7188274755726169E-3</v>
      </c>
      <c r="CQ102" s="174">
        <f t="shared" ref="CQ102:CQ103" si="224">IFERROR(U102/U98-1,"-")</f>
        <v>1.7701984178446262E-2</v>
      </c>
      <c r="CR102" s="174" t="str">
        <f t="shared" ref="CR102:CR103" si="225">IFERROR(V102/V98-1,"-")</f>
        <v>-</v>
      </c>
      <c r="CS102" s="174">
        <f t="shared" ref="CS102:CS103" si="226">IFERROR(W102/W98-1,"-")</f>
        <v>8.6959085013559756E-2</v>
      </c>
      <c r="CT102" s="174">
        <f t="shared" ref="CT102:CT103" si="227">IFERROR(X102/X98-1,"-")</f>
        <v>0.12252283301740463</v>
      </c>
      <c r="CU102" s="174">
        <f t="shared" ref="CU102:CU103" si="228">IFERROR(Y102/Y98-1,"-")</f>
        <v>4.0052053209948202E-2</v>
      </c>
      <c r="CV102" s="174">
        <f t="shared" ref="CV102:CV103" si="229">IFERROR(Z102/Z98-1,"-")</f>
        <v>7.5917583634886654E-2</v>
      </c>
      <c r="CW102" s="174">
        <f t="shared" ref="CW102:CW103" si="230">IFERROR(AA102/AA98-1,"-")</f>
        <v>1.3933836749370876E-2</v>
      </c>
      <c r="CX102" s="174">
        <f t="shared" ref="CX102:CX103" si="231">IFERROR(AB102/AB98-1,"-")</f>
        <v>-7.1051673944687033E-2</v>
      </c>
      <c r="CY102" s="174">
        <f t="shared" ref="CY102:CY103" si="232">IFERROR(AC102/AC98-1,"-")</f>
        <v>-0.10083160083160081</v>
      </c>
      <c r="CZ102" s="174" t="str">
        <f t="shared" ref="CZ102:CZ103" si="233">IFERROR(AD102/AD98-1,"-")</f>
        <v>-</v>
      </c>
      <c r="DA102" s="174">
        <f t="shared" ref="DA102:DA103" si="234">IFERROR(AE102/AE98-1,"-")</f>
        <v>7.595183859420751E-2</v>
      </c>
      <c r="DB102" s="174" t="str">
        <f t="shared" ref="DB102:DB103" si="235">IFERROR(AF102/AF98-1,"-")</f>
        <v>-</v>
      </c>
      <c r="DC102" s="174">
        <f t="shared" ref="DC102:DC103" si="236">IFERROR(AG102/AG98-1,"-")</f>
        <v>0.12763758504866085</v>
      </c>
      <c r="DD102" s="174">
        <f t="shared" ref="DD102:DD103" si="237">IFERROR(AH102/AH98-1,"-")</f>
        <v>4.2210984688860753E-2</v>
      </c>
      <c r="DE102" s="174">
        <f t="shared" ref="DE102:DE103" si="238">IFERROR(AI102/AI98-1,"-")</f>
        <v>6.6106596887480773E-3</v>
      </c>
      <c r="DF102" s="174" t="str">
        <f t="shared" ref="DF102:DF103" si="239">IFERROR(AJ102/AJ98-1,"-")</f>
        <v>-</v>
      </c>
      <c r="DG102" s="174">
        <f t="shared" ref="DG102:DG103" si="240">IFERROR(AK102/AK98-1,"-")</f>
        <v>2.7475265143426464E-2</v>
      </c>
      <c r="DH102" s="174">
        <f t="shared" ref="DH102:DH103" si="241">IFERROR(AL102/AL98-1,"-")</f>
        <v>8.0025653816005127E-2</v>
      </c>
      <c r="DI102" s="548">
        <f t="shared" ref="DI102:DI103" si="242">IFERROR(AM102/AM98-1,"-")</f>
        <v>-2.7647221454263349E-4</v>
      </c>
    </row>
    <row r="103" spans="2:113" ht="14.25" thickBot="1" x14ac:dyDescent="0.3">
      <c r="B103" s="586">
        <v>44256</v>
      </c>
      <c r="C103" s="595">
        <v>104.96</v>
      </c>
      <c r="D103" s="595">
        <v>100.17</v>
      </c>
      <c r="E103" s="595">
        <v>100.31</v>
      </c>
      <c r="F103" s="596">
        <v>100.82</v>
      </c>
      <c r="G103" s="596">
        <v>102.04</v>
      </c>
      <c r="H103" s="596" t="s">
        <v>788</v>
      </c>
      <c r="I103" s="596">
        <v>100.75</v>
      </c>
      <c r="J103" s="596">
        <v>99.73</v>
      </c>
      <c r="K103" s="596">
        <v>101.23</v>
      </c>
      <c r="L103" s="596">
        <v>101.09</v>
      </c>
      <c r="M103" s="596">
        <v>101.05</v>
      </c>
      <c r="N103" s="596">
        <v>101.57</v>
      </c>
      <c r="O103" s="596">
        <v>100.14</v>
      </c>
      <c r="P103" s="596">
        <v>99.47</v>
      </c>
      <c r="Q103" s="596">
        <v>102.05</v>
      </c>
      <c r="R103" s="596">
        <v>100.29</v>
      </c>
      <c r="S103" s="596">
        <v>101.96</v>
      </c>
      <c r="T103" s="596">
        <v>106.64</v>
      </c>
      <c r="U103" s="596">
        <v>102.66</v>
      </c>
      <c r="V103" s="596" t="s">
        <v>788</v>
      </c>
      <c r="W103" s="596">
        <v>97.97</v>
      </c>
      <c r="X103" s="596">
        <v>103.93</v>
      </c>
      <c r="Y103" s="596">
        <v>102.43</v>
      </c>
      <c r="Z103" s="596">
        <v>99.52</v>
      </c>
      <c r="AA103" s="596">
        <v>101.08</v>
      </c>
      <c r="AB103" s="596">
        <v>103.8</v>
      </c>
      <c r="AC103" s="596">
        <v>107.96</v>
      </c>
      <c r="AD103" s="596" t="s">
        <v>788</v>
      </c>
      <c r="AE103" s="596">
        <v>105.82</v>
      </c>
      <c r="AF103" s="596" t="s">
        <v>788</v>
      </c>
      <c r="AG103" s="596">
        <v>95.39</v>
      </c>
      <c r="AH103" s="596">
        <v>102.42</v>
      </c>
      <c r="AI103" s="596">
        <v>101.19</v>
      </c>
      <c r="AJ103" s="596" t="s">
        <v>788</v>
      </c>
      <c r="AK103" s="580">
        <v>101.55</v>
      </c>
      <c r="AL103" s="580">
        <v>101.39</v>
      </c>
      <c r="AM103" s="592">
        <v>101.5</v>
      </c>
      <c r="AN103" s="905">
        <f t="shared" si="170"/>
        <v>-0.291050320837555</v>
      </c>
      <c r="AO103" s="597" t="s">
        <v>323</v>
      </c>
      <c r="AP103" s="597">
        <f t="shared" si="171"/>
        <v>-0.25943152454780349</v>
      </c>
      <c r="AQ103" s="597">
        <f t="shared" si="172"/>
        <v>-0.30912081134790659</v>
      </c>
      <c r="AR103" s="597">
        <f t="shared" si="173"/>
        <v>-0.28951399526528332</v>
      </c>
      <c r="AS103" s="597" t="str">
        <f t="shared" si="174"/>
        <v>-</v>
      </c>
      <c r="AT103" s="597">
        <f t="shared" si="175"/>
        <v>-0.18946098149637969</v>
      </c>
      <c r="AU103" s="597">
        <f t="shared" si="176"/>
        <v>-9.5583567606783326E-2</v>
      </c>
      <c r="AV103" s="597">
        <f t="shared" si="177"/>
        <v>-0.36991161458981692</v>
      </c>
      <c r="AW103" s="597">
        <f t="shared" si="178"/>
        <v>-0.43947879123925693</v>
      </c>
      <c r="AX103" s="597">
        <f t="shared" si="179"/>
        <v>-0.3804034582132565</v>
      </c>
      <c r="AY103" s="597">
        <f t="shared" si="180"/>
        <v>-0.2231145785528531</v>
      </c>
      <c r="AZ103" s="597">
        <f t="shared" si="181"/>
        <v>-0.43914869784374133</v>
      </c>
      <c r="BA103" s="597">
        <f t="shared" si="182"/>
        <v>-0.37924363454817778</v>
      </c>
      <c r="BB103" s="597">
        <f t="shared" si="183"/>
        <v>-0.28546422069738131</v>
      </c>
      <c r="BC103" s="597">
        <f t="shared" si="184"/>
        <v>-0.33626737260092643</v>
      </c>
      <c r="BD103" s="597">
        <f t="shared" si="185"/>
        <v>-0.16006260812258022</v>
      </c>
      <c r="BE103" s="597">
        <f t="shared" si="186"/>
        <v>-0.2252815110788231</v>
      </c>
      <c r="BF103" s="597">
        <f t="shared" si="187"/>
        <v>-0.34590633959859829</v>
      </c>
      <c r="BG103" s="597" t="str">
        <f t="shared" si="188"/>
        <v>-</v>
      </c>
      <c r="BH103" s="597">
        <f t="shared" si="189"/>
        <v>-0.4686228779085535</v>
      </c>
      <c r="BI103" s="597">
        <f t="shared" si="190"/>
        <v>-0.46817111861631355</v>
      </c>
      <c r="BJ103" s="597">
        <f t="shared" si="191"/>
        <v>-0.28798832197970248</v>
      </c>
      <c r="BK103" s="597">
        <f t="shared" si="192"/>
        <v>-0.31690575880293781</v>
      </c>
      <c r="BL103" s="597">
        <f t="shared" si="193"/>
        <v>-0.10382126075006659</v>
      </c>
      <c r="BM103" s="597">
        <f t="shared" si="194"/>
        <v>1.6550778572128166E-2</v>
      </c>
      <c r="BN103" s="597">
        <f t="shared" si="195"/>
        <v>4.0077071290944177E-2</v>
      </c>
      <c r="BO103" s="597" t="str">
        <f t="shared" si="196"/>
        <v>-</v>
      </c>
      <c r="BP103" s="597">
        <f t="shared" si="197"/>
        <v>-0.35990805710137919</v>
      </c>
      <c r="BQ103" s="597" t="str">
        <f t="shared" si="198"/>
        <v>-</v>
      </c>
      <c r="BR103" s="597">
        <f t="shared" si="199"/>
        <v>-0.2714427556709692</v>
      </c>
      <c r="BS103" s="597">
        <f t="shared" si="200"/>
        <v>-0.30979176494372929</v>
      </c>
      <c r="BT103" s="597">
        <f t="shared" si="201"/>
        <v>-0.30777124093583264</v>
      </c>
      <c r="BU103" s="597" t="str">
        <f t="shared" si="202"/>
        <v>-</v>
      </c>
      <c r="BV103" s="597">
        <f t="shared" si="203"/>
        <v>-0.29650155871146522</v>
      </c>
      <c r="BW103" s="597">
        <f t="shared" si="204"/>
        <v>-0.33102401689100025</v>
      </c>
      <c r="BX103" s="597">
        <f t="shared" si="205"/>
        <v>-0.29825774336283184</v>
      </c>
      <c r="BY103" s="505">
        <f t="shared" si="206"/>
        <v>-0.28937034529451588</v>
      </c>
      <c r="BZ103" s="505">
        <f t="shared" si="207"/>
        <v>-0.31319849160095981</v>
      </c>
      <c r="CA103" s="505">
        <f t="shared" si="208"/>
        <v>-0.25219919487103015</v>
      </c>
      <c r="CB103" s="505">
        <f t="shared" si="209"/>
        <v>-0.35000967055637944</v>
      </c>
      <c r="CC103" s="505">
        <f t="shared" si="210"/>
        <v>-0.28832473148277293</v>
      </c>
      <c r="CD103" s="505" t="str">
        <f t="shared" si="211"/>
        <v>-</v>
      </c>
      <c r="CE103" s="505">
        <f t="shared" si="212"/>
        <v>-0.17741672109732198</v>
      </c>
      <c r="CF103" s="505" t="str">
        <f t="shared" si="213"/>
        <v>-</v>
      </c>
      <c r="CG103" s="505">
        <f t="shared" si="214"/>
        <v>-0.37089055994033926</v>
      </c>
      <c r="CH103" s="505">
        <f t="shared" si="215"/>
        <v>-0.41965669671048855</v>
      </c>
      <c r="CI103" s="505">
        <f t="shared" si="216"/>
        <v>-0.36173572511369378</v>
      </c>
      <c r="CJ103" s="505">
        <f t="shared" si="217"/>
        <v>-0.22660473616081644</v>
      </c>
      <c r="CK103" s="505">
        <f t="shared" si="218"/>
        <v>-0.44422244422244428</v>
      </c>
      <c r="CL103" s="505">
        <f t="shared" si="219"/>
        <v>-0.41037344398340247</v>
      </c>
      <c r="CM103" s="505">
        <f t="shared" si="220"/>
        <v>-0.28022288051911415</v>
      </c>
      <c r="CN103" s="505">
        <f t="shared" si="221"/>
        <v>-0.30363838355783923</v>
      </c>
      <c r="CO103" s="505">
        <f t="shared" si="222"/>
        <v>-0.1379776800811634</v>
      </c>
      <c r="CP103" s="505">
        <f t="shared" si="223"/>
        <v>-0.16772028408647466</v>
      </c>
      <c r="CQ103" s="505">
        <f t="shared" si="224"/>
        <v>-0.33984952736158447</v>
      </c>
      <c r="CR103" s="505" t="str">
        <f t="shared" si="225"/>
        <v>-</v>
      </c>
      <c r="CS103" s="505">
        <f t="shared" si="226"/>
        <v>-0.42251694665487771</v>
      </c>
      <c r="CT103" s="505">
        <f t="shared" si="227"/>
        <v>-0.40454910049272363</v>
      </c>
      <c r="CU103" s="505">
        <f t="shared" si="228"/>
        <v>-0.26176576576576571</v>
      </c>
      <c r="CV103" s="505">
        <f t="shared" si="229"/>
        <v>-0.27915399101839788</v>
      </c>
      <c r="CW103" s="505">
        <f t="shared" si="230"/>
        <v>-0.11372205173169658</v>
      </c>
      <c r="CX103" s="505" t="str">
        <f t="shared" si="231"/>
        <v>-</v>
      </c>
      <c r="CY103" s="505">
        <f t="shared" si="232"/>
        <v>-0.10990188803693635</v>
      </c>
      <c r="CZ103" s="505" t="str">
        <f t="shared" si="233"/>
        <v>-</v>
      </c>
      <c r="DA103" s="505">
        <f t="shared" si="234"/>
        <v>-0.3435076617656182</v>
      </c>
      <c r="DB103" s="505" t="str">
        <f t="shared" si="235"/>
        <v>-</v>
      </c>
      <c r="DC103" s="505">
        <f t="shared" si="236"/>
        <v>-0.18225460780111447</v>
      </c>
      <c r="DD103" s="505">
        <f t="shared" si="237"/>
        <v>-0.28627177700348427</v>
      </c>
      <c r="DE103" s="505">
        <f t="shared" si="238"/>
        <v>-0.30998977156495056</v>
      </c>
      <c r="DF103" s="505" t="str">
        <f t="shared" si="239"/>
        <v>-</v>
      </c>
      <c r="DG103" s="505">
        <f t="shared" si="240"/>
        <v>-0.28656737389349451</v>
      </c>
      <c r="DH103" s="505">
        <f t="shared" si="241"/>
        <v>-0.28709042328786383</v>
      </c>
      <c r="DI103" s="549">
        <f t="shared" si="242"/>
        <v>-0.30607780132631435</v>
      </c>
    </row>
    <row r="104" spans="2:113" ht="14.25" x14ac:dyDescent="0.3">
      <c r="B104" s="18" t="s">
        <v>485</v>
      </c>
    </row>
    <row r="105" spans="2:113" ht="14.25" x14ac:dyDescent="0.3">
      <c r="B105" s="18" t="s">
        <v>299</v>
      </c>
    </row>
    <row r="106" spans="2:113" ht="14.25" x14ac:dyDescent="0.3">
      <c r="B106" s="19" t="str">
        <f>'PIB construcción 1'!B191</f>
        <v>Consultado por última vez el 23 de julio de 2021</v>
      </c>
    </row>
  </sheetData>
  <mergeCells count="58">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BH5:BI5"/>
    <mergeCell ref="BJ5:BK5"/>
    <mergeCell ref="BL5:BM5"/>
    <mergeCell ref="CC5:CD5"/>
    <mergeCell ref="CE5:CF5"/>
    <mergeCell ref="CG5:CH5"/>
    <mergeCell ref="BN5:BO5"/>
    <mergeCell ref="BP5:BQ5"/>
    <mergeCell ref="BR5:BS5"/>
    <mergeCell ref="BT5:BU5"/>
    <mergeCell ref="BV5:BX5"/>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s>
  <phoneticPr fontId="0" type="noConversion"/>
  <hyperlinks>
    <hyperlink ref="B2" location="CONTENIDO!A1" display="INDICE"/>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FFFF00"/>
  </sheetPr>
  <dimension ref="B1:AA43"/>
  <sheetViews>
    <sheetView zoomScale="80" zoomScaleNormal="80" workbookViewId="0">
      <pane xSplit="2" ySplit="6" topLeftCell="C22" activePane="bottomRight" state="frozenSplit"/>
      <selection activeCell="G96" sqref="G96"/>
      <selection pane="topRight" activeCell="G96" sqref="G96"/>
      <selection pane="bottomLeft" activeCell="G96" sqref="G96"/>
      <selection pane="bottomRight" activeCell="D40" sqref="D40"/>
    </sheetView>
  </sheetViews>
  <sheetFormatPr baseColWidth="10" defaultRowHeight="13.5" x14ac:dyDescent="0.2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6.28515625" style="4"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70" customFormat="1" ht="15" x14ac:dyDescent="0.25"/>
    <row r="2" spans="2:27" ht="15" x14ac:dyDescent="0.25">
      <c r="B2" s="670" t="s">
        <v>1029</v>
      </c>
    </row>
    <row r="3" spans="2:27" x14ac:dyDescent="0.25">
      <c r="B3" s="1" t="s">
        <v>181</v>
      </c>
    </row>
    <row r="4" spans="2:27" ht="14.25" thickBot="1" x14ac:dyDescent="0.3">
      <c r="B4" s="1"/>
    </row>
    <row r="5" spans="2:27" s="20" customFormat="1" thickBot="1" x14ac:dyDescent="0.25">
      <c r="B5" s="1156"/>
      <c r="C5" s="1155" t="s">
        <v>179</v>
      </c>
      <c r="D5" s="1153"/>
      <c r="E5" s="1153"/>
      <c r="F5" s="1153"/>
      <c r="G5" s="1153"/>
      <c r="H5" s="1154"/>
      <c r="I5" s="1152" t="s">
        <v>180</v>
      </c>
      <c r="J5" s="1153"/>
      <c r="K5" s="1153"/>
      <c r="L5" s="1153"/>
      <c r="M5" s="1153"/>
      <c r="N5" s="1158"/>
      <c r="O5" s="1152" t="s">
        <v>202</v>
      </c>
      <c r="P5" s="1153"/>
      <c r="Q5" s="1153"/>
      <c r="R5" s="1153"/>
      <c r="S5" s="1153"/>
      <c r="T5" s="1154"/>
      <c r="U5" s="1152" t="s">
        <v>203</v>
      </c>
      <c r="V5" s="1153"/>
      <c r="W5" s="1153"/>
      <c r="X5" s="1153"/>
      <c r="Y5" s="1153"/>
      <c r="Z5" s="1154"/>
    </row>
    <row r="6" spans="2:27" s="20" customFormat="1" thickBot="1" x14ac:dyDescent="0.25">
      <c r="B6" s="1157"/>
      <c r="C6" s="426" t="s">
        <v>56</v>
      </c>
      <c r="D6" s="427" t="s">
        <v>100</v>
      </c>
      <c r="E6" s="427" t="s">
        <v>95</v>
      </c>
      <c r="F6" s="427" t="s">
        <v>21</v>
      </c>
      <c r="G6" s="427" t="s">
        <v>22</v>
      </c>
      <c r="H6" s="430" t="s">
        <v>2</v>
      </c>
      <c r="I6" s="431" t="s">
        <v>56</v>
      </c>
      <c r="J6" s="427" t="s">
        <v>100</v>
      </c>
      <c r="K6" s="427" t="s">
        <v>95</v>
      </c>
      <c r="L6" s="427" t="s">
        <v>21</v>
      </c>
      <c r="M6" s="427" t="s">
        <v>22</v>
      </c>
      <c r="N6" s="737" t="s">
        <v>2</v>
      </c>
      <c r="O6" s="432" t="s">
        <v>56</v>
      </c>
      <c r="P6" s="250" t="s">
        <v>100</v>
      </c>
      <c r="Q6" s="250" t="s">
        <v>95</v>
      </c>
      <c r="R6" s="250" t="s">
        <v>21</v>
      </c>
      <c r="S6" s="250" t="s">
        <v>22</v>
      </c>
      <c r="T6" s="429" t="s">
        <v>2</v>
      </c>
      <c r="U6" s="432" t="s">
        <v>56</v>
      </c>
      <c r="V6" s="250" t="s">
        <v>100</v>
      </c>
      <c r="W6" s="250" t="s">
        <v>95</v>
      </c>
      <c r="X6" s="250" t="s">
        <v>21</v>
      </c>
      <c r="Y6" s="250" t="s">
        <v>22</v>
      </c>
      <c r="Z6" s="429" t="s">
        <v>2</v>
      </c>
    </row>
    <row r="7" spans="2:27" ht="14.25" x14ac:dyDescent="0.3">
      <c r="B7" s="428">
        <v>1988</v>
      </c>
      <c r="C7" s="550">
        <v>60.220641755999999</v>
      </c>
      <c r="D7" s="550">
        <v>58.670012972999999</v>
      </c>
      <c r="E7" s="550">
        <v>47.140534268000003</v>
      </c>
      <c r="F7" s="550">
        <v>58.114869679999998</v>
      </c>
      <c r="G7" s="550">
        <v>56.975861125000002</v>
      </c>
      <c r="H7" s="551">
        <v>57.038378102000003</v>
      </c>
      <c r="I7" s="550">
        <v>98.299385787000006</v>
      </c>
      <c r="J7" s="550">
        <v>95.420104758999997</v>
      </c>
      <c r="K7" s="550">
        <v>75.435775530000001</v>
      </c>
      <c r="L7" s="550">
        <v>92.244194829999998</v>
      </c>
      <c r="M7" s="550">
        <v>90.43627669</v>
      </c>
      <c r="N7" s="550">
        <v>90.535508233000002</v>
      </c>
      <c r="O7" s="552"/>
      <c r="P7" s="736"/>
      <c r="Q7" s="736"/>
      <c r="R7" s="736"/>
      <c r="S7" s="736"/>
      <c r="T7" s="553"/>
      <c r="U7" s="554"/>
      <c r="V7" s="736"/>
      <c r="W7" s="736"/>
      <c r="X7" s="736"/>
      <c r="Y7" s="736"/>
      <c r="Z7" s="553"/>
    </row>
    <row r="8" spans="2:27" ht="14.25" x14ac:dyDescent="0.3">
      <c r="B8" s="349">
        <v>1989</v>
      </c>
      <c r="C8" s="550">
        <v>83.342266949999996</v>
      </c>
      <c r="D8" s="550">
        <v>78.649054660000004</v>
      </c>
      <c r="E8" s="550">
        <v>65.415103404000007</v>
      </c>
      <c r="F8" s="550">
        <v>77.858787578999994</v>
      </c>
      <c r="G8" s="550">
        <v>77.815212631999998</v>
      </c>
      <c r="H8" s="551">
        <v>77.633980516999998</v>
      </c>
      <c r="I8" s="550">
        <v>108.09997550999999</v>
      </c>
      <c r="J8" s="550">
        <v>100.48186800000001</v>
      </c>
      <c r="K8" s="550">
        <v>82.774069802</v>
      </c>
      <c r="L8" s="550">
        <v>100.05141669</v>
      </c>
      <c r="M8" s="550">
        <v>99.995421276000002</v>
      </c>
      <c r="N8" s="550">
        <v>99.762531316999997</v>
      </c>
      <c r="O8" s="554">
        <f>+C8/C7-1</f>
        <v>0.38394850203827846</v>
      </c>
      <c r="P8" s="736">
        <f t="shared" ref="P8:T23" si="0">+D8/D7-1</f>
        <v>0.34053242320219668</v>
      </c>
      <c r="Q8" s="736">
        <f t="shared" si="0"/>
        <v>0.38766147689601316</v>
      </c>
      <c r="R8" s="736">
        <f t="shared" si="0"/>
        <v>0.33973951946750702</v>
      </c>
      <c r="S8" s="736">
        <f t="shared" si="0"/>
        <v>0.36575755233045615</v>
      </c>
      <c r="T8" s="553">
        <f t="shared" si="0"/>
        <v>0.36108324079919485</v>
      </c>
      <c r="U8" s="554">
        <f>+I8/I7-1</f>
        <v>9.9701433986946641E-2</v>
      </c>
      <c r="V8" s="736">
        <f t="shared" ref="V8:Z23" si="1">+J8/J7-1</f>
        <v>5.3047135651175026E-2</v>
      </c>
      <c r="W8" s="736">
        <f t="shared" si="1"/>
        <v>9.7278701258683764E-2</v>
      </c>
      <c r="X8" s="736">
        <f t="shared" si="1"/>
        <v>8.4636457333582937E-2</v>
      </c>
      <c r="Y8" s="736">
        <f t="shared" si="1"/>
        <v>0.10570033327186956</v>
      </c>
      <c r="Z8" s="553">
        <f t="shared" si="1"/>
        <v>0.10191606877882164</v>
      </c>
      <c r="AA8" s="58"/>
    </row>
    <row r="9" spans="2:27" ht="14.25" x14ac:dyDescent="0.3">
      <c r="B9" s="349">
        <v>1990</v>
      </c>
      <c r="C9" s="550">
        <v>100</v>
      </c>
      <c r="D9" s="550">
        <v>100</v>
      </c>
      <c r="E9" s="550">
        <v>100</v>
      </c>
      <c r="F9" s="550">
        <v>100</v>
      </c>
      <c r="G9" s="550">
        <v>100</v>
      </c>
      <c r="H9" s="551">
        <v>100</v>
      </c>
      <c r="I9" s="550">
        <v>100</v>
      </c>
      <c r="J9" s="550">
        <v>100</v>
      </c>
      <c r="K9" s="550">
        <v>100</v>
      </c>
      <c r="L9" s="550">
        <v>100</v>
      </c>
      <c r="M9" s="550">
        <v>100</v>
      </c>
      <c r="N9" s="550">
        <v>100</v>
      </c>
      <c r="O9" s="554">
        <f t="shared" ref="O9:O36" si="2">+C9/C8-1</f>
        <v>0.19987136970960462</v>
      </c>
      <c r="P9" s="736">
        <f t="shared" si="0"/>
        <v>0.27147109945949333</v>
      </c>
      <c r="Q9" s="736">
        <f t="shared" si="0"/>
        <v>0.52869895171464631</v>
      </c>
      <c r="R9" s="736">
        <f t="shared" si="0"/>
        <v>0.28437653744009639</v>
      </c>
      <c r="S9" s="736">
        <f t="shared" si="0"/>
        <v>0.28509576235324641</v>
      </c>
      <c r="T9" s="553">
        <f t="shared" si="0"/>
        <v>0.28809574536890303</v>
      </c>
      <c r="U9" s="554">
        <f t="shared" ref="U9:U36" si="3">+I9/I8-1</f>
        <v>-7.4930410222439736E-2</v>
      </c>
      <c r="V9" s="736">
        <f t="shared" si="1"/>
        <v>-4.7955716746826971E-3</v>
      </c>
      <c r="W9" s="736">
        <f t="shared" si="1"/>
        <v>0.20810780766495296</v>
      </c>
      <c r="X9" s="736">
        <f t="shared" si="1"/>
        <v>-5.1390266825812603E-4</v>
      </c>
      <c r="Y9" s="736">
        <f t="shared" si="1"/>
        <v>4.5789336567292338E-5</v>
      </c>
      <c r="Z9" s="553">
        <f t="shared" si="1"/>
        <v>2.3803393906018933E-3</v>
      </c>
      <c r="AA9" s="58"/>
    </row>
    <row r="10" spans="2:27" ht="14.25" x14ac:dyDescent="0.3">
      <c r="B10" s="349">
        <v>1991</v>
      </c>
      <c r="C10" s="550">
        <v>121.43530221</v>
      </c>
      <c r="D10" s="550">
        <v>112.39362274</v>
      </c>
      <c r="E10" s="550">
        <v>110.50532692</v>
      </c>
      <c r="F10" s="550">
        <v>127.64013503</v>
      </c>
      <c r="G10" s="550">
        <v>111.73868265</v>
      </c>
      <c r="H10" s="551">
        <v>115.08876266</v>
      </c>
      <c r="I10" s="550">
        <v>92.192677681000006</v>
      </c>
      <c r="J10" s="550">
        <v>86.424117452999994</v>
      </c>
      <c r="K10" s="550">
        <v>85.138599102000001</v>
      </c>
      <c r="L10" s="550">
        <v>97.570003755000002</v>
      </c>
      <c r="M10" s="550">
        <v>85.414698775000005</v>
      </c>
      <c r="N10" s="550">
        <v>87.975549399000002</v>
      </c>
      <c r="O10" s="554">
        <f t="shared" si="2"/>
        <v>0.21435302210000007</v>
      </c>
      <c r="P10" s="736">
        <f t="shared" si="0"/>
        <v>0.12393622739999999</v>
      </c>
      <c r="Q10" s="736">
        <f t="shared" si="0"/>
        <v>0.10505326919999991</v>
      </c>
      <c r="R10" s="736">
        <f t="shared" si="0"/>
        <v>0.27640135030000001</v>
      </c>
      <c r="S10" s="736">
        <f t="shared" si="0"/>
        <v>0.11738682649999999</v>
      </c>
      <c r="T10" s="553">
        <f t="shared" si="0"/>
        <v>0.1508876266000001</v>
      </c>
      <c r="U10" s="554">
        <f t="shared" si="3"/>
        <v>-7.8073223189999985E-2</v>
      </c>
      <c r="V10" s="736">
        <f t="shared" si="1"/>
        <v>-0.13575882547000007</v>
      </c>
      <c r="W10" s="736">
        <f t="shared" si="1"/>
        <v>-0.14861400897999999</v>
      </c>
      <c r="X10" s="736">
        <f t="shared" si="1"/>
        <v>-2.429996244999999E-2</v>
      </c>
      <c r="Y10" s="736">
        <f t="shared" si="1"/>
        <v>-0.14585301224999991</v>
      </c>
      <c r="Z10" s="553">
        <f t="shared" si="1"/>
        <v>-0.12024450601000003</v>
      </c>
      <c r="AA10" s="58"/>
    </row>
    <row r="11" spans="2:27" ht="14.25" x14ac:dyDescent="0.3">
      <c r="B11" s="349">
        <v>1992</v>
      </c>
      <c r="C11" s="550">
        <v>147.80700822</v>
      </c>
      <c r="D11" s="550">
        <v>133.14599917000001</v>
      </c>
      <c r="E11" s="550">
        <v>143.32480459000001</v>
      </c>
      <c r="F11" s="550">
        <v>149.2339666</v>
      </c>
      <c r="G11" s="550">
        <v>139.61941854</v>
      </c>
      <c r="H11" s="551">
        <v>141.54559043</v>
      </c>
      <c r="I11" s="550">
        <v>88.453748658999999</v>
      </c>
      <c r="J11" s="550">
        <v>80.685213184000006</v>
      </c>
      <c r="K11" s="550">
        <v>86.845479069999996</v>
      </c>
      <c r="L11" s="550">
        <v>89.808183693999993</v>
      </c>
      <c r="M11" s="550">
        <v>84.022201335999995</v>
      </c>
      <c r="N11" s="550">
        <v>85.181361029000001</v>
      </c>
      <c r="O11" s="554">
        <f t="shared" si="2"/>
        <v>0.21716671783296571</v>
      </c>
      <c r="P11" s="736">
        <f t="shared" si="0"/>
        <v>0.18464015950448065</v>
      </c>
      <c r="Q11" s="736">
        <f t="shared" si="0"/>
        <v>0.29699453035200363</v>
      </c>
      <c r="R11" s="736">
        <f t="shared" si="0"/>
        <v>0.16917744222790643</v>
      </c>
      <c r="S11" s="736">
        <f t="shared" si="0"/>
        <v>0.24951731333123961</v>
      </c>
      <c r="T11" s="553">
        <f t="shared" si="0"/>
        <v>0.22988193771932242</v>
      </c>
      <c r="U11" s="554">
        <f t="shared" si="3"/>
        <v>-4.0555596345050793E-2</v>
      </c>
      <c r="V11" s="736">
        <f t="shared" si="1"/>
        <v>-6.6403967296755684E-2</v>
      </c>
      <c r="W11" s="736">
        <f t="shared" si="1"/>
        <v>2.0048250570285697E-2</v>
      </c>
      <c r="X11" s="736">
        <f t="shared" si="1"/>
        <v>-7.9551294068718859E-2</v>
      </c>
      <c r="Y11" s="736">
        <f t="shared" si="1"/>
        <v>-1.6302784637432732E-2</v>
      </c>
      <c r="Z11" s="553">
        <f t="shared" si="1"/>
        <v>-3.1760965280561937E-2</v>
      </c>
      <c r="AA11" s="58"/>
    </row>
    <row r="12" spans="2:27" ht="14.25" x14ac:dyDescent="0.3">
      <c r="B12" s="349">
        <v>1993</v>
      </c>
      <c r="C12" s="550">
        <v>181.70805849000001</v>
      </c>
      <c r="D12" s="550">
        <v>181.05281226</v>
      </c>
      <c r="E12" s="550">
        <v>162.57861767</v>
      </c>
      <c r="F12" s="550">
        <v>185.39782769000001</v>
      </c>
      <c r="G12" s="550">
        <v>171.56258305</v>
      </c>
      <c r="H12" s="551">
        <v>175.01703004000001</v>
      </c>
      <c r="I12" s="550">
        <v>87.332990796000004</v>
      </c>
      <c r="J12" s="550">
        <v>91.433687523000003</v>
      </c>
      <c r="K12" s="550">
        <v>78.600986183000003</v>
      </c>
      <c r="L12" s="550">
        <v>90.550760814</v>
      </c>
      <c r="M12" s="550">
        <v>83.793443623000002</v>
      </c>
      <c r="N12" s="550">
        <v>85.480641402000003</v>
      </c>
      <c r="O12" s="554">
        <f t="shared" si="2"/>
        <v>0.22936023587961918</v>
      </c>
      <c r="P12" s="736">
        <f t="shared" si="0"/>
        <v>0.35980662872815916</v>
      </c>
      <c r="Q12" s="736">
        <f t="shared" si="0"/>
        <v>0.13433692189623514</v>
      </c>
      <c r="R12" s="736">
        <f t="shared" si="0"/>
        <v>0.24232995955225123</v>
      </c>
      <c r="S12" s="736">
        <f t="shared" si="0"/>
        <v>0.22878740539123865</v>
      </c>
      <c r="T12" s="553">
        <f t="shared" si="0"/>
        <v>0.2364710868654929</v>
      </c>
      <c r="U12" s="554">
        <f t="shared" si="3"/>
        <v>-1.2670552463758811E-2</v>
      </c>
      <c r="V12" s="736">
        <f t="shared" si="1"/>
        <v>0.1332149214811944</v>
      </c>
      <c r="W12" s="736">
        <f t="shared" si="1"/>
        <v>-9.4932896626140906E-2</v>
      </c>
      <c r="X12" s="736">
        <f t="shared" si="1"/>
        <v>8.2684794353504731E-3</v>
      </c>
      <c r="Y12" s="736">
        <f t="shared" si="1"/>
        <v>-2.7225865231167434E-3</v>
      </c>
      <c r="Z12" s="553">
        <f t="shared" si="1"/>
        <v>3.513449061915308E-3</v>
      </c>
      <c r="AA12" s="58"/>
    </row>
    <row r="13" spans="2:27" ht="14.25" x14ac:dyDescent="0.3">
      <c r="B13" s="349">
        <v>1994</v>
      </c>
      <c r="C13" s="550">
        <v>233.93044064</v>
      </c>
      <c r="D13" s="550">
        <v>252.34246773000001</v>
      </c>
      <c r="E13" s="550">
        <v>230.44501442000001</v>
      </c>
      <c r="F13" s="550">
        <v>252.82026152</v>
      </c>
      <c r="G13" s="550">
        <v>227.09638396</v>
      </c>
      <c r="H13" s="551">
        <v>233.13797593999999</v>
      </c>
      <c r="I13" s="550">
        <v>91.001254603000007</v>
      </c>
      <c r="J13" s="550">
        <v>104.71919191000001</v>
      </c>
      <c r="K13" s="550">
        <v>88.625244297999998</v>
      </c>
      <c r="L13" s="550">
        <v>100.21741815999999</v>
      </c>
      <c r="M13" s="550">
        <v>90.020527375</v>
      </c>
      <c r="N13" s="550">
        <v>92.415401686999999</v>
      </c>
      <c r="O13" s="554">
        <f t="shared" si="2"/>
        <v>0.28739717205703319</v>
      </c>
      <c r="P13" s="736">
        <f t="shared" si="0"/>
        <v>0.39375061110691201</v>
      </c>
      <c r="Q13" s="736">
        <f t="shared" si="0"/>
        <v>0.41743740796070949</v>
      </c>
      <c r="R13" s="736">
        <f t="shared" si="0"/>
        <v>0.36366355889959889</v>
      </c>
      <c r="S13" s="736">
        <f t="shared" si="0"/>
        <v>0.32369412912030637</v>
      </c>
      <c r="T13" s="553">
        <f t="shared" si="0"/>
        <v>0.3320873739356478</v>
      </c>
      <c r="U13" s="554">
        <f t="shared" si="3"/>
        <v>4.2003185435028234E-2</v>
      </c>
      <c r="V13" s="736">
        <f t="shared" si="1"/>
        <v>0.14530207352359104</v>
      </c>
      <c r="W13" s="736">
        <f t="shared" si="1"/>
        <v>0.12753349037709727</v>
      </c>
      <c r="X13" s="736">
        <f t="shared" si="1"/>
        <v>0.10675401574876031</v>
      </c>
      <c r="Y13" s="736">
        <f t="shared" si="1"/>
        <v>7.4314689583789395E-2</v>
      </c>
      <c r="Z13" s="553">
        <f t="shared" si="1"/>
        <v>8.1126675832801309E-2</v>
      </c>
      <c r="AA13" s="58"/>
    </row>
    <row r="14" spans="2:27" ht="14.25" x14ac:dyDescent="0.3">
      <c r="B14" s="349">
        <v>1995</v>
      </c>
      <c r="C14" s="550">
        <v>303.48729529000002</v>
      </c>
      <c r="D14" s="550">
        <v>346.78433526999999</v>
      </c>
      <c r="E14" s="550">
        <v>279.82704864999999</v>
      </c>
      <c r="F14" s="550">
        <v>306.27146445</v>
      </c>
      <c r="G14" s="550">
        <v>301.97796717</v>
      </c>
      <c r="H14" s="551">
        <v>302.97239535</v>
      </c>
      <c r="I14" s="550">
        <v>96.484116530999998</v>
      </c>
      <c r="J14" s="550">
        <v>119.11215396</v>
      </c>
      <c r="K14" s="550">
        <v>89.475037518999997</v>
      </c>
      <c r="L14" s="550">
        <v>99.913355801999998</v>
      </c>
      <c r="M14" s="550">
        <v>98.512710390999999</v>
      </c>
      <c r="N14" s="550">
        <v>98.837117552999999</v>
      </c>
      <c r="O14" s="554">
        <f t="shared" si="2"/>
        <v>0.29733990351876605</v>
      </c>
      <c r="P14" s="736">
        <f t="shared" si="0"/>
        <v>0.37426069575038934</v>
      </c>
      <c r="Q14" s="736">
        <f t="shared" si="0"/>
        <v>0.21428987888624151</v>
      </c>
      <c r="R14" s="736">
        <f t="shared" si="0"/>
        <v>0.21141977549046875</v>
      </c>
      <c r="S14" s="736">
        <f t="shared" si="0"/>
        <v>0.32973481085101475</v>
      </c>
      <c r="T14" s="553">
        <f t="shared" si="0"/>
        <v>0.2995411585282548</v>
      </c>
      <c r="U14" s="554">
        <f t="shared" si="3"/>
        <v>6.0250399315035841E-2</v>
      </c>
      <c r="V14" s="736">
        <f t="shared" si="1"/>
        <v>0.13744340256530907</v>
      </c>
      <c r="W14" s="736">
        <f t="shared" si="1"/>
        <v>9.5886135799252425E-3</v>
      </c>
      <c r="X14" s="736">
        <f t="shared" si="1"/>
        <v>-3.0340270542048575E-3</v>
      </c>
      <c r="Y14" s="736">
        <f t="shared" si="1"/>
        <v>9.4336072711771246E-2</v>
      </c>
      <c r="Z14" s="553">
        <f t="shared" si="1"/>
        <v>6.9487506939044597E-2</v>
      </c>
      <c r="AA14" s="58"/>
    </row>
    <row r="15" spans="2:27" ht="14.25" x14ac:dyDescent="0.3">
      <c r="B15" s="349">
        <v>1996</v>
      </c>
      <c r="C15" s="550">
        <v>366.21267447999998</v>
      </c>
      <c r="D15" s="550">
        <v>401.48693831999998</v>
      </c>
      <c r="E15" s="550">
        <v>285.82079514999998</v>
      </c>
      <c r="F15" s="550">
        <v>373.36100888999999</v>
      </c>
      <c r="G15" s="550">
        <v>353.98129544</v>
      </c>
      <c r="H15" s="551">
        <v>358.87017749</v>
      </c>
      <c r="I15" s="550">
        <v>95.163874433000004</v>
      </c>
      <c r="J15" s="550">
        <v>114.12692727</v>
      </c>
      <c r="K15" s="550">
        <v>77.012586006000006</v>
      </c>
      <c r="L15" s="550">
        <v>100.46524212</v>
      </c>
      <c r="M15" s="550">
        <v>95.250483329000005</v>
      </c>
      <c r="N15" s="550">
        <v>96.566000232999997</v>
      </c>
      <c r="O15" s="554">
        <f t="shared" si="2"/>
        <v>0.20668205939250983</v>
      </c>
      <c r="P15" s="736">
        <f t="shared" si="0"/>
        <v>0.15774242803501926</v>
      </c>
      <c r="Q15" s="736">
        <f t="shared" si="0"/>
        <v>2.1419467949636228E-2</v>
      </c>
      <c r="R15" s="736">
        <f t="shared" si="0"/>
        <v>0.21905254725731282</v>
      </c>
      <c r="S15" s="736">
        <f t="shared" si="0"/>
        <v>0.17220901497334884</v>
      </c>
      <c r="T15" s="553">
        <f t="shared" si="0"/>
        <v>0.18449793775906786</v>
      </c>
      <c r="U15" s="554">
        <f t="shared" si="3"/>
        <v>-1.3683517510115872E-2</v>
      </c>
      <c r="V15" s="736">
        <f t="shared" si="1"/>
        <v>-4.1853215849611214E-2</v>
      </c>
      <c r="W15" s="736">
        <f t="shared" si="1"/>
        <v>-0.13928411609051961</v>
      </c>
      <c r="X15" s="736">
        <f t="shared" si="1"/>
        <v>5.5236491014643008E-3</v>
      </c>
      <c r="Y15" s="736">
        <f t="shared" si="1"/>
        <v>-3.3114783351834598E-2</v>
      </c>
      <c r="Z15" s="553">
        <f t="shared" si="1"/>
        <v>-2.2978384803483798E-2</v>
      </c>
      <c r="AA15" s="58"/>
    </row>
    <row r="16" spans="2:27" ht="14.25" x14ac:dyDescent="0.3">
      <c r="B16" s="349">
        <v>1997</v>
      </c>
      <c r="C16" s="550">
        <v>397.74340484999999</v>
      </c>
      <c r="D16" s="550">
        <v>452.97449454999997</v>
      </c>
      <c r="E16" s="550">
        <v>327.05027610000002</v>
      </c>
      <c r="F16" s="550">
        <v>434.42787329999999</v>
      </c>
      <c r="G16" s="550">
        <v>388.86505584000003</v>
      </c>
      <c r="H16" s="551">
        <v>400.44955433000001</v>
      </c>
      <c r="I16" s="550">
        <v>85.843982695999998</v>
      </c>
      <c r="J16" s="550">
        <v>107.64430212000001</v>
      </c>
      <c r="K16" s="550">
        <v>76.640458722999995</v>
      </c>
      <c r="L16" s="550">
        <v>97.986934336000004</v>
      </c>
      <c r="M16" s="550">
        <v>87.710059677000004</v>
      </c>
      <c r="N16" s="550">
        <v>90.322989376999999</v>
      </c>
      <c r="O16" s="554">
        <f t="shared" si="2"/>
        <v>8.609950601729377E-2</v>
      </c>
      <c r="P16" s="736">
        <f t="shared" si="0"/>
        <v>0.12824217008266037</v>
      </c>
      <c r="Q16" s="736">
        <f t="shared" si="0"/>
        <v>0.14424940959373722</v>
      </c>
      <c r="R16" s="736">
        <f t="shared" si="0"/>
        <v>0.16355983339436375</v>
      </c>
      <c r="S16" s="736">
        <f t="shared" si="0"/>
        <v>9.8546903040849676E-2</v>
      </c>
      <c r="T16" s="553">
        <f t="shared" si="0"/>
        <v>0.11586188947438703</v>
      </c>
      <c r="U16" s="554">
        <f t="shared" si="3"/>
        <v>-9.7935185936147029E-2</v>
      </c>
      <c r="V16" s="736">
        <f t="shared" si="1"/>
        <v>-5.6801889835020991E-2</v>
      </c>
      <c r="W16" s="736">
        <f t="shared" si="1"/>
        <v>-4.8320320391659344E-3</v>
      </c>
      <c r="X16" s="736">
        <f t="shared" si="1"/>
        <v>-2.4668310469403876E-2</v>
      </c>
      <c r="Y16" s="736">
        <f t="shared" si="1"/>
        <v>-7.9164151072651179E-2</v>
      </c>
      <c r="Z16" s="553">
        <f t="shared" si="1"/>
        <v>-6.4650196144983796E-2</v>
      </c>
      <c r="AA16" s="58"/>
    </row>
    <row r="17" spans="2:27" ht="14.25" x14ac:dyDescent="0.3">
      <c r="B17" s="349">
        <v>1998</v>
      </c>
      <c r="C17" s="550">
        <v>458.49656147000002</v>
      </c>
      <c r="D17" s="550">
        <v>494.28345840999998</v>
      </c>
      <c r="E17" s="550">
        <v>347.39736262000002</v>
      </c>
      <c r="F17" s="550">
        <v>463.73451248999999</v>
      </c>
      <c r="G17" s="550">
        <v>438.86573799000001</v>
      </c>
      <c r="H17" s="551">
        <v>445.52203601000002</v>
      </c>
      <c r="I17" s="550">
        <v>83.260317478999994</v>
      </c>
      <c r="J17" s="550">
        <v>97.929584954999996</v>
      </c>
      <c r="K17" s="550">
        <v>70.701086207000003</v>
      </c>
      <c r="L17" s="550">
        <v>88.139618028000001</v>
      </c>
      <c r="M17" s="550">
        <v>83.412938804000007</v>
      </c>
      <c r="N17" s="550">
        <v>84.678066909999998</v>
      </c>
      <c r="O17" s="554">
        <f t="shared" si="2"/>
        <v>0.15274459834956078</v>
      </c>
      <c r="P17" s="736">
        <f t="shared" si="0"/>
        <v>9.1194900280285651E-2</v>
      </c>
      <c r="Q17" s="736">
        <f t="shared" si="0"/>
        <v>6.2213940812508639E-2</v>
      </c>
      <c r="R17" s="736">
        <f t="shared" si="0"/>
        <v>6.7460310424791503E-2</v>
      </c>
      <c r="S17" s="736">
        <f t="shared" si="0"/>
        <v>0.12858106275965553</v>
      </c>
      <c r="T17" s="553">
        <f t="shared" si="0"/>
        <v>0.11255470556188207</v>
      </c>
      <c r="U17" s="554">
        <f t="shared" si="3"/>
        <v>-3.0097219815039988E-2</v>
      </c>
      <c r="V17" s="736">
        <f t="shared" si="1"/>
        <v>-9.0248317594833871E-2</v>
      </c>
      <c r="W17" s="736">
        <f t="shared" si="1"/>
        <v>-7.7496567935045113E-2</v>
      </c>
      <c r="X17" s="736">
        <f t="shared" si="1"/>
        <v>-0.10049621793690655</v>
      </c>
      <c r="Y17" s="736">
        <f t="shared" si="1"/>
        <v>-4.899233780964829E-2</v>
      </c>
      <c r="Z17" s="553">
        <f t="shared" si="1"/>
        <v>-6.2497073070053144E-2</v>
      </c>
      <c r="AA17" s="58"/>
    </row>
    <row r="18" spans="2:27" ht="14.25" x14ac:dyDescent="0.3">
      <c r="B18" s="349">
        <v>1999</v>
      </c>
      <c r="C18" s="550">
        <v>450.7664059</v>
      </c>
      <c r="D18" s="550">
        <v>470.02441403</v>
      </c>
      <c r="E18" s="550">
        <v>350.25960146</v>
      </c>
      <c r="F18" s="550">
        <v>437.54736442000001</v>
      </c>
      <c r="G18" s="550">
        <v>441.05333897000003</v>
      </c>
      <c r="H18" s="551">
        <v>437.77396377000002</v>
      </c>
      <c r="I18" s="550">
        <v>73.029622560000007</v>
      </c>
      <c r="J18" s="550">
        <v>83.303384027999996</v>
      </c>
      <c r="K18" s="550">
        <v>64.788572818000006</v>
      </c>
      <c r="L18" s="550">
        <v>74.565155476000001</v>
      </c>
      <c r="M18" s="550">
        <v>75.162630307000001</v>
      </c>
      <c r="N18" s="550">
        <v>74.603771675000004</v>
      </c>
      <c r="O18" s="554">
        <f t="shared" si="2"/>
        <v>-1.6859789624629085E-2</v>
      </c>
      <c r="P18" s="736">
        <f t="shared" si="0"/>
        <v>-4.9079215513373464E-2</v>
      </c>
      <c r="Q18" s="736">
        <f t="shared" si="0"/>
        <v>8.239092025378536E-3</v>
      </c>
      <c r="R18" s="736">
        <f t="shared" si="0"/>
        <v>-5.6470129707166583E-2</v>
      </c>
      <c r="S18" s="736">
        <f t="shared" si="0"/>
        <v>4.9846702319922276E-3</v>
      </c>
      <c r="T18" s="553">
        <f t="shared" si="0"/>
        <v>-1.7390996659536917E-2</v>
      </c>
      <c r="U18" s="554">
        <f t="shared" si="3"/>
        <v>-0.12287600178296687</v>
      </c>
      <c r="V18" s="736">
        <f t="shared" si="1"/>
        <v>-0.14935426238884753</v>
      </c>
      <c r="W18" s="736">
        <f t="shared" si="1"/>
        <v>-8.3626910224394946E-2</v>
      </c>
      <c r="X18" s="736">
        <f t="shared" si="1"/>
        <v>-0.15401090741836088</v>
      </c>
      <c r="Y18" s="736">
        <f t="shared" si="1"/>
        <v>-9.8909217386360271E-2</v>
      </c>
      <c r="Z18" s="553">
        <f t="shared" si="1"/>
        <v>-0.11897171962732034</v>
      </c>
      <c r="AA18" s="58"/>
    </row>
    <row r="19" spans="2:27" ht="14.25" x14ac:dyDescent="0.3">
      <c r="B19" s="349">
        <v>2000</v>
      </c>
      <c r="C19" s="550">
        <v>432.03148550999998</v>
      </c>
      <c r="D19" s="550">
        <v>487.48127814999998</v>
      </c>
      <c r="E19" s="550">
        <v>357.92295646000002</v>
      </c>
      <c r="F19" s="550">
        <v>481.35565931000002</v>
      </c>
      <c r="G19" s="550">
        <v>428.65475815000002</v>
      </c>
      <c r="H19" s="551">
        <v>446.06013569999999</v>
      </c>
      <c r="I19" s="550">
        <v>64.162868771000007</v>
      </c>
      <c r="J19" s="550">
        <v>78.868887149000003</v>
      </c>
      <c r="K19" s="550">
        <v>61.161721042000003</v>
      </c>
      <c r="L19" s="550">
        <v>75.087103932999995</v>
      </c>
      <c r="M19" s="550">
        <v>66.866242775000003</v>
      </c>
      <c r="N19" s="550">
        <v>69.581323334999993</v>
      </c>
      <c r="O19" s="554">
        <f t="shared" si="2"/>
        <v>-4.1562370542218785E-2</v>
      </c>
      <c r="P19" s="736">
        <f t="shared" si="0"/>
        <v>3.7140334839895761E-2</v>
      </c>
      <c r="Q19" s="736">
        <f t="shared" si="0"/>
        <v>2.1879071888555091E-2</v>
      </c>
      <c r="R19" s="736">
        <f t="shared" si="0"/>
        <v>0.10012240605784695</v>
      </c>
      <c r="S19" s="736">
        <f t="shared" si="0"/>
        <v>-2.811129567447479E-2</v>
      </c>
      <c r="T19" s="553">
        <f t="shared" si="0"/>
        <v>1.8927968805274586E-2</v>
      </c>
      <c r="U19" s="554">
        <f t="shared" si="3"/>
        <v>-0.12141311262721111</v>
      </c>
      <c r="V19" s="736">
        <f t="shared" si="1"/>
        <v>-5.3233094078260601E-2</v>
      </c>
      <c r="W19" s="736">
        <f t="shared" si="1"/>
        <v>-5.597980659627011E-2</v>
      </c>
      <c r="X19" s="736">
        <f t="shared" si="1"/>
        <v>6.9998976555207815E-3</v>
      </c>
      <c r="Y19" s="736">
        <f t="shared" si="1"/>
        <v>-0.11037915381770969</v>
      </c>
      <c r="Z19" s="553">
        <f t="shared" si="1"/>
        <v>-6.7321641081090955E-2</v>
      </c>
      <c r="AA19" s="58"/>
    </row>
    <row r="20" spans="2:27" ht="14.25" x14ac:dyDescent="0.3">
      <c r="B20" s="349">
        <v>2001</v>
      </c>
      <c r="C20" s="550">
        <v>470.37262161000001</v>
      </c>
      <c r="D20" s="550">
        <v>508.67315631000002</v>
      </c>
      <c r="E20" s="550">
        <v>366.44489735000002</v>
      </c>
      <c r="F20" s="550">
        <v>502.66079525999999</v>
      </c>
      <c r="G20" s="550">
        <v>455.45180463000003</v>
      </c>
      <c r="H20" s="551">
        <v>470.0562334</v>
      </c>
      <c r="I20" s="550">
        <v>64.780353988000002</v>
      </c>
      <c r="J20" s="550">
        <v>76.387874788000005</v>
      </c>
      <c r="K20" s="550">
        <v>57.875447407000003</v>
      </c>
      <c r="L20" s="550">
        <v>72.594561888000001</v>
      </c>
      <c r="M20" s="550">
        <v>65.776612240999995</v>
      </c>
      <c r="N20" s="550">
        <v>67.885792265000006</v>
      </c>
      <c r="O20" s="554">
        <f t="shared" si="2"/>
        <v>8.8746161763510134E-2</v>
      </c>
      <c r="P20" s="736">
        <f t="shared" si="0"/>
        <v>4.3472188799585476E-2</v>
      </c>
      <c r="Q20" s="736">
        <f t="shared" si="0"/>
        <v>2.3809428079957229E-2</v>
      </c>
      <c r="R20" s="736">
        <f t="shared" si="0"/>
        <v>4.4260694847838344E-2</v>
      </c>
      <c r="S20" s="736">
        <f t="shared" si="0"/>
        <v>6.2514286778598827E-2</v>
      </c>
      <c r="T20" s="553">
        <f t="shared" si="0"/>
        <v>5.3795656189592034E-2</v>
      </c>
      <c r="U20" s="554">
        <f t="shared" si="3"/>
        <v>9.6237158473044815E-3</v>
      </c>
      <c r="V20" s="736">
        <f t="shared" si="1"/>
        <v>-3.145742827983411E-2</v>
      </c>
      <c r="W20" s="736">
        <f t="shared" si="1"/>
        <v>-5.3730888847017599E-2</v>
      </c>
      <c r="X20" s="736">
        <f t="shared" si="1"/>
        <v>-3.319534133616453E-2</v>
      </c>
      <c r="Y20" s="736">
        <f t="shared" si="1"/>
        <v>-1.6295674600209531E-2</v>
      </c>
      <c r="Z20" s="553">
        <f t="shared" si="1"/>
        <v>-2.4367617468797453E-2</v>
      </c>
      <c r="AA20" s="58"/>
    </row>
    <row r="21" spans="2:27" ht="14.25" x14ac:dyDescent="0.3">
      <c r="B21" s="349">
        <v>2002</v>
      </c>
      <c r="C21" s="550">
        <v>481.90432635000002</v>
      </c>
      <c r="D21" s="550">
        <v>492.19501849</v>
      </c>
      <c r="E21" s="550">
        <v>380.94569881000001</v>
      </c>
      <c r="F21" s="550">
        <v>507.26225048999999</v>
      </c>
      <c r="G21" s="550">
        <v>461.09077957</v>
      </c>
      <c r="H21" s="551">
        <v>475.95833169000002</v>
      </c>
      <c r="I21" s="550">
        <v>62.623084743</v>
      </c>
      <c r="J21" s="550">
        <v>69.502168173000001</v>
      </c>
      <c r="K21" s="550">
        <v>56.145985586999998</v>
      </c>
      <c r="L21" s="550">
        <v>68.884006006999996</v>
      </c>
      <c r="M21" s="550">
        <v>62.614121193999999</v>
      </c>
      <c r="N21" s="550">
        <v>64.633070067999995</v>
      </c>
      <c r="O21" s="554">
        <f t="shared" si="2"/>
        <v>2.4516105339058791E-2</v>
      </c>
      <c r="P21" s="736">
        <f t="shared" si="0"/>
        <v>-3.2394353064618575E-2</v>
      </c>
      <c r="Q21" s="736">
        <f t="shared" si="0"/>
        <v>3.9571574239031904E-2</v>
      </c>
      <c r="R21" s="736">
        <f t="shared" si="0"/>
        <v>9.1541955795855223E-3</v>
      </c>
      <c r="S21" s="736">
        <f t="shared" si="0"/>
        <v>1.2381057408656027E-2</v>
      </c>
      <c r="T21" s="553">
        <f t="shared" si="0"/>
        <v>1.2556153648488166E-2</v>
      </c>
      <c r="U21" s="554">
        <f t="shared" si="3"/>
        <v>-3.3301288310335853E-2</v>
      </c>
      <c r="V21" s="736">
        <f t="shared" si="1"/>
        <v>-9.0141355995437378E-2</v>
      </c>
      <c r="W21" s="736">
        <f t="shared" si="1"/>
        <v>-2.988247862410176E-2</v>
      </c>
      <c r="X21" s="736">
        <f t="shared" si="1"/>
        <v>-5.1113413794337759E-2</v>
      </c>
      <c r="Y21" s="736">
        <f t="shared" si="1"/>
        <v>-4.8079263118825488E-2</v>
      </c>
      <c r="Z21" s="553">
        <f t="shared" si="1"/>
        <v>-4.7914623789063748E-2</v>
      </c>
      <c r="AA21" s="58"/>
    </row>
    <row r="22" spans="2:27" ht="14.25" x14ac:dyDescent="0.3">
      <c r="B22" s="349">
        <v>2003</v>
      </c>
      <c r="C22" s="550">
        <v>500.44979059999997</v>
      </c>
      <c r="D22" s="550">
        <v>484.49039296000001</v>
      </c>
      <c r="E22" s="550">
        <v>415.64071765</v>
      </c>
      <c r="F22" s="550">
        <v>513.90944404000004</v>
      </c>
      <c r="G22" s="550">
        <v>482.94891560000002</v>
      </c>
      <c r="H22" s="551">
        <v>490.70209493999999</v>
      </c>
      <c r="I22" s="550">
        <v>60.908034356999998</v>
      </c>
      <c r="J22" s="550">
        <v>63.849857694000001</v>
      </c>
      <c r="K22" s="550">
        <v>56.749891749</v>
      </c>
      <c r="L22" s="550">
        <v>65.175106389999996</v>
      </c>
      <c r="M22" s="550">
        <v>61.248625259000001</v>
      </c>
      <c r="N22" s="550">
        <v>62.23190022</v>
      </c>
      <c r="O22" s="554">
        <f t="shared" si="2"/>
        <v>3.8483705656816802E-2</v>
      </c>
      <c r="P22" s="736">
        <f t="shared" si="0"/>
        <v>-1.5653603227511192E-2</v>
      </c>
      <c r="Q22" s="736">
        <f t="shared" si="0"/>
        <v>9.1076021985234235E-2</v>
      </c>
      <c r="R22" s="736">
        <f t="shared" si="0"/>
        <v>1.3104057208237041E-2</v>
      </c>
      <c r="S22" s="736">
        <f t="shared" si="0"/>
        <v>4.7405276788194062E-2</v>
      </c>
      <c r="T22" s="553">
        <f t="shared" si="0"/>
        <v>3.0977004221459437E-2</v>
      </c>
      <c r="U22" s="554">
        <f t="shared" si="3"/>
        <v>-2.7386871679005109E-2</v>
      </c>
      <c r="V22" s="736">
        <f t="shared" si="1"/>
        <v>-8.1325671235617514E-2</v>
      </c>
      <c r="W22" s="736">
        <f t="shared" si="1"/>
        <v>1.0755998949635082E-2</v>
      </c>
      <c r="X22" s="736">
        <f t="shared" si="1"/>
        <v>-5.384268180661711E-2</v>
      </c>
      <c r="Y22" s="736">
        <f t="shared" si="1"/>
        <v>-2.1808114670638368E-2</v>
      </c>
      <c r="Z22" s="553">
        <f t="shared" si="1"/>
        <v>-3.715079363356466E-2</v>
      </c>
      <c r="AA22" s="58"/>
    </row>
    <row r="23" spans="2:27" ht="14.25" x14ac:dyDescent="0.3">
      <c r="B23" s="349">
        <v>2004</v>
      </c>
      <c r="C23" s="550">
        <v>548.3479188</v>
      </c>
      <c r="D23" s="550">
        <v>532.61321341999997</v>
      </c>
      <c r="E23" s="550">
        <v>474.28069581</v>
      </c>
      <c r="F23" s="550">
        <v>545.41109882000001</v>
      </c>
      <c r="G23" s="550">
        <v>536.19239123</v>
      </c>
      <c r="H23" s="551">
        <v>536.54346986999997</v>
      </c>
      <c r="I23" s="550">
        <v>63.104975154999998</v>
      </c>
      <c r="J23" s="550">
        <v>65.888863862999997</v>
      </c>
      <c r="K23" s="550">
        <v>61.048125067999997</v>
      </c>
      <c r="L23" s="550">
        <v>65.269550289999998</v>
      </c>
      <c r="M23" s="550">
        <v>64.166344103</v>
      </c>
      <c r="N23" s="550">
        <v>64.208357816000003</v>
      </c>
      <c r="O23" s="554">
        <f t="shared" si="2"/>
        <v>9.5710157341806434E-2</v>
      </c>
      <c r="P23" s="736">
        <f t="shared" si="0"/>
        <v>9.932667635779735E-2</v>
      </c>
      <c r="Q23" s="736">
        <f t="shared" si="0"/>
        <v>0.14108333392249395</v>
      </c>
      <c r="R23" s="736">
        <f t="shared" si="0"/>
        <v>6.1298065535351443E-2</v>
      </c>
      <c r="S23" s="736">
        <f t="shared" si="0"/>
        <v>0.11024659940244819</v>
      </c>
      <c r="T23" s="553">
        <f t="shared" si="0"/>
        <v>9.3419969881329168E-2</v>
      </c>
      <c r="U23" s="554">
        <f t="shared" si="3"/>
        <v>3.6069802961019581E-2</v>
      </c>
      <c r="V23" s="736">
        <f t="shared" si="1"/>
        <v>3.1934388621066567E-2</v>
      </c>
      <c r="W23" s="736">
        <f t="shared" si="1"/>
        <v>7.5739938641834259E-2</v>
      </c>
      <c r="X23" s="736">
        <f t="shared" si="1"/>
        <v>1.4490793376671363E-3</v>
      </c>
      <c r="Y23" s="736">
        <f t="shared" si="1"/>
        <v>4.7637295231720556E-2</v>
      </c>
      <c r="Z23" s="553">
        <f t="shared" si="1"/>
        <v>3.1759557220861101E-2</v>
      </c>
      <c r="AA23" s="58"/>
    </row>
    <row r="24" spans="2:27" ht="14.25" x14ac:dyDescent="0.3">
      <c r="B24" s="349">
        <v>2005</v>
      </c>
      <c r="C24" s="550">
        <v>595.80313805000003</v>
      </c>
      <c r="D24" s="550">
        <v>565.39081684999996</v>
      </c>
      <c r="E24" s="550">
        <v>529.39025226000001</v>
      </c>
      <c r="F24" s="550">
        <v>571.14125506000005</v>
      </c>
      <c r="G24" s="550">
        <v>595.80791070999999</v>
      </c>
      <c r="H24" s="551">
        <v>582.76776346999998</v>
      </c>
      <c r="I24" s="550">
        <v>65.367310492000001</v>
      </c>
      <c r="J24" s="550">
        <v>66.309505904000005</v>
      </c>
      <c r="K24" s="550">
        <v>64.910866924000004</v>
      </c>
      <c r="L24" s="550">
        <v>65.022266884999993</v>
      </c>
      <c r="M24" s="550">
        <v>67.830472127999997</v>
      </c>
      <c r="N24" s="550">
        <v>66.345900795000006</v>
      </c>
      <c r="O24" s="554">
        <f t="shared" si="2"/>
        <v>8.6542170806174656E-2</v>
      </c>
      <c r="P24" s="736">
        <f t="shared" ref="P24:P36" si="4">+D24/D23-1</f>
        <v>6.1541100754015199E-2</v>
      </c>
      <c r="Q24" s="736">
        <f t="shared" ref="Q24:Q36" si="5">+E24/E23-1</f>
        <v>0.11619607742179183</v>
      </c>
      <c r="R24" s="736">
        <f t="shared" ref="R24:R36" si="6">+F24/F23-1</f>
        <v>4.7175710754085109E-2</v>
      </c>
      <c r="S24" s="736">
        <f t="shared" ref="S24:S36" si="7">+G24/G23-1</f>
        <v>0.11118307617764733</v>
      </c>
      <c r="T24" s="553">
        <f t="shared" ref="T24:T36" si="8">+H24/H23-1</f>
        <v>8.6152001088000807E-2</v>
      </c>
      <c r="U24" s="554">
        <f t="shared" si="3"/>
        <v>3.5850348271957877E-2</v>
      </c>
      <c r="V24" s="736">
        <f t="shared" ref="V24:V36" si="9">+J24/J23-1</f>
        <v>6.3841143455536375E-3</v>
      </c>
      <c r="W24" s="736">
        <f t="shared" ref="W24:W36" si="10">+K24/K23-1</f>
        <v>6.3273718098588505E-2</v>
      </c>
      <c r="X24" s="736">
        <f t="shared" ref="X24:X36" si="11">+L24/L23-1</f>
        <v>-3.7886488247781402E-3</v>
      </c>
      <c r="Y24" s="736">
        <f t="shared" ref="Y24:Y36" si="12">+M24/M23-1</f>
        <v>5.7103580953877131E-2</v>
      </c>
      <c r="Z24" s="553">
        <f t="shared" ref="Z24:Z36" si="13">+N24/N23-1</f>
        <v>3.3290728056392549E-2</v>
      </c>
      <c r="AA24" s="58"/>
    </row>
    <row r="25" spans="2:27" ht="14.25" x14ac:dyDescent="0.3">
      <c r="B25" s="349">
        <v>2006</v>
      </c>
      <c r="C25" s="550">
        <v>680.30023842000003</v>
      </c>
      <c r="D25" s="550">
        <v>641.40850092999995</v>
      </c>
      <c r="E25" s="550">
        <v>577.72085304999996</v>
      </c>
      <c r="F25" s="550">
        <v>627.72758338000006</v>
      </c>
      <c r="G25" s="550">
        <v>679.87800055000002</v>
      </c>
      <c r="H25" s="551">
        <v>663.35486709999998</v>
      </c>
      <c r="I25" s="550">
        <v>71.543181063999995</v>
      </c>
      <c r="J25" s="550">
        <v>72.645293198000005</v>
      </c>
      <c r="K25" s="550">
        <v>68.058944632000006</v>
      </c>
      <c r="L25" s="550">
        <v>68.521963232000004</v>
      </c>
      <c r="M25" s="550">
        <v>74.214637988999996</v>
      </c>
      <c r="N25" s="550">
        <v>72.410993266999995</v>
      </c>
      <c r="O25" s="554">
        <f t="shared" si="2"/>
        <v>0.14182050240042376</v>
      </c>
      <c r="P25" s="736">
        <f t="shared" si="4"/>
        <v>0.13445157192952384</v>
      </c>
      <c r="Q25" s="736">
        <f t="shared" si="5"/>
        <v>9.1294844556871979E-2</v>
      </c>
      <c r="R25" s="736">
        <f t="shared" si="6"/>
        <v>9.9075890278763845E-2</v>
      </c>
      <c r="S25" s="736">
        <f t="shared" si="7"/>
        <v>0.141102674752702</v>
      </c>
      <c r="T25" s="553">
        <f t="shared" si="8"/>
        <v>0.13828339294225311</v>
      </c>
      <c r="U25" s="554">
        <f t="shared" si="3"/>
        <v>9.4479496334116897E-2</v>
      </c>
      <c r="V25" s="736">
        <f t="shared" si="9"/>
        <v>9.554870312520003E-2</v>
      </c>
      <c r="W25" s="736">
        <f t="shared" si="10"/>
        <v>4.8498469627372032E-2</v>
      </c>
      <c r="X25" s="736">
        <f t="shared" si="11"/>
        <v>5.382304423790174E-2</v>
      </c>
      <c r="Y25" s="736">
        <f t="shared" si="12"/>
        <v>9.4119437189714938E-2</v>
      </c>
      <c r="Z25" s="553">
        <f t="shared" si="13"/>
        <v>9.1416235205552754E-2</v>
      </c>
      <c r="AA25" s="58"/>
    </row>
    <row r="26" spans="2:27" ht="14.25" x14ac:dyDescent="0.3">
      <c r="B26" s="349">
        <v>2007</v>
      </c>
      <c r="C26" s="550">
        <v>781.76387260000001</v>
      </c>
      <c r="D26" s="550">
        <v>762.19799264999995</v>
      </c>
      <c r="E26" s="550">
        <v>695.08203824999998</v>
      </c>
      <c r="F26" s="550">
        <v>743.33345882000003</v>
      </c>
      <c r="G26" s="550">
        <v>791.66905151000003</v>
      </c>
      <c r="H26" s="551">
        <v>772.13881169000001</v>
      </c>
      <c r="I26" s="550">
        <v>78.137331431000007</v>
      </c>
      <c r="J26" s="550">
        <v>81.802773814999995</v>
      </c>
      <c r="K26" s="550">
        <v>77.951824991999999</v>
      </c>
      <c r="L26" s="550">
        <v>76.949895130000002</v>
      </c>
      <c r="M26" s="550">
        <v>81.953596691000001</v>
      </c>
      <c r="N26" s="550">
        <v>79.931825857999996</v>
      </c>
      <c r="O26" s="554">
        <f t="shared" si="2"/>
        <v>0.1491453750121412</v>
      </c>
      <c r="P26" s="736">
        <f t="shared" si="4"/>
        <v>0.18831913132561118</v>
      </c>
      <c r="Q26" s="736">
        <f t="shared" si="5"/>
        <v>0.20314514281492069</v>
      </c>
      <c r="R26" s="736">
        <f t="shared" si="6"/>
        <v>0.18416567711987408</v>
      </c>
      <c r="S26" s="736">
        <f t="shared" si="7"/>
        <v>0.16442810455635359</v>
      </c>
      <c r="T26" s="553">
        <f t="shared" si="8"/>
        <v>0.16399057274663975</v>
      </c>
      <c r="U26" s="554">
        <f t="shared" si="3"/>
        <v>9.2170214811962525E-2</v>
      </c>
      <c r="V26" s="736">
        <f t="shared" si="9"/>
        <v>0.12605745278005309</v>
      </c>
      <c r="W26" s="736">
        <f t="shared" si="10"/>
        <v>0.14535753402424278</v>
      </c>
      <c r="X26" s="736">
        <f t="shared" si="11"/>
        <v>0.12299606579375011</v>
      </c>
      <c r="Y26" s="736">
        <f t="shared" si="12"/>
        <v>0.10427806308436161</v>
      </c>
      <c r="Z26" s="553">
        <f t="shared" si="13"/>
        <v>0.10386313253939972</v>
      </c>
      <c r="AA26" s="58"/>
    </row>
    <row r="27" spans="2:27" ht="14.25" x14ac:dyDescent="0.3">
      <c r="B27" s="349">
        <v>2008</v>
      </c>
      <c r="C27" s="550">
        <v>930.04186676999996</v>
      </c>
      <c r="D27" s="550">
        <v>899.61785128999998</v>
      </c>
      <c r="E27" s="550">
        <v>747.99406611999996</v>
      </c>
      <c r="F27" s="550">
        <v>883.64796137999997</v>
      </c>
      <c r="G27" s="550">
        <v>917.33322041999998</v>
      </c>
      <c r="H27" s="551">
        <v>905.68968272999996</v>
      </c>
      <c r="I27" s="550">
        <v>87.030111214000001</v>
      </c>
      <c r="J27" s="550">
        <v>90.078344815999998</v>
      </c>
      <c r="K27" s="550">
        <v>78.762497502000002</v>
      </c>
      <c r="L27" s="550">
        <v>85.574989514999999</v>
      </c>
      <c r="M27" s="550">
        <v>88.837166100000005</v>
      </c>
      <c r="N27" s="550">
        <v>87.709572692999998</v>
      </c>
      <c r="O27" s="554">
        <f t="shared" si="2"/>
        <v>0.18967107507392877</v>
      </c>
      <c r="P27" s="736">
        <f t="shared" si="4"/>
        <v>0.18029417548348614</v>
      </c>
      <c r="Q27" s="736">
        <f t="shared" si="5"/>
        <v>7.6123428542645089E-2</v>
      </c>
      <c r="R27" s="736">
        <f t="shared" si="6"/>
        <v>0.18876387292284846</v>
      </c>
      <c r="S27" s="736">
        <f t="shared" si="7"/>
        <v>0.15873320887094522</v>
      </c>
      <c r="T27" s="553">
        <f t="shared" si="8"/>
        <v>0.17296225629131867</v>
      </c>
      <c r="U27" s="554">
        <f t="shared" si="3"/>
        <v>0.11380961724873928</v>
      </c>
      <c r="V27" s="736">
        <f t="shared" si="9"/>
        <v>0.10116491917151271</v>
      </c>
      <c r="W27" s="736">
        <f t="shared" si="10"/>
        <v>1.0399660432365732E-2</v>
      </c>
      <c r="X27" s="736">
        <f t="shared" si="11"/>
        <v>0.11208714931227215</v>
      </c>
      <c r="Y27" s="736">
        <f t="shared" si="12"/>
        <v>8.3993499821051198E-2</v>
      </c>
      <c r="Z27" s="553">
        <f t="shared" si="13"/>
        <v>9.7304756290908179E-2</v>
      </c>
      <c r="AA27" s="58"/>
    </row>
    <row r="28" spans="2:27" ht="14.25" x14ac:dyDescent="0.3">
      <c r="B28" s="349">
        <v>2009</v>
      </c>
      <c r="C28" s="550">
        <v>1049.2084732999999</v>
      </c>
      <c r="D28" s="550">
        <v>971.07334716000003</v>
      </c>
      <c r="E28" s="550">
        <v>799.62230138999996</v>
      </c>
      <c r="F28" s="550">
        <v>990.62623097999995</v>
      </c>
      <c r="G28" s="550">
        <v>1008.9922206</v>
      </c>
      <c r="H28" s="551">
        <v>1001.3191217999999</v>
      </c>
      <c r="I28" s="550">
        <v>94.002396352999995</v>
      </c>
      <c r="J28" s="550">
        <v>92.697679961999995</v>
      </c>
      <c r="K28" s="550">
        <v>80.871648172999997</v>
      </c>
      <c r="L28" s="550">
        <v>91.648030813999995</v>
      </c>
      <c r="M28" s="550">
        <v>93.347164886000002</v>
      </c>
      <c r="N28" s="550">
        <v>92.637286258000003</v>
      </c>
      <c r="O28" s="554">
        <f t="shared" si="2"/>
        <v>0.12813036787672916</v>
      </c>
      <c r="P28" s="736">
        <f t="shared" si="4"/>
        <v>7.9428721615002473E-2</v>
      </c>
      <c r="Q28" s="736">
        <f t="shared" si="5"/>
        <v>6.9022252459576716E-2</v>
      </c>
      <c r="R28" s="736">
        <f t="shared" si="6"/>
        <v>0.12106435399107496</v>
      </c>
      <c r="S28" s="736">
        <f t="shared" si="7"/>
        <v>9.9918980518370448E-2</v>
      </c>
      <c r="T28" s="553">
        <f t="shared" si="8"/>
        <v>0.10558742237379404</v>
      </c>
      <c r="U28" s="554">
        <f t="shared" si="3"/>
        <v>8.0113480745252819E-2</v>
      </c>
      <c r="V28" s="736">
        <f t="shared" si="9"/>
        <v>2.9078411146990168E-2</v>
      </c>
      <c r="W28" s="736">
        <f t="shared" si="10"/>
        <v>2.677861593896802E-2</v>
      </c>
      <c r="X28" s="736">
        <f t="shared" si="11"/>
        <v>7.0967479323330585E-2</v>
      </c>
      <c r="Y28" s="736">
        <f t="shared" si="12"/>
        <v>5.0767026729818143E-2</v>
      </c>
      <c r="Z28" s="553">
        <f t="shared" si="13"/>
        <v>5.618216363050732E-2</v>
      </c>
      <c r="AA28" s="58"/>
    </row>
    <row r="29" spans="2:27" ht="14.25" x14ac:dyDescent="0.3">
      <c r="B29" s="349">
        <v>2010</v>
      </c>
      <c r="C29" s="550">
        <v>1117.2014042000001</v>
      </c>
      <c r="D29" s="550">
        <v>1056.0719403000001</v>
      </c>
      <c r="E29" s="550">
        <v>809.17233831999999</v>
      </c>
      <c r="F29" s="550">
        <v>1061.9291501</v>
      </c>
      <c r="G29" s="550">
        <v>1074.632636</v>
      </c>
      <c r="H29" s="551">
        <v>1070.1195640999999</v>
      </c>
      <c r="I29" s="550">
        <v>98.092789121999999</v>
      </c>
      <c r="J29" s="550">
        <v>98.156660431000006</v>
      </c>
      <c r="K29" s="550">
        <v>80.576951316999995</v>
      </c>
      <c r="L29" s="550">
        <v>96.101781274999993</v>
      </c>
      <c r="M29" s="550">
        <v>97.251413171999999</v>
      </c>
      <c r="N29" s="550">
        <v>96.842992093999996</v>
      </c>
      <c r="O29" s="554">
        <f t="shared" si="2"/>
        <v>6.4804023823927803E-2</v>
      </c>
      <c r="P29" s="736">
        <f t="shared" si="4"/>
        <v>8.7530559240027284E-2</v>
      </c>
      <c r="Q29" s="736">
        <f t="shared" si="5"/>
        <v>1.1943184817880814E-2</v>
      </c>
      <c r="R29" s="736">
        <f t="shared" si="6"/>
        <v>7.1977620711155543E-2</v>
      </c>
      <c r="S29" s="736">
        <f t="shared" si="7"/>
        <v>6.5055422687963604E-2</v>
      </c>
      <c r="T29" s="553">
        <f t="shared" si="8"/>
        <v>6.8709805697430681E-2</v>
      </c>
      <c r="U29" s="554">
        <f t="shared" si="3"/>
        <v>4.3513707391454881E-2</v>
      </c>
      <c r="V29" s="736">
        <f t="shared" si="9"/>
        <v>5.8890152064623891E-2</v>
      </c>
      <c r="W29" s="736">
        <f t="shared" si="10"/>
        <v>-3.6440070489176524E-3</v>
      </c>
      <c r="X29" s="736">
        <f t="shared" si="11"/>
        <v>4.8596248292981814E-2</v>
      </c>
      <c r="Y29" s="736">
        <f t="shared" si="12"/>
        <v>4.182503336623089E-2</v>
      </c>
      <c r="Z29" s="553">
        <f t="shared" si="13"/>
        <v>4.539970897125456E-2</v>
      </c>
      <c r="AA29" s="58"/>
    </row>
    <row r="30" spans="2:27" ht="14.25" x14ac:dyDescent="0.3">
      <c r="B30" s="349">
        <v>2011</v>
      </c>
      <c r="C30" s="550">
        <v>1212.8281758000001</v>
      </c>
      <c r="D30" s="550">
        <v>1121.4394625</v>
      </c>
      <c r="E30" s="550">
        <v>854.99525743000004</v>
      </c>
      <c r="F30" s="550">
        <v>1110.5715347</v>
      </c>
      <c r="G30" s="550">
        <v>1174.9237086999999</v>
      </c>
      <c r="H30" s="551">
        <v>1161.7714713</v>
      </c>
      <c r="I30" s="550">
        <v>103.06477436</v>
      </c>
      <c r="J30" s="550">
        <v>100.59975248000001</v>
      </c>
      <c r="K30" s="550">
        <v>82.970647124999999</v>
      </c>
      <c r="L30" s="550">
        <v>97.192665680999994</v>
      </c>
      <c r="M30" s="550">
        <v>102.824504</v>
      </c>
      <c r="N30" s="550">
        <v>101.67347413</v>
      </c>
      <c r="O30" s="554">
        <f t="shared" si="2"/>
        <v>8.5594926071969946E-2</v>
      </c>
      <c r="P30" s="736">
        <f t="shared" si="4"/>
        <v>6.1896845949179324E-2</v>
      </c>
      <c r="Q30" s="736">
        <f t="shared" si="5"/>
        <v>5.6629369220823067E-2</v>
      </c>
      <c r="R30" s="736">
        <f t="shared" si="6"/>
        <v>4.5805677898021147E-2</v>
      </c>
      <c r="S30" s="736">
        <f t="shared" si="7"/>
        <v>9.3325913749747524E-2</v>
      </c>
      <c r="T30" s="553">
        <f t="shared" si="8"/>
        <v>8.5646417722567092E-2</v>
      </c>
      <c r="U30" s="554">
        <f t="shared" si="3"/>
        <v>5.068655180979964E-2</v>
      </c>
      <c r="V30" s="736">
        <f t="shared" si="9"/>
        <v>2.4889722595211827E-2</v>
      </c>
      <c r="W30" s="736">
        <f t="shared" si="10"/>
        <v>2.9706954270122488E-2</v>
      </c>
      <c r="X30" s="736">
        <f t="shared" si="11"/>
        <v>1.1351344288597298E-2</v>
      </c>
      <c r="Y30" s="736">
        <f t="shared" si="12"/>
        <v>5.7306013827720603E-2</v>
      </c>
      <c r="Z30" s="553">
        <f t="shared" si="13"/>
        <v>4.9879520774320341E-2</v>
      </c>
      <c r="AA30" s="58"/>
    </row>
    <row r="31" spans="2:27" ht="14.25" x14ac:dyDescent="0.3">
      <c r="B31" s="349">
        <v>2012</v>
      </c>
      <c r="C31" s="550">
        <v>1372.8389509000001</v>
      </c>
      <c r="D31" s="550">
        <v>1214.5965661</v>
      </c>
      <c r="E31" s="550">
        <v>915.50011542000004</v>
      </c>
      <c r="F31" s="550">
        <v>1221.0874762999999</v>
      </c>
      <c r="G31" s="550">
        <v>1305.5932390999999</v>
      </c>
      <c r="H31" s="551">
        <v>1289.8642772999999</v>
      </c>
      <c r="I31" s="550">
        <v>113.23650936</v>
      </c>
      <c r="J31" s="550">
        <v>105.41665802999999</v>
      </c>
      <c r="K31" s="550">
        <v>86.589787216999994</v>
      </c>
      <c r="L31" s="550">
        <v>103.45164057</v>
      </c>
      <c r="M31" s="550">
        <v>110.61104558</v>
      </c>
      <c r="N31" s="550">
        <v>109.27847364</v>
      </c>
      <c r="O31" s="554">
        <f t="shared" si="2"/>
        <v>0.13193194080806592</v>
      </c>
      <c r="P31" s="736">
        <f t="shared" si="4"/>
        <v>8.3069221937604132E-2</v>
      </c>
      <c r="Q31" s="736">
        <f t="shared" si="5"/>
        <v>7.0766308308971793E-2</v>
      </c>
      <c r="R31" s="736">
        <f t="shared" si="6"/>
        <v>9.9512672661697277E-2</v>
      </c>
      <c r="S31" s="736">
        <f t="shared" si="7"/>
        <v>0.11121533205298917</v>
      </c>
      <c r="T31" s="553">
        <f t="shared" si="8"/>
        <v>0.11025645676827178</v>
      </c>
      <c r="U31" s="554">
        <f t="shared" si="3"/>
        <v>9.8692643176713668E-2</v>
      </c>
      <c r="V31" s="736">
        <f t="shared" si="9"/>
        <v>4.7881882720910429E-2</v>
      </c>
      <c r="W31" s="736">
        <f t="shared" si="10"/>
        <v>4.3619523499045965E-2</v>
      </c>
      <c r="X31" s="736">
        <f t="shared" si="11"/>
        <v>6.4397604954501864E-2</v>
      </c>
      <c r="Y31" s="736">
        <f t="shared" si="12"/>
        <v>7.5726517290080952E-2</v>
      </c>
      <c r="Z31" s="553">
        <f t="shared" si="13"/>
        <v>7.4798265477544534E-2</v>
      </c>
      <c r="AA31" s="58"/>
    </row>
    <row r="32" spans="2:27" ht="14.25" x14ac:dyDescent="0.3">
      <c r="B32" s="349">
        <v>2013</v>
      </c>
      <c r="C32" s="555">
        <v>1558.5635600000001</v>
      </c>
      <c r="D32" s="550">
        <v>1301.3300703</v>
      </c>
      <c r="E32" s="550">
        <v>957.87074762999998</v>
      </c>
      <c r="F32" s="550">
        <v>1347.4193789999999</v>
      </c>
      <c r="G32" s="550">
        <v>1431.5696319000001</v>
      </c>
      <c r="H32" s="551">
        <v>1418.4457315</v>
      </c>
      <c r="I32" s="550">
        <v>125.7556596</v>
      </c>
      <c r="J32" s="550">
        <v>110.65380426</v>
      </c>
      <c r="K32" s="550">
        <v>88.998185960000001</v>
      </c>
      <c r="L32" s="550">
        <v>111.76959173</v>
      </c>
      <c r="M32" s="550">
        <v>118.74992729</v>
      </c>
      <c r="N32" s="550">
        <v>117.66128851000001</v>
      </c>
      <c r="O32" s="554">
        <f t="shared" si="2"/>
        <v>0.13528506674307517</v>
      </c>
      <c r="P32" s="736">
        <f t="shared" si="4"/>
        <v>7.1409311223805227E-2</v>
      </c>
      <c r="Q32" s="736">
        <f t="shared" si="5"/>
        <v>4.6281405645221207E-2</v>
      </c>
      <c r="R32" s="736">
        <f t="shared" si="6"/>
        <v>0.10345851968181385</v>
      </c>
      <c r="S32" s="736">
        <f t="shared" si="7"/>
        <v>9.6489771107302058E-2</v>
      </c>
      <c r="T32" s="553">
        <f t="shared" si="8"/>
        <v>9.9686033998206636E-2</v>
      </c>
      <c r="U32" s="554">
        <f t="shared" si="3"/>
        <v>0.11055754288750896</v>
      </c>
      <c r="V32" s="736">
        <f t="shared" si="9"/>
        <v>4.9680442615716247E-2</v>
      </c>
      <c r="W32" s="736">
        <f t="shared" si="10"/>
        <v>2.7813889147970672E-2</v>
      </c>
      <c r="X32" s="736">
        <f t="shared" si="11"/>
        <v>8.0404246024225356E-2</v>
      </c>
      <c r="Y32" s="736">
        <f t="shared" si="12"/>
        <v>7.358109370834498E-2</v>
      </c>
      <c r="Z32" s="553">
        <f t="shared" si="13"/>
        <v>7.6710577946172753E-2</v>
      </c>
      <c r="AA32" s="58"/>
    </row>
    <row r="33" spans="2:27" ht="14.25" x14ac:dyDescent="0.3">
      <c r="B33" s="349">
        <v>2014</v>
      </c>
      <c r="C33" s="550">
        <v>1710.5369395</v>
      </c>
      <c r="D33" s="550">
        <v>1414.5236698000001</v>
      </c>
      <c r="E33" s="550">
        <v>1020.6388502999999</v>
      </c>
      <c r="F33" s="550">
        <v>1408.8900166999999</v>
      </c>
      <c r="G33" s="550">
        <v>1553.3120810999999</v>
      </c>
      <c r="H33" s="551">
        <v>1532.7543054</v>
      </c>
      <c r="I33" s="550">
        <v>133.98182281000001</v>
      </c>
      <c r="J33" s="550">
        <v>117.26251741999999</v>
      </c>
      <c r="K33" s="550">
        <v>92.195260103999999</v>
      </c>
      <c r="L33" s="550">
        <v>113.67253479</v>
      </c>
      <c r="M33" s="550">
        <v>125.32484401000001</v>
      </c>
      <c r="N33" s="550">
        <v>123.66619469</v>
      </c>
      <c r="O33" s="554">
        <f t="shared" si="2"/>
        <v>9.750861844864378E-2</v>
      </c>
      <c r="P33" s="736">
        <f t="shared" si="4"/>
        <v>8.6983004606898229E-2</v>
      </c>
      <c r="Q33" s="736">
        <f t="shared" si="5"/>
        <v>6.5528781232022437E-2</v>
      </c>
      <c r="R33" s="736">
        <f t="shared" si="6"/>
        <v>4.5621013515198872E-2</v>
      </c>
      <c r="S33" s="736">
        <f t="shared" si="7"/>
        <v>8.5041234800728116E-2</v>
      </c>
      <c r="T33" s="553">
        <f t="shared" si="8"/>
        <v>8.0587202852744566E-2</v>
      </c>
      <c r="U33" s="554">
        <f t="shared" si="3"/>
        <v>6.5413860784998112E-2</v>
      </c>
      <c r="V33" s="736">
        <f t="shared" si="9"/>
        <v>5.9724229132436246E-2</v>
      </c>
      <c r="W33" s="736">
        <f t="shared" si="10"/>
        <v>3.5922913591035499E-2</v>
      </c>
      <c r="X33" s="736">
        <f t="shared" si="11"/>
        <v>1.7025588360355615E-2</v>
      </c>
      <c r="Y33" s="736">
        <f t="shared" si="12"/>
        <v>5.5367753648752682E-2</v>
      </c>
      <c r="Z33" s="553">
        <f t="shared" si="13"/>
        <v>5.1035529663519208E-2</v>
      </c>
      <c r="AA33" s="58"/>
    </row>
    <row r="34" spans="2:27" ht="14.25" x14ac:dyDescent="0.3">
      <c r="B34" s="349">
        <v>2015</v>
      </c>
      <c r="C34" s="550">
        <v>1861.2391438</v>
      </c>
      <c r="D34" s="550">
        <v>1492.8885427</v>
      </c>
      <c r="E34" s="550">
        <v>1119.504467</v>
      </c>
      <c r="F34" s="550">
        <v>1464.6165350000001</v>
      </c>
      <c r="G34" s="550">
        <v>1702.9795263999999</v>
      </c>
      <c r="H34" s="551">
        <v>1668.9395896000001</v>
      </c>
      <c r="I34" s="550">
        <v>139.28361620999999</v>
      </c>
      <c r="J34" s="550">
        <v>117.93585253000001</v>
      </c>
      <c r="K34" s="550">
        <v>96.605426008999999</v>
      </c>
      <c r="L34" s="550">
        <v>112.84678393999999</v>
      </c>
      <c r="M34" s="550">
        <v>131.21233993000001</v>
      </c>
      <c r="N34" s="550">
        <v>128.58960743</v>
      </c>
      <c r="O34" s="554">
        <f t="shared" si="2"/>
        <v>8.8102279944945794E-2</v>
      </c>
      <c r="P34" s="736">
        <f t="shared" si="4"/>
        <v>5.5400184933688701E-2</v>
      </c>
      <c r="Q34" s="736">
        <f t="shared" si="5"/>
        <v>9.6866405458640115E-2</v>
      </c>
      <c r="R34" s="736">
        <f t="shared" si="6"/>
        <v>3.9553490790236845E-2</v>
      </c>
      <c r="S34" s="736">
        <f t="shared" si="7"/>
        <v>9.6353750879225153E-2</v>
      </c>
      <c r="T34" s="553">
        <f t="shared" si="8"/>
        <v>8.8850041862684526E-2</v>
      </c>
      <c r="U34" s="554">
        <f t="shared" si="3"/>
        <v>3.9570990219460311E-2</v>
      </c>
      <c r="V34" s="736">
        <f t="shared" si="9"/>
        <v>5.7421171301339502E-3</v>
      </c>
      <c r="W34" s="736">
        <f t="shared" si="10"/>
        <v>4.7835061152006642E-2</v>
      </c>
      <c r="X34" s="736">
        <f t="shared" si="11"/>
        <v>-7.2642952101447111E-3</v>
      </c>
      <c r="Y34" s="736">
        <f t="shared" si="12"/>
        <v>4.6977883487572702E-2</v>
      </c>
      <c r="Z34" s="553">
        <f t="shared" si="13"/>
        <v>3.9812114800991116E-2</v>
      </c>
      <c r="AA34" s="58"/>
    </row>
    <row r="35" spans="2:27" ht="14.25" x14ac:dyDescent="0.3">
      <c r="B35" s="349">
        <v>2016</v>
      </c>
      <c r="C35" s="550">
        <v>2152.2329654</v>
      </c>
      <c r="D35" s="550">
        <v>1690.9594646</v>
      </c>
      <c r="E35" s="550">
        <v>1252.4453392999999</v>
      </c>
      <c r="F35" s="550">
        <v>1732.0418149</v>
      </c>
      <c r="G35" s="550">
        <v>1902.1609976</v>
      </c>
      <c r="H35" s="551">
        <v>1881.8361545</v>
      </c>
      <c r="I35" s="550">
        <v>149.69042343999999</v>
      </c>
      <c r="J35" s="550">
        <v>124.1757164</v>
      </c>
      <c r="K35" s="550">
        <v>100.1385396</v>
      </c>
      <c r="L35" s="550">
        <v>123.99552593999999</v>
      </c>
      <c r="M35" s="550">
        <v>136.17422586999999</v>
      </c>
      <c r="N35" s="550">
        <v>134.71918617</v>
      </c>
      <c r="O35" s="554">
        <f t="shared" si="2"/>
        <v>0.15634413372904477</v>
      </c>
      <c r="P35" s="736">
        <f t="shared" si="4"/>
        <v>0.1326762958082417</v>
      </c>
      <c r="Q35" s="736">
        <f t="shared" si="5"/>
        <v>0.11874974707001318</v>
      </c>
      <c r="R35" s="736">
        <f t="shared" si="6"/>
        <v>0.18259064643155876</v>
      </c>
      <c r="S35" s="736">
        <f t="shared" si="7"/>
        <v>0.11696057886324573</v>
      </c>
      <c r="T35" s="553">
        <f t="shared" si="8"/>
        <v>0.12756397309205503</v>
      </c>
      <c r="U35" s="554">
        <f t="shared" si="3"/>
        <v>7.4716664552344048E-2</v>
      </c>
      <c r="V35" s="736">
        <f t="shared" si="9"/>
        <v>5.2908964798577429E-2</v>
      </c>
      <c r="W35" s="736">
        <f t="shared" si="10"/>
        <v>3.6572620575896497E-2</v>
      </c>
      <c r="X35" s="736">
        <f t="shared" si="11"/>
        <v>9.8795389737714734E-2</v>
      </c>
      <c r="Y35" s="736">
        <f t="shared" si="12"/>
        <v>3.7815695860976772E-2</v>
      </c>
      <c r="Z35" s="553">
        <f t="shared" si="13"/>
        <v>4.7667761512816931E-2</v>
      </c>
      <c r="AA35" s="58"/>
    </row>
    <row r="36" spans="2:27" ht="14.25" x14ac:dyDescent="0.3">
      <c r="B36" s="349">
        <v>2017</v>
      </c>
      <c r="C36" s="550">
        <v>2291.0102519000002</v>
      </c>
      <c r="D36" s="550">
        <v>1821.1583707</v>
      </c>
      <c r="E36" s="550">
        <v>1359.6311734000001</v>
      </c>
      <c r="F36" s="550">
        <v>1797.1862819</v>
      </c>
      <c r="G36" s="550">
        <v>2039.4515157000001</v>
      </c>
      <c r="H36" s="551">
        <v>2012.4617072999999</v>
      </c>
      <c r="I36" s="550">
        <v>152.33980563</v>
      </c>
      <c r="J36" s="550">
        <v>126.99364179</v>
      </c>
      <c r="K36" s="550">
        <v>104.44383508999999</v>
      </c>
      <c r="L36" s="550">
        <v>123.05421376</v>
      </c>
      <c r="M36" s="550">
        <v>139.64223146</v>
      </c>
      <c r="N36" s="550">
        <v>137.79422622999999</v>
      </c>
      <c r="O36" s="554">
        <f t="shared" si="2"/>
        <v>6.4480606296357879E-2</v>
      </c>
      <c r="P36" s="736">
        <f t="shared" si="4"/>
        <v>7.6997059258779199E-2</v>
      </c>
      <c r="Q36" s="736">
        <f t="shared" si="5"/>
        <v>8.5581247130439353E-2</v>
      </c>
      <c r="R36" s="736">
        <f t="shared" si="6"/>
        <v>3.761137083388566E-2</v>
      </c>
      <c r="S36" s="736">
        <f t="shared" si="7"/>
        <v>7.2176076721803595E-2</v>
      </c>
      <c r="T36" s="553">
        <f t="shared" si="8"/>
        <v>6.9413882014986994E-2</v>
      </c>
      <c r="U36" s="554">
        <f t="shared" si="3"/>
        <v>1.7699076060546659E-2</v>
      </c>
      <c r="V36" s="736">
        <f t="shared" si="9"/>
        <v>2.2693047172949399E-2</v>
      </c>
      <c r="W36" s="736">
        <f t="shared" si="10"/>
        <v>4.299339202665986E-2</v>
      </c>
      <c r="X36" s="736">
        <f t="shared" si="11"/>
        <v>-7.5915011679976718E-3</v>
      </c>
      <c r="Y36" s="736">
        <f t="shared" si="12"/>
        <v>2.5467415495431522E-2</v>
      </c>
      <c r="Z36" s="553">
        <f t="shared" si="13"/>
        <v>2.2825554009208826E-2</v>
      </c>
      <c r="AA36" s="58"/>
    </row>
    <row r="37" spans="2:27" ht="14.25" x14ac:dyDescent="0.3">
      <c r="B37" s="349">
        <v>2018</v>
      </c>
      <c r="C37" s="550">
        <v>2410.7957836</v>
      </c>
      <c r="D37" s="550">
        <v>1961.555063</v>
      </c>
      <c r="E37" s="550">
        <v>1548.5146642</v>
      </c>
      <c r="F37" s="550">
        <v>1959.6150574999999</v>
      </c>
      <c r="G37" s="550">
        <v>2163.1268025999998</v>
      </c>
      <c r="H37" s="551">
        <v>2142.93318</v>
      </c>
      <c r="I37" s="550">
        <v>154.78683065000001</v>
      </c>
      <c r="J37" s="550">
        <v>132.06525769999999</v>
      </c>
      <c r="K37" s="550">
        <v>115.22471455</v>
      </c>
      <c r="L37" s="550">
        <v>129.77849355999999</v>
      </c>
      <c r="M37" s="550">
        <v>143.25636903</v>
      </c>
      <c r="N37" s="550">
        <v>141.91901559999999</v>
      </c>
      <c r="O37" s="554">
        <f t="shared" ref="O37:Z38" si="14">+C37/C36-1</f>
        <v>5.2285026485873853E-2</v>
      </c>
      <c r="P37" s="736">
        <f t="shared" si="14"/>
        <v>7.7091973196178332E-2</v>
      </c>
      <c r="Q37" s="736">
        <f t="shared" si="14"/>
        <v>0.13892259496203163</v>
      </c>
      <c r="R37" s="736">
        <f t="shared" si="14"/>
        <v>9.0379487778127654E-2</v>
      </c>
      <c r="S37" s="736">
        <f t="shared" si="14"/>
        <v>6.0641444990444215E-2</v>
      </c>
      <c r="T37" s="553">
        <f t="shared" si="14"/>
        <v>6.4831779023038383E-2</v>
      </c>
      <c r="U37" s="554">
        <f t="shared" si="14"/>
        <v>1.6062939097764684E-2</v>
      </c>
      <c r="V37" s="736">
        <f t="shared" si="14"/>
        <v>3.9935982924141467E-2</v>
      </c>
      <c r="W37" s="736">
        <f t="shared" si="14"/>
        <v>0.10322178854031971</v>
      </c>
      <c r="X37" s="736">
        <f t="shared" si="14"/>
        <v>5.4644856072257442E-2</v>
      </c>
      <c r="Y37" s="736">
        <f t="shared" si="14"/>
        <v>2.5881408025445696E-2</v>
      </c>
      <c r="Z37" s="553">
        <f t="shared" si="14"/>
        <v>2.9934413675033689E-2</v>
      </c>
      <c r="AA37" s="58"/>
    </row>
    <row r="38" spans="2:27" ht="15" thickBot="1" x14ac:dyDescent="0.35">
      <c r="B38" s="350">
        <v>2019</v>
      </c>
      <c r="C38" s="600">
        <v>2458.5073063999998</v>
      </c>
      <c r="D38" s="600">
        <v>2156.2341434999998</v>
      </c>
      <c r="E38" s="600">
        <v>1653.2082031</v>
      </c>
      <c r="F38" s="600">
        <v>2164.3971560999998</v>
      </c>
      <c r="G38" s="600">
        <v>2248.5967098000001</v>
      </c>
      <c r="H38" s="601">
        <v>2247.4555992000001</v>
      </c>
      <c r="I38" s="600">
        <v>152.89912153</v>
      </c>
      <c r="J38" s="600">
        <v>139.46898239000001</v>
      </c>
      <c r="K38" s="600">
        <v>118.58720708</v>
      </c>
      <c r="L38" s="600">
        <v>138.50229186999999</v>
      </c>
      <c r="M38" s="600">
        <v>143.89031926999999</v>
      </c>
      <c r="N38" s="600">
        <v>143.81729827000001</v>
      </c>
      <c r="O38" s="602">
        <f t="shared" si="14"/>
        <v>1.9790777437296292E-2</v>
      </c>
      <c r="P38" s="603">
        <f t="shared" si="14"/>
        <v>9.9247318707565535E-2</v>
      </c>
      <c r="Q38" s="603">
        <f t="shared" si="14"/>
        <v>6.7609007082982453E-2</v>
      </c>
      <c r="R38" s="603">
        <f t="shared" si="14"/>
        <v>0.10450118650407436</v>
      </c>
      <c r="S38" s="603">
        <f t="shared" si="14"/>
        <v>3.9512203860295525E-2</v>
      </c>
      <c r="T38" s="604">
        <f t="shared" si="14"/>
        <v>4.8775398213769749E-2</v>
      </c>
      <c r="U38" s="602">
        <f t="shared" si="14"/>
        <v>-1.2195540874329613E-2</v>
      </c>
      <c r="V38" s="603">
        <f t="shared" si="14"/>
        <v>5.6061108113826252E-2</v>
      </c>
      <c r="W38" s="603">
        <f t="shared" si="14"/>
        <v>2.9182042612402315E-2</v>
      </c>
      <c r="X38" s="603">
        <f t="shared" si="14"/>
        <v>6.7220677869609835E-2</v>
      </c>
      <c r="Y38" s="603">
        <f t="shared" si="14"/>
        <v>4.4252848532495559E-3</v>
      </c>
      <c r="Z38" s="604">
        <f t="shared" si="14"/>
        <v>1.3375816214441283E-2</v>
      </c>
      <c r="AA38" s="58"/>
    </row>
    <row r="39" spans="2:27" ht="14.25" x14ac:dyDescent="0.3">
      <c r="B39" s="18" t="s">
        <v>487</v>
      </c>
    </row>
    <row r="40" spans="2:27" ht="14.25" x14ac:dyDescent="0.3">
      <c r="B40" s="18" t="s">
        <v>234</v>
      </c>
    </row>
    <row r="41" spans="2:27" ht="14.25" x14ac:dyDescent="0.3">
      <c r="B41" s="18" t="s">
        <v>235</v>
      </c>
    </row>
    <row r="42" spans="2:27" ht="14.25" x14ac:dyDescent="0.3">
      <c r="B42" s="18" t="s">
        <v>236</v>
      </c>
    </row>
    <row r="43" spans="2:27" ht="14.25" x14ac:dyDescent="0.3">
      <c r="B43" s="19" t="str">
        <f>'PIB construcción 1'!B191</f>
        <v>Consultado por última vez el 23 de julio de 2021</v>
      </c>
    </row>
  </sheetData>
  <mergeCells count="5">
    <mergeCell ref="U5:Z5"/>
    <mergeCell ref="C5:H5"/>
    <mergeCell ref="B5:B6"/>
    <mergeCell ref="I5:N5"/>
    <mergeCell ref="O5:T5"/>
  </mergeCells>
  <phoneticPr fontId="0" type="noConversion"/>
  <hyperlinks>
    <hyperlink ref="B2" location="CONTENIDO!A1" display="INDICE"/>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FFFF00"/>
  </sheetPr>
  <dimension ref="B1:Q141"/>
  <sheetViews>
    <sheetView workbookViewId="0">
      <pane ySplit="6" topLeftCell="A137" activePane="bottomLeft" state="frozenSplit"/>
      <selection activeCell="G96" sqref="G96"/>
      <selection pane="bottomLeft" activeCell="E144" sqref="E144"/>
    </sheetView>
  </sheetViews>
  <sheetFormatPr baseColWidth="10" defaultRowHeight="13.5" x14ac:dyDescent="0.2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70" customFormat="1" ht="15" x14ac:dyDescent="0.25"/>
    <row r="2" spans="2:6" ht="15" x14ac:dyDescent="0.25">
      <c r="B2" s="670" t="s">
        <v>1029</v>
      </c>
    </row>
    <row r="3" spans="2:6" x14ac:dyDescent="0.25">
      <c r="B3" s="1" t="s">
        <v>181</v>
      </c>
    </row>
    <row r="4" spans="2:6" ht="14.25" thickBot="1" x14ac:dyDescent="0.3">
      <c r="B4" s="1"/>
    </row>
    <row r="5" spans="2:6" ht="14.25" thickBot="1" x14ac:dyDescent="0.3">
      <c r="B5" s="1161"/>
      <c r="C5" s="1159" t="s">
        <v>184</v>
      </c>
      <c r="D5" s="1160"/>
      <c r="E5" s="1159" t="s">
        <v>1</v>
      </c>
      <c r="F5" s="1163"/>
    </row>
    <row r="6" spans="2:6" ht="14.25" thickBot="1" x14ac:dyDescent="0.3">
      <c r="B6" s="1162"/>
      <c r="C6" s="431" t="s">
        <v>182</v>
      </c>
      <c r="D6" s="741" t="s">
        <v>183</v>
      </c>
      <c r="E6" s="431" t="s">
        <v>182</v>
      </c>
      <c r="F6" s="502" t="s">
        <v>183</v>
      </c>
    </row>
    <row r="7" spans="2:6" x14ac:dyDescent="0.25">
      <c r="B7" s="77" t="s">
        <v>439</v>
      </c>
      <c r="C7" s="445">
        <v>55.350688038999998</v>
      </c>
      <c r="D7" s="738">
        <v>99.932509412000002</v>
      </c>
      <c r="E7" s="498"/>
      <c r="F7" s="499"/>
    </row>
    <row r="8" spans="2:6" x14ac:dyDescent="0.25">
      <c r="B8" s="77" t="s">
        <v>440</v>
      </c>
      <c r="C8" s="445">
        <v>53.966910417999998</v>
      </c>
      <c r="D8" s="738">
        <v>88.523447512000004</v>
      </c>
      <c r="E8" s="500"/>
      <c r="F8" s="251"/>
    </row>
    <row r="9" spans="2:6" x14ac:dyDescent="0.25">
      <c r="B9" s="77" t="s">
        <v>441</v>
      </c>
      <c r="C9" s="445">
        <v>64.173449840999993</v>
      </c>
      <c r="D9" s="738">
        <v>99.468290021000001</v>
      </c>
      <c r="E9" s="500"/>
      <c r="F9" s="251"/>
    </row>
    <row r="10" spans="2:6" x14ac:dyDescent="0.25">
      <c r="B10" s="77" t="s">
        <v>442</v>
      </c>
      <c r="C10" s="445">
        <v>63.624137161</v>
      </c>
      <c r="D10" s="738">
        <v>96.118970848999993</v>
      </c>
      <c r="E10" s="500"/>
      <c r="F10" s="251"/>
    </row>
    <row r="11" spans="2:6" x14ac:dyDescent="0.25">
      <c r="B11" s="77" t="s">
        <v>443</v>
      </c>
      <c r="C11" s="445">
        <v>72.704897711000001</v>
      </c>
      <c r="D11" s="738">
        <v>102.24196884</v>
      </c>
      <c r="E11" s="742">
        <f>+C11/C7-1</f>
        <v>0.31353195934569511</v>
      </c>
      <c r="F11" s="739">
        <f>+D11/D7-1</f>
        <v>2.3110191484120524E-2</v>
      </c>
    </row>
    <row r="12" spans="2:6" x14ac:dyDescent="0.25">
      <c r="B12" s="77" t="s">
        <v>444</v>
      </c>
      <c r="C12" s="445">
        <v>78.034969012999994</v>
      </c>
      <c r="D12" s="738">
        <v>102.54609788</v>
      </c>
      <c r="E12" s="742">
        <f t="shared" ref="E12:E43" si="0">+C12/C8-1</f>
        <v>0.4459780707952552</v>
      </c>
      <c r="F12" s="739">
        <f t="shared" ref="F12:F75" si="1">+D12/D8-1</f>
        <v>0.15840605807968711</v>
      </c>
    </row>
    <row r="13" spans="2:6" x14ac:dyDescent="0.25">
      <c r="B13" s="77" t="s">
        <v>445</v>
      </c>
      <c r="C13" s="445">
        <v>80.309479311999993</v>
      </c>
      <c r="D13" s="738">
        <v>100.94338773</v>
      </c>
      <c r="E13" s="742">
        <f t="shared" si="0"/>
        <v>0.25144400855773852</v>
      </c>
      <c r="F13" s="739">
        <f t="shared" si="1"/>
        <v>1.4829828769435727E-2</v>
      </c>
    </row>
    <row r="14" spans="2:6" x14ac:dyDescent="0.25">
      <c r="B14" s="77" t="s">
        <v>446</v>
      </c>
      <c r="C14" s="445">
        <v>84.873926545000003</v>
      </c>
      <c r="D14" s="738">
        <v>101.82479825999999</v>
      </c>
      <c r="E14" s="742">
        <f t="shared" si="0"/>
        <v>0.33398943124725933</v>
      </c>
      <c r="F14" s="739">
        <f t="shared" si="1"/>
        <v>5.9362135909295954E-2</v>
      </c>
    </row>
    <row r="15" spans="2:6" x14ac:dyDescent="0.25">
      <c r="B15" s="77" t="s">
        <v>447</v>
      </c>
      <c r="C15" s="445">
        <v>94.274164456999998</v>
      </c>
      <c r="D15" s="738">
        <v>104.19823741</v>
      </c>
      <c r="E15" s="742">
        <f t="shared" si="0"/>
        <v>0.296668689800476</v>
      </c>
      <c r="F15" s="739">
        <f t="shared" si="1"/>
        <v>1.9133713798698437E-2</v>
      </c>
    </row>
    <row r="16" spans="2:6" x14ac:dyDescent="0.25">
      <c r="B16" s="77" t="s">
        <v>448</v>
      </c>
      <c r="C16" s="445">
        <v>94.733491717000007</v>
      </c>
      <c r="D16" s="738">
        <v>97.065546656999999</v>
      </c>
      <c r="E16" s="742">
        <f t="shared" si="0"/>
        <v>0.21398768930398604</v>
      </c>
      <c r="F16" s="739">
        <f t="shared" si="1"/>
        <v>-5.3444756419823714E-2</v>
      </c>
    </row>
    <row r="17" spans="2:6" x14ac:dyDescent="0.25">
      <c r="B17" s="77" t="s">
        <v>449</v>
      </c>
      <c r="C17" s="445">
        <v>103.36561288</v>
      </c>
      <c r="D17" s="738">
        <v>100.62490936</v>
      </c>
      <c r="E17" s="742">
        <f t="shared" si="0"/>
        <v>0.2870910603022041</v>
      </c>
      <c r="F17" s="739">
        <f t="shared" si="1"/>
        <v>-3.1550196319133361E-3</v>
      </c>
    </row>
    <row r="18" spans="2:6" x14ac:dyDescent="0.25">
      <c r="B18" s="77" t="s">
        <v>450</v>
      </c>
      <c r="C18" s="445">
        <v>107.62673094</v>
      </c>
      <c r="D18" s="738">
        <v>98.556481985000005</v>
      </c>
      <c r="E18" s="742">
        <f t="shared" si="0"/>
        <v>0.26807766909354069</v>
      </c>
      <c r="F18" s="739">
        <f t="shared" si="1"/>
        <v>-3.2097449058083649E-2</v>
      </c>
    </row>
    <row r="19" spans="2:6" x14ac:dyDescent="0.25">
      <c r="B19" s="77" t="s">
        <v>451</v>
      </c>
      <c r="C19" s="445">
        <v>109.49878948999999</v>
      </c>
      <c r="D19" s="738">
        <v>92.125973028999994</v>
      </c>
      <c r="E19" s="742">
        <f t="shared" si="0"/>
        <v>0.16149307841327198</v>
      </c>
      <c r="F19" s="739">
        <f t="shared" si="1"/>
        <v>-0.11585862372602307</v>
      </c>
    </row>
    <row r="20" spans="2:6" x14ac:dyDescent="0.25">
      <c r="B20" s="77" t="s">
        <v>452</v>
      </c>
      <c r="C20" s="445">
        <v>121.21835716</v>
      </c>
      <c r="D20" s="738">
        <v>94.738284207000007</v>
      </c>
      <c r="E20" s="742">
        <f t="shared" si="0"/>
        <v>0.27957235569991412</v>
      </c>
      <c r="F20" s="739">
        <f t="shared" si="1"/>
        <v>-2.3976194748316026E-2</v>
      </c>
    </row>
    <row r="21" spans="2:6" x14ac:dyDescent="0.25">
      <c r="B21" s="77" t="s">
        <v>453</v>
      </c>
      <c r="C21" s="445">
        <v>121.8041272</v>
      </c>
      <c r="D21" s="738">
        <v>90.520876948999998</v>
      </c>
      <c r="E21" s="742">
        <f t="shared" si="0"/>
        <v>0.17838151205474673</v>
      </c>
      <c r="F21" s="739">
        <f t="shared" si="1"/>
        <v>-0.10041283490603092</v>
      </c>
    </row>
    <row r="22" spans="2:6" x14ac:dyDescent="0.25">
      <c r="B22" s="77" t="s">
        <v>454</v>
      </c>
      <c r="C22" s="445">
        <v>130.13379398000001</v>
      </c>
      <c r="D22" s="738">
        <v>92.856566669000003</v>
      </c>
      <c r="E22" s="742">
        <f t="shared" si="0"/>
        <v>0.20912149652252565</v>
      </c>
      <c r="F22" s="739">
        <f t="shared" si="1"/>
        <v>-5.7833997330256848E-2</v>
      </c>
    </row>
    <row r="23" spans="2:6" x14ac:dyDescent="0.25">
      <c r="B23" s="77" t="s">
        <v>455</v>
      </c>
      <c r="C23" s="445">
        <v>135.09398668</v>
      </c>
      <c r="D23" s="738">
        <v>89.308658119</v>
      </c>
      <c r="E23" s="742">
        <f t="shared" si="0"/>
        <v>0.2337486771243027</v>
      </c>
      <c r="F23" s="739">
        <f t="shared" si="1"/>
        <v>-3.0581114286989841E-2</v>
      </c>
    </row>
    <row r="24" spans="2:6" x14ac:dyDescent="0.25">
      <c r="B24" s="77" t="s">
        <v>456</v>
      </c>
      <c r="C24" s="445">
        <v>142.63005455999999</v>
      </c>
      <c r="D24" s="738">
        <v>87.550801136999993</v>
      </c>
      <c r="E24" s="742">
        <f t="shared" si="0"/>
        <v>0.17663741616080486</v>
      </c>
      <c r="F24" s="739">
        <f t="shared" si="1"/>
        <v>-7.5866721992722597E-2</v>
      </c>
    </row>
    <row r="25" spans="2:6" x14ac:dyDescent="0.25">
      <c r="B25" s="77" t="s">
        <v>457</v>
      </c>
      <c r="C25" s="445">
        <v>147.51938297000001</v>
      </c>
      <c r="D25" s="738">
        <v>86.137330899999995</v>
      </c>
      <c r="E25" s="742">
        <f t="shared" si="0"/>
        <v>0.21111974085883034</v>
      </c>
      <c r="F25" s="739">
        <f t="shared" si="1"/>
        <v>-4.8425801834307447E-2</v>
      </c>
    </row>
    <row r="26" spans="2:6" x14ac:dyDescent="0.25">
      <c r="B26" s="77" t="s">
        <v>458</v>
      </c>
      <c r="C26" s="445">
        <v>151.04284206</v>
      </c>
      <c r="D26" s="738">
        <v>85.750418542999995</v>
      </c>
      <c r="E26" s="742">
        <f t="shared" si="0"/>
        <v>0.16067346874719912</v>
      </c>
      <c r="F26" s="739">
        <f t="shared" si="1"/>
        <v>-7.6528223914748561E-2</v>
      </c>
    </row>
    <row r="27" spans="2:6" x14ac:dyDescent="0.25">
      <c r="B27" s="77" t="s">
        <v>459</v>
      </c>
      <c r="C27" s="445">
        <v>159.96730564000001</v>
      </c>
      <c r="D27" s="738">
        <v>84.600088114000002</v>
      </c>
      <c r="E27" s="742">
        <f t="shared" si="0"/>
        <v>0.18411862416139924</v>
      </c>
      <c r="F27" s="739">
        <f t="shared" si="1"/>
        <v>-5.2722435922461508E-2</v>
      </c>
    </row>
    <row r="28" spans="2:6" x14ac:dyDescent="0.25">
      <c r="B28" s="77" t="s">
        <v>460</v>
      </c>
      <c r="C28" s="445">
        <v>172.07975780999999</v>
      </c>
      <c r="D28" s="738">
        <v>85.866699496999999</v>
      </c>
      <c r="E28" s="742">
        <f t="shared" si="0"/>
        <v>0.20647614095675348</v>
      </c>
      <c r="F28" s="739">
        <f t="shared" si="1"/>
        <v>-1.9235707933325519E-2</v>
      </c>
    </row>
    <row r="29" spans="2:6" x14ac:dyDescent="0.25">
      <c r="B29" s="77" t="s">
        <v>461</v>
      </c>
      <c r="C29" s="445">
        <v>186.43893376</v>
      </c>
      <c r="D29" s="738">
        <v>89.433362377999998</v>
      </c>
      <c r="E29" s="742">
        <f t="shared" si="0"/>
        <v>0.26382669183150509</v>
      </c>
      <c r="F29" s="739">
        <f t="shared" si="1"/>
        <v>3.8264843402525228E-2</v>
      </c>
    </row>
    <row r="30" spans="2:6" x14ac:dyDescent="0.25">
      <c r="B30" s="77" t="s">
        <v>462</v>
      </c>
      <c r="C30" s="445">
        <v>197.13420565999999</v>
      </c>
      <c r="D30" s="738">
        <v>91.183293761000002</v>
      </c>
      <c r="E30" s="742">
        <f t="shared" si="0"/>
        <v>0.30515423949511455</v>
      </c>
      <c r="F30" s="739">
        <f t="shared" si="1"/>
        <v>6.33568361567316E-2</v>
      </c>
    </row>
    <row r="31" spans="2:6" x14ac:dyDescent="0.25">
      <c r="B31" s="77" t="s">
        <v>463</v>
      </c>
      <c r="C31" s="445">
        <v>215.37596606</v>
      </c>
      <c r="D31" s="738">
        <v>92.244465113000004</v>
      </c>
      <c r="E31" s="742">
        <f t="shared" si="0"/>
        <v>0.34637490578665453</v>
      </c>
      <c r="F31" s="739">
        <f t="shared" si="1"/>
        <v>9.0358972069852772E-2</v>
      </c>
    </row>
    <row r="32" spans="2:6" x14ac:dyDescent="0.25">
      <c r="B32" s="77" t="s">
        <v>464</v>
      </c>
      <c r="C32" s="445">
        <v>224.16384389999999</v>
      </c>
      <c r="D32" s="738">
        <v>90.288279970000005</v>
      </c>
      <c r="E32" s="742">
        <f t="shared" si="0"/>
        <v>0.30267410154951557</v>
      </c>
      <c r="F32" s="739">
        <f t="shared" si="1"/>
        <v>5.1493541721077563E-2</v>
      </c>
    </row>
    <row r="33" spans="2:6" x14ac:dyDescent="0.25">
      <c r="B33" s="77" t="s">
        <v>465</v>
      </c>
      <c r="C33" s="445">
        <v>245.46032719999999</v>
      </c>
      <c r="D33" s="738">
        <v>95.888767693999995</v>
      </c>
      <c r="E33" s="742">
        <f t="shared" si="0"/>
        <v>0.31657225371164865</v>
      </c>
      <c r="F33" s="739">
        <f t="shared" si="1"/>
        <v>7.2181176513474998E-2</v>
      </c>
    </row>
    <row r="34" spans="2:6" x14ac:dyDescent="0.25">
      <c r="B34" s="77" t="s">
        <v>466</v>
      </c>
      <c r="C34" s="445">
        <v>264.51734776000001</v>
      </c>
      <c r="D34" s="738">
        <v>99.767557987000004</v>
      </c>
      <c r="E34" s="742">
        <f t="shared" si="0"/>
        <v>0.34181354714369871</v>
      </c>
      <c r="F34" s="739">
        <f t="shared" si="1"/>
        <v>9.4142949568154055E-2</v>
      </c>
    </row>
    <row r="35" spans="2:6" x14ac:dyDescent="0.25">
      <c r="B35" s="77" t="s">
        <v>467</v>
      </c>
      <c r="C35" s="445">
        <v>279.19310524999997</v>
      </c>
      <c r="D35" s="738">
        <v>98.429212292000003</v>
      </c>
      <c r="E35" s="742">
        <f t="shared" si="0"/>
        <v>0.29630575944681614</v>
      </c>
      <c r="F35" s="739">
        <f t="shared" si="1"/>
        <v>6.7047352612686906E-2</v>
      </c>
    </row>
    <row r="36" spans="2:6" x14ac:dyDescent="0.25">
      <c r="B36" s="77" t="s">
        <v>468</v>
      </c>
      <c r="C36" s="445">
        <v>300.21205842000001</v>
      </c>
      <c r="D36" s="738">
        <v>99.254132440000006</v>
      </c>
      <c r="E36" s="742">
        <f t="shared" si="0"/>
        <v>0.33925281257188522</v>
      </c>
      <c r="F36" s="739">
        <f t="shared" si="1"/>
        <v>9.9302506072538765E-2</v>
      </c>
    </row>
    <row r="37" spans="2:6" x14ac:dyDescent="0.25">
      <c r="B37" s="77" t="s">
        <v>469</v>
      </c>
      <c r="C37" s="445">
        <v>317.04645059000001</v>
      </c>
      <c r="D37" s="738">
        <v>101.95261216</v>
      </c>
      <c r="E37" s="742">
        <f t="shared" si="0"/>
        <v>0.29164029970379679</v>
      </c>
      <c r="F37" s="739">
        <f t="shared" si="1"/>
        <v>6.323831885451825E-2</v>
      </c>
    </row>
    <row r="38" spans="2:6" x14ac:dyDescent="0.25">
      <c r="B38" s="77" t="s">
        <v>470</v>
      </c>
      <c r="C38" s="445">
        <v>331.98653416000002</v>
      </c>
      <c r="D38" s="738">
        <v>104.0523086</v>
      </c>
      <c r="E38" s="742">
        <f t="shared" si="0"/>
        <v>0.25506526120629203</v>
      </c>
      <c r="F38" s="739">
        <f t="shared" si="1"/>
        <v>4.2947333777161534E-2</v>
      </c>
    </row>
    <row r="39" spans="2:6" x14ac:dyDescent="0.25">
      <c r="B39" s="77" t="s">
        <v>359</v>
      </c>
      <c r="C39" s="445">
        <v>346.87313499999999</v>
      </c>
      <c r="D39" s="738">
        <v>101.20407781</v>
      </c>
      <c r="E39" s="742">
        <f t="shared" si="0"/>
        <v>0.24241296965194326</v>
      </c>
      <c r="F39" s="739">
        <f t="shared" si="1"/>
        <v>2.8191483538119622E-2</v>
      </c>
    </row>
    <row r="40" spans="2:6" x14ac:dyDescent="0.25">
      <c r="B40" s="77" t="s">
        <v>360</v>
      </c>
      <c r="C40" s="445">
        <v>366.83034022999999</v>
      </c>
      <c r="D40" s="738">
        <v>100.73166234</v>
      </c>
      <c r="E40" s="742">
        <f t="shared" si="0"/>
        <v>0.22190408393523042</v>
      </c>
      <c r="F40" s="739">
        <f t="shared" si="1"/>
        <v>1.488633131616135E-2</v>
      </c>
    </row>
    <row r="41" spans="2:6" x14ac:dyDescent="0.25">
      <c r="B41" s="77" t="s">
        <v>361</v>
      </c>
      <c r="C41" s="445">
        <v>367.05186631999999</v>
      </c>
      <c r="D41" s="738">
        <v>96.842576968000003</v>
      </c>
      <c r="E41" s="742">
        <f t="shared" si="0"/>
        <v>0.15772267955355934</v>
      </c>
      <c r="F41" s="739">
        <f t="shared" si="1"/>
        <v>-5.0121670094931292E-2</v>
      </c>
    </row>
    <row r="42" spans="2:6" x14ac:dyDescent="0.25">
      <c r="B42" s="77" t="s">
        <v>362</v>
      </c>
      <c r="C42" s="445">
        <v>374.22522746999999</v>
      </c>
      <c r="D42" s="738">
        <v>95.679977424</v>
      </c>
      <c r="E42" s="742">
        <f t="shared" si="0"/>
        <v>0.12723014027322921</v>
      </c>
      <c r="F42" s="739">
        <f t="shared" si="1"/>
        <v>-8.0462714269849522E-2</v>
      </c>
    </row>
    <row r="43" spans="2:6" x14ac:dyDescent="0.25">
      <c r="B43" s="77" t="s">
        <v>314</v>
      </c>
      <c r="C43" s="445">
        <v>379.27771988000001</v>
      </c>
      <c r="D43" s="738">
        <v>91.892050007999998</v>
      </c>
      <c r="E43" s="742">
        <f t="shared" si="0"/>
        <v>9.3419125352558696E-2</v>
      </c>
      <c r="F43" s="739">
        <f t="shared" si="1"/>
        <v>-9.2012377401258005E-2</v>
      </c>
    </row>
    <row r="44" spans="2:6" x14ac:dyDescent="0.25">
      <c r="B44" s="77" t="s">
        <v>315</v>
      </c>
      <c r="C44" s="445">
        <v>394.96985545000001</v>
      </c>
      <c r="D44" s="738">
        <v>90.951399619</v>
      </c>
      <c r="E44" s="742">
        <f t="shared" ref="E44:E75" si="2">+C44/C40-1</f>
        <v>7.6709890469683462E-2</v>
      </c>
      <c r="F44" s="739">
        <f t="shared" si="1"/>
        <v>-9.7092239855911866E-2</v>
      </c>
    </row>
    <row r="45" spans="2:6" x14ac:dyDescent="0.25">
      <c r="B45" s="77" t="s">
        <v>363</v>
      </c>
      <c r="C45" s="445">
        <v>408.024449</v>
      </c>
      <c r="D45" s="738">
        <v>91.034543076000006</v>
      </c>
      <c r="E45" s="742">
        <f t="shared" si="2"/>
        <v>0.11162613908160779</v>
      </c>
      <c r="F45" s="739">
        <f t="shared" si="1"/>
        <v>-5.9973970890088601E-2</v>
      </c>
    </row>
    <row r="46" spans="2:6" x14ac:dyDescent="0.25">
      <c r="B46" s="77" t="s">
        <v>364</v>
      </c>
      <c r="C46" s="445">
        <v>427.84849314000002</v>
      </c>
      <c r="D46" s="738">
        <v>92.660944298999993</v>
      </c>
      <c r="E46" s="742">
        <f t="shared" si="2"/>
        <v>0.14329142381054139</v>
      </c>
      <c r="F46" s="739">
        <f t="shared" si="1"/>
        <v>-3.1553447296724824E-2</v>
      </c>
    </row>
    <row r="47" spans="2:6" x14ac:dyDescent="0.25">
      <c r="B47" s="77" t="s">
        <v>365</v>
      </c>
      <c r="C47" s="445">
        <v>443.21958981</v>
      </c>
      <c r="D47" s="738">
        <v>90.601208439999994</v>
      </c>
      <c r="E47" s="742">
        <f t="shared" si="2"/>
        <v>0.1685885212298539</v>
      </c>
      <c r="F47" s="739">
        <f t="shared" si="1"/>
        <v>-1.4047369363156315E-2</v>
      </c>
    </row>
    <row r="48" spans="2:6" x14ac:dyDescent="0.25">
      <c r="B48" s="77" t="s">
        <v>366</v>
      </c>
      <c r="C48" s="445">
        <v>456.466499</v>
      </c>
      <c r="D48" s="738">
        <v>87.294706079999997</v>
      </c>
      <c r="E48" s="742">
        <f t="shared" si="2"/>
        <v>0.15569958745316193</v>
      </c>
      <c r="F48" s="739">
        <f t="shared" si="1"/>
        <v>-4.020491772878787E-2</v>
      </c>
    </row>
    <row r="49" spans="2:6" x14ac:dyDescent="0.25">
      <c r="B49" s="77" t="s">
        <v>367</v>
      </c>
      <c r="C49" s="445">
        <v>452.05602205000002</v>
      </c>
      <c r="D49" s="738">
        <v>84.972472922999998</v>
      </c>
      <c r="E49" s="742">
        <f t="shared" si="2"/>
        <v>0.10791405553739253</v>
      </c>
      <c r="F49" s="739">
        <f t="shared" si="1"/>
        <v>-6.6590878013624955E-2</v>
      </c>
    </row>
    <row r="50" spans="2:6" x14ac:dyDescent="0.25">
      <c r="B50" s="77" t="s">
        <v>368</v>
      </c>
      <c r="C50" s="445">
        <v>445.22179763999998</v>
      </c>
      <c r="D50" s="738">
        <v>82.669422741000005</v>
      </c>
      <c r="E50" s="742">
        <f t="shared" si="2"/>
        <v>4.0606207053568211E-2</v>
      </c>
      <c r="F50" s="739">
        <f t="shared" si="1"/>
        <v>-0.10782883375070262</v>
      </c>
    </row>
    <row r="51" spans="2:6" x14ac:dyDescent="0.25">
      <c r="B51" s="77" t="s">
        <v>369</v>
      </c>
      <c r="C51" s="445">
        <v>444.40663554999998</v>
      </c>
      <c r="D51" s="738">
        <v>78.953852291999993</v>
      </c>
      <c r="E51" s="742">
        <f t="shared" si="2"/>
        <v>2.6782339212687578E-3</v>
      </c>
      <c r="F51" s="739">
        <f t="shared" si="1"/>
        <v>-0.12855630017024966</v>
      </c>
    </row>
    <row r="52" spans="2:6" x14ac:dyDescent="0.25">
      <c r="B52" s="77" t="s">
        <v>370</v>
      </c>
      <c r="C52" s="445">
        <v>444.59690713999998</v>
      </c>
      <c r="D52" s="738">
        <v>77.162979806999999</v>
      </c>
      <c r="E52" s="742">
        <f t="shared" si="2"/>
        <v>-2.6003204804740832E-2</v>
      </c>
      <c r="F52" s="739">
        <f t="shared" si="1"/>
        <v>-0.11606346739646412</v>
      </c>
    </row>
    <row r="53" spans="2:6" x14ac:dyDescent="0.25">
      <c r="B53" s="77" t="s">
        <v>371</v>
      </c>
      <c r="C53" s="445">
        <v>436.18850422999998</v>
      </c>
      <c r="D53" s="738">
        <v>74.899805244999996</v>
      </c>
      <c r="E53" s="742">
        <f t="shared" si="2"/>
        <v>-3.5100777439140085E-2</v>
      </c>
      <c r="F53" s="739">
        <f t="shared" si="1"/>
        <v>-0.11854036173723703</v>
      </c>
    </row>
    <row r="54" spans="2:6" x14ac:dyDescent="0.25">
      <c r="B54" s="77" t="s">
        <v>372</v>
      </c>
      <c r="C54" s="445">
        <v>443.21013563000002</v>
      </c>
      <c r="D54" s="738">
        <v>75.192832418999998</v>
      </c>
      <c r="E54" s="742">
        <f t="shared" si="2"/>
        <v>-4.5183367496003379E-3</v>
      </c>
      <c r="F54" s="739">
        <f t="shared" si="1"/>
        <v>-9.0439609641691399E-2</v>
      </c>
    </row>
    <row r="55" spans="2:6" x14ac:dyDescent="0.25">
      <c r="B55" s="77" t="s">
        <v>373</v>
      </c>
      <c r="C55" s="445">
        <v>453.32549109000001</v>
      </c>
      <c r="D55" s="738">
        <v>73.940558172999999</v>
      </c>
      <c r="E55" s="742">
        <f t="shared" si="2"/>
        <v>2.0069132246331112E-2</v>
      </c>
      <c r="F55" s="739">
        <f t="shared" si="1"/>
        <v>-6.3496510600382305E-2</v>
      </c>
    </row>
    <row r="56" spans="2:6" x14ac:dyDescent="0.25">
      <c r="B56" s="77" t="s">
        <v>374</v>
      </c>
      <c r="C56" s="445">
        <v>460.1026693</v>
      </c>
      <c r="D56" s="738">
        <v>72.671991468000002</v>
      </c>
      <c r="E56" s="742">
        <f t="shared" si="2"/>
        <v>3.4876000959487952E-2</v>
      </c>
      <c r="F56" s="739">
        <f t="shared" si="1"/>
        <v>-5.8201333725484083E-2</v>
      </c>
    </row>
    <row r="57" spans="2:6" x14ac:dyDescent="0.25">
      <c r="B57" s="77" t="s">
        <v>375</v>
      </c>
      <c r="C57" s="445">
        <v>448.14076237</v>
      </c>
      <c r="D57" s="738">
        <v>70.491788313000001</v>
      </c>
      <c r="E57" s="742">
        <f t="shared" si="2"/>
        <v>2.7401589047146624E-2</v>
      </c>
      <c r="F57" s="739">
        <f t="shared" si="1"/>
        <v>-5.8852181492077493E-2</v>
      </c>
    </row>
    <row r="58" spans="2:6" x14ac:dyDescent="0.25">
      <c r="B58" s="77" t="s">
        <v>376</v>
      </c>
      <c r="C58" s="445">
        <v>439.34039834999999</v>
      </c>
      <c r="D58" s="738">
        <v>68.478299337999999</v>
      </c>
      <c r="E58" s="742">
        <f t="shared" si="2"/>
        <v>-8.7311570041136433E-3</v>
      </c>
      <c r="F58" s="739">
        <f t="shared" si="1"/>
        <v>-8.9297515002285555E-2</v>
      </c>
    </row>
    <row r="59" spans="2:6" x14ac:dyDescent="0.25">
      <c r="B59" s="77" t="s">
        <v>377</v>
      </c>
      <c r="C59" s="445">
        <v>470.00265877999999</v>
      </c>
      <c r="D59" s="738">
        <v>70.930604975999998</v>
      </c>
      <c r="E59" s="742">
        <f t="shared" si="2"/>
        <v>3.6788506311216995E-2</v>
      </c>
      <c r="F59" s="739">
        <f t="shared" si="1"/>
        <v>-4.0707742426795868E-2</v>
      </c>
    </row>
    <row r="60" spans="2:6" x14ac:dyDescent="0.25">
      <c r="B60" s="77" t="s">
        <v>378</v>
      </c>
      <c r="C60" s="445">
        <v>466.09278182999998</v>
      </c>
      <c r="D60" s="738">
        <v>68.258294555000006</v>
      </c>
      <c r="E60" s="742">
        <f t="shared" si="2"/>
        <v>1.3019077979080862E-2</v>
      </c>
      <c r="F60" s="739">
        <f t="shared" si="1"/>
        <v>-6.0734497897219408E-2</v>
      </c>
    </row>
    <row r="61" spans="2:6" x14ac:dyDescent="0.25">
      <c r="B61" s="77" t="s">
        <v>379</v>
      </c>
      <c r="C61" s="445">
        <v>462.78014265000002</v>
      </c>
      <c r="D61" s="738">
        <v>67.402822654000005</v>
      </c>
      <c r="E61" s="742">
        <f t="shared" si="2"/>
        <v>3.2666924121294905E-2</v>
      </c>
      <c r="F61" s="739">
        <f t="shared" si="1"/>
        <v>-4.3820219814601158E-2</v>
      </c>
    </row>
    <row r="62" spans="2:6" x14ac:dyDescent="0.25">
      <c r="B62" s="77" t="s">
        <v>380</v>
      </c>
      <c r="C62" s="445">
        <v>488.49364789999998</v>
      </c>
      <c r="D62" s="738">
        <v>70.662515378999998</v>
      </c>
      <c r="E62" s="742">
        <f t="shared" si="2"/>
        <v>0.11187964897970093</v>
      </c>
      <c r="F62" s="739">
        <f t="shared" si="1"/>
        <v>3.1896470299576096E-2</v>
      </c>
    </row>
    <row r="63" spans="2:6" x14ac:dyDescent="0.25">
      <c r="B63" s="77" t="s">
        <v>381</v>
      </c>
      <c r="C63" s="445">
        <v>461.03723729000001</v>
      </c>
      <c r="D63" s="738">
        <v>65.273276449999997</v>
      </c>
      <c r="E63" s="742">
        <f t="shared" si="2"/>
        <v>-1.9075256964017573E-2</v>
      </c>
      <c r="F63" s="739">
        <f t="shared" si="1"/>
        <v>-7.9758639136296772E-2</v>
      </c>
    </row>
    <row r="64" spans="2:6" x14ac:dyDescent="0.25">
      <c r="B64" s="77" t="s">
        <v>382</v>
      </c>
      <c r="C64" s="445">
        <v>480.97977744999997</v>
      </c>
      <c r="D64" s="738">
        <v>66.508096015000007</v>
      </c>
      <c r="E64" s="742">
        <f t="shared" si="2"/>
        <v>3.1939983197229127E-2</v>
      </c>
      <c r="F64" s="739">
        <f t="shared" si="1"/>
        <v>-2.5640818473566696E-2</v>
      </c>
    </row>
    <row r="65" spans="2:17" x14ac:dyDescent="0.25">
      <c r="B65" s="77" t="s">
        <v>383</v>
      </c>
      <c r="C65" s="445">
        <v>474.38443047999999</v>
      </c>
      <c r="D65" s="738">
        <v>65.201518770999996</v>
      </c>
      <c r="E65" s="742">
        <f t="shared" si="2"/>
        <v>2.5075163691230973E-2</v>
      </c>
      <c r="F65" s="739">
        <f t="shared" si="1"/>
        <v>-3.2658927272230076E-2</v>
      </c>
    </row>
    <row r="66" spans="2:17" x14ac:dyDescent="0.25">
      <c r="B66" s="77" t="s">
        <v>384</v>
      </c>
      <c r="C66" s="445">
        <v>475.37318219000002</v>
      </c>
      <c r="D66" s="738">
        <v>64.426357168999999</v>
      </c>
      <c r="E66" s="742">
        <f t="shared" si="2"/>
        <v>-2.6859030340320555E-2</v>
      </c>
      <c r="F66" s="739">
        <f t="shared" si="1"/>
        <v>-8.8252706212795018E-2</v>
      </c>
    </row>
    <row r="67" spans="2:17" x14ac:dyDescent="0.25">
      <c r="B67" s="77" t="s">
        <v>385</v>
      </c>
      <c r="C67" s="445">
        <v>467.91357532000001</v>
      </c>
      <c r="D67" s="738">
        <v>61.726185536000003</v>
      </c>
      <c r="E67" s="742">
        <f t="shared" si="2"/>
        <v>1.4914929801374432E-2</v>
      </c>
      <c r="F67" s="739">
        <f t="shared" si="1"/>
        <v>-5.4342161247522225E-2</v>
      </c>
    </row>
    <row r="68" spans="2:17" x14ac:dyDescent="0.25">
      <c r="B68" s="77" t="s">
        <v>386</v>
      </c>
      <c r="C68" s="445">
        <v>487.11265603999999</v>
      </c>
      <c r="D68" s="738">
        <v>62.684291772999998</v>
      </c>
      <c r="E68" s="742">
        <f t="shared" si="2"/>
        <v>1.2750803417379775E-2</v>
      </c>
      <c r="F68" s="739">
        <f t="shared" si="1"/>
        <v>-5.7493816108306617E-2</v>
      </c>
    </row>
    <row r="69" spans="2:17" x14ac:dyDescent="0.25">
      <c r="B69" s="77" t="s">
        <v>387</v>
      </c>
      <c r="C69" s="445">
        <v>479.38021628000001</v>
      </c>
      <c r="D69" s="738">
        <v>61.554192602000001</v>
      </c>
      <c r="E69" s="742">
        <f t="shared" si="2"/>
        <v>1.0531091408175319E-2</v>
      </c>
      <c r="F69" s="739">
        <f t="shared" si="1"/>
        <v>-5.5939282362579501E-2</v>
      </c>
    </row>
    <row r="70" spans="2:17" x14ac:dyDescent="0.25">
      <c r="B70" s="77" t="s">
        <v>388</v>
      </c>
      <c r="C70" s="445">
        <v>505.28750248</v>
      </c>
      <c r="D70" s="738">
        <v>64.380701869999996</v>
      </c>
      <c r="E70" s="742">
        <f t="shared" si="2"/>
        <v>6.2928077162845986E-2</v>
      </c>
      <c r="F70" s="739">
        <f t="shared" si="1"/>
        <v>-7.0864318589736186E-4</v>
      </c>
    </row>
    <row r="71" spans="2:17" x14ac:dyDescent="0.25">
      <c r="B71" s="77" t="s">
        <v>389</v>
      </c>
      <c r="C71" s="445">
        <v>508.87285606</v>
      </c>
      <c r="D71" s="738">
        <v>63.187989999000003</v>
      </c>
      <c r="E71" s="742">
        <f t="shared" si="2"/>
        <v>8.7535995748762918E-2</v>
      </c>
      <c r="F71" s="739">
        <f t="shared" si="1"/>
        <v>2.368207998447347E-2</v>
      </c>
    </row>
    <row r="72" spans="2:17" x14ac:dyDescent="0.25">
      <c r="B72" s="77" t="s">
        <v>390</v>
      </c>
      <c r="C72" s="445">
        <v>529.24083754000003</v>
      </c>
      <c r="D72" s="738">
        <v>64.467912694999995</v>
      </c>
      <c r="E72" s="742">
        <f t="shared" si="2"/>
        <v>8.6485499766076002E-2</v>
      </c>
      <c r="F72" s="739">
        <f t="shared" si="1"/>
        <v>2.8454033244230681E-2</v>
      </c>
      <c r="Q72" s="252"/>
    </row>
    <row r="73" spans="2:17" x14ac:dyDescent="0.25">
      <c r="B73" s="77" t="s">
        <v>391</v>
      </c>
      <c r="C73" s="445">
        <v>526.77876802000003</v>
      </c>
      <c r="D73" s="738">
        <v>63.820558577</v>
      </c>
      <c r="E73" s="742">
        <f t="shared" si="2"/>
        <v>9.8874651331700258E-2</v>
      </c>
      <c r="F73" s="739">
        <f t="shared" si="1"/>
        <v>3.681903505182782E-2</v>
      </c>
    </row>
    <row r="74" spans="2:17" x14ac:dyDescent="0.25">
      <c r="B74" s="77" t="s">
        <v>392</v>
      </c>
      <c r="C74" s="445">
        <v>564.08666039000002</v>
      </c>
      <c r="D74" s="738">
        <v>67.993322324000005</v>
      </c>
      <c r="E74" s="742">
        <f t="shared" si="2"/>
        <v>0.11636772653471161</v>
      </c>
      <c r="F74" s="739">
        <f t="shared" si="1"/>
        <v>5.6113405866477617E-2</v>
      </c>
    </row>
    <row r="75" spans="2:17" x14ac:dyDescent="0.25">
      <c r="B75" s="77" t="s">
        <v>329</v>
      </c>
      <c r="C75" s="445">
        <v>553.50308593</v>
      </c>
      <c r="D75" s="738">
        <v>65.328601108000001</v>
      </c>
      <c r="E75" s="742">
        <f t="shared" si="2"/>
        <v>8.7704088238374611E-2</v>
      </c>
      <c r="F75" s="739">
        <f t="shared" si="1"/>
        <v>3.3876866617119417E-2</v>
      </c>
    </row>
    <row r="76" spans="2:17" x14ac:dyDescent="0.25">
      <c r="B76" s="77" t="s">
        <v>330</v>
      </c>
      <c r="C76" s="445">
        <v>579.18588156999999</v>
      </c>
      <c r="D76" s="738">
        <v>67.221704642999995</v>
      </c>
      <c r="E76" s="742">
        <f t="shared" ref="E76:E107" si="3">+C76/C72-1</f>
        <v>9.4371107607932991E-2</v>
      </c>
      <c r="F76" s="739">
        <f t="shared" ref="F76:F131" si="4">+D76/D72-1</f>
        <v>4.2715698909444821E-2</v>
      </c>
    </row>
    <row r="77" spans="2:17" x14ac:dyDescent="0.25">
      <c r="B77" s="77" t="s">
        <v>331</v>
      </c>
      <c r="C77" s="445">
        <v>582.48478240999998</v>
      </c>
      <c r="D77" s="738">
        <v>67.205101157000001</v>
      </c>
      <c r="E77" s="742">
        <f t="shared" si="3"/>
        <v>0.10574840477983161</v>
      </c>
      <c r="F77" s="739">
        <f t="shared" si="4"/>
        <v>5.3032167932477892E-2</v>
      </c>
    </row>
    <row r="78" spans="2:17" x14ac:dyDescent="0.25">
      <c r="B78" s="77" t="s">
        <v>332</v>
      </c>
      <c r="C78" s="445">
        <v>591.67454067000006</v>
      </c>
      <c r="D78" s="738">
        <v>67.852167652999995</v>
      </c>
      <c r="E78" s="742">
        <f t="shared" si="3"/>
        <v>4.8907166606149133E-2</v>
      </c>
      <c r="F78" s="739">
        <f t="shared" si="4"/>
        <v>-2.0760078515855707E-3</v>
      </c>
    </row>
    <row r="79" spans="2:17" x14ac:dyDescent="0.25">
      <c r="B79" s="77" t="s">
        <v>333</v>
      </c>
      <c r="C79" s="445">
        <v>615.52960895000001</v>
      </c>
      <c r="D79" s="738">
        <v>69.661758633000005</v>
      </c>
      <c r="E79" s="742">
        <f t="shared" si="3"/>
        <v>0.11206174743503472</v>
      </c>
      <c r="F79" s="739">
        <f t="shared" si="4"/>
        <v>6.6328643986062197E-2</v>
      </c>
    </row>
    <row r="80" spans="2:17" x14ac:dyDescent="0.25">
      <c r="B80" s="77" t="s">
        <v>334</v>
      </c>
      <c r="C80" s="445">
        <v>641.55787691</v>
      </c>
      <c r="D80" s="738">
        <v>71.586230370999999</v>
      </c>
      <c r="E80" s="742">
        <f t="shared" si="3"/>
        <v>0.1076890810441169</v>
      </c>
      <c r="F80" s="739">
        <f t="shared" si="4"/>
        <v>6.4927328921202676E-2</v>
      </c>
    </row>
    <row r="81" spans="2:6" x14ac:dyDescent="0.25">
      <c r="B81" s="77" t="s">
        <v>335</v>
      </c>
      <c r="C81" s="445">
        <v>669.44979094999997</v>
      </c>
      <c r="D81" s="738">
        <v>73.929572668000006</v>
      </c>
      <c r="E81" s="742">
        <f t="shared" si="3"/>
        <v>0.14930005240684041</v>
      </c>
      <c r="F81" s="739">
        <f t="shared" si="4"/>
        <v>0.10005894486031286</v>
      </c>
    </row>
    <row r="82" spans="2:6" x14ac:dyDescent="0.25">
      <c r="B82" s="77" t="s">
        <v>336</v>
      </c>
      <c r="C82" s="445">
        <v>680.63001871999995</v>
      </c>
      <c r="D82" s="738">
        <v>74.877387343999999</v>
      </c>
      <c r="E82" s="742">
        <f t="shared" si="3"/>
        <v>0.15034528602374642</v>
      </c>
      <c r="F82" s="739">
        <f t="shared" si="4"/>
        <v>0.10353714456002927</v>
      </c>
    </row>
    <row r="83" spans="2:6" x14ac:dyDescent="0.25">
      <c r="B83" s="77" t="s">
        <v>337</v>
      </c>
      <c r="C83" s="445">
        <v>723.01145160999999</v>
      </c>
      <c r="D83" s="738">
        <v>77.779126230000003</v>
      </c>
      <c r="E83" s="742">
        <f t="shared" si="3"/>
        <v>0.1746168520525726</v>
      </c>
      <c r="F83" s="739">
        <f t="shared" si="4"/>
        <v>0.11652544748065918</v>
      </c>
    </row>
    <row r="84" spans="2:6" x14ac:dyDescent="0.25">
      <c r="B84" s="77" t="s">
        <v>338</v>
      </c>
      <c r="C84" s="445">
        <v>758.29086297000003</v>
      </c>
      <c r="D84" s="738">
        <v>79.682849947999998</v>
      </c>
      <c r="E84" s="742">
        <f t="shared" si="3"/>
        <v>0.18195238537516345</v>
      </c>
      <c r="F84" s="739">
        <f t="shared" si="4"/>
        <v>0.11310303022018031</v>
      </c>
    </row>
    <row r="85" spans="2:6" x14ac:dyDescent="0.25">
      <c r="B85" s="77" t="s">
        <v>339</v>
      </c>
      <c r="C85" s="445">
        <v>767.23092111000005</v>
      </c>
      <c r="D85" s="738">
        <v>80.418480631999998</v>
      </c>
      <c r="E85" s="742">
        <f t="shared" si="3"/>
        <v>0.14606193247329458</v>
      </c>
      <c r="F85" s="739">
        <f t="shared" si="4"/>
        <v>8.7771479393504936E-2</v>
      </c>
    </row>
    <row r="86" spans="2:6" x14ac:dyDescent="0.25">
      <c r="B86" s="77" t="s">
        <v>340</v>
      </c>
      <c r="C86" s="445">
        <v>798.47619050000003</v>
      </c>
      <c r="D86" s="738">
        <v>83.269178713000002</v>
      </c>
      <c r="E86" s="742">
        <f t="shared" si="3"/>
        <v>0.17314277733683103</v>
      </c>
      <c r="F86" s="739">
        <f t="shared" si="4"/>
        <v>0.11207377376091698</v>
      </c>
    </row>
    <row r="87" spans="2:6" x14ac:dyDescent="0.25">
      <c r="B87" s="77" t="s">
        <v>341</v>
      </c>
      <c r="C87" s="445">
        <v>844.87914423999996</v>
      </c>
      <c r="D87" s="738">
        <v>85.603956240000002</v>
      </c>
      <c r="E87" s="742">
        <f t="shared" si="3"/>
        <v>0.16855568796126996</v>
      </c>
      <c r="F87" s="739">
        <f t="shared" si="4"/>
        <v>0.10060321308909104</v>
      </c>
    </row>
    <row r="88" spans="2:6" x14ac:dyDescent="0.25">
      <c r="B88" s="77" t="s">
        <v>342</v>
      </c>
      <c r="C88" s="445">
        <v>885.46524007000005</v>
      </c>
      <c r="D88" s="738">
        <v>87.382010104000003</v>
      </c>
      <c r="E88" s="742">
        <f t="shared" si="3"/>
        <v>0.1677118679788594</v>
      </c>
      <c r="F88" s="739">
        <f t="shared" si="4"/>
        <v>9.6622550034598076E-2</v>
      </c>
    </row>
    <row r="89" spans="2:6" x14ac:dyDescent="0.25">
      <c r="B89" s="77" t="s">
        <v>343</v>
      </c>
      <c r="C89" s="445">
        <v>900.33796999000003</v>
      </c>
      <c r="D89" s="738">
        <v>87.612436357000007</v>
      </c>
      <c r="E89" s="742">
        <f t="shared" si="3"/>
        <v>0.17349020381950431</v>
      </c>
      <c r="F89" s="739">
        <f t="shared" si="4"/>
        <v>8.9456498909995519E-2</v>
      </c>
    </row>
    <row r="90" spans="2:6" x14ac:dyDescent="0.25">
      <c r="B90" s="77" t="s">
        <v>344</v>
      </c>
      <c r="C90" s="445">
        <v>913.77394149999998</v>
      </c>
      <c r="D90" s="738">
        <v>88.391080713999997</v>
      </c>
      <c r="E90" s="742">
        <f t="shared" si="3"/>
        <v>0.14439723109063696</v>
      </c>
      <c r="F90" s="739">
        <f t="shared" si="4"/>
        <v>6.1510177957361911E-2</v>
      </c>
    </row>
    <row r="91" spans="2:6" x14ac:dyDescent="0.25">
      <c r="B91" s="77" t="s">
        <v>345</v>
      </c>
      <c r="C91" s="445">
        <v>944.47597800000005</v>
      </c>
      <c r="D91" s="738">
        <v>89.799574462999999</v>
      </c>
      <c r="E91" s="742">
        <f t="shared" si="3"/>
        <v>0.11788293561156737</v>
      </c>
      <c r="F91" s="739">
        <f t="shared" si="4"/>
        <v>4.901196635395122E-2</v>
      </c>
    </row>
    <row r="92" spans="2:6" x14ac:dyDescent="0.25">
      <c r="B92" s="77" t="s">
        <v>346</v>
      </c>
      <c r="C92" s="445">
        <v>961.45867034000003</v>
      </c>
      <c r="D92" s="738">
        <v>90.577247197000005</v>
      </c>
      <c r="E92" s="742">
        <f t="shared" si="3"/>
        <v>8.5823165982204186E-2</v>
      </c>
      <c r="F92" s="739">
        <f t="shared" si="4"/>
        <v>3.6566303398114952E-2</v>
      </c>
    </row>
    <row r="93" spans="2:6" x14ac:dyDescent="0.25">
      <c r="B93" s="77" t="s">
        <v>347</v>
      </c>
      <c r="C93" s="445">
        <v>982.09404629999995</v>
      </c>
      <c r="D93" s="738">
        <v>92.569969002999997</v>
      </c>
      <c r="E93" s="742">
        <f t="shared" si="3"/>
        <v>9.0805985124572608E-2</v>
      </c>
      <c r="F93" s="739">
        <f t="shared" si="4"/>
        <v>5.6584805218738765E-2</v>
      </c>
    </row>
    <row r="94" spans="2:6" x14ac:dyDescent="0.25">
      <c r="B94" s="77" t="s">
        <v>348</v>
      </c>
      <c r="C94" s="445">
        <v>988.48197683000001</v>
      </c>
      <c r="D94" s="738">
        <v>93.359633823999999</v>
      </c>
      <c r="E94" s="742">
        <f t="shared" si="3"/>
        <v>8.1757677623596425E-2</v>
      </c>
      <c r="F94" s="739">
        <f t="shared" si="4"/>
        <v>5.6211023441113506E-2</v>
      </c>
    </row>
    <row r="95" spans="2:6" x14ac:dyDescent="0.25">
      <c r="B95" s="77" t="s">
        <v>349</v>
      </c>
      <c r="C95" s="445">
        <v>1019.2001256999999</v>
      </c>
      <c r="D95" s="738">
        <v>94.935962387999993</v>
      </c>
      <c r="E95" s="742">
        <f t="shared" si="3"/>
        <v>7.9117044202896558E-2</v>
      </c>
      <c r="F95" s="739">
        <f t="shared" si="4"/>
        <v>5.719835484427982E-2</v>
      </c>
    </row>
    <row r="96" spans="2:6" x14ac:dyDescent="0.25">
      <c r="B96" s="77" t="s">
        <v>350</v>
      </c>
      <c r="C96" s="445">
        <v>1038.9584321</v>
      </c>
      <c r="D96" s="738">
        <v>95.813294243000001</v>
      </c>
      <c r="E96" s="742">
        <f t="shared" si="3"/>
        <v>8.0606441182327515E-2</v>
      </c>
      <c r="F96" s="739">
        <f t="shared" si="4"/>
        <v>5.7807531229249198E-2</v>
      </c>
    </row>
    <row r="97" spans="2:6" x14ac:dyDescent="0.25">
      <c r="B97" s="77" t="s">
        <v>351</v>
      </c>
      <c r="C97" s="445">
        <v>1035.8338636999999</v>
      </c>
      <c r="D97" s="738">
        <v>95.414139868999996</v>
      </c>
      <c r="E97" s="742">
        <f t="shared" si="3"/>
        <v>5.471962446209977E-2</v>
      </c>
      <c r="F97" s="739">
        <f t="shared" si="4"/>
        <v>3.0724552429177487E-2</v>
      </c>
    </row>
    <row r="98" spans="2:6" x14ac:dyDescent="0.25">
      <c r="B98" s="77" t="s">
        <v>352</v>
      </c>
      <c r="C98" s="445">
        <v>1080.2421448</v>
      </c>
      <c r="D98" s="738">
        <v>99.297390316000005</v>
      </c>
      <c r="E98" s="742">
        <f t="shared" si="3"/>
        <v>9.282937890710885E-2</v>
      </c>
      <c r="F98" s="739">
        <f t="shared" si="4"/>
        <v>6.3600897398481182E-2</v>
      </c>
    </row>
    <row r="99" spans="2:6" x14ac:dyDescent="0.25">
      <c r="B99" s="77" t="s">
        <v>353</v>
      </c>
      <c r="C99" s="445">
        <v>1073.4712463000001</v>
      </c>
      <c r="D99" s="738">
        <v>96.785276339999996</v>
      </c>
      <c r="E99" s="742">
        <f t="shared" si="3"/>
        <v>5.3248738134452189E-2</v>
      </c>
      <c r="F99" s="739">
        <f t="shared" si="4"/>
        <v>1.9479593459451383E-2</v>
      </c>
    </row>
    <row r="100" spans="2:6" x14ac:dyDescent="0.25">
      <c r="B100" s="77" t="s">
        <v>354</v>
      </c>
      <c r="C100" s="445">
        <v>1122.4853866000001</v>
      </c>
      <c r="D100" s="738">
        <v>100.42065814999999</v>
      </c>
      <c r="E100" s="742">
        <f t="shared" si="3"/>
        <v>8.0394895425383694E-2</v>
      </c>
      <c r="F100" s="739">
        <f t="shared" si="4"/>
        <v>4.8086895909401406E-2</v>
      </c>
    </row>
    <row r="101" spans="2:6" x14ac:dyDescent="0.25">
      <c r="B101" s="77" t="s">
        <v>355</v>
      </c>
      <c r="C101" s="445">
        <v>1151.4044778</v>
      </c>
      <c r="D101" s="738">
        <v>102.47979223</v>
      </c>
      <c r="E101" s="742">
        <f t="shared" si="3"/>
        <v>0.11157253894672037</v>
      </c>
      <c r="F101" s="739">
        <f t="shared" si="4"/>
        <v>7.4052466130291261E-2</v>
      </c>
    </row>
    <row r="102" spans="2:6" x14ac:dyDescent="0.25">
      <c r="B102" s="77" t="s">
        <v>356</v>
      </c>
      <c r="C102" s="445">
        <v>1161.6716431</v>
      </c>
      <c r="D102" s="738">
        <v>102.76371458</v>
      </c>
      <c r="E102" s="742">
        <f t="shared" si="3"/>
        <v>7.5380782625432685E-2</v>
      </c>
      <c r="F102" s="739">
        <f t="shared" si="4"/>
        <v>3.4908513234526151E-2</v>
      </c>
    </row>
    <row r="103" spans="2:6" x14ac:dyDescent="0.25">
      <c r="B103" s="77" t="s">
        <v>357</v>
      </c>
      <c r="C103" s="445">
        <v>1191.2946285999999</v>
      </c>
      <c r="D103" s="738">
        <v>103.76232884</v>
      </c>
      <c r="E103" s="742">
        <f t="shared" si="3"/>
        <v>0.10975923454504155</v>
      </c>
      <c r="F103" s="739">
        <f t="shared" si="4"/>
        <v>7.2087953497080415E-2</v>
      </c>
    </row>
    <row r="104" spans="2:6" x14ac:dyDescent="0.25">
      <c r="B104" s="77" t="s">
        <v>358</v>
      </c>
      <c r="C104" s="445">
        <v>1239.208063</v>
      </c>
      <c r="D104" s="738">
        <v>107.24280666999999</v>
      </c>
      <c r="E104" s="742">
        <f t="shared" si="3"/>
        <v>0.10398592070187407</v>
      </c>
      <c r="F104" s="739">
        <f t="shared" si="4"/>
        <v>6.7935708107087267E-2</v>
      </c>
    </row>
    <row r="105" spans="2:6" x14ac:dyDescent="0.25">
      <c r="B105" s="77" t="s">
        <v>479</v>
      </c>
      <c r="C105" s="445">
        <v>1254.8641436</v>
      </c>
      <c r="D105" s="738">
        <v>108.33150440999999</v>
      </c>
      <c r="E105" s="742">
        <f t="shared" si="3"/>
        <v>8.985518798544323E-2</v>
      </c>
      <c r="F105" s="739">
        <f t="shared" si="4"/>
        <v>5.7101132356579543E-2</v>
      </c>
    </row>
    <row r="106" spans="2:6" x14ac:dyDescent="0.25">
      <c r="B106" s="77" t="s">
        <v>489</v>
      </c>
      <c r="C106" s="445">
        <v>1289.9781250999999</v>
      </c>
      <c r="D106" s="738">
        <v>111.01296612</v>
      </c>
      <c r="E106" s="742">
        <f t="shared" si="3"/>
        <v>0.11044987003178064</v>
      </c>
      <c r="F106" s="739">
        <f t="shared" si="4"/>
        <v>8.0273971933722654E-2</v>
      </c>
    </row>
    <row r="107" spans="2:6" x14ac:dyDescent="0.25">
      <c r="B107" s="77" t="s">
        <v>506</v>
      </c>
      <c r="C107" s="445">
        <v>1328.0924299000001</v>
      </c>
      <c r="D107" s="738">
        <v>113.48754911</v>
      </c>
      <c r="E107" s="742">
        <f t="shared" si="3"/>
        <v>0.11483120801171065</v>
      </c>
      <c r="F107" s="739">
        <f t="shared" si="4"/>
        <v>9.3725925186164183E-2</v>
      </c>
    </row>
    <row r="108" spans="2:6" x14ac:dyDescent="0.25">
      <c r="B108" s="77" t="s">
        <v>507</v>
      </c>
      <c r="C108" s="445">
        <v>1361.0731109000001</v>
      </c>
      <c r="D108" s="738">
        <v>115.32556295000001</v>
      </c>
      <c r="E108" s="742">
        <f t="shared" ref="E108:E131" si="5">+C108/C104-1</f>
        <v>9.8341070832751676E-2</v>
      </c>
      <c r="F108" s="739">
        <f t="shared" si="4"/>
        <v>7.5368749951422842E-2</v>
      </c>
    </row>
    <row r="109" spans="2:6" x14ac:dyDescent="0.25">
      <c r="B109" s="77" t="s">
        <v>509</v>
      </c>
      <c r="C109" s="445">
        <v>1377.9497286000001</v>
      </c>
      <c r="D109" s="738">
        <v>116.20643447</v>
      </c>
      <c r="E109" s="742">
        <f t="shared" si="5"/>
        <v>9.8086781447820792E-2</v>
      </c>
      <c r="F109" s="739">
        <f t="shared" si="4"/>
        <v>7.269288932050566E-2</v>
      </c>
    </row>
    <row r="110" spans="2:6" x14ac:dyDescent="0.25">
      <c r="B110" s="77" t="s">
        <v>569</v>
      </c>
      <c r="C110" s="445">
        <v>1381.0936085000001</v>
      </c>
      <c r="D110" s="738">
        <v>116.5671632</v>
      </c>
      <c r="E110" s="742">
        <f t="shared" si="5"/>
        <v>7.0633355424485789E-2</v>
      </c>
      <c r="F110" s="739">
        <f t="shared" si="4"/>
        <v>5.0031967202787353E-2</v>
      </c>
    </row>
    <row r="111" spans="2:6" x14ac:dyDescent="0.25">
      <c r="B111" s="77" t="s">
        <v>575</v>
      </c>
      <c r="C111" s="445">
        <v>1441.0149277999999</v>
      </c>
      <c r="D111" s="738">
        <v>120.20955403000001</v>
      </c>
      <c r="E111" s="742">
        <f t="shared" si="5"/>
        <v>8.5026083544879727E-2</v>
      </c>
      <c r="F111" s="739">
        <f t="shared" si="4"/>
        <v>5.9231210584031357E-2</v>
      </c>
    </row>
    <row r="112" spans="2:6" x14ac:dyDescent="0.25">
      <c r="B112" s="77" t="s">
        <v>578</v>
      </c>
      <c r="C112" s="445">
        <v>1461.9720554999999</v>
      </c>
      <c r="D112" s="738">
        <v>120.43309574</v>
      </c>
      <c r="E112" s="742">
        <f t="shared" si="5"/>
        <v>7.4131906502275413E-2</v>
      </c>
      <c r="F112" s="739">
        <f t="shared" si="4"/>
        <v>4.4287950211128635E-2</v>
      </c>
    </row>
    <row r="113" spans="2:8" x14ac:dyDescent="0.25">
      <c r="B113" s="77" t="s">
        <v>721</v>
      </c>
      <c r="C113" s="445">
        <v>1499.5031403999999</v>
      </c>
      <c r="D113" s="738">
        <v>122.86248354</v>
      </c>
      <c r="E113" s="742">
        <f t="shared" si="5"/>
        <v>8.8213241221432925E-2</v>
      </c>
      <c r="F113" s="739">
        <f t="shared" si="4"/>
        <v>5.7277801357190183E-2</v>
      </c>
    </row>
    <row r="114" spans="2:8" x14ac:dyDescent="0.25">
      <c r="B114" s="77" t="s">
        <v>740</v>
      </c>
      <c r="C114" s="445">
        <v>1486.0489471000001</v>
      </c>
      <c r="D114" s="738">
        <v>121.11501342</v>
      </c>
      <c r="E114" s="742">
        <f t="shared" si="5"/>
        <v>7.599436993556985E-2</v>
      </c>
      <c r="F114" s="739">
        <f t="shared" si="4"/>
        <v>3.9014848565861016E-2</v>
      </c>
    </row>
    <row r="115" spans="2:8" x14ac:dyDescent="0.25">
      <c r="B115" s="77" t="s">
        <v>744</v>
      </c>
      <c r="C115" s="445">
        <v>1542.7788685999999</v>
      </c>
      <c r="D115" s="738">
        <v>123.482973</v>
      </c>
      <c r="E115" s="742">
        <f t="shared" si="5"/>
        <v>7.061962984336545E-2</v>
      </c>
      <c r="F115" s="739">
        <f t="shared" si="4"/>
        <v>2.7230938475847566E-2</v>
      </c>
    </row>
    <row r="116" spans="2:8" x14ac:dyDescent="0.25">
      <c r="B116" s="77" t="s">
        <v>790</v>
      </c>
      <c r="C116" s="445">
        <v>1610.4791353000001</v>
      </c>
      <c r="D116" s="738">
        <v>126.97869599000001</v>
      </c>
      <c r="E116" s="742">
        <f t="shared" si="5"/>
        <v>0.10157997154686393</v>
      </c>
      <c r="F116" s="739">
        <f t="shared" si="4"/>
        <v>5.4350510628167648E-2</v>
      </c>
    </row>
    <row r="117" spans="2:8" x14ac:dyDescent="0.25">
      <c r="B117" s="77" t="s">
        <v>807</v>
      </c>
      <c r="C117" s="445">
        <v>1633.6292146000001</v>
      </c>
      <c r="D117" s="738">
        <v>127.66301676</v>
      </c>
      <c r="E117" s="742">
        <f t="shared" si="5"/>
        <v>8.9447011204138782E-2</v>
      </c>
      <c r="F117" s="739">
        <f t="shared" si="4"/>
        <v>3.9072409100676442E-2</v>
      </c>
    </row>
    <row r="118" spans="2:8" x14ac:dyDescent="0.25">
      <c r="B118" s="77" t="s">
        <v>814</v>
      </c>
      <c r="C118" s="445">
        <v>1634.8566341999999</v>
      </c>
      <c r="D118" s="738">
        <v>125.33936563</v>
      </c>
      <c r="E118" s="742">
        <f t="shared" si="5"/>
        <v>0.1001364641389475</v>
      </c>
      <c r="F118" s="739">
        <f t="shared" si="4"/>
        <v>3.48788485482876E-2</v>
      </c>
    </row>
    <row r="119" spans="2:8" x14ac:dyDescent="0.25">
      <c r="B119" s="77" t="s">
        <v>861</v>
      </c>
      <c r="C119" s="445">
        <v>1726.2891449000001</v>
      </c>
      <c r="D119" s="738">
        <v>128.33205992000001</v>
      </c>
      <c r="E119" s="742">
        <f t="shared" si="5"/>
        <v>0.11894788037026149</v>
      </c>
      <c r="F119" s="739">
        <f t="shared" si="4"/>
        <v>3.9269275772944034E-2</v>
      </c>
      <c r="H119" s="53"/>
    </row>
    <row r="120" spans="2:8" x14ac:dyDescent="0.25">
      <c r="B120" s="77" t="s">
        <v>972</v>
      </c>
      <c r="C120" s="445">
        <v>1782.4461644999999</v>
      </c>
      <c r="D120" s="738">
        <v>129.82312034</v>
      </c>
      <c r="E120" s="742">
        <f t="shared" si="5"/>
        <v>0.10678004168490252</v>
      </c>
      <c r="F120" s="739">
        <f t="shared" si="4"/>
        <v>2.2400799817821504E-2</v>
      </c>
      <c r="H120" s="53"/>
    </row>
    <row r="121" spans="2:8" x14ac:dyDescent="0.25">
      <c r="B121" s="77" t="s">
        <v>993</v>
      </c>
      <c r="C121" s="445">
        <v>1810.1214571</v>
      </c>
      <c r="D121" s="738">
        <v>130.78353593</v>
      </c>
      <c r="E121" s="742">
        <f t="shared" si="5"/>
        <v>0.10803690392082932</v>
      </c>
      <c r="F121" s="739">
        <f t="shared" si="4"/>
        <v>2.4443407724465738E-2</v>
      </c>
      <c r="H121" s="53"/>
    </row>
    <row r="122" spans="2:8" x14ac:dyDescent="0.25">
      <c r="B122" s="77" t="s">
        <v>1000</v>
      </c>
      <c r="C122" s="445">
        <v>1805.8246136</v>
      </c>
      <c r="D122" s="738">
        <v>130.44655051999999</v>
      </c>
      <c r="E122" s="742">
        <f t="shared" si="5"/>
        <v>0.10457674136280559</v>
      </c>
      <c r="F122" s="739">
        <f t="shared" si="4"/>
        <v>4.0746854464512872E-2</v>
      </c>
      <c r="H122" s="53"/>
    </row>
    <row r="123" spans="2:8" x14ac:dyDescent="0.25">
      <c r="B123" s="77" t="s">
        <v>1005</v>
      </c>
      <c r="C123" s="445">
        <v>1827.6994362999999</v>
      </c>
      <c r="D123" s="738">
        <v>129.14883143</v>
      </c>
      <c r="E123" s="742">
        <f t="shared" si="5"/>
        <v>5.87446730459944E-2</v>
      </c>
      <c r="F123" s="739">
        <f t="shared" si="4"/>
        <v>6.3645164778711738E-3</v>
      </c>
      <c r="H123" s="53"/>
    </row>
    <row r="124" spans="2:8" x14ac:dyDescent="0.25">
      <c r="B124" s="77" t="s">
        <v>1012</v>
      </c>
      <c r="C124" s="445">
        <v>1908.6273066000001</v>
      </c>
      <c r="D124" s="738">
        <v>133.08519412999999</v>
      </c>
      <c r="E124" s="742">
        <f t="shared" si="5"/>
        <v>7.0790997570126191E-2</v>
      </c>
      <c r="F124" s="739">
        <f t="shared" si="4"/>
        <v>2.5127063511158676E-2</v>
      </c>
      <c r="H124" s="53"/>
    </row>
    <row r="125" spans="2:8" x14ac:dyDescent="0.25">
      <c r="B125" s="77" t="s">
        <v>1022</v>
      </c>
      <c r="C125" s="445">
        <v>1937.2057382999999</v>
      </c>
      <c r="D125" s="738">
        <v>134.76588330999999</v>
      </c>
      <c r="E125" s="742">
        <f t="shared" si="5"/>
        <v>7.0207598888751832E-2</v>
      </c>
      <c r="F125" s="739">
        <f t="shared" si="4"/>
        <v>3.0449913681271701E-2</v>
      </c>
      <c r="H125" s="53"/>
    </row>
    <row r="126" spans="2:8" x14ac:dyDescent="0.25">
      <c r="B126" s="77" t="s">
        <v>1033</v>
      </c>
      <c r="C126" s="445">
        <v>1944.1658401</v>
      </c>
      <c r="D126" s="738">
        <v>134.77230284999999</v>
      </c>
      <c r="E126" s="742">
        <f t="shared" si="5"/>
        <v>7.6608340288490062E-2</v>
      </c>
      <c r="F126" s="739">
        <f t="shared" si="4"/>
        <v>3.3161109379713283E-2</v>
      </c>
      <c r="H126" s="53"/>
    </row>
    <row r="127" spans="2:8" x14ac:dyDescent="0.25">
      <c r="B127" s="77" t="s">
        <v>1041</v>
      </c>
      <c r="C127" s="445">
        <v>1955.9546307000001</v>
      </c>
      <c r="D127" s="738">
        <v>133.53842322</v>
      </c>
      <c r="E127" s="742">
        <f t="shared" si="5"/>
        <v>7.0173022901205417E-2</v>
      </c>
      <c r="F127" s="739">
        <f t="shared" si="4"/>
        <v>3.3988629563243E-2</v>
      </c>
      <c r="H127" s="53"/>
    </row>
    <row r="128" spans="2:8" x14ac:dyDescent="0.25">
      <c r="B128" s="77" t="s">
        <v>1056</v>
      </c>
      <c r="C128" s="445">
        <v>2039.1753021</v>
      </c>
      <c r="D128" s="738">
        <v>137.71368618</v>
      </c>
      <c r="E128" s="742">
        <f t="shared" si="5"/>
        <v>6.8398893303353248E-2</v>
      </c>
      <c r="F128" s="739">
        <f t="shared" si="4"/>
        <v>3.4778414535570512E-2</v>
      </c>
      <c r="H128" s="53"/>
    </row>
    <row r="129" spans="2:8" x14ac:dyDescent="0.25">
      <c r="B129" s="77" t="s">
        <v>1061</v>
      </c>
      <c r="C129" s="445">
        <v>2020.8734597</v>
      </c>
      <c r="D129" s="738">
        <v>136.23032125</v>
      </c>
      <c r="E129" s="742">
        <f t="shared" si="5"/>
        <v>4.3189899630084128E-2</v>
      </c>
      <c r="F129" s="739">
        <f t="shared" si="4"/>
        <v>1.086653316130004E-2</v>
      </c>
      <c r="H129" s="53"/>
    </row>
    <row r="130" spans="2:8" x14ac:dyDescent="0.25">
      <c r="B130" s="77" t="s">
        <v>1066</v>
      </c>
      <c r="C130" s="445">
        <v>2020.5293291</v>
      </c>
      <c r="D130" s="738">
        <v>135.62376860000001</v>
      </c>
      <c r="E130" s="742">
        <f t="shared" si="5"/>
        <v>3.9278279365340785E-2</v>
      </c>
      <c r="F130" s="739">
        <f t="shared" si="4"/>
        <v>6.3178096092020297E-3</v>
      </c>
      <c r="H130" s="53"/>
    </row>
    <row r="131" spans="2:8" x14ac:dyDescent="0.25">
      <c r="B131" s="77" t="s">
        <v>1074</v>
      </c>
      <c r="C131" s="445">
        <v>2078.6397981999999</v>
      </c>
      <c r="D131" s="738">
        <v>137.58017253</v>
      </c>
      <c r="E131" s="742">
        <f t="shared" si="5"/>
        <v>6.2723933149764877E-2</v>
      </c>
      <c r="F131" s="739">
        <f t="shared" si="4"/>
        <v>3.0266564577757116E-2</v>
      </c>
      <c r="H131" s="53"/>
    </row>
    <row r="132" spans="2:8" x14ac:dyDescent="0.25">
      <c r="B132" s="77" t="s">
        <v>1078</v>
      </c>
      <c r="C132" s="445">
        <v>2114.0593282999998</v>
      </c>
      <c r="D132" s="738">
        <v>138.17996907</v>
      </c>
      <c r="E132" s="742">
        <f t="shared" ref="E132:F134" si="6">+C132/C128-1</f>
        <v>3.6722701634764876E-2</v>
      </c>
      <c r="F132" s="739">
        <f t="shared" si="6"/>
        <v>3.3858863482205681E-3</v>
      </c>
      <c r="H132" s="53"/>
    </row>
    <row r="133" spans="2:8" x14ac:dyDescent="0.25">
      <c r="B133" s="77" t="s">
        <v>1087</v>
      </c>
      <c r="C133" s="445">
        <v>2163.3934039000001</v>
      </c>
      <c r="D133" s="738">
        <v>140.49829294</v>
      </c>
      <c r="E133" s="742">
        <f t="shared" si="6"/>
        <v>7.0523932864731353E-2</v>
      </c>
      <c r="F133" s="739">
        <f t="shared" si="6"/>
        <v>3.1329087759895513E-2</v>
      </c>
      <c r="H133" s="53"/>
    </row>
    <row r="134" spans="2:8" x14ac:dyDescent="0.25">
      <c r="B134" s="77" t="s">
        <v>1108</v>
      </c>
      <c r="C134" s="445">
        <v>2158.7336392000002</v>
      </c>
      <c r="D134" s="738">
        <v>139.48412977000001</v>
      </c>
      <c r="E134" s="742">
        <f t="shared" si="6"/>
        <v>6.840005146649375E-2</v>
      </c>
      <c r="F134" s="739">
        <f t="shared" si="6"/>
        <v>2.8463750932814058E-2</v>
      </c>
      <c r="H134" s="53"/>
    </row>
    <row r="135" spans="2:8" x14ac:dyDescent="0.25">
      <c r="B135" s="77" t="s">
        <v>1116</v>
      </c>
      <c r="C135" s="445">
        <v>2205.1706263000001</v>
      </c>
      <c r="D135" s="738">
        <v>140.67725741999999</v>
      </c>
      <c r="E135" s="742">
        <f t="shared" ref="E135:F137" si="7">+C135/C131-1</f>
        <v>6.0871935681001466E-2</v>
      </c>
      <c r="F135" s="739">
        <f t="shared" si="7"/>
        <v>2.2511128115678458E-2</v>
      </c>
      <c r="H135" s="53"/>
    </row>
    <row r="136" spans="2:8" x14ac:dyDescent="0.25">
      <c r="B136" s="77" t="s">
        <v>1122</v>
      </c>
      <c r="C136" s="445">
        <v>2150.7458405000002</v>
      </c>
      <c r="D136" s="738">
        <v>136.59222061</v>
      </c>
      <c r="E136" s="742">
        <f t="shared" si="7"/>
        <v>1.7353586869059967E-2</v>
      </c>
      <c r="F136" s="739">
        <f t="shared" si="7"/>
        <v>-1.1490438669845671E-2</v>
      </c>
      <c r="H136" s="53"/>
    </row>
    <row r="137" spans="2:8" x14ac:dyDescent="0.25">
      <c r="B137" s="77" t="s">
        <v>1129</v>
      </c>
      <c r="C137" s="445">
        <v>2192.1666002000002</v>
      </c>
      <c r="D137" s="738">
        <v>139.68275912999999</v>
      </c>
      <c r="E137" s="742">
        <f t="shared" si="7"/>
        <v>1.3300029596156726E-2</v>
      </c>
      <c r="F137" s="739">
        <f t="shared" si="7"/>
        <v>-5.8045816282499274E-3</v>
      </c>
      <c r="H137" s="53"/>
    </row>
    <row r="138" spans="2:8" x14ac:dyDescent="0.25">
      <c r="B138" s="77" t="s">
        <v>1136</v>
      </c>
      <c r="C138" s="445">
        <v>2218.2349405999998</v>
      </c>
      <c r="D138" s="738">
        <v>141.00788445000001</v>
      </c>
      <c r="E138" s="742">
        <f t="shared" ref="E138:E139" si="8">+C138/C134-1</f>
        <v>2.7563058415140951E-2</v>
      </c>
      <c r="F138" s="739">
        <f t="shared" ref="F138:F139" si="9">+D138/D134-1</f>
        <v>1.0924215410832439E-2</v>
      </c>
      <c r="H138" s="53"/>
    </row>
    <row r="139" spans="2:8" ht="14.25" thickBot="1" x14ac:dyDescent="0.3">
      <c r="B139" s="83" t="s">
        <v>1145</v>
      </c>
      <c r="C139" s="605">
        <v>2234.7082581999998</v>
      </c>
      <c r="D139" s="606">
        <v>140.36570015999999</v>
      </c>
      <c r="E139" s="743">
        <f t="shared" si="8"/>
        <v>1.3394714924876538E-2</v>
      </c>
      <c r="F139" s="740">
        <f t="shared" si="9"/>
        <v>-2.2146952941357601E-3</v>
      </c>
      <c r="G139" s="58"/>
      <c r="H139" s="53"/>
    </row>
    <row r="140" spans="2:8" ht="14.25" x14ac:dyDescent="0.3">
      <c r="B140" s="18" t="s">
        <v>487</v>
      </c>
      <c r="G140" s="58"/>
      <c r="H140" s="53"/>
    </row>
    <row r="141" spans="2:8" ht="14.25" x14ac:dyDescent="0.3">
      <c r="B141" s="19" t="str">
        <f>'PIB construcción 1'!B191</f>
        <v>Consultado por última vez el 23 de julio de 2021</v>
      </c>
    </row>
  </sheetData>
  <mergeCells count="3">
    <mergeCell ref="C5:D5"/>
    <mergeCell ref="B5:B6"/>
    <mergeCell ref="E5:F5"/>
  </mergeCells>
  <phoneticPr fontId="0" type="noConversion"/>
  <hyperlinks>
    <hyperlink ref="B2" location="CONTENIDO!A1" display="INDICE"/>
  </hyperlinks>
  <pageMargins left="0.7" right="0.7" top="0.75" bottom="0.75" header="0.3" footer="0.3"/>
  <pageSetup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7030A0"/>
  </sheetPr>
  <dimension ref="B1:L238"/>
  <sheetViews>
    <sheetView workbookViewId="0">
      <pane xSplit="2" ySplit="6" topLeftCell="C233" activePane="bottomRight" state="frozenSplit"/>
      <selection activeCell="G96" sqref="G96"/>
      <selection pane="topRight" activeCell="G96" sqref="G96"/>
      <selection pane="bottomLeft" activeCell="G96" sqref="G96"/>
      <selection pane="bottomRight" activeCell="C242" sqref="C242"/>
    </sheetView>
  </sheetViews>
  <sheetFormatPr baseColWidth="10" defaultRowHeight="13.5" x14ac:dyDescent="0.2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70" customFormat="1" ht="15" x14ac:dyDescent="0.25"/>
    <row r="2" spans="2:10" ht="15" x14ac:dyDescent="0.25">
      <c r="B2" s="670" t="s">
        <v>1029</v>
      </c>
    </row>
    <row r="3" spans="2:10" x14ac:dyDescent="0.25">
      <c r="B3" s="1" t="s">
        <v>252</v>
      </c>
    </row>
    <row r="4" spans="2:10" ht="14.25" thickBot="1" x14ac:dyDescent="0.3">
      <c r="B4" s="1"/>
    </row>
    <row r="5" spans="2:10" ht="14.25" thickBot="1" x14ac:dyDescent="0.3">
      <c r="B5" s="1168"/>
      <c r="C5" s="1164" t="s">
        <v>176</v>
      </c>
      <c r="D5" s="1165"/>
      <c r="E5" s="1165"/>
      <c r="F5" s="1166"/>
      <c r="G5" s="1167" t="s">
        <v>189</v>
      </c>
      <c r="H5" s="1165"/>
      <c r="I5" s="1165"/>
      <c r="J5" s="1166"/>
    </row>
    <row r="6" spans="2:10" ht="14.25" thickBot="1" x14ac:dyDescent="0.3">
      <c r="B6" s="1169"/>
      <c r="C6" s="723" t="s">
        <v>185</v>
      </c>
      <c r="D6" s="722" t="s">
        <v>186</v>
      </c>
      <c r="E6" s="722" t="s">
        <v>187</v>
      </c>
      <c r="F6" s="722" t="s">
        <v>188</v>
      </c>
      <c r="G6" s="722" t="s">
        <v>185</v>
      </c>
      <c r="H6" s="722" t="s">
        <v>186</v>
      </c>
      <c r="I6" s="722" t="s">
        <v>187</v>
      </c>
      <c r="J6" s="722" t="s">
        <v>188</v>
      </c>
    </row>
    <row r="7" spans="2:10" x14ac:dyDescent="0.25">
      <c r="B7" s="308">
        <v>37377</v>
      </c>
      <c r="C7" s="704">
        <v>0</v>
      </c>
      <c r="D7" s="704">
        <v>7653.8896299999997</v>
      </c>
      <c r="E7" s="704">
        <v>0</v>
      </c>
      <c r="F7" s="704">
        <v>19366.937999999998</v>
      </c>
      <c r="G7" s="704">
        <v>2446.0991500000005</v>
      </c>
      <c r="H7" s="704">
        <v>45353.761780000001</v>
      </c>
      <c r="I7" s="704">
        <v>57.407859999999999</v>
      </c>
      <c r="J7" s="33">
        <v>23840.368079999997</v>
      </c>
    </row>
    <row r="8" spans="2:10" x14ac:dyDescent="0.25">
      <c r="B8" s="122">
        <v>37408</v>
      </c>
      <c r="C8" s="704">
        <v>0</v>
      </c>
      <c r="D8" s="704">
        <v>5491.9117200000001</v>
      </c>
      <c r="E8" s="704">
        <v>0</v>
      </c>
      <c r="F8" s="704">
        <v>12356.812</v>
      </c>
      <c r="G8" s="704">
        <v>1384.4720199999999</v>
      </c>
      <c r="H8" s="704">
        <v>34162.169849999998</v>
      </c>
      <c r="I8" s="704">
        <v>10</v>
      </c>
      <c r="J8" s="33">
        <v>19783.632960000003</v>
      </c>
    </row>
    <row r="9" spans="2:10" x14ac:dyDescent="0.25">
      <c r="B9" s="122">
        <v>37438</v>
      </c>
      <c r="C9" s="704">
        <v>105</v>
      </c>
      <c r="D9" s="704">
        <v>5223.0950000000003</v>
      </c>
      <c r="E9" s="704">
        <v>90</v>
      </c>
      <c r="F9" s="704">
        <v>19976.580000000002</v>
      </c>
      <c r="G9" s="704">
        <v>1712.2809999999999</v>
      </c>
      <c r="H9" s="704">
        <v>42029.428999999996</v>
      </c>
      <c r="I9" s="704">
        <v>30.8</v>
      </c>
      <c r="J9" s="33">
        <v>26483.608</v>
      </c>
    </row>
    <row r="10" spans="2:10" x14ac:dyDescent="0.25">
      <c r="B10" s="122">
        <v>37469</v>
      </c>
      <c r="C10" s="704">
        <v>5</v>
      </c>
      <c r="D10" s="704">
        <v>7189.1160199999995</v>
      </c>
      <c r="E10" s="704">
        <v>183</v>
      </c>
      <c r="F10" s="704">
        <v>23900.804</v>
      </c>
      <c r="G10" s="704">
        <v>1569.3604700000001</v>
      </c>
      <c r="H10" s="704">
        <v>42981.366139999998</v>
      </c>
      <c r="I10" s="704">
        <v>95.8</v>
      </c>
      <c r="J10" s="33">
        <v>25897.165689999998</v>
      </c>
    </row>
    <row r="11" spans="2:10" x14ac:dyDescent="0.25">
      <c r="B11" s="122">
        <v>37500</v>
      </c>
      <c r="C11" s="704">
        <v>5</v>
      </c>
      <c r="D11" s="704">
        <v>7194.9593700000005</v>
      </c>
      <c r="E11" s="704">
        <v>40</v>
      </c>
      <c r="F11" s="704">
        <v>18417.37873</v>
      </c>
      <c r="G11" s="704">
        <v>597.41406999999992</v>
      </c>
      <c r="H11" s="704">
        <v>29329.409370000001</v>
      </c>
      <c r="I11" s="704">
        <v>164.2</v>
      </c>
      <c r="J11" s="33">
        <v>27447.608789999998</v>
      </c>
    </row>
    <row r="12" spans="2:10" x14ac:dyDescent="0.25">
      <c r="B12" s="122">
        <v>37530</v>
      </c>
      <c r="C12" s="704">
        <v>112.5</v>
      </c>
      <c r="D12" s="704">
        <v>10136.120989999999</v>
      </c>
      <c r="E12" s="704">
        <v>121</v>
      </c>
      <c r="F12" s="704">
        <v>14096.486339999999</v>
      </c>
      <c r="G12" s="704">
        <v>670.41726000000006</v>
      </c>
      <c r="H12" s="704">
        <v>32031.322940000002</v>
      </c>
      <c r="I12" s="704">
        <v>16</v>
      </c>
      <c r="J12" s="33">
        <v>26002.519820000001</v>
      </c>
    </row>
    <row r="13" spans="2:10" x14ac:dyDescent="0.25">
      <c r="B13" s="122">
        <v>37561</v>
      </c>
      <c r="C13" s="704">
        <v>0</v>
      </c>
      <c r="D13" s="704">
        <v>12688.025019999999</v>
      </c>
      <c r="E13" s="704">
        <v>0</v>
      </c>
      <c r="F13" s="704">
        <v>25578.223009999998</v>
      </c>
      <c r="G13" s="704">
        <v>1340.5999399999998</v>
      </c>
      <c r="H13" s="704">
        <v>40449.208859999999</v>
      </c>
      <c r="I13" s="704">
        <v>61.25</v>
      </c>
      <c r="J13" s="33">
        <v>35276.051450000006</v>
      </c>
    </row>
    <row r="14" spans="2:10" x14ac:dyDescent="0.25">
      <c r="B14" s="122">
        <v>37591</v>
      </c>
      <c r="C14" s="704">
        <v>0</v>
      </c>
      <c r="D14" s="704">
        <v>12568.77202</v>
      </c>
      <c r="E14" s="704">
        <v>0</v>
      </c>
      <c r="F14" s="704">
        <v>17099.68461</v>
      </c>
      <c r="G14" s="704">
        <v>1275.42238</v>
      </c>
      <c r="H14" s="704">
        <v>36827.638060000005</v>
      </c>
      <c r="I14" s="704">
        <v>67.7</v>
      </c>
      <c r="J14" s="33">
        <v>31168.278149999998</v>
      </c>
    </row>
    <row r="15" spans="2:10" x14ac:dyDescent="0.25">
      <c r="B15" s="122">
        <v>37622</v>
      </c>
      <c r="C15" s="704">
        <v>5</v>
      </c>
      <c r="D15" s="704">
        <v>6493.4530100000002</v>
      </c>
      <c r="E15" s="704">
        <v>0</v>
      </c>
      <c r="F15" s="704">
        <v>11319.450349999999</v>
      </c>
      <c r="G15" s="704">
        <v>1410.0161599999999</v>
      </c>
      <c r="H15" s="704">
        <v>37138.973109999999</v>
      </c>
      <c r="I15" s="704">
        <v>49</v>
      </c>
      <c r="J15" s="33">
        <v>36719.010009999998</v>
      </c>
    </row>
    <row r="16" spans="2:10" x14ac:dyDescent="0.25">
      <c r="B16" s="122">
        <v>37653</v>
      </c>
      <c r="C16" s="704">
        <v>0</v>
      </c>
      <c r="D16" s="704">
        <v>10325.91323</v>
      </c>
      <c r="E16" s="704">
        <v>0</v>
      </c>
      <c r="F16" s="704">
        <v>20358.319049999998</v>
      </c>
      <c r="G16" s="704">
        <v>1199.4655</v>
      </c>
      <c r="H16" s="704">
        <v>30754.555560000001</v>
      </c>
      <c r="I16" s="704">
        <v>0</v>
      </c>
      <c r="J16" s="33">
        <v>34323.659140000003</v>
      </c>
    </row>
    <row r="17" spans="2:10" x14ac:dyDescent="0.25">
      <c r="B17" s="122">
        <v>37681</v>
      </c>
      <c r="C17" s="704">
        <v>5.4756</v>
      </c>
      <c r="D17" s="704">
        <v>14809.457390000001</v>
      </c>
      <c r="E17" s="704">
        <v>0</v>
      </c>
      <c r="F17" s="704">
        <v>14752.750259999999</v>
      </c>
      <c r="G17" s="704">
        <v>1142.6025</v>
      </c>
      <c r="H17" s="704">
        <v>27860.586090000001</v>
      </c>
      <c r="I17" s="704">
        <v>149.4</v>
      </c>
      <c r="J17" s="33">
        <v>31512.419829999999</v>
      </c>
    </row>
    <row r="18" spans="2:10" x14ac:dyDescent="0.25">
      <c r="B18" s="122">
        <v>37712</v>
      </c>
      <c r="C18" s="704">
        <v>0</v>
      </c>
      <c r="D18" s="704">
        <v>13295.1113</v>
      </c>
      <c r="E18" s="704">
        <v>0</v>
      </c>
      <c r="F18" s="704">
        <v>16128.97589</v>
      </c>
      <c r="G18" s="704">
        <v>923.40731000000005</v>
      </c>
      <c r="H18" s="704">
        <v>31310.691130000003</v>
      </c>
      <c r="I18" s="704">
        <v>56.65</v>
      </c>
      <c r="J18" s="33">
        <v>27847.578239999999</v>
      </c>
    </row>
    <row r="19" spans="2:10" x14ac:dyDescent="0.25">
      <c r="B19" s="122">
        <v>37742</v>
      </c>
      <c r="C19" s="704">
        <v>0</v>
      </c>
      <c r="D19" s="704">
        <v>20842.070449999999</v>
      </c>
      <c r="E19" s="704">
        <v>0</v>
      </c>
      <c r="F19" s="704">
        <v>24445.605680000001</v>
      </c>
      <c r="G19" s="704">
        <v>1564.68957</v>
      </c>
      <c r="H19" s="704">
        <v>49348.989330000004</v>
      </c>
      <c r="I19" s="704">
        <v>53.4</v>
      </c>
      <c r="J19" s="33">
        <v>42131.407100000004</v>
      </c>
    </row>
    <row r="20" spans="2:10" x14ac:dyDescent="0.25">
      <c r="B20" s="122">
        <v>37773</v>
      </c>
      <c r="C20" s="704">
        <v>0</v>
      </c>
      <c r="D20" s="704">
        <v>13446.925060000001</v>
      </c>
      <c r="E20" s="704">
        <v>0</v>
      </c>
      <c r="F20" s="704">
        <v>16346.638280000001</v>
      </c>
      <c r="G20" s="704">
        <v>1410.65651</v>
      </c>
      <c r="H20" s="704">
        <v>39739.134439999994</v>
      </c>
      <c r="I20" s="704">
        <v>53.5</v>
      </c>
      <c r="J20" s="33">
        <v>28918.635869999998</v>
      </c>
    </row>
    <row r="21" spans="2:10" x14ac:dyDescent="0.25">
      <c r="B21" s="122">
        <v>37803</v>
      </c>
      <c r="C21" s="704">
        <v>2.7378</v>
      </c>
      <c r="D21" s="704">
        <v>18436.930270000001</v>
      </c>
      <c r="E21" s="704">
        <v>0</v>
      </c>
      <c r="F21" s="704">
        <v>21870.327920000003</v>
      </c>
      <c r="G21" s="704">
        <v>2796.2680700000001</v>
      </c>
      <c r="H21" s="704">
        <v>47686.748039999999</v>
      </c>
      <c r="I21" s="704">
        <v>97.9</v>
      </c>
      <c r="J21" s="33">
        <v>38708.814780000001</v>
      </c>
    </row>
    <row r="22" spans="2:10" x14ac:dyDescent="0.25">
      <c r="B22" s="122">
        <v>37834</v>
      </c>
      <c r="C22" s="704">
        <v>0</v>
      </c>
      <c r="D22" s="704">
        <v>22639.2307</v>
      </c>
      <c r="E22" s="704">
        <v>0</v>
      </c>
      <c r="F22" s="704">
        <v>11597.191999999999</v>
      </c>
      <c r="G22" s="704">
        <v>3068.6904599999998</v>
      </c>
      <c r="H22" s="704">
        <v>38650.077380000002</v>
      </c>
      <c r="I22" s="704">
        <v>35.700000000000003</v>
      </c>
      <c r="J22" s="33">
        <v>29073.905280000003</v>
      </c>
    </row>
    <row r="23" spans="2:10" x14ac:dyDescent="0.25">
      <c r="B23" s="122">
        <v>37865</v>
      </c>
      <c r="C23" s="704">
        <v>0</v>
      </c>
      <c r="D23" s="704">
        <v>18221.739079999999</v>
      </c>
      <c r="E23" s="704">
        <v>0</v>
      </c>
      <c r="F23" s="704">
        <v>11115.486000000001</v>
      </c>
      <c r="G23" s="704">
        <v>5614.9422199999999</v>
      </c>
      <c r="H23" s="704">
        <v>38167.664530000002</v>
      </c>
      <c r="I23" s="704">
        <v>186.35</v>
      </c>
      <c r="J23" s="33">
        <v>31171.786900000003</v>
      </c>
    </row>
    <row r="24" spans="2:10" x14ac:dyDescent="0.25">
      <c r="B24" s="122">
        <v>37895</v>
      </c>
      <c r="C24" s="704">
        <v>0</v>
      </c>
      <c r="D24" s="704">
        <v>32767.508000000002</v>
      </c>
      <c r="E24" s="704">
        <v>0</v>
      </c>
      <c r="F24" s="704">
        <v>20125.677</v>
      </c>
      <c r="G24" s="704">
        <v>9013.3209999999999</v>
      </c>
      <c r="H24" s="704">
        <v>47475.748</v>
      </c>
      <c r="I24" s="704">
        <v>60.845999999999997</v>
      </c>
      <c r="J24" s="33">
        <v>35385.201999999997</v>
      </c>
    </row>
    <row r="25" spans="2:10" x14ac:dyDescent="0.25">
      <c r="B25" s="122">
        <v>37926</v>
      </c>
      <c r="C25" s="704">
        <v>0</v>
      </c>
      <c r="D25" s="704">
        <v>18293.054</v>
      </c>
      <c r="E25" s="704">
        <v>0</v>
      </c>
      <c r="F25" s="704">
        <v>14039.239</v>
      </c>
      <c r="G25" s="704">
        <v>6584.2030000000004</v>
      </c>
      <c r="H25" s="704">
        <v>41288.076000000001</v>
      </c>
      <c r="I25" s="704">
        <v>334.30599999999998</v>
      </c>
      <c r="J25" s="33">
        <v>29071.069</v>
      </c>
    </row>
    <row r="26" spans="2:10" x14ac:dyDescent="0.25">
      <c r="B26" s="122">
        <v>37956</v>
      </c>
      <c r="C26" s="704">
        <v>0</v>
      </c>
      <c r="D26" s="704">
        <v>34804.036999999997</v>
      </c>
      <c r="E26" s="704">
        <v>0</v>
      </c>
      <c r="F26" s="704">
        <v>17247.839</v>
      </c>
      <c r="G26" s="704">
        <v>8010.2870000000003</v>
      </c>
      <c r="H26" s="704">
        <v>52438.724999999999</v>
      </c>
      <c r="I26" s="704">
        <v>71.900000000000006</v>
      </c>
      <c r="J26" s="33">
        <v>31474.006000000001</v>
      </c>
    </row>
    <row r="27" spans="2:10" x14ac:dyDescent="0.25">
      <c r="B27" s="122">
        <v>37987</v>
      </c>
      <c r="C27" s="704">
        <v>0</v>
      </c>
      <c r="D27" s="704">
        <v>16305.016</v>
      </c>
      <c r="E27" s="704">
        <v>0</v>
      </c>
      <c r="F27" s="704">
        <v>15128.249</v>
      </c>
      <c r="G27" s="704">
        <v>5900.7849999999999</v>
      </c>
      <c r="H27" s="704">
        <v>42839.894999999997</v>
      </c>
      <c r="I27" s="704">
        <v>167.65</v>
      </c>
      <c r="J27" s="33">
        <v>27831.642</v>
      </c>
    </row>
    <row r="28" spans="2:10" x14ac:dyDescent="0.25">
      <c r="B28" s="122">
        <v>38018</v>
      </c>
      <c r="C28" s="704">
        <v>0</v>
      </c>
      <c r="D28" s="704">
        <v>27223.079600000001</v>
      </c>
      <c r="E28" s="704">
        <v>0</v>
      </c>
      <c r="F28" s="704">
        <v>11937.182849999999</v>
      </c>
      <c r="G28" s="704">
        <v>7269.7942800000001</v>
      </c>
      <c r="H28" s="704">
        <v>47386.464159999996</v>
      </c>
      <c r="I28" s="704">
        <v>59.05</v>
      </c>
      <c r="J28" s="33">
        <v>37107.134960000003</v>
      </c>
    </row>
    <row r="29" spans="2:10" x14ac:dyDescent="0.25">
      <c r="B29" s="122">
        <v>38047</v>
      </c>
      <c r="C29" s="704">
        <v>40</v>
      </c>
      <c r="D29" s="704">
        <v>30812.235000000001</v>
      </c>
      <c r="E29" s="704">
        <v>0</v>
      </c>
      <c r="F29" s="704">
        <v>14206.959000000001</v>
      </c>
      <c r="G29" s="704">
        <v>9850.8169999999991</v>
      </c>
      <c r="H29" s="704">
        <v>56077.985999999997</v>
      </c>
      <c r="I29" s="704">
        <v>1302.607</v>
      </c>
      <c r="J29" s="33">
        <v>36903.010999999999</v>
      </c>
    </row>
    <row r="30" spans="2:10" x14ac:dyDescent="0.25">
      <c r="B30" s="122">
        <v>38078</v>
      </c>
      <c r="C30" s="704">
        <v>0</v>
      </c>
      <c r="D30" s="704">
        <v>28698.920999999998</v>
      </c>
      <c r="E30" s="704">
        <v>0</v>
      </c>
      <c r="F30" s="704">
        <v>12669.084000000001</v>
      </c>
      <c r="G30" s="704">
        <v>6898.4030000000002</v>
      </c>
      <c r="H30" s="704">
        <v>45516.381999999998</v>
      </c>
      <c r="I30" s="704">
        <v>760.24599999999998</v>
      </c>
      <c r="J30" s="33">
        <v>25721.397000000001</v>
      </c>
    </row>
    <row r="31" spans="2:10" x14ac:dyDescent="0.25">
      <c r="B31" s="122">
        <v>38108</v>
      </c>
      <c r="C31" s="704">
        <v>0</v>
      </c>
      <c r="D31" s="704">
        <v>27799.266</v>
      </c>
      <c r="E31" s="704">
        <v>0</v>
      </c>
      <c r="F31" s="704">
        <v>13635.493</v>
      </c>
      <c r="G31" s="704">
        <v>7914.9629999999997</v>
      </c>
      <c r="H31" s="704">
        <v>42991.178</v>
      </c>
      <c r="I31" s="704">
        <v>1763.787</v>
      </c>
      <c r="J31" s="33">
        <v>26231.136999999999</v>
      </c>
    </row>
    <row r="32" spans="2:10" x14ac:dyDescent="0.25">
      <c r="B32" s="122">
        <v>38139</v>
      </c>
      <c r="C32" s="704">
        <v>0</v>
      </c>
      <c r="D32" s="704">
        <v>39478.777999999998</v>
      </c>
      <c r="E32" s="704">
        <v>0</v>
      </c>
      <c r="F32" s="704">
        <v>11571.86</v>
      </c>
      <c r="G32" s="704">
        <v>13254.305</v>
      </c>
      <c r="H32" s="704">
        <v>60715.201999999997</v>
      </c>
      <c r="I32" s="704">
        <v>2567.116</v>
      </c>
      <c r="J32" s="33">
        <v>40697.296999999999</v>
      </c>
    </row>
    <row r="33" spans="2:10" x14ac:dyDescent="0.25">
      <c r="B33" s="122">
        <v>38169</v>
      </c>
      <c r="C33" s="704">
        <v>0</v>
      </c>
      <c r="D33" s="704">
        <v>28675.454000000002</v>
      </c>
      <c r="E33" s="704">
        <v>0</v>
      </c>
      <c r="F33" s="704">
        <v>13446.7</v>
      </c>
      <c r="G33" s="704">
        <v>10884.601000000001</v>
      </c>
      <c r="H33" s="704">
        <v>48335.605000000003</v>
      </c>
      <c r="I33" s="704">
        <v>1305.3230000000001</v>
      </c>
      <c r="J33" s="33">
        <v>25166.420999999998</v>
      </c>
    </row>
    <row r="34" spans="2:10" x14ac:dyDescent="0.25">
      <c r="B34" s="122">
        <v>38200</v>
      </c>
      <c r="C34" s="704">
        <v>0</v>
      </c>
      <c r="D34" s="704">
        <v>29170.984</v>
      </c>
      <c r="E34" s="704">
        <v>0</v>
      </c>
      <c r="F34" s="704">
        <v>11232.45</v>
      </c>
      <c r="G34" s="704">
        <v>8922.4590000000007</v>
      </c>
      <c r="H34" s="704">
        <v>50222.584000000003</v>
      </c>
      <c r="I34" s="704">
        <v>526.58100000000002</v>
      </c>
      <c r="J34" s="33">
        <v>30199.002</v>
      </c>
    </row>
    <row r="35" spans="2:10" x14ac:dyDescent="0.25">
      <c r="B35" s="122">
        <v>38231</v>
      </c>
      <c r="C35" s="704">
        <v>0</v>
      </c>
      <c r="D35" s="704">
        <v>37370.779000000002</v>
      </c>
      <c r="E35" s="704">
        <v>0</v>
      </c>
      <c r="F35" s="704">
        <v>17319.601999999999</v>
      </c>
      <c r="G35" s="704">
        <v>22015.562999999998</v>
      </c>
      <c r="H35" s="704">
        <v>71970.391000000003</v>
      </c>
      <c r="I35" s="704">
        <v>1194.663</v>
      </c>
      <c r="J35" s="33">
        <v>47103.754000000001</v>
      </c>
    </row>
    <row r="36" spans="2:10" x14ac:dyDescent="0.25">
      <c r="B36" s="122">
        <v>38261</v>
      </c>
      <c r="C36" s="704">
        <v>0</v>
      </c>
      <c r="D36" s="704">
        <v>31030.157999999999</v>
      </c>
      <c r="E36" s="704">
        <v>0</v>
      </c>
      <c r="F36" s="704">
        <v>16805.066999999999</v>
      </c>
      <c r="G36" s="704">
        <v>16255.746999999999</v>
      </c>
      <c r="H36" s="704">
        <v>50720.266000000003</v>
      </c>
      <c r="I36" s="704">
        <v>658.3</v>
      </c>
      <c r="J36" s="33">
        <v>31645.865000000002</v>
      </c>
    </row>
    <row r="37" spans="2:10" x14ac:dyDescent="0.25">
      <c r="B37" s="122">
        <v>38292</v>
      </c>
      <c r="C37" s="704">
        <v>0</v>
      </c>
      <c r="D37" s="704">
        <v>28409.701000000001</v>
      </c>
      <c r="E37" s="704">
        <v>0</v>
      </c>
      <c r="F37" s="704">
        <v>13995.47</v>
      </c>
      <c r="G37" s="704">
        <v>15831.723</v>
      </c>
      <c r="H37" s="704">
        <v>43521.184000000001</v>
      </c>
      <c r="I37" s="704">
        <v>1035.046</v>
      </c>
      <c r="J37" s="33">
        <v>28553.364000000001</v>
      </c>
    </row>
    <row r="38" spans="2:10" x14ac:dyDescent="0.25">
      <c r="B38" s="122">
        <v>38322</v>
      </c>
      <c r="C38" s="704">
        <v>0</v>
      </c>
      <c r="D38" s="704">
        <v>41360.048000000003</v>
      </c>
      <c r="E38" s="704">
        <v>0</v>
      </c>
      <c r="F38" s="704">
        <v>22974.629000000001</v>
      </c>
      <c r="G38" s="704">
        <v>27314.239000000001</v>
      </c>
      <c r="H38" s="704">
        <v>72522.698000000004</v>
      </c>
      <c r="I38" s="704">
        <v>1276.202</v>
      </c>
      <c r="J38" s="33">
        <v>46020.578999999998</v>
      </c>
    </row>
    <row r="39" spans="2:10" x14ac:dyDescent="0.25">
      <c r="B39" s="122">
        <v>38353</v>
      </c>
      <c r="C39" s="704">
        <v>0</v>
      </c>
      <c r="D39" s="704">
        <v>26556.322</v>
      </c>
      <c r="E39" s="704">
        <v>0</v>
      </c>
      <c r="F39" s="704">
        <v>11464.161</v>
      </c>
      <c r="G39" s="704">
        <v>17525.435000000001</v>
      </c>
      <c r="H39" s="704">
        <v>50791.595000000001</v>
      </c>
      <c r="I39" s="704">
        <v>785.88599999999997</v>
      </c>
      <c r="J39" s="33">
        <v>30186.143</v>
      </c>
    </row>
    <row r="40" spans="2:10" x14ac:dyDescent="0.25">
      <c r="B40" s="122">
        <v>38384</v>
      </c>
      <c r="C40" s="704">
        <v>0</v>
      </c>
      <c r="D40" s="704">
        <v>23978.386999999999</v>
      </c>
      <c r="E40" s="704">
        <v>0</v>
      </c>
      <c r="F40" s="704">
        <v>16722.003000000001</v>
      </c>
      <c r="G40" s="704">
        <v>21526.312000000002</v>
      </c>
      <c r="H40" s="704">
        <v>51021.144999999997</v>
      </c>
      <c r="I40" s="704">
        <v>549.20299999999997</v>
      </c>
      <c r="J40" s="33">
        <v>35035.385000000002</v>
      </c>
    </row>
    <row r="41" spans="2:10" x14ac:dyDescent="0.25">
      <c r="B41" s="122">
        <v>38412</v>
      </c>
      <c r="C41" s="704">
        <v>0</v>
      </c>
      <c r="D41" s="704">
        <v>32920.355000000003</v>
      </c>
      <c r="E41" s="704">
        <v>0</v>
      </c>
      <c r="F41" s="704">
        <v>17428.846000000001</v>
      </c>
      <c r="G41" s="704">
        <v>31407.295999999998</v>
      </c>
      <c r="H41" s="704">
        <v>54899.862999999998</v>
      </c>
      <c r="I41" s="704">
        <v>884.20600000000002</v>
      </c>
      <c r="J41" s="33">
        <v>36728.868000000002</v>
      </c>
    </row>
    <row r="42" spans="2:10" x14ac:dyDescent="0.25">
      <c r="B42" s="122">
        <v>38443</v>
      </c>
      <c r="C42" s="704">
        <v>0</v>
      </c>
      <c r="D42" s="704">
        <v>25422.493999999999</v>
      </c>
      <c r="E42" s="704">
        <v>0</v>
      </c>
      <c r="F42" s="704">
        <v>17286.84</v>
      </c>
      <c r="G42" s="704">
        <v>26455.166000000001</v>
      </c>
      <c r="H42" s="704">
        <v>48183.555999999997</v>
      </c>
      <c r="I42" s="704">
        <v>877.43</v>
      </c>
      <c r="J42" s="33">
        <v>34125.161999999997</v>
      </c>
    </row>
    <row r="43" spans="2:10" x14ac:dyDescent="0.25">
      <c r="B43" s="122">
        <v>38473</v>
      </c>
      <c r="C43" s="704">
        <v>0</v>
      </c>
      <c r="D43" s="704">
        <v>22967.012999999999</v>
      </c>
      <c r="E43" s="704">
        <v>0</v>
      </c>
      <c r="F43" s="704">
        <v>14084.232</v>
      </c>
      <c r="G43" s="704">
        <v>23410.661</v>
      </c>
      <c r="H43" s="704">
        <v>39226.629999999997</v>
      </c>
      <c r="I43" s="704">
        <v>109.55</v>
      </c>
      <c r="J43" s="33">
        <v>32439.973000000002</v>
      </c>
    </row>
    <row r="44" spans="2:10" x14ac:dyDescent="0.25">
      <c r="B44" s="122">
        <v>38504</v>
      </c>
      <c r="C44" s="704">
        <v>0</v>
      </c>
      <c r="D44" s="704">
        <v>40241.053999999996</v>
      </c>
      <c r="E44" s="704">
        <v>0</v>
      </c>
      <c r="F44" s="704">
        <v>19425.901000000002</v>
      </c>
      <c r="G44" s="704">
        <v>37393.822999999997</v>
      </c>
      <c r="H44" s="704">
        <v>57287.275999999998</v>
      </c>
      <c r="I44" s="704">
        <v>30.24</v>
      </c>
      <c r="J44" s="33">
        <v>45257.322</v>
      </c>
    </row>
    <row r="45" spans="2:10" x14ac:dyDescent="0.25">
      <c r="B45" s="122">
        <v>38534</v>
      </c>
      <c r="C45" s="704">
        <v>0</v>
      </c>
      <c r="D45" s="704">
        <v>35591.455999999998</v>
      </c>
      <c r="E45" s="704">
        <v>0</v>
      </c>
      <c r="F45" s="704">
        <v>10401.882</v>
      </c>
      <c r="G45" s="704">
        <v>30159.066999999999</v>
      </c>
      <c r="H45" s="704">
        <v>47782.46</v>
      </c>
      <c r="I45" s="704">
        <v>115.85</v>
      </c>
      <c r="J45" s="33">
        <v>30097.416000000001</v>
      </c>
    </row>
    <row r="46" spans="2:10" x14ac:dyDescent="0.25">
      <c r="B46" s="122">
        <v>38565</v>
      </c>
      <c r="C46" s="704">
        <v>0</v>
      </c>
      <c r="D46" s="704">
        <v>38661.093999999997</v>
      </c>
      <c r="E46" s="704">
        <v>0</v>
      </c>
      <c r="F46" s="704">
        <v>14482.51</v>
      </c>
      <c r="G46" s="704">
        <v>43975.811000000002</v>
      </c>
      <c r="H46" s="704">
        <v>58259.775999999998</v>
      </c>
      <c r="I46" s="704">
        <v>100.35</v>
      </c>
      <c r="J46" s="33">
        <v>37239.105000000003</v>
      </c>
    </row>
    <row r="47" spans="2:10" x14ac:dyDescent="0.25">
      <c r="B47" s="122">
        <v>38596</v>
      </c>
      <c r="C47" s="704">
        <v>0</v>
      </c>
      <c r="D47" s="704">
        <v>37190.512000000002</v>
      </c>
      <c r="E47" s="704">
        <v>0</v>
      </c>
      <c r="F47" s="704">
        <v>13643.584999999999</v>
      </c>
      <c r="G47" s="704">
        <v>38933.940999999999</v>
      </c>
      <c r="H47" s="704">
        <v>44268.555999999997</v>
      </c>
      <c r="I47" s="704">
        <v>433.26900000000001</v>
      </c>
      <c r="J47" s="33">
        <v>31714.039000000001</v>
      </c>
    </row>
    <row r="48" spans="2:10" x14ac:dyDescent="0.25">
      <c r="B48" s="122">
        <v>38626</v>
      </c>
      <c r="C48" s="704">
        <v>0</v>
      </c>
      <c r="D48" s="704">
        <v>29356.377</v>
      </c>
      <c r="E48" s="704">
        <v>0</v>
      </c>
      <c r="F48" s="704">
        <v>13118.1</v>
      </c>
      <c r="G48" s="704">
        <v>32658.141</v>
      </c>
      <c r="H48" s="704">
        <v>39908.230000000003</v>
      </c>
      <c r="I48" s="704">
        <v>684.23599999999999</v>
      </c>
      <c r="J48" s="33">
        <v>26109.117999999999</v>
      </c>
    </row>
    <row r="49" spans="2:10" x14ac:dyDescent="0.25">
      <c r="B49" s="122">
        <v>38657</v>
      </c>
      <c r="C49" s="704">
        <v>450</v>
      </c>
      <c r="D49" s="704">
        <v>58231.862999999998</v>
      </c>
      <c r="E49" s="704">
        <v>500</v>
      </c>
      <c r="F49" s="704">
        <v>15402.869000000001</v>
      </c>
      <c r="G49" s="704">
        <v>57044.813000000002</v>
      </c>
      <c r="H49" s="704">
        <v>57605.031999999999</v>
      </c>
      <c r="I49" s="704">
        <v>872.08299999999997</v>
      </c>
      <c r="J49" s="33">
        <v>38057.853000000003</v>
      </c>
    </row>
    <row r="50" spans="2:10" x14ac:dyDescent="0.25">
      <c r="B50" s="122">
        <v>38687</v>
      </c>
      <c r="C50" s="704">
        <v>772.5</v>
      </c>
      <c r="D50" s="704">
        <v>48086.877</v>
      </c>
      <c r="E50" s="704">
        <v>1350</v>
      </c>
      <c r="F50" s="704">
        <v>15456.571</v>
      </c>
      <c r="G50" s="704">
        <v>51080.27</v>
      </c>
      <c r="H50" s="704">
        <v>56729.260999999999</v>
      </c>
      <c r="I50" s="704">
        <v>873.53499999999997</v>
      </c>
      <c r="J50" s="33">
        <v>36692.900999999998</v>
      </c>
    </row>
    <row r="51" spans="2:10" x14ac:dyDescent="0.25">
      <c r="B51" s="122">
        <v>38718</v>
      </c>
      <c r="C51" s="704">
        <v>100</v>
      </c>
      <c r="D51" s="704">
        <v>23943.501</v>
      </c>
      <c r="E51" s="704">
        <v>160</v>
      </c>
      <c r="F51" s="704">
        <v>10082.789000000001</v>
      </c>
      <c r="G51" s="704">
        <v>32133.428</v>
      </c>
      <c r="H51" s="704">
        <v>35076.402000000002</v>
      </c>
      <c r="I51" s="704">
        <v>418.63900000000001</v>
      </c>
      <c r="J51" s="33">
        <v>25727.267</v>
      </c>
    </row>
    <row r="52" spans="2:10" x14ac:dyDescent="0.25">
      <c r="B52" s="122">
        <v>38749</v>
      </c>
      <c r="C52" s="704">
        <v>775</v>
      </c>
      <c r="D52" s="704">
        <v>35949.163</v>
      </c>
      <c r="E52" s="704">
        <v>220</v>
      </c>
      <c r="F52" s="704">
        <v>12439.841</v>
      </c>
      <c r="G52" s="704">
        <v>39245.51195</v>
      </c>
      <c r="H52" s="704">
        <v>41008.466</v>
      </c>
      <c r="I52" s="704">
        <v>887.37199999999996</v>
      </c>
      <c r="J52" s="33">
        <v>36317.923999999999</v>
      </c>
    </row>
    <row r="53" spans="2:10" x14ac:dyDescent="0.25">
      <c r="B53" s="122">
        <v>38777</v>
      </c>
      <c r="C53" s="704">
        <v>1751.5</v>
      </c>
      <c r="D53" s="704">
        <v>56417.584280000003</v>
      </c>
      <c r="E53" s="704">
        <v>2490</v>
      </c>
      <c r="F53" s="704">
        <v>15253.39127</v>
      </c>
      <c r="G53" s="704">
        <v>62774.694430000003</v>
      </c>
      <c r="H53" s="704">
        <v>45808.302099999994</v>
      </c>
      <c r="I53" s="704">
        <v>941.59550000000002</v>
      </c>
      <c r="J53" s="33">
        <v>42572.814360000004</v>
      </c>
    </row>
    <row r="54" spans="2:10" x14ac:dyDescent="0.25">
      <c r="B54" s="122">
        <v>38808</v>
      </c>
      <c r="C54" s="704">
        <v>250</v>
      </c>
      <c r="D54" s="704">
        <v>38746.911990000001</v>
      </c>
      <c r="E54" s="704">
        <v>1591.393</v>
      </c>
      <c r="F54" s="704">
        <v>10257.84527</v>
      </c>
      <c r="G54" s="704">
        <v>54010.511780000001</v>
      </c>
      <c r="H54" s="704">
        <v>33625.884239999999</v>
      </c>
      <c r="I54" s="704">
        <v>1567.5249199999998</v>
      </c>
      <c r="J54" s="33">
        <v>30909.480740000003</v>
      </c>
    </row>
    <row r="55" spans="2:10" x14ac:dyDescent="0.25">
      <c r="B55" s="122">
        <v>38838</v>
      </c>
      <c r="C55" s="704">
        <v>1775</v>
      </c>
      <c r="D55" s="704">
        <v>54326.341999999997</v>
      </c>
      <c r="E55" s="704">
        <v>1550</v>
      </c>
      <c r="F55" s="704">
        <v>15229.718999999999</v>
      </c>
      <c r="G55" s="704">
        <v>109897.208</v>
      </c>
      <c r="H55" s="704">
        <v>42095.231</v>
      </c>
      <c r="I55" s="704">
        <v>6565.0839999999998</v>
      </c>
      <c r="J55" s="33">
        <v>40792.122000000003</v>
      </c>
    </row>
    <row r="56" spans="2:10" x14ac:dyDescent="0.25">
      <c r="B56" s="122">
        <v>38869</v>
      </c>
      <c r="C56" s="704">
        <v>2106.038</v>
      </c>
      <c r="D56" s="704">
        <v>48765.517</v>
      </c>
      <c r="E56" s="704">
        <v>1310</v>
      </c>
      <c r="F56" s="704">
        <v>13573.462</v>
      </c>
      <c r="G56" s="704">
        <v>132322.37599999999</v>
      </c>
      <c r="H56" s="704">
        <v>32113.481</v>
      </c>
      <c r="I56" s="704">
        <v>17930.423999999999</v>
      </c>
      <c r="J56" s="33">
        <v>35138.050999999999</v>
      </c>
    </row>
    <row r="57" spans="2:10" x14ac:dyDescent="0.25">
      <c r="B57" s="122">
        <v>38899</v>
      </c>
      <c r="C57" s="704">
        <v>837.67</v>
      </c>
      <c r="D57" s="704">
        <v>40372.671999999999</v>
      </c>
      <c r="E57" s="704">
        <v>400</v>
      </c>
      <c r="F57" s="704">
        <v>14862.053</v>
      </c>
      <c r="G57" s="704">
        <v>139913.274</v>
      </c>
      <c r="H57" s="704">
        <v>28409.129000000001</v>
      </c>
      <c r="I57" s="704">
        <v>26835.024000000001</v>
      </c>
      <c r="J57" s="33">
        <v>31612.720000000001</v>
      </c>
    </row>
    <row r="58" spans="2:10" x14ac:dyDescent="0.25">
      <c r="B58" s="122">
        <v>38930</v>
      </c>
      <c r="C58" s="704">
        <v>5801.9979999999996</v>
      </c>
      <c r="D58" s="704">
        <v>53736.870999999999</v>
      </c>
      <c r="E58" s="704">
        <v>1180</v>
      </c>
      <c r="F58" s="704">
        <v>20606.738000000001</v>
      </c>
      <c r="G58" s="704">
        <v>215022.728</v>
      </c>
      <c r="H58" s="704">
        <v>37604.425999999999</v>
      </c>
      <c r="I58" s="704">
        <v>38909.402999999998</v>
      </c>
      <c r="J58" s="33">
        <v>37944.067999999999</v>
      </c>
    </row>
    <row r="59" spans="2:10" x14ac:dyDescent="0.25">
      <c r="B59" s="122">
        <v>38961</v>
      </c>
      <c r="C59" s="704">
        <v>3173.674</v>
      </c>
      <c r="D59" s="704">
        <v>64355.597999999998</v>
      </c>
      <c r="E59" s="704">
        <v>450</v>
      </c>
      <c r="F59" s="704">
        <v>22542.526000000002</v>
      </c>
      <c r="G59" s="704">
        <v>206824.92</v>
      </c>
      <c r="H59" s="704">
        <v>37122.565000000002</v>
      </c>
      <c r="I59" s="704">
        <v>40209.866000000002</v>
      </c>
      <c r="J59" s="33">
        <v>29038.596000000001</v>
      </c>
    </row>
    <row r="60" spans="2:10" x14ac:dyDescent="0.25">
      <c r="B60" s="122">
        <v>38991</v>
      </c>
      <c r="C60" s="704">
        <v>5738.8130000000001</v>
      </c>
      <c r="D60" s="704">
        <v>45748.06</v>
      </c>
      <c r="E60" s="704">
        <v>0</v>
      </c>
      <c r="F60" s="704">
        <v>10101.661</v>
      </c>
      <c r="G60" s="704">
        <v>177153.45499999999</v>
      </c>
      <c r="H60" s="704">
        <v>26706.735000000001</v>
      </c>
      <c r="I60" s="704">
        <v>35024.671000000002</v>
      </c>
      <c r="J60" s="33">
        <v>27175.06</v>
      </c>
    </row>
    <row r="61" spans="2:10" x14ac:dyDescent="0.25">
      <c r="B61" s="122">
        <v>39022</v>
      </c>
      <c r="C61" s="704">
        <v>11362.08635</v>
      </c>
      <c r="D61" s="704">
        <v>108470.507</v>
      </c>
      <c r="E61" s="704">
        <v>0</v>
      </c>
      <c r="F61" s="704">
        <v>32551.092000000001</v>
      </c>
      <c r="G61" s="704">
        <v>256925.78099999999</v>
      </c>
      <c r="H61" s="704">
        <v>39540.597000000002</v>
      </c>
      <c r="I61" s="704">
        <v>53855.807999999997</v>
      </c>
      <c r="J61" s="33">
        <v>41356.69</v>
      </c>
    </row>
    <row r="62" spans="2:10" x14ac:dyDescent="0.25">
      <c r="B62" s="122">
        <v>39052</v>
      </c>
      <c r="C62" s="704">
        <v>12568.825000000001</v>
      </c>
      <c r="D62" s="704">
        <v>110063.951</v>
      </c>
      <c r="E62" s="704">
        <v>1000</v>
      </c>
      <c r="F62" s="704">
        <v>26728.155999999999</v>
      </c>
      <c r="G62" s="704">
        <v>209355.94880000001</v>
      </c>
      <c r="H62" s="704">
        <v>35852.802000000003</v>
      </c>
      <c r="I62" s="704">
        <v>43768.785000000003</v>
      </c>
      <c r="J62" s="33">
        <v>33872.211000000003</v>
      </c>
    </row>
    <row r="63" spans="2:10" x14ac:dyDescent="0.25">
      <c r="B63" s="122">
        <v>39083</v>
      </c>
      <c r="C63" s="704">
        <v>18600.616999999998</v>
      </c>
      <c r="D63" s="704">
        <v>90646.224000000002</v>
      </c>
      <c r="E63" s="704">
        <v>145</v>
      </c>
      <c r="F63" s="704">
        <v>29025.503000000001</v>
      </c>
      <c r="G63" s="704">
        <v>235833.19099999999</v>
      </c>
      <c r="H63" s="704">
        <v>35401.071000000004</v>
      </c>
      <c r="I63" s="704">
        <v>56678.364999999998</v>
      </c>
      <c r="J63" s="33">
        <v>37966.192000000003</v>
      </c>
    </row>
    <row r="64" spans="2:10" x14ac:dyDescent="0.25">
      <c r="B64" s="122">
        <v>39114</v>
      </c>
      <c r="C64" s="704">
        <v>13283.1309</v>
      </c>
      <c r="D64" s="704">
        <v>52404.273999999998</v>
      </c>
      <c r="E64" s="704">
        <v>0</v>
      </c>
      <c r="F64" s="704">
        <v>14708.97</v>
      </c>
      <c r="G64" s="704">
        <v>188528.48644000001</v>
      </c>
      <c r="H64" s="704">
        <v>25516.924999999999</v>
      </c>
      <c r="I64" s="704">
        <v>48937.069000000003</v>
      </c>
      <c r="J64" s="33">
        <v>35634.03</v>
      </c>
    </row>
    <row r="65" spans="2:10" x14ac:dyDescent="0.25">
      <c r="B65" s="122">
        <v>39142</v>
      </c>
      <c r="C65" s="704">
        <v>21159.600999999999</v>
      </c>
      <c r="D65" s="704">
        <v>75045.350999999995</v>
      </c>
      <c r="E65" s="704">
        <v>0</v>
      </c>
      <c r="F65" s="704">
        <v>25647.583999999999</v>
      </c>
      <c r="G65" s="704">
        <v>191508.04199999999</v>
      </c>
      <c r="H65" s="704">
        <v>28212.831999999999</v>
      </c>
      <c r="I65" s="704">
        <v>49344.945</v>
      </c>
      <c r="J65" s="33">
        <v>35182.767</v>
      </c>
    </row>
    <row r="66" spans="2:10" x14ac:dyDescent="0.25">
      <c r="B66" s="122">
        <v>39173</v>
      </c>
      <c r="C66" s="704">
        <v>17678.771000000001</v>
      </c>
      <c r="D66" s="704">
        <v>60652.542000000001</v>
      </c>
      <c r="E66" s="704">
        <v>0</v>
      </c>
      <c r="F66" s="704">
        <v>15169.794</v>
      </c>
      <c r="G66" s="704">
        <v>156384.34299999999</v>
      </c>
      <c r="H66" s="704">
        <v>21695.636999999999</v>
      </c>
      <c r="I66" s="704">
        <v>42323.082999999999</v>
      </c>
      <c r="J66" s="33">
        <v>29584.912</v>
      </c>
    </row>
    <row r="67" spans="2:10" x14ac:dyDescent="0.25">
      <c r="B67" s="122">
        <v>39203</v>
      </c>
      <c r="C67" s="704">
        <v>14076.206</v>
      </c>
      <c r="D67" s="704">
        <v>70604.428</v>
      </c>
      <c r="E67" s="704">
        <v>0</v>
      </c>
      <c r="F67" s="704">
        <v>22258.879000000001</v>
      </c>
      <c r="G67" s="704">
        <v>264494.84700000001</v>
      </c>
      <c r="H67" s="704">
        <v>37200.580999999998</v>
      </c>
      <c r="I67" s="704">
        <v>63961.434000000001</v>
      </c>
      <c r="J67" s="33">
        <v>37862.108</v>
      </c>
    </row>
    <row r="68" spans="2:10" x14ac:dyDescent="0.25">
      <c r="B68" s="122">
        <v>39234</v>
      </c>
      <c r="C68" s="704">
        <v>10750.3</v>
      </c>
      <c r="D68" s="704">
        <v>68965.726999999999</v>
      </c>
      <c r="E68" s="704">
        <v>0</v>
      </c>
      <c r="F68" s="704">
        <v>15361.815000000001</v>
      </c>
      <c r="G68" s="704">
        <v>201070.55100000001</v>
      </c>
      <c r="H68" s="704">
        <v>29999.949000000001</v>
      </c>
      <c r="I68" s="704">
        <v>55012.635999999999</v>
      </c>
      <c r="J68" s="33">
        <v>29964.985000000001</v>
      </c>
    </row>
    <row r="69" spans="2:10" x14ac:dyDescent="0.25">
      <c r="B69" s="122">
        <v>39264</v>
      </c>
      <c r="C69" s="704">
        <v>7334.7420000000002</v>
      </c>
      <c r="D69" s="704">
        <v>53944.245999999999</v>
      </c>
      <c r="E69" s="704">
        <v>0</v>
      </c>
      <c r="F69" s="704">
        <v>16323.263000000001</v>
      </c>
      <c r="G69" s="704">
        <v>168220.98</v>
      </c>
      <c r="H69" s="704">
        <v>21679.366000000002</v>
      </c>
      <c r="I69" s="704">
        <v>46706.16</v>
      </c>
      <c r="J69" s="33">
        <v>26710.223999999998</v>
      </c>
    </row>
    <row r="70" spans="2:10" x14ac:dyDescent="0.25">
      <c r="B70" s="122">
        <v>39295</v>
      </c>
      <c r="C70" s="704">
        <v>4774.4269999999997</v>
      </c>
      <c r="D70" s="704">
        <v>83036.028999999995</v>
      </c>
      <c r="E70" s="704">
        <v>0</v>
      </c>
      <c r="F70" s="704">
        <v>22431.921999999999</v>
      </c>
      <c r="G70" s="704">
        <v>263627.57500000001</v>
      </c>
      <c r="H70" s="704">
        <v>34526.49</v>
      </c>
      <c r="I70" s="704">
        <v>68979.790999999997</v>
      </c>
      <c r="J70" s="33">
        <v>38863.404999999999</v>
      </c>
    </row>
    <row r="71" spans="2:10" x14ac:dyDescent="0.25">
      <c r="B71" s="122">
        <v>39326</v>
      </c>
      <c r="C71" s="704">
        <v>3542</v>
      </c>
      <c r="D71" s="704">
        <v>87982.479000000007</v>
      </c>
      <c r="E71" s="704">
        <v>220</v>
      </c>
      <c r="F71" s="704">
        <v>23520.911</v>
      </c>
      <c r="G71" s="704">
        <v>204728.55499999999</v>
      </c>
      <c r="H71" s="704">
        <v>27120.725999999999</v>
      </c>
      <c r="I71" s="704">
        <v>50130.404000000002</v>
      </c>
      <c r="J71" s="33">
        <v>26432.879000000001</v>
      </c>
    </row>
    <row r="72" spans="2:10" x14ac:dyDescent="0.25">
      <c r="B72" s="122">
        <v>39356</v>
      </c>
      <c r="C72" s="704">
        <v>9218.8195699999997</v>
      </c>
      <c r="D72" s="704">
        <v>103591.82984000001</v>
      </c>
      <c r="E72" s="704">
        <v>422.44299999999998</v>
      </c>
      <c r="F72" s="704">
        <v>33082.139000000003</v>
      </c>
      <c r="G72" s="704">
        <v>248210.64199999999</v>
      </c>
      <c r="H72" s="704">
        <v>31768.595000000001</v>
      </c>
      <c r="I72" s="704">
        <v>60038.95</v>
      </c>
      <c r="J72" s="33">
        <v>25639.547999999999</v>
      </c>
    </row>
    <row r="73" spans="2:10" x14ac:dyDescent="0.25">
      <c r="B73" s="122">
        <v>39387</v>
      </c>
      <c r="C73" s="704">
        <v>11177.565030000002</v>
      </c>
      <c r="D73" s="704">
        <v>80475.839299999992</v>
      </c>
      <c r="E73" s="704">
        <v>767.76599999999996</v>
      </c>
      <c r="F73" s="704">
        <v>20484.91</v>
      </c>
      <c r="G73" s="704">
        <v>203306.62100000001</v>
      </c>
      <c r="H73" s="704">
        <v>26595.682000000001</v>
      </c>
      <c r="I73" s="704">
        <v>47418.591999999997</v>
      </c>
      <c r="J73" s="33">
        <v>23473.631000000001</v>
      </c>
    </row>
    <row r="74" spans="2:10" x14ac:dyDescent="0.25">
      <c r="B74" s="122">
        <v>39417</v>
      </c>
      <c r="C74" s="704">
        <v>10477.633829999999</v>
      </c>
      <c r="D74" s="704">
        <v>121766.8345</v>
      </c>
      <c r="E74" s="704">
        <v>617.58803</v>
      </c>
      <c r="F74" s="704">
        <v>29800.901000000002</v>
      </c>
      <c r="G74" s="704">
        <v>199434.20084999999</v>
      </c>
      <c r="H74" s="704">
        <v>27907.314999999999</v>
      </c>
      <c r="I74" s="704">
        <v>55907.75</v>
      </c>
      <c r="J74" s="33">
        <v>20207.746999999999</v>
      </c>
    </row>
    <row r="75" spans="2:10" x14ac:dyDescent="0.25">
      <c r="B75" s="122">
        <v>39448</v>
      </c>
      <c r="C75" s="704">
        <v>9381.658559999998</v>
      </c>
      <c r="D75" s="704">
        <v>93799.4</v>
      </c>
      <c r="E75" s="704">
        <v>339.17940000000004</v>
      </c>
      <c r="F75" s="704">
        <v>22624.899000000001</v>
      </c>
      <c r="G75" s="704">
        <v>185871.701</v>
      </c>
      <c r="H75" s="704">
        <v>24118.536</v>
      </c>
      <c r="I75" s="704">
        <v>52334.726999999999</v>
      </c>
      <c r="J75" s="33">
        <v>23519.455000000002</v>
      </c>
    </row>
    <row r="76" spans="2:10" x14ac:dyDescent="0.25">
      <c r="B76" s="122">
        <v>39479</v>
      </c>
      <c r="C76" s="704">
        <v>15243.22164</v>
      </c>
      <c r="D76" s="704">
        <v>97741.6</v>
      </c>
      <c r="E76" s="704">
        <v>1491.3885</v>
      </c>
      <c r="F76" s="704">
        <v>28514.392</v>
      </c>
      <c r="G76" s="704">
        <v>205855.04716999998</v>
      </c>
      <c r="H76" s="704">
        <v>26023.653999999999</v>
      </c>
      <c r="I76" s="704">
        <v>53947.461000000003</v>
      </c>
      <c r="J76" s="33">
        <v>24294.46</v>
      </c>
    </row>
    <row r="77" spans="2:10" x14ac:dyDescent="0.25">
      <c r="B77" s="122">
        <v>39508</v>
      </c>
      <c r="C77" s="704">
        <v>13800.795559999999</v>
      </c>
      <c r="D77" s="704">
        <v>114302.149</v>
      </c>
      <c r="E77" s="704">
        <v>770.99130000000002</v>
      </c>
      <c r="F77" s="704">
        <v>25291.308000000001</v>
      </c>
      <c r="G77" s="704">
        <v>156115.666</v>
      </c>
      <c r="H77" s="704">
        <v>17116.117999999999</v>
      </c>
      <c r="I77" s="704">
        <v>38642.394999999997</v>
      </c>
      <c r="J77" s="33">
        <v>17550.585999999999</v>
      </c>
    </row>
    <row r="78" spans="2:10" x14ac:dyDescent="0.25">
      <c r="B78" s="122">
        <v>39539</v>
      </c>
      <c r="C78" s="704">
        <v>15499.729069999999</v>
      </c>
      <c r="D78" s="704">
        <v>149535.155</v>
      </c>
      <c r="E78" s="704">
        <v>1333.3173999999999</v>
      </c>
      <c r="F78" s="704">
        <v>23784.138999999999</v>
      </c>
      <c r="G78" s="704">
        <v>269330.29861</v>
      </c>
      <c r="H78" s="704">
        <v>34028.508030000005</v>
      </c>
      <c r="I78" s="704">
        <v>71870.233999999997</v>
      </c>
      <c r="J78" s="33">
        <v>27400.432000000001</v>
      </c>
    </row>
    <row r="79" spans="2:10" x14ac:dyDescent="0.25">
      <c r="B79" s="122">
        <v>39569</v>
      </c>
      <c r="C79" s="704">
        <v>9413.3783299999996</v>
      </c>
      <c r="D79" s="704">
        <v>99691.46</v>
      </c>
      <c r="E79" s="704">
        <v>828.79730000000006</v>
      </c>
      <c r="F79" s="704">
        <v>23333.292000000001</v>
      </c>
      <c r="G79" s="704">
        <v>219024.67450999998</v>
      </c>
      <c r="H79" s="704">
        <v>24914.978999999999</v>
      </c>
      <c r="I79" s="704">
        <v>57114.87</v>
      </c>
      <c r="J79" s="33">
        <v>23980.797999999999</v>
      </c>
    </row>
    <row r="80" spans="2:10" x14ac:dyDescent="0.25">
      <c r="B80" s="122">
        <v>39600</v>
      </c>
      <c r="C80" s="704">
        <v>10943.95657</v>
      </c>
      <c r="D80" s="704">
        <v>126772.01643999999</v>
      </c>
      <c r="E80" s="704">
        <v>182.34873999999999</v>
      </c>
      <c r="F80" s="704">
        <v>15692.732</v>
      </c>
      <c r="G80" s="704">
        <v>230341.31899999999</v>
      </c>
      <c r="H80" s="704">
        <v>26029.366000000002</v>
      </c>
      <c r="I80" s="704">
        <v>56759.523000000001</v>
      </c>
      <c r="J80" s="33">
        <v>24677.580999999998</v>
      </c>
    </row>
    <row r="81" spans="2:10" x14ac:dyDescent="0.25">
      <c r="B81" s="122">
        <v>39630</v>
      </c>
      <c r="C81" s="704">
        <v>13442.258820000001</v>
      </c>
      <c r="D81" s="704">
        <v>136179.13677000001</v>
      </c>
      <c r="E81" s="704">
        <v>715.90857000000005</v>
      </c>
      <c r="F81" s="704">
        <v>18717.704000000002</v>
      </c>
      <c r="G81" s="704">
        <v>291662.47230000002</v>
      </c>
      <c r="H81" s="704">
        <v>31830.580999999998</v>
      </c>
      <c r="I81" s="704">
        <v>65408.434000000001</v>
      </c>
      <c r="J81" s="33">
        <v>25635.86</v>
      </c>
    </row>
    <row r="82" spans="2:10" x14ac:dyDescent="0.25">
      <c r="B82" s="122">
        <v>39661</v>
      </c>
      <c r="C82" s="704">
        <v>13650.92295</v>
      </c>
      <c r="D82" s="704">
        <v>111526.63800000001</v>
      </c>
      <c r="E82" s="704">
        <v>102.56950000000001</v>
      </c>
      <c r="F82" s="704">
        <v>14716.43</v>
      </c>
      <c r="G82" s="704">
        <v>203117.13389</v>
      </c>
      <c r="H82" s="704">
        <v>22619.465</v>
      </c>
      <c r="I82" s="704">
        <v>49927.267</v>
      </c>
      <c r="J82" s="33">
        <v>18405.363000000001</v>
      </c>
    </row>
    <row r="83" spans="2:10" x14ac:dyDescent="0.25">
      <c r="B83" s="122">
        <v>39692</v>
      </c>
      <c r="C83" s="704">
        <v>11057.419129999998</v>
      </c>
      <c r="D83" s="704">
        <v>122087.72329000001</v>
      </c>
      <c r="E83" s="704">
        <v>21</v>
      </c>
      <c r="F83" s="704">
        <v>12655.751</v>
      </c>
      <c r="G83" s="704">
        <v>197503.72834999999</v>
      </c>
      <c r="H83" s="704">
        <v>21376.370999999999</v>
      </c>
      <c r="I83" s="704">
        <v>48286.849000000002</v>
      </c>
      <c r="J83" s="33">
        <v>19328.39</v>
      </c>
    </row>
    <row r="84" spans="2:10" x14ac:dyDescent="0.25">
      <c r="B84" s="122">
        <v>39722</v>
      </c>
      <c r="C84" s="704">
        <v>16769.422919999997</v>
      </c>
      <c r="D84" s="704">
        <v>177136.01774000001</v>
      </c>
      <c r="E84" s="704">
        <v>683.16425000000004</v>
      </c>
      <c r="F84" s="704">
        <v>19077.883999999998</v>
      </c>
      <c r="G84" s="704">
        <v>303388.50998999999</v>
      </c>
      <c r="H84" s="704">
        <v>29948.33</v>
      </c>
      <c r="I84" s="704">
        <v>76014.054999999993</v>
      </c>
      <c r="J84" s="33">
        <v>31586.341</v>
      </c>
    </row>
    <row r="85" spans="2:10" x14ac:dyDescent="0.25">
      <c r="B85" s="122">
        <v>39753</v>
      </c>
      <c r="C85" s="704">
        <v>9809.2924699999985</v>
      </c>
      <c r="D85" s="704">
        <v>94220.668000000005</v>
      </c>
      <c r="E85" s="704">
        <v>1057.5942</v>
      </c>
      <c r="F85" s="704">
        <v>16934.527999999998</v>
      </c>
      <c r="G85" s="704">
        <v>207200.01077000002</v>
      </c>
      <c r="H85" s="704">
        <v>21032.058000000001</v>
      </c>
      <c r="I85" s="704">
        <v>49154.95</v>
      </c>
      <c r="J85" s="33">
        <v>21100.67</v>
      </c>
    </row>
    <row r="86" spans="2:10" x14ac:dyDescent="0.25">
      <c r="B86" s="122">
        <v>39783</v>
      </c>
      <c r="C86" s="704">
        <v>9553.1695799999998</v>
      </c>
      <c r="D86" s="704">
        <v>121439.05091999998</v>
      </c>
      <c r="E86" s="704">
        <v>364.9667</v>
      </c>
      <c r="F86" s="704">
        <v>17846.625039999999</v>
      </c>
      <c r="G86" s="704">
        <v>198294.75575000001</v>
      </c>
      <c r="H86" s="704">
        <v>16320.369140000001</v>
      </c>
      <c r="I86" s="704">
        <v>48843.587330000002</v>
      </c>
      <c r="J86" s="33">
        <v>23125.225300000002</v>
      </c>
    </row>
    <row r="87" spans="2:10" x14ac:dyDescent="0.25">
      <c r="B87" s="122">
        <v>39814</v>
      </c>
      <c r="C87" s="704">
        <v>9926.6067600000006</v>
      </c>
      <c r="D87" s="704">
        <v>92033.146500000003</v>
      </c>
      <c r="E87" s="704">
        <v>262.10199999999998</v>
      </c>
      <c r="F87" s="704">
        <v>18023.120999999999</v>
      </c>
      <c r="G87" s="704">
        <v>179531.81504999998</v>
      </c>
      <c r="H87" s="704">
        <v>22652.595000000001</v>
      </c>
      <c r="I87" s="704">
        <v>46288.911</v>
      </c>
      <c r="J87" s="33">
        <v>21840.992999999999</v>
      </c>
    </row>
    <row r="88" spans="2:10" x14ac:dyDescent="0.25">
      <c r="B88" s="122">
        <v>39845</v>
      </c>
      <c r="C88" s="704">
        <v>11357.267019999999</v>
      </c>
      <c r="D88" s="704">
        <v>112897.30899999999</v>
      </c>
      <c r="E88" s="704">
        <v>275.29485</v>
      </c>
      <c r="F88" s="704">
        <v>11753.915000000001</v>
      </c>
      <c r="G88" s="704">
        <v>206164.81696</v>
      </c>
      <c r="H88" s="704">
        <v>18375.442500000001</v>
      </c>
      <c r="I88" s="704">
        <v>44361.11</v>
      </c>
      <c r="J88" s="33">
        <v>27381.030999999999</v>
      </c>
    </row>
    <row r="89" spans="2:10" x14ac:dyDescent="0.25">
      <c r="B89" s="122">
        <v>39873</v>
      </c>
      <c r="C89" s="704">
        <v>8549.4918999999991</v>
      </c>
      <c r="D89" s="704">
        <v>84005.87</v>
      </c>
      <c r="E89" s="704">
        <v>1897.4090000000001</v>
      </c>
      <c r="F89" s="704">
        <v>9573.5220000000008</v>
      </c>
      <c r="G89" s="704">
        <v>168714.31954999999</v>
      </c>
      <c r="H89" s="704">
        <v>14312.834999999999</v>
      </c>
      <c r="I89" s="704">
        <v>40365.182000000001</v>
      </c>
      <c r="J89" s="33">
        <v>19069.645</v>
      </c>
    </row>
    <row r="90" spans="2:10" x14ac:dyDescent="0.25">
      <c r="B90" s="122">
        <v>39904</v>
      </c>
      <c r="C90" s="704">
        <v>13251.531300000001</v>
      </c>
      <c r="D90" s="704">
        <v>113845.329</v>
      </c>
      <c r="E90" s="704">
        <v>536.53449999999998</v>
      </c>
      <c r="F90" s="704">
        <v>11864.361999999999</v>
      </c>
      <c r="G90" s="704">
        <v>264799.44315000001</v>
      </c>
      <c r="H90" s="704">
        <v>25500.153999999999</v>
      </c>
      <c r="I90" s="704">
        <v>59417.673000000003</v>
      </c>
      <c r="J90" s="33">
        <v>27510.361000000001</v>
      </c>
    </row>
    <row r="91" spans="2:10" x14ac:dyDescent="0.25">
      <c r="B91" s="122">
        <v>39934</v>
      </c>
      <c r="C91" s="704">
        <v>13607.988230000001</v>
      </c>
      <c r="D91" s="704">
        <v>82908.371099999989</v>
      </c>
      <c r="E91" s="704">
        <v>633.25599999999997</v>
      </c>
      <c r="F91" s="704">
        <v>13192.402</v>
      </c>
      <c r="G91" s="704">
        <v>204274.72660999998</v>
      </c>
      <c r="H91" s="704">
        <v>17856.487000000001</v>
      </c>
      <c r="I91" s="704">
        <v>63952.542999999998</v>
      </c>
      <c r="J91" s="33">
        <v>20365.822</v>
      </c>
    </row>
    <row r="92" spans="2:10" x14ac:dyDescent="0.25">
      <c r="B92" s="122">
        <v>39965</v>
      </c>
      <c r="C92" s="704">
        <v>11753.76851</v>
      </c>
      <c r="D92" s="704">
        <v>107721.3952</v>
      </c>
      <c r="E92" s="704">
        <v>801.07030000000009</v>
      </c>
      <c r="F92" s="704">
        <v>14504.638999999999</v>
      </c>
      <c r="G92" s="704">
        <v>184346.00684000002</v>
      </c>
      <c r="H92" s="704">
        <v>15507.246999999999</v>
      </c>
      <c r="I92" s="704">
        <v>42563.374000000003</v>
      </c>
      <c r="J92" s="33">
        <v>16331.405000000001</v>
      </c>
    </row>
    <row r="93" spans="2:10" x14ac:dyDescent="0.25">
      <c r="B93" s="122">
        <v>39995</v>
      </c>
      <c r="C93" s="704">
        <v>21614.05271</v>
      </c>
      <c r="D93" s="704">
        <v>125260.931</v>
      </c>
      <c r="E93" s="704">
        <v>1239.9355</v>
      </c>
      <c r="F93" s="704">
        <v>11798.29</v>
      </c>
      <c r="G93" s="704">
        <v>327805.87013</v>
      </c>
      <c r="H93" s="704">
        <v>27038.543000000001</v>
      </c>
      <c r="I93" s="704">
        <v>68653.334000000003</v>
      </c>
      <c r="J93" s="33">
        <v>25892.57</v>
      </c>
    </row>
    <row r="94" spans="2:10" x14ac:dyDescent="0.25">
      <c r="B94" s="122">
        <v>40026</v>
      </c>
      <c r="C94" s="704">
        <v>8886.0514600000006</v>
      </c>
      <c r="D94" s="704">
        <v>90795.933799999999</v>
      </c>
      <c r="E94" s="704">
        <v>900.9</v>
      </c>
      <c r="F94" s="704">
        <v>11901.897000000001</v>
      </c>
      <c r="G94" s="704">
        <v>224067.74518999999</v>
      </c>
      <c r="H94" s="704">
        <v>15650.083000000001</v>
      </c>
      <c r="I94" s="704">
        <v>48350.491000000002</v>
      </c>
      <c r="J94" s="33">
        <v>17350.576000000001</v>
      </c>
    </row>
    <row r="95" spans="2:10" x14ac:dyDescent="0.25">
      <c r="B95" s="122">
        <v>40057</v>
      </c>
      <c r="C95" s="704">
        <v>25050.0465</v>
      </c>
      <c r="D95" s="704">
        <v>119186.37628</v>
      </c>
      <c r="E95" s="704">
        <v>1965.28575</v>
      </c>
      <c r="F95" s="704">
        <v>32042.173999999999</v>
      </c>
      <c r="G95" s="704">
        <v>420355.74148000003</v>
      </c>
      <c r="H95" s="704">
        <v>26572.685000000001</v>
      </c>
      <c r="I95" s="704">
        <v>77661.625</v>
      </c>
      <c r="J95" s="33">
        <v>22634.938999999998</v>
      </c>
    </row>
    <row r="96" spans="2:10" x14ac:dyDescent="0.25">
      <c r="B96" s="122">
        <v>40087</v>
      </c>
      <c r="C96" s="704">
        <v>16693.909110000001</v>
      </c>
      <c r="D96" s="704">
        <v>101384.24</v>
      </c>
      <c r="E96" s="704">
        <v>1724.066</v>
      </c>
      <c r="F96" s="704">
        <v>22729.412</v>
      </c>
      <c r="G96" s="704">
        <v>330941.35066000005</v>
      </c>
      <c r="H96" s="704">
        <v>20481.521000000001</v>
      </c>
      <c r="I96" s="704">
        <v>64593.976999999999</v>
      </c>
      <c r="J96" s="33">
        <v>16168.766</v>
      </c>
    </row>
    <row r="97" spans="2:10" x14ac:dyDescent="0.25">
      <c r="B97" s="122">
        <v>40118</v>
      </c>
      <c r="C97" s="704">
        <v>13275.128699999999</v>
      </c>
      <c r="D97" s="704">
        <v>69844.551999999996</v>
      </c>
      <c r="E97" s="704">
        <v>1880.8816000000002</v>
      </c>
      <c r="F97" s="704">
        <v>25282.011999999999</v>
      </c>
      <c r="G97" s="704">
        <v>270196.68698</v>
      </c>
      <c r="H97" s="704">
        <v>13923.65</v>
      </c>
      <c r="I97" s="704">
        <v>52639.595000000001</v>
      </c>
      <c r="J97" s="33">
        <v>16444.266</v>
      </c>
    </row>
    <row r="98" spans="2:10" x14ac:dyDescent="0.25">
      <c r="B98" s="122">
        <v>40148</v>
      </c>
      <c r="C98" s="704">
        <v>27694.306439999997</v>
      </c>
      <c r="D98" s="704">
        <v>131645.85703000001</v>
      </c>
      <c r="E98" s="704">
        <v>3064.03</v>
      </c>
      <c r="F98" s="704">
        <v>29580.538</v>
      </c>
      <c r="G98" s="704">
        <v>435282.41346999997</v>
      </c>
      <c r="H98" s="704">
        <v>20198.237000000001</v>
      </c>
      <c r="I98" s="704">
        <v>85412.356</v>
      </c>
      <c r="J98" s="33">
        <v>22195.715</v>
      </c>
    </row>
    <row r="99" spans="2:10" x14ac:dyDescent="0.25">
      <c r="B99" s="122">
        <v>40179</v>
      </c>
      <c r="C99" s="704">
        <v>15603.96982</v>
      </c>
      <c r="D99" s="704">
        <v>62300.429680000001</v>
      </c>
      <c r="E99" s="704">
        <v>1688.4304999999999</v>
      </c>
      <c r="F99" s="704">
        <v>16181.453</v>
      </c>
      <c r="G99" s="704">
        <v>272912.63992000005</v>
      </c>
      <c r="H99" s="704">
        <v>13603.23768</v>
      </c>
      <c r="I99" s="704">
        <v>63205.377999999997</v>
      </c>
      <c r="J99" s="33">
        <v>21205.494999999999</v>
      </c>
    </row>
    <row r="100" spans="2:10" x14ac:dyDescent="0.25">
      <c r="B100" s="122">
        <v>40210</v>
      </c>
      <c r="C100" s="704">
        <v>18131.398259999998</v>
      </c>
      <c r="D100" s="704">
        <v>85899.710999999996</v>
      </c>
      <c r="E100" s="704">
        <v>2255.64518</v>
      </c>
      <c r="F100" s="704">
        <v>31356.882000000001</v>
      </c>
      <c r="G100" s="704">
        <v>327198.26449000003</v>
      </c>
      <c r="H100" s="704">
        <v>16073.234</v>
      </c>
      <c r="I100" s="704">
        <v>70109.346999999994</v>
      </c>
      <c r="J100" s="33">
        <v>16818.002</v>
      </c>
    </row>
    <row r="101" spans="2:10" x14ac:dyDescent="0.25">
      <c r="B101" s="122">
        <v>40238</v>
      </c>
      <c r="C101" s="704">
        <v>21735.024380000003</v>
      </c>
      <c r="D101" s="704">
        <v>88555.576000000001</v>
      </c>
      <c r="E101" s="704">
        <v>2446.6845899999998</v>
      </c>
      <c r="F101" s="704">
        <v>24154.744999999999</v>
      </c>
      <c r="G101" s="704">
        <v>389234.72683999996</v>
      </c>
      <c r="H101" s="704">
        <v>21202.25261</v>
      </c>
      <c r="I101" s="704">
        <v>84630.119000000006</v>
      </c>
      <c r="J101" s="33">
        <v>18214.514999999999</v>
      </c>
    </row>
    <row r="102" spans="2:10" x14ac:dyDescent="0.25">
      <c r="B102" s="122">
        <v>40269</v>
      </c>
      <c r="C102" s="704">
        <v>12495.12831</v>
      </c>
      <c r="D102" s="704">
        <v>105556.716</v>
      </c>
      <c r="E102" s="704">
        <v>2521.8339999999998</v>
      </c>
      <c r="F102" s="704">
        <v>22656.876</v>
      </c>
      <c r="G102" s="704">
        <v>356938.83639000001</v>
      </c>
      <c r="H102" s="704">
        <v>17973.733</v>
      </c>
      <c r="I102" s="704">
        <v>79854.394</v>
      </c>
      <c r="J102" s="33">
        <v>13531.522999999999</v>
      </c>
    </row>
    <row r="103" spans="2:10" x14ac:dyDescent="0.25">
      <c r="B103" s="122">
        <v>40299</v>
      </c>
      <c r="C103" s="704">
        <v>16762.898140000001</v>
      </c>
      <c r="D103" s="704">
        <v>75007.823000000004</v>
      </c>
      <c r="E103" s="704">
        <v>2116.5588299999999</v>
      </c>
      <c r="F103" s="704">
        <v>22946.133999999998</v>
      </c>
      <c r="G103" s="704">
        <v>308919.49241000001</v>
      </c>
      <c r="H103" s="704">
        <v>15102.688</v>
      </c>
      <c r="I103" s="704">
        <v>75029.047000000006</v>
      </c>
      <c r="J103" s="33">
        <v>14944.349</v>
      </c>
    </row>
    <row r="104" spans="2:10" x14ac:dyDescent="0.25">
      <c r="B104" s="122">
        <v>40330</v>
      </c>
      <c r="C104" s="704">
        <v>24731.523000000001</v>
      </c>
      <c r="D104" s="704">
        <v>110992.522</v>
      </c>
      <c r="E104" s="704">
        <v>1495.9929999999999</v>
      </c>
      <c r="F104" s="704">
        <v>33858.103000000003</v>
      </c>
      <c r="G104" s="704">
        <v>493024.47645999998</v>
      </c>
      <c r="H104" s="704">
        <v>41137.905310000002</v>
      </c>
      <c r="I104" s="704">
        <v>111321.98036</v>
      </c>
      <c r="J104" s="33">
        <v>39393.842299999997</v>
      </c>
    </row>
    <row r="105" spans="2:10" x14ac:dyDescent="0.25">
      <c r="B105" s="122">
        <v>40360</v>
      </c>
      <c r="C105" s="704">
        <v>13051.233</v>
      </c>
      <c r="D105" s="704">
        <v>92244.907999999996</v>
      </c>
      <c r="E105" s="704">
        <v>318.26299999999998</v>
      </c>
      <c r="F105" s="704">
        <v>21347.804</v>
      </c>
      <c r="G105" s="704">
        <v>396525.03174000001</v>
      </c>
      <c r="H105" s="704">
        <v>29759.48</v>
      </c>
      <c r="I105" s="704">
        <v>96610.822</v>
      </c>
      <c r="J105" s="33">
        <v>33620.775999999998</v>
      </c>
    </row>
    <row r="106" spans="2:10" x14ac:dyDescent="0.25">
      <c r="B106" s="122">
        <v>40391</v>
      </c>
      <c r="C106" s="704">
        <v>12313.53</v>
      </c>
      <c r="D106" s="704">
        <v>84870.775999999998</v>
      </c>
      <c r="E106" s="704">
        <v>164.35499999999999</v>
      </c>
      <c r="F106" s="704">
        <v>30151.636999999999</v>
      </c>
      <c r="G106" s="704">
        <v>327209.59635000001</v>
      </c>
      <c r="H106" s="704">
        <v>27215.629000000001</v>
      </c>
      <c r="I106" s="704">
        <v>86040.513000000006</v>
      </c>
      <c r="J106" s="33">
        <v>26196.877</v>
      </c>
    </row>
    <row r="107" spans="2:10" x14ac:dyDescent="0.25">
      <c r="B107" s="122">
        <v>40422</v>
      </c>
      <c r="C107" s="704">
        <v>23358.314999999999</v>
      </c>
      <c r="D107" s="704">
        <v>128477.776</v>
      </c>
      <c r="E107" s="704">
        <v>283.25799999999998</v>
      </c>
      <c r="F107" s="704">
        <v>32586.937999999998</v>
      </c>
      <c r="G107" s="704">
        <v>585525.56275000004</v>
      </c>
      <c r="H107" s="704">
        <v>46963.243999999999</v>
      </c>
      <c r="I107" s="704">
        <v>130627.423</v>
      </c>
      <c r="J107" s="33">
        <v>43918.593999999997</v>
      </c>
    </row>
    <row r="108" spans="2:10" x14ac:dyDescent="0.25">
      <c r="B108" s="122">
        <v>40452</v>
      </c>
      <c r="C108" s="704">
        <v>21413.812999999998</v>
      </c>
      <c r="D108" s="704">
        <v>93522.365000000005</v>
      </c>
      <c r="E108" s="704">
        <v>209.708</v>
      </c>
      <c r="F108" s="704">
        <v>22573.07</v>
      </c>
      <c r="G108" s="704">
        <v>382176.3174</v>
      </c>
      <c r="H108" s="704">
        <v>36095.499000000003</v>
      </c>
      <c r="I108" s="704">
        <v>97676.31</v>
      </c>
      <c r="J108" s="33">
        <v>33326.144999999997</v>
      </c>
    </row>
    <row r="109" spans="2:10" x14ac:dyDescent="0.25">
      <c r="B109" s="122">
        <v>40483</v>
      </c>
      <c r="C109" s="704">
        <v>15319.031000000001</v>
      </c>
      <c r="D109" s="704">
        <v>69033.160999999993</v>
      </c>
      <c r="E109" s="704">
        <v>294.20600000000002</v>
      </c>
      <c r="F109" s="704">
        <v>38988.750999999997</v>
      </c>
      <c r="G109" s="704">
        <v>319347.86979000003</v>
      </c>
      <c r="H109" s="704">
        <v>25017.317999999999</v>
      </c>
      <c r="I109" s="704">
        <v>92113.04</v>
      </c>
      <c r="J109" s="33">
        <v>26103.255000000001</v>
      </c>
    </row>
    <row r="110" spans="2:10" x14ac:dyDescent="0.25">
      <c r="B110" s="122">
        <v>40513</v>
      </c>
      <c r="C110" s="704">
        <v>36942.271000000001</v>
      </c>
      <c r="D110" s="704">
        <v>137094.764</v>
      </c>
      <c r="E110" s="704">
        <v>226.39500000000001</v>
      </c>
      <c r="F110" s="704">
        <v>28127.1</v>
      </c>
      <c r="G110" s="704">
        <v>548375.69378999993</v>
      </c>
      <c r="H110" s="704">
        <v>36740.591999999997</v>
      </c>
      <c r="I110" s="704">
        <v>140978.82999999999</v>
      </c>
      <c r="J110" s="33">
        <v>36135.773999999998</v>
      </c>
    </row>
    <row r="111" spans="2:10" x14ac:dyDescent="0.25">
      <c r="B111" s="122">
        <v>40544</v>
      </c>
      <c r="C111" s="704">
        <v>22772.797999999999</v>
      </c>
      <c r="D111" s="704">
        <v>54615.243000000002</v>
      </c>
      <c r="E111" s="704">
        <v>229.9</v>
      </c>
      <c r="F111" s="704">
        <v>16418.59</v>
      </c>
      <c r="G111" s="704">
        <v>296172.31599999999</v>
      </c>
      <c r="H111" s="704">
        <v>15702.45</v>
      </c>
      <c r="I111" s="704">
        <v>77939.745999999999</v>
      </c>
      <c r="J111" s="33">
        <v>22427.077000000001</v>
      </c>
    </row>
    <row r="112" spans="2:10" x14ac:dyDescent="0.25">
      <c r="B112" s="122">
        <v>40575</v>
      </c>
      <c r="C112" s="704">
        <v>25236.330999999998</v>
      </c>
      <c r="D112" s="704">
        <v>84047.091</v>
      </c>
      <c r="E112" s="704">
        <v>283.52499999999998</v>
      </c>
      <c r="F112" s="704">
        <v>25935.508999999998</v>
      </c>
      <c r="G112" s="704">
        <v>371061.02562999999</v>
      </c>
      <c r="H112" s="704">
        <v>24756.044999999998</v>
      </c>
      <c r="I112" s="704">
        <v>108609.182</v>
      </c>
      <c r="J112" s="33">
        <v>31253.996999999999</v>
      </c>
    </row>
    <row r="113" spans="2:10" x14ac:dyDescent="0.25">
      <c r="B113" s="122">
        <v>40603</v>
      </c>
      <c r="C113" s="704">
        <v>26700.744999999999</v>
      </c>
      <c r="D113" s="704">
        <v>99743.020999999993</v>
      </c>
      <c r="E113" s="704">
        <v>557.65</v>
      </c>
      <c r="F113" s="704">
        <v>34447.341999999997</v>
      </c>
      <c r="G113" s="704">
        <v>523591.94829000003</v>
      </c>
      <c r="H113" s="704">
        <v>32953.326999999997</v>
      </c>
      <c r="I113" s="704">
        <v>145770.046</v>
      </c>
      <c r="J113" s="33">
        <v>43354.802000000003</v>
      </c>
    </row>
    <row r="114" spans="2:10" x14ac:dyDescent="0.25">
      <c r="B114" s="122">
        <v>40634</v>
      </c>
      <c r="C114" s="704">
        <v>22848.264999999999</v>
      </c>
      <c r="D114" s="704">
        <v>74425.149999999994</v>
      </c>
      <c r="E114" s="704">
        <v>436.43299999999999</v>
      </c>
      <c r="F114" s="704">
        <v>29089.486000000001</v>
      </c>
      <c r="G114" s="704">
        <v>383687.08500000002</v>
      </c>
      <c r="H114" s="704">
        <v>20502.156999999999</v>
      </c>
      <c r="I114" s="704">
        <v>102152.936</v>
      </c>
      <c r="J114" s="33">
        <v>26595.217000000001</v>
      </c>
    </row>
    <row r="115" spans="2:10" x14ac:dyDescent="0.25">
      <c r="B115" s="122">
        <v>40664</v>
      </c>
      <c r="C115" s="704">
        <v>28644.484</v>
      </c>
      <c r="D115" s="704">
        <v>91539.816999999995</v>
      </c>
      <c r="E115" s="704">
        <v>359.47899999999998</v>
      </c>
      <c r="F115" s="704">
        <v>27065.537</v>
      </c>
      <c r="G115" s="704">
        <v>399572.22326</v>
      </c>
      <c r="H115" s="704">
        <v>22144.837</v>
      </c>
      <c r="I115" s="704">
        <v>110940.065</v>
      </c>
      <c r="J115" s="33">
        <v>31810.302</v>
      </c>
    </row>
    <row r="116" spans="2:10" x14ac:dyDescent="0.25">
      <c r="B116" s="122">
        <v>40695</v>
      </c>
      <c r="C116" s="704">
        <v>39529.087</v>
      </c>
      <c r="D116" s="704">
        <v>129474.379</v>
      </c>
      <c r="E116" s="704">
        <v>635.596</v>
      </c>
      <c r="F116" s="704">
        <v>52307.025000000001</v>
      </c>
      <c r="G116" s="704">
        <v>636496.92032999999</v>
      </c>
      <c r="H116" s="704">
        <v>32002.255000000001</v>
      </c>
      <c r="I116" s="704">
        <v>155427.27900000001</v>
      </c>
      <c r="J116" s="33">
        <v>44360.703999999998</v>
      </c>
    </row>
    <row r="117" spans="2:10" x14ac:dyDescent="0.25">
      <c r="B117" s="122">
        <v>40725</v>
      </c>
      <c r="C117" s="704">
        <v>23794.992999999999</v>
      </c>
      <c r="D117" s="704">
        <v>85428.656000000003</v>
      </c>
      <c r="E117" s="704">
        <v>266.91399999999999</v>
      </c>
      <c r="F117" s="704">
        <v>32050.280999999999</v>
      </c>
      <c r="G117" s="704">
        <v>427003.94799999997</v>
      </c>
      <c r="H117" s="704">
        <v>23925.118999999999</v>
      </c>
      <c r="I117" s="704">
        <v>126498.41499999999</v>
      </c>
      <c r="J117" s="33">
        <v>34270.599000000002</v>
      </c>
    </row>
    <row r="118" spans="2:10" x14ac:dyDescent="0.25">
      <c r="B118" s="122">
        <v>40756</v>
      </c>
      <c r="C118" s="704">
        <v>34247.288</v>
      </c>
      <c r="D118" s="704">
        <v>111165.965</v>
      </c>
      <c r="E118" s="704">
        <v>512.65800000000002</v>
      </c>
      <c r="F118" s="704">
        <v>29721.073</v>
      </c>
      <c r="G118" s="704">
        <v>557926.03200000001</v>
      </c>
      <c r="H118" s="704">
        <v>37206.629999999997</v>
      </c>
      <c r="I118" s="704">
        <v>160578.43299999999</v>
      </c>
      <c r="J118" s="33">
        <v>42450.773999999998</v>
      </c>
    </row>
    <row r="119" spans="2:10" x14ac:dyDescent="0.25">
      <c r="B119" s="122">
        <v>40787</v>
      </c>
      <c r="C119" s="704">
        <v>35496.665999999997</v>
      </c>
      <c r="D119" s="704">
        <v>103466.249</v>
      </c>
      <c r="E119" s="704">
        <v>452.62099999999998</v>
      </c>
      <c r="F119" s="704">
        <v>44410.661</v>
      </c>
      <c r="G119" s="704">
        <v>458913.89</v>
      </c>
      <c r="H119" s="704">
        <v>28719.806</v>
      </c>
      <c r="I119" s="704">
        <v>132414.951</v>
      </c>
      <c r="J119" s="33">
        <v>37169.593000000001</v>
      </c>
    </row>
    <row r="120" spans="2:10" x14ac:dyDescent="0.25">
      <c r="B120" s="122">
        <v>40817</v>
      </c>
      <c r="C120" s="704">
        <v>33506.095000000001</v>
      </c>
      <c r="D120" s="704">
        <v>97450.875</v>
      </c>
      <c r="E120" s="704">
        <v>391.24700000000001</v>
      </c>
      <c r="F120" s="704">
        <v>38578.084999999999</v>
      </c>
      <c r="G120" s="704">
        <v>387308.65700000001</v>
      </c>
      <c r="H120" s="704">
        <v>23281.232</v>
      </c>
      <c r="I120" s="704">
        <v>110617.58900000001</v>
      </c>
      <c r="J120" s="33">
        <v>29430.738000000001</v>
      </c>
    </row>
    <row r="121" spans="2:10" x14ac:dyDescent="0.25">
      <c r="B121" s="122">
        <v>40848</v>
      </c>
      <c r="C121" s="704">
        <v>43973.413999999997</v>
      </c>
      <c r="D121" s="704">
        <v>133694.913</v>
      </c>
      <c r="E121" s="704">
        <v>448.35199999999998</v>
      </c>
      <c r="F121" s="704">
        <v>54577.889000000003</v>
      </c>
      <c r="G121" s="704">
        <v>587992.80799999996</v>
      </c>
      <c r="H121" s="704">
        <v>37223.192000000003</v>
      </c>
      <c r="I121" s="704">
        <v>149912.685</v>
      </c>
      <c r="J121" s="33">
        <v>41856.822999999997</v>
      </c>
    </row>
    <row r="122" spans="2:10" x14ac:dyDescent="0.25">
      <c r="B122" s="122">
        <v>40878</v>
      </c>
      <c r="C122" s="704">
        <v>51164.394999999997</v>
      </c>
      <c r="D122" s="704">
        <v>123915.019</v>
      </c>
      <c r="E122" s="704">
        <v>627.39499999999998</v>
      </c>
      <c r="F122" s="704">
        <v>43869.487999999998</v>
      </c>
      <c r="G122" s="704">
        <v>444194.11900000001</v>
      </c>
      <c r="H122" s="704">
        <v>37310.714</v>
      </c>
      <c r="I122" s="704">
        <v>139322.99299999999</v>
      </c>
      <c r="J122" s="33">
        <v>38719.309000000001</v>
      </c>
    </row>
    <row r="123" spans="2:10" x14ac:dyDescent="0.25">
      <c r="B123" s="122">
        <v>40909</v>
      </c>
      <c r="C123" s="704">
        <v>27741.975999999999</v>
      </c>
      <c r="D123" s="704">
        <v>69614.320000000007</v>
      </c>
      <c r="E123" s="704">
        <v>424.41800000000001</v>
      </c>
      <c r="F123" s="704">
        <v>25139.648000000001</v>
      </c>
      <c r="G123" s="704">
        <v>287710.27100000001</v>
      </c>
      <c r="H123" s="704">
        <v>20207.838</v>
      </c>
      <c r="I123" s="704">
        <v>93680.101999999999</v>
      </c>
      <c r="J123" s="33">
        <v>26640.77</v>
      </c>
    </row>
    <row r="124" spans="2:10" ht="13.5" customHeight="1" x14ac:dyDescent="0.25">
      <c r="B124" s="122">
        <v>40940</v>
      </c>
      <c r="C124" s="704">
        <v>45040.228000000003</v>
      </c>
      <c r="D124" s="704">
        <v>128805.004</v>
      </c>
      <c r="E124" s="704">
        <v>432.98</v>
      </c>
      <c r="F124" s="704">
        <v>49721.758999999998</v>
      </c>
      <c r="G124" s="704">
        <v>567243.86499999999</v>
      </c>
      <c r="H124" s="704">
        <v>43067.078000000001</v>
      </c>
      <c r="I124" s="704">
        <v>151482.14799999999</v>
      </c>
      <c r="J124" s="33">
        <v>55799.618999999999</v>
      </c>
    </row>
    <row r="125" spans="2:10" x14ac:dyDescent="0.25">
      <c r="B125" s="122">
        <v>40969</v>
      </c>
      <c r="C125" s="704">
        <v>38740.086000000003</v>
      </c>
      <c r="D125" s="704">
        <v>95897.823999999993</v>
      </c>
      <c r="E125" s="704">
        <v>587.98699999999997</v>
      </c>
      <c r="F125" s="704">
        <v>45874.906000000003</v>
      </c>
      <c r="G125" s="704">
        <v>445572.14199999999</v>
      </c>
      <c r="H125" s="704">
        <v>41043.936999999998</v>
      </c>
      <c r="I125" s="704">
        <v>116097.31600000001</v>
      </c>
      <c r="J125" s="33">
        <v>43622.099000000002</v>
      </c>
    </row>
    <row r="126" spans="2:10" x14ac:dyDescent="0.25">
      <c r="B126" s="122">
        <v>41000</v>
      </c>
      <c r="C126" s="704">
        <v>42507.677000000003</v>
      </c>
      <c r="D126" s="704">
        <v>87832.762000000002</v>
      </c>
      <c r="E126" s="704">
        <v>1647.3389999999999</v>
      </c>
      <c r="F126" s="704">
        <v>38116.298000000003</v>
      </c>
      <c r="G126" s="704">
        <v>331517.978</v>
      </c>
      <c r="H126" s="704">
        <v>32156.864000000001</v>
      </c>
      <c r="I126" s="704">
        <v>93183.832999999999</v>
      </c>
      <c r="J126" s="33">
        <v>34130.866000000002</v>
      </c>
    </row>
    <row r="127" spans="2:10" x14ac:dyDescent="0.25">
      <c r="B127" s="122">
        <v>41030</v>
      </c>
      <c r="C127" s="704">
        <v>60033.171999999999</v>
      </c>
      <c r="D127" s="704">
        <v>157193.16</v>
      </c>
      <c r="E127" s="704">
        <v>2005.0650000000001</v>
      </c>
      <c r="F127" s="704">
        <v>53766.669000000002</v>
      </c>
      <c r="G127" s="704">
        <v>599338.06099999999</v>
      </c>
      <c r="H127" s="704">
        <v>49147.915999999997</v>
      </c>
      <c r="I127" s="704">
        <v>147043.454</v>
      </c>
      <c r="J127" s="33">
        <v>55509.601999999999</v>
      </c>
    </row>
    <row r="128" spans="2:10" x14ac:dyDescent="0.25">
      <c r="B128" s="122">
        <v>41061</v>
      </c>
      <c r="C128" s="704">
        <v>43533.588000000003</v>
      </c>
      <c r="D128" s="704">
        <v>147922.41899999999</v>
      </c>
      <c r="E128" s="704">
        <v>905.74</v>
      </c>
      <c r="F128" s="704">
        <v>41939.567000000003</v>
      </c>
      <c r="G128" s="704">
        <v>451992.033</v>
      </c>
      <c r="H128" s="704">
        <v>36249.487999999998</v>
      </c>
      <c r="I128" s="704">
        <v>80807.361000000004</v>
      </c>
      <c r="J128" s="33">
        <v>29630.99</v>
      </c>
    </row>
    <row r="129" spans="2:10" x14ac:dyDescent="0.25">
      <c r="B129" s="122">
        <v>41091</v>
      </c>
      <c r="C129" s="704">
        <v>33838.26</v>
      </c>
      <c r="D129" s="704">
        <v>100617.133</v>
      </c>
      <c r="E129" s="704">
        <v>2183.788</v>
      </c>
      <c r="F129" s="704">
        <v>41315.303</v>
      </c>
      <c r="G129" s="704">
        <v>352716.31800000003</v>
      </c>
      <c r="H129" s="704">
        <v>32522.999</v>
      </c>
      <c r="I129" s="704">
        <v>106810.73299999999</v>
      </c>
      <c r="J129" s="33">
        <v>36890.048999999999</v>
      </c>
    </row>
    <row r="130" spans="2:10" x14ac:dyDescent="0.25">
      <c r="B130" s="122">
        <v>41122</v>
      </c>
      <c r="C130" s="704">
        <v>47266.93</v>
      </c>
      <c r="D130" s="704">
        <v>155152.511</v>
      </c>
      <c r="E130" s="704">
        <v>1731.8889999999999</v>
      </c>
      <c r="F130" s="704">
        <v>49999.415999999997</v>
      </c>
      <c r="G130" s="704">
        <v>629243.35900000005</v>
      </c>
      <c r="H130" s="704">
        <v>52625.025999999998</v>
      </c>
      <c r="I130" s="704">
        <v>187356.53200000001</v>
      </c>
      <c r="J130" s="33">
        <v>68852.75</v>
      </c>
    </row>
    <row r="131" spans="2:10" x14ac:dyDescent="0.25">
      <c r="B131" s="122">
        <v>41153</v>
      </c>
      <c r="C131" s="704">
        <v>45438.514000000003</v>
      </c>
      <c r="D131" s="704">
        <v>152791.74900000001</v>
      </c>
      <c r="E131" s="704">
        <v>3177</v>
      </c>
      <c r="F131" s="704">
        <v>43012.942999999999</v>
      </c>
      <c r="G131" s="704">
        <v>468591.46299999999</v>
      </c>
      <c r="H131" s="704">
        <v>39110.298999999999</v>
      </c>
      <c r="I131" s="704">
        <v>127097.106</v>
      </c>
      <c r="J131" s="33">
        <v>48691.5</v>
      </c>
    </row>
    <row r="132" spans="2:10" x14ac:dyDescent="0.25">
      <c r="B132" s="122">
        <v>41183</v>
      </c>
      <c r="C132" s="704">
        <v>48141.186999999998</v>
      </c>
      <c r="D132" s="704">
        <v>180598.345</v>
      </c>
      <c r="E132" s="704">
        <v>6290.2489999999998</v>
      </c>
      <c r="F132" s="704">
        <v>61053.228999999999</v>
      </c>
      <c r="G132" s="704">
        <v>518473.299</v>
      </c>
      <c r="H132" s="704">
        <v>57630.875999999997</v>
      </c>
      <c r="I132" s="704">
        <v>145934.61600000001</v>
      </c>
      <c r="J132" s="33">
        <v>58645.690999999999</v>
      </c>
    </row>
    <row r="133" spans="2:10" x14ac:dyDescent="0.25">
      <c r="B133" s="122">
        <v>41214</v>
      </c>
      <c r="C133" s="704">
        <v>39852.671999999999</v>
      </c>
      <c r="D133" s="704">
        <v>155939.50399999999</v>
      </c>
      <c r="E133" s="704">
        <v>6738.607</v>
      </c>
      <c r="F133" s="704">
        <v>63825.834000000003</v>
      </c>
      <c r="G133" s="704">
        <v>452731.83500000002</v>
      </c>
      <c r="H133" s="704">
        <v>56935.947999999997</v>
      </c>
      <c r="I133" s="704">
        <v>128343.27800000001</v>
      </c>
      <c r="J133" s="33">
        <v>57856.896000000001</v>
      </c>
    </row>
    <row r="134" spans="2:10" x14ac:dyDescent="0.25">
      <c r="B134" s="122">
        <v>41244</v>
      </c>
      <c r="C134" s="704">
        <v>48725.964999999997</v>
      </c>
      <c r="D134" s="704">
        <v>179384.42499999999</v>
      </c>
      <c r="E134" s="704">
        <v>3666.9340000000002</v>
      </c>
      <c r="F134" s="704">
        <v>58080.248</v>
      </c>
      <c r="G134" s="704">
        <v>498917.88500000001</v>
      </c>
      <c r="H134" s="704">
        <v>50208.607000000004</v>
      </c>
      <c r="I134" s="704">
        <v>134152.50700000001</v>
      </c>
      <c r="J134" s="33">
        <v>58025.027000000002</v>
      </c>
    </row>
    <row r="135" spans="2:10" x14ac:dyDescent="0.25">
      <c r="B135" s="122">
        <v>41275</v>
      </c>
      <c r="C135" s="704">
        <v>30460.371999999999</v>
      </c>
      <c r="D135" s="704">
        <v>129718.367</v>
      </c>
      <c r="E135" s="704">
        <v>1126</v>
      </c>
      <c r="F135" s="704">
        <v>37151.752</v>
      </c>
      <c r="G135" s="704">
        <v>457940.30900000001</v>
      </c>
      <c r="H135" s="704">
        <v>48007.470999999998</v>
      </c>
      <c r="I135" s="704">
        <v>128520.25900000001</v>
      </c>
      <c r="J135" s="33">
        <v>52998.474000000002</v>
      </c>
    </row>
    <row r="136" spans="2:10" x14ac:dyDescent="0.25">
      <c r="B136" s="122">
        <v>41306</v>
      </c>
      <c r="C136" s="704">
        <v>45830.637000000002</v>
      </c>
      <c r="D136" s="704">
        <v>121263.95699999999</v>
      </c>
      <c r="E136" s="704">
        <v>2073.3000000000002</v>
      </c>
      <c r="F136" s="704">
        <v>45074.173999999999</v>
      </c>
      <c r="G136" s="704">
        <v>456360.587</v>
      </c>
      <c r="H136" s="704">
        <v>56393.705000000002</v>
      </c>
      <c r="I136" s="704">
        <v>130351.66</v>
      </c>
      <c r="J136" s="33">
        <v>55897.370999999999</v>
      </c>
    </row>
    <row r="137" spans="2:10" x14ac:dyDescent="0.25">
      <c r="B137" s="122">
        <v>41334</v>
      </c>
      <c r="C137" s="704">
        <v>29256.732</v>
      </c>
      <c r="D137" s="704">
        <v>107053.61900000001</v>
      </c>
      <c r="E137" s="704">
        <v>5712.4030000000002</v>
      </c>
      <c r="F137" s="704">
        <v>50759.148000000001</v>
      </c>
      <c r="G137" s="704">
        <v>434620.47899999999</v>
      </c>
      <c r="H137" s="704">
        <v>42835.694000000003</v>
      </c>
      <c r="I137" s="704">
        <v>113688.69500000001</v>
      </c>
      <c r="J137" s="33">
        <v>48905.667999999998</v>
      </c>
    </row>
    <row r="138" spans="2:10" x14ac:dyDescent="0.25">
      <c r="B138" s="122">
        <v>41365</v>
      </c>
      <c r="C138" s="704">
        <v>22704.32</v>
      </c>
      <c r="D138" s="704">
        <v>176885.652</v>
      </c>
      <c r="E138" s="704">
        <v>8271.1190000000006</v>
      </c>
      <c r="F138" s="704">
        <v>81159.395999999993</v>
      </c>
      <c r="G138" s="704">
        <v>400683.70500000002</v>
      </c>
      <c r="H138" s="704">
        <v>47413.072999999997</v>
      </c>
      <c r="I138" s="704">
        <v>111191.20299999999</v>
      </c>
      <c r="J138" s="33">
        <v>53859.190999999999</v>
      </c>
    </row>
    <row r="139" spans="2:10" x14ac:dyDescent="0.25">
      <c r="B139" s="122">
        <v>41395</v>
      </c>
      <c r="C139" s="704">
        <v>36108.379999999997</v>
      </c>
      <c r="D139" s="704">
        <v>193051.72899999999</v>
      </c>
      <c r="E139" s="704">
        <v>7360.28</v>
      </c>
      <c r="F139" s="704">
        <v>75552.656000000003</v>
      </c>
      <c r="G139" s="704">
        <v>758578.473</v>
      </c>
      <c r="H139" s="704">
        <v>86901.608999999997</v>
      </c>
      <c r="I139" s="704">
        <v>166733.56899999999</v>
      </c>
      <c r="J139" s="33">
        <v>69122.441000000006</v>
      </c>
    </row>
    <row r="140" spans="2:10" x14ac:dyDescent="0.25">
      <c r="B140" s="122">
        <v>41426</v>
      </c>
      <c r="C140" s="704">
        <v>32397.441999999999</v>
      </c>
      <c r="D140" s="704">
        <v>185580.28400000001</v>
      </c>
      <c r="E140" s="704">
        <v>4201.96</v>
      </c>
      <c r="F140" s="704">
        <v>83886.278999999995</v>
      </c>
      <c r="G140" s="704">
        <v>586074.96400000004</v>
      </c>
      <c r="H140" s="704">
        <v>66728.100000000006</v>
      </c>
      <c r="I140" s="704">
        <v>119114.966</v>
      </c>
      <c r="J140" s="33">
        <v>51855.781000000003</v>
      </c>
    </row>
    <row r="141" spans="2:10" x14ac:dyDescent="0.25">
      <c r="B141" s="122">
        <v>41456</v>
      </c>
      <c r="C141" s="704">
        <v>33440.947</v>
      </c>
      <c r="D141" s="704">
        <v>188833.5</v>
      </c>
      <c r="E141" s="704">
        <v>4502.6109999999999</v>
      </c>
      <c r="F141" s="704">
        <v>68710.226999999999</v>
      </c>
      <c r="G141" s="704">
        <v>742069.53700000001</v>
      </c>
      <c r="H141" s="704">
        <v>81199.603000000003</v>
      </c>
      <c r="I141" s="704">
        <v>158794.274</v>
      </c>
      <c r="J141" s="33">
        <v>77132.634000000005</v>
      </c>
    </row>
    <row r="142" spans="2:10" x14ac:dyDescent="0.25">
      <c r="B142" s="122">
        <v>41487</v>
      </c>
      <c r="C142" s="704">
        <v>24586.639999999999</v>
      </c>
      <c r="D142" s="704">
        <v>107811.708</v>
      </c>
      <c r="E142" s="704">
        <v>6761.3360000000002</v>
      </c>
      <c r="F142" s="704">
        <v>53866.868000000002</v>
      </c>
      <c r="G142" s="704">
        <v>608617.71400000004</v>
      </c>
      <c r="H142" s="704">
        <v>56536.389000000003</v>
      </c>
      <c r="I142" s="704">
        <v>130795.89</v>
      </c>
      <c r="J142" s="33">
        <v>58591.409</v>
      </c>
    </row>
    <row r="143" spans="2:10" x14ac:dyDescent="0.25">
      <c r="B143" s="122">
        <v>41518</v>
      </c>
      <c r="C143" s="704">
        <v>38673.680999999997</v>
      </c>
      <c r="D143" s="704">
        <v>140790.56899999999</v>
      </c>
      <c r="E143" s="704">
        <v>3394.1089999999999</v>
      </c>
      <c r="F143" s="704">
        <v>87014.013999999996</v>
      </c>
      <c r="G143" s="704">
        <v>586986.34499999997</v>
      </c>
      <c r="H143" s="704">
        <v>68149.183000000005</v>
      </c>
      <c r="I143" s="704">
        <v>131528.23499999999</v>
      </c>
      <c r="J143" s="33">
        <v>63591.161999999997</v>
      </c>
    </row>
    <row r="144" spans="2:10" x14ac:dyDescent="0.25">
      <c r="B144" s="122">
        <v>41548</v>
      </c>
      <c r="C144" s="704">
        <v>54480.267</v>
      </c>
      <c r="D144" s="704">
        <v>145498.935</v>
      </c>
      <c r="E144" s="704">
        <v>10132.341</v>
      </c>
      <c r="F144" s="704">
        <v>73664.284</v>
      </c>
      <c r="G144" s="704">
        <v>887923.55900000001</v>
      </c>
      <c r="H144" s="704">
        <v>91282.150999999998</v>
      </c>
      <c r="I144" s="704">
        <v>180535.33600000001</v>
      </c>
      <c r="J144" s="33">
        <v>78026.771999999997</v>
      </c>
    </row>
    <row r="145" spans="2:10" x14ac:dyDescent="0.25">
      <c r="B145" s="122">
        <v>41579</v>
      </c>
      <c r="C145" s="704">
        <v>51298.231</v>
      </c>
      <c r="D145" s="704">
        <v>112657.139</v>
      </c>
      <c r="E145" s="704">
        <v>5794.6369999999997</v>
      </c>
      <c r="F145" s="704">
        <v>69012.231</v>
      </c>
      <c r="G145" s="704">
        <v>673728.36100000003</v>
      </c>
      <c r="H145" s="704">
        <v>71683.239000000001</v>
      </c>
      <c r="I145" s="704">
        <v>138952.179</v>
      </c>
      <c r="J145" s="33">
        <v>62130.857000000004</v>
      </c>
    </row>
    <row r="146" spans="2:10" x14ac:dyDescent="0.25">
      <c r="B146" s="122">
        <v>41609</v>
      </c>
      <c r="C146" s="704">
        <v>51408.033000000003</v>
      </c>
      <c r="D146" s="704">
        <v>144156.788</v>
      </c>
      <c r="E146" s="704">
        <v>5816.165</v>
      </c>
      <c r="F146" s="704">
        <v>97491.968999999997</v>
      </c>
      <c r="G146" s="704">
        <v>628367.848</v>
      </c>
      <c r="H146" s="704">
        <v>61992.106</v>
      </c>
      <c r="I146" s="704">
        <v>140399.55799999999</v>
      </c>
      <c r="J146" s="33">
        <v>60707.83</v>
      </c>
    </row>
    <row r="147" spans="2:10" x14ac:dyDescent="0.25">
      <c r="B147" s="122">
        <v>41640</v>
      </c>
      <c r="C147" s="704">
        <v>37874.894</v>
      </c>
      <c r="D147" s="704">
        <v>92478.498000000007</v>
      </c>
      <c r="E147" s="704">
        <v>3821.634</v>
      </c>
      <c r="F147" s="704">
        <v>69045</v>
      </c>
      <c r="G147" s="704">
        <v>670554.82200000004</v>
      </c>
      <c r="H147" s="704">
        <v>57105.017</v>
      </c>
      <c r="I147" s="704">
        <v>160104.14600000001</v>
      </c>
      <c r="J147" s="33">
        <v>65424.05</v>
      </c>
    </row>
    <row r="148" spans="2:10" x14ac:dyDescent="0.25">
      <c r="B148" s="122">
        <v>41671</v>
      </c>
      <c r="C148" s="704">
        <v>38063.167000000001</v>
      </c>
      <c r="D148" s="704">
        <v>124188.325</v>
      </c>
      <c r="E148" s="704">
        <v>4287.1570000000002</v>
      </c>
      <c r="F148" s="704">
        <v>70473.45</v>
      </c>
      <c r="G148" s="704">
        <v>643675.71299999999</v>
      </c>
      <c r="H148" s="704">
        <v>66267.228000000003</v>
      </c>
      <c r="I148" s="704">
        <v>149355.46799999999</v>
      </c>
      <c r="J148" s="33">
        <v>82063.857000000004</v>
      </c>
    </row>
    <row r="149" spans="2:10" x14ac:dyDescent="0.25">
      <c r="B149" s="122">
        <v>41699</v>
      </c>
      <c r="C149" s="704">
        <v>50972.413</v>
      </c>
      <c r="D149" s="704">
        <v>93655.960999999996</v>
      </c>
      <c r="E149" s="704">
        <v>4295.4059999999999</v>
      </c>
      <c r="F149" s="704">
        <v>49783.714999999997</v>
      </c>
      <c r="G149" s="704">
        <v>483196.17099999997</v>
      </c>
      <c r="H149" s="704">
        <v>56231.23</v>
      </c>
      <c r="I149" s="704">
        <v>111666.042</v>
      </c>
      <c r="J149" s="33">
        <v>63413.911999999997</v>
      </c>
    </row>
    <row r="150" spans="2:10" x14ac:dyDescent="0.25">
      <c r="B150" s="122">
        <v>41730</v>
      </c>
      <c r="C150" s="704">
        <v>54532.042999999998</v>
      </c>
      <c r="D150" s="704">
        <v>152103.44500000001</v>
      </c>
      <c r="E150" s="704">
        <v>9159.223</v>
      </c>
      <c r="F150" s="704">
        <v>64626.987000000001</v>
      </c>
      <c r="G150" s="704">
        <v>794208.41099999996</v>
      </c>
      <c r="H150" s="704">
        <v>63969.281999999999</v>
      </c>
      <c r="I150" s="704">
        <v>162954.709</v>
      </c>
      <c r="J150" s="33">
        <v>75420.438999999998</v>
      </c>
    </row>
    <row r="151" spans="2:10" x14ac:dyDescent="0.25">
      <c r="B151" s="122">
        <v>41760</v>
      </c>
      <c r="C151" s="704">
        <v>74066.577000000005</v>
      </c>
      <c r="D151" s="704">
        <v>129339.296</v>
      </c>
      <c r="E151" s="704">
        <v>4019.5430000000001</v>
      </c>
      <c r="F151" s="704">
        <v>37412.445</v>
      </c>
      <c r="G151" s="704">
        <v>641761.36199999996</v>
      </c>
      <c r="H151" s="704">
        <v>61230.218999999997</v>
      </c>
      <c r="I151" s="704">
        <v>158430.285</v>
      </c>
      <c r="J151" s="33">
        <v>71710.415999999997</v>
      </c>
    </row>
    <row r="152" spans="2:10" x14ac:dyDescent="0.25">
      <c r="B152" s="122">
        <v>41791</v>
      </c>
      <c r="C152" s="704">
        <v>53631.805</v>
      </c>
      <c r="D152" s="704">
        <v>122384.762</v>
      </c>
      <c r="E152" s="704">
        <v>6894.0209999999997</v>
      </c>
      <c r="F152" s="704">
        <v>35910.375</v>
      </c>
      <c r="G152" s="704">
        <v>577458.11300000001</v>
      </c>
      <c r="H152" s="704">
        <v>55780.182000000001</v>
      </c>
      <c r="I152" s="704">
        <v>136296.49100000001</v>
      </c>
      <c r="J152" s="33">
        <v>48274.156000000003</v>
      </c>
    </row>
    <row r="153" spans="2:10" x14ac:dyDescent="0.25">
      <c r="B153" s="122">
        <v>41821</v>
      </c>
      <c r="C153" s="704">
        <v>76798.596000000005</v>
      </c>
      <c r="D153" s="704">
        <v>145403.66399999999</v>
      </c>
      <c r="E153" s="704">
        <v>4751.2820000000002</v>
      </c>
      <c r="F153" s="704">
        <v>54893.828999999998</v>
      </c>
      <c r="G153" s="704">
        <v>672243.34299999999</v>
      </c>
      <c r="H153" s="704">
        <v>75144.803</v>
      </c>
      <c r="I153" s="704">
        <v>132361.46799999999</v>
      </c>
      <c r="J153" s="33">
        <v>57286.680999999997</v>
      </c>
    </row>
    <row r="154" spans="2:10" x14ac:dyDescent="0.25">
      <c r="B154" s="122">
        <v>41852</v>
      </c>
      <c r="C154" s="704">
        <v>71358.941999999995</v>
      </c>
      <c r="D154" s="704">
        <v>109042.319</v>
      </c>
      <c r="E154" s="704">
        <v>4566.4250000000002</v>
      </c>
      <c r="F154" s="704">
        <v>45780.148000000001</v>
      </c>
      <c r="G154" s="704">
        <v>548456.81900000002</v>
      </c>
      <c r="H154" s="704">
        <v>60779.453999999998</v>
      </c>
      <c r="I154" s="704">
        <v>138491.967</v>
      </c>
      <c r="J154" s="33">
        <v>63682.008000000002</v>
      </c>
    </row>
    <row r="155" spans="2:10" x14ac:dyDescent="0.25">
      <c r="B155" s="122">
        <v>41883</v>
      </c>
      <c r="C155" s="704">
        <v>42104.654999999999</v>
      </c>
      <c r="D155" s="704">
        <v>130482.401</v>
      </c>
      <c r="E155" s="704">
        <v>3738.3960000000002</v>
      </c>
      <c r="F155" s="704">
        <v>36897.54</v>
      </c>
      <c r="G155" s="704">
        <v>493121.01500000001</v>
      </c>
      <c r="H155" s="704">
        <v>67350.322</v>
      </c>
      <c r="I155" s="704">
        <v>123258.15399999999</v>
      </c>
      <c r="J155" s="33">
        <v>57210.18</v>
      </c>
    </row>
    <row r="156" spans="2:10" x14ac:dyDescent="0.25">
      <c r="B156" s="122">
        <v>41913</v>
      </c>
      <c r="C156" s="704">
        <v>81040.319000000003</v>
      </c>
      <c r="D156" s="704">
        <v>235005.443</v>
      </c>
      <c r="E156" s="704">
        <v>9896.973</v>
      </c>
      <c r="F156" s="704">
        <v>58129.264999999999</v>
      </c>
      <c r="G156" s="704">
        <v>842139.94799999997</v>
      </c>
      <c r="H156" s="704">
        <v>98138.396999999997</v>
      </c>
      <c r="I156" s="704">
        <v>164305.38699999999</v>
      </c>
      <c r="J156" s="33">
        <v>77022.11</v>
      </c>
    </row>
    <row r="157" spans="2:10" x14ac:dyDescent="0.25">
      <c r="B157" s="122">
        <v>41944</v>
      </c>
      <c r="C157" s="704">
        <v>51640.930999999997</v>
      </c>
      <c r="D157" s="704">
        <v>129662.91899999999</v>
      </c>
      <c r="E157" s="704">
        <v>8853.2369999999992</v>
      </c>
      <c r="F157" s="704">
        <v>87993.475000000006</v>
      </c>
      <c r="G157" s="704">
        <v>572703.74699999997</v>
      </c>
      <c r="H157" s="704">
        <v>73447.83</v>
      </c>
      <c r="I157" s="704">
        <v>123902.90300000001</v>
      </c>
      <c r="J157" s="33">
        <v>59478.353999999999</v>
      </c>
    </row>
    <row r="158" spans="2:10" x14ac:dyDescent="0.25">
      <c r="B158" s="122">
        <v>41974</v>
      </c>
      <c r="C158" s="704">
        <v>87146.642000000007</v>
      </c>
      <c r="D158" s="704">
        <v>198421.41399999999</v>
      </c>
      <c r="E158" s="704">
        <v>5326.9229999999998</v>
      </c>
      <c r="F158" s="704">
        <v>52748.690999999999</v>
      </c>
      <c r="G158" s="704">
        <v>739818.26800000004</v>
      </c>
      <c r="H158" s="704">
        <v>82574.751999999993</v>
      </c>
      <c r="I158" s="704">
        <v>129631.395</v>
      </c>
      <c r="J158" s="33">
        <v>61766.440999999999</v>
      </c>
    </row>
    <row r="159" spans="2:10" x14ac:dyDescent="0.25">
      <c r="B159" s="122">
        <v>42005</v>
      </c>
      <c r="C159" s="704">
        <v>38516.250999999997</v>
      </c>
      <c r="D159" s="704">
        <v>108625.33199999999</v>
      </c>
      <c r="E159" s="704">
        <v>1161</v>
      </c>
      <c r="F159" s="704">
        <v>32251.456999999999</v>
      </c>
      <c r="G159" s="704">
        <v>706988.79399999999</v>
      </c>
      <c r="H159" s="704">
        <v>74358.304000000004</v>
      </c>
      <c r="I159" s="704">
        <v>123841.906</v>
      </c>
      <c r="J159" s="33">
        <v>70379.709000000003</v>
      </c>
    </row>
    <row r="160" spans="2:10" x14ac:dyDescent="0.25">
      <c r="B160" s="122">
        <v>42036</v>
      </c>
      <c r="C160" s="704">
        <v>124254.798</v>
      </c>
      <c r="D160" s="704">
        <v>135664.52299999999</v>
      </c>
      <c r="E160" s="704">
        <v>4041.2530000000002</v>
      </c>
      <c r="F160" s="704">
        <v>44322.603000000003</v>
      </c>
      <c r="G160" s="704">
        <v>780753.31200000003</v>
      </c>
      <c r="H160" s="704">
        <v>80212.546000000002</v>
      </c>
      <c r="I160" s="704">
        <v>132598.11499999999</v>
      </c>
      <c r="J160" s="33">
        <v>73266.464999999997</v>
      </c>
    </row>
    <row r="161" spans="2:10" x14ac:dyDescent="0.25">
      <c r="B161" s="122">
        <v>42064</v>
      </c>
      <c r="C161" s="704">
        <v>73476.55</v>
      </c>
      <c r="D161" s="704">
        <v>124779.659</v>
      </c>
      <c r="E161" s="704">
        <v>3671.1019999999999</v>
      </c>
      <c r="F161" s="704">
        <v>54459.330999999998</v>
      </c>
      <c r="G161" s="704">
        <v>611814</v>
      </c>
      <c r="H161" s="704">
        <v>71133.051999999996</v>
      </c>
      <c r="I161" s="704">
        <v>102321.005</v>
      </c>
      <c r="J161" s="33">
        <v>55655.205999999998</v>
      </c>
    </row>
    <row r="162" spans="2:10" x14ac:dyDescent="0.25">
      <c r="B162" s="122">
        <v>42095</v>
      </c>
      <c r="C162" s="704">
        <v>76983.433999999994</v>
      </c>
      <c r="D162" s="704">
        <v>163571.05100000001</v>
      </c>
      <c r="E162" s="704">
        <v>6641.3980000000001</v>
      </c>
      <c r="F162" s="704">
        <v>78513.282999999996</v>
      </c>
      <c r="G162" s="704">
        <v>1109371.648</v>
      </c>
      <c r="H162" s="704">
        <v>108881.67</v>
      </c>
      <c r="I162" s="704">
        <v>174275.03200000001</v>
      </c>
      <c r="J162" s="33">
        <v>73555.22</v>
      </c>
    </row>
    <row r="163" spans="2:10" x14ac:dyDescent="0.25">
      <c r="B163" s="122">
        <v>42125</v>
      </c>
      <c r="C163" s="704">
        <v>80293.069000000003</v>
      </c>
      <c r="D163" s="704">
        <v>157298.734</v>
      </c>
      <c r="E163" s="704">
        <v>3757</v>
      </c>
      <c r="F163" s="704">
        <v>81001.509999999995</v>
      </c>
      <c r="G163" s="704">
        <v>874657.09299999999</v>
      </c>
      <c r="H163" s="704">
        <v>93847.126000000004</v>
      </c>
      <c r="I163" s="704">
        <v>122436.54</v>
      </c>
      <c r="J163" s="33">
        <v>60913.023999999998</v>
      </c>
    </row>
    <row r="164" spans="2:10" x14ac:dyDescent="0.25">
      <c r="B164" s="122">
        <v>42156</v>
      </c>
      <c r="C164" s="704">
        <v>65557.067999999999</v>
      </c>
      <c r="D164" s="704">
        <v>169303.04800000001</v>
      </c>
      <c r="E164" s="704">
        <v>3087</v>
      </c>
      <c r="F164" s="704">
        <v>78157.747000000003</v>
      </c>
      <c r="G164" s="704">
        <v>717664.18500000006</v>
      </c>
      <c r="H164" s="704">
        <v>89580.444000000003</v>
      </c>
      <c r="I164" s="704">
        <v>106496.992</v>
      </c>
      <c r="J164" s="33">
        <v>56075.502999999997</v>
      </c>
    </row>
    <row r="165" spans="2:10" x14ac:dyDescent="0.25">
      <c r="B165" s="122">
        <v>42186</v>
      </c>
      <c r="C165" s="704">
        <v>110725.72</v>
      </c>
      <c r="D165" s="704">
        <v>210471.36499999999</v>
      </c>
      <c r="E165" s="704">
        <v>8611.9670000000006</v>
      </c>
      <c r="F165" s="704">
        <v>91202.665999999997</v>
      </c>
      <c r="G165" s="704">
        <v>1138234.9280000001</v>
      </c>
      <c r="H165" s="704">
        <v>114832.534</v>
      </c>
      <c r="I165" s="704">
        <v>160688.41099999999</v>
      </c>
      <c r="J165" s="33">
        <v>81899.460999999996</v>
      </c>
    </row>
    <row r="166" spans="2:10" x14ac:dyDescent="0.25">
      <c r="B166" s="122">
        <v>42217</v>
      </c>
      <c r="C166" s="704">
        <v>62833.769</v>
      </c>
      <c r="D166" s="704">
        <v>190957.704</v>
      </c>
      <c r="E166" s="704">
        <v>4024.4079999999999</v>
      </c>
      <c r="F166" s="704">
        <v>61627.587</v>
      </c>
      <c r="G166" s="704">
        <v>788194.85800000001</v>
      </c>
      <c r="H166" s="704">
        <v>83299.952000000005</v>
      </c>
      <c r="I166" s="704">
        <v>105955.008</v>
      </c>
      <c r="J166" s="33">
        <v>47019.767</v>
      </c>
    </row>
    <row r="167" spans="2:10" x14ac:dyDescent="0.25">
      <c r="B167" s="122">
        <v>42248</v>
      </c>
      <c r="C167" s="704">
        <v>100432.746</v>
      </c>
      <c r="D167" s="704">
        <v>207518.777</v>
      </c>
      <c r="E167" s="704">
        <v>6505.5169999999998</v>
      </c>
      <c r="F167" s="704">
        <v>47048.523999999998</v>
      </c>
      <c r="G167" s="704">
        <v>1291517.19</v>
      </c>
      <c r="H167" s="704">
        <v>122438.317</v>
      </c>
      <c r="I167" s="704">
        <v>159666.40700000001</v>
      </c>
      <c r="J167" s="33">
        <v>75608.134999999995</v>
      </c>
    </row>
    <row r="168" spans="2:10" x14ac:dyDescent="0.25">
      <c r="B168" s="122">
        <v>42278</v>
      </c>
      <c r="C168" s="704">
        <v>79230.137000000002</v>
      </c>
      <c r="D168" s="704">
        <v>145105.56200000001</v>
      </c>
      <c r="E168" s="704">
        <v>2300.6689999999999</v>
      </c>
      <c r="F168" s="704">
        <v>51249.497000000003</v>
      </c>
      <c r="G168" s="704">
        <v>917195.85699999996</v>
      </c>
      <c r="H168" s="704">
        <v>78484.320000000007</v>
      </c>
      <c r="I168" s="704">
        <v>132801.576</v>
      </c>
      <c r="J168" s="33">
        <v>68578.714999999997</v>
      </c>
    </row>
    <row r="169" spans="2:10" x14ac:dyDescent="0.25">
      <c r="B169" s="122">
        <v>42309</v>
      </c>
      <c r="C169" s="704">
        <v>95017.456999999995</v>
      </c>
      <c r="D169" s="704">
        <v>153426.43</v>
      </c>
      <c r="E169" s="704">
        <v>4380.3059999999996</v>
      </c>
      <c r="F169" s="704">
        <v>46524.228000000003</v>
      </c>
      <c r="G169" s="704">
        <v>734020.978</v>
      </c>
      <c r="H169" s="704">
        <v>74313.221999999994</v>
      </c>
      <c r="I169" s="704">
        <v>112947.061</v>
      </c>
      <c r="J169" s="33">
        <v>53191.569000000003</v>
      </c>
    </row>
    <row r="170" spans="2:10" x14ac:dyDescent="0.25">
      <c r="B170" s="122">
        <v>42339</v>
      </c>
      <c r="C170" s="704">
        <v>76109.347999999998</v>
      </c>
      <c r="D170" s="704">
        <v>209058.223</v>
      </c>
      <c r="E170" s="704">
        <v>5277.2759999999998</v>
      </c>
      <c r="F170" s="704">
        <v>71153.767999999996</v>
      </c>
      <c r="G170" s="704">
        <v>1321862.973</v>
      </c>
      <c r="H170" s="704">
        <v>110960.787</v>
      </c>
      <c r="I170" s="704">
        <v>157965.51199999999</v>
      </c>
      <c r="J170" s="33">
        <v>69538.934999999998</v>
      </c>
    </row>
    <row r="171" spans="2:10" x14ac:dyDescent="0.25">
      <c r="B171" s="122">
        <v>42370</v>
      </c>
      <c r="C171" s="704">
        <v>27924.508999999998</v>
      </c>
      <c r="D171" s="704">
        <v>105440.976</v>
      </c>
      <c r="E171" s="704">
        <v>4997.78</v>
      </c>
      <c r="F171" s="704">
        <v>51436.351999999999</v>
      </c>
      <c r="G171" s="704">
        <v>697006.98499999999</v>
      </c>
      <c r="H171" s="704">
        <v>68001.763999999996</v>
      </c>
      <c r="I171" s="704">
        <v>96984.512000000002</v>
      </c>
      <c r="J171" s="33">
        <v>42026.303</v>
      </c>
    </row>
    <row r="172" spans="2:10" x14ac:dyDescent="0.25">
      <c r="B172" s="122">
        <v>42401</v>
      </c>
      <c r="C172" s="704">
        <v>59236.421999999999</v>
      </c>
      <c r="D172" s="704">
        <v>157683.35999999999</v>
      </c>
      <c r="E172" s="704">
        <v>5172.3159999999998</v>
      </c>
      <c r="F172" s="704">
        <v>44787.66</v>
      </c>
      <c r="G172" s="704">
        <v>642609.821</v>
      </c>
      <c r="H172" s="704">
        <v>75161.490999999995</v>
      </c>
      <c r="I172" s="704">
        <v>184548.58</v>
      </c>
      <c r="J172" s="33">
        <v>129612.31600000001</v>
      </c>
    </row>
    <row r="173" spans="2:10" x14ac:dyDescent="0.25">
      <c r="B173" s="122">
        <v>42430</v>
      </c>
      <c r="C173" s="704">
        <v>52238.254999999997</v>
      </c>
      <c r="D173" s="704">
        <v>152565.565</v>
      </c>
      <c r="E173" s="704">
        <v>7717.9380000000001</v>
      </c>
      <c r="F173" s="704">
        <v>58729.682999999997</v>
      </c>
      <c r="G173" s="704">
        <v>1021430.713</v>
      </c>
      <c r="H173" s="704">
        <v>86983.415999999997</v>
      </c>
      <c r="I173" s="704">
        <v>162848.07699999999</v>
      </c>
      <c r="J173" s="33">
        <v>85444.644</v>
      </c>
    </row>
    <row r="174" spans="2:10" x14ac:dyDescent="0.25">
      <c r="B174" s="122">
        <v>42461</v>
      </c>
      <c r="C174" s="704">
        <v>33546.588000000003</v>
      </c>
      <c r="D174" s="704">
        <v>192658.14600000001</v>
      </c>
      <c r="E174" s="704">
        <v>5827.2259999999997</v>
      </c>
      <c r="F174" s="704">
        <v>39351.47</v>
      </c>
      <c r="G174" s="704">
        <v>868398.38800000004</v>
      </c>
      <c r="H174" s="704">
        <v>72523.047000000006</v>
      </c>
      <c r="I174" s="704">
        <v>148644.913</v>
      </c>
      <c r="J174" s="33">
        <v>93722.623000000007</v>
      </c>
    </row>
    <row r="175" spans="2:10" x14ac:dyDescent="0.25">
      <c r="B175" s="122">
        <v>42491</v>
      </c>
      <c r="C175" s="704">
        <v>51454.732000000004</v>
      </c>
      <c r="D175" s="704">
        <v>170920.19399999999</v>
      </c>
      <c r="E175" s="704">
        <v>5685.5990000000002</v>
      </c>
      <c r="F175" s="704">
        <v>34577.305</v>
      </c>
      <c r="G175" s="704">
        <v>734687.94200000004</v>
      </c>
      <c r="H175" s="704">
        <v>74858.767999999996</v>
      </c>
      <c r="I175" s="704">
        <v>142608.772</v>
      </c>
      <c r="J175" s="33">
        <v>87771.247000000003</v>
      </c>
    </row>
    <row r="176" spans="2:10" x14ac:dyDescent="0.25">
      <c r="B176" s="122">
        <v>42522</v>
      </c>
      <c r="C176" s="704">
        <v>67650.964999999997</v>
      </c>
      <c r="D176" s="704">
        <v>217975.64600000001</v>
      </c>
      <c r="E176" s="704">
        <v>8109.634</v>
      </c>
      <c r="F176" s="704">
        <v>58881.038</v>
      </c>
      <c r="G176" s="704">
        <v>1124824.983</v>
      </c>
      <c r="H176" s="704">
        <v>96739.735000000001</v>
      </c>
      <c r="I176" s="704">
        <v>188100.742</v>
      </c>
      <c r="J176" s="33">
        <v>101883.83100000001</v>
      </c>
    </row>
    <row r="177" spans="2:10" x14ac:dyDescent="0.25">
      <c r="B177" s="122">
        <v>42552</v>
      </c>
      <c r="C177" s="704">
        <v>51229.338000000003</v>
      </c>
      <c r="D177" s="704">
        <v>162455.77900000001</v>
      </c>
      <c r="E177" s="704">
        <v>2259.886</v>
      </c>
      <c r="F177" s="704">
        <v>41984.582000000002</v>
      </c>
      <c r="G177" s="704">
        <v>757560.26699999999</v>
      </c>
      <c r="H177" s="704">
        <v>71954.024999999994</v>
      </c>
      <c r="I177" s="704">
        <v>144036.296</v>
      </c>
      <c r="J177" s="33">
        <v>71380.633000000002</v>
      </c>
    </row>
    <row r="178" spans="2:10" x14ac:dyDescent="0.25">
      <c r="B178" s="122">
        <v>42583</v>
      </c>
      <c r="C178" s="704">
        <v>66425.054999999993</v>
      </c>
      <c r="D178" s="704">
        <v>194708.65299999999</v>
      </c>
      <c r="E178" s="704">
        <v>4778.1109999999999</v>
      </c>
      <c r="F178" s="704">
        <v>51821.74</v>
      </c>
      <c r="G178" s="704">
        <v>961233.14599999995</v>
      </c>
      <c r="H178" s="704">
        <v>99792.133000000002</v>
      </c>
      <c r="I178" s="704">
        <v>186660.11799999999</v>
      </c>
      <c r="J178" s="33">
        <v>100438.144</v>
      </c>
    </row>
    <row r="179" spans="2:10" x14ac:dyDescent="0.25">
      <c r="B179" s="122">
        <v>42614</v>
      </c>
      <c r="C179" s="704">
        <v>56631.18</v>
      </c>
      <c r="D179" s="704">
        <v>160122.03099999999</v>
      </c>
      <c r="E179" s="704">
        <v>8143.4610000000002</v>
      </c>
      <c r="F179" s="704">
        <v>47717.71</v>
      </c>
      <c r="G179" s="704">
        <v>835686.06299999997</v>
      </c>
      <c r="H179" s="704">
        <v>81047.717000000004</v>
      </c>
      <c r="I179" s="704">
        <v>164116.78099999999</v>
      </c>
      <c r="J179" s="33">
        <v>101763.898</v>
      </c>
    </row>
    <row r="180" spans="2:10" x14ac:dyDescent="0.25">
      <c r="B180" s="122">
        <v>42644</v>
      </c>
      <c r="C180" s="704">
        <v>62738.779000000002</v>
      </c>
      <c r="D180" s="704">
        <v>136821.02600000001</v>
      </c>
      <c r="E180" s="704">
        <v>3998.1909999999998</v>
      </c>
      <c r="F180" s="704">
        <v>64068.453999999998</v>
      </c>
      <c r="G180" s="704">
        <v>745582.28300000005</v>
      </c>
      <c r="H180" s="704">
        <v>78887.816000000006</v>
      </c>
      <c r="I180" s="704">
        <v>141675.71400000001</v>
      </c>
      <c r="J180" s="33">
        <v>83710.350999999995</v>
      </c>
    </row>
    <row r="181" spans="2:10" x14ac:dyDescent="0.25">
      <c r="B181" s="122">
        <v>42675</v>
      </c>
      <c r="C181" s="704">
        <v>81473.032999999996</v>
      </c>
      <c r="D181" s="704">
        <v>171347.37100000001</v>
      </c>
      <c r="E181" s="704">
        <v>9984.7630000000008</v>
      </c>
      <c r="F181" s="704">
        <v>63106.625999999997</v>
      </c>
      <c r="G181" s="704">
        <v>1163796.709</v>
      </c>
      <c r="H181" s="704">
        <v>105143.764</v>
      </c>
      <c r="I181" s="704">
        <v>213874.13200000001</v>
      </c>
      <c r="J181" s="33">
        <v>134587.56899999999</v>
      </c>
    </row>
    <row r="182" spans="2:10" x14ac:dyDescent="0.25">
      <c r="B182" s="122">
        <v>42705</v>
      </c>
      <c r="C182" s="704">
        <v>72442.25</v>
      </c>
      <c r="D182" s="704">
        <v>192599.87100000001</v>
      </c>
      <c r="E182" s="704">
        <v>13855.477000000001</v>
      </c>
      <c r="F182" s="704">
        <v>71649.264999999999</v>
      </c>
      <c r="G182" s="704">
        <v>1036408.134</v>
      </c>
      <c r="H182" s="704">
        <v>81601.33</v>
      </c>
      <c r="I182" s="704">
        <v>176353.943</v>
      </c>
      <c r="J182" s="33">
        <v>88792.437999999995</v>
      </c>
    </row>
    <row r="183" spans="2:10" x14ac:dyDescent="0.25">
      <c r="B183" s="122">
        <v>42736</v>
      </c>
      <c r="C183" s="704">
        <v>47000.290999999997</v>
      </c>
      <c r="D183" s="704">
        <v>139803.25399999999</v>
      </c>
      <c r="E183" s="704">
        <v>3194.7869999999998</v>
      </c>
      <c r="F183" s="704">
        <v>59500.650999999998</v>
      </c>
      <c r="G183" s="704">
        <v>502041.81699999998</v>
      </c>
      <c r="H183" s="704">
        <v>50471.86</v>
      </c>
      <c r="I183" s="704">
        <v>64527.290999999997</v>
      </c>
      <c r="J183" s="33">
        <v>41175.163999999997</v>
      </c>
    </row>
    <row r="184" spans="2:10" x14ac:dyDescent="0.25">
      <c r="B184" s="122">
        <v>42767</v>
      </c>
      <c r="C184" s="704">
        <v>66678.891499999998</v>
      </c>
      <c r="D184" s="704">
        <v>223756.21086000002</v>
      </c>
      <c r="E184" s="704">
        <v>8437.0163000000011</v>
      </c>
      <c r="F184" s="704">
        <v>82962.492469999997</v>
      </c>
      <c r="G184" s="704">
        <v>842420.01089999999</v>
      </c>
      <c r="H184" s="704">
        <v>72357.996800000008</v>
      </c>
      <c r="I184" s="704">
        <v>193766.85574999999</v>
      </c>
      <c r="J184" s="33">
        <v>118607.61378</v>
      </c>
    </row>
    <row r="185" spans="2:10" x14ac:dyDescent="0.25">
      <c r="B185" s="122">
        <v>42795</v>
      </c>
      <c r="C185" s="704">
        <v>99694.58</v>
      </c>
      <c r="D185" s="704">
        <v>237073.1</v>
      </c>
      <c r="E185" s="704">
        <v>12404.683000000001</v>
      </c>
      <c r="F185" s="704">
        <v>145703.90400000001</v>
      </c>
      <c r="G185" s="704">
        <v>1161324.8659999999</v>
      </c>
      <c r="H185" s="704">
        <v>98132.721999999994</v>
      </c>
      <c r="I185" s="704">
        <v>223125.41500000001</v>
      </c>
      <c r="J185" s="33">
        <v>109643.54300000001</v>
      </c>
    </row>
    <row r="186" spans="2:10" x14ac:dyDescent="0.25">
      <c r="B186" s="122">
        <v>42826</v>
      </c>
      <c r="C186" s="704">
        <v>72719.971000000005</v>
      </c>
      <c r="D186" s="704">
        <v>192699.08499999999</v>
      </c>
      <c r="E186" s="704">
        <v>6000.7950000000001</v>
      </c>
      <c r="F186" s="704">
        <v>106451.507</v>
      </c>
      <c r="G186" s="704">
        <v>782680.25</v>
      </c>
      <c r="H186" s="704">
        <v>73334.167000000001</v>
      </c>
      <c r="I186" s="704">
        <v>137969.21100000001</v>
      </c>
      <c r="J186" s="33">
        <v>72647.966</v>
      </c>
    </row>
    <row r="187" spans="2:10" x14ac:dyDescent="0.25">
      <c r="B187" s="122">
        <v>42856</v>
      </c>
      <c r="C187" s="704">
        <v>108103.59699999999</v>
      </c>
      <c r="D187" s="704">
        <v>268740.087</v>
      </c>
      <c r="E187" s="704">
        <v>5789.7309999999998</v>
      </c>
      <c r="F187" s="704">
        <v>146263.242</v>
      </c>
      <c r="G187" s="704">
        <v>951984.76399999997</v>
      </c>
      <c r="H187" s="704">
        <v>93885.565000000002</v>
      </c>
      <c r="I187" s="704">
        <v>187649.272</v>
      </c>
      <c r="J187" s="33">
        <v>95810.926000000007</v>
      </c>
    </row>
    <row r="188" spans="2:10" x14ac:dyDescent="0.25">
      <c r="B188" s="122">
        <v>42887</v>
      </c>
      <c r="C188" s="704">
        <v>93955.249760000006</v>
      </c>
      <c r="D188" s="704">
        <v>220408.55965000001</v>
      </c>
      <c r="E188" s="704">
        <v>10161.548859999999</v>
      </c>
      <c r="F188" s="704">
        <v>88170.564129999999</v>
      </c>
      <c r="G188" s="704">
        <v>861741.15994999988</v>
      </c>
      <c r="H188" s="704">
        <v>82869.373340000006</v>
      </c>
      <c r="I188" s="704">
        <v>160204.87836999999</v>
      </c>
      <c r="J188" s="33">
        <v>79541.869120000003</v>
      </c>
    </row>
    <row r="189" spans="2:10" x14ac:dyDescent="0.25">
      <c r="B189" s="122">
        <v>42917</v>
      </c>
      <c r="C189" s="704">
        <v>77395.88</v>
      </c>
      <c r="D189" s="704">
        <v>169851.52100000001</v>
      </c>
      <c r="E189" s="704">
        <v>4179.5609999999997</v>
      </c>
      <c r="F189" s="704">
        <v>71315.842999999993</v>
      </c>
      <c r="G189" s="704">
        <v>702832.43599999999</v>
      </c>
      <c r="H189" s="704">
        <v>66380.444000000003</v>
      </c>
      <c r="I189" s="704">
        <v>135193.052</v>
      </c>
      <c r="J189" s="33">
        <v>73342.944000000003</v>
      </c>
    </row>
    <row r="190" spans="2:10" x14ac:dyDescent="0.25">
      <c r="B190" s="122">
        <v>42948</v>
      </c>
      <c r="C190" s="704">
        <v>96625.264999999999</v>
      </c>
      <c r="D190" s="704">
        <v>188331.899</v>
      </c>
      <c r="E190" s="704">
        <v>8877.7170000000006</v>
      </c>
      <c r="F190" s="704">
        <v>149116.33900000001</v>
      </c>
      <c r="G190" s="704">
        <v>1200138.1669999999</v>
      </c>
      <c r="H190" s="704">
        <v>98567.32</v>
      </c>
      <c r="I190" s="704">
        <v>216144.05</v>
      </c>
      <c r="J190" s="33">
        <v>110250.97100000001</v>
      </c>
    </row>
    <row r="191" spans="2:10" x14ac:dyDescent="0.25">
      <c r="B191" s="122">
        <v>42979</v>
      </c>
      <c r="C191" s="704">
        <v>91861.890609999988</v>
      </c>
      <c r="D191" s="704">
        <v>204068.48725000001</v>
      </c>
      <c r="E191" s="704">
        <v>6304.9741400000003</v>
      </c>
      <c r="F191" s="704">
        <v>104209.88747</v>
      </c>
      <c r="G191" s="704">
        <v>1048475.76486</v>
      </c>
      <c r="H191" s="704">
        <v>62335.76842</v>
      </c>
      <c r="I191" s="704">
        <v>164170.58017000003</v>
      </c>
      <c r="J191" s="33">
        <v>78754.666740000015</v>
      </c>
    </row>
    <row r="192" spans="2:10" x14ac:dyDescent="0.25">
      <c r="B192" s="122">
        <v>43009</v>
      </c>
      <c r="C192" s="704">
        <v>60828.662790000009</v>
      </c>
      <c r="D192" s="704">
        <v>204669.98587</v>
      </c>
      <c r="E192" s="704">
        <v>8263.629280000001</v>
      </c>
      <c r="F192" s="704">
        <v>111543.55519</v>
      </c>
      <c r="G192" s="704">
        <v>885176.82522000012</v>
      </c>
      <c r="H192" s="704">
        <v>60989.756679999991</v>
      </c>
      <c r="I192" s="704">
        <v>148707.41313</v>
      </c>
      <c r="J192" s="33">
        <v>88828.842149999997</v>
      </c>
    </row>
    <row r="193" spans="2:12" x14ac:dyDescent="0.25">
      <c r="B193" s="122">
        <v>43040</v>
      </c>
      <c r="C193" s="704">
        <v>66297.823500000013</v>
      </c>
      <c r="D193" s="704">
        <v>304758.37383000006</v>
      </c>
      <c r="E193" s="704">
        <v>13373.295480000001</v>
      </c>
      <c r="F193" s="704">
        <v>155614.61920999998</v>
      </c>
      <c r="G193" s="704">
        <v>1419574.31165</v>
      </c>
      <c r="H193" s="704">
        <v>88532.652920000008</v>
      </c>
      <c r="I193" s="704">
        <v>266950.38381000003</v>
      </c>
      <c r="J193" s="33">
        <v>164628.96606000001</v>
      </c>
    </row>
    <row r="194" spans="2:12" x14ac:dyDescent="0.25">
      <c r="B194" s="122">
        <v>43070</v>
      </c>
      <c r="C194" s="704">
        <v>124906.87299</v>
      </c>
      <c r="D194" s="704">
        <v>283040.83060000004</v>
      </c>
      <c r="E194" s="704">
        <v>9195.7032100000015</v>
      </c>
      <c r="F194" s="704">
        <v>179146.54937999998</v>
      </c>
      <c r="G194" s="704">
        <v>1186636.18909</v>
      </c>
      <c r="H194" s="704">
        <v>74139.865460000015</v>
      </c>
      <c r="I194" s="704">
        <v>258929.84617</v>
      </c>
      <c r="J194" s="33">
        <v>142367.32344000004</v>
      </c>
    </row>
    <row r="195" spans="2:12" x14ac:dyDescent="0.25">
      <c r="B195" s="122">
        <v>43101</v>
      </c>
      <c r="C195" s="704">
        <v>91671.643860000011</v>
      </c>
      <c r="D195" s="704">
        <v>149334.36873000002</v>
      </c>
      <c r="E195" s="704">
        <v>7385.7922600000002</v>
      </c>
      <c r="F195" s="704">
        <v>123628.58663999999</v>
      </c>
      <c r="G195" s="704">
        <v>806977.05398000008</v>
      </c>
      <c r="H195" s="704">
        <v>65437.40395</v>
      </c>
      <c r="I195" s="704">
        <v>90861.502599999993</v>
      </c>
      <c r="J195" s="33">
        <v>21447.803030000003</v>
      </c>
    </row>
    <row r="196" spans="2:12" x14ac:dyDescent="0.25">
      <c r="B196" s="122">
        <v>43132</v>
      </c>
      <c r="C196" s="704">
        <v>109553.05772</v>
      </c>
      <c r="D196" s="704">
        <v>215485.96516999998</v>
      </c>
      <c r="E196" s="704">
        <v>5740.4059500000003</v>
      </c>
      <c r="F196" s="704">
        <v>111494.81684999999</v>
      </c>
      <c r="G196" s="704">
        <v>1042842.8455799998</v>
      </c>
      <c r="H196" s="704">
        <v>90780.097250000006</v>
      </c>
      <c r="I196" s="704">
        <v>213726.9596</v>
      </c>
      <c r="J196" s="33">
        <v>131578.47868</v>
      </c>
    </row>
    <row r="197" spans="2:12" x14ac:dyDescent="0.25">
      <c r="B197" s="122">
        <v>43160</v>
      </c>
      <c r="C197" s="704">
        <v>85687.368460000012</v>
      </c>
      <c r="D197" s="704">
        <v>246965.64353000003</v>
      </c>
      <c r="E197" s="704">
        <v>13533.52744</v>
      </c>
      <c r="F197" s="704">
        <v>95868.718079999991</v>
      </c>
      <c r="G197" s="704">
        <v>945898.4935499999</v>
      </c>
      <c r="H197" s="704">
        <v>84018.502490000013</v>
      </c>
      <c r="I197" s="704">
        <v>164705.89678000001</v>
      </c>
      <c r="J197" s="33">
        <v>105402.81927000001</v>
      </c>
    </row>
    <row r="198" spans="2:12" x14ac:dyDescent="0.25">
      <c r="B198" s="122">
        <v>43191</v>
      </c>
      <c r="C198" s="704">
        <v>87189.455239999996</v>
      </c>
      <c r="D198" s="704">
        <v>212539.32669999998</v>
      </c>
      <c r="E198" s="704">
        <v>15067.70793</v>
      </c>
      <c r="F198" s="704">
        <v>134049.49950000001</v>
      </c>
      <c r="G198" s="704">
        <v>894112.72283999994</v>
      </c>
      <c r="H198" s="704">
        <v>74560.256460000004</v>
      </c>
      <c r="I198" s="704">
        <v>154348.23228999999</v>
      </c>
      <c r="J198" s="33">
        <v>89917.896240000002</v>
      </c>
    </row>
    <row r="199" spans="2:12" x14ac:dyDescent="0.25">
      <c r="B199" s="122">
        <v>43221</v>
      </c>
      <c r="C199" s="704">
        <v>76200.010550000006</v>
      </c>
      <c r="D199" s="704">
        <v>227973.72802999997</v>
      </c>
      <c r="E199" s="704">
        <v>7657.5995600000006</v>
      </c>
      <c r="F199" s="704">
        <v>151767.06884999998</v>
      </c>
      <c r="G199" s="704">
        <v>1347237.0821000002</v>
      </c>
      <c r="H199" s="704">
        <v>104966.88025999999</v>
      </c>
      <c r="I199" s="704">
        <v>233871.88337</v>
      </c>
      <c r="J199" s="33">
        <v>137455.52557</v>
      </c>
    </row>
    <row r="200" spans="2:12" x14ac:dyDescent="0.25">
      <c r="B200" s="122">
        <v>43252</v>
      </c>
      <c r="C200" s="704">
        <v>78945.532199999987</v>
      </c>
      <c r="D200" s="704">
        <v>163212.8075</v>
      </c>
      <c r="E200" s="704">
        <v>1308.1478199999999</v>
      </c>
      <c r="F200" s="704">
        <v>131267.53359000001</v>
      </c>
      <c r="G200" s="704">
        <v>1027312.6911999999</v>
      </c>
      <c r="H200" s="704">
        <v>88376.005489999996</v>
      </c>
      <c r="I200" s="704">
        <v>185572.93660000002</v>
      </c>
      <c r="J200" s="33">
        <v>102847.77382</v>
      </c>
    </row>
    <row r="201" spans="2:12" x14ac:dyDescent="0.25">
      <c r="B201" s="122">
        <v>43282</v>
      </c>
      <c r="C201" s="704">
        <v>75428.467420000001</v>
      </c>
      <c r="D201" s="704">
        <v>182579.90461</v>
      </c>
      <c r="E201" s="704">
        <v>2099.4207800000004</v>
      </c>
      <c r="F201" s="704">
        <v>139377.77880999999</v>
      </c>
      <c r="G201" s="704">
        <v>804376.79677000002</v>
      </c>
      <c r="H201" s="704">
        <v>78128.668449999983</v>
      </c>
      <c r="I201" s="704">
        <v>146227.24584000005</v>
      </c>
      <c r="J201" s="33">
        <v>71359.105740000014</v>
      </c>
    </row>
    <row r="202" spans="2:12" x14ac:dyDescent="0.25">
      <c r="B202" s="122">
        <v>43313</v>
      </c>
      <c r="C202" s="704">
        <v>124061.34559</v>
      </c>
      <c r="D202" s="704">
        <v>280339.10424000002</v>
      </c>
      <c r="E202" s="704">
        <v>2688.7462300000002</v>
      </c>
      <c r="F202" s="704">
        <v>178253.85877000002</v>
      </c>
      <c r="G202" s="704">
        <v>1412357.0722599998</v>
      </c>
      <c r="H202" s="704">
        <v>141800.94919999997</v>
      </c>
      <c r="I202" s="704">
        <v>245352.77043999996</v>
      </c>
      <c r="J202" s="33">
        <v>147662.53784</v>
      </c>
    </row>
    <row r="203" spans="2:12" x14ac:dyDescent="0.25">
      <c r="B203" s="122">
        <v>43344</v>
      </c>
      <c r="C203" s="704">
        <v>83517.354550000004</v>
      </c>
      <c r="D203" s="704">
        <v>205453.64374999999</v>
      </c>
      <c r="E203" s="704">
        <v>1404.2904000000001</v>
      </c>
      <c r="F203" s="704">
        <v>143085.71203</v>
      </c>
      <c r="G203" s="704">
        <v>1097977.4843000001</v>
      </c>
      <c r="H203" s="704">
        <v>114197.28641999999</v>
      </c>
      <c r="I203" s="704">
        <v>197982.95620000002</v>
      </c>
      <c r="J203" s="33">
        <v>107942.4911</v>
      </c>
    </row>
    <row r="204" spans="2:12" x14ac:dyDescent="0.25">
      <c r="B204" s="122">
        <v>43374</v>
      </c>
      <c r="C204" s="704">
        <v>114963.84792</v>
      </c>
      <c r="D204" s="704">
        <v>265210.76183999999</v>
      </c>
      <c r="E204" s="704">
        <v>2437.9442400000003</v>
      </c>
      <c r="F204" s="704">
        <v>162149.22143000001</v>
      </c>
      <c r="G204" s="704">
        <v>1237076.9130400002</v>
      </c>
      <c r="H204" s="704">
        <v>117737.95707999998</v>
      </c>
      <c r="I204" s="704">
        <v>225265.37132000001</v>
      </c>
      <c r="J204" s="33">
        <v>136261.85068</v>
      </c>
    </row>
    <row r="205" spans="2:12" x14ac:dyDescent="0.25">
      <c r="B205" s="122">
        <v>43405</v>
      </c>
      <c r="C205" s="704">
        <v>84978.721219999992</v>
      </c>
      <c r="D205" s="704">
        <v>216159.23035000003</v>
      </c>
      <c r="E205" s="704">
        <v>2784.4710399999999</v>
      </c>
      <c r="F205" s="704">
        <v>120481.84722999998</v>
      </c>
      <c r="G205" s="704">
        <v>1070059.5171900003</v>
      </c>
      <c r="H205" s="704">
        <v>116931.38695</v>
      </c>
      <c r="I205" s="704">
        <v>208371.88029999999</v>
      </c>
      <c r="J205" s="33">
        <v>132511.68698</v>
      </c>
      <c r="L205" s="704"/>
    </row>
    <row r="206" spans="2:12" x14ac:dyDescent="0.25">
      <c r="B206" s="122">
        <v>43435</v>
      </c>
      <c r="C206" s="704">
        <v>190673.60370000001</v>
      </c>
      <c r="D206" s="704">
        <v>227925.36367000002</v>
      </c>
      <c r="E206" s="704">
        <v>3051.4877700000002</v>
      </c>
      <c r="F206" s="704">
        <v>174789.44636999999</v>
      </c>
      <c r="G206" s="704">
        <v>1222720.4120499997</v>
      </c>
      <c r="H206" s="704">
        <v>125184.80885</v>
      </c>
      <c r="I206" s="704">
        <v>248634.81002000003</v>
      </c>
      <c r="J206" s="33">
        <v>129066.13082000001</v>
      </c>
    </row>
    <row r="207" spans="2:12" x14ac:dyDescent="0.25">
      <c r="B207" s="122">
        <v>43466</v>
      </c>
      <c r="C207" s="704">
        <v>75332.609510000009</v>
      </c>
      <c r="D207" s="704">
        <v>146255.42417000001</v>
      </c>
      <c r="E207" s="704">
        <v>6001.6214099999997</v>
      </c>
      <c r="F207" s="704">
        <v>134157.30147000001</v>
      </c>
      <c r="G207" s="704">
        <v>939243.60545999988</v>
      </c>
      <c r="H207" s="704">
        <v>91447.41915999999</v>
      </c>
      <c r="I207" s="704">
        <v>162949.70338000005</v>
      </c>
      <c r="J207" s="33">
        <v>48926.354350000001</v>
      </c>
    </row>
    <row r="208" spans="2:12" x14ac:dyDescent="0.25">
      <c r="B208" s="122">
        <v>43497</v>
      </c>
      <c r="C208" s="704">
        <v>69815.883499999996</v>
      </c>
      <c r="D208" s="704">
        <v>169046.60630000001</v>
      </c>
      <c r="E208" s="704">
        <v>3790.7418800000005</v>
      </c>
      <c r="F208" s="704">
        <v>130616.71179</v>
      </c>
      <c r="G208" s="704">
        <v>949024.86804999993</v>
      </c>
      <c r="H208" s="704">
        <v>96588.374110000004</v>
      </c>
      <c r="I208" s="704">
        <v>179019.67522999996</v>
      </c>
      <c r="J208" s="33">
        <v>73987.039789999995</v>
      </c>
    </row>
    <row r="209" spans="2:10" x14ac:dyDescent="0.25">
      <c r="B209" s="122">
        <v>43525</v>
      </c>
      <c r="C209" s="704">
        <v>103665.89794</v>
      </c>
      <c r="D209" s="704">
        <v>199251.82405000002</v>
      </c>
      <c r="E209" s="704">
        <v>6126.8897500000003</v>
      </c>
      <c r="F209" s="704">
        <v>121520.73581999999</v>
      </c>
      <c r="G209" s="704">
        <v>994740.49929000007</v>
      </c>
      <c r="H209" s="704">
        <v>111633.57126000001</v>
      </c>
      <c r="I209" s="704">
        <v>165228.72655000002</v>
      </c>
      <c r="J209" s="33">
        <v>118504.13939000001</v>
      </c>
    </row>
    <row r="210" spans="2:10" x14ac:dyDescent="0.25">
      <c r="B210" s="122">
        <v>43556</v>
      </c>
      <c r="C210" s="704">
        <v>168884.90771999999</v>
      </c>
      <c r="D210" s="704">
        <v>146118.79844000001</v>
      </c>
      <c r="E210" s="704">
        <v>3706.2180899999998</v>
      </c>
      <c r="F210" s="704">
        <v>118114.83919999999</v>
      </c>
      <c r="G210" s="704">
        <v>741168.79527999996</v>
      </c>
      <c r="H210" s="704">
        <v>87218.417660000006</v>
      </c>
      <c r="I210" s="704">
        <v>136300.17453999998</v>
      </c>
      <c r="J210" s="33">
        <v>88453.280709999992</v>
      </c>
    </row>
    <row r="211" spans="2:10" x14ac:dyDescent="0.25">
      <c r="B211" s="122">
        <v>43586</v>
      </c>
      <c r="C211" s="704">
        <v>111356.2062</v>
      </c>
      <c r="D211" s="704">
        <v>210639.04275000002</v>
      </c>
      <c r="E211" s="704">
        <v>9654.3053</v>
      </c>
      <c r="F211" s="704">
        <v>166076.3818</v>
      </c>
      <c r="G211" s="704">
        <v>1468.0884443899997</v>
      </c>
      <c r="H211" s="704">
        <v>182040.92681999999</v>
      </c>
      <c r="I211" s="704">
        <v>266622.55681000004</v>
      </c>
      <c r="J211" s="33">
        <v>169888.337</v>
      </c>
    </row>
    <row r="212" spans="2:10" x14ac:dyDescent="0.25">
      <c r="B212" s="122">
        <v>43617</v>
      </c>
      <c r="C212" s="704">
        <v>125542.06445000001</v>
      </c>
      <c r="D212" s="704">
        <v>173164.35</v>
      </c>
      <c r="E212" s="704">
        <v>6750.8483900000001</v>
      </c>
      <c r="F212" s="704">
        <v>137018.63127000001</v>
      </c>
      <c r="G212" s="704">
        <v>978625.8883600001</v>
      </c>
      <c r="H212" s="704">
        <v>106596.25589</v>
      </c>
      <c r="I212" s="704">
        <v>185172.41083999997</v>
      </c>
      <c r="J212" s="33">
        <v>116107.49746</v>
      </c>
    </row>
    <row r="213" spans="2:10" x14ac:dyDescent="0.25">
      <c r="B213" s="122">
        <v>43647</v>
      </c>
      <c r="C213" s="704">
        <v>102256.53673999998</v>
      </c>
      <c r="D213" s="704">
        <v>266559.8061300001</v>
      </c>
      <c r="E213" s="704">
        <v>4689.4421299999995</v>
      </c>
      <c r="F213" s="704">
        <v>149085.17709000001</v>
      </c>
      <c r="G213" s="704">
        <v>1273726.3135499998</v>
      </c>
      <c r="H213" s="704">
        <v>147914.55418000004</v>
      </c>
      <c r="I213" s="704">
        <v>227623.59948999999</v>
      </c>
      <c r="J213" s="33">
        <v>170033.91659000001</v>
      </c>
    </row>
    <row r="214" spans="2:10" x14ac:dyDescent="0.25">
      <c r="B214" s="122">
        <v>43678</v>
      </c>
      <c r="C214" s="704">
        <v>87877.906780000005</v>
      </c>
      <c r="D214" s="704">
        <v>192758.56909</v>
      </c>
      <c r="E214" s="704">
        <v>12680.23531</v>
      </c>
      <c r="F214" s="704">
        <v>138192.95688000001</v>
      </c>
      <c r="G214" s="704">
        <v>1083597.73658</v>
      </c>
      <c r="H214" s="704">
        <v>118830.56915</v>
      </c>
      <c r="I214" s="704">
        <v>200970.89165999996</v>
      </c>
      <c r="J214" s="33">
        <v>162997.13097999999</v>
      </c>
    </row>
    <row r="215" spans="2:10" x14ac:dyDescent="0.25">
      <c r="B215" s="122">
        <v>43709</v>
      </c>
      <c r="C215" s="704">
        <v>97125.112420000005</v>
      </c>
      <c r="D215" s="704">
        <v>161115.16821</v>
      </c>
      <c r="E215" s="704">
        <v>8729.5645600000007</v>
      </c>
      <c r="F215" s="704">
        <v>182051.22136999998</v>
      </c>
      <c r="G215" s="704">
        <v>1072008.4551599999</v>
      </c>
      <c r="H215" s="704">
        <v>104259.66763000001</v>
      </c>
      <c r="I215" s="704">
        <v>190739.38015999997</v>
      </c>
      <c r="J215" s="33">
        <v>155443.48593</v>
      </c>
    </row>
    <row r="216" spans="2:10" x14ac:dyDescent="0.25">
      <c r="B216" s="122">
        <v>43739</v>
      </c>
      <c r="C216" s="704">
        <v>166643.37982999999</v>
      </c>
      <c r="D216" s="704">
        <v>148226.33536</v>
      </c>
      <c r="E216" s="704">
        <v>6824.23513</v>
      </c>
      <c r="F216" s="704">
        <v>152554.87400000001</v>
      </c>
      <c r="G216" s="704">
        <v>1516405.5457700002</v>
      </c>
      <c r="H216" s="704">
        <v>148240.66476000001</v>
      </c>
      <c r="I216" s="704">
        <v>256665.25112000003</v>
      </c>
      <c r="J216" s="33">
        <v>210778.1128</v>
      </c>
    </row>
    <row r="217" spans="2:10" x14ac:dyDescent="0.25">
      <c r="B217" s="122">
        <v>43770</v>
      </c>
      <c r="C217" s="704">
        <v>90571.043379999974</v>
      </c>
      <c r="D217" s="704">
        <v>157571.82836000001</v>
      </c>
      <c r="E217" s="704">
        <v>8475.3603999999996</v>
      </c>
      <c r="F217" s="704">
        <v>125488.3481</v>
      </c>
      <c r="G217" s="704">
        <v>1036728.7171899999</v>
      </c>
      <c r="H217" s="704">
        <v>75286.970660000006</v>
      </c>
      <c r="I217" s="704">
        <v>157450.10724999997</v>
      </c>
      <c r="J217" s="33">
        <v>97703.299639999983</v>
      </c>
    </row>
    <row r="218" spans="2:10" x14ac:dyDescent="0.25">
      <c r="B218" s="122">
        <v>43800</v>
      </c>
      <c r="C218" s="704">
        <v>121785.04707</v>
      </c>
      <c r="D218" s="704">
        <v>173410.63553</v>
      </c>
      <c r="E218" s="704">
        <v>10166.982370000002</v>
      </c>
      <c r="F218" s="704">
        <v>158394.18196000002</v>
      </c>
      <c r="G218" s="704">
        <v>1224440.6335799999</v>
      </c>
      <c r="H218" s="704">
        <v>104619.12643999999</v>
      </c>
      <c r="I218" s="704">
        <v>175589.77638999998</v>
      </c>
      <c r="J218" s="33">
        <v>139353.58854</v>
      </c>
    </row>
    <row r="219" spans="2:10" x14ac:dyDescent="0.25">
      <c r="B219" s="122">
        <v>43831</v>
      </c>
      <c r="C219" s="704">
        <v>67407.546369999996</v>
      </c>
      <c r="D219" s="704">
        <v>82445.647190000003</v>
      </c>
      <c r="E219" s="704">
        <v>7445.4778700000006</v>
      </c>
      <c r="F219" s="704">
        <v>110023.63839000001</v>
      </c>
      <c r="G219" s="704">
        <v>1297553.1657699996</v>
      </c>
      <c r="H219" s="704">
        <v>119208.84878999999</v>
      </c>
      <c r="I219" s="704">
        <v>153228.93539999999</v>
      </c>
      <c r="J219" s="33">
        <v>109509.89538</v>
      </c>
    </row>
    <row r="220" spans="2:10" x14ac:dyDescent="0.25">
      <c r="B220" s="122">
        <v>43862</v>
      </c>
      <c r="C220" s="704">
        <v>70304.534110000008</v>
      </c>
      <c r="D220" s="704">
        <v>131655.56040000002</v>
      </c>
      <c r="E220" s="704">
        <v>11010.1669</v>
      </c>
      <c r="F220" s="704">
        <v>120887.53874</v>
      </c>
      <c r="G220" s="704">
        <v>1003869.16782</v>
      </c>
      <c r="H220" s="704">
        <v>98611.984270000015</v>
      </c>
      <c r="I220" s="704">
        <v>277384.32140999998</v>
      </c>
      <c r="J220" s="33">
        <v>208045.42457999999</v>
      </c>
    </row>
    <row r="221" spans="2:10" x14ac:dyDescent="0.25">
      <c r="B221" s="122">
        <v>43891</v>
      </c>
      <c r="C221" s="704">
        <v>94348.373050000009</v>
      </c>
      <c r="D221" s="704">
        <v>170673.02847000002</v>
      </c>
      <c r="E221" s="704">
        <v>4814.9130999999998</v>
      </c>
      <c r="F221" s="704">
        <v>156782.90159000002</v>
      </c>
      <c r="G221" s="704">
        <v>680517.22986999992</v>
      </c>
      <c r="H221" s="704">
        <v>53040.599070000004</v>
      </c>
      <c r="I221" s="704">
        <v>141443.45709000001</v>
      </c>
      <c r="J221" s="33">
        <v>119840.80252999999</v>
      </c>
    </row>
    <row r="222" spans="2:10" x14ac:dyDescent="0.25">
      <c r="B222" s="122">
        <v>43922</v>
      </c>
      <c r="C222" s="704">
        <v>63136.097290000005</v>
      </c>
      <c r="D222" s="704">
        <v>62421.567769999994</v>
      </c>
      <c r="E222" s="704">
        <v>880</v>
      </c>
      <c r="F222" s="704">
        <v>87505.509669999985</v>
      </c>
      <c r="G222" s="704">
        <v>375882.52788000001</v>
      </c>
      <c r="H222" s="704">
        <v>33025.493300000002</v>
      </c>
      <c r="I222" s="704">
        <v>60554.319879999988</v>
      </c>
      <c r="J222" s="33">
        <v>60902.830679999999</v>
      </c>
    </row>
    <row r="223" spans="2:10" x14ac:dyDescent="0.25">
      <c r="B223" s="122">
        <v>43952</v>
      </c>
      <c r="C223" s="704">
        <v>34767.918770000004</v>
      </c>
      <c r="D223" s="704">
        <v>47434.07458</v>
      </c>
      <c r="E223" s="704">
        <v>1446.8084699999999</v>
      </c>
      <c r="F223" s="704">
        <v>38461.692470000002</v>
      </c>
      <c r="G223" s="704">
        <v>522472.70685999998</v>
      </c>
      <c r="H223" s="704">
        <v>35398.821299999996</v>
      </c>
      <c r="I223" s="704">
        <v>105953.07812999999</v>
      </c>
      <c r="J223" s="33">
        <v>58336.658509999994</v>
      </c>
    </row>
    <row r="224" spans="2:10" x14ac:dyDescent="0.25">
      <c r="B224" s="122">
        <v>43983</v>
      </c>
      <c r="C224" s="704">
        <v>52650.920140000002</v>
      </c>
      <c r="D224" s="704">
        <v>68163.022960000002</v>
      </c>
      <c r="E224" s="704">
        <v>1653.9267600000001</v>
      </c>
      <c r="F224" s="704">
        <v>49873.499400000001</v>
      </c>
      <c r="G224" s="704">
        <v>564312.47735000006</v>
      </c>
      <c r="H224" s="704">
        <v>49415.094329999993</v>
      </c>
      <c r="I224" s="704">
        <v>130547.31171000001</v>
      </c>
      <c r="J224" s="33">
        <v>99195.752809999976</v>
      </c>
    </row>
    <row r="225" spans="2:10" x14ac:dyDescent="0.25">
      <c r="B225" s="122">
        <v>44013</v>
      </c>
      <c r="C225" s="704">
        <v>73689.726070000004</v>
      </c>
      <c r="D225" s="704">
        <v>120531.35112000001</v>
      </c>
      <c r="E225" s="704">
        <v>7312.2229500000003</v>
      </c>
      <c r="F225" s="704">
        <v>150588.24977999998</v>
      </c>
      <c r="G225" s="704">
        <v>801907.81018999987</v>
      </c>
      <c r="H225" s="704">
        <v>63299.330349999997</v>
      </c>
      <c r="I225" s="704">
        <v>246391.60715000003</v>
      </c>
      <c r="J225" s="33">
        <v>151633.47631</v>
      </c>
    </row>
    <row r="226" spans="2:10" x14ac:dyDescent="0.25">
      <c r="B226" s="122">
        <v>44044</v>
      </c>
      <c r="C226" s="704">
        <v>57876.554199999999</v>
      </c>
      <c r="D226" s="704">
        <v>108671.22594</v>
      </c>
      <c r="E226" s="704">
        <v>3082.1796499999996</v>
      </c>
      <c r="F226" s="704">
        <v>159927.47322000001</v>
      </c>
      <c r="G226" s="704">
        <v>605197.36509000021</v>
      </c>
      <c r="H226" s="704">
        <v>44536.323319999996</v>
      </c>
      <c r="I226" s="704">
        <v>186216.55797999998</v>
      </c>
      <c r="J226" s="33">
        <v>102722.44905000001</v>
      </c>
    </row>
    <row r="227" spans="2:10" x14ac:dyDescent="0.25">
      <c r="B227" s="122">
        <v>44075</v>
      </c>
      <c r="C227" s="704">
        <v>100209.08261</v>
      </c>
      <c r="D227" s="704">
        <v>163389.06984000004</v>
      </c>
      <c r="E227" s="704">
        <v>13374.524169999999</v>
      </c>
      <c r="F227" s="704">
        <v>130471.02836000001</v>
      </c>
      <c r="G227" s="704">
        <v>1050287.2520000001</v>
      </c>
      <c r="H227" s="704">
        <v>68192.939380000011</v>
      </c>
      <c r="I227" s="704">
        <v>288733.40323</v>
      </c>
      <c r="J227" s="33">
        <v>168388.75116999997</v>
      </c>
    </row>
    <row r="228" spans="2:10" x14ac:dyDescent="0.25">
      <c r="B228" s="122">
        <v>44105</v>
      </c>
      <c r="C228" s="704">
        <v>47700.227169999998</v>
      </c>
      <c r="D228" s="704">
        <v>117609.46575000002</v>
      </c>
      <c r="E228" s="704">
        <v>21969.52476</v>
      </c>
      <c r="F228" s="704">
        <v>154798.75371999998</v>
      </c>
      <c r="G228" s="704">
        <v>953892.27074000007</v>
      </c>
      <c r="H228" s="704">
        <v>56312.927439999999</v>
      </c>
      <c r="I228" s="704">
        <v>253448.11737999998</v>
      </c>
      <c r="J228" s="33">
        <v>140182.4829</v>
      </c>
    </row>
    <row r="229" spans="2:10" x14ac:dyDescent="0.25">
      <c r="B229" s="122">
        <v>44136</v>
      </c>
      <c r="C229" s="704">
        <v>54153.527969999996</v>
      </c>
      <c r="D229" s="704">
        <v>97614.84557000002</v>
      </c>
      <c r="E229" s="704">
        <v>10897.21156</v>
      </c>
      <c r="F229" s="704">
        <v>153115.85759999999</v>
      </c>
      <c r="G229" s="704">
        <v>999347.00905000011</v>
      </c>
      <c r="H229" s="704">
        <v>58870.913539999994</v>
      </c>
      <c r="I229" s="704">
        <v>221541.11028999995</v>
      </c>
      <c r="J229" s="33">
        <v>110341.73733000002</v>
      </c>
    </row>
    <row r="230" spans="2:10" x14ac:dyDescent="0.25">
      <c r="B230" s="122">
        <v>44166</v>
      </c>
      <c r="C230" s="704">
        <v>83567.085330000002</v>
      </c>
      <c r="D230" s="704">
        <v>111070.20753</v>
      </c>
      <c r="E230" s="704">
        <v>11290.768330000001</v>
      </c>
      <c r="F230" s="704">
        <v>186106.17570000002</v>
      </c>
      <c r="G230" s="704">
        <v>1708635.9860200002</v>
      </c>
      <c r="H230" s="704">
        <v>93455.10514</v>
      </c>
      <c r="I230" s="704">
        <v>313422.20130999997</v>
      </c>
      <c r="J230" s="33">
        <v>173622.99643</v>
      </c>
    </row>
    <row r="231" spans="2:10" x14ac:dyDescent="0.25">
      <c r="B231" s="122">
        <v>44197</v>
      </c>
      <c r="C231" s="704">
        <v>52614.593829999998</v>
      </c>
      <c r="D231" s="704">
        <v>95374.853929999997</v>
      </c>
      <c r="E231" s="704">
        <v>2767.9659099999999</v>
      </c>
      <c r="F231" s="704">
        <v>91163.593059999999</v>
      </c>
      <c r="G231" s="704">
        <v>957764.18966000003</v>
      </c>
      <c r="H231" s="704">
        <v>42701.448829999994</v>
      </c>
      <c r="I231" s="704">
        <v>219868.33577000006</v>
      </c>
      <c r="J231" s="33">
        <v>106681.10889999999</v>
      </c>
    </row>
    <row r="232" spans="2:10" x14ac:dyDescent="0.25">
      <c r="B232" s="122">
        <v>44228</v>
      </c>
      <c r="C232" s="704">
        <v>74158.043510000018</v>
      </c>
      <c r="D232" s="704">
        <v>136592.78424000001</v>
      </c>
      <c r="E232" s="704">
        <v>19128.14256</v>
      </c>
      <c r="F232" s="704">
        <v>177502.55850000001</v>
      </c>
      <c r="G232" s="704">
        <v>1750198.98695</v>
      </c>
      <c r="H232" s="704">
        <v>95390.113070000021</v>
      </c>
      <c r="I232" s="704">
        <v>247765.32067000007</v>
      </c>
      <c r="J232" s="33">
        <v>117053.35910999999</v>
      </c>
    </row>
    <row r="233" spans="2:10" x14ac:dyDescent="0.25">
      <c r="B233" s="122">
        <v>44256</v>
      </c>
      <c r="C233" s="704">
        <v>83201.854999999996</v>
      </c>
      <c r="D233" s="704">
        <v>104372.95892</v>
      </c>
      <c r="E233" s="704">
        <v>22523.544390000003</v>
      </c>
      <c r="F233" s="704">
        <v>165532.81701999999</v>
      </c>
      <c r="G233" s="704">
        <v>1549214.1363400004</v>
      </c>
      <c r="H233" s="704">
        <v>77073.621879999992</v>
      </c>
      <c r="I233" s="704">
        <v>263872.37896</v>
      </c>
      <c r="J233" s="33">
        <v>115196.69339</v>
      </c>
    </row>
    <row r="234" spans="2:10" x14ac:dyDescent="0.25">
      <c r="B234" s="122">
        <v>44287</v>
      </c>
      <c r="C234" s="704">
        <v>51768.717319999996</v>
      </c>
      <c r="D234" s="704">
        <v>114261.59615</v>
      </c>
      <c r="E234" s="704">
        <v>10128.11197</v>
      </c>
      <c r="F234" s="704">
        <v>206554.06644</v>
      </c>
      <c r="G234" s="704">
        <v>1477031.98477</v>
      </c>
      <c r="H234" s="704">
        <v>64064.706989999991</v>
      </c>
      <c r="I234" s="704">
        <v>263923.53350999998</v>
      </c>
      <c r="J234" s="33">
        <v>121113.96101000001</v>
      </c>
    </row>
    <row r="235" spans="2:10" x14ac:dyDescent="0.25">
      <c r="B235" s="122">
        <v>44317</v>
      </c>
      <c r="C235" s="704">
        <v>45054.54103</v>
      </c>
      <c r="D235" s="704">
        <v>107891.18862999999</v>
      </c>
      <c r="E235" s="704">
        <v>20156.894229999998</v>
      </c>
      <c r="F235" s="704">
        <v>177397.98797999998</v>
      </c>
      <c r="G235" s="704">
        <v>1364367.5362800001</v>
      </c>
      <c r="H235" s="704">
        <v>52237.293560000006</v>
      </c>
      <c r="I235" s="704">
        <v>233233.18822999997</v>
      </c>
      <c r="J235" s="33">
        <v>106022.32479</v>
      </c>
    </row>
    <row r="236" spans="2:10" ht="14.25" thickBot="1" x14ac:dyDescent="0.3">
      <c r="B236" s="450">
        <v>44348</v>
      </c>
      <c r="C236" s="54">
        <v>59884.162150000004</v>
      </c>
      <c r="D236" s="55">
        <v>110225.26828</v>
      </c>
      <c r="E236" s="55">
        <v>39478.081210000004</v>
      </c>
      <c r="F236" s="55">
        <v>168708.30942000001</v>
      </c>
      <c r="G236" s="55">
        <v>1837851.1214700001</v>
      </c>
      <c r="H236" s="55">
        <v>82883.851469999994</v>
      </c>
      <c r="I236" s="55">
        <v>364546.02141999995</v>
      </c>
      <c r="J236" s="56">
        <v>182664.77458999999</v>
      </c>
    </row>
    <row r="237" spans="2:10" ht="14.25" x14ac:dyDescent="0.3">
      <c r="B237" s="18" t="s">
        <v>117</v>
      </c>
    </row>
    <row r="238" spans="2:10" ht="14.25" x14ac:dyDescent="0.3">
      <c r="B238" s="19" t="str">
        <f>'PIB construcción 1'!B191</f>
        <v>Consultado por última vez el 23 de julio de 2021</v>
      </c>
    </row>
  </sheetData>
  <mergeCells count="3">
    <mergeCell ref="C5:F5"/>
    <mergeCell ref="G5:J5"/>
    <mergeCell ref="B5:B6"/>
  </mergeCells>
  <phoneticPr fontId="0" type="noConversion"/>
  <hyperlinks>
    <hyperlink ref="B2" location="CONTENIDO!A1" display="I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66CC"/>
  </sheetPr>
  <dimension ref="A2:DZ83"/>
  <sheetViews>
    <sheetView zoomScale="90" zoomScaleNormal="90" workbookViewId="0">
      <pane xSplit="2" ySplit="9" topLeftCell="C54" activePane="bottomRight" state="frozen"/>
      <selection activeCell="E199" sqref="E199"/>
      <selection pane="topRight" activeCell="E199" sqref="E199"/>
      <selection pane="bottomLeft" activeCell="E199" sqref="E199"/>
      <selection pane="bottomRight" activeCell="E66" sqref="E66"/>
    </sheetView>
  </sheetViews>
  <sheetFormatPr baseColWidth="10" defaultRowHeight="16.5" x14ac:dyDescent="0.3"/>
  <cols>
    <col min="1" max="1" width="4.7109375" style="35" customWidth="1"/>
    <col min="2" max="2" width="16.42578125" style="35" customWidth="1"/>
    <col min="3" max="114" width="13.7109375" style="35" customWidth="1"/>
    <col min="115" max="130" width="13" style="35" customWidth="1"/>
    <col min="131" max="16384" width="11.42578125" style="35"/>
  </cols>
  <sheetData>
    <row r="2" spans="2:130" s="4" customFormat="1" ht="15" x14ac:dyDescent="0.25">
      <c r="B2" s="670" t="s">
        <v>1029</v>
      </c>
    </row>
    <row r="3" spans="2:130" s="4" customFormat="1" ht="13.5" x14ac:dyDescent="0.25">
      <c r="B3" s="1" t="s">
        <v>535</v>
      </c>
    </row>
    <row r="4" spans="2:130" s="4" customFormat="1" ht="13.5" x14ac:dyDescent="0.25">
      <c r="B4" s="20" t="s">
        <v>6</v>
      </c>
    </row>
    <row r="5" spans="2:130" s="4" customFormat="1" ht="14.25" thickBot="1" x14ac:dyDescent="0.3">
      <c r="D5" s="71"/>
    </row>
    <row r="6" spans="2:130" s="30" customFormat="1" ht="15" customHeight="1" thickBot="1" x14ac:dyDescent="0.3">
      <c r="B6" s="996"/>
      <c r="C6" s="1006" t="s">
        <v>817</v>
      </c>
      <c r="D6" s="1007"/>
      <c r="E6" s="1007"/>
      <c r="F6" s="1007"/>
      <c r="G6" s="1007"/>
      <c r="H6" s="1007"/>
      <c r="I6" s="1007"/>
      <c r="J6" s="1008"/>
      <c r="K6" s="1006" t="s">
        <v>818</v>
      </c>
      <c r="L6" s="1007"/>
      <c r="M6" s="1007"/>
      <c r="N6" s="1007"/>
      <c r="O6" s="1007"/>
      <c r="P6" s="1007"/>
      <c r="Q6" s="1007"/>
      <c r="R6" s="1008"/>
      <c r="S6" s="1006" t="s">
        <v>819</v>
      </c>
      <c r="T6" s="1007"/>
      <c r="U6" s="1007"/>
      <c r="V6" s="1007"/>
      <c r="W6" s="1007"/>
      <c r="X6" s="1007"/>
      <c r="Y6" s="1007"/>
      <c r="Z6" s="1008"/>
      <c r="AA6" s="1006" t="s">
        <v>820</v>
      </c>
      <c r="AB6" s="1007"/>
      <c r="AC6" s="1007"/>
      <c r="AD6" s="1007"/>
      <c r="AE6" s="1007"/>
      <c r="AF6" s="1007"/>
      <c r="AG6" s="1007"/>
      <c r="AH6" s="1008"/>
      <c r="AI6" s="1006" t="s">
        <v>821</v>
      </c>
      <c r="AJ6" s="1007"/>
      <c r="AK6" s="1007"/>
      <c r="AL6" s="1007"/>
      <c r="AM6" s="1007"/>
      <c r="AN6" s="1007"/>
      <c r="AO6" s="1007"/>
      <c r="AP6" s="1008"/>
      <c r="AQ6" s="1006" t="s">
        <v>822</v>
      </c>
      <c r="AR6" s="1007"/>
      <c r="AS6" s="1007"/>
      <c r="AT6" s="1007"/>
      <c r="AU6" s="1007"/>
      <c r="AV6" s="1007"/>
      <c r="AW6" s="1007"/>
      <c r="AX6" s="1008"/>
      <c r="AY6" s="1006" t="s">
        <v>823</v>
      </c>
      <c r="AZ6" s="1007"/>
      <c r="BA6" s="1007"/>
      <c r="BB6" s="1007"/>
      <c r="BC6" s="1007"/>
      <c r="BD6" s="1007"/>
      <c r="BE6" s="1007"/>
      <c r="BF6" s="1008"/>
      <c r="BG6" s="1006" t="s">
        <v>838</v>
      </c>
      <c r="BH6" s="1007"/>
      <c r="BI6" s="1007"/>
      <c r="BJ6" s="1007"/>
      <c r="BK6" s="1007"/>
      <c r="BL6" s="1007"/>
      <c r="BM6" s="1007"/>
      <c r="BN6" s="1008"/>
      <c r="BO6" s="1006" t="s">
        <v>839</v>
      </c>
      <c r="BP6" s="1007"/>
      <c r="BQ6" s="1007"/>
      <c r="BR6" s="1007"/>
      <c r="BS6" s="1007"/>
      <c r="BT6" s="1007"/>
      <c r="BU6" s="1007"/>
      <c r="BV6" s="1008"/>
      <c r="BW6" s="1006" t="s">
        <v>840</v>
      </c>
      <c r="BX6" s="1007"/>
      <c r="BY6" s="1007"/>
      <c r="BZ6" s="1007"/>
      <c r="CA6" s="1007"/>
      <c r="CB6" s="1007"/>
      <c r="CC6" s="1007"/>
      <c r="CD6" s="1008"/>
      <c r="CE6" s="1006" t="s">
        <v>841</v>
      </c>
      <c r="CF6" s="1007"/>
      <c r="CG6" s="1007"/>
      <c r="CH6" s="1007"/>
      <c r="CI6" s="1007"/>
      <c r="CJ6" s="1007"/>
      <c r="CK6" s="1007"/>
      <c r="CL6" s="1008"/>
      <c r="CM6" s="1006" t="s">
        <v>842</v>
      </c>
      <c r="CN6" s="1007"/>
      <c r="CO6" s="1007"/>
      <c r="CP6" s="1007"/>
      <c r="CQ6" s="1007"/>
      <c r="CR6" s="1007"/>
      <c r="CS6" s="1007"/>
      <c r="CT6" s="1008"/>
      <c r="CU6" s="1006" t="s">
        <v>843</v>
      </c>
      <c r="CV6" s="1007"/>
      <c r="CW6" s="1007"/>
      <c r="CX6" s="1007"/>
      <c r="CY6" s="1007"/>
      <c r="CZ6" s="1007"/>
      <c r="DA6" s="1007"/>
      <c r="DB6" s="1008"/>
      <c r="DC6" s="1006" t="s">
        <v>844</v>
      </c>
      <c r="DD6" s="1007"/>
      <c r="DE6" s="1007"/>
      <c r="DF6" s="1007"/>
      <c r="DG6" s="1007"/>
      <c r="DH6" s="1007"/>
      <c r="DI6" s="1007"/>
      <c r="DJ6" s="1008"/>
      <c r="DK6" s="1006" t="s">
        <v>845</v>
      </c>
      <c r="DL6" s="1007"/>
      <c r="DM6" s="1007"/>
      <c r="DN6" s="1007"/>
      <c r="DO6" s="1007"/>
      <c r="DP6" s="1007"/>
      <c r="DQ6" s="1007"/>
      <c r="DR6" s="1008"/>
      <c r="DS6" s="1006" t="s">
        <v>518</v>
      </c>
      <c r="DT6" s="1007"/>
      <c r="DU6" s="1007"/>
      <c r="DV6" s="1007"/>
      <c r="DW6" s="1007"/>
      <c r="DX6" s="1007"/>
      <c r="DY6" s="1007"/>
      <c r="DZ6" s="1008"/>
    </row>
    <row r="7" spans="2:130" s="30" customFormat="1" ht="15" customHeight="1" thickBot="1" x14ac:dyDescent="0.3">
      <c r="B7" s="997"/>
      <c r="C7" s="996" t="s">
        <v>257</v>
      </c>
      <c r="D7" s="999" t="s">
        <v>258</v>
      </c>
      <c r="E7" s="1000"/>
      <c r="F7" s="1000"/>
      <c r="G7" s="1001"/>
      <c r="H7" s="999" t="s">
        <v>259</v>
      </c>
      <c r="I7" s="1000"/>
      <c r="J7" s="1001"/>
      <c r="K7" s="996" t="s">
        <v>257</v>
      </c>
      <c r="L7" s="999" t="s">
        <v>258</v>
      </c>
      <c r="M7" s="1000"/>
      <c r="N7" s="1000"/>
      <c r="O7" s="1001"/>
      <c r="P7" s="999" t="s">
        <v>259</v>
      </c>
      <c r="Q7" s="1000"/>
      <c r="R7" s="1001"/>
      <c r="S7" s="996" t="s">
        <v>257</v>
      </c>
      <c r="T7" s="999" t="s">
        <v>258</v>
      </c>
      <c r="U7" s="1000"/>
      <c r="V7" s="1000"/>
      <c r="W7" s="1001"/>
      <c r="X7" s="999" t="s">
        <v>259</v>
      </c>
      <c r="Y7" s="1000"/>
      <c r="Z7" s="1001"/>
      <c r="AA7" s="996" t="s">
        <v>257</v>
      </c>
      <c r="AB7" s="999" t="s">
        <v>258</v>
      </c>
      <c r="AC7" s="1000"/>
      <c r="AD7" s="1000"/>
      <c r="AE7" s="1001"/>
      <c r="AF7" s="999" t="s">
        <v>259</v>
      </c>
      <c r="AG7" s="1000"/>
      <c r="AH7" s="1001"/>
      <c r="AI7" s="996" t="s">
        <v>257</v>
      </c>
      <c r="AJ7" s="999" t="s">
        <v>258</v>
      </c>
      <c r="AK7" s="1000"/>
      <c r="AL7" s="1000"/>
      <c r="AM7" s="1001"/>
      <c r="AN7" s="999" t="s">
        <v>259</v>
      </c>
      <c r="AO7" s="1000"/>
      <c r="AP7" s="1001"/>
      <c r="AQ7" s="996" t="s">
        <v>257</v>
      </c>
      <c r="AR7" s="999" t="s">
        <v>258</v>
      </c>
      <c r="AS7" s="1000"/>
      <c r="AT7" s="1000"/>
      <c r="AU7" s="1001"/>
      <c r="AV7" s="999" t="s">
        <v>259</v>
      </c>
      <c r="AW7" s="1000"/>
      <c r="AX7" s="1001"/>
      <c r="AY7" s="996" t="s">
        <v>257</v>
      </c>
      <c r="AZ7" s="999" t="s">
        <v>258</v>
      </c>
      <c r="BA7" s="1000"/>
      <c r="BB7" s="1000"/>
      <c r="BC7" s="1001"/>
      <c r="BD7" s="999" t="s">
        <v>259</v>
      </c>
      <c r="BE7" s="1000"/>
      <c r="BF7" s="1001"/>
      <c r="BG7" s="996" t="s">
        <v>257</v>
      </c>
      <c r="BH7" s="999" t="s">
        <v>258</v>
      </c>
      <c r="BI7" s="1000"/>
      <c r="BJ7" s="1000"/>
      <c r="BK7" s="1001"/>
      <c r="BL7" s="999" t="s">
        <v>259</v>
      </c>
      <c r="BM7" s="1000"/>
      <c r="BN7" s="1001"/>
      <c r="BO7" s="996" t="s">
        <v>257</v>
      </c>
      <c r="BP7" s="999" t="s">
        <v>258</v>
      </c>
      <c r="BQ7" s="1000"/>
      <c r="BR7" s="1000"/>
      <c r="BS7" s="1001"/>
      <c r="BT7" s="999" t="s">
        <v>259</v>
      </c>
      <c r="BU7" s="1000"/>
      <c r="BV7" s="1001"/>
      <c r="BW7" s="996" t="s">
        <v>257</v>
      </c>
      <c r="BX7" s="999" t="s">
        <v>258</v>
      </c>
      <c r="BY7" s="1000"/>
      <c r="BZ7" s="1000"/>
      <c r="CA7" s="1001"/>
      <c r="CB7" s="999" t="s">
        <v>259</v>
      </c>
      <c r="CC7" s="1000"/>
      <c r="CD7" s="1001"/>
      <c r="CE7" s="996" t="s">
        <v>257</v>
      </c>
      <c r="CF7" s="999" t="s">
        <v>258</v>
      </c>
      <c r="CG7" s="1000"/>
      <c r="CH7" s="1000"/>
      <c r="CI7" s="1001"/>
      <c r="CJ7" s="999" t="s">
        <v>259</v>
      </c>
      <c r="CK7" s="1000"/>
      <c r="CL7" s="1001"/>
      <c r="CM7" s="996" t="s">
        <v>257</v>
      </c>
      <c r="CN7" s="999" t="s">
        <v>258</v>
      </c>
      <c r="CO7" s="1000"/>
      <c r="CP7" s="1000"/>
      <c r="CQ7" s="1001"/>
      <c r="CR7" s="999" t="s">
        <v>259</v>
      </c>
      <c r="CS7" s="1000"/>
      <c r="CT7" s="1001"/>
      <c r="CU7" s="996" t="s">
        <v>257</v>
      </c>
      <c r="CV7" s="999" t="s">
        <v>258</v>
      </c>
      <c r="CW7" s="1000"/>
      <c r="CX7" s="1000"/>
      <c r="CY7" s="1001"/>
      <c r="CZ7" s="999" t="s">
        <v>259</v>
      </c>
      <c r="DA7" s="1000"/>
      <c r="DB7" s="1001"/>
      <c r="DC7" s="996" t="s">
        <v>257</v>
      </c>
      <c r="DD7" s="999" t="s">
        <v>258</v>
      </c>
      <c r="DE7" s="1000"/>
      <c r="DF7" s="1000"/>
      <c r="DG7" s="1001"/>
      <c r="DH7" s="999" t="s">
        <v>259</v>
      </c>
      <c r="DI7" s="1000"/>
      <c r="DJ7" s="1001"/>
      <c r="DK7" s="996" t="s">
        <v>257</v>
      </c>
      <c r="DL7" s="999" t="s">
        <v>258</v>
      </c>
      <c r="DM7" s="1000"/>
      <c r="DN7" s="1000"/>
      <c r="DO7" s="1001"/>
      <c r="DP7" s="999" t="s">
        <v>259</v>
      </c>
      <c r="DQ7" s="1000"/>
      <c r="DR7" s="1001"/>
      <c r="DS7" s="996" t="s">
        <v>257</v>
      </c>
      <c r="DT7" s="999" t="s">
        <v>258</v>
      </c>
      <c r="DU7" s="1000"/>
      <c r="DV7" s="1000"/>
      <c r="DW7" s="1001"/>
      <c r="DX7" s="999" t="s">
        <v>259</v>
      </c>
      <c r="DY7" s="1000"/>
      <c r="DZ7" s="1001"/>
    </row>
    <row r="8" spans="2:130" s="30" customFormat="1" ht="15" customHeight="1" x14ac:dyDescent="0.25">
      <c r="B8" s="997"/>
      <c r="C8" s="997"/>
      <c r="D8" s="996" t="s">
        <v>260</v>
      </c>
      <c r="E8" s="996" t="s">
        <v>261</v>
      </c>
      <c r="F8" s="996" t="s">
        <v>262</v>
      </c>
      <c r="G8" s="996" t="s">
        <v>263</v>
      </c>
      <c r="H8" s="996" t="s">
        <v>264</v>
      </c>
      <c r="I8" s="996" t="s">
        <v>265</v>
      </c>
      <c r="J8" s="996" t="s">
        <v>266</v>
      </c>
      <c r="K8" s="997"/>
      <c r="L8" s="996" t="s">
        <v>260</v>
      </c>
      <c r="M8" s="996" t="s">
        <v>261</v>
      </c>
      <c r="N8" s="996" t="s">
        <v>262</v>
      </c>
      <c r="O8" s="996" t="s">
        <v>263</v>
      </c>
      <c r="P8" s="996" t="s">
        <v>264</v>
      </c>
      <c r="Q8" s="996" t="s">
        <v>265</v>
      </c>
      <c r="R8" s="996" t="s">
        <v>266</v>
      </c>
      <c r="S8" s="997"/>
      <c r="T8" s="996" t="s">
        <v>260</v>
      </c>
      <c r="U8" s="996" t="s">
        <v>261</v>
      </c>
      <c r="V8" s="996" t="s">
        <v>262</v>
      </c>
      <c r="W8" s="996" t="s">
        <v>263</v>
      </c>
      <c r="X8" s="996" t="s">
        <v>264</v>
      </c>
      <c r="Y8" s="996" t="s">
        <v>265</v>
      </c>
      <c r="Z8" s="996" t="s">
        <v>266</v>
      </c>
      <c r="AA8" s="997"/>
      <c r="AB8" s="996" t="s">
        <v>260</v>
      </c>
      <c r="AC8" s="996" t="s">
        <v>261</v>
      </c>
      <c r="AD8" s="996" t="s">
        <v>262</v>
      </c>
      <c r="AE8" s="996" t="s">
        <v>263</v>
      </c>
      <c r="AF8" s="996" t="s">
        <v>264</v>
      </c>
      <c r="AG8" s="996" t="s">
        <v>265</v>
      </c>
      <c r="AH8" s="996" t="s">
        <v>266</v>
      </c>
      <c r="AI8" s="997"/>
      <c r="AJ8" s="996" t="s">
        <v>260</v>
      </c>
      <c r="AK8" s="996" t="s">
        <v>261</v>
      </c>
      <c r="AL8" s="996" t="s">
        <v>262</v>
      </c>
      <c r="AM8" s="996" t="s">
        <v>263</v>
      </c>
      <c r="AN8" s="996" t="s">
        <v>264</v>
      </c>
      <c r="AO8" s="996" t="s">
        <v>265</v>
      </c>
      <c r="AP8" s="996" t="s">
        <v>266</v>
      </c>
      <c r="AQ8" s="997"/>
      <c r="AR8" s="996" t="s">
        <v>260</v>
      </c>
      <c r="AS8" s="996" t="s">
        <v>261</v>
      </c>
      <c r="AT8" s="996" t="s">
        <v>262</v>
      </c>
      <c r="AU8" s="996" t="s">
        <v>263</v>
      </c>
      <c r="AV8" s="996" t="s">
        <v>264</v>
      </c>
      <c r="AW8" s="996" t="s">
        <v>265</v>
      </c>
      <c r="AX8" s="996" t="s">
        <v>266</v>
      </c>
      <c r="AY8" s="997"/>
      <c r="AZ8" s="996" t="s">
        <v>260</v>
      </c>
      <c r="BA8" s="996" t="s">
        <v>261</v>
      </c>
      <c r="BB8" s="996" t="s">
        <v>262</v>
      </c>
      <c r="BC8" s="996" t="s">
        <v>263</v>
      </c>
      <c r="BD8" s="996" t="s">
        <v>264</v>
      </c>
      <c r="BE8" s="996" t="s">
        <v>265</v>
      </c>
      <c r="BF8" s="996" t="s">
        <v>266</v>
      </c>
      <c r="BG8" s="997"/>
      <c r="BH8" s="996" t="s">
        <v>260</v>
      </c>
      <c r="BI8" s="996" t="s">
        <v>261</v>
      </c>
      <c r="BJ8" s="996" t="s">
        <v>262</v>
      </c>
      <c r="BK8" s="996" t="s">
        <v>263</v>
      </c>
      <c r="BL8" s="996" t="s">
        <v>264</v>
      </c>
      <c r="BM8" s="996" t="s">
        <v>265</v>
      </c>
      <c r="BN8" s="996" t="s">
        <v>266</v>
      </c>
      <c r="BO8" s="997"/>
      <c r="BP8" s="996" t="s">
        <v>260</v>
      </c>
      <c r="BQ8" s="996" t="s">
        <v>261</v>
      </c>
      <c r="BR8" s="996" t="s">
        <v>262</v>
      </c>
      <c r="BS8" s="996" t="s">
        <v>263</v>
      </c>
      <c r="BT8" s="996" t="s">
        <v>264</v>
      </c>
      <c r="BU8" s="996" t="s">
        <v>265</v>
      </c>
      <c r="BV8" s="996" t="s">
        <v>266</v>
      </c>
      <c r="BW8" s="997"/>
      <c r="BX8" s="996" t="s">
        <v>260</v>
      </c>
      <c r="BY8" s="996" t="s">
        <v>261</v>
      </c>
      <c r="BZ8" s="996" t="s">
        <v>262</v>
      </c>
      <c r="CA8" s="996" t="s">
        <v>263</v>
      </c>
      <c r="CB8" s="996" t="s">
        <v>264</v>
      </c>
      <c r="CC8" s="996" t="s">
        <v>265</v>
      </c>
      <c r="CD8" s="996" t="s">
        <v>266</v>
      </c>
      <c r="CE8" s="997"/>
      <c r="CF8" s="996" t="s">
        <v>260</v>
      </c>
      <c r="CG8" s="996" t="s">
        <v>261</v>
      </c>
      <c r="CH8" s="996" t="s">
        <v>262</v>
      </c>
      <c r="CI8" s="996" t="s">
        <v>263</v>
      </c>
      <c r="CJ8" s="996" t="s">
        <v>264</v>
      </c>
      <c r="CK8" s="996" t="s">
        <v>265</v>
      </c>
      <c r="CL8" s="996" t="s">
        <v>266</v>
      </c>
      <c r="CM8" s="997"/>
      <c r="CN8" s="996" t="s">
        <v>260</v>
      </c>
      <c r="CO8" s="996" t="s">
        <v>261</v>
      </c>
      <c r="CP8" s="996" t="s">
        <v>262</v>
      </c>
      <c r="CQ8" s="996" t="s">
        <v>263</v>
      </c>
      <c r="CR8" s="996" t="s">
        <v>264</v>
      </c>
      <c r="CS8" s="996" t="s">
        <v>265</v>
      </c>
      <c r="CT8" s="996" t="s">
        <v>266</v>
      </c>
      <c r="CU8" s="997"/>
      <c r="CV8" s="996" t="s">
        <v>260</v>
      </c>
      <c r="CW8" s="996" t="s">
        <v>261</v>
      </c>
      <c r="CX8" s="996" t="s">
        <v>262</v>
      </c>
      <c r="CY8" s="996" t="s">
        <v>263</v>
      </c>
      <c r="CZ8" s="996" t="s">
        <v>264</v>
      </c>
      <c r="DA8" s="996" t="s">
        <v>265</v>
      </c>
      <c r="DB8" s="996" t="s">
        <v>266</v>
      </c>
      <c r="DC8" s="997"/>
      <c r="DD8" s="996" t="s">
        <v>260</v>
      </c>
      <c r="DE8" s="996" t="s">
        <v>261</v>
      </c>
      <c r="DF8" s="996" t="s">
        <v>262</v>
      </c>
      <c r="DG8" s="996" t="s">
        <v>263</v>
      </c>
      <c r="DH8" s="996" t="s">
        <v>264</v>
      </c>
      <c r="DI8" s="996" t="s">
        <v>265</v>
      </c>
      <c r="DJ8" s="996" t="s">
        <v>266</v>
      </c>
      <c r="DK8" s="997"/>
      <c r="DL8" s="996" t="s">
        <v>260</v>
      </c>
      <c r="DM8" s="996" t="s">
        <v>261</v>
      </c>
      <c r="DN8" s="996" t="s">
        <v>262</v>
      </c>
      <c r="DO8" s="996" t="s">
        <v>263</v>
      </c>
      <c r="DP8" s="996" t="s">
        <v>264</v>
      </c>
      <c r="DQ8" s="996" t="s">
        <v>265</v>
      </c>
      <c r="DR8" s="996" t="s">
        <v>266</v>
      </c>
      <c r="DS8" s="997"/>
      <c r="DT8" s="996" t="s">
        <v>260</v>
      </c>
      <c r="DU8" s="996" t="s">
        <v>261</v>
      </c>
      <c r="DV8" s="996" t="s">
        <v>262</v>
      </c>
      <c r="DW8" s="996" t="s">
        <v>263</v>
      </c>
      <c r="DX8" s="996" t="s">
        <v>264</v>
      </c>
      <c r="DY8" s="996" t="s">
        <v>265</v>
      </c>
      <c r="DZ8" s="996" t="s">
        <v>266</v>
      </c>
    </row>
    <row r="9" spans="2:130" s="30" customFormat="1" ht="14.25" thickBot="1" x14ac:dyDescent="0.3">
      <c r="B9" s="998"/>
      <c r="C9" s="997"/>
      <c r="D9" s="997"/>
      <c r="E9" s="997"/>
      <c r="F9" s="997"/>
      <c r="G9" s="997"/>
      <c r="H9" s="997"/>
      <c r="I9" s="997"/>
      <c r="J9" s="997"/>
      <c r="K9" s="997"/>
      <c r="L9" s="997"/>
      <c r="M9" s="997"/>
      <c r="N9" s="997"/>
      <c r="O9" s="997"/>
      <c r="P9" s="997"/>
      <c r="Q9" s="997"/>
      <c r="R9" s="997"/>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7"/>
      <c r="BX9" s="997"/>
      <c r="BY9" s="997"/>
      <c r="BZ9" s="997"/>
      <c r="CA9" s="997"/>
      <c r="CB9" s="997"/>
      <c r="CC9" s="997"/>
      <c r="CD9" s="997"/>
      <c r="CE9" s="997"/>
      <c r="CF9" s="997"/>
      <c r="CG9" s="997"/>
      <c r="CH9" s="997"/>
      <c r="CI9" s="997"/>
      <c r="CJ9" s="997"/>
      <c r="CK9" s="997"/>
      <c r="CL9" s="997"/>
      <c r="CM9" s="997"/>
      <c r="CN9" s="997"/>
      <c r="CO9" s="997"/>
      <c r="CP9" s="997"/>
      <c r="CQ9" s="997"/>
      <c r="CR9" s="997"/>
      <c r="CS9" s="997"/>
      <c r="CT9" s="997"/>
      <c r="CU9" s="997"/>
      <c r="CV9" s="997"/>
      <c r="CW9" s="997"/>
      <c r="CX9" s="997"/>
      <c r="CY9" s="997"/>
      <c r="CZ9" s="997"/>
      <c r="DA9" s="997"/>
      <c r="DB9" s="997"/>
      <c r="DC9" s="997"/>
      <c r="DD9" s="997"/>
      <c r="DE9" s="997"/>
      <c r="DF9" s="997"/>
      <c r="DG9" s="997"/>
      <c r="DH9" s="997"/>
      <c r="DI9" s="997"/>
      <c r="DJ9" s="997"/>
      <c r="DK9" s="997"/>
      <c r="DL9" s="997"/>
      <c r="DM9" s="997"/>
      <c r="DN9" s="997"/>
      <c r="DO9" s="997"/>
      <c r="DP9" s="997"/>
      <c r="DQ9" s="997"/>
      <c r="DR9" s="997"/>
      <c r="DS9" s="997"/>
      <c r="DT9" s="997"/>
      <c r="DU9" s="997"/>
      <c r="DV9" s="997"/>
      <c r="DW9" s="997"/>
      <c r="DX9" s="997"/>
      <c r="DY9" s="997"/>
      <c r="DZ9" s="997"/>
    </row>
    <row r="10" spans="2:130" x14ac:dyDescent="0.3">
      <c r="B10" s="77" t="s">
        <v>339</v>
      </c>
      <c r="C10" s="62">
        <v>1138745</v>
      </c>
      <c r="D10" s="73">
        <v>1451202</v>
      </c>
      <c r="E10" s="73">
        <v>5269896</v>
      </c>
      <c r="F10" s="73">
        <v>89411</v>
      </c>
      <c r="G10" s="73">
        <v>6810509</v>
      </c>
      <c r="H10" s="73">
        <v>80107</v>
      </c>
      <c r="I10" s="73">
        <v>521059</v>
      </c>
      <c r="J10" s="74">
        <v>601166</v>
      </c>
      <c r="K10" s="73">
        <v>540745</v>
      </c>
      <c r="L10" s="73">
        <v>785091</v>
      </c>
      <c r="M10" s="73">
        <v>2301128</v>
      </c>
      <c r="N10" s="73">
        <v>42893</v>
      </c>
      <c r="O10" s="73">
        <v>3129112</v>
      </c>
      <c r="P10" s="73">
        <v>58759</v>
      </c>
      <c r="Q10" s="73">
        <v>225435</v>
      </c>
      <c r="R10" s="74">
        <v>284194</v>
      </c>
      <c r="S10" s="703">
        <v>378712</v>
      </c>
      <c r="T10" s="703">
        <v>364448</v>
      </c>
      <c r="U10" s="703">
        <v>1136070</v>
      </c>
      <c r="V10" s="703">
        <v>21690</v>
      </c>
      <c r="W10" s="703">
        <v>1522208</v>
      </c>
      <c r="X10" s="703">
        <v>103435</v>
      </c>
      <c r="Y10" s="703">
        <v>271882</v>
      </c>
      <c r="Z10" s="15">
        <v>375317</v>
      </c>
      <c r="AA10" s="703">
        <v>89609</v>
      </c>
      <c r="AB10" s="703">
        <v>146883</v>
      </c>
      <c r="AC10" s="703">
        <v>612035</v>
      </c>
      <c r="AD10" s="703">
        <v>15294</v>
      </c>
      <c r="AE10" s="703">
        <v>774212</v>
      </c>
      <c r="AF10" s="703">
        <v>40445</v>
      </c>
      <c r="AG10" s="703">
        <v>291695</v>
      </c>
      <c r="AH10" s="15">
        <v>332140</v>
      </c>
      <c r="AI10" s="703">
        <v>141034</v>
      </c>
      <c r="AJ10" s="703">
        <v>171210</v>
      </c>
      <c r="AK10" s="703">
        <v>742772</v>
      </c>
      <c r="AL10" s="703">
        <v>9828</v>
      </c>
      <c r="AM10" s="703">
        <v>923810</v>
      </c>
      <c r="AN10" s="703">
        <v>34970</v>
      </c>
      <c r="AO10" s="703">
        <v>101483</v>
      </c>
      <c r="AP10" s="15">
        <v>136453</v>
      </c>
      <c r="AQ10" s="703">
        <v>140327</v>
      </c>
      <c r="AR10" s="703">
        <v>189192</v>
      </c>
      <c r="AS10" s="703">
        <v>371611</v>
      </c>
      <c r="AT10" s="703">
        <v>3835</v>
      </c>
      <c r="AU10" s="703">
        <v>564638</v>
      </c>
      <c r="AV10" s="703">
        <v>50876</v>
      </c>
      <c r="AW10" s="703">
        <v>118678</v>
      </c>
      <c r="AX10" s="15">
        <v>169554</v>
      </c>
      <c r="AY10" s="703">
        <v>26257</v>
      </c>
      <c r="AZ10" s="703">
        <v>35380</v>
      </c>
      <c r="BA10" s="703">
        <v>146260</v>
      </c>
      <c r="BB10" s="703">
        <v>6864</v>
      </c>
      <c r="BC10" s="703">
        <v>188504</v>
      </c>
      <c r="BD10" s="703">
        <v>42670</v>
      </c>
      <c r="BE10" s="703">
        <v>122238</v>
      </c>
      <c r="BF10" s="15">
        <v>164908</v>
      </c>
      <c r="BG10" s="703">
        <v>42403</v>
      </c>
      <c r="BH10" s="703">
        <v>87510</v>
      </c>
      <c r="BI10" s="703">
        <v>496591</v>
      </c>
      <c r="BJ10" s="703"/>
      <c r="BK10" s="703">
        <v>584101</v>
      </c>
      <c r="BL10" s="703">
        <v>13141</v>
      </c>
      <c r="BM10" s="703"/>
      <c r="BN10" s="15">
        <v>13141</v>
      </c>
      <c r="BO10" s="703">
        <v>38163</v>
      </c>
      <c r="BP10" s="703">
        <v>45642</v>
      </c>
      <c r="BQ10" s="703">
        <v>243005</v>
      </c>
      <c r="BR10" s="703"/>
      <c r="BS10" s="703">
        <v>288647</v>
      </c>
      <c r="BT10" s="703">
        <v>19238</v>
      </c>
      <c r="BU10" s="703">
        <v>17612</v>
      </c>
      <c r="BV10" s="703">
        <v>36850</v>
      </c>
      <c r="BW10" s="567">
        <v>36217</v>
      </c>
      <c r="BX10" s="568">
        <v>103954</v>
      </c>
      <c r="BY10" s="568">
        <v>203787</v>
      </c>
      <c r="BZ10" s="568"/>
      <c r="CA10" s="568">
        <v>307741</v>
      </c>
      <c r="CB10" s="568">
        <v>18118</v>
      </c>
      <c r="CC10" s="568">
        <v>10300</v>
      </c>
      <c r="CD10" s="569">
        <v>28418</v>
      </c>
      <c r="CE10" s="568">
        <v>49307</v>
      </c>
      <c r="CF10" s="568">
        <v>39468</v>
      </c>
      <c r="CG10" s="568">
        <v>178428</v>
      </c>
      <c r="CH10" s="568"/>
      <c r="CI10" s="568">
        <v>217896</v>
      </c>
      <c r="CJ10" s="568">
        <v>6227</v>
      </c>
      <c r="CK10" s="568">
        <v>6099</v>
      </c>
      <c r="CL10" s="569">
        <v>12326</v>
      </c>
      <c r="CM10" s="568">
        <v>63832</v>
      </c>
      <c r="CN10" s="568">
        <v>132075</v>
      </c>
      <c r="CO10" s="568">
        <v>244454</v>
      </c>
      <c r="CP10" s="568"/>
      <c r="CQ10" s="568">
        <v>376529</v>
      </c>
      <c r="CR10" s="568">
        <v>8340</v>
      </c>
      <c r="CS10" s="568">
        <v>10654</v>
      </c>
      <c r="CT10" s="569">
        <v>18994</v>
      </c>
      <c r="CU10" s="568">
        <v>70258</v>
      </c>
      <c r="CV10" s="568">
        <v>23297</v>
      </c>
      <c r="CW10" s="568">
        <v>120793</v>
      </c>
      <c r="CX10" s="568"/>
      <c r="CY10" s="568">
        <v>144090</v>
      </c>
      <c r="CZ10" s="568">
        <v>33507</v>
      </c>
      <c r="DA10" s="568">
        <v>5396</v>
      </c>
      <c r="DB10" s="569">
        <v>38903</v>
      </c>
      <c r="DC10" s="568">
        <v>26835</v>
      </c>
      <c r="DD10" s="568">
        <v>68111</v>
      </c>
      <c r="DE10" s="568">
        <v>123758</v>
      </c>
      <c r="DF10" s="568"/>
      <c r="DG10" s="568">
        <v>191869</v>
      </c>
      <c r="DH10" s="568">
        <v>7709</v>
      </c>
      <c r="DI10" s="568">
        <v>1795</v>
      </c>
      <c r="DJ10" s="569">
        <v>9504</v>
      </c>
      <c r="DK10" s="568">
        <v>19284</v>
      </c>
      <c r="DL10" s="568">
        <v>20228</v>
      </c>
      <c r="DM10" s="568">
        <v>128788</v>
      </c>
      <c r="DN10" s="568"/>
      <c r="DO10" s="568">
        <v>149016</v>
      </c>
      <c r="DP10" s="568">
        <v>11996</v>
      </c>
      <c r="DQ10" s="568">
        <v>26916</v>
      </c>
      <c r="DR10" s="569">
        <v>38912</v>
      </c>
      <c r="DS10" s="568">
        <v>2801728</v>
      </c>
      <c r="DT10" s="568">
        <v>3663691</v>
      </c>
      <c r="DU10" s="568">
        <v>12319376</v>
      </c>
      <c r="DV10" s="568">
        <v>189815</v>
      </c>
      <c r="DW10" s="568">
        <v>16172882</v>
      </c>
      <c r="DX10" s="568">
        <v>529538</v>
      </c>
      <c r="DY10" s="568">
        <v>1731242</v>
      </c>
      <c r="DZ10" s="569">
        <v>2260780</v>
      </c>
    </row>
    <row r="11" spans="2:130" x14ac:dyDescent="0.3">
      <c r="B11" s="81" t="s">
        <v>340</v>
      </c>
      <c r="C11" s="65">
        <v>991132</v>
      </c>
      <c r="D11" s="703">
        <v>1434389</v>
      </c>
      <c r="E11" s="703">
        <v>5750434</v>
      </c>
      <c r="F11" s="703">
        <v>57647</v>
      </c>
      <c r="G11" s="703">
        <v>7242470</v>
      </c>
      <c r="H11" s="703">
        <v>108453</v>
      </c>
      <c r="I11" s="703">
        <v>515659</v>
      </c>
      <c r="J11" s="15">
        <v>624112</v>
      </c>
      <c r="K11" s="703">
        <v>634128</v>
      </c>
      <c r="L11" s="703">
        <v>882495</v>
      </c>
      <c r="M11" s="703">
        <v>2486348</v>
      </c>
      <c r="N11" s="703">
        <v>42221</v>
      </c>
      <c r="O11" s="703">
        <v>3411064</v>
      </c>
      <c r="P11" s="703">
        <v>65359</v>
      </c>
      <c r="Q11" s="703">
        <v>184667</v>
      </c>
      <c r="R11" s="15">
        <v>250026</v>
      </c>
      <c r="S11" s="703">
        <v>342683</v>
      </c>
      <c r="T11" s="703">
        <v>228490</v>
      </c>
      <c r="U11" s="703">
        <v>1171270</v>
      </c>
      <c r="V11" s="703">
        <v>37896</v>
      </c>
      <c r="W11" s="703">
        <v>1437656</v>
      </c>
      <c r="X11" s="703">
        <v>72969</v>
      </c>
      <c r="Y11" s="703">
        <v>283992</v>
      </c>
      <c r="Z11" s="15">
        <v>356961</v>
      </c>
      <c r="AA11" s="703">
        <v>106415</v>
      </c>
      <c r="AB11" s="703">
        <v>196187</v>
      </c>
      <c r="AC11" s="703">
        <v>630843</v>
      </c>
      <c r="AD11" s="703">
        <v>13784</v>
      </c>
      <c r="AE11" s="703">
        <v>840814</v>
      </c>
      <c r="AF11" s="703">
        <v>57937</v>
      </c>
      <c r="AG11" s="703">
        <v>309601</v>
      </c>
      <c r="AH11" s="15">
        <v>367538</v>
      </c>
      <c r="AI11" s="703">
        <v>111143</v>
      </c>
      <c r="AJ11" s="703">
        <v>248912</v>
      </c>
      <c r="AK11" s="703">
        <v>798528</v>
      </c>
      <c r="AL11" s="703">
        <v>7908</v>
      </c>
      <c r="AM11" s="703">
        <v>1055348</v>
      </c>
      <c r="AN11" s="703">
        <v>21877</v>
      </c>
      <c r="AO11" s="703">
        <v>123024</v>
      </c>
      <c r="AP11" s="15">
        <v>144901</v>
      </c>
      <c r="AQ11" s="703">
        <v>115811</v>
      </c>
      <c r="AR11" s="703">
        <v>50642</v>
      </c>
      <c r="AS11" s="703">
        <v>443456</v>
      </c>
      <c r="AT11" s="703">
        <v>6756</v>
      </c>
      <c r="AU11" s="703">
        <v>500854</v>
      </c>
      <c r="AV11" s="703">
        <v>14388</v>
      </c>
      <c r="AW11" s="703">
        <v>153906</v>
      </c>
      <c r="AX11" s="15">
        <v>168294</v>
      </c>
      <c r="AY11" s="703">
        <v>81449</v>
      </c>
      <c r="AZ11" s="703">
        <v>29977</v>
      </c>
      <c r="BA11" s="703">
        <v>140722</v>
      </c>
      <c r="BB11" s="703">
        <v>4107</v>
      </c>
      <c r="BC11" s="703">
        <v>174806</v>
      </c>
      <c r="BD11" s="703">
        <v>15894</v>
      </c>
      <c r="BE11" s="703">
        <v>112136</v>
      </c>
      <c r="BF11" s="15">
        <v>128030</v>
      </c>
      <c r="BG11" s="703">
        <v>35083</v>
      </c>
      <c r="BH11" s="703">
        <v>90095</v>
      </c>
      <c r="BI11" s="703">
        <v>547319</v>
      </c>
      <c r="BJ11" s="703">
        <v>4066</v>
      </c>
      <c r="BK11" s="703">
        <v>641480</v>
      </c>
      <c r="BL11" s="703">
        <v>5959</v>
      </c>
      <c r="BM11" s="703">
        <v>6815</v>
      </c>
      <c r="BN11" s="15">
        <v>12774</v>
      </c>
      <c r="BO11" s="703">
        <v>24223</v>
      </c>
      <c r="BP11" s="703">
        <v>18255</v>
      </c>
      <c r="BQ11" s="703">
        <v>251110</v>
      </c>
      <c r="BR11" s="703">
        <v>2524</v>
      </c>
      <c r="BS11" s="703">
        <v>271889</v>
      </c>
      <c r="BT11" s="703">
        <v>16856</v>
      </c>
      <c r="BU11" s="703">
        <v>29737</v>
      </c>
      <c r="BV11" s="703">
        <v>46593</v>
      </c>
      <c r="BW11" s="319">
        <v>55675</v>
      </c>
      <c r="BX11" s="703">
        <v>77124</v>
      </c>
      <c r="BY11" s="703">
        <v>240994</v>
      </c>
      <c r="BZ11" s="703">
        <v>1119</v>
      </c>
      <c r="CA11" s="703">
        <v>319237</v>
      </c>
      <c r="CB11" s="703">
        <v>22113</v>
      </c>
      <c r="CC11" s="703">
        <v>19563</v>
      </c>
      <c r="CD11" s="15">
        <v>41676</v>
      </c>
      <c r="CE11" s="703">
        <v>51852</v>
      </c>
      <c r="CF11" s="703">
        <v>60277</v>
      </c>
      <c r="CG11" s="703">
        <v>155473</v>
      </c>
      <c r="CH11" s="703">
        <v>709</v>
      </c>
      <c r="CI11" s="703">
        <v>216459</v>
      </c>
      <c r="CJ11" s="703">
        <v>11818</v>
      </c>
      <c r="CK11" s="703">
        <v>10505</v>
      </c>
      <c r="CL11" s="15">
        <v>22323</v>
      </c>
      <c r="CM11" s="703">
        <v>138047</v>
      </c>
      <c r="CN11" s="703">
        <v>35067</v>
      </c>
      <c r="CO11" s="703">
        <v>218813</v>
      </c>
      <c r="CP11" s="703">
        <v>630</v>
      </c>
      <c r="CQ11" s="703">
        <v>254510</v>
      </c>
      <c r="CR11" s="703">
        <v>22404</v>
      </c>
      <c r="CS11" s="703">
        <v>16424</v>
      </c>
      <c r="CT11" s="15">
        <v>38828</v>
      </c>
      <c r="CU11" s="703">
        <v>12179</v>
      </c>
      <c r="CV11" s="703">
        <v>44195</v>
      </c>
      <c r="CW11" s="703">
        <v>124426</v>
      </c>
      <c r="CX11" s="703">
        <v>676</v>
      </c>
      <c r="CY11" s="703">
        <v>169297</v>
      </c>
      <c r="CZ11" s="703">
        <v>12068</v>
      </c>
      <c r="DA11" s="703">
        <v>36008</v>
      </c>
      <c r="DB11" s="15">
        <v>48076</v>
      </c>
      <c r="DC11" s="703">
        <v>31136</v>
      </c>
      <c r="DD11" s="703">
        <v>37250</v>
      </c>
      <c r="DE11" s="703">
        <v>153498</v>
      </c>
      <c r="DF11" s="703">
        <v>1120</v>
      </c>
      <c r="DG11" s="703">
        <v>191868</v>
      </c>
      <c r="DH11" s="703">
        <v>9260</v>
      </c>
      <c r="DI11" s="703">
        <v>5641</v>
      </c>
      <c r="DJ11" s="15">
        <v>14901</v>
      </c>
      <c r="DK11" s="703">
        <v>22479</v>
      </c>
      <c r="DL11" s="703">
        <v>32864</v>
      </c>
      <c r="DM11" s="703">
        <v>112355</v>
      </c>
      <c r="DN11" s="703">
        <v>1094</v>
      </c>
      <c r="DO11" s="703">
        <v>146313</v>
      </c>
      <c r="DP11" s="703">
        <v>19441</v>
      </c>
      <c r="DQ11" s="703">
        <v>27504</v>
      </c>
      <c r="DR11" s="15">
        <v>46945</v>
      </c>
      <c r="DS11" s="703">
        <v>2753435</v>
      </c>
      <c r="DT11" s="703">
        <v>3466219</v>
      </c>
      <c r="DU11" s="703">
        <v>13225589</v>
      </c>
      <c r="DV11" s="703">
        <v>182257</v>
      </c>
      <c r="DW11" s="703">
        <v>16874065</v>
      </c>
      <c r="DX11" s="703">
        <v>476796</v>
      </c>
      <c r="DY11" s="703">
        <v>1835182</v>
      </c>
      <c r="DZ11" s="15">
        <v>2311978</v>
      </c>
    </row>
    <row r="12" spans="2:130" x14ac:dyDescent="0.3">
      <c r="B12" s="77" t="s">
        <v>341</v>
      </c>
      <c r="C12" s="65">
        <v>1185581</v>
      </c>
      <c r="D12" s="703">
        <v>1518364</v>
      </c>
      <c r="E12" s="703">
        <v>6015074</v>
      </c>
      <c r="F12" s="703">
        <v>52808</v>
      </c>
      <c r="G12" s="703">
        <v>7586246</v>
      </c>
      <c r="H12" s="703">
        <v>116477</v>
      </c>
      <c r="I12" s="703">
        <v>503369</v>
      </c>
      <c r="J12" s="15">
        <v>619846</v>
      </c>
      <c r="K12" s="703">
        <v>497527</v>
      </c>
      <c r="L12" s="703">
        <v>703419</v>
      </c>
      <c r="M12" s="703">
        <v>2877210</v>
      </c>
      <c r="N12" s="703">
        <v>47578</v>
      </c>
      <c r="O12" s="703">
        <v>3628207</v>
      </c>
      <c r="P12" s="703">
        <v>57134</v>
      </c>
      <c r="Q12" s="703">
        <v>181585</v>
      </c>
      <c r="R12" s="15">
        <v>238719</v>
      </c>
      <c r="S12" s="703">
        <v>260573</v>
      </c>
      <c r="T12" s="703">
        <v>385682</v>
      </c>
      <c r="U12" s="703">
        <v>1154275</v>
      </c>
      <c r="V12" s="703">
        <v>53125</v>
      </c>
      <c r="W12" s="703">
        <v>1593082</v>
      </c>
      <c r="X12" s="703">
        <v>52850</v>
      </c>
      <c r="Y12" s="703">
        <v>274161</v>
      </c>
      <c r="Z12" s="15">
        <v>327011</v>
      </c>
      <c r="AA12" s="703">
        <v>126439</v>
      </c>
      <c r="AB12" s="703">
        <v>199337</v>
      </c>
      <c r="AC12" s="703">
        <v>707971</v>
      </c>
      <c r="AD12" s="703">
        <v>27916</v>
      </c>
      <c r="AE12" s="703">
        <v>935224</v>
      </c>
      <c r="AF12" s="703">
        <v>49646</v>
      </c>
      <c r="AG12" s="703">
        <v>300703</v>
      </c>
      <c r="AH12" s="15">
        <v>350349</v>
      </c>
      <c r="AI12" s="703">
        <v>267716</v>
      </c>
      <c r="AJ12" s="703">
        <v>341740</v>
      </c>
      <c r="AK12" s="703">
        <v>779549</v>
      </c>
      <c r="AL12" s="703">
        <v>28424</v>
      </c>
      <c r="AM12" s="703">
        <v>1149713</v>
      </c>
      <c r="AN12" s="703">
        <v>31445</v>
      </c>
      <c r="AO12" s="703">
        <v>94746</v>
      </c>
      <c r="AP12" s="15">
        <v>126191</v>
      </c>
      <c r="AQ12" s="703">
        <v>100447</v>
      </c>
      <c r="AR12" s="703">
        <v>117865</v>
      </c>
      <c r="AS12" s="703">
        <v>381752</v>
      </c>
      <c r="AT12" s="703">
        <v>7828</v>
      </c>
      <c r="AU12" s="703">
        <v>507445</v>
      </c>
      <c r="AV12" s="703">
        <v>48612</v>
      </c>
      <c r="AW12" s="703">
        <v>147293</v>
      </c>
      <c r="AX12" s="15">
        <v>195905</v>
      </c>
      <c r="AY12" s="703">
        <v>49246</v>
      </c>
      <c r="AZ12" s="703">
        <v>54041</v>
      </c>
      <c r="BA12" s="703">
        <v>115332</v>
      </c>
      <c r="BB12" s="703">
        <v>11019</v>
      </c>
      <c r="BC12" s="703">
        <v>180392</v>
      </c>
      <c r="BD12" s="703">
        <v>16240</v>
      </c>
      <c r="BE12" s="703">
        <v>110080</v>
      </c>
      <c r="BF12" s="15">
        <v>126320</v>
      </c>
      <c r="BG12" s="703">
        <v>16500</v>
      </c>
      <c r="BH12" s="703">
        <v>96472</v>
      </c>
      <c r="BI12" s="703">
        <v>578803</v>
      </c>
      <c r="BJ12" s="703">
        <v>1039</v>
      </c>
      <c r="BK12" s="703">
        <v>676314</v>
      </c>
      <c r="BL12" s="703">
        <v>71908</v>
      </c>
      <c r="BM12" s="703">
        <v>10855</v>
      </c>
      <c r="BN12" s="15">
        <v>82763</v>
      </c>
      <c r="BO12" s="703">
        <v>44947</v>
      </c>
      <c r="BP12" s="703">
        <v>114883</v>
      </c>
      <c r="BQ12" s="703">
        <v>228360</v>
      </c>
      <c r="BR12" s="703">
        <v>4871</v>
      </c>
      <c r="BS12" s="703">
        <v>348114</v>
      </c>
      <c r="BT12" s="703">
        <v>7773</v>
      </c>
      <c r="BU12" s="703">
        <v>35290</v>
      </c>
      <c r="BV12" s="703">
        <v>43063</v>
      </c>
      <c r="BW12" s="319">
        <v>64490</v>
      </c>
      <c r="BX12" s="703">
        <v>83623</v>
      </c>
      <c r="BY12" s="703">
        <v>235483</v>
      </c>
      <c r="BZ12" s="703">
        <v>5711</v>
      </c>
      <c r="CA12" s="703">
        <v>324817</v>
      </c>
      <c r="CB12" s="703">
        <v>26936</v>
      </c>
      <c r="CC12" s="703">
        <v>25913</v>
      </c>
      <c r="CD12" s="15">
        <v>52849</v>
      </c>
      <c r="CE12" s="703">
        <v>57015</v>
      </c>
      <c r="CF12" s="703">
        <v>76113</v>
      </c>
      <c r="CG12" s="703">
        <v>168155</v>
      </c>
      <c r="CH12" s="703">
        <v>3876</v>
      </c>
      <c r="CI12" s="703">
        <v>248144</v>
      </c>
      <c r="CJ12" s="703">
        <v>13233</v>
      </c>
      <c r="CK12" s="703">
        <v>13352</v>
      </c>
      <c r="CL12" s="15">
        <v>26585</v>
      </c>
      <c r="CM12" s="703">
        <v>32936</v>
      </c>
      <c r="CN12" s="703">
        <v>11432</v>
      </c>
      <c r="CO12" s="703">
        <v>207482</v>
      </c>
      <c r="CP12" s="703">
        <v>14431</v>
      </c>
      <c r="CQ12" s="703">
        <v>233345</v>
      </c>
      <c r="CR12" s="703">
        <v>15853</v>
      </c>
      <c r="CS12" s="703">
        <v>22214</v>
      </c>
      <c r="CT12" s="15">
        <v>38067</v>
      </c>
      <c r="CU12" s="703">
        <v>88114</v>
      </c>
      <c r="CV12" s="703">
        <v>109499</v>
      </c>
      <c r="CW12" s="703">
        <v>100799</v>
      </c>
      <c r="CX12" s="703">
        <v>1824</v>
      </c>
      <c r="CY12" s="703">
        <v>212122</v>
      </c>
      <c r="CZ12" s="703">
        <v>10431</v>
      </c>
      <c r="DA12" s="703">
        <v>13106</v>
      </c>
      <c r="DB12" s="15">
        <v>23537</v>
      </c>
      <c r="DC12" s="703">
        <v>52227</v>
      </c>
      <c r="DD12" s="703">
        <v>89777</v>
      </c>
      <c r="DE12" s="703">
        <v>127900</v>
      </c>
      <c r="DF12" s="703">
        <v>3934</v>
      </c>
      <c r="DG12" s="703">
        <v>221611</v>
      </c>
      <c r="DH12" s="703">
        <v>13381</v>
      </c>
      <c r="DI12" s="703">
        <v>9327</v>
      </c>
      <c r="DJ12" s="15">
        <v>22708</v>
      </c>
      <c r="DK12" s="703">
        <v>24987</v>
      </c>
      <c r="DL12" s="703">
        <v>29017</v>
      </c>
      <c r="DM12" s="703">
        <v>122350</v>
      </c>
      <c r="DN12" s="703">
        <v>8000</v>
      </c>
      <c r="DO12" s="703">
        <v>159367</v>
      </c>
      <c r="DP12" s="703">
        <v>5256</v>
      </c>
      <c r="DQ12" s="703">
        <v>33001</v>
      </c>
      <c r="DR12" s="15">
        <v>38257</v>
      </c>
      <c r="DS12" s="703">
        <v>2868745</v>
      </c>
      <c r="DT12" s="703">
        <v>3931264</v>
      </c>
      <c r="DU12" s="703">
        <v>13800495</v>
      </c>
      <c r="DV12" s="703">
        <v>272384</v>
      </c>
      <c r="DW12" s="703">
        <v>18004143</v>
      </c>
      <c r="DX12" s="703">
        <v>537175</v>
      </c>
      <c r="DY12" s="703">
        <v>1774995</v>
      </c>
      <c r="DZ12" s="15">
        <v>2312170</v>
      </c>
    </row>
    <row r="13" spans="2:130" x14ac:dyDescent="0.3">
      <c r="B13" s="77" t="s">
        <v>342</v>
      </c>
      <c r="C13" s="65">
        <v>1441748</v>
      </c>
      <c r="D13" s="703">
        <v>1347965</v>
      </c>
      <c r="E13" s="703">
        <v>6118928</v>
      </c>
      <c r="F13" s="703">
        <v>65373</v>
      </c>
      <c r="G13" s="703">
        <v>7532266</v>
      </c>
      <c r="H13" s="703">
        <v>117969</v>
      </c>
      <c r="I13" s="703">
        <v>503386</v>
      </c>
      <c r="J13" s="15">
        <v>621355</v>
      </c>
      <c r="K13" s="703">
        <v>607169</v>
      </c>
      <c r="L13" s="703">
        <v>669493</v>
      </c>
      <c r="M13" s="703">
        <v>2974673</v>
      </c>
      <c r="N13" s="703">
        <v>23655</v>
      </c>
      <c r="O13" s="703">
        <v>3667821</v>
      </c>
      <c r="P13" s="703">
        <v>62231</v>
      </c>
      <c r="Q13" s="703">
        <v>198883</v>
      </c>
      <c r="R13" s="15">
        <v>261114</v>
      </c>
      <c r="S13" s="703">
        <v>150228</v>
      </c>
      <c r="T13" s="703">
        <v>194100</v>
      </c>
      <c r="U13" s="703">
        <v>1411265</v>
      </c>
      <c r="V13" s="703">
        <v>33600</v>
      </c>
      <c r="W13" s="703">
        <v>1638965</v>
      </c>
      <c r="X13" s="703">
        <v>65835</v>
      </c>
      <c r="Y13" s="703">
        <v>261054</v>
      </c>
      <c r="Z13" s="15">
        <v>326889</v>
      </c>
      <c r="AA13" s="703">
        <v>128754</v>
      </c>
      <c r="AB13" s="703">
        <v>197604</v>
      </c>
      <c r="AC13" s="703">
        <v>760332</v>
      </c>
      <c r="AD13" s="703">
        <v>21734</v>
      </c>
      <c r="AE13" s="703">
        <v>979670</v>
      </c>
      <c r="AF13" s="703">
        <v>54857</v>
      </c>
      <c r="AG13" s="703">
        <v>316276</v>
      </c>
      <c r="AH13" s="15">
        <v>371133</v>
      </c>
      <c r="AI13" s="703">
        <v>198150</v>
      </c>
      <c r="AJ13" s="703">
        <v>122442</v>
      </c>
      <c r="AK13" s="703">
        <v>918979</v>
      </c>
      <c r="AL13" s="703">
        <v>7325</v>
      </c>
      <c r="AM13" s="703">
        <v>1048746</v>
      </c>
      <c r="AN13" s="703">
        <v>52907</v>
      </c>
      <c r="AO13" s="703">
        <v>99942</v>
      </c>
      <c r="AP13" s="15">
        <v>152849</v>
      </c>
      <c r="AQ13" s="703">
        <v>32431</v>
      </c>
      <c r="AR13" s="703">
        <v>78147</v>
      </c>
      <c r="AS13" s="703">
        <v>455982</v>
      </c>
      <c r="AT13" s="703">
        <v>14036</v>
      </c>
      <c r="AU13" s="703">
        <v>548165</v>
      </c>
      <c r="AV13" s="703">
        <v>21283</v>
      </c>
      <c r="AW13" s="703">
        <v>163248</v>
      </c>
      <c r="AX13" s="15">
        <v>184531</v>
      </c>
      <c r="AY13" s="703">
        <v>23252</v>
      </c>
      <c r="AZ13" s="703">
        <v>23262</v>
      </c>
      <c r="BA13" s="703">
        <v>148806</v>
      </c>
      <c r="BB13" s="703">
        <v>3806</v>
      </c>
      <c r="BC13" s="703">
        <v>175874</v>
      </c>
      <c r="BD13" s="703">
        <v>15757</v>
      </c>
      <c r="BE13" s="703">
        <v>114781</v>
      </c>
      <c r="BF13" s="15">
        <v>130538</v>
      </c>
      <c r="BG13" s="703">
        <v>37741</v>
      </c>
      <c r="BH13" s="703">
        <v>88709</v>
      </c>
      <c r="BI13" s="703">
        <v>640853</v>
      </c>
      <c r="BJ13" s="703">
        <v>55785</v>
      </c>
      <c r="BK13" s="703">
        <v>785347</v>
      </c>
      <c r="BL13" s="703">
        <v>4388</v>
      </c>
      <c r="BM13" s="703">
        <v>25533</v>
      </c>
      <c r="BN13" s="15">
        <v>29921</v>
      </c>
      <c r="BO13" s="703">
        <v>48162</v>
      </c>
      <c r="BP13" s="703">
        <v>79108</v>
      </c>
      <c r="BQ13" s="703">
        <v>288419</v>
      </c>
      <c r="BR13" s="703">
        <v>2566</v>
      </c>
      <c r="BS13" s="703">
        <v>370093</v>
      </c>
      <c r="BT13" s="703">
        <v>16337</v>
      </c>
      <c r="BU13" s="703">
        <v>35220</v>
      </c>
      <c r="BV13" s="703">
        <v>51557</v>
      </c>
      <c r="BW13" s="319">
        <v>65953</v>
      </c>
      <c r="BX13" s="703">
        <v>100961</v>
      </c>
      <c r="BY13" s="703">
        <v>254824</v>
      </c>
      <c r="BZ13" s="703">
        <v>3453</v>
      </c>
      <c r="CA13" s="703">
        <v>359238</v>
      </c>
      <c r="CB13" s="703">
        <v>19480</v>
      </c>
      <c r="CC13" s="703">
        <v>39763</v>
      </c>
      <c r="CD13" s="15">
        <v>59243</v>
      </c>
      <c r="CE13" s="703">
        <v>47838</v>
      </c>
      <c r="CF13" s="703">
        <v>96176</v>
      </c>
      <c r="CG13" s="703">
        <v>196978</v>
      </c>
      <c r="CH13" s="703">
        <v>4759</v>
      </c>
      <c r="CI13" s="703">
        <v>297913</v>
      </c>
      <c r="CJ13" s="703">
        <v>12841</v>
      </c>
      <c r="CK13" s="703">
        <v>20738</v>
      </c>
      <c r="CL13" s="15">
        <v>33579</v>
      </c>
      <c r="CM13" s="703">
        <v>36672</v>
      </c>
      <c r="CN13" s="703">
        <v>54945</v>
      </c>
      <c r="CO13" s="703">
        <v>181855</v>
      </c>
      <c r="CP13" s="703">
        <v>1288</v>
      </c>
      <c r="CQ13" s="703">
        <v>238088</v>
      </c>
      <c r="CR13" s="703">
        <v>18164</v>
      </c>
      <c r="CS13" s="703">
        <v>32383</v>
      </c>
      <c r="CT13" s="15">
        <v>50547</v>
      </c>
      <c r="CU13" s="703">
        <v>22608</v>
      </c>
      <c r="CV13" s="703">
        <v>40370</v>
      </c>
      <c r="CW13" s="703">
        <v>186109</v>
      </c>
      <c r="CX13" s="703">
        <v>3977</v>
      </c>
      <c r="CY13" s="703">
        <v>230456</v>
      </c>
      <c r="CZ13" s="703">
        <v>8478</v>
      </c>
      <c r="DA13" s="703">
        <v>14123</v>
      </c>
      <c r="DB13" s="15">
        <v>22601</v>
      </c>
      <c r="DC13" s="703">
        <v>41685</v>
      </c>
      <c r="DD13" s="703">
        <v>67292</v>
      </c>
      <c r="DE13" s="703">
        <v>172466</v>
      </c>
      <c r="DF13" s="703">
        <v>4554</v>
      </c>
      <c r="DG13" s="703">
        <v>244312</v>
      </c>
      <c r="DH13" s="703">
        <v>8995</v>
      </c>
      <c r="DI13" s="703">
        <v>16619</v>
      </c>
      <c r="DJ13" s="15">
        <v>25614</v>
      </c>
      <c r="DK13" s="703">
        <v>67491</v>
      </c>
      <c r="DL13" s="703">
        <v>33300</v>
      </c>
      <c r="DM13" s="703">
        <v>77463</v>
      </c>
      <c r="DN13" s="703">
        <v>681</v>
      </c>
      <c r="DO13" s="703">
        <v>111444</v>
      </c>
      <c r="DP13" s="703">
        <v>18382</v>
      </c>
      <c r="DQ13" s="703">
        <v>33573</v>
      </c>
      <c r="DR13" s="15">
        <v>51955</v>
      </c>
      <c r="DS13" s="703">
        <v>2949882</v>
      </c>
      <c r="DT13" s="703">
        <v>3193874</v>
      </c>
      <c r="DU13" s="703">
        <v>14787932</v>
      </c>
      <c r="DV13" s="703">
        <v>246592</v>
      </c>
      <c r="DW13" s="703">
        <v>18228398</v>
      </c>
      <c r="DX13" s="703">
        <v>497904</v>
      </c>
      <c r="DY13" s="703">
        <v>1875522</v>
      </c>
      <c r="DZ13" s="15">
        <v>2373426</v>
      </c>
    </row>
    <row r="14" spans="2:130" x14ac:dyDescent="0.3">
      <c r="B14" s="77" t="s">
        <v>343</v>
      </c>
      <c r="C14" s="65">
        <v>1438253</v>
      </c>
      <c r="D14" s="703">
        <v>1359231</v>
      </c>
      <c r="E14" s="703">
        <v>6014476</v>
      </c>
      <c r="F14" s="703">
        <v>36101</v>
      </c>
      <c r="G14" s="703">
        <v>7409808</v>
      </c>
      <c r="H14" s="703">
        <v>141355</v>
      </c>
      <c r="I14" s="703">
        <v>523714</v>
      </c>
      <c r="J14" s="15">
        <v>665069</v>
      </c>
      <c r="K14" s="703">
        <v>685437</v>
      </c>
      <c r="L14" s="703">
        <v>472039</v>
      </c>
      <c r="M14" s="703">
        <v>2923886</v>
      </c>
      <c r="N14" s="703">
        <v>29628</v>
      </c>
      <c r="O14" s="703">
        <v>3425553</v>
      </c>
      <c r="P14" s="703">
        <v>84035</v>
      </c>
      <c r="Q14" s="703">
        <v>210570</v>
      </c>
      <c r="R14" s="15">
        <v>294605</v>
      </c>
      <c r="S14" s="703">
        <v>381482</v>
      </c>
      <c r="T14" s="703">
        <v>277075</v>
      </c>
      <c r="U14" s="703">
        <v>1225393</v>
      </c>
      <c r="V14" s="703">
        <v>43655</v>
      </c>
      <c r="W14" s="703">
        <v>1546123</v>
      </c>
      <c r="X14" s="703">
        <v>60640</v>
      </c>
      <c r="Y14" s="703">
        <v>258212</v>
      </c>
      <c r="Z14" s="15">
        <v>318852</v>
      </c>
      <c r="AA14" s="703">
        <v>154984</v>
      </c>
      <c r="AB14" s="703">
        <v>152308</v>
      </c>
      <c r="AC14" s="703">
        <v>799822</v>
      </c>
      <c r="AD14" s="703">
        <v>38712</v>
      </c>
      <c r="AE14" s="703">
        <v>990842</v>
      </c>
      <c r="AF14" s="703">
        <v>50960</v>
      </c>
      <c r="AG14" s="703">
        <v>307172</v>
      </c>
      <c r="AH14" s="15">
        <v>358132</v>
      </c>
      <c r="AI14" s="703">
        <v>204910</v>
      </c>
      <c r="AJ14" s="703">
        <v>188857</v>
      </c>
      <c r="AK14" s="703">
        <v>844553</v>
      </c>
      <c r="AL14" s="703">
        <v>31334</v>
      </c>
      <c r="AM14" s="703">
        <v>1064744</v>
      </c>
      <c r="AN14" s="703">
        <v>34596</v>
      </c>
      <c r="AO14" s="703">
        <v>98829</v>
      </c>
      <c r="AP14" s="15">
        <v>133425</v>
      </c>
      <c r="AQ14" s="703">
        <v>106910</v>
      </c>
      <c r="AR14" s="703">
        <v>154797</v>
      </c>
      <c r="AS14" s="703">
        <v>414654</v>
      </c>
      <c r="AT14" s="703">
        <v>66213</v>
      </c>
      <c r="AU14" s="703">
        <v>635664</v>
      </c>
      <c r="AV14" s="703">
        <v>31603</v>
      </c>
      <c r="AW14" s="703">
        <v>113316</v>
      </c>
      <c r="AX14" s="15">
        <v>144919</v>
      </c>
      <c r="AY14" s="703">
        <v>37516</v>
      </c>
      <c r="AZ14" s="703">
        <v>14683</v>
      </c>
      <c r="BA14" s="703">
        <v>129772</v>
      </c>
      <c r="BB14" s="703">
        <v>12036</v>
      </c>
      <c r="BC14" s="703">
        <v>156491</v>
      </c>
      <c r="BD14" s="703">
        <v>12969</v>
      </c>
      <c r="BE14" s="703">
        <v>113371</v>
      </c>
      <c r="BF14" s="15">
        <v>126340</v>
      </c>
      <c r="BG14" s="703">
        <v>160053</v>
      </c>
      <c r="BH14" s="703">
        <v>62859</v>
      </c>
      <c r="BI14" s="703">
        <v>619861</v>
      </c>
      <c r="BJ14" s="703">
        <v>1426</v>
      </c>
      <c r="BK14" s="703">
        <v>684146</v>
      </c>
      <c r="BL14" s="703">
        <v>12642</v>
      </c>
      <c r="BM14" s="703">
        <v>26938</v>
      </c>
      <c r="BN14" s="15">
        <v>39580</v>
      </c>
      <c r="BO14" s="703">
        <v>86524</v>
      </c>
      <c r="BP14" s="703">
        <v>64160</v>
      </c>
      <c r="BQ14" s="703">
        <v>267441</v>
      </c>
      <c r="BR14" s="703">
        <v>1630</v>
      </c>
      <c r="BS14" s="703">
        <v>333231</v>
      </c>
      <c r="BT14" s="703">
        <v>24737</v>
      </c>
      <c r="BU14" s="703">
        <v>37108</v>
      </c>
      <c r="BV14" s="703">
        <v>61845</v>
      </c>
      <c r="BW14" s="319">
        <v>66821</v>
      </c>
      <c r="BX14" s="703">
        <v>75963</v>
      </c>
      <c r="BY14" s="703">
        <v>263117</v>
      </c>
      <c r="BZ14" s="703">
        <v>15428</v>
      </c>
      <c r="CA14" s="703">
        <v>354508</v>
      </c>
      <c r="CB14" s="703">
        <v>37177</v>
      </c>
      <c r="CC14" s="703">
        <v>36756</v>
      </c>
      <c r="CD14" s="15">
        <v>73933</v>
      </c>
      <c r="CE14" s="703">
        <v>18557</v>
      </c>
      <c r="CF14" s="703">
        <v>32512</v>
      </c>
      <c r="CG14" s="703">
        <v>277703</v>
      </c>
      <c r="CH14" s="703">
        <v>5867</v>
      </c>
      <c r="CI14" s="703">
        <v>316082</v>
      </c>
      <c r="CJ14" s="703">
        <v>6587</v>
      </c>
      <c r="CK14" s="703">
        <v>26118</v>
      </c>
      <c r="CL14" s="15">
        <v>32705</v>
      </c>
      <c r="CM14" s="703">
        <v>64673</v>
      </c>
      <c r="CN14" s="703">
        <v>60508</v>
      </c>
      <c r="CO14" s="703">
        <v>197439</v>
      </c>
      <c r="CP14" s="703">
        <v>400</v>
      </c>
      <c r="CQ14" s="703">
        <v>258347</v>
      </c>
      <c r="CR14" s="703">
        <v>6016</v>
      </c>
      <c r="CS14" s="703">
        <v>47431</v>
      </c>
      <c r="CT14" s="15">
        <v>53447</v>
      </c>
      <c r="CU14" s="703">
        <v>61180</v>
      </c>
      <c r="CV14" s="703">
        <v>60873</v>
      </c>
      <c r="CW14" s="703">
        <v>164604</v>
      </c>
      <c r="CX14" s="703">
        <v>4812</v>
      </c>
      <c r="CY14" s="703">
        <v>230289</v>
      </c>
      <c r="CZ14" s="703">
        <v>9312</v>
      </c>
      <c r="DA14" s="703">
        <v>13318</v>
      </c>
      <c r="DB14" s="15">
        <v>22630</v>
      </c>
      <c r="DC14" s="703">
        <v>40556</v>
      </c>
      <c r="DD14" s="703">
        <v>17397</v>
      </c>
      <c r="DE14" s="703">
        <v>169933</v>
      </c>
      <c r="DF14" s="703">
        <v>1054</v>
      </c>
      <c r="DG14" s="703">
        <v>188384</v>
      </c>
      <c r="DH14" s="703">
        <v>36363</v>
      </c>
      <c r="DI14" s="703">
        <v>21752</v>
      </c>
      <c r="DJ14" s="15">
        <v>58115</v>
      </c>
      <c r="DK14" s="703">
        <v>30998</v>
      </c>
      <c r="DL14" s="703">
        <v>17707</v>
      </c>
      <c r="DM14" s="703">
        <v>80717</v>
      </c>
      <c r="DN14" s="703">
        <v>4045</v>
      </c>
      <c r="DO14" s="703">
        <v>102469</v>
      </c>
      <c r="DP14" s="703">
        <v>9096</v>
      </c>
      <c r="DQ14" s="703">
        <v>39244</v>
      </c>
      <c r="DR14" s="15">
        <v>48340</v>
      </c>
      <c r="DS14" s="703">
        <v>3538854</v>
      </c>
      <c r="DT14" s="703">
        <v>3010969</v>
      </c>
      <c r="DU14" s="703">
        <v>14393371</v>
      </c>
      <c r="DV14" s="703">
        <v>292341</v>
      </c>
      <c r="DW14" s="703">
        <v>17696681</v>
      </c>
      <c r="DX14" s="703">
        <v>558088</v>
      </c>
      <c r="DY14" s="703">
        <v>1873849</v>
      </c>
      <c r="DZ14" s="15">
        <v>2431937</v>
      </c>
    </row>
    <row r="15" spans="2:130" x14ac:dyDescent="0.3">
      <c r="B15" s="77" t="s">
        <v>344</v>
      </c>
      <c r="C15" s="65">
        <v>1435005</v>
      </c>
      <c r="D15" s="703">
        <v>996760</v>
      </c>
      <c r="E15" s="703">
        <v>5931461</v>
      </c>
      <c r="F15" s="703">
        <v>46730</v>
      </c>
      <c r="G15" s="703">
        <v>6974951</v>
      </c>
      <c r="H15" s="703">
        <v>156298</v>
      </c>
      <c r="I15" s="703">
        <v>520340</v>
      </c>
      <c r="J15" s="15">
        <v>676638</v>
      </c>
      <c r="K15" s="703">
        <v>602809</v>
      </c>
      <c r="L15" s="703">
        <v>239888</v>
      </c>
      <c r="M15" s="703">
        <v>2789055</v>
      </c>
      <c r="N15" s="703">
        <v>34128</v>
      </c>
      <c r="O15" s="703">
        <v>3063071</v>
      </c>
      <c r="P15" s="703">
        <v>62066</v>
      </c>
      <c r="Q15" s="703">
        <v>229863</v>
      </c>
      <c r="R15" s="15">
        <v>291929</v>
      </c>
      <c r="S15" s="703">
        <v>301638</v>
      </c>
      <c r="T15" s="703">
        <v>189323</v>
      </c>
      <c r="U15" s="703">
        <v>1181202</v>
      </c>
      <c r="V15" s="703">
        <v>20120</v>
      </c>
      <c r="W15" s="703">
        <v>1390645</v>
      </c>
      <c r="X15" s="703">
        <v>103960</v>
      </c>
      <c r="Y15" s="703">
        <v>278771</v>
      </c>
      <c r="Z15" s="15">
        <v>382731</v>
      </c>
      <c r="AA15" s="703">
        <v>111936</v>
      </c>
      <c r="AB15" s="703">
        <v>109677</v>
      </c>
      <c r="AC15" s="703">
        <v>756327</v>
      </c>
      <c r="AD15" s="703">
        <v>9041</v>
      </c>
      <c r="AE15" s="703">
        <v>875045</v>
      </c>
      <c r="AF15" s="703">
        <v>150093</v>
      </c>
      <c r="AG15" s="703">
        <v>338802</v>
      </c>
      <c r="AH15" s="15">
        <v>488895</v>
      </c>
      <c r="AI15" s="703">
        <v>238956</v>
      </c>
      <c r="AJ15" s="703">
        <v>66378</v>
      </c>
      <c r="AK15" s="703">
        <v>791452</v>
      </c>
      <c r="AL15" s="703">
        <v>14967</v>
      </c>
      <c r="AM15" s="703">
        <v>872797</v>
      </c>
      <c r="AN15" s="703">
        <v>67894</v>
      </c>
      <c r="AO15" s="703">
        <v>90538</v>
      </c>
      <c r="AP15" s="15">
        <v>158432</v>
      </c>
      <c r="AQ15" s="703">
        <v>70146</v>
      </c>
      <c r="AR15" s="703">
        <v>170618</v>
      </c>
      <c r="AS15" s="703">
        <v>552494</v>
      </c>
      <c r="AT15" s="703">
        <v>10356</v>
      </c>
      <c r="AU15" s="703">
        <v>733468</v>
      </c>
      <c r="AV15" s="703">
        <v>24479</v>
      </c>
      <c r="AW15" s="703">
        <v>123108</v>
      </c>
      <c r="AX15" s="15">
        <v>147587</v>
      </c>
      <c r="AY15" s="703">
        <v>50474</v>
      </c>
      <c r="AZ15" s="703">
        <v>21813</v>
      </c>
      <c r="BA15" s="703">
        <v>93760</v>
      </c>
      <c r="BB15" s="703">
        <v>10583</v>
      </c>
      <c r="BC15" s="703">
        <v>126156</v>
      </c>
      <c r="BD15" s="703">
        <v>17013</v>
      </c>
      <c r="BE15" s="703">
        <v>111110</v>
      </c>
      <c r="BF15" s="15">
        <v>128123</v>
      </c>
      <c r="BG15" s="703">
        <v>52761</v>
      </c>
      <c r="BH15" s="703">
        <v>54202</v>
      </c>
      <c r="BI15" s="703">
        <v>623104</v>
      </c>
      <c r="BJ15" s="703">
        <v>5135</v>
      </c>
      <c r="BK15" s="703">
        <v>682441</v>
      </c>
      <c r="BL15" s="703">
        <v>13078</v>
      </c>
      <c r="BM15" s="703">
        <v>32121</v>
      </c>
      <c r="BN15" s="15">
        <v>45199</v>
      </c>
      <c r="BO15" s="703">
        <v>35916</v>
      </c>
      <c r="BP15" s="703">
        <v>83667</v>
      </c>
      <c r="BQ15" s="703">
        <v>288611</v>
      </c>
      <c r="BR15" s="703">
        <v>14019</v>
      </c>
      <c r="BS15" s="703">
        <v>386297</v>
      </c>
      <c r="BT15" s="703">
        <v>12662</v>
      </c>
      <c r="BU15" s="703">
        <v>44258</v>
      </c>
      <c r="BV15" s="703">
        <v>56920</v>
      </c>
      <c r="BW15" s="319">
        <v>51268</v>
      </c>
      <c r="BX15" s="703">
        <v>78167</v>
      </c>
      <c r="BY15" s="703">
        <v>295477</v>
      </c>
      <c r="BZ15" s="703">
        <v>46675</v>
      </c>
      <c r="CA15" s="703">
        <v>420319</v>
      </c>
      <c r="CB15" s="703">
        <v>16521</v>
      </c>
      <c r="CC15" s="703">
        <v>19700</v>
      </c>
      <c r="CD15" s="15">
        <v>36221</v>
      </c>
      <c r="CE15" s="703">
        <v>66145</v>
      </c>
      <c r="CF15" s="703">
        <v>21081</v>
      </c>
      <c r="CG15" s="703">
        <v>251935</v>
      </c>
      <c r="CH15" s="703">
        <v>1520</v>
      </c>
      <c r="CI15" s="703">
        <v>274536</v>
      </c>
      <c r="CJ15" s="703">
        <v>9782</v>
      </c>
      <c r="CK15" s="703">
        <v>26784</v>
      </c>
      <c r="CL15" s="15">
        <v>36566</v>
      </c>
      <c r="CM15" s="703">
        <v>47264</v>
      </c>
      <c r="CN15" s="703">
        <v>76672</v>
      </c>
      <c r="CO15" s="703">
        <v>201200</v>
      </c>
      <c r="CP15" s="703">
        <v>28365</v>
      </c>
      <c r="CQ15" s="703">
        <v>306237</v>
      </c>
      <c r="CR15" s="703">
        <v>22443</v>
      </c>
      <c r="CS15" s="703">
        <v>23591</v>
      </c>
      <c r="CT15" s="15">
        <v>46034</v>
      </c>
      <c r="CU15" s="703">
        <v>64786</v>
      </c>
      <c r="CV15" s="703">
        <v>64718</v>
      </c>
      <c r="CW15" s="703">
        <v>164625</v>
      </c>
      <c r="CX15" s="703">
        <v>2711</v>
      </c>
      <c r="CY15" s="703">
        <v>232054</v>
      </c>
      <c r="CZ15" s="703">
        <v>3414</v>
      </c>
      <c r="DA15" s="703">
        <v>18263</v>
      </c>
      <c r="DB15" s="15">
        <v>21677</v>
      </c>
      <c r="DC15" s="703">
        <v>25017</v>
      </c>
      <c r="DD15" s="703">
        <v>35410</v>
      </c>
      <c r="DE15" s="703">
        <v>152466</v>
      </c>
      <c r="DF15" s="703">
        <v>14712</v>
      </c>
      <c r="DG15" s="703">
        <v>202588</v>
      </c>
      <c r="DH15" s="703">
        <v>13236</v>
      </c>
      <c r="DI15" s="703">
        <v>41068</v>
      </c>
      <c r="DJ15" s="15">
        <v>54304</v>
      </c>
      <c r="DK15" s="703">
        <v>28116</v>
      </c>
      <c r="DL15" s="703">
        <v>90122</v>
      </c>
      <c r="DM15" s="703">
        <v>67476</v>
      </c>
      <c r="DN15" s="703">
        <v>1730</v>
      </c>
      <c r="DO15" s="703">
        <v>159328</v>
      </c>
      <c r="DP15" s="703">
        <v>14143</v>
      </c>
      <c r="DQ15" s="703">
        <v>42916</v>
      </c>
      <c r="DR15" s="15">
        <v>57059</v>
      </c>
      <c r="DS15" s="703">
        <v>3182237</v>
      </c>
      <c r="DT15" s="703">
        <v>2298496</v>
      </c>
      <c r="DU15" s="703">
        <v>14140645</v>
      </c>
      <c r="DV15" s="703">
        <v>260792</v>
      </c>
      <c r="DW15" s="703">
        <v>16699933</v>
      </c>
      <c r="DX15" s="703">
        <v>687082</v>
      </c>
      <c r="DY15" s="703">
        <v>1941233</v>
      </c>
      <c r="DZ15" s="15">
        <v>2628315</v>
      </c>
    </row>
    <row r="16" spans="2:130" x14ac:dyDescent="0.3">
      <c r="B16" s="82" t="s">
        <v>345</v>
      </c>
      <c r="C16" s="65">
        <v>880949</v>
      </c>
      <c r="D16" s="703">
        <v>1004119</v>
      </c>
      <c r="E16" s="703">
        <v>6033908</v>
      </c>
      <c r="F16" s="703">
        <v>58513</v>
      </c>
      <c r="G16" s="703">
        <v>7096540</v>
      </c>
      <c r="H16" s="703">
        <v>96323</v>
      </c>
      <c r="I16" s="703">
        <v>571096</v>
      </c>
      <c r="J16" s="15">
        <v>667419</v>
      </c>
      <c r="K16" s="703">
        <v>557020</v>
      </c>
      <c r="L16" s="703">
        <v>520966</v>
      </c>
      <c r="M16" s="703">
        <v>2423181</v>
      </c>
      <c r="N16" s="703">
        <v>44445</v>
      </c>
      <c r="O16" s="703">
        <v>2988592</v>
      </c>
      <c r="P16" s="703">
        <v>96713</v>
      </c>
      <c r="Q16" s="703">
        <v>233026</v>
      </c>
      <c r="R16" s="15">
        <v>329739</v>
      </c>
      <c r="S16" s="703">
        <v>371356</v>
      </c>
      <c r="T16" s="703">
        <v>200066</v>
      </c>
      <c r="U16" s="703">
        <v>972138</v>
      </c>
      <c r="V16" s="703">
        <v>53415</v>
      </c>
      <c r="W16" s="703">
        <v>1225619</v>
      </c>
      <c r="X16" s="703">
        <v>89502</v>
      </c>
      <c r="Y16" s="703">
        <v>288819</v>
      </c>
      <c r="Z16" s="15">
        <v>378321</v>
      </c>
      <c r="AA16" s="703">
        <v>167317</v>
      </c>
      <c r="AB16" s="703">
        <v>100749</v>
      </c>
      <c r="AC16" s="703">
        <v>682112</v>
      </c>
      <c r="AD16" s="703">
        <v>79387</v>
      </c>
      <c r="AE16" s="703">
        <v>862248</v>
      </c>
      <c r="AF16" s="703">
        <v>37747</v>
      </c>
      <c r="AG16" s="703">
        <v>398308</v>
      </c>
      <c r="AH16" s="15">
        <v>436055</v>
      </c>
      <c r="AI16" s="703">
        <v>151636</v>
      </c>
      <c r="AJ16" s="703">
        <v>180658</v>
      </c>
      <c r="AK16" s="703">
        <v>728764</v>
      </c>
      <c r="AL16" s="703">
        <v>36838</v>
      </c>
      <c r="AM16" s="703">
        <v>946260</v>
      </c>
      <c r="AN16" s="703">
        <v>23774</v>
      </c>
      <c r="AO16" s="703">
        <v>93614</v>
      </c>
      <c r="AP16" s="15">
        <v>117388</v>
      </c>
      <c r="AQ16" s="703">
        <v>59135</v>
      </c>
      <c r="AR16" s="703">
        <v>41155</v>
      </c>
      <c r="AS16" s="703">
        <v>668220</v>
      </c>
      <c r="AT16" s="703">
        <v>4456</v>
      </c>
      <c r="AU16" s="703">
        <v>713831</v>
      </c>
      <c r="AV16" s="703">
        <v>7863</v>
      </c>
      <c r="AW16" s="703">
        <v>141381</v>
      </c>
      <c r="AX16" s="15">
        <v>149244</v>
      </c>
      <c r="AY16" s="703">
        <v>34317</v>
      </c>
      <c r="AZ16" s="703">
        <v>8139</v>
      </c>
      <c r="BA16" s="703">
        <v>82674</v>
      </c>
      <c r="BB16" s="703">
        <v>13940</v>
      </c>
      <c r="BC16" s="703">
        <v>104753</v>
      </c>
      <c r="BD16" s="703">
        <v>13988</v>
      </c>
      <c r="BE16" s="703">
        <v>109212</v>
      </c>
      <c r="BF16" s="15">
        <v>123200</v>
      </c>
      <c r="BG16" s="703">
        <v>79765</v>
      </c>
      <c r="BH16" s="703">
        <v>34989</v>
      </c>
      <c r="BI16" s="703">
        <v>605616</v>
      </c>
      <c r="BJ16" s="703">
        <v>6407</v>
      </c>
      <c r="BK16" s="703">
        <v>647012</v>
      </c>
      <c r="BL16" s="703">
        <v>22908</v>
      </c>
      <c r="BM16" s="703">
        <v>33598</v>
      </c>
      <c r="BN16" s="15">
        <v>56506</v>
      </c>
      <c r="BO16" s="703">
        <v>67431</v>
      </c>
      <c r="BP16" s="703">
        <v>47653</v>
      </c>
      <c r="BQ16" s="703">
        <v>319740</v>
      </c>
      <c r="BR16" s="703">
        <v>8149</v>
      </c>
      <c r="BS16" s="703">
        <v>375542</v>
      </c>
      <c r="BT16" s="703">
        <v>7296</v>
      </c>
      <c r="BU16" s="703">
        <v>40595</v>
      </c>
      <c r="BV16" s="703">
        <v>47891</v>
      </c>
      <c r="BW16" s="319">
        <v>40789</v>
      </c>
      <c r="BX16" s="703">
        <v>177708</v>
      </c>
      <c r="BY16" s="703">
        <v>372465</v>
      </c>
      <c r="BZ16" s="703">
        <v>9167</v>
      </c>
      <c r="CA16" s="703">
        <v>559340</v>
      </c>
      <c r="CB16" s="703">
        <v>14351</v>
      </c>
      <c r="CC16" s="703">
        <v>21647</v>
      </c>
      <c r="CD16" s="15">
        <v>35998</v>
      </c>
      <c r="CE16" s="703">
        <v>35735</v>
      </c>
      <c r="CF16" s="703">
        <v>43652</v>
      </c>
      <c r="CG16" s="703">
        <v>236472</v>
      </c>
      <c r="CH16" s="703">
        <v>2836</v>
      </c>
      <c r="CI16" s="703">
        <v>282960</v>
      </c>
      <c r="CJ16" s="703">
        <v>5258</v>
      </c>
      <c r="CK16" s="703">
        <v>28349</v>
      </c>
      <c r="CL16" s="15">
        <v>33607</v>
      </c>
      <c r="CM16" s="703">
        <v>61091</v>
      </c>
      <c r="CN16" s="703">
        <v>57537</v>
      </c>
      <c r="CO16" s="703">
        <v>233325</v>
      </c>
      <c r="CP16" s="703">
        <v>2362</v>
      </c>
      <c r="CQ16" s="703">
        <v>293224</v>
      </c>
      <c r="CR16" s="703">
        <v>31446</v>
      </c>
      <c r="CS16" s="703">
        <v>39110</v>
      </c>
      <c r="CT16" s="15">
        <v>70556</v>
      </c>
      <c r="CU16" s="703">
        <v>68417</v>
      </c>
      <c r="CV16" s="703">
        <v>21104</v>
      </c>
      <c r="CW16" s="703">
        <v>152991</v>
      </c>
      <c r="CX16" s="703">
        <v>709</v>
      </c>
      <c r="CY16" s="703">
        <v>174804</v>
      </c>
      <c r="CZ16" s="703">
        <v>12106</v>
      </c>
      <c r="DA16" s="703">
        <v>19412</v>
      </c>
      <c r="DB16" s="15">
        <v>31518</v>
      </c>
      <c r="DC16" s="703">
        <v>28235</v>
      </c>
      <c r="DD16" s="703">
        <v>28201</v>
      </c>
      <c r="DE16" s="703">
        <v>156821</v>
      </c>
      <c r="DF16" s="703">
        <v>8788</v>
      </c>
      <c r="DG16" s="703">
        <v>193810</v>
      </c>
      <c r="DH16" s="703">
        <v>21010</v>
      </c>
      <c r="DI16" s="703">
        <v>41828</v>
      </c>
      <c r="DJ16" s="15">
        <v>62838</v>
      </c>
      <c r="DK16" s="703">
        <v>23794</v>
      </c>
      <c r="DL16" s="703">
        <v>24034</v>
      </c>
      <c r="DM16" s="703">
        <v>125240</v>
      </c>
      <c r="DN16" s="703">
        <v>9777</v>
      </c>
      <c r="DO16" s="703">
        <v>159051</v>
      </c>
      <c r="DP16" s="703">
        <v>13314</v>
      </c>
      <c r="DQ16" s="703">
        <v>45350</v>
      </c>
      <c r="DR16" s="15">
        <v>58664</v>
      </c>
      <c r="DS16" s="703">
        <v>2626987</v>
      </c>
      <c r="DT16" s="703">
        <v>2490730</v>
      </c>
      <c r="DU16" s="703">
        <v>13793667</v>
      </c>
      <c r="DV16" s="703">
        <v>339189</v>
      </c>
      <c r="DW16" s="703">
        <v>16623586</v>
      </c>
      <c r="DX16" s="703">
        <v>493599</v>
      </c>
      <c r="DY16" s="703">
        <v>2105345</v>
      </c>
      <c r="DZ16" s="15">
        <v>2598944</v>
      </c>
    </row>
    <row r="17" spans="2:130" x14ac:dyDescent="0.3">
      <c r="B17" s="77" t="s">
        <v>346</v>
      </c>
      <c r="C17" s="65">
        <v>1555347</v>
      </c>
      <c r="D17" s="703">
        <v>957871</v>
      </c>
      <c r="E17" s="703">
        <v>5414129</v>
      </c>
      <c r="F17" s="703">
        <v>42810</v>
      </c>
      <c r="G17" s="703">
        <v>6414810</v>
      </c>
      <c r="H17" s="703">
        <v>190675</v>
      </c>
      <c r="I17" s="703">
        <v>569417</v>
      </c>
      <c r="J17" s="15">
        <v>760092</v>
      </c>
      <c r="K17" s="703">
        <v>675979</v>
      </c>
      <c r="L17" s="703">
        <v>592857</v>
      </c>
      <c r="M17" s="703">
        <v>2227112</v>
      </c>
      <c r="N17" s="703">
        <v>26709</v>
      </c>
      <c r="O17" s="703">
        <v>2846678</v>
      </c>
      <c r="P17" s="703">
        <v>114310</v>
      </c>
      <c r="Q17" s="703">
        <v>267966</v>
      </c>
      <c r="R17" s="15">
        <v>382276</v>
      </c>
      <c r="S17" s="703">
        <v>260785</v>
      </c>
      <c r="T17" s="703">
        <v>193215</v>
      </c>
      <c r="U17" s="703">
        <v>899087</v>
      </c>
      <c r="V17" s="703">
        <v>23002</v>
      </c>
      <c r="W17" s="703">
        <v>1115304</v>
      </c>
      <c r="X17" s="703">
        <v>101901</v>
      </c>
      <c r="Y17" s="703">
        <v>321362</v>
      </c>
      <c r="Z17" s="15">
        <v>423263</v>
      </c>
      <c r="AA17" s="703">
        <v>219139</v>
      </c>
      <c r="AB17" s="703">
        <v>95292</v>
      </c>
      <c r="AC17" s="703">
        <v>616054</v>
      </c>
      <c r="AD17" s="703">
        <v>20333</v>
      </c>
      <c r="AE17" s="703">
        <v>731679</v>
      </c>
      <c r="AF17" s="703">
        <v>54464</v>
      </c>
      <c r="AG17" s="703">
        <v>393080</v>
      </c>
      <c r="AH17" s="15">
        <v>447544</v>
      </c>
      <c r="AI17" s="703">
        <v>198619</v>
      </c>
      <c r="AJ17" s="703">
        <v>148485</v>
      </c>
      <c r="AK17" s="703">
        <v>715658</v>
      </c>
      <c r="AL17" s="703">
        <v>10625</v>
      </c>
      <c r="AM17" s="703">
        <v>874768</v>
      </c>
      <c r="AN17" s="703">
        <v>49100</v>
      </c>
      <c r="AO17" s="703">
        <v>95238</v>
      </c>
      <c r="AP17" s="15">
        <v>144338</v>
      </c>
      <c r="AQ17" s="703">
        <v>204624</v>
      </c>
      <c r="AR17" s="703">
        <v>145676</v>
      </c>
      <c r="AS17" s="703">
        <v>479353</v>
      </c>
      <c r="AT17" s="703">
        <v>351</v>
      </c>
      <c r="AU17" s="703">
        <v>625380</v>
      </c>
      <c r="AV17" s="703">
        <v>43904</v>
      </c>
      <c r="AW17" s="703">
        <v>134843</v>
      </c>
      <c r="AX17" s="15">
        <v>178747</v>
      </c>
      <c r="AY17" s="703">
        <v>18072</v>
      </c>
      <c r="AZ17" s="703">
        <v>30230</v>
      </c>
      <c r="BA17" s="703">
        <v>81533</v>
      </c>
      <c r="BB17" s="703">
        <v>3936</v>
      </c>
      <c r="BC17" s="703">
        <v>115699</v>
      </c>
      <c r="BD17" s="703">
        <v>8965</v>
      </c>
      <c r="BE17" s="703">
        <v>115228</v>
      </c>
      <c r="BF17" s="15">
        <v>124193</v>
      </c>
      <c r="BG17" s="703">
        <v>56000</v>
      </c>
      <c r="BH17" s="703">
        <v>57994</v>
      </c>
      <c r="BI17" s="703">
        <v>543153</v>
      </c>
      <c r="BJ17" s="703">
        <v>12160</v>
      </c>
      <c r="BK17" s="703">
        <v>613307</v>
      </c>
      <c r="BL17" s="703">
        <v>60148</v>
      </c>
      <c r="BM17" s="703">
        <v>33313</v>
      </c>
      <c r="BN17" s="15">
        <v>93461</v>
      </c>
      <c r="BO17" s="703">
        <v>70160</v>
      </c>
      <c r="BP17" s="703">
        <v>57952</v>
      </c>
      <c r="BQ17" s="703">
        <v>291190</v>
      </c>
      <c r="BR17" s="703">
        <v>5516</v>
      </c>
      <c r="BS17" s="703">
        <v>354658</v>
      </c>
      <c r="BT17" s="703">
        <v>17290</v>
      </c>
      <c r="BU17" s="703">
        <v>36405</v>
      </c>
      <c r="BV17" s="703">
        <v>53695</v>
      </c>
      <c r="BW17" s="319">
        <v>68336</v>
      </c>
      <c r="BX17" s="703">
        <v>122984</v>
      </c>
      <c r="BY17" s="703">
        <v>457100</v>
      </c>
      <c r="BZ17" s="703">
        <v>9653</v>
      </c>
      <c r="CA17" s="703">
        <v>589737</v>
      </c>
      <c r="CB17" s="703">
        <v>39549</v>
      </c>
      <c r="CC17" s="703">
        <v>21125</v>
      </c>
      <c r="CD17" s="15">
        <v>60674</v>
      </c>
      <c r="CE17" s="703">
        <v>57335</v>
      </c>
      <c r="CF17" s="703">
        <v>80102</v>
      </c>
      <c r="CG17" s="703">
        <v>217553</v>
      </c>
      <c r="CH17" s="703">
        <v>4431</v>
      </c>
      <c r="CI17" s="703">
        <v>302086</v>
      </c>
      <c r="CJ17" s="703">
        <v>10826</v>
      </c>
      <c r="CK17" s="703">
        <v>26329</v>
      </c>
      <c r="CL17" s="15">
        <v>37155</v>
      </c>
      <c r="CM17" s="703">
        <v>83031</v>
      </c>
      <c r="CN17" s="703">
        <v>40187</v>
      </c>
      <c r="CO17" s="703">
        <v>209758</v>
      </c>
      <c r="CP17" s="703">
        <v>2247</v>
      </c>
      <c r="CQ17" s="703">
        <v>252192</v>
      </c>
      <c r="CR17" s="703">
        <v>21430</v>
      </c>
      <c r="CS17" s="703">
        <v>47629</v>
      </c>
      <c r="CT17" s="15">
        <v>69059</v>
      </c>
      <c r="CU17" s="703">
        <v>31801</v>
      </c>
      <c r="CV17" s="703">
        <v>44998</v>
      </c>
      <c r="CW17" s="703">
        <v>146271</v>
      </c>
      <c r="CX17" s="703">
        <v>2319</v>
      </c>
      <c r="CY17" s="703">
        <v>193588</v>
      </c>
      <c r="CZ17" s="703">
        <v>12007</v>
      </c>
      <c r="DA17" s="703">
        <v>25948</v>
      </c>
      <c r="DB17" s="15">
        <v>37955</v>
      </c>
      <c r="DC17" s="703">
        <v>25498</v>
      </c>
      <c r="DD17" s="703">
        <v>50892</v>
      </c>
      <c r="DE17" s="703">
        <v>161114</v>
      </c>
      <c r="DF17" s="703">
        <v>25080</v>
      </c>
      <c r="DG17" s="703">
        <v>237086</v>
      </c>
      <c r="DH17" s="703">
        <v>8852</v>
      </c>
      <c r="DI17" s="703">
        <v>35904</v>
      </c>
      <c r="DJ17" s="15">
        <v>44756</v>
      </c>
      <c r="DK17" s="703">
        <v>19759</v>
      </c>
      <c r="DL17" s="703">
        <v>37999</v>
      </c>
      <c r="DM17" s="703">
        <v>119128</v>
      </c>
      <c r="DN17" s="703">
        <v>11334</v>
      </c>
      <c r="DO17" s="703">
        <v>168461</v>
      </c>
      <c r="DP17" s="703">
        <v>25869</v>
      </c>
      <c r="DQ17" s="703">
        <v>42320</v>
      </c>
      <c r="DR17" s="15">
        <v>68189</v>
      </c>
      <c r="DS17" s="703">
        <v>3544485</v>
      </c>
      <c r="DT17" s="703">
        <v>2656734</v>
      </c>
      <c r="DU17" s="703">
        <v>12578193</v>
      </c>
      <c r="DV17" s="703">
        <v>200506</v>
      </c>
      <c r="DW17" s="703">
        <v>15435433</v>
      </c>
      <c r="DX17" s="703">
        <v>759290</v>
      </c>
      <c r="DY17" s="703">
        <v>2166107</v>
      </c>
      <c r="DZ17" s="15">
        <v>2925397</v>
      </c>
    </row>
    <row r="18" spans="2:130" x14ac:dyDescent="0.3">
      <c r="B18" s="77" t="s">
        <v>347</v>
      </c>
      <c r="C18" s="65">
        <v>1053631</v>
      </c>
      <c r="D18" s="703">
        <v>749270</v>
      </c>
      <c r="E18" s="703">
        <v>5411408</v>
      </c>
      <c r="F18" s="703">
        <v>80824</v>
      </c>
      <c r="G18" s="703">
        <v>6241502</v>
      </c>
      <c r="H18" s="703">
        <v>120622</v>
      </c>
      <c r="I18" s="703">
        <v>567855</v>
      </c>
      <c r="J18" s="15">
        <v>688477</v>
      </c>
      <c r="K18" s="703">
        <v>481910</v>
      </c>
      <c r="L18" s="703">
        <v>440693</v>
      </c>
      <c r="M18" s="703">
        <v>2216892</v>
      </c>
      <c r="N18" s="703">
        <v>48920</v>
      </c>
      <c r="O18" s="703">
        <v>2706505</v>
      </c>
      <c r="P18" s="703">
        <v>164184</v>
      </c>
      <c r="Q18" s="703">
        <v>316532</v>
      </c>
      <c r="R18" s="15">
        <v>480716</v>
      </c>
      <c r="S18" s="703">
        <v>205222</v>
      </c>
      <c r="T18" s="703">
        <v>159843</v>
      </c>
      <c r="U18" s="703">
        <v>879502</v>
      </c>
      <c r="V18" s="703">
        <v>69410</v>
      </c>
      <c r="W18" s="703">
        <v>1108755</v>
      </c>
      <c r="X18" s="703">
        <v>59150</v>
      </c>
      <c r="Y18" s="703">
        <v>332086</v>
      </c>
      <c r="Z18" s="15">
        <v>391236</v>
      </c>
      <c r="AA18" s="703">
        <v>176456</v>
      </c>
      <c r="AB18" s="703">
        <v>131927</v>
      </c>
      <c r="AC18" s="703">
        <v>515206</v>
      </c>
      <c r="AD18" s="703">
        <v>53268</v>
      </c>
      <c r="AE18" s="703">
        <v>700401</v>
      </c>
      <c r="AF18" s="703">
        <v>74563</v>
      </c>
      <c r="AG18" s="703">
        <v>369011</v>
      </c>
      <c r="AH18" s="15">
        <v>443574</v>
      </c>
      <c r="AI18" s="703">
        <v>156343</v>
      </c>
      <c r="AJ18" s="703">
        <v>134037</v>
      </c>
      <c r="AK18" s="703">
        <v>713369</v>
      </c>
      <c r="AL18" s="703">
        <v>27723</v>
      </c>
      <c r="AM18" s="703">
        <v>875129</v>
      </c>
      <c r="AN18" s="703">
        <v>20964</v>
      </c>
      <c r="AO18" s="703">
        <v>101791</v>
      </c>
      <c r="AP18" s="15">
        <v>122755</v>
      </c>
      <c r="AQ18" s="703">
        <v>37223</v>
      </c>
      <c r="AR18" s="703">
        <v>50881</v>
      </c>
      <c r="AS18" s="703">
        <v>570271</v>
      </c>
      <c r="AT18" s="703">
        <v>3456</v>
      </c>
      <c r="AU18" s="703">
        <v>624608</v>
      </c>
      <c r="AV18" s="703">
        <v>32351</v>
      </c>
      <c r="AW18" s="703">
        <v>160826</v>
      </c>
      <c r="AX18" s="15">
        <v>193177</v>
      </c>
      <c r="AY18" s="703">
        <v>36934</v>
      </c>
      <c r="AZ18" s="703">
        <v>50930</v>
      </c>
      <c r="BA18" s="703">
        <v>79123</v>
      </c>
      <c r="BB18" s="703">
        <v>3607</v>
      </c>
      <c r="BC18" s="703">
        <v>133660</v>
      </c>
      <c r="BD18" s="703">
        <v>7874</v>
      </c>
      <c r="BE18" s="703">
        <v>112221</v>
      </c>
      <c r="BF18" s="15">
        <v>120095</v>
      </c>
      <c r="BG18" s="703">
        <v>45114</v>
      </c>
      <c r="BH18" s="703">
        <v>39928</v>
      </c>
      <c r="BI18" s="703">
        <v>526086</v>
      </c>
      <c r="BJ18" s="703">
        <v>24109</v>
      </c>
      <c r="BK18" s="703">
        <v>590123</v>
      </c>
      <c r="BL18" s="703">
        <v>45915</v>
      </c>
      <c r="BM18" s="703">
        <v>67908</v>
      </c>
      <c r="BN18" s="15">
        <v>113823</v>
      </c>
      <c r="BO18" s="703">
        <v>42669</v>
      </c>
      <c r="BP18" s="703">
        <v>81411</v>
      </c>
      <c r="BQ18" s="703">
        <v>300478</v>
      </c>
      <c r="BR18" s="703">
        <v>24240</v>
      </c>
      <c r="BS18" s="703">
        <v>406129</v>
      </c>
      <c r="BT18" s="703">
        <v>13773</v>
      </c>
      <c r="BU18" s="703">
        <v>27653</v>
      </c>
      <c r="BV18" s="703">
        <v>41426</v>
      </c>
      <c r="BW18" s="319">
        <v>121564</v>
      </c>
      <c r="BX18" s="703">
        <v>126276</v>
      </c>
      <c r="BY18" s="703">
        <v>440991</v>
      </c>
      <c r="BZ18" s="703">
        <v>6452</v>
      </c>
      <c r="CA18" s="703">
        <v>573719</v>
      </c>
      <c r="CB18" s="703">
        <v>33683</v>
      </c>
      <c r="CC18" s="703">
        <v>47697</v>
      </c>
      <c r="CD18" s="15">
        <v>81380</v>
      </c>
      <c r="CE18" s="703">
        <v>25242</v>
      </c>
      <c r="CF18" s="703">
        <v>38044</v>
      </c>
      <c r="CG18" s="703">
        <v>267263</v>
      </c>
      <c r="CH18" s="703">
        <v>4817</v>
      </c>
      <c r="CI18" s="703">
        <v>310124</v>
      </c>
      <c r="CJ18" s="703">
        <v>12745</v>
      </c>
      <c r="CK18" s="703">
        <v>31056</v>
      </c>
      <c r="CL18" s="15">
        <v>43801</v>
      </c>
      <c r="CM18" s="703">
        <v>75144</v>
      </c>
      <c r="CN18" s="703">
        <v>81487</v>
      </c>
      <c r="CO18" s="703">
        <v>186709</v>
      </c>
      <c r="CP18" s="703">
        <v>11517</v>
      </c>
      <c r="CQ18" s="703">
        <v>279713</v>
      </c>
      <c r="CR18" s="703">
        <v>9851</v>
      </c>
      <c r="CS18" s="703">
        <v>52643</v>
      </c>
      <c r="CT18" s="15">
        <v>62494</v>
      </c>
      <c r="CU18" s="703">
        <v>26506</v>
      </c>
      <c r="CV18" s="703">
        <v>88992</v>
      </c>
      <c r="CW18" s="703">
        <v>158596</v>
      </c>
      <c r="CX18" s="703">
        <v>5049</v>
      </c>
      <c r="CY18" s="703">
        <v>252637</v>
      </c>
      <c r="CZ18" s="703">
        <v>9538</v>
      </c>
      <c r="DA18" s="703">
        <v>26524</v>
      </c>
      <c r="DB18" s="15">
        <v>36062</v>
      </c>
      <c r="DC18" s="703">
        <v>24021</v>
      </c>
      <c r="DD18" s="703">
        <v>44638</v>
      </c>
      <c r="DE18" s="703">
        <v>199468</v>
      </c>
      <c r="DF18" s="703">
        <v>19782</v>
      </c>
      <c r="DG18" s="703">
        <v>263888</v>
      </c>
      <c r="DH18" s="703">
        <v>17772</v>
      </c>
      <c r="DI18" s="703">
        <v>22828</v>
      </c>
      <c r="DJ18" s="15">
        <v>40600</v>
      </c>
      <c r="DK18" s="703">
        <v>20565</v>
      </c>
      <c r="DL18" s="703">
        <v>32575</v>
      </c>
      <c r="DM18" s="703">
        <v>137261</v>
      </c>
      <c r="DN18" s="703">
        <v>15255</v>
      </c>
      <c r="DO18" s="703">
        <v>185091</v>
      </c>
      <c r="DP18" s="703">
        <v>17446</v>
      </c>
      <c r="DQ18" s="703">
        <v>45762</v>
      </c>
      <c r="DR18" s="15">
        <v>63208</v>
      </c>
      <c r="DS18" s="703">
        <v>2528544</v>
      </c>
      <c r="DT18" s="703">
        <v>2250932</v>
      </c>
      <c r="DU18" s="703">
        <v>12602623</v>
      </c>
      <c r="DV18" s="703">
        <v>398429</v>
      </c>
      <c r="DW18" s="703">
        <v>15251984</v>
      </c>
      <c r="DX18" s="703">
        <v>640431</v>
      </c>
      <c r="DY18" s="703">
        <v>2282393</v>
      </c>
      <c r="DZ18" s="15">
        <v>2922824</v>
      </c>
    </row>
    <row r="19" spans="2:130" x14ac:dyDescent="0.3">
      <c r="B19" s="81" t="s">
        <v>348</v>
      </c>
      <c r="C19" s="65">
        <v>1873658</v>
      </c>
      <c r="D19" s="703">
        <v>1150885</v>
      </c>
      <c r="E19" s="703">
        <v>4417412</v>
      </c>
      <c r="F19" s="703">
        <v>81524</v>
      </c>
      <c r="G19" s="703">
        <v>5649821</v>
      </c>
      <c r="H19" s="703">
        <v>161956</v>
      </c>
      <c r="I19" s="703">
        <v>545055</v>
      </c>
      <c r="J19" s="15">
        <v>707011</v>
      </c>
      <c r="K19" s="703">
        <v>612448</v>
      </c>
      <c r="L19" s="703">
        <v>433199</v>
      </c>
      <c r="M19" s="703">
        <v>1963020</v>
      </c>
      <c r="N19" s="703">
        <v>80403</v>
      </c>
      <c r="O19" s="703">
        <v>2476622</v>
      </c>
      <c r="P19" s="703">
        <v>166352</v>
      </c>
      <c r="Q19" s="703">
        <v>371988</v>
      </c>
      <c r="R19" s="15">
        <v>538340</v>
      </c>
      <c r="S19" s="703">
        <v>299932</v>
      </c>
      <c r="T19" s="703">
        <v>292603</v>
      </c>
      <c r="U19" s="703">
        <v>749057</v>
      </c>
      <c r="V19" s="703">
        <v>18957</v>
      </c>
      <c r="W19" s="703">
        <v>1060617</v>
      </c>
      <c r="X19" s="703">
        <v>105286</v>
      </c>
      <c r="Y19" s="703">
        <v>336354</v>
      </c>
      <c r="Z19" s="15">
        <v>441640</v>
      </c>
      <c r="AA19" s="703">
        <v>142908</v>
      </c>
      <c r="AB19" s="703">
        <v>125675</v>
      </c>
      <c r="AC19" s="703">
        <v>529734</v>
      </c>
      <c r="AD19" s="703">
        <v>37324</v>
      </c>
      <c r="AE19" s="703">
        <v>692733</v>
      </c>
      <c r="AF19" s="703">
        <v>62987</v>
      </c>
      <c r="AG19" s="703">
        <v>367356</v>
      </c>
      <c r="AH19" s="15">
        <v>430343</v>
      </c>
      <c r="AI19" s="703">
        <v>172416</v>
      </c>
      <c r="AJ19" s="703">
        <v>161828</v>
      </c>
      <c r="AK19" s="703">
        <v>695984</v>
      </c>
      <c r="AL19" s="703">
        <v>7484</v>
      </c>
      <c r="AM19" s="703">
        <v>865296</v>
      </c>
      <c r="AN19" s="703">
        <v>34643</v>
      </c>
      <c r="AO19" s="703">
        <v>102115</v>
      </c>
      <c r="AP19" s="15">
        <v>136758</v>
      </c>
      <c r="AQ19" s="703">
        <v>111189</v>
      </c>
      <c r="AR19" s="703">
        <v>27666</v>
      </c>
      <c r="AS19" s="703">
        <v>487822</v>
      </c>
      <c r="AT19" s="703">
        <v>20722</v>
      </c>
      <c r="AU19" s="703">
        <v>536210</v>
      </c>
      <c r="AV19" s="703">
        <v>33606</v>
      </c>
      <c r="AW19" s="703">
        <v>164446</v>
      </c>
      <c r="AX19" s="15">
        <v>198052</v>
      </c>
      <c r="AY19" s="703">
        <v>23264</v>
      </c>
      <c r="AZ19" s="703">
        <v>19750</v>
      </c>
      <c r="BA19" s="703">
        <v>113460</v>
      </c>
      <c r="BB19" s="703">
        <v>3832</v>
      </c>
      <c r="BC19" s="703">
        <v>137042</v>
      </c>
      <c r="BD19" s="703">
        <v>5540</v>
      </c>
      <c r="BE19" s="703">
        <v>108643</v>
      </c>
      <c r="BF19" s="15">
        <v>114183</v>
      </c>
      <c r="BG19" s="703">
        <v>77391</v>
      </c>
      <c r="BH19" s="703">
        <v>44645</v>
      </c>
      <c r="BI19" s="703">
        <v>519417</v>
      </c>
      <c r="BJ19" s="703">
        <v>33250</v>
      </c>
      <c r="BK19" s="703">
        <v>597312</v>
      </c>
      <c r="BL19" s="703">
        <v>10962</v>
      </c>
      <c r="BM19" s="703">
        <v>67426</v>
      </c>
      <c r="BN19" s="15">
        <v>78388</v>
      </c>
      <c r="BO19" s="703">
        <v>171984</v>
      </c>
      <c r="BP19" s="703">
        <v>66734</v>
      </c>
      <c r="BQ19" s="703">
        <v>225138</v>
      </c>
      <c r="BR19" s="703">
        <v>7712</v>
      </c>
      <c r="BS19" s="703">
        <v>299584</v>
      </c>
      <c r="BT19" s="703">
        <v>15803</v>
      </c>
      <c r="BU19" s="703">
        <v>29350</v>
      </c>
      <c r="BV19" s="703">
        <v>45153</v>
      </c>
      <c r="BW19" s="319">
        <v>165689</v>
      </c>
      <c r="BX19" s="703">
        <v>61340</v>
      </c>
      <c r="BY19" s="703">
        <v>367911</v>
      </c>
      <c r="BZ19" s="703">
        <v>12999</v>
      </c>
      <c r="CA19" s="703">
        <v>442250</v>
      </c>
      <c r="CB19" s="703">
        <v>49597</v>
      </c>
      <c r="CC19" s="703">
        <v>61185</v>
      </c>
      <c r="CD19" s="15">
        <v>110782</v>
      </c>
      <c r="CE19" s="703">
        <v>68940</v>
      </c>
      <c r="CF19" s="703">
        <v>50325</v>
      </c>
      <c r="CG19" s="703">
        <v>236135</v>
      </c>
      <c r="CH19" s="703">
        <v>5864</v>
      </c>
      <c r="CI19" s="703">
        <v>292324</v>
      </c>
      <c r="CJ19" s="703">
        <v>16960</v>
      </c>
      <c r="CK19" s="703">
        <v>31441</v>
      </c>
      <c r="CL19" s="15">
        <v>48401</v>
      </c>
      <c r="CM19" s="703">
        <v>53917</v>
      </c>
      <c r="CN19" s="703">
        <v>107106</v>
      </c>
      <c r="CO19" s="703">
        <v>228950</v>
      </c>
      <c r="CP19" s="703">
        <v>3054</v>
      </c>
      <c r="CQ19" s="703">
        <v>339110</v>
      </c>
      <c r="CR19" s="703">
        <v>13133</v>
      </c>
      <c r="CS19" s="703">
        <v>47434</v>
      </c>
      <c r="CT19" s="15">
        <v>60567</v>
      </c>
      <c r="CU19" s="703">
        <v>24874</v>
      </c>
      <c r="CV19" s="703">
        <v>57783</v>
      </c>
      <c r="CW19" s="703">
        <v>214401</v>
      </c>
      <c r="CX19" s="703">
        <v>12830</v>
      </c>
      <c r="CY19" s="703">
        <v>285014</v>
      </c>
      <c r="CZ19" s="703">
        <v>19531</v>
      </c>
      <c r="DA19" s="703">
        <v>18639</v>
      </c>
      <c r="DB19" s="15">
        <v>38170</v>
      </c>
      <c r="DC19" s="703">
        <v>105519</v>
      </c>
      <c r="DD19" s="703">
        <v>89166</v>
      </c>
      <c r="DE19" s="703">
        <v>140001</v>
      </c>
      <c r="DF19" s="703">
        <v>6888</v>
      </c>
      <c r="DG19" s="703">
        <v>236055</v>
      </c>
      <c r="DH19" s="703">
        <v>26093</v>
      </c>
      <c r="DI19" s="703">
        <v>26536</v>
      </c>
      <c r="DJ19" s="15">
        <v>52629</v>
      </c>
      <c r="DK19" s="703">
        <v>29761</v>
      </c>
      <c r="DL19" s="703">
        <v>30461</v>
      </c>
      <c r="DM19" s="703">
        <v>137812</v>
      </c>
      <c r="DN19" s="703">
        <v>9679</v>
      </c>
      <c r="DO19" s="703">
        <v>177952</v>
      </c>
      <c r="DP19" s="703">
        <v>22305</v>
      </c>
      <c r="DQ19" s="703">
        <v>47911</v>
      </c>
      <c r="DR19" s="15">
        <v>70216</v>
      </c>
      <c r="DS19" s="703">
        <v>3933890</v>
      </c>
      <c r="DT19" s="703">
        <v>2719166</v>
      </c>
      <c r="DU19" s="703">
        <v>11026254</v>
      </c>
      <c r="DV19" s="703">
        <v>342522</v>
      </c>
      <c r="DW19" s="703">
        <v>14087942</v>
      </c>
      <c r="DX19" s="703">
        <v>744754</v>
      </c>
      <c r="DY19" s="703">
        <v>2325879</v>
      </c>
      <c r="DZ19" s="15">
        <v>3070633</v>
      </c>
    </row>
    <row r="20" spans="2:130" x14ac:dyDescent="0.3">
      <c r="B20" s="82" t="s">
        <v>349</v>
      </c>
      <c r="C20" s="65">
        <v>896081</v>
      </c>
      <c r="D20" s="703">
        <v>1305033</v>
      </c>
      <c r="E20" s="703">
        <v>4771720</v>
      </c>
      <c r="F20" s="703">
        <v>63880</v>
      </c>
      <c r="G20" s="703">
        <v>6140633</v>
      </c>
      <c r="H20" s="703">
        <v>148755</v>
      </c>
      <c r="I20" s="703">
        <v>547991</v>
      </c>
      <c r="J20" s="15">
        <v>696746</v>
      </c>
      <c r="K20" s="703">
        <v>543645</v>
      </c>
      <c r="L20" s="703">
        <v>506518</v>
      </c>
      <c r="M20" s="703">
        <v>1877191</v>
      </c>
      <c r="N20" s="703">
        <v>203615</v>
      </c>
      <c r="O20" s="703">
        <v>2587324</v>
      </c>
      <c r="P20" s="703">
        <v>85972</v>
      </c>
      <c r="Q20" s="703">
        <v>300492</v>
      </c>
      <c r="R20" s="15">
        <v>386464</v>
      </c>
      <c r="S20" s="703">
        <v>178668</v>
      </c>
      <c r="T20" s="703">
        <v>186083</v>
      </c>
      <c r="U20" s="703">
        <v>849809</v>
      </c>
      <c r="V20" s="703">
        <v>27013</v>
      </c>
      <c r="W20" s="703">
        <v>1062905</v>
      </c>
      <c r="X20" s="703">
        <v>76507</v>
      </c>
      <c r="Y20" s="703">
        <v>376224</v>
      </c>
      <c r="Z20" s="15">
        <v>452731</v>
      </c>
      <c r="AA20" s="703">
        <v>130038</v>
      </c>
      <c r="AB20" s="703">
        <v>108223</v>
      </c>
      <c r="AC20" s="703">
        <v>549196</v>
      </c>
      <c r="AD20" s="703">
        <v>39222</v>
      </c>
      <c r="AE20" s="703">
        <v>696641</v>
      </c>
      <c r="AF20" s="703">
        <v>44887</v>
      </c>
      <c r="AG20" s="703">
        <v>359501</v>
      </c>
      <c r="AH20" s="15">
        <v>404388</v>
      </c>
      <c r="AI20" s="703">
        <v>142412</v>
      </c>
      <c r="AJ20" s="703">
        <v>153117</v>
      </c>
      <c r="AK20" s="703">
        <v>735314</v>
      </c>
      <c r="AL20" s="703">
        <v>15442</v>
      </c>
      <c r="AM20" s="703">
        <v>903873</v>
      </c>
      <c r="AN20" s="703">
        <v>20137</v>
      </c>
      <c r="AO20" s="703">
        <v>108579</v>
      </c>
      <c r="AP20" s="15">
        <v>128716</v>
      </c>
      <c r="AQ20" s="703">
        <v>20930</v>
      </c>
      <c r="AR20" s="703">
        <v>96822</v>
      </c>
      <c r="AS20" s="703">
        <v>470167</v>
      </c>
      <c r="AT20" s="703">
        <v>67699</v>
      </c>
      <c r="AU20" s="703">
        <v>634688</v>
      </c>
      <c r="AV20" s="703">
        <v>47864</v>
      </c>
      <c r="AW20" s="703">
        <v>128472</v>
      </c>
      <c r="AX20" s="15">
        <v>176336</v>
      </c>
      <c r="AY20" s="703">
        <v>37706</v>
      </c>
      <c r="AZ20" s="703">
        <v>41693</v>
      </c>
      <c r="BA20" s="703">
        <v>78557</v>
      </c>
      <c r="BB20" s="703">
        <v>6638</v>
      </c>
      <c r="BC20" s="703">
        <v>126888</v>
      </c>
      <c r="BD20" s="703">
        <v>26429</v>
      </c>
      <c r="BE20" s="703">
        <v>101309</v>
      </c>
      <c r="BF20" s="15">
        <v>127738</v>
      </c>
      <c r="BG20" s="703">
        <v>125204</v>
      </c>
      <c r="BH20" s="703">
        <v>43221</v>
      </c>
      <c r="BI20" s="703">
        <v>454618</v>
      </c>
      <c r="BJ20" s="703">
        <v>10844</v>
      </c>
      <c r="BK20" s="703">
        <v>508683</v>
      </c>
      <c r="BL20" s="703">
        <v>22883</v>
      </c>
      <c r="BM20" s="703">
        <v>64401</v>
      </c>
      <c r="BN20" s="15">
        <v>87284</v>
      </c>
      <c r="BO20" s="703">
        <v>38588</v>
      </c>
      <c r="BP20" s="703">
        <v>60371</v>
      </c>
      <c r="BQ20" s="703">
        <v>254112</v>
      </c>
      <c r="BR20" s="703">
        <v>11133</v>
      </c>
      <c r="BS20" s="703">
        <v>325616</v>
      </c>
      <c r="BT20" s="703">
        <v>9491</v>
      </c>
      <c r="BU20" s="703">
        <v>32040</v>
      </c>
      <c r="BV20" s="703">
        <v>41531</v>
      </c>
      <c r="BW20" s="319">
        <v>83206</v>
      </c>
      <c r="BX20" s="703">
        <v>86015</v>
      </c>
      <c r="BY20" s="703">
        <v>345680</v>
      </c>
      <c r="BZ20" s="703">
        <v>19441</v>
      </c>
      <c r="CA20" s="703">
        <v>451136</v>
      </c>
      <c r="CB20" s="703">
        <v>32198</v>
      </c>
      <c r="CC20" s="703">
        <v>74478</v>
      </c>
      <c r="CD20" s="15">
        <v>106676</v>
      </c>
      <c r="CE20" s="703">
        <v>74808</v>
      </c>
      <c r="CF20" s="703">
        <v>34057</v>
      </c>
      <c r="CG20" s="703">
        <v>212488</v>
      </c>
      <c r="CH20" s="703">
        <v>10773</v>
      </c>
      <c r="CI20" s="703">
        <v>257318</v>
      </c>
      <c r="CJ20" s="703">
        <v>11311</v>
      </c>
      <c r="CK20" s="703">
        <v>31026</v>
      </c>
      <c r="CL20" s="15">
        <v>42337</v>
      </c>
      <c r="CM20" s="703">
        <v>131319</v>
      </c>
      <c r="CN20" s="703">
        <v>70322</v>
      </c>
      <c r="CO20" s="703">
        <v>205327</v>
      </c>
      <c r="CP20" s="703">
        <v>4089</v>
      </c>
      <c r="CQ20" s="703">
        <v>279738</v>
      </c>
      <c r="CR20" s="703">
        <v>11397</v>
      </c>
      <c r="CS20" s="703">
        <v>48495</v>
      </c>
      <c r="CT20" s="15">
        <v>59892</v>
      </c>
      <c r="CU20" s="703">
        <v>26748</v>
      </c>
      <c r="CV20" s="703">
        <v>36078</v>
      </c>
      <c r="CW20" s="703">
        <v>239885</v>
      </c>
      <c r="CX20" s="703">
        <v>15714</v>
      </c>
      <c r="CY20" s="703">
        <v>291677</v>
      </c>
      <c r="CZ20" s="703">
        <v>22585</v>
      </c>
      <c r="DA20" s="703">
        <v>20464</v>
      </c>
      <c r="DB20" s="15">
        <v>43049</v>
      </c>
      <c r="DC20" s="703">
        <v>25112</v>
      </c>
      <c r="DD20" s="703">
        <v>28596</v>
      </c>
      <c r="DE20" s="703">
        <v>195673</v>
      </c>
      <c r="DF20" s="703">
        <v>12180</v>
      </c>
      <c r="DG20" s="703">
        <v>236449</v>
      </c>
      <c r="DH20" s="703">
        <v>18259</v>
      </c>
      <c r="DI20" s="703">
        <v>37015</v>
      </c>
      <c r="DJ20" s="15">
        <v>55274</v>
      </c>
      <c r="DK20" s="703">
        <v>55685</v>
      </c>
      <c r="DL20" s="703">
        <v>41875</v>
      </c>
      <c r="DM20" s="703">
        <v>110772</v>
      </c>
      <c r="DN20" s="703">
        <v>10347</v>
      </c>
      <c r="DO20" s="703">
        <v>162994</v>
      </c>
      <c r="DP20" s="703">
        <v>16681</v>
      </c>
      <c r="DQ20" s="703">
        <v>56930</v>
      </c>
      <c r="DR20" s="15">
        <v>73611</v>
      </c>
      <c r="DS20" s="703">
        <v>2510150</v>
      </c>
      <c r="DT20" s="703">
        <v>2798024</v>
      </c>
      <c r="DU20" s="703">
        <v>11350509</v>
      </c>
      <c r="DV20" s="703">
        <v>518030</v>
      </c>
      <c r="DW20" s="703">
        <v>14666563</v>
      </c>
      <c r="DX20" s="703">
        <v>595356</v>
      </c>
      <c r="DY20" s="703">
        <v>2287417</v>
      </c>
      <c r="DZ20" s="15">
        <v>2882773</v>
      </c>
    </row>
    <row r="21" spans="2:130" x14ac:dyDescent="0.3">
      <c r="B21" s="77" t="s">
        <v>350</v>
      </c>
      <c r="C21" s="65">
        <v>1359167</v>
      </c>
      <c r="D21" s="703">
        <v>1507629</v>
      </c>
      <c r="E21" s="703">
        <v>4809570</v>
      </c>
      <c r="F21" s="703">
        <v>45499</v>
      </c>
      <c r="G21" s="703">
        <v>6362698</v>
      </c>
      <c r="H21" s="703">
        <v>150220</v>
      </c>
      <c r="I21" s="703">
        <v>559286</v>
      </c>
      <c r="J21" s="15">
        <v>709506</v>
      </c>
      <c r="K21" s="703">
        <v>473938</v>
      </c>
      <c r="L21" s="703">
        <v>337125</v>
      </c>
      <c r="M21" s="703">
        <v>2082562</v>
      </c>
      <c r="N21" s="703">
        <v>40398</v>
      </c>
      <c r="O21" s="703">
        <v>2460085</v>
      </c>
      <c r="P21" s="703">
        <v>54140</v>
      </c>
      <c r="Q21" s="703">
        <v>327784</v>
      </c>
      <c r="R21" s="15">
        <v>381924</v>
      </c>
      <c r="S21" s="703">
        <v>294402</v>
      </c>
      <c r="T21" s="703">
        <v>249295</v>
      </c>
      <c r="U21" s="703">
        <v>729421</v>
      </c>
      <c r="V21" s="703">
        <v>34459</v>
      </c>
      <c r="W21" s="703">
        <v>1013175</v>
      </c>
      <c r="X21" s="703">
        <v>79176</v>
      </c>
      <c r="Y21" s="703">
        <v>391890</v>
      </c>
      <c r="Z21" s="15">
        <v>471066</v>
      </c>
      <c r="AA21" s="703">
        <v>93653</v>
      </c>
      <c r="AB21" s="703">
        <v>102653</v>
      </c>
      <c r="AC21" s="703">
        <v>580906</v>
      </c>
      <c r="AD21" s="703">
        <v>17857</v>
      </c>
      <c r="AE21" s="703">
        <v>701416</v>
      </c>
      <c r="AF21" s="703">
        <v>34375</v>
      </c>
      <c r="AG21" s="703">
        <v>369713</v>
      </c>
      <c r="AH21" s="15">
        <v>404088</v>
      </c>
      <c r="AI21" s="703">
        <v>209200</v>
      </c>
      <c r="AJ21" s="703">
        <v>290440</v>
      </c>
      <c r="AK21" s="703">
        <v>670827</v>
      </c>
      <c r="AL21" s="703">
        <v>8121</v>
      </c>
      <c r="AM21" s="703">
        <v>969388</v>
      </c>
      <c r="AN21" s="703">
        <v>53753</v>
      </c>
      <c r="AO21" s="703">
        <v>111164</v>
      </c>
      <c r="AP21" s="15">
        <v>164917</v>
      </c>
      <c r="AQ21" s="703">
        <v>97209</v>
      </c>
      <c r="AR21" s="703">
        <v>141430</v>
      </c>
      <c r="AS21" s="703">
        <v>499511</v>
      </c>
      <c r="AT21" s="703">
        <v>6515</v>
      </c>
      <c r="AU21" s="703">
        <v>647456</v>
      </c>
      <c r="AV21" s="703">
        <v>87661</v>
      </c>
      <c r="AW21" s="703">
        <v>123030</v>
      </c>
      <c r="AX21" s="15">
        <v>210691</v>
      </c>
      <c r="AY21" s="703">
        <v>35782</v>
      </c>
      <c r="AZ21" s="703">
        <v>25912</v>
      </c>
      <c r="BA21" s="703">
        <v>86259</v>
      </c>
      <c r="BB21" s="703">
        <v>2840</v>
      </c>
      <c r="BC21" s="703">
        <v>115011</v>
      </c>
      <c r="BD21" s="703">
        <v>12840</v>
      </c>
      <c r="BE21" s="703">
        <v>116193</v>
      </c>
      <c r="BF21" s="15">
        <v>129033</v>
      </c>
      <c r="BG21" s="703">
        <v>62433</v>
      </c>
      <c r="BH21" s="703">
        <v>37409</v>
      </c>
      <c r="BI21" s="703">
        <v>467731</v>
      </c>
      <c r="BJ21" s="703">
        <v>10051</v>
      </c>
      <c r="BK21" s="703">
        <v>515191</v>
      </c>
      <c r="BL21" s="703">
        <v>18261</v>
      </c>
      <c r="BM21" s="703">
        <v>73032</v>
      </c>
      <c r="BN21" s="15">
        <v>91293</v>
      </c>
      <c r="BO21" s="703">
        <v>82737</v>
      </c>
      <c r="BP21" s="703">
        <v>65309</v>
      </c>
      <c r="BQ21" s="703">
        <v>224757</v>
      </c>
      <c r="BR21" s="703">
        <v>7414</v>
      </c>
      <c r="BS21" s="703">
        <v>297480</v>
      </c>
      <c r="BT21" s="703">
        <v>25071</v>
      </c>
      <c r="BU21" s="703">
        <v>29408</v>
      </c>
      <c r="BV21" s="703">
        <v>54479</v>
      </c>
      <c r="BW21" s="319">
        <v>70621</v>
      </c>
      <c r="BX21" s="703">
        <v>139673</v>
      </c>
      <c r="BY21" s="703">
        <v>330883</v>
      </c>
      <c r="BZ21" s="703">
        <v>30703</v>
      </c>
      <c r="CA21" s="703">
        <v>501259</v>
      </c>
      <c r="CB21" s="703">
        <v>63768</v>
      </c>
      <c r="CC21" s="703">
        <v>68291</v>
      </c>
      <c r="CD21" s="15">
        <v>132059</v>
      </c>
      <c r="CE21" s="703">
        <v>40696</v>
      </c>
      <c r="CF21" s="703">
        <v>56386</v>
      </c>
      <c r="CG21" s="703">
        <v>203161</v>
      </c>
      <c r="CH21" s="703">
        <v>3376</v>
      </c>
      <c r="CI21" s="703">
        <v>262923</v>
      </c>
      <c r="CJ21" s="703">
        <v>16295</v>
      </c>
      <c r="CK21" s="703">
        <v>35838</v>
      </c>
      <c r="CL21" s="15">
        <v>52133</v>
      </c>
      <c r="CM21" s="703">
        <v>73219</v>
      </c>
      <c r="CN21" s="703">
        <v>64531</v>
      </c>
      <c r="CO21" s="703">
        <v>197548</v>
      </c>
      <c r="CP21" s="703">
        <v>2786</v>
      </c>
      <c r="CQ21" s="703">
        <v>264865</v>
      </c>
      <c r="CR21" s="703">
        <v>20741</v>
      </c>
      <c r="CS21" s="703">
        <v>47397</v>
      </c>
      <c r="CT21" s="15">
        <v>68138</v>
      </c>
      <c r="CU21" s="703">
        <v>52832</v>
      </c>
      <c r="CV21" s="703">
        <v>48806</v>
      </c>
      <c r="CW21" s="703">
        <v>227364</v>
      </c>
      <c r="CX21" s="703">
        <v>16477</v>
      </c>
      <c r="CY21" s="703">
        <v>292647</v>
      </c>
      <c r="CZ21" s="703">
        <v>16571</v>
      </c>
      <c r="DA21" s="703">
        <v>22967</v>
      </c>
      <c r="DB21" s="15">
        <v>39538</v>
      </c>
      <c r="DC21" s="703">
        <v>35290</v>
      </c>
      <c r="DD21" s="703">
        <v>28773</v>
      </c>
      <c r="DE21" s="703">
        <v>197251</v>
      </c>
      <c r="DF21" s="703">
        <v>22807</v>
      </c>
      <c r="DG21" s="703">
        <v>248831</v>
      </c>
      <c r="DH21" s="703">
        <v>9438</v>
      </c>
      <c r="DI21" s="703">
        <v>26849</v>
      </c>
      <c r="DJ21" s="15">
        <v>36287</v>
      </c>
      <c r="DK21" s="703">
        <v>34798</v>
      </c>
      <c r="DL21" s="703">
        <v>48927</v>
      </c>
      <c r="DM21" s="703">
        <v>120496</v>
      </c>
      <c r="DN21" s="703">
        <v>8470</v>
      </c>
      <c r="DO21" s="703">
        <v>177893</v>
      </c>
      <c r="DP21" s="703">
        <v>17271</v>
      </c>
      <c r="DQ21" s="703">
        <v>55547</v>
      </c>
      <c r="DR21" s="15">
        <v>72818</v>
      </c>
      <c r="DS21" s="703">
        <v>3015977</v>
      </c>
      <c r="DT21" s="703">
        <v>3144298</v>
      </c>
      <c r="DU21" s="703">
        <v>11428247</v>
      </c>
      <c r="DV21" s="703">
        <v>257773</v>
      </c>
      <c r="DW21" s="703">
        <v>14830318</v>
      </c>
      <c r="DX21" s="703">
        <v>659581</v>
      </c>
      <c r="DY21" s="703">
        <v>2358389</v>
      </c>
      <c r="DZ21" s="15">
        <v>3017970</v>
      </c>
    </row>
    <row r="22" spans="2:130" x14ac:dyDescent="0.3">
      <c r="B22" s="77" t="s">
        <v>351</v>
      </c>
      <c r="C22" s="65">
        <v>1173213</v>
      </c>
      <c r="D22" s="703">
        <v>1201060</v>
      </c>
      <c r="E22" s="703">
        <v>5153669</v>
      </c>
      <c r="F22" s="703">
        <v>99915</v>
      </c>
      <c r="G22" s="703">
        <v>6454644</v>
      </c>
      <c r="H22" s="703">
        <v>135617</v>
      </c>
      <c r="I22" s="703">
        <v>537688</v>
      </c>
      <c r="J22" s="15">
        <v>673305</v>
      </c>
      <c r="K22" s="703">
        <v>541051</v>
      </c>
      <c r="L22" s="703">
        <v>430401</v>
      </c>
      <c r="M22" s="703">
        <v>1867990</v>
      </c>
      <c r="N22" s="703">
        <v>40331</v>
      </c>
      <c r="O22" s="703">
        <v>2338722</v>
      </c>
      <c r="P22" s="703">
        <v>69511</v>
      </c>
      <c r="Q22" s="703">
        <v>320936</v>
      </c>
      <c r="R22" s="15">
        <v>390447</v>
      </c>
      <c r="S22" s="703">
        <v>193603</v>
      </c>
      <c r="T22" s="703">
        <v>217828</v>
      </c>
      <c r="U22" s="703">
        <v>790999</v>
      </c>
      <c r="V22" s="703">
        <v>37030</v>
      </c>
      <c r="W22" s="703">
        <v>1045857</v>
      </c>
      <c r="X22" s="703">
        <v>61412</v>
      </c>
      <c r="Y22" s="703">
        <v>401787</v>
      </c>
      <c r="Z22" s="15">
        <v>463199</v>
      </c>
      <c r="AA22" s="703">
        <v>132829</v>
      </c>
      <c r="AB22" s="703">
        <v>122142</v>
      </c>
      <c r="AC22" s="703">
        <v>542553</v>
      </c>
      <c r="AD22" s="703">
        <v>7944</v>
      </c>
      <c r="AE22" s="703">
        <v>672639</v>
      </c>
      <c r="AF22" s="703">
        <v>45482</v>
      </c>
      <c r="AG22" s="703">
        <v>381676</v>
      </c>
      <c r="AH22" s="15">
        <v>427158</v>
      </c>
      <c r="AI22" s="703">
        <v>163191</v>
      </c>
      <c r="AJ22" s="703">
        <v>193669</v>
      </c>
      <c r="AK22" s="703">
        <v>809054</v>
      </c>
      <c r="AL22" s="703">
        <v>35031</v>
      </c>
      <c r="AM22" s="703">
        <v>1037754</v>
      </c>
      <c r="AN22" s="703">
        <v>29004</v>
      </c>
      <c r="AO22" s="703">
        <v>92204</v>
      </c>
      <c r="AP22" s="15">
        <v>121208</v>
      </c>
      <c r="AQ22" s="703">
        <v>85284</v>
      </c>
      <c r="AR22" s="703">
        <v>44173</v>
      </c>
      <c r="AS22" s="703">
        <v>516902</v>
      </c>
      <c r="AT22" s="703">
        <v>30021</v>
      </c>
      <c r="AU22" s="703">
        <v>591096</v>
      </c>
      <c r="AV22" s="703">
        <v>47800</v>
      </c>
      <c r="AW22" s="703">
        <v>177540</v>
      </c>
      <c r="AX22" s="15">
        <v>225340</v>
      </c>
      <c r="AY22" s="703">
        <v>17055</v>
      </c>
      <c r="AZ22" s="703">
        <v>43861</v>
      </c>
      <c r="BA22" s="703">
        <v>102755</v>
      </c>
      <c r="BB22" s="703">
        <v>5327</v>
      </c>
      <c r="BC22" s="703">
        <v>151943</v>
      </c>
      <c r="BD22" s="703">
        <v>5330</v>
      </c>
      <c r="BE22" s="703">
        <v>116747</v>
      </c>
      <c r="BF22" s="15">
        <v>122077</v>
      </c>
      <c r="BG22" s="703">
        <v>62795</v>
      </c>
      <c r="BH22" s="703">
        <v>21862</v>
      </c>
      <c r="BI22" s="703">
        <v>447512</v>
      </c>
      <c r="BJ22" s="703">
        <v>5973</v>
      </c>
      <c r="BK22" s="703">
        <v>475347</v>
      </c>
      <c r="BL22" s="703">
        <v>14317</v>
      </c>
      <c r="BM22" s="703">
        <v>76018</v>
      </c>
      <c r="BN22" s="15">
        <v>90335</v>
      </c>
      <c r="BO22" s="703">
        <v>78270</v>
      </c>
      <c r="BP22" s="703">
        <v>70971</v>
      </c>
      <c r="BQ22" s="703">
        <v>212958</v>
      </c>
      <c r="BR22" s="703">
        <v>10941</v>
      </c>
      <c r="BS22" s="703">
        <v>294870</v>
      </c>
      <c r="BT22" s="703">
        <v>15553</v>
      </c>
      <c r="BU22" s="703">
        <v>33148</v>
      </c>
      <c r="BV22" s="703">
        <v>48701</v>
      </c>
      <c r="BW22" s="319">
        <v>65321</v>
      </c>
      <c r="BX22" s="703">
        <v>119680</v>
      </c>
      <c r="BY22" s="703">
        <v>406990</v>
      </c>
      <c r="BZ22" s="703">
        <v>44348</v>
      </c>
      <c r="CA22" s="703">
        <v>571018</v>
      </c>
      <c r="CB22" s="703">
        <v>43287</v>
      </c>
      <c r="CC22" s="703">
        <v>68718</v>
      </c>
      <c r="CD22" s="15">
        <v>112005</v>
      </c>
      <c r="CE22" s="703">
        <v>125129</v>
      </c>
      <c r="CF22" s="703">
        <v>44164</v>
      </c>
      <c r="CG22" s="703">
        <v>141644</v>
      </c>
      <c r="CH22" s="703">
        <v>7886</v>
      </c>
      <c r="CI22" s="703">
        <v>193694</v>
      </c>
      <c r="CJ22" s="703">
        <v>8607</v>
      </c>
      <c r="CK22" s="703">
        <v>31586</v>
      </c>
      <c r="CL22" s="15">
        <v>40193</v>
      </c>
      <c r="CM22" s="703">
        <v>80323</v>
      </c>
      <c r="CN22" s="703">
        <v>83439</v>
      </c>
      <c r="CO22" s="703">
        <v>183095</v>
      </c>
      <c r="CP22" s="703">
        <v>1930</v>
      </c>
      <c r="CQ22" s="703">
        <v>268464</v>
      </c>
      <c r="CR22" s="703">
        <v>11896</v>
      </c>
      <c r="CS22" s="703">
        <v>55161</v>
      </c>
      <c r="CT22" s="15">
        <v>67057</v>
      </c>
      <c r="CU22" s="703">
        <v>68175</v>
      </c>
      <c r="CV22" s="703">
        <v>121115</v>
      </c>
      <c r="CW22" s="703">
        <v>206867</v>
      </c>
      <c r="CX22" s="703">
        <v>5069</v>
      </c>
      <c r="CY22" s="703">
        <v>333051</v>
      </c>
      <c r="CZ22" s="703">
        <v>33386</v>
      </c>
      <c r="DA22" s="703">
        <v>32462</v>
      </c>
      <c r="DB22" s="15">
        <v>65848</v>
      </c>
      <c r="DC22" s="703">
        <v>32515</v>
      </c>
      <c r="DD22" s="703">
        <v>74049</v>
      </c>
      <c r="DE22" s="703">
        <v>201723</v>
      </c>
      <c r="DF22" s="703">
        <v>14842</v>
      </c>
      <c r="DG22" s="703">
        <v>290614</v>
      </c>
      <c r="DH22" s="703">
        <v>16073</v>
      </c>
      <c r="DI22" s="703">
        <v>19965</v>
      </c>
      <c r="DJ22" s="15">
        <v>36038</v>
      </c>
      <c r="DK22" s="703">
        <v>22153</v>
      </c>
      <c r="DL22" s="703">
        <v>31118</v>
      </c>
      <c r="DM22" s="703">
        <v>152712</v>
      </c>
      <c r="DN22" s="703">
        <v>5599</v>
      </c>
      <c r="DO22" s="703">
        <v>189429</v>
      </c>
      <c r="DP22" s="703">
        <v>12075</v>
      </c>
      <c r="DQ22" s="703">
        <v>58560</v>
      </c>
      <c r="DR22" s="15">
        <v>70635</v>
      </c>
      <c r="DS22" s="703">
        <v>2840907</v>
      </c>
      <c r="DT22" s="703">
        <v>2819532</v>
      </c>
      <c r="DU22" s="703">
        <v>11737423</v>
      </c>
      <c r="DV22" s="703">
        <v>352187</v>
      </c>
      <c r="DW22" s="703">
        <v>14909142</v>
      </c>
      <c r="DX22" s="703">
        <v>549350</v>
      </c>
      <c r="DY22" s="703">
        <v>2404196</v>
      </c>
      <c r="DZ22" s="15">
        <v>2953546</v>
      </c>
    </row>
    <row r="23" spans="2:130" x14ac:dyDescent="0.3">
      <c r="B23" s="81" t="s">
        <v>352</v>
      </c>
      <c r="C23" s="65">
        <v>1332847</v>
      </c>
      <c r="D23" s="703">
        <v>1133681</v>
      </c>
      <c r="E23" s="703">
        <v>5019848</v>
      </c>
      <c r="F23" s="703">
        <v>66020</v>
      </c>
      <c r="G23" s="703">
        <v>6219549</v>
      </c>
      <c r="H23" s="703">
        <v>237926</v>
      </c>
      <c r="I23" s="703">
        <v>520939</v>
      </c>
      <c r="J23" s="15">
        <v>758865</v>
      </c>
      <c r="K23" s="703">
        <v>490023</v>
      </c>
      <c r="L23" s="703">
        <v>782291</v>
      </c>
      <c r="M23" s="703">
        <v>1720208</v>
      </c>
      <c r="N23" s="703">
        <v>85296</v>
      </c>
      <c r="O23" s="703">
        <v>2587795</v>
      </c>
      <c r="P23" s="703">
        <v>154531</v>
      </c>
      <c r="Q23" s="703">
        <v>272851</v>
      </c>
      <c r="R23" s="15">
        <v>427382</v>
      </c>
      <c r="S23" s="703">
        <v>330525</v>
      </c>
      <c r="T23" s="703">
        <v>210245</v>
      </c>
      <c r="U23" s="703">
        <v>683244</v>
      </c>
      <c r="V23" s="703">
        <v>26831</v>
      </c>
      <c r="W23" s="703">
        <v>920320</v>
      </c>
      <c r="X23" s="703">
        <v>64458</v>
      </c>
      <c r="Y23" s="703">
        <v>410136</v>
      </c>
      <c r="Z23" s="15">
        <v>474594</v>
      </c>
      <c r="AA23" s="703">
        <v>85381</v>
      </c>
      <c r="AB23" s="703">
        <v>160388</v>
      </c>
      <c r="AC23" s="703">
        <v>550277</v>
      </c>
      <c r="AD23" s="703">
        <v>20064</v>
      </c>
      <c r="AE23" s="703">
        <v>730729</v>
      </c>
      <c r="AF23" s="703">
        <v>52290</v>
      </c>
      <c r="AG23" s="703">
        <v>387640</v>
      </c>
      <c r="AH23" s="15">
        <v>439930</v>
      </c>
      <c r="AI23" s="703">
        <v>204724</v>
      </c>
      <c r="AJ23" s="703">
        <v>430540</v>
      </c>
      <c r="AK23" s="703">
        <v>827964</v>
      </c>
      <c r="AL23" s="703">
        <v>20873</v>
      </c>
      <c r="AM23" s="703">
        <v>1279377</v>
      </c>
      <c r="AN23" s="703">
        <v>40012</v>
      </c>
      <c r="AO23" s="703">
        <v>86091</v>
      </c>
      <c r="AP23" s="15">
        <v>126103</v>
      </c>
      <c r="AQ23" s="703">
        <v>56575</v>
      </c>
      <c r="AR23" s="703">
        <v>63354</v>
      </c>
      <c r="AS23" s="703">
        <v>512578</v>
      </c>
      <c r="AT23" s="703">
        <v>47421</v>
      </c>
      <c r="AU23" s="703">
        <v>623353</v>
      </c>
      <c r="AV23" s="703">
        <v>25472</v>
      </c>
      <c r="AW23" s="703">
        <v>175341</v>
      </c>
      <c r="AX23" s="15">
        <v>200813</v>
      </c>
      <c r="AY23" s="703">
        <v>45914</v>
      </c>
      <c r="AZ23" s="703">
        <v>28220</v>
      </c>
      <c r="BA23" s="703">
        <v>104990</v>
      </c>
      <c r="BB23" s="703">
        <v>1223</v>
      </c>
      <c r="BC23" s="703">
        <v>134433</v>
      </c>
      <c r="BD23" s="703">
        <v>8108</v>
      </c>
      <c r="BE23" s="703">
        <v>113965</v>
      </c>
      <c r="BF23" s="15">
        <v>122073</v>
      </c>
      <c r="BG23" s="703">
        <v>75482</v>
      </c>
      <c r="BH23" s="703">
        <v>41194</v>
      </c>
      <c r="BI23" s="703">
        <v>462528</v>
      </c>
      <c r="BJ23" s="703">
        <v>26717</v>
      </c>
      <c r="BK23" s="703">
        <v>530439</v>
      </c>
      <c r="BL23" s="703">
        <v>41283</v>
      </c>
      <c r="BM23" s="703">
        <v>57787</v>
      </c>
      <c r="BN23" s="15">
        <v>99070</v>
      </c>
      <c r="BO23" s="703">
        <v>59044</v>
      </c>
      <c r="BP23" s="703">
        <v>94782</v>
      </c>
      <c r="BQ23" s="703">
        <v>220495</v>
      </c>
      <c r="BR23" s="703">
        <v>1879</v>
      </c>
      <c r="BS23" s="703">
        <v>317156</v>
      </c>
      <c r="BT23" s="703">
        <v>20737</v>
      </c>
      <c r="BU23" s="703">
        <v>42088</v>
      </c>
      <c r="BV23" s="703">
        <v>62825</v>
      </c>
      <c r="BW23" s="319">
        <v>96658</v>
      </c>
      <c r="BX23" s="703">
        <v>79561</v>
      </c>
      <c r="BY23" s="703">
        <v>450426</v>
      </c>
      <c r="BZ23" s="703">
        <v>23285</v>
      </c>
      <c r="CA23" s="703">
        <v>553272</v>
      </c>
      <c r="CB23" s="703">
        <v>40980</v>
      </c>
      <c r="CC23" s="703">
        <v>74668</v>
      </c>
      <c r="CD23" s="15">
        <v>115648</v>
      </c>
      <c r="CE23" s="703">
        <v>42673</v>
      </c>
      <c r="CF23" s="703">
        <v>73222</v>
      </c>
      <c r="CG23" s="703">
        <v>143287</v>
      </c>
      <c r="CH23" s="703">
        <v>2791</v>
      </c>
      <c r="CI23" s="703">
        <v>219300</v>
      </c>
      <c r="CJ23" s="703">
        <v>10809</v>
      </c>
      <c r="CK23" s="703">
        <v>33380</v>
      </c>
      <c r="CL23" s="15">
        <v>44189</v>
      </c>
      <c r="CM23" s="703">
        <v>77361</v>
      </c>
      <c r="CN23" s="703">
        <v>96981</v>
      </c>
      <c r="CO23" s="703">
        <v>185820</v>
      </c>
      <c r="CP23" s="703">
        <v>18613</v>
      </c>
      <c r="CQ23" s="703">
        <v>301414</v>
      </c>
      <c r="CR23" s="703">
        <v>12709</v>
      </c>
      <c r="CS23" s="703">
        <v>40776</v>
      </c>
      <c r="CT23" s="15">
        <v>53485</v>
      </c>
      <c r="CU23" s="703">
        <v>61355</v>
      </c>
      <c r="CV23" s="703">
        <v>75023</v>
      </c>
      <c r="CW23" s="703">
        <v>270273</v>
      </c>
      <c r="CX23" s="703">
        <v>18636</v>
      </c>
      <c r="CY23" s="703">
        <v>363932</v>
      </c>
      <c r="CZ23" s="703">
        <v>10242</v>
      </c>
      <c r="DA23" s="703">
        <v>38641</v>
      </c>
      <c r="DB23" s="15">
        <v>48883</v>
      </c>
      <c r="DC23" s="703">
        <v>35011</v>
      </c>
      <c r="DD23" s="703">
        <v>39198</v>
      </c>
      <c r="DE23" s="703">
        <v>237113</v>
      </c>
      <c r="DF23" s="703">
        <v>16200</v>
      </c>
      <c r="DG23" s="703">
        <v>292511</v>
      </c>
      <c r="DH23" s="703">
        <v>19986</v>
      </c>
      <c r="DI23" s="703">
        <v>18342</v>
      </c>
      <c r="DJ23" s="15">
        <v>38328</v>
      </c>
      <c r="DK23" s="703">
        <v>38073</v>
      </c>
      <c r="DL23" s="703">
        <v>40229</v>
      </c>
      <c r="DM23" s="703">
        <v>136900</v>
      </c>
      <c r="DN23" s="703">
        <v>13981</v>
      </c>
      <c r="DO23" s="703">
        <v>191110</v>
      </c>
      <c r="DP23" s="703">
        <v>18280</v>
      </c>
      <c r="DQ23" s="703">
        <v>52226</v>
      </c>
      <c r="DR23" s="15">
        <v>70506</v>
      </c>
      <c r="DS23" s="703">
        <v>3031646</v>
      </c>
      <c r="DT23" s="703">
        <v>3348909</v>
      </c>
      <c r="DU23" s="703">
        <v>11525951</v>
      </c>
      <c r="DV23" s="703">
        <v>389830</v>
      </c>
      <c r="DW23" s="703">
        <v>15264690</v>
      </c>
      <c r="DX23" s="703">
        <v>757823</v>
      </c>
      <c r="DY23" s="703">
        <v>2324871</v>
      </c>
      <c r="DZ23" s="15">
        <v>3082694</v>
      </c>
    </row>
    <row r="24" spans="2:130" x14ac:dyDescent="0.3">
      <c r="B24" s="82" t="s">
        <v>353</v>
      </c>
      <c r="C24" s="65">
        <v>1127743</v>
      </c>
      <c r="D24" s="703">
        <v>1061299</v>
      </c>
      <c r="E24" s="703">
        <v>4987085</v>
      </c>
      <c r="F24" s="703">
        <v>87257</v>
      </c>
      <c r="G24" s="703">
        <v>6135641</v>
      </c>
      <c r="H24" s="703">
        <v>186693</v>
      </c>
      <c r="I24" s="703">
        <v>563741</v>
      </c>
      <c r="J24" s="15">
        <v>750434</v>
      </c>
      <c r="K24" s="703">
        <v>431705</v>
      </c>
      <c r="L24" s="703">
        <v>643260</v>
      </c>
      <c r="M24" s="703">
        <v>2133164</v>
      </c>
      <c r="N24" s="703">
        <v>81118</v>
      </c>
      <c r="O24" s="703">
        <v>2857542</v>
      </c>
      <c r="P24" s="703">
        <v>50399</v>
      </c>
      <c r="Q24" s="703">
        <v>319721</v>
      </c>
      <c r="R24" s="15">
        <v>370120</v>
      </c>
      <c r="S24" s="703">
        <v>256973</v>
      </c>
      <c r="T24" s="703">
        <v>253383</v>
      </c>
      <c r="U24" s="703">
        <v>678393</v>
      </c>
      <c r="V24" s="703">
        <v>30707</v>
      </c>
      <c r="W24" s="703">
        <v>962483</v>
      </c>
      <c r="X24" s="703">
        <v>59011</v>
      </c>
      <c r="Y24" s="703">
        <v>370895</v>
      </c>
      <c r="Z24" s="15">
        <v>429906</v>
      </c>
      <c r="AA24" s="703">
        <v>174345</v>
      </c>
      <c r="AB24" s="703">
        <v>126019</v>
      </c>
      <c r="AC24" s="703">
        <v>538634</v>
      </c>
      <c r="AD24" s="703">
        <v>21997</v>
      </c>
      <c r="AE24" s="703">
        <v>686650</v>
      </c>
      <c r="AF24" s="703">
        <v>65382</v>
      </c>
      <c r="AG24" s="703">
        <v>381000</v>
      </c>
      <c r="AH24" s="15">
        <v>446382</v>
      </c>
      <c r="AI24" s="703">
        <v>181328</v>
      </c>
      <c r="AJ24" s="703">
        <v>165895</v>
      </c>
      <c r="AK24" s="703">
        <v>1091986</v>
      </c>
      <c r="AL24" s="703">
        <v>21035</v>
      </c>
      <c r="AM24" s="703">
        <v>1278916</v>
      </c>
      <c r="AN24" s="703">
        <v>41063</v>
      </c>
      <c r="AO24" s="703">
        <v>70541</v>
      </c>
      <c r="AP24" s="15">
        <v>111604</v>
      </c>
      <c r="AQ24" s="703">
        <v>186147</v>
      </c>
      <c r="AR24" s="703">
        <v>59643</v>
      </c>
      <c r="AS24" s="703">
        <v>433336</v>
      </c>
      <c r="AT24" s="703">
        <v>27565</v>
      </c>
      <c r="AU24" s="703">
        <v>520544</v>
      </c>
      <c r="AV24" s="703">
        <v>5258</v>
      </c>
      <c r="AW24" s="703">
        <v>171860</v>
      </c>
      <c r="AX24" s="15">
        <v>177118</v>
      </c>
      <c r="AY24" s="703">
        <v>34109</v>
      </c>
      <c r="AZ24" s="703">
        <v>83542</v>
      </c>
      <c r="BA24" s="703">
        <v>104529</v>
      </c>
      <c r="BB24" s="703">
        <v>17174</v>
      </c>
      <c r="BC24" s="703">
        <v>205245</v>
      </c>
      <c r="BD24" s="703">
        <v>3636</v>
      </c>
      <c r="BE24" s="703">
        <v>96656</v>
      </c>
      <c r="BF24" s="15">
        <v>100292</v>
      </c>
      <c r="BG24" s="703">
        <v>129711</v>
      </c>
      <c r="BH24" s="703">
        <v>37740</v>
      </c>
      <c r="BI24" s="703">
        <v>382381</v>
      </c>
      <c r="BJ24" s="703">
        <v>22860</v>
      </c>
      <c r="BK24" s="703">
        <v>442981</v>
      </c>
      <c r="BL24" s="703">
        <v>27828</v>
      </c>
      <c r="BM24" s="703">
        <v>64783</v>
      </c>
      <c r="BN24" s="15">
        <v>92611</v>
      </c>
      <c r="BO24" s="703">
        <v>75854</v>
      </c>
      <c r="BP24" s="703">
        <v>68387</v>
      </c>
      <c r="BQ24" s="703">
        <v>231507</v>
      </c>
      <c r="BR24" s="703">
        <v>10375</v>
      </c>
      <c r="BS24" s="703">
        <v>310269</v>
      </c>
      <c r="BT24" s="703">
        <v>13900</v>
      </c>
      <c r="BU24" s="703">
        <v>48399</v>
      </c>
      <c r="BV24" s="703">
        <v>62299</v>
      </c>
      <c r="BW24" s="319">
        <v>96238</v>
      </c>
      <c r="BX24" s="703">
        <v>88222</v>
      </c>
      <c r="BY24" s="703">
        <v>394022</v>
      </c>
      <c r="BZ24" s="703">
        <v>13837</v>
      </c>
      <c r="CA24" s="703">
        <v>496081</v>
      </c>
      <c r="CB24" s="703">
        <v>79811</v>
      </c>
      <c r="CC24" s="703">
        <v>82437</v>
      </c>
      <c r="CD24" s="15">
        <v>162248</v>
      </c>
      <c r="CE24" s="703">
        <v>21066</v>
      </c>
      <c r="CF24" s="703">
        <v>64449</v>
      </c>
      <c r="CG24" s="703">
        <v>180222</v>
      </c>
      <c r="CH24" s="703">
        <v>5147</v>
      </c>
      <c r="CI24" s="703">
        <v>249818</v>
      </c>
      <c r="CJ24" s="703">
        <v>20348</v>
      </c>
      <c r="CK24" s="703">
        <v>38538</v>
      </c>
      <c r="CL24" s="15">
        <v>58886</v>
      </c>
      <c r="CM24" s="703">
        <v>31976</v>
      </c>
      <c r="CN24" s="703">
        <v>97577</v>
      </c>
      <c r="CO24" s="703">
        <v>257472</v>
      </c>
      <c r="CP24" s="703">
        <v>5906</v>
      </c>
      <c r="CQ24" s="703">
        <v>360955</v>
      </c>
      <c r="CR24" s="703">
        <v>16578</v>
      </c>
      <c r="CS24" s="703">
        <v>43462</v>
      </c>
      <c r="CT24" s="15">
        <v>60040</v>
      </c>
      <c r="CU24" s="703">
        <v>86870</v>
      </c>
      <c r="CV24" s="703">
        <v>66694</v>
      </c>
      <c r="CW24" s="703">
        <v>261003</v>
      </c>
      <c r="CX24" s="703">
        <v>8125</v>
      </c>
      <c r="CY24" s="703">
        <v>335822</v>
      </c>
      <c r="CZ24" s="703">
        <v>23671</v>
      </c>
      <c r="DA24" s="703">
        <v>34942</v>
      </c>
      <c r="DB24" s="15">
        <v>58613</v>
      </c>
      <c r="DC24" s="703">
        <v>50486</v>
      </c>
      <c r="DD24" s="703">
        <v>45258</v>
      </c>
      <c r="DE24" s="703">
        <v>220471</v>
      </c>
      <c r="DF24" s="703">
        <v>7983</v>
      </c>
      <c r="DG24" s="703">
        <v>273712</v>
      </c>
      <c r="DH24" s="703">
        <v>28962</v>
      </c>
      <c r="DI24" s="703">
        <v>22937</v>
      </c>
      <c r="DJ24" s="15">
        <v>51899</v>
      </c>
      <c r="DK24" s="703">
        <v>35618</v>
      </c>
      <c r="DL24" s="703">
        <v>24913</v>
      </c>
      <c r="DM24" s="703">
        <v>159161</v>
      </c>
      <c r="DN24" s="703">
        <v>10029</v>
      </c>
      <c r="DO24" s="703">
        <v>194103</v>
      </c>
      <c r="DP24" s="703">
        <v>10596</v>
      </c>
      <c r="DQ24" s="703">
        <v>45364</v>
      </c>
      <c r="DR24" s="15">
        <v>55960</v>
      </c>
      <c r="DS24" s="703">
        <v>2920169</v>
      </c>
      <c r="DT24" s="703">
        <v>2886281</v>
      </c>
      <c r="DU24" s="703">
        <v>12053366</v>
      </c>
      <c r="DV24" s="703">
        <v>371115</v>
      </c>
      <c r="DW24" s="703">
        <v>15310762</v>
      </c>
      <c r="DX24" s="703">
        <v>633136</v>
      </c>
      <c r="DY24" s="703">
        <v>2355276</v>
      </c>
      <c r="DZ24" s="15">
        <v>2988412</v>
      </c>
    </row>
    <row r="25" spans="2:130" x14ac:dyDescent="0.3">
      <c r="B25" s="77" t="s">
        <v>354</v>
      </c>
      <c r="C25" s="65">
        <v>1167810</v>
      </c>
      <c r="D25" s="703">
        <v>1678259</v>
      </c>
      <c r="E25" s="703">
        <v>4918093</v>
      </c>
      <c r="F25" s="703">
        <v>103445</v>
      </c>
      <c r="G25" s="703">
        <v>6699797</v>
      </c>
      <c r="H25" s="703">
        <v>145019</v>
      </c>
      <c r="I25" s="703">
        <v>558155</v>
      </c>
      <c r="J25" s="15">
        <v>703174</v>
      </c>
      <c r="K25" s="703">
        <v>578008</v>
      </c>
      <c r="L25" s="703">
        <v>417829</v>
      </c>
      <c r="M25" s="703">
        <v>2188340</v>
      </c>
      <c r="N25" s="703">
        <v>27924</v>
      </c>
      <c r="O25" s="703">
        <v>2634093</v>
      </c>
      <c r="P25" s="703">
        <v>115639</v>
      </c>
      <c r="Q25" s="703">
        <v>317751</v>
      </c>
      <c r="R25" s="15">
        <v>433390</v>
      </c>
      <c r="S25" s="703">
        <v>236424</v>
      </c>
      <c r="T25" s="703">
        <v>208666</v>
      </c>
      <c r="U25" s="703">
        <v>680188</v>
      </c>
      <c r="V25" s="703">
        <v>24676</v>
      </c>
      <c r="W25" s="703">
        <v>913530</v>
      </c>
      <c r="X25" s="703">
        <v>84150</v>
      </c>
      <c r="Y25" s="703">
        <v>371927</v>
      </c>
      <c r="Z25" s="15">
        <v>456077</v>
      </c>
      <c r="AA25" s="703">
        <v>127111</v>
      </c>
      <c r="AB25" s="703">
        <v>164500</v>
      </c>
      <c r="AC25" s="703">
        <v>514698</v>
      </c>
      <c r="AD25" s="703">
        <v>30336</v>
      </c>
      <c r="AE25" s="703">
        <v>709534</v>
      </c>
      <c r="AF25" s="703">
        <v>82458</v>
      </c>
      <c r="AG25" s="703">
        <v>367922</v>
      </c>
      <c r="AH25" s="15">
        <v>450380</v>
      </c>
      <c r="AI25" s="703">
        <v>182498</v>
      </c>
      <c r="AJ25" s="703">
        <v>289629</v>
      </c>
      <c r="AK25" s="703">
        <v>1088160</v>
      </c>
      <c r="AL25" s="703">
        <v>14071</v>
      </c>
      <c r="AM25" s="703">
        <v>1391860</v>
      </c>
      <c r="AN25" s="703">
        <v>29729</v>
      </c>
      <c r="AO25" s="703">
        <v>78750</v>
      </c>
      <c r="AP25" s="15">
        <v>108479</v>
      </c>
      <c r="AQ25" s="703">
        <v>127932</v>
      </c>
      <c r="AR25" s="703">
        <v>114091</v>
      </c>
      <c r="AS25" s="703">
        <v>386487</v>
      </c>
      <c r="AT25" s="703">
        <v>9498</v>
      </c>
      <c r="AU25" s="703">
        <v>510076</v>
      </c>
      <c r="AV25" s="703">
        <v>8042</v>
      </c>
      <c r="AW25" s="703">
        <v>165703</v>
      </c>
      <c r="AX25" s="15">
        <v>173745</v>
      </c>
      <c r="AY25" s="703">
        <v>23662</v>
      </c>
      <c r="AZ25" s="703">
        <v>39530</v>
      </c>
      <c r="BA25" s="703">
        <v>182942</v>
      </c>
      <c r="BB25" s="703">
        <v>6560</v>
      </c>
      <c r="BC25" s="703">
        <v>229032</v>
      </c>
      <c r="BD25" s="703">
        <v>5351</v>
      </c>
      <c r="BE25" s="703">
        <v>87238</v>
      </c>
      <c r="BF25" s="15">
        <v>92589</v>
      </c>
      <c r="BG25" s="703">
        <v>48308</v>
      </c>
      <c r="BH25" s="703">
        <v>100033</v>
      </c>
      <c r="BI25" s="703">
        <v>365740</v>
      </c>
      <c r="BJ25" s="703">
        <v>16034</v>
      </c>
      <c r="BK25" s="703">
        <v>481807</v>
      </c>
      <c r="BL25" s="703">
        <v>37436</v>
      </c>
      <c r="BM25" s="703">
        <v>68881</v>
      </c>
      <c r="BN25" s="15">
        <v>106317</v>
      </c>
      <c r="BO25" s="703">
        <v>56930</v>
      </c>
      <c r="BP25" s="703">
        <v>62858</v>
      </c>
      <c r="BQ25" s="703">
        <v>246409</v>
      </c>
      <c r="BR25" s="703">
        <v>17387</v>
      </c>
      <c r="BS25" s="703">
        <v>326654</v>
      </c>
      <c r="BT25" s="703">
        <v>10638</v>
      </c>
      <c r="BU25" s="703">
        <v>39932</v>
      </c>
      <c r="BV25" s="703">
        <v>50570</v>
      </c>
      <c r="BW25" s="319">
        <v>71474</v>
      </c>
      <c r="BX25" s="703">
        <v>104481</v>
      </c>
      <c r="BY25" s="703">
        <v>378600</v>
      </c>
      <c r="BZ25" s="703">
        <v>65390</v>
      </c>
      <c r="CA25" s="703">
        <v>548471</v>
      </c>
      <c r="CB25" s="703">
        <v>56354</v>
      </c>
      <c r="CC25" s="703">
        <v>86155</v>
      </c>
      <c r="CD25" s="15">
        <v>142509</v>
      </c>
      <c r="CE25" s="703">
        <v>48847</v>
      </c>
      <c r="CF25" s="703">
        <v>83148</v>
      </c>
      <c r="CG25" s="703">
        <v>197466</v>
      </c>
      <c r="CH25" s="703">
        <v>16117</v>
      </c>
      <c r="CI25" s="703">
        <v>296731</v>
      </c>
      <c r="CJ25" s="703">
        <v>10725</v>
      </c>
      <c r="CK25" s="703">
        <v>35612</v>
      </c>
      <c r="CL25" s="15">
        <v>46337</v>
      </c>
      <c r="CM25" s="703">
        <v>53159</v>
      </c>
      <c r="CN25" s="703">
        <v>119368</v>
      </c>
      <c r="CO25" s="703">
        <v>286940</v>
      </c>
      <c r="CP25" s="703">
        <v>6659</v>
      </c>
      <c r="CQ25" s="703">
        <v>412967</v>
      </c>
      <c r="CR25" s="703">
        <v>26182</v>
      </c>
      <c r="CS25" s="703">
        <v>49313</v>
      </c>
      <c r="CT25" s="15">
        <v>75495</v>
      </c>
      <c r="CU25" s="703">
        <v>58337</v>
      </c>
      <c r="CV25" s="703">
        <v>148099</v>
      </c>
      <c r="CW25" s="703">
        <v>278747</v>
      </c>
      <c r="CX25" s="703">
        <v>23373</v>
      </c>
      <c r="CY25" s="703">
        <v>450219</v>
      </c>
      <c r="CZ25" s="703">
        <v>11326</v>
      </c>
      <c r="DA25" s="703">
        <v>22652</v>
      </c>
      <c r="DB25" s="15">
        <v>33978</v>
      </c>
      <c r="DC25" s="703">
        <v>36748</v>
      </c>
      <c r="DD25" s="703">
        <v>53960</v>
      </c>
      <c r="DE25" s="703">
        <v>186177</v>
      </c>
      <c r="DF25" s="703">
        <v>4418</v>
      </c>
      <c r="DG25" s="703">
        <v>244555</v>
      </c>
      <c r="DH25" s="703">
        <v>53962</v>
      </c>
      <c r="DI25" s="703">
        <v>44306</v>
      </c>
      <c r="DJ25" s="15">
        <v>98268</v>
      </c>
      <c r="DK25" s="703">
        <v>40799</v>
      </c>
      <c r="DL25" s="703">
        <v>35127</v>
      </c>
      <c r="DM25" s="703">
        <v>139933</v>
      </c>
      <c r="DN25" s="703">
        <v>6979</v>
      </c>
      <c r="DO25" s="703">
        <v>182039</v>
      </c>
      <c r="DP25" s="703">
        <v>18354</v>
      </c>
      <c r="DQ25" s="703">
        <v>43998</v>
      </c>
      <c r="DR25" s="15">
        <v>62352</v>
      </c>
      <c r="DS25" s="703">
        <v>2858047</v>
      </c>
      <c r="DT25" s="703">
        <v>3619578</v>
      </c>
      <c r="DU25" s="703">
        <v>12038920</v>
      </c>
      <c r="DV25" s="703">
        <v>372867</v>
      </c>
      <c r="DW25" s="703">
        <v>16031365</v>
      </c>
      <c r="DX25" s="703">
        <v>695365</v>
      </c>
      <c r="DY25" s="703">
        <v>2338295</v>
      </c>
      <c r="DZ25" s="15">
        <v>3033660</v>
      </c>
    </row>
    <row r="26" spans="2:130" x14ac:dyDescent="0.3">
      <c r="B26" s="77" t="s">
        <v>355</v>
      </c>
      <c r="C26" s="65">
        <v>1132162</v>
      </c>
      <c r="D26" s="703">
        <v>1571084</v>
      </c>
      <c r="E26" s="703">
        <v>5461639</v>
      </c>
      <c r="F26" s="703">
        <v>62167</v>
      </c>
      <c r="G26" s="703">
        <v>7094890</v>
      </c>
      <c r="H26" s="703">
        <v>196637</v>
      </c>
      <c r="I26" s="703">
        <v>557669</v>
      </c>
      <c r="J26" s="15">
        <v>754306</v>
      </c>
      <c r="K26" s="703">
        <v>479164</v>
      </c>
      <c r="L26" s="703">
        <v>438807</v>
      </c>
      <c r="M26" s="703">
        <v>2079442</v>
      </c>
      <c r="N26" s="703">
        <v>101350</v>
      </c>
      <c r="O26" s="703">
        <v>2619599</v>
      </c>
      <c r="P26" s="703">
        <v>91459</v>
      </c>
      <c r="Q26" s="703">
        <v>315968</v>
      </c>
      <c r="R26" s="15">
        <v>407427</v>
      </c>
      <c r="S26" s="703">
        <v>219195</v>
      </c>
      <c r="T26" s="703">
        <v>255386</v>
      </c>
      <c r="U26" s="703">
        <v>664049</v>
      </c>
      <c r="V26" s="703">
        <v>36729</v>
      </c>
      <c r="W26" s="703">
        <v>956164</v>
      </c>
      <c r="X26" s="703">
        <v>57669</v>
      </c>
      <c r="Y26" s="703">
        <v>393063</v>
      </c>
      <c r="Z26" s="15">
        <v>450732</v>
      </c>
      <c r="AA26" s="703">
        <v>139009</v>
      </c>
      <c r="AB26" s="703">
        <v>127920</v>
      </c>
      <c r="AC26" s="703">
        <v>520182</v>
      </c>
      <c r="AD26" s="703">
        <v>42337</v>
      </c>
      <c r="AE26" s="703">
        <v>690439</v>
      </c>
      <c r="AF26" s="703">
        <v>81679</v>
      </c>
      <c r="AG26" s="703">
        <v>386671</v>
      </c>
      <c r="AH26" s="15">
        <v>468350</v>
      </c>
      <c r="AI26" s="703">
        <v>130821</v>
      </c>
      <c r="AJ26" s="703">
        <v>286993</v>
      </c>
      <c r="AK26" s="703">
        <v>1239816</v>
      </c>
      <c r="AL26" s="703">
        <v>10316</v>
      </c>
      <c r="AM26" s="703">
        <v>1537125</v>
      </c>
      <c r="AN26" s="703">
        <v>31320</v>
      </c>
      <c r="AO26" s="703">
        <v>87023</v>
      </c>
      <c r="AP26" s="15">
        <v>118343</v>
      </c>
      <c r="AQ26" s="703">
        <v>135284</v>
      </c>
      <c r="AR26" s="703">
        <v>37914</v>
      </c>
      <c r="AS26" s="703">
        <v>352897</v>
      </c>
      <c r="AT26" s="703">
        <v>16160</v>
      </c>
      <c r="AU26" s="703">
        <v>406971</v>
      </c>
      <c r="AV26" s="703">
        <v>24454</v>
      </c>
      <c r="AW26" s="703">
        <v>155026</v>
      </c>
      <c r="AX26" s="15">
        <v>179480</v>
      </c>
      <c r="AY26" s="703">
        <v>37215</v>
      </c>
      <c r="AZ26" s="703">
        <v>32056</v>
      </c>
      <c r="BA26" s="703">
        <v>186783</v>
      </c>
      <c r="BB26" s="703">
        <v>6031</v>
      </c>
      <c r="BC26" s="703">
        <v>224870</v>
      </c>
      <c r="BD26" s="703">
        <v>12679</v>
      </c>
      <c r="BE26" s="703">
        <v>80103</v>
      </c>
      <c r="BF26" s="15">
        <v>92782</v>
      </c>
      <c r="BG26" s="703">
        <v>134386</v>
      </c>
      <c r="BH26" s="703">
        <v>125121</v>
      </c>
      <c r="BI26" s="703">
        <v>328622</v>
      </c>
      <c r="BJ26" s="703">
        <v>16407</v>
      </c>
      <c r="BK26" s="703">
        <v>470150</v>
      </c>
      <c r="BL26" s="703">
        <v>39451</v>
      </c>
      <c r="BM26" s="703">
        <v>69033</v>
      </c>
      <c r="BN26" s="15">
        <v>108484</v>
      </c>
      <c r="BO26" s="703">
        <v>56956</v>
      </c>
      <c r="BP26" s="703">
        <v>45027</v>
      </c>
      <c r="BQ26" s="703">
        <v>262866</v>
      </c>
      <c r="BR26" s="703">
        <v>7045</v>
      </c>
      <c r="BS26" s="703">
        <v>314938</v>
      </c>
      <c r="BT26" s="703">
        <v>13770</v>
      </c>
      <c r="BU26" s="703">
        <v>36747</v>
      </c>
      <c r="BV26" s="703">
        <v>50517</v>
      </c>
      <c r="BW26" s="319">
        <v>93230</v>
      </c>
      <c r="BX26" s="703">
        <v>121709</v>
      </c>
      <c r="BY26" s="703">
        <v>436979</v>
      </c>
      <c r="BZ26" s="703">
        <v>11694</v>
      </c>
      <c r="CA26" s="703">
        <v>570382</v>
      </c>
      <c r="CB26" s="703">
        <v>50512</v>
      </c>
      <c r="CC26" s="703">
        <v>99261</v>
      </c>
      <c r="CD26" s="15">
        <v>149773</v>
      </c>
      <c r="CE26" s="703">
        <v>35372</v>
      </c>
      <c r="CF26" s="703">
        <v>49585</v>
      </c>
      <c r="CG26" s="703">
        <v>250265</v>
      </c>
      <c r="CH26" s="703">
        <v>3546</v>
      </c>
      <c r="CI26" s="703">
        <v>303396</v>
      </c>
      <c r="CJ26" s="703">
        <v>13912</v>
      </c>
      <c r="CK26" s="703">
        <v>40066</v>
      </c>
      <c r="CL26" s="15">
        <v>53978</v>
      </c>
      <c r="CM26" s="703">
        <v>106776</v>
      </c>
      <c r="CN26" s="703">
        <v>98915</v>
      </c>
      <c r="CO26" s="703">
        <v>283952</v>
      </c>
      <c r="CP26" s="703">
        <v>15233</v>
      </c>
      <c r="CQ26" s="703">
        <v>398100</v>
      </c>
      <c r="CR26" s="703">
        <v>27293</v>
      </c>
      <c r="CS26" s="703">
        <v>54604</v>
      </c>
      <c r="CT26" s="15">
        <v>81897</v>
      </c>
      <c r="CU26" s="703">
        <v>74086</v>
      </c>
      <c r="CV26" s="703">
        <v>17112</v>
      </c>
      <c r="CW26" s="703">
        <v>339848</v>
      </c>
      <c r="CX26" s="703">
        <v>2627</v>
      </c>
      <c r="CY26" s="703">
        <v>359587</v>
      </c>
      <c r="CZ26" s="703">
        <v>41405</v>
      </c>
      <c r="DA26" s="703">
        <v>26604</v>
      </c>
      <c r="DB26" s="15">
        <v>68009</v>
      </c>
      <c r="DC26" s="703">
        <v>38484</v>
      </c>
      <c r="DD26" s="703">
        <v>89657</v>
      </c>
      <c r="DE26" s="703">
        <v>210612</v>
      </c>
      <c r="DF26" s="703">
        <v>18295</v>
      </c>
      <c r="DG26" s="703">
        <v>318564</v>
      </c>
      <c r="DH26" s="703">
        <v>10863</v>
      </c>
      <c r="DI26" s="703">
        <v>65969</v>
      </c>
      <c r="DJ26" s="15">
        <v>76832</v>
      </c>
      <c r="DK26" s="703">
        <v>37999</v>
      </c>
      <c r="DL26" s="703">
        <v>22901</v>
      </c>
      <c r="DM26" s="703">
        <v>137764</v>
      </c>
      <c r="DN26" s="703">
        <v>6122</v>
      </c>
      <c r="DO26" s="703">
        <v>166787</v>
      </c>
      <c r="DP26" s="703">
        <v>10600</v>
      </c>
      <c r="DQ26" s="703">
        <v>51754</v>
      </c>
      <c r="DR26" s="15">
        <v>62354</v>
      </c>
      <c r="DS26" s="703">
        <v>2850139</v>
      </c>
      <c r="DT26" s="703">
        <v>3320187</v>
      </c>
      <c r="DU26" s="703">
        <v>12755716</v>
      </c>
      <c r="DV26" s="703">
        <v>356059</v>
      </c>
      <c r="DW26" s="703">
        <v>16431962</v>
      </c>
      <c r="DX26" s="703">
        <v>703703</v>
      </c>
      <c r="DY26" s="703">
        <v>2419561</v>
      </c>
      <c r="DZ26" s="15">
        <v>3123264</v>
      </c>
    </row>
    <row r="27" spans="2:130" x14ac:dyDescent="0.3">
      <c r="B27" s="81" t="s">
        <v>356</v>
      </c>
      <c r="C27" s="65">
        <v>1597381</v>
      </c>
      <c r="D27" s="703">
        <v>1221237</v>
      </c>
      <c r="E27" s="703">
        <v>5390988</v>
      </c>
      <c r="F27" s="703">
        <v>85817</v>
      </c>
      <c r="G27" s="703">
        <v>6698042</v>
      </c>
      <c r="H27" s="703">
        <v>235727</v>
      </c>
      <c r="I27" s="703">
        <v>587373</v>
      </c>
      <c r="J27" s="15">
        <v>823100</v>
      </c>
      <c r="K27" s="703">
        <v>438062</v>
      </c>
      <c r="L27" s="703">
        <v>1293809</v>
      </c>
      <c r="M27" s="703">
        <v>2048886</v>
      </c>
      <c r="N27" s="703">
        <v>44512</v>
      </c>
      <c r="O27" s="703">
        <v>3387207</v>
      </c>
      <c r="P27" s="703">
        <v>158462</v>
      </c>
      <c r="Q27" s="703">
        <v>343845</v>
      </c>
      <c r="R27" s="15">
        <v>502307</v>
      </c>
      <c r="S27" s="703">
        <v>293735</v>
      </c>
      <c r="T27" s="703">
        <v>243060</v>
      </c>
      <c r="U27" s="703">
        <v>641006</v>
      </c>
      <c r="V27" s="703">
        <v>32135</v>
      </c>
      <c r="W27" s="703">
        <v>916201</v>
      </c>
      <c r="X27" s="703">
        <v>64337</v>
      </c>
      <c r="Y27" s="703">
        <v>383520</v>
      </c>
      <c r="Z27" s="15">
        <v>447857</v>
      </c>
      <c r="AA27" s="703">
        <v>76688</v>
      </c>
      <c r="AB27" s="703">
        <v>274964</v>
      </c>
      <c r="AC27" s="703">
        <v>598628</v>
      </c>
      <c r="AD27" s="703">
        <v>23881</v>
      </c>
      <c r="AE27" s="703">
        <v>897473</v>
      </c>
      <c r="AF27" s="703">
        <v>47098</v>
      </c>
      <c r="AG27" s="703">
        <v>415047</v>
      </c>
      <c r="AH27" s="15">
        <v>462145</v>
      </c>
      <c r="AI27" s="703">
        <v>249110</v>
      </c>
      <c r="AJ27" s="703">
        <v>308213</v>
      </c>
      <c r="AK27" s="703">
        <v>1231594</v>
      </c>
      <c r="AL27" s="703">
        <v>18022</v>
      </c>
      <c r="AM27" s="703">
        <v>1557829</v>
      </c>
      <c r="AN27" s="703">
        <v>68021</v>
      </c>
      <c r="AO27" s="703">
        <v>89780</v>
      </c>
      <c r="AP27" s="15">
        <v>157801</v>
      </c>
      <c r="AQ27" s="703">
        <v>35746</v>
      </c>
      <c r="AR27" s="703">
        <v>191189</v>
      </c>
      <c r="AS27" s="703">
        <v>317078</v>
      </c>
      <c r="AT27" s="703">
        <v>7054</v>
      </c>
      <c r="AU27" s="703">
        <v>515321</v>
      </c>
      <c r="AV27" s="703">
        <v>58270</v>
      </c>
      <c r="AW27" s="703">
        <v>168303</v>
      </c>
      <c r="AX27" s="15">
        <v>226573</v>
      </c>
      <c r="AY27" s="703">
        <v>75036</v>
      </c>
      <c r="AZ27" s="703">
        <v>141962</v>
      </c>
      <c r="BA27" s="703">
        <v>170377</v>
      </c>
      <c r="BB27" s="703">
        <v>3819</v>
      </c>
      <c r="BC27" s="703">
        <v>316158</v>
      </c>
      <c r="BD27" s="703">
        <v>12447</v>
      </c>
      <c r="BE27" s="703">
        <v>56140</v>
      </c>
      <c r="BF27" s="15">
        <v>68587</v>
      </c>
      <c r="BG27" s="703">
        <v>92956</v>
      </c>
      <c r="BH27" s="703">
        <v>63539</v>
      </c>
      <c r="BI27" s="703">
        <v>385191</v>
      </c>
      <c r="BJ27" s="703">
        <v>14618</v>
      </c>
      <c r="BK27" s="703">
        <v>463348</v>
      </c>
      <c r="BL27" s="703">
        <v>17582</v>
      </c>
      <c r="BM27" s="703">
        <v>73000</v>
      </c>
      <c r="BN27" s="15">
        <v>90582</v>
      </c>
      <c r="BO27" s="703">
        <v>51596</v>
      </c>
      <c r="BP27" s="703">
        <v>70871</v>
      </c>
      <c r="BQ27" s="703">
        <v>254944</v>
      </c>
      <c r="BR27" s="703">
        <v>6343</v>
      </c>
      <c r="BS27" s="703">
        <v>332158</v>
      </c>
      <c r="BT27" s="703">
        <v>14785</v>
      </c>
      <c r="BU27" s="703">
        <v>38579</v>
      </c>
      <c r="BV27" s="703">
        <v>53364</v>
      </c>
      <c r="BW27" s="319">
        <v>78665</v>
      </c>
      <c r="BX27" s="703">
        <v>92273</v>
      </c>
      <c r="BY27" s="703">
        <v>429583</v>
      </c>
      <c r="BZ27" s="703">
        <v>9918</v>
      </c>
      <c r="CA27" s="703">
        <v>531774</v>
      </c>
      <c r="CB27" s="703">
        <v>80295</v>
      </c>
      <c r="CC27" s="703">
        <v>123434</v>
      </c>
      <c r="CD27" s="15">
        <v>203729</v>
      </c>
      <c r="CE27" s="703">
        <v>74410</v>
      </c>
      <c r="CF27" s="703">
        <v>50528</v>
      </c>
      <c r="CG27" s="703">
        <v>224089</v>
      </c>
      <c r="CH27" s="703">
        <v>6964</v>
      </c>
      <c r="CI27" s="703">
        <v>281581</v>
      </c>
      <c r="CJ27" s="703">
        <v>7270</v>
      </c>
      <c r="CK27" s="703">
        <v>40465</v>
      </c>
      <c r="CL27" s="15">
        <v>47735</v>
      </c>
      <c r="CM27" s="703">
        <v>93632</v>
      </c>
      <c r="CN27" s="703">
        <v>99171</v>
      </c>
      <c r="CO27" s="703">
        <v>283296</v>
      </c>
      <c r="CP27" s="703">
        <v>4492</v>
      </c>
      <c r="CQ27" s="703">
        <v>386959</v>
      </c>
      <c r="CR27" s="703">
        <v>27594</v>
      </c>
      <c r="CS27" s="703">
        <v>71069</v>
      </c>
      <c r="CT27" s="15">
        <v>98663</v>
      </c>
      <c r="CU27" s="703">
        <v>96212</v>
      </c>
      <c r="CV27" s="703">
        <v>141590</v>
      </c>
      <c r="CW27" s="703">
        <v>242711</v>
      </c>
      <c r="CX27" s="703">
        <v>30097</v>
      </c>
      <c r="CY27" s="703">
        <v>414398</v>
      </c>
      <c r="CZ27" s="703">
        <v>30329</v>
      </c>
      <c r="DA27" s="703">
        <v>28512</v>
      </c>
      <c r="DB27" s="15">
        <v>58841</v>
      </c>
      <c r="DC27" s="703">
        <v>79363</v>
      </c>
      <c r="DD27" s="703">
        <v>72019</v>
      </c>
      <c r="DE27" s="703">
        <v>221975</v>
      </c>
      <c r="DF27" s="703">
        <v>8733</v>
      </c>
      <c r="DG27" s="703">
        <v>302727</v>
      </c>
      <c r="DH27" s="703">
        <v>30474</v>
      </c>
      <c r="DI27" s="703">
        <v>54851</v>
      </c>
      <c r="DJ27" s="15">
        <v>85325</v>
      </c>
      <c r="DK27" s="703">
        <v>47736</v>
      </c>
      <c r="DL27" s="703">
        <v>36893</v>
      </c>
      <c r="DM27" s="703">
        <v>106644</v>
      </c>
      <c r="DN27" s="703">
        <v>4633</v>
      </c>
      <c r="DO27" s="703">
        <v>148170</v>
      </c>
      <c r="DP27" s="703">
        <v>19095</v>
      </c>
      <c r="DQ27" s="703">
        <v>51333</v>
      </c>
      <c r="DR27" s="15">
        <v>70428</v>
      </c>
      <c r="DS27" s="703">
        <v>3380328</v>
      </c>
      <c r="DT27" s="703">
        <v>4301318</v>
      </c>
      <c r="DU27" s="703">
        <v>12546990</v>
      </c>
      <c r="DV27" s="703">
        <v>301038</v>
      </c>
      <c r="DW27" s="703">
        <v>17149346</v>
      </c>
      <c r="DX27" s="703">
        <v>871786</v>
      </c>
      <c r="DY27" s="703">
        <v>2525251</v>
      </c>
      <c r="DZ27" s="15">
        <v>3397037</v>
      </c>
    </row>
    <row r="28" spans="2:130" x14ac:dyDescent="0.3">
      <c r="B28" s="23" t="s">
        <v>357</v>
      </c>
      <c r="C28" s="65">
        <v>1178163</v>
      </c>
      <c r="D28" s="703">
        <v>1446340</v>
      </c>
      <c r="E28" s="703">
        <v>5485622</v>
      </c>
      <c r="F28" s="703">
        <v>101422</v>
      </c>
      <c r="G28" s="703">
        <v>7033384</v>
      </c>
      <c r="H28" s="703">
        <v>158815</v>
      </c>
      <c r="I28" s="703">
        <v>637143</v>
      </c>
      <c r="J28" s="15">
        <v>795958</v>
      </c>
      <c r="K28" s="703">
        <v>548996</v>
      </c>
      <c r="L28" s="703">
        <v>815869</v>
      </c>
      <c r="M28" s="703">
        <v>2760733</v>
      </c>
      <c r="N28" s="703">
        <v>50081</v>
      </c>
      <c r="O28" s="703">
        <v>3626683</v>
      </c>
      <c r="P28" s="703">
        <v>98078</v>
      </c>
      <c r="Q28" s="703">
        <v>433827</v>
      </c>
      <c r="R28" s="15">
        <v>531905</v>
      </c>
      <c r="S28" s="703">
        <v>201336</v>
      </c>
      <c r="T28" s="703">
        <v>387726</v>
      </c>
      <c r="U28" s="703">
        <v>685200</v>
      </c>
      <c r="V28" s="703">
        <v>27740</v>
      </c>
      <c r="W28" s="703">
        <v>1100666</v>
      </c>
      <c r="X28" s="703">
        <v>58298</v>
      </c>
      <c r="Y28" s="703">
        <v>396225</v>
      </c>
      <c r="Z28" s="15">
        <v>454523</v>
      </c>
      <c r="AA28" s="703">
        <v>159260</v>
      </c>
      <c r="AB28" s="703">
        <v>250873</v>
      </c>
      <c r="AC28" s="703">
        <v>735685</v>
      </c>
      <c r="AD28" s="703">
        <v>25155</v>
      </c>
      <c r="AE28" s="703">
        <v>1011713</v>
      </c>
      <c r="AF28" s="703">
        <v>77732</v>
      </c>
      <c r="AG28" s="703">
        <v>409228</v>
      </c>
      <c r="AH28" s="15">
        <v>486960</v>
      </c>
      <c r="AI28" s="703">
        <v>199953</v>
      </c>
      <c r="AJ28" s="703">
        <v>290728</v>
      </c>
      <c r="AK28" s="703">
        <v>1386913</v>
      </c>
      <c r="AL28" s="703">
        <v>20703</v>
      </c>
      <c r="AM28" s="703">
        <v>1698344</v>
      </c>
      <c r="AN28" s="703">
        <v>56715</v>
      </c>
      <c r="AO28" s="703">
        <v>122032</v>
      </c>
      <c r="AP28" s="15">
        <v>178747</v>
      </c>
      <c r="AQ28" s="703">
        <v>65428</v>
      </c>
      <c r="AR28" s="703">
        <v>58167</v>
      </c>
      <c r="AS28" s="703">
        <v>455800</v>
      </c>
      <c r="AT28" s="703">
        <v>42820</v>
      </c>
      <c r="AU28" s="703">
        <v>556787</v>
      </c>
      <c r="AV28" s="703">
        <v>11234</v>
      </c>
      <c r="AW28" s="703">
        <v>166612</v>
      </c>
      <c r="AX28" s="15">
        <v>177846</v>
      </c>
      <c r="AY28" s="703">
        <v>35548</v>
      </c>
      <c r="AZ28" s="703">
        <v>51307</v>
      </c>
      <c r="BA28" s="703">
        <v>278673</v>
      </c>
      <c r="BB28" s="703">
        <v>5633</v>
      </c>
      <c r="BC28" s="703">
        <v>335613</v>
      </c>
      <c r="BD28" s="703">
        <v>9143</v>
      </c>
      <c r="BE28" s="703">
        <v>55548</v>
      </c>
      <c r="BF28" s="15">
        <v>64691</v>
      </c>
      <c r="BG28" s="703">
        <v>30064</v>
      </c>
      <c r="BH28" s="703">
        <v>138678</v>
      </c>
      <c r="BI28" s="703">
        <v>404671</v>
      </c>
      <c r="BJ28" s="703">
        <v>20142</v>
      </c>
      <c r="BK28" s="703">
        <v>563491</v>
      </c>
      <c r="BL28" s="703">
        <v>41053</v>
      </c>
      <c r="BM28" s="703">
        <v>68568</v>
      </c>
      <c r="BN28" s="15">
        <v>109621</v>
      </c>
      <c r="BO28" s="703">
        <v>79984</v>
      </c>
      <c r="BP28" s="703">
        <v>45834</v>
      </c>
      <c r="BQ28" s="703">
        <v>240820</v>
      </c>
      <c r="BR28" s="703">
        <v>9306</v>
      </c>
      <c r="BS28" s="703">
        <v>295960</v>
      </c>
      <c r="BT28" s="703">
        <v>16932</v>
      </c>
      <c r="BU28" s="703">
        <v>38213</v>
      </c>
      <c r="BV28" s="703">
        <v>55145</v>
      </c>
      <c r="BW28" s="319">
        <v>50262</v>
      </c>
      <c r="BX28" s="703">
        <v>64948</v>
      </c>
      <c r="BY28" s="703">
        <v>419466</v>
      </c>
      <c r="BZ28" s="703">
        <v>53042</v>
      </c>
      <c r="CA28" s="703">
        <v>537456</v>
      </c>
      <c r="CB28" s="703">
        <v>73465</v>
      </c>
      <c r="CC28" s="703">
        <v>140938</v>
      </c>
      <c r="CD28" s="15">
        <v>214403</v>
      </c>
      <c r="CE28" s="703">
        <v>58395</v>
      </c>
      <c r="CF28" s="703">
        <v>62728</v>
      </c>
      <c r="CG28" s="703">
        <v>216158</v>
      </c>
      <c r="CH28" s="703">
        <v>5477</v>
      </c>
      <c r="CI28" s="703">
        <v>284363</v>
      </c>
      <c r="CJ28" s="703">
        <v>9290</v>
      </c>
      <c r="CK28" s="703">
        <v>39996</v>
      </c>
      <c r="CL28" s="15">
        <v>49286</v>
      </c>
      <c r="CM28" s="703">
        <v>81648</v>
      </c>
      <c r="CN28" s="703">
        <v>123589</v>
      </c>
      <c r="CO28" s="703">
        <v>291874</v>
      </c>
      <c r="CP28" s="703">
        <v>13363</v>
      </c>
      <c r="CQ28" s="703">
        <v>428826</v>
      </c>
      <c r="CR28" s="703">
        <v>21382</v>
      </c>
      <c r="CS28" s="703">
        <v>77597</v>
      </c>
      <c r="CT28" s="15">
        <v>98979</v>
      </c>
      <c r="CU28" s="703">
        <v>78113</v>
      </c>
      <c r="CV28" s="703">
        <v>82202</v>
      </c>
      <c r="CW28" s="703">
        <v>323699</v>
      </c>
      <c r="CX28" s="703">
        <v>26012</v>
      </c>
      <c r="CY28" s="703">
        <v>431913</v>
      </c>
      <c r="CZ28" s="703">
        <v>15744</v>
      </c>
      <c r="DA28" s="703">
        <v>30091</v>
      </c>
      <c r="DB28" s="15">
        <v>45835</v>
      </c>
      <c r="DC28" s="703">
        <v>39168</v>
      </c>
      <c r="DD28" s="703">
        <v>59389</v>
      </c>
      <c r="DE28" s="703">
        <v>254598</v>
      </c>
      <c r="DF28" s="703">
        <v>20992</v>
      </c>
      <c r="DG28" s="703">
        <v>334979</v>
      </c>
      <c r="DH28" s="703">
        <v>12822</v>
      </c>
      <c r="DI28" s="703">
        <v>60368</v>
      </c>
      <c r="DJ28" s="15">
        <v>73190</v>
      </c>
      <c r="DK28" s="703">
        <v>49677</v>
      </c>
      <c r="DL28" s="703">
        <v>52952</v>
      </c>
      <c r="DM28" s="703">
        <v>100009</v>
      </c>
      <c r="DN28" s="703">
        <v>4729</v>
      </c>
      <c r="DO28" s="703">
        <v>157690</v>
      </c>
      <c r="DP28" s="703">
        <v>11726</v>
      </c>
      <c r="DQ28" s="703">
        <v>51961</v>
      </c>
      <c r="DR28" s="15">
        <v>63687</v>
      </c>
      <c r="DS28" s="703">
        <v>2855995</v>
      </c>
      <c r="DT28" s="703">
        <v>3931330</v>
      </c>
      <c r="DU28" s="703">
        <v>14039921</v>
      </c>
      <c r="DV28" s="703">
        <v>426617</v>
      </c>
      <c r="DW28" s="703">
        <v>18397868</v>
      </c>
      <c r="DX28" s="703">
        <v>672429</v>
      </c>
      <c r="DY28" s="703">
        <v>2728347</v>
      </c>
      <c r="DZ28" s="15">
        <v>3400776</v>
      </c>
    </row>
    <row r="29" spans="2:130" x14ac:dyDescent="0.3">
      <c r="B29" s="27" t="s">
        <v>358</v>
      </c>
      <c r="C29" s="65">
        <v>1148172</v>
      </c>
      <c r="D29" s="703">
        <v>1132604</v>
      </c>
      <c r="E29" s="703">
        <v>5748036</v>
      </c>
      <c r="F29" s="703">
        <v>58849</v>
      </c>
      <c r="G29" s="703">
        <v>6939489</v>
      </c>
      <c r="H29" s="703">
        <v>329640</v>
      </c>
      <c r="I29" s="703">
        <v>610656</v>
      </c>
      <c r="J29" s="15">
        <v>940296</v>
      </c>
      <c r="K29" s="703">
        <v>496759</v>
      </c>
      <c r="L29" s="703">
        <v>578185</v>
      </c>
      <c r="M29" s="703">
        <v>3089643</v>
      </c>
      <c r="N29" s="703">
        <v>78197</v>
      </c>
      <c r="O29" s="703">
        <v>3746025</v>
      </c>
      <c r="P29" s="703">
        <v>71787</v>
      </c>
      <c r="Q29" s="703">
        <v>426555</v>
      </c>
      <c r="R29" s="15">
        <v>498342</v>
      </c>
      <c r="S29" s="703">
        <v>217839</v>
      </c>
      <c r="T29" s="703">
        <v>383699</v>
      </c>
      <c r="U29" s="703">
        <v>848916</v>
      </c>
      <c r="V29" s="703">
        <v>21316</v>
      </c>
      <c r="W29" s="703">
        <v>1253931</v>
      </c>
      <c r="X29" s="703">
        <v>73324</v>
      </c>
      <c r="Y29" s="703">
        <v>394629</v>
      </c>
      <c r="Z29" s="15">
        <v>467953</v>
      </c>
      <c r="AA29" s="703">
        <v>123669</v>
      </c>
      <c r="AB29" s="703">
        <v>241611</v>
      </c>
      <c r="AC29" s="703">
        <v>870729</v>
      </c>
      <c r="AD29" s="703">
        <v>55454</v>
      </c>
      <c r="AE29" s="703">
        <v>1167794</v>
      </c>
      <c r="AF29" s="703">
        <v>85929</v>
      </c>
      <c r="AG29" s="703">
        <v>399334</v>
      </c>
      <c r="AH29" s="15">
        <v>485263</v>
      </c>
      <c r="AI29" s="703">
        <v>196706</v>
      </c>
      <c r="AJ29" s="703">
        <v>159498</v>
      </c>
      <c r="AK29" s="703">
        <v>1495930</v>
      </c>
      <c r="AL29" s="703">
        <v>37917</v>
      </c>
      <c r="AM29" s="703">
        <v>1693345</v>
      </c>
      <c r="AN29" s="703">
        <v>48215</v>
      </c>
      <c r="AO29" s="703">
        <v>117934</v>
      </c>
      <c r="AP29" s="15">
        <v>166149</v>
      </c>
      <c r="AQ29" s="703">
        <v>119309</v>
      </c>
      <c r="AR29" s="703">
        <v>43712</v>
      </c>
      <c r="AS29" s="703">
        <v>406539</v>
      </c>
      <c r="AT29" s="703">
        <v>19763</v>
      </c>
      <c r="AU29" s="703">
        <v>470014</v>
      </c>
      <c r="AV29" s="703">
        <v>33305</v>
      </c>
      <c r="AW29" s="703">
        <v>155917</v>
      </c>
      <c r="AX29" s="15">
        <v>189222</v>
      </c>
      <c r="AY29" s="703">
        <v>21241</v>
      </c>
      <c r="AZ29" s="703">
        <v>24454</v>
      </c>
      <c r="BA29" s="703">
        <v>316410</v>
      </c>
      <c r="BB29" s="703">
        <v>1471</v>
      </c>
      <c r="BC29" s="703">
        <v>342335</v>
      </c>
      <c r="BD29" s="703">
        <v>12021</v>
      </c>
      <c r="BE29" s="703">
        <v>55509</v>
      </c>
      <c r="BF29" s="15">
        <v>67530</v>
      </c>
      <c r="BG29" s="703">
        <v>76101</v>
      </c>
      <c r="BH29" s="703">
        <v>97044</v>
      </c>
      <c r="BI29" s="703">
        <v>475480</v>
      </c>
      <c r="BJ29" s="703">
        <v>19824</v>
      </c>
      <c r="BK29" s="703">
        <v>592348</v>
      </c>
      <c r="BL29" s="703">
        <v>35151</v>
      </c>
      <c r="BM29" s="703">
        <v>77818</v>
      </c>
      <c r="BN29" s="15">
        <v>112969</v>
      </c>
      <c r="BO29" s="703">
        <v>76873</v>
      </c>
      <c r="BP29" s="703">
        <v>119828</v>
      </c>
      <c r="BQ29" s="703">
        <v>216833</v>
      </c>
      <c r="BR29" s="703">
        <v>7212</v>
      </c>
      <c r="BS29" s="703">
        <v>343873</v>
      </c>
      <c r="BT29" s="703">
        <v>10005</v>
      </c>
      <c r="BU29" s="703">
        <v>38710</v>
      </c>
      <c r="BV29" s="703">
        <v>48715</v>
      </c>
      <c r="BW29" s="319">
        <v>47228</v>
      </c>
      <c r="BX29" s="703">
        <v>61790</v>
      </c>
      <c r="BY29" s="703">
        <v>442188</v>
      </c>
      <c r="BZ29" s="703">
        <v>20221</v>
      </c>
      <c r="CA29" s="703">
        <v>524199</v>
      </c>
      <c r="CB29" s="703">
        <v>61754</v>
      </c>
      <c r="CC29" s="703">
        <v>180468</v>
      </c>
      <c r="CD29" s="15">
        <v>242222</v>
      </c>
      <c r="CE29" s="703">
        <v>64107</v>
      </c>
      <c r="CF29" s="703">
        <v>35634</v>
      </c>
      <c r="CG29" s="703">
        <v>208817</v>
      </c>
      <c r="CH29" s="703">
        <v>5213</v>
      </c>
      <c r="CI29" s="703">
        <v>249664</v>
      </c>
      <c r="CJ29" s="703">
        <v>13197</v>
      </c>
      <c r="CK29" s="703">
        <v>42315</v>
      </c>
      <c r="CL29" s="15">
        <v>55512</v>
      </c>
      <c r="CM29" s="703">
        <v>33105</v>
      </c>
      <c r="CN29" s="703">
        <v>108057</v>
      </c>
      <c r="CO29" s="703">
        <v>366648</v>
      </c>
      <c r="CP29" s="703">
        <v>7681</v>
      </c>
      <c r="CQ29" s="703">
        <v>482386</v>
      </c>
      <c r="CR29" s="703">
        <v>34843</v>
      </c>
      <c r="CS29" s="703">
        <v>84700</v>
      </c>
      <c r="CT29" s="15">
        <v>119543</v>
      </c>
      <c r="CU29" s="703">
        <v>95094</v>
      </c>
      <c r="CV29" s="703">
        <v>235790</v>
      </c>
      <c r="CW29" s="703">
        <v>307421</v>
      </c>
      <c r="CX29" s="703">
        <v>7400</v>
      </c>
      <c r="CY29" s="703">
        <v>550611</v>
      </c>
      <c r="CZ29" s="703">
        <v>38157</v>
      </c>
      <c r="DA29" s="703">
        <v>28966</v>
      </c>
      <c r="DB29" s="15">
        <v>67123</v>
      </c>
      <c r="DC29" s="703">
        <v>55490</v>
      </c>
      <c r="DD29" s="703">
        <v>34783</v>
      </c>
      <c r="DE29" s="703">
        <v>269888</v>
      </c>
      <c r="DF29" s="703">
        <v>8766</v>
      </c>
      <c r="DG29" s="703">
        <v>313437</v>
      </c>
      <c r="DH29" s="703">
        <v>16185</v>
      </c>
      <c r="DI29" s="703">
        <v>57840</v>
      </c>
      <c r="DJ29" s="15">
        <v>74025</v>
      </c>
      <c r="DK29" s="703">
        <v>23872</v>
      </c>
      <c r="DL29" s="703">
        <v>55802</v>
      </c>
      <c r="DM29" s="703">
        <v>127293</v>
      </c>
      <c r="DN29" s="703">
        <v>4618</v>
      </c>
      <c r="DO29" s="703">
        <v>187713</v>
      </c>
      <c r="DP29" s="703">
        <v>14858</v>
      </c>
      <c r="DQ29" s="703">
        <v>50855</v>
      </c>
      <c r="DR29" s="15">
        <v>65713</v>
      </c>
      <c r="DS29" s="703">
        <v>2795565</v>
      </c>
      <c r="DT29" s="703">
        <v>3312491</v>
      </c>
      <c r="DU29" s="703">
        <v>15190771</v>
      </c>
      <c r="DV29" s="703">
        <v>353902</v>
      </c>
      <c r="DW29" s="703">
        <v>18857164</v>
      </c>
      <c r="DX29" s="703">
        <v>878371</v>
      </c>
      <c r="DY29" s="703">
        <v>2722206</v>
      </c>
      <c r="DZ29" s="15">
        <v>3600577</v>
      </c>
    </row>
    <row r="30" spans="2:130" x14ac:dyDescent="0.3">
      <c r="B30" s="27" t="s">
        <v>479</v>
      </c>
      <c r="C30" s="65">
        <v>1615423</v>
      </c>
      <c r="D30" s="703">
        <v>1156233</v>
      </c>
      <c r="E30" s="703">
        <v>5766442</v>
      </c>
      <c r="F30" s="703">
        <v>77774</v>
      </c>
      <c r="G30" s="703">
        <v>7000449</v>
      </c>
      <c r="H30" s="703">
        <v>150222</v>
      </c>
      <c r="I30" s="703">
        <v>551550</v>
      </c>
      <c r="J30" s="15">
        <v>701772</v>
      </c>
      <c r="K30" s="703">
        <v>423372</v>
      </c>
      <c r="L30" s="703">
        <v>622073</v>
      </c>
      <c r="M30" s="703">
        <v>3319003</v>
      </c>
      <c r="N30" s="703">
        <v>67122</v>
      </c>
      <c r="O30" s="703">
        <v>4008198</v>
      </c>
      <c r="P30" s="703">
        <v>91202</v>
      </c>
      <c r="Q30" s="703">
        <v>408194</v>
      </c>
      <c r="R30" s="15">
        <v>499396</v>
      </c>
      <c r="S30" s="703">
        <v>228920</v>
      </c>
      <c r="T30" s="703">
        <v>189224</v>
      </c>
      <c r="U30" s="703">
        <v>995583</v>
      </c>
      <c r="V30" s="703">
        <v>30243</v>
      </c>
      <c r="W30" s="703">
        <v>1215050</v>
      </c>
      <c r="X30" s="703">
        <v>75201</v>
      </c>
      <c r="Y30" s="703">
        <v>411980</v>
      </c>
      <c r="Z30" s="15">
        <v>487181</v>
      </c>
      <c r="AA30" s="703">
        <v>147220</v>
      </c>
      <c r="AB30" s="703">
        <v>289219</v>
      </c>
      <c r="AC30" s="703">
        <v>1007586</v>
      </c>
      <c r="AD30" s="703">
        <v>26347</v>
      </c>
      <c r="AE30" s="703">
        <v>1323152</v>
      </c>
      <c r="AF30" s="703">
        <v>54093</v>
      </c>
      <c r="AG30" s="703">
        <v>415666</v>
      </c>
      <c r="AH30" s="15">
        <v>469759</v>
      </c>
      <c r="AI30" s="703">
        <v>112751</v>
      </c>
      <c r="AJ30" s="703">
        <v>125228</v>
      </c>
      <c r="AK30" s="703">
        <v>1564683</v>
      </c>
      <c r="AL30" s="703">
        <v>23191</v>
      </c>
      <c r="AM30" s="703">
        <v>1713102</v>
      </c>
      <c r="AN30" s="703">
        <v>46166</v>
      </c>
      <c r="AO30" s="703">
        <v>119507</v>
      </c>
      <c r="AP30" s="15">
        <v>165673</v>
      </c>
      <c r="AQ30" s="703">
        <v>19684</v>
      </c>
      <c r="AR30" s="703">
        <v>58780</v>
      </c>
      <c r="AS30" s="703">
        <v>447146</v>
      </c>
      <c r="AT30" s="703">
        <v>8768</v>
      </c>
      <c r="AU30" s="703">
        <v>514694</v>
      </c>
      <c r="AV30" s="703">
        <v>13812</v>
      </c>
      <c r="AW30" s="703">
        <v>169826</v>
      </c>
      <c r="AX30" s="15">
        <v>183638</v>
      </c>
      <c r="AY30" s="703">
        <v>70991</v>
      </c>
      <c r="AZ30" s="703">
        <v>58896</v>
      </c>
      <c r="BA30" s="703">
        <v>269117</v>
      </c>
      <c r="BB30" s="703">
        <v>3885</v>
      </c>
      <c r="BC30" s="703">
        <v>331898</v>
      </c>
      <c r="BD30" s="703">
        <v>10774</v>
      </c>
      <c r="BE30" s="703">
        <v>55574</v>
      </c>
      <c r="BF30" s="15">
        <v>66348</v>
      </c>
      <c r="BG30" s="703">
        <v>32195</v>
      </c>
      <c r="BH30" s="703">
        <v>81569</v>
      </c>
      <c r="BI30" s="703">
        <v>548069</v>
      </c>
      <c r="BJ30" s="703">
        <v>9049</v>
      </c>
      <c r="BK30" s="703">
        <v>638687</v>
      </c>
      <c r="BL30" s="703">
        <v>23550</v>
      </c>
      <c r="BM30" s="703">
        <v>80109</v>
      </c>
      <c r="BN30" s="15">
        <v>103659</v>
      </c>
      <c r="BO30" s="703">
        <v>68934</v>
      </c>
      <c r="BP30" s="703">
        <v>126436</v>
      </c>
      <c r="BQ30" s="703">
        <v>251606</v>
      </c>
      <c r="BR30" s="703">
        <v>13417</v>
      </c>
      <c r="BS30" s="703">
        <v>391459</v>
      </c>
      <c r="BT30" s="703">
        <v>26877</v>
      </c>
      <c r="BU30" s="703">
        <v>31977</v>
      </c>
      <c r="BV30" s="703">
        <v>58854</v>
      </c>
      <c r="BW30" s="319">
        <v>27320</v>
      </c>
      <c r="BX30" s="703">
        <v>101260</v>
      </c>
      <c r="BY30" s="703">
        <v>484257</v>
      </c>
      <c r="BZ30" s="703">
        <v>101148</v>
      </c>
      <c r="CA30" s="703">
        <v>686665</v>
      </c>
      <c r="CB30" s="703">
        <v>20284</v>
      </c>
      <c r="CC30" s="703">
        <v>133322</v>
      </c>
      <c r="CD30" s="15">
        <v>153606</v>
      </c>
      <c r="CE30" s="703">
        <v>37017</v>
      </c>
      <c r="CF30" s="703">
        <v>33099</v>
      </c>
      <c r="CG30" s="703">
        <v>207244</v>
      </c>
      <c r="CH30" s="703">
        <v>5776</v>
      </c>
      <c r="CI30" s="703">
        <v>246119</v>
      </c>
      <c r="CJ30" s="703">
        <v>9662</v>
      </c>
      <c r="CK30" s="703">
        <v>45357</v>
      </c>
      <c r="CL30" s="15">
        <v>55019</v>
      </c>
      <c r="CM30" s="703">
        <v>35626</v>
      </c>
      <c r="CN30" s="703">
        <v>94128</v>
      </c>
      <c r="CO30" s="703">
        <v>383666</v>
      </c>
      <c r="CP30" s="703">
        <v>17162</v>
      </c>
      <c r="CQ30" s="703">
        <v>494956</v>
      </c>
      <c r="CR30" s="703">
        <v>65356</v>
      </c>
      <c r="CS30" s="703">
        <v>99963</v>
      </c>
      <c r="CT30" s="15">
        <v>165319</v>
      </c>
      <c r="CU30" s="703">
        <v>39991</v>
      </c>
      <c r="CV30" s="703">
        <v>102218</v>
      </c>
      <c r="CW30" s="703">
        <v>491798</v>
      </c>
      <c r="CX30" s="703">
        <v>6116</v>
      </c>
      <c r="CY30" s="703">
        <v>600132</v>
      </c>
      <c r="CZ30" s="703">
        <v>22073</v>
      </c>
      <c r="DA30" s="703">
        <v>57612</v>
      </c>
      <c r="DB30" s="15">
        <v>79685</v>
      </c>
      <c r="DC30" s="703">
        <v>26246</v>
      </c>
      <c r="DD30" s="703">
        <v>41639</v>
      </c>
      <c r="DE30" s="703">
        <v>272265</v>
      </c>
      <c r="DF30" s="703">
        <v>4902</v>
      </c>
      <c r="DG30" s="703">
        <v>318806</v>
      </c>
      <c r="DH30" s="703">
        <v>21364</v>
      </c>
      <c r="DI30" s="703">
        <v>62685</v>
      </c>
      <c r="DJ30" s="15">
        <v>84049</v>
      </c>
      <c r="DK30" s="703">
        <v>27524</v>
      </c>
      <c r="DL30" s="703">
        <v>44430</v>
      </c>
      <c r="DM30" s="703">
        <v>151721</v>
      </c>
      <c r="DN30" s="703">
        <v>8376</v>
      </c>
      <c r="DO30" s="703">
        <v>204527</v>
      </c>
      <c r="DP30" s="703">
        <v>16280</v>
      </c>
      <c r="DQ30" s="703">
        <v>50922</v>
      </c>
      <c r="DR30" s="15">
        <v>67202</v>
      </c>
      <c r="DS30" s="703">
        <v>2913214</v>
      </c>
      <c r="DT30" s="703">
        <v>3124432</v>
      </c>
      <c r="DU30" s="703">
        <v>16160186</v>
      </c>
      <c r="DV30" s="703">
        <v>403276</v>
      </c>
      <c r="DW30" s="703">
        <v>19687894</v>
      </c>
      <c r="DX30" s="703">
        <v>646916</v>
      </c>
      <c r="DY30" s="703">
        <v>2694244</v>
      </c>
      <c r="DZ30" s="15">
        <v>3341160</v>
      </c>
    </row>
    <row r="31" spans="2:130" x14ac:dyDescent="0.3">
      <c r="B31" s="28" t="s">
        <v>489</v>
      </c>
      <c r="C31" s="65">
        <v>1321184</v>
      </c>
      <c r="D31" s="703">
        <v>1186142</v>
      </c>
      <c r="E31" s="703">
        <v>5665164</v>
      </c>
      <c r="F31" s="703">
        <v>49871</v>
      </c>
      <c r="G31" s="703">
        <v>6901177</v>
      </c>
      <c r="H31" s="703">
        <v>222893</v>
      </c>
      <c r="I31" s="703">
        <v>568139</v>
      </c>
      <c r="J31" s="15">
        <v>791032</v>
      </c>
      <c r="K31" s="703">
        <v>684724</v>
      </c>
      <c r="L31" s="703">
        <v>585878</v>
      </c>
      <c r="M31" s="703">
        <v>3224274</v>
      </c>
      <c r="N31" s="703">
        <v>30479</v>
      </c>
      <c r="O31" s="703">
        <v>3840631</v>
      </c>
      <c r="P31" s="703">
        <v>129728</v>
      </c>
      <c r="Q31" s="703">
        <v>442396</v>
      </c>
      <c r="R31" s="15">
        <v>572124</v>
      </c>
      <c r="S31" s="703">
        <v>239071</v>
      </c>
      <c r="T31" s="703">
        <v>245887</v>
      </c>
      <c r="U31" s="703">
        <v>941147</v>
      </c>
      <c r="V31" s="703">
        <v>39338</v>
      </c>
      <c r="W31" s="703">
        <v>1226372</v>
      </c>
      <c r="X31" s="703">
        <v>91771</v>
      </c>
      <c r="Y31" s="703">
        <v>424092</v>
      </c>
      <c r="Z31" s="15">
        <v>515863</v>
      </c>
      <c r="AA31" s="703">
        <v>160412</v>
      </c>
      <c r="AB31" s="703">
        <v>240241</v>
      </c>
      <c r="AC31" s="703">
        <v>1126613</v>
      </c>
      <c r="AD31" s="703">
        <v>30067</v>
      </c>
      <c r="AE31" s="703">
        <v>1396921</v>
      </c>
      <c r="AF31" s="703">
        <v>78684</v>
      </c>
      <c r="AG31" s="703">
        <v>390642</v>
      </c>
      <c r="AH31" s="15">
        <v>469326</v>
      </c>
      <c r="AI31" s="703">
        <v>229509</v>
      </c>
      <c r="AJ31" s="703">
        <v>203723</v>
      </c>
      <c r="AK31" s="703">
        <v>1463319</v>
      </c>
      <c r="AL31" s="703">
        <v>29521</v>
      </c>
      <c r="AM31" s="703">
        <v>1696563</v>
      </c>
      <c r="AN31" s="703">
        <v>69114</v>
      </c>
      <c r="AO31" s="703">
        <v>122915</v>
      </c>
      <c r="AP31" s="15">
        <v>192029</v>
      </c>
      <c r="AQ31" s="703">
        <v>120104</v>
      </c>
      <c r="AR31" s="703">
        <v>71505</v>
      </c>
      <c r="AS31" s="703">
        <v>393265</v>
      </c>
      <c r="AT31" s="703">
        <v>5580</v>
      </c>
      <c r="AU31" s="703">
        <v>470350</v>
      </c>
      <c r="AV31" s="703">
        <v>12516</v>
      </c>
      <c r="AW31" s="703">
        <v>166867</v>
      </c>
      <c r="AX31" s="15">
        <v>179383</v>
      </c>
      <c r="AY31" s="703">
        <v>46677</v>
      </c>
      <c r="AZ31" s="703">
        <v>56686</v>
      </c>
      <c r="BA31" s="703">
        <v>281654</v>
      </c>
      <c r="BB31" s="703">
        <v>4602</v>
      </c>
      <c r="BC31" s="703">
        <v>342942</v>
      </c>
      <c r="BD31" s="703">
        <v>9278</v>
      </c>
      <c r="BE31" s="703">
        <v>56305</v>
      </c>
      <c r="BF31" s="15">
        <v>65583</v>
      </c>
      <c r="BG31" s="703">
        <v>56963</v>
      </c>
      <c r="BH31" s="703">
        <v>42811</v>
      </c>
      <c r="BI31" s="703">
        <v>567074</v>
      </c>
      <c r="BJ31" s="703">
        <v>12359</v>
      </c>
      <c r="BK31" s="703">
        <v>622244</v>
      </c>
      <c r="BL31" s="703">
        <v>20666</v>
      </c>
      <c r="BM31" s="703">
        <v>80964</v>
      </c>
      <c r="BN31" s="15">
        <v>101630</v>
      </c>
      <c r="BO31" s="703">
        <v>69157</v>
      </c>
      <c r="BP31" s="703">
        <v>134432</v>
      </c>
      <c r="BQ31" s="703">
        <v>292517</v>
      </c>
      <c r="BR31" s="703">
        <v>18375</v>
      </c>
      <c r="BS31" s="703">
        <v>445324</v>
      </c>
      <c r="BT31" s="703">
        <v>35305</v>
      </c>
      <c r="BU31" s="703">
        <v>35834</v>
      </c>
      <c r="BV31" s="703">
        <v>71139</v>
      </c>
      <c r="BW31" s="319">
        <v>46909</v>
      </c>
      <c r="BX31" s="703">
        <v>65733</v>
      </c>
      <c r="BY31" s="703">
        <v>551120</v>
      </c>
      <c r="BZ31" s="703">
        <v>13283</v>
      </c>
      <c r="CA31" s="703">
        <v>630136</v>
      </c>
      <c r="CB31" s="703">
        <v>92393</v>
      </c>
      <c r="CC31" s="703">
        <v>135186</v>
      </c>
      <c r="CD31" s="15">
        <v>227579</v>
      </c>
      <c r="CE31" s="703">
        <v>37630</v>
      </c>
      <c r="CF31" s="703">
        <v>50028</v>
      </c>
      <c r="CG31" s="703">
        <v>198174</v>
      </c>
      <c r="CH31" s="703">
        <v>7112</v>
      </c>
      <c r="CI31" s="703">
        <v>255314</v>
      </c>
      <c r="CJ31" s="703">
        <v>14706</v>
      </c>
      <c r="CK31" s="703">
        <v>45933</v>
      </c>
      <c r="CL31" s="15">
        <v>60639</v>
      </c>
      <c r="CM31" s="703">
        <v>121116</v>
      </c>
      <c r="CN31" s="703">
        <v>292386</v>
      </c>
      <c r="CO31" s="703">
        <v>350169</v>
      </c>
      <c r="CP31" s="703">
        <v>60013</v>
      </c>
      <c r="CQ31" s="703">
        <v>702568</v>
      </c>
      <c r="CR31" s="703">
        <v>35062</v>
      </c>
      <c r="CS31" s="703">
        <v>94163</v>
      </c>
      <c r="CT31" s="15">
        <v>129225</v>
      </c>
      <c r="CU31" s="703">
        <v>41834</v>
      </c>
      <c r="CV31" s="703">
        <v>68818</v>
      </c>
      <c r="CW31" s="703">
        <v>541282</v>
      </c>
      <c r="CX31" s="703">
        <v>7421</v>
      </c>
      <c r="CY31" s="703">
        <v>617521</v>
      </c>
      <c r="CZ31" s="703">
        <v>21402</v>
      </c>
      <c r="DA31" s="703">
        <v>67878</v>
      </c>
      <c r="DB31" s="15">
        <v>89280</v>
      </c>
      <c r="DC31" s="703">
        <v>50273</v>
      </c>
      <c r="DD31" s="703">
        <v>65948</v>
      </c>
      <c r="DE31" s="703">
        <v>255168</v>
      </c>
      <c r="DF31" s="703">
        <v>21289</v>
      </c>
      <c r="DG31" s="703">
        <v>342405</v>
      </c>
      <c r="DH31" s="703">
        <v>23594</v>
      </c>
      <c r="DI31" s="703">
        <v>52531</v>
      </c>
      <c r="DJ31" s="15">
        <v>76125</v>
      </c>
      <c r="DK31" s="703">
        <v>39919</v>
      </c>
      <c r="DL31" s="703">
        <v>44959</v>
      </c>
      <c r="DM31" s="703">
        <v>150077</v>
      </c>
      <c r="DN31" s="703">
        <v>3950</v>
      </c>
      <c r="DO31" s="703">
        <v>198986</v>
      </c>
      <c r="DP31" s="703">
        <v>25603</v>
      </c>
      <c r="DQ31" s="703">
        <v>54703</v>
      </c>
      <c r="DR31" s="15">
        <v>80306</v>
      </c>
      <c r="DS31" s="703">
        <v>3265482</v>
      </c>
      <c r="DT31" s="703">
        <v>3355177</v>
      </c>
      <c r="DU31" s="703">
        <v>16001017</v>
      </c>
      <c r="DV31" s="703">
        <v>333260</v>
      </c>
      <c r="DW31" s="703">
        <v>19689454</v>
      </c>
      <c r="DX31" s="703">
        <v>882715</v>
      </c>
      <c r="DY31" s="703">
        <v>2738548</v>
      </c>
      <c r="DZ31" s="15">
        <v>3621263</v>
      </c>
    </row>
    <row r="32" spans="2:130" x14ac:dyDescent="0.3">
      <c r="B32" s="23" t="s">
        <v>506</v>
      </c>
      <c r="C32" s="65">
        <v>1610642</v>
      </c>
      <c r="D32" s="703">
        <v>1077067</v>
      </c>
      <c r="E32" s="703">
        <v>5369748</v>
      </c>
      <c r="F32" s="703">
        <v>59968</v>
      </c>
      <c r="G32" s="703">
        <v>6506783</v>
      </c>
      <c r="H32" s="703">
        <v>177123</v>
      </c>
      <c r="I32" s="703">
        <v>631192</v>
      </c>
      <c r="J32" s="15">
        <v>808315</v>
      </c>
      <c r="K32" s="703">
        <v>698464</v>
      </c>
      <c r="L32" s="703">
        <v>1110630</v>
      </c>
      <c r="M32" s="703">
        <v>3090995</v>
      </c>
      <c r="N32" s="703">
        <v>122105</v>
      </c>
      <c r="O32" s="703">
        <v>4323730</v>
      </c>
      <c r="P32" s="703">
        <v>95692</v>
      </c>
      <c r="Q32" s="703">
        <v>409860</v>
      </c>
      <c r="R32" s="15">
        <v>505552</v>
      </c>
      <c r="S32" s="703">
        <v>249926</v>
      </c>
      <c r="T32" s="703">
        <v>378376</v>
      </c>
      <c r="U32" s="703">
        <v>942352</v>
      </c>
      <c r="V32" s="703">
        <v>35018</v>
      </c>
      <c r="W32" s="703">
        <v>1355746</v>
      </c>
      <c r="X32" s="703">
        <v>68363</v>
      </c>
      <c r="Y32" s="703">
        <v>454079</v>
      </c>
      <c r="Z32" s="15">
        <v>522442</v>
      </c>
      <c r="AA32" s="703">
        <v>191893</v>
      </c>
      <c r="AB32" s="703">
        <v>249020</v>
      </c>
      <c r="AC32" s="703">
        <v>1191186</v>
      </c>
      <c r="AD32" s="703">
        <v>58366</v>
      </c>
      <c r="AE32" s="703">
        <v>1498572</v>
      </c>
      <c r="AF32" s="703">
        <v>58403</v>
      </c>
      <c r="AG32" s="703">
        <v>389205</v>
      </c>
      <c r="AH32" s="15">
        <v>447608</v>
      </c>
      <c r="AI32" s="703">
        <v>148053</v>
      </c>
      <c r="AJ32" s="703">
        <v>296027</v>
      </c>
      <c r="AK32" s="703">
        <v>1664229</v>
      </c>
      <c r="AL32" s="703">
        <v>63585</v>
      </c>
      <c r="AM32" s="703">
        <v>2023841</v>
      </c>
      <c r="AN32" s="703">
        <v>28530</v>
      </c>
      <c r="AO32" s="703">
        <v>115264</v>
      </c>
      <c r="AP32" s="15">
        <v>143794</v>
      </c>
      <c r="AQ32" s="703">
        <v>152119</v>
      </c>
      <c r="AR32" s="703">
        <v>97663</v>
      </c>
      <c r="AS32" s="703">
        <v>331333</v>
      </c>
      <c r="AT32" s="703">
        <v>2342</v>
      </c>
      <c r="AU32" s="703">
        <v>431338</v>
      </c>
      <c r="AV32" s="703">
        <v>7913</v>
      </c>
      <c r="AW32" s="703">
        <v>156026</v>
      </c>
      <c r="AX32" s="15">
        <v>163939</v>
      </c>
      <c r="AY32" s="703">
        <v>51669</v>
      </c>
      <c r="AZ32" s="703">
        <v>56628</v>
      </c>
      <c r="BA32" s="703">
        <v>275608</v>
      </c>
      <c r="BB32" s="703">
        <v>7849</v>
      </c>
      <c r="BC32" s="703">
        <v>340085</v>
      </c>
      <c r="BD32" s="703">
        <v>19961</v>
      </c>
      <c r="BE32" s="703">
        <v>53438</v>
      </c>
      <c r="BF32" s="15">
        <v>73399</v>
      </c>
      <c r="BG32" s="703">
        <v>50644</v>
      </c>
      <c r="BH32" s="703">
        <v>215660</v>
      </c>
      <c r="BI32" s="703">
        <v>555543</v>
      </c>
      <c r="BJ32" s="703">
        <v>25958</v>
      </c>
      <c r="BK32" s="703">
        <v>797161</v>
      </c>
      <c r="BL32" s="703">
        <v>24886</v>
      </c>
      <c r="BM32" s="703">
        <v>67155</v>
      </c>
      <c r="BN32" s="15">
        <v>92041</v>
      </c>
      <c r="BO32" s="703">
        <v>108689</v>
      </c>
      <c r="BP32" s="703">
        <v>127140</v>
      </c>
      <c r="BQ32" s="703">
        <v>328889</v>
      </c>
      <c r="BR32" s="703">
        <v>17456</v>
      </c>
      <c r="BS32" s="703">
        <v>473485</v>
      </c>
      <c r="BT32" s="703">
        <v>18509</v>
      </c>
      <c r="BU32" s="703">
        <v>44130</v>
      </c>
      <c r="BV32" s="703">
        <v>62639</v>
      </c>
      <c r="BW32" s="319">
        <v>104423</v>
      </c>
      <c r="BX32" s="703">
        <v>140915</v>
      </c>
      <c r="BY32" s="703">
        <v>433680</v>
      </c>
      <c r="BZ32" s="703">
        <v>53923</v>
      </c>
      <c r="CA32" s="703">
        <v>628518</v>
      </c>
      <c r="CB32" s="703">
        <v>100747</v>
      </c>
      <c r="CC32" s="703">
        <v>164762</v>
      </c>
      <c r="CD32" s="15">
        <v>265509</v>
      </c>
      <c r="CE32" s="703">
        <v>62397</v>
      </c>
      <c r="CF32" s="703">
        <v>98320</v>
      </c>
      <c r="CG32" s="703">
        <v>182539</v>
      </c>
      <c r="CH32" s="703">
        <v>4976</v>
      </c>
      <c r="CI32" s="703">
        <v>285835</v>
      </c>
      <c r="CJ32" s="703">
        <v>13293</v>
      </c>
      <c r="CK32" s="703">
        <v>50752</v>
      </c>
      <c r="CL32" s="15">
        <v>64045</v>
      </c>
      <c r="CM32" s="703">
        <v>70704</v>
      </c>
      <c r="CN32" s="703">
        <v>76269</v>
      </c>
      <c r="CO32" s="703">
        <v>543201</v>
      </c>
      <c r="CP32" s="703">
        <v>16204</v>
      </c>
      <c r="CQ32" s="703">
        <v>635674</v>
      </c>
      <c r="CR32" s="703">
        <v>95899</v>
      </c>
      <c r="CS32" s="703">
        <v>105785</v>
      </c>
      <c r="CT32" s="15">
        <v>201684</v>
      </c>
      <c r="CU32" s="703">
        <v>132576</v>
      </c>
      <c r="CV32" s="703">
        <v>90829</v>
      </c>
      <c r="CW32" s="703">
        <v>466488</v>
      </c>
      <c r="CX32" s="703">
        <v>7396</v>
      </c>
      <c r="CY32" s="703">
        <v>564713</v>
      </c>
      <c r="CZ32" s="703">
        <v>45668</v>
      </c>
      <c r="DA32" s="703">
        <v>59175</v>
      </c>
      <c r="DB32" s="15">
        <v>104843</v>
      </c>
      <c r="DC32" s="703">
        <v>51802</v>
      </c>
      <c r="DD32" s="703">
        <v>73895</v>
      </c>
      <c r="DE32" s="703">
        <v>271453</v>
      </c>
      <c r="DF32" s="703">
        <v>10087</v>
      </c>
      <c r="DG32" s="703">
        <v>355435</v>
      </c>
      <c r="DH32" s="703">
        <v>32317</v>
      </c>
      <c r="DI32" s="703">
        <v>56670</v>
      </c>
      <c r="DJ32" s="15">
        <v>88987</v>
      </c>
      <c r="DK32" s="703">
        <v>50794</v>
      </c>
      <c r="DL32" s="703">
        <v>60617</v>
      </c>
      <c r="DM32" s="703">
        <v>123181</v>
      </c>
      <c r="DN32" s="703">
        <v>12215</v>
      </c>
      <c r="DO32" s="703">
        <v>196013</v>
      </c>
      <c r="DP32" s="703">
        <v>33781</v>
      </c>
      <c r="DQ32" s="703">
        <v>61918</v>
      </c>
      <c r="DR32" s="15">
        <v>95699</v>
      </c>
      <c r="DS32" s="703">
        <v>3734795</v>
      </c>
      <c r="DT32" s="703">
        <v>4149056</v>
      </c>
      <c r="DU32" s="703">
        <v>15770425</v>
      </c>
      <c r="DV32" s="703">
        <v>497448</v>
      </c>
      <c r="DW32" s="703">
        <v>20416929</v>
      </c>
      <c r="DX32" s="703">
        <v>821085</v>
      </c>
      <c r="DY32" s="703">
        <v>2819411</v>
      </c>
      <c r="DZ32" s="15">
        <v>3640496</v>
      </c>
    </row>
    <row r="33" spans="1:130" x14ac:dyDescent="0.3">
      <c r="B33" s="27" t="s">
        <v>507</v>
      </c>
      <c r="C33" s="65">
        <v>1606115</v>
      </c>
      <c r="D33" s="703">
        <v>1368861</v>
      </c>
      <c r="E33" s="703">
        <v>5090930</v>
      </c>
      <c r="F33" s="703">
        <v>82726</v>
      </c>
      <c r="G33" s="703">
        <v>6542517</v>
      </c>
      <c r="H33" s="703">
        <v>195679</v>
      </c>
      <c r="I33" s="703">
        <v>630422</v>
      </c>
      <c r="J33" s="15">
        <v>826101</v>
      </c>
      <c r="K33" s="703">
        <v>700909</v>
      </c>
      <c r="L33" s="703">
        <v>748282</v>
      </c>
      <c r="M33" s="703">
        <v>3479294</v>
      </c>
      <c r="N33" s="703">
        <v>58820</v>
      </c>
      <c r="O33" s="703">
        <v>4286396</v>
      </c>
      <c r="P33" s="703">
        <v>163346</v>
      </c>
      <c r="Q33" s="703">
        <v>427398</v>
      </c>
      <c r="R33" s="15">
        <v>590744</v>
      </c>
      <c r="S33" s="703">
        <v>320511</v>
      </c>
      <c r="T33" s="703">
        <v>350552</v>
      </c>
      <c r="U33" s="703">
        <v>960587</v>
      </c>
      <c r="V33" s="703">
        <v>34996</v>
      </c>
      <c r="W33" s="703">
        <v>1346135</v>
      </c>
      <c r="X33" s="703">
        <v>99141</v>
      </c>
      <c r="Y33" s="703">
        <v>463768</v>
      </c>
      <c r="Z33" s="15">
        <v>562909</v>
      </c>
      <c r="AA33" s="703">
        <v>186540</v>
      </c>
      <c r="AB33" s="703">
        <v>372893</v>
      </c>
      <c r="AC33" s="703">
        <v>1273897</v>
      </c>
      <c r="AD33" s="703">
        <v>23189</v>
      </c>
      <c r="AE33" s="703">
        <v>1669979</v>
      </c>
      <c r="AF33" s="703">
        <v>85982</v>
      </c>
      <c r="AG33" s="703">
        <v>390952</v>
      </c>
      <c r="AH33" s="15">
        <v>476934</v>
      </c>
      <c r="AI33" s="703">
        <v>266681</v>
      </c>
      <c r="AJ33" s="703">
        <v>260453</v>
      </c>
      <c r="AK33" s="703">
        <v>1757515</v>
      </c>
      <c r="AL33" s="703">
        <v>27035</v>
      </c>
      <c r="AM33" s="703">
        <v>2045003</v>
      </c>
      <c r="AN33" s="703">
        <v>57787</v>
      </c>
      <c r="AO33" s="703">
        <v>105345</v>
      </c>
      <c r="AP33" s="15">
        <v>163132</v>
      </c>
      <c r="AQ33" s="703">
        <v>109072</v>
      </c>
      <c r="AR33" s="703">
        <v>107567</v>
      </c>
      <c r="AS33" s="703">
        <v>324286</v>
      </c>
      <c r="AT33" s="703">
        <v>6732</v>
      </c>
      <c r="AU33" s="703">
        <v>438585</v>
      </c>
      <c r="AV33" s="703">
        <v>8602</v>
      </c>
      <c r="AW33" s="703">
        <v>146585</v>
      </c>
      <c r="AX33" s="15">
        <v>155187</v>
      </c>
      <c r="AY33" s="703">
        <v>76031</v>
      </c>
      <c r="AZ33" s="703">
        <v>29187</v>
      </c>
      <c r="BA33" s="703">
        <v>253356</v>
      </c>
      <c r="BB33" s="703">
        <v>14060</v>
      </c>
      <c r="BC33" s="703">
        <v>296603</v>
      </c>
      <c r="BD33" s="703">
        <v>13406</v>
      </c>
      <c r="BE33" s="703">
        <v>56631</v>
      </c>
      <c r="BF33" s="15">
        <v>70037</v>
      </c>
      <c r="BG33" s="703">
        <v>177222</v>
      </c>
      <c r="BH33" s="703">
        <v>159679</v>
      </c>
      <c r="BI33" s="703">
        <v>622782</v>
      </c>
      <c r="BJ33" s="703">
        <v>16507</v>
      </c>
      <c r="BK33" s="703">
        <v>798968</v>
      </c>
      <c r="BL33" s="703">
        <v>19785</v>
      </c>
      <c r="BM33" s="703">
        <v>66806</v>
      </c>
      <c r="BN33" s="15">
        <v>86591</v>
      </c>
      <c r="BO33" s="703">
        <v>58440</v>
      </c>
      <c r="BP33" s="703">
        <v>105403</v>
      </c>
      <c r="BQ33" s="703">
        <v>401687</v>
      </c>
      <c r="BR33" s="703">
        <v>7991</v>
      </c>
      <c r="BS33" s="703">
        <v>515081</v>
      </c>
      <c r="BT33" s="703">
        <v>24356</v>
      </c>
      <c r="BU33" s="703">
        <v>42631</v>
      </c>
      <c r="BV33" s="703">
        <v>66987</v>
      </c>
      <c r="BW33" s="319">
        <v>127889</v>
      </c>
      <c r="BX33" s="703">
        <v>86952</v>
      </c>
      <c r="BY33" s="703">
        <v>465902</v>
      </c>
      <c r="BZ33" s="703">
        <v>49760</v>
      </c>
      <c r="CA33" s="703">
        <v>602614</v>
      </c>
      <c r="CB33" s="703">
        <v>48609</v>
      </c>
      <c r="CC33" s="703">
        <v>201867</v>
      </c>
      <c r="CD33" s="15">
        <v>250476</v>
      </c>
      <c r="CE33" s="703">
        <v>50142</v>
      </c>
      <c r="CF33" s="703">
        <v>60611</v>
      </c>
      <c r="CG33" s="703">
        <v>230692</v>
      </c>
      <c r="CH33" s="703">
        <v>3604</v>
      </c>
      <c r="CI33" s="703">
        <v>294907</v>
      </c>
      <c r="CJ33" s="703">
        <v>12560</v>
      </c>
      <c r="CK33" s="703">
        <v>53633</v>
      </c>
      <c r="CL33" s="15">
        <v>66193</v>
      </c>
      <c r="CM33" s="703">
        <v>155229</v>
      </c>
      <c r="CN33" s="703">
        <v>91479</v>
      </c>
      <c r="CO33" s="703">
        <v>507964</v>
      </c>
      <c r="CP33" s="703">
        <v>14780</v>
      </c>
      <c r="CQ33" s="703">
        <v>614223</v>
      </c>
      <c r="CR33" s="703">
        <v>44564</v>
      </c>
      <c r="CS33" s="703">
        <v>114749</v>
      </c>
      <c r="CT33" s="15">
        <v>159313</v>
      </c>
      <c r="CU33" s="703">
        <v>181278</v>
      </c>
      <c r="CV33" s="703">
        <v>111200</v>
      </c>
      <c r="CW33" s="703">
        <v>359994</v>
      </c>
      <c r="CX33" s="703">
        <v>8808</v>
      </c>
      <c r="CY33" s="703">
        <v>480002</v>
      </c>
      <c r="CZ33" s="703">
        <v>34626</v>
      </c>
      <c r="DA33" s="703">
        <v>84550</v>
      </c>
      <c r="DB33" s="15">
        <v>119176</v>
      </c>
      <c r="DC33" s="703">
        <v>63867</v>
      </c>
      <c r="DD33" s="703">
        <v>96437</v>
      </c>
      <c r="DE33" s="703">
        <v>275534</v>
      </c>
      <c r="DF33" s="703">
        <v>14325</v>
      </c>
      <c r="DG33" s="703">
        <v>386296</v>
      </c>
      <c r="DH33" s="703">
        <v>22399</v>
      </c>
      <c r="DI33" s="703">
        <v>68850</v>
      </c>
      <c r="DJ33" s="15">
        <v>91249</v>
      </c>
      <c r="DK33" s="703">
        <v>72499</v>
      </c>
      <c r="DL33" s="703">
        <v>78700</v>
      </c>
      <c r="DM33" s="703">
        <v>121937</v>
      </c>
      <c r="DN33" s="703">
        <v>10034</v>
      </c>
      <c r="DO33" s="703">
        <v>210671</v>
      </c>
      <c r="DP33" s="703">
        <v>21476</v>
      </c>
      <c r="DQ33" s="703">
        <v>68644</v>
      </c>
      <c r="DR33" s="15">
        <v>90120</v>
      </c>
      <c r="DS33" s="703">
        <v>4152425</v>
      </c>
      <c r="DT33" s="703">
        <v>4028256</v>
      </c>
      <c r="DU33" s="703">
        <v>16126357</v>
      </c>
      <c r="DV33" s="703">
        <v>373367</v>
      </c>
      <c r="DW33" s="703">
        <v>20527980</v>
      </c>
      <c r="DX33" s="703">
        <v>852318</v>
      </c>
      <c r="DY33" s="703">
        <v>2922831</v>
      </c>
      <c r="DZ33" s="15">
        <v>3775149</v>
      </c>
    </row>
    <row r="34" spans="1:130" x14ac:dyDescent="0.3">
      <c r="B34" s="27" t="s">
        <v>509</v>
      </c>
      <c r="C34" s="65">
        <v>1297027</v>
      </c>
      <c r="D34" s="703">
        <v>1646033</v>
      </c>
      <c r="E34" s="703">
        <v>5375000</v>
      </c>
      <c r="F34" s="703">
        <v>60910</v>
      </c>
      <c r="G34" s="703">
        <v>7081943</v>
      </c>
      <c r="H34" s="703">
        <v>95607</v>
      </c>
      <c r="I34" s="703">
        <v>678648</v>
      </c>
      <c r="J34" s="15">
        <v>774255</v>
      </c>
      <c r="K34" s="703">
        <v>654057</v>
      </c>
      <c r="L34" s="703">
        <v>807075</v>
      </c>
      <c r="M34" s="703">
        <v>3624826</v>
      </c>
      <c r="N34" s="703">
        <v>125204</v>
      </c>
      <c r="O34" s="703">
        <v>4557105</v>
      </c>
      <c r="P34" s="703">
        <v>97488</v>
      </c>
      <c r="Q34" s="703">
        <v>439536</v>
      </c>
      <c r="R34" s="15">
        <v>537024</v>
      </c>
      <c r="S34" s="703">
        <v>293703</v>
      </c>
      <c r="T34" s="703">
        <v>346017</v>
      </c>
      <c r="U34" s="703">
        <v>1020974</v>
      </c>
      <c r="V34" s="703">
        <v>53411</v>
      </c>
      <c r="W34" s="703">
        <v>1420402</v>
      </c>
      <c r="X34" s="703">
        <v>65387</v>
      </c>
      <c r="Y34" s="703">
        <v>469550</v>
      </c>
      <c r="Z34" s="15">
        <v>534937</v>
      </c>
      <c r="AA34" s="703">
        <v>258506</v>
      </c>
      <c r="AB34" s="703">
        <v>244763</v>
      </c>
      <c r="AC34" s="703">
        <v>1372681</v>
      </c>
      <c r="AD34" s="703">
        <v>46612</v>
      </c>
      <c r="AE34" s="703">
        <v>1664056</v>
      </c>
      <c r="AF34" s="703">
        <v>103883</v>
      </c>
      <c r="AG34" s="703">
        <v>394354</v>
      </c>
      <c r="AH34" s="15">
        <v>498237</v>
      </c>
      <c r="AI34" s="703">
        <v>238221</v>
      </c>
      <c r="AJ34" s="703">
        <v>412063</v>
      </c>
      <c r="AK34" s="703">
        <v>1806621</v>
      </c>
      <c r="AL34" s="703">
        <v>31241</v>
      </c>
      <c r="AM34" s="703">
        <v>2249925</v>
      </c>
      <c r="AN34" s="703">
        <v>59163</v>
      </c>
      <c r="AO34" s="703">
        <v>106891</v>
      </c>
      <c r="AP34" s="15">
        <v>166054</v>
      </c>
      <c r="AQ34" s="703">
        <v>79998</v>
      </c>
      <c r="AR34" s="703">
        <v>124471</v>
      </c>
      <c r="AS34" s="703">
        <v>356929</v>
      </c>
      <c r="AT34" s="703">
        <v>7313</v>
      </c>
      <c r="AU34" s="703">
        <v>488713</v>
      </c>
      <c r="AV34" s="703">
        <v>5182</v>
      </c>
      <c r="AW34" s="703">
        <v>144350</v>
      </c>
      <c r="AX34" s="15">
        <v>149532</v>
      </c>
      <c r="AY34" s="703">
        <v>25714</v>
      </c>
      <c r="AZ34" s="703">
        <v>71581</v>
      </c>
      <c r="BA34" s="703">
        <v>259357</v>
      </c>
      <c r="BB34" s="703">
        <v>4577</v>
      </c>
      <c r="BC34" s="703">
        <v>335515</v>
      </c>
      <c r="BD34" s="703">
        <v>14979</v>
      </c>
      <c r="BE34" s="703">
        <v>62109</v>
      </c>
      <c r="BF34" s="15">
        <v>77088</v>
      </c>
      <c r="BG34" s="703">
        <v>97631</v>
      </c>
      <c r="BH34" s="703">
        <v>159332</v>
      </c>
      <c r="BI34" s="703">
        <v>682183</v>
      </c>
      <c r="BJ34" s="703">
        <v>6401</v>
      </c>
      <c r="BK34" s="703">
        <v>847916</v>
      </c>
      <c r="BL34" s="703">
        <v>35120</v>
      </c>
      <c r="BM34" s="703">
        <v>74324</v>
      </c>
      <c r="BN34" s="15">
        <v>109444</v>
      </c>
      <c r="BO34" s="703">
        <v>80271</v>
      </c>
      <c r="BP34" s="703">
        <v>74962</v>
      </c>
      <c r="BQ34" s="703">
        <v>427987</v>
      </c>
      <c r="BR34" s="703">
        <v>10697</v>
      </c>
      <c r="BS34" s="703">
        <v>513646</v>
      </c>
      <c r="BT34" s="703">
        <v>16498</v>
      </c>
      <c r="BU34" s="703">
        <v>46855</v>
      </c>
      <c r="BV34" s="703">
        <v>63353</v>
      </c>
      <c r="BW34" s="319">
        <v>129729</v>
      </c>
      <c r="BX34" s="703">
        <v>119243</v>
      </c>
      <c r="BY34" s="703">
        <v>453445</v>
      </c>
      <c r="BZ34" s="703">
        <v>38010</v>
      </c>
      <c r="CA34" s="703">
        <v>610698</v>
      </c>
      <c r="CB34" s="703">
        <v>38036</v>
      </c>
      <c r="CC34" s="703">
        <v>193870</v>
      </c>
      <c r="CD34" s="15">
        <v>231906</v>
      </c>
      <c r="CE34" s="703">
        <v>63564</v>
      </c>
      <c r="CF34" s="703">
        <v>104679</v>
      </c>
      <c r="CG34" s="703">
        <v>221848</v>
      </c>
      <c r="CH34" s="703">
        <v>4098</v>
      </c>
      <c r="CI34" s="703">
        <v>330625</v>
      </c>
      <c r="CJ34" s="703">
        <v>11801</v>
      </c>
      <c r="CK34" s="703">
        <v>60604</v>
      </c>
      <c r="CL34" s="15">
        <v>72405</v>
      </c>
      <c r="CM34" s="703">
        <v>38885</v>
      </c>
      <c r="CN34" s="703">
        <v>96360</v>
      </c>
      <c r="CO34" s="703">
        <v>545044</v>
      </c>
      <c r="CP34" s="703">
        <v>15260</v>
      </c>
      <c r="CQ34" s="703">
        <v>656664</v>
      </c>
      <c r="CR34" s="703">
        <v>38754</v>
      </c>
      <c r="CS34" s="703">
        <v>135593</v>
      </c>
      <c r="CT34" s="15">
        <v>174347</v>
      </c>
      <c r="CU34" s="703">
        <v>86079</v>
      </c>
      <c r="CV34" s="703">
        <v>73549</v>
      </c>
      <c r="CW34" s="703">
        <v>358588</v>
      </c>
      <c r="CX34" s="703">
        <v>14411</v>
      </c>
      <c r="CY34" s="703">
        <v>446548</v>
      </c>
      <c r="CZ34" s="703">
        <v>42507</v>
      </c>
      <c r="DA34" s="703">
        <v>97593</v>
      </c>
      <c r="DB34" s="15">
        <v>140100</v>
      </c>
      <c r="DC34" s="703">
        <v>75721</v>
      </c>
      <c r="DD34" s="703">
        <v>122971</v>
      </c>
      <c r="DE34" s="703">
        <v>286294</v>
      </c>
      <c r="DF34" s="703">
        <v>17480</v>
      </c>
      <c r="DG34" s="703">
        <v>426745</v>
      </c>
      <c r="DH34" s="703">
        <v>32064</v>
      </c>
      <c r="DI34" s="703">
        <v>65986</v>
      </c>
      <c r="DJ34" s="15">
        <v>98050</v>
      </c>
      <c r="DK34" s="703">
        <v>44604</v>
      </c>
      <c r="DL34" s="703">
        <v>83116</v>
      </c>
      <c r="DM34" s="703">
        <v>154938</v>
      </c>
      <c r="DN34" s="703">
        <v>18742</v>
      </c>
      <c r="DO34" s="703">
        <v>256796</v>
      </c>
      <c r="DP34" s="703">
        <v>20746</v>
      </c>
      <c r="DQ34" s="703">
        <v>61830</v>
      </c>
      <c r="DR34" s="15">
        <v>82576</v>
      </c>
      <c r="DS34" s="703">
        <v>3463710</v>
      </c>
      <c r="DT34" s="703">
        <v>4486215</v>
      </c>
      <c r="DU34" s="703">
        <v>16946715</v>
      </c>
      <c r="DV34" s="703">
        <v>454367</v>
      </c>
      <c r="DW34" s="703">
        <v>21887297</v>
      </c>
      <c r="DX34" s="703">
        <v>677215</v>
      </c>
      <c r="DY34" s="703">
        <v>3032093</v>
      </c>
      <c r="DZ34" s="15">
        <v>3709308</v>
      </c>
    </row>
    <row r="35" spans="1:130" x14ac:dyDescent="0.3">
      <c r="B35" s="28" t="s">
        <v>569</v>
      </c>
      <c r="C35" s="65">
        <v>1534675</v>
      </c>
      <c r="D35" s="703">
        <v>1233109</v>
      </c>
      <c r="E35" s="703">
        <v>5515375</v>
      </c>
      <c r="F35" s="703">
        <v>58640</v>
      </c>
      <c r="G35" s="703">
        <v>6807124</v>
      </c>
      <c r="H35" s="703">
        <v>210158</v>
      </c>
      <c r="I35" s="703">
        <v>660997</v>
      </c>
      <c r="J35" s="15">
        <v>871155</v>
      </c>
      <c r="K35" s="703">
        <v>750955</v>
      </c>
      <c r="L35" s="703">
        <v>778450</v>
      </c>
      <c r="M35" s="703">
        <v>3727841</v>
      </c>
      <c r="N35" s="703">
        <v>70908</v>
      </c>
      <c r="O35" s="703">
        <v>4577199</v>
      </c>
      <c r="P35" s="703">
        <v>142527</v>
      </c>
      <c r="Q35" s="703">
        <v>444128</v>
      </c>
      <c r="R35" s="15">
        <v>586655</v>
      </c>
      <c r="S35" s="703">
        <v>327321</v>
      </c>
      <c r="T35" s="703">
        <v>264750</v>
      </c>
      <c r="U35" s="703">
        <v>1047477</v>
      </c>
      <c r="V35" s="703">
        <v>36540</v>
      </c>
      <c r="W35" s="703">
        <v>1348767</v>
      </c>
      <c r="X35" s="703">
        <v>69078</v>
      </c>
      <c r="Y35" s="703">
        <v>476227</v>
      </c>
      <c r="Z35" s="15">
        <v>545305</v>
      </c>
      <c r="AA35" s="703">
        <v>302855</v>
      </c>
      <c r="AB35" s="703">
        <v>240174</v>
      </c>
      <c r="AC35" s="703">
        <v>1315067</v>
      </c>
      <c r="AD35" s="703">
        <v>68376</v>
      </c>
      <c r="AE35" s="703">
        <v>1623617</v>
      </c>
      <c r="AF35" s="703">
        <v>95995</v>
      </c>
      <c r="AG35" s="703">
        <v>394558</v>
      </c>
      <c r="AH35" s="15">
        <v>490553</v>
      </c>
      <c r="AI35" s="703">
        <v>280616</v>
      </c>
      <c r="AJ35" s="703">
        <v>417963</v>
      </c>
      <c r="AK35" s="703">
        <v>1918623</v>
      </c>
      <c r="AL35" s="703">
        <v>18815</v>
      </c>
      <c r="AM35" s="703">
        <v>2355401</v>
      </c>
      <c r="AN35" s="703">
        <v>83229</v>
      </c>
      <c r="AO35" s="703">
        <v>116757</v>
      </c>
      <c r="AP35" s="15">
        <v>199986</v>
      </c>
      <c r="AQ35" s="703">
        <v>137333</v>
      </c>
      <c r="AR35" s="703">
        <v>71781</v>
      </c>
      <c r="AS35" s="703">
        <v>340343</v>
      </c>
      <c r="AT35" s="703">
        <v>2574</v>
      </c>
      <c r="AU35" s="703">
        <v>414698</v>
      </c>
      <c r="AV35" s="703">
        <v>15270</v>
      </c>
      <c r="AW35" s="703">
        <v>142725</v>
      </c>
      <c r="AX35" s="15">
        <v>157995</v>
      </c>
      <c r="AY35" s="703">
        <v>56303</v>
      </c>
      <c r="AZ35" s="703">
        <v>52142</v>
      </c>
      <c r="BA35" s="703">
        <v>281045</v>
      </c>
      <c r="BB35" s="703">
        <v>7497</v>
      </c>
      <c r="BC35" s="703">
        <v>340684</v>
      </c>
      <c r="BD35" s="703">
        <v>9126</v>
      </c>
      <c r="BE35" s="703">
        <v>58632</v>
      </c>
      <c r="BF35" s="15">
        <v>67758</v>
      </c>
      <c r="BG35" s="65">
        <v>115535</v>
      </c>
      <c r="BH35" s="703">
        <v>299984</v>
      </c>
      <c r="BI35" s="703">
        <v>656738</v>
      </c>
      <c r="BJ35" s="703">
        <v>10256</v>
      </c>
      <c r="BK35" s="703">
        <v>966978</v>
      </c>
      <c r="BL35" s="703">
        <v>84220</v>
      </c>
      <c r="BM35" s="703">
        <v>89723</v>
      </c>
      <c r="BN35" s="15">
        <v>173943</v>
      </c>
      <c r="BO35" s="703">
        <v>156100</v>
      </c>
      <c r="BP35" s="703">
        <v>156283</v>
      </c>
      <c r="BQ35" s="703">
        <v>341754</v>
      </c>
      <c r="BR35" s="703">
        <v>5506</v>
      </c>
      <c r="BS35" s="703">
        <v>503543</v>
      </c>
      <c r="BT35" s="703">
        <v>30444</v>
      </c>
      <c r="BU35" s="703">
        <v>42876</v>
      </c>
      <c r="BV35" s="703">
        <v>73320</v>
      </c>
      <c r="BW35" s="319">
        <v>140446</v>
      </c>
      <c r="BX35" s="703">
        <v>139435</v>
      </c>
      <c r="BY35" s="703">
        <v>409167</v>
      </c>
      <c r="BZ35" s="703">
        <v>27790</v>
      </c>
      <c r="CA35" s="703">
        <v>576392</v>
      </c>
      <c r="CB35" s="703">
        <v>73436</v>
      </c>
      <c r="CC35" s="703">
        <v>192265</v>
      </c>
      <c r="CD35" s="15">
        <v>265701</v>
      </c>
      <c r="CE35" s="703">
        <v>64135</v>
      </c>
      <c r="CF35" s="703">
        <v>68423</v>
      </c>
      <c r="CG35" s="703">
        <v>261690</v>
      </c>
      <c r="CH35" s="703">
        <v>5438</v>
      </c>
      <c r="CI35" s="703">
        <v>335551</v>
      </c>
      <c r="CJ35" s="703">
        <v>6840</v>
      </c>
      <c r="CK35" s="703">
        <v>64747</v>
      </c>
      <c r="CL35" s="15">
        <v>71587</v>
      </c>
      <c r="CM35" s="703">
        <v>44904</v>
      </c>
      <c r="CN35" s="703">
        <v>94415</v>
      </c>
      <c r="CO35" s="703">
        <v>542963</v>
      </c>
      <c r="CP35" s="703">
        <v>12081</v>
      </c>
      <c r="CQ35" s="703">
        <v>649459</v>
      </c>
      <c r="CR35" s="703">
        <v>74719</v>
      </c>
      <c r="CS35" s="703">
        <v>156344</v>
      </c>
      <c r="CT35" s="15">
        <v>231063</v>
      </c>
      <c r="CU35" s="703">
        <v>76382</v>
      </c>
      <c r="CV35" s="703">
        <v>93995</v>
      </c>
      <c r="CW35" s="703">
        <v>370153</v>
      </c>
      <c r="CX35" s="703">
        <v>13193</v>
      </c>
      <c r="CY35" s="703">
        <v>477341</v>
      </c>
      <c r="CZ35" s="703">
        <v>10884</v>
      </c>
      <c r="DA35" s="703">
        <v>120512</v>
      </c>
      <c r="DB35" s="15">
        <v>131396</v>
      </c>
      <c r="DC35" s="703">
        <v>86295</v>
      </c>
      <c r="DD35" s="703">
        <v>59615</v>
      </c>
      <c r="DE35" s="703">
        <v>325027</v>
      </c>
      <c r="DF35" s="703">
        <v>25773</v>
      </c>
      <c r="DG35" s="703">
        <v>410415</v>
      </c>
      <c r="DH35" s="703">
        <v>29121</v>
      </c>
      <c r="DI35" s="703">
        <v>59346</v>
      </c>
      <c r="DJ35" s="15">
        <v>88467</v>
      </c>
      <c r="DK35" s="703">
        <v>100818</v>
      </c>
      <c r="DL35" s="703">
        <v>89615</v>
      </c>
      <c r="DM35" s="703">
        <v>139304</v>
      </c>
      <c r="DN35" s="703">
        <v>7124</v>
      </c>
      <c r="DO35" s="703">
        <v>236043</v>
      </c>
      <c r="DP35" s="703">
        <v>31114</v>
      </c>
      <c r="DQ35" s="703">
        <v>63387</v>
      </c>
      <c r="DR35" s="15">
        <v>94501</v>
      </c>
      <c r="DS35" s="703">
        <v>4174673</v>
      </c>
      <c r="DT35" s="703">
        <v>4060134</v>
      </c>
      <c r="DU35" s="703">
        <v>17192567</v>
      </c>
      <c r="DV35" s="703">
        <v>370511</v>
      </c>
      <c r="DW35" s="703">
        <v>21623212</v>
      </c>
      <c r="DX35" s="703">
        <v>966161</v>
      </c>
      <c r="DY35" s="703">
        <v>3083224</v>
      </c>
      <c r="DZ35" s="15">
        <v>4049385</v>
      </c>
    </row>
    <row r="36" spans="1:130" x14ac:dyDescent="0.3">
      <c r="B36" s="23" t="s">
        <v>575</v>
      </c>
      <c r="C36" s="65">
        <v>747723</v>
      </c>
      <c r="D36" s="703">
        <v>1318865</v>
      </c>
      <c r="E36" s="703">
        <v>6171506</v>
      </c>
      <c r="F36" s="703">
        <v>55651</v>
      </c>
      <c r="G36" s="703">
        <v>7546022</v>
      </c>
      <c r="H36" s="703">
        <v>131325</v>
      </c>
      <c r="I36" s="703">
        <v>716347</v>
      </c>
      <c r="J36" s="15">
        <v>847672</v>
      </c>
      <c r="K36" s="703">
        <v>574741</v>
      </c>
      <c r="L36" s="703">
        <v>712673</v>
      </c>
      <c r="M36" s="703">
        <v>3848428</v>
      </c>
      <c r="N36" s="703">
        <v>55730</v>
      </c>
      <c r="O36" s="703">
        <v>4616831</v>
      </c>
      <c r="P36" s="703">
        <v>200041</v>
      </c>
      <c r="Q36" s="703">
        <v>497405</v>
      </c>
      <c r="R36" s="15">
        <v>697446</v>
      </c>
      <c r="S36" s="703">
        <v>242680</v>
      </c>
      <c r="T36" s="703">
        <v>210909</v>
      </c>
      <c r="U36" s="703">
        <v>1038061</v>
      </c>
      <c r="V36" s="703">
        <v>36537</v>
      </c>
      <c r="W36" s="703">
        <v>1285507</v>
      </c>
      <c r="X36" s="703">
        <v>99455</v>
      </c>
      <c r="Y36" s="703">
        <v>483930</v>
      </c>
      <c r="Z36" s="15">
        <v>583385</v>
      </c>
      <c r="AA36" s="703">
        <v>279932</v>
      </c>
      <c r="AB36" s="703">
        <v>521642</v>
      </c>
      <c r="AC36" s="703">
        <v>1328234</v>
      </c>
      <c r="AD36" s="703">
        <v>56812</v>
      </c>
      <c r="AE36" s="703">
        <v>1906688</v>
      </c>
      <c r="AF36" s="703">
        <v>95433</v>
      </c>
      <c r="AG36" s="703">
        <v>377796</v>
      </c>
      <c r="AH36" s="15">
        <v>473229</v>
      </c>
      <c r="AI36" s="703">
        <v>279172</v>
      </c>
      <c r="AJ36" s="703">
        <v>310306</v>
      </c>
      <c r="AK36" s="703">
        <v>2120791</v>
      </c>
      <c r="AL36" s="703">
        <v>23086</v>
      </c>
      <c r="AM36" s="703">
        <v>2454183</v>
      </c>
      <c r="AN36" s="703">
        <v>56582</v>
      </c>
      <c r="AO36" s="703">
        <v>143253</v>
      </c>
      <c r="AP36" s="15">
        <v>199835</v>
      </c>
      <c r="AQ36" s="703">
        <v>123111</v>
      </c>
      <c r="AR36" s="703">
        <v>56472</v>
      </c>
      <c r="AS36" s="703">
        <v>286918</v>
      </c>
      <c r="AT36" s="703">
        <v>5246</v>
      </c>
      <c r="AU36" s="703">
        <v>348636</v>
      </c>
      <c r="AV36" s="703">
        <v>8032</v>
      </c>
      <c r="AW36" s="703">
        <v>149386</v>
      </c>
      <c r="AX36" s="15">
        <v>157418</v>
      </c>
      <c r="AY36" s="703">
        <v>79570</v>
      </c>
      <c r="AZ36" s="703">
        <v>41401</v>
      </c>
      <c r="BA36" s="703">
        <v>255028</v>
      </c>
      <c r="BB36" s="703">
        <v>5190</v>
      </c>
      <c r="BC36" s="703">
        <v>301619</v>
      </c>
      <c r="BD36" s="703">
        <v>9096</v>
      </c>
      <c r="BE36" s="703">
        <v>58488</v>
      </c>
      <c r="BF36" s="15">
        <v>67584</v>
      </c>
      <c r="BG36" s="65">
        <v>64496</v>
      </c>
      <c r="BH36" s="703">
        <v>109682</v>
      </c>
      <c r="BI36" s="703">
        <v>886380</v>
      </c>
      <c r="BJ36" s="703">
        <v>78163</v>
      </c>
      <c r="BK36" s="703">
        <v>1074225</v>
      </c>
      <c r="BL36" s="703">
        <v>55487</v>
      </c>
      <c r="BM36" s="703">
        <v>88429</v>
      </c>
      <c r="BN36" s="15">
        <v>143916</v>
      </c>
      <c r="BO36" s="703">
        <v>77737</v>
      </c>
      <c r="BP36" s="703">
        <v>77032</v>
      </c>
      <c r="BQ36" s="703">
        <v>428591</v>
      </c>
      <c r="BR36" s="703">
        <v>10025</v>
      </c>
      <c r="BS36" s="703">
        <v>515648</v>
      </c>
      <c r="BT36" s="703">
        <v>8835</v>
      </c>
      <c r="BU36" s="703">
        <v>51259</v>
      </c>
      <c r="BV36" s="703">
        <v>60094</v>
      </c>
      <c r="BW36" s="319">
        <v>182322</v>
      </c>
      <c r="BX36" s="703">
        <v>134317</v>
      </c>
      <c r="BY36" s="703">
        <v>355234</v>
      </c>
      <c r="BZ36" s="703">
        <v>19812</v>
      </c>
      <c r="CA36" s="703">
        <v>509363</v>
      </c>
      <c r="CB36" s="703">
        <v>55629</v>
      </c>
      <c r="CC36" s="703">
        <v>228596</v>
      </c>
      <c r="CD36" s="15">
        <v>284225</v>
      </c>
      <c r="CE36" s="703">
        <v>54406</v>
      </c>
      <c r="CF36" s="703">
        <v>70239</v>
      </c>
      <c r="CG36" s="703">
        <v>274669</v>
      </c>
      <c r="CH36" s="703">
        <v>7775</v>
      </c>
      <c r="CI36" s="703">
        <v>352683</v>
      </c>
      <c r="CJ36" s="703">
        <v>8795</v>
      </c>
      <c r="CK36" s="703">
        <v>60759</v>
      </c>
      <c r="CL36" s="15">
        <v>69554</v>
      </c>
      <c r="CM36" s="703">
        <v>80691</v>
      </c>
      <c r="CN36" s="703">
        <v>110016</v>
      </c>
      <c r="CO36" s="703">
        <v>559911</v>
      </c>
      <c r="CP36" s="703">
        <v>55591</v>
      </c>
      <c r="CQ36" s="703">
        <v>725518</v>
      </c>
      <c r="CR36" s="703">
        <v>41732</v>
      </c>
      <c r="CS36" s="703">
        <v>142597</v>
      </c>
      <c r="CT36" s="15">
        <v>184329</v>
      </c>
      <c r="CU36" s="703">
        <v>67024</v>
      </c>
      <c r="CV36" s="703">
        <v>74204</v>
      </c>
      <c r="CW36" s="703">
        <v>400584</v>
      </c>
      <c r="CX36" s="703">
        <v>6062</v>
      </c>
      <c r="CY36" s="703">
        <v>480850</v>
      </c>
      <c r="CZ36" s="703">
        <v>18196</v>
      </c>
      <c r="DA36" s="703">
        <v>116865</v>
      </c>
      <c r="DB36" s="15">
        <v>135061</v>
      </c>
      <c r="DC36" s="703">
        <v>58008</v>
      </c>
      <c r="DD36" s="703">
        <v>68176</v>
      </c>
      <c r="DE36" s="703">
        <v>349422</v>
      </c>
      <c r="DF36" s="703">
        <v>14733</v>
      </c>
      <c r="DG36" s="703">
        <v>432331</v>
      </c>
      <c r="DH36" s="703">
        <v>15507</v>
      </c>
      <c r="DI36" s="703">
        <v>63152</v>
      </c>
      <c r="DJ36" s="15">
        <v>78659</v>
      </c>
      <c r="DK36" s="703">
        <v>70304</v>
      </c>
      <c r="DL36" s="703">
        <v>88600</v>
      </c>
      <c r="DM36" s="703">
        <v>150129</v>
      </c>
      <c r="DN36" s="703">
        <v>17179</v>
      </c>
      <c r="DO36" s="703">
        <v>255908</v>
      </c>
      <c r="DP36" s="703">
        <v>23989</v>
      </c>
      <c r="DQ36" s="703">
        <v>67098</v>
      </c>
      <c r="DR36" s="15">
        <v>91087</v>
      </c>
      <c r="DS36" s="703">
        <v>2981917</v>
      </c>
      <c r="DT36" s="703">
        <v>3904534</v>
      </c>
      <c r="DU36" s="703">
        <v>18453886</v>
      </c>
      <c r="DV36" s="703">
        <v>447592</v>
      </c>
      <c r="DW36" s="703">
        <v>22806012</v>
      </c>
      <c r="DX36" s="703">
        <v>828134</v>
      </c>
      <c r="DY36" s="703">
        <v>3245360</v>
      </c>
      <c r="DZ36" s="15">
        <v>4073494</v>
      </c>
    </row>
    <row r="37" spans="1:130" x14ac:dyDescent="0.3">
      <c r="B37" s="27" t="s">
        <v>578</v>
      </c>
      <c r="C37" s="65">
        <v>932744</v>
      </c>
      <c r="D37" s="703">
        <v>1775277</v>
      </c>
      <c r="E37" s="703">
        <v>6772404</v>
      </c>
      <c r="F37" s="703">
        <v>40472</v>
      </c>
      <c r="G37" s="703">
        <v>8588153</v>
      </c>
      <c r="H37" s="703">
        <v>162793</v>
      </c>
      <c r="I37" s="703">
        <v>767268</v>
      </c>
      <c r="J37" s="15">
        <v>930061</v>
      </c>
      <c r="K37" s="703">
        <v>781567</v>
      </c>
      <c r="L37" s="703">
        <v>673041</v>
      </c>
      <c r="M37" s="703">
        <v>3770931</v>
      </c>
      <c r="N37" s="703">
        <v>82701</v>
      </c>
      <c r="O37" s="703">
        <v>4526673</v>
      </c>
      <c r="P37" s="703">
        <v>162110</v>
      </c>
      <c r="Q37" s="703">
        <v>581034</v>
      </c>
      <c r="R37" s="15">
        <v>743144</v>
      </c>
      <c r="S37" s="703">
        <v>246862</v>
      </c>
      <c r="T37" s="703">
        <v>222788</v>
      </c>
      <c r="U37" s="703">
        <v>952925</v>
      </c>
      <c r="V37" s="703">
        <v>31263</v>
      </c>
      <c r="W37" s="703">
        <v>1206976</v>
      </c>
      <c r="X37" s="703">
        <v>104740</v>
      </c>
      <c r="Y37" s="703">
        <v>524102</v>
      </c>
      <c r="Z37" s="15">
        <v>628842</v>
      </c>
      <c r="AA37" s="703">
        <v>260480</v>
      </c>
      <c r="AB37" s="703">
        <v>288404</v>
      </c>
      <c r="AC37" s="703">
        <v>1747590</v>
      </c>
      <c r="AD37" s="703">
        <v>46600</v>
      </c>
      <c r="AE37" s="703">
        <v>2082594</v>
      </c>
      <c r="AF37" s="703">
        <v>75913</v>
      </c>
      <c r="AG37" s="703">
        <v>381991</v>
      </c>
      <c r="AH37" s="15">
        <v>457904</v>
      </c>
      <c r="AI37" s="703">
        <v>217553</v>
      </c>
      <c r="AJ37" s="703">
        <v>245590</v>
      </c>
      <c r="AK37" s="703">
        <v>2199076</v>
      </c>
      <c r="AL37" s="703">
        <v>28053</v>
      </c>
      <c r="AM37" s="703">
        <v>2472719</v>
      </c>
      <c r="AN37" s="703">
        <v>70400</v>
      </c>
      <c r="AO37" s="703">
        <v>158619</v>
      </c>
      <c r="AP37" s="15">
        <v>229019</v>
      </c>
      <c r="AQ37" s="703">
        <v>96543</v>
      </c>
      <c r="AR37" s="703">
        <v>103632</v>
      </c>
      <c r="AS37" s="703">
        <v>244315</v>
      </c>
      <c r="AT37" s="703">
        <v>8371</v>
      </c>
      <c r="AU37" s="703">
        <v>356318</v>
      </c>
      <c r="AV37" s="703">
        <v>11285</v>
      </c>
      <c r="AW37" s="703">
        <v>145540</v>
      </c>
      <c r="AX37" s="15">
        <v>156825</v>
      </c>
      <c r="AY37" s="703">
        <v>91528</v>
      </c>
      <c r="AZ37" s="703">
        <v>64844</v>
      </c>
      <c r="BA37" s="703">
        <v>204048</v>
      </c>
      <c r="BB37" s="703">
        <v>4076</v>
      </c>
      <c r="BC37" s="703">
        <v>272968</v>
      </c>
      <c r="BD37" s="703">
        <v>9943</v>
      </c>
      <c r="BE37" s="703">
        <v>59698</v>
      </c>
      <c r="BF37" s="15">
        <v>69641</v>
      </c>
      <c r="BG37" s="703">
        <v>93199</v>
      </c>
      <c r="BH37" s="703">
        <v>164265</v>
      </c>
      <c r="BI37" s="703">
        <v>963001</v>
      </c>
      <c r="BJ37" s="703">
        <v>28956</v>
      </c>
      <c r="BK37" s="703">
        <v>1156222</v>
      </c>
      <c r="BL37" s="703">
        <v>44851</v>
      </c>
      <c r="BM37" s="703">
        <v>100071</v>
      </c>
      <c r="BN37" s="15">
        <v>144922</v>
      </c>
      <c r="BO37" s="703">
        <v>89362</v>
      </c>
      <c r="BP37" s="703">
        <v>107854</v>
      </c>
      <c r="BQ37" s="703">
        <v>425322</v>
      </c>
      <c r="BR37" s="703">
        <v>14731</v>
      </c>
      <c r="BS37" s="703">
        <v>547907</v>
      </c>
      <c r="BT37" s="703">
        <v>10842</v>
      </c>
      <c r="BU37" s="703">
        <v>35300</v>
      </c>
      <c r="BV37" s="703">
        <v>46142</v>
      </c>
      <c r="BW37" s="319">
        <v>165389</v>
      </c>
      <c r="BX37" s="703">
        <v>92531</v>
      </c>
      <c r="BY37" s="703">
        <v>327802</v>
      </c>
      <c r="BZ37" s="703">
        <v>25005</v>
      </c>
      <c r="CA37" s="703">
        <v>445338</v>
      </c>
      <c r="CB37" s="703">
        <v>35249</v>
      </c>
      <c r="CC37" s="703">
        <v>242543</v>
      </c>
      <c r="CD37" s="15">
        <v>277792</v>
      </c>
      <c r="CE37" s="703">
        <v>55544</v>
      </c>
      <c r="CF37" s="703">
        <v>113281</v>
      </c>
      <c r="CG37" s="703">
        <v>287447</v>
      </c>
      <c r="CH37" s="703">
        <v>4923</v>
      </c>
      <c r="CI37" s="703">
        <v>405651</v>
      </c>
      <c r="CJ37" s="703">
        <v>14189</v>
      </c>
      <c r="CK37" s="703">
        <v>60424</v>
      </c>
      <c r="CL37" s="15">
        <v>74613</v>
      </c>
      <c r="CM37" s="703">
        <v>75325</v>
      </c>
      <c r="CN37" s="703">
        <v>84714</v>
      </c>
      <c r="CO37" s="703">
        <v>616584</v>
      </c>
      <c r="CP37" s="703">
        <v>9154</v>
      </c>
      <c r="CQ37" s="703">
        <v>710452</v>
      </c>
      <c r="CR37" s="703">
        <v>56114</v>
      </c>
      <c r="CS37" s="703">
        <v>152670</v>
      </c>
      <c r="CT37" s="15">
        <v>208784</v>
      </c>
      <c r="CU37" s="703">
        <v>157516</v>
      </c>
      <c r="CV37" s="703">
        <v>92418</v>
      </c>
      <c r="CW37" s="703">
        <v>311237</v>
      </c>
      <c r="CX37" s="703">
        <v>11297</v>
      </c>
      <c r="CY37" s="703">
        <v>414952</v>
      </c>
      <c r="CZ37" s="703">
        <v>19267</v>
      </c>
      <c r="DA37" s="703">
        <v>116594</v>
      </c>
      <c r="DB37" s="15">
        <v>135861</v>
      </c>
      <c r="DC37" s="703">
        <v>105295</v>
      </c>
      <c r="DD37" s="703">
        <v>86458</v>
      </c>
      <c r="DE37" s="703">
        <v>319831</v>
      </c>
      <c r="DF37" s="703">
        <v>11307</v>
      </c>
      <c r="DG37" s="703">
        <v>417596</v>
      </c>
      <c r="DH37" s="703">
        <v>19979</v>
      </c>
      <c r="DI37" s="703">
        <v>59966</v>
      </c>
      <c r="DJ37" s="15">
        <v>79945</v>
      </c>
      <c r="DK37" s="703">
        <v>74198</v>
      </c>
      <c r="DL37" s="703">
        <v>53933</v>
      </c>
      <c r="DM37" s="703">
        <v>168690</v>
      </c>
      <c r="DN37" s="703">
        <v>11870</v>
      </c>
      <c r="DO37" s="703">
        <v>234493</v>
      </c>
      <c r="DP37" s="703">
        <v>24086</v>
      </c>
      <c r="DQ37" s="703">
        <v>68023</v>
      </c>
      <c r="DR37" s="15">
        <v>92109</v>
      </c>
      <c r="DS37" s="703">
        <v>3443105</v>
      </c>
      <c r="DT37" s="703">
        <v>4169030</v>
      </c>
      <c r="DU37" s="703">
        <v>19311203</v>
      </c>
      <c r="DV37" s="703">
        <v>358779</v>
      </c>
      <c r="DW37" s="703">
        <v>23839012</v>
      </c>
      <c r="DX37" s="703">
        <v>821761</v>
      </c>
      <c r="DY37" s="703">
        <v>3453843</v>
      </c>
      <c r="DZ37" s="15">
        <v>4275604</v>
      </c>
    </row>
    <row r="38" spans="1:130" x14ac:dyDescent="0.3">
      <c r="A38" s="392"/>
      <c r="B38" s="27" t="s">
        <v>721</v>
      </c>
      <c r="C38" s="65">
        <v>1253009</v>
      </c>
      <c r="D38" s="703">
        <v>1268426</v>
      </c>
      <c r="E38" s="703">
        <v>7378387</v>
      </c>
      <c r="F38" s="703">
        <v>96596</v>
      </c>
      <c r="G38" s="703">
        <v>8743409</v>
      </c>
      <c r="H38" s="703">
        <v>267865</v>
      </c>
      <c r="I38" s="703">
        <v>795386</v>
      </c>
      <c r="J38" s="15">
        <v>1063251</v>
      </c>
      <c r="K38" s="703">
        <v>925260</v>
      </c>
      <c r="L38" s="703">
        <v>651108</v>
      </c>
      <c r="M38" s="703">
        <v>3653573</v>
      </c>
      <c r="N38" s="703">
        <v>75385</v>
      </c>
      <c r="O38" s="703">
        <v>4380066</v>
      </c>
      <c r="P38" s="703">
        <v>152755</v>
      </c>
      <c r="Q38" s="703">
        <v>623166</v>
      </c>
      <c r="R38" s="15">
        <v>775921</v>
      </c>
      <c r="S38" s="703">
        <v>313239</v>
      </c>
      <c r="T38" s="703">
        <v>209086</v>
      </c>
      <c r="U38" s="703">
        <v>880849</v>
      </c>
      <c r="V38" s="703">
        <v>38814</v>
      </c>
      <c r="W38" s="703">
        <v>1128749</v>
      </c>
      <c r="X38" s="703">
        <v>59290</v>
      </c>
      <c r="Y38" s="703">
        <v>547836</v>
      </c>
      <c r="Z38" s="15">
        <v>607126</v>
      </c>
      <c r="AA38" s="703">
        <v>241013</v>
      </c>
      <c r="AB38" s="703">
        <v>195984</v>
      </c>
      <c r="AC38" s="703">
        <v>1812244</v>
      </c>
      <c r="AD38" s="703">
        <v>10478</v>
      </c>
      <c r="AE38" s="703">
        <v>2018706</v>
      </c>
      <c r="AF38" s="703">
        <v>116562</v>
      </c>
      <c r="AG38" s="703">
        <v>408557</v>
      </c>
      <c r="AH38" s="15">
        <v>525119</v>
      </c>
      <c r="AI38" s="703">
        <v>231332</v>
      </c>
      <c r="AJ38" s="703">
        <v>298392</v>
      </c>
      <c r="AK38" s="703">
        <v>2246948</v>
      </c>
      <c r="AL38" s="703">
        <v>31465</v>
      </c>
      <c r="AM38" s="703">
        <v>2576805</v>
      </c>
      <c r="AN38" s="703">
        <v>69109</v>
      </c>
      <c r="AO38" s="703">
        <v>182870</v>
      </c>
      <c r="AP38" s="15">
        <v>251979</v>
      </c>
      <c r="AQ38" s="703">
        <v>91250</v>
      </c>
      <c r="AR38" s="703">
        <v>107816</v>
      </c>
      <c r="AS38" s="703">
        <v>257583</v>
      </c>
      <c r="AT38" s="703">
        <v>5547</v>
      </c>
      <c r="AU38" s="703">
        <v>370946</v>
      </c>
      <c r="AV38" s="703">
        <v>22328</v>
      </c>
      <c r="AW38" s="703">
        <v>137411</v>
      </c>
      <c r="AX38" s="15">
        <v>159739</v>
      </c>
      <c r="AY38" s="703">
        <v>38912</v>
      </c>
      <c r="AZ38" s="703">
        <v>74468</v>
      </c>
      <c r="BA38" s="703">
        <v>226166</v>
      </c>
      <c r="BB38" s="703">
        <v>4906</v>
      </c>
      <c r="BC38" s="703">
        <v>305540</v>
      </c>
      <c r="BD38" s="703">
        <v>15763</v>
      </c>
      <c r="BE38" s="703">
        <v>62971</v>
      </c>
      <c r="BF38" s="15">
        <v>78734</v>
      </c>
      <c r="BG38" s="703">
        <v>103577</v>
      </c>
      <c r="BH38" s="703">
        <v>121250</v>
      </c>
      <c r="BI38" s="703">
        <v>1059347</v>
      </c>
      <c r="BJ38" s="703">
        <v>24976</v>
      </c>
      <c r="BK38" s="703">
        <v>1205573</v>
      </c>
      <c r="BL38" s="703">
        <v>47426</v>
      </c>
      <c r="BM38" s="703">
        <v>110897</v>
      </c>
      <c r="BN38" s="15">
        <v>158323</v>
      </c>
      <c r="BO38" s="703">
        <v>155398</v>
      </c>
      <c r="BP38" s="703">
        <v>183850</v>
      </c>
      <c r="BQ38" s="703">
        <v>371393</v>
      </c>
      <c r="BR38" s="703">
        <v>6754</v>
      </c>
      <c r="BS38" s="703">
        <v>561997</v>
      </c>
      <c r="BT38" s="703">
        <v>32132</v>
      </c>
      <c r="BU38" s="703">
        <v>28031</v>
      </c>
      <c r="BV38" s="703">
        <v>60163</v>
      </c>
      <c r="BW38" s="319">
        <v>129338</v>
      </c>
      <c r="BX38" s="703">
        <v>80525</v>
      </c>
      <c r="BY38" s="703">
        <v>291289</v>
      </c>
      <c r="BZ38" s="703">
        <v>13527</v>
      </c>
      <c r="CA38" s="703">
        <v>385341</v>
      </c>
      <c r="CB38" s="703">
        <v>45056</v>
      </c>
      <c r="CC38" s="703">
        <v>243920</v>
      </c>
      <c r="CD38" s="15">
        <v>288976</v>
      </c>
      <c r="CE38" s="703">
        <v>41999</v>
      </c>
      <c r="CF38" s="703">
        <v>62848</v>
      </c>
      <c r="CG38" s="703">
        <v>346931</v>
      </c>
      <c r="CH38" s="703">
        <v>3735</v>
      </c>
      <c r="CI38" s="703">
        <v>413514</v>
      </c>
      <c r="CJ38" s="703">
        <v>20597</v>
      </c>
      <c r="CK38" s="703">
        <v>66559</v>
      </c>
      <c r="CL38" s="15">
        <v>87156</v>
      </c>
      <c r="CM38" s="703">
        <v>81865</v>
      </c>
      <c r="CN38" s="703">
        <v>164493</v>
      </c>
      <c r="CO38" s="703">
        <v>642084</v>
      </c>
      <c r="CP38" s="703">
        <v>15519</v>
      </c>
      <c r="CQ38" s="703">
        <v>822096</v>
      </c>
      <c r="CR38" s="703">
        <v>46885</v>
      </c>
      <c r="CS38" s="703">
        <v>161877</v>
      </c>
      <c r="CT38" s="15">
        <v>208762</v>
      </c>
      <c r="CU38" s="703">
        <v>78698</v>
      </c>
      <c r="CV38" s="703">
        <v>136128</v>
      </c>
      <c r="CW38" s="703">
        <v>318062</v>
      </c>
      <c r="CX38" s="703">
        <v>3697</v>
      </c>
      <c r="CY38" s="703">
        <v>457887</v>
      </c>
      <c r="CZ38" s="703">
        <v>31902</v>
      </c>
      <c r="DA38" s="703">
        <v>129770</v>
      </c>
      <c r="DB38" s="15">
        <v>161672</v>
      </c>
      <c r="DC38" s="703">
        <v>71537</v>
      </c>
      <c r="DD38" s="703">
        <v>47049</v>
      </c>
      <c r="DE38" s="703">
        <v>326440</v>
      </c>
      <c r="DF38" s="703">
        <v>14775</v>
      </c>
      <c r="DG38" s="703">
        <v>388264</v>
      </c>
      <c r="DH38" s="703">
        <v>31158</v>
      </c>
      <c r="DI38" s="703">
        <v>56559</v>
      </c>
      <c r="DJ38" s="15">
        <v>87717</v>
      </c>
      <c r="DK38" s="703">
        <v>30315</v>
      </c>
      <c r="DL38" s="703">
        <v>50307</v>
      </c>
      <c r="DM38" s="703">
        <v>182858</v>
      </c>
      <c r="DN38" s="703">
        <v>8292</v>
      </c>
      <c r="DO38" s="703">
        <v>241457</v>
      </c>
      <c r="DP38" s="703">
        <v>28308</v>
      </c>
      <c r="DQ38" s="703">
        <v>77263</v>
      </c>
      <c r="DR38" s="15">
        <v>105571</v>
      </c>
      <c r="DS38" s="703">
        <v>3786742</v>
      </c>
      <c r="DT38" s="703">
        <v>3651730</v>
      </c>
      <c r="DU38" s="703">
        <v>19994154</v>
      </c>
      <c r="DV38" s="703">
        <v>354466</v>
      </c>
      <c r="DW38" s="703">
        <v>24000350</v>
      </c>
      <c r="DX38" s="703">
        <v>987136</v>
      </c>
      <c r="DY38" s="703">
        <v>3633073</v>
      </c>
      <c r="DZ38" s="15">
        <v>4620209</v>
      </c>
    </row>
    <row r="39" spans="1:130" x14ac:dyDescent="0.3">
      <c r="A39" s="392"/>
      <c r="B39" s="28" t="s">
        <v>740</v>
      </c>
      <c r="C39" s="65">
        <v>1653748</v>
      </c>
      <c r="D39" s="703">
        <v>1086047</v>
      </c>
      <c r="E39" s="703">
        <v>7028898</v>
      </c>
      <c r="F39" s="703">
        <v>130164</v>
      </c>
      <c r="G39" s="703">
        <v>8245109</v>
      </c>
      <c r="H39" s="703">
        <v>201506</v>
      </c>
      <c r="I39" s="703">
        <v>836417</v>
      </c>
      <c r="J39" s="15">
        <v>1037923</v>
      </c>
      <c r="K39" s="703">
        <v>774506</v>
      </c>
      <c r="L39" s="703">
        <v>791251</v>
      </c>
      <c r="M39" s="703">
        <v>3484185</v>
      </c>
      <c r="N39" s="703">
        <v>58755</v>
      </c>
      <c r="O39" s="703">
        <v>4334191</v>
      </c>
      <c r="P39" s="703">
        <v>151985</v>
      </c>
      <c r="Q39" s="703">
        <v>694166</v>
      </c>
      <c r="R39" s="15">
        <v>846151</v>
      </c>
      <c r="S39" s="703">
        <v>249789</v>
      </c>
      <c r="T39" s="703">
        <v>243784</v>
      </c>
      <c r="U39" s="703">
        <v>769211</v>
      </c>
      <c r="V39" s="703">
        <v>54098</v>
      </c>
      <c r="W39" s="703">
        <v>1067093</v>
      </c>
      <c r="X39" s="703">
        <v>149913</v>
      </c>
      <c r="Y39" s="703">
        <v>514606</v>
      </c>
      <c r="Z39" s="15">
        <v>664519</v>
      </c>
      <c r="AA39" s="703">
        <v>282027</v>
      </c>
      <c r="AB39" s="703">
        <v>424846</v>
      </c>
      <c r="AC39" s="703">
        <v>1725875</v>
      </c>
      <c r="AD39" s="703">
        <v>63754</v>
      </c>
      <c r="AE39" s="703">
        <v>2214475</v>
      </c>
      <c r="AF39" s="703">
        <v>96378</v>
      </c>
      <c r="AG39" s="703">
        <v>432416</v>
      </c>
      <c r="AH39" s="15">
        <v>528794</v>
      </c>
      <c r="AI39" s="703">
        <v>315070</v>
      </c>
      <c r="AJ39" s="703">
        <v>294778</v>
      </c>
      <c r="AK39" s="703">
        <v>2262061</v>
      </c>
      <c r="AL39" s="703">
        <v>57663</v>
      </c>
      <c r="AM39" s="703">
        <v>2614502</v>
      </c>
      <c r="AN39" s="703">
        <v>51312</v>
      </c>
      <c r="AO39" s="703">
        <v>177460</v>
      </c>
      <c r="AP39" s="15">
        <v>228772</v>
      </c>
      <c r="AQ39" s="703">
        <v>134528</v>
      </c>
      <c r="AR39" s="703">
        <v>162342</v>
      </c>
      <c r="AS39" s="703">
        <v>230631</v>
      </c>
      <c r="AT39" s="703">
        <v>9816</v>
      </c>
      <c r="AU39" s="703">
        <v>402789</v>
      </c>
      <c r="AV39" s="703">
        <v>17875</v>
      </c>
      <c r="AW39" s="703">
        <v>137835</v>
      </c>
      <c r="AX39" s="15">
        <v>155710</v>
      </c>
      <c r="AY39" s="703">
        <v>45961</v>
      </c>
      <c r="AZ39" s="703">
        <v>79910</v>
      </c>
      <c r="BA39" s="703">
        <v>251183</v>
      </c>
      <c r="BB39" s="703">
        <v>5540</v>
      </c>
      <c r="BC39" s="703">
        <v>336633</v>
      </c>
      <c r="BD39" s="703">
        <v>16219</v>
      </c>
      <c r="BE39" s="703">
        <v>68732</v>
      </c>
      <c r="BF39" s="15">
        <v>84951</v>
      </c>
      <c r="BG39" s="703">
        <v>67268</v>
      </c>
      <c r="BH39" s="703">
        <v>129154</v>
      </c>
      <c r="BI39" s="703">
        <v>1129180</v>
      </c>
      <c r="BJ39" s="703">
        <v>31674</v>
      </c>
      <c r="BK39" s="703">
        <v>1290008</v>
      </c>
      <c r="BL39" s="703">
        <v>57126</v>
      </c>
      <c r="BM39" s="703">
        <v>117902</v>
      </c>
      <c r="BN39" s="15">
        <v>175028</v>
      </c>
      <c r="BO39" s="703">
        <v>85051</v>
      </c>
      <c r="BP39" s="703">
        <v>63469</v>
      </c>
      <c r="BQ39" s="703">
        <v>467081</v>
      </c>
      <c r="BR39" s="703">
        <v>15242</v>
      </c>
      <c r="BS39" s="703">
        <v>545792</v>
      </c>
      <c r="BT39" s="703">
        <v>15382</v>
      </c>
      <c r="BU39" s="703">
        <v>39668</v>
      </c>
      <c r="BV39" s="703">
        <v>55050</v>
      </c>
      <c r="BW39" s="319">
        <v>85610</v>
      </c>
      <c r="BX39" s="703">
        <v>85757</v>
      </c>
      <c r="BY39" s="703">
        <v>281009</v>
      </c>
      <c r="BZ39" s="703">
        <v>21264</v>
      </c>
      <c r="CA39" s="703">
        <v>388030</v>
      </c>
      <c r="CB39" s="703">
        <v>31516</v>
      </c>
      <c r="CC39" s="703">
        <v>254918</v>
      </c>
      <c r="CD39" s="15">
        <v>286434</v>
      </c>
      <c r="CE39" s="703">
        <v>73088</v>
      </c>
      <c r="CF39" s="703">
        <v>63627</v>
      </c>
      <c r="CG39" s="703">
        <v>332447</v>
      </c>
      <c r="CH39" s="703">
        <v>5287</v>
      </c>
      <c r="CI39" s="703">
        <v>401361</v>
      </c>
      <c r="CJ39" s="703">
        <v>14016</v>
      </c>
      <c r="CK39" s="703">
        <v>77220</v>
      </c>
      <c r="CL39" s="15">
        <v>91236</v>
      </c>
      <c r="CM39" s="703">
        <v>128514</v>
      </c>
      <c r="CN39" s="703">
        <v>91084</v>
      </c>
      <c r="CO39" s="703">
        <v>662573</v>
      </c>
      <c r="CP39" s="703">
        <v>13566</v>
      </c>
      <c r="CQ39" s="703">
        <v>767223</v>
      </c>
      <c r="CR39" s="703">
        <v>50489</v>
      </c>
      <c r="CS39" s="703">
        <v>178121</v>
      </c>
      <c r="CT39" s="15">
        <v>228610</v>
      </c>
      <c r="CU39" s="703">
        <v>91152</v>
      </c>
      <c r="CV39" s="703">
        <v>70944</v>
      </c>
      <c r="CW39" s="703">
        <v>341320</v>
      </c>
      <c r="CX39" s="703">
        <v>16764</v>
      </c>
      <c r="CY39" s="703">
        <v>429028</v>
      </c>
      <c r="CZ39" s="703">
        <v>38428</v>
      </c>
      <c r="DA39" s="703">
        <v>131895</v>
      </c>
      <c r="DB39" s="15">
        <v>170323</v>
      </c>
      <c r="DC39" s="703">
        <v>51220</v>
      </c>
      <c r="DD39" s="703">
        <v>102611</v>
      </c>
      <c r="DE39" s="703">
        <v>340163</v>
      </c>
      <c r="DF39" s="703">
        <v>24839</v>
      </c>
      <c r="DG39" s="703">
        <v>467613</v>
      </c>
      <c r="DH39" s="703">
        <v>12997</v>
      </c>
      <c r="DI39" s="703">
        <v>57577</v>
      </c>
      <c r="DJ39" s="15">
        <v>70574</v>
      </c>
      <c r="DK39" s="703">
        <v>48275</v>
      </c>
      <c r="DL39" s="703">
        <v>73643</v>
      </c>
      <c r="DM39" s="703">
        <v>178619</v>
      </c>
      <c r="DN39" s="703">
        <v>8032</v>
      </c>
      <c r="DO39" s="703">
        <v>260294</v>
      </c>
      <c r="DP39" s="703">
        <v>26091</v>
      </c>
      <c r="DQ39" s="703">
        <v>85550</v>
      </c>
      <c r="DR39" s="15">
        <v>111641</v>
      </c>
      <c r="DS39" s="703">
        <v>4085807</v>
      </c>
      <c r="DT39" s="703">
        <v>3763247</v>
      </c>
      <c r="DU39" s="703">
        <v>19484436</v>
      </c>
      <c r="DV39" s="703">
        <v>516458</v>
      </c>
      <c r="DW39" s="703">
        <v>23764141</v>
      </c>
      <c r="DX39" s="703">
        <v>931233</v>
      </c>
      <c r="DY39" s="703">
        <v>3804483</v>
      </c>
      <c r="DZ39" s="15">
        <v>4735716</v>
      </c>
    </row>
    <row r="40" spans="1:130" x14ac:dyDescent="0.3">
      <c r="B40" s="23" t="s">
        <v>744</v>
      </c>
      <c r="C40" s="65">
        <v>1264348</v>
      </c>
      <c r="D40" s="703">
        <v>1493648</v>
      </c>
      <c r="E40" s="703">
        <v>7016059</v>
      </c>
      <c r="F40" s="703">
        <v>111931</v>
      </c>
      <c r="G40" s="703">
        <v>8621638</v>
      </c>
      <c r="H40" s="703">
        <v>159531</v>
      </c>
      <c r="I40" s="703">
        <v>769838</v>
      </c>
      <c r="J40" s="15">
        <v>929369</v>
      </c>
      <c r="K40" s="703">
        <v>507306</v>
      </c>
      <c r="L40" s="703">
        <v>794458</v>
      </c>
      <c r="M40" s="703">
        <v>3723729</v>
      </c>
      <c r="N40" s="703">
        <v>78052</v>
      </c>
      <c r="O40" s="703">
        <v>4596239</v>
      </c>
      <c r="P40" s="703">
        <v>123228</v>
      </c>
      <c r="Q40" s="703">
        <v>753772</v>
      </c>
      <c r="R40" s="15">
        <v>877000</v>
      </c>
      <c r="S40" s="703">
        <v>263063</v>
      </c>
      <c r="T40" s="703">
        <v>211686</v>
      </c>
      <c r="U40" s="703">
        <v>751029</v>
      </c>
      <c r="V40" s="703">
        <v>62121</v>
      </c>
      <c r="W40" s="703">
        <v>1024836</v>
      </c>
      <c r="X40" s="703">
        <v>87550</v>
      </c>
      <c r="Y40" s="703">
        <v>575618</v>
      </c>
      <c r="Z40" s="15">
        <v>663168</v>
      </c>
      <c r="AA40" s="703">
        <v>212105</v>
      </c>
      <c r="AB40" s="703">
        <v>395835</v>
      </c>
      <c r="AC40" s="703">
        <v>1918925</v>
      </c>
      <c r="AD40" s="703">
        <v>18732</v>
      </c>
      <c r="AE40" s="703">
        <v>2333492</v>
      </c>
      <c r="AF40" s="703">
        <v>117118</v>
      </c>
      <c r="AG40" s="703">
        <v>474238</v>
      </c>
      <c r="AH40" s="15">
        <v>591356</v>
      </c>
      <c r="AI40" s="703">
        <v>482552</v>
      </c>
      <c r="AJ40" s="703">
        <v>377803</v>
      </c>
      <c r="AK40" s="703">
        <v>2123415</v>
      </c>
      <c r="AL40" s="703">
        <v>21285</v>
      </c>
      <c r="AM40" s="703">
        <v>2522503</v>
      </c>
      <c r="AN40" s="703">
        <v>68419</v>
      </c>
      <c r="AO40" s="703">
        <v>190621</v>
      </c>
      <c r="AP40" s="15">
        <v>259040</v>
      </c>
      <c r="AQ40" s="703">
        <v>94642</v>
      </c>
      <c r="AR40" s="703">
        <v>74775</v>
      </c>
      <c r="AS40" s="703">
        <v>291235</v>
      </c>
      <c r="AT40" s="703">
        <v>7718</v>
      </c>
      <c r="AU40" s="703">
        <v>373728</v>
      </c>
      <c r="AV40" s="703">
        <v>22191</v>
      </c>
      <c r="AW40" s="703">
        <v>142713</v>
      </c>
      <c r="AX40" s="15">
        <v>164904</v>
      </c>
      <c r="AY40" s="703">
        <v>61527</v>
      </c>
      <c r="AZ40" s="703">
        <v>103267</v>
      </c>
      <c r="BA40" s="703">
        <v>261607</v>
      </c>
      <c r="BB40" s="703">
        <v>7963</v>
      </c>
      <c r="BC40" s="703">
        <v>372837</v>
      </c>
      <c r="BD40" s="703">
        <v>19269</v>
      </c>
      <c r="BE40" s="703">
        <v>72053</v>
      </c>
      <c r="BF40" s="15">
        <v>91322</v>
      </c>
      <c r="BG40" s="703">
        <v>113874</v>
      </c>
      <c r="BH40" s="703">
        <v>144497</v>
      </c>
      <c r="BI40" s="703">
        <v>1181906</v>
      </c>
      <c r="BJ40" s="703">
        <v>37125</v>
      </c>
      <c r="BK40" s="703">
        <v>1363528</v>
      </c>
      <c r="BL40" s="703">
        <v>41552</v>
      </c>
      <c r="BM40" s="703">
        <v>119966</v>
      </c>
      <c r="BN40" s="15">
        <v>161518</v>
      </c>
      <c r="BO40" s="703">
        <v>84714</v>
      </c>
      <c r="BP40" s="703">
        <v>119603</v>
      </c>
      <c r="BQ40" s="703">
        <v>431834</v>
      </c>
      <c r="BR40" s="703">
        <v>12200</v>
      </c>
      <c r="BS40" s="703">
        <v>563637</v>
      </c>
      <c r="BT40" s="703">
        <v>34201</v>
      </c>
      <c r="BU40" s="703">
        <v>38142</v>
      </c>
      <c r="BV40" s="703">
        <v>72343</v>
      </c>
      <c r="BW40" s="319">
        <v>101310</v>
      </c>
      <c r="BX40" s="703">
        <v>144107</v>
      </c>
      <c r="BY40" s="703">
        <v>269957</v>
      </c>
      <c r="BZ40" s="703">
        <v>14448</v>
      </c>
      <c r="CA40" s="703">
        <v>428512</v>
      </c>
      <c r="CB40" s="703">
        <v>34178</v>
      </c>
      <c r="CC40" s="703">
        <v>254734</v>
      </c>
      <c r="CD40" s="15">
        <v>288912</v>
      </c>
      <c r="CE40" s="703">
        <v>111032</v>
      </c>
      <c r="CF40" s="703">
        <v>66781</v>
      </c>
      <c r="CG40" s="703">
        <v>293457</v>
      </c>
      <c r="CH40" s="703">
        <v>12711</v>
      </c>
      <c r="CI40" s="703">
        <v>372949</v>
      </c>
      <c r="CJ40" s="703">
        <v>10782</v>
      </c>
      <c r="CK40" s="703">
        <v>73989</v>
      </c>
      <c r="CL40" s="15">
        <v>84771</v>
      </c>
      <c r="CM40" s="703">
        <v>168015</v>
      </c>
      <c r="CN40" s="703">
        <v>77377</v>
      </c>
      <c r="CO40" s="703">
        <v>600057</v>
      </c>
      <c r="CP40" s="703">
        <v>15486</v>
      </c>
      <c r="CQ40" s="703">
        <v>692920</v>
      </c>
      <c r="CR40" s="703">
        <v>31405</v>
      </c>
      <c r="CS40" s="703">
        <v>189198</v>
      </c>
      <c r="CT40" s="15">
        <v>220603</v>
      </c>
      <c r="CU40" s="703">
        <v>72373</v>
      </c>
      <c r="CV40" s="703">
        <v>95712</v>
      </c>
      <c r="CW40" s="703">
        <v>335118</v>
      </c>
      <c r="CX40" s="703">
        <v>27679</v>
      </c>
      <c r="CY40" s="703">
        <v>458509</v>
      </c>
      <c r="CZ40" s="703">
        <v>25160</v>
      </c>
      <c r="DA40" s="703">
        <v>139341</v>
      </c>
      <c r="DB40" s="15">
        <v>164501</v>
      </c>
      <c r="DC40" s="703">
        <v>50139</v>
      </c>
      <c r="DD40" s="703">
        <v>78800</v>
      </c>
      <c r="DE40" s="703">
        <v>407721</v>
      </c>
      <c r="DF40" s="703">
        <v>16157</v>
      </c>
      <c r="DG40" s="703">
        <v>502678</v>
      </c>
      <c r="DH40" s="703">
        <v>26838</v>
      </c>
      <c r="DI40" s="703">
        <v>49337</v>
      </c>
      <c r="DJ40" s="15">
        <v>76175</v>
      </c>
      <c r="DK40" s="703">
        <v>36446</v>
      </c>
      <c r="DL40" s="703">
        <v>63278</v>
      </c>
      <c r="DM40" s="703">
        <v>207494</v>
      </c>
      <c r="DN40" s="703">
        <v>13859</v>
      </c>
      <c r="DO40" s="703">
        <v>284631</v>
      </c>
      <c r="DP40" s="703">
        <v>26799</v>
      </c>
      <c r="DQ40" s="703">
        <v>87142</v>
      </c>
      <c r="DR40" s="15">
        <v>113941</v>
      </c>
      <c r="DS40" s="703">
        <v>3623446</v>
      </c>
      <c r="DT40" s="703">
        <v>4241627</v>
      </c>
      <c r="DU40" s="703">
        <v>19813543</v>
      </c>
      <c r="DV40" s="703">
        <v>457467</v>
      </c>
      <c r="DW40" s="703">
        <v>24512637</v>
      </c>
      <c r="DX40" s="703">
        <v>828221</v>
      </c>
      <c r="DY40" s="703">
        <v>3930702</v>
      </c>
      <c r="DZ40" s="15">
        <v>4758923</v>
      </c>
    </row>
    <row r="41" spans="1:130" x14ac:dyDescent="0.3">
      <c r="A41" s="392"/>
      <c r="B41" s="27" t="s">
        <v>790</v>
      </c>
      <c r="C41" s="65">
        <v>1111485</v>
      </c>
      <c r="D41" s="703">
        <v>1371568</v>
      </c>
      <c r="E41" s="703">
        <v>7469082</v>
      </c>
      <c r="F41" s="703">
        <v>38800</v>
      </c>
      <c r="G41" s="703">
        <v>8879450</v>
      </c>
      <c r="H41" s="703">
        <v>187733</v>
      </c>
      <c r="I41" s="703">
        <v>830610</v>
      </c>
      <c r="J41" s="15">
        <v>1018343</v>
      </c>
      <c r="K41" s="703">
        <v>699681</v>
      </c>
      <c r="L41" s="703">
        <v>696470</v>
      </c>
      <c r="M41" s="703">
        <v>3811711</v>
      </c>
      <c r="N41" s="703">
        <v>110725</v>
      </c>
      <c r="O41" s="703">
        <v>4618906</v>
      </c>
      <c r="P41" s="703">
        <v>115124</v>
      </c>
      <c r="Q41" s="703">
        <v>745733</v>
      </c>
      <c r="R41" s="15">
        <v>860857</v>
      </c>
      <c r="S41" s="703">
        <v>122111</v>
      </c>
      <c r="T41" s="703">
        <v>245534</v>
      </c>
      <c r="U41" s="703">
        <v>841563</v>
      </c>
      <c r="V41" s="703">
        <v>44343</v>
      </c>
      <c r="W41" s="703">
        <v>1131440</v>
      </c>
      <c r="X41" s="703">
        <v>80612</v>
      </c>
      <c r="Y41" s="703">
        <v>597542</v>
      </c>
      <c r="Z41" s="15">
        <v>678154</v>
      </c>
      <c r="AA41" s="703">
        <v>215263</v>
      </c>
      <c r="AB41" s="703">
        <v>441404</v>
      </c>
      <c r="AC41" s="703">
        <v>2110222</v>
      </c>
      <c r="AD41" s="703">
        <v>89226</v>
      </c>
      <c r="AE41" s="703">
        <v>2640852</v>
      </c>
      <c r="AF41" s="703">
        <v>47393</v>
      </c>
      <c r="AG41" s="703">
        <v>458379</v>
      </c>
      <c r="AH41" s="15">
        <v>505772</v>
      </c>
      <c r="AI41" s="703">
        <v>503812</v>
      </c>
      <c r="AJ41" s="703">
        <v>334783</v>
      </c>
      <c r="AK41" s="703">
        <v>2013771</v>
      </c>
      <c r="AL41" s="703">
        <v>31161</v>
      </c>
      <c r="AM41" s="703">
        <v>2379715</v>
      </c>
      <c r="AN41" s="703">
        <v>84239</v>
      </c>
      <c r="AO41" s="703">
        <v>204613</v>
      </c>
      <c r="AP41" s="15">
        <v>288852</v>
      </c>
      <c r="AQ41" s="703">
        <v>108009</v>
      </c>
      <c r="AR41" s="703">
        <v>130581</v>
      </c>
      <c r="AS41" s="703">
        <v>252083</v>
      </c>
      <c r="AT41" s="703">
        <v>6248</v>
      </c>
      <c r="AU41" s="703">
        <v>388912</v>
      </c>
      <c r="AV41" s="703">
        <v>22761</v>
      </c>
      <c r="AW41" s="703">
        <v>146843</v>
      </c>
      <c r="AX41" s="15">
        <v>169604</v>
      </c>
      <c r="AY41" s="703">
        <v>40476</v>
      </c>
      <c r="AZ41" s="703">
        <v>92785</v>
      </c>
      <c r="BA41" s="703">
        <v>339125</v>
      </c>
      <c r="BB41" s="703">
        <v>6445</v>
      </c>
      <c r="BC41" s="703">
        <v>438355</v>
      </c>
      <c r="BD41" s="703">
        <v>14250</v>
      </c>
      <c r="BE41" s="703">
        <v>71937</v>
      </c>
      <c r="BF41" s="15">
        <v>86187</v>
      </c>
      <c r="BG41" s="703">
        <v>230209</v>
      </c>
      <c r="BH41" s="703">
        <v>174677</v>
      </c>
      <c r="BI41" s="703">
        <v>1126541</v>
      </c>
      <c r="BJ41" s="703">
        <v>16256</v>
      </c>
      <c r="BK41" s="703">
        <v>1317474</v>
      </c>
      <c r="BL41" s="703">
        <v>59423</v>
      </c>
      <c r="BM41" s="703">
        <v>133215</v>
      </c>
      <c r="BN41" s="15">
        <v>192638</v>
      </c>
      <c r="BO41" s="703">
        <v>77271</v>
      </c>
      <c r="BP41" s="703">
        <v>154460</v>
      </c>
      <c r="BQ41" s="703">
        <v>420414</v>
      </c>
      <c r="BR41" s="703">
        <v>24083</v>
      </c>
      <c r="BS41" s="703">
        <v>598957</v>
      </c>
      <c r="BT41" s="703">
        <v>71926</v>
      </c>
      <c r="BU41" s="703">
        <v>43084</v>
      </c>
      <c r="BV41" s="703">
        <v>115010</v>
      </c>
      <c r="BW41" s="319">
        <v>106319</v>
      </c>
      <c r="BX41" s="703">
        <v>159800</v>
      </c>
      <c r="BY41" s="703">
        <v>293831</v>
      </c>
      <c r="BZ41" s="703">
        <v>10510</v>
      </c>
      <c r="CA41" s="703">
        <v>464141</v>
      </c>
      <c r="CB41" s="703">
        <v>37727</v>
      </c>
      <c r="CC41" s="703">
        <v>266637</v>
      </c>
      <c r="CD41" s="15">
        <v>304364</v>
      </c>
      <c r="CE41" s="703">
        <v>71101</v>
      </c>
      <c r="CF41" s="703">
        <v>88893</v>
      </c>
      <c r="CG41" s="703">
        <v>284628</v>
      </c>
      <c r="CH41" s="703">
        <v>3228</v>
      </c>
      <c r="CI41" s="703">
        <v>376749</v>
      </c>
      <c r="CJ41" s="703">
        <v>23122</v>
      </c>
      <c r="CK41" s="703">
        <v>76169</v>
      </c>
      <c r="CL41" s="15">
        <v>99291</v>
      </c>
      <c r="CM41" s="703">
        <v>244975</v>
      </c>
      <c r="CN41" s="703">
        <v>35507</v>
      </c>
      <c r="CO41" s="703">
        <v>413469</v>
      </c>
      <c r="CP41" s="703">
        <v>11958</v>
      </c>
      <c r="CQ41" s="703">
        <v>460934</v>
      </c>
      <c r="CR41" s="703">
        <v>56901</v>
      </c>
      <c r="CS41" s="703">
        <v>192544</v>
      </c>
      <c r="CT41" s="15">
        <v>249445</v>
      </c>
      <c r="CU41" s="703">
        <v>87025</v>
      </c>
      <c r="CV41" s="703">
        <v>157593</v>
      </c>
      <c r="CW41" s="703">
        <v>358851</v>
      </c>
      <c r="CX41" s="703">
        <v>28948</v>
      </c>
      <c r="CY41" s="703">
        <v>545392</v>
      </c>
      <c r="CZ41" s="703">
        <v>18904</v>
      </c>
      <c r="DA41" s="703">
        <v>130100</v>
      </c>
      <c r="DB41" s="15">
        <v>149004</v>
      </c>
      <c r="DC41" s="703">
        <v>95632</v>
      </c>
      <c r="DD41" s="703">
        <v>71917</v>
      </c>
      <c r="DE41" s="703">
        <v>394838</v>
      </c>
      <c r="DF41" s="703">
        <v>18588</v>
      </c>
      <c r="DG41" s="703">
        <v>485343</v>
      </c>
      <c r="DH41" s="703">
        <v>15849</v>
      </c>
      <c r="DI41" s="703">
        <v>54156</v>
      </c>
      <c r="DJ41" s="15">
        <v>70005</v>
      </c>
      <c r="DK41" s="703">
        <v>64925</v>
      </c>
      <c r="DL41" s="703">
        <v>137113</v>
      </c>
      <c r="DM41" s="703">
        <v>219732</v>
      </c>
      <c r="DN41" s="703">
        <v>8222</v>
      </c>
      <c r="DO41" s="703">
        <v>365067</v>
      </c>
      <c r="DP41" s="703">
        <v>24408</v>
      </c>
      <c r="DQ41" s="703">
        <v>81235</v>
      </c>
      <c r="DR41" s="15">
        <v>105643</v>
      </c>
      <c r="DS41" s="703">
        <v>3778294</v>
      </c>
      <c r="DT41" s="703">
        <v>4293085</v>
      </c>
      <c r="DU41" s="703">
        <v>20349861</v>
      </c>
      <c r="DV41" s="703">
        <v>448741</v>
      </c>
      <c r="DW41" s="703">
        <v>25091687</v>
      </c>
      <c r="DX41" s="703">
        <v>860372</v>
      </c>
      <c r="DY41" s="703">
        <v>4032797</v>
      </c>
      <c r="DZ41" s="15">
        <v>4893169</v>
      </c>
    </row>
    <row r="42" spans="1:130" x14ac:dyDescent="0.3">
      <c r="B42" s="27" t="s">
        <v>807</v>
      </c>
      <c r="C42" s="65">
        <v>1258119</v>
      </c>
      <c r="D42" s="703">
        <v>1275148</v>
      </c>
      <c r="E42" s="703">
        <v>7608254</v>
      </c>
      <c r="F42" s="703">
        <v>70348</v>
      </c>
      <c r="G42" s="703">
        <v>8953750</v>
      </c>
      <c r="H42" s="703">
        <v>160542</v>
      </c>
      <c r="I42" s="703">
        <v>859207</v>
      </c>
      <c r="J42" s="15">
        <v>1019749</v>
      </c>
      <c r="K42" s="703">
        <v>657904</v>
      </c>
      <c r="L42" s="703">
        <v>810133</v>
      </c>
      <c r="M42" s="703">
        <v>3903431</v>
      </c>
      <c r="N42" s="703">
        <v>53187</v>
      </c>
      <c r="O42" s="703">
        <v>4766751</v>
      </c>
      <c r="P42" s="703">
        <v>107307</v>
      </c>
      <c r="Q42" s="703">
        <v>746823</v>
      </c>
      <c r="R42" s="15">
        <v>854130</v>
      </c>
      <c r="S42" s="703">
        <v>184720</v>
      </c>
      <c r="T42" s="703">
        <v>222255</v>
      </c>
      <c r="U42" s="703">
        <v>876021</v>
      </c>
      <c r="V42" s="703">
        <v>46374</v>
      </c>
      <c r="W42" s="703">
        <v>1144650</v>
      </c>
      <c r="X42" s="703">
        <v>89066</v>
      </c>
      <c r="Y42" s="703">
        <v>613047</v>
      </c>
      <c r="Z42" s="15">
        <v>702113</v>
      </c>
      <c r="AA42" s="703">
        <v>274918</v>
      </c>
      <c r="AB42" s="703">
        <v>359210</v>
      </c>
      <c r="AC42" s="703">
        <v>2312679</v>
      </c>
      <c r="AD42" s="703">
        <v>19212</v>
      </c>
      <c r="AE42" s="703">
        <v>2691101</v>
      </c>
      <c r="AF42" s="703">
        <v>93172</v>
      </c>
      <c r="AG42" s="703">
        <v>449609</v>
      </c>
      <c r="AH42" s="15">
        <v>542781</v>
      </c>
      <c r="AI42" s="703">
        <v>217936</v>
      </c>
      <c r="AJ42" s="703">
        <v>414777</v>
      </c>
      <c r="AK42" s="703">
        <v>2132929</v>
      </c>
      <c r="AL42" s="703">
        <v>51177</v>
      </c>
      <c r="AM42" s="703">
        <v>2598883</v>
      </c>
      <c r="AN42" s="703">
        <v>76142</v>
      </c>
      <c r="AO42" s="703">
        <v>210254</v>
      </c>
      <c r="AP42" s="15">
        <v>286396</v>
      </c>
      <c r="AQ42" s="703">
        <v>100650</v>
      </c>
      <c r="AR42" s="703">
        <v>86203</v>
      </c>
      <c r="AS42" s="703">
        <v>268794</v>
      </c>
      <c r="AT42" s="703">
        <v>10360</v>
      </c>
      <c r="AU42" s="703">
        <v>365357</v>
      </c>
      <c r="AV42" s="703">
        <v>22927</v>
      </c>
      <c r="AW42" s="703">
        <v>155785</v>
      </c>
      <c r="AX42" s="15">
        <v>178712</v>
      </c>
      <c r="AY42" s="703">
        <v>88161</v>
      </c>
      <c r="AZ42" s="703">
        <v>179721</v>
      </c>
      <c r="BA42" s="703">
        <v>334176</v>
      </c>
      <c r="BB42" s="703">
        <v>6120</v>
      </c>
      <c r="BC42" s="703">
        <v>520017</v>
      </c>
      <c r="BD42" s="703">
        <v>29873</v>
      </c>
      <c r="BE42" s="703">
        <v>74532</v>
      </c>
      <c r="BF42" s="15">
        <v>104405</v>
      </c>
      <c r="BG42" s="703">
        <v>149780</v>
      </c>
      <c r="BH42" s="703">
        <v>243608</v>
      </c>
      <c r="BI42" s="703">
        <v>1127540</v>
      </c>
      <c r="BJ42" s="703">
        <v>34945</v>
      </c>
      <c r="BK42" s="703">
        <v>1406093</v>
      </c>
      <c r="BL42" s="703">
        <v>60613</v>
      </c>
      <c r="BM42" s="703">
        <v>141408</v>
      </c>
      <c r="BN42" s="15">
        <v>202021</v>
      </c>
      <c r="BO42" s="703">
        <v>124648</v>
      </c>
      <c r="BP42" s="703">
        <v>194996</v>
      </c>
      <c r="BQ42" s="703">
        <v>451431</v>
      </c>
      <c r="BR42" s="703">
        <v>55524</v>
      </c>
      <c r="BS42" s="703">
        <v>701951</v>
      </c>
      <c r="BT42" s="703">
        <v>25005</v>
      </c>
      <c r="BU42" s="703">
        <v>57395</v>
      </c>
      <c r="BV42" s="703">
        <v>82400</v>
      </c>
      <c r="BW42" s="319">
        <v>76709</v>
      </c>
      <c r="BX42" s="703">
        <v>111103</v>
      </c>
      <c r="BY42" s="703">
        <v>371046</v>
      </c>
      <c r="BZ42" s="703">
        <v>15796</v>
      </c>
      <c r="CA42" s="703">
        <v>497945</v>
      </c>
      <c r="CB42" s="703">
        <v>28977</v>
      </c>
      <c r="CC42" s="703">
        <v>275977</v>
      </c>
      <c r="CD42" s="15">
        <v>304954</v>
      </c>
      <c r="CE42" s="703">
        <v>81893</v>
      </c>
      <c r="CF42" s="703">
        <v>165855</v>
      </c>
      <c r="CG42" s="703">
        <v>274796</v>
      </c>
      <c r="CH42" s="703">
        <v>5539</v>
      </c>
      <c r="CI42" s="703">
        <v>446190</v>
      </c>
      <c r="CJ42" s="703">
        <v>25909</v>
      </c>
      <c r="CK42" s="703">
        <v>88966</v>
      </c>
      <c r="CL42" s="15">
        <v>114875</v>
      </c>
      <c r="CM42" s="703">
        <v>95412</v>
      </c>
      <c r="CN42" s="703">
        <v>85121</v>
      </c>
      <c r="CO42" s="703">
        <v>350436</v>
      </c>
      <c r="CP42" s="703">
        <v>19072</v>
      </c>
      <c r="CQ42" s="703">
        <v>454629</v>
      </c>
      <c r="CR42" s="703">
        <v>25492</v>
      </c>
      <c r="CS42" s="703">
        <v>219967</v>
      </c>
      <c r="CT42" s="15">
        <v>245459</v>
      </c>
      <c r="CU42" s="703">
        <v>97990</v>
      </c>
      <c r="CV42" s="703">
        <v>96517</v>
      </c>
      <c r="CW42" s="703">
        <v>433201</v>
      </c>
      <c r="CX42" s="703">
        <v>14561</v>
      </c>
      <c r="CY42" s="703">
        <v>544279</v>
      </c>
      <c r="CZ42" s="703">
        <v>18096</v>
      </c>
      <c r="DA42" s="703">
        <v>130554</v>
      </c>
      <c r="DB42" s="15">
        <v>148650</v>
      </c>
      <c r="DC42" s="703">
        <v>78183</v>
      </c>
      <c r="DD42" s="703">
        <v>103898</v>
      </c>
      <c r="DE42" s="703">
        <v>398188</v>
      </c>
      <c r="DF42" s="703">
        <v>6637</v>
      </c>
      <c r="DG42" s="703">
        <v>508723</v>
      </c>
      <c r="DH42" s="703">
        <v>15710</v>
      </c>
      <c r="DI42" s="703">
        <v>57811</v>
      </c>
      <c r="DJ42" s="15">
        <v>73521</v>
      </c>
      <c r="DK42" s="703">
        <v>76428</v>
      </c>
      <c r="DL42" s="703">
        <v>88704</v>
      </c>
      <c r="DM42" s="703">
        <v>267312</v>
      </c>
      <c r="DN42" s="703">
        <v>8876</v>
      </c>
      <c r="DO42" s="703">
        <v>364892</v>
      </c>
      <c r="DP42" s="703">
        <v>32744</v>
      </c>
      <c r="DQ42" s="703">
        <v>85350</v>
      </c>
      <c r="DR42" s="15">
        <v>118094</v>
      </c>
      <c r="DS42" s="703">
        <v>3563451</v>
      </c>
      <c r="DT42" s="703">
        <v>4437249</v>
      </c>
      <c r="DU42" s="703">
        <v>21110234</v>
      </c>
      <c r="DV42" s="703">
        <v>417728</v>
      </c>
      <c r="DW42" s="703">
        <v>25965211</v>
      </c>
      <c r="DX42" s="703">
        <v>811575</v>
      </c>
      <c r="DY42" s="703">
        <v>4166685</v>
      </c>
      <c r="DZ42" s="15">
        <v>4978260</v>
      </c>
    </row>
    <row r="43" spans="1:130" x14ac:dyDescent="0.3">
      <c r="B43" s="28" t="s">
        <v>814</v>
      </c>
      <c r="C43" s="65">
        <v>1490397</v>
      </c>
      <c r="D43" s="703">
        <v>855222</v>
      </c>
      <c r="E43" s="703">
        <v>7462394</v>
      </c>
      <c r="F43" s="703">
        <v>44724</v>
      </c>
      <c r="G43" s="703">
        <v>8362340</v>
      </c>
      <c r="H43" s="703">
        <v>177562</v>
      </c>
      <c r="I43" s="703">
        <v>854146</v>
      </c>
      <c r="J43" s="15">
        <v>1031708</v>
      </c>
      <c r="K43" s="703">
        <v>792218</v>
      </c>
      <c r="L43" s="703">
        <v>1054847</v>
      </c>
      <c r="M43" s="703">
        <v>3924859</v>
      </c>
      <c r="N43" s="703">
        <v>76806</v>
      </c>
      <c r="O43" s="703">
        <v>5056512</v>
      </c>
      <c r="P43" s="703">
        <v>100431</v>
      </c>
      <c r="Q43" s="703">
        <v>725286</v>
      </c>
      <c r="R43" s="15">
        <v>825717</v>
      </c>
      <c r="S43" s="703">
        <v>108325</v>
      </c>
      <c r="T43" s="703">
        <v>212352</v>
      </c>
      <c r="U43" s="703">
        <v>955695</v>
      </c>
      <c r="V43" s="703">
        <v>31117</v>
      </c>
      <c r="W43" s="703">
        <v>1199164</v>
      </c>
      <c r="X43" s="703">
        <v>103556</v>
      </c>
      <c r="Y43" s="703">
        <v>652481</v>
      </c>
      <c r="Z43" s="15">
        <v>756037</v>
      </c>
      <c r="AA43" s="703">
        <v>281508</v>
      </c>
      <c r="AB43" s="703">
        <v>496837</v>
      </c>
      <c r="AC43" s="703">
        <v>2383030</v>
      </c>
      <c r="AD43" s="703">
        <v>39764</v>
      </c>
      <c r="AE43" s="703">
        <v>2919631</v>
      </c>
      <c r="AF43" s="703">
        <v>77752</v>
      </c>
      <c r="AG43" s="703">
        <v>446525</v>
      </c>
      <c r="AH43" s="15">
        <v>524277</v>
      </c>
      <c r="AI43" s="703">
        <v>429497</v>
      </c>
      <c r="AJ43" s="703">
        <v>271852</v>
      </c>
      <c r="AK43" s="703">
        <v>2119654</v>
      </c>
      <c r="AL43" s="703">
        <v>37290</v>
      </c>
      <c r="AM43" s="703">
        <v>2428796</v>
      </c>
      <c r="AN43" s="703">
        <v>76519</v>
      </c>
      <c r="AO43" s="703">
        <v>224174</v>
      </c>
      <c r="AP43" s="15">
        <v>300693</v>
      </c>
      <c r="AQ43" s="703">
        <v>137957</v>
      </c>
      <c r="AR43" s="703">
        <v>181684</v>
      </c>
      <c r="AS43" s="703">
        <v>248720</v>
      </c>
      <c r="AT43" s="703">
        <v>6808</v>
      </c>
      <c r="AU43" s="703">
        <v>437212</v>
      </c>
      <c r="AV43" s="703">
        <v>13399</v>
      </c>
      <c r="AW43" s="703">
        <v>137185</v>
      </c>
      <c r="AX43" s="15">
        <v>150584</v>
      </c>
      <c r="AY43" s="703">
        <v>80851</v>
      </c>
      <c r="AZ43" s="703">
        <v>152691</v>
      </c>
      <c r="BA43" s="703">
        <v>424692</v>
      </c>
      <c r="BB43" s="703">
        <v>6718</v>
      </c>
      <c r="BC43" s="703">
        <v>584101</v>
      </c>
      <c r="BD43" s="703">
        <v>21772</v>
      </c>
      <c r="BE43" s="703">
        <v>90457</v>
      </c>
      <c r="BF43" s="15">
        <v>112229</v>
      </c>
      <c r="BG43" s="703">
        <v>199427</v>
      </c>
      <c r="BH43" s="703">
        <v>190578</v>
      </c>
      <c r="BI43" s="703">
        <v>1182216</v>
      </c>
      <c r="BJ43" s="703">
        <v>27171</v>
      </c>
      <c r="BK43" s="703">
        <v>1399965</v>
      </c>
      <c r="BL43" s="703">
        <v>45243</v>
      </c>
      <c r="BM43" s="703">
        <v>154353</v>
      </c>
      <c r="BN43" s="15">
        <v>199596</v>
      </c>
      <c r="BO43" s="703">
        <v>163170</v>
      </c>
      <c r="BP43" s="703">
        <v>86819</v>
      </c>
      <c r="BQ43" s="703">
        <v>471229</v>
      </c>
      <c r="BR43" s="703">
        <v>24773</v>
      </c>
      <c r="BS43" s="703">
        <v>582821</v>
      </c>
      <c r="BT43" s="703">
        <v>74034</v>
      </c>
      <c r="BU43" s="703">
        <v>52579</v>
      </c>
      <c r="BV43" s="703">
        <v>126613</v>
      </c>
      <c r="BW43" s="319">
        <v>120204</v>
      </c>
      <c r="BX43" s="703">
        <v>137330</v>
      </c>
      <c r="BY43" s="703">
        <v>371204</v>
      </c>
      <c r="BZ43" s="703">
        <v>12392</v>
      </c>
      <c r="CA43" s="703">
        <v>520926</v>
      </c>
      <c r="CB43" s="703">
        <v>23300</v>
      </c>
      <c r="CC43" s="703">
        <v>275979</v>
      </c>
      <c r="CD43" s="15">
        <v>299279</v>
      </c>
      <c r="CE43" s="703">
        <v>82530</v>
      </c>
      <c r="CF43" s="703">
        <v>89961</v>
      </c>
      <c r="CG43" s="703">
        <v>361179</v>
      </c>
      <c r="CH43" s="703">
        <v>5372</v>
      </c>
      <c r="CI43" s="703">
        <v>456512</v>
      </c>
      <c r="CJ43" s="703">
        <v>11520</v>
      </c>
      <c r="CK43" s="703">
        <v>101072</v>
      </c>
      <c r="CL43" s="15">
        <v>112592</v>
      </c>
      <c r="CM43" s="703">
        <v>101273</v>
      </c>
      <c r="CN43" s="703">
        <v>126711</v>
      </c>
      <c r="CO43" s="703">
        <v>322638</v>
      </c>
      <c r="CP43" s="703">
        <v>6704</v>
      </c>
      <c r="CQ43" s="703">
        <v>456053</v>
      </c>
      <c r="CR43" s="703">
        <v>42533</v>
      </c>
      <c r="CS43" s="703">
        <v>228106</v>
      </c>
      <c r="CT43" s="15">
        <v>270639</v>
      </c>
      <c r="CU43" s="703">
        <v>132634</v>
      </c>
      <c r="CV43" s="703">
        <v>102861</v>
      </c>
      <c r="CW43" s="703">
        <v>377098</v>
      </c>
      <c r="CX43" s="703">
        <v>8203</v>
      </c>
      <c r="CY43" s="703">
        <v>488162</v>
      </c>
      <c r="CZ43" s="703">
        <v>44581</v>
      </c>
      <c r="DA43" s="703">
        <v>130611</v>
      </c>
      <c r="DB43" s="15">
        <v>175192</v>
      </c>
      <c r="DC43" s="703">
        <v>104173</v>
      </c>
      <c r="DD43" s="703">
        <v>88430</v>
      </c>
      <c r="DE43" s="703">
        <v>408784</v>
      </c>
      <c r="DF43" s="703">
        <v>7753</v>
      </c>
      <c r="DG43" s="703">
        <v>504967</v>
      </c>
      <c r="DH43" s="703">
        <v>19215</v>
      </c>
      <c r="DI43" s="703">
        <v>42319</v>
      </c>
      <c r="DJ43" s="15">
        <v>61534</v>
      </c>
      <c r="DK43" s="703">
        <v>104975</v>
      </c>
      <c r="DL43" s="703">
        <v>151417</v>
      </c>
      <c r="DM43" s="703">
        <v>239341</v>
      </c>
      <c r="DN43" s="703">
        <v>13669</v>
      </c>
      <c r="DO43" s="703">
        <v>404427</v>
      </c>
      <c r="DP43" s="703">
        <v>29859</v>
      </c>
      <c r="DQ43" s="703">
        <v>95320</v>
      </c>
      <c r="DR43" s="15">
        <v>125179</v>
      </c>
      <c r="DS43" s="703">
        <v>4329139</v>
      </c>
      <c r="DT43" s="703">
        <v>4199592</v>
      </c>
      <c r="DU43" s="703">
        <v>21252733</v>
      </c>
      <c r="DV43" s="703">
        <v>349264</v>
      </c>
      <c r="DW43" s="703">
        <v>25801589</v>
      </c>
      <c r="DX43" s="703">
        <v>861276</v>
      </c>
      <c r="DY43" s="703">
        <v>4210593</v>
      </c>
      <c r="DZ43" s="15">
        <v>5071869</v>
      </c>
    </row>
    <row r="44" spans="1:130" x14ac:dyDescent="0.3">
      <c r="B44" s="77" t="s">
        <v>861</v>
      </c>
      <c r="C44" s="65">
        <v>1350334</v>
      </c>
      <c r="D44" s="703">
        <v>1360455</v>
      </c>
      <c r="E44" s="703">
        <v>7039969</v>
      </c>
      <c r="F44" s="703">
        <v>64856</v>
      </c>
      <c r="G44" s="703">
        <v>8465280</v>
      </c>
      <c r="H44" s="703">
        <v>154379</v>
      </c>
      <c r="I44" s="703">
        <v>885709</v>
      </c>
      <c r="J44" s="15">
        <v>1040088</v>
      </c>
      <c r="K44" s="703">
        <v>732075</v>
      </c>
      <c r="L44" s="703">
        <v>842635</v>
      </c>
      <c r="M44" s="703">
        <v>4238447</v>
      </c>
      <c r="N44" s="703">
        <v>92041</v>
      </c>
      <c r="O44" s="703">
        <v>5173123</v>
      </c>
      <c r="P44" s="703">
        <v>127669</v>
      </c>
      <c r="Q44" s="703">
        <v>701430</v>
      </c>
      <c r="R44" s="15">
        <v>829099</v>
      </c>
      <c r="S44" s="703">
        <v>308340</v>
      </c>
      <c r="T44" s="703">
        <v>205338</v>
      </c>
      <c r="U44" s="703">
        <v>828026</v>
      </c>
      <c r="V44" s="703">
        <v>55827</v>
      </c>
      <c r="W44" s="703">
        <v>1089191</v>
      </c>
      <c r="X44" s="703">
        <v>120734</v>
      </c>
      <c r="Y44" s="703">
        <v>659496</v>
      </c>
      <c r="Z44" s="15">
        <v>780230</v>
      </c>
      <c r="AA44" s="703">
        <v>336759</v>
      </c>
      <c r="AB44" s="703">
        <v>336487</v>
      </c>
      <c r="AC44" s="703">
        <v>2562841</v>
      </c>
      <c r="AD44" s="703">
        <v>69505</v>
      </c>
      <c r="AE44" s="703">
        <v>2968833</v>
      </c>
      <c r="AF44" s="703">
        <v>64874</v>
      </c>
      <c r="AG44" s="703">
        <v>412141</v>
      </c>
      <c r="AH44" s="15">
        <v>477015</v>
      </c>
      <c r="AI44" s="703">
        <v>401349</v>
      </c>
      <c r="AJ44" s="703">
        <v>208394</v>
      </c>
      <c r="AK44" s="703">
        <v>1942949</v>
      </c>
      <c r="AL44" s="703">
        <v>34137</v>
      </c>
      <c r="AM44" s="703">
        <v>2185480</v>
      </c>
      <c r="AN44" s="703">
        <v>113254</v>
      </c>
      <c r="AO44" s="703">
        <v>243391</v>
      </c>
      <c r="AP44" s="15">
        <v>356645</v>
      </c>
      <c r="AQ44" s="703">
        <v>57897</v>
      </c>
      <c r="AR44" s="703">
        <v>160046</v>
      </c>
      <c r="AS44" s="703">
        <v>372972</v>
      </c>
      <c r="AT44" s="703">
        <v>8878</v>
      </c>
      <c r="AU44" s="703">
        <v>541896</v>
      </c>
      <c r="AV44" s="703">
        <v>12607</v>
      </c>
      <c r="AW44" s="703">
        <v>135540</v>
      </c>
      <c r="AX44" s="15">
        <v>148147</v>
      </c>
      <c r="AY44" s="703">
        <v>64863</v>
      </c>
      <c r="AZ44" s="703">
        <v>89454</v>
      </c>
      <c r="BA44" s="703">
        <v>512225</v>
      </c>
      <c r="BB44" s="703">
        <v>13528</v>
      </c>
      <c r="BC44" s="703">
        <v>615207</v>
      </c>
      <c r="BD44" s="703">
        <v>13395</v>
      </c>
      <c r="BE44" s="703">
        <v>90284</v>
      </c>
      <c r="BF44" s="15">
        <v>103679</v>
      </c>
      <c r="BG44" s="703">
        <v>121758</v>
      </c>
      <c r="BH44" s="703">
        <v>175700</v>
      </c>
      <c r="BI44" s="703">
        <v>1252765</v>
      </c>
      <c r="BJ44" s="703">
        <v>22136</v>
      </c>
      <c r="BK44" s="703">
        <v>1450601</v>
      </c>
      <c r="BL44" s="703">
        <v>53228</v>
      </c>
      <c r="BM44" s="703">
        <v>152149</v>
      </c>
      <c r="BN44" s="15">
        <v>205377</v>
      </c>
      <c r="BO44" s="703">
        <v>65034</v>
      </c>
      <c r="BP44" s="703">
        <v>194868</v>
      </c>
      <c r="BQ44" s="703">
        <v>510428</v>
      </c>
      <c r="BR44" s="703">
        <v>11795</v>
      </c>
      <c r="BS44" s="703">
        <v>717091</v>
      </c>
      <c r="BT44" s="703">
        <v>20051</v>
      </c>
      <c r="BU44" s="703">
        <v>100794</v>
      </c>
      <c r="BV44" s="703">
        <v>120845</v>
      </c>
      <c r="BW44" s="319">
        <v>95288</v>
      </c>
      <c r="BX44" s="703">
        <v>87788</v>
      </c>
      <c r="BY44" s="703">
        <v>412447</v>
      </c>
      <c r="BZ44" s="703">
        <v>14168</v>
      </c>
      <c r="CA44" s="703">
        <v>514403</v>
      </c>
      <c r="CB44" s="703">
        <v>23846</v>
      </c>
      <c r="CC44" s="703">
        <v>274456</v>
      </c>
      <c r="CD44" s="15">
        <v>298302</v>
      </c>
      <c r="CE44" s="703">
        <v>39261</v>
      </c>
      <c r="CF44" s="703">
        <v>117390</v>
      </c>
      <c r="CG44" s="703">
        <v>404409</v>
      </c>
      <c r="CH44" s="703">
        <v>18080</v>
      </c>
      <c r="CI44" s="703">
        <v>539879</v>
      </c>
      <c r="CJ44" s="703">
        <v>17214</v>
      </c>
      <c r="CK44" s="703">
        <v>90697</v>
      </c>
      <c r="CL44" s="15">
        <v>107911</v>
      </c>
      <c r="CM44" s="703">
        <v>54357</v>
      </c>
      <c r="CN44" s="703">
        <v>48529</v>
      </c>
      <c r="CO44" s="703">
        <v>398983</v>
      </c>
      <c r="CP44" s="703">
        <v>10823</v>
      </c>
      <c r="CQ44" s="703">
        <v>458335</v>
      </c>
      <c r="CR44" s="703">
        <v>36402</v>
      </c>
      <c r="CS44" s="703">
        <v>248346</v>
      </c>
      <c r="CT44" s="15">
        <v>284748</v>
      </c>
      <c r="CU44" s="703">
        <v>69903</v>
      </c>
      <c r="CV44" s="703">
        <v>41054</v>
      </c>
      <c r="CW44" s="703">
        <v>411934</v>
      </c>
      <c r="CX44" s="703">
        <v>21061</v>
      </c>
      <c r="CY44" s="703">
        <v>474049</v>
      </c>
      <c r="CZ44" s="703">
        <v>23289</v>
      </c>
      <c r="DA44" s="703">
        <v>137167</v>
      </c>
      <c r="DB44" s="15">
        <v>160456</v>
      </c>
      <c r="DC44" s="703">
        <v>41729</v>
      </c>
      <c r="DD44" s="703">
        <v>97077</v>
      </c>
      <c r="DE44" s="703">
        <v>451454</v>
      </c>
      <c r="DF44" s="703">
        <v>13549</v>
      </c>
      <c r="DG44" s="703">
        <v>562080</v>
      </c>
      <c r="DH44" s="703">
        <v>20022</v>
      </c>
      <c r="DI44" s="703">
        <v>39747</v>
      </c>
      <c r="DJ44" s="15">
        <v>59769</v>
      </c>
      <c r="DK44" s="703">
        <v>29456</v>
      </c>
      <c r="DL44" s="703">
        <v>76658</v>
      </c>
      <c r="DM44" s="703">
        <v>353915</v>
      </c>
      <c r="DN44" s="703">
        <v>6821</v>
      </c>
      <c r="DO44" s="703">
        <v>437394</v>
      </c>
      <c r="DP44" s="703">
        <v>28981</v>
      </c>
      <c r="DQ44" s="703">
        <v>110433</v>
      </c>
      <c r="DR44" s="15">
        <v>139414</v>
      </c>
      <c r="DS44" s="703">
        <v>3768403</v>
      </c>
      <c r="DT44" s="703">
        <v>4041873</v>
      </c>
      <c r="DU44" s="703">
        <v>21693764</v>
      </c>
      <c r="DV44" s="703">
        <v>457205</v>
      </c>
      <c r="DW44" s="703">
        <v>26192842</v>
      </c>
      <c r="DX44" s="703">
        <v>829945</v>
      </c>
      <c r="DY44" s="703">
        <v>4281780</v>
      </c>
      <c r="DZ44" s="15">
        <v>5111725</v>
      </c>
    </row>
    <row r="45" spans="1:130" x14ac:dyDescent="0.3">
      <c r="B45" s="77" t="s">
        <v>994</v>
      </c>
      <c r="C45" s="65">
        <v>1425883</v>
      </c>
      <c r="D45" s="703">
        <v>1376253</v>
      </c>
      <c r="E45" s="703">
        <v>7025055</v>
      </c>
      <c r="F45" s="703">
        <v>34132</v>
      </c>
      <c r="G45" s="703">
        <v>8435440</v>
      </c>
      <c r="H45" s="703">
        <v>154429</v>
      </c>
      <c r="I45" s="703">
        <v>895122</v>
      </c>
      <c r="J45" s="15">
        <v>1049551</v>
      </c>
      <c r="K45" s="703">
        <v>605919</v>
      </c>
      <c r="L45" s="703">
        <v>1069342</v>
      </c>
      <c r="M45" s="703">
        <v>4459869</v>
      </c>
      <c r="N45" s="703">
        <v>80775</v>
      </c>
      <c r="O45" s="703">
        <v>5609986</v>
      </c>
      <c r="P45" s="703">
        <v>130961</v>
      </c>
      <c r="Q45" s="703">
        <v>732420</v>
      </c>
      <c r="R45" s="15">
        <v>863381</v>
      </c>
      <c r="S45" s="703">
        <v>156890</v>
      </c>
      <c r="T45" s="703">
        <v>252043</v>
      </c>
      <c r="U45" s="703">
        <v>842261</v>
      </c>
      <c r="V45" s="703">
        <v>51259</v>
      </c>
      <c r="W45" s="703">
        <v>1145563</v>
      </c>
      <c r="X45" s="703">
        <v>119664</v>
      </c>
      <c r="Y45" s="703">
        <v>700928</v>
      </c>
      <c r="Z45" s="15">
        <v>820592</v>
      </c>
      <c r="AA45" s="703">
        <v>362847</v>
      </c>
      <c r="AB45" s="703">
        <v>418162</v>
      </c>
      <c r="AC45" s="703">
        <v>2549139</v>
      </c>
      <c r="AD45" s="703">
        <v>30589</v>
      </c>
      <c r="AE45" s="703">
        <v>2997890</v>
      </c>
      <c r="AF45" s="703">
        <v>91503</v>
      </c>
      <c r="AG45" s="703">
        <v>414069</v>
      </c>
      <c r="AH45" s="15">
        <v>505572</v>
      </c>
      <c r="AI45" s="703">
        <v>282809</v>
      </c>
      <c r="AJ45" s="703">
        <v>236449</v>
      </c>
      <c r="AK45" s="703">
        <v>1810298</v>
      </c>
      <c r="AL45" s="703">
        <v>63776</v>
      </c>
      <c r="AM45" s="703">
        <v>2110523</v>
      </c>
      <c r="AN45" s="703">
        <v>103630</v>
      </c>
      <c r="AO45" s="703">
        <v>281673</v>
      </c>
      <c r="AP45" s="15">
        <v>385303</v>
      </c>
      <c r="AQ45" s="703">
        <v>90904</v>
      </c>
      <c r="AR45" s="703">
        <v>150202</v>
      </c>
      <c r="AS45" s="703">
        <v>425966</v>
      </c>
      <c r="AT45" s="703">
        <v>9480</v>
      </c>
      <c r="AU45" s="703">
        <v>585648</v>
      </c>
      <c r="AV45" s="703">
        <v>28751</v>
      </c>
      <c r="AW45" s="703">
        <v>134942</v>
      </c>
      <c r="AX45" s="15">
        <v>163693</v>
      </c>
      <c r="AY45" s="703">
        <v>112766</v>
      </c>
      <c r="AZ45" s="703">
        <v>101034</v>
      </c>
      <c r="BA45" s="703">
        <v>500721</v>
      </c>
      <c r="BB45" s="703">
        <v>11400</v>
      </c>
      <c r="BC45" s="703">
        <v>613155</v>
      </c>
      <c r="BD45" s="703">
        <v>22287</v>
      </c>
      <c r="BE45" s="703">
        <v>72068</v>
      </c>
      <c r="BF45" s="15">
        <v>94355</v>
      </c>
      <c r="BG45" s="703">
        <v>102532</v>
      </c>
      <c r="BH45" s="703">
        <v>167652</v>
      </c>
      <c r="BI45" s="703">
        <v>1318506</v>
      </c>
      <c r="BJ45" s="703">
        <v>33701</v>
      </c>
      <c r="BK45" s="703">
        <v>1519859</v>
      </c>
      <c r="BL45" s="703">
        <v>49959</v>
      </c>
      <c r="BM45" s="703">
        <v>157335</v>
      </c>
      <c r="BN45" s="15">
        <v>207294</v>
      </c>
      <c r="BO45" s="703">
        <v>100819</v>
      </c>
      <c r="BP45" s="703">
        <v>151077</v>
      </c>
      <c r="BQ45" s="703">
        <v>604248</v>
      </c>
      <c r="BR45" s="703">
        <v>57879</v>
      </c>
      <c r="BS45" s="703">
        <v>813204</v>
      </c>
      <c r="BT45" s="703">
        <v>20250</v>
      </c>
      <c r="BU45" s="703">
        <v>54740</v>
      </c>
      <c r="BV45" s="703">
        <v>74990</v>
      </c>
      <c r="BW45" s="319">
        <v>92633</v>
      </c>
      <c r="BX45" s="703">
        <v>77543</v>
      </c>
      <c r="BY45" s="703">
        <v>401049</v>
      </c>
      <c r="BZ45" s="703">
        <v>10175</v>
      </c>
      <c r="CA45" s="703">
        <v>488767</v>
      </c>
      <c r="CB45" s="703">
        <v>28833</v>
      </c>
      <c r="CC45" s="703">
        <v>280015</v>
      </c>
      <c r="CD45" s="15">
        <v>308848</v>
      </c>
      <c r="CE45" s="703">
        <v>75175</v>
      </c>
      <c r="CF45" s="703">
        <v>79821</v>
      </c>
      <c r="CG45" s="703">
        <v>454100</v>
      </c>
      <c r="CH45" s="703">
        <v>8955</v>
      </c>
      <c r="CI45" s="703">
        <v>542876</v>
      </c>
      <c r="CJ45" s="703">
        <v>19543</v>
      </c>
      <c r="CK45" s="703">
        <v>88454</v>
      </c>
      <c r="CL45" s="15">
        <v>107997</v>
      </c>
      <c r="CM45" s="703">
        <v>37942</v>
      </c>
      <c r="CN45" s="703">
        <v>56314</v>
      </c>
      <c r="CO45" s="703">
        <v>394628</v>
      </c>
      <c r="CP45" s="703">
        <v>8717</v>
      </c>
      <c r="CQ45" s="703">
        <v>459659</v>
      </c>
      <c r="CR45" s="703">
        <v>36423</v>
      </c>
      <c r="CS45" s="703">
        <v>266065</v>
      </c>
      <c r="CT45" s="15">
        <v>302488</v>
      </c>
      <c r="CU45" s="703">
        <v>83574</v>
      </c>
      <c r="CV45" s="703">
        <v>117395</v>
      </c>
      <c r="CW45" s="703">
        <v>407660</v>
      </c>
      <c r="CX45" s="703">
        <v>5705</v>
      </c>
      <c r="CY45" s="703">
        <v>530760</v>
      </c>
      <c r="CZ45" s="703">
        <v>20812</v>
      </c>
      <c r="DA45" s="703">
        <v>147906</v>
      </c>
      <c r="DB45" s="15">
        <v>168718</v>
      </c>
      <c r="DC45" s="703">
        <v>130490</v>
      </c>
      <c r="DD45" s="703">
        <v>130898</v>
      </c>
      <c r="DE45" s="703">
        <v>424676</v>
      </c>
      <c r="DF45" s="703">
        <v>14153</v>
      </c>
      <c r="DG45" s="703">
        <v>569727</v>
      </c>
      <c r="DH45" s="703">
        <v>19431</v>
      </c>
      <c r="DI45" s="703">
        <v>33099</v>
      </c>
      <c r="DJ45" s="15">
        <v>52530</v>
      </c>
      <c r="DK45" s="703">
        <v>133437</v>
      </c>
      <c r="DL45" s="703">
        <v>85827</v>
      </c>
      <c r="DM45" s="703">
        <v>303055</v>
      </c>
      <c r="DN45" s="703">
        <v>7461</v>
      </c>
      <c r="DO45" s="703">
        <v>396343</v>
      </c>
      <c r="DP45" s="703">
        <v>27325</v>
      </c>
      <c r="DQ45" s="703">
        <v>105728</v>
      </c>
      <c r="DR45" s="15">
        <v>133053</v>
      </c>
      <c r="DS45" s="703">
        <v>3794620</v>
      </c>
      <c r="DT45" s="703">
        <v>4470012</v>
      </c>
      <c r="DU45" s="703">
        <v>21921231</v>
      </c>
      <c r="DV45" s="703">
        <v>428157</v>
      </c>
      <c r="DW45" s="703">
        <v>26819400</v>
      </c>
      <c r="DX45" s="703">
        <v>873801</v>
      </c>
      <c r="DY45" s="703">
        <v>4364564</v>
      </c>
      <c r="DZ45" s="15">
        <v>5238365</v>
      </c>
    </row>
    <row r="46" spans="1:130" x14ac:dyDescent="0.3">
      <c r="B46" s="77" t="s">
        <v>993</v>
      </c>
      <c r="C46" s="65">
        <v>1196244</v>
      </c>
      <c r="D46" s="703">
        <v>1148938</v>
      </c>
      <c r="E46" s="703">
        <v>7199735</v>
      </c>
      <c r="F46" s="703">
        <v>73858</v>
      </c>
      <c r="G46" s="703">
        <v>8422531</v>
      </c>
      <c r="H46" s="703">
        <v>184024</v>
      </c>
      <c r="I46" s="703">
        <v>887798</v>
      </c>
      <c r="J46" s="15">
        <v>1071822</v>
      </c>
      <c r="K46" s="703">
        <v>630593</v>
      </c>
      <c r="L46" s="703">
        <v>906806</v>
      </c>
      <c r="M46" s="703">
        <v>4933635</v>
      </c>
      <c r="N46" s="703">
        <v>99276</v>
      </c>
      <c r="O46" s="703">
        <v>5939717</v>
      </c>
      <c r="P46" s="703">
        <v>126591</v>
      </c>
      <c r="Q46" s="703">
        <v>680141</v>
      </c>
      <c r="R46" s="15">
        <v>806732</v>
      </c>
      <c r="S46" s="703">
        <v>193453</v>
      </c>
      <c r="T46" s="703">
        <v>298379</v>
      </c>
      <c r="U46" s="703">
        <v>905407</v>
      </c>
      <c r="V46" s="703">
        <v>37069</v>
      </c>
      <c r="W46" s="703">
        <v>1240855</v>
      </c>
      <c r="X46" s="703">
        <v>81562</v>
      </c>
      <c r="Y46" s="703">
        <v>748839</v>
      </c>
      <c r="Z46" s="15">
        <v>830401</v>
      </c>
      <c r="AA46" s="703">
        <v>253263</v>
      </c>
      <c r="AB46" s="703">
        <v>205014</v>
      </c>
      <c r="AC46" s="703">
        <v>2705212</v>
      </c>
      <c r="AD46" s="703">
        <v>47869</v>
      </c>
      <c r="AE46" s="703">
        <v>2958095</v>
      </c>
      <c r="AF46" s="703">
        <v>72035</v>
      </c>
      <c r="AG46" s="703">
        <v>424418</v>
      </c>
      <c r="AH46" s="15">
        <v>496453</v>
      </c>
      <c r="AI46" s="703">
        <v>208000</v>
      </c>
      <c r="AJ46" s="703">
        <v>331984</v>
      </c>
      <c r="AK46" s="703">
        <v>1838800</v>
      </c>
      <c r="AL46" s="703">
        <v>43492</v>
      </c>
      <c r="AM46" s="703">
        <v>2214276</v>
      </c>
      <c r="AN46" s="703">
        <v>87497</v>
      </c>
      <c r="AO46" s="703">
        <v>318611</v>
      </c>
      <c r="AP46" s="15">
        <v>406108</v>
      </c>
      <c r="AQ46" s="703">
        <v>194794</v>
      </c>
      <c r="AR46" s="703">
        <v>129580</v>
      </c>
      <c r="AS46" s="703">
        <v>373760</v>
      </c>
      <c r="AT46" s="703">
        <v>7714</v>
      </c>
      <c r="AU46" s="703">
        <v>511054</v>
      </c>
      <c r="AV46" s="703">
        <v>24655</v>
      </c>
      <c r="AW46" s="703">
        <v>148418</v>
      </c>
      <c r="AX46" s="15">
        <v>173073</v>
      </c>
      <c r="AY46" s="703">
        <v>46942</v>
      </c>
      <c r="AZ46" s="703">
        <v>156653</v>
      </c>
      <c r="BA46" s="703">
        <v>552839</v>
      </c>
      <c r="BB46" s="703">
        <v>14647</v>
      </c>
      <c r="BC46" s="703">
        <v>724139</v>
      </c>
      <c r="BD46" s="703">
        <v>23061</v>
      </c>
      <c r="BE46" s="703">
        <v>78276</v>
      </c>
      <c r="BF46" s="15">
        <v>101337</v>
      </c>
      <c r="BG46" s="703">
        <v>128105</v>
      </c>
      <c r="BH46" s="703">
        <v>235988</v>
      </c>
      <c r="BI46" s="703">
        <v>1385294</v>
      </c>
      <c r="BJ46" s="703">
        <v>33889</v>
      </c>
      <c r="BK46" s="703">
        <v>1655171</v>
      </c>
      <c r="BL46" s="703">
        <v>32741</v>
      </c>
      <c r="BM46" s="703">
        <v>158011</v>
      </c>
      <c r="BN46" s="15">
        <v>190752</v>
      </c>
      <c r="BO46" s="703">
        <v>89806</v>
      </c>
      <c r="BP46" s="703">
        <v>145043</v>
      </c>
      <c r="BQ46" s="703">
        <v>719070</v>
      </c>
      <c r="BR46" s="703">
        <v>12375</v>
      </c>
      <c r="BS46" s="703">
        <v>876488</v>
      </c>
      <c r="BT46" s="703">
        <v>20604</v>
      </c>
      <c r="BU46" s="703">
        <v>56047</v>
      </c>
      <c r="BV46" s="703">
        <v>76651</v>
      </c>
      <c r="BW46" s="319">
        <v>169264</v>
      </c>
      <c r="BX46" s="703">
        <v>74151</v>
      </c>
      <c r="BY46" s="703">
        <v>307964</v>
      </c>
      <c r="BZ46" s="703">
        <v>10297</v>
      </c>
      <c r="CA46" s="703">
        <v>392412</v>
      </c>
      <c r="CB46" s="703">
        <v>19863</v>
      </c>
      <c r="CC46" s="703">
        <v>290427</v>
      </c>
      <c r="CD46" s="15">
        <v>310290</v>
      </c>
      <c r="CE46" s="703">
        <v>82967</v>
      </c>
      <c r="CF46" s="703">
        <v>52877</v>
      </c>
      <c r="CG46" s="703">
        <v>455477</v>
      </c>
      <c r="CH46" s="703">
        <v>3246</v>
      </c>
      <c r="CI46" s="703">
        <v>511600</v>
      </c>
      <c r="CJ46" s="703">
        <v>13857</v>
      </c>
      <c r="CK46" s="703">
        <v>96136</v>
      </c>
      <c r="CL46" s="15">
        <v>109993</v>
      </c>
      <c r="CM46" s="703">
        <v>70212</v>
      </c>
      <c r="CN46" s="703">
        <v>75531</v>
      </c>
      <c r="CO46" s="703">
        <v>351957</v>
      </c>
      <c r="CP46" s="703">
        <v>30850</v>
      </c>
      <c r="CQ46" s="703">
        <v>458338</v>
      </c>
      <c r="CR46" s="703">
        <v>47172</v>
      </c>
      <c r="CS46" s="703">
        <v>261956</v>
      </c>
      <c r="CT46" s="15">
        <v>309128</v>
      </c>
      <c r="CU46" s="703">
        <v>121839</v>
      </c>
      <c r="CV46" s="703">
        <v>74186</v>
      </c>
      <c r="CW46" s="703">
        <v>415956</v>
      </c>
      <c r="CX46" s="703">
        <v>5896</v>
      </c>
      <c r="CY46" s="703">
        <v>496038</v>
      </c>
      <c r="CZ46" s="703">
        <v>6510</v>
      </c>
      <c r="DA46" s="703">
        <v>153090</v>
      </c>
      <c r="DB46" s="15">
        <v>159600</v>
      </c>
      <c r="DC46" s="703">
        <v>77822</v>
      </c>
      <c r="DD46" s="703">
        <v>120240</v>
      </c>
      <c r="DE46" s="703">
        <v>486237</v>
      </c>
      <c r="DF46" s="703">
        <v>10172</v>
      </c>
      <c r="DG46" s="703">
        <v>616649</v>
      </c>
      <c r="DH46" s="703">
        <v>11848</v>
      </c>
      <c r="DI46" s="703">
        <v>36178</v>
      </c>
      <c r="DJ46" s="15">
        <v>48026</v>
      </c>
      <c r="DK46" s="703">
        <v>71665</v>
      </c>
      <c r="DL46" s="703">
        <v>77421</v>
      </c>
      <c r="DM46" s="703">
        <v>316008</v>
      </c>
      <c r="DN46" s="703">
        <v>18038</v>
      </c>
      <c r="DO46" s="703">
        <v>411467</v>
      </c>
      <c r="DP46" s="703">
        <v>19801</v>
      </c>
      <c r="DQ46" s="703">
        <v>103884</v>
      </c>
      <c r="DR46" s="15">
        <v>123685</v>
      </c>
      <c r="DS46" s="703">
        <v>3534969</v>
      </c>
      <c r="DT46" s="703">
        <v>4032791</v>
      </c>
      <c r="DU46" s="703">
        <v>22947351</v>
      </c>
      <c r="DV46" s="703">
        <v>448688</v>
      </c>
      <c r="DW46" s="703">
        <v>27428830</v>
      </c>
      <c r="DX46" s="703">
        <v>771821</v>
      </c>
      <c r="DY46" s="703">
        <v>4442230</v>
      </c>
      <c r="DZ46" s="15">
        <v>5214051</v>
      </c>
    </row>
    <row r="47" spans="1:130" x14ac:dyDescent="0.3">
      <c r="B47" s="28" t="s">
        <v>1000</v>
      </c>
      <c r="C47" s="65">
        <v>1885326</v>
      </c>
      <c r="D47" s="703">
        <v>1209894</v>
      </c>
      <c r="E47" s="703">
        <v>6545967</v>
      </c>
      <c r="F47" s="703">
        <v>64616</v>
      </c>
      <c r="G47" s="703">
        <v>7820477</v>
      </c>
      <c r="H47" s="703">
        <v>142430</v>
      </c>
      <c r="I47" s="703">
        <v>925839</v>
      </c>
      <c r="J47" s="15">
        <v>1068269</v>
      </c>
      <c r="K47" s="703">
        <v>919505</v>
      </c>
      <c r="L47" s="703">
        <v>682665</v>
      </c>
      <c r="M47" s="703">
        <v>4937643</v>
      </c>
      <c r="N47" s="703">
        <v>42366</v>
      </c>
      <c r="O47" s="703">
        <v>5662674</v>
      </c>
      <c r="P47" s="703">
        <v>114158</v>
      </c>
      <c r="Q47" s="703">
        <v>740874</v>
      </c>
      <c r="R47" s="15">
        <v>855032</v>
      </c>
      <c r="S47" s="703">
        <v>281569</v>
      </c>
      <c r="T47" s="703">
        <v>273882</v>
      </c>
      <c r="U47" s="703">
        <v>894991</v>
      </c>
      <c r="V47" s="703">
        <v>50803</v>
      </c>
      <c r="W47" s="703">
        <v>1219676</v>
      </c>
      <c r="X47" s="703">
        <v>93950</v>
      </c>
      <c r="Y47" s="703">
        <v>749280</v>
      </c>
      <c r="Z47" s="15">
        <v>843230</v>
      </c>
      <c r="AA47" s="703">
        <v>542097</v>
      </c>
      <c r="AB47" s="703">
        <v>325594</v>
      </c>
      <c r="AC47" s="703">
        <v>2330088</v>
      </c>
      <c r="AD47" s="703">
        <v>38166</v>
      </c>
      <c r="AE47" s="703">
        <v>2693848</v>
      </c>
      <c r="AF47" s="703">
        <v>100501</v>
      </c>
      <c r="AG47" s="703">
        <v>443867</v>
      </c>
      <c r="AH47" s="15">
        <v>544368</v>
      </c>
      <c r="AI47" s="703">
        <v>217368</v>
      </c>
      <c r="AJ47" s="703">
        <v>324868</v>
      </c>
      <c r="AK47" s="703">
        <v>1886991</v>
      </c>
      <c r="AL47" s="703">
        <v>58750</v>
      </c>
      <c r="AM47" s="703">
        <v>2270609</v>
      </c>
      <c r="AN47" s="703">
        <v>125554</v>
      </c>
      <c r="AO47" s="703">
        <v>334035</v>
      </c>
      <c r="AP47" s="15">
        <v>459589</v>
      </c>
      <c r="AQ47" s="703">
        <v>93555</v>
      </c>
      <c r="AR47" s="703">
        <v>129344</v>
      </c>
      <c r="AS47" s="703">
        <v>407943</v>
      </c>
      <c r="AT47" s="703">
        <v>11599</v>
      </c>
      <c r="AU47" s="703">
        <v>548886</v>
      </c>
      <c r="AV47" s="703">
        <v>14363</v>
      </c>
      <c r="AW47" s="703">
        <v>156667</v>
      </c>
      <c r="AX47" s="15">
        <v>171030</v>
      </c>
      <c r="AY47" s="703">
        <v>86180</v>
      </c>
      <c r="AZ47" s="703">
        <v>71049</v>
      </c>
      <c r="BA47" s="703">
        <v>625819</v>
      </c>
      <c r="BB47" s="703">
        <v>14298</v>
      </c>
      <c r="BC47" s="703">
        <v>711166</v>
      </c>
      <c r="BD47" s="703">
        <v>16673</v>
      </c>
      <c r="BE47" s="703">
        <v>82506</v>
      </c>
      <c r="BF47" s="15">
        <v>99179</v>
      </c>
      <c r="BG47" s="703">
        <v>201647</v>
      </c>
      <c r="BH47" s="703">
        <v>241346</v>
      </c>
      <c r="BI47" s="703">
        <v>1400644</v>
      </c>
      <c r="BJ47" s="703">
        <v>10989</v>
      </c>
      <c r="BK47" s="703">
        <v>1652979</v>
      </c>
      <c r="BL47" s="703">
        <v>70039</v>
      </c>
      <c r="BM47" s="703">
        <v>159874</v>
      </c>
      <c r="BN47" s="15">
        <v>229913</v>
      </c>
      <c r="BO47" s="703">
        <v>124351</v>
      </c>
      <c r="BP47" s="703">
        <v>61548</v>
      </c>
      <c r="BQ47" s="703">
        <v>733606</v>
      </c>
      <c r="BR47" s="703">
        <v>10185</v>
      </c>
      <c r="BS47" s="703">
        <v>805339</v>
      </c>
      <c r="BT47" s="703">
        <v>25624</v>
      </c>
      <c r="BU47" s="703">
        <v>59697</v>
      </c>
      <c r="BV47" s="703">
        <v>85321</v>
      </c>
      <c r="BW47" s="319">
        <v>90827</v>
      </c>
      <c r="BX47" s="703">
        <v>68624</v>
      </c>
      <c r="BY47" s="703">
        <v>270371</v>
      </c>
      <c r="BZ47" s="703">
        <v>11048</v>
      </c>
      <c r="CA47" s="703">
        <v>350043</v>
      </c>
      <c r="CB47" s="703">
        <v>39110</v>
      </c>
      <c r="CC47" s="703">
        <v>290902</v>
      </c>
      <c r="CD47" s="15">
        <v>330012</v>
      </c>
      <c r="CE47" s="703">
        <v>42456</v>
      </c>
      <c r="CF47" s="703">
        <v>33767</v>
      </c>
      <c r="CG47" s="703">
        <v>465156</v>
      </c>
      <c r="CH47" s="703">
        <v>14643</v>
      </c>
      <c r="CI47" s="703">
        <v>513566</v>
      </c>
      <c r="CJ47" s="703">
        <v>6366</v>
      </c>
      <c r="CK47" s="703">
        <v>92664</v>
      </c>
      <c r="CL47" s="15">
        <v>99030</v>
      </c>
      <c r="CM47" s="703">
        <v>144216</v>
      </c>
      <c r="CN47" s="703">
        <v>67914</v>
      </c>
      <c r="CO47" s="703">
        <v>265849</v>
      </c>
      <c r="CP47" s="703">
        <v>12063</v>
      </c>
      <c r="CQ47" s="703">
        <v>345826</v>
      </c>
      <c r="CR47" s="703">
        <v>61616</v>
      </c>
      <c r="CS47" s="703">
        <v>283014</v>
      </c>
      <c r="CT47" s="15">
        <v>344630</v>
      </c>
      <c r="CU47" s="703">
        <v>67079</v>
      </c>
      <c r="CV47" s="703">
        <v>76859</v>
      </c>
      <c r="CW47" s="703">
        <v>416403</v>
      </c>
      <c r="CX47" s="703">
        <v>2014</v>
      </c>
      <c r="CY47" s="703">
        <v>495276</v>
      </c>
      <c r="CZ47" s="703">
        <v>18531</v>
      </c>
      <c r="DA47" s="703">
        <v>155594</v>
      </c>
      <c r="DB47" s="15">
        <v>174125</v>
      </c>
      <c r="DC47" s="703">
        <v>73921</v>
      </c>
      <c r="DD47" s="703">
        <v>52401</v>
      </c>
      <c r="DE47" s="703">
        <v>527839</v>
      </c>
      <c r="DF47" s="703">
        <v>12282</v>
      </c>
      <c r="DG47" s="703">
        <v>592522</v>
      </c>
      <c r="DH47" s="703">
        <v>18003</v>
      </c>
      <c r="DI47" s="703">
        <v>32630</v>
      </c>
      <c r="DJ47" s="15">
        <v>50633</v>
      </c>
      <c r="DK47" s="703">
        <v>54230</v>
      </c>
      <c r="DL47" s="703">
        <v>58662</v>
      </c>
      <c r="DM47" s="703">
        <v>327439</v>
      </c>
      <c r="DN47" s="703">
        <v>6041</v>
      </c>
      <c r="DO47" s="703">
        <v>392142</v>
      </c>
      <c r="DP47" s="703">
        <v>38941</v>
      </c>
      <c r="DQ47" s="703">
        <v>109652</v>
      </c>
      <c r="DR47" s="15">
        <v>148593</v>
      </c>
      <c r="DS47" s="703">
        <v>4824327</v>
      </c>
      <c r="DT47" s="703">
        <v>3678417</v>
      </c>
      <c r="DU47" s="703">
        <v>22036749</v>
      </c>
      <c r="DV47" s="703">
        <v>359863</v>
      </c>
      <c r="DW47" s="703">
        <v>26075029</v>
      </c>
      <c r="DX47" s="703">
        <v>885859</v>
      </c>
      <c r="DY47" s="703">
        <v>4617095</v>
      </c>
      <c r="DZ47" s="15">
        <v>5502954</v>
      </c>
    </row>
    <row r="48" spans="1:130" x14ac:dyDescent="0.3">
      <c r="B48" s="77" t="s">
        <v>1005</v>
      </c>
      <c r="C48" s="65">
        <v>1110824</v>
      </c>
      <c r="D48" s="703">
        <v>1450567</v>
      </c>
      <c r="E48" s="703">
        <v>6706808</v>
      </c>
      <c r="F48" s="703">
        <v>83325</v>
      </c>
      <c r="G48" s="703">
        <v>8240700</v>
      </c>
      <c r="H48" s="703">
        <v>133055</v>
      </c>
      <c r="I48" s="703">
        <v>893801</v>
      </c>
      <c r="J48" s="15">
        <v>1026856</v>
      </c>
      <c r="K48" s="703">
        <v>427847</v>
      </c>
      <c r="L48" s="703">
        <v>790329</v>
      </c>
      <c r="M48" s="703">
        <v>5138288</v>
      </c>
      <c r="N48" s="703">
        <v>124178</v>
      </c>
      <c r="O48" s="703">
        <v>6052795</v>
      </c>
      <c r="P48" s="703">
        <v>153447</v>
      </c>
      <c r="Q48" s="703">
        <v>705278</v>
      </c>
      <c r="R48" s="15">
        <v>858725</v>
      </c>
      <c r="S48" s="703">
        <v>180188</v>
      </c>
      <c r="T48" s="703">
        <v>337650</v>
      </c>
      <c r="U48" s="703">
        <v>1009965</v>
      </c>
      <c r="V48" s="703">
        <v>42114</v>
      </c>
      <c r="W48" s="703">
        <v>1389729</v>
      </c>
      <c r="X48" s="703">
        <v>69191</v>
      </c>
      <c r="Y48" s="703">
        <v>762461</v>
      </c>
      <c r="Z48" s="15">
        <v>831652</v>
      </c>
      <c r="AA48" s="703">
        <v>343377</v>
      </c>
      <c r="AB48" s="703">
        <v>372828</v>
      </c>
      <c r="AC48" s="703">
        <v>2308963</v>
      </c>
      <c r="AD48" s="703">
        <v>38635</v>
      </c>
      <c r="AE48" s="703">
        <v>2720426</v>
      </c>
      <c r="AF48" s="703">
        <v>66844</v>
      </c>
      <c r="AG48" s="703">
        <v>485424</v>
      </c>
      <c r="AH48" s="15">
        <v>552268</v>
      </c>
      <c r="AI48" s="703">
        <v>312805</v>
      </c>
      <c r="AJ48" s="703">
        <v>133598</v>
      </c>
      <c r="AK48" s="703">
        <v>1924982</v>
      </c>
      <c r="AL48" s="703">
        <v>82244</v>
      </c>
      <c r="AM48" s="703">
        <v>2140824</v>
      </c>
      <c r="AN48" s="703">
        <v>79079</v>
      </c>
      <c r="AO48" s="703">
        <v>350538</v>
      </c>
      <c r="AP48" s="15">
        <v>429617</v>
      </c>
      <c r="AQ48" s="703">
        <v>138156</v>
      </c>
      <c r="AR48" s="703">
        <v>153822</v>
      </c>
      <c r="AS48" s="703">
        <v>379007</v>
      </c>
      <c r="AT48" s="703">
        <v>12520</v>
      </c>
      <c r="AU48" s="703">
        <v>545349</v>
      </c>
      <c r="AV48" s="703">
        <v>36057</v>
      </c>
      <c r="AW48" s="703">
        <v>154176</v>
      </c>
      <c r="AX48" s="15">
        <v>190233</v>
      </c>
      <c r="AY48" s="703">
        <v>57454</v>
      </c>
      <c r="AZ48" s="703">
        <v>164945</v>
      </c>
      <c r="BA48" s="703">
        <v>607390</v>
      </c>
      <c r="BB48" s="703">
        <v>13851</v>
      </c>
      <c r="BC48" s="703">
        <v>786186</v>
      </c>
      <c r="BD48" s="703">
        <v>50054</v>
      </c>
      <c r="BE48" s="703">
        <v>82061</v>
      </c>
      <c r="BF48" s="15">
        <v>132115</v>
      </c>
      <c r="BG48" s="703">
        <v>158360</v>
      </c>
      <c r="BH48" s="703">
        <v>285091</v>
      </c>
      <c r="BI48" s="703">
        <v>1401518</v>
      </c>
      <c r="BJ48" s="703">
        <v>35654</v>
      </c>
      <c r="BK48" s="703">
        <v>1722263</v>
      </c>
      <c r="BL48" s="703">
        <v>124193</v>
      </c>
      <c r="BM48" s="703">
        <v>162889</v>
      </c>
      <c r="BN48" s="15">
        <v>287082</v>
      </c>
      <c r="BO48" s="703">
        <v>60684</v>
      </c>
      <c r="BP48" s="703">
        <v>184276</v>
      </c>
      <c r="BQ48" s="703">
        <v>743625</v>
      </c>
      <c r="BR48" s="703">
        <v>9136</v>
      </c>
      <c r="BS48" s="703">
        <v>937037</v>
      </c>
      <c r="BT48" s="703">
        <v>9982</v>
      </c>
      <c r="BU48" s="703">
        <v>67233</v>
      </c>
      <c r="BV48" s="703">
        <v>77215</v>
      </c>
      <c r="BW48" s="319">
        <v>55196</v>
      </c>
      <c r="BX48" s="703">
        <v>62753</v>
      </c>
      <c r="BY48" s="703">
        <v>283302</v>
      </c>
      <c r="BZ48" s="703">
        <v>25434</v>
      </c>
      <c r="CA48" s="703">
        <v>371489</v>
      </c>
      <c r="CB48" s="703">
        <v>21948</v>
      </c>
      <c r="CC48" s="703">
        <v>294175</v>
      </c>
      <c r="CD48" s="15">
        <v>316123</v>
      </c>
      <c r="CE48" s="703">
        <v>58895</v>
      </c>
      <c r="CF48" s="703">
        <v>63943</v>
      </c>
      <c r="CG48" s="703">
        <v>436462</v>
      </c>
      <c r="CH48" s="703">
        <v>4255</v>
      </c>
      <c r="CI48" s="703">
        <v>504660</v>
      </c>
      <c r="CJ48" s="703">
        <v>23856</v>
      </c>
      <c r="CK48" s="703">
        <v>88792</v>
      </c>
      <c r="CL48" s="15">
        <v>112648</v>
      </c>
      <c r="CM48" s="703">
        <v>55764</v>
      </c>
      <c r="CN48" s="703">
        <v>30528</v>
      </c>
      <c r="CO48" s="703">
        <v>272533</v>
      </c>
      <c r="CP48" s="703">
        <v>16072</v>
      </c>
      <c r="CQ48" s="703">
        <v>319133</v>
      </c>
      <c r="CR48" s="703">
        <v>28471</v>
      </c>
      <c r="CS48" s="703">
        <v>317596</v>
      </c>
      <c r="CT48" s="15">
        <v>346067</v>
      </c>
      <c r="CU48" s="703">
        <v>159859</v>
      </c>
      <c r="CV48" s="703">
        <v>34067</v>
      </c>
      <c r="CW48" s="703">
        <v>310672</v>
      </c>
      <c r="CX48" s="703">
        <v>12853</v>
      </c>
      <c r="CY48" s="703">
        <v>357592</v>
      </c>
      <c r="CZ48" s="703">
        <v>29275</v>
      </c>
      <c r="DA48" s="703">
        <v>152959</v>
      </c>
      <c r="DB48" s="15">
        <v>182234</v>
      </c>
      <c r="DC48" s="703">
        <v>69261</v>
      </c>
      <c r="DD48" s="703">
        <v>92512</v>
      </c>
      <c r="DE48" s="703">
        <v>505048</v>
      </c>
      <c r="DF48" s="703">
        <v>9208</v>
      </c>
      <c r="DG48" s="703">
        <v>606768</v>
      </c>
      <c r="DH48" s="703">
        <v>19670</v>
      </c>
      <c r="DI48" s="703">
        <v>39968</v>
      </c>
      <c r="DJ48" s="15">
        <v>59638</v>
      </c>
      <c r="DK48" s="703">
        <v>54705</v>
      </c>
      <c r="DL48" s="703">
        <v>56644</v>
      </c>
      <c r="DM48" s="703">
        <v>327696</v>
      </c>
      <c r="DN48" s="703">
        <v>16387</v>
      </c>
      <c r="DO48" s="703">
        <v>400727</v>
      </c>
      <c r="DP48" s="703">
        <v>27748</v>
      </c>
      <c r="DQ48" s="703">
        <v>113844</v>
      </c>
      <c r="DR48" s="15">
        <v>141592</v>
      </c>
      <c r="DS48" s="703">
        <v>3243375</v>
      </c>
      <c r="DT48" s="703">
        <v>4213553</v>
      </c>
      <c r="DU48" s="703">
        <v>22356259</v>
      </c>
      <c r="DV48" s="703">
        <v>525866</v>
      </c>
      <c r="DW48" s="703">
        <v>27095678</v>
      </c>
      <c r="DX48" s="703">
        <v>872870</v>
      </c>
      <c r="DY48" s="703">
        <v>4671195</v>
      </c>
      <c r="DZ48" s="15">
        <v>5544065</v>
      </c>
    </row>
    <row r="49" spans="2:130" x14ac:dyDescent="0.3">
      <c r="B49" s="77" t="s">
        <v>1012</v>
      </c>
      <c r="C49" s="65">
        <v>1081278</v>
      </c>
      <c r="D49" s="703">
        <v>1064751</v>
      </c>
      <c r="E49" s="703">
        <v>7126372</v>
      </c>
      <c r="F49" s="703">
        <v>84642</v>
      </c>
      <c r="G49" s="703">
        <v>8275765</v>
      </c>
      <c r="H49" s="703">
        <v>130616</v>
      </c>
      <c r="I49" s="703">
        <v>868483</v>
      </c>
      <c r="J49" s="15">
        <v>999099</v>
      </c>
      <c r="K49" s="703">
        <v>606017</v>
      </c>
      <c r="L49" s="703">
        <v>962474</v>
      </c>
      <c r="M49" s="703">
        <v>5301960</v>
      </c>
      <c r="N49" s="703">
        <v>52518</v>
      </c>
      <c r="O49" s="703">
        <v>6316952</v>
      </c>
      <c r="P49" s="703">
        <v>181983</v>
      </c>
      <c r="Q49" s="703">
        <v>770825</v>
      </c>
      <c r="R49" s="15">
        <v>952808</v>
      </c>
      <c r="S49" s="703">
        <v>197323</v>
      </c>
      <c r="T49" s="703">
        <v>394001</v>
      </c>
      <c r="U49" s="703">
        <v>1149431</v>
      </c>
      <c r="V49" s="703">
        <v>40534</v>
      </c>
      <c r="W49" s="703">
        <v>1583966</v>
      </c>
      <c r="X49" s="703">
        <v>81543</v>
      </c>
      <c r="Y49" s="703">
        <v>753248</v>
      </c>
      <c r="Z49" s="15">
        <v>834791</v>
      </c>
      <c r="AA49" s="703">
        <v>277659</v>
      </c>
      <c r="AB49" s="703">
        <v>361392</v>
      </c>
      <c r="AC49" s="703">
        <v>2381733</v>
      </c>
      <c r="AD49" s="703">
        <v>26493</v>
      </c>
      <c r="AE49" s="703">
        <v>2769618</v>
      </c>
      <c r="AF49" s="703">
        <v>88791</v>
      </c>
      <c r="AG49" s="703">
        <v>496135</v>
      </c>
      <c r="AH49" s="15">
        <v>584926</v>
      </c>
      <c r="AI49" s="703">
        <v>220123</v>
      </c>
      <c r="AJ49" s="703">
        <v>144583</v>
      </c>
      <c r="AK49" s="703">
        <v>1864208</v>
      </c>
      <c r="AL49" s="703">
        <v>25043</v>
      </c>
      <c r="AM49" s="703">
        <v>2033834</v>
      </c>
      <c r="AN49" s="703">
        <v>120243</v>
      </c>
      <c r="AO49" s="703">
        <v>383923</v>
      </c>
      <c r="AP49" s="15">
        <v>504166</v>
      </c>
      <c r="AQ49" s="703">
        <v>102504</v>
      </c>
      <c r="AR49" s="703">
        <v>142466</v>
      </c>
      <c r="AS49" s="703">
        <v>424402</v>
      </c>
      <c r="AT49" s="703">
        <v>14626</v>
      </c>
      <c r="AU49" s="703">
        <v>581494</v>
      </c>
      <c r="AV49" s="703">
        <v>26125</v>
      </c>
      <c r="AW49" s="703">
        <v>168093</v>
      </c>
      <c r="AX49" s="15">
        <v>194218</v>
      </c>
      <c r="AY49" s="703">
        <v>59512</v>
      </c>
      <c r="AZ49" s="703">
        <v>65256</v>
      </c>
      <c r="BA49" s="703">
        <v>682342</v>
      </c>
      <c r="BB49" s="703">
        <v>28353</v>
      </c>
      <c r="BC49" s="703">
        <v>775951</v>
      </c>
      <c r="BD49" s="703">
        <v>54188</v>
      </c>
      <c r="BE49" s="703">
        <v>97456</v>
      </c>
      <c r="BF49" s="15">
        <v>151644</v>
      </c>
      <c r="BG49" s="703">
        <v>175998</v>
      </c>
      <c r="BH49" s="703">
        <v>167248</v>
      </c>
      <c r="BI49" s="703">
        <v>1622087</v>
      </c>
      <c r="BJ49" s="703">
        <v>9605</v>
      </c>
      <c r="BK49" s="703">
        <v>1798940</v>
      </c>
      <c r="BL49" s="703">
        <v>41490</v>
      </c>
      <c r="BM49" s="703">
        <v>224583</v>
      </c>
      <c r="BN49" s="15">
        <v>266073</v>
      </c>
      <c r="BO49" s="703">
        <v>117160</v>
      </c>
      <c r="BP49" s="703">
        <v>198281</v>
      </c>
      <c r="BQ49" s="703">
        <v>811711</v>
      </c>
      <c r="BR49" s="703">
        <v>7596</v>
      </c>
      <c r="BS49" s="703">
        <v>1017588</v>
      </c>
      <c r="BT49" s="703">
        <v>15153</v>
      </c>
      <c r="BU49" s="703">
        <v>62632</v>
      </c>
      <c r="BV49" s="703">
        <v>77785</v>
      </c>
      <c r="BW49" s="319">
        <v>85314</v>
      </c>
      <c r="BX49" s="703">
        <v>71835</v>
      </c>
      <c r="BY49" s="703">
        <v>264741</v>
      </c>
      <c r="BZ49" s="703">
        <v>10210</v>
      </c>
      <c r="CA49" s="703">
        <v>346786</v>
      </c>
      <c r="CB49" s="703">
        <v>28608</v>
      </c>
      <c r="CC49" s="703">
        <v>298739</v>
      </c>
      <c r="CD49" s="15">
        <v>327347</v>
      </c>
      <c r="CE49" s="703">
        <v>54880</v>
      </c>
      <c r="CF49" s="703">
        <v>108756</v>
      </c>
      <c r="CG49" s="703">
        <v>441482</v>
      </c>
      <c r="CH49" s="703">
        <v>8874</v>
      </c>
      <c r="CI49" s="703">
        <v>559112</v>
      </c>
      <c r="CJ49" s="703">
        <v>11003</v>
      </c>
      <c r="CK49" s="703">
        <v>100489</v>
      </c>
      <c r="CL49" s="15">
        <v>111492</v>
      </c>
      <c r="CM49" s="703">
        <v>89980</v>
      </c>
      <c r="CN49" s="703">
        <v>92528</v>
      </c>
      <c r="CO49" s="703">
        <v>172862</v>
      </c>
      <c r="CP49" s="703">
        <v>12298</v>
      </c>
      <c r="CQ49" s="703">
        <v>277688</v>
      </c>
      <c r="CR49" s="703">
        <v>70011</v>
      </c>
      <c r="CS49" s="703">
        <v>325839</v>
      </c>
      <c r="CT49" s="15">
        <v>395850</v>
      </c>
      <c r="CU49" s="703">
        <v>88556</v>
      </c>
      <c r="CV49" s="703">
        <v>37772</v>
      </c>
      <c r="CW49" s="703">
        <v>223353</v>
      </c>
      <c r="CX49" s="703">
        <v>2845</v>
      </c>
      <c r="CY49" s="703">
        <v>263970</v>
      </c>
      <c r="CZ49" s="703">
        <v>59062</v>
      </c>
      <c r="DA49" s="703">
        <v>172810</v>
      </c>
      <c r="DB49" s="15">
        <v>231872</v>
      </c>
      <c r="DC49" s="703">
        <v>146584</v>
      </c>
      <c r="DD49" s="703">
        <v>90589</v>
      </c>
      <c r="DE49" s="703">
        <v>452381</v>
      </c>
      <c r="DF49" s="703">
        <v>5901</v>
      </c>
      <c r="DG49" s="703">
        <v>548871</v>
      </c>
      <c r="DH49" s="703">
        <v>16497</v>
      </c>
      <c r="DI49" s="703">
        <v>45043</v>
      </c>
      <c r="DJ49" s="15">
        <v>61540</v>
      </c>
      <c r="DK49" s="703">
        <v>32358</v>
      </c>
      <c r="DL49" s="703">
        <v>68771</v>
      </c>
      <c r="DM49" s="703">
        <v>346450</v>
      </c>
      <c r="DN49" s="703">
        <v>11448</v>
      </c>
      <c r="DO49" s="703">
        <v>426669</v>
      </c>
      <c r="DP49" s="703">
        <v>33628</v>
      </c>
      <c r="DQ49" s="703">
        <v>117991</v>
      </c>
      <c r="DR49" s="15">
        <v>151619</v>
      </c>
      <c r="DS49" s="703">
        <v>3335246</v>
      </c>
      <c r="DT49" s="703">
        <v>3970703</v>
      </c>
      <c r="DU49" s="703">
        <v>23265515</v>
      </c>
      <c r="DV49" s="703">
        <v>340986</v>
      </c>
      <c r="DW49" s="703">
        <v>27577204</v>
      </c>
      <c r="DX49" s="703">
        <v>958941</v>
      </c>
      <c r="DY49" s="703">
        <v>4886289</v>
      </c>
      <c r="DZ49" s="15">
        <v>5845230</v>
      </c>
    </row>
    <row r="50" spans="2:130" x14ac:dyDescent="0.3">
      <c r="B50" s="77" t="s">
        <v>1022</v>
      </c>
      <c r="C50" s="65">
        <v>981761</v>
      </c>
      <c r="D50" s="703">
        <v>864517</v>
      </c>
      <c r="E50" s="703">
        <v>7265183</v>
      </c>
      <c r="F50" s="703">
        <v>83384</v>
      </c>
      <c r="G50" s="703">
        <v>8213084</v>
      </c>
      <c r="H50" s="703">
        <v>124139</v>
      </c>
      <c r="I50" s="703">
        <v>825409</v>
      </c>
      <c r="J50" s="15">
        <v>949548</v>
      </c>
      <c r="K50" s="703">
        <v>666713</v>
      </c>
      <c r="L50" s="703">
        <v>786521</v>
      </c>
      <c r="M50" s="703">
        <v>5451009</v>
      </c>
      <c r="N50" s="703">
        <v>142902</v>
      </c>
      <c r="O50" s="703">
        <v>6380432</v>
      </c>
      <c r="P50" s="703">
        <v>226625</v>
      </c>
      <c r="Q50" s="703">
        <v>766242</v>
      </c>
      <c r="R50" s="15">
        <v>992867</v>
      </c>
      <c r="S50" s="703">
        <v>226909</v>
      </c>
      <c r="T50" s="703">
        <v>223749</v>
      </c>
      <c r="U50" s="703">
        <v>1313506</v>
      </c>
      <c r="V50" s="703">
        <v>43032</v>
      </c>
      <c r="W50" s="703">
        <v>1580287</v>
      </c>
      <c r="X50" s="703">
        <v>78435</v>
      </c>
      <c r="Y50" s="703">
        <v>756617</v>
      </c>
      <c r="Z50" s="15">
        <v>835052</v>
      </c>
      <c r="AA50" s="703">
        <v>328220</v>
      </c>
      <c r="AB50" s="703">
        <v>177417</v>
      </c>
      <c r="AC50" s="703">
        <v>2404791</v>
      </c>
      <c r="AD50" s="703">
        <v>33284</v>
      </c>
      <c r="AE50" s="703">
        <v>2615492</v>
      </c>
      <c r="AF50" s="703">
        <v>61085</v>
      </c>
      <c r="AG50" s="703">
        <v>525109</v>
      </c>
      <c r="AH50" s="15">
        <v>586194</v>
      </c>
      <c r="AI50" s="703">
        <v>277394</v>
      </c>
      <c r="AJ50" s="703">
        <v>178964</v>
      </c>
      <c r="AK50" s="703">
        <v>1729631</v>
      </c>
      <c r="AL50" s="703">
        <v>62275</v>
      </c>
      <c r="AM50" s="703">
        <v>1970870</v>
      </c>
      <c r="AN50" s="703">
        <v>70532</v>
      </c>
      <c r="AO50" s="703">
        <v>422002</v>
      </c>
      <c r="AP50" s="15">
        <v>492534</v>
      </c>
      <c r="AQ50" s="703">
        <v>110576</v>
      </c>
      <c r="AR50" s="703">
        <v>130570</v>
      </c>
      <c r="AS50" s="703">
        <v>458631</v>
      </c>
      <c r="AT50" s="703">
        <v>7321</v>
      </c>
      <c r="AU50" s="703">
        <v>596522</v>
      </c>
      <c r="AV50" s="703">
        <v>21918</v>
      </c>
      <c r="AW50" s="703">
        <v>177406</v>
      </c>
      <c r="AX50" s="15">
        <v>199324</v>
      </c>
      <c r="AY50" s="703">
        <v>80834</v>
      </c>
      <c r="AZ50" s="703">
        <v>67595</v>
      </c>
      <c r="BA50" s="703">
        <v>619451</v>
      </c>
      <c r="BB50" s="703">
        <v>9816</v>
      </c>
      <c r="BC50" s="703">
        <v>696862</v>
      </c>
      <c r="BD50" s="703">
        <v>88235</v>
      </c>
      <c r="BE50" s="703">
        <v>128361</v>
      </c>
      <c r="BF50" s="15">
        <v>216596</v>
      </c>
      <c r="BG50" s="703">
        <v>188441</v>
      </c>
      <c r="BH50" s="703">
        <v>133059</v>
      </c>
      <c r="BI50" s="703">
        <v>1546709</v>
      </c>
      <c r="BJ50" s="703">
        <v>23517</v>
      </c>
      <c r="BK50" s="703">
        <v>1703285</v>
      </c>
      <c r="BL50" s="703">
        <v>69514</v>
      </c>
      <c r="BM50" s="703">
        <v>236466</v>
      </c>
      <c r="BN50" s="15">
        <v>305980</v>
      </c>
      <c r="BO50" s="703">
        <v>137993</v>
      </c>
      <c r="BP50" s="703">
        <v>132402</v>
      </c>
      <c r="BQ50" s="703">
        <v>855406</v>
      </c>
      <c r="BR50" s="703">
        <v>10439</v>
      </c>
      <c r="BS50" s="703">
        <v>998247</v>
      </c>
      <c r="BT50" s="703">
        <v>30580</v>
      </c>
      <c r="BU50" s="703">
        <v>60955</v>
      </c>
      <c r="BV50" s="703">
        <v>91535</v>
      </c>
      <c r="BW50" s="319">
        <v>65853</v>
      </c>
      <c r="BX50" s="703">
        <v>120625</v>
      </c>
      <c r="BY50" s="703">
        <v>270544</v>
      </c>
      <c r="BZ50" s="703">
        <v>5375</v>
      </c>
      <c r="CA50" s="703">
        <v>396544</v>
      </c>
      <c r="CB50" s="703">
        <v>27596</v>
      </c>
      <c r="CC50" s="703">
        <v>313117</v>
      </c>
      <c r="CD50" s="15">
        <v>340713</v>
      </c>
      <c r="CE50" s="703">
        <v>73061</v>
      </c>
      <c r="CF50" s="703">
        <v>83818</v>
      </c>
      <c r="CG50" s="703">
        <v>475819</v>
      </c>
      <c r="CH50" s="703">
        <v>12896</v>
      </c>
      <c r="CI50" s="703">
        <v>572533</v>
      </c>
      <c r="CJ50" s="703">
        <v>13781</v>
      </c>
      <c r="CK50" s="703">
        <v>95965</v>
      </c>
      <c r="CL50" s="15">
        <v>109746</v>
      </c>
      <c r="CM50" s="703">
        <v>60918</v>
      </c>
      <c r="CN50" s="703">
        <v>80296</v>
      </c>
      <c r="CO50" s="703">
        <v>181215</v>
      </c>
      <c r="CP50" s="703">
        <v>34599</v>
      </c>
      <c r="CQ50" s="703">
        <v>296110</v>
      </c>
      <c r="CR50" s="703">
        <v>42684</v>
      </c>
      <c r="CS50" s="703">
        <v>354122</v>
      </c>
      <c r="CT50" s="15">
        <v>396806</v>
      </c>
      <c r="CU50" s="703">
        <v>79636</v>
      </c>
      <c r="CV50" s="703">
        <v>36757</v>
      </c>
      <c r="CW50" s="703">
        <v>179063</v>
      </c>
      <c r="CX50" s="703">
        <v>47909</v>
      </c>
      <c r="CY50" s="703">
        <v>263729</v>
      </c>
      <c r="CZ50" s="703">
        <v>11569</v>
      </c>
      <c r="DA50" s="703">
        <v>177665</v>
      </c>
      <c r="DB50" s="15">
        <v>189234</v>
      </c>
      <c r="DC50" s="703">
        <v>63250</v>
      </c>
      <c r="DD50" s="703">
        <v>81030</v>
      </c>
      <c r="DE50" s="703">
        <v>467917</v>
      </c>
      <c r="DF50" s="703">
        <v>9204</v>
      </c>
      <c r="DG50" s="703">
        <v>558151</v>
      </c>
      <c r="DH50" s="703">
        <v>24827</v>
      </c>
      <c r="DI50" s="703">
        <v>45213</v>
      </c>
      <c r="DJ50" s="15">
        <v>70040</v>
      </c>
      <c r="DK50" s="703">
        <v>73570</v>
      </c>
      <c r="DL50" s="703">
        <v>46846</v>
      </c>
      <c r="DM50" s="703">
        <v>344723</v>
      </c>
      <c r="DN50" s="703">
        <v>6782</v>
      </c>
      <c r="DO50" s="703">
        <v>398351</v>
      </c>
      <c r="DP50" s="703">
        <v>35275</v>
      </c>
      <c r="DQ50" s="703">
        <v>117938</v>
      </c>
      <c r="DR50" s="15">
        <v>153213</v>
      </c>
      <c r="DS50" s="703">
        <v>3415129</v>
      </c>
      <c r="DT50" s="703">
        <v>3144166</v>
      </c>
      <c r="DU50" s="703">
        <v>23563598</v>
      </c>
      <c r="DV50" s="703">
        <v>532735</v>
      </c>
      <c r="DW50" s="703">
        <v>27240499</v>
      </c>
      <c r="DX50" s="703">
        <v>926795</v>
      </c>
      <c r="DY50" s="703">
        <v>5002587</v>
      </c>
      <c r="DZ50" s="15">
        <v>5929382</v>
      </c>
    </row>
    <row r="51" spans="2:130" x14ac:dyDescent="0.3">
      <c r="B51" s="28" t="s">
        <v>1033</v>
      </c>
      <c r="C51" s="65">
        <v>1528812</v>
      </c>
      <c r="D51" s="703">
        <v>943407</v>
      </c>
      <c r="E51" s="703">
        <v>6555930</v>
      </c>
      <c r="F51" s="703">
        <v>49852</v>
      </c>
      <c r="G51" s="703">
        <v>7549189</v>
      </c>
      <c r="H51" s="703">
        <v>236854</v>
      </c>
      <c r="I51" s="703">
        <v>839234</v>
      </c>
      <c r="J51" s="15">
        <v>1076088</v>
      </c>
      <c r="K51" s="703">
        <v>625352</v>
      </c>
      <c r="L51" s="703">
        <v>705794</v>
      </c>
      <c r="M51" s="703">
        <v>5479494</v>
      </c>
      <c r="N51" s="703">
        <v>79330</v>
      </c>
      <c r="O51" s="703">
        <v>6264618</v>
      </c>
      <c r="P51" s="703">
        <v>336586</v>
      </c>
      <c r="Q51" s="703">
        <v>871572</v>
      </c>
      <c r="R51" s="15">
        <v>1208158</v>
      </c>
      <c r="S51" s="703">
        <v>249744</v>
      </c>
      <c r="T51" s="703">
        <v>346050</v>
      </c>
      <c r="U51" s="703">
        <v>1269363</v>
      </c>
      <c r="V51" s="703">
        <v>22754</v>
      </c>
      <c r="W51" s="703">
        <v>1638167</v>
      </c>
      <c r="X51" s="703">
        <v>118533</v>
      </c>
      <c r="Y51" s="703">
        <v>756162</v>
      </c>
      <c r="Z51" s="15">
        <v>874695</v>
      </c>
      <c r="AA51" s="703">
        <v>366253</v>
      </c>
      <c r="AB51" s="703">
        <v>164535</v>
      </c>
      <c r="AC51" s="703">
        <v>2193166</v>
      </c>
      <c r="AD51" s="703">
        <v>42464</v>
      </c>
      <c r="AE51" s="703">
        <v>2400165</v>
      </c>
      <c r="AF51" s="703">
        <v>84417</v>
      </c>
      <c r="AG51" s="703">
        <v>515711</v>
      </c>
      <c r="AH51" s="15">
        <v>600128</v>
      </c>
      <c r="AI51" s="703">
        <v>353948</v>
      </c>
      <c r="AJ51" s="703">
        <v>153487</v>
      </c>
      <c r="AK51" s="703">
        <v>1545876</v>
      </c>
      <c r="AL51" s="703">
        <v>21965</v>
      </c>
      <c r="AM51" s="703">
        <v>1721328</v>
      </c>
      <c r="AN51" s="703">
        <v>144457</v>
      </c>
      <c r="AO51" s="703">
        <v>453632</v>
      </c>
      <c r="AP51" s="15">
        <v>598089</v>
      </c>
      <c r="AQ51" s="703">
        <v>162475</v>
      </c>
      <c r="AR51" s="703">
        <v>111792</v>
      </c>
      <c r="AS51" s="703">
        <v>410608</v>
      </c>
      <c r="AT51" s="703">
        <v>6733</v>
      </c>
      <c r="AU51" s="703">
        <v>529133</v>
      </c>
      <c r="AV51" s="703">
        <v>30680</v>
      </c>
      <c r="AW51" s="703">
        <v>186560</v>
      </c>
      <c r="AX51" s="15">
        <v>217240</v>
      </c>
      <c r="AY51" s="703">
        <v>98434</v>
      </c>
      <c r="AZ51" s="703">
        <v>72134</v>
      </c>
      <c r="BA51" s="703">
        <v>586898</v>
      </c>
      <c r="BB51" s="703">
        <v>54152</v>
      </c>
      <c r="BC51" s="703">
        <v>713184</v>
      </c>
      <c r="BD51" s="703">
        <v>26435</v>
      </c>
      <c r="BE51" s="703">
        <v>148761</v>
      </c>
      <c r="BF51" s="15">
        <v>175196</v>
      </c>
      <c r="BG51" s="703">
        <v>182270</v>
      </c>
      <c r="BH51" s="703">
        <v>93147</v>
      </c>
      <c r="BI51" s="703">
        <v>1478155</v>
      </c>
      <c r="BJ51" s="703">
        <v>53126</v>
      </c>
      <c r="BK51" s="703">
        <v>1624428</v>
      </c>
      <c r="BL51" s="703">
        <v>52322</v>
      </c>
      <c r="BM51" s="703">
        <v>242317</v>
      </c>
      <c r="BN51" s="15">
        <v>294639</v>
      </c>
      <c r="BO51" s="703">
        <v>137889</v>
      </c>
      <c r="BP51" s="703">
        <v>128472</v>
      </c>
      <c r="BQ51" s="703">
        <v>844767</v>
      </c>
      <c r="BR51" s="703">
        <v>17242</v>
      </c>
      <c r="BS51" s="703">
        <v>990481</v>
      </c>
      <c r="BT51" s="703">
        <v>21503</v>
      </c>
      <c r="BU51" s="703">
        <v>68381</v>
      </c>
      <c r="BV51" s="703">
        <v>89884</v>
      </c>
      <c r="BW51" s="319">
        <v>60127</v>
      </c>
      <c r="BX51" s="703">
        <v>131140</v>
      </c>
      <c r="BY51" s="703">
        <v>296165</v>
      </c>
      <c r="BZ51" s="703">
        <v>3235</v>
      </c>
      <c r="CA51" s="703">
        <v>430540</v>
      </c>
      <c r="CB51" s="703">
        <v>49850</v>
      </c>
      <c r="CC51" s="703">
        <v>319528</v>
      </c>
      <c r="CD51" s="15">
        <v>369378</v>
      </c>
      <c r="CE51" s="703">
        <v>51679</v>
      </c>
      <c r="CF51" s="703">
        <v>91885</v>
      </c>
      <c r="CG51" s="703">
        <v>512751</v>
      </c>
      <c r="CH51" s="703">
        <v>6914</v>
      </c>
      <c r="CI51" s="703">
        <v>611550</v>
      </c>
      <c r="CJ51" s="703">
        <v>11596</v>
      </c>
      <c r="CK51" s="703">
        <v>98751</v>
      </c>
      <c r="CL51" s="15">
        <v>110347</v>
      </c>
      <c r="CM51" s="703">
        <v>51007</v>
      </c>
      <c r="CN51" s="703">
        <v>76768</v>
      </c>
      <c r="CO51" s="703">
        <v>236662</v>
      </c>
      <c r="CP51" s="703">
        <v>6041</v>
      </c>
      <c r="CQ51" s="703">
        <v>319471</v>
      </c>
      <c r="CR51" s="703">
        <v>32436</v>
      </c>
      <c r="CS51" s="703">
        <v>366842</v>
      </c>
      <c r="CT51" s="15">
        <v>399278</v>
      </c>
      <c r="CU51" s="703">
        <v>57034</v>
      </c>
      <c r="CV51" s="703">
        <v>43836</v>
      </c>
      <c r="CW51" s="703">
        <v>181089</v>
      </c>
      <c r="CX51" s="703">
        <v>5893</v>
      </c>
      <c r="CY51" s="703">
        <v>230818</v>
      </c>
      <c r="CZ51" s="703">
        <v>31128</v>
      </c>
      <c r="DA51" s="703">
        <v>177819</v>
      </c>
      <c r="DB51" s="15">
        <v>208947</v>
      </c>
      <c r="DC51" s="703">
        <v>101237</v>
      </c>
      <c r="DD51" s="703">
        <v>120894</v>
      </c>
      <c r="DE51" s="703">
        <v>449868</v>
      </c>
      <c r="DF51" s="703">
        <v>11484</v>
      </c>
      <c r="DG51" s="703">
        <v>582246</v>
      </c>
      <c r="DH51" s="703">
        <v>15465</v>
      </c>
      <c r="DI51" s="703">
        <v>50137</v>
      </c>
      <c r="DJ51" s="15">
        <v>65602</v>
      </c>
      <c r="DK51" s="703">
        <v>59416</v>
      </c>
      <c r="DL51" s="703">
        <v>76522</v>
      </c>
      <c r="DM51" s="703">
        <v>324440</v>
      </c>
      <c r="DN51" s="703">
        <v>5812</v>
      </c>
      <c r="DO51" s="703">
        <v>406774</v>
      </c>
      <c r="DP51" s="703">
        <v>38377</v>
      </c>
      <c r="DQ51" s="703">
        <v>123219</v>
      </c>
      <c r="DR51" s="15">
        <v>161596</v>
      </c>
      <c r="DS51" s="703">
        <v>4085677</v>
      </c>
      <c r="DT51" s="703">
        <v>3259863</v>
      </c>
      <c r="DU51" s="703">
        <v>22365232</v>
      </c>
      <c r="DV51" s="703">
        <v>386997</v>
      </c>
      <c r="DW51" s="703">
        <v>26012092</v>
      </c>
      <c r="DX51" s="703">
        <v>1230639</v>
      </c>
      <c r="DY51" s="703">
        <v>5218626</v>
      </c>
      <c r="DZ51" s="15">
        <v>6449265</v>
      </c>
    </row>
    <row r="52" spans="2:130" x14ac:dyDescent="0.3">
      <c r="B52" s="77" t="s">
        <v>1041</v>
      </c>
      <c r="C52" s="65">
        <v>1139833</v>
      </c>
      <c r="D52" s="703">
        <v>971036</v>
      </c>
      <c r="E52" s="703">
        <v>6440940</v>
      </c>
      <c r="F52" s="703">
        <v>60041</v>
      </c>
      <c r="G52" s="703">
        <v>7472017</v>
      </c>
      <c r="H52" s="703">
        <v>109714</v>
      </c>
      <c r="I52" s="703">
        <v>933438</v>
      </c>
      <c r="J52" s="15">
        <v>1043152</v>
      </c>
      <c r="K52" s="703">
        <v>877763</v>
      </c>
      <c r="L52" s="703">
        <v>839268</v>
      </c>
      <c r="M52" s="703">
        <v>5295359</v>
      </c>
      <c r="N52" s="703">
        <v>252211</v>
      </c>
      <c r="O52" s="703">
        <v>6386838</v>
      </c>
      <c r="P52" s="703">
        <v>150926</v>
      </c>
      <c r="Q52" s="703">
        <v>915898</v>
      </c>
      <c r="R52" s="15">
        <v>1066824</v>
      </c>
      <c r="S52" s="703">
        <v>251753</v>
      </c>
      <c r="T52" s="703">
        <v>331985</v>
      </c>
      <c r="U52" s="703">
        <v>1351289</v>
      </c>
      <c r="V52" s="703">
        <v>64731</v>
      </c>
      <c r="W52" s="703">
        <v>1748005</v>
      </c>
      <c r="X52" s="703">
        <v>93997</v>
      </c>
      <c r="Y52" s="703">
        <v>751913</v>
      </c>
      <c r="Z52" s="15">
        <v>845910</v>
      </c>
      <c r="AA52" s="703">
        <v>238582</v>
      </c>
      <c r="AB52" s="703">
        <v>302744</v>
      </c>
      <c r="AC52" s="703">
        <v>2059415</v>
      </c>
      <c r="AD52" s="703">
        <v>47321</v>
      </c>
      <c r="AE52" s="703">
        <v>2409480</v>
      </c>
      <c r="AF52" s="703">
        <v>119430</v>
      </c>
      <c r="AG52" s="703">
        <v>532731</v>
      </c>
      <c r="AH52" s="15">
        <v>652161</v>
      </c>
      <c r="AI52" s="703">
        <v>210489</v>
      </c>
      <c r="AJ52" s="703">
        <v>97724</v>
      </c>
      <c r="AK52" s="703">
        <v>1475146</v>
      </c>
      <c r="AL52" s="703">
        <v>26305</v>
      </c>
      <c r="AM52" s="703">
        <v>1599175</v>
      </c>
      <c r="AN52" s="703">
        <v>101176</v>
      </c>
      <c r="AO52" s="703">
        <v>539035</v>
      </c>
      <c r="AP52" s="15">
        <v>640211</v>
      </c>
      <c r="AQ52" s="703">
        <v>138523</v>
      </c>
      <c r="AR52" s="703">
        <v>82058</v>
      </c>
      <c r="AS52" s="703">
        <v>376827</v>
      </c>
      <c r="AT52" s="703">
        <v>7169</v>
      </c>
      <c r="AU52" s="703">
        <v>466054</v>
      </c>
      <c r="AV52" s="703">
        <v>19348</v>
      </c>
      <c r="AW52" s="703">
        <v>203296</v>
      </c>
      <c r="AX52" s="15">
        <v>222644</v>
      </c>
      <c r="AY52" s="703">
        <v>111106</v>
      </c>
      <c r="AZ52" s="703">
        <v>85635</v>
      </c>
      <c r="BA52" s="703">
        <v>580899</v>
      </c>
      <c r="BB52" s="703">
        <v>27167</v>
      </c>
      <c r="BC52" s="703">
        <v>693701</v>
      </c>
      <c r="BD52" s="703">
        <v>38344</v>
      </c>
      <c r="BE52" s="703">
        <v>138865</v>
      </c>
      <c r="BF52" s="15">
        <v>177209</v>
      </c>
      <c r="BG52" s="703">
        <v>168439</v>
      </c>
      <c r="BH52" s="703">
        <v>105374</v>
      </c>
      <c r="BI52" s="703">
        <v>1442309</v>
      </c>
      <c r="BJ52" s="703">
        <v>18210</v>
      </c>
      <c r="BK52" s="703">
        <v>1565893</v>
      </c>
      <c r="BL52" s="703">
        <v>21951</v>
      </c>
      <c r="BM52" s="703">
        <v>268538</v>
      </c>
      <c r="BN52" s="15">
        <v>290489</v>
      </c>
      <c r="BO52" s="703">
        <v>267395</v>
      </c>
      <c r="BP52" s="703">
        <v>193516</v>
      </c>
      <c r="BQ52" s="703">
        <v>710692</v>
      </c>
      <c r="BR52" s="703">
        <v>8151</v>
      </c>
      <c r="BS52" s="703">
        <v>912359</v>
      </c>
      <c r="BT52" s="703">
        <v>16120</v>
      </c>
      <c r="BU52" s="703">
        <v>77683</v>
      </c>
      <c r="BV52" s="703">
        <v>93803</v>
      </c>
      <c r="BW52" s="319">
        <v>75842</v>
      </c>
      <c r="BX52" s="703">
        <v>75145</v>
      </c>
      <c r="BY52" s="703">
        <v>353136</v>
      </c>
      <c r="BZ52" s="703">
        <v>6153</v>
      </c>
      <c r="CA52" s="703">
        <v>434434</v>
      </c>
      <c r="CB52" s="703">
        <v>13780</v>
      </c>
      <c r="CC52" s="703">
        <v>351007</v>
      </c>
      <c r="CD52" s="15">
        <v>364787</v>
      </c>
      <c r="CE52" s="703">
        <v>69879</v>
      </c>
      <c r="CF52" s="703">
        <v>67452</v>
      </c>
      <c r="CG52" s="703">
        <v>530989</v>
      </c>
      <c r="CH52" s="703">
        <v>7964</v>
      </c>
      <c r="CI52" s="703">
        <v>606405</v>
      </c>
      <c r="CJ52" s="703">
        <v>14664</v>
      </c>
      <c r="CK52" s="703">
        <v>98301</v>
      </c>
      <c r="CL52" s="15">
        <v>112965</v>
      </c>
      <c r="CM52" s="703">
        <v>95775</v>
      </c>
      <c r="CN52" s="703">
        <v>100093</v>
      </c>
      <c r="CO52" s="703">
        <v>236657</v>
      </c>
      <c r="CP52" s="703">
        <v>7061</v>
      </c>
      <c r="CQ52" s="703">
        <v>343811</v>
      </c>
      <c r="CR52" s="703">
        <v>41748</v>
      </c>
      <c r="CS52" s="703">
        <v>337508</v>
      </c>
      <c r="CT52" s="15">
        <v>379256</v>
      </c>
      <c r="CU52" s="703">
        <v>41809</v>
      </c>
      <c r="CV52" s="703">
        <v>29700</v>
      </c>
      <c r="CW52" s="703">
        <v>170132</v>
      </c>
      <c r="CX52" s="703">
        <v>14756</v>
      </c>
      <c r="CY52" s="703">
        <v>214588</v>
      </c>
      <c r="CZ52" s="703">
        <v>24962</v>
      </c>
      <c r="DA52" s="703">
        <v>188106</v>
      </c>
      <c r="DB52" s="15">
        <v>213068</v>
      </c>
      <c r="DC52" s="703">
        <v>73742</v>
      </c>
      <c r="DD52" s="703">
        <v>99551</v>
      </c>
      <c r="DE52" s="703">
        <v>498422</v>
      </c>
      <c r="DF52" s="703">
        <v>11262</v>
      </c>
      <c r="DG52" s="703">
        <v>609235</v>
      </c>
      <c r="DH52" s="703">
        <v>12878</v>
      </c>
      <c r="DI52" s="703">
        <v>51544</v>
      </c>
      <c r="DJ52" s="15">
        <v>64422</v>
      </c>
      <c r="DK52" s="703">
        <v>101040</v>
      </c>
      <c r="DL52" s="703">
        <v>48159</v>
      </c>
      <c r="DM52" s="703">
        <v>304327</v>
      </c>
      <c r="DN52" s="703">
        <v>13379</v>
      </c>
      <c r="DO52" s="703">
        <v>365865</v>
      </c>
      <c r="DP52" s="703">
        <v>19033</v>
      </c>
      <c r="DQ52" s="703">
        <v>130191</v>
      </c>
      <c r="DR52" s="15">
        <v>149224</v>
      </c>
      <c r="DS52" s="703">
        <v>3861970</v>
      </c>
      <c r="DT52" s="703">
        <v>3429440</v>
      </c>
      <c r="DU52" s="703">
        <v>21826539</v>
      </c>
      <c r="DV52" s="703">
        <v>571881</v>
      </c>
      <c r="DW52" s="703">
        <v>25827860</v>
      </c>
      <c r="DX52" s="703">
        <v>798071</v>
      </c>
      <c r="DY52" s="703">
        <v>5518054</v>
      </c>
      <c r="DZ52" s="15">
        <v>6316125</v>
      </c>
    </row>
    <row r="53" spans="2:130" x14ac:dyDescent="0.3">
      <c r="B53" s="77" t="s">
        <v>1056</v>
      </c>
      <c r="C53" s="65">
        <v>949065</v>
      </c>
      <c r="D53" s="703">
        <v>906074</v>
      </c>
      <c r="E53" s="703">
        <v>6517395</v>
      </c>
      <c r="F53" s="703">
        <v>29173</v>
      </c>
      <c r="G53" s="703">
        <v>7452642</v>
      </c>
      <c r="H53" s="703">
        <v>139405</v>
      </c>
      <c r="I53" s="703">
        <v>934762</v>
      </c>
      <c r="J53" s="15">
        <v>1074167</v>
      </c>
      <c r="K53" s="703">
        <v>819910</v>
      </c>
      <c r="L53" s="703">
        <v>739370</v>
      </c>
      <c r="M53" s="703">
        <v>5437246</v>
      </c>
      <c r="N53" s="703">
        <v>93644</v>
      </c>
      <c r="O53" s="703">
        <v>6270260</v>
      </c>
      <c r="P53" s="703">
        <v>168609</v>
      </c>
      <c r="Q53" s="703">
        <v>919307</v>
      </c>
      <c r="R53" s="15">
        <v>1087916</v>
      </c>
      <c r="S53" s="703">
        <v>308265</v>
      </c>
      <c r="T53" s="703">
        <v>301262</v>
      </c>
      <c r="U53" s="703">
        <v>1380643</v>
      </c>
      <c r="V53" s="703">
        <v>31101</v>
      </c>
      <c r="W53" s="703">
        <v>1713006</v>
      </c>
      <c r="X53" s="703">
        <v>105649</v>
      </c>
      <c r="Y53" s="703">
        <v>764691</v>
      </c>
      <c r="Z53" s="15">
        <v>870340</v>
      </c>
      <c r="AA53" s="703">
        <v>411196</v>
      </c>
      <c r="AB53" s="703">
        <v>242470</v>
      </c>
      <c r="AC53" s="703">
        <v>1895136</v>
      </c>
      <c r="AD53" s="703">
        <v>37392</v>
      </c>
      <c r="AE53" s="703">
        <v>2174998</v>
      </c>
      <c r="AF53" s="703">
        <v>121270</v>
      </c>
      <c r="AG53" s="703">
        <v>597172</v>
      </c>
      <c r="AH53" s="15">
        <v>718442</v>
      </c>
      <c r="AI53" s="703">
        <v>272337</v>
      </c>
      <c r="AJ53" s="703">
        <v>123294</v>
      </c>
      <c r="AK53" s="703">
        <v>1227028</v>
      </c>
      <c r="AL53" s="703">
        <v>48962</v>
      </c>
      <c r="AM53" s="703">
        <v>1399284</v>
      </c>
      <c r="AN53" s="703">
        <v>125509</v>
      </c>
      <c r="AO53" s="703">
        <v>566434</v>
      </c>
      <c r="AP53" s="15">
        <v>691943</v>
      </c>
      <c r="AQ53" s="703">
        <v>100060</v>
      </c>
      <c r="AR53" s="703">
        <v>139670</v>
      </c>
      <c r="AS53" s="703">
        <v>353215</v>
      </c>
      <c r="AT53" s="703">
        <v>11983</v>
      </c>
      <c r="AU53" s="703">
        <v>504868</v>
      </c>
      <c r="AV53" s="703">
        <v>21278</v>
      </c>
      <c r="AW53" s="703">
        <v>202162</v>
      </c>
      <c r="AX53" s="15">
        <v>223440</v>
      </c>
      <c r="AY53" s="703">
        <v>75658</v>
      </c>
      <c r="AZ53" s="703">
        <v>75891</v>
      </c>
      <c r="BA53" s="703">
        <v>569621</v>
      </c>
      <c r="BB53" s="703">
        <v>26654</v>
      </c>
      <c r="BC53" s="703">
        <v>672166</v>
      </c>
      <c r="BD53" s="703">
        <v>65807</v>
      </c>
      <c r="BE53" s="703">
        <v>139543</v>
      </c>
      <c r="BF53" s="15">
        <v>205350</v>
      </c>
      <c r="BG53" s="703">
        <v>212237</v>
      </c>
      <c r="BH53" s="703">
        <v>76519</v>
      </c>
      <c r="BI53" s="703">
        <v>1240158</v>
      </c>
      <c r="BJ53" s="703">
        <v>7363</v>
      </c>
      <c r="BK53" s="703">
        <v>1324040</v>
      </c>
      <c r="BL53" s="703">
        <v>129425</v>
      </c>
      <c r="BM53" s="703">
        <v>271961</v>
      </c>
      <c r="BN53" s="15">
        <v>401386</v>
      </c>
      <c r="BO53" s="703">
        <v>255031</v>
      </c>
      <c r="BP53" s="703">
        <v>92907</v>
      </c>
      <c r="BQ53" s="703">
        <v>650469</v>
      </c>
      <c r="BR53" s="703">
        <v>6437</v>
      </c>
      <c r="BS53" s="703">
        <v>749813</v>
      </c>
      <c r="BT53" s="703">
        <v>16536</v>
      </c>
      <c r="BU53" s="703">
        <v>77689</v>
      </c>
      <c r="BV53" s="703">
        <v>94225</v>
      </c>
      <c r="BW53" s="319">
        <v>97597</v>
      </c>
      <c r="BX53" s="703">
        <v>50560</v>
      </c>
      <c r="BY53" s="703">
        <v>310492</v>
      </c>
      <c r="BZ53" s="703">
        <v>4586</v>
      </c>
      <c r="CA53" s="703">
        <v>365638</v>
      </c>
      <c r="CB53" s="703">
        <v>34045</v>
      </c>
      <c r="CC53" s="703">
        <v>352501</v>
      </c>
      <c r="CD53" s="15">
        <v>386546</v>
      </c>
      <c r="CE53" s="703">
        <v>93770</v>
      </c>
      <c r="CF53" s="703">
        <v>57731</v>
      </c>
      <c r="CG53" s="703">
        <v>501952</v>
      </c>
      <c r="CH53" s="703">
        <v>6600</v>
      </c>
      <c r="CI53" s="703">
        <v>566283</v>
      </c>
      <c r="CJ53" s="703">
        <v>19847</v>
      </c>
      <c r="CK53" s="703">
        <v>103121</v>
      </c>
      <c r="CL53" s="15">
        <v>122968</v>
      </c>
      <c r="CM53" s="703">
        <v>166129</v>
      </c>
      <c r="CN53" s="703">
        <v>54878</v>
      </c>
      <c r="CO53" s="703">
        <v>210026</v>
      </c>
      <c r="CP53" s="703">
        <v>13427</v>
      </c>
      <c r="CQ53" s="703">
        <v>278331</v>
      </c>
      <c r="CR53" s="703">
        <v>31906</v>
      </c>
      <c r="CS53" s="703">
        <v>302921</v>
      </c>
      <c r="CT53" s="15">
        <v>334827</v>
      </c>
      <c r="CU53" s="703">
        <v>73959</v>
      </c>
      <c r="CV53" s="703">
        <v>9224</v>
      </c>
      <c r="CW53" s="703">
        <v>149778</v>
      </c>
      <c r="CX53" s="703">
        <v>26647</v>
      </c>
      <c r="CY53" s="703">
        <v>185649</v>
      </c>
      <c r="CZ53" s="703">
        <v>4086</v>
      </c>
      <c r="DA53" s="703">
        <v>173186</v>
      </c>
      <c r="DB53" s="15">
        <v>177272</v>
      </c>
      <c r="DC53" s="703">
        <v>87682</v>
      </c>
      <c r="DD53" s="703">
        <v>85918</v>
      </c>
      <c r="DE53" s="703">
        <v>517246</v>
      </c>
      <c r="DF53" s="703">
        <v>5598</v>
      </c>
      <c r="DG53" s="703">
        <v>608762</v>
      </c>
      <c r="DH53" s="703">
        <v>11233</v>
      </c>
      <c r="DI53" s="703">
        <v>51898</v>
      </c>
      <c r="DJ53" s="15">
        <v>63131</v>
      </c>
      <c r="DK53" s="703">
        <v>127938</v>
      </c>
      <c r="DL53" s="703">
        <v>45813</v>
      </c>
      <c r="DM53" s="703">
        <v>199660</v>
      </c>
      <c r="DN53" s="703">
        <v>8466</v>
      </c>
      <c r="DO53" s="703">
        <v>253939</v>
      </c>
      <c r="DP53" s="703">
        <v>50945</v>
      </c>
      <c r="DQ53" s="703">
        <v>128080</v>
      </c>
      <c r="DR53" s="15">
        <v>179025</v>
      </c>
      <c r="DS53" s="703">
        <v>4050834</v>
      </c>
      <c r="DT53" s="703">
        <v>3001581</v>
      </c>
      <c r="DU53" s="703">
        <v>21160065</v>
      </c>
      <c r="DV53" s="703">
        <v>358033</v>
      </c>
      <c r="DW53" s="703">
        <v>24519679</v>
      </c>
      <c r="DX53" s="703">
        <v>1045550</v>
      </c>
      <c r="DY53" s="703">
        <v>5585428</v>
      </c>
      <c r="DZ53" s="15">
        <v>6630978</v>
      </c>
    </row>
    <row r="54" spans="2:130" x14ac:dyDescent="0.3">
      <c r="B54" s="77" t="s">
        <v>1061</v>
      </c>
      <c r="C54" s="65">
        <v>1291055</v>
      </c>
      <c r="D54" s="703">
        <v>971964</v>
      </c>
      <c r="E54" s="703">
        <v>6127533</v>
      </c>
      <c r="F54" s="703">
        <v>43677</v>
      </c>
      <c r="G54" s="703">
        <v>7143174</v>
      </c>
      <c r="H54" s="703">
        <v>248969</v>
      </c>
      <c r="I54" s="703">
        <v>966245</v>
      </c>
      <c r="J54" s="15">
        <v>1215214</v>
      </c>
      <c r="K54" s="703">
        <v>1085760</v>
      </c>
      <c r="L54" s="703">
        <v>846563</v>
      </c>
      <c r="M54" s="703">
        <v>5099479</v>
      </c>
      <c r="N54" s="703">
        <v>118321</v>
      </c>
      <c r="O54" s="703">
        <v>6064363</v>
      </c>
      <c r="P54" s="703">
        <v>126393</v>
      </c>
      <c r="Q54" s="703">
        <v>895435</v>
      </c>
      <c r="R54" s="15">
        <v>1021828</v>
      </c>
      <c r="S54" s="703">
        <v>267230</v>
      </c>
      <c r="T54" s="703">
        <v>172962</v>
      </c>
      <c r="U54" s="703">
        <v>1351316</v>
      </c>
      <c r="V54" s="703">
        <v>34038</v>
      </c>
      <c r="W54" s="703">
        <v>1558316</v>
      </c>
      <c r="X54" s="703">
        <v>110679</v>
      </c>
      <c r="Y54" s="703">
        <v>820292</v>
      </c>
      <c r="Z54" s="15">
        <v>930971</v>
      </c>
      <c r="AA54" s="703">
        <v>486132</v>
      </c>
      <c r="AB54" s="703">
        <v>183086</v>
      </c>
      <c r="AC54" s="703">
        <v>1579374</v>
      </c>
      <c r="AD54" s="703">
        <v>60411</v>
      </c>
      <c r="AE54" s="703">
        <v>1822871</v>
      </c>
      <c r="AF54" s="703">
        <v>134011</v>
      </c>
      <c r="AG54" s="703">
        <v>636225</v>
      </c>
      <c r="AH54" s="15">
        <v>770236</v>
      </c>
      <c r="AI54" s="703">
        <v>415779</v>
      </c>
      <c r="AJ54" s="703">
        <v>202326</v>
      </c>
      <c r="AK54" s="703">
        <v>955413</v>
      </c>
      <c r="AL54" s="703">
        <v>18689</v>
      </c>
      <c r="AM54" s="703">
        <v>1176428</v>
      </c>
      <c r="AN54" s="703">
        <v>77094</v>
      </c>
      <c r="AO54" s="703">
        <v>636811</v>
      </c>
      <c r="AP54" s="15">
        <v>713905</v>
      </c>
      <c r="AQ54" s="703">
        <v>114404</v>
      </c>
      <c r="AR54" s="703">
        <v>120214</v>
      </c>
      <c r="AS54" s="703">
        <v>403608</v>
      </c>
      <c r="AT54" s="703">
        <v>20218</v>
      </c>
      <c r="AU54" s="703">
        <v>544040</v>
      </c>
      <c r="AV54" s="703">
        <v>28233</v>
      </c>
      <c r="AW54" s="703">
        <v>147352</v>
      </c>
      <c r="AX54" s="15">
        <v>175585</v>
      </c>
      <c r="AY54" s="703">
        <v>104568</v>
      </c>
      <c r="AZ54" s="703">
        <v>114193</v>
      </c>
      <c r="BA54" s="703">
        <v>529812</v>
      </c>
      <c r="BB54" s="703">
        <v>21405</v>
      </c>
      <c r="BC54" s="703">
        <v>665410</v>
      </c>
      <c r="BD54" s="703">
        <v>49423</v>
      </c>
      <c r="BE54" s="703">
        <v>174339</v>
      </c>
      <c r="BF54" s="15">
        <v>223762</v>
      </c>
      <c r="BG54" s="703">
        <v>204798</v>
      </c>
      <c r="BH54" s="703">
        <v>142625</v>
      </c>
      <c r="BI54" s="703">
        <v>1084911</v>
      </c>
      <c r="BJ54" s="703">
        <v>8266</v>
      </c>
      <c r="BK54" s="703">
        <v>1235802</v>
      </c>
      <c r="BL54" s="703">
        <v>53091</v>
      </c>
      <c r="BM54" s="703">
        <v>379900</v>
      </c>
      <c r="BN54" s="15">
        <v>432991</v>
      </c>
      <c r="BO54" s="703">
        <v>135924</v>
      </c>
      <c r="BP54" s="703">
        <v>119504</v>
      </c>
      <c r="BQ54" s="703">
        <v>599528</v>
      </c>
      <c r="BR54" s="703">
        <v>9276</v>
      </c>
      <c r="BS54" s="703">
        <v>728308</v>
      </c>
      <c r="BT54" s="703">
        <v>20436</v>
      </c>
      <c r="BU54" s="703">
        <v>78874</v>
      </c>
      <c r="BV54" s="703">
        <v>99310</v>
      </c>
      <c r="BW54" s="319">
        <v>79034</v>
      </c>
      <c r="BX54" s="703">
        <v>73246</v>
      </c>
      <c r="BY54" s="703">
        <v>271725</v>
      </c>
      <c r="BZ54" s="703">
        <v>12394</v>
      </c>
      <c r="CA54" s="703">
        <v>357365</v>
      </c>
      <c r="CB54" s="703">
        <v>24328</v>
      </c>
      <c r="CC54" s="703">
        <v>364703</v>
      </c>
      <c r="CD54" s="15">
        <v>389031</v>
      </c>
      <c r="CE54" s="703">
        <v>177715</v>
      </c>
      <c r="CF54" s="703">
        <v>25155</v>
      </c>
      <c r="CG54" s="703">
        <v>371630</v>
      </c>
      <c r="CH54" s="703">
        <v>8086</v>
      </c>
      <c r="CI54" s="703">
        <v>404871</v>
      </c>
      <c r="CJ54" s="703">
        <v>22090</v>
      </c>
      <c r="CK54" s="703">
        <v>104510</v>
      </c>
      <c r="CL54" s="15">
        <v>126600</v>
      </c>
      <c r="CM54" s="703">
        <v>86271</v>
      </c>
      <c r="CN54" s="703">
        <v>39451</v>
      </c>
      <c r="CO54" s="703">
        <v>184413</v>
      </c>
      <c r="CP54" s="703">
        <v>4389</v>
      </c>
      <c r="CQ54" s="703">
        <v>228253</v>
      </c>
      <c r="CR54" s="703">
        <v>45660</v>
      </c>
      <c r="CS54" s="703">
        <v>292425</v>
      </c>
      <c r="CT54" s="15">
        <v>338085</v>
      </c>
      <c r="CU54" s="703">
        <v>75981</v>
      </c>
      <c r="CV54" s="703">
        <v>48996</v>
      </c>
      <c r="CW54" s="703">
        <v>86641</v>
      </c>
      <c r="CX54" s="703">
        <v>11870</v>
      </c>
      <c r="CY54" s="703">
        <v>147507</v>
      </c>
      <c r="CZ54" s="703">
        <v>36516</v>
      </c>
      <c r="DA54" s="703">
        <v>145113</v>
      </c>
      <c r="DB54" s="15">
        <v>181629</v>
      </c>
      <c r="DC54" s="703">
        <v>86110</v>
      </c>
      <c r="DD54" s="703">
        <v>50603</v>
      </c>
      <c r="DE54" s="703">
        <v>512883</v>
      </c>
      <c r="DF54" s="703">
        <v>5630</v>
      </c>
      <c r="DG54" s="703">
        <v>569116</v>
      </c>
      <c r="DH54" s="703">
        <v>14486</v>
      </c>
      <c r="DI54" s="703">
        <v>52784</v>
      </c>
      <c r="DJ54" s="15">
        <v>67270</v>
      </c>
      <c r="DK54" s="703">
        <v>58788</v>
      </c>
      <c r="DL54" s="703">
        <v>40473</v>
      </c>
      <c r="DM54" s="703">
        <v>189950</v>
      </c>
      <c r="DN54" s="703">
        <v>7149</v>
      </c>
      <c r="DO54" s="703">
        <v>237572</v>
      </c>
      <c r="DP54" s="703">
        <v>23676</v>
      </c>
      <c r="DQ54" s="703">
        <v>153819</v>
      </c>
      <c r="DR54" s="15">
        <v>177495</v>
      </c>
      <c r="DS54" s="703">
        <v>4669549</v>
      </c>
      <c r="DT54" s="703">
        <v>3151361</v>
      </c>
      <c r="DU54" s="703">
        <v>19348216</v>
      </c>
      <c r="DV54" s="703">
        <v>383819</v>
      </c>
      <c r="DW54" s="703">
        <v>22883396</v>
      </c>
      <c r="DX54" s="703">
        <v>1015085</v>
      </c>
      <c r="DY54" s="703">
        <v>5848827</v>
      </c>
      <c r="DZ54" s="15">
        <v>6863912</v>
      </c>
    </row>
    <row r="55" spans="2:130" ht="17.25" thickBot="1" x14ac:dyDescent="0.35">
      <c r="B55" s="34" t="s">
        <v>1066</v>
      </c>
      <c r="C55" s="65">
        <v>1292617</v>
      </c>
      <c r="D55" s="703">
        <v>843370</v>
      </c>
      <c r="E55" s="703">
        <v>5859436</v>
      </c>
      <c r="F55" s="703">
        <v>204867</v>
      </c>
      <c r="G55" s="703">
        <v>6907673</v>
      </c>
      <c r="H55" s="703">
        <v>100751</v>
      </c>
      <c r="I55" s="703">
        <v>937205</v>
      </c>
      <c r="J55" s="15">
        <v>1037956</v>
      </c>
      <c r="K55" s="703">
        <v>1256789</v>
      </c>
      <c r="L55" s="703">
        <v>615104</v>
      </c>
      <c r="M55" s="703">
        <v>4706304</v>
      </c>
      <c r="N55" s="703">
        <v>55289</v>
      </c>
      <c r="O55" s="703">
        <v>5376697</v>
      </c>
      <c r="P55" s="703">
        <v>164404</v>
      </c>
      <c r="Q55" s="703">
        <v>903404</v>
      </c>
      <c r="R55" s="15">
        <v>1067808</v>
      </c>
      <c r="S55" s="703">
        <v>284056</v>
      </c>
      <c r="T55" s="703">
        <v>201134</v>
      </c>
      <c r="U55" s="703">
        <v>1290173</v>
      </c>
      <c r="V55" s="703">
        <v>40856</v>
      </c>
      <c r="W55" s="703">
        <v>1532163</v>
      </c>
      <c r="X55" s="703">
        <v>77043</v>
      </c>
      <c r="Y55" s="703">
        <v>846890</v>
      </c>
      <c r="Z55" s="15">
        <v>923933</v>
      </c>
      <c r="AA55" s="703">
        <v>433538</v>
      </c>
      <c r="AB55" s="703">
        <v>363276</v>
      </c>
      <c r="AC55" s="703">
        <v>1359486</v>
      </c>
      <c r="AD55" s="703">
        <v>31296</v>
      </c>
      <c r="AE55" s="703">
        <v>1754058</v>
      </c>
      <c r="AF55" s="703">
        <v>53042</v>
      </c>
      <c r="AG55" s="703">
        <v>715938</v>
      </c>
      <c r="AH55" s="15">
        <v>768980</v>
      </c>
      <c r="AI55" s="703">
        <v>241885</v>
      </c>
      <c r="AJ55" s="703">
        <v>147163</v>
      </c>
      <c r="AK55" s="703">
        <v>887925</v>
      </c>
      <c r="AL55" s="703">
        <v>78212</v>
      </c>
      <c r="AM55" s="703">
        <v>1113300</v>
      </c>
      <c r="AN55" s="703">
        <v>71068</v>
      </c>
      <c r="AO55" s="703">
        <v>622302</v>
      </c>
      <c r="AP55" s="15">
        <v>693370</v>
      </c>
      <c r="AQ55" s="703">
        <v>119619</v>
      </c>
      <c r="AR55" s="703">
        <v>139476</v>
      </c>
      <c r="AS55" s="703">
        <v>423305</v>
      </c>
      <c r="AT55" s="703">
        <v>10182</v>
      </c>
      <c r="AU55" s="703">
        <v>572963</v>
      </c>
      <c r="AV55" s="703">
        <v>26479</v>
      </c>
      <c r="AW55" s="703">
        <v>140040</v>
      </c>
      <c r="AX55" s="15">
        <v>166519</v>
      </c>
      <c r="AY55" s="703">
        <v>45260</v>
      </c>
      <c r="AZ55" s="703">
        <v>68311</v>
      </c>
      <c r="BA55" s="703">
        <v>546207</v>
      </c>
      <c r="BB55" s="703">
        <v>54971</v>
      </c>
      <c r="BC55" s="703">
        <v>669489</v>
      </c>
      <c r="BD55" s="703">
        <v>80936</v>
      </c>
      <c r="BE55" s="703">
        <v>156799</v>
      </c>
      <c r="BF55" s="15">
        <v>237735</v>
      </c>
      <c r="BG55" s="703">
        <v>102780</v>
      </c>
      <c r="BH55" s="703">
        <v>200474</v>
      </c>
      <c r="BI55" s="703">
        <v>1127047</v>
      </c>
      <c r="BJ55" s="703">
        <v>41334</v>
      </c>
      <c r="BK55" s="703">
        <v>1368855</v>
      </c>
      <c r="BL55" s="703">
        <v>30825</v>
      </c>
      <c r="BM55" s="703">
        <v>363507</v>
      </c>
      <c r="BN55" s="15">
        <v>394332</v>
      </c>
      <c r="BO55" s="703">
        <v>119948</v>
      </c>
      <c r="BP55" s="703">
        <v>135817</v>
      </c>
      <c r="BQ55" s="703">
        <v>596944</v>
      </c>
      <c r="BR55" s="703">
        <v>8268</v>
      </c>
      <c r="BS55" s="703">
        <v>741029</v>
      </c>
      <c r="BT55" s="703">
        <v>19569</v>
      </c>
      <c r="BU55" s="703">
        <v>82889</v>
      </c>
      <c r="BV55" s="703">
        <v>102458</v>
      </c>
      <c r="BW55" s="319">
        <v>93483</v>
      </c>
      <c r="BX55" s="703">
        <v>93792</v>
      </c>
      <c r="BY55" s="703">
        <v>255715</v>
      </c>
      <c r="BZ55" s="703">
        <v>6893</v>
      </c>
      <c r="CA55" s="703">
        <v>356400</v>
      </c>
      <c r="CB55" s="703">
        <v>18867</v>
      </c>
      <c r="CC55" s="703">
        <v>371438</v>
      </c>
      <c r="CD55" s="15">
        <v>390305</v>
      </c>
      <c r="CE55" s="703">
        <v>91824</v>
      </c>
      <c r="CF55" s="703">
        <v>101388</v>
      </c>
      <c r="CG55" s="703">
        <v>308796</v>
      </c>
      <c r="CH55" s="703">
        <v>9752</v>
      </c>
      <c r="CI55" s="703">
        <v>419936</v>
      </c>
      <c r="CJ55" s="703">
        <v>17122</v>
      </c>
      <c r="CK55" s="703">
        <v>106673</v>
      </c>
      <c r="CL55" s="15">
        <v>123795</v>
      </c>
      <c r="CM55" s="703">
        <v>77451</v>
      </c>
      <c r="CN55" s="703">
        <v>62366</v>
      </c>
      <c r="CO55" s="703">
        <v>153260</v>
      </c>
      <c r="CP55" s="703">
        <v>6686</v>
      </c>
      <c r="CQ55" s="703">
        <v>222312</v>
      </c>
      <c r="CR55" s="703">
        <v>34310</v>
      </c>
      <c r="CS55" s="703">
        <v>299531</v>
      </c>
      <c r="CT55" s="15">
        <v>333841</v>
      </c>
      <c r="CU55" s="703">
        <v>46582</v>
      </c>
      <c r="CV55" s="703">
        <v>29744</v>
      </c>
      <c r="CW55" s="703">
        <v>94942</v>
      </c>
      <c r="CX55" s="703">
        <v>31954</v>
      </c>
      <c r="CY55" s="703">
        <v>156640</v>
      </c>
      <c r="CZ55" s="703">
        <v>8624</v>
      </c>
      <c r="DA55" s="703">
        <v>147034</v>
      </c>
      <c r="DB55" s="15">
        <v>155658</v>
      </c>
      <c r="DC55" s="703">
        <v>62749</v>
      </c>
      <c r="DD55" s="703">
        <v>64415</v>
      </c>
      <c r="DE55" s="703">
        <v>463618</v>
      </c>
      <c r="DF55" s="703">
        <v>7361</v>
      </c>
      <c r="DG55" s="703">
        <v>535394</v>
      </c>
      <c r="DH55" s="703">
        <v>62979</v>
      </c>
      <c r="DI55" s="703">
        <v>52028</v>
      </c>
      <c r="DJ55" s="15">
        <v>115007</v>
      </c>
      <c r="DK55" s="703">
        <v>48703</v>
      </c>
      <c r="DL55" s="703">
        <v>78901</v>
      </c>
      <c r="DM55" s="703">
        <v>157954</v>
      </c>
      <c r="DN55" s="703">
        <v>15656</v>
      </c>
      <c r="DO55" s="703">
        <v>252511</v>
      </c>
      <c r="DP55" s="703">
        <v>39560</v>
      </c>
      <c r="DQ55" s="703">
        <v>152776</v>
      </c>
      <c r="DR55" s="15">
        <v>192336</v>
      </c>
      <c r="DS55" s="703">
        <v>4317284</v>
      </c>
      <c r="DT55" s="703">
        <v>3144731</v>
      </c>
      <c r="DU55" s="703">
        <v>18231112</v>
      </c>
      <c r="DV55" s="703">
        <v>603577</v>
      </c>
      <c r="DW55" s="703">
        <v>21979420</v>
      </c>
      <c r="DX55" s="703">
        <v>805579</v>
      </c>
      <c r="DY55" s="703">
        <v>5898454</v>
      </c>
      <c r="DZ55" s="15">
        <v>6704033</v>
      </c>
    </row>
    <row r="56" spans="2:130" x14ac:dyDescent="0.3">
      <c r="B56" s="77" t="s">
        <v>1074</v>
      </c>
      <c r="C56" s="65">
        <v>972929</v>
      </c>
      <c r="D56" s="703">
        <v>844812</v>
      </c>
      <c r="E56" s="703">
        <v>5763976</v>
      </c>
      <c r="F56" s="703">
        <v>83254</v>
      </c>
      <c r="G56" s="703">
        <v>6692042</v>
      </c>
      <c r="H56" s="703">
        <v>293074</v>
      </c>
      <c r="I56" s="703">
        <v>883025</v>
      </c>
      <c r="J56" s="15">
        <v>1176099</v>
      </c>
      <c r="K56" s="703">
        <v>620832</v>
      </c>
      <c r="L56" s="703">
        <v>886267</v>
      </c>
      <c r="M56" s="703">
        <v>4662369</v>
      </c>
      <c r="N56" s="703">
        <v>179584</v>
      </c>
      <c r="O56" s="703">
        <v>5728220</v>
      </c>
      <c r="P56" s="703">
        <v>175780</v>
      </c>
      <c r="Q56" s="703">
        <v>852564</v>
      </c>
      <c r="R56" s="15">
        <v>1028344</v>
      </c>
      <c r="S56" s="703">
        <v>349822</v>
      </c>
      <c r="T56" s="703">
        <v>546927</v>
      </c>
      <c r="U56" s="703">
        <v>1157164</v>
      </c>
      <c r="V56" s="703">
        <v>25571</v>
      </c>
      <c r="W56" s="703">
        <v>1729662</v>
      </c>
      <c r="X56" s="703">
        <v>68695</v>
      </c>
      <c r="Y56" s="703">
        <v>847903</v>
      </c>
      <c r="Z56" s="15">
        <v>916598</v>
      </c>
      <c r="AA56" s="703">
        <v>305049</v>
      </c>
      <c r="AB56" s="703">
        <v>244723</v>
      </c>
      <c r="AC56" s="703">
        <v>1441663</v>
      </c>
      <c r="AD56" s="703">
        <v>36526</v>
      </c>
      <c r="AE56" s="703">
        <v>1722912</v>
      </c>
      <c r="AF56" s="703">
        <v>45093</v>
      </c>
      <c r="AG56" s="703">
        <v>693862</v>
      </c>
      <c r="AH56" s="15">
        <v>738955</v>
      </c>
      <c r="AI56" s="703">
        <v>113570</v>
      </c>
      <c r="AJ56" s="703">
        <v>251510</v>
      </c>
      <c r="AK56" s="703">
        <v>955357</v>
      </c>
      <c r="AL56" s="703">
        <v>112306</v>
      </c>
      <c r="AM56" s="703">
        <v>1319173</v>
      </c>
      <c r="AN56" s="703">
        <v>104501</v>
      </c>
      <c r="AO56" s="703">
        <v>564302</v>
      </c>
      <c r="AP56" s="15">
        <v>668803</v>
      </c>
      <c r="AQ56" s="703">
        <v>107062</v>
      </c>
      <c r="AR56" s="703">
        <v>134980</v>
      </c>
      <c r="AS56" s="703">
        <v>459339</v>
      </c>
      <c r="AT56" s="703">
        <v>23592</v>
      </c>
      <c r="AU56" s="703">
        <v>617911</v>
      </c>
      <c r="AV56" s="703">
        <v>26080</v>
      </c>
      <c r="AW56" s="703">
        <v>123301</v>
      </c>
      <c r="AX56" s="15">
        <v>149381</v>
      </c>
      <c r="AY56" s="703">
        <v>57060</v>
      </c>
      <c r="AZ56" s="703">
        <v>49867</v>
      </c>
      <c r="BA56" s="703">
        <v>582691</v>
      </c>
      <c r="BB56" s="703">
        <v>58744</v>
      </c>
      <c r="BC56" s="703">
        <v>691302</v>
      </c>
      <c r="BD56" s="703">
        <v>35957</v>
      </c>
      <c r="BE56" s="703">
        <v>172207</v>
      </c>
      <c r="BF56" s="15">
        <v>208164</v>
      </c>
      <c r="BG56" s="703">
        <v>145889</v>
      </c>
      <c r="BH56" s="703">
        <v>246900</v>
      </c>
      <c r="BI56" s="703">
        <v>1227605</v>
      </c>
      <c r="BJ56" s="703">
        <v>28077</v>
      </c>
      <c r="BK56" s="703">
        <v>1502582</v>
      </c>
      <c r="BL56" s="703">
        <v>15259</v>
      </c>
      <c r="BM56" s="703">
        <v>349407</v>
      </c>
      <c r="BN56" s="15">
        <v>364666</v>
      </c>
      <c r="BO56" s="703">
        <v>150955</v>
      </c>
      <c r="BP56" s="703">
        <v>195693</v>
      </c>
      <c r="BQ56" s="703">
        <v>567055</v>
      </c>
      <c r="BR56" s="703">
        <v>14073</v>
      </c>
      <c r="BS56" s="703">
        <v>776821</v>
      </c>
      <c r="BT56" s="703">
        <v>29182</v>
      </c>
      <c r="BU56" s="703">
        <v>82222</v>
      </c>
      <c r="BV56" s="703">
        <v>111404</v>
      </c>
      <c r="BW56" s="319">
        <v>111559</v>
      </c>
      <c r="BX56" s="703">
        <v>99215</v>
      </c>
      <c r="BY56" s="703">
        <v>237474</v>
      </c>
      <c r="BZ56" s="703">
        <v>10314</v>
      </c>
      <c r="CA56" s="703">
        <v>347003</v>
      </c>
      <c r="CB56" s="703">
        <v>18651</v>
      </c>
      <c r="CC56" s="703">
        <v>370961</v>
      </c>
      <c r="CD56" s="15">
        <v>389612</v>
      </c>
      <c r="CE56" s="703">
        <v>43381</v>
      </c>
      <c r="CF56" s="703">
        <v>56984</v>
      </c>
      <c r="CG56" s="703">
        <v>364171</v>
      </c>
      <c r="CH56" s="703">
        <v>10114</v>
      </c>
      <c r="CI56" s="703">
        <v>431269</v>
      </c>
      <c r="CJ56" s="703">
        <v>17423</v>
      </c>
      <c r="CK56" s="703">
        <v>108766</v>
      </c>
      <c r="CL56" s="15">
        <v>126189</v>
      </c>
      <c r="CM56" s="703">
        <v>59519</v>
      </c>
      <c r="CN56" s="703">
        <v>51968</v>
      </c>
      <c r="CO56" s="703">
        <v>148159</v>
      </c>
      <c r="CP56" s="703">
        <v>20705</v>
      </c>
      <c r="CQ56" s="703">
        <v>220832</v>
      </c>
      <c r="CR56" s="703">
        <v>40060</v>
      </c>
      <c r="CS56" s="703">
        <v>276860</v>
      </c>
      <c r="CT56" s="15">
        <v>316920</v>
      </c>
      <c r="CU56" s="703">
        <v>75776</v>
      </c>
      <c r="CV56" s="703">
        <v>17134</v>
      </c>
      <c r="CW56" s="703">
        <v>104416</v>
      </c>
      <c r="CX56" s="703">
        <v>7955</v>
      </c>
      <c r="CY56" s="703">
        <v>129505</v>
      </c>
      <c r="CZ56" s="703">
        <v>28815</v>
      </c>
      <c r="DA56" s="703">
        <v>95336</v>
      </c>
      <c r="DB56" s="15">
        <v>124151</v>
      </c>
      <c r="DC56" s="703">
        <v>109898</v>
      </c>
      <c r="DD56" s="703">
        <v>94329</v>
      </c>
      <c r="DE56" s="703">
        <v>405481</v>
      </c>
      <c r="DF56" s="703">
        <v>16257</v>
      </c>
      <c r="DG56" s="703">
        <v>516067</v>
      </c>
      <c r="DH56" s="703">
        <v>27177</v>
      </c>
      <c r="DI56" s="703">
        <v>84225</v>
      </c>
      <c r="DJ56" s="15">
        <v>111402</v>
      </c>
      <c r="DK56" s="703">
        <v>95211</v>
      </c>
      <c r="DL56" s="703">
        <v>81810</v>
      </c>
      <c r="DM56" s="703">
        <v>165715</v>
      </c>
      <c r="DN56" s="703">
        <v>12576</v>
      </c>
      <c r="DO56" s="703">
        <v>260101</v>
      </c>
      <c r="DP56" s="703">
        <v>18904</v>
      </c>
      <c r="DQ56" s="703">
        <v>152321</v>
      </c>
      <c r="DR56" s="15">
        <v>171225</v>
      </c>
      <c r="DS56" s="703">
        <v>3318512</v>
      </c>
      <c r="DT56" s="703">
        <v>3803119</v>
      </c>
      <c r="DU56" s="703">
        <v>18242635</v>
      </c>
      <c r="DV56" s="703">
        <v>639648</v>
      </c>
      <c r="DW56" s="703">
        <v>22685402</v>
      </c>
      <c r="DX56" s="703">
        <v>944651</v>
      </c>
      <c r="DY56" s="703">
        <v>5657262</v>
      </c>
      <c r="DZ56" s="15">
        <v>6601913</v>
      </c>
    </row>
    <row r="57" spans="2:130" ht="14.25" customHeight="1" x14ac:dyDescent="0.3">
      <c r="B57" s="77" t="s">
        <v>1078</v>
      </c>
      <c r="C57" s="65">
        <v>1074261</v>
      </c>
      <c r="D57" s="703">
        <v>845740</v>
      </c>
      <c r="E57" s="703">
        <v>5598622</v>
      </c>
      <c r="F57" s="703">
        <v>74824</v>
      </c>
      <c r="G57" s="703">
        <v>6519186</v>
      </c>
      <c r="H57" s="703">
        <v>89550</v>
      </c>
      <c r="I57" s="703">
        <v>1026851</v>
      </c>
      <c r="J57" s="15">
        <v>1116401</v>
      </c>
      <c r="K57" s="703">
        <v>821052</v>
      </c>
      <c r="L57" s="703">
        <v>676575</v>
      </c>
      <c r="M57" s="703">
        <v>4748580</v>
      </c>
      <c r="N57" s="703">
        <v>102410</v>
      </c>
      <c r="O57" s="703">
        <v>5527565</v>
      </c>
      <c r="P57" s="703">
        <v>197074</v>
      </c>
      <c r="Q57" s="703">
        <v>890853</v>
      </c>
      <c r="R57" s="15">
        <v>1087927</v>
      </c>
      <c r="S57" s="703">
        <v>252552</v>
      </c>
      <c r="T57" s="703">
        <v>224755</v>
      </c>
      <c r="U57" s="703">
        <v>1407709</v>
      </c>
      <c r="V57" s="703">
        <v>33150</v>
      </c>
      <c r="W57" s="703">
        <v>1665614</v>
      </c>
      <c r="X57" s="703">
        <v>103624</v>
      </c>
      <c r="Y57" s="703">
        <v>847450</v>
      </c>
      <c r="Z57" s="15">
        <v>951074</v>
      </c>
      <c r="AA57" s="703">
        <v>319307</v>
      </c>
      <c r="AB57" s="703">
        <v>301683</v>
      </c>
      <c r="AC57" s="703">
        <v>1261905</v>
      </c>
      <c r="AD57" s="703">
        <v>30359</v>
      </c>
      <c r="AE57" s="703">
        <v>1593947</v>
      </c>
      <c r="AF57" s="703">
        <v>166584</v>
      </c>
      <c r="AG57" s="703">
        <v>689994</v>
      </c>
      <c r="AH57" s="15">
        <v>856578</v>
      </c>
      <c r="AI57" s="703">
        <v>169968</v>
      </c>
      <c r="AJ57" s="703">
        <v>184602</v>
      </c>
      <c r="AK57" s="703">
        <v>1117892</v>
      </c>
      <c r="AL57" s="703">
        <v>36911</v>
      </c>
      <c r="AM57" s="703">
        <v>1339405</v>
      </c>
      <c r="AN57" s="703">
        <v>60515</v>
      </c>
      <c r="AO57" s="703">
        <v>606969</v>
      </c>
      <c r="AP57" s="15">
        <v>667484</v>
      </c>
      <c r="AQ57" s="703">
        <v>133932</v>
      </c>
      <c r="AR57" s="703">
        <v>101600</v>
      </c>
      <c r="AS57" s="703">
        <v>472131</v>
      </c>
      <c r="AT57" s="703">
        <v>11104</v>
      </c>
      <c r="AU57" s="703">
        <v>584835</v>
      </c>
      <c r="AV57" s="703">
        <v>22938</v>
      </c>
      <c r="AW57" s="703">
        <v>127019</v>
      </c>
      <c r="AX57" s="15">
        <v>149957</v>
      </c>
      <c r="AY57" s="703">
        <v>115433</v>
      </c>
      <c r="AZ57" s="703">
        <v>46823</v>
      </c>
      <c r="BA57" s="703">
        <v>557298</v>
      </c>
      <c r="BB57" s="703">
        <v>44412</v>
      </c>
      <c r="BC57" s="703">
        <v>648533</v>
      </c>
      <c r="BD57" s="703">
        <v>24808</v>
      </c>
      <c r="BE57" s="703">
        <v>156565</v>
      </c>
      <c r="BF57" s="15">
        <v>181373</v>
      </c>
      <c r="BG57" s="703">
        <v>144795</v>
      </c>
      <c r="BH57" s="703">
        <v>81133</v>
      </c>
      <c r="BI57" s="703">
        <v>1351044</v>
      </c>
      <c r="BJ57" s="703">
        <v>22692</v>
      </c>
      <c r="BK57" s="703">
        <v>1454869</v>
      </c>
      <c r="BL57" s="703">
        <v>17920</v>
      </c>
      <c r="BM57" s="703">
        <v>330723</v>
      </c>
      <c r="BN57" s="15">
        <v>348643</v>
      </c>
      <c r="BO57" s="703">
        <v>95795</v>
      </c>
      <c r="BP57" s="703">
        <v>207642</v>
      </c>
      <c r="BQ57" s="703">
        <v>662302</v>
      </c>
      <c r="BR57" s="703">
        <v>22440</v>
      </c>
      <c r="BS57" s="703">
        <v>892384</v>
      </c>
      <c r="BT57" s="703">
        <v>22833</v>
      </c>
      <c r="BU57" s="703">
        <v>84855</v>
      </c>
      <c r="BV57" s="703">
        <v>107688</v>
      </c>
      <c r="BW57" s="319">
        <v>78022</v>
      </c>
      <c r="BX57" s="703">
        <v>67074</v>
      </c>
      <c r="BY57" s="703">
        <v>253986</v>
      </c>
      <c r="BZ57" s="703">
        <v>4121</v>
      </c>
      <c r="CA57" s="703">
        <v>325181</v>
      </c>
      <c r="CB57" s="703">
        <v>24201</v>
      </c>
      <c r="CC57" s="703">
        <v>376058</v>
      </c>
      <c r="CD57" s="15">
        <v>400259</v>
      </c>
      <c r="CE57" s="703">
        <v>93098</v>
      </c>
      <c r="CF57" s="703">
        <v>77702</v>
      </c>
      <c r="CG57" s="703">
        <v>328800</v>
      </c>
      <c r="CH57" s="703">
        <v>16911</v>
      </c>
      <c r="CI57" s="703">
        <v>423413</v>
      </c>
      <c r="CJ57" s="703">
        <v>12573</v>
      </c>
      <c r="CK57" s="703">
        <v>102170</v>
      </c>
      <c r="CL57" s="15">
        <v>114743</v>
      </c>
      <c r="CM57" s="703">
        <v>30611</v>
      </c>
      <c r="CN57" s="703">
        <v>73908</v>
      </c>
      <c r="CO57" s="703">
        <v>167724</v>
      </c>
      <c r="CP57" s="703">
        <v>8552</v>
      </c>
      <c r="CQ57" s="703">
        <v>250184</v>
      </c>
      <c r="CR57" s="703">
        <v>38698</v>
      </c>
      <c r="CS57" s="703">
        <v>292167</v>
      </c>
      <c r="CT57" s="15">
        <v>330865</v>
      </c>
      <c r="CU57" s="703">
        <v>47895</v>
      </c>
      <c r="CV57" s="703">
        <v>66882</v>
      </c>
      <c r="CW57" s="703">
        <v>74275</v>
      </c>
      <c r="CX57" s="703">
        <v>770</v>
      </c>
      <c r="CY57" s="703">
        <v>141927</v>
      </c>
      <c r="CZ57" s="703">
        <v>10630</v>
      </c>
      <c r="DA57" s="703">
        <v>120086</v>
      </c>
      <c r="DB57" s="15">
        <v>130716</v>
      </c>
      <c r="DC57" s="703">
        <v>77059</v>
      </c>
      <c r="DD57" s="703">
        <v>52482</v>
      </c>
      <c r="DE57" s="703">
        <v>433886</v>
      </c>
      <c r="DF57" s="703">
        <v>31331</v>
      </c>
      <c r="DG57" s="703">
        <v>517699</v>
      </c>
      <c r="DH57" s="703">
        <v>10673</v>
      </c>
      <c r="DI57" s="703">
        <v>69534</v>
      </c>
      <c r="DJ57" s="15">
        <v>80207</v>
      </c>
      <c r="DK57" s="703">
        <v>48612</v>
      </c>
      <c r="DL57" s="703">
        <v>52540</v>
      </c>
      <c r="DM57" s="703">
        <v>198482</v>
      </c>
      <c r="DN57" s="703">
        <v>8166</v>
      </c>
      <c r="DO57" s="703">
        <v>259188</v>
      </c>
      <c r="DP57" s="703">
        <v>26521</v>
      </c>
      <c r="DQ57" s="703">
        <v>150485</v>
      </c>
      <c r="DR57" s="15">
        <v>177006</v>
      </c>
      <c r="DS57" s="703">
        <v>3502392</v>
      </c>
      <c r="DT57" s="703">
        <v>3061141</v>
      </c>
      <c r="DU57" s="703">
        <v>18634636</v>
      </c>
      <c r="DV57" s="703">
        <v>448153</v>
      </c>
      <c r="DW57" s="703">
        <v>22143930</v>
      </c>
      <c r="DX57" s="703">
        <v>829142</v>
      </c>
      <c r="DY57" s="703">
        <v>5871779</v>
      </c>
      <c r="DZ57" s="15">
        <v>6700921</v>
      </c>
    </row>
    <row r="58" spans="2:130" ht="14.25" customHeight="1" x14ac:dyDescent="0.3">
      <c r="B58" s="27" t="s">
        <v>1087</v>
      </c>
      <c r="C58" s="65">
        <v>1114043</v>
      </c>
      <c r="D58" s="703">
        <v>971384</v>
      </c>
      <c r="E58" s="703">
        <v>5387613</v>
      </c>
      <c r="F58" s="703">
        <v>213940</v>
      </c>
      <c r="G58" s="703">
        <v>6572937</v>
      </c>
      <c r="H58" s="703">
        <v>119332</v>
      </c>
      <c r="I58" s="703">
        <v>844368</v>
      </c>
      <c r="J58" s="15">
        <v>963700</v>
      </c>
      <c r="K58" s="703">
        <v>670621</v>
      </c>
      <c r="L58" s="703">
        <v>678760</v>
      </c>
      <c r="M58" s="703">
        <v>4684887</v>
      </c>
      <c r="N58" s="703">
        <v>133623</v>
      </c>
      <c r="O58" s="703">
        <v>5497270</v>
      </c>
      <c r="P58" s="703">
        <v>212437</v>
      </c>
      <c r="Q58" s="703">
        <v>928183</v>
      </c>
      <c r="R58" s="15">
        <v>1140620</v>
      </c>
      <c r="S58" s="703">
        <v>258274</v>
      </c>
      <c r="T58" s="703">
        <v>232566</v>
      </c>
      <c r="U58" s="703">
        <v>1395188</v>
      </c>
      <c r="V58" s="703">
        <v>51342</v>
      </c>
      <c r="W58" s="703">
        <v>1679096</v>
      </c>
      <c r="X58" s="703">
        <v>43521</v>
      </c>
      <c r="Y58" s="703">
        <v>869508</v>
      </c>
      <c r="Z58" s="15">
        <v>913029</v>
      </c>
      <c r="AA58" s="703">
        <v>311906</v>
      </c>
      <c r="AB58" s="703">
        <v>353344</v>
      </c>
      <c r="AC58" s="703">
        <v>1261557</v>
      </c>
      <c r="AD58" s="703">
        <v>32009</v>
      </c>
      <c r="AE58" s="703">
        <v>1646910</v>
      </c>
      <c r="AF58" s="703">
        <v>43134</v>
      </c>
      <c r="AG58" s="703">
        <v>798314</v>
      </c>
      <c r="AH58" s="15">
        <v>841448</v>
      </c>
      <c r="AI58" s="703">
        <v>107598</v>
      </c>
      <c r="AJ58" s="703">
        <v>139614</v>
      </c>
      <c r="AK58" s="703">
        <v>1171684</v>
      </c>
      <c r="AL58" s="703">
        <v>29312</v>
      </c>
      <c r="AM58" s="703">
        <v>1340610</v>
      </c>
      <c r="AN58" s="703">
        <v>90866</v>
      </c>
      <c r="AO58" s="703">
        <v>611563</v>
      </c>
      <c r="AP58" s="15">
        <v>702429</v>
      </c>
      <c r="AQ58" s="703">
        <v>93259</v>
      </c>
      <c r="AR58" s="703">
        <v>117844</v>
      </c>
      <c r="AS58" s="703">
        <v>467413</v>
      </c>
      <c r="AT58" s="703">
        <v>14218</v>
      </c>
      <c r="AU58" s="703">
        <v>599475</v>
      </c>
      <c r="AV58" s="703">
        <v>27625</v>
      </c>
      <c r="AW58" s="703">
        <v>132454</v>
      </c>
      <c r="AX58" s="15">
        <v>160079</v>
      </c>
      <c r="AY58" s="703">
        <v>28389</v>
      </c>
      <c r="AZ58" s="703">
        <v>45584</v>
      </c>
      <c r="BA58" s="703">
        <v>590754</v>
      </c>
      <c r="BB58" s="703">
        <v>19363</v>
      </c>
      <c r="BC58" s="703">
        <v>655701</v>
      </c>
      <c r="BD58" s="703">
        <v>33912</v>
      </c>
      <c r="BE58" s="703">
        <v>156749</v>
      </c>
      <c r="BF58" s="15">
        <v>190661</v>
      </c>
      <c r="BG58" s="703">
        <v>105704</v>
      </c>
      <c r="BH58" s="703">
        <v>122921</v>
      </c>
      <c r="BI58" s="703">
        <v>1322348</v>
      </c>
      <c r="BJ58" s="703">
        <v>19494</v>
      </c>
      <c r="BK58" s="703">
        <v>1464763</v>
      </c>
      <c r="BL58" s="703">
        <v>31872</v>
      </c>
      <c r="BM58" s="703">
        <v>290789</v>
      </c>
      <c r="BN58" s="15">
        <v>322661</v>
      </c>
      <c r="BO58" s="703">
        <v>53823</v>
      </c>
      <c r="BP58" s="703">
        <v>133381</v>
      </c>
      <c r="BQ58" s="703">
        <v>817863</v>
      </c>
      <c r="BR58" s="703">
        <v>6338</v>
      </c>
      <c r="BS58" s="703">
        <v>957582</v>
      </c>
      <c r="BT58" s="703">
        <v>26326</v>
      </c>
      <c r="BU58" s="703">
        <v>95722</v>
      </c>
      <c r="BV58" s="703">
        <v>122048</v>
      </c>
      <c r="BW58" s="319">
        <v>76364</v>
      </c>
      <c r="BX58" s="703">
        <v>64148</v>
      </c>
      <c r="BY58" s="703">
        <v>224996</v>
      </c>
      <c r="BZ58" s="703">
        <v>6149</v>
      </c>
      <c r="CA58" s="703">
        <v>295293</v>
      </c>
      <c r="CB58" s="703">
        <v>32618</v>
      </c>
      <c r="CC58" s="703">
        <v>384550</v>
      </c>
      <c r="CD58" s="15">
        <v>417168</v>
      </c>
      <c r="CE58" s="703">
        <v>66064</v>
      </c>
      <c r="CF58" s="703">
        <v>83600</v>
      </c>
      <c r="CG58" s="703">
        <v>354677</v>
      </c>
      <c r="CH58" s="703">
        <v>10710</v>
      </c>
      <c r="CI58" s="703">
        <v>448987</v>
      </c>
      <c r="CJ58" s="703">
        <v>13829</v>
      </c>
      <c r="CK58" s="703">
        <v>92354</v>
      </c>
      <c r="CL58" s="15">
        <v>106183</v>
      </c>
      <c r="CM58" s="703">
        <v>72133</v>
      </c>
      <c r="CN58" s="703">
        <v>27850</v>
      </c>
      <c r="CO58" s="703">
        <v>176706</v>
      </c>
      <c r="CP58" s="703">
        <v>2624</v>
      </c>
      <c r="CQ58" s="703">
        <v>207180</v>
      </c>
      <c r="CR58" s="703">
        <v>29132</v>
      </c>
      <c r="CS58" s="703">
        <v>303209</v>
      </c>
      <c r="CT58" s="15">
        <v>332341</v>
      </c>
      <c r="CU58" s="703">
        <v>35409</v>
      </c>
      <c r="CV58" s="703">
        <v>36452</v>
      </c>
      <c r="CW58" s="703">
        <v>99248</v>
      </c>
      <c r="CX58" s="703">
        <v>14000</v>
      </c>
      <c r="CY58" s="703">
        <v>149700</v>
      </c>
      <c r="CZ58" s="703">
        <v>8869</v>
      </c>
      <c r="DA58" s="703">
        <v>115029</v>
      </c>
      <c r="DB58" s="15">
        <v>123898</v>
      </c>
      <c r="DC58" s="703">
        <v>66665</v>
      </c>
      <c r="DD58" s="703">
        <v>90231</v>
      </c>
      <c r="DE58" s="703">
        <v>422834</v>
      </c>
      <c r="DF58" s="703">
        <v>4749</v>
      </c>
      <c r="DG58" s="703">
        <v>517814</v>
      </c>
      <c r="DH58" s="703">
        <v>29739</v>
      </c>
      <c r="DI58" s="703">
        <v>74069</v>
      </c>
      <c r="DJ58" s="15">
        <v>103808</v>
      </c>
      <c r="DK58" s="703">
        <v>71351</v>
      </c>
      <c r="DL58" s="703">
        <v>45511</v>
      </c>
      <c r="DM58" s="703">
        <v>155265</v>
      </c>
      <c r="DN58" s="703">
        <v>5567</v>
      </c>
      <c r="DO58" s="703">
        <v>206343</v>
      </c>
      <c r="DP58" s="703">
        <v>40097</v>
      </c>
      <c r="DQ58" s="703">
        <v>163174</v>
      </c>
      <c r="DR58" s="15">
        <v>203271</v>
      </c>
      <c r="DS58" s="703">
        <v>3131603</v>
      </c>
      <c r="DT58" s="703">
        <v>3143190</v>
      </c>
      <c r="DU58" s="703">
        <v>18533033</v>
      </c>
      <c r="DV58" s="703">
        <v>563438</v>
      </c>
      <c r="DW58" s="703">
        <v>22239661</v>
      </c>
      <c r="DX58" s="703">
        <v>783309</v>
      </c>
      <c r="DY58" s="703">
        <v>5860035</v>
      </c>
      <c r="DZ58" s="15">
        <v>6643344</v>
      </c>
    </row>
    <row r="59" spans="2:130" ht="14.25" customHeight="1" thickBot="1" x14ac:dyDescent="0.35">
      <c r="B59" s="34" t="s">
        <v>1108</v>
      </c>
      <c r="C59" s="65">
        <v>976300</v>
      </c>
      <c r="D59" s="703">
        <v>804196</v>
      </c>
      <c r="E59" s="703">
        <v>5529299</v>
      </c>
      <c r="F59" s="703">
        <v>69853</v>
      </c>
      <c r="G59" s="703">
        <v>6403348</v>
      </c>
      <c r="H59" s="703">
        <v>163330</v>
      </c>
      <c r="I59" s="703">
        <v>835684</v>
      </c>
      <c r="J59" s="15">
        <v>999014</v>
      </c>
      <c r="K59" s="703">
        <v>728549</v>
      </c>
      <c r="L59" s="703">
        <v>526359</v>
      </c>
      <c r="M59" s="703">
        <v>4509426</v>
      </c>
      <c r="N59" s="703">
        <v>100319</v>
      </c>
      <c r="O59" s="703">
        <v>5136104</v>
      </c>
      <c r="P59" s="703">
        <v>292572</v>
      </c>
      <c r="Q59" s="703">
        <v>1024058</v>
      </c>
      <c r="R59" s="15">
        <v>1316630</v>
      </c>
      <c r="S59" s="703">
        <v>174839</v>
      </c>
      <c r="T59" s="703">
        <v>249418</v>
      </c>
      <c r="U59" s="703">
        <v>1471920</v>
      </c>
      <c r="V59" s="703">
        <v>53435</v>
      </c>
      <c r="W59" s="703">
        <v>1774773</v>
      </c>
      <c r="X59" s="703">
        <v>67953</v>
      </c>
      <c r="Y59" s="703">
        <v>826742</v>
      </c>
      <c r="Z59" s="15">
        <v>894695</v>
      </c>
      <c r="AA59" s="703">
        <v>370473</v>
      </c>
      <c r="AB59" s="703">
        <v>280503</v>
      </c>
      <c r="AC59" s="703">
        <v>1228669</v>
      </c>
      <c r="AD59" s="703">
        <v>85307</v>
      </c>
      <c r="AE59" s="703">
        <v>1594479</v>
      </c>
      <c r="AF59" s="703">
        <v>78622</v>
      </c>
      <c r="AG59" s="703">
        <v>722386</v>
      </c>
      <c r="AH59" s="15">
        <v>801008</v>
      </c>
      <c r="AI59" s="703">
        <v>133856</v>
      </c>
      <c r="AJ59" s="703">
        <v>172464</v>
      </c>
      <c r="AK59" s="703">
        <v>1133411</v>
      </c>
      <c r="AL59" s="703">
        <v>23147</v>
      </c>
      <c r="AM59" s="703">
        <v>1329022</v>
      </c>
      <c r="AN59" s="703">
        <v>94784</v>
      </c>
      <c r="AO59" s="703">
        <v>659172</v>
      </c>
      <c r="AP59" s="15">
        <v>753956</v>
      </c>
      <c r="AQ59" s="703">
        <v>145151</v>
      </c>
      <c r="AR59" s="703">
        <v>177992</v>
      </c>
      <c r="AS59" s="703">
        <v>440282</v>
      </c>
      <c r="AT59" s="703">
        <v>10698</v>
      </c>
      <c r="AU59" s="703">
        <v>628972</v>
      </c>
      <c r="AV59" s="703">
        <v>19818</v>
      </c>
      <c r="AW59" s="703">
        <v>143845</v>
      </c>
      <c r="AX59" s="15">
        <v>163663</v>
      </c>
      <c r="AY59" s="703">
        <v>33995</v>
      </c>
      <c r="AZ59" s="703">
        <v>35527</v>
      </c>
      <c r="BA59" s="703">
        <v>548581</v>
      </c>
      <c r="BB59" s="703">
        <v>5188</v>
      </c>
      <c r="BC59" s="703">
        <v>589296</v>
      </c>
      <c r="BD59" s="703">
        <v>76232</v>
      </c>
      <c r="BE59" s="703">
        <v>182366</v>
      </c>
      <c r="BF59" s="15">
        <v>258598</v>
      </c>
      <c r="BG59" s="703">
        <v>241468</v>
      </c>
      <c r="BH59" s="703">
        <v>149332</v>
      </c>
      <c r="BI59" s="703">
        <v>1168451</v>
      </c>
      <c r="BJ59" s="703">
        <v>34505</v>
      </c>
      <c r="BK59" s="703">
        <v>1352288</v>
      </c>
      <c r="BL59" s="703">
        <v>60816</v>
      </c>
      <c r="BM59" s="703">
        <v>278292</v>
      </c>
      <c r="BN59" s="15">
        <v>339108</v>
      </c>
      <c r="BO59" s="703">
        <v>72846</v>
      </c>
      <c r="BP59" s="703">
        <v>69168</v>
      </c>
      <c r="BQ59" s="703">
        <v>860842</v>
      </c>
      <c r="BR59" s="703">
        <v>7066</v>
      </c>
      <c r="BS59" s="703">
        <v>937076</v>
      </c>
      <c r="BT59" s="703">
        <v>29352</v>
      </c>
      <c r="BU59" s="703">
        <v>109524</v>
      </c>
      <c r="BV59" s="703">
        <v>138876</v>
      </c>
      <c r="BW59" s="319">
        <v>73032</v>
      </c>
      <c r="BX59" s="703">
        <v>125594</v>
      </c>
      <c r="BY59" s="703">
        <v>198863</v>
      </c>
      <c r="BZ59" s="703">
        <v>5738</v>
      </c>
      <c r="CA59" s="703">
        <v>330195</v>
      </c>
      <c r="CB59" s="703">
        <v>33220</v>
      </c>
      <c r="CC59" s="703">
        <v>401548</v>
      </c>
      <c r="CD59" s="15">
        <v>434768</v>
      </c>
      <c r="CE59" s="703">
        <v>59419</v>
      </c>
      <c r="CF59" s="703">
        <v>46155</v>
      </c>
      <c r="CG59" s="703">
        <v>376704</v>
      </c>
      <c r="CH59" s="703">
        <v>10890</v>
      </c>
      <c r="CI59" s="703">
        <v>433749</v>
      </c>
      <c r="CJ59" s="703">
        <v>21380</v>
      </c>
      <c r="CK59" s="703">
        <v>89763</v>
      </c>
      <c r="CL59" s="15">
        <v>111143</v>
      </c>
      <c r="CM59" s="703">
        <v>64259</v>
      </c>
      <c r="CN59" s="703">
        <v>43344</v>
      </c>
      <c r="CO59" s="703">
        <v>123447</v>
      </c>
      <c r="CP59" s="703">
        <v>7386</v>
      </c>
      <c r="CQ59" s="703">
        <v>174177</v>
      </c>
      <c r="CR59" s="703">
        <v>46609</v>
      </c>
      <c r="CS59" s="703">
        <v>300894</v>
      </c>
      <c r="CT59" s="15">
        <v>347503</v>
      </c>
      <c r="CU59" s="703">
        <v>70005</v>
      </c>
      <c r="CV59" s="703">
        <v>54854</v>
      </c>
      <c r="CW59" s="703">
        <v>72016</v>
      </c>
      <c r="CX59" s="703">
        <v>982</v>
      </c>
      <c r="CY59" s="703">
        <v>127852</v>
      </c>
      <c r="CZ59" s="703">
        <v>9373</v>
      </c>
      <c r="DA59" s="703">
        <v>121222</v>
      </c>
      <c r="DB59" s="15">
        <v>130595</v>
      </c>
      <c r="DC59" s="65">
        <v>52196</v>
      </c>
      <c r="DD59" s="703">
        <v>30341</v>
      </c>
      <c r="DE59" s="703">
        <v>415766</v>
      </c>
      <c r="DF59" s="703">
        <v>5898</v>
      </c>
      <c r="DG59" s="703">
        <v>452005</v>
      </c>
      <c r="DH59" s="703">
        <v>55569</v>
      </c>
      <c r="DI59" s="703">
        <v>92097</v>
      </c>
      <c r="DJ59" s="15">
        <v>147666</v>
      </c>
      <c r="DK59" s="703">
        <v>63914</v>
      </c>
      <c r="DL59" s="703">
        <v>98125</v>
      </c>
      <c r="DM59" s="703">
        <v>135488</v>
      </c>
      <c r="DN59" s="703">
        <v>20092</v>
      </c>
      <c r="DO59" s="703">
        <v>253705</v>
      </c>
      <c r="DP59" s="703">
        <v>24557</v>
      </c>
      <c r="DQ59" s="703">
        <v>166043</v>
      </c>
      <c r="DR59" s="15">
        <v>190600</v>
      </c>
      <c r="DS59" s="703">
        <v>3260302</v>
      </c>
      <c r="DT59" s="703">
        <v>2863372</v>
      </c>
      <c r="DU59" s="703">
        <v>18213165</v>
      </c>
      <c r="DV59" s="703">
        <v>440504</v>
      </c>
      <c r="DW59" s="703">
        <v>21517041</v>
      </c>
      <c r="DX59" s="703">
        <v>1074187</v>
      </c>
      <c r="DY59" s="703">
        <v>5953636</v>
      </c>
      <c r="DZ59" s="15">
        <v>7027823</v>
      </c>
    </row>
    <row r="60" spans="2:130" ht="14.25" customHeight="1" x14ac:dyDescent="0.3">
      <c r="B60" s="27" t="s">
        <v>1116</v>
      </c>
      <c r="C60" s="65">
        <v>803192</v>
      </c>
      <c r="D60" s="703">
        <v>573014</v>
      </c>
      <c r="E60" s="703">
        <v>4999821</v>
      </c>
      <c r="F60" s="703">
        <v>34525</v>
      </c>
      <c r="G60" s="703">
        <v>5607360</v>
      </c>
      <c r="H60" s="703">
        <v>686000</v>
      </c>
      <c r="I60" s="703">
        <v>929988</v>
      </c>
      <c r="J60" s="15">
        <v>1615988</v>
      </c>
      <c r="K60" s="703">
        <v>556622</v>
      </c>
      <c r="L60" s="703">
        <v>428276</v>
      </c>
      <c r="M60" s="703">
        <v>4228989</v>
      </c>
      <c r="N60" s="703">
        <v>218194</v>
      </c>
      <c r="O60" s="703">
        <v>4875459</v>
      </c>
      <c r="P60" s="703">
        <v>406187</v>
      </c>
      <c r="Q60" s="703">
        <v>1077248</v>
      </c>
      <c r="R60" s="15">
        <v>1483435</v>
      </c>
      <c r="S60" s="703">
        <v>224904</v>
      </c>
      <c r="T60" s="703">
        <v>207453</v>
      </c>
      <c r="U60" s="703">
        <v>1408300</v>
      </c>
      <c r="V60" s="703">
        <v>18107</v>
      </c>
      <c r="W60" s="703">
        <v>1633860</v>
      </c>
      <c r="X60" s="703">
        <v>168662</v>
      </c>
      <c r="Y60" s="703">
        <v>851890</v>
      </c>
      <c r="Z60" s="15">
        <v>1020552</v>
      </c>
      <c r="AA60" s="703">
        <v>256224</v>
      </c>
      <c r="AB60" s="703">
        <v>295714</v>
      </c>
      <c r="AC60" s="703">
        <v>1260195</v>
      </c>
      <c r="AD60" s="703">
        <v>110493</v>
      </c>
      <c r="AE60" s="703">
        <v>1666402</v>
      </c>
      <c r="AF60" s="703">
        <v>96074</v>
      </c>
      <c r="AG60" s="703">
        <v>671260</v>
      </c>
      <c r="AH60" s="15">
        <v>767334</v>
      </c>
      <c r="AI60" s="703">
        <v>310875</v>
      </c>
      <c r="AJ60" s="703">
        <v>123644</v>
      </c>
      <c r="AK60" s="703">
        <v>1010657</v>
      </c>
      <c r="AL60" s="703">
        <v>69034</v>
      </c>
      <c r="AM60" s="703">
        <v>1203335</v>
      </c>
      <c r="AN60" s="703">
        <v>53242</v>
      </c>
      <c r="AO60" s="703">
        <v>650208</v>
      </c>
      <c r="AP60" s="15">
        <v>703450</v>
      </c>
      <c r="AQ60" s="703">
        <v>72198</v>
      </c>
      <c r="AR60" s="703">
        <v>119966</v>
      </c>
      <c r="AS60" s="703">
        <v>431316</v>
      </c>
      <c r="AT60" s="703">
        <v>28152</v>
      </c>
      <c r="AU60" s="703">
        <v>579434</v>
      </c>
      <c r="AV60" s="703">
        <v>133354</v>
      </c>
      <c r="AW60" s="703">
        <v>129327</v>
      </c>
      <c r="AX60" s="15">
        <v>262681</v>
      </c>
      <c r="AY60" s="703">
        <v>113602</v>
      </c>
      <c r="AZ60" s="703">
        <v>24745</v>
      </c>
      <c r="BA60" s="703">
        <v>375170</v>
      </c>
      <c r="BB60" s="703">
        <v>8879</v>
      </c>
      <c r="BC60" s="703">
        <v>408794</v>
      </c>
      <c r="BD60" s="703">
        <v>118069</v>
      </c>
      <c r="BE60" s="703">
        <v>232624</v>
      </c>
      <c r="BF60" s="15">
        <v>350693</v>
      </c>
      <c r="BG60" s="703">
        <v>246923</v>
      </c>
      <c r="BH60" s="703">
        <v>185829</v>
      </c>
      <c r="BI60" s="703">
        <v>1043122</v>
      </c>
      <c r="BJ60" s="703">
        <v>33449</v>
      </c>
      <c r="BK60" s="703">
        <v>1262400</v>
      </c>
      <c r="BL60" s="703">
        <v>68930</v>
      </c>
      <c r="BM60" s="703">
        <v>301271</v>
      </c>
      <c r="BN60" s="15">
        <v>370201</v>
      </c>
      <c r="BO60" s="703">
        <v>62028</v>
      </c>
      <c r="BP60" s="703">
        <v>96126</v>
      </c>
      <c r="BQ60" s="703">
        <v>642598</v>
      </c>
      <c r="BR60" s="703">
        <v>3492</v>
      </c>
      <c r="BS60" s="703">
        <v>742216</v>
      </c>
      <c r="BT60" s="703">
        <v>238241</v>
      </c>
      <c r="BU60" s="703">
        <v>130183</v>
      </c>
      <c r="BV60" s="703">
        <v>368424</v>
      </c>
      <c r="BW60" s="319">
        <v>51132</v>
      </c>
      <c r="BX60" s="703">
        <v>37918</v>
      </c>
      <c r="BY60" s="703">
        <v>251437</v>
      </c>
      <c r="BZ60" s="703">
        <v>3142</v>
      </c>
      <c r="CA60" s="703">
        <v>292497</v>
      </c>
      <c r="CB60" s="703">
        <v>36451</v>
      </c>
      <c r="CC60" s="703">
        <v>422801</v>
      </c>
      <c r="CD60" s="15">
        <v>459252</v>
      </c>
      <c r="CE60" s="703">
        <v>53462</v>
      </c>
      <c r="CF60" s="703">
        <v>46408</v>
      </c>
      <c r="CG60" s="703">
        <v>356764</v>
      </c>
      <c r="CH60" s="703">
        <v>6959</v>
      </c>
      <c r="CI60" s="703">
        <v>410131</v>
      </c>
      <c r="CJ60" s="703">
        <v>28025</v>
      </c>
      <c r="CK60" s="703">
        <v>99256</v>
      </c>
      <c r="CL60" s="15">
        <v>127281</v>
      </c>
      <c r="CM60" s="703">
        <v>56934</v>
      </c>
      <c r="CN60" s="703">
        <v>57155</v>
      </c>
      <c r="CO60" s="703">
        <v>68568</v>
      </c>
      <c r="CP60" s="703">
        <v>18287</v>
      </c>
      <c r="CQ60" s="703">
        <v>144010</v>
      </c>
      <c r="CR60" s="703">
        <v>63697</v>
      </c>
      <c r="CS60" s="703">
        <v>314809</v>
      </c>
      <c r="CT60" s="15">
        <v>378506</v>
      </c>
      <c r="CU60" s="703">
        <v>18267</v>
      </c>
      <c r="CV60" s="703">
        <v>48123</v>
      </c>
      <c r="CW60" s="703">
        <v>97543</v>
      </c>
      <c r="CX60" s="703">
        <v>422</v>
      </c>
      <c r="CY60" s="703">
        <v>146088</v>
      </c>
      <c r="CZ60" s="703">
        <v>12560</v>
      </c>
      <c r="DA60" s="703">
        <v>129655</v>
      </c>
      <c r="DB60" s="15">
        <v>142215</v>
      </c>
      <c r="DC60" s="65">
        <v>18966</v>
      </c>
      <c r="DD60" s="703">
        <v>80829</v>
      </c>
      <c r="DE60" s="703">
        <v>344068</v>
      </c>
      <c r="DF60" s="703">
        <v>9616</v>
      </c>
      <c r="DG60" s="703">
        <v>434513</v>
      </c>
      <c r="DH60" s="703">
        <v>93547</v>
      </c>
      <c r="DI60" s="703">
        <v>134606</v>
      </c>
      <c r="DJ60" s="15">
        <v>228153</v>
      </c>
      <c r="DK60" s="703">
        <v>26967</v>
      </c>
      <c r="DL60" s="703">
        <v>37040</v>
      </c>
      <c r="DM60" s="703">
        <v>205090</v>
      </c>
      <c r="DN60" s="703">
        <v>9030</v>
      </c>
      <c r="DO60" s="703">
        <v>251160</v>
      </c>
      <c r="DP60" s="703">
        <v>26678</v>
      </c>
      <c r="DQ60" s="703">
        <v>176340</v>
      </c>
      <c r="DR60" s="15">
        <v>203018</v>
      </c>
      <c r="DS60" s="703">
        <v>2872296</v>
      </c>
      <c r="DT60" s="703">
        <v>2362240</v>
      </c>
      <c r="DU60" s="703">
        <v>16723638</v>
      </c>
      <c r="DV60" s="703">
        <v>571781</v>
      </c>
      <c r="DW60" s="703">
        <v>19657659</v>
      </c>
      <c r="DX60" s="703">
        <v>2229717</v>
      </c>
      <c r="DY60" s="703">
        <v>6251466</v>
      </c>
      <c r="DZ60" s="15">
        <v>8481183</v>
      </c>
    </row>
    <row r="61" spans="2:130" ht="14.25" customHeight="1" x14ac:dyDescent="0.3">
      <c r="B61" s="27" t="s">
        <v>1122</v>
      </c>
      <c r="C61" s="65">
        <v>499805</v>
      </c>
      <c r="D61" s="703">
        <v>223500</v>
      </c>
      <c r="E61" s="703">
        <v>3234503</v>
      </c>
      <c r="F61" s="703">
        <v>586926</v>
      </c>
      <c r="G61" s="703">
        <v>4044929</v>
      </c>
      <c r="H61" s="703">
        <v>2059728</v>
      </c>
      <c r="I61" s="703">
        <v>913126</v>
      </c>
      <c r="J61" s="15">
        <v>2972854</v>
      </c>
      <c r="K61" s="703">
        <v>333125</v>
      </c>
      <c r="L61" s="703">
        <v>274625</v>
      </c>
      <c r="M61" s="703">
        <v>2769064</v>
      </c>
      <c r="N61" s="703">
        <v>267073</v>
      </c>
      <c r="O61" s="703">
        <v>3310762</v>
      </c>
      <c r="P61" s="703">
        <v>1904556</v>
      </c>
      <c r="Q61" s="703">
        <v>1163060</v>
      </c>
      <c r="R61" s="15">
        <v>3067616</v>
      </c>
      <c r="S61" s="703">
        <v>165005</v>
      </c>
      <c r="T61" s="703">
        <v>100700</v>
      </c>
      <c r="U61" s="703">
        <v>1037612</v>
      </c>
      <c r="V61" s="703">
        <v>24417</v>
      </c>
      <c r="W61" s="703">
        <v>1162729</v>
      </c>
      <c r="X61" s="703">
        <v>521577</v>
      </c>
      <c r="Y61" s="703">
        <v>944297</v>
      </c>
      <c r="Z61" s="15">
        <v>1465874</v>
      </c>
      <c r="AA61" s="703">
        <v>181917</v>
      </c>
      <c r="AB61" s="703">
        <v>129109</v>
      </c>
      <c r="AC61" s="703">
        <v>862503</v>
      </c>
      <c r="AD61" s="703">
        <v>17023</v>
      </c>
      <c r="AE61" s="703">
        <v>1008635</v>
      </c>
      <c r="AF61" s="703">
        <v>686726</v>
      </c>
      <c r="AG61" s="703">
        <v>727624</v>
      </c>
      <c r="AH61" s="15">
        <v>1414350</v>
      </c>
      <c r="AI61" s="703">
        <v>102075</v>
      </c>
      <c r="AJ61" s="703">
        <v>93767</v>
      </c>
      <c r="AK61" s="703">
        <v>482772</v>
      </c>
      <c r="AL61" s="703">
        <v>16481</v>
      </c>
      <c r="AM61" s="703">
        <v>593020</v>
      </c>
      <c r="AN61" s="703">
        <v>667613</v>
      </c>
      <c r="AO61" s="703">
        <v>652040</v>
      </c>
      <c r="AP61" s="15">
        <v>1319653</v>
      </c>
      <c r="AQ61" s="703">
        <v>149644</v>
      </c>
      <c r="AR61" s="703">
        <v>104861</v>
      </c>
      <c r="AS61" s="703">
        <v>265139</v>
      </c>
      <c r="AT61" s="703">
        <v>72143</v>
      </c>
      <c r="AU61" s="703">
        <v>442143</v>
      </c>
      <c r="AV61" s="703">
        <v>227933</v>
      </c>
      <c r="AW61" s="703">
        <v>134415</v>
      </c>
      <c r="AX61" s="15">
        <v>362348</v>
      </c>
      <c r="AY61" s="703">
        <v>60451</v>
      </c>
      <c r="AZ61" s="703">
        <v>55185</v>
      </c>
      <c r="BA61" s="703">
        <v>170605</v>
      </c>
      <c r="BB61" s="703">
        <v>83312</v>
      </c>
      <c r="BC61" s="703">
        <v>309102</v>
      </c>
      <c r="BD61" s="703">
        <v>203042</v>
      </c>
      <c r="BE61" s="703">
        <v>243777</v>
      </c>
      <c r="BF61" s="15">
        <v>446819</v>
      </c>
      <c r="BG61" s="703">
        <v>46133</v>
      </c>
      <c r="BH61" s="703">
        <v>37577</v>
      </c>
      <c r="BI61" s="703">
        <v>473310</v>
      </c>
      <c r="BJ61" s="703">
        <v>41684</v>
      </c>
      <c r="BK61" s="703">
        <v>552571</v>
      </c>
      <c r="BL61" s="703">
        <v>778422</v>
      </c>
      <c r="BM61" s="703">
        <v>316833</v>
      </c>
      <c r="BN61" s="15">
        <v>1095255</v>
      </c>
      <c r="BO61" s="703">
        <v>126233</v>
      </c>
      <c r="BP61" s="703">
        <v>106150</v>
      </c>
      <c r="BQ61" s="703">
        <v>546370</v>
      </c>
      <c r="BR61" s="703">
        <v>146702</v>
      </c>
      <c r="BS61" s="703">
        <v>799222</v>
      </c>
      <c r="BT61" s="703">
        <v>143423</v>
      </c>
      <c r="BU61" s="703">
        <v>165860</v>
      </c>
      <c r="BV61" s="703">
        <v>309283</v>
      </c>
      <c r="BW61" s="319">
        <v>65991</v>
      </c>
      <c r="BX61" s="703">
        <v>55574</v>
      </c>
      <c r="BY61" s="703">
        <v>190389</v>
      </c>
      <c r="BZ61" s="703">
        <v>12997</v>
      </c>
      <c r="CA61" s="703">
        <v>258960</v>
      </c>
      <c r="CB61" s="703">
        <v>63533</v>
      </c>
      <c r="CC61" s="703">
        <v>421373</v>
      </c>
      <c r="CD61" s="15">
        <v>484906</v>
      </c>
      <c r="CE61" s="703">
        <v>32546</v>
      </c>
      <c r="CF61" s="703">
        <v>36616</v>
      </c>
      <c r="CG61" s="703">
        <v>260545</v>
      </c>
      <c r="CH61" s="703">
        <v>16740</v>
      </c>
      <c r="CI61" s="703">
        <v>313901</v>
      </c>
      <c r="CJ61" s="703">
        <v>127162</v>
      </c>
      <c r="CK61" s="703">
        <v>103421</v>
      </c>
      <c r="CL61" s="15">
        <v>230583</v>
      </c>
      <c r="CM61" s="703">
        <v>30509</v>
      </c>
      <c r="CN61" s="703">
        <v>45597</v>
      </c>
      <c r="CO61" s="703">
        <v>58663</v>
      </c>
      <c r="CP61" s="703">
        <v>54798</v>
      </c>
      <c r="CQ61" s="703">
        <v>159058</v>
      </c>
      <c r="CR61" s="703">
        <v>88655</v>
      </c>
      <c r="CS61" s="703">
        <v>296070</v>
      </c>
      <c r="CT61" s="15">
        <v>384725</v>
      </c>
      <c r="CU61" s="703">
        <v>14853</v>
      </c>
      <c r="CV61" s="703">
        <v>14849</v>
      </c>
      <c r="CW61" s="703">
        <v>80203</v>
      </c>
      <c r="CX61" s="703">
        <v>13886</v>
      </c>
      <c r="CY61" s="703">
        <v>108938</v>
      </c>
      <c r="CZ61" s="703">
        <v>54931</v>
      </c>
      <c r="DA61" s="703">
        <v>127212</v>
      </c>
      <c r="DB61" s="15">
        <v>182143</v>
      </c>
      <c r="DC61" s="65">
        <v>23674</v>
      </c>
      <c r="DD61" s="703">
        <v>41332</v>
      </c>
      <c r="DE61" s="703">
        <v>235193</v>
      </c>
      <c r="DF61" s="703">
        <v>113337</v>
      </c>
      <c r="DG61" s="703">
        <v>389862</v>
      </c>
      <c r="DH61" s="703">
        <v>191367</v>
      </c>
      <c r="DI61" s="703">
        <v>100571</v>
      </c>
      <c r="DJ61" s="15">
        <v>291938</v>
      </c>
      <c r="DK61" s="703">
        <v>23860</v>
      </c>
      <c r="DL61" s="703">
        <v>22517</v>
      </c>
      <c r="DM61" s="703">
        <v>161076</v>
      </c>
      <c r="DN61" s="703">
        <v>15000</v>
      </c>
      <c r="DO61" s="703">
        <v>198593</v>
      </c>
      <c r="DP61" s="703">
        <v>79681</v>
      </c>
      <c r="DQ61" s="703">
        <v>177320</v>
      </c>
      <c r="DR61" s="15">
        <v>257001</v>
      </c>
      <c r="DS61" s="703">
        <v>1855821</v>
      </c>
      <c r="DT61" s="703">
        <v>1341959</v>
      </c>
      <c r="DU61" s="703">
        <v>10827947</v>
      </c>
      <c r="DV61" s="703">
        <v>1482519</v>
      </c>
      <c r="DW61" s="703">
        <v>13652425</v>
      </c>
      <c r="DX61" s="703">
        <v>7798349</v>
      </c>
      <c r="DY61" s="703">
        <v>6486999</v>
      </c>
      <c r="DZ61" s="15">
        <v>14285348</v>
      </c>
    </row>
    <row r="62" spans="2:130" ht="14.25" customHeight="1" x14ac:dyDescent="0.3">
      <c r="B62" s="27" t="s">
        <v>1129</v>
      </c>
      <c r="C62" s="65">
        <v>502022</v>
      </c>
      <c r="D62" s="703">
        <v>682290</v>
      </c>
      <c r="E62" s="703">
        <v>3608458</v>
      </c>
      <c r="F62" s="703">
        <v>1131464</v>
      </c>
      <c r="G62" s="703">
        <v>5422212</v>
      </c>
      <c r="H62" s="703">
        <v>176729</v>
      </c>
      <c r="I62" s="703">
        <v>1600299</v>
      </c>
      <c r="J62" s="15">
        <v>1777028</v>
      </c>
      <c r="K62" s="703">
        <v>354483</v>
      </c>
      <c r="L62" s="703">
        <v>382914</v>
      </c>
      <c r="M62" s="703">
        <v>2998751</v>
      </c>
      <c r="N62" s="703">
        <v>1626367</v>
      </c>
      <c r="O62" s="703">
        <v>5008032</v>
      </c>
      <c r="P62" s="703">
        <v>106949</v>
      </c>
      <c r="Q62" s="703">
        <v>1239077</v>
      </c>
      <c r="R62" s="15">
        <v>1346026</v>
      </c>
      <c r="S62" s="703">
        <v>151945</v>
      </c>
      <c r="T62" s="703">
        <v>218798</v>
      </c>
      <c r="U62" s="703">
        <v>1010346</v>
      </c>
      <c r="V62" s="703">
        <v>323061</v>
      </c>
      <c r="W62" s="703">
        <v>1552205</v>
      </c>
      <c r="X62" s="703">
        <v>70931</v>
      </c>
      <c r="Y62" s="703">
        <v>1057166</v>
      </c>
      <c r="Z62" s="15">
        <v>1128097</v>
      </c>
      <c r="AA62" s="703">
        <v>135793</v>
      </c>
      <c r="AB62" s="703">
        <v>249300</v>
      </c>
      <c r="AC62" s="703">
        <v>923620</v>
      </c>
      <c r="AD62" s="703">
        <v>489185</v>
      </c>
      <c r="AE62" s="703">
        <v>1662105</v>
      </c>
      <c r="AF62" s="703">
        <v>24076</v>
      </c>
      <c r="AG62" s="703">
        <v>817244</v>
      </c>
      <c r="AH62" s="15">
        <v>841320</v>
      </c>
      <c r="AI62" s="703">
        <v>105600</v>
      </c>
      <c r="AJ62" s="703">
        <v>118546</v>
      </c>
      <c r="AK62" s="703">
        <v>512461</v>
      </c>
      <c r="AL62" s="703">
        <v>530409</v>
      </c>
      <c r="AM62" s="703">
        <v>1161416</v>
      </c>
      <c r="AN62" s="703">
        <v>73419</v>
      </c>
      <c r="AO62" s="703">
        <v>724484</v>
      </c>
      <c r="AP62" s="15">
        <v>797903</v>
      </c>
      <c r="AQ62" s="703">
        <v>108177</v>
      </c>
      <c r="AR62" s="703">
        <v>106639</v>
      </c>
      <c r="AS62" s="703">
        <v>390654</v>
      </c>
      <c r="AT62" s="703">
        <v>131593</v>
      </c>
      <c r="AU62" s="703">
        <v>628886</v>
      </c>
      <c r="AV62" s="703">
        <v>10487</v>
      </c>
      <c r="AW62" s="703">
        <v>156885</v>
      </c>
      <c r="AX62" s="15">
        <v>167372</v>
      </c>
      <c r="AY62" s="703">
        <v>55911</v>
      </c>
      <c r="AZ62" s="703">
        <v>51092</v>
      </c>
      <c r="BA62" s="703">
        <v>283385</v>
      </c>
      <c r="BB62" s="703">
        <v>81078</v>
      </c>
      <c r="BC62" s="703">
        <v>415555</v>
      </c>
      <c r="BD62" s="703">
        <v>20026</v>
      </c>
      <c r="BE62" s="703">
        <v>314382</v>
      </c>
      <c r="BF62" s="15">
        <v>334408</v>
      </c>
      <c r="BG62" s="703">
        <v>64790</v>
      </c>
      <c r="BH62" s="703">
        <v>130738</v>
      </c>
      <c r="BI62" s="703">
        <v>456862</v>
      </c>
      <c r="BJ62" s="703">
        <v>604209</v>
      </c>
      <c r="BK62" s="703">
        <v>1191809</v>
      </c>
      <c r="BL62" s="703">
        <v>39759</v>
      </c>
      <c r="BM62" s="703">
        <v>463609</v>
      </c>
      <c r="BN62" s="15">
        <v>503368</v>
      </c>
      <c r="BO62" s="703">
        <v>176554</v>
      </c>
      <c r="BP62" s="703">
        <v>140531</v>
      </c>
      <c r="BQ62" s="703">
        <v>655817</v>
      </c>
      <c r="BR62" s="703">
        <v>98470</v>
      </c>
      <c r="BS62" s="703">
        <v>894818</v>
      </c>
      <c r="BT62" s="703">
        <v>11190</v>
      </c>
      <c r="BU62" s="703">
        <v>164806</v>
      </c>
      <c r="BV62" s="703">
        <v>175996</v>
      </c>
      <c r="BW62" s="319">
        <v>39135</v>
      </c>
      <c r="BX62" s="703">
        <v>65942</v>
      </c>
      <c r="BY62" s="703">
        <v>222440</v>
      </c>
      <c r="BZ62" s="703">
        <v>44967</v>
      </c>
      <c r="CA62" s="703">
        <v>333349</v>
      </c>
      <c r="CB62" s="703">
        <v>15391</v>
      </c>
      <c r="CC62" s="703">
        <v>421917</v>
      </c>
      <c r="CD62" s="15">
        <v>437308</v>
      </c>
      <c r="CE62" s="703">
        <v>61233</v>
      </c>
      <c r="CF62" s="703">
        <v>53646</v>
      </c>
      <c r="CG62" s="703">
        <v>274927</v>
      </c>
      <c r="CH62" s="703">
        <v>93410</v>
      </c>
      <c r="CI62" s="703">
        <v>421983</v>
      </c>
      <c r="CJ62" s="703">
        <v>3583</v>
      </c>
      <c r="CK62" s="703">
        <v>109122</v>
      </c>
      <c r="CL62" s="15">
        <v>112705</v>
      </c>
      <c r="CM62" s="703">
        <v>24471</v>
      </c>
      <c r="CN62" s="703">
        <v>34827</v>
      </c>
      <c r="CO62" s="703">
        <v>148001</v>
      </c>
      <c r="CP62" s="703">
        <v>48677</v>
      </c>
      <c r="CQ62" s="703">
        <v>231505</v>
      </c>
      <c r="CR62" s="703">
        <v>13302</v>
      </c>
      <c r="CS62" s="703">
        <v>320631</v>
      </c>
      <c r="CT62" s="15">
        <v>333933</v>
      </c>
      <c r="CU62" s="703">
        <v>28374</v>
      </c>
      <c r="CV62" s="703">
        <v>26973</v>
      </c>
      <c r="CW62" s="703">
        <v>82183</v>
      </c>
      <c r="CX62" s="703">
        <v>48112</v>
      </c>
      <c r="CY62" s="703">
        <v>157268</v>
      </c>
      <c r="CZ62" s="703">
        <v>5871</v>
      </c>
      <c r="DA62" s="703">
        <v>124399</v>
      </c>
      <c r="DB62" s="15">
        <v>130270</v>
      </c>
      <c r="DC62" s="65">
        <v>60671</v>
      </c>
      <c r="DD62" s="703">
        <v>25459</v>
      </c>
      <c r="DE62" s="703">
        <v>363517</v>
      </c>
      <c r="DF62" s="703">
        <v>145051</v>
      </c>
      <c r="DG62" s="703">
        <v>534027</v>
      </c>
      <c r="DH62" s="703">
        <v>7095</v>
      </c>
      <c r="DI62" s="703">
        <v>103682</v>
      </c>
      <c r="DJ62" s="15">
        <v>110777</v>
      </c>
      <c r="DK62" s="703">
        <v>38813</v>
      </c>
      <c r="DL62" s="703">
        <v>53496</v>
      </c>
      <c r="DM62" s="703">
        <v>155521</v>
      </c>
      <c r="DN62" s="703">
        <v>55301</v>
      </c>
      <c r="DO62" s="703">
        <v>264318</v>
      </c>
      <c r="DP62" s="703">
        <v>18694</v>
      </c>
      <c r="DQ62" s="703">
        <v>187679</v>
      </c>
      <c r="DR62" s="15">
        <v>206373</v>
      </c>
      <c r="DS62" s="703">
        <v>1907972</v>
      </c>
      <c r="DT62" s="703">
        <v>2341191</v>
      </c>
      <c r="DU62" s="703">
        <v>12086943</v>
      </c>
      <c r="DV62" s="703">
        <v>5451354</v>
      </c>
      <c r="DW62" s="703">
        <v>19879488</v>
      </c>
      <c r="DX62" s="703">
        <v>597502</v>
      </c>
      <c r="DY62" s="703">
        <v>7805382</v>
      </c>
      <c r="DZ62" s="15">
        <v>8402884</v>
      </c>
    </row>
    <row r="63" spans="2:130" ht="14.25" customHeight="1" thickBot="1" x14ac:dyDescent="0.35">
      <c r="B63" s="27" t="s">
        <v>1136</v>
      </c>
      <c r="C63" s="65">
        <v>988481</v>
      </c>
      <c r="D63" s="703">
        <v>628988</v>
      </c>
      <c r="E63" s="703">
        <v>4398931</v>
      </c>
      <c r="F63" s="703">
        <v>110900</v>
      </c>
      <c r="G63" s="703">
        <v>5138819</v>
      </c>
      <c r="H63" s="703">
        <v>105076</v>
      </c>
      <c r="I63" s="703">
        <v>1577011</v>
      </c>
      <c r="J63" s="15">
        <v>1682087</v>
      </c>
      <c r="K63" s="703">
        <v>579634</v>
      </c>
      <c r="L63" s="703">
        <v>373432</v>
      </c>
      <c r="M63" s="703">
        <v>4316546</v>
      </c>
      <c r="N63" s="703">
        <v>115182</v>
      </c>
      <c r="O63" s="703">
        <v>4805160</v>
      </c>
      <c r="P63" s="703">
        <v>155575</v>
      </c>
      <c r="Q63" s="703">
        <v>1172911</v>
      </c>
      <c r="R63" s="15">
        <v>1328486</v>
      </c>
      <c r="S63" s="703">
        <v>299914</v>
      </c>
      <c r="T63" s="703">
        <v>257059</v>
      </c>
      <c r="U63" s="703">
        <v>1272190</v>
      </c>
      <c r="V63" s="703">
        <v>48973</v>
      </c>
      <c r="W63" s="703">
        <v>1578222</v>
      </c>
      <c r="X63" s="703">
        <v>45735</v>
      </c>
      <c r="Y63" s="703">
        <v>1008910</v>
      </c>
      <c r="Z63" s="15">
        <v>1054645</v>
      </c>
      <c r="AA63" s="703">
        <v>270233</v>
      </c>
      <c r="AB63" s="703">
        <v>299696</v>
      </c>
      <c r="AC63" s="703">
        <v>1333381</v>
      </c>
      <c r="AD63" s="703">
        <v>130281</v>
      </c>
      <c r="AE63" s="703">
        <v>1763358</v>
      </c>
      <c r="AF63" s="703">
        <v>82932</v>
      </c>
      <c r="AG63" s="703">
        <v>688015</v>
      </c>
      <c r="AH63" s="15">
        <v>770947</v>
      </c>
      <c r="AI63" s="703">
        <v>162598</v>
      </c>
      <c r="AJ63" s="703">
        <v>186941</v>
      </c>
      <c r="AK63" s="703">
        <v>964165</v>
      </c>
      <c r="AL63" s="703">
        <v>76049</v>
      </c>
      <c r="AM63" s="703">
        <v>1227155</v>
      </c>
      <c r="AN63" s="703">
        <v>49838</v>
      </c>
      <c r="AO63" s="703">
        <v>687934</v>
      </c>
      <c r="AP63" s="15">
        <v>737772</v>
      </c>
      <c r="AQ63" s="703">
        <v>110786</v>
      </c>
      <c r="AR63" s="703">
        <v>100259</v>
      </c>
      <c r="AS63" s="703">
        <v>498826</v>
      </c>
      <c r="AT63" s="703">
        <v>11246</v>
      </c>
      <c r="AU63" s="703">
        <v>610331</v>
      </c>
      <c r="AV63" s="703">
        <v>25807</v>
      </c>
      <c r="AW63" s="703">
        <v>147143</v>
      </c>
      <c r="AX63" s="15">
        <v>172950</v>
      </c>
      <c r="AY63" s="703">
        <v>63285</v>
      </c>
      <c r="AZ63" s="703">
        <v>78046</v>
      </c>
      <c r="BA63" s="703">
        <v>324951</v>
      </c>
      <c r="BB63" s="703">
        <v>52096</v>
      </c>
      <c r="BC63" s="703">
        <v>455093</v>
      </c>
      <c r="BD63" s="703">
        <v>62777</v>
      </c>
      <c r="BE63" s="703">
        <v>254670</v>
      </c>
      <c r="BF63" s="15">
        <v>317447</v>
      </c>
      <c r="BG63" s="703">
        <v>107805</v>
      </c>
      <c r="BH63" s="703">
        <v>124272</v>
      </c>
      <c r="BI63" s="703">
        <v>980305</v>
      </c>
      <c r="BJ63" s="703">
        <v>35894</v>
      </c>
      <c r="BK63" s="703">
        <v>1140471</v>
      </c>
      <c r="BL63" s="703">
        <v>113060</v>
      </c>
      <c r="BM63" s="703">
        <v>457124</v>
      </c>
      <c r="BN63" s="15">
        <v>570184</v>
      </c>
      <c r="BO63" s="703">
        <v>163231</v>
      </c>
      <c r="BP63" s="703">
        <v>173995</v>
      </c>
      <c r="BQ63" s="703">
        <v>717066</v>
      </c>
      <c r="BR63" s="703">
        <v>8038</v>
      </c>
      <c r="BS63" s="703">
        <v>899099</v>
      </c>
      <c r="BT63" s="703">
        <v>37423</v>
      </c>
      <c r="BU63" s="703">
        <v>137810</v>
      </c>
      <c r="BV63" s="703">
        <v>175233</v>
      </c>
      <c r="BW63" s="319">
        <v>83326</v>
      </c>
      <c r="BX63" s="703">
        <v>115224</v>
      </c>
      <c r="BY63" s="703">
        <v>234903</v>
      </c>
      <c r="BZ63" s="703">
        <v>7174</v>
      </c>
      <c r="CA63" s="703">
        <v>357301</v>
      </c>
      <c r="CB63" s="703">
        <v>30576</v>
      </c>
      <c r="CC63" s="703">
        <v>414328</v>
      </c>
      <c r="CD63" s="15">
        <v>444904</v>
      </c>
      <c r="CE63" s="703">
        <v>96499</v>
      </c>
      <c r="CF63" s="703">
        <v>102034</v>
      </c>
      <c r="CG63" s="703">
        <v>318055</v>
      </c>
      <c r="CH63" s="703">
        <v>5274</v>
      </c>
      <c r="CI63" s="703">
        <v>425363</v>
      </c>
      <c r="CJ63" s="703">
        <v>12449</v>
      </c>
      <c r="CK63" s="703">
        <v>102492</v>
      </c>
      <c r="CL63" s="15">
        <v>114941</v>
      </c>
      <c r="CM63" s="703">
        <v>59203</v>
      </c>
      <c r="CN63" s="703">
        <v>75744</v>
      </c>
      <c r="CO63" s="703">
        <v>156910</v>
      </c>
      <c r="CP63" s="703">
        <v>32853</v>
      </c>
      <c r="CQ63" s="703">
        <v>265507</v>
      </c>
      <c r="CR63" s="703">
        <v>29019</v>
      </c>
      <c r="CS63" s="703">
        <v>289791</v>
      </c>
      <c r="CT63" s="15">
        <v>318810</v>
      </c>
      <c r="CU63" s="703">
        <v>42695</v>
      </c>
      <c r="CV63" s="703">
        <v>38369</v>
      </c>
      <c r="CW63" s="703">
        <v>92218</v>
      </c>
      <c r="CX63" s="703">
        <v>3383</v>
      </c>
      <c r="CY63" s="703">
        <v>133970</v>
      </c>
      <c r="CZ63" s="703">
        <v>31755</v>
      </c>
      <c r="DA63" s="703">
        <v>117941</v>
      </c>
      <c r="DB63" s="15">
        <v>149696</v>
      </c>
      <c r="DC63" s="65">
        <v>82654</v>
      </c>
      <c r="DD63" s="703">
        <v>38066</v>
      </c>
      <c r="DE63" s="703">
        <v>438251</v>
      </c>
      <c r="DF63" s="703">
        <v>11591</v>
      </c>
      <c r="DG63" s="703">
        <v>487908</v>
      </c>
      <c r="DH63" s="703">
        <v>26981</v>
      </c>
      <c r="DI63" s="703">
        <v>84912</v>
      </c>
      <c r="DJ63" s="15">
        <v>111893</v>
      </c>
      <c r="DK63" s="703">
        <v>50361</v>
      </c>
      <c r="DL63" s="703">
        <v>57188</v>
      </c>
      <c r="DM63" s="703">
        <v>186783</v>
      </c>
      <c r="DN63" s="703">
        <v>22159</v>
      </c>
      <c r="DO63" s="703">
        <v>266130</v>
      </c>
      <c r="DP63" s="703">
        <v>43293</v>
      </c>
      <c r="DQ63" s="703">
        <v>165955</v>
      </c>
      <c r="DR63" s="15">
        <v>209248</v>
      </c>
      <c r="DS63" s="703">
        <v>3160705</v>
      </c>
      <c r="DT63" s="703">
        <v>2649313</v>
      </c>
      <c r="DU63" s="703">
        <v>16233481</v>
      </c>
      <c r="DV63" s="703">
        <v>671093</v>
      </c>
      <c r="DW63" s="703">
        <v>19553887</v>
      </c>
      <c r="DX63" s="703">
        <v>852296</v>
      </c>
      <c r="DY63" s="703">
        <v>7306947</v>
      </c>
      <c r="DZ63" s="15">
        <v>8159243</v>
      </c>
    </row>
    <row r="64" spans="2:130" ht="14.25" customHeight="1" thickBot="1" x14ac:dyDescent="0.35">
      <c r="B64" s="957" t="s">
        <v>1145</v>
      </c>
      <c r="C64" s="410">
        <v>757868</v>
      </c>
      <c r="D64" s="57">
        <v>830232</v>
      </c>
      <c r="E64" s="57">
        <v>4422928</v>
      </c>
      <c r="F64" s="57">
        <v>69049</v>
      </c>
      <c r="G64" s="57">
        <v>5322209</v>
      </c>
      <c r="H64" s="57">
        <v>114236</v>
      </c>
      <c r="I64" s="57">
        <v>1555949</v>
      </c>
      <c r="J64" s="409">
        <v>1670185</v>
      </c>
      <c r="K64" s="57">
        <v>611828</v>
      </c>
      <c r="L64" s="57">
        <v>511994</v>
      </c>
      <c r="M64" s="57">
        <v>4107250</v>
      </c>
      <c r="N64" s="57">
        <v>98095</v>
      </c>
      <c r="O64" s="57">
        <v>4717339</v>
      </c>
      <c r="P64" s="57">
        <v>136592</v>
      </c>
      <c r="Q64" s="57">
        <v>1167527</v>
      </c>
      <c r="R64" s="409">
        <v>1304119</v>
      </c>
      <c r="S64" s="57">
        <v>240422</v>
      </c>
      <c r="T64" s="57">
        <v>396484</v>
      </c>
      <c r="U64" s="57">
        <v>1309576</v>
      </c>
      <c r="V64" s="57">
        <v>65188</v>
      </c>
      <c r="W64" s="57">
        <v>1771248</v>
      </c>
      <c r="X64" s="57">
        <v>100423</v>
      </c>
      <c r="Y64" s="57">
        <v>905747</v>
      </c>
      <c r="Z64" s="409">
        <v>1006170</v>
      </c>
      <c r="AA64" s="57">
        <v>269522</v>
      </c>
      <c r="AB64" s="57">
        <v>301331</v>
      </c>
      <c r="AC64" s="57">
        <v>1422651</v>
      </c>
      <c r="AD64" s="57">
        <v>25547</v>
      </c>
      <c r="AE64" s="57">
        <v>1749529</v>
      </c>
      <c r="AF64" s="57">
        <v>103372</v>
      </c>
      <c r="AG64" s="57">
        <v>710939</v>
      </c>
      <c r="AH64" s="409">
        <v>814311</v>
      </c>
      <c r="AI64" s="57">
        <v>172548</v>
      </c>
      <c r="AJ64" s="57">
        <v>110260</v>
      </c>
      <c r="AK64" s="57">
        <v>983889</v>
      </c>
      <c r="AL64" s="57">
        <v>26674</v>
      </c>
      <c r="AM64" s="57">
        <v>1120823</v>
      </c>
      <c r="AN64" s="57">
        <v>98589</v>
      </c>
      <c r="AO64" s="57">
        <v>679622</v>
      </c>
      <c r="AP64" s="409">
        <v>778211</v>
      </c>
      <c r="AQ64" s="57">
        <v>109161</v>
      </c>
      <c r="AR64" s="57">
        <v>45998</v>
      </c>
      <c r="AS64" s="57">
        <v>482772</v>
      </c>
      <c r="AT64" s="57">
        <v>10008</v>
      </c>
      <c r="AU64" s="57">
        <v>538778</v>
      </c>
      <c r="AV64" s="57">
        <v>31403</v>
      </c>
      <c r="AW64" s="57">
        <v>149697</v>
      </c>
      <c r="AX64" s="409">
        <v>181100</v>
      </c>
      <c r="AY64" s="57">
        <v>99414</v>
      </c>
      <c r="AZ64" s="57">
        <v>76079</v>
      </c>
      <c r="BA64" s="57">
        <v>333002</v>
      </c>
      <c r="BB64" s="57">
        <v>23603</v>
      </c>
      <c r="BC64" s="57">
        <v>432684</v>
      </c>
      <c r="BD64" s="57">
        <v>40009</v>
      </c>
      <c r="BE64" s="57">
        <v>275892</v>
      </c>
      <c r="BF64" s="409">
        <v>315901</v>
      </c>
      <c r="BG64" s="57">
        <v>109110</v>
      </c>
      <c r="BH64" s="57">
        <v>151125</v>
      </c>
      <c r="BI64" s="57">
        <v>952024</v>
      </c>
      <c r="BJ64" s="57">
        <v>50635</v>
      </c>
      <c r="BK64" s="57">
        <v>1153784</v>
      </c>
      <c r="BL64" s="57">
        <v>87725</v>
      </c>
      <c r="BM64" s="57">
        <v>510948</v>
      </c>
      <c r="BN64" s="409">
        <v>598673</v>
      </c>
      <c r="BO64" s="57">
        <v>138294</v>
      </c>
      <c r="BP64" s="57">
        <v>124184</v>
      </c>
      <c r="BQ64" s="57">
        <v>722044</v>
      </c>
      <c r="BR64" s="57">
        <v>20299</v>
      </c>
      <c r="BS64" s="57">
        <v>866527</v>
      </c>
      <c r="BT64" s="57">
        <v>49322</v>
      </c>
      <c r="BU64" s="57">
        <v>144126</v>
      </c>
      <c r="BV64" s="57">
        <v>193448</v>
      </c>
      <c r="BW64" s="570">
        <v>72358</v>
      </c>
      <c r="BX64" s="57">
        <v>111698</v>
      </c>
      <c r="BY64" s="57">
        <v>273875</v>
      </c>
      <c r="BZ64" s="57">
        <v>29519</v>
      </c>
      <c r="CA64" s="57">
        <v>415092</v>
      </c>
      <c r="CB64" s="57">
        <v>34146</v>
      </c>
      <c r="CC64" s="57">
        <v>397452</v>
      </c>
      <c r="CD64" s="409">
        <v>431598</v>
      </c>
      <c r="CE64" s="57">
        <v>82321</v>
      </c>
      <c r="CF64" s="57">
        <v>93101</v>
      </c>
      <c r="CG64" s="57">
        <v>345477</v>
      </c>
      <c r="CH64" s="57">
        <v>8603</v>
      </c>
      <c r="CI64" s="57">
        <v>447181</v>
      </c>
      <c r="CJ64" s="57">
        <v>9122</v>
      </c>
      <c r="CK64" s="57">
        <v>93908</v>
      </c>
      <c r="CL64" s="409">
        <v>103030</v>
      </c>
      <c r="CM64" s="57">
        <v>54133</v>
      </c>
      <c r="CN64" s="57">
        <v>53872</v>
      </c>
      <c r="CO64" s="57">
        <v>195945</v>
      </c>
      <c r="CP64" s="57">
        <v>9097</v>
      </c>
      <c r="CQ64" s="57">
        <v>258914</v>
      </c>
      <c r="CR64" s="57">
        <v>29552</v>
      </c>
      <c r="CS64" s="57">
        <v>295044</v>
      </c>
      <c r="CT64" s="409">
        <v>324596</v>
      </c>
      <c r="CU64" s="57">
        <v>51747</v>
      </c>
      <c r="CV64" s="57">
        <v>61436</v>
      </c>
      <c r="CW64" s="57">
        <v>78446</v>
      </c>
      <c r="CX64" s="57">
        <v>12523</v>
      </c>
      <c r="CY64" s="57">
        <v>152405</v>
      </c>
      <c r="CZ64" s="57">
        <v>13177</v>
      </c>
      <c r="DA64" s="57">
        <v>132823</v>
      </c>
      <c r="DB64" s="409">
        <v>146000</v>
      </c>
      <c r="DC64" s="410">
        <v>91726</v>
      </c>
      <c r="DD64" s="57">
        <v>36000</v>
      </c>
      <c r="DE64" s="57">
        <v>383543</v>
      </c>
      <c r="DF64" s="57">
        <v>41789</v>
      </c>
      <c r="DG64" s="57">
        <v>461332</v>
      </c>
      <c r="DH64" s="57">
        <v>18530</v>
      </c>
      <c r="DI64" s="57">
        <v>63997</v>
      </c>
      <c r="DJ64" s="409">
        <v>82527</v>
      </c>
      <c r="DK64" s="57">
        <v>44548</v>
      </c>
      <c r="DL64" s="57">
        <v>57548</v>
      </c>
      <c r="DM64" s="57">
        <v>195814</v>
      </c>
      <c r="DN64" s="57">
        <v>7793</v>
      </c>
      <c r="DO64" s="57">
        <v>261155</v>
      </c>
      <c r="DP64" s="57">
        <v>32462</v>
      </c>
      <c r="DQ64" s="57">
        <v>194459</v>
      </c>
      <c r="DR64" s="409">
        <v>226921</v>
      </c>
      <c r="DS64" s="57">
        <v>2905000</v>
      </c>
      <c r="DT64" s="57">
        <v>2961342</v>
      </c>
      <c r="DU64" s="57">
        <v>16209236</v>
      </c>
      <c r="DV64" s="57">
        <v>498422</v>
      </c>
      <c r="DW64" s="57">
        <v>19669000</v>
      </c>
      <c r="DX64" s="57">
        <v>898660</v>
      </c>
      <c r="DY64" s="57">
        <v>7278130</v>
      </c>
      <c r="DZ64" s="409">
        <v>8176790</v>
      </c>
    </row>
    <row r="65" spans="2:2" ht="14.25" customHeight="1" x14ac:dyDescent="0.3">
      <c r="B65" s="18" t="s">
        <v>14</v>
      </c>
    </row>
    <row r="66" spans="2:2" ht="13.5" customHeight="1" x14ac:dyDescent="0.3">
      <c r="B66" s="18" t="s">
        <v>395</v>
      </c>
    </row>
    <row r="67" spans="2:2" ht="14.25" customHeight="1" x14ac:dyDescent="0.3">
      <c r="B67" s="18" t="s">
        <v>394</v>
      </c>
    </row>
    <row r="68" spans="2:2" ht="14.25" customHeight="1" x14ac:dyDescent="0.3">
      <c r="B68" s="19" t="str">
        <f>'PIB construcción 1'!B191</f>
        <v>Consultado por última vez el 23 de julio de 2021</v>
      </c>
    </row>
    <row r="69" spans="2:2" ht="14.25" customHeight="1" x14ac:dyDescent="0.3">
      <c r="B69" s="501" t="s">
        <v>824</v>
      </c>
    </row>
    <row r="70" spans="2:2" ht="14.25" customHeight="1" x14ac:dyDescent="0.3">
      <c r="B70" s="501" t="s">
        <v>825</v>
      </c>
    </row>
    <row r="71" spans="2:2" ht="14.25" customHeight="1" x14ac:dyDescent="0.3">
      <c r="B71" s="501" t="s">
        <v>826</v>
      </c>
    </row>
    <row r="72" spans="2:2" ht="14.25" customHeight="1" x14ac:dyDescent="0.3">
      <c r="B72" s="501" t="s">
        <v>827</v>
      </c>
    </row>
    <row r="73" spans="2:2" ht="14.25" customHeight="1" x14ac:dyDescent="0.3">
      <c r="B73" s="501" t="s">
        <v>828</v>
      </c>
    </row>
    <row r="74" spans="2:2" ht="14.25" customHeight="1" x14ac:dyDescent="0.3">
      <c r="B74" s="501" t="s">
        <v>829</v>
      </c>
    </row>
    <row r="75" spans="2:2" ht="14.25" customHeight="1" x14ac:dyDescent="0.3">
      <c r="B75" s="501" t="s">
        <v>830</v>
      </c>
    </row>
    <row r="76" spans="2:2" ht="14.25" customHeight="1" x14ac:dyDescent="0.3">
      <c r="B76" s="501" t="s">
        <v>831</v>
      </c>
    </row>
    <row r="77" spans="2:2" ht="14.25" customHeight="1" x14ac:dyDescent="0.3">
      <c r="B77" s="501" t="s">
        <v>832</v>
      </c>
    </row>
    <row r="78" spans="2:2" x14ac:dyDescent="0.3">
      <c r="B78" s="501" t="s">
        <v>833</v>
      </c>
    </row>
    <row r="79" spans="2:2" x14ac:dyDescent="0.3">
      <c r="B79" s="501" t="s">
        <v>834</v>
      </c>
    </row>
    <row r="80" spans="2:2" x14ac:dyDescent="0.3">
      <c r="B80" s="501" t="s">
        <v>988</v>
      </c>
    </row>
    <row r="81" spans="2:2" x14ac:dyDescent="0.3">
      <c r="B81" s="501" t="s">
        <v>835</v>
      </c>
    </row>
    <row r="82" spans="2:2" x14ac:dyDescent="0.3">
      <c r="B82" s="501" t="s">
        <v>836</v>
      </c>
    </row>
    <row r="83" spans="2:2" x14ac:dyDescent="0.3">
      <c r="B83" s="501" t="s">
        <v>837</v>
      </c>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rgb="FF7030A0"/>
  </sheetPr>
  <dimension ref="B1:M89"/>
  <sheetViews>
    <sheetView zoomScaleNormal="100" workbookViewId="0">
      <pane xSplit="2" ySplit="6" topLeftCell="C80" activePane="bottomRight" state="frozen"/>
      <selection pane="topRight" activeCell="C1" sqref="C1"/>
      <selection pane="bottomLeft" activeCell="A6" sqref="A6"/>
      <selection pane="bottomRight" activeCell="I83" sqref="I83"/>
    </sheetView>
  </sheetViews>
  <sheetFormatPr baseColWidth="10" defaultRowHeight="15" x14ac:dyDescent="0.25"/>
  <cols>
    <col min="1" max="1" width="4" style="397" customWidth="1"/>
    <col min="2" max="2" width="11.42578125" style="397"/>
    <col min="3" max="3" width="14.7109375" style="397" bestFit="1" customWidth="1"/>
    <col min="4" max="4" width="13.7109375" style="397" bestFit="1" customWidth="1"/>
    <col min="5" max="5" width="13" style="397" customWidth="1"/>
    <col min="6" max="6" width="12.7109375" style="397" bestFit="1" customWidth="1"/>
    <col min="7" max="7" width="10.5703125" style="397" customWidth="1"/>
    <col min="8" max="8" width="12" style="397" bestFit="1" customWidth="1"/>
    <col min="9" max="9" width="19.5703125" style="397" customWidth="1"/>
    <col min="10" max="10" width="13.140625" style="397" bestFit="1" customWidth="1"/>
    <col min="11" max="12" width="12.5703125" style="397" bestFit="1" customWidth="1"/>
    <col min="13" max="16384" width="11.42578125" style="397"/>
  </cols>
  <sheetData>
    <row r="1" spans="2:13" s="670" customFormat="1" x14ac:dyDescent="0.25"/>
    <row r="2" spans="2:13" x14ac:dyDescent="0.25">
      <c r="B2" s="670" t="s">
        <v>1029</v>
      </c>
    </row>
    <row r="3" spans="2:13" x14ac:dyDescent="0.25">
      <c r="B3" s="1" t="s">
        <v>294</v>
      </c>
    </row>
    <row r="4" spans="2:13" ht="15.75" thickBot="1" x14ac:dyDescent="0.3">
      <c r="F4" s="413"/>
      <c r="G4" s="413"/>
      <c r="H4" s="413"/>
      <c r="I4" s="413"/>
    </row>
    <row r="5" spans="2:13" ht="15.75" customHeight="1" thickBot="1" x14ac:dyDescent="0.3">
      <c r="B5" s="1173"/>
      <c r="C5" s="1170" t="s">
        <v>191</v>
      </c>
      <c r="D5" s="1171"/>
      <c r="E5" s="1172"/>
      <c r="F5" s="1175" t="s">
        <v>195</v>
      </c>
      <c r="G5" s="1176"/>
      <c r="H5" s="1176"/>
      <c r="I5" s="1177"/>
      <c r="J5" s="414"/>
    </row>
    <row r="6" spans="2:13" ht="36.75" customHeight="1" thickBot="1" x14ac:dyDescent="0.3">
      <c r="B6" s="1174"/>
      <c r="C6" s="399" t="s">
        <v>192</v>
      </c>
      <c r="D6" s="399" t="s">
        <v>193</v>
      </c>
      <c r="E6" s="408" t="s">
        <v>194</v>
      </c>
      <c r="F6" s="399" t="s">
        <v>192</v>
      </c>
      <c r="G6" s="400" t="s">
        <v>194</v>
      </c>
      <c r="H6" s="408" t="s">
        <v>296</v>
      </c>
      <c r="I6" s="425" t="s">
        <v>232</v>
      </c>
    </row>
    <row r="7" spans="2:13" x14ac:dyDescent="0.25">
      <c r="B7" s="448">
        <v>42005</v>
      </c>
      <c r="C7" s="402">
        <v>329661.44878999994</v>
      </c>
      <c r="D7" s="761">
        <f t="shared" ref="D7:D18" si="0">C7-E7</f>
        <v>319620.93944999995</v>
      </c>
      <c r="E7" s="402">
        <v>10040.509339999999</v>
      </c>
      <c r="F7" s="401">
        <v>36648.03250999999</v>
      </c>
      <c r="G7" s="402">
        <v>788.92477999999983</v>
      </c>
      <c r="H7" s="406">
        <v>1131.6408200000003</v>
      </c>
      <c r="I7" s="406">
        <v>3961.272562004423</v>
      </c>
      <c r="J7" s="556"/>
      <c r="K7" s="557"/>
      <c r="L7" s="557"/>
      <c r="M7" s="557"/>
    </row>
    <row r="8" spans="2:13" x14ac:dyDescent="0.25">
      <c r="B8" s="449">
        <v>42036</v>
      </c>
      <c r="C8" s="404">
        <v>335105.39815999998</v>
      </c>
      <c r="D8" s="761">
        <f t="shared" si="0"/>
        <v>324879.18482999998</v>
      </c>
      <c r="E8" s="404">
        <v>10226.213330000002</v>
      </c>
      <c r="F8" s="403">
        <v>37202.547800000015</v>
      </c>
      <c r="G8" s="404">
        <v>786.20601999999985</v>
      </c>
      <c r="H8" s="407">
        <v>1138.3155399999998</v>
      </c>
      <c r="I8" s="407">
        <v>3877.6568920208456</v>
      </c>
      <c r="K8" s="557"/>
      <c r="L8" s="557"/>
      <c r="M8" s="557"/>
    </row>
    <row r="9" spans="2:13" x14ac:dyDescent="0.25">
      <c r="B9" s="449">
        <v>42064</v>
      </c>
      <c r="C9" s="404">
        <v>339506.22340000002</v>
      </c>
      <c r="D9" s="761">
        <f t="shared" si="0"/>
        <v>329270.93206000002</v>
      </c>
      <c r="E9" s="404">
        <v>10235.291340000002</v>
      </c>
      <c r="F9" s="403">
        <v>38332.829089999999</v>
      </c>
      <c r="G9" s="404">
        <v>706.24072000000001</v>
      </c>
      <c r="H9" s="407">
        <v>1128.2434299999998</v>
      </c>
      <c r="I9" s="407">
        <v>3763.2636588288101</v>
      </c>
      <c r="J9" s="556"/>
      <c r="K9" s="557"/>
      <c r="L9" s="557"/>
      <c r="M9" s="557"/>
    </row>
    <row r="10" spans="2:13" x14ac:dyDescent="0.25">
      <c r="B10" s="449">
        <v>42095</v>
      </c>
      <c r="C10" s="404">
        <v>340772.01735000004</v>
      </c>
      <c r="D10" s="404">
        <f t="shared" si="0"/>
        <v>330261.50832000002</v>
      </c>
      <c r="E10" s="404">
        <v>10510.509030000001</v>
      </c>
      <c r="F10" s="403">
        <v>38632.495290000006</v>
      </c>
      <c r="G10" s="404">
        <v>718.58700999999996</v>
      </c>
      <c r="H10" s="407">
        <v>1138.5869800000003</v>
      </c>
      <c r="I10" s="407">
        <v>3681.6978736113488</v>
      </c>
      <c r="J10" s="556"/>
      <c r="K10" s="557"/>
      <c r="L10" s="557"/>
      <c r="M10" s="557"/>
    </row>
    <row r="11" spans="2:13" x14ac:dyDescent="0.25">
      <c r="B11" s="449">
        <v>42125</v>
      </c>
      <c r="C11" s="404">
        <v>346971.35826999997</v>
      </c>
      <c r="D11" s="761">
        <f t="shared" si="0"/>
        <v>336311.42211999994</v>
      </c>
      <c r="E11" s="404">
        <v>10659.936149999998</v>
      </c>
      <c r="F11" s="403">
        <v>39515.907750000006</v>
      </c>
      <c r="G11" s="404">
        <v>739.83794000000012</v>
      </c>
      <c r="H11" s="407">
        <v>1146.21793</v>
      </c>
      <c r="I11" s="407">
        <v>3603.4858378722101</v>
      </c>
      <c r="J11" s="556"/>
      <c r="K11" s="557"/>
      <c r="L11" s="557"/>
      <c r="M11" s="557"/>
    </row>
    <row r="12" spans="2:13" x14ac:dyDescent="0.25">
      <c r="B12" s="449">
        <v>42156</v>
      </c>
      <c r="C12" s="404">
        <v>351966.27213000006</v>
      </c>
      <c r="D12" s="761">
        <f t="shared" si="0"/>
        <v>341110.75197000004</v>
      </c>
      <c r="E12" s="404">
        <v>10855.52016</v>
      </c>
      <c r="F12" s="403">
        <v>39651.246559999985</v>
      </c>
      <c r="G12" s="404">
        <v>749.74665000000005</v>
      </c>
      <c r="H12" s="407">
        <v>1160.0052800000001</v>
      </c>
      <c r="I12" s="407">
        <v>3885.5853134701297</v>
      </c>
      <c r="J12" s="556"/>
      <c r="K12" s="557"/>
      <c r="L12" s="557"/>
      <c r="M12" s="557"/>
    </row>
    <row r="13" spans="2:13" x14ac:dyDescent="0.25">
      <c r="B13" s="449">
        <v>42186</v>
      </c>
      <c r="C13" s="404">
        <v>357323.22826000012</v>
      </c>
      <c r="D13" s="761">
        <f t="shared" si="0"/>
        <v>346541.27671000012</v>
      </c>
      <c r="E13" s="404">
        <v>10781.95155</v>
      </c>
      <c r="F13" s="403">
        <v>40431.458210000012</v>
      </c>
      <c r="G13" s="404">
        <v>768.07634000000007</v>
      </c>
      <c r="H13" s="407">
        <v>1174.04375</v>
      </c>
      <c r="I13" s="407">
        <v>3793.4963561972095</v>
      </c>
      <c r="J13" s="556"/>
      <c r="K13" s="557"/>
      <c r="L13" s="557"/>
      <c r="M13" s="557"/>
    </row>
    <row r="14" spans="2:13" x14ac:dyDescent="0.25">
      <c r="B14" s="449">
        <v>42217</v>
      </c>
      <c r="C14" s="404">
        <v>365588.41687000002</v>
      </c>
      <c r="D14" s="761">
        <f t="shared" si="0"/>
        <v>354509.61540000001</v>
      </c>
      <c r="E14" s="404">
        <v>11078.801470000002</v>
      </c>
      <c r="F14" s="403">
        <v>41015.67267</v>
      </c>
      <c r="G14" s="404">
        <v>795.50233000000014</v>
      </c>
      <c r="H14" s="407">
        <v>1194.6220299999998</v>
      </c>
      <c r="I14" s="407">
        <v>3709.1161566360811</v>
      </c>
      <c r="J14" s="556"/>
      <c r="K14" s="557"/>
      <c r="L14" s="557"/>
      <c r="M14" s="557"/>
    </row>
    <row r="15" spans="2:13" x14ac:dyDescent="0.25">
      <c r="B15" s="449">
        <v>42248</v>
      </c>
      <c r="C15" s="404">
        <v>367571.58777000004</v>
      </c>
      <c r="D15" s="404">
        <f t="shared" si="0"/>
        <v>356497.14414000005</v>
      </c>
      <c r="E15" s="404">
        <v>11074.44363</v>
      </c>
      <c r="F15" s="403">
        <v>41751.190660000007</v>
      </c>
      <c r="G15" s="404">
        <v>808.03650999999991</v>
      </c>
      <c r="H15" s="407">
        <v>1212.30531</v>
      </c>
      <c r="I15" s="407">
        <v>3640.3414667489005</v>
      </c>
      <c r="J15" s="556"/>
      <c r="K15" s="557"/>
      <c r="L15" s="557"/>
      <c r="M15" s="557"/>
    </row>
    <row r="16" spans="2:13" x14ac:dyDescent="0.25">
      <c r="B16" s="449">
        <v>42278</v>
      </c>
      <c r="C16" s="404">
        <v>370100.57282999996</v>
      </c>
      <c r="D16" s="761">
        <f t="shared" si="0"/>
        <v>359085.86308999994</v>
      </c>
      <c r="E16" s="404">
        <v>11014.70974</v>
      </c>
      <c r="F16" s="403">
        <v>42022.115760000015</v>
      </c>
      <c r="G16" s="404">
        <v>827.11873000000003</v>
      </c>
      <c r="H16" s="407">
        <v>1237.97029</v>
      </c>
      <c r="I16" s="407">
        <v>3973.9144796512264</v>
      </c>
      <c r="J16" s="556"/>
      <c r="K16" s="557"/>
      <c r="L16" s="557"/>
      <c r="M16" s="557"/>
    </row>
    <row r="17" spans="2:13" x14ac:dyDescent="0.25">
      <c r="B17" s="449">
        <v>42309</v>
      </c>
      <c r="C17" s="404">
        <v>375770.12085000006</v>
      </c>
      <c r="D17" s="761">
        <f t="shared" si="0"/>
        <v>364315.59824000008</v>
      </c>
      <c r="E17" s="404">
        <v>11454.52261</v>
      </c>
      <c r="F17" s="403">
        <v>42774.103190000002</v>
      </c>
      <c r="G17" s="404">
        <v>861.36992999999995</v>
      </c>
      <c r="H17" s="407">
        <v>1278.71829</v>
      </c>
      <c r="I17" s="407">
        <v>3879.6914099820387</v>
      </c>
      <c r="J17" s="556"/>
      <c r="K17" s="557"/>
      <c r="L17" s="557"/>
      <c r="M17" s="557"/>
    </row>
    <row r="18" spans="2:13" x14ac:dyDescent="0.25">
      <c r="B18" s="449">
        <v>42339</v>
      </c>
      <c r="C18" s="404">
        <v>377112.90724999999</v>
      </c>
      <c r="D18" s="761">
        <f t="shared" si="0"/>
        <v>366315.65126000001</v>
      </c>
      <c r="E18" s="404">
        <v>10797.255989999998</v>
      </c>
      <c r="F18" s="403">
        <v>43484.735809999998</v>
      </c>
      <c r="G18" s="404">
        <v>849.43436000000008</v>
      </c>
      <c r="H18" s="407">
        <v>1294.3629099999998</v>
      </c>
      <c r="I18" s="407">
        <v>3798.5820695020157</v>
      </c>
      <c r="J18" s="556"/>
      <c r="K18" s="557"/>
      <c r="L18" s="557"/>
      <c r="M18" s="557"/>
    </row>
    <row r="19" spans="2:13" x14ac:dyDescent="0.25">
      <c r="B19" s="449">
        <v>42370</v>
      </c>
      <c r="C19" s="404">
        <v>379233.00346999994</v>
      </c>
      <c r="D19" s="761">
        <v>367822.13082999992</v>
      </c>
      <c r="E19" s="404">
        <v>11410.872640000001</v>
      </c>
      <c r="F19" s="403">
        <v>43850.579749999997</v>
      </c>
      <c r="G19" s="404">
        <v>886.66931</v>
      </c>
      <c r="H19" s="407">
        <v>1301.03739</v>
      </c>
      <c r="I19" s="407">
        <v>3728.0789475223305</v>
      </c>
      <c r="J19" s="556"/>
      <c r="K19" s="557"/>
      <c r="L19" s="557"/>
      <c r="M19" s="557"/>
    </row>
    <row r="20" spans="2:13" x14ac:dyDescent="0.25">
      <c r="B20" s="449">
        <v>42401</v>
      </c>
      <c r="C20" s="404">
        <v>383922.37955999991</v>
      </c>
      <c r="D20" s="761">
        <v>372017.85486999998</v>
      </c>
      <c r="E20" s="404">
        <v>11904.524689999998</v>
      </c>
      <c r="F20" s="403">
        <v>44438.410600000003</v>
      </c>
      <c r="G20" s="404">
        <v>896.42598999999996</v>
      </c>
      <c r="H20" s="407">
        <v>1318.1342099999999</v>
      </c>
      <c r="I20" s="407">
        <v>3650.9393253601593</v>
      </c>
      <c r="J20" s="556"/>
      <c r="K20" s="557"/>
      <c r="L20" s="557"/>
      <c r="M20" s="557"/>
    </row>
    <row r="21" spans="2:13" x14ac:dyDescent="0.25">
      <c r="B21" s="449">
        <v>42430</v>
      </c>
      <c r="C21" s="404">
        <v>383696.02555999998</v>
      </c>
      <c r="D21" s="761">
        <v>371504.49721</v>
      </c>
      <c r="E21" s="404">
        <v>12191.528349999997</v>
      </c>
      <c r="F21" s="403">
        <v>45012.063600000001</v>
      </c>
      <c r="G21" s="404">
        <v>918.12051999999994</v>
      </c>
      <c r="H21" s="407">
        <v>1341.94155</v>
      </c>
      <c r="I21" s="407">
        <v>3559.9207926443428</v>
      </c>
      <c r="J21" s="556"/>
      <c r="K21" s="557"/>
      <c r="L21" s="557"/>
      <c r="M21" s="557"/>
    </row>
    <row r="22" spans="2:13" x14ac:dyDescent="0.25">
      <c r="B22" s="449">
        <v>42461</v>
      </c>
      <c r="C22" s="404">
        <v>385955.75562999997</v>
      </c>
      <c r="D22" s="761">
        <v>373540.17184000002</v>
      </c>
      <c r="E22" s="404">
        <v>12415.583789999999</v>
      </c>
      <c r="F22" s="403">
        <v>45693.911229999991</v>
      </c>
      <c r="G22" s="404">
        <v>944.56905000000006</v>
      </c>
      <c r="H22" s="407">
        <v>1365.9130299999997</v>
      </c>
      <c r="I22" s="407">
        <v>3496.6898140360486</v>
      </c>
      <c r="J22" s="556"/>
      <c r="K22" s="557"/>
      <c r="L22" s="557"/>
      <c r="M22" s="557"/>
    </row>
    <row r="23" spans="2:13" x14ac:dyDescent="0.25">
      <c r="B23" s="449">
        <v>42491</v>
      </c>
      <c r="C23" s="404">
        <v>391517.4524699999</v>
      </c>
      <c r="D23" s="761">
        <v>378922.92449</v>
      </c>
      <c r="E23" s="404">
        <v>12594.527980000003</v>
      </c>
      <c r="F23" s="403">
        <v>46366.93187</v>
      </c>
      <c r="G23" s="404">
        <v>967.22055999999998</v>
      </c>
      <c r="H23" s="407">
        <v>1403.9343499999995</v>
      </c>
      <c r="I23" s="407">
        <v>3664.5911009601805</v>
      </c>
      <c r="J23" s="556"/>
      <c r="K23" s="557"/>
      <c r="L23" s="557"/>
      <c r="M23" s="557"/>
    </row>
    <row r="24" spans="2:13" x14ac:dyDescent="0.25">
      <c r="B24" s="449">
        <v>42522</v>
      </c>
      <c r="C24" s="404">
        <v>393343.68368000007</v>
      </c>
      <c r="D24" s="761">
        <v>381252.87159000005</v>
      </c>
      <c r="E24" s="404">
        <v>12090.812089999999</v>
      </c>
      <c r="F24" s="403">
        <v>47023.559759999996</v>
      </c>
      <c r="G24" s="404">
        <v>978.31531000000007</v>
      </c>
      <c r="H24" s="407">
        <v>1429.3347799999997</v>
      </c>
      <c r="I24" s="407">
        <v>3591.5411272566694</v>
      </c>
      <c r="J24" s="556"/>
      <c r="K24" s="557"/>
      <c r="L24" s="557"/>
      <c r="M24" s="557"/>
    </row>
    <row r="25" spans="2:13" x14ac:dyDescent="0.25">
      <c r="B25" s="449">
        <v>42552</v>
      </c>
      <c r="C25" s="404">
        <v>397229.29049999994</v>
      </c>
      <c r="D25" s="761">
        <v>384245.60891999997</v>
      </c>
      <c r="E25" s="404">
        <v>12983.68158</v>
      </c>
      <c r="F25" s="403">
        <v>47592.151889999994</v>
      </c>
      <c r="G25" s="404">
        <v>1018.4768500000001</v>
      </c>
      <c r="H25" s="407">
        <v>1462.0003300000001</v>
      </c>
      <c r="I25" s="407">
        <v>3528.6309893422704</v>
      </c>
      <c r="J25" s="556"/>
      <c r="K25" s="557"/>
      <c r="L25" s="557"/>
      <c r="M25" s="557"/>
    </row>
    <row r="26" spans="2:13" x14ac:dyDescent="0.25">
      <c r="B26" s="449">
        <v>42583</v>
      </c>
      <c r="C26" s="404">
        <v>398894.40742</v>
      </c>
      <c r="D26" s="761">
        <v>385870.22529000009</v>
      </c>
      <c r="E26" s="404">
        <v>13024.182129999999</v>
      </c>
      <c r="F26" s="403">
        <v>48222.472470000001</v>
      </c>
      <c r="G26" s="404">
        <v>1048.1088099999997</v>
      </c>
      <c r="H26" s="407">
        <v>1484.1149</v>
      </c>
      <c r="I26" s="407">
        <v>3458.2039272875199</v>
      </c>
      <c r="J26" s="556"/>
      <c r="K26" s="557"/>
      <c r="L26" s="557"/>
      <c r="M26" s="557"/>
    </row>
    <row r="27" spans="2:13" x14ac:dyDescent="0.25">
      <c r="B27" s="449">
        <v>42614</v>
      </c>
      <c r="C27" s="404">
        <v>400346.51263999997</v>
      </c>
      <c r="D27" s="761">
        <v>387285.42144000006</v>
      </c>
      <c r="E27" s="404">
        <v>13061.091199999997</v>
      </c>
      <c r="F27" s="403">
        <v>48430.717779999992</v>
      </c>
      <c r="G27" s="404">
        <v>1070.21921</v>
      </c>
      <c r="H27" s="407">
        <v>1497.1732599999998</v>
      </c>
      <c r="I27" s="407">
        <v>3798.161084675442</v>
      </c>
      <c r="J27" s="556"/>
      <c r="K27" s="557"/>
      <c r="L27" s="557"/>
      <c r="M27" s="557"/>
    </row>
    <row r="28" spans="2:13" x14ac:dyDescent="0.25">
      <c r="B28" s="449">
        <v>42644</v>
      </c>
      <c r="C28" s="404">
        <v>402541.54788999999</v>
      </c>
      <c r="D28" s="761">
        <v>388795.63996</v>
      </c>
      <c r="E28" s="404">
        <v>13745.907929999996</v>
      </c>
      <c r="F28" s="403">
        <v>49058.138379999982</v>
      </c>
      <c r="G28" s="404">
        <v>1096.2080899999999</v>
      </c>
      <c r="H28" s="407">
        <v>1528.3972499999998</v>
      </c>
      <c r="I28" s="407">
        <v>3709.7786971546207</v>
      </c>
      <c r="J28" s="556"/>
      <c r="K28" s="557"/>
      <c r="L28" s="557"/>
      <c r="M28" s="557"/>
    </row>
    <row r="29" spans="2:13" x14ac:dyDescent="0.25">
      <c r="B29" s="449">
        <v>42675</v>
      </c>
      <c r="C29" s="404">
        <v>406890.43888999999</v>
      </c>
      <c r="D29" s="761">
        <v>392844.92754999996</v>
      </c>
      <c r="E29" s="404">
        <v>14045.511339999999</v>
      </c>
      <c r="F29" s="403">
        <v>49410.83124</v>
      </c>
      <c r="G29" s="404">
        <v>1130.8742499999998</v>
      </c>
      <c r="H29" s="407">
        <v>1552.5965099999999</v>
      </c>
      <c r="I29" s="407">
        <v>3654.0113008600501</v>
      </c>
      <c r="J29" s="556"/>
      <c r="K29" s="557"/>
      <c r="L29" s="557"/>
      <c r="M29" s="557"/>
    </row>
    <row r="30" spans="2:13" x14ac:dyDescent="0.25">
      <c r="B30" s="449">
        <v>42705</v>
      </c>
      <c r="C30" s="404">
        <v>406748.33737000002</v>
      </c>
      <c r="D30" s="761">
        <v>393753.72049000004</v>
      </c>
      <c r="E30" s="404">
        <v>12994.61688</v>
      </c>
      <c r="F30" s="403">
        <v>50165.277559999988</v>
      </c>
      <c r="G30" s="404">
        <v>1134.6307400000001</v>
      </c>
      <c r="H30" s="407">
        <v>1574.1834999999999</v>
      </c>
      <c r="I30" s="407">
        <v>3978.7114714850809</v>
      </c>
      <c r="J30" s="556"/>
      <c r="K30" s="557">
        <v>1000</v>
      </c>
      <c r="L30" s="557"/>
      <c r="M30" s="557"/>
    </row>
    <row r="31" spans="2:13" x14ac:dyDescent="0.25">
      <c r="B31" s="449">
        <v>42736</v>
      </c>
      <c r="C31" s="404">
        <v>405036.92197999993</v>
      </c>
      <c r="D31" s="761">
        <v>389852.21337000001</v>
      </c>
      <c r="E31" s="404">
        <v>15184.708610000001</v>
      </c>
      <c r="F31" s="403">
        <v>50369.910120000008</v>
      </c>
      <c r="G31" s="404">
        <v>1200.3360100000002</v>
      </c>
      <c r="H31" s="407">
        <v>1596.9795100000003</v>
      </c>
      <c r="I31" s="407">
        <v>3912.7022177900221</v>
      </c>
      <c r="J31" s="556"/>
      <c r="K31" s="557"/>
      <c r="L31" s="557"/>
      <c r="M31" s="557"/>
    </row>
    <row r="32" spans="2:13" ht="13.5" customHeight="1" x14ac:dyDescent="0.25">
      <c r="B32" s="449">
        <v>42767</v>
      </c>
      <c r="C32" s="404">
        <v>408884.77534000011</v>
      </c>
      <c r="D32" s="761">
        <v>393366.26425000001</v>
      </c>
      <c r="E32" s="404">
        <v>15518.511090000002</v>
      </c>
      <c r="F32" s="403">
        <v>51063.607090000005</v>
      </c>
      <c r="G32" s="404">
        <v>1215.5156900000004</v>
      </c>
      <c r="H32" s="407">
        <v>1617.0072700000001</v>
      </c>
      <c r="I32" s="407">
        <v>3847.4732302777561</v>
      </c>
      <c r="J32" s="556"/>
      <c r="K32" s="557"/>
      <c r="L32" s="557"/>
      <c r="M32" s="557"/>
    </row>
    <row r="33" spans="2:13" x14ac:dyDescent="0.25">
      <c r="B33" s="449">
        <v>42795</v>
      </c>
      <c r="C33" s="404">
        <v>411232.89172000007</v>
      </c>
      <c r="D33" s="761">
        <v>394979.46658000001</v>
      </c>
      <c r="E33" s="404">
        <v>16253.425139999996</v>
      </c>
      <c r="F33" s="403">
        <v>51296.331219999985</v>
      </c>
      <c r="G33" s="404">
        <v>1240.7697900000001</v>
      </c>
      <c r="H33" s="407">
        <v>1599.4115099999997</v>
      </c>
      <c r="I33" s="407">
        <v>4193.2011634895798</v>
      </c>
      <c r="J33" s="556"/>
      <c r="K33" s="557"/>
      <c r="L33" s="557"/>
      <c r="M33" s="557"/>
    </row>
    <row r="34" spans="2:13" x14ac:dyDescent="0.25">
      <c r="B34" s="449">
        <v>42826</v>
      </c>
      <c r="C34" s="404">
        <v>414578.38791999995</v>
      </c>
      <c r="D34" s="761">
        <v>397288.42389999999</v>
      </c>
      <c r="E34" s="404">
        <v>17289.964019999999</v>
      </c>
      <c r="F34" s="403">
        <v>51778.022230000002</v>
      </c>
      <c r="G34" s="404">
        <v>1288.8833800000002</v>
      </c>
      <c r="H34" s="407">
        <v>1624.0464400000003</v>
      </c>
      <c r="I34" s="407">
        <v>4128.15508242551</v>
      </c>
      <c r="J34" s="556"/>
      <c r="K34" s="557"/>
      <c r="L34" s="557"/>
      <c r="M34" s="557"/>
    </row>
    <row r="35" spans="2:13" x14ac:dyDescent="0.25">
      <c r="B35" s="449">
        <v>42856</v>
      </c>
      <c r="C35" s="404">
        <v>417660.02011000004</v>
      </c>
      <c r="D35" s="761">
        <v>399964.51085000002</v>
      </c>
      <c r="E35" s="404">
        <v>17695.509260000003</v>
      </c>
      <c r="F35" s="403">
        <v>52336.829220000007</v>
      </c>
      <c r="G35" s="404">
        <v>1332.25713</v>
      </c>
      <c r="H35" s="407">
        <v>1650.6143699999996</v>
      </c>
      <c r="I35" s="407">
        <v>4074.2457009126301</v>
      </c>
      <c r="J35" s="556"/>
      <c r="K35" s="557"/>
      <c r="L35" s="557"/>
      <c r="M35" s="557"/>
    </row>
    <row r="36" spans="2:13" x14ac:dyDescent="0.25">
      <c r="B36" s="449">
        <v>42887</v>
      </c>
      <c r="C36" s="404">
        <v>421554.89840999991</v>
      </c>
      <c r="D36" s="761">
        <v>403662.29781999992</v>
      </c>
      <c r="E36" s="404">
        <v>17892.600589999998</v>
      </c>
      <c r="F36" s="403">
        <v>52450.91728999999</v>
      </c>
      <c r="G36" s="404">
        <v>1383.5936299999998</v>
      </c>
      <c r="H36" s="407">
        <v>1667.9378999999999</v>
      </c>
      <c r="I36" s="407">
        <v>4564.3619593211997</v>
      </c>
      <c r="J36" s="556"/>
      <c r="K36" s="557"/>
      <c r="L36" s="557"/>
      <c r="M36" s="557"/>
    </row>
    <row r="37" spans="2:13" x14ac:dyDescent="0.25">
      <c r="B37" s="449">
        <v>42917</v>
      </c>
      <c r="C37" s="404">
        <v>421921.29624000011</v>
      </c>
      <c r="D37" s="761">
        <v>403451.31810000009</v>
      </c>
      <c r="E37" s="404">
        <v>18469.978139999999</v>
      </c>
      <c r="F37" s="403">
        <v>52950.193109999986</v>
      </c>
      <c r="G37" s="404">
        <v>1453.1849100000002</v>
      </c>
      <c r="H37" s="407">
        <v>1701.3685399999999</v>
      </c>
      <c r="I37" s="407">
        <v>4474.3462281713691</v>
      </c>
      <c r="J37" s="556"/>
      <c r="K37" s="557"/>
      <c r="L37" s="557"/>
      <c r="M37" s="557"/>
    </row>
    <row r="38" spans="2:13" x14ac:dyDescent="0.25">
      <c r="B38" s="449">
        <v>42948</v>
      </c>
      <c r="C38" s="404">
        <v>422812.15951000014</v>
      </c>
      <c r="D38" s="761">
        <v>404165.89187000011</v>
      </c>
      <c r="E38" s="404">
        <v>18646.267639999998</v>
      </c>
      <c r="F38" s="403">
        <v>53560.928020000014</v>
      </c>
      <c r="G38" s="404">
        <v>1500.3099200000001</v>
      </c>
      <c r="H38" s="407">
        <v>1733.04683</v>
      </c>
      <c r="I38" s="407">
        <v>4338.1642182200503</v>
      </c>
      <c r="L38" s="557"/>
    </row>
    <row r="39" spans="2:13" x14ac:dyDescent="0.25">
      <c r="B39" s="449">
        <v>42979</v>
      </c>
      <c r="C39" s="404">
        <v>426036.77388000005</v>
      </c>
      <c r="D39" s="761">
        <v>407058.00864999997</v>
      </c>
      <c r="E39" s="404">
        <v>18978.765230000001</v>
      </c>
      <c r="F39" s="403">
        <v>54207.176849999996</v>
      </c>
      <c r="G39" s="404">
        <v>1545.15788</v>
      </c>
      <c r="H39" s="407">
        <v>1769.0302700000004</v>
      </c>
      <c r="I39" s="407">
        <v>4303.4582652565605</v>
      </c>
      <c r="L39" s="557"/>
    </row>
    <row r="40" spans="2:13" x14ac:dyDescent="0.25">
      <c r="B40" s="449">
        <v>43009</v>
      </c>
      <c r="C40" s="404">
        <v>427752.23953999992</v>
      </c>
      <c r="D40" s="761">
        <v>408664.98987999995</v>
      </c>
      <c r="E40" s="404">
        <v>19087.249660000001</v>
      </c>
      <c r="F40" s="403">
        <v>54700.687280000006</v>
      </c>
      <c r="G40" s="404">
        <v>1609.0956100000001</v>
      </c>
      <c r="H40" s="407">
        <v>1803.66517</v>
      </c>
      <c r="I40" s="407">
        <v>4196.5217302281089</v>
      </c>
      <c r="L40" s="557"/>
    </row>
    <row r="41" spans="2:13" x14ac:dyDescent="0.25">
      <c r="B41" s="449">
        <v>43040</v>
      </c>
      <c r="C41" s="404">
        <v>430514.34587000008</v>
      </c>
      <c r="D41" s="761">
        <v>411022.69992999994</v>
      </c>
      <c r="E41" s="404">
        <v>19491.645940000002</v>
      </c>
      <c r="F41" s="403">
        <v>55043.59924000001</v>
      </c>
      <c r="G41" s="404">
        <v>1662.8047699999997</v>
      </c>
      <c r="H41" s="407">
        <v>1846.6103599999999</v>
      </c>
      <c r="I41" s="407">
        <v>4366.9095741122001</v>
      </c>
      <c r="L41" s="557"/>
    </row>
    <row r="42" spans="2:13" x14ac:dyDescent="0.25">
      <c r="B42" s="449">
        <v>43070</v>
      </c>
      <c r="C42" s="404">
        <v>432023.63877999998</v>
      </c>
      <c r="D42" s="761">
        <v>413309.02522999997</v>
      </c>
      <c r="E42" s="404">
        <v>18714.613550000002</v>
      </c>
      <c r="F42" s="403">
        <v>55874.297179999994</v>
      </c>
      <c r="G42" s="404">
        <v>1669.32582</v>
      </c>
      <c r="H42" s="407">
        <v>1877.70661</v>
      </c>
      <c r="I42" s="407">
        <v>4652.5794823204642</v>
      </c>
      <c r="L42" s="557"/>
    </row>
    <row r="43" spans="2:13" x14ac:dyDescent="0.25">
      <c r="B43" s="449">
        <v>43101</v>
      </c>
      <c r="C43" s="404">
        <v>430058.68188000011</v>
      </c>
      <c r="D43" s="761">
        <v>410308.19569000008</v>
      </c>
      <c r="E43" s="404">
        <v>19750.486189999996</v>
      </c>
      <c r="F43" s="403">
        <v>56045.847809999999</v>
      </c>
      <c r="G43" s="404">
        <v>1732.1580300000001</v>
      </c>
      <c r="H43" s="407">
        <v>1911.4920700000002</v>
      </c>
      <c r="I43" s="407">
        <v>4547.1440716343513</v>
      </c>
      <c r="L43" s="557"/>
    </row>
    <row r="44" spans="2:13" x14ac:dyDescent="0.25">
      <c r="B44" s="449">
        <v>43132</v>
      </c>
      <c r="C44" s="404">
        <v>433107.92955000006</v>
      </c>
      <c r="D44" s="761">
        <v>412205.08179000003</v>
      </c>
      <c r="E44" s="404">
        <v>20902.847760000004</v>
      </c>
      <c r="F44" s="403">
        <v>56319.597860000002</v>
      </c>
      <c r="G44" s="404">
        <v>1754.2903099999999</v>
      </c>
      <c r="H44" s="407">
        <v>1931.58491</v>
      </c>
      <c r="I44" s="407">
        <v>4454.5220360394214</v>
      </c>
      <c r="L44" s="557"/>
    </row>
    <row r="45" spans="2:13" x14ac:dyDescent="0.25">
      <c r="B45" s="449">
        <v>43160</v>
      </c>
      <c r="C45" s="404">
        <v>436035.28492999997</v>
      </c>
      <c r="D45" s="761">
        <v>414766.29357000004</v>
      </c>
      <c r="E45" s="404">
        <v>21268.99136</v>
      </c>
      <c r="F45" s="403">
        <v>57073.127830000005</v>
      </c>
      <c r="G45" s="404">
        <v>1753.59674</v>
      </c>
      <c r="H45" s="407">
        <v>1969.5115800000001</v>
      </c>
      <c r="I45" s="407">
        <v>4679.6592575426048</v>
      </c>
      <c r="L45" s="557"/>
    </row>
    <row r="46" spans="2:13" x14ac:dyDescent="0.25">
      <c r="B46" s="449">
        <v>43191</v>
      </c>
      <c r="C46" s="404">
        <v>438043.30356999999</v>
      </c>
      <c r="D46" s="761">
        <v>416397.94198999996</v>
      </c>
      <c r="E46" s="404">
        <v>21645.361579999997</v>
      </c>
      <c r="F46" s="403">
        <v>57691.063819999996</v>
      </c>
      <c r="G46" s="404">
        <v>1791.1166099999994</v>
      </c>
      <c r="H46" s="407">
        <v>1998.0794900000001</v>
      </c>
      <c r="I46" s="407">
        <v>4588.4944571426713</v>
      </c>
      <c r="L46" s="557"/>
    </row>
    <row r="47" spans="2:13" x14ac:dyDescent="0.25">
      <c r="B47" s="449">
        <v>43221</v>
      </c>
      <c r="C47" s="404">
        <v>440872.49720999994</v>
      </c>
      <c r="D47" s="761">
        <v>419080.85881999991</v>
      </c>
      <c r="E47" s="404">
        <v>21791.638389999996</v>
      </c>
      <c r="F47" s="403">
        <v>58361.681420000001</v>
      </c>
      <c r="G47" s="404">
        <v>1805.6961999999999</v>
      </c>
      <c r="H47" s="407">
        <v>2017.6665800000001</v>
      </c>
      <c r="I47" s="407">
        <v>4551.8475599952508</v>
      </c>
      <c r="L47" s="557"/>
    </row>
    <row r="48" spans="2:13" x14ac:dyDescent="0.25">
      <c r="B48" s="449">
        <v>43252</v>
      </c>
      <c r="C48" s="404">
        <v>442901.69653000007</v>
      </c>
      <c r="D48" s="761">
        <v>420973.06341</v>
      </c>
      <c r="E48" s="404">
        <v>21928.633119999999</v>
      </c>
      <c r="F48" s="403">
        <v>59018.149489999996</v>
      </c>
      <c r="G48" s="404">
        <v>1830.7367000000002</v>
      </c>
      <c r="H48" s="407">
        <v>2044.4738</v>
      </c>
      <c r="I48" s="407">
        <v>4455.3236115010504</v>
      </c>
      <c r="L48" s="557"/>
    </row>
    <row r="49" spans="2:12" x14ac:dyDescent="0.25">
      <c r="B49" s="449">
        <v>43282</v>
      </c>
      <c r="C49" s="404">
        <v>442537.50944000011</v>
      </c>
      <c r="D49" s="761">
        <v>420294.09782999998</v>
      </c>
      <c r="E49" s="404">
        <v>22243.411610000006</v>
      </c>
      <c r="F49" s="403">
        <v>59138.932050000003</v>
      </c>
      <c r="G49" s="404">
        <v>1861.8620699999997</v>
      </c>
      <c r="H49" s="407">
        <v>2027.9865900000002</v>
      </c>
      <c r="I49" s="407">
        <v>4903.6472805005988</v>
      </c>
      <c r="L49" s="557"/>
    </row>
    <row r="50" spans="2:12" x14ac:dyDescent="0.25">
      <c r="B50" s="449">
        <v>43313</v>
      </c>
      <c r="C50" s="404">
        <v>443290.56428000005</v>
      </c>
      <c r="D50" s="761">
        <v>421235.20276000001</v>
      </c>
      <c r="E50" s="404">
        <v>22055.361519999999</v>
      </c>
      <c r="F50" s="403">
        <v>59827.84279000001</v>
      </c>
      <c r="G50" s="404">
        <v>1907.6627599999999</v>
      </c>
      <c r="H50" s="407">
        <v>2059.2616600000006</v>
      </c>
      <c r="I50" s="407">
        <v>4887.84772961009</v>
      </c>
      <c r="L50" s="557"/>
    </row>
    <row r="51" spans="2:12" x14ac:dyDescent="0.25">
      <c r="B51" s="449">
        <v>43344</v>
      </c>
      <c r="C51" s="404">
        <v>445383.59907999996</v>
      </c>
      <c r="D51" s="761">
        <v>423279.11070999998</v>
      </c>
      <c r="E51" s="404">
        <v>22104.488370000006</v>
      </c>
      <c r="F51" s="403">
        <v>60484.419359999978</v>
      </c>
      <c r="G51" s="404">
        <v>1911.6469899999997</v>
      </c>
      <c r="H51" s="407">
        <v>2089.2327900000005</v>
      </c>
      <c r="I51" s="407">
        <v>4794.9932451250006</v>
      </c>
      <c r="L51" s="557"/>
    </row>
    <row r="52" spans="2:12" x14ac:dyDescent="0.25">
      <c r="B52" s="449">
        <v>43374</v>
      </c>
      <c r="C52" s="404">
        <v>450635.20967999991</v>
      </c>
      <c r="D52" s="761">
        <v>428474.78934000002</v>
      </c>
      <c r="E52" s="404">
        <v>22160.420340000001</v>
      </c>
      <c r="F52" s="403">
        <v>61201.471100000002</v>
      </c>
      <c r="G52" s="404">
        <v>1904.29819</v>
      </c>
      <c r="H52" s="407">
        <v>2123.71308</v>
      </c>
      <c r="I52" s="407">
        <v>4699.1439029008206</v>
      </c>
      <c r="L52" s="557"/>
    </row>
    <row r="53" spans="2:12" x14ac:dyDescent="0.25">
      <c r="B53" s="449">
        <v>43405</v>
      </c>
      <c r="C53" s="404">
        <v>456130.38580999983</v>
      </c>
      <c r="D53" s="761">
        <v>434026.79387999995</v>
      </c>
      <c r="E53" s="404">
        <v>22103.591929999999</v>
      </c>
      <c r="F53" s="403">
        <v>61921.095560000002</v>
      </c>
      <c r="G53" s="404">
        <v>1975.3565699999999</v>
      </c>
      <c r="H53" s="407">
        <v>2156.4701500000001</v>
      </c>
      <c r="I53" s="407">
        <v>4614.0983205536904</v>
      </c>
      <c r="L53" s="557"/>
    </row>
    <row r="54" spans="2:12" x14ac:dyDescent="0.25">
      <c r="B54" s="449">
        <v>43435</v>
      </c>
      <c r="C54" s="404">
        <v>458432.42848999979</v>
      </c>
      <c r="D54" s="761">
        <v>437514.88743999996</v>
      </c>
      <c r="E54" s="404">
        <v>20917.54105</v>
      </c>
      <c r="F54" s="403">
        <v>62675.670909999993</v>
      </c>
      <c r="G54" s="404">
        <v>1975.7252400000002</v>
      </c>
      <c r="H54" s="407">
        <v>2188.0795000000003</v>
      </c>
      <c r="I54" s="407">
        <v>4483.2184830382594</v>
      </c>
      <c r="L54" s="557"/>
    </row>
    <row r="55" spans="2:12" x14ac:dyDescent="0.25">
      <c r="B55" s="449">
        <v>43466</v>
      </c>
      <c r="C55" s="404">
        <v>455287.94882999995</v>
      </c>
      <c r="D55" s="761">
        <v>433608.5723399999</v>
      </c>
      <c r="E55" s="404">
        <v>21679.376489999995</v>
      </c>
      <c r="F55" s="403">
        <v>63049.290539999987</v>
      </c>
      <c r="G55" s="404">
        <v>2036.74641</v>
      </c>
      <c r="H55" s="407">
        <v>2218.0499599999998</v>
      </c>
      <c r="I55" s="407">
        <v>4397.8974299529191</v>
      </c>
      <c r="L55" s="557"/>
    </row>
    <row r="56" spans="2:12" x14ac:dyDescent="0.25">
      <c r="B56" s="449">
        <v>43497</v>
      </c>
      <c r="C56" s="404">
        <v>460066.85562999995</v>
      </c>
      <c r="D56" s="761">
        <v>438173.40427999996</v>
      </c>
      <c r="E56" s="404">
        <v>21893.451350000003</v>
      </c>
      <c r="F56" s="403">
        <v>63559.772649999992</v>
      </c>
      <c r="G56" s="404">
        <v>2043.75396</v>
      </c>
      <c r="H56" s="407">
        <v>2236.6085799999996</v>
      </c>
      <c r="I56" s="407">
        <v>4314.6215902120202</v>
      </c>
      <c r="L56" s="557"/>
    </row>
    <row r="57" spans="2:12" x14ac:dyDescent="0.25">
      <c r="B57" s="449">
        <v>43525</v>
      </c>
      <c r="C57" s="404">
        <v>464300.49942999991</v>
      </c>
      <c r="D57" s="761">
        <v>441902.15651999996</v>
      </c>
      <c r="E57" s="404">
        <v>22398.342909999996</v>
      </c>
      <c r="F57" s="403">
        <v>64064.113610000008</v>
      </c>
      <c r="G57" s="404">
        <v>2052.1734299999998</v>
      </c>
      <c r="H57" s="407">
        <v>2258.4002099999998</v>
      </c>
      <c r="I57" s="407">
        <v>4237.46801335896</v>
      </c>
      <c r="L57" s="557"/>
    </row>
    <row r="58" spans="2:12" x14ac:dyDescent="0.25">
      <c r="B58" s="449">
        <v>43556</v>
      </c>
      <c r="C58" s="404">
        <v>467911.35060999996</v>
      </c>
      <c r="D58" s="761">
        <v>444898.47256999998</v>
      </c>
      <c r="E58" s="404">
        <v>23012.878039999996</v>
      </c>
      <c r="F58" s="403">
        <v>64221.514230000001</v>
      </c>
      <c r="G58" s="404">
        <v>2066.4846600000001</v>
      </c>
      <c r="H58" s="407">
        <v>2271.81729</v>
      </c>
      <c r="I58" s="407">
        <v>4505.8868004564501</v>
      </c>
      <c r="K58" s="769">
        <v>1000</v>
      </c>
      <c r="L58" s="557"/>
    </row>
    <row r="59" spans="2:12" x14ac:dyDescent="0.25">
      <c r="B59" s="449">
        <v>43586</v>
      </c>
      <c r="C59" s="404">
        <v>472311.81042999995</v>
      </c>
      <c r="D59" s="761">
        <v>449547.16621</v>
      </c>
      <c r="E59" s="404">
        <v>22764.644219999995</v>
      </c>
      <c r="F59" s="403">
        <v>64565.007520000006</v>
      </c>
      <c r="G59" s="404">
        <v>2086.9422399999999</v>
      </c>
      <c r="H59" s="407">
        <v>2284.5953599999998</v>
      </c>
      <c r="I59" s="407">
        <v>4810.5048592933108</v>
      </c>
    </row>
    <row r="60" spans="2:12" x14ac:dyDescent="0.25">
      <c r="B60" s="449">
        <v>43617</v>
      </c>
      <c r="C60" s="404">
        <v>473973.25954999996</v>
      </c>
      <c r="D60" s="761">
        <v>451756.40262999991</v>
      </c>
      <c r="E60" s="404">
        <v>22216.856919999998</v>
      </c>
      <c r="F60" s="403">
        <v>65125.972689999995</v>
      </c>
      <c r="G60" s="404">
        <v>2116.7312499999998</v>
      </c>
      <c r="H60" s="407">
        <v>2316.7551699999999</v>
      </c>
      <c r="I60" s="407">
        <v>4731.7282786285887</v>
      </c>
    </row>
    <row r="61" spans="2:12" x14ac:dyDescent="0.25">
      <c r="B61" s="449">
        <v>43647</v>
      </c>
      <c r="C61" s="404">
        <v>476621.38696999993</v>
      </c>
      <c r="D61" s="761">
        <v>454250.33865999995</v>
      </c>
      <c r="E61" s="404">
        <v>22371.048309999998</v>
      </c>
      <c r="F61" s="403">
        <v>65806.798719999992</v>
      </c>
      <c r="G61" s="404">
        <v>2147.3968</v>
      </c>
      <c r="H61" s="407">
        <v>2336.9024299999996</v>
      </c>
      <c r="I61" s="407">
        <v>4635.78194709944</v>
      </c>
    </row>
    <row r="62" spans="2:12" x14ac:dyDescent="0.25">
      <c r="B62" s="449">
        <v>43678</v>
      </c>
      <c r="C62" s="404">
        <v>480239.22657000006</v>
      </c>
      <c r="D62" s="761">
        <v>458674.38065000001</v>
      </c>
      <c r="E62" s="404">
        <v>21564.845920000003</v>
      </c>
      <c r="F62" s="403">
        <v>66339.710510000004</v>
      </c>
      <c r="G62" s="404">
        <v>2158.8590700000004</v>
      </c>
      <c r="H62" s="407">
        <v>2349.9323799999997</v>
      </c>
      <c r="I62" s="407">
        <v>4882.5075313684301</v>
      </c>
    </row>
    <row r="63" spans="2:12" x14ac:dyDescent="0.25">
      <c r="B63" s="449">
        <v>43709</v>
      </c>
      <c r="C63" s="404">
        <v>485569.38983000006</v>
      </c>
      <c r="D63" s="761">
        <v>464158.97998</v>
      </c>
      <c r="E63" s="404">
        <v>21410.40985</v>
      </c>
      <c r="F63" s="403">
        <v>67080.68363</v>
      </c>
      <c r="G63" s="404">
        <v>2172.3150900000005</v>
      </c>
      <c r="H63" s="407">
        <v>2172.3150900000005</v>
      </c>
      <c r="I63" s="407">
        <v>4881</v>
      </c>
    </row>
    <row r="64" spans="2:12" x14ac:dyDescent="0.25">
      <c r="B64" s="449">
        <v>43739</v>
      </c>
      <c r="C64" s="404">
        <v>488229.43238000001</v>
      </c>
      <c r="D64" s="761">
        <v>466107.94374000002</v>
      </c>
      <c r="E64" s="404">
        <v>22121.488640000003</v>
      </c>
      <c r="F64" s="403">
        <v>67561.516700000022</v>
      </c>
      <c r="G64" s="404">
        <v>2166.3471799999998</v>
      </c>
      <c r="H64" s="407">
        <v>2385.6027800000002</v>
      </c>
      <c r="I64" s="407">
        <v>5219</v>
      </c>
    </row>
    <row r="65" spans="2:9" x14ac:dyDescent="0.25">
      <c r="B65" s="449">
        <v>43770</v>
      </c>
      <c r="C65" s="404">
        <v>495023.71348999994</v>
      </c>
      <c r="D65" s="761">
        <v>472113.57998000016</v>
      </c>
      <c r="E65" s="404">
        <v>22910.133510000003</v>
      </c>
      <c r="F65" s="403">
        <v>68153.24675000002</v>
      </c>
      <c r="G65" s="404">
        <v>2246.1377799999991</v>
      </c>
      <c r="H65" s="407">
        <v>2414.2992599999998</v>
      </c>
      <c r="I65" s="407">
        <v>5107</v>
      </c>
    </row>
    <row r="66" spans="2:9" x14ac:dyDescent="0.25">
      <c r="B66" s="449">
        <v>43800</v>
      </c>
      <c r="C66" s="404">
        <v>493540.40137999994</v>
      </c>
      <c r="D66" s="761">
        <v>472288.08499000006</v>
      </c>
      <c r="E66" s="404">
        <v>21252.316390000007</v>
      </c>
      <c r="F66" s="403">
        <v>68892.199120000005</v>
      </c>
      <c r="G66" s="404">
        <v>2221.7957600000004</v>
      </c>
      <c r="H66" s="407">
        <v>2431.1448800000003</v>
      </c>
      <c r="I66" s="866">
        <v>4997</v>
      </c>
    </row>
    <row r="67" spans="2:9" x14ac:dyDescent="0.25">
      <c r="B67" s="449">
        <v>43831</v>
      </c>
      <c r="C67" s="403">
        <v>494069.19238999992</v>
      </c>
      <c r="D67" s="761">
        <v>472036.31756000005</v>
      </c>
      <c r="E67" s="404">
        <v>22032.874829999997</v>
      </c>
      <c r="F67" s="403">
        <v>69271.264210000023</v>
      </c>
      <c r="G67" s="404">
        <v>2273.1245800000006</v>
      </c>
      <c r="H67" s="407">
        <v>2450.2130300000003</v>
      </c>
      <c r="I67" s="866">
        <v>4978</v>
      </c>
    </row>
    <row r="68" spans="2:9" s="889" customFormat="1" x14ac:dyDescent="0.25">
      <c r="B68" s="449">
        <v>43862</v>
      </c>
      <c r="C68" s="403">
        <v>501035.75793000014</v>
      </c>
      <c r="D68" s="761">
        <v>478144.35667999997</v>
      </c>
      <c r="E68" s="404">
        <v>22891.401249999995</v>
      </c>
      <c r="F68" s="403">
        <v>69859.534729999999</v>
      </c>
      <c r="G68" s="404">
        <v>2284.29558</v>
      </c>
      <c r="H68" s="407">
        <v>2471.1437800000003</v>
      </c>
      <c r="I68" s="866">
        <v>4874</v>
      </c>
    </row>
    <row r="69" spans="2:9" s="896" customFormat="1" x14ac:dyDescent="0.25">
      <c r="B69" s="449">
        <v>43891</v>
      </c>
      <c r="C69" s="906">
        <v>518775.26575999992</v>
      </c>
      <c r="D69" s="906">
        <v>496248.86883000011</v>
      </c>
      <c r="E69" s="906">
        <v>22526.396929999999</v>
      </c>
      <c r="F69" s="403">
        <v>70076.015750000006</v>
      </c>
      <c r="G69" s="404">
        <v>2376.8394500000004</v>
      </c>
      <c r="H69" s="407">
        <v>2488.4514599999993</v>
      </c>
      <c r="I69" s="866">
        <v>4791</v>
      </c>
    </row>
    <row r="70" spans="2:9" s="896" customFormat="1" x14ac:dyDescent="0.25">
      <c r="B70" s="449">
        <v>43922</v>
      </c>
      <c r="C70" s="906">
        <v>521943</v>
      </c>
      <c r="D70" s="906">
        <v>499381</v>
      </c>
      <c r="E70" s="906">
        <v>22562</v>
      </c>
      <c r="F70" s="403">
        <v>70153</v>
      </c>
      <c r="G70" s="404">
        <v>2704</v>
      </c>
      <c r="H70" s="407">
        <v>2525</v>
      </c>
      <c r="I70" s="866">
        <v>4759</v>
      </c>
    </row>
    <row r="71" spans="2:9" s="896" customFormat="1" x14ac:dyDescent="0.25">
      <c r="B71" s="449">
        <v>43952</v>
      </c>
      <c r="C71" s="906">
        <v>521736</v>
      </c>
      <c r="D71" s="906">
        <v>500477</v>
      </c>
      <c r="E71" s="906">
        <v>21259</v>
      </c>
      <c r="F71" s="403">
        <v>70383</v>
      </c>
      <c r="G71" s="404">
        <v>2769</v>
      </c>
      <c r="H71" s="407">
        <v>2565</v>
      </c>
      <c r="I71" s="866">
        <v>4709</v>
      </c>
    </row>
    <row r="72" spans="2:9" s="896" customFormat="1" x14ac:dyDescent="0.25">
      <c r="B72" s="449">
        <v>43983</v>
      </c>
      <c r="C72" s="906">
        <v>521217</v>
      </c>
      <c r="D72" s="906">
        <v>501225</v>
      </c>
      <c r="E72" s="906">
        <v>19992</v>
      </c>
      <c r="F72" s="403">
        <v>70733</v>
      </c>
      <c r="G72" s="404">
        <v>2765.4393099999998</v>
      </c>
      <c r="H72" s="407">
        <v>2615.4365399999997</v>
      </c>
      <c r="I72" s="866">
        <v>4646</v>
      </c>
    </row>
    <row r="73" spans="2:9" s="896" customFormat="1" x14ac:dyDescent="0.25">
      <c r="B73" s="449">
        <v>44013</v>
      </c>
      <c r="C73" s="906">
        <v>517849</v>
      </c>
      <c r="D73" s="906">
        <v>497738</v>
      </c>
      <c r="E73" s="906">
        <v>20111</v>
      </c>
      <c r="F73" s="403">
        <v>71045.319929999998</v>
      </c>
      <c r="G73" s="404">
        <v>2720.0211300000001</v>
      </c>
      <c r="H73" s="407">
        <v>2594.71758</v>
      </c>
      <c r="I73" s="866">
        <v>4559</v>
      </c>
    </row>
    <row r="74" spans="2:9" s="896" customFormat="1" x14ac:dyDescent="0.25">
      <c r="B74" s="449">
        <v>44044</v>
      </c>
      <c r="C74" s="906">
        <v>515202.10763999994</v>
      </c>
      <c r="D74" s="906">
        <v>492528.90983999998</v>
      </c>
      <c r="E74" s="906">
        <v>22673.197799999998</v>
      </c>
      <c r="F74" s="403">
        <v>71339.897680000009</v>
      </c>
      <c r="G74" s="404">
        <v>2663.3113600000001</v>
      </c>
      <c r="H74" s="407">
        <v>2614.7886800000001</v>
      </c>
      <c r="I74" s="866">
        <v>4481</v>
      </c>
    </row>
    <row r="75" spans="2:9" s="896" customFormat="1" x14ac:dyDescent="0.25">
      <c r="B75" s="449">
        <v>44075</v>
      </c>
      <c r="C75" s="906">
        <v>515048.71736000007</v>
      </c>
      <c r="D75" s="906">
        <v>490861.83931999997</v>
      </c>
      <c r="E75" s="906">
        <v>24186.87804</v>
      </c>
      <c r="F75" s="403">
        <v>71720.026080000011</v>
      </c>
      <c r="G75" s="404">
        <v>2572.5786699999999</v>
      </c>
      <c r="H75" s="407">
        <v>2635.1799799999999</v>
      </c>
      <c r="I75" s="866">
        <v>4389</v>
      </c>
    </row>
    <row r="76" spans="2:9" s="896" customFormat="1" x14ac:dyDescent="0.25">
      <c r="B76" s="449">
        <v>44105</v>
      </c>
      <c r="C76" s="906">
        <v>515386.79051999992</v>
      </c>
      <c r="D76" s="906">
        <v>489415.51536000002</v>
      </c>
      <c r="E76" s="906">
        <v>25971.275159999997</v>
      </c>
      <c r="F76" s="403">
        <v>72320.51234999999</v>
      </c>
      <c r="G76" s="404">
        <v>2495.3741900000005</v>
      </c>
      <c r="H76" s="407">
        <v>2640.7932899999996</v>
      </c>
      <c r="I76" s="866">
        <v>4296</v>
      </c>
    </row>
    <row r="77" spans="2:9" s="896" customFormat="1" x14ac:dyDescent="0.25">
      <c r="B77" s="449">
        <v>44136</v>
      </c>
      <c r="C77" s="906">
        <v>515643.31399000023</v>
      </c>
      <c r="D77" s="906">
        <v>488959.78325000004</v>
      </c>
      <c r="E77" s="906">
        <v>26683.530739999991</v>
      </c>
      <c r="F77" s="403">
        <v>72930.010170000023</v>
      </c>
      <c r="G77" s="404">
        <v>2530.5230300000003</v>
      </c>
      <c r="H77" s="407">
        <v>2638.09076</v>
      </c>
      <c r="I77" s="866">
        <v>4208</v>
      </c>
    </row>
    <row r="78" spans="2:9" s="896" customFormat="1" x14ac:dyDescent="0.25">
      <c r="B78" s="449">
        <v>44166</v>
      </c>
      <c r="C78" s="906">
        <v>512812.15005</v>
      </c>
      <c r="D78" s="906">
        <v>487225.55262000003</v>
      </c>
      <c r="E78" s="906">
        <v>25586.597429999998</v>
      </c>
      <c r="F78" s="403">
        <v>73752.922659999982</v>
      </c>
      <c r="G78" s="404">
        <v>2417.5457500000002</v>
      </c>
      <c r="H78" s="407">
        <v>2721.3996399999996</v>
      </c>
      <c r="I78" s="866">
        <v>4111</v>
      </c>
    </row>
    <row r="79" spans="2:9" s="896" customFormat="1" x14ac:dyDescent="0.25">
      <c r="B79" s="449">
        <v>44197</v>
      </c>
      <c r="C79" s="906">
        <v>511809.36077000009</v>
      </c>
      <c r="D79" s="906">
        <v>485300.92427999998</v>
      </c>
      <c r="E79" s="906">
        <v>26508.43649</v>
      </c>
      <c r="F79" s="403">
        <v>73937.315400000021</v>
      </c>
      <c r="G79" s="404">
        <v>2611.4531300000003</v>
      </c>
      <c r="H79" s="407">
        <v>2727.9735699999997</v>
      </c>
      <c r="I79" s="866">
        <v>4030</v>
      </c>
    </row>
    <row r="80" spans="2:9" s="896" customFormat="1" x14ac:dyDescent="0.25">
      <c r="B80" s="449">
        <v>44228</v>
      </c>
      <c r="C80" s="906">
        <v>516005.79359999998</v>
      </c>
      <c r="D80" s="906">
        <v>489968.34683999995</v>
      </c>
      <c r="E80" s="906">
        <v>26037.446760000003</v>
      </c>
      <c r="F80" s="403">
        <v>74820.957380000007</v>
      </c>
      <c r="G80" s="404">
        <v>2698.048769999999</v>
      </c>
      <c r="H80" s="407">
        <v>2770.5084799999995</v>
      </c>
      <c r="I80" s="866">
        <v>3988</v>
      </c>
    </row>
    <row r="81" spans="2:9" s="896" customFormat="1" x14ac:dyDescent="0.25">
      <c r="B81" s="449">
        <v>44256</v>
      </c>
      <c r="C81" s="906">
        <v>518256.63532999984</v>
      </c>
      <c r="D81" s="906">
        <v>492815.42960999999</v>
      </c>
      <c r="E81" s="906">
        <v>25441.205719999998</v>
      </c>
      <c r="F81" s="403">
        <v>75569.732479999991</v>
      </c>
      <c r="G81" s="404">
        <v>2696.7450399999989</v>
      </c>
      <c r="H81" s="407">
        <v>2789.3611400000004</v>
      </c>
      <c r="I81" s="866">
        <v>3887</v>
      </c>
    </row>
    <row r="82" spans="2:9" s="889" customFormat="1" ht="15.75" thickBot="1" x14ac:dyDescent="0.3">
      <c r="B82" s="725">
        <v>44287</v>
      </c>
      <c r="C82" s="892">
        <v>522050.73070000013</v>
      </c>
      <c r="D82" s="892">
        <v>496422.93835000001</v>
      </c>
      <c r="E82" s="892">
        <v>25627.792349999992</v>
      </c>
      <c r="F82" s="607">
        <v>76402.755230000039</v>
      </c>
      <c r="G82" s="608">
        <v>2727.7112999999999</v>
      </c>
      <c r="H82" s="684">
        <v>2811.0165900000006</v>
      </c>
      <c r="I82" s="888">
        <v>3810</v>
      </c>
    </row>
    <row r="83" spans="2:9" x14ac:dyDescent="0.25">
      <c r="B83" s="405" t="s">
        <v>233</v>
      </c>
      <c r="I83" s="852"/>
    </row>
    <row r="84" spans="2:9" x14ac:dyDescent="0.25">
      <c r="B84" s="405" t="s">
        <v>301</v>
      </c>
    </row>
    <row r="85" spans="2:9" x14ac:dyDescent="0.25">
      <c r="B85" s="405" t="s">
        <v>746</v>
      </c>
    </row>
    <row r="86" spans="2:9" x14ac:dyDescent="0.25">
      <c r="B86" s="405" t="s">
        <v>745</v>
      </c>
    </row>
    <row r="87" spans="2:9" x14ac:dyDescent="0.25">
      <c r="B87" s="405" t="s">
        <v>474</v>
      </c>
    </row>
    <row r="88" spans="2:9" ht="15.75" x14ac:dyDescent="0.3">
      <c r="B88" s="19" t="str">
        <f>'PIB construcción 1'!B191</f>
        <v>Consultado por última vez el 23 de julio de 2021</v>
      </c>
    </row>
    <row r="89" spans="2:9" x14ac:dyDescent="0.25">
      <c r="B89" s="405" t="s">
        <v>810</v>
      </c>
    </row>
  </sheetData>
  <mergeCells count="3">
    <mergeCell ref="C5:E5"/>
    <mergeCell ref="B5:B6"/>
    <mergeCell ref="F5:I5"/>
  </mergeCells>
  <hyperlinks>
    <hyperlink ref="B2" location="CONTENIDO!A1" display="INDICE"/>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7030A0"/>
  </sheetPr>
  <dimension ref="B1:J265"/>
  <sheetViews>
    <sheetView workbookViewId="0">
      <pane ySplit="5" topLeftCell="A252" activePane="bottomLeft" state="frozenSplit"/>
      <selection activeCell="G96" sqref="G96"/>
      <selection pane="bottomLeft" activeCell="C263" sqref="C263"/>
    </sheetView>
  </sheetViews>
  <sheetFormatPr baseColWidth="10" defaultRowHeight="13.5" x14ac:dyDescent="0.2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70" customFormat="1" ht="15" x14ac:dyDescent="0.25"/>
    <row r="2" spans="2:10" ht="15" x14ac:dyDescent="0.25">
      <c r="B2" s="670" t="s">
        <v>1029</v>
      </c>
    </row>
    <row r="3" spans="2:10" x14ac:dyDescent="0.25">
      <c r="B3" s="1" t="s">
        <v>115</v>
      </c>
      <c r="C3" s="1"/>
    </row>
    <row r="4" spans="2:10" ht="14.25" thickBot="1" x14ac:dyDescent="0.3"/>
    <row r="5" spans="2:10" ht="31.5" customHeight="1" thickBot="1" x14ac:dyDescent="0.3">
      <c r="B5" s="271"/>
      <c r="C5" s="753" t="s">
        <v>112</v>
      </c>
      <c r="D5" s="752" t="s">
        <v>114</v>
      </c>
      <c r="E5" s="263"/>
      <c r="F5" s="263"/>
      <c r="G5" s="263"/>
      <c r="H5" s="263"/>
      <c r="I5" s="263"/>
      <c r="J5" s="263"/>
    </row>
    <row r="6" spans="2:10" x14ac:dyDescent="0.25">
      <c r="B6" s="122">
        <v>36526</v>
      </c>
      <c r="C6" s="264">
        <v>80300</v>
      </c>
      <c r="D6" s="265">
        <v>163404</v>
      </c>
    </row>
    <row r="7" spans="2:10" x14ac:dyDescent="0.25">
      <c r="B7" s="122">
        <v>36557</v>
      </c>
      <c r="C7" s="264">
        <v>71086</v>
      </c>
      <c r="D7" s="265">
        <v>144565</v>
      </c>
    </row>
    <row r="8" spans="2:10" x14ac:dyDescent="0.25">
      <c r="B8" s="122">
        <v>36586</v>
      </c>
      <c r="C8" s="264">
        <v>86035</v>
      </c>
      <c r="D8" s="265">
        <v>188041</v>
      </c>
    </row>
    <row r="9" spans="2:10" x14ac:dyDescent="0.25">
      <c r="B9" s="122">
        <v>36617</v>
      </c>
      <c r="C9" s="264">
        <v>87577</v>
      </c>
      <c r="D9" s="265">
        <v>195185</v>
      </c>
    </row>
    <row r="10" spans="2:10" x14ac:dyDescent="0.25">
      <c r="B10" s="122">
        <v>36647</v>
      </c>
      <c r="C10" s="264">
        <v>91636</v>
      </c>
      <c r="D10" s="265">
        <v>199438</v>
      </c>
    </row>
    <row r="11" spans="2:10" x14ac:dyDescent="0.25">
      <c r="B11" s="122">
        <v>36678</v>
      </c>
      <c r="C11" s="264">
        <v>99158</v>
      </c>
      <c r="D11" s="265">
        <v>210167</v>
      </c>
    </row>
    <row r="12" spans="2:10" x14ac:dyDescent="0.25">
      <c r="B12" s="122">
        <v>36708</v>
      </c>
      <c r="C12" s="264">
        <v>103111</v>
      </c>
      <c r="D12" s="265">
        <v>217680</v>
      </c>
    </row>
    <row r="13" spans="2:10" x14ac:dyDescent="0.25">
      <c r="B13" s="122">
        <v>36739</v>
      </c>
      <c r="C13" s="264">
        <v>105361</v>
      </c>
      <c r="D13" s="265">
        <v>221880</v>
      </c>
    </row>
    <row r="14" spans="2:10" x14ac:dyDescent="0.25">
      <c r="B14" s="122">
        <v>36770</v>
      </c>
      <c r="C14" s="264">
        <v>107712</v>
      </c>
      <c r="D14" s="265">
        <v>230875</v>
      </c>
    </row>
    <row r="15" spans="2:10" x14ac:dyDescent="0.25">
      <c r="B15" s="122">
        <v>36800</v>
      </c>
      <c r="C15" s="264">
        <v>110284</v>
      </c>
      <c r="D15" s="265">
        <v>238034</v>
      </c>
    </row>
    <row r="16" spans="2:10" x14ac:dyDescent="0.25">
      <c r="B16" s="122">
        <v>36831</v>
      </c>
      <c r="C16" s="264">
        <v>108562</v>
      </c>
      <c r="D16" s="265">
        <v>247100</v>
      </c>
    </row>
    <row r="17" spans="2:4" x14ac:dyDescent="0.25">
      <c r="B17" s="122">
        <v>36861</v>
      </c>
      <c r="C17" s="264">
        <v>103897</v>
      </c>
      <c r="D17" s="265">
        <v>253747</v>
      </c>
    </row>
    <row r="18" spans="2:4" x14ac:dyDescent="0.25">
      <c r="B18" s="122">
        <v>36892</v>
      </c>
      <c r="C18" s="264">
        <v>117412</v>
      </c>
      <c r="D18" s="265">
        <v>263392</v>
      </c>
    </row>
    <row r="19" spans="2:4" x14ac:dyDescent="0.25">
      <c r="B19" s="122">
        <v>36923</v>
      </c>
      <c r="C19" s="264">
        <v>120653</v>
      </c>
      <c r="D19" s="265">
        <v>280401</v>
      </c>
    </row>
    <row r="20" spans="2:4" x14ac:dyDescent="0.25">
      <c r="B20" s="122">
        <v>36951</v>
      </c>
      <c r="C20" s="264">
        <v>124042.58334769</v>
      </c>
      <c r="D20" s="265">
        <v>296194</v>
      </c>
    </row>
    <row r="21" spans="2:4" x14ac:dyDescent="0.25">
      <c r="B21" s="122">
        <v>36982</v>
      </c>
      <c r="C21" s="264">
        <v>125634.3094534</v>
      </c>
      <c r="D21" s="265">
        <v>307592</v>
      </c>
    </row>
    <row r="22" spans="2:4" x14ac:dyDescent="0.25">
      <c r="B22" s="122">
        <v>37012</v>
      </c>
      <c r="C22" s="264">
        <v>145172</v>
      </c>
      <c r="D22" s="265">
        <v>320362</v>
      </c>
    </row>
    <row r="23" spans="2:4" x14ac:dyDescent="0.25">
      <c r="B23" s="122">
        <v>37043</v>
      </c>
      <c r="C23" s="264">
        <v>153379</v>
      </c>
      <c r="D23" s="265">
        <v>329532</v>
      </c>
    </row>
    <row r="24" spans="2:4" x14ac:dyDescent="0.25">
      <c r="B24" s="122">
        <v>37073</v>
      </c>
      <c r="C24" s="264">
        <v>163135</v>
      </c>
      <c r="D24" s="265">
        <v>339668</v>
      </c>
    </row>
    <row r="25" spans="2:4" x14ac:dyDescent="0.25">
      <c r="B25" s="122">
        <v>37104</v>
      </c>
      <c r="C25" s="264">
        <v>167775</v>
      </c>
      <c r="D25" s="265">
        <v>353597</v>
      </c>
    </row>
    <row r="26" spans="2:4" x14ac:dyDescent="0.25">
      <c r="B26" s="122">
        <v>37135</v>
      </c>
      <c r="C26" s="264">
        <v>164864</v>
      </c>
      <c r="D26" s="265">
        <v>367536</v>
      </c>
    </row>
    <row r="27" spans="2:4" x14ac:dyDescent="0.25">
      <c r="B27" s="122">
        <v>37165</v>
      </c>
      <c r="C27" s="264">
        <v>161586</v>
      </c>
      <c r="D27" s="265">
        <v>378165</v>
      </c>
    </row>
    <row r="28" spans="2:4" x14ac:dyDescent="0.25">
      <c r="B28" s="122">
        <v>37196</v>
      </c>
      <c r="C28" s="264">
        <v>163353</v>
      </c>
      <c r="D28" s="265">
        <v>388664</v>
      </c>
    </row>
    <row r="29" spans="2:4" x14ac:dyDescent="0.25">
      <c r="B29" s="122">
        <v>37226</v>
      </c>
      <c r="C29" s="264">
        <v>167450</v>
      </c>
      <c r="D29" s="265">
        <v>345000</v>
      </c>
    </row>
    <row r="30" spans="2:4" x14ac:dyDescent="0.25">
      <c r="B30" s="122">
        <v>37257</v>
      </c>
      <c r="C30" s="264">
        <v>161391</v>
      </c>
      <c r="D30" s="265">
        <v>309370</v>
      </c>
    </row>
    <row r="31" spans="2:4" x14ac:dyDescent="0.25">
      <c r="B31" s="122">
        <v>37288</v>
      </c>
      <c r="C31" s="264">
        <v>168529</v>
      </c>
      <c r="D31" s="265">
        <v>323404</v>
      </c>
    </row>
    <row r="32" spans="2:4" x14ac:dyDescent="0.25">
      <c r="B32" s="122">
        <v>37316</v>
      </c>
      <c r="C32" s="264">
        <v>177061</v>
      </c>
      <c r="D32" s="265">
        <v>328171</v>
      </c>
    </row>
    <row r="33" spans="2:4" x14ac:dyDescent="0.25">
      <c r="B33" s="122">
        <v>37347</v>
      </c>
      <c r="C33" s="264">
        <v>185836</v>
      </c>
      <c r="D33" s="265">
        <v>339912</v>
      </c>
    </row>
    <row r="34" spans="2:4" x14ac:dyDescent="0.25">
      <c r="B34" s="122">
        <v>37377</v>
      </c>
      <c r="C34" s="264">
        <v>195494</v>
      </c>
      <c r="D34" s="265">
        <v>350046</v>
      </c>
    </row>
    <row r="35" spans="2:4" x14ac:dyDescent="0.25">
      <c r="B35" s="122">
        <v>37408</v>
      </c>
      <c r="C35" s="264">
        <v>199225</v>
      </c>
      <c r="D35" s="265">
        <v>359506</v>
      </c>
    </row>
    <row r="36" spans="2:4" x14ac:dyDescent="0.25">
      <c r="B36" s="122">
        <v>37438</v>
      </c>
      <c r="C36" s="264">
        <v>205985</v>
      </c>
      <c r="D36" s="265">
        <v>365159</v>
      </c>
    </row>
    <row r="37" spans="2:4" x14ac:dyDescent="0.25">
      <c r="B37" s="122">
        <v>37469</v>
      </c>
      <c r="C37" s="264">
        <v>207743</v>
      </c>
      <c r="D37" s="265">
        <v>369179</v>
      </c>
    </row>
    <row r="38" spans="2:4" x14ac:dyDescent="0.25">
      <c r="B38" s="122">
        <v>37500</v>
      </c>
      <c r="C38" s="264">
        <v>207616.80749417003</v>
      </c>
      <c r="D38" s="265">
        <v>381028</v>
      </c>
    </row>
    <row r="39" spans="2:4" x14ac:dyDescent="0.25">
      <c r="B39" s="122">
        <v>37530</v>
      </c>
      <c r="C39" s="264">
        <v>202121.53732703999</v>
      </c>
      <c r="D39" s="265">
        <v>383731</v>
      </c>
    </row>
    <row r="40" spans="2:4" x14ac:dyDescent="0.25">
      <c r="B40" s="122">
        <v>37561</v>
      </c>
      <c r="C40" s="264">
        <v>195421.06787932001</v>
      </c>
      <c r="D40" s="265">
        <v>394008</v>
      </c>
    </row>
    <row r="41" spans="2:4" x14ac:dyDescent="0.25">
      <c r="B41" s="122">
        <v>37591</v>
      </c>
      <c r="C41" s="264">
        <v>193926.22399560999</v>
      </c>
      <c r="D41" s="265">
        <v>404525</v>
      </c>
    </row>
    <row r="42" spans="2:4" x14ac:dyDescent="0.25">
      <c r="B42" s="122">
        <v>37622</v>
      </c>
      <c r="C42" s="264">
        <v>192747.50083268998</v>
      </c>
      <c r="D42" s="265">
        <v>399255</v>
      </c>
    </row>
    <row r="43" spans="2:4" x14ac:dyDescent="0.25">
      <c r="B43" s="122">
        <v>37653</v>
      </c>
      <c r="C43" s="264">
        <v>197008.17911135001</v>
      </c>
      <c r="D43" s="265">
        <v>414966</v>
      </c>
    </row>
    <row r="44" spans="2:4" x14ac:dyDescent="0.25">
      <c r="B44" s="122">
        <v>37681</v>
      </c>
      <c r="C44" s="264">
        <v>196256.42324223998</v>
      </c>
      <c r="D44" s="265">
        <v>419973</v>
      </c>
    </row>
    <row r="45" spans="2:4" x14ac:dyDescent="0.25">
      <c r="B45" s="122">
        <v>37712</v>
      </c>
      <c r="C45" s="264">
        <v>201998.04572182</v>
      </c>
      <c r="D45" s="265">
        <v>434695</v>
      </c>
    </row>
    <row r="46" spans="2:4" x14ac:dyDescent="0.25">
      <c r="B46" s="122">
        <v>37742</v>
      </c>
      <c r="C46" s="264">
        <v>199254.26709242002</v>
      </c>
      <c r="D46" s="265">
        <v>438502</v>
      </c>
    </row>
    <row r="47" spans="2:4" x14ac:dyDescent="0.25">
      <c r="B47" s="122">
        <v>37773</v>
      </c>
      <c r="C47" s="264">
        <v>198127.16742051</v>
      </c>
      <c r="D47" s="265">
        <v>440176</v>
      </c>
    </row>
    <row r="48" spans="2:4" x14ac:dyDescent="0.25">
      <c r="B48" s="122">
        <v>37803</v>
      </c>
      <c r="C48" s="264">
        <v>195912.64612830002</v>
      </c>
      <c r="D48" s="265">
        <v>428326</v>
      </c>
    </row>
    <row r="49" spans="2:4" x14ac:dyDescent="0.25">
      <c r="B49" s="122">
        <v>37834</v>
      </c>
      <c r="C49" s="264">
        <v>193687.60262517</v>
      </c>
      <c r="D49" s="265">
        <v>428436</v>
      </c>
    </row>
    <row r="50" spans="2:4" x14ac:dyDescent="0.25">
      <c r="B50" s="122">
        <v>37865</v>
      </c>
      <c r="C50" s="264">
        <v>190135.30028033003</v>
      </c>
      <c r="D50" s="265">
        <v>428671</v>
      </c>
    </row>
    <row r="51" spans="2:4" x14ac:dyDescent="0.25">
      <c r="B51" s="122">
        <v>37895</v>
      </c>
      <c r="C51" s="264">
        <v>182505.30179013003</v>
      </c>
      <c r="D51" s="265">
        <v>416450</v>
      </c>
    </row>
    <row r="52" spans="2:4" x14ac:dyDescent="0.25">
      <c r="B52" s="122">
        <v>37926</v>
      </c>
      <c r="C52" s="264">
        <v>181623.44185000003</v>
      </c>
      <c r="D52" s="265">
        <v>419425</v>
      </c>
    </row>
    <row r="53" spans="2:4" x14ac:dyDescent="0.25">
      <c r="B53" s="122">
        <v>37956</v>
      </c>
      <c r="C53" s="264">
        <v>182193.07885391</v>
      </c>
      <c r="D53" s="265">
        <v>414128</v>
      </c>
    </row>
    <row r="54" spans="2:4" x14ac:dyDescent="0.25">
      <c r="B54" s="122">
        <v>37987</v>
      </c>
      <c r="C54" s="264">
        <v>182255.90749305999</v>
      </c>
      <c r="D54" s="265">
        <v>416463</v>
      </c>
    </row>
    <row r="55" spans="2:4" x14ac:dyDescent="0.25">
      <c r="B55" s="122">
        <v>38018</v>
      </c>
      <c r="C55" s="264">
        <v>184500.59676576999</v>
      </c>
      <c r="D55" s="265">
        <v>421064</v>
      </c>
    </row>
    <row r="56" spans="2:4" x14ac:dyDescent="0.25">
      <c r="B56" s="122">
        <v>38047</v>
      </c>
      <c r="C56" s="264">
        <v>180919.37589341</v>
      </c>
      <c r="D56" s="265">
        <v>423959</v>
      </c>
    </row>
    <row r="57" spans="2:4" x14ac:dyDescent="0.25">
      <c r="B57" s="122">
        <v>38078</v>
      </c>
      <c r="C57" s="264">
        <v>180975.46783767999</v>
      </c>
      <c r="D57" s="265">
        <v>421691</v>
      </c>
    </row>
    <row r="58" spans="2:4" x14ac:dyDescent="0.25">
      <c r="B58" s="122">
        <v>38108</v>
      </c>
      <c r="C58" s="264">
        <v>181701.34588804998</v>
      </c>
      <c r="D58" s="265">
        <v>426071</v>
      </c>
    </row>
    <row r="59" spans="2:4" x14ac:dyDescent="0.25">
      <c r="B59" s="122">
        <v>38139</v>
      </c>
      <c r="C59" s="264">
        <v>181379.22408454001</v>
      </c>
      <c r="D59" s="265">
        <v>431510</v>
      </c>
    </row>
    <row r="60" spans="2:4" x14ac:dyDescent="0.25">
      <c r="B60" s="122">
        <v>38169</v>
      </c>
      <c r="C60" s="264">
        <v>180041.11038974999</v>
      </c>
      <c r="D60" s="265">
        <v>432292</v>
      </c>
    </row>
    <row r="61" spans="2:4" x14ac:dyDescent="0.25">
      <c r="B61" s="122">
        <v>38200</v>
      </c>
      <c r="C61" s="264">
        <v>179680.91910556002</v>
      </c>
      <c r="D61" s="265">
        <v>458961</v>
      </c>
    </row>
    <row r="62" spans="2:4" x14ac:dyDescent="0.25">
      <c r="B62" s="122">
        <v>38231</v>
      </c>
      <c r="C62" s="264">
        <v>179854.81822677003</v>
      </c>
      <c r="D62" s="265">
        <v>441719</v>
      </c>
    </row>
    <row r="63" spans="2:4" x14ac:dyDescent="0.25">
      <c r="B63" s="122">
        <v>38261</v>
      </c>
      <c r="C63" s="264">
        <v>172226.9396256</v>
      </c>
      <c r="D63" s="265">
        <v>436275</v>
      </c>
    </row>
    <row r="64" spans="2:4" x14ac:dyDescent="0.25">
      <c r="B64" s="122">
        <v>38292</v>
      </c>
      <c r="C64" s="264">
        <v>168939.36959391998</v>
      </c>
      <c r="D64" s="265">
        <v>439006</v>
      </c>
    </row>
    <row r="65" spans="2:4" x14ac:dyDescent="0.25">
      <c r="B65" s="122">
        <v>38322</v>
      </c>
      <c r="C65" s="264">
        <v>165867.51466013998</v>
      </c>
      <c r="D65" s="265">
        <v>440089</v>
      </c>
    </row>
    <row r="66" spans="2:4" x14ac:dyDescent="0.25">
      <c r="B66" s="122">
        <v>38353</v>
      </c>
      <c r="C66" s="264">
        <v>171728.24522168998</v>
      </c>
      <c r="D66" s="265">
        <v>540621</v>
      </c>
    </row>
    <row r="67" spans="2:4" x14ac:dyDescent="0.25">
      <c r="B67" s="122">
        <v>38384</v>
      </c>
      <c r="C67" s="264">
        <v>173366.3283542</v>
      </c>
      <c r="D67" s="265">
        <v>543051</v>
      </c>
    </row>
    <row r="68" spans="2:4" x14ac:dyDescent="0.25">
      <c r="B68" s="122">
        <v>38412</v>
      </c>
      <c r="C68" s="264">
        <v>172085.07751833997</v>
      </c>
      <c r="D68" s="265">
        <v>523812</v>
      </c>
    </row>
    <row r="69" spans="2:4" x14ac:dyDescent="0.25">
      <c r="B69" s="122">
        <v>38443</v>
      </c>
      <c r="C69" s="264">
        <v>173033.32320305999</v>
      </c>
      <c r="D69" s="265">
        <v>514466</v>
      </c>
    </row>
    <row r="70" spans="2:4" x14ac:dyDescent="0.25">
      <c r="B70" s="122">
        <v>38473</v>
      </c>
      <c r="C70" s="264">
        <v>165643.58299241998</v>
      </c>
      <c r="D70" s="265">
        <v>519009</v>
      </c>
    </row>
    <row r="71" spans="2:4" x14ac:dyDescent="0.25">
      <c r="B71" s="122">
        <v>38504</v>
      </c>
      <c r="C71" s="264">
        <v>165783.62392269995</v>
      </c>
      <c r="D71" s="265">
        <v>521813</v>
      </c>
    </row>
    <row r="72" spans="2:4" x14ac:dyDescent="0.25">
      <c r="B72" s="122">
        <v>38534</v>
      </c>
      <c r="C72" s="264">
        <v>167431.00373384997</v>
      </c>
      <c r="D72" s="265">
        <v>516329</v>
      </c>
    </row>
    <row r="73" spans="2:4" x14ac:dyDescent="0.25">
      <c r="B73" s="122">
        <v>38565</v>
      </c>
      <c r="C73" s="264">
        <v>170817.75928145996</v>
      </c>
      <c r="D73" s="265">
        <v>520529</v>
      </c>
    </row>
    <row r="74" spans="2:4" x14ac:dyDescent="0.25">
      <c r="B74" s="122">
        <v>38596</v>
      </c>
      <c r="C74" s="264">
        <v>172047.25231998996</v>
      </c>
      <c r="D74" s="265">
        <v>518599</v>
      </c>
    </row>
    <row r="75" spans="2:4" x14ac:dyDescent="0.25">
      <c r="B75" s="122">
        <v>38626</v>
      </c>
      <c r="C75" s="264">
        <v>172025.26056408996</v>
      </c>
      <c r="D75" s="265">
        <v>519927</v>
      </c>
    </row>
    <row r="76" spans="2:4" x14ac:dyDescent="0.25">
      <c r="B76" s="122">
        <v>38657</v>
      </c>
      <c r="C76" s="264">
        <v>175731.13775879997</v>
      </c>
      <c r="D76" s="265">
        <v>505795</v>
      </c>
    </row>
    <row r="77" spans="2:4" x14ac:dyDescent="0.25">
      <c r="B77" s="122">
        <v>38687</v>
      </c>
      <c r="C77" s="264">
        <v>176064.50359596999</v>
      </c>
      <c r="D77" s="265">
        <v>493694</v>
      </c>
    </row>
    <row r="78" spans="2:4" x14ac:dyDescent="0.25">
      <c r="B78" s="122">
        <v>38718</v>
      </c>
      <c r="C78" s="264">
        <v>175148.18036227999</v>
      </c>
      <c r="D78" s="265">
        <v>492038</v>
      </c>
    </row>
    <row r="79" spans="2:4" x14ac:dyDescent="0.25">
      <c r="B79" s="122">
        <v>38749</v>
      </c>
      <c r="C79" s="264">
        <v>176881.45922185996</v>
      </c>
      <c r="D79" s="265">
        <v>494012</v>
      </c>
    </row>
    <row r="80" spans="2:4" x14ac:dyDescent="0.25">
      <c r="B80" s="122">
        <v>38777</v>
      </c>
      <c r="C80" s="264">
        <v>177178.38610707998</v>
      </c>
      <c r="D80" s="265">
        <v>492306</v>
      </c>
    </row>
    <row r="81" spans="2:5" x14ac:dyDescent="0.25">
      <c r="B81" s="122">
        <v>38808</v>
      </c>
      <c r="C81" s="264">
        <v>179634.99826602996</v>
      </c>
      <c r="D81" s="265">
        <v>500011</v>
      </c>
    </row>
    <row r="82" spans="2:5" x14ac:dyDescent="0.25">
      <c r="B82" s="122">
        <v>38838</v>
      </c>
      <c r="C82" s="264">
        <v>183873.45712015996</v>
      </c>
      <c r="D82" s="265">
        <v>506005</v>
      </c>
    </row>
    <row r="83" spans="2:5" x14ac:dyDescent="0.25">
      <c r="B83" s="122">
        <v>38869</v>
      </c>
      <c r="C83" s="264">
        <v>187695.41603708995</v>
      </c>
      <c r="D83" s="265">
        <v>444154</v>
      </c>
    </row>
    <row r="84" spans="2:5" x14ac:dyDescent="0.25">
      <c r="B84" s="122">
        <v>38899</v>
      </c>
      <c r="C84" s="264">
        <v>192512.48536178996</v>
      </c>
      <c r="D84" s="265">
        <v>447003</v>
      </c>
    </row>
    <row r="85" spans="2:5" x14ac:dyDescent="0.25">
      <c r="B85" s="122">
        <v>38930</v>
      </c>
      <c r="C85" s="264">
        <v>196549.17584864001</v>
      </c>
      <c r="D85" s="265">
        <v>453999</v>
      </c>
    </row>
    <row r="86" spans="2:5" x14ac:dyDescent="0.25">
      <c r="B86" s="122">
        <v>38961</v>
      </c>
      <c r="C86" s="264">
        <v>198274.98368368999</v>
      </c>
      <c r="D86" s="265">
        <v>456972</v>
      </c>
      <c r="E86" s="266"/>
    </row>
    <row r="87" spans="2:5" x14ac:dyDescent="0.25">
      <c r="B87" s="122">
        <v>38991</v>
      </c>
      <c r="C87" s="264">
        <v>198369.64663375003</v>
      </c>
      <c r="D87" s="265">
        <v>445346</v>
      </c>
      <c r="E87" s="266"/>
    </row>
    <row r="88" spans="2:5" x14ac:dyDescent="0.25">
      <c r="B88" s="122">
        <v>39022</v>
      </c>
      <c r="C88" s="264">
        <v>199379.79987834999</v>
      </c>
      <c r="D88" s="265">
        <v>451815</v>
      </c>
      <c r="E88" s="266"/>
    </row>
    <row r="89" spans="2:5" x14ac:dyDescent="0.25">
      <c r="B89" s="122">
        <v>39052</v>
      </c>
      <c r="C89" s="264">
        <v>196129.88770023995</v>
      </c>
      <c r="D89" s="265">
        <v>451899</v>
      </c>
      <c r="E89" s="266"/>
    </row>
    <row r="90" spans="2:5" x14ac:dyDescent="0.25">
      <c r="B90" s="122">
        <v>39083</v>
      </c>
      <c r="C90" s="264">
        <v>199062.67509695</v>
      </c>
      <c r="D90" s="265">
        <v>495573</v>
      </c>
    </row>
    <row r="91" spans="2:5" x14ac:dyDescent="0.25">
      <c r="B91" s="122">
        <v>39114</v>
      </c>
      <c r="C91" s="264">
        <v>200803.90092068998</v>
      </c>
      <c r="D91" s="265">
        <v>500457</v>
      </c>
    </row>
    <row r="92" spans="2:5" x14ac:dyDescent="0.25">
      <c r="B92" s="122">
        <v>39142</v>
      </c>
      <c r="C92" s="264">
        <v>202387.68721425999</v>
      </c>
      <c r="D92" s="265">
        <v>504281</v>
      </c>
    </row>
    <row r="93" spans="2:5" x14ac:dyDescent="0.25">
      <c r="B93" s="122">
        <v>39173</v>
      </c>
      <c r="C93" s="264">
        <v>204634.71691391</v>
      </c>
      <c r="D93" s="265">
        <v>506759</v>
      </c>
    </row>
    <row r="94" spans="2:5" x14ac:dyDescent="0.25">
      <c r="B94" s="122">
        <v>39203</v>
      </c>
      <c r="C94" s="264">
        <v>212342.07503133002</v>
      </c>
      <c r="D94" s="265">
        <v>514831</v>
      </c>
    </row>
    <row r="95" spans="2:5" x14ac:dyDescent="0.25">
      <c r="B95" s="122">
        <v>39234</v>
      </c>
      <c r="C95" s="264">
        <v>212226.49569174001</v>
      </c>
      <c r="D95" s="265">
        <v>515443</v>
      </c>
    </row>
    <row r="96" spans="2:5" x14ac:dyDescent="0.25">
      <c r="B96" s="122">
        <v>39264</v>
      </c>
      <c r="C96" s="264">
        <v>212936.94344742</v>
      </c>
      <c r="D96" s="265">
        <v>517373</v>
      </c>
    </row>
    <row r="97" spans="2:4" x14ac:dyDescent="0.25">
      <c r="B97" s="122">
        <v>39295</v>
      </c>
      <c r="C97" s="264">
        <v>213082.75561964</v>
      </c>
      <c r="D97" s="265">
        <v>519244</v>
      </c>
    </row>
    <row r="98" spans="2:4" x14ac:dyDescent="0.25">
      <c r="B98" s="122">
        <v>39326</v>
      </c>
      <c r="C98" s="264">
        <v>209406.25021270005</v>
      </c>
      <c r="D98" s="265">
        <v>519427</v>
      </c>
    </row>
    <row r="99" spans="2:4" x14ac:dyDescent="0.25">
      <c r="B99" s="122">
        <v>39356</v>
      </c>
      <c r="C99" s="264">
        <v>204780.24870965999</v>
      </c>
      <c r="D99" s="265">
        <v>518738</v>
      </c>
    </row>
    <row r="100" spans="2:4" x14ac:dyDescent="0.25">
      <c r="B100" s="122">
        <v>39387</v>
      </c>
      <c r="C100" s="264">
        <v>199430.60246224003</v>
      </c>
      <c r="D100" s="265">
        <v>518347</v>
      </c>
    </row>
    <row r="101" spans="2:4" x14ac:dyDescent="0.25">
      <c r="B101" s="122">
        <v>39417</v>
      </c>
      <c r="C101" s="264">
        <v>194619.09053912997</v>
      </c>
      <c r="D101" s="265">
        <v>516752</v>
      </c>
    </row>
    <row r="102" spans="2:4" x14ac:dyDescent="0.25">
      <c r="B102" s="122">
        <v>39448</v>
      </c>
      <c r="C102" s="264">
        <v>192961.06481272003</v>
      </c>
      <c r="D102" s="265">
        <v>509534</v>
      </c>
    </row>
    <row r="103" spans="2:4" x14ac:dyDescent="0.25">
      <c r="B103" s="122">
        <v>39479</v>
      </c>
      <c r="C103" s="264">
        <v>192781.47934956002</v>
      </c>
      <c r="D103" s="265">
        <v>511870</v>
      </c>
    </row>
    <row r="104" spans="2:4" x14ac:dyDescent="0.25">
      <c r="B104" s="122">
        <v>39508</v>
      </c>
      <c r="C104" s="264">
        <v>191245.74647928998</v>
      </c>
      <c r="D104" s="265">
        <v>512075</v>
      </c>
    </row>
    <row r="105" spans="2:4" x14ac:dyDescent="0.25">
      <c r="B105" s="122">
        <v>39539</v>
      </c>
      <c r="C105" s="264">
        <v>197152.00719288667</v>
      </c>
      <c r="D105" s="265">
        <v>513984</v>
      </c>
    </row>
    <row r="106" spans="2:4" x14ac:dyDescent="0.25">
      <c r="B106" s="122">
        <v>39569</v>
      </c>
      <c r="C106" s="264">
        <v>190025.5621686533</v>
      </c>
      <c r="D106" s="265">
        <v>515374</v>
      </c>
    </row>
    <row r="107" spans="2:4" x14ac:dyDescent="0.25">
      <c r="B107" s="122">
        <v>39600</v>
      </c>
      <c r="C107" s="264">
        <v>187077.66671653779</v>
      </c>
      <c r="D107" s="265">
        <v>511078</v>
      </c>
    </row>
    <row r="108" spans="2:4" x14ac:dyDescent="0.25">
      <c r="B108" s="122">
        <v>39630</v>
      </c>
      <c r="C108" s="264">
        <v>184906.51323688781</v>
      </c>
      <c r="D108" s="265">
        <v>511569</v>
      </c>
    </row>
    <row r="109" spans="2:4" x14ac:dyDescent="0.25">
      <c r="B109" s="122">
        <v>39661</v>
      </c>
      <c r="C109" s="264">
        <v>182051.37589434671</v>
      </c>
      <c r="D109" s="265">
        <v>512073</v>
      </c>
    </row>
    <row r="110" spans="2:4" x14ac:dyDescent="0.25">
      <c r="B110" s="122">
        <v>39692</v>
      </c>
      <c r="C110" s="264">
        <v>178336.59797922001</v>
      </c>
      <c r="D110" s="265">
        <v>511247</v>
      </c>
    </row>
    <row r="111" spans="2:4" x14ac:dyDescent="0.25">
      <c r="B111" s="122">
        <v>39722</v>
      </c>
      <c r="C111" s="264">
        <v>170060.35972253999</v>
      </c>
      <c r="D111" s="265">
        <v>511468</v>
      </c>
    </row>
    <row r="112" spans="2:4" x14ac:dyDescent="0.25">
      <c r="B112" s="122">
        <v>39753</v>
      </c>
      <c r="C112" s="264">
        <v>167714.60394077003</v>
      </c>
      <c r="D112" s="265">
        <v>511808</v>
      </c>
    </row>
    <row r="113" spans="2:4" x14ac:dyDescent="0.25">
      <c r="B113" s="122">
        <v>39783</v>
      </c>
      <c r="C113" s="264">
        <v>164184.81529813001</v>
      </c>
      <c r="D113" s="265">
        <v>519640</v>
      </c>
    </row>
    <row r="114" spans="2:4" x14ac:dyDescent="0.25">
      <c r="B114" s="122">
        <v>39814</v>
      </c>
      <c r="C114" s="264">
        <v>164041.85824692005</v>
      </c>
      <c r="D114" s="265">
        <v>519382</v>
      </c>
    </row>
    <row r="115" spans="2:4" x14ac:dyDescent="0.25">
      <c r="B115" s="122">
        <v>39845</v>
      </c>
      <c r="C115" s="264">
        <v>165683.57671285002</v>
      </c>
      <c r="D115" s="265">
        <v>521455</v>
      </c>
    </row>
    <row r="116" spans="2:4" x14ac:dyDescent="0.25">
      <c r="B116" s="122">
        <v>39873</v>
      </c>
      <c r="C116" s="264">
        <v>165800.45955790003</v>
      </c>
      <c r="D116" s="265">
        <v>523405</v>
      </c>
    </row>
    <row r="117" spans="2:4" x14ac:dyDescent="0.25">
      <c r="B117" s="122">
        <v>39904</v>
      </c>
      <c r="C117" s="264">
        <v>165587.85882498999</v>
      </c>
      <c r="D117" s="265">
        <v>628552</v>
      </c>
    </row>
    <row r="118" spans="2:4" x14ac:dyDescent="0.25">
      <c r="B118" s="122">
        <v>39934</v>
      </c>
      <c r="C118" s="264">
        <v>170251.16364429999</v>
      </c>
      <c r="D118" s="265">
        <v>632285</v>
      </c>
    </row>
    <row r="119" spans="2:4" x14ac:dyDescent="0.25">
      <c r="B119" s="122">
        <v>39965</v>
      </c>
      <c r="C119" s="264">
        <v>174407.89231111997</v>
      </c>
      <c r="D119" s="265">
        <v>634883</v>
      </c>
    </row>
    <row r="120" spans="2:4" x14ac:dyDescent="0.25">
      <c r="B120" s="122">
        <v>39995</v>
      </c>
      <c r="C120" s="264">
        <v>179350.53074995999</v>
      </c>
      <c r="D120" s="265">
        <v>638401</v>
      </c>
    </row>
    <row r="121" spans="2:4" x14ac:dyDescent="0.25">
      <c r="B121" s="122">
        <v>40026</v>
      </c>
      <c r="C121" s="264">
        <v>183291.17086779998</v>
      </c>
      <c r="D121" s="265">
        <v>641042</v>
      </c>
    </row>
    <row r="122" spans="2:4" x14ac:dyDescent="0.25">
      <c r="B122" s="122">
        <v>40057</v>
      </c>
      <c r="C122" s="264">
        <v>224394.68861814</v>
      </c>
      <c r="D122" s="265">
        <v>740019</v>
      </c>
    </row>
    <row r="123" spans="2:4" x14ac:dyDescent="0.25">
      <c r="B123" s="122">
        <v>40087</v>
      </c>
      <c r="C123" s="264">
        <v>225614.21153020998</v>
      </c>
      <c r="D123" s="265">
        <v>740793.46249157691</v>
      </c>
    </row>
    <row r="124" spans="2:4" x14ac:dyDescent="0.25">
      <c r="B124" s="122">
        <v>40118</v>
      </c>
      <c r="C124" s="264">
        <v>226339.84800524</v>
      </c>
      <c r="D124" s="265">
        <v>742926</v>
      </c>
    </row>
    <row r="125" spans="2:4" x14ac:dyDescent="0.25">
      <c r="B125" s="122">
        <v>40148</v>
      </c>
      <c r="C125" s="264">
        <v>226968.88332796001</v>
      </c>
      <c r="D125" s="265">
        <v>744589.21710577887</v>
      </c>
    </row>
    <row r="126" spans="2:4" x14ac:dyDescent="0.25">
      <c r="B126" s="122">
        <v>40179</v>
      </c>
      <c r="C126" s="264">
        <v>220791.09611214997</v>
      </c>
      <c r="D126" s="265">
        <v>735249</v>
      </c>
    </row>
    <row r="127" spans="2:4" x14ac:dyDescent="0.25">
      <c r="B127" s="122">
        <v>40210</v>
      </c>
      <c r="C127" s="264">
        <v>225770.66465927003</v>
      </c>
      <c r="D127" s="265">
        <v>736245</v>
      </c>
    </row>
    <row r="128" spans="2:4" x14ac:dyDescent="0.25">
      <c r="B128" s="122">
        <v>40238</v>
      </c>
      <c r="C128" s="264">
        <v>227497.57172057935</v>
      </c>
      <c r="D128" s="265">
        <v>737599</v>
      </c>
    </row>
    <row r="129" spans="2:4" x14ac:dyDescent="0.25">
      <c r="B129" s="122">
        <v>40269</v>
      </c>
      <c r="C129" s="264">
        <v>227986.30054237999</v>
      </c>
      <c r="D129" s="265">
        <v>738018</v>
      </c>
    </row>
    <row r="130" spans="2:4" x14ac:dyDescent="0.25">
      <c r="B130" s="122">
        <v>40299</v>
      </c>
      <c r="C130" s="264">
        <v>231052.71625292694</v>
      </c>
      <c r="D130" s="265">
        <v>732368</v>
      </c>
    </row>
    <row r="131" spans="2:4" x14ac:dyDescent="0.25">
      <c r="B131" s="122">
        <v>40330</v>
      </c>
      <c r="C131" s="264">
        <v>231526.85035713497</v>
      </c>
      <c r="D131" s="265">
        <v>735504</v>
      </c>
    </row>
    <row r="132" spans="2:4" x14ac:dyDescent="0.25">
      <c r="B132" s="122">
        <v>40360</v>
      </c>
      <c r="C132" s="264">
        <v>231797.51668636472</v>
      </c>
      <c r="D132" s="265">
        <v>734545</v>
      </c>
    </row>
    <row r="133" spans="2:4" x14ac:dyDescent="0.25">
      <c r="B133" s="122">
        <v>40391</v>
      </c>
      <c r="C133" s="264">
        <v>230356.36156165</v>
      </c>
      <c r="D133" s="265">
        <v>737850</v>
      </c>
    </row>
    <row r="134" spans="2:4" x14ac:dyDescent="0.25">
      <c r="B134" s="122">
        <v>40422</v>
      </c>
      <c r="C134" s="264">
        <v>230219.25457538001</v>
      </c>
      <c r="D134" s="265">
        <v>739076</v>
      </c>
    </row>
    <row r="135" spans="2:4" x14ac:dyDescent="0.25">
      <c r="B135" s="122">
        <v>40452</v>
      </c>
      <c r="C135" s="264">
        <v>230299.48757303998</v>
      </c>
      <c r="D135" s="265">
        <v>739323</v>
      </c>
    </row>
    <row r="136" spans="2:4" x14ac:dyDescent="0.25">
      <c r="B136" s="122">
        <v>40483</v>
      </c>
      <c r="C136" s="264">
        <v>229141.93200402998</v>
      </c>
      <c r="D136" s="265">
        <v>740634</v>
      </c>
    </row>
    <row r="137" spans="2:4" x14ac:dyDescent="0.25">
      <c r="B137" s="122">
        <v>40513</v>
      </c>
      <c r="C137" s="264">
        <v>223900.95466616002</v>
      </c>
      <c r="D137" s="265">
        <v>739276</v>
      </c>
    </row>
    <row r="138" spans="2:4" x14ac:dyDescent="0.25">
      <c r="B138" s="122">
        <v>40544</v>
      </c>
      <c r="C138" s="264">
        <v>224725.56965844001</v>
      </c>
      <c r="D138" s="265">
        <v>736960</v>
      </c>
    </row>
    <row r="139" spans="2:4" x14ac:dyDescent="0.25">
      <c r="B139" s="122">
        <v>40575</v>
      </c>
      <c r="C139" s="264">
        <v>225516.24222148003</v>
      </c>
      <c r="D139" s="265">
        <v>765952</v>
      </c>
    </row>
    <row r="140" spans="2:4" x14ac:dyDescent="0.25">
      <c r="B140" s="122">
        <v>40603</v>
      </c>
      <c r="C140" s="264">
        <v>226967.11685856004</v>
      </c>
      <c r="D140" s="265">
        <v>767698</v>
      </c>
    </row>
    <row r="141" spans="2:4" x14ac:dyDescent="0.25">
      <c r="B141" s="122">
        <v>40634</v>
      </c>
      <c r="C141" s="264">
        <v>226930.43982272001</v>
      </c>
      <c r="D141" s="265">
        <v>766783</v>
      </c>
    </row>
    <row r="142" spans="2:4" x14ac:dyDescent="0.25">
      <c r="B142" s="122">
        <v>40664</v>
      </c>
      <c r="C142" s="264">
        <v>224786.17740667998</v>
      </c>
      <c r="D142" s="265">
        <v>745076</v>
      </c>
    </row>
    <row r="143" spans="2:4" x14ac:dyDescent="0.25">
      <c r="B143" s="122">
        <v>40695</v>
      </c>
      <c r="C143" s="264">
        <v>223949.01627567</v>
      </c>
      <c r="D143" s="265">
        <v>742386</v>
      </c>
    </row>
    <row r="144" spans="2:4" x14ac:dyDescent="0.25">
      <c r="B144" s="122">
        <v>40725</v>
      </c>
      <c r="C144" s="264">
        <v>222134.09734367992</v>
      </c>
      <c r="D144" s="265">
        <v>742875</v>
      </c>
    </row>
    <row r="145" spans="2:4" x14ac:dyDescent="0.25">
      <c r="B145" s="122">
        <v>40756</v>
      </c>
      <c r="C145" s="264">
        <v>217850.07401525998</v>
      </c>
      <c r="D145" s="265">
        <v>742270</v>
      </c>
    </row>
    <row r="146" spans="2:4" x14ac:dyDescent="0.25">
      <c r="B146" s="122">
        <v>40787</v>
      </c>
      <c r="C146" s="264">
        <v>219688.65920385992</v>
      </c>
      <c r="D146" s="265">
        <v>741899</v>
      </c>
    </row>
    <row r="147" spans="2:4" x14ac:dyDescent="0.25">
      <c r="B147" s="122">
        <v>40817</v>
      </c>
      <c r="C147" s="264">
        <v>214949.14595010996</v>
      </c>
      <c r="D147" s="265">
        <v>740652</v>
      </c>
    </row>
    <row r="148" spans="2:4" x14ac:dyDescent="0.25">
      <c r="B148" s="122">
        <v>40848</v>
      </c>
      <c r="C148" s="264">
        <v>210170.74388542</v>
      </c>
      <c r="D148" s="265">
        <v>740122</v>
      </c>
    </row>
    <row r="149" spans="2:4" x14ac:dyDescent="0.25">
      <c r="B149" s="122">
        <v>40878</v>
      </c>
      <c r="C149" s="264">
        <v>205329.48432216002</v>
      </c>
      <c r="D149" s="265">
        <v>738890</v>
      </c>
    </row>
    <row r="150" spans="2:4" x14ac:dyDescent="0.25">
      <c r="B150" s="122">
        <v>40909</v>
      </c>
      <c r="C150" s="264">
        <v>202057.26310662998</v>
      </c>
      <c r="D150" s="265">
        <v>735366</v>
      </c>
    </row>
    <row r="151" spans="2:4" x14ac:dyDescent="0.25">
      <c r="B151" s="122">
        <v>40940</v>
      </c>
      <c r="C151" s="264">
        <v>199461.09248490998</v>
      </c>
      <c r="D151" s="265">
        <v>735979</v>
      </c>
    </row>
    <row r="152" spans="2:4" x14ac:dyDescent="0.25">
      <c r="B152" s="122">
        <v>40969</v>
      </c>
      <c r="C152" s="264">
        <v>196138.84611261002</v>
      </c>
      <c r="D152" s="265">
        <v>736734</v>
      </c>
    </row>
    <row r="153" spans="2:4" x14ac:dyDescent="0.25">
      <c r="B153" s="122">
        <v>41000</v>
      </c>
      <c r="C153" s="264">
        <v>193180.62575565002</v>
      </c>
      <c r="D153" s="265">
        <v>737408</v>
      </c>
    </row>
    <row r="154" spans="2:4" x14ac:dyDescent="0.25">
      <c r="B154" s="122">
        <v>41030</v>
      </c>
      <c r="C154" s="264">
        <v>190068.98314303998</v>
      </c>
      <c r="D154" s="265">
        <v>739017</v>
      </c>
    </row>
    <row r="155" spans="2:4" x14ac:dyDescent="0.25">
      <c r="B155" s="122">
        <v>41061</v>
      </c>
      <c r="C155" s="264">
        <v>186858.62796859001</v>
      </c>
      <c r="D155" s="265">
        <v>740095</v>
      </c>
    </row>
    <row r="156" spans="2:4" x14ac:dyDescent="0.25">
      <c r="B156" s="122">
        <v>41091</v>
      </c>
      <c r="C156" s="264">
        <v>184426.34261562</v>
      </c>
      <c r="D156" s="265">
        <v>706485</v>
      </c>
    </row>
    <row r="157" spans="2:4" x14ac:dyDescent="0.25">
      <c r="B157" s="122">
        <v>41122</v>
      </c>
      <c r="C157" s="264">
        <v>180551.92163468999</v>
      </c>
      <c r="D157" s="265">
        <v>704936</v>
      </c>
    </row>
    <row r="158" spans="2:4" x14ac:dyDescent="0.25">
      <c r="B158" s="122">
        <v>41153</v>
      </c>
      <c r="C158" s="264">
        <v>177546.12808626003</v>
      </c>
      <c r="D158" s="265">
        <v>703567</v>
      </c>
    </row>
    <row r="159" spans="2:4" x14ac:dyDescent="0.25">
      <c r="B159" s="122">
        <v>41183</v>
      </c>
      <c r="C159" s="264">
        <v>174268.90959669001</v>
      </c>
      <c r="D159" s="265">
        <v>701738</v>
      </c>
    </row>
    <row r="160" spans="2:4" x14ac:dyDescent="0.25">
      <c r="B160" s="122">
        <v>41214</v>
      </c>
      <c r="C160" s="264">
        <v>170345.59033224999</v>
      </c>
      <c r="D160" s="265">
        <v>700530</v>
      </c>
    </row>
    <row r="161" spans="2:6" x14ac:dyDescent="0.25">
      <c r="B161" s="122">
        <v>41244</v>
      </c>
      <c r="C161" s="264">
        <v>167202.26472352998</v>
      </c>
      <c r="D161" s="265">
        <v>698952</v>
      </c>
    </row>
    <row r="162" spans="2:6" x14ac:dyDescent="0.25">
      <c r="B162" s="122">
        <v>41275</v>
      </c>
      <c r="C162" s="264">
        <v>165385.68475662</v>
      </c>
      <c r="D162" s="265">
        <v>695292</v>
      </c>
    </row>
    <row r="163" spans="2:6" x14ac:dyDescent="0.25">
      <c r="B163" s="122">
        <v>41306</v>
      </c>
      <c r="C163" s="267">
        <v>164051.47209151002</v>
      </c>
      <c r="D163" s="268">
        <v>694678</v>
      </c>
    </row>
    <row r="164" spans="2:6" x14ac:dyDescent="0.25">
      <c r="B164" s="122">
        <v>41334</v>
      </c>
      <c r="C164" s="269">
        <v>161751.29942781996</v>
      </c>
      <c r="D164" s="268">
        <v>693858</v>
      </c>
    </row>
    <row r="165" spans="2:6" x14ac:dyDescent="0.25">
      <c r="B165" s="122">
        <v>41365</v>
      </c>
      <c r="C165" s="269">
        <v>202541.55361547001</v>
      </c>
      <c r="D165" s="268">
        <v>754719</v>
      </c>
    </row>
    <row r="166" spans="2:6" x14ac:dyDescent="0.25">
      <c r="B166" s="122">
        <v>41395</v>
      </c>
      <c r="C166" s="270">
        <v>201175.89218923997</v>
      </c>
      <c r="D166" s="268">
        <v>755576</v>
      </c>
      <c r="F166" s="14"/>
    </row>
    <row r="167" spans="2:6" x14ac:dyDescent="0.25">
      <c r="B167" s="122">
        <v>41426</v>
      </c>
      <c r="C167" s="270">
        <v>200907.6655949</v>
      </c>
      <c r="D167" s="268">
        <v>755899</v>
      </c>
    </row>
    <row r="168" spans="2:6" x14ac:dyDescent="0.25">
      <c r="B168" s="122">
        <v>41456</v>
      </c>
      <c r="C168" s="270">
        <v>202086</v>
      </c>
      <c r="D168" s="268">
        <v>719105</v>
      </c>
    </row>
    <row r="169" spans="2:6" x14ac:dyDescent="0.25">
      <c r="B169" s="122">
        <v>41487</v>
      </c>
      <c r="C169" s="270">
        <v>204667.71847316</v>
      </c>
      <c r="D169" s="268">
        <v>721882</v>
      </c>
    </row>
    <row r="170" spans="2:6" x14ac:dyDescent="0.25">
      <c r="B170" s="122">
        <v>41518</v>
      </c>
      <c r="C170" s="270">
        <v>207171.63147277001</v>
      </c>
      <c r="D170" s="268">
        <v>721687</v>
      </c>
    </row>
    <row r="171" spans="2:6" x14ac:dyDescent="0.25">
      <c r="B171" s="122">
        <v>41548</v>
      </c>
      <c r="C171" s="270">
        <v>207236.05056092</v>
      </c>
      <c r="D171" s="268">
        <v>722466</v>
      </c>
    </row>
    <row r="172" spans="2:6" x14ac:dyDescent="0.25">
      <c r="B172" s="122">
        <v>41579</v>
      </c>
      <c r="C172" s="270">
        <v>206767.94211079998</v>
      </c>
      <c r="D172" s="268">
        <v>723257</v>
      </c>
    </row>
    <row r="173" spans="2:6" x14ac:dyDescent="0.25">
      <c r="B173" s="122">
        <v>41609</v>
      </c>
      <c r="C173" s="270">
        <v>213278.24026082997</v>
      </c>
      <c r="D173" s="268">
        <v>723667</v>
      </c>
    </row>
    <row r="174" spans="2:6" x14ac:dyDescent="0.25">
      <c r="B174" s="122">
        <v>41640</v>
      </c>
      <c r="C174" s="270">
        <v>220228.15269041999</v>
      </c>
      <c r="D174" s="268">
        <v>723024</v>
      </c>
    </row>
    <row r="175" spans="2:6" x14ac:dyDescent="0.25">
      <c r="B175" s="122">
        <v>41671</v>
      </c>
      <c r="C175" s="270">
        <v>235203.81570981999</v>
      </c>
      <c r="D175" s="268">
        <v>726918</v>
      </c>
    </row>
    <row r="176" spans="2:6" x14ac:dyDescent="0.25">
      <c r="B176" s="122">
        <v>41699</v>
      </c>
      <c r="C176" s="270">
        <v>249518.46456773</v>
      </c>
      <c r="D176" s="268">
        <v>731197</v>
      </c>
    </row>
    <row r="177" spans="2:4" x14ac:dyDescent="0.25">
      <c r="B177" s="122">
        <v>41730</v>
      </c>
      <c r="C177" s="270">
        <v>265507.32270129002</v>
      </c>
      <c r="D177" s="268">
        <v>735481</v>
      </c>
    </row>
    <row r="178" spans="2:4" x14ac:dyDescent="0.25">
      <c r="B178" s="122">
        <v>41760</v>
      </c>
      <c r="C178" s="270">
        <v>277025.57598918001</v>
      </c>
      <c r="D178" s="268">
        <v>741888</v>
      </c>
    </row>
    <row r="179" spans="2:4" x14ac:dyDescent="0.25">
      <c r="B179" s="122">
        <v>41791</v>
      </c>
      <c r="C179" s="270">
        <v>291788.62296516</v>
      </c>
      <c r="D179" s="268">
        <v>746970</v>
      </c>
    </row>
    <row r="180" spans="2:4" x14ac:dyDescent="0.25">
      <c r="B180" s="122">
        <v>41821</v>
      </c>
      <c r="C180" s="270">
        <v>304789.57874292997</v>
      </c>
      <c r="D180" s="268">
        <v>751413</v>
      </c>
    </row>
    <row r="181" spans="2:4" x14ac:dyDescent="0.25">
      <c r="B181" s="122">
        <v>41852</v>
      </c>
      <c r="C181" s="270">
        <v>321054.41910826002</v>
      </c>
      <c r="D181" s="268">
        <v>757604</v>
      </c>
    </row>
    <row r="182" spans="2:4" x14ac:dyDescent="0.25">
      <c r="B182" s="122">
        <v>41883</v>
      </c>
      <c r="C182" s="270">
        <v>328752.45216996997</v>
      </c>
      <c r="D182" s="377">
        <v>760468</v>
      </c>
    </row>
    <row r="183" spans="2:4" x14ac:dyDescent="0.25">
      <c r="B183" s="122">
        <v>41913</v>
      </c>
      <c r="C183" s="270">
        <v>337039.79409470002</v>
      </c>
      <c r="D183" s="377">
        <v>762303</v>
      </c>
    </row>
    <row r="184" spans="2:4" x14ac:dyDescent="0.25">
      <c r="B184" s="122">
        <v>41944</v>
      </c>
      <c r="C184" s="270">
        <v>340536.26094716002</v>
      </c>
      <c r="D184" s="377">
        <v>763627</v>
      </c>
    </row>
    <row r="185" spans="2:4" x14ac:dyDescent="0.25">
      <c r="B185" s="122">
        <v>41974</v>
      </c>
      <c r="C185" s="270">
        <v>349984.73351950001</v>
      </c>
      <c r="D185" s="377">
        <v>790473</v>
      </c>
    </row>
    <row r="186" spans="2:4" x14ac:dyDescent="0.25">
      <c r="B186" s="122">
        <v>42005</v>
      </c>
      <c r="C186" s="270">
        <v>355221</v>
      </c>
      <c r="D186" s="377">
        <v>764384</v>
      </c>
    </row>
    <row r="187" spans="2:4" x14ac:dyDescent="0.25">
      <c r="B187" s="122">
        <v>42036</v>
      </c>
      <c r="C187" s="270">
        <v>363915.56440934003</v>
      </c>
      <c r="D187" s="377">
        <v>766951</v>
      </c>
    </row>
    <row r="188" spans="2:4" x14ac:dyDescent="0.25">
      <c r="B188" s="122">
        <v>42064</v>
      </c>
      <c r="C188" s="270">
        <v>378486.20951392001</v>
      </c>
      <c r="D188" s="377">
        <v>770142</v>
      </c>
    </row>
    <row r="189" spans="2:4" x14ac:dyDescent="0.25">
      <c r="B189" s="122">
        <v>42095</v>
      </c>
      <c r="C189" s="270">
        <v>379593.88277090999</v>
      </c>
      <c r="D189" s="377">
        <v>772010</v>
      </c>
    </row>
    <row r="190" spans="2:4" x14ac:dyDescent="0.25">
      <c r="B190" s="122">
        <v>42125</v>
      </c>
      <c r="C190" s="270">
        <v>379520.61170122004</v>
      </c>
      <c r="D190" s="377">
        <v>773847</v>
      </c>
    </row>
    <row r="191" spans="2:4" x14ac:dyDescent="0.25">
      <c r="B191" s="122">
        <v>42156</v>
      </c>
      <c r="C191" s="270">
        <v>377184.26920695999</v>
      </c>
      <c r="D191" s="377">
        <v>774861</v>
      </c>
    </row>
    <row r="192" spans="2:4" x14ac:dyDescent="0.25">
      <c r="B192" s="122">
        <v>42186</v>
      </c>
      <c r="C192" s="270">
        <v>375261.60758286004</v>
      </c>
      <c r="D192" s="377">
        <v>775626</v>
      </c>
    </row>
    <row r="193" spans="2:4" x14ac:dyDescent="0.25">
      <c r="B193" s="122">
        <v>42217</v>
      </c>
      <c r="C193" s="270">
        <v>370698.87393389002</v>
      </c>
      <c r="D193" s="377">
        <v>776500</v>
      </c>
    </row>
    <row r="194" spans="2:4" x14ac:dyDescent="0.25">
      <c r="B194" s="122">
        <v>42248</v>
      </c>
      <c r="C194" s="270">
        <v>361906.02394832007</v>
      </c>
      <c r="D194" s="377">
        <v>776921</v>
      </c>
    </row>
    <row r="195" spans="2:4" x14ac:dyDescent="0.25">
      <c r="B195" s="122">
        <v>42278</v>
      </c>
      <c r="C195" s="270">
        <v>357222.39832301001</v>
      </c>
      <c r="D195" s="377">
        <v>776950</v>
      </c>
    </row>
    <row r="196" spans="2:4" x14ac:dyDescent="0.25">
      <c r="B196" s="122">
        <v>42309</v>
      </c>
      <c r="C196" s="270">
        <v>352222.05810581002</v>
      </c>
      <c r="D196" s="377">
        <v>777219</v>
      </c>
    </row>
    <row r="197" spans="2:4" x14ac:dyDescent="0.25">
      <c r="B197" s="122">
        <v>42339</v>
      </c>
      <c r="C197" s="270">
        <v>345608.49715400004</v>
      </c>
      <c r="D197" s="377">
        <v>776372</v>
      </c>
    </row>
    <row r="198" spans="2:4" x14ac:dyDescent="0.25">
      <c r="B198" s="122">
        <v>42370</v>
      </c>
      <c r="C198" s="270">
        <v>344429.12170865003</v>
      </c>
      <c r="D198" s="377">
        <v>775059</v>
      </c>
    </row>
    <row r="199" spans="2:4" x14ac:dyDescent="0.25">
      <c r="B199" s="122">
        <v>42401</v>
      </c>
      <c r="C199" s="270">
        <v>343876.83674796997</v>
      </c>
      <c r="D199" s="377">
        <v>776119</v>
      </c>
    </row>
    <row r="200" spans="2:4" x14ac:dyDescent="0.25">
      <c r="B200" s="122">
        <v>42430</v>
      </c>
      <c r="C200" s="270">
        <v>346338.79429435002</v>
      </c>
      <c r="D200" s="377">
        <v>772865</v>
      </c>
    </row>
    <row r="201" spans="2:4" x14ac:dyDescent="0.25">
      <c r="B201" s="122">
        <v>42461</v>
      </c>
      <c r="C201" s="270">
        <v>344198.59351626004</v>
      </c>
      <c r="D201" s="377">
        <v>774081</v>
      </c>
    </row>
    <row r="202" spans="2:4" x14ac:dyDescent="0.25">
      <c r="B202" s="122">
        <v>42491</v>
      </c>
      <c r="C202" s="270">
        <v>344128.93832548003</v>
      </c>
      <c r="D202" s="377">
        <v>775491</v>
      </c>
    </row>
    <row r="203" spans="2:4" x14ac:dyDescent="0.25">
      <c r="B203" s="122">
        <v>42522</v>
      </c>
      <c r="C203" s="270">
        <v>341763.42876400996</v>
      </c>
      <c r="D203" s="377">
        <v>776246</v>
      </c>
    </row>
    <row r="204" spans="2:4" x14ac:dyDescent="0.25">
      <c r="B204" s="122">
        <v>42552</v>
      </c>
      <c r="C204" s="270">
        <v>339876.07663293998</v>
      </c>
      <c r="D204" s="377">
        <v>777757</v>
      </c>
    </row>
    <row r="205" spans="2:4" x14ac:dyDescent="0.25">
      <c r="B205" s="122">
        <v>42583</v>
      </c>
      <c r="C205" s="270">
        <v>323615.79260922997</v>
      </c>
      <c r="D205" s="377">
        <v>752235</v>
      </c>
    </row>
    <row r="206" spans="2:4" x14ac:dyDescent="0.25">
      <c r="B206" s="122">
        <v>42614</v>
      </c>
      <c r="C206" s="270">
        <v>316641.24450501002</v>
      </c>
      <c r="D206" s="377">
        <v>754140</v>
      </c>
    </row>
    <row r="207" spans="2:4" x14ac:dyDescent="0.25">
      <c r="B207" s="122">
        <v>42644</v>
      </c>
      <c r="C207" s="270">
        <v>308277.98045706999</v>
      </c>
      <c r="D207" s="377">
        <v>661735</v>
      </c>
    </row>
    <row r="208" spans="2:4" x14ac:dyDescent="0.25">
      <c r="B208" s="122">
        <v>42675</v>
      </c>
      <c r="C208" s="270">
        <v>297100.89558611996</v>
      </c>
      <c r="D208" s="377">
        <v>652683</v>
      </c>
    </row>
    <row r="209" spans="2:4" x14ac:dyDescent="0.25">
      <c r="B209" s="122">
        <v>42705</v>
      </c>
      <c r="C209" s="270">
        <v>291668.28923408</v>
      </c>
      <c r="D209" s="377">
        <v>652429</v>
      </c>
    </row>
    <row r="210" spans="2:4" x14ac:dyDescent="0.25">
      <c r="B210" s="122">
        <v>42736</v>
      </c>
      <c r="C210" s="270">
        <v>284340.65444360999</v>
      </c>
      <c r="D210" s="377">
        <v>652100</v>
      </c>
    </row>
    <row r="211" spans="2:4" x14ac:dyDescent="0.25">
      <c r="B211" s="122">
        <v>42767</v>
      </c>
      <c r="C211" s="270">
        <v>283473.43125084997</v>
      </c>
      <c r="D211" s="377">
        <v>653631</v>
      </c>
    </row>
    <row r="212" spans="2:4" x14ac:dyDescent="0.25">
      <c r="B212" s="122">
        <v>42795</v>
      </c>
      <c r="C212" s="270">
        <v>283085.28484189999</v>
      </c>
      <c r="D212" s="377">
        <v>655618</v>
      </c>
    </row>
    <row r="213" spans="2:4" x14ac:dyDescent="0.25">
      <c r="B213" s="122">
        <v>42826</v>
      </c>
      <c r="C213" s="270">
        <v>283491.99901355</v>
      </c>
      <c r="D213" s="377">
        <v>656045</v>
      </c>
    </row>
    <row r="214" spans="2:4" x14ac:dyDescent="0.25">
      <c r="B214" s="122">
        <v>42856</v>
      </c>
      <c r="C214" s="270">
        <v>281104.54480252002</v>
      </c>
      <c r="D214" s="377">
        <v>655717</v>
      </c>
    </row>
    <row r="215" spans="2:4" x14ac:dyDescent="0.25">
      <c r="B215" s="122">
        <v>42887</v>
      </c>
      <c r="C215" s="270">
        <v>278257.90852497995</v>
      </c>
      <c r="D215" s="377">
        <v>656408</v>
      </c>
    </row>
    <row r="216" spans="2:4" x14ac:dyDescent="0.25">
      <c r="B216" s="122">
        <v>42917</v>
      </c>
      <c r="C216" s="270">
        <v>276755.28561806004</v>
      </c>
      <c r="D216" s="377">
        <v>656207</v>
      </c>
    </row>
    <row r="217" spans="2:4" x14ac:dyDescent="0.25">
      <c r="B217" s="122">
        <v>42948</v>
      </c>
      <c r="C217" s="270">
        <v>269281.54943648999</v>
      </c>
      <c r="D217" s="377">
        <v>655570</v>
      </c>
    </row>
    <row r="218" spans="2:4" x14ac:dyDescent="0.25">
      <c r="B218" s="122">
        <v>42979</v>
      </c>
      <c r="C218" s="270">
        <v>263877.29559907003</v>
      </c>
      <c r="D218" s="377">
        <v>655111</v>
      </c>
    </row>
    <row r="219" spans="2:4" x14ac:dyDescent="0.25">
      <c r="B219" s="122">
        <v>43009</v>
      </c>
      <c r="C219" s="270">
        <v>258248.99319990005</v>
      </c>
      <c r="D219" s="377">
        <v>654782</v>
      </c>
    </row>
    <row r="220" spans="2:4" x14ac:dyDescent="0.25">
      <c r="B220" s="122">
        <v>43040</v>
      </c>
      <c r="C220" s="270">
        <v>251362.59277548999</v>
      </c>
      <c r="D220" s="377">
        <v>653026</v>
      </c>
    </row>
    <row r="221" spans="2:4" x14ac:dyDescent="0.25">
      <c r="B221" s="122">
        <v>43070</v>
      </c>
      <c r="C221" s="270">
        <v>247581.24651117998</v>
      </c>
      <c r="D221" s="377">
        <v>645207</v>
      </c>
    </row>
    <row r="222" spans="2:4" x14ac:dyDescent="0.25">
      <c r="B222" s="122">
        <v>43101</v>
      </c>
      <c r="C222" s="270">
        <v>245617.39276458998</v>
      </c>
      <c r="D222" s="377">
        <v>644161</v>
      </c>
    </row>
    <row r="223" spans="2:4" x14ac:dyDescent="0.25">
      <c r="B223" s="122">
        <v>43132</v>
      </c>
      <c r="C223" s="270">
        <v>242857.51334579999</v>
      </c>
      <c r="D223" s="377">
        <v>643859</v>
      </c>
    </row>
    <row r="224" spans="2:4" x14ac:dyDescent="0.25">
      <c r="B224" s="122">
        <v>43160</v>
      </c>
      <c r="C224" s="270">
        <v>251054.25934256005</v>
      </c>
      <c r="D224" s="377">
        <v>647793</v>
      </c>
    </row>
    <row r="225" spans="2:4" x14ac:dyDescent="0.25">
      <c r="B225" s="122">
        <v>43191</v>
      </c>
      <c r="C225" s="270">
        <v>257213.18650896003</v>
      </c>
      <c r="D225" s="377">
        <v>650131</v>
      </c>
    </row>
    <row r="226" spans="2:4" x14ac:dyDescent="0.25">
      <c r="B226" s="122">
        <v>43221</v>
      </c>
      <c r="C226" s="270">
        <v>255349.35247283001</v>
      </c>
      <c r="D226" s="377">
        <v>649712</v>
      </c>
    </row>
    <row r="227" spans="2:4" x14ac:dyDescent="0.25">
      <c r="B227" s="122">
        <v>43252</v>
      </c>
      <c r="C227" s="270">
        <v>255535.14731682005</v>
      </c>
      <c r="D227" s="377">
        <v>649413</v>
      </c>
    </row>
    <row r="228" spans="2:4" x14ac:dyDescent="0.25">
      <c r="B228" s="122">
        <v>43282</v>
      </c>
      <c r="C228" s="270">
        <v>252785.45484373</v>
      </c>
      <c r="D228" s="377">
        <v>649291</v>
      </c>
    </row>
    <row r="229" spans="2:4" x14ac:dyDescent="0.25">
      <c r="B229" s="122">
        <v>43313</v>
      </c>
      <c r="C229" s="270">
        <v>253104</v>
      </c>
      <c r="D229" s="377">
        <v>648264</v>
      </c>
    </row>
    <row r="230" spans="2:4" x14ac:dyDescent="0.25">
      <c r="B230" s="122">
        <v>43344</v>
      </c>
      <c r="C230" s="270">
        <v>251380</v>
      </c>
      <c r="D230" s="377">
        <v>646955</v>
      </c>
    </row>
    <row r="231" spans="2:4" x14ac:dyDescent="0.25">
      <c r="B231" s="122">
        <v>43374</v>
      </c>
      <c r="C231" s="270">
        <v>248706</v>
      </c>
      <c r="D231" s="377">
        <v>646103</v>
      </c>
    </row>
    <row r="232" spans="2:4" x14ac:dyDescent="0.25">
      <c r="B232" s="122">
        <v>43405</v>
      </c>
      <c r="C232" s="270">
        <v>242978.84908843003</v>
      </c>
      <c r="D232" s="377">
        <v>643806</v>
      </c>
    </row>
    <row r="233" spans="2:4" x14ac:dyDescent="0.25">
      <c r="B233" s="122">
        <v>43435</v>
      </c>
      <c r="C233" s="270">
        <v>237866.96391036999</v>
      </c>
      <c r="D233" s="377">
        <v>642341</v>
      </c>
    </row>
    <row r="234" spans="2:4" x14ac:dyDescent="0.25">
      <c r="B234" s="122">
        <v>43466</v>
      </c>
      <c r="C234" s="270">
        <v>235429.92707715006</v>
      </c>
      <c r="D234" s="377">
        <v>641269</v>
      </c>
    </row>
    <row r="235" spans="2:4" x14ac:dyDescent="0.25">
      <c r="B235" s="122">
        <v>43497</v>
      </c>
      <c r="C235" s="270">
        <v>230976.65245229</v>
      </c>
      <c r="D235" s="377">
        <v>639752</v>
      </c>
    </row>
    <row r="236" spans="2:4" x14ac:dyDescent="0.25">
      <c r="B236" s="122">
        <v>43525</v>
      </c>
      <c r="C236" s="270">
        <v>228566.89190793992</v>
      </c>
      <c r="D236" s="377">
        <v>639884</v>
      </c>
    </row>
    <row r="237" spans="2:4" x14ac:dyDescent="0.25">
      <c r="B237" s="122">
        <v>43556</v>
      </c>
      <c r="C237" s="270">
        <v>226176.01797290999</v>
      </c>
      <c r="D237" s="377">
        <v>638918</v>
      </c>
    </row>
    <row r="238" spans="2:4" x14ac:dyDescent="0.25">
      <c r="B238" s="122">
        <v>43586</v>
      </c>
      <c r="C238" s="270">
        <v>221636.68700000001</v>
      </c>
      <c r="D238" s="377">
        <v>637565</v>
      </c>
    </row>
    <row r="239" spans="2:4" x14ac:dyDescent="0.25">
      <c r="B239" s="122">
        <v>43617</v>
      </c>
      <c r="C239" s="270">
        <v>221479.61900000001</v>
      </c>
      <c r="D239" s="377">
        <v>636967</v>
      </c>
    </row>
    <row r="240" spans="2:4" x14ac:dyDescent="0.25">
      <c r="B240" s="122">
        <v>43647</v>
      </c>
      <c r="C240" s="270">
        <v>220951.88099999999</v>
      </c>
      <c r="D240" s="377">
        <v>637358</v>
      </c>
    </row>
    <row r="241" spans="2:4" x14ac:dyDescent="0.25">
      <c r="B241" s="122">
        <v>43678</v>
      </c>
      <c r="C241" s="270">
        <v>218984.44699999999</v>
      </c>
      <c r="D241" s="377">
        <v>636198</v>
      </c>
    </row>
    <row r="242" spans="2:4" x14ac:dyDescent="0.25">
      <c r="B242" s="122">
        <v>43709</v>
      </c>
      <c r="C242" s="270">
        <v>219344.56299999999</v>
      </c>
      <c r="D242" s="377">
        <v>635814</v>
      </c>
    </row>
    <row r="243" spans="2:4" x14ac:dyDescent="0.25">
      <c r="B243" s="122">
        <v>43739</v>
      </c>
      <c r="C243" s="270">
        <v>222299.75099999999</v>
      </c>
      <c r="D243" s="377">
        <v>635234</v>
      </c>
    </row>
    <row r="244" spans="2:4" x14ac:dyDescent="0.25">
      <c r="B244" s="122">
        <v>43770</v>
      </c>
      <c r="C244" s="270">
        <v>231388.041</v>
      </c>
      <c r="D244" s="377">
        <v>633861</v>
      </c>
    </row>
    <row r="245" spans="2:4" x14ac:dyDescent="0.25">
      <c r="B245" s="122">
        <v>43800</v>
      </c>
      <c r="C245" s="270">
        <v>231014.40700000001</v>
      </c>
      <c r="D245" s="377">
        <v>634647</v>
      </c>
    </row>
    <row r="246" spans="2:4" x14ac:dyDescent="0.25">
      <c r="B246" s="122">
        <v>43831</v>
      </c>
      <c r="C246" s="270">
        <v>231222.12</v>
      </c>
      <c r="D246" s="377">
        <v>551271</v>
      </c>
    </row>
    <row r="247" spans="2:4" x14ac:dyDescent="0.25">
      <c r="B247" s="122">
        <v>43862</v>
      </c>
      <c r="C247" s="270">
        <v>229448.69200000001</v>
      </c>
      <c r="D247" s="377">
        <v>627574</v>
      </c>
    </row>
    <row r="248" spans="2:4" x14ac:dyDescent="0.25">
      <c r="B248" s="122">
        <v>43891</v>
      </c>
      <c r="C248" s="270">
        <v>235068.435</v>
      </c>
      <c r="D248" s="377">
        <v>629681</v>
      </c>
    </row>
    <row r="249" spans="2:4" x14ac:dyDescent="0.25">
      <c r="B249" s="122">
        <v>43922</v>
      </c>
      <c r="C249" s="270">
        <v>238160.68799999999</v>
      </c>
      <c r="D249" s="377">
        <v>628517</v>
      </c>
    </row>
    <row r="250" spans="2:4" x14ac:dyDescent="0.25">
      <c r="B250" s="122">
        <v>43952</v>
      </c>
      <c r="C250" s="270">
        <v>238193</v>
      </c>
      <c r="D250" s="377">
        <v>626836</v>
      </c>
    </row>
    <row r="251" spans="2:4" x14ac:dyDescent="0.25">
      <c r="B251" s="122">
        <v>43983</v>
      </c>
      <c r="C251" s="270">
        <v>242784.929</v>
      </c>
      <c r="D251" s="377">
        <v>627845</v>
      </c>
    </row>
    <row r="252" spans="2:4" x14ac:dyDescent="0.25">
      <c r="B252" s="122">
        <v>44013</v>
      </c>
      <c r="C252" s="270">
        <v>242165.02100000001</v>
      </c>
      <c r="D252" s="377">
        <v>627839</v>
      </c>
    </row>
    <row r="253" spans="2:4" x14ac:dyDescent="0.25">
      <c r="B253" s="122">
        <v>44044</v>
      </c>
      <c r="C253" s="270">
        <v>241594</v>
      </c>
      <c r="D253" s="377">
        <v>626983</v>
      </c>
    </row>
    <row r="254" spans="2:4" x14ac:dyDescent="0.25">
      <c r="B254" s="122">
        <v>44075</v>
      </c>
      <c r="C254" s="270">
        <v>244598</v>
      </c>
      <c r="D254" s="377">
        <v>627540</v>
      </c>
    </row>
    <row r="255" spans="2:4" x14ac:dyDescent="0.25">
      <c r="B255" s="122">
        <v>44105</v>
      </c>
      <c r="C255" s="270">
        <v>249570</v>
      </c>
      <c r="D255" s="377">
        <v>629223</v>
      </c>
    </row>
    <row r="256" spans="2:4" x14ac:dyDescent="0.25">
      <c r="B256" s="122">
        <v>44136</v>
      </c>
      <c r="C256" s="270">
        <v>253947.11199999999</v>
      </c>
      <c r="D256" s="377">
        <v>628731</v>
      </c>
    </row>
    <row r="257" spans="2:4" x14ac:dyDescent="0.25">
      <c r="B257" s="122">
        <v>44166</v>
      </c>
      <c r="C257" s="270">
        <v>261160.258</v>
      </c>
      <c r="D257" s="377">
        <v>628374</v>
      </c>
    </row>
    <row r="258" spans="2:4" x14ac:dyDescent="0.25">
      <c r="B258" s="122">
        <v>44197</v>
      </c>
      <c r="C258" s="270">
        <v>271626.19500000001</v>
      </c>
      <c r="D258" s="377">
        <v>630323</v>
      </c>
    </row>
    <row r="259" spans="2:4" x14ac:dyDescent="0.25">
      <c r="B259" s="122">
        <v>44228</v>
      </c>
      <c r="C259" s="270">
        <v>277017.59700000001</v>
      </c>
      <c r="D259" s="377">
        <v>632085</v>
      </c>
    </row>
    <row r="260" spans="2:4" x14ac:dyDescent="0.25">
      <c r="B260" s="122">
        <v>44256</v>
      </c>
      <c r="C260" s="270">
        <v>286269</v>
      </c>
      <c r="D260" s="377">
        <v>634495</v>
      </c>
    </row>
    <row r="261" spans="2:4" x14ac:dyDescent="0.25">
      <c r="B261" s="122">
        <v>44287</v>
      </c>
      <c r="C261" s="270">
        <v>293762</v>
      </c>
      <c r="D261" s="377">
        <v>635717</v>
      </c>
    </row>
    <row r="262" spans="2:4" ht="14.25" thickBot="1" x14ac:dyDescent="0.3">
      <c r="B262" s="450">
        <v>44317</v>
      </c>
      <c r="C262" s="609">
        <v>295292</v>
      </c>
      <c r="D262" s="610">
        <v>635135</v>
      </c>
    </row>
    <row r="263" spans="2:4" ht="14.25" x14ac:dyDescent="0.3">
      <c r="B263" s="18" t="s">
        <v>205</v>
      </c>
    </row>
    <row r="264" spans="2:4" ht="14.25" x14ac:dyDescent="0.3">
      <c r="B264" s="18" t="s">
        <v>970</v>
      </c>
    </row>
    <row r="265" spans="2:4" ht="14.25" x14ac:dyDescent="0.3">
      <c r="B265" s="19" t="str">
        <f>'PIB construcción 1'!B191</f>
        <v>Consultado por última vez el 23 de julio de 2021</v>
      </c>
    </row>
  </sheetData>
  <phoneticPr fontId="0" type="noConversion"/>
  <hyperlinks>
    <hyperlink ref="B2" location="CONTENIDO!A1" display="INDICE"/>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7030A0"/>
  </sheetPr>
  <dimension ref="B1:I241"/>
  <sheetViews>
    <sheetView workbookViewId="0">
      <pane ySplit="5" topLeftCell="A227" activePane="bottomLeft" state="frozenSplit"/>
      <selection activeCell="G96" sqref="G96"/>
      <selection pane="bottomLeft" activeCell="C239" sqref="C239"/>
    </sheetView>
  </sheetViews>
  <sheetFormatPr baseColWidth="10" defaultRowHeight="13.5" x14ac:dyDescent="0.2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70" customFormat="1" ht="15" x14ac:dyDescent="0.25"/>
    <row r="2" spans="2:8" ht="15" x14ac:dyDescent="0.25">
      <c r="B2" s="670" t="s">
        <v>1029</v>
      </c>
    </row>
    <row r="3" spans="2:8" x14ac:dyDescent="0.25">
      <c r="B3" s="1" t="s">
        <v>302</v>
      </c>
      <c r="C3" s="1"/>
    </row>
    <row r="4" spans="2:8" ht="14.25" thickBot="1" x14ac:dyDescent="0.3"/>
    <row r="5" spans="2:8" ht="31.5" customHeight="1" thickBot="1" x14ac:dyDescent="0.3">
      <c r="B5" s="271"/>
      <c r="C5" s="272" t="s">
        <v>112</v>
      </c>
      <c r="D5" s="273" t="s">
        <v>114</v>
      </c>
      <c r="E5" s="263"/>
      <c r="F5" s="263"/>
      <c r="G5" s="263"/>
      <c r="H5" s="263"/>
    </row>
    <row r="6" spans="2:8" x14ac:dyDescent="0.25">
      <c r="B6" s="122">
        <v>37257</v>
      </c>
      <c r="C6" s="264">
        <v>2100</v>
      </c>
      <c r="D6" s="265">
        <v>1694</v>
      </c>
    </row>
    <row r="7" spans="2:8" x14ac:dyDescent="0.25">
      <c r="B7" s="122">
        <v>37288</v>
      </c>
      <c r="C7" s="264">
        <v>3322</v>
      </c>
      <c r="D7" s="265">
        <v>2605</v>
      </c>
    </row>
    <row r="8" spans="2:8" x14ac:dyDescent="0.25">
      <c r="B8" s="122">
        <v>37316</v>
      </c>
      <c r="C8" s="264">
        <v>4587</v>
      </c>
      <c r="D8" s="265">
        <v>3357</v>
      </c>
    </row>
    <row r="9" spans="2:8" x14ac:dyDescent="0.25">
      <c r="B9" s="122">
        <v>37347</v>
      </c>
      <c r="C9" s="264">
        <v>6098</v>
      </c>
      <c r="D9" s="265">
        <v>4376</v>
      </c>
    </row>
    <row r="10" spans="2:8" x14ac:dyDescent="0.25">
      <c r="B10" s="122">
        <v>37377</v>
      </c>
      <c r="C10" s="264">
        <v>8381</v>
      </c>
      <c r="D10" s="265">
        <v>5043</v>
      </c>
    </row>
    <row r="11" spans="2:8" x14ac:dyDescent="0.25">
      <c r="B11" s="122">
        <v>37408</v>
      </c>
      <c r="C11" s="264">
        <v>9334</v>
      </c>
      <c r="D11" s="265">
        <v>5619</v>
      </c>
    </row>
    <row r="12" spans="2:8" x14ac:dyDescent="0.25">
      <c r="B12" s="122">
        <v>37438</v>
      </c>
      <c r="C12" s="264">
        <v>10266</v>
      </c>
      <c r="D12" s="265">
        <v>6271</v>
      </c>
    </row>
    <row r="13" spans="2:8" x14ac:dyDescent="0.25">
      <c r="B13" s="122">
        <v>37469</v>
      </c>
      <c r="C13" s="264">
        <v>10834</v>
      </c>
      <c r="D13" s="265">
        <v>6818</v>
      </c>
    </row>
    <row r="14" spans="2:8" x14ac:dyDescent="0.25">
      <c r="B14" s="122">
        <v>37500</v>
      </c>
      <c r="C14" s="264">
        <v>12500</v>
      </c>
      <c r="D14" s="265">
        <v>7417</v>
      </c>
    </row>
    <row r="15" spans="2:8" x14ac:dyDescent="0.25">
      <c r="B15" s="122">
        <v>37530</v>
      </c>
      <c r="C15" s="264">
        <v>13503</v>
      </c>
      <c r="D15" s="265">
        <v>8129</v>
      </c>
    </row>
    <row r="16" spans="2:8" x14ac:dyDescent="0.25">
      <c r="B16" s="122">
        <v>37561</v>
      </c>
      <c r="C16" s="264">
        <v>14014</v>
      </c>
      <c r="D16" s="265">
        <v>8479</v>
      </c>
    </row>
    <row r="17" spans="2:4" x14ac:dyDescent="0.25">
      <c r="B17" s="122">
        <v>37591</v>
      </c>
      <c r="C17" s="264">
        <v>16665</v>
      </c>
      <c r="D17" s="265">
        <v>9074</v>
      </c>
    </row>
    <row r="18" spans="2:4" x14ac:dyDescent="0.25">
      <c r="B18" s="558">
        <v>37622</v>
      </c>
      <c r="C18" s="559">
        <v>19196.424146649999</v>
      </c>
      <c r="D18" s="560">
        <v>12535</v>
      </c>
    </row>
    <row r="19" spans="2:4" x14ac:dyDescent="0.25">
      <c r="B19" s="122">
        <v>37653</v>
      </c>
      <c r="C19" s="264">
        <v>20571.308903789999</v>
      </c>
      <c r="D19" s="265">
        <v>13256</v>
      </c>
    </row>
    <row r="20" spans="2:4" x14ac:dyDescent="0.25">
      <c r="B20" s="122">
        <v>37681</v>
      </c>
      <c r="C20" s="264">
        <v>22617.133312269998</v>
      </c>
      <c r="D20" s="265">
        <v>13774</v>
      </c>
    </row>
    <row r="21" spans="2:4" x14ac:dyDescent="0.25">
      <c r="B21" s="122">
        <v>37712</v>
      </c>
      <c r="C21" s="264">
        <v>22967.674690259999</v>
      </c>
      <c r="D21" s="265">
        <v>14352</v>
      </c>
    </row>
    <row r="22" spans="2:4" x14ac:dyDescent="0.25">
      <c r="B22" s="122">
        <v>37742</v>
      </c>
      <c r="C22" s="264">
        <v>24301.043257419999</v>
      </c>
      <c r="D22" s="265">
        <v>14853</v>
      </c>
    </row>
    <row r="23" spans="2:4" x14ac:dyDescent="0.25">
      <c r="B23" s="122">
        <v>37773</v>
      </c>
      <c r="C23" s="264">
        <v>26015.122620229999</v>
      </c>
      <c r="D23" s="265">
        <v>15289</v>
      </c>
    </row>
    <row r="24" spans="2:4" x14ac:dyDescent="0.25">
      <c r="B24" s="122">
        <v>37803</v>
      </c>
      <c r="C24" s="264">
        <v>28639.818488739998</v>
      </c>
      <c r="D24" s="265">
        <v>15657</v>
      </c>
    </row>
    <row r="25" spans="2:4" x14ac:dyDescent="0.25">
      <c r="B25" s="122">
        <v>37834</v>
      </c>
      <c r="C25" s="264">
        <v>29620.083502579997</v>
      </c>
      <c r="D25" s="265">
        <v>18143</v>
      </c>
    </row>
    <row r="26" spans="2:4" x14ac:dyDescent="0.25">
      <c r="B26" s="122">
        <v>37865</v>
      </c>
      <c r="C26" s="264">
        <v>30009.72240762</v>
      </c>
      <c r="D26" s="265">
        <v>19051</v>
      </c>
    </row>
    <row r="27" spans="2:4" x14ac:dyDescent="0.25">
      <c r="B27" s="122">
        <v>37895</v>
      </c>
      <c r="C27" s="264">
        <v>30905</v>
      </c>
      <c r="D27" s="265">
        <v>19882</v>
      </c>
    </row>
    <row r="28" spans="2:4" x14ac:dyDescent="0.25">
      <c r="B28" s="122">
        <v>37926</v>
      </c>
      <c r="C28" s="264">
        <v>32184</v>
      </c>
      <c r="D28" s="265">
        <v>20411</v>
      </c>
    </row>
    <row r="29" spans="2:4" x14ac:dyDescent="0.25">
      <c r="B29" s="122">
        <v>37956</v>
      </c>
      <c r="C29" s="264">
        <v>35093.341126989995</v>
      </c>
      <c r="D29" s="265">
        <v>21042</v>
      </c>
    </row>
    <row r="30" spans="2:4" x14ac:dyDescent="0.25">
      <c r="B30" s="122">
        <v>37987</v>
      </c>
      <c r="C30" s="264">
        <v>35295.616206489998</v>
      </c>
      <c r="D30" s="265">
        <v>21708</v>
      </c>
    </row>
    <row r="31" spans="2:4" x14ac:dyDescent="0.25">
      <c r="B31" s="122">
        <v>38018</v>
      </c>
      <c r="C31" s="264">
        <v>37852.301014800003</v>
      </c>
      <c r="D31" s="265">
        <v>22378</v>
      </c>
    </row>
    <row r="32" spans="2:4" x14ac:dyDescent="0.25">
      <c r="B32" s="122">
        <v>38047</v>
      </c>
      <c r="C32" s="264">
        <v>40901.695034100005</v>
      </c>
      <c r="D32" s="265">
        <v>23462</v>
      </c>
    </row>
    <row r="33" spans="2:4" x14ac:dyDescent="0.25">
      <c r="B33" s="122">
        <v>38078</v>
      </c>
      <c r="C33" s="264">
        <v>42976.061491530003</v>
      </c>
      <c r="D33" s="265">
        <v>24194</v>
      </c>
    </row>
    <row r="34" spans="2:4" x14ac:dyDescent="0.25">
      <c r="B34" s="122">
        <v>38108</v>
      </c>
      <c r="C34" s="264">
        <v>44764.661566186194</v>
      </c>
      <c r="D34" s="265">
        <v>25500</v>
      </c>
    </row>
    <row r="35" spans="2:4" x14ac:dyDescent="0.25">
      <c r="B35" s="122">
        <v>38139</v>
      </c>
      <c r="C35" s="264">
        <v>45646.942441909996</v>
      </c>
      <c r="D35" s="265">
        <v>26264</v>
      </c>
    </row>
    <row r="36" spans="2:4" x14ac:dyDescent="0.25">
      <c r="B36" s="122">
        <v>38169</v>
      </c>
      <c r="C36" s="264">
        <v>48216.644054739998</v>
      </c>
      <c r="D36" s="265">
        <v>27363</v>
      </c>
    </row>
    <row r="37" spans="2:4" x14ac:dyDescent="0.25">
      <c r="B37" s="122">
        <v>38200</v>
      </c>
      <c r="C37" s="264">
        <v>49600.848288139998</v>
      </c>
      <c r="D37" s="265">
        <v>28178</v>
      </c>
    </row>
    <row r="38" spans="2:4" x14ac:dyDescent="0.25">
      <c r="B38" s="122">
        <v>38231</v>
      </c>
      <c r="C38" s="264">
        <v>48403.229440260002</v>
      </c>
      <c r="D38" s="265">
        <v>28757</v>
      </c>
    </row>
    <row r="39" spans="2:4" x14ac:dyDescent="0.25">
      <c r="B39" s="122">
        <v>38261</v>
      </c>
      <c r="C39" s="264">
        <v>51367.669000549999</v>
      </c>
      <c r="D39" s="265">
        <v>29472</v>
      </c>
    </row>
    <row r="40" spans="2:4" x14ac:dyDescent="0.25">
      <c r="B40" s="122">
        <v>38292</v>
      </c>
      <c r="C40" s="264">
        <v>52902.614318879998</v>
      </c>
      <c r="D40" s="265">
        <v>30505</v>
      </c>
    </row>
    <row r="41" spans="2:4" x14ac:dyDescent="0.25">
      <c r="B41" s="122">
        <v>38322</v>
      </c>
      <c r="C41" s="264">
        <v>55906.946858239993</v>
      </c>
      <c r="D41" s="265">
        <v>31030</v>
      </c>
    </row>
    <row r="42" spans="2:4" x14ac:dyDescent="0.25">
      <c r="B42" s="122">
        <v>38353</v>
      </c>
      <c r="C42" s="264">
        <v>55672.523061580003</v>
      </c>
      <c r="D42" s="265">
        <v>31549</v>
      </c>
    </row>
    <row r="43" spans="2:4" x14ac:dyDescent="0.25">
      <c r="B43" s="122">
        <v>38384</v>
      </c>
      <c r="C43" s="264">
        <v>57674.525738809993</v>
      </c>
      <c r="D43" s="265">
        <v>32120</v>
      </c>
    </row>
    <row r="44" spans="2:4" x14ac:dyDescent="0.25">
      <c r="B44" s="122">
        <v>38412</v>
      </c>
      <c r="C44" s="264">
        <v>72286.263271289994</v>
      </c>
      <c r="D44" s="265">
        <v>33795</v>
      </c>
    </row>
    <row r="45" spans="2:4" x14ac:dyDescent="0.25">
      <c r="B45" s="122">
        <v>38443</v>
      </c>
      <c r="C45" s="264">
        <v>74087.361477090002</v>
      </c>
      <c r="D45" s="265">
        <v>34521</v>
      </c>
    </row>
    <row r="46" spans="2:4" x14ac:dyDescent="0.25">
      <c r="B46" s="122">
        <v>38473</v>
      </c>
      <c r="C46" s="264">
        <v>73569.070869620002</v>
      </c>
      <c r="D46" s="265">
        <v>35364</v>
      </c>
    </row>
    <row r="47" spans="2:4" x14ac:dyDescent="0.25">
      <c r="B47" s="122">
        <v>38504</v>
      </c>
      <c r="C47" s="264">
        <v>75446.86631682</v>
      </c>
      <c r="D47" s="265">
        <v>36393</v>
      </c>
    </row>
    <row r="48" spans="2:4" x14ac:dyDescent="0.25">
      <c r="B48" s="122">
        <v>38534</v>
      </c>
      <c r="C48" s="264">
        <v>75280.849376309998</v>
      </c>
      <c r="D48" s="265">
        <v>37190</v>
      </c>
    </row>
    <row r="49" spans="2:4" x14ac:dyDescent="0.25">
      <c r="B49" s="122">
        <v>38565</v>
      </c>
      <c r="C49" s="264">
        <v>75770.544428830006</v>
      </c>
      <c r="D49" s="265">
        <v>38220</v>
      </c>
    </row>
    <row r="50" spans="2:4" x14ac:dyDescent="0.25">
      <c r="B50" s="122">
        <v>38596</v>
      </c>
      <c r="C50" s="264">
        <v>78132.620197280005</v>
      </c>
      <c r="D50" s="265">
        <v>38791</v>
      </c>
    </row>
    <row r="51" spans="2:4" x14ac:dyDescent="0.25">
      <c r="B51" s="122">
        <v>38626</v>
      </c>
      <c r="C51" s="264">
        <v>79610.723429250007</v>
      </c>
      <c r="D51" s="265">
        <v>39867</v>
      </c>
    </row>
    <row r="52" spans="2:4" x14ac:dyDescent="0.25">
      <c r="B52" s="122">
        <v>38657</v>
      </c>
      <c r="C52" s="264">
        <v>81663.154118439998</v>
      </c>
      <c r="D52" s="265">
        <v>40802</v>
      </c>
    </row>
    <row r="53" spans="2:4" x14ac:dyDescent="0.25">
      <c r="B53" s="122">
        <v>38687</v>
      </c>
      <c r="C53" s="264">
        <v>89254.770842850005</v>
      </c>
      <c r="D53" s="265">
        <v>41498</v>
      </c>
    </row>
    <row r="54" spans="2:4" x14ac:dyDescent="0.25">
      <c r="B54" s="122">
        <v>38718</v>
      </c>
      <c r="C54" s="264">
        <v>83824.327117120003</v>
      </c>
      <c r="D54" s="265">
        <v>42162</v>
      </c>
    </row>
    <row r="55" spans="2:4" x14ac:dyDescent="0.25">
      <c r="B55" s="122">
        <v>38749</v>
      </c>
      <c r="C55" s="264">
        <v>86176.213282550001</v>
      </c>
      <c r="D55" s="265">
        <v>43203</v>
      </c>
    </row>
    <row r="56" spans="2:4" x14ac:dyDescent="0.25">
      <c r="B56" s="122">
        <v>38777</v>
      </c>
      <c r="C56" s="264">
        <v>87415.323240969999</v>
      </c>
      <c r="D56" s="265">
        <v>45243</v>
      </c>
    </row>
    <row r="57" spans="2:4" x14ac:dyDescent="0.25">
      <c r="B57" s="122">
        <v>38808</v>
      </c>
      <c r="C57" s="264">
        <v>93539.33598068</v>
      </c>
      <c r="D57" s="265">
        <v>46623</v>
      </c>
    </row>
    <row r="58" spans="2:4" x14ac:dyDescent="0.25">
      <c r="B58" s="122">
        <v>38838</v>
      </c>
      <c r="C58" s="264">
        <v>99818.422069969994</v>
      </c>
      <c r="D58" s="265">
        <v>48351</v>
      </c>
    </row>
    <row r="59" spans="2:4" x14ac:dyDescent="0.25">
      <c r="B59" s="122">
        <v>38869</v>
      </c>
      <c r="C59" s="264">
        <v>102819.47791109</v>
      </c>
      <c r="D59" s="265">
        <v>48142</v>
      </c>
    </row>
    <row r="60" spans="2:4" x14ac:dyDescent="0.25">
      <c r="B60" s="122">
        <v>38899</v>
      </c>
      <c r="C60" s="264">
        <v>117714.76014497</v>
      </c>
      <c r="D60" s="265">
        <v>49892</v>
      </c>
    </row>
    <row r="61" spans="2:4" x14ac:dyDescent="0.25">
      <c r="B61" s="122">
        <v>38930</v>
      </c>
      <c r="C61" s="264">
        <v>128139.72080629</v>
      </c>
      <c r="D61" s="265">
        <v>50257</v>
      </c>
    </row>
    <row r="62" spans="2:4" x14ac:dyDescent="0.25">
      <c r="B62" s="122">
        <v>38961</v>
      </c>
      <c r="C62" s="264">
        <v>127639.2808988</v>
      </c>
      <c r="D62" s="265">
        <v>51464</v>
      </c>
    </row>
    <row r="63" spans="2:4" x14ac:dyDescent="0.25">
      <c r="B63" s="122">
        <v>38991</v>
      </c>
      <c r="C63" s="264">
        <v>137995.77953501989</v>
      </c>
      <c r="D63" s="265">
        <v>51551</v>
      </c>
    </row>
    <row r="64" spans="2:4" x14ac:dyDescent="0.25">
      <c r="B64" s="122">
        <v>39022</v>
      </c>
      <c r="C64" s="264">
        <v>135659.3657925899</v>
      </c>
      <c r="D64" s="265">
        <v>51653</v>
      </c>
    </row>
    <row r="65" spans="2:4" x14ac:dyDescent="0.25">
      <c r="B65" s="122">
        <v>39052</v>
      </c>
      <c r="C65" s="264">
        <v>146065.24781606998</v>
      </c>
      <c r="D65" s="265">
        <v>52521</v>
      </c>
    </row>
    <row r="66" spans="2:4" x14ac:dyDescent="0.25">
      <c r="B66" s="122">
        <v>39083</v>
      </c>
      <c r="C66" s="264">
        <v>141270.95435176007</v>
      </c>
      <c r="D66" s="265">
        <v>53471</v>
      </c>
    </row>
    <row r="67" spans="2:4" x14ac:dyDescent="0.25">
      <c r="B67" s="122">
        <v>39114</v>
      </c>
      <c r="C67" s="264">
        <v>142967.33951888999</v>
      </c>
      <c r="D67" s="265">
        <v>54525</v>
      </c>
    </row>
    <row r="68" spans="2:4" x14ac:dyDescent="0.25">
      <c r="B68" s="122">
        <v>39142</v>
      </c>
      <c r="C68" s="264">
        <v>157500.05606077</v>
      </c>
      <c r="D68" s="265">
        <v>56045</v>
      </c>
    </row>
    <row r="69" spans="2:4" x14ac:dyDescent="0.25">
      <c r="B69" s="122">
        <v>39173</v>
      </c>
      <c r="C69" s="264">
        <v>162816.60562131999</v>
      </c>
      <c r="D69" s="265">
        <v>57331</v>
      </c>
    </row>
    <row r="70" spans="2:4" x14ac:dyDescent="0.25">
      <c r="B70" s="122">
        <v>39203</v>
      </c>
      <c r="C70" s="264">
        <v>159617.21003902997</v>
      </c>
      <c r="D70" s="265">
        <v>59406</v>
      </c>
    </row>
    <row r="71" spans="2:4" x14ac:dyDescent="0.25">
      <c r="B71" s="122">
        <v>39234</v>
      </c>
      <c r="C71" s="264">
        <v>166894.35435664997</v>
      </c>
      <c r="D71" s="265">
        <v>60401</v>
      </c>
    </row>
    <row r="72" spans="2:4" x14ac:dyDescent="0.25">
      <c r="B72" s="122">
        <v>39264</v>
      </c>
      <c r="C72" s="264">
        <v>166016.75570408002</v>
      </c>
      <c r="D72" s="265">
        <v>61864</v>
      </c>
    </row>
    <row r="73" spans="2:4" x14ac:dyDescent="0.25">
      <c r="B73" s="122">
        <v>39295</v>
      </c>
      <c r="C73" s="264">
        <v>163383.98714233001</v>
      </c>
      <c r="D73" s="265">
        <v>63396</v>
      </c>
    </row>
    <row r="74" spans="2:4" x14ac:dyDescent="0.25">
      <c r="B74" s="122">
        <v>39326</v>
      </c>
      <c r="C74" s="264">
        <v>167443.6586509</v>
      </c>
      <c r="D74" s="265">
        <v>64685</v>
      </c>
    </row>
    <row r="75" spans="2:4" x14ac:dyDescent="0.25">
      <c r="B75" s="122">
        <v>39356</v>
      </c>
      <c r="C75" s="264">
        <v>166237.80018474002</v>
      </c>
      <c r="D75" s="265">
        <v>65855</v>
      </c>
    </row>
    <row r="76" spans="2:4" x14ac:dyDescent="0.25">
      <c r="B76" s="122">
        <v>39387</v>
      </c>
      <c r="C76" s="264">
        <v>168259.97673992999</v>
      </c>
      <c r="D76" s="265">
        <v>69716</v>
      </c>
    </row>
    <row r="77" spans="2:4" x14ac:dyDescent="0.25">
      <c r="B77" s="122">
        <v>39417</v>
      </c>
      <c r="C77" s="264">
        <v>181180.95483388001</v>
      </c>
      <c r="D77" s="265">
        <v>68107</v>
      </c>
    </row>
    <row r="78" spans="2:4" x14ac:dyDescent="0.25">
      <c r="B78" s="122">
        <v>39448</v>
      </c>
      <c r="C78" s="264">
        <v>173152.58632767998</v>
      </c>
      <c r="D78" s="265">
        <v>69219</v>
      </c>
    </row>
    <row r="79" spans="2:4" x14ac:dyDescent="0.25">
      <c r="B79" s="122">
        <v>39479</v>
      </c>
      <c r="C79" s="264">
        <v>180398.74527658999</v>
      </c>
      <c r="D79" s="265">
        <v>73411</v>
      </c>
    </row>
    <row r="80" spans="2:4" x14ac:dyDescent="0.25">
      <c r="B80" s="122">
        <v>39508</v>
      </c>
      <c r="C80" s="264">
        <v>182613.55643046997</v>
      </c>
      <c r="D80" s="265">
        <v>71375</v>
      </c>
    </row>
    <row r="81" spans="2:8" x14ac:dyDescent="0.25">
      <c r="B81" s="122">
        <v>39539</v>
      </c>
      <c r="C81" s="264">
        <v>186251.39237342001</v>
      </c>
      <c r="D81" s="265">
        <v>73057</v>
      </c>
    </row>
    <row r="82" spans="2:8" x14ac:dyDescent="0.25">
      <c r="B82" s="122">
        <v>39569</v>
      </c>
      <c r="C82" s="264">
        <v>189098.68244157001</v>
      </c>
      <c r="D82" s="265">
        <v>74308</v>
      </c>
    </row>
    <row r="83" spans="2:8" x14ac:dyDescent="0.25">
      <c r="B83" s="122">
        <v>39600</v>
      </c>
      <c r="C83" s="264">
        <v>209744.88066939006</v>
      </c>
      <c r="D83" s="265">
        <v>77834</v>
      </c>
    </row>
    <row r="84" spans="2:8" x14ac:dyDescent="0.25">
      <c r="B84" s="122">
        <v>39630</v>
      </c>
      <c r="C84" s="264">
        <v>218263.56352287001</v>
      </c>
      <c r="D84" s="265">
        <v>79103</v>
      </c>
      <c r="G84" s="274"/>
      <c r="H84" s="274"/>
    </row>
    <row r="85" spans="2:8" x14ac:dyDescent="0.25">
      <c r="B85" s="122">
        <v>39661</v>
      </c>
      <c r="C85" s="264">
        <v>225187.92619312002</v>
      </c>
      <c r="D85" s="265">
        <v>80741</v>
      </c>
      <c r="G85" s="274"/>
      <c r="H85" s="274"/>
    </row>
    <row r="86" spans="2:8" x14ac:dyDescent="0.25">
      <c r="B86" s="122">
        <v>39692</v>
      </c>
      <c r="C86" s="264">
        <v>226059.50946936</v>
      </c>
      <c r="D86" s="265">
        <v>82151</v>
      </c>
    </row>
    <row r="87" spans="2:8" x14ac:dyDescent="0.25">
      <c r="B87" s="122">
        <v>39722</v>
      </c>
      <c r="C87" s="264">
        <v>246204.63228552</v>
      </c>
      <c r="D87" s="265">
        <v>83435</v>
      </c>
    </row>
    <row r="88" spans="2:8" x14ac:dyDescent="0.25">
      <c r="B88" s="122">
        <v>39753</v>
      </c>
      <c r="C88" s="264">
        <v>257090.37109716999</v>
      </c>
      <c r="D88" s="265">
        <v>84075</v>
      </c>
    </row>
    <row r="89" spans="2:8" x14ac:dyDescent="0.25">
      <c r="B89" s="122">
        <v>39783</v>
      </c>
      <c r="C89" s="264">
        <v>278229.09597838001</v>
      </c>
      <c r="D89" s="265">
        <v>85974</v>
      </c>
    </row>
    <row r="90" spans="2:8" x14ac:dyDescent="0.25">
      <c r="B90" s="122">
        <v>39814</v>
      </c>
      <c r="C90" s="264">
        <v>278653.80995880999</v>
      </c>
      <c r="D90" s="265">
        <v>86808</v>
      </c>
    </row>
    <row r="91" spans="2:8" x14ac:dyDescent="0.25">
      <c r="B91" s="122">
        <v>39845</v>
      </c>
      <c r="C91" s="264">
        <v>285032.02803965996</v>
      </c>
      <c r="D91" s="265">
        <v>89144</v>
      </c>
    </row>
    <row r="92" spans="2:8" x14ac:dyDescent="0.25">
      <c r="B92" s="122">
        <v>39873</v>
      </c>
      <c r="C92" s="264">
        <v>297378.06189029</v>
      </c>
      <c r="D92" s="265">
        <v>90199</v>
      </c>
    </row>
    <row r="93" spans="2:8" x14ac:dyDescent="0.25">
      <c r="B93" s="122">
        <v>39904</v>
      </c>
      <c r="C93" s="264">
        <v>300665.56852594001</v>
      </c>
      <c r="D93" s="265">
        <v>91393</v>
      </c>
    </row>
    <row r="94" spans="2:8" x14ac:dyDescent="0.25">
      <c r="B94" s="122">
        <v>39934</v>
      </c>
      <c r="C94" s="264">
        <v>301563.96227751998</v>
      </c>
      <c r="D94" s="265">
        <v>92253</v>
      </c>
    </row>
    <row r="95" spans="2:8" x14ac:dyDescent="0.25">
      <c r="B95" s="122">
        <v>39965</v>
      </c>
      <c r="C95" s="264">
        <v>292846.58877052</v>
      </c>
      <c r="D95" s="265">
        <v>92757</v>
      </c>
    </row>
    <row r="96" spans="2:8" x14ac:dyDescent="0.25">
      <c r="B96" s="122">
        <v>39995</v>
      </c>
      <c r="C96" s="264">
        <v>293389.18800974003</v>
      </c>
      <c r="D96" s="265">
        <v>94028.830310695834</v>
      </c>
    </row>
    <row r="97" spans="2:9" x14ac:dyDescent="0.25">
      <c r="B97" s="122">
        <v>40026</v>
      </c>
      <c r="C97" s="264">
        <v>292896.36194073001</v>
      </c>
      <c r="D97" s="265">
        <v>95246.1875471487</v>
      </c>
    </row>
    <row r="98" spans="2:9" x14ac:dyDescent="0.25">
      <c r="B98" s="122">
        <v>40057</v>
      </c>
      <c r="C98" s="264">
        <v>292326.07112695999</v>
      </c>
      <c r="D98" s="265">
        <v>97406</v>
      </c>
    </row>
    <row r="99" spans="2:9" x14ac:dyDescent="0.25">
      <c r="B99" s="122">
        <v>40087</v>
      </c>
      <c r="C99" s="264">
        <v>294272.22465885</v>
      </c>
      <c r="D99" s="265">
        <v>95755</v>
      </c>
    </row>
    <row r="100" spans="2:9" x14ac:dyDescent="0.25">
      <c r="B100" s="122">
        <v>40118</v>
      </c>
      <c r="C100" s="264">
        <v>295837.86648197001</v>
      </c>
      <c r="D100" s="265">
        <v>96709</v>
      </c>
    </row>
    <row r="101" spans="2:9" x14ac:dyDescent="0.25">
      <c r="B101" s="122">
        <v>40148</v>
      </c>
      <c r="C101" s="264">
        <v>308293.31525834999</v>
      </c>
      <c r="D101" s="265">
        <v>96951.987955731238</v>
      </c>
    </row>
    <row r="102" spans="2:9" x14ac:dyDescent="0.25">
      <c r="B102" s="122">
        <v>40179</v>
      </c>
      <c r="C102" s="264">
        <v>311105.8094823201</v>
      </c>
      <c r="D102" s="265">
        <v>101835.71125596255</v>
      </c>
    </row>
    <row r="103" spans="2:9" x14ac:dyDescent="0.25">
      <c r="B103" s="122">
        <v>40210</v>
      </c>
      <c r="C103" s="264">
        <v>321614.02153169009</v>
      </c>
      <c r="D103" s="265">
        <v>102613</v>
      </c>
    </row>
    <row r="104" spans="2:9" x14ac:dyDescent="0.25">
      <c r="B104" s="122">
        <v>40238</v>
      </c>
      <c r="C104" s="264">
        <v>330254.28680114</v>
      </c>
      <c r="D104" s="265">
        <v>103592</v>
      </c>
    </row>
    <row r="105" spans="2:9" x14ac:dyDescent="0.25">
      <c r="B105" s="122">
        <v>40269</v>
      </c>
      <c r="C105" s="264">
        <v>333938.34769239003</v>
      </c>
      <c r="D105" s="265">
        <v>104620</v>
      </c>
    </row>
    <row r="106" spans="2:9" x14ac:dyDescent="0.25">
      <c r="B106" s="122">
        <v>40299</v>
      </c>
      <c r="C106" s="264">
        <v>333700.28766669007</v>
      </c>
      <c r="D106" s="265">
        <v>101912</v>
      </c>
    </row>
    <row r="107" spans="2:9" x14ac:dyDescent="0.25">
      <c r="B107" s="122">
        <v>40330</v>
      </c>
      <c r="C107" s="264">
        <v>340303.02087924996</v>
      </c>
      <c r="D107" s="265">
        <v>103614</v>
      </c>
    </row>
    <row r="108" spans="2:9" x14ac:dyDescent="0.25">
      <c r="B108" s="122">
        <v>40360</v>
      </c>
      <c r="C108" s="264">
        <v>344192.01613204996</v>
      </c>
      <c r="D108" s="265">
        <v>103748</v>
      </c>
      <c r="I108" s="275"/>
    </row>
    <row r="109" spans="2:9" x14ac:dyDescent="0.25">
      <c r="B109" s="122">
        <v>40391</v>
      </c>
      <c r="C109" s="264">
        <v>345718.67278875003</v>
      </c>
      <c r="D109" s="265">
        <v>105708</v>
      </c>
      <c r="I109" s="275"/>
    </row>
    <row r="110" spans="2:9" x14ac:dyDescent="0.25">
      <c r="B110" s="122">
        <v>40422</v>
      </c>
      <c r="C110" s="264">
        <v>355634.40903538</v>
      </c>
      <c r="D110" s="265">
        <v>107657</v>
      </c>
    </row>
    <row r="111" spans="2:9" x14ac:dyDescent="0.25">
      <c r="B111" s="122">
        <v>40452</v>
      </c>
      <c r="C111" s="264">
        <v>364095.45977861009</v>
      </c>
      <c r="D111" s="265">
        <v>108142</v>
      </c>
    </row>
    <row r="112" spans="2:9" x14ac:dyDescent="0.25">
      <c r="B112" s="122">
        <v>40483</v>
      </c>
      <c r="C112" s="264">
        <v>360223.40114094003</v>
      </c>
      <c r="D112" s="265">
        <v>110060</v>
      </c>
    </row>
    <row r="113" spans="2:4" x14ac:dyDescent="0.25">
      <c r="B113" s="122">
        <v>40513</v>
      </c>
      <c r="C113" s="264">
        <v>395483.24970675999</v>
      </c>
      <c r="D113" s="265">
        <v>111602</v>
      </c>
    </row>
    <row r="114" spans="2:4" x14ac:dyDescent="0.25">
      <c r="B114" s="122">
        <v>40544</v>
      </c>
      <c r="C114" s="264">
        <v>388877.84965311002</v>
      </c>
      <c r="D114" s="265">
        <v>112473</v>
      </c>
    </row>
    <row r="115" spans="2:4" x14ac:dyDescent="0.25">
      <c r="B115" s="122">
        <v>40575</v>
      </c>
      <c r="C115" s="264">
        <v>396303.25288251997</v>
      </c>
      <c r="D115" s="265">
        <v>116772</v>
      </c>
    </row>
    <row r="116" spans="2:4" x14ac:dyDescent="0.25">
      <c r="B116" s="122">
        <v>40603</v>
      </c>
      <c r="C116" s="264">
        <v>421058.86620951002</v>
      </c>
      <c r="D116" s="265">
        <v>118514</v>
      </c>
    </row>
    <row r="117" spans="2:4" x14ac:dyDescent="0.25">
      <c r="B117" s="122">
        <v>40634</v>
      </c>
      <c r="C117" s="264">
        <v>427621.17935066001</v>
      </c>
      <c r="D117" s="265">
        <v>119237</v>
      </c>
    </row>
    <row r="118" spans="2:4" x14ac:dyDescent="0.25">
      <c r="B118" s="122">
        <v>40664</v>
      </c>
      <c r="C118" s="264">
        <v>422957.63785466005</v>
      </c>
      <c r="D118" s="265">
        <v>120168</v>
      </c>
    </row>
    <row r="119" spans="2:4" x14ac:dyDescent="0.25">
      <c r="B119" s="122">
        <v>40695</v>
      </c>
      <c r="C119" s="264">
        <v>426157.49289157003</v>
      </c>
      <c r="D119" s="265">
        <v>121470</v>
      </c>
    </row>
    <row r="120" spans="2:4" x14ac:dyDescent="0.25">
      <c r="B120" s="122">
        <v>40725</v>
      </c>
      <c r="C120" s="264">
        <v>434109.62764207995</v>
      </c>
      <c r="D120" s="265">
        <v>124119</v>
      </c>
    </row>
    <row r="121" spans="2:4" x14ac:dyDescent="0.25">
      <c r="B121" s="122">
        <v>40756</v>
      </c>
      <c r="C121" s="264">
        <v>436252.03549877001</v>
      </c>
      <c r="D121" s="265">
        <v>124933</v>
      </c>
    </row>
    <row r="122" spans="2:4" x14ac:dyDescent="0.25">
      <c r="B122" s="122">
        <v>40787</v>
      </c>
      <c r="C122" s="264">
        <v>443714.84862494003</v>
      </c>
      <c r="D122" s="265">
        <v>127016</v>
      </c>
    </row>
    <row r="123" spans="2:4" x14ac:dyDescent="0.25">
      <c r="B123" s="122">
        <v>40817</v>
      </c>
      <c r="C123" s="264">
        <v>447380.59802076005</v>
      </c>
      <c r="D123" s="265">
        <v>128339</v>
      </c>
    </row>
    <row r="124" spans="2:4" x14ac:dyDescent="0.25">
      <c r="B124" s="122">
        <v>40848</v>
      </c>
      <c r="C124" s="264">
        <v>453347.90179064998</v>
      </c>
      <c r="D124" s="265">
        <v>129549</v>
      </c>
    </row>
    <row r="125" spans="2:4" x14ac:dyDescent="0.25">
      <c r="B125" s="122">
        <v>40878</v>
      </c>
      <c r="C125" s="264">
        <v>505861.08130524005</v>
      </c>
      <c r="D125" s="265">
        <v>130885</v>
      </c>
    </row>
    <row r="126" spans="2:4" x14ac:dyDescent="0.25">
      <c r="B126" s="122">
        <v>40909</v>
      </c>
      <c r="C126" s="264">
        <v>485938.67293057998</v>
      </c>
      <c r="D126" s="265">
        <v>132300</v>
      </c>
    </row>
    <row r="127" spans="2:4" x14ac:dyDescent="0.25">
      <c r="B127" s="122">
        <v>40940</v>
      </c>
      <c r="C127" s="264">
        <v>504069.3695119</v>
      </c>
      <c r="D127" s="265">
        <v>134159.02324383036</v>
      </c>
    </row>
    <row r="128" spans="2:4" x14ac:dyDescent="0.25">
      <c r="B128" s="122">
        <v>40969</v>
      </c>
      <c r="C128" s="264">
        <v>528071.92803786998</v>
      </c>
      <c r="D128" s="265">
        <v>132893</v>
      </c>
    </row>
    <row r="129" spans="2:4" x14ac:dyDescent="0.25">
      <c r="B129" s="122">
        <v>41000</v>
      </c>
      <c r="C129" s="264">
        <v>530045.54398812994</v>
      </c>
      <c r="D129" s="265">
        <v>134518</v>
      </c>
    </row>
    <row r="130" spans="2:4" x14ac:dyDescent="0.25">
      <c r="B130" s="122">
        <v>41030</v>
      </c>
      <c r="C130" s="264">
        <v>534893.84651141998</v>
      </c>
      <c r="D130" s="265">
        <v>136063</v>
      </c>
    </row>
    <row r="131" spans="2:4" x14ac:dyDescent="0.25">
      <c r="B131" s="122">
        <v>41061</v>
      </c>
      <c r="C131" s="264">
        <v>541462.03855907999</v>
      </c>
      <c r="D131" s="265">
        <v>140378</v>
      </c>
    </row>
    <row r="132" spans="2:4" x14ac:dyDescent="0.25">
      <c r="B132" s="122">
        <v>41091</v>
      </c>
      <c r="C132" s="264">
        <v>535379.06298576004</v>
      </c>
      <c r="D132" s="265">
        <v>146870</v>
      </c>
    </row>
    <row r="133" spans="2:4" x14ac:dyDescent="0.25">
      <c r="B133" s="122">
        <v>41122</v>
      </c>
      <c r="C133" s="264">
        <v>548206.42657868995</v>
      </c>
      <c r="D133" s="265">
        <v>152078</v>
      </c>
    </row>
    <row r="134" spans="2:4" x14ac:dyDescent="0.25">
      <c r="B134" s="122">
        <v>41153</v>
      </c>
      <c r="C134" s="264">
        <v>562167.88200679002</v>
      </c>
      <c r="D134" s="265">
        <v>154746</v>
      </c>
    </row>
    <row r="135" spans="2:4" x14ac:dyDescent="0.25">
      <c r="B135" s="122">
        <v>41183</v>
      </c>
      <c r="C135" s="264">
        <v>565934.34368966997</v>
      </c>
      <c r="D135" s="265">
        <v>156598</v>
      </c>
    </row>
    <row r="136" spans="2:4" x14ac:dyDescent="0.25">
      <c r="B136" s="122">
        <v>41214</v>
      </c>
      <c r="C136" s="264">
        <v>579827.98556635994</v>
      </c>
      <c r="D136" s="265">
        <v>158450</v>
      </c>
    </row>
    <row r="137" spans="2:4" x14ac:dyDescent="0.25">
      <c r="B137" s="122">
        <v>41244</v>
      </c>
      <c r="C137" s="264">
        <v>648105.83052156004</v>
      </c>
      <c r="D137" s="265">
        <v>160877</v>
      </c>
    </row>
    <row r="138" spans="2:4" x14ac:dyDescent="0.25">
      <c r="B138" s="122">
        <v>41275</v>
      </c>
      <c r="C138" s="264">
        <v>618328</v>
      </c>
      <c r="D138" s="265">
        <v>162749</v>
      </c>
    </row>
    <row r="139" spans="2:4" x14ac:dyDescent="0.25">
      <c r="B139" s="122">
        <v>41306</v>
      </c>
      <c r="C139" s="264">
        <v>627494.20985031989</v>
      </c>
      <c r="D139" s="265">
        <v>165387</v>
      </c>
    </row>
    <row r="140" spans="2:4" x14ac:dyDescent="0.25">
      <c r="B140" s="122">
        <v>41334</v>
      </c>
      <c r="C140" s="264">
        <v>657783.02600686997</v>
      </c>
      <c r="D140" s="265">
        <v>167868</v>
      </c>
    </row>
    <row r="141" spans="2:4" x14ac:dyDescent="0.25">
      <c r="B141" s="122">
        <v>41365</v>
      </c>
      <c r="C141" s="264">
        <v>653570.30045596999</v>
      </c>
      <c r="D141" s="265">
        <v>171014</v>
      </c>
    </row>
    <row r="142" spans="2:4" x14ac:dyDescent="0.25">
      <c r="B142" s="122">
        <v>41395</v>
      </c>
      <c r="C142" s="264">
        <v>657803.29109821015</v>
      </c>
      <c r="D142" s="265">
        <v>173752</v>
      </c>
    </row>
    <row r="143" spans="2:4" x14ac:dyDescent="0.25">
      <c r="B143" s="122">
        <v>41426</v>
      </c>
      <c r="C143" s="264">
        <v>676227.3459298301</v>
      </c>
      <c r="D143" s="265">
        <v>175770</v>
      </c>
    </row>
    <row r="144" spans="2:4" x14ac:dyDescent="0.25">
      <c r="B144" s="122">
        <v>41456</v>
      </c>
      <c r="C144" s="264">
        <v>685237</v>
      </c>
      <c r="D144" s="265">
        <v>175667</v>
      </c>
    </row>
    <row r="145" spans="2:4" x14ac:dyDescent="0.25">
      <c r="B145" s="122">
        <v>41487</v>
      </c>
      <c r="C145" s="264">
        <v>701624.21853316005</v>
      </c>
      <c r="D145" s="265">
        <v>176365</v>
      </c>
    </row>
    <row r="146" spans="2:4" x14ac:dyDescent="0.25">
      <c r="B146" s="122">
        <v>41518</v>
      </c>
      <c r="C146" s="264">
        <v>699626.01386107015</v>
      </c>
      <c r="D146" s="265">
        <v>178199</v>
      </c>
    </row>
    <row r="147" spans="2:4" x14ac:dyDescent="0.25">
      <c r="B147" s="122">
        <v>41548</v>
      </c>
      <c r="C147" s="264">
        <v>710451.95909580984</v>
      </c>
      <c r="D147" s="265">
        <v>179715</v>
      </c>
    </row>
    <row r="148" spans="2:4" x14ac:dyDescent="0.25">
      <c r="B148" s="122">
        <v>41579</v>
      </c>
      <c r="C148" s="264">
        <v>724438.38443051989</v>
      </c>
      <c r="D148" s="265">
        <v>181471</v>
      </c>
    </row>
    <row r="149" spans="2:4" x14ac:dyDescent="0.25">
      <c r="B149" s="122">
        <v>41609</v>
      </c>
      <c r="C149" s="264">
        <v>780252.47762442997</v>
      </c>
      <c r="D149" s="265">
        <v>183317</v>
      </c>
    </row>
    <row r="150" spans="2:4" x14ac:dyDescent="0.25">
      <c r="B150" s="122">
        <v>41640</v>
      </c>
      <c r="C150" s="264">
        <v>762514.31074358011</v>
      </c>
      <c r="D150" s="265">
        <v>185248</v>
      </c>
    </row>
    <row r="151" spans="2:4" x14ac:dyDescent="0.25">
      <c r="B151" s="122">
        <v>41671</v>
      </c>
      <c r="C151" s="264">
        <v>779706.06712599995</v>
      </c>
      <c r="D151" s="265">
        <v>187712</v>
      </c>
    </row>
    <row r="152" spans="2:4" x14ac:dyDescent="0.25">
      <c r="B152" s="122">
        <v>41699</v>
      </c>
      <c r="C152" s="264">
        <v>801712.79662357992</v>
      </c>
      <c r="D152" s="265">
        <v>190431</v>
      </c>
    </row>
    <row r="153" spans="2:4" x14ac:dyDescent="0.25">
      <c r="B153" s="122">
        <v>41730</v>
      </c>
      <c r="C153" s="264">
        <v>811124.91678998002</v>
      </c>
      <c r="D153" s="265">
        <v>192453</v>
      </c>
    </row>
    <row r="154" spans="2:4" x14ac:dyDescent="0.25">
      <c r="B154" s="122">
        <v>41760</v>
      </c>
      <c r="C154" s="264">
        <v>825165.15650935005</v>
      </c>
      <c r="D154" s="265">
        <v>194681</v>
      </c>
    </row>
    <row r="155" spans="2:4" x14ac:dyDescent="0.25">
      <c r="B155" s="122">
        <v>41791</v>
      </c>
      <c r="C155" s="264">
        <v>838050.16085060989</v>
      </c>
      <c r="D155" s="265">
        <v>195568</v>
      </c>
    </row>
    <row r="156" spans="2:4" x14ac:dyDescent="0.25">
      <c r="B156" s="122">
        <v>41821</v>
      </c>
      <c r="C156" s="264">
        <v>840912.23458332999</v>
      </c>
      <c r="D156" s="265">
        <v>198745</v>
      </c>
    </row>
    <row r="157" spans="2:4" x14ac:dyDescent="0.25">
      <c r="B157" s="122">
        <v>41852</v>
      </c>
      <c r="C157" s="264">
        <v>859066.90743872989</v>
      </c>
      <c r="D157" s="265">
        <v>201289</v>
      </c>
    </row>
    <row r="158" spans="2:4" x14ac:dyDescent="0.25">
      <c r="B158" s="122">
        <v>41883</v>
      </c>
      <c r="C158" s="264">
        <v>854892.08972767007</v>
      </c>
      <c r="D158" s="265">
        <v>203745</v>
      </c>
    </row>
    <row r="159" spans="2:4" x14ac:dyDescent="0.25">
      <c r="B159" s="122">
        <v>41913</v>
      </c>
      <c r="C159" s="264">
        <v>870117.8656753801</v>
      </c>
      <c r="D159" s="265">
        <v>205884</v>
      </c>
    </row>
    <row r="160" spans="2:4" x14ac:dyDescent="0.25">
      <c r="B160" s="122">
        <v>41944</v>
      </c>
      <c r="C160" s="264">
        <v>892656.16035862011</v>
      </c>
      <c r="D160" s="265">
        <v>206355</v>
      </c>
    </row>
    <row r="161" spans="2:4" x14ac:dyDescent="0.25">
      <c r="B161" s="122">
        <v>41974</v>
      </c>
      <c r="C161" s="264">
        <v>936089.37022023008</v>
      </c>
      <c r="D161" s="265">
        <v>210783</v>
      </c>
    </row>
    <row r="162" spans="2:4" x14ac:dyDescent="0.25">
      <c r="B162" s="122">
        <v>42005</v>
      </c>
      <c r="C162" s="264">
        <v>927087</v>
      </c>
      <c r="D162" s="265">
        <v>207572</v>
      </c>
    </row>
    <row r="163" spans="2:4" x14ac:dyDescent="0.25">
      <c r="B163" s="122">
        <v>42036</v>
      </c>
      <c r="C163" s="264">
        <v>946413.08427436999</v>
      </c>
      <c r="D163" s="265">
        <v>208882</v>
      </c>
    </row>
    <row r="164" spans="2:4" x14ac:dyDescent="0.25">
      <c r="B164" s="122">
        <v>42064</v>
      </c>
      <c r="C164" s="264">
        <v>961218.59420773992</v>
      </c>
      <c r="D164" s="265">
        <v>211979</v>
      </c>
    </row>
    <row r="165" spans="2:4" x14ac:dyDescent="0.25">
      <c r="B165" s="122">
        <v>42095</v>
      </c>
      <c r="C165" s="264">
        <v>990853.20035877998</v>
      </c>
      <c r="D165" s="265">
        <v>215598</v>
      </c>
    </row>
    <row r="166" spans="2:4" x14ac:dyDescent="0.25">
      <c r="B166" s="122">
        <v>42125</v>
      </c>
      <c r="C166" s="264">
        <v>982273.49906628975</v>
      </c>
      <c r="D166" s="265">
        <v>216915</v>
      </c>
    </row>
    <row r="167" spans="2:4" x14ac:dyDescent="0.25">
      <c r="B167" s="122">
        <v>42156</v>
      </c>
      <c r="C167" s="264">
        <v>976771.11884050991</v>
      </c>
      <c r="D167" s="265">
        <v>213673</v>
      </c>
    </row>
    <row r="168" spans="2:4" x14ac:dyDescent="0.25">
      <c r="B168" s="122">
        <v>42186</v>
      </c>
      <c r="C168" s="264">
        <v>999481.03323911992</v>
      </c>
      <c r="D168" s="265">
        <v>218194</v>
      </c>
    </row>
    <row r="169" spans="2:4" x14ac:dyDescent="0.25">
      <c r="B169" s="122">
        <v>42278</v>
      </c>
      <c r="C169" s="264">
        <v>999828.90047706</v>
      </c>
      <c r="D169" s="265">
        <v>204176</v>
      </c>
    </row>
    <row r="170" spans="2:4" x14ac:dyDescent="0.25">
      <c r="B170" s="122">
        <v>42248</v>
      </c>
      <c r="C170" s="264">
        <v>1016130.7873705799</v>
      </c>
      <c r="D170" s="265">
        <v>206745</v>
      </c>
    </row>
    <row r="171" spans="2:4" x14ac:dyDescent="0.25">
      <c r="B171" s="122">
        <v>42278</v>
      </c>
      <c r="C171" s="264">
        <v>1030322.1232331401</v>
      </c>
      <c r="D171" s="265">
        <v>208550</v>
      </c>
    </row>
    <row r="172" spans="2:4" x14ac:dyDescent="0.25">
      <c r="B172" s="122">
        <v>42309</v>
      </c>
      <c r="C172" s="264">
        <v>1034671.21519109</v>
      </c>
      <c r="D172" s="265">
        <v>209770</v>
      </c>
    </row>
    <row r="173" spans="2:4" x14ac:dyDescent="0.25">
      <c r="B173" s="122">
        <v>42339</v>
      </c>
      <c r="C173" s="264">
        <v>1110155.7302448</v>
      </c>
      <c r="D173" s="265">
        <v>212481</v>
      </c>
    </row>
    <row r="174" spans="2:4" x14ac:dyDescent="0.25">
      <c r="B174" s="122">
        <v>42370</v>
      </c>
      <c r="C174" s="264">
        <v>1090475.1204567801</v>
      </c>
      <c r="D174" s="265">
        <v>213854</v>
      </c>
    </row>
    <row r="175" spans="2:4" x14ac:dyDescent="0.25">
      <c r="B175" s="122">
        <v>42401</v>
      </c>
      <c r="C175" s="264">
        <v>1094071.4485845</v>
      </c>
      <c r="D175" s="265">
        <v>216046</v>
      </c>
    </row>
    <row r="176" spans="2:4" x14ac:dyDescent="0.25">
      <c r="B176" s="122">
        <v>42430</v>
      </c>
      <c r="C176" s="264">
        <v>1112777.7347365499</v>
      </c>
      <c r="D176" s="265">
        <v>222276</v>
      </c>
    </row>
    <row r="177" spans="2:7" x14ac:dyDescent="0.25">
      <c r="B177" s="122">
        <v>42461</v>
      </c>
      <c r="C177" s="264">
        <v>1135457.4486801801</v>
      </c>
      <c r="D177" s="265">
        <v>224818</v>
      </c>
    </row>
    <row r="178" spans="2:7" x14ac:dyDescent="0.25">
      <c r="B178" s="122">
        <v>42491</v>
      </c>
      <c r="C178" s="264">
        <v>1115070.2502849801</v>
      </c>
      <c r="D178" s="265">
        <v>226327</v>
      </c>
    </row>
    <row r="179" spans="2:7" x14ac:dyDescent="0.25">
      <c r="B179" s="122">
        <v>42522</v>
      </c>
      <c r="C179" s="264">
        <v>1114313.5637914599</v>
      </c>
      <c r="D179" s="265">
        <v>228713</v>
      </c>
    </row>
    <row r="180" spans="2:7" x14ac:dyDescent="0.25">
      <c r="B180" s="122">
        <v>42552</v>
      </c>
      <c r="C180" s="264">
        <v>1118033.3661713598</v>
      </c>
      <c r="D180" s="265">
        <v>231660</v>
      </c>
    </row>
    <row r="181" spans="2:7" x14ac:dyDescent="0.25">
      <c r="B181" s="122">
        <v>42583</v>
      </c>
      <c r="C181" s="264">
        <v>1099258.3410606999</v>
      </c>
      <c r="D181" s="265">
        <v>234932</v>
      </c>
    </row>
    <row r="182" spans="2:7" x14ac:dyDescent="0.25">
      <c r="B182" s="122">
        <v>42614</v>
      </c>
      <c r="C182" s="264">
        <v>1092971.85692341</v>
      </c>
      <c r="D182" s="265">
        <v>238209</v>
      </c>
    </row>
    <row r="183" spans="2:7" x14ac:dyDescent="0.25">
      <c r="B183" s="122">
        <v>42644</v>
      </c>
      <c r="C183" s="264">
        <v>1093969.9182475</v>
      </c>
      <c r="D183" s="265">
        <v>238465</v>
      </c>
    </row>
    <row r="184" spans="2:7" x14ac:dyDescent="0.25">
      <c r="B184" s="122">
        <v>42675</v>
      </c>
      <c r="C184" s="264">
        <v>1087166.4026717001</v>
      </c>
      <c r="D184" s="265">
        <v>240066</v>
      </c>
    </row>
    <row r="185" spans="2:7" ht="15" x14ac:dyDescent="0.25">
      <c r="B185" s="122">
        <v>42705</v>
      </c>
      <c r="C185" s="264">
        <v>1153909.7298016199</v>
      </c>
      <c r="D185" s="265">
        <v>236753</v>
      </c>
      <c r="G185" s="397"/>
    </row>
    <row r="186" spans="2:7" x14ac:dyDescent="0.25">
      <c r="B186" s="122">
        <v>42736</v>
      </c>
      <c r="C186" s="264">
        <v>1105385.8707528899</v>
      </c>
      <c r="D186" s="265">
        <v>238481</v>
      </c>
    </row>
    <row r="187" spans="2:7" x14ac:dyDescent="0.25">
      <c r="B187" s="122">
        <v>42767</v>
      </c>
      <c r="C187" s="264">
        <v>1111655.6182462801</v>
      </c>
      <c r="D187" s="265">
        <v>240888</v>
      </c>
    </row>
    <row r="188" spans="2:7" x14ac:dyDescent="0.25">
      <c r="B188" s="122">
        <v>42795</v>
      </c>
      <c r="C188" s="264">
        <v>1131274.2549981999</v>
      </c>
      <c r="D188" s="265">
        <v>242140</v>
      </c>
    </row>
    <row r="189" spans="2:7" x14ac:dyDescent="0.25">
      <c r="B189" s="122">
        <v>42826</v>
      </c>
      <c r="C189" s="264">
        <v>1133114.7959119899</v>
      </c>
      <c r="D189" s="265">
        <v>238997</v>
      </c>
    </row>
    <row r="190" spans="2:7" x14ac:dyDescent="0.25">
      <c r="B190" s="122">
        <v>42856</v>
      </c>
      <c r="C190" s="264">
        <v>1123977.329802969</v>
      </c>
      <c r="D190" s="265">
        <v>239956</v>
      </c>
    </row>
    <row r="191" spans="2:7" x14ac:dyDescent="0.25">
      <c r="B191" s="122">
        <v>42887</v>
      </c>
      <c r="C191" s="264">
        <v>1122641.74735844</v>
      </c>
      <c r="D191" s="265">
        <v>241111</v>
      </c>
    </row>
    <row r="192" spans="2:7" x14ac:dyDescent="0.25">
      <c r="B192" s="122">
        <v>42917</v>
      </c>
      <c r="C192" s="264">
        <v>1099931.0831977199</v>
      </c>
      <c r="D192" s="265">
        <v>241704</v>
      </c>
    </row>
    <row r="193" spans="2:4" x14ac:dyDescent="0.25">
      <c r="B193" s="122">
        <v>42948</v>
      </c>
      <c r="C193" s="264">
        <v>1089823.3494974801</v>
      </c>
      <c r="D193" s="265">
        <v>243518</v>
      </c>
    </row>
    <row r="194" spans="2:4" x14ac:dyDescent="0.25">
      <c r="B194" s="122">
        <v>42979</v>
      </c>
      <c r="C194" s="264">
        <v>1093415.12742239</v>
      </c>
      <c r="D194" s="265">
        <v>237761</v>
      </c>
    </row>
    <row r="195" spans="2:4" x14ac:dyDescent="0.25">
      <c r="B195" s="122">
        <v>43009</v>
      </c>
      <c r="C195" s="264">
        <v>1056854.96248812</v>
      </c>
      <c r="D195" s="265">
        <v>236964</v>
      </c>
    </row>
    <row r="196" spans="2:4" x14ac:dyDescent="0.25">
      <c r="B196" s="122">
        <v>43040</v>
      </c>
      <c r="C196" s="264">
        <v>1057895.2246035</v>
      </c>
      <c r="D196" s="265">
        <v>238740</v>
      </c>
    </row>
    <row r="197" spans="2:4" x14ac:dyDescent="0.25">
      <c r="B197" s="122">
        <v>43070</v>
      </c>
      <c r="C197" s="264">
        <v>1114359.4819080802</v>
      </c>
      <c r="D197" s="265">
        <v>240263</v>
      </c>
    </row>
    <row r="198" spans="2:4" x14ac:dyDescent="0.25">
      <c r="B198" s="122">
        <v>43101</v>
      </c>
      <c r="C198" s="264">
        <v>1089535.1581095001</v>
      </c>
      <c r="D198" s="265">
        <v>240586</v>
      </c>
    </row>
    <row r="199" spans="2:4" x14ac:dyDescent="0.25">
      <c r="B199" s="122">
        <v>43132</v>
      </c>
      <c r="C199" s="264">
        <v>1168442.8701499701</v>
      </c>
      <c r="D199" s="265">
        <v>245463</v>
      </c>
    </row>
    <row r="200" spans="2:4" x14ac:dyDescent="0.25">
      <c r="B200" s="122">
        <v>43160</v>
      </c>
      <c r="C200" s="264">
        <v>1205160.4157537702</v>
      </c>
      <c r="D200" s="265">
        <v>246397</v>
      </c>
    </row>
    <row r="201" spans="2:4" x14ac:dyDescent="0.25">
      <c r="B201" s="122">
        <v>43191</v>
      </c>
      <c r="C201" s="264">
        <v>1194422.7237249201</v>
      </c>
      <c r="D201" s="265">
        <v>246920</v>
      </c>
    </row>
    <row r="202" spans="2:4" x14ac:dyDescent="0.25">
      <c r="B202" s="122">
        <v>43221</v>
      </c>
      <c r="C202" s="264">
        <v>1190655.7727236901</v>
      </c>
      <c r="D202" s="265">
        <v>248377</v>
      </c>
    </row>
    <row r="203" spans="2:4" x14ac:dyDescent="0.25">
      <c r="B203" s="122">
        <v>43252</v>
      </c>
      <c r="C203" s="264">
        <v>1210205.1180013099</v>
      </c>
      <c r="D203" s="265">
        <v>247272</v>
      </c>
    </row>
    <row r="204" spans="2:4" x14ac:dyDescent="0.25">
      <c r="B204" s="122">
        <v>43282</v>
      </c>
      <c r="C204" s="264">
        <v>1186901.6198058499</v>
      </c>
      <c r="D204" s="265">
        <v>246425</v>
      </c>
    </row>
    <row r="205" spans="2:4" x14ac:dyDescent="0.25">
      <c r="B205" s="122">
        <v>43313</v>
      </c>
      <c r="C205" s="264">
        <v>1185554</v>
      </c>
      <c r="D205" s="265">
        <v>246694</v>
      </c>
    </row>
    <row r="206" spans="2:4" x14ac:dyDescent="0.25">
      <c r="B206" s="122">
        <v>43344</v>
      </c>
      <c r="C206" s="264">
        <v>1183845.4684246499</v>
      </c>
      <c r="D206" s="265">
        <v>247792</v>
      </c>
    </row>
    <row r="207" spans="2:4" x14ac:dyDescent="0.25">
      <c r="B207" s="122">
        <v>43374</v>
      </c>
      <c r="C207" s="264">
        <v>1164584.8425427901</v>
      </c>
      <c r="D207" s="265">
        <v>248926</v>
      </c>
    </row>
    <row r="208" spans="2:4" x14ac:dyDescent="0.25">
      <c r="B208" s="122">
        <v>43405</v>
      </c>
      <c r="C208" s="264">
        <v>1171828.8619159597</v>
      </c>
      <c r="D208" s="265">
        <v>250076</v>
      </c>
    </row>
    <row r="209" spans="2:4" x14ac:dyDescent="0.25">
      <c r="B209" s="122">
        <v>43435</v>
      </c>
      <c r="C209" s="264">
        <v>1243080.59272944</v>
      </c>
      <c r="D209" s="265">
        <v>249549</v>
      </c>
    </row>
    <row r="210" spans="2:4" x14ac:dyDescent="0.25">
      <c r="B210" s="122">
        <v>43466</v>
      </c>
      <c r="C210" s="264">
        <v>1199744.5855441401</v>
      </c>
      <c r="D210" s="265">
        <v>249827</v>
      </c>
    </row>
    <row r="211" spans="2:4" x14ac:dyDescent="0.25">
      <c r="B211" s="122">
        <v>43497</v>
      </c>
      <c r="C211" s="264">
        <v>1196743.0294844101</v>
      </c>
      <c r="D211" s="265">
        <v>250792</v>
      </c>
    </row>
    <row r="212" spans="2:4" x14ac:dyDescent="0.25">
      <c r="B212" s="122">
        <v>43525</v>
      </c>
      <c r="C212" s="264">
        <v>1244462.88670306</v>
      </c>
      <c r="D212" s="265">
        <v>252512</v>
      </c>
    </row>
    <row r="213" spans="2:4" x14ac:dyDescent="0.25">
      <c r="B213" s="122">
        <v>43556</v>
      </c>
      <c r="C213" s="264">
        <v>1234732.7190298398</v>
      </c>
      <c r="D213" s="265">
        <v>251662</v>
      </c>
    </row>
    <row r="214" spans="2:4" x14ac:dyDescent="0.25">
      <c r="B214" s="122">
        <v>43586</v>
      </c>
      <c r="C214" s="264">
        <v>1244132.1270000001</v>
      </c>
      <c r="D214" s="265">
        <v>251545</v>
      </c>
    </row>
    <row r="215" spans="2:4" x14ac:dyDescent="0.25">
      <c r="B215" s="122">
        <v>43617</v>
      </c>
      <c r="C215" s="264">
        <v>1251456.9920000001</v>
      </c>
      <c r="D215" s="265">
        <v>251061</v>
      </c>
    </row>
    <row r="216" spans="2:4" x14ac:dyDescent="0.25">
      <c r="B216" s="122">
        <v>43647</v>
      </c>
      <c r="C216" s="264">
        <v>1238862.1299999999</v>
      </c>
      <c r="D216" s="265">
        <v>252173</v>
      </c>
    </row>
    <row r="217" spans="2:4" x14ac:dyDescent="0.25">
      <c r="B217" s="122">
        <v>43678</v>
      </c>
      <c r="C217" s="264">
        <v>1241765.5120000001</v>
      </c>
      <c r="D217" s="265">
        <v>253155</v>
      </c>
    </row>
    <row r="218" spans="2:4" x14ac:dyDescent="0.25">
      <c r="B218" s="122">
        <v>43709</v>
      </c>
      <c r="C218" s="264">
        <v>1231361.2340000002</v>
      </c>
      <c r="D218" s="265">
        <v>253166</v>
      </c>
    </row>
    <row r="219" spans="2:4" x14ac:dyDescent="0.25">
      <c r="B219" s="122">
        <v>43739</v>
      </c>
      <c r="C219" s="264">
        <v>1239901.97</v>
      </c>
      <c r="D219" s="265">
        <v>252999</v>
      </c>
    </row>
    <row r="220" spans="2:4" x14ac:dyDescent="0.25">
      <c r="B220" s="122">
        <v>43770</v>
      </c>
      <c r="C220" s="264">
        <v>1244687.1000000001</v>
      </c>
      <c r="D220" s="265">
        <v>245508</v>
      </c>
    </row>
    <row r="221" spans="2:4" x14ac:dyDescent="0.25">
      <c r="B221" s="122">
        <v>43800</v>
      </c>
      <c r="C221" s="264">
        <v>1295579.2579999999</v>
      </c>
      <c r="D221" s="265">
        <v>255751</v>
      </c>
    </row>
    <row r="222" spans="2:4" x14ac:dyDescent="0.25">
      <c r="B222" s="122">
        <v>43831</v>
      </c>
      <c r="C222" s="264">
        <v>1272330.8289999999</v>
      </c>
      <c r="D222" s="265">
        <v>253819</v>
      </c>
    </row>
    <row r="223" spans="2:4" x14ac:dyDescent="0.25">
      <c r="B223" s="122">
        <v>43862</v>
      </c>
      <c r="C223" s="264">
        <v>1281388.0049999999</v>
      </c>
      <c r="D223" s="265">
        <v>254994</v>
      </c>
    </row>
    <row r="224" spans="2:4" x14ac:dyDescent="0.25">
      <c r="B224" s="122">
        <v>43891</v>
      </c>
      <c r="C224" s="264">
        <v>1340999.308</v>
      </c>
      <c r="D224" s="265">
        <v>256047</v>
      </c>
    </row>
    <row r="225" spans="2:4" x14ac:dyDescent="0.25">
      <c r="B225" s="122">
        <v>43922</v>
      </c>
      <c r="C225" s="264">
        <v>1439127.51</v>
      </c>
      <c r="D225" s="265">
        <v>255207</v>
      </c>
    </row>
    <row r="226" spans="2:4" x14ac:dyDescent="0.25">
      <c r="B226" s="122">
        <v>43952</v>
      </c>
      <c r="C226" s="264">
        <v>1487875</v>
      </c>
      <c r="D226" s="265">
        <v>255181</v>
      </c>
    </row>
    <row r="227" spans="2:4" x14ac:dyDescent="0.25">
      <c r="B227" s="122">
        <v>43983</v>
      </c>
      <c r="C227" s="264">
        <v>1500976.7709999999</v>
      </c>
      <c r="D227" s="265">
        <v>255498</v>
      </c>
    </row>
    <row r="228" spans="2:4" x14ac:dyDescent="0.25">
      <c r="B228" s="122">
        <v>44013</v>
      </c>
      <c r="C228" s="264">
        <v>1514670.82</v>
      </c>
      <c r="D228" s="265">
        <v>254627</v>
      </c>
    </row>
    <row r="229" spans="2:4" x14ac:dyDescent="0.25">
      <c r="B229" s="122">
        <v>44044</v>
      </c>
      <c r="C229" s="264">
        <v>1515633.1640000001</v>
      </c>
      <c r="D229" s="265">
        <v>256898</v>
      </c>
    </row>
    <row r="230" spans="2:4" x14ac:dyDescent="0.25">
      <c r="B230" s="122">
        <v>44075</v>
      </c>
      <c r="C230" s="264">
        <v>1506619.2109999999</v>
      </c>
      <c r="D230" s="265">
        <v>257239</v>
      </c>
    </row>
    <row r="231" spans="2:4" x14ac:dyDescent="0.25">
      <c r="B231" s="122">
        <v>44105</v>
      </c>
      <c r="C231" s="264">
        <v>1504465.5649999999</v>
      </c>
      <c r="D231" s="265">
        <v>258869</v>
      </c>
    </row>
    <row r="232" spans="2:4" x14ac:dyDescent="0.25">
      <c r="B232" s="122">
        <v>44136</v>
      </c>
      <c r="C232" s="264">
        <v>1508350.987</v>
      </c>
      <c r="D232" s="265">
        <v>263617</v>
      </c>
    </row>
    <row r="233" spans="2:4" x14ac:dyDescent="0.25">
      <c r="B233" s="122">
        <v>44166</v>
      </c>
      <c r="C233" s="264">
        <v>1567442.7150000001</v>
      </c>
      <c r="D233" s="265">
        <v>264708</v>
      </c>
    </row>
    <row r="234" spans="2:4" x14ac:dyDescent="0.25">
      <c r="B234" s="122">
        <v>44197</v>
      </c>
      <c r="C234" s="264">
        <v>1534403.2</v>
      </c>
      <c r="D234" s="265">
        <v>263983</v>
      </c>
    </row>
    <row r="235" spans="2:4" x14ac:dyDescent="0.25">
      <c r="B235" s="122">
        <v>44228</v>
      </c>
      <c r="C235" s="960">
        <v>1539572.7439999999</v>
      </c>
      <c r="D235" s="265">
        <v>264906</v>
      </c>
    </row>
    <row r="236" spans="2:4" x14ac:dyDescent="0.25">
      <c r="B236" s="122">
        <v>44256</v>
      </c>
      <c r="C236" s="960">
        <v>1558812</v>
      </c>
      <c r="D236" s="265">
        <v>265797</v>
      </c>
    </row>
    <row r="237" spans="2:4" x14ac:dyDescent="0.25">
      <c r="B237" s="122">
        <v>44287</v>
      </c>
      <c r="C237" s="960">
        <v>1568222</v>
      </c>
      <c r="D237" s="265">
        <v>266483</v>
      </c>
    </row>
    <row r="238" spans="2:4" ht="14.25" thickBot="1" x14ac:dyDescent="0.3">
      <c r="B238" s="450">
        <v>44317</v>
      </c>
      <c r="C238" s="961">
        <v>1574615</v>
      </c>
      <c r="D238" s="287">
        <v>267369</v>
      </c>
    </row>
    <row r="239" spans="2:4" ht="14.25" x14ac:dyDescent="0.3">
      <c r="B239" s="18" t="s">
        <v>205</v>
      </c>
    </row>
    <row r="240" spans="2:4" ht="14.25" x14ac:dyDescent="0.3">
      <c r="B240" s="18" t="s">
        <v>971</v>
      </c>
    </row>
    <row r="241" spans="2:2" ht="14.25" x14ac:dyDescent="0.3">
      <c r="B241" s="19" t="str">
        <f>'PIB construcción 1'!B191</f>
        <v>Consultado por última vez el 23 de julio de 2021</v>
      </c>
    </row>
  </sheetData>
  <phoneticPr fontId="0" type="noConversion"/>
  <hyperlinks>
    <hyperlink ref="B2" location="CONTENIDO!A1" display="INDICE"/>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7030A0"/>
  </sheetPr>
  <dimension ref="B1:F270"/>
  <sheetViews>
    <sheetView zoomScaleNormal="100" workbookViewId="0">
      <pane xSplit="2" ySplit="6" topLeftCell="C232" activePane="bottomRight" state="frozen"/>
      <selection activeCell="G96" sqref="G96"/>
      <selection pane="topRight" activeCell="G96" sqref="G96"/>
      <selection pane="bottomLeft" activeCell="G96" sqref="G96"/>
      <selection pane="bottomRight" activeCell="C242" sqref="C242"/>
    </sheetView>
  </sheetViews>
  <sheetFormatPr baseColWidth="10" defaultRowHeight="15" x14ac:dyDescent="0.25"/>
  <cols>
    <col min="1" max="1" width="4.28515625" style="397" customWidth="1"/>
    <col min="2" max="16384" width="11.42578125" style="397"/>
  </cols>
  <sheetData>
    <row r="1" spans="2:6" s="670" customFormat="1" x14ac:dyDescent="0.25"/>
    <row r="2" spans="2:6" x14ac:dyDescent="0.25">
      <c r="B2" s="670" t="s">
        <v>1029</v>
      </c>
    </row>
    <row r="3" spans="2:6" x14ac:dyDescent="0.25">
      <c r="B3" s="663" t="s">
        <v>748</v>
      </c>
    </row>
    <row r="4" spans="2:6" ht="15.75" thickBot="1" x14ac:dyDescent="0.3"/>
    <row r="5" spans="2:6" ht="15.75" thickBot="1" x14ac:dyDescent="0.3">
      <c r="B5" s="1168"/>
      <c r="C5" s="1167" t="s">
        <v>168</v>
      </c>
      <c r="D5" s="1165"/>
      <c r="E5" s="1165" t="s">
        <v>169</v>
      </c>
      <c r="F5" s="1166"/>
    </row>
    <row r="6" spans="2:6" ht="15.75" thickBot="1" x14ac:dyDescent="0.3">
      <c r="B6" s="1169"/>
      <c r="C6" s="196" t="s">
        <v>21</v>
      </c>
      <c r="D6" s="194" t="s">
        <v>22</v>
      </c>
      <c r="E6" s="194" t="s">
        <v>21</v>
      </c>
      <c r="F6" s="195" t="s">
        <v>22</v>
      </c>
    </row>
    <row r="7" spans="2:6" x14ac:dyDescent="0.25">
      <c r="B7" s="308">
        <v>37226</v>
      </c>
      <c r="C7" s="507"/>
      <c r="D7" s="508"/>
      <c r="E7" s="509"/>
      <c r="F7" s="510"/>
    </row>
    <row r="8" spans="2:6" x14ac:dyDescent="0.25">
      <c r="B8" s="122">
        <v>37257</v>
      </c>
      <c r="C8" s="324"/>
      <c r="D8" s="325"/>
      <c r="E8" s="326"/>
      <c r="F8" s="327"/>
    </row>
    <row r="9" spans="2:6" x14ac:dyDescent="0.25">
      <c r="B9" s="122">
        <v>37288</v>
      </c>
      <c r="C9" s="324"/>
      <c r="D9" s="325"/>
      <c r="E9" s="326"/>
      <c r="F9" s="327"/>
    </row>
    <row r="10" spans="2:6" x14ac:dyDescent="0.25">
      <c r="B10" s="122">
        <v>37316</v>
      </c>
      <c r="C10" s="324"/>
      <c r="D10" s="325"/>
      <c r="E10" s="326"/>
      <c r="F10" s="327"/>
    </row>
    <row r="11" spans="2:6" x14ac:dyDescent="0.25">
      <c r="B11" s="122">
        <v>37347</v>
      </c>
      <c r="C11" s="324"/>
      <c r="D11" s="325"/>
      <c r="E11" s="326"/>
      <c r="F11" s="327"/>
    </row>
    <row r="12" spans="2:6" x14ac:dyDescent="0.25">
      <c r="B12" s="122">
        <v>37377</v>
      </c>
      <c r="C12" s="324">
        <v>0.10990505972</v>
      </c>
      <c r="D12" s="325"/>
      <c r="E12" s="326"/>
      <c r="F12" s="327"/>
    </row>
    <row r="13" spans="2:6" x14ac:dyDescent="0.25">
      <c r="B13" s="122">
        <v>37408</v>
      </c>
      <c r="C13" s="324">
        <v>0.11</v>
      </c>
      <c r="D13" s="325"/>
      <c r="E13" s="326"/>
      <c r="F13" s="327"/>
    </row>
    <row r="14" spans="2:6" x14ac:dyDescent="0.25">
      <c r="B14" s="122">
        <v>37438</v>
      </c>
      <c r="C14" s="324">
        <v>0.10995996405</v>
      </c>
      <c r="D14" s="325"/>
      <c r="E14" s="326"/>
      <c r="F14" s="327"/>
    </row>
    <row r="15" spans="2:6" x14ac:dyDescent="0.25">
      <c r="B15" s="122">
        <v>37469</v>
      </c>
      <c r="C15" s="324">
        <v>0.11000000000000001</v>
      </c>
      <c r="D15" s="325"/>
      <c r="E15" s="326"/>
      <c r="F15" s="327"/>
    </row>
    <row r="16" spans="2:6" x14ac:dyDescent="0.25">
      <c r="B16" s="122">
        <v>37500</v>
      </c>
      <c r="C16" s="324">
        <v>0.11</v>
      </c>
      <c r="D16" s="325"/>
      <c r="E16" s="326"/>
      <c r="F16" s="327"/>
    </row>
    <row r="17" spans="2:6" x14ac:dyDescent="0.25">
      <c r="B17" s="122">
        <v>37530</v>
      </c>
      <c r="C17" s="324">
        <v>0.11</v>
      </c>
      <c r="D17" s="325"/>
      <c r="E17" s="326"/>
      <c r="F17" s="327"/>
    </row>
    <row r="18" spans="2:6" x14ac:dyDescent="0.25">
      <c r="B18" s="122">
        <v>37561</v>
      </c>
      <c r="C18" s="324">
        <v>0.11000000000000001</v>
      </c>
      <c r="D18" s="325"/>
      <c r="E18" s="326"/>
      <c r="F18" s="327"/>
    </row>
    <row r="19" spans="2:6" x14ac:dyDescent="0.25">
      <c r="B19" s="122">
        <v>37591</v>
      </c>
      <c r="C19" s="324">
        <v>0.11</v>
      </c>
      <c r="D19" s="325"/>
      <c r="E19" s="326"/>
      <c r="F19" s="327"/>
    </row>
    <row r="20" spans="2:6" x14ac:dyDescent="0.25">
      <c r="B20" s="122">
        <v>37622</v>
      </c>
      <c r="C20" s="324">
        <v>0.11000000000000001</v>
      </c>
      <c r="D20" s="325">
        <v>0.13423421320000001</v>
      </c>
      <c r="E20" s="326"/>
      <c r="F20" s="327"/>
    </row>
    <row r="21" spans="2:6" x14ac:dyDescent="0.25">
      <c r="B21" s="122">
        <v>37653</v>
      </c>
      <c r="C21" s="324">
        <v>0.11</v>
      </c>
      <c r="D21" s="325">
        <v>0.13468646954999999</v>
      </c>
      <c r="E21" s="326"/>
      <c r="F21" s="327"/>
    </row>
    <row r="22" spans="2:6" x14ac:dyDescent="0.25">
      <c r="B22" s="122">
        <v>37681</v>
      </c>
      <c r="C22" s="324">
        <v>0.11</v>
      </c>
      <c r="D22" s="325">
        <v>0.137000045825</v>
      </c>
      <c r="E22" s="326"/>
      <c r="F22" s="327"/>
    </row>
    <row r="23" spans="2:6" x14ac:dyDescent="0.25">
      <c r="B23" s="122">
        <v>37712</v>
      </c>
      <c r="C23" s="324">
        <v>0.11</v>
      </c>
      <c r="D23" s="325">
        <v>0.13685160169999999</v>
      </c>
      <c r="E23" s="326"/>
      <c r="F23" s="327"/>
    </row>
    <row r="24" spans="2:6" x14ac:dyDescent="0.25">
      <c r="B24" s="122">
        <v>37742</v>
      </c>
      <c r="C24" s="324">
        <v>0.10989197378</v>
      </c>
      <c r="D24" s="325">
        <v>0.13621197794000001</v>
      </c>
      <c r="E24" s="326"/>
      <c r="F24" s="327"/>
    </row>
    <row r="25" spans="2:6" x14ac:dyDescent="0.25">
      <c r="B25" s="122">
        <v>37773</v>
      </c>
      <c r="C25" s="324">
        <v>0.10753868089999999</v>
      </c>
      <c r="D25" s="325">
        <v>0.13485790014999999</v>
      </c>
      <c r="E25" s="326"/>
      <c r="F25" s="327"/>
    </row>
    <row r="26" spans="2:6" x14ac:dyDescent="0.25">
      <c r="B26" s="122">
        <v>37803</v>
      </c>
      <c r="C26" s="324">
        <v>0.10887681669999999</v>
      </c>
      <c r="D26" s="325">
        <v>0.130946762725</v>
      </c>
      <c r="E26" s="326"/>
      <c r="F26" s="327"/>
    </row>
    <row r="27" spans="2:6" x14ac:dyDescent="0.25">
      <c r="B27" s="122">
        <v>37834</v>
      </c>
      <c r="C27" s="324">
        <v>0.10732612923999998</v>
      </c>
      <c r="D27" s="325">
        <v>0.13395717711999997</v>
      </c>
      <c r="E27" s="326"/>
      <c r="F27" s="327"/>
    </row>
    <row r="28" spans="2:6" x14ac:dyDescent="0.25">
      <c r="B28" s="122">
        <v>37865</v>
      </c>
      <c r="C28" s="324">
        <v>0.108876278775</v>
      </c>
      <c r="D28" s="325">
        <v>0.131353567325</v>
      </c>
      <c r="E28" s="326"/>
      <c r="F28" s="327"/>
    </row>
    <row r="29" spans="2:6" x14ac:dyDescent="0.25">
      <c r="B29" s="122">
        <v>37895</v>
      </c>
      <c r="C29" s="324">
        <v>0.10831498302000001</v>
      </c>
      <c r="D29" s="325">
        <v>0.13291733726000002</v>
      </c>
      <c r="E29" s="326"/>
      <c r="F29" s="327"/>
    </row>
    <row r="30" spans="2:6" x14ac:dyDescent="0.25">
      <c r="B30" s="122">
        <v>37926</v>
      </c>
      <c r="C30" s="324">
        <v>0.10752433835000001</v>
      </c>
      <c r="D30" s="325">
        <v>0.12804968220000001</v>
      </c>
      <c r="E30" s="326"/>
      <c r="F30" s="327"/>
    </row>
    <row r="31" spans="2:6" x14ac:dyDescent="0.25">
      <c r="B31" s="122">
        <v>37956</v>
      </c>
      <c r="C31" s="324">
        <v>0.108271301175</v>
      </c>
      <c r="D31" s="325">
        <v>0.13221870382500001</v>
      </c>
      <c r="E31" s="326"/>
      <c r="F31" s="327"/>
    </row>
    <row r="32" spans="2:6" x14ac:dyDescent="0.25">
      <c r="B32" s="122">
        <v>37987</v>
      </c>
      <c r="C32" s="324">
        <v>0.10652489378</v>
      </c>
      <c r="D32" s="325">
        <v>0.12936096320000001</v>
      </c>
      <c r="E32" s="326"/>
      <c r="F32" s="327"/>
    </row>
    <row r="33" spans="2:6" x14ac:dyDescent="0.25">
      <c r="B33" s="122">
        <v>38018</v>
      </c>
      <c r="C33" s="324">
        <v>0.106521954</v>
      </c>
      <c r="D33" s="325">
        <v>0.13167284547500002</v>
      </c>
      <c r="E33" s="326"/>
      <c r="F33" s="327"/>
    </row>
    <row r="34" spans="2:6" x14ac:dyDescent="0.25">
      <c r="B34" s="122">
        <v>38047</v>
      </c>
      <c r="C34" s="324">
        <v>0.10879165725000001</v>
      </c>
      <c r="D34" s="325">
        <v>0.13032371849999999</v>
      </c>
      <c r="E34" s="326"/>
      <c r="F34" s="327"/>
    </row>
    <row r="35" spans="2:6" x14ac:dyDescent="0.25">
      <c r="B35" s="122">
        <v>38078</v>
      </c>
      <c r="C35" s="324">
        <v>0.1059504245</v>
      </c>
      <c r="D35" s="325">
        <v>0.12945423713999998</v>
      </c>
      <c r="E35" s="326"/>
      <c r="F35" s="327"/>
    </row>
    <row r="36" spans="2:6" x14ac:dyDescent="0.25">
      <c r="B36" s="122">
        <v>38108</v>
      </c>
      <c r="C36" s="324">
        <v>0.1037389776</v>
      </c>
      <c r="D36" s="325">
        <v>0.11801753565000001</v>
      </c>
      <c r="E36" s="326"/>
      <c r="F36" s="327"/>
    </row>
    <row r="37" spans="2:6" x14ac:dyDescent="0.25">
      <c r="B37" s="122">
        <v>38139</v>
      </c>
      <c r="C37" s="324">
        <v>0.10261044224999999</v>
      </c>
      <c r="D37" s="325">
        <v>0.1138763267</v>
      </c>
      <c r="E37" s="326"/>
      <c r="F37" s="327"/>
    </row>
    <row r="38" spans="2:6" x14ac:dyDescent="0.25">
      <c r="B38" s="122">
        <v>38169</v>
      </c>
      <c r="C38" s="324">
        <v>9.8321971960000004E-2</v>
      </c>
      <c r="D38" s="325">
        <v>0.10423769320000001</v>
      </c>
      <c r="E38" s="326"/>
      <c r="F38" s="327"/>
    </row>
    <row r="39" spans="2:6" x14ac:dyDescent="0.25">
      <c r="B39" s="122">
        <v>38200</v>
      </c>
      <c r="C39" s="324">
        <v>9.8421670375000006E-2</v>
      </c>
      <c r="D39" s="325">
        <v>9.806457985E-2</v>
      </c>
      <c r="E39" s="326"/>
      <c r="F39" s="327"/>
    </row>
    <row r="40" spans="2:6" x14ac:dyDescent="0.25">
      <c r="B40" s="122">
        <v>38231</v>
      </c>
      <c r="C40" s="324">
        <v>9.6411595825000002E-2</v>
      </c>
      <c r="D40" s="325">
        <v>0.102947197075</v>
      </c>
      <c r="E40" s="326"/>
      <c r="F40" s="327"/>
    </row>
    <row r="41" spans="2:6" x14ac:dyDescent="0.25">
      <c r="B41" s="122">
        <v>38261</v>
      </c>
      <c r="C41" s="324">
        <v>9.6143871679999993E-2</v>
      </c>
      <c r="D41" s="325">
        <v>9.9592043500000005E-2</v>
      </c>
      <c r="E41" s="326"/>
      <c r="F41" s="327"/>
    </row>
    <row r="42" spans="2:6" x14ac:dyDescent="0.25">
      <c r="B42" s="122">
        <v>38292</v>
      </c>
      <c r="C42" s="324">
        <v>9.5229397075E-2</v>
      </c>
      <c r="D42" s="325">
        <v>0.101508970675</v>
      </c>
      <c r="E42" s="326"/>
      <c r="F42" s="327"/>
    </row>
    <row r="43" spans="2:6" x14ac:dyDescent="0.25">
      <c r="B43" s="122">
        <v>38322</v>
      </c>
      <c r="C43" s="324">
        <v>9.563966216E-2</v>
      </c>
      <c r="D43" s="325">
        <v>9.8152423040000006E-2</v>
      </c>
      <c r="E43" s="326"/>
      <c r="F43" s="327"/>
    </row>
    <row r="44" spans="2:6" x14ac:dyDescent="0.25">
      <c r="B44" s="122">
        <v>38353</v>
      </c>
      <c r="C44" s="324">
        <v>9.762727277500001E-2</v>
      </c>
      <c r="D44" s="325">
        <v>9.3925892550000001E-2</v>
      </c>
      <c r="E44" s="326"/>
      <c r="F44" s="327"/>
    </row>
    <row r="45" spans="2:6" x14ac:dyDescent="0.25">
      <c r="B45" s="122">
        <v>38384</v>
      </c>
      <c r="C45" s="324">
        <v>9.666208255E-2</v>
      </c>
      <c r="D45" s="325">
        <v>0.10217068942499999</v>
      </c>
      <c r="E45" s="326"/>
      <c r="F45" s="327"/>
    </row>
    <row r="46" spans="2:6" x14ac:dyDescent="0.25">
      <c r="B46" s="122">
        <v>38412</v>
      </c>
      <c r="C46" s="324">
        <v>9.7587798274999998E-2</v>
      </c>
      <c r="D46" s="325">
        <v>9.8530307399999989E-2</v>
      </c>
      <c r="E46" s="326"/>
      <c r="F46" s="327"/>
    </row>
    <row r="47" spans="2:6" x14ac:dyDescent="0.25">
      <c r="B47" s="122">
        <v>38443</v>
      </c>
      <c r="C47" s="324">
        <v>9.9856364379999993E-2</v>
      </c>
      <c r="D47" s="325">
        <v>9.5088213080000011E-2</v>
      </c>
      <c r="E47" s="326"/>
      <c r="F47" s="327"/>
    </row>
    <row r="48" spans="2:6" x14ac:dyDescent="0.25">
      <c r="B48" s="122">
        <v>38473</v>
      </c>
      <c r="C48" s="324">
        <v>9.8814636599999991E-2</v>
      </c>
      <c r="D48" s="325">
        <v>0.10186036835000001</v>
      </c>
      <c r="E48" s="326"/>
      <c r="F48" s="327"/>
    </row>
    <row r="49" spans="2:6" x14ac:dyDescent="0.25">
      <c r="B49" s="122">
        <v>38504</v>
      </c>
      <c r="C49" s="324">
        <v>9.6118494525000001E-2</v>
      </c>
      <c r="D49" s="325">
        <v>9.8973265825000017E-2</v>
      </c>
      <c r="E49" s="326"/>
      <c r="F49" s="327"/>
    </row>
    <row r="50" spans="2:6" x14ac:dyDescent="0.25">
      <c r="B50" s="122">
        <v>38534</v>
      </c>
      <c r="C50" s="324">
        <v>9.7554233480000002E-2</v>
      </c>
      <c r="D50" s="325">
        <v>8.9244014020000012E-2</v>
      </c>
      <c r="E50" s="326"/>
      <c r="F50" s="327"/>
    </row>
    <row r="51" spans="2:6" x14ac:dyDescent="0.25">
      <c r="B51" s="122">
        <v>38565</v>
      </c>
      <c r="C51" s="324">
        <v>9.8485577625000001E-2</v>
      </c>
      <c r="D51" s="325">
        <v>8.7142974674999998E-2</v>
      </c>
      <c r="E51" s="326"/>
      <c r="F51" s="327"/>
    </row>
    <row r="52" spans="2:6" x14ac:dyDescent="0.25">
      <c r="B52" s="122">
        <v>38596</v>
      </c>
      <c r="C52" s="324">
        <v>9.107117964E-2</v>
      </c>
      <c r="D52" s="325">
        <v>8.3533534699999995E-2</v>
      </c>
      <c r="E52" s="326"/>
      <c r="F52" s="327"/>
    </row>
    <row r="53" spans="2:6" x14ac:dyDescent="0.25">
      <c r="B53" s="122">
        <v>38626</v>
      </c>
      <c r="C53" s="324">
        <v>7.9334289825000001E-2</v>
      </c>
      <c r="D53" s="325">
        <v>7.9874314624999998E-2</v>
      </c>
      <c r="E53" s="326"/>
      <c r="F53" s="327">
        <v>8.8400000000000006E-2</v>
      </c>
    </row>
    <row r="54" spans="2:6" x14ac:dyDescent="0.25">
      <c r="B54" s="122">
        <v>38657</v>
      </c>
      <c r="C54" s="324">
        <v>7.2393176725000008E-2</v>
      </c>
      <c r="D54" s="325">
        <v>7.5180427100000002E-2</v>
      </c>
      <c r="E54" s="326"/>
      <c r="F54" s="327">
        <v>0.15750509895000001</v>
      </c>
    </row>
    <row r="55" spans="2:6" x14ac:dyDescent="0.25">
      <c r="B55" s="122">
        <v>38687</v>
      </c>
      <c r="C55" s="324">
        <v>6.7838200340000016E-2</v>
      </c>
      <c r="D55" s="325">
        <v>7.4786530700000006E-2</v>
      </c>
      <c r="E55" s="326"/>
      <c r="F55" s="327">
        <v>0.16205</v>
      </c>
    </row>
    <row r="56" spans="2:6" x14ac:dyDescent="0.25">
      <c r="B56" s="122">
        <v>38718</v>
      </c>
      <c r="C56" s="324">
        <v>6.8532949933333323E-2</v>
      </c>
      <c r="D56" s="325">
        <v>7.8760438700000004E-2</v>
      </c>
      <c r="E56" s="326"/>
      <c r="F56" s="327">
        <v>0.16009999999999999</v>
      </c>
    </row>
    <row r="57" spans="2:6" x14ac:dyDescent="0.25">
      <c r="B57" s="122">
        <v>38749</v>
      </c>
      <c r="C57" s="324">
        <v>7.1356905424999992E-2</v>
      </c>
      <c r="D57" s="325">
        <v>7.9957685149999999E-2</v>
      </c>
      <c r="E57" s="326"/>
      <c r="F57" s="327">
        <v>0.14990000000000001</v>
      </c>
    </row>
    <row r="58" spans="2:6" x14ac:dyDescent="0.25">
      <c r="B58" s="122">
        <v>38777</v>
      </c>
      <c r="C58" s="324">
        <v>7.0632528159999999E-2</v>
      </c>
      <c r="D58" s="325">
        <v>7.6037923359999995E-2</v>
      </c>
      <c r="E58" s="326"/>
      <c r="F58" s="327">
        <v>0.16420000000000001</v>
      </c>
    </row>
    <row r="59" spans="2:6" x14ac:dyDescent="0.25">
      <c r="B59" s="122">
        <v>38808</v>
      </c>
      <c r="C59" s="324">
        <v>6.0839876624999997E-2</v>
      </c>
      <c r="D59" s="325">
        <v>7.4994900150000002E-2</v>
      </c>
      <c r="E59" s="326"/>
      <c r="F59" s="327">
        <v>0.1535</v>
      </c>
    </row>
    <row r="60" spans="2:6" x14ac:dyDescent="0.25">
      <c r="B60" s="122">
        <v>38838</v>
      </c>
      <c r="C60" s="324">
        <v>5.9794593025000002E-2</v>
      </c>
      <c r="D60" s="325">
        <v>6.671673165E-2</v>
      </c>
      <c r="E60" s="326"/>
      <c r="F60" s="327">
        <v>0.1003</v>
      </c>
    </row>
    <row r="61" spans="2:6" x14ac:dyDescent="0.25">
      <c r="B61" s="122">
        <v>38869</v>
      </c>
      <c r="C61" s="324">
        <v>5.6657117639999997E-2</v>
      </c>
      <c r="D61" s="325">
        <v>6.7766255440000006E-2</v>
      </c>
      <c r="E61" s="326"/>
      <c r="F61" s="327">
        <v>0.11072</v>
      </c>
    </row>
    <row r="62" spans="2:6" x14ac:dyDescent="0.25">
      <c r="B62" s="122">
        <v>38899</v>
      </c>
      <c r="C62" s="324">
        <v>5.5327169374999999E-2</v>
      </c>
      <c r="D62" s="325">
        <v>6.5648108250000003E-2</v>
      </c>
      <c r="E62" s="326"/>
      <c r="F62" s="327">
        <v>0.11736666666666666</v>
      </c>
    </row>
    <row r="63" spans="2:6" x14ac:dyDescent="0.25">
      <c r="B63" s="122">
        <v>38930</v>
      </c>
      <c r="C63" s="324">
        <v>5.7804196425000003E-2</v>
      </c>
      <c r="D63" s="325">
        <v>6.4456710275000009E-2</v>
      </c>
      <c r="E63" s="326"/>
      <c r="F63" s="327">
        <v>0.10647499999999999</v>
      </c>
    </row>
    <row r="64" spans="2:6" x14ac:dyDescent="0.25">
      <c r="B64" s="122">
        <v>38961</v>
      </c>
      <c r="C64" s="324">
        <v>5.2331620240000001E-2</v>
      </c>
      <c r="D64" s="325">
        <v>6.0159922600000006E-2</v>
      </c>
      <c r="E64" s="326"/>
      <c r="F64" s="327">
        <v>0.11636267139999998</v>
      </c>
    </row>
    <row r="65" spans="2:6" x14ac:dyDescent="0.25">
      <c r="B65" s="122">
        <v>38991</v>
      </c>
      <c r="C65" s="324">
        <v>4.9909600875000001E-2</v>
      </c>
      <c r="D65" s="325">
        <v>6.2345238400000003E-2</v>
      </c>
      <c r="E65" s="326"/>
      <c r="F65" s="327">
        <v>0.11422499999999999</v>
      </c>
    </row>
    <row r="66" spans="2:6" x14ac:dyDescent="0.25">
      <c r="B66" s="122">
        <v>39022</v>
      </c>
      <c r="C66" s="324">
        <v>6.1077956350000004E-2</v>
      </c>
      <c r="D66" s="325">
        <v>6.7712997425000004E-2</v>
      </c>
      <c r="E66" s="326"/>
      <c r="F66" s="327">
        <v>0.11837500000000001</v>
      </c>
    </row>
    <row r="67" spans="2:6" x14ac:dyDescent="0.25">
      <c r="B67" s="122">
        <v>39052</v>
      </c>
      <c r="C67" s="324">
        <v>6.0671510419999998E-2</v>
      </c>
      <c r="D67" s="325">
        <v>6.6551080800000009E-2</v>
      </c>
      <c r="E67" s="326"/>
      <c r="F67" s="327">
        <v>0.12026221944</v>
      </c>
    </row>
    <row r="68" spans="2:6" x14ac:dyDescent="0.25">
      <c r="B68" s="122">
        <v>39083</v>
      </c>
      <c r="C68" s="324">
        <v>7.059601892499999E-2</v>
      </c>
      <c r="D68" s="325">
        <v>7.2890426224999999E-2</v>
      </c>
      <c r="E68" s="326"/>
      <c r="F68" s="327">
        <v>0.11999848122500001</v>
      </c>
    </row>
    <row r="69" spans="2:6" x14ac:dyDescent="0.25">
      <c r="B69" s="122">
        <v>39114</v>
      </c>
      <c r="C69" s="324">
        <v>7.3350933475000005E-2</v>
      </c>
      <c r="D69" s="325">
        <v>7.2719604724999998E-2</v>
      </c>
      <c r="E69" s="326"/>
      <c r="F69" s="327">
        <v>0.122125</v>
      </c>
    </row>
    <row r="70" spans="2:6" x14ac:dyDescent="0.25">
      <c r="B70" s="122">
        <v>39142</v>
      </c>
      <c r="C70" s="324">
        <v>7.2941835800000007E-2</v>
      </c>
      <c r="D70" s="325">
        <v>7.254517748E-2</v>
      </c>
      <c r="E70" s="326"/>
      <c r="F70" s="327">
        <v>0.13373868325999999</v>
      </c>
    </row>
    <row r="71" spans="2:6" x14ac:dyDescent="0.25">
      <c r="B71" s="122">
        <v>39173</v>
      </c>
      <c r="C71" s="324">
        <v>6.8698622200000004E-2</v>
      </c>
      <c r="D71" s="325">
        <v>7.0400782725E-2</v>
      </c>
      <c r="E71" s="326"/>
      <c r="F71" s="327">
        <v>0.12612499999999999</v>
      </c>
    </row>
    <row r="72" spans="2:6" x14ac:dyDescent="0.25">
      <c r="B72" s="122">
        <v>39203</v>
      </c>
      <c r="C72" s="324">
        <v>7.4737236250000005E-2</v>
      </c>
      <c r="D72" s="325">
        <v>6.8987732725000001E-2</v>
      </c>
      <c r="E72" s="326"/>
      <c r="F72" s="327">
        <v>0.13169999999999998</v>
      </c>
    </row>
    <row r="73" spans="2:6" x14ac:dyDescent="0.25">
      <c r="B73" s="122">
        <v>39234</v>
      </c>
      <c r="C73" s="324">
        <v>7.5346309319999999E-2</v>
      </c>
      <c r="D73" s="325">
        <v>7.4178227179999986E-2</v>
      </c>
      <c r="E73" s="326"/>
      <c r="F73" s="327">
        <v>0.14079999999999998</v>
      </c>
    </row>
    <row r="74" spans="2:6" x14ac:dyDescent="0.25">
      <c r="B74" s="122">
        <v>39264</v>
      </c>
      <c r="C74" s="324">
        <v>7.7840653824999995E-2</v>
      </c>
      <c r="D74" s="325">
        <v>8.0319659175000002E-2</v>
      </c>
      <c r="E74" s="326"/>
      <c r="F74" s="327">
        <v>0.14032500000000001</v>
      </c>
    </row>
    <row r="75" spans="2:6" x14ac:dyDescent="0.25">
      <c r="B75" s="122">
        <v>39295</v>
      </c>
      <c r="C75" s="324">
        <v>8.670038204000001E-2</v>
      </c>
      <c r="D75" s="325">
        <v>8.1635044399999995E-2</v>
      </c>
      <c r="E75" s="326"/>
      <c r="F75" s="327">
        <v>0.1421</v>
      </c>
    </row>
    <row r="76" spans="2:6" x14ac:dyDescent="0.25">
      <c r="B76" s="122">
        <v>39326</v>
      </c>
      <c r="C76" s="324">
        <v>8.984680745000001E-2</v>
      </c>
      <c r="D76" s="325">
        <v>8.7359178874999999E-2</v>
      </c>
      <c r="E76" s="326"/>
      <c r="F76" s="327">
        <v>0.15470000000000003</v>
      </c>
    </row>
    <row r="77" spans="2:6" x14ac:dyDescent="0.25">
      <c r="B77" s="122">
        <v>39356</v>
      </c>
      <c r="C77" s="324">
        <v>8.9685601249999997E-2</v>
      </c>
      <c r="D77" s="325">
        <v>8.9726926124999995E-2</v>
      </c>
      <c r="E77" s="326"/>
      <c r="F77" s="327">
        <v>0.15872320033333331</v>
      </c>
    </row>
    <row r="78" spans="2:6" x14ac:dyDescent="0.25">
      <c r="B78" s="122">
        <v>39387</v>
      </c>
      <c r="C78" s="324">
        <v>9.5958756000000006E-2</v>
      </c>
      <c r="D78" s="325">
        <v>9.1353812600000001E-2</v>
      </c>
      <c r="E78" s="326"/>
      <c r="F78" s="327">
        <v>0.15771412841999999</v>
      </c>
    </row>
    <row r="79" spans="2:6" x14ac:dyDescent="0.25">
      <c r="B79" s="122">
        <v>39417</v>
      </c>
      <c r="C79" s="324">
        <v>9.7529862674999995E-2</v>
      </c>
      <c r="D79" s="325">
        <v>9.2149002575E-2</v>
      </c>
      <c r="E79" s="326"/>
      <c r="F79" s="327">
        <v>0.158580950675</v>
      </c>
    </row>
    <row r="80" spans="2:6" x14ac:dyDescent="0.25">
      <c r="B80" s="122">
        <v>39448</v>
      </c>
      <c r="C80" s="324">
        <v>9.5470045774999998E-2</v>
      </c>
      <c r="D80" s="325">
        <v>9.5941201949999999E-2</v>
      </c>
      <c r="E80" s="326">
        <v>0.15991419385</v>
      </c>
      <c r="F80" s="327">
        <v>0.15947120647499999</v>
      </c>
    </row>
    <row r="81" spans="2:6" x14ac:dyDescent="0.25">
      <c r="B81" s="122">
        <v>39479</v>
      </c>
      <c r="C81" s="324">
        <v>9.1826016400000002E-2</v>
      </c>
      <c r="D81" s="325">
        <v>9.2500283419999982E-2</v>
      </c>
      <c r="E81" s="326">
        <v>0.15995046546</v>
      </c>
      <c r="F81" s="327">
        <v>0.16237557576</v>
      </c>
    </row>
    <row r="82" spans="2:6" x14ac:dyDescent="0.25">
      <c r="B82" s="122">
        <v>39508</v>
      </c>
      <c r="C82" s="324">
        <v>9.1778881099999987E-2</v>
      </c>
      <c r="D82" s="325">
        <v>9.1420355825000008E-2</v>
      </c>
      <c r="E82" s="326">
        <v>0.164232867325</v>
      </c>
      <c r="F82" s="327">
        <v>0.169037444275</v>
      </c>
    </row>
    <row r="83" spans="2:6" x14ac:dyDescent="0.25">
      <c r="B83" s="122">
        <v>39539</v>
      </c>
      <c r="C83" s="324">
        <v>9.6286939749999995E-2</v>
      </c>
      <c r="D83" s="325">
        <v>9.4896762649999994E-2</v>
      </c>
      <c r="E83" s="326">
        <v>0.16592058636666665</v>
      </c>
      <c r="F83" s="327">
        <v>0.17299910359999998</v>
      </c>
    </row>
    <row r="84" spans="2:6" x14ac:dyDescent="0.25">
      <c r="B84" s="122">
        <v>39569</v>
      </c>
      <c r="C84" s="324">
        <v>9.6791591799999993E-2</v>
      </c>
      <c r="D84" s="325">
        <v>9.6071443379999996E-2</v>
      </c>
      <c r="E84" s="326">
        <v>0.16481831884000001</v>
      </c>
      <c r="F84" s="327">
        <v>0.17247826045999998</v>
      </c>
    </row>
    <row r="85" spans="2:6" x14ac:dyDescent="0.25">
      <c r="B85" s="122">
        <v>39600</v>
      </c>
      <c r="C85" s="324">
        <v>9.6377115524999987E-2</v>
      </c>
      <c r="D85" s="325">
        <v>9.4562750249999994E-2</v>
      </c>
      <c r="E85" s="326">
        <v>0.16883333333333336</v>
      </c>
      <c r="F85" s="327">
        <v>0.163567863925</v>
      </c>
    </row>
    <row r="86" spans="2:6" x14ac:dyDescent="0.25">
      <c r="B86" s="122">
        <v>39630</v>
      </c>
      <c r="C86" s="324">
        <v>9.1267325174999997E-2</v>
      </c>
      <c r="D86" s="325">
        <v>9.1249595899999994E-2</v>
      </c>
      <c r="E86" s="326">
        <v>0.16412980999999999</v>
      </c>
      <c r="F86" s="327">
        <v>0.17035969725</v>
      </c>
    </row>
    <row r="87" spans="2:6" x14ac:dyDescent="0.25">
      <c r="B87" s="122">
        <v>39661</v>
      </c>
      <c r="C87" s="324">
        <v>9.1855717899999995E-2</v>
      </c>
      <c r="D87" s="325">
        <v>9.1067247180000005E-2</v>
      </c>
      <c r="E87" s="326">
        <v>0.1663</v>
      </c>
      <c r="F87" s="327">
        <v>0.17192100961999998</v>
      </c>
    </row>
    <row r="88" spans="2:6" x14ac:dyDescent="0.25">
      <c r="B88" s="122">
        <v>39692</v>
      </c>
      <c r="C88" s="324">
        <v>9.1082792725000014E-2</v>
      </c>
      <c r="D88" s="325">
        <v>8.861009322500002E-2</v>
      </c>
      <c r="E88" s="326">
        <v>0.1663</v>
      </c>
      <c r="F88" s="327">
        <v>0.17063900855</v>
      </c>
    </row>
    <row r="89" spans="2:6" x14ac:dyDescent="0.25">
      <c r="B89" s="122">
        <v>39722</v>
      </c>
      <c r="C89" s="324">
        <v>8.395705698E-2</v>
      </c>
      <c r="D89" s="325">
        <v>8.4156479179999993E-2</v>
      </c>
      <c r="E89" s="326">
        <v>0.17225889038</v>
      </c>
      <c r="F89" s="327">
        <v>0.17057142538</v>
      </c>
    </row>
    <row r="90" spans="2:6" x14ac:dyDescent="0.25">
      <c r="B90" s="122">
        <v>39753</v>
      </c>
      <c r="C90" s="324">
        <v>9.0404795750000003E-2</v>
      </c>
      <c r="D90" s="325">
        <v>8.9935598749999984E-2</v>
      </c>
      <c r="E90" s="326">
        <v>0.16940695687499999</v>
      </c>
      <c r="F90" s="327">
        <v>0.167659953725</v>
      </c>
    </row>
    <row r="91" spans="2:6" x14ac:dyDescent="0.25">
      <c r="B91" s="122">
        <v>39783</v>
      </c>
      <c r="C91" s="324">
        <v>8.8066103749999999E-2</v>
      </c>
      <c r="D91" s="325">
        <v>8.9154230074999993E-2</v>
      </c>
      <c r="E91" s="326">
        <v>0.18221099390000001</v>
      </c>
      <c r="F91" s="327">
        <v>0.16931020797500002</v>
      </c>
    </row>
    <row r="92" spans="2:6" x14ac:dyDescent="0.25">
      <c r="B92" s="122">
        <v>39814</v>
      </c>
      <c r="C92" s="324">
        <v>8.9929796859999994E-2</v>
      </c>
      <c r="D92" s="325">
        <v>8.7650475460000016E-2</v>
      </c>
      <c r="E92" s="326">
        <v>0.17309735896</v>
      </c>
      <c r="F92" s="327">
        <v>0.16881083565999999</v>
      </c>
    </row>
    <row r="93" spans="2:6" x14ac:dyDescent="0.25">
      <c r="B93" s="122">
        <v>39845</v>
      </c>
      <c r="C93" s="324">
        <v>8.6470256950000005E-2</v>
      </c>
      <c r="D93" s="325">
        <v>8.6459180275000005E-2</v>
      </c>
      <c r="E93" s="326">
        <v>0.17324464922499999</v>
      </c>
      <c r="F93" s="327">
        <v>0.16977347667500001</v>
      </c>
    </row>
    <row r="94" spans="2:6" x14ac:dyDescent="0.25">
      <c r="B94" s="122">
        <v>39873</v>
      </c>
      <c r="C94" s="324">
        <v>8.4050718225000001E-2</v>
      </c>
      <c r="D94" s="325">
        <v>8.4206246249999991E-2</v>
      </c>
      <c r="E94" s="326">
        <v>0.169865814</v>
      </c>
      <c r="F94" s="327">
        <v>0.16747736475</v>
      </c>
    </row>
    <row r="95" spans="2:6" x14ac:dyDescent="0.25">
      <c r="B95" s="122">
        <v>39904</v>
      </c>
      <c r="C95" s="324">
        <v>7.8714707724999999E-2</v>
      </c>
      <c r="D95" s="325">
        <v>8.0825879549999993E-2</v>
      </c>
      <c r="E95" s="326">
        <v>0.16885370399999999</v>
      </c>
      <c r="F95" s="327">
        <v>0.16331456359999999</v>
      </c>
    </row>
    <row r="96" spans="2:6" x14ac:dyDescent="0.25">
      <c r="B96" s="122">
        <v>39934</v>
      </c>
      <c r="C96" s="324">
        <v>7.1642413900000007E-2</v>
      </c>
      <c r="D96" s="325">
        <v>7.4595493339999999E-2</v>
      </c>
      <c r="E96" s="326">
        <v>0.16762858002</v>
      </c>
      <c r="F96" s="327">
        <v>0.15809643915999999</v>
      </c>
    </row>
    <row r="97" spans="2:6" x14ac:dyDescent="0.25">
      <c r="B97" s="122">
        <v>39965</v>
      </c>
      <c r="C97" s="324">
        <v>6.6309007599999997E-2</v>
      </c>
      <c r="D97" s="325">
        <v>7.1390553000000009E-2</v>
      </c>
      <c r="E97" s="326">
        <v>0.16576518007500002</v>
      </c>
      <c r="F97" s="327">
        <v>0.15141505254999998</v>
      </c>
    </row>
    <row r="98" spans="2:6" x14ac:dyDescent="0.25">
      <c r="B98" s="122">
        <v>39995</v>
      </c>
      <c r="C98" s="324">
        <v>7.3539473180000009E-2</v>
      </c>
      <c r="D98" s="325">
        <v>7.4446998439999995E-2</v>
      </c>
      <c r="E98" s="326">
        <v>0.15610753282000001</v>
      </c>
      <c r="F98" s="327">
        <v>0.14766073419999998</v>
      </c>
    </row>
    <row r="99" spans="2:6" x14ac:dyDescent="0.25">
      <c r="B99" s="122">
        <v>40026</v>
      </c>
      <c r="C99" s="324">
        <v>7.5779608575000004E-2</v>
      </c>
      <c r="D99" s="325">
        <v>7.8454840624999994E-2</v>
      </c>
      <c r="E99" s="326">
        <v>0.14833578777499998</v>
      </c>
      <c r="F99" s="327">
        <v>0.14681945145</v>
      </c>
    </row>
    <row r="100" spans="2:6" x14ac:dyDescent="0.25">
      <c r="B100" s="122">
        <v>40057</v>
      </c>
      <c r="C100" s="324">
        <v>7.7592628275000006E-2</v>
      </c>
      <c r="D100" s="325">
        <v>7.7849069574999999E-2</v>
      </c>
      <c r="E100" s="326">
        <v>0.14221356732500001</v>
      </c>
      <c r="F100" s="327">
        <v>0.14009324467500001</v>
      </c>
    </row>
    <row r="101" spans="2:6" x14ac:dyDescent="0.25">
      <c r="B101" s="122">
        <v>40087</v>
      </c>
      <c r="C101" s="324">
        <v>7.4158955820000011E-2</v>
      </c>
      <c r="D101" s="325">
        <v>7.5365090999999995E-2</v>
      </c>
      <c r="E101" s="326">
        <v>0.14000250428</v>
      </c>
      <c r="F101" s="327">
        <v>0.14295623525999998</v>
      </c>
    </row>
    <row r="102" spans="2:6" x14ac:dyDescent="0.25">
      <c r="B102" s="122">
        <v>40118</v>
      </c>
      <c r="C102" s="324">
        <v>7.2378271224999999E-2</v>
      </c>
      <c r="D102" s="325">
        <v>7.9241240774999999E-2</v>
      </c>
      <c r="E102" s="326">
        <v>0.1394751109</v>
      </c>
      <c r="F102" s="327">
        <v>0.141445839175</v>
      </c>
    </row>
    <row r="103" spans="2:6" x14ac:dyDescent="0.25">
      <c r="B103" s="122">
        <v>40148</v>
      </c>
      <c r="C103" s="324">
        <v>7.5385908499999987E-2</v>
      </c>
      <c r="D103" s="325">
        <v>7.4235358050000005E-2</v>
      </c>
      <c r="E103" s="326">
        <v>0.13512422590000001</v>
      </c>
      <c r="F103" s="327">
        <v>0.14081304189999999</v>
      </c>
    </row>
    <row r="104" spans="2:6" x14ac:dyDescent="0.25">
      <c r="B104" s="122">
        <v>40179</v>
      </c>
      <c r="C104" s="324">
        <v>7.2308346419999989E-2</v>
      </c>
      <c r="D104" s="325">
        <v>7.5915941640000012E-2</v>
      </c>
      <c r="E104" s="326">
        <v>0.13087840826</v>
      </c>
      <c r="F104" s="327">
        <v>0.13528829712000001</v>
      </c>
    </row>
    <row r="105" spans="2:6" x14ac:dyDescent="0.25">
      <c r="B105" s="122">
        <v>40210</v>
      </c>
      <c r="C105" s="324">
        <v>7.6945568500000006E-2</v>
      </c>
      <c r="D105" s="325">
        <v>7.9782126300000006E-2</v>
      </c>
      <c r="E105" s="326">
        <v>0.12668979824999999</v>
      </c>
      <c r="F105" s="327">
        <v>0.13789566727500002</v>
      </c>
    </row>
    <row r="106" spans="2:6" x14ac:dyDescent="0.25">
      <c r="B106" s="122">
        <v>40238</v>
      </c>
      <c r="C106" s="324">
        <v>8.0012747649999993E-2</v>
      </c>
      <c r="D106" s="325">
        <v>7.8489089949999993E-2</v>
      </c>
      <c r="E106" s="326">
        <v>0.12672861420000001</v>
      </c>
      <c r="F106" s="327">
        <v>0.13471787955</v>
      </c>
    </row>
    <row r="107" spans="2:6" x14ac:dyDescent="0.25">
      <c r="B107" s="122">
        <v>40269</v>
      </c>
      <c r="C107" s="324">
        <v>7.8499809180000005E-2</v>
      </c>
      <c r="D107" s="325">
        <v>7.6144802900000003E-2</v>
      </c>
      <c r="E107" s="326">
        <v>0.12664434362000002</v>
      </c>
      <c r="F107" s="327">
        <v>0.13922487422000002</v>
      </c>
    </row>
    <row r="108" spans="2:6" x14ac:dyDescent="0.25">
      <c r="B108" s="122">
        <v>40299</v>
      </c>
      <c r="C108" s="324">
        <v>7.6209517725000009E-2</v>
      </c>
      <c r="D108" s="325">
        <v>7.9672410099999993E-2</v>
      </c>
      <c r="E108" s="326">
        <v>0.12444962665000001</v>
      </c>
      <c r="F108" s="327">
        <v>0.13046038502500001</v>
      </c>
    </row>
    <row r="109" spans="2:6" x14ac:dyDescent="0.25">
      <c r="B109" s="122">
        <v>40330</v>
      </c>
      <c r="C109" s="324">
        <v>6.807895315000001E-2</v>
      </c>
      <c r="D109" s="325">
        <v>7.2519567350000008E-2</v>
      </c>
      <c r="E109" s="326">
        <v>0.12516656749999999</v>
      </c>
      <c r="F109" s="327">
        <v>0.13091868584999999</v>
      </c>
    </row>
    <row r="110" spans="2:6" x14ac:dyDescent="0.25">
      <c r="B110" s="122">
        <v>40360</v>
      </c>
      <c r="C110" s="324">
        <v>7.121781714E-2</v>
      </c>
      <c r="D110" s="325">
        <v>7.1236785859999999E-2</v>
      </c>
      <c r="E110" s="326">
        <v>0.12820000000000001</v>
      </c>
      <c r="F110" s="327">
        <v>0.12996094277999998</v>
      </c>
    </row>
    <row r="111" spans="2:6" x14ac:dyDescent="0.25">
      <c r="B111" s="122">
        <v>40391</v>
      </c>
      <c r="C111" s="324">
        <v>6.6847868399999996E-2</v>
      </c>
      <c r="D111" s="325">
        <v>7.3208434274999998E-2</v>
      </c>
      <c r="E111" s="326">
        <v>0.12820000000000001</v>
      </c>
      <c r="F111" s="327">
        <v>0.12588813055</v>
      </c>
    </row>
    <row r="112" spans="2:6" x14ac:dyDescent="0.25">
      <c r="B112" s="122">
        <v>40422</v>
      </c>
      <c r="C112" s="324">
        <v>6.349966777499999E-2</v>
      </c>
      <c r="D112" s="325">
        <v>7.1655417199999988E-2</v>
      </c>
      <c r="E112" s="326">
        <v>0.12927500000000003</v>
      </c>
      <c r="F112" s="327">
        <v>0.12499658755</v>
      </c>
    </row>
    <row r="113" spans="2:6" x14ac:dyDescent="0.25">
      <c r="B113" s="122">
        <v>40452</v>
      </c>
      <c r="C113" s="324">
        <v>6.6868137500000008E-2</v>
      </c>
      <c r="D113" s="325">
        <v>7.0597380859999989E-2</v>
      </c>
      <c r="E113" s="326">
        <v>0.13047500000000001</v>
      </c>
      <c r="F113" s="327">
        <v>0.11823191885999999</v>
      </c>
    </row>
    <row r="114" spans="2:6" x14ac:dyDescent="0.25">
      <c r="B114" s="122">
        <v>40483</v>
      </c>
      <c r="C114" s="324">
        <v>6.1537773550000008E-2</v>
      </c>
      <c r="D114" s="325">
        <v>7.40411344E-2</v>
      </c>
      <c r="E114" s="326">
        <v>0.12820000000000001</v>
      </c>
      <c r="F114" s="327">
        <v>0.11990503605</v>
      </c>
    </row>
    <row r="115" spans="2:6" x14ac:dyDescent="0.25">
      <c r="B115" s="122">
        <v>40513</v>
      </c>
      <c r="C115" s="324">
        <v>6.2300502140000005E-2</v>
      </c>
      <c r="D115" s="325">
        <v>7.0135843360000005E-2</v>
      </c>
      <c r="E115" s="325">
        <v>0.12953882594999999</v>
      </c>
      <c r="F115" s="328">
        <v>0.11857016493999999</v>
      </c>
    </row>
    <row r="116" spans="2:6" x14ac:dyDescent="0.25">
      <c r="B116" s="122">
        <v>40544</v>
      </c>
      <c r="C116" s="324">
        <v>6.0911685574999999E-2</v>
      </c>
      <c r="D116" s="325">
        <v>6.8589441375000004E-2</v>
      </c>
      <c r="E116" s="325">
        <v>0.12814999999999999</v>
      </c>
      <c r="F116" s="328">
        <v>0.117754028225</v>
      </c>
    </row>
    <row r="117" spans="2:6" x14ac:dyDescent="0.25">
      <c r="B117" s="122">
        <v>40575</v>
      </c>
      <c r="C117" s="324">
        <v>6.1467551849999996E-2</v>
      </c>
      <c r="D117" s="325">
        <v>6.8978681575000006E-2</v>
      </c>
      <c r="E117" s="325">
        <v>0.1283770105</v>
      </c>
      <c r="F117" s="328">
        <v>0.11980525145</v>
      </c>
    </row>
    <row r="118" spans="2:6" x14ac:dyDescent="0.25">
      <c r="B118" s="122">
        <v>40603</v>
      </c>
      <c r="C118" s="324">
        <v>5.3434073825000004E-2</v>
      </c>
      <c r="D118" s="325">
        <v>6.7989378749999996E-2</v>
      </c>
      <c r="E118" s="325">
        <v>0.12862499999999999</v>
      </c>
      <c r="F118" s="328">
        <v>0.118449894675</v>
      </c>
    </row>
    <row r="119" spans="2:6" x14ac:dyDescent="0.25">
      <c r="B119" s="122">
        <v>40634</v>
      </c>
      <c r="C119" s="324">
        <v>6.3962164140000013E-2</v>
      </c>
      <c r="D119" s="325">
        <v>6.8336184299999991E-2</v>
      </c>
      <c r="E119" s="325">
        <v>0.12830000000000003</v>
      </c>
      <c r="F119" s="328">
        <v>0.11960568476</v>
      </c>
    </row>
    <row r="120" spans="2:6" x14ac:dyDescent="0.25">
      <c r="B120" s="122">
        <v>40664</v>
      </c>
      <c r="C120" s="324">
        <v>5.6577228025000002E-2</v>
      </c>
      <c r="D120" s="325">
        <v>6.6322223400000005E-2</v>
      </c>
      <c r="E120" s="325">
        <v>0.13163000522499999</v>
      </c>
      <c r="F120" s="328">
        <v>0.113486272725</v>
      </c>
    </row>
    <row r="121" spans="2:6" x14ac:dyDescent="0.25">
      <c r="B121" s="122">
        <v>40695</v>
      </c>
      <c r="C121" s="324">
        <v>5.9393708375000007E-2</v>
      </c>
      <c r="D121" s="325">
        <v>6.6999119625000006E-2</v>
      </c>
      <c r="E121" s="325">
        <v>0.12838843525000002</v>
      </c>
      <c r="F121" s="328">
        <v>0.11448871345</v>
      </c>
    </row>
    <row r="122" spans="2:6" x14ac:dyDescent="0.25">
      <c r="B122" s="122">
        <v>40725</v>
      </c>
      <c r="C122" s="324">
        <v>6.0324790433333331E-2</v>
      </c>
      <c r="D122" s="325">
        <v>6.904934733333333E-2</v>
      </c>
      <c r="E122" s="325">
        <v>0.12863333333333335</v>
      </c>
      <c r="F122" s="328">
        <v>0.1167074982</v>
      </c>
    </row>
    <row r="123" spans="2:6" x14ac:dyDescent="0.25">
      <c r="B123" s="122">
        <v>40756</v>
      </c>
      <c r="C123" s="324">
        <v>6.2860039549999996E-2</v>
      </c>
      <c r="D123" s="325">
        <v>6.5238612050000006E-2</v>
      </c>
      <c r="E123" s="325">
        <v>0.12980301600000002</v>
      </c>
      <c r="F123" s="328">
        <v>0.11748954647499998</v>
      </c>
    </row>
    <row r="124" spans="2:6" x14ac:dyDescent="0.25">
      <c r="B124" s="122">
        <v>40787</v>
      </c>
      <c r="C124" s="324">
        <v>6.0917881220000004E-2</v>
      </c>
      <c r="D124" s="325">
        <v>6.7976778880000005E-2</v>
      </c>
      <c r="E124" s="325">
        <v>0.128025</v>
      </c>
      <c r="F124" s="328">
        <v>0.11365940416</v>
      </c>
    </row>
    <row r="125" spans="2:6" x14ac:dyDescent="0.25">
      <c r="B125" s="122">
        <v>40817</v>
      </c>
      <c r="C125" s="324">
        <v>6.4119693300000002E-2</v>
      </c>
      <c r="D125" s="325">
        <v>6.9339005549999999E-2</v>
      </c>
      <c r="E125" s="325">
        <v>0.12785000000000002</v>
      </c>
      <c r="F125" s="328">
        <v>0.11665696557500001</v>
      </c>
    </row>
    <row r="126" spans="2:6" x14ac:dyDescent="0.25">
      <c r="B126" s="122">
        <v>40848</v>
      </c>
      <c r="C126" s="324">
        <v>6.8519117724999995E-2</v>
      </c>
      <c r="D126" s="325">
        <v>6.5973333450000005E-2</v>
      </c>
      <c r="E126" s="325">
        <v>0.12793333333333334</v>
      </c>
      <c r="F126" s="328">
        <v>0.115263567</v>
      </c>
    </row>
    <row r="127" spans="2:6" x14ac:dyDescent="0.25">
      <c r="B127" s="122">
        <v>40878</v>
      </c>
      <c r="C127" s="324">
        <v>6.1331657339999998E-2</v>
      </c>
      <c r="D127" s="325">
        <v>6.8782984100000014E-2</v>
      </c>
      <c r="E127" s="325">
        <v>0.12825999999999999</v>
      </c>
      <c r="F127" s="328">
        <v>0.11802552242</v>
      </c>
    </row>
    <row r="128" spans="2:6" x14ac:dyDescent="0.25">
      <c r="B128" s="122">
        <v>40909</v>
      </c>
      <c r="C128" s="324">
        <v>5.8902581675000003E-2</v>
      </c>
      <c r="D128" s="325">
        <v>7.3456023874999998E-2</v>
      </c>
      <c r="E128" s="325">
        <v>0.12975</v>
      </c>
      <c r="F128" s="328">
        <v>0.11813806097499999</v>
      </c>
    </row>
    <row r="129" spans="2:6" x14ac:dyDescent="0.25">
      <c r="B129" s="122">
        <v>40940</v>
      </c>
      <c r="C129" s="324">
        <v>6.4559851974999999E-2</v>
      </c>
      <c r="D129" s="325">
        <v>6.926300207500001E-2</v>
      </c>
      <c r="E129" s="325">
        <v>0.12779321923333334</v>
      </c>
      <c r="F129" s="328">
        <v>0.12123545224999999</v>
      </c>
    </row>
    <row r="130" spans="2:6" x14ac:dyDescent="0.25">
      <c r="B130" s="122">
        <v>40969</v>
      </c>
      <c r="C130" s="324">
        <v>6.7532783459999995E-2</v>
      </c>
      <c r="D130" s="325">
        <v>6.8995458360000012E-2</v>
      </c>
      <c r="E130" s="325">
        <v>0.12857614719999999</v>
      </c>
      <c r="F130" s="328">
        <v>0.12247541592</v>
      </c>
    </row>
    <row r="131" spans="2:6" x14ac:dyDescent="0.25">
      <c r="B131" s="122">
        <v>41000</v>
      </c>
      <c r="C131" s="324">
        <v>7.0825764124999996E-2</v>
      </c>
      <c r="D131" s="325">
        <v>7.3157608824999998E-2</v>
      </c>
      <c r="E131" s="325">
        <v>0.12529946494999999</v>
      </c>
      <c r="F131" s="328">
        <v>0.12219013579999999</v>
      </c>
    </row>
    <row r="132" spans="2:6" x14ac:dyDescent="0.25">
      <c r="B132" s="122">
        <v>41030</v>
      </c>
      <c r="C132" s="324">
        <v>7.19641486E-2</v>
      </c>
      <c r="D132" s="325">
        <v>6.958706642500001E-2</v>
      </c>
      <c r="E132" s="325">
        <v>0.13140208472499998</v>
      </c>
      <c r="F132" s="328">
        <v>0.12170915407499999</v>
      </c>
    </row>
    <row r="133" spans="2:6" x14ac:dyDescent="0.25">
      <c r="B133" s="122">
        <v>41061</v>
      </c>
      <c r="C133" s="324">
        <v>7.300411795999999E-2</v>
      </c>
      <c r="D133" s="325">
        <v>6.7559219019999991E-2</v>
      </c>
      <c r="E133" s="325">
        <v>0.1230444611</v>
      </c>
      <c r="F133" s="328">
        <v>0.12389418956000001</v>
      </c>
    </row>
    <row r="134" spans="2:6" x14ac:dyDescent="0.25">
      <c r="B134" s="122">
        <v>41091</v>
      </c>
      <c r="C134" s="324">
        <v>7.2099574774999994E-2</v>
      </c>
      <c r="D134" s="325">
        <v>7.2484139050000007E-2</v>
      </c>
      <c r="E134" s="325">
        <v>0.13035865206666666</v>
      </c>
      <c r="F134" s="328">
        <v>0.122665439875</v>
      </c>
    </row>
    <row r="135" spans="2:6" x14ac:dyDescent="0.25">
      <c r="B135" s="122">
        <v>41122</v>
      </c>
      <c r="C135" s="324">
        <v>7.2851586280000005E-2</v>
      </c>
      <c r="D135" s="325">
        <v>7.2487988939999998E-2</v>
      </c>
      <c r="E135" s="325">
        <v>0.12059333177499999</v>
      </c>
      <c r="F135" s="328">
        <v>0.12486280993999999</v>
      </c>
    </row>
    <row r="136" spans="2:6" x14ac:dyDescent="0.25">
      <c r="B136" s="122">
        <v>41153</v>
      </c>
      <c r="C136" s="324">
        <v>7.6829470999999996E-2</v>
      </c>
      <c r="D136" s="325">
        <v>7.2106901974999998E-2</v>
      </c>
      <c r="E136" s="325">
        <v>0.1183</v>
      </c>
      <c r="F136" s="328">
        <v>0.1232644864</v>
      </c>
    </row>
    <row r="137" spans="2:6" x14ac:dyDescent="0.25">
      <c r="B137" s="122">
        <v>41183</v>
      </c>
      <c r="C137" s="324">
        <v>6.8839318299999994E-2</v>
      </c>
      <c r="D137" s="325">
        <v>7.0801692900000004E-2</v>
      </c>
      <c r="E137" s="325">
        <v>0.12113490992500001</v>
      </c>
      <c r="F137" s="328">
        <v>0.121091979775</v>
      </c>
    </row>
    <row r="138" spans="2:6" x14ac:dyDescent="0.25">
      <c r="B138" s="122">
        <v>41214</v>
      </c>
      <c r="C138" s="324">
        <v>6.9073909099999997E-2</v>
      </c>
      <c r="D138" s="325">
        <v>7.4142047919999995E-2</v>
      </c>
      <c r="E138" s="325">
        <v>0.12507018691999999</v>
      </c>
      <c r="F138" s="328">
        <v>0.12433925172</v>
      </c>
    </row>
    <row r="139" spans="2:6" x14ac:dyDescent="0.25">
      <c r="B139" s="122">
        <v>41244</v>
      </c>
      <c r="C139" s="324">
        <v>7.222993517500001E-2</v>
      </c>
      <c r="D139" s="325">
        <v>7.0008291424999994E-2</v>
      </c>
      <c r="E139" s="325">
        <v>0.12438518817499999</v>
      </c>
      <c r="F139" s="328">
        <v>0.11964993877500001</v>
      </c>
    </row>
    <row r="140" spans="2:6" x14ac:dyDescent="0.25">
      <c r="B140" s="122">
        <v>41275</v>
      </c>
      <c r="C140" s="324">
        <v>7.5173125775000002E-2</v>
      </c>
      <c r="D140" s="325">
        <v>7.3651408299999999E-2</v>
      </c>
      <c r="E140" s="325">
        <v>0.11204545453333332</v>
      </c>
      <c r="F140" s="328">
        <v>0.11991065184999999</v>
      </c>
    </row>
    <row r="141" spans="2:6" x14ac:dyDescent="0.25">
      <c r="B141" s="122">
        <v>41306</v>
      </c>
      <c r="C141" s="324">
        <v>8.1076684625000006E-2</v>
      </c>
      <c r="D141" s="325">
        <v>7.4986339600000007E-2</v>
      </c>
      <c r="E141" s="325">
        <v>0.1130312805</v>
      </c>
      <c r="F141" s="328">
        <v>0.12019081837500001</v>
      </c>
    </row>
    <row r="142" spans="2:6" x14ac:dyDescent="0.25">
      <c r="B142" s="122">
        <v>41334</v>
      </c>
      <c r="C142" s="324">
        <v>7.6479937659999997E-2</v>
      </c>
      <c r="D142" s="325">
        <v>7.429123302E-2</v>
      </c>
      <c r="E142" s="325">
        <v>0.12177969279999999</v>
      </c>
      <c r="F142" s="328">
        <v>0.11453240876</v>
      </c>
    </row>
    <row r="143" spans="2:6" x14ac:dyDescent="0.25">
      <c r="B143" s="122">
        <v>41365</v>
      </c>
      <c r="C143" s="324">
        <v>7.6223655099999996E-2</v>
      </c>
      <c r="D143" s="325">
        <v>7.264632037499999E-2</v>
      </c>
      <c r="E143" s="325">
        <v>0.11970553265</v>
      </c>
      <c r="F143" s="328">
        <v>0.11703593080000001</v>
      </c>
    </row>
    <row r="144" spans="2:6" x14ac:dyDescent="0.25">
      <c r="B144" s="122">
        <v>41395</v>
      </c>
      <c r="C144" s="324">
        <v>6.9522471720000006E-2</v>
      </c>
      <c r="D144" s="325">
        <v>6.9796788100000007E-2</v>
      </c>
      <c r="E144" s="325">
        <v>0.12239329359999999</v>
      </c>
      <c r="F144" s="328">
        <v>0.11227898716000002</v>
      </c>
    </row>
    <row r="145" spans="2:6" x14ac:dyDescent="0.25">
      <c r="B145" s="122">
        <v>41426</v>
      </c>
      <c r="C145" s="324">
        <v>7.0137069475000008E-2</v>
      </c>
      <c r="D145" s="325">
        <v>6.8903521500000009E-2</v>
      </c>
      <c r="E145" s="325">
        <v>0.11132041749999999</v>
      </c>
      <c r="F145" s="328">
        <v>0.10988473380000001</v>
      </c>
    </row>
    <row r="146" spans="2:6" x14ac:dyDescent="0.25">
      <c r="B146" s="122">
        <v>41456</v>
      </c>
      <c r="C146" s="324">
        <v>6.657302725E-2</v>
      </c>
      <c r="D146" s="325">
        <v>6.9228229775000011E-2</v>
      </c>
      <c r="E146" s="325">
        <v>0.10606448847500001</v>
      </c>
      <c r="F146" s="328">
        <v>0.107878036575</v>
      </c>
    </row>
    <row r="147" spans="2:6" x14ac:dyDescent="0.25">
      <c r="B147" s="122">
        <v>41487</v>
      </c>
      <c r="C147" s="324">
        <v>6.8607083779999994E-2</v>
      </c>
      <c r="D147" s="325">
        <v>6.7397647660000004E-2</v>
      </c>
      <c r="E147" s="325">
        <v>0.11115189175000001</v>
      </c>
      <c r="F147" s="328">
        <v>0.10806824692000001</v>
      </c>
    </row>
    <row r="148" spans="2:6" x14ac:dyDescent="0.25">
      <c r="B148" s="122">
        <v>41518</v>
      </c>
      <c r="C148" s="324">
        <v>6.8448775424999997E-2</v>
      </c>
      <c r="D148" s="325">
        <v>6.6700338375000001E-2</v>
      </c>
      <c r="E148" s="325">
        <v>0.111618641125</v>
      </c>
      <c r="F148" s="328">
        <v>0.1064962272</v>
      </c>
    </row>
    <row r="149" spans="2:6" x14ac:dyDescent="0.25">
      <c r="B149" s="122">
        <v>41548</v>
      </c>
      <c r="C149" s="324">
        <v>7.004567687499999E-2</v>
      </c>
      <c r="D149" s="325">
        <v>6.6135733975E-2</v>
      </c>
      <c r="E149" s="325">
        <v>0.10159984583333333</v>
      </c>
      <c r="F149" s="328">
        <v>0.10098320494999999</v>
      </c>
    </row>
    <row r="150" spans="2:6" x14ac:dyDescent="0.25">
      <c r="B150" s="122">
        <v>41579</v>
      </c>
      <c r="C150" s="324">
        <v>6.8846472020000007E-2</v>
      </c>
      <c r="D150" s="325">
        <v>6.5958732699999995E-2</v>
      </c>
      <c r="E150" s="325">
        <v>0.11170332596000002</v>
      </c>
      <c r="F150" s="328">
        <v>0.10724274992000001</v>
      </c>
    </row>
    <row r="151" spans="2:6" x14ac:dyDescent="0.25">
      <c r="B151" s="122">
        <v>41609</v>
      </c>
      <c r="C151" s="324">
        <v>6.9236848899999995E-2</v>
      </c>
      <c r="D151" s="325">
        <v>6.5970143500000009E-2</v>
      </c>
      <c r="E151" s="325">
        <v>0.112523830325</v>
      </c>
      <c r="F151" s="328">
        <v>0.1058019236</v>
      </c>
    </row>
    <row r="152" spans="2:6" x14ac:dyDescent="0.25">
      <c r="B152" s="122">
        <v>41640</v>
      </c>
      <c r="C152" s="324">
        <v>7.1079433080000004E-2</v>
      </c>
      <c r="D152" s="325">
        <v>6.6535989860000005E-2</v>
      </c>
      <c r="E152" s="325">
        <v>0.11576</v>
      </c>
      <c r="F152" s="328">
        <v>0.10283298637999998</v>
      </c>
    </row>
    <row r="153" spans="2:6" x14ac:dyDescent="0.25">
      <c r="B153" s="122">
        <v>41671</v>
      </c>
      <c r="C153" s="324">
        <v>7.1363090374999993E-2</v>
      </c>
      <c r="D153" s="325">
        <v>6.6561660075000001E-2</v>
      </c>
      <c r="E153" s="325">
        <v>0.11189568055000002</v>
      </c>
      <c r="F153" s="328">
        <v>0.10133827745</v>
      </c>
    </row>
    <row r="154" spans="2:6" x14ac:dyDescent="0.25">
      <c r="B154" s="122">
        <v>41699</v>
      </c>
      <c r="C154" s="324">
        <v>7.0003237524999998E-2</v>
      </c>
      <c r="D154" s="325">
        <v>6.4158896975000004E-2</v>
      </c>
      <c r="E154" s="325">
        <v>0.11193850663333334</v>
      </c>
      <c r="F154" s="328">
        <v>0.10086846855000001</v>
      </c>
    </row>
    <row r="155" spans="2:6" x14ac:dyDescent="0.25">
      <c r="B155" s="122">
        <v>41730</v>
      </c>
      <c r="C155" s="324">
        <v>7.0140764549999998E-2</v>
      </c>
      <c r="D155" s="325">
        <v>5.8716531124999999E-2</v>
      </c>
      <c r="E155" s="325">
        <v>0.11334920755</v>
      </c>
      <c r="F155" s="328">
        <v>0.100602912975</v>
      </c>
    </row>
    <row r="156" spans="2:6" x14ac:dyDescent="0.25">
      <c r="B156" s="122">
        <v>41760</v>
      </c>
      <c r="C156" s="324">
        <v>6.6568160059999992E-2</v>
      </c>
      <c r="D156" s="325">
        <v>6.097522406E-2</v>
      </c>
      <c r="E156" s="325">
        <v>0.11394559823999999</v>
      </c>
      <c r="F156" s="328">
        <v>9.7198901539999993E-2</v>
      </c>
    </row>
    <row r="157" spans="2:6" x14ac:dyDescent="0.25">
      <c r="B157" s="122">
        <v>41791</v>
      </c>
      <c r="C157" s="324">
        <v>6.8521904724999999E-2</v>
      </c>
      <c r="D157" s="325">
        <v>6.1911467400000003E-2</v>
      </c>
      <c r="E157" s="325">
        <v>0.109840213125</v>
      </c>
      <c r="F157" s="328">
        <v>0.10205511335</v>
      </c>
    </row>
    <row r="158" spans="2:6" x14ac:dyDescent="0.25">
      <c r="B158" s="122">
        <v>41821</v>
      </c>
      <c r="C158" s="324">
        <v>6.800177365E-2</v>
      </c>
      <c r="D158" s="325">
        <v>5.9172539950000005E-2</v>
      </c>
      <c r="E158" s="325">
        <v>0.10892522504999999</v>
      </c>
      <c r="F158" s="328">
        <v>0.10143076050000001</v>
      </c>
    </row>
    <row r="159" spans="2:6" x14ac:dyDescent="0.25">
      <c r="B159" s="122">
        <v>41852</v>
      </c>
      <c r="C159" s="324">
        <v>6.5108099779999998E-2</v>
      </c>
      <c r="D159" s="325">
        <v>5.8912455459999992E-2</v>
      </c>
      <c r="E159" s="325">
        <v>0.11243758340000001</v>
      </c>
      <c r="F159" s="328">
        <v>9.9277863039999997E-2</v>
      </c>
    </row>
    <row r="160" spans="2:6" x14ac:dyDescent="0.25">
      <c r="B160" s="122">
        <v>41883</v>
      </c>
      <c r="C160" s="324">
        <v>6.757859745E-2</v>
      </c>
      <c r="D160" s="325">
        <v>6.0079736175000002E-2</v>
      </c>
      <c r="E160" s="325">
        <v>0.11377439659999999</v>
      </c>
      <c r="F160" s="328">
        <v>9.9594608175000002E-2</v>
      </c>
    </row>
    <row r="161" spans="2:6" x14ac:dyDescent="0.25">
      <c r="B161" s="122">
        <v>41913</v>
      </c>
      <c r="C161" s="324">
        <v>6.4424859000000001E-2</v>
      </c>
      <c r="D161" s="325">
        <v>6.024363386E-2</v>
      </c>
      <c r="E161" s="325">
        <v>0.11206905203333332</v>
      </c>
      <c r="F161" s="328">
        <v>9.9378387400000004E-2</v>
      </c>
    </row>
    <row r="162" spans="2:6" x14ac:dyDescent="0.25">
      <c r="B162" s="122">
        <v>41944</v>
      </c>
      <c r="C162" s="324">
        <v>6.3538774450000002E-2</v>
      </c>
      <c r="D162" s="325">
        <v>5.8252399349999998E-2</v>
      </c>
      <c r="E162" s="325">
        <v>0.11076666666666667</v>
      </c>
      <c r="F162" s="328">
        <v>9.7880034700000007E-2</v>
      </c>
    </row>
    <row r="163" spans="2:6" x14ac:dyDescent="0.25">
      <c r="B163" s="122">
        <v>41974</v>
      </c>
      <c r="C163" s="324">
        <v>5.9800953425000004E-2</v>
      </c>
      <c r="D163" s="325">
        <v>5.3299132499999999E-2</v>
      </c>
      <c r="E163" s="325">
        <v>0.11388527025</v>
      </c>
      <c r="F163" s="328">
        <v>9.6843755375000007E-2</v>
      </c>
    </row>
    <row r="164" spans="2:6" x14ac:dyDescent="0.25">
      <c r="B164" s="122">
        <v>42005</v>
      </c>
      <c r="C164" s="324">
        <v>5.9852783099999994E-2</v>
      </c>
      <c r="D164" s="325">
        <v>5.7906832900000003E-2</v>
      </c>
      <c r="E164" s="325">
        <v>0.10616666666666667</v>
      </c>
      <c r="F164" s="328">
        <v>9.6016208299999989E-2</v>
      </c>
    </row>
    <row r="165" spans="2:6" x14ac:dyDescent="0.25">
      <c r="B165" s="122">
        <v>42036</v>
      </c>
      <c r="C165" s="324">
        <v>5.9018777825E-2</v>
      </c>
      <c r="D165" s="325">
        <v>5.5544202024999996E-2</v>
      </c>
      <c r="E165" s="325">
        <v>0.11075</v>
      </c>
      <c r="F165" s="328">
        <v>8.3506952975000007E-2</v>
      </c>
    </row>
    <row r="166" spans="2:6" x14ac:dyDescent="0.25">
      <c r="B166" s="122">
        <v>42064</v>
      </c>
      <c r="C166" s="324">
        <v>5.7033201275000001E-2</v>
      </c>
      <c r="D166" s="325">
        <v>5.3163013925000002E-2</v>
      </c>
      <c r="E166" s="325">
        <v>0.113625</v>
      </c>
      <c r="F166" s="328">
        <v>9.5116304650000011E-2</v>
      </c>
    </row>
    <row r="167" spans="2:6" x14ac:dyDescent="0.25">
      <c r="B167" s="122">
        <v>42095</v>
      </c>
      <c r="C167" s="324">
        <v>5.3939930249999997E-2</v>
      </c>
      <c r="D167" s="325">
        <v>5.1597852899999998E-2</v>
      </c>
      <c r="E167" s="325">
        <v>0.11010377553333334</v>
      </c>
      <c r="F167" s="328">
        <v>9.3495062400000009E-2</v>
      </c>
    </row>
    <row r="168" spans="2:6" x14ac:dyDescent="0.25">
      <c r="B168" s="122">
        <v>42125</v>
      </c>
      <c r="C168" s="324">
        <v>5.3750795139999995E-2</v>
      </c>
      <c r="D168" s="325">
        <v>5.318399452E-2</v>
      </c>
      <c r="E168" s="325">
        <v>0.111875</v>
      </c>
      <c r="F168" s="328">
        <v>9.2255770500000014E-2</v>
      </c>
    </row>
    <row r="169" spans="2:6" x14ac:dyDescent="0.25">
      <c r="B169" s="122">
        <v>42156</v>
      </c>
      <c r="C169" s="324">
        <v>5.0988451324999996E-2</v>
      </c>
      <c r="D169" s="325">
        <v>5.0016108149999995E-2</v>
      </c>
      <c r="E169" s="325">
        <v>0.11150000000000002</v>
      </c>
      <c r="F169" s="328">
        <v>9.5871766824999996E-2</v>
      </c>
    </row>
    <row r="170" spans="2:6" x14ac:dyDescent="0.25">
      <c r="B170" s="122">
        <v>42186</v>
      </c>
      <c r="C170" s="324">
        <v>5.2051944459999999E-2</v>
      </c>
      <c r="D170" s="325">
        <v>5.075049622000001E-2</v>
      </c>
      <c r="E170" s="325">
        <v>0.10532000000000001</v>
      </c>
      <c r="F170" s="328">
        <v>9.5909778219999992E-2</v>
      </c>
    </row>
    <row r="171" spans="2:6" x14ac:dyDescent="0.25">
      <c r="B171" s="122">
        <v>42217</v>
      </c>
      <c r="C171" s="324">
        <v>5.1912764574999999E-2</v>
      </c>
      <c r="D171" s="325">
        <v>5.2196306174999998E-2</v>
      </c>
      <c r="E171" s="325">
        <v>0.11349999999999999</v>
      </c>
      <c r="F171" s="328">
        <v>9.8106597374999993E-2</v>
      </c>
    </row>
    <row r="172" spans="2:6" x14ac:dyDescent="0.25">
      <c r="B172" s="122">
        <v>42248</v>
      </c>
      <c r="C172" s="324">
        <v>5.0425356999999997E-2</v>
      </c>
      <c r="D172" s="325">
        <v>5.0685155850000004E-2</v>
      </c>
      <c r="E172" s="325">
        <v>0.11504884635</v>
      </c>
      <c r="F172" s="328">
        <v>9.6156582174999991E-2</v>
      </c>
    </row>
    <row r="173" spans="2:6" x14ac:dyDescent="0.25">
      <c r="B173" s="122">
        <v>42278</v>
      </c>
      <c r="C173" s="324">
        <v>4.8151422139999997E-2</v>
      </c>
      <c r="D173" s="325">
        <v>4.9200561339999997E-2</v>
      </c>
      <c r="E173" s="325">
        <v>0.11216060718000001</v>
      </c>
      <c r="F173" s="328">
        <v>0.10187098652</v>
      </c>
    </row>
    <row r="174" spans="2:6" x14ac:dyDescent="0.25">
      <c r="B174" s="122">
        <v>42309</v>
      </c>
      <c r="C174" s="324">
        <v>4.11337227E-2</v>
      </c>
      <c r="D174" s="325">
        <v>4.6203102775000005E-2</v>
      </c>
      <c r="E174" s="325">
        <v>0.11525288780000001</v>
      </c>
      <c r="F174" s="328">
        <v>0.103026674325</v>
      </c>
    </row>
    <row r="175" spans="2:6" x14ac:dyDescent="0.25">
      <c r="B175" s="122">
        <v>42339</v>
      </c>
      <c r="C175" s="324">
        <v>4.448957622E-2</v>
      </c>
      <c r="D175" s="325">
        <v>4.3107314019999995E-2</v>
      </c>
      <c r="E175" s="325">
        <v>0.11371259414000001</v>
      </c>
      <c r="F175" s="328">
        <v>0.10117867468</v>
      </c>
    </row>
    <row r="176" spans="2:6" x14ac:dyDescent="0.25">
      <c r="B176" s="122">
        <v>42370</v>
      </c>
      <c r="C176" s="324">
        <v>4.1051089074999998E-2</v>
      </c>
      <c r="D176" s="325">
        <v>4.4940387074999998E-2</v>
      </c>
      <c r="E176" s="325">
        <v>0.114840749825</v>
      </c>
      <c r="F176" s="328">
        <v>0.109982091425</v>
      </c>
    </row>
    <row r="177" spans="2:6" x14ac:dyDescent="0.25">
      <c r="B177" s="122">
        <v>42401</v>
      </c>
      <c r="C177" s="324">
        <v>4.7635105425000004E-2</v>
      </c>
      <c r="D177" s="325">
        <v>4.2893152949999992E-2</v>
      </c>
      <c r="E177" s="325">
        <v>0.11611341282500001</v>
      </c>
      <c r="F177" s="328">
        <v>0.1196917567</v>
      </c>
    </row>
    <row r="178" spans="2:6" x14ac:dyDescent="0.25">
      <c r="B178" s="122">
        <v>42430</v>
      </c>
      <c r="C178" s="324">
        <v>4.3745254939999999E-2</v>
      </c>
      <c r="D178" s="325">
        <v>4.6761934240000004E-2</v>
      </c>
      <c r="E178" s="325">
        <v>0.12413684497499999</v>
      </c>
      <c r="F178" s="328">
        <v>0.11339141688000001</v>
      </c>
    </row>
    <row r="179" spans="2:6" x14ac:dyDescent="0.25">
      <c r="B179" s="122">
        <v>42461</v>
      </c>
      <c r="C179" s="324">
        <v>4.7037534724999996E-2</v>
      </c>
      <c r="D179" s="325">
        <v>4.2242201625000003E-2</v>
      </c>
      <c r="E179" s="325">
        <v>0.12475</v>
      </c>
      <c r="F179" s="328">
        <v>0.11302955287499999</v>
      </c>
    </row>
    <row r="180" spans="2:6" x14ac:dyDescent="0.25">
      <c r="B180" s="122">
        <v>42491</v>
      </c>
      <c r="C180" s="324">
        <v>5.0756283175000007E-2</v>
      </c>
      <c r="D180" s="325">
        <v>4.3901513775000005E-2</v>
      </c>
      <c r="E180" s="325">
        <v>0.12473639710000001</v>
      </c>
      <c r="F180" s="328">
        <v>0.11757821419999999</v>
      </c>
    </row>
    <row r="181" spans="2:6" x14ac:dyDescent="0.25">
      <c r="B181" s="122">
        <v>42522</v>
      </c>
      <c r="C181" s="324">
        <v>4.7350040740000002E-2</v>
      </c>
      <c r="D181" s="325">
        <v>4.3464391120000001E-2</v>
      </c>
      <c r="E181" s="325">
        <v>0.12405570882000001</v>
      </c>
      <c r="F181" s="328">
        <v>0.11955909739999999</v>
      </c>
    </row>
    <row r="182" spans="2:6" x14ac:dyDescent="0.25">
      <c r="B182" s="122">
        <v>42552</v>
      </c>
      <c r="C182" s="324">
        <v>4.459908345E-2</v>
      </c>
      <c r="D182" s="325">
        <v>4.1740276300000004E-2</v>
      </c>
      <c r="E182" s="325">
        <v>0.1235112171</v>
      </c>
      <c r="F182" s="328">
        <v>0.12429409937499999</v>
      </c>
    </row>
    <row r="183" spans="2:6" x14ac:dyDescent="0.25">
      <c r="B183" s="122">
        <v>42583</v>
      </c>
      <c r="C183" s="324">
        <v>4.0659216674999998E-2</v>
      </c>
      <c r="D183" s="325">
        <v>4.2501961900000003E-2</v>
      </c>
      <c r="E183" s="325">
        <v>0.12594050399999998</v>
      </c>
      <c r="F183" s="328">
        <v>0.12452611904999999</v>
      </c>
    </row>
    <row r="184" spans="2:6" x14ac:dyDescent="0.25">
      <c r="B184" s="122">
        <v>42614</v>
      </c>
      <c r="C184" s="324">
        <v>4.3537417639999999E-2</v>
      </c>
      <c r="D184" s="325">
        <v>4.3644999159999989E-2</v>
      </c>
      <c r="E184" s="325">
        <v>0.12412947282</v>
      </c>
      <c r="F184" s="328">
        <v>0.12280714148000001</v>
      </c>
    </row>
    <row r="185" spans="2:6" x14ac:dyDescent="0.25">
      <c r="B185" s="122">
        <v>42644</v>
      </c>
      <c r="C185" s="324">
        <v>5.8371856425E-2</v>
      </c>
      <c r="D185" s="325">
        <v>5.0495927325000002E-2</v>
      </c>
      <c r="E185" s="325">
        <v>0.12878590969999998</v>
      </c>
      <c r="F185" s="328">
        <v>0.12645438980000001</v>
      </c>
    </row>
    <row r="186" spans="2:6" x14ac:dyDescent="0.25">
      <c r="B186" s="122">
        <v>42675</v>
      </c>
      <c r="C186" s="324">
        <v>5.9873271424999999E-2</v>
      </c>
      <c r="D186" s="325">
        <v>5.1827799950000003E-2</v>
      </c>
      <c r="E186" s="325">
        <v>0.13018315954999998</v>
      </c>
      <c r="F186" s="328">
        <v>0.122788289225</v>
      </c>
    </row>
    <row r="187" spans="2:6" x14ac:dyDescent="0.25">
      <c r="B187" s="122">
        <v>42705</v>
      </c>
      <c r="C187" s="324">
        <v>6.102679582E-2</v>
      </c>
      <c r="D187" s="325">
        <v>5.3897392299999999E-2</v>
      </c>
      <c r="E187" s="325">
        <v>0.12918655135999998</v>
      </c>
      <c r="F187" s="328">
        <v>0.12500607886000001</v>
      </c>
    </row>
    <row r="188" spans="2:6" x14ac:dyDescent="0.25">
      <c r="B188" s="122">
        <v>42736</v>
      </c>
      <c r="C188" s="324">
        <v>6.3243169799999999E-2</v>
      </c>
      <c r="D188" s="325">
        <v>5.6668093425000003E-2</v>
      </c>
      <c r="E188" s="325">
        <v>0.13222284593333333</v>
      </c>
      <c r="F188" s="328">
        <v>0.12582425780000001</v>
      </c>
    </row>
    <row r="189" spans="2:6" x14ac:dyDescent="0.25">
      <c r="B189" s="122">
        <v>42767</v>
      </c>
      <c r="C189" s="324">
        <v>6.3079023075000004E-2</v>
      </c>
      <c r="D189" s="325">
        <v>5.3203056074999991E-2</v>
      </c>
      <c r="E189" s="325">
        <v>0.12987372250000001</v>
      </c>
      <c r="F189" s="328">
        <v>0.125735794225</v>
      </c>
    </row>
    <row r="190" spans="2:6" x14ac:dyDescent="0.25">
      <c r="B190" s="122">
        <v>42795</v>
      </c>
      <c r="C190" s="324">
        <v>6.0658232879999996E-2</v>
      </c>
      <c r="D190" s="325">
        <v>5.828715726E-2</v>
      </c>
      <c r="E190" s="325">
        <v>0.13020495626</v>
      </c>
      <c r="F190" s="328">
        <v>0.12475057301999999</v>
      </c>
    </row>
    <row r="191" spans="2:6" x14ac:dyDescent="0.25">
      <c r="B191" s="122">
        <v>42826</v>
      </c>
      <c r="C191" s="324">
        <v>6.0969451424999994E-2</v>
      </c>
      <c r="D191" s="325">
        <v>5.6742768225000004E-2</v>
      </c>
      <c r="E191" s="325">
        <v>0.12876831967499999</v>
      </c>
      <c r="F191" s="328">
        <v>0.12426164514999999</v>
      </c>
    </row>
    <row r="192" spans="2:6" x14ac:dyDescent="0.25">
      <c r="B192" s="122">
        <v>42856</v>
      </c>
      <c r="C192" s="324">
        <v>6.0026402324999999E-2</v>
      </c>
      <c r="D192" s="325">
        <v>5.7350717149999994E-2</v>
      </c>
      <c r="E192" s="325">
        <v>0.13068507277499999</v>
      </c>
      <c r="F192" s="328">
        <v>0.12129082292500001</v>
      </c>
    </row>
    <row r="193" spans="2:6" x14ac:dyDescent="0.25">
      <c r="B193" s="122">
        <v>42887</v>
      </c>
      <c r="C193" s="324">
        <v>6.1256373100000004E-2</v>
      </c>
      <c r="D193" s="325">
        <v>5.6355228760000001E-2</v>
      </c>
      <c r="E193" s="325">
        <v>0.12788441990000002</v>
      </c>
      <c r="F193" s="328">
        <v>0.12041416201999999</v>
      </c>
    </row>
    <row r="194" spans="2:6" x14ac:dyDescent="0.25">
      <c r="B194" s="122">
        <v>42917</v>
      </c>
      <c r="C194" s="324">
        <v>5.9573399450000002E-2</v>
      </c>
      <c r="D194" s="325">
        <v>5.78858571E-2</v>
      </c>
      <c r="E194" s="325">
        <v>0.13222917132500001</v>
      </c>
      <c r="F194" s="328">
        <v>0.123565149975</v>
      </c>
    </row>
    <row r="195" spans="2:6" x14ac:dyDescent="0.25">
      <c r="B195" s="122">
        <v>42948</v>
      </c>
      <c r="C195" s="324">
        <v>6.3532830625000009E-2</v>
      </c>
      <c r="D195" s="325">
        <v>6.1766720625E-2</v>
      </c>
      <c r="E195" s="325">
        <v>0.12143267685</v>
      </c>
      <c r="F195" s="328">
        <v>0.1199481592</v>
      </c>
    </row>
    <row r="196" spans="2:6" x14ac:dyDescent="0.25">
      <c r="B196" s="122">
        <v>42979</v>
      </c>
      <c r="C196" s="324">
        <v>6.3237766919999994E-2</v>
      </c>
      <c r="D196" s="325">
        <v>6.0947392980000001E-2</v>
      </c>
      <c r="E196" s="325">
        <v>0.1252839932</v>
      </c>
      <c r="F196" s="328">
        <v>0.11616579375999998</v>
      </c>
    </row>
    <row r="197" spans="2:6" x14ac:dyDescent="0.25">
      <c r="B197" s="122">
        <v>43009</v>
      </c>
      <c r="C197" s="324">
        <v>6.0850990025000003E-2</v>
      </c>
      <c r="D197" s="325">
        <v>5.5690820374999998E-2</v>
      </c>
      <c r="E197" s="325">
        <v>0.12600815785</v>
      </c>
      <c r="F197" s="328">
        <v>0.11919811485000001</v>
      </c>
    </row>
    <row r="198" spans="2:6" x14ac:dyDescent="0.25">
      <c r="B198" s="122">
        <v>43040</v>
      </c>
      <c r="C198" s="324">
        <v>5.7681955899999998E-2</v>
      </c>
      <c r="D198" s="325">
        <v>5.5076527424999994E-2</v>
      </c>
      <c r="E198" s="325">
        <v>0.12625397769999999</v>
      </c>
      <c r="F198" s="328">
        <v>0.118373675975</v>
      </c>
    </row>
    <row r="199" spans="2:6" x14ac:dyDescent="0.25">
      <c r="B199" s="122">
        <v>43070</v>
      </c>
      <c r="C199" s="324">
        <v>5.700081986000001E-2</v>
      </c>
      <c r="D199" s="325">
        <v>5.301119982E-2</v>
      </c>
      <c r="E199" s="325">
        <v>0.12625522768</v>
      </c>
      <c r="F199" s="328">
        <v>0.11608932608</v>
      </c>
    </row>
    <row r="200" spans="2:6" x14ac:dyDescent="0.25">
      <c r="B200" s="122">
        <v>43101</v>
      </c>
      <c r="C200" s="324">
        <v>5.5822752925000003E-2</v>
      </c>
      <c r="D200" s="325">
        <v>5.3871628674999998E-2</v>
      </c>
      <c r="E200" s="325">
        <v>0.12487012489999999</v>
      </c>
      <c r="F200" s="328">
        <v>0.1172643546</v>
      </c>
    </row>
    <row r="201" spans="2:6" x14ac:dyDescent="0.25">
      <c r="B201" s="122">
        <v>43132</v>
      </c>
      <c r="C201" s="324">
        <v>5.5212775625000002E-2</v>
      </c>
      <c r="D201" s="325">
        <v>5.2837868650000001E-2</v>
      </c>
      <c r="E201" s="325">
        <v>0.11660916397500001</v>
      </c>
      <c r="F201" s="328">
        <v>0.11361262709999999</v>
      </c>
    </row>
    <row r="202" spans="2:6" x14ac:dyDescent="0.25">
      <c r="B202" s="122">
        <v>43160</v>
      </c>
      <c r="C202" s="324">
        <v>5.7974089260000007E-2</v>
      </c>
      <c r="D202" s="325">
        <v>5.7059215340000004E-2</v>
      </c>
      <c r="E202" s="325">
        <v>0.11971829848</v>
      </c>
      <c r="F202" s="328">
        <v>0.11345262408000001</v>
      </c>
    </row>
    <row r="203" spans="2:6" x14ac:dyDescent="0.25">
      <c r="B203" s="122">
        <v>43191</v>
      </c>
      <c r="C203" s="324">
        <v>6.156805445E-2</v>
      </c>
      <c r="D203" s="325">
        <v>5.7747959524999996E-2</v>
      </c>
      <c r="E203" s="325">
        <v>0.12189218497499998</v>
      </c>
      <c r="F203" s="328">
        <v>0.11375371667500001</v>
      </c>
    </row>
    <row r="204" spans="2:6" x14ac:dyDescent="0.25">
      <c r="B204" s="122">
        <v>43221</v>
      </c>
      <c r="C204" s="324">
        <v>6.3050102024999999E-2</v>
      </c>
      <c r="D204" s="325">
        <v>5.9594727225000005E-2</v>
      </c>
      <c r="E204" s="325">
        <v>0.12675265286666668</v>
      </c>
      <c r="F204" s="328">
        <v>0.113394236725</v>
      </c>
    </row>
    <row r="205" spans="2:6" x14ac:dyDescent="0.25">
      <c r="B205" s="122">
        <v>43252</v>
      </c>
      <c r="C205" s="324">
        <v>6.1177668340000005E-2</v>
      </c>
      <c r="D205" s="325">
        <v>5.6599557940000003E-2</v>
      </c>
      <c r="E205" s="325">
        <v>0.12739369847999998</v>
      </c>
      <c r="F205" s="328">
        <v>0.11084741226000001</v>
      </c>
    </row>
    <row r="206" spans="2:6" x14ac:dyDescent="0.25">
      <c r="B206" s="122">
        <v>43282</v>
      </c>
      <c r="C206" s="324">
        <v>6.0689993025E-2</v>
      </c>
      <c r="D206" s="325">
        <v>5.727402325E-2</v>
      </c>
      <c r="E206" s="325">
        <v>0.12842404783333333</v>
      </c>
      <c r="F206" s="328">
        <v>0.1054071899</v>
      </c>
    </row>
    <row r="207" spans="2:6" x14ac:dyDescent="0.25">
      <c r="B207" s="122">
        <v>43313</v>
      </c>
      <c r="C207" s="324">
        <v>5.8739177399999995E-2</v>
      </c>
      <c r="D207" s="325">
        <v>5.5401230299999993E-2</v>
      </c>
      <c r="E207" s="325">
        <v>0.12638068869999999</v>
      </c>
      <c r="F207" s="328">
        <v>0.1050521582</v>
      </c>
    </row>
    <row r="208" spans="2:6" x14ac:dyDescent="0.25">
      <c r="B208" s="122">
        <v>43344</v>
      </c>
      <c r="C208" s="324">
        <v>5.9485169125000001E-2</v>
      </c>
      <c r="D208" s="325">
        <v>5.5881666400000002E-2</v>
      </c>
      <c r="E208" s="325">
        <v>0.12919252905</v>
      </c>
      <c r="F208" s="328">
        <v>0.106962838125</v>
      </c>
    </row>
    <row r="209" spans="2:6" x14ac:dyDescent="0.25">
      <c r="B209" s="122">
        <v>43374</v>
      </c>
      <c r="C209" s="324">
        <v>5.7912999600000008E-2</v>
      </c>
      <c r="D209" s="325">
        <v>5.5161918200000007E-2</v>
      </c>
      <c r="E209" s="325">
        <v>0.12514259385000001</v>
      </c>
      <c r="F209" s="328">
        <v>0.10641813462500001</v>
      </c>
    </row>
    <row r="210" spans="2:6" x14ac:dyDescent="0.25">
      <c r="B210" s="122">
        <v>43405</v>
      </c>
      <c r="C210" s="324">
        <v>5.8136288780000003E-2</v>
      </c>
      <c r="D210" s="325">
        <v>5.3400941840000007E-2</v>
      </c>
      <c r="E210" s="325">
        <v>0.12385585194000001</v>
      </c>
      <c r="F210" s="328">
        <v>0.10517316952</v>
      </c>
    </row>
    <row r="211" spans="2:6" x14ac:dyDescent="0.25">
      <c r="B211" s="122">
        <v>43435</v>
      </c>
      <c r="C211" s="324">
        <v>5.816572255E-2</v>
      </c>
      <c r="D211" s="325">
        <v>5.5196769525000001E-2</v>
      </c>
      <c r="E211" s="325">
        <v>0.12708666025000001</v>
      </c>
      <c r="F211" s="328">
        <v>0.105358921625</v>
      </c>
    </row>
    <row r="212" spans="2:6" x14ac:dyDescent="0.25">
      <c r="B212" s="122">
        <v>43466</v>
      </c>
      <c r="C212" s="324">
        <v>5.9996525675000002E-2</v>
      </c>
      <c r="D212" s="325">
        <v>5.8317309150000003E-2</v>
      </c>
      <c r="E212" s="325">
        <v>0.13070641775000003</v>
      </c>
      <c r="F212" s="328">
        <v>0.10522191765</v>
      </c>
    </row>
    <row r="213" spans="2:6" x14ac:dyDescent="0.25">
      <c r="B213" s="122">
        <v>43497</v>
      </c>
      <c r="C213" s="324">
        <v>5.7708886025000003E-2</v>
      </c>
      <c r="D213" s="325">
        <v>5.7877559225E-2</v>
      </c>
      <c r="E213" s="325">
        <v>0.12900217692499999</v>
      </c>
      <c r="F213" s="328">
        <v>0.10412493145</v>
      </c>
    </row>
    <row r="214" spans="2:6" x14ac:dyDescent="0.25">
      <c r="B214" s="122">
        <v>43525</v>
      </c>
      <c r="C214" s="324">
        <v>5.7653332680000002E-2</v>
      </c>
      <c r="D214" s="325">
        <v>5.8143023020000004E-2</v>
      </c>
      <c r="E214" s="325">
        <v>0.13354502711999999</v>
      </c>
      <c r="F214" s="328">
        <v>0.1065878857</v>
      </c>
    </row>
    <row r="215" spans="2:6" x14ac:dyDescent="0.25">
      <c r="B215" s="122">
        <v>43556</v>
      </c>
      <c r="C215" s="324">
        <v>5.5822605224999995E-2</v>
      </c>
      <c r="D215" s="325">
        <v>5.3325653100000002E-2</v>
      </c>
      <c r="E215" s="325">
        <v>0.135415841275</v>
      </c>
      <c r="F215" s="328">
        <v>0.10124348815000001</v>
      </c>
    </row>
    <row r="216" spans="2:6" x14ac:dyDescent="0.25">
      <c r="B216" s="122">
        <v>43586</v>
      </c>
      <c r="C216" s="324">
        <v>5.6304801340000002E-2</v>
      </c>
      <c r="D216" s="325">
        <v>5.4623656559999997E-2</v>
      </c>
      <c r="E216" s="325">
        <v>0.12408186468</v>
      </c>
      <c r="F216" s="328">
        <v>0.10378695756</v>
      </c>
    </row>
    <row r="217" spans="2:6" x14ac:dyDescent="0.25">
      <c r="B217" s="122">
        <v>43617</v>
      </c>
      <c r="C217" s="324">
        <v>5.5557606925000003E-2</v>
      </c>
      <c r="D217" s="325">
        <v>5.4182402724999995E-2</v>
      </c>
      <c r="E217" s="325">
        <v>0.129744696375</v>
      </c>
      <c r="F217" s="328">
        <v>0.103176021375</v>
      </c>
    </row>
    <row r="218" spans="2:6" x14ac:dyDescent="0.25">
      <c r="B218" s="122">
        <v>43647</v>
      </c>
      <c r="C218" s="324">
        <v>5.5524815825000004E-2</v>
      </c>
      <c r="D218" s="325">
        <v>5.7279588550000003E-2</v>
      </c>
      <c r="E218" s="325">
        <v>0.1348</v>
      </c>
      <c r="F218" s="328">
        <v>0.10328649582499999</v>
      </c>
    </row>
    <row r="219" spans="2:6" x14ac:dyDescent="0.25">
      <c r="B219" s="122">
        <v>43678</v>
      </c>
      <c r="C219" s="324">
        <v>5.4241745340000001E-2</v>
      </c>
      <c r="D219" s="325">
        <v>5.3488959859999997E-2</v>
      </c>
      <c r="E219" s="325">
        <v>0.12211674708</v>
      </c>
      <c r="F219" s="328">
        <v>0.10303752805999999</v>
      </c>
    </row>
    <row r="220" spans="2:6" x14ac:dyDescent="0.25">
      <c r="B220" s="122">
        <v>43709</v>
      </c>
      <c r="C220" s="324">
        <v>5.0262320874999995E-2</v>
      </c>
      <c r="D220" s="325">
        <v>5.1543174400000002E-2</v>
      </c>
      <c r="E220" s="325">
        <v>0.12377867064999999</v>
      </c>
      <c r="F220" s="328">
        <v>0.10417795605000001</v>
      </c>
    </row>
    <row r="221" spans="2:6" x14ac:dyDescent="0.25">
      <c r="B221" s="122">
        <v>43739</v>
      </c>
      <c r="C221" s="324">
        <v>4.8878555875E-2</v>
      </c>
      <c r="D221" s="325">
        <v>5.3582029574999995E-2</v>
      </c>
      <c r="E221" s="325">
        <v>0.111396592125</v>
      </c>
      <c r="F221" s="328">
        <v>0.10165752687500001</v>
      </c>
    </row>
    <row r="222" spans="2:6" x14ac:dyDescent="0.25">
      <c r="B222" s="122">
        <v>43770</v>
      </c>
      <c r="C222" s="324">
        <v>5.23840972E-2</v>
      </c>
      <c r="D222" s="325">
        <v>4.9521816099999991E-2</v>
      </c>
      <c r="E222" s="325">
        <v>0.12470593479999999</v>
      </c>
      <c r="F222" s="328">
        <v>0.10059639711999999</v>
      </c>
    </row>
    <row r="223" spans="2:6" x14ac:dyDescent="0.25">
      <c r="B223" s="122">
        <v>43800</v>
      </c>
      <c r="C223" s="846">
        <v>4.7855599525E-2</v>
      </c>
      <c r="D223" s="325">
        <v>5.1012543525000002E-2</v>
      </c>
      <c r="E223" s="325">
        <v>0.11874638445000001</v>
      </c>
      <c r="F223" s="328">
        <v>9.8405204949999991E-2</v>
      </c>
    </row>
    <row r="224" spans="2:6" x14ac:dyDescent="0.25">
      <c r="B224" s="122">
        <v>43831</v>
      </c>
      <c r="C224" s="324">
        <v>5.0999999999999997E-2</v>
      </c>
      <c r="D224" s="325">
        <v>5.2999999999999999E-2</v>
      </c>
      <c r="E224" s="325">
        <v>0.12620000000000001</v>
      </c>
      <c r="F224" s="328">
        <v>0.1022</v>
      </c>
    </row>
    <row r="225" spans="2:6" x14ac:dyDescent="0.25">
      <c r="B225" s="122">
        <v>43862</v>
      </c>
      <c r="C225" s="324">
        <v>4.8500000000000001E-2</v>
      </c>
      <c r="D225" s="325">
        <v>5.0999999999999997E-2</v>
      </c>
      <c r="E225" s="325">
        <v>0.1191</v>
      </c>
      <c r="F225" s="328">
        <v>9.8500000000000004E-2</v>
      </c>
    </row>
    <row r="226" spans="2:6" s="889" customFormat="1" x14ac:dyDescent="0.25">
      <c r="B226" s="122">
        <v>43891</v>
      </c>
      <c r="C226" s="324">
        <v>4.6899999999999997E-2</v>
      </c>
      <c r="D226" s="325">
        <v>5.1299999999999998E-2</v>
      </c>
      <c r="E226" s="325">
        <v>0.1192</v>
      </c>
      <c r="F226" s="328">
        <v>9.7699999999999995E-2</v>
      </c>
    </row>
    <row r="227" spans="2:6" s="896" customFormat="1" x14ac:dyDescent="0.25">
      <c r="B227" s="122">
        <v>43922</v>
      </c>
      <c r="C227" s="324">
        <v>5.33E-2</v>
      </c>
      <c r="D227" s="325">
        <v>5.6599999999999998E-2</v>
      </c>
      <c r="E227" s="325">
        <v>0.122</v>
      </c>
      <c r="F227" s="328">
        <v>0.1003</v>
      </c>
    </row>
    <row r="228" spans="2:6" s="896" customFormat="1" x14ac:dyDescent="0.25">
      <c r="B228" s="122">
        <v>43952</v>
      </c>
      <c r="C228" s="324">
        <v>5.2999999999999999E-2</v>
      </c>
      <c r="D228" s="325">
        <v>4.8000000000000001E-2</v>
      </c>
      <c r="E228" s="325">
        <v>0.123</v>
      </c>
      <c r="F228" s="328">
        <v>0.10100000000000001</v>
      </c>
    </row>
    <row r="229" spans="2:6" s="896" customFormat="1" x14ac:dyDescent="0.25">
      <c r="B229" s="122">
        <v>43983</v>
      </c>
      <c r="C229" s="324">
        <v>4.5999999999999999E-2</v>
      </c>
      <c r="D229" s="325">
        <v>5.2999999999999999E-2</v>
      </c>
      <c r="E229" s="325">
        <v>0.12590000000000001</v>
      </c>
      <c r="F229" s="328">
        <v>0.10100000000000001</v>
      </c>
    </row>
    <row r="230" spans="2:6" s="896" customFormat="1" x14ac:dyDescent="0.25">
      <c r="B230" s="122">
        <v>44013</v>
      </c>
      <c r="C230" s="324">
        <v>4.8300000000000003E-2</v>
      </c>
      <c r="D230" s="325">
        <v>5.0299999999999997E-2</v>
      </c>
      <c r="E230" s="325">
        <v>0.1227</v>
      </c>
      <c r="F230" s="328">
        <v>9.9599999999999994E-2</v>
      </c>
    </row>
    <row r="231" spans="2:6" s="896" customFormat="1" x14ac:dyDescent="0.25">
      <c r="B231" s="122">
        <v>44044</v>
      </c>
      <c r="C231" s="324">
        <v>4.48E-2</v>
      </c>
      <c r="D231" s="325">
        <v>4.9399999999999999E-2</v>
      </c>
      <c r="E231" s="325">
        <v>0.12139999999999999</v>
      </c>
      <c r="F231" s="328">
        <v>9.5200000000000007E-2</v>
      </c>
    </row>
    <row r="232" spans="2:6" s="896" customFormat="1" x14ac:dyDescent="0.25">
      <c r="B232" s="122">
        <v>44075</v>
      </c>
      <c r="C232" s="324">
        <v>4.4999999999999998E-2</v>
      </c>
      <c r="D232" s="325">
        <v>4.9000000000000002E-2</v>
      </c>
      <c r="E232" s="325">
        <v>0.121</v>
      </c>
      <c r="F232" s="328">
        <v>9.5000000000000001E-2</v>
      </c>
    </row>
    <row r="233" spans="2:6" s="896" customFormat="1" x14ac:dyDescent="0.25">
      <c r="B233" s="122">
        <v>44105</v>
      </c>
      <c r="C233" s="324">
        <v>4.36E-2</v>
      </c>
      <c r="D233" s="325">
        <v>4.6699999999999998E-2</v>
      </c>
      <c r="E233" s="325">
        <v>9.8799999999999999E-2</v>
      </c>
      <c r="F233" s="328">
        <v>9.3899999999999997E-2</v>
      </c>
    </row>
    <row r="234" spans="2:6" s="896" customFormat="1" x14ac:dyDescent="0.25">
      <c r="B234" s="122">
        <v>44136</v>
      </c>
      <c r="C234" s="324">
        <v>4.24E-2</v>
      </c>
      <c r="D234" s="325">
        <v>4.6699999999999998E-2</v>
      </c>
      <c r="E234" s="325">
        <v>9.5100000000000004E-2</v>
      </c>
      <c r="F234" s="328">
        <v>9.5299999999999996E-2</v>
      </c>
    </row>
    <row r="235" spans="2:6" s="896" customFormat="1" x14ac:dyDescent="0.25">
      <c r="B235" s="122">
        <v>44166</v>
      </c>
      <c r="C235" s="324">
        <v>4.4299999999999999E-2</v>
      </c>
      <c r="D235" s="325">
        <v>4.9000000000000002E-2</v>
      </c>
      <c r="E235" s="325">
        <v>0.11799999999999999</v>
      </c>
      <c r="F235" s="328">
        <v>9.1999999999999998E-2</v>
      </c>
    </row>
    <row r="236" spans="2:6" s="896" customFormat="1" x14ac:dyDescent="0.25">
      <c r="B236" s="122">
        <v>44197</v>
      </c>
      <c r="C236" s="324">
        <v>4.6800000000000001E-2</v>
      </c>
      <c r="D236" s="325">
        <v>4.8500000000000001E-2</v>
      </c>
      <c r="E236" s="325">
        <v>0.1188</v>
      </c>
      <c r="F236" s="328">
        <v>9.0499999999999997E-2</v>
      </c>
    </row>
    <row r="237" spans="2:6" s="896" customFormat="1" x14ac:dyDescent="0.25">
      <c r="B237" s="122">
        <v>44228</v>
      </c>
      <c r="C237" s="324">
        <v>4.36E-2</v>
      </c>
      <c r="D237" s="325">
        <v>4.36E-2</v>
      </c>
      <c r="E237" s="325">
        <v>9.1300000000000006E-2</v>
      </c>
      <c r="F237" s="328">
        <v>9.0300000000000005E-2</v>
      </c>
    </row>
    <row r="238" spans="2:6" s="896" customFormat="1" x14ac:dyDescent="0.25">
      <c r="B238" s="122">
        <v>44256</v>
      </c>
      <c r="C238" s="324">
        <v>4.36E-2</v>
      </c>
      <c r="D238" s="325">
        <v>4.36E-2</v>
      </c>
      <c r="E238" s="325">
        <v>9.1300000000000006E-2</v>
      </c>
      <c r="F238" s="328">
        <v>9.0300000000000005E-2</v>
      </c>
    </row>
    <row r="239" spans="2:6" s="896" customFormat="1" x14ac:dyDescent="0.25">
      <c r="B239" s="122">
        <v>44287</v>
      </c>
      <c r="C239" s="324">
        <v>4.3799999999999999E-2</v>
      </c>
      <c r="D239" s="325">
        <v>4.48E-2</v>
      </c>
      <c r="E239" s="325">
        <v>0.1028</v>
      </c>
      <c r="F239" s="328">
        <v>9.2499999999999999E-2</v>
      </c>
    </row>
    <row r="240" spans="2:6" s="896" customFormat="1" x14ac:dyDescent="0.25">
      <c r="B240" s="122">
        <v>44317</v>
      </c>
      <c r="C240" s="324">
        <v>4.58E-2</v>
      </c>
      <c r="D240" s="325">
        <v>4.4900000000000002E-2</v>
      </c>
      <c r="E240" s="325">
        <v>9.0399999999999994E-2</v>
      </c>
      <c r="F240" s="328">
        <v>8.9399999999999993E-2</v>
      </c>
    </row>
    <row r="241" spans="2:6" s="896" customFormat="1" ht="15.75" thickBot="1" x14ac:dyDescent="0.3">
      <c r="B241" s="450">
        <v>44348</v>
      </c>
      <c r="C241" s="942">
        <v>3.6799999999999999E-2</v>
      </c>
      <c r="D241" s="691">
        <v>3.8600000000000002E-2</v>
      </c>
      <c r="E241" s="691">
        <v>9.4500000000000001E-2</v>
      </c>
      <c r="F241" s="692">
        <v>8.8700000000000001E-2</v>
      </c>
    </row>
    <row r="242" spans="2:6" ht="15.75" x14ac:dyDescent="0.3">
      <c r="B242" s="18" t="s">
        <v>268</v>
      </c>
      <c r="C242" s="245"/>
      <c r="D242" s="245"/>
      <c r="E242" s="245"/>
      <c r="F242" s="245"/>
    </row>
    <row r="243" spans="2:6" ht="15.75" x14ac:dyDescent="0.3">
      <c r="B243" s="18" t="s">
        <v>1102</v>
      </c>
      <c r="C243" s="245"/>
      <c r="D243" s="245"/>
      <c r="E243" s="245"/>
      <c r="F243" s="245"/>
    </row>
    <row r="244" spans="2:6" ht="15.75" x14ac:dyDescent="0.3">
      <c r="B244" s="19" t="str">
        <f>'PIB construcción 1'!B191</f>
        <v>Consultado por última vez el 23 de julio de 2021</v>
      </c>
      <c r="C244" s="63"/>
      <c r="D244" s="63"/>
      <c r="E244" s="63"/>
      <c r="F244" s="63"/>
    </row>
    <row r="245" spans="2:6" x14ac:dyDescent="0.25">
      <c r="B245" s="176"/>
      <c r="C245" s="63"/>
      <c r="D245" s="63"/>
      <c r="E245" s="63"/>
      <c r="F245" s="63"/>
    </row>
    <row r="246" spans="2:6" x14ac:dyDescent="0.25">
      <c r="B246" s="176"/>
      <c r="C246" s="63"/>
      <c r="D246" s="63"/>
      <c r="E246" s="63"/>
      <c r="F246" s="63"/>
    </row>
    <row r="247" spans="2:6" x14ac:dyDescent="0.25">
      <c r="B247" s="176"/>
      <c r="C247" s="63"/>
      <c r="D247" s="63"/>
      <c r="E247" s="63"/>
      <c r="F247" s="63"/>
    </row>
    <row r="248" spans="2:6" x14ac:dyDescent="0.25">
      <c r="B248" s="176"/>
      <c r="C248" s="63"/>
      <c r="D248" s="63"/>
      <c r="E248" s="63"/>
      <c r="F248" s="63"/>
    </row>
    <row r="249" spans="2:6" x14ac:dyDescent="0.25">
      <c r="B249" s="176"/>
      <c r="C249" s="63"/>
      <c r="D249" s="63"/>
      <c r="E249" s="63"/>
      <c r="F249" s="63"/>
    </row>
    <row r="250" spans="2:6" x14ac:dyDescent="0.25">
      <c r="B250" s="176"/>
      <c r="C250" s="63"/>
      <c r="D250" s="63"/>
      <c r="E250" s="63"/>
      <c r="F250" s="63"/>
    </row>
    <row r="251" spans="2:6" x14ac:dyDescent="0.25">
      <c r="B251" s="176"/>
      <c r="C251" s="63"/>
      <c r="D251" s="63"/>
      <c r="E251" s="63"/>
      <c r="F251" s="63"/>
    </row>
    <row r="252" spans="2:6" x14ac:dyDescent="0.25">
      <c r="B252" s="176"/>
      <c r="C252" s="63"/>
      <c r="D252" s="63"/>
      <c r="E252" s="63"/>
      <c r="F252" s="63"/>
    </row>
    <row r="253" spans="2:6" x14ac:dyDescent="0.25">
      <c r="B253" s="176"/>
      <c r="C253" s="63"/>
      <c r="D253" s="63"/>
      <c r="E253" s="63"/>
      <c r="F253" s="63"/>
    </row>
    <row r="254" spans="2:6" x14ac:dyDescent="0.25">
      <c r="B254" s="176"/>
      <c r="C254" s="63"/>
      <c r="D254" s="63"/>
      <c r="E254" s="63"/>
      <c r="F254" s="63"/>
    </row>
    <row r="255" spans="2:6" x14ac:dyDescent="0.25">
      <c r="B255" s="176"/>
      <c r="C255" s="63"/>
      <c r="D255" s="63"/>
      <c r="E255" s="63"/>
      <c r="F255" s="63"/>
    </row>
    <row r="256" spans="2:6" x14ac:dyDescent="0.25">
      <c r="B256" s="176"/>
      <c r="C256" s="63"/>
      <c r="D256" s="63"/>
      <c r="E256" s="63"/>
      <c r="F256" s="63"/>
    </row>
    <row r="257" spans="2:6" x14ac:dyDescent="0.25">
      <c r="B257" s="176"/>
      <c r="C257" s="63"/>
      <c r="D257" s="63"/>
      <c r="E257" s="63"/>
      <c r="F257" s="63"/>
    </row>
    <row r="258" spans="2:6" x14ac:dyDescent="0.25">
      <c r="B258" s="176"/>
      <c r="C258" s="63"/>
      <c r="D258" s="63"/>
      <c r="E258" s="63"/>
      <c r="F258" s="63"/>
    </row>
    <row r="259" spans="2:6" x14ac:dyDescent="0.25">
      <c r="B259" s="176"/>
      <c r="C259" s="63"/>
      <c r="D259" s="63"/>
      <c r="E259" s="63"/>
      <c r="F259" s="63"/>
    </row>
    <row r="260" spans="2:6" x14ac:dyDescent="0.25">
      <c r="B260" s="176"/>
      <c r="C260" s="63"/>
      <c r="D260" s="63"/>
      <c r="E260" s="63"/>
      <c r="F260" s="63"/>
    </row>
    <row r="261" spans="2:6" x14ac:dyDescent="0.25">
      <c r="B261" s="176"/>
      <c r="C261" s="63"/>
      <c r="D261" s="63"/>
      <c r="E261" s="63"/>
      <c r="F261" s="63"/>
    </row>
    <row r="262" spans="2:6" x14ac:dyDescent="0.25">
      <c r="B262" s="176"/>
      <c r="C262" s="63"/>
      <c r="D262" s="63"/>
      <c r="E262" s="63"/>
      <c r="F262" s="63"/>
    </row>
    <row r="263" spans="2:6" x14ac:dyDescent="0.25">
      <c r="B263" s="176"/>
      <c r="C263" s="63"/>
      <c r="D263" s="63"/>
      <c r="E263" s="63"/>
      <c r="F263" s="63"/>
    </row>
    <row r="264" spans="2:6" x14ac:dyDescent="0.25">
      <c r="B264" s="176"/>
      <c r="C264" s="63"/>
      <c r="D264" s="63"/>
      <c r="E264" s="63"/>
      <c r="F264" s="63"/>
    </row>
    <row r="265" spans="2:6" x14ac:dyDescent="0.25">
      <c r="B265" s="176"/>
      <c r="C265" s="63"/>
      <c r="D265" s="63"/>
      <c r="E265" s="63"/>
      <c r="F265" s="63"/>
    </row>
    <row r="266" spans="2:6" x14ac:dyDescent="0.25">
      <c r="B266" s="176"/>
      <c r="C266" s="63"/>
      <c r="D266" s="63"/>
      <c r="E266" s="63"/>
      <c r="F266" s="63"/>
    </row>
    <row r="267" spans="2:6" x14ac:dyDescent="0.25">
      <c r="B267" s="176"/>
      <c r="C267" s="63"/>
      <c r="D267" s="63"/>
      <c r="E267" s="63"/>
      <c r="F267" s="63"/>
    </row>
    <row r="268" spans="2:6" x14ac:dyDescent="0.25">
      <c r="B268" s="176"/>
      <c r="C268" s="63"/>
      <c r="D268" s="63"/>
      <c r="E268" s="63"/>
      <c r="F268" s="63"/>
    </row>
    <row r="269" spans="2:6" x14ac:dyDescent="0.25">
      <c r="B269" s="176"/>
      <c r="C269" s="63"/>
      <c r="D269" s="63"/>
      <c r="E269" s="63"/>
      <c r="F269" s="63"/>
    </row>
    <row r="270" spans="2:6" x14ac:dyDescent="0.25">
      <c r="B270" s="176"/>
      <c r="C270" s="63"/>
      <c r="D270" s="63"/>
      <c r="E270" s="63"/>
      <c r="F270" s="63"/>
    </row>
  </sheetData>
  <mergeCells count="3">
    <mergeCell ref="B5:B6"/>
    <mergeCell ref="C5:D5"/>
    <mergeCell ref="E5:F5"/>
  </mergeCells>
  <hyperlinks>
    <hyperlink ref="B2" location="CONTENIDO!A1" display="INDICE"/>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7030A0"/>
  </sheetPr>
  <dimension ref="B1:P315"/>
  <sheetViews>
    <sheetView zoomScaleNormal="100" workbookViewId="0">
      <pane ySplit="6" topLeftCell="A300" activePane="bottomLeft" state="frozenSplit"/>
      <selection activeCell="G96" sqref="G96"/>
      <selection pane="bottomLeft" activeCell="C313" sqref="C313"/>
    </sheetView>
  </sheetViews>
  <sheetFormatPr baseColWidth="10" defaultRowHeight="13.5" x14ac:dyDescent="0.2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70" customFormat="1" ht="15" x14ac:dyDescent="0.25"/>
    <row r="2" spans="2:6" ht="15" x14ac:dyDescent="0.25">
      <c r="B2" s="670" t="s">
        <v>1029</v>
      </c>
    </row>
    <row r="3" spans="2:6" x14ac:dyDescent="0.25">
      <c r="B3" s="663" t="s">
        <v>237</v>
      </c>
      <c r="C3" s="1"/>
    </row>
    <row r="4" spans="2:6" ht="14.25" thickBot="1" x14ac:dyDescent="0.3">
      <c r="B4" s="1"/>
      <c r="C4" s="1"/>
    </row>
    <row r="5" spans="2:6" ht="14.25" thickBot="1" x14ac:dyDescent="0.3">
      <c r="B5" s="1168"/>
      <c r="C5" s="1167" t="s">
        <v>168</v>
      </c>
      <c r="D5" s="1165"/>
      <c r="E5" s="1165" t="s">
        <v>169</v>
      </c>
      <c r="F5" s="1166"/>
    </row>
    <row r="6" spans="2:6" ht="14.25" thickBot="1" x14ac:dyDescent="0.3">
      <c r="B6" s="1169"/>
      <c r="C6" s="196" t="s">
        <v>21</v>
      </c>
      <c r="D6" s="194" t="s">
        <v>22</v>
      </c>
      <c r="E6" s="194" t="s">
        <v>21</v>
      </c>
      <c r="F6" s="195" t="s">
        <v>22</v>
      </c>
    </row>
    <row r="7" spans="2:6" x14ac:dyDescent="0.25">
      <c r="B7" s="308">
        <v>35065</v>
      </c>
      <c r="C7" s="507">
        <v>0.13699999999999998</v>
      </c>
      <c r="D7" s="508">
        <v>0.16524999999999998</v>
      </c>
      <c r="E7" s="509"/>
      <c r="F7" s="510"/>
    </row>
    <row r="8" spans="2:6" x14ac:dyDescent="0.25">
      <c r="B8" s="122">
        <v>35096</v>
      </c>
      <c r="C8" s="324">
        <v>0.13525000000000001</v>
      </c>
      <c r="D8" s="325">
        <v>0.16600000000000001</v>
      </c>
      <c r="E8" s="326"/>
      <c r="F8" s="327"/>
    </row>
    <row r="9" spans="2:6" x14ac:dyDescent="0.25">
      <c r="B9" s="122">
        <v>35125</v>
      </c>
      <c r="C9" s="324">
        <v>0.13300000000000001</v>
      </c>
      <c r="D9" s="325">
        <v>0.16539999999999999</v>
      </c>
      <c r="E9" s="326"/>
      <c r="F9" s="327"/>
    </row>
    <row r="10" spans="2:6" x14ac:dyDescent="0.25">
      <c r="B10" s="122">
        <v>35156</v>
      </c>
      <c r="C10" s="324">
        <v>0.13225000000000001</v>
      </c>
      <c r="D10" s="325">
        <v>0.16200000000000001</v>
      </c>
      <c r="E10" s="326"/>
      <c r="F10" s="327"/>
    </row>
    <row r="11" spans="2:6" x14ac:dyDescent="0.25">
      <c r="B11" s="122">
        <v>35186</v>
      </c>
      <c r="C11" s="324">
        <v>0.13239999999999999</v>
      </c>
      <c r="D11" s="325">
        <v>0.16059999999999999</v>
      </c>
      <c r="E11" s="326"/>
      <c r="F11" s="327"/>
    </row>
    <row r="12" spans="2:6" x14ac:dyDescent="0.25">
      <c r="B12" s="122">
        <v>35217</v>
      </c>
      <c r="C12" s="324">
        <v>0.13225000000000001</v>
      </c>
      <c r="D12" s="325">
        <v>0.15875</v>
      </c>
      <c r="E12" s="326"/>
      <c r="F12" s="327"/>
    </row>
    <row r="13" spans="2:6" x14ac:dyDescent="0.25">
      <c r="B13" s="122">
        <v>35247</v>
      </c>
      <c r="C13" s="324">
        <v>0.124</v>
      </c>
      <c r="D13" s="325">
        <v>0.15487500000000001</v>
      </c>
      <c r="E13" s="326"/>
      <c r="F13" s="327"/>
    </row>
    <row r="14" spans="2:6" x14ac:dyDescent="0.25">
      <c r="B14" s="122">
        <v>35278</v>
      </c>
      <c r="C14" s="324">
        <v>0.12480000000000001</v>
      </c>
      <c r="D14" s="325">
        <v>0.15390000000000001</v>
      </c>
      <c r="E14" s="326"/>
      <c r="F14" s="327"/>
    </row>
    <row r="15" spans="2:6" x14ac:dyDescent="0.25">
      <c r="B15" s="122">
        <v>35309</v>
      </c>
      <c r="C15" s="324">
        <v>0.12775</v>
      </c>
      <c r="D15" s="325">
        <v>0.15587500000000001</v>
      </c>
      <c r="E15" s="326"/>
      <c r="F15" s="327"/>
    </row>
    <row r="16" spans="2:6" x14ac:dyDescent="0.25">
      <c r="B16" s="122">
        <v>35339</v>
      </c>
      <c r="C16" s="324">
        <v>0.12644439999999998</v>
      </c>
      <c r="D16" s="325">
        <v>0.1541111</v>
      </c>
      <c r="E16" s="326"/>
      <c r="F16" s="327"/>
    </row>
    <row r="17" spans="2:6" x14ac:dyDescent="0.25">
      <c r="B17" s="122">
        <v>35370</v>
      </c>
      <c r="C17" s="324">
        <v>0.12619999999999998</v>
      </c>
      <c r="D17" s="325">
        <v>0.15390000000000001</v>
      </c>
      <c r="E17" s="326"/>
      <c r="F17" s="327"/>
    </row>
    <row r="18" spans="2:6" x14ac:dyDescent="0.25">
      <c r="B18" s="122">
        <v>35400</v>
      </c>
      <c r="C18" s="324">
        <v>0.12325</v>
      </c>
      <c r="D18" s="325">
        <v>0.14995</v>
      </c>
      <c r="E18" s="326"/>
      <c r="F18" s="327"/>
    </row>
    <row r="19" spans="2:6" x14ac:dyDescent="0.25">
      <c r="B19" s="122">
        <v>35431</v>
      </c>
      <c r="C19" s="324">
        <v>0.12380000000000001</v>
      </c>
      <c r="D19" s="325">
        <v>0.14990000000000001</v>
      </c>
      <c r="E19" s="326"/>
      <c r="F19" s="327"/>
    </row>
    <row r="20" spans="2:6" x14ac:dyDescent="0.25">
      <c r="B20" s="122">
        <v>35462</v>
      </c>
      <c r="C20" s="324">
        <v>0.12300000000000001</v>
      </c>
      <c r="D20" s="325">
        <v>0.144125</v>
      </c>
      <c r="E20" s="326"/>
      <c r="F20" s="327"/>
    </row>
    <row r="21" spans="2:6" x14ac:dyDescent="0.25">
      <c r="B21" s="122">
        <v>35490</v>
      </c>
      <c r="C21" s="324">
        <v>0.12175000000000001</v>
      </c>
      <c r="D21" s="325">
        <v>0.14449999999999999</v>
      </c>
      <c r="E21" s="326"/>
      <c r="F21" s="327"/>
    </row>
    <row r="22" spans="2:6" x14ac:dyDescent="0.25">
      <c r="B22" s="122">
        <v>35521</v>
      </c>
      <c r="C22" s="324">
        <v>0.122</v>
      </c>
      <c r="D22" s="325">
        <v>0.14175000000000001</v>
      </c>
      <c r="E22" s="326"/>
      <c r="F22" s="327"/>
    </row>
    <row r="23" spans="2:6" x14ac:dyDescent="0.25">
      <c r="B23" s="122">
        <v>35551</v>
      </c>
      <c r="C23" s="324">
        <v>0.122</v>
      </c>
      <c r="D23" s="325">
        <v>0.14019999999999999</v>
      </c>
      <c r="E23" s="326"/>
      <c r="F23" s="327"/>
    </row>
    <row r="24" spans="2:6" x14ac:dyDescent="0.25">
      <c r="B24" s="122">
        <v>35582</v>
      </c>
      <c r="C24" s="324">
        <v>0.12375</v>
      </c>
      <c r="D24" s="325">
        <v>0.13925000000000001</v>
      </c>
      <c r="E24" s="326"/>
      <c r="F24" s="327"/>
    </row>
    <row r="25" spans="2:6" x14ac:dyDescent="0.25">
      <c r="B25" s="122">
        <v>35612</v>
      </c>
      <c r="C25" s="324">
        <v>0.12325</v>
      </c>
      <c r="D25" s="325">
        <v>0.13750000000000001</v>
      </c>
      <c r="E25" s="326"/>
      <c r="F25" s="327"/>
    </row>
    <row r="26" spans="2:6" x14ac:dyDescent="0.25">
      <c r="B26" s="122">
        <v>35643</v>
      </c>
      <c r="C26" s="324">
        <v>0.12140000000000001</v>
      </c>
      <c r="D26" s="325">
        <v>0.13500000000000001</v>
      </c>
      <c r="E26" s="326"/>
      <c r="F26" s="327"/>
    </row>
    <row r="27" spans="2:6" x14ac:dyDescent="0.25">
      <c r="B27" s="122">
        <v>35674</v>
      </c>
      <c r="C27" s="324">
        <v>0.12075</v>
      </c>
      <c r="D27" s="325">
        <v>0.13500000000000001</v>
      </c>
      <c r="E27" s="326"/>
      <c r="F27" s="327"/>
    </row>
    <row r="28" spans="2:6" x14ac:dyDescent="0.25">
      <c r="B28" s="122">
        <v>35704</v>
      </c>
      <c r="C28" s="324">
        <v>0.11900000000000001</v>
      </c>
      <c r="D28" s="325">
        <v>0.12920000000000001</v>
      </c>
      <c r="E28" s="326"/>
      <c r="F28" s="327"/>
    </row>
    <row r="29" spans="2:6" x14ac:dyDescent="0.25">
      <c r="B29" s="122">
        <v>35735</v>
      </c>
      <c r="C29" s="324">
        <v>0.11874999999999999</v>
      </c>
      <c r="D29" s="325">
        <v>0.12325</v>
      </c>
      <c r="E29" s="326"/>
      <c r="F29" s="327"/>
    </row>
    <row r="30" spans="2:6" x14ac:dyDescent="0.25">
      <c r="B30" s="122">
        <v>35765</v>
      </c>
      <c r="C30" s="324">
        <v>0.1195</v>
      </c>
      <c r="D30" s="325">
        <v>0.12300000000000001</v>
      </c>
      <c r="E30" s="326"/>
      <c r="F30" s="327"/>
    </row>
    <row r="31" spans="2:6" x14ac:dyDescent="0.25">
      <c r="B31" s="122">
        <v>35796</v>
      </c>
      <c r="C31" s="324">
        <v>0.11720000000000001</v>
      </c>
      <c r="D31" s="325">
        <v>0.12140000000000001</v>
      </c>
      <c r="E31" s="326"/>
      <c r="F31" s="327"/>
    </row>
    <row r="32" spans="2:6" x14ac:dyDescent="0.25">
      <c r="B32" s="122">
        <v>35827</v>
      </c>
      <c r="C32" s="324">
        <v>0.11749999999999999</v>
      </c>
      <c r="D32" s="325">
        <v>0.120125</v>
      </c>
      <c r="E32" s="326"/>
      <c r="F32" s="327"/>
    </row>
    <row r="33" spans="2:6" x14ac:dyDescent="0.25">
      <c r="B33" s="122">
        <v>35855</v>
      </c>
      <c r="C33" s="324">
        <v>0.117675</v>
      </c>
      <c r="D33" s="325">
        <v>0.1208375</v>
      </c>
      <c r="E33" s="326"/>
      <c r="F33" s="327"/>
    </row>
    <row r="34" spans="2:6" x14ac:dyDescent="0.25">
      <c r="B34" s="122">
        <v>35886</v>
      </c>
      <c r="C34" s="324">
        <v>0.11785999999999999</v>
      </c>
      <c r="D34" s="325">
        <v>0.12480000000000001</v>
      </c>
      <c r="E34" s="326"/>
      <c r="F34" s="327"/>
    </row>
    <row r="35" spans="2:6" x14ac:dyDescent="0.25">
      <c r="B35" s="122">
        <v>35916</v>
      </c>
      <c r="C35" s="324">
        <v>0.120825</v>
      </c>
      <c r="D35" s="325">
        <v>0.12942500000000001</v>
      </c>
      <c r="E35" s="326"/>
      <c r="F35" s="327"/>
    </row>
    <row r="36" spans="2:6" x14ac:dyDescent="0.25">
      <c r="B36" s="122">
        <v>35947</v>
      </c>
      <c r="C36" s="324">
        <v>0.12592499999999998</v>
      </c>
      <c r="D36" s="325">
        <v>0.1381125</v>
      </c>
      <c r="E36" s="326"/>
      <c r="F36" s="327"/>
    </row>
    <row r="37" spans="2:6" x14ac:dyDescent="0.25">
      <c r="B37" s="122">
        <v>35977</v>
      </c>
      <c r="C37" s="324">
        <v>0.12775999999999998</v>
      </c>
      <c r="D37" s="325">
        <v>0.14285999999999999</v>
      </c>
      <c r="E37" s="326"/>
      <c r="F37" s="327"/>
    </row>
    <row r="38" spans="2:6" x14ac:dyDescent="0.25">
      <c r="B38" s="122">
        <v>36008</v>
      </c>
      <c r="C38" s="324">
        <v>0.1321</v>
      </c>
      <c r="D38" s="325">
        <v>0.14863750000000001</v>
      </c>
      <c r="E38" s="326"/>
      <c r="F38" s="327"/>
    </row>
    <row r="39" spans="2:6" x14ac:dyDescent="0.25">
      <c r="B39" s="122">
        <v>36039</v>
      </c>
      <c r="C39" s="324">
        <v>0.135075</v>
      </c>
      <c r="D39" s="325">
        <v>0.15286250000000001</v>
      </c>
      <c r="E39" s="326"/>
      <c r="F39" s="327"/>
    </row>
    <row r="40" spans="2:6" x14ac:dyDescent="0.25">
      <c r="B40" s="122">
        <v>36069</v>
      </c>
      <c r="C40" s="324">
        <v>0.13784000000000002</v>
      </c>
      <c r="D40" s="325">
        <v>0.14513120000000002</v>
      </c>
      <c r="E40" s="326"/>
      <c r="F40" s="327"/>
    </row>
    <row r="41" spans="2:6" x14ac:dyDescent="0.25">
      <c r="B41" s="122">
        <v>36100</v>
      </c>
      <c r="C41" s="324">
        <v>0.13794999999999999</v>
      </c>
      <c r="D41" s="325">
        <v>0.15132500000000002</v>
      </c>
      <c r="E41" s="326"/>
      <c r="F41" s="327"/>
    </row>
    <row r="42" spans="2:6" x14ac:dyDescent="0.25">
      <c r="B42" s="122">
        <v>36130</v>
      </c>
      <c r="C42" s="324">
        <v>0.13968</v>
      </c>
      <c r="D42" s="325">
        <v>0.16297</v>
      </c>
      <c r="E42" s="326"/>
      <c r="F42" s="327"/>
    </row>
    <row r="43" spans="2:6" x14ac:dyDescent="0.25">
      <c r="B43" s="122">
        <v>36161</v>
      </c>
      <c r="C43" s="324">
        <v>0.141375</v>
      </c>
      <c r="D43" s="325">
        <v>0.14881249999999999</v>
      </c>
      <c r="E43" s="326"/>
      <c r="F43" s="327"/>
    </row>
    <row r="44" spans="2:6" x14ac:dyDescent="0.25">
      <c r="B44" s="122">
        <v>36192</v>
      </c>
      <c r="C44" s="324">
        <v>0.13919999999999999</v>
      </c>
      <c r="D44" s="325">
        <v>0.14926249999999999</v>
      </c>
      <c r="E44" s="326"/>
      <c r="F44" s="327"/>
    </row>
    <row r="45" spans="2:6" x14ac:dyDescent="0.25">
      <c r="B45" s="122">
        <v>36220</v>
      </c>
      <c r="C45" s="324">
        <v>0.12103999999999999</v>
      </c>
      <c r="D45" s="325">
        <v>0.13711000000000001</v>
      </c>
      <c r="E45" s="326"/>
      <c r="F45" s="327"/>
    </row>
    <row r="46" spans="2:6" x14ac:dyDescent="0.25">
      <c r="B46" s="122">
        <v>36251</v>
      </c>
      <c r="C46" s="324">
        <v>0.11855</v>
      </c>
      <c r="D46" s="325">
        <v>0.12253750000000001</v>
      </c>
      <c r="E46" s="326"/>
      <c r="F46" s="327"/>
    </row>
    <row r="47" spans="2:6" x14ac:dyDescent="0.25">
      <c r="B47" s="122">
        <v>36281</v>
      </c>
      <c r="C47" s="324">
        <v>0.12619999999999998</v>
      </c>
      <c r="D47" s="325">
        <v>0.1386125</v>
      </c>
      <c r="E47" s="326"/>
      <c r="F47" s="327"/>
    </row>
    <row r="48" spans="2:6" x14ac:dyDescent="0.25">
      <c r="B48" s="122">
        <v>36312</v>
      </c>
      <c r="C48" s="324">
        <v>0.12554999999999999</v>
      </c>
      <c r="D48" s="325">
        <v>0.13164999999999999</v>
      </c>
      <c r="E48" s="326"/>
      <c r="F48" s="327"/>
    </row>
    <row r="49" spans="2:6" x14ac:dyDescent="0.25">
      <c r="B49" s="122">
        <v>36342</v>
      </c>
      <c r="C49" s="324">
        <v>0.12725999999999998</v>
      </c>
      <c r="D49" s="325">
        <v>0.13430999999999998</v>
      </c>
      <c r="E49" s="326"/>
      <c r="F49" s="327"/>
    </row>
    <row r="50" spans="2:6" x14ac:dyDescent="0.25">
      <c r="B50" s="122">
        <v>36373</v>
      </c>
      <c r="C50" s="324">
        <v>0.124625</v>
      </c>
      <c r="D50" s="325">
        <v>0.13196249999999998</v>
      </c>
      <c r="E50" s="326"/>
      <c r="F50" s="327"/>
    </row>
    <row r="51" spans="2:6" x14ac:dyDescent="0.25">
      <c r="B51" s="122">
        <v>36404</v>
      </c>
      <c r="C51" s="324">
        <v>0.12994999999999998</v>
      </c>
      <c r="D51" s="325">
        <v>0.1307625</v>
      </c>
      <c r="E51" s="326"/>
      <c r="F51" s="327"/>
    </row>
    <row r="52" spans="2:6" x14ac:dyDescent="0.25">
      <c r="B52" s="122">
        <v>36434</v>
      </c>
      <c r="C52" s="324">
        <v>0.13018000000000002</v>
      </c>
      <c r="D52" s="325">
        <v>0.13464999999999999</v>
      </c>
      <c r="E52" s="326"/>
      <c r="F52" s="327"/>
    </row>
    <row r="53" spans="2:6" x14ac:dyDescent="0.25">
      <c r="B53" s="122">
        <v>36465</v>
      </c>
      <c r="C53" s="324">
        <v>0.126475</v>
      </c>
      <c r="D53" s="325">
        <v>0.13876250000000001</v>
      </c>
      <c r="E53" s="326"/>
      <c r="F53" s="327"/>
    </row>
    <row r="54" spans="2:6" x14ac:dyDescent="0.25">
      <c r="B54" s="122">
        <v>36495</v>
      </c>
      <c r="C54" s="324">
        <v>0.12859999999999999</v>
      </c>
      <c r="D54" s="325">
        <v>0.13641999999999999</v>
      </c>
      <c r="E54" s="326"/>
      <c r="F54" s="327"/>
    </row>
    <row r="55" spans="2:6" x14ac:dyDescent="0.25">
      <c r="B55" s="122">
        <v>36526</v>
      </c>
      <c r="C55" s="324">
        <v>0.11</v>
      </c>
      <c r="D55" s="325">
        <v>0.14206250000000001</v>
      </c>
      <c r="E55" s="326"/>
      <c r="F55" s="327"/>
    </row>
    <row r="56" spans="2:6" x14ac:dyDescent="0.25">
      <c r="B56" s="122">
        <v>36557</v>
      </c>
      <c r="C56" s="324">
        <v>0.11</v>
      </c>
      <c r="D56" s="325">
        <v>0.13244999999999998</v>
      </c>
      <c r="E56" s="326"/>
      <c r="F56" s="327"/>
    </row>
    <row r="57" spans="2:6" x14ac:dyDescent="0.25">
      <c r="B57" s="122">
        <v>36586</v>
      </c>
      <c r="C57" s="324">
        <v>0.10557999999999999</v>
      </c>
      <c r="D57" s="325">
        <v>0.13314999999999999</v>
      </c>
      <c r="E57" s="326"/>
      <c r="F57" s="327"/>
    </row>
    <row r="58" spans="2:6" x14ac:dyDescent="0.25">
      <c r="B58" s="122">
        <v>36617</v>
      </c>
      <c r="C58" s="324">
        <v>0.11</v>
      </c>
      <c r="D58" s="325">
        <v>0.13075000000000001</v>
      </c>
      <c r="E58" s="326"/>
      <c r="F58" s="327"/>
    </row>
    <row r="59" spans="2:6" x14ac:dyDescent="0.25">
      <c r="B59" s="122">
        <v>36647</v>
      </c>
      <c r="C59" s="324">
        <v>0.10980000000000001</v>
      </c>
      <c r="D59" s="325">
        <v>0.13095000000000001</v>
      </c>
      <c r="E59" s="326"/>
      <c r="F59" s="327"/>
    </row>
    <row r="60" spans="2:6" x14ac:dyDescent="0.25">
      <c r="B60" s="122">
        <v>36678</v>
      </c>
      <c r="C60" s="324">
        <v>0.11</v>
      </c>
      <c r="D60" s="325">
        <v>0.12902</v>
      </c>
      <c r="E60" s="326"/>
      <c r="F60" s="327"/>
    </row>
    <row r="61" spans="2:6" x14ac:dyDescent="0.25">
      <c r="B61" s="122">
        <v>36708</v>
      </c>
      <c r="C61" s="324">
        <v>0.10994999999999999</v>
      </c>
      <c r="D61" s="325">
        <v>0.12862500000000002</v>
      </c>
      <c r="E61" s="326"/>
      <c r="F61" s="327"/>
    </row>
    <row r="62" spans="2:6" x14ac:dyDescent="0.25">
      <c r="B62" s="122">
        <v>36739</v>
      </c>
      <c r="C62" s="324">
        <v>0.10997999999999999</v>
      </c>
      <c r="D62" s="325">
        <v>0.12631000000000001</v>
      </c>
      <c r="E62" s="326"/>
      <c r="F62" s="327"/>
    </row>
    <row r="63" spans="2:6" x14ac:dyDescent="0.25">
      <c r="B63" s="122">
        <v>36770</v>
      </c>
      <c r="C63" s="324">
        <v>0.10994999999999999</v>
      </c>
      <c r="D63" s="325">
        <v>0.12507499999999999</v>
      </c>
      <c r="E63" s="326"/>
      <c r="F63" s="327"/>
    </row>
    <row r="64" spans="2:6" x14ac:dyDescent="0.25">
      <c r="B64" s="122">
        <v>36800</v>
      </c>
      <c r="C64" s="324">
        <v>0.11</v>
      </c>
      <c r="D64" s="325">
        <v>0.123225</v>
      </c>
      <c r="E64" s="326"/>
      <c r="F64" s="327"/>
    </row>
    <row r="65" spans="2:6" x14ac:dyDescent="0.25">
      <c r="B65" s="122">
        <v>36831</v>
      </c>
      <c r="C65" s="324">
        <v>0.10886</v>
      </c>
      <c r="D65" s="325">
        <v>0.12345</v>
      </c>
      <c r="E65" s="326"/>
      <c r="F65" s="327"/>
    </row>
    <row r="66" spans="2:6" x14ac:dyDescent="0.25">
      <c r="B66" s="122">
        <v>36861</v>
      </c>
      <c r="C66" s="324">
        <v>0.10932499999999999</v>
      </c>
      <c r="D66" s="325">
        <v>0.12422499999999999</v>
      </c>
      <c r="E66" s="326"/>
      <c r="F66" s="327"/>
    </row>
    <row r="67" spans="2:6" x14ac:dyDescent="0.25">
      <c r="B67" s="122">
        <v>36892</v>
      </c>
      <c r="C67" s="324">
        <v>0.1105932</v>
      </c>
      <c r="D67" s="325">
        <v>0.12278850000000001</v>
      </c>
      <c r="E67" s="326"/>
      <c r="F67" s="327"/>
    </row>
    <row r="68" spans="2:6" x14ac:dyDescent="0.25">
      <c r="B68" s="122">
        <v>36923</v>
      </c>
      <c r="C68" s="324">
        <v>0.1093848</v>
      </c>
      <c r="D68" s="325">
        <v>0.1230465</v>
      </c>
      <c r="E68" s="326"/>
      <c r="F68" s="327"/>
    </row>
    <row r="69" spans="2:6" x14ac:dyDescent="0.25">
      <c r="B69" s="122">
        <v>36951</v>
      </c>
      <c r="C69" s="324">
        <v>0.10938940000000001</v>
      </c>
      <c r="D69" s="325">
        <v>0.12398770000000001</v>
      </c>
      <c r="E69" s="326"/>
      <c r="F69" s="327"/>
    </row>
    <row r="70" spans="2:6" x14ac:dyDescent="0.25">
      <c r="B70" s="122">
        <v>36982</v>
      </c>
      <c r="C70" s="324">
        <v>0.10972939999999999</v>
      </c>
      <c r="D70" s="325">
        <v>0.1216093</v>
      </c>
      <c r="E70" s="326"/>
      <c r="F70" s="327"/>
    </row>
    <row r="71" spans="2:6" x14ac:dyDescent="0.25">
      <c r="B71" s="122">
        <v>37012</v>
      </c>
      <c r="C71" s="324">
        <v>0.10960399999999999</v>
      </c>
      <c r="D71" s="325">
        <v>0.12146800000000001</v>
      </c>
      <c r="E71" s="326"/>
      <c r="F71" s="327"/>
    </row>
    <row r="72" spans="2:6" x14ac:dyDescent="0.25">
      <c r="B72" s="122">
        <v>37043</v>
      </c>
      <c r="C72" s="324">
        <v>0.10959630000000001</v>
      </c>
      <c r="D72" s="325">
        <v>0.12275499999999999</v>
      </c>
      <c r="E72" s="326"/>
      <c r="F72" s="327"/>
    </row>
    <row r="73" spans="2:6" x14ac:dyDescent="0.25">
      <c r="B73" s="122">
        <v>37073</v>
      </c>
      <c r="C73" s="324">
        <v>0.11</v>
      </c>
      <c r="D73" s="325">
        <v>0.1218235</v>
      </c>
      <c r="E73" s="326"/>
      <c r="F73" s="327"/>
    </row>
    <row r="74" spans="2:6" x14ac:dyDescent="0.25">
      <c r="B74" s="122">
        <v>37104</v>
      </c>
      <c r="C74" s="324">
        <v>0.11</v>
      </c>
      <c r="D74" s="325">
        <v>0.12185069999999999</v>
      </c>
      <c r="E74" s="326"/>
      <c r="F74" s="327"/>
    </row>
    <row r="75" spans="2:6" x14ac:dyDescent="0.25">
      <c r="B75" s="122">
        <v>37135</v>
      </c>
      <c r="C75" s="324">
        <v>0.11</v>
      </c>
      <c r="D75" s="325">
        <v>0.11948370000000001</v>
      </c>
      <c r="E75" s="326"/>
      <c r="F75" s="327"/>
    </row>
    <row r="76" spans="2:6" x14ac:dyDescent="0.25">
      <c r="B76" s="122">
        <v>37165</v>
      </c>
      <c r="C76" s="324">
        <v>0.11</v>
      </c>
      <c r="D76" s="325">
        <v>0.12662329999999999</v>
      </c>
      <c r="E76" s="326"/>
      <c r="F76" s="327"/>
    </row>
    <row r="77" spans="2:6" x14ac:dyDescent="0.25">
      <c r="B77" s="122">
        <v>37196</v>
      </c>
      <c r="C77" s="324">
        <v>0.11</v>
      </c>
      <c r="D77" s="325">
        <v>0.12393330000000001</v>
      </c>
      <c r="E77" s="326"/>
      <c r="F77" s="327"/>
    </row>
    <row r="78" spans="2:6" x14ac:dyDescent="0.25">
      <c r="B78" s="122">
        <v>37226</v>
      </c>
      <c r="C78" s="324">
        <v>0.10964550000000001</v>
      </c>
      <c r="D78" s="325">
        <v>0.1273648</v>
      </c>
      <c r="E78" s="326"/>
      <c r="F78" s="327"/>
    </row>
    <row r="79" spans="2:6" x14ac:dyDescent="0.25">
      <c r="B79" s="122">
        <v>37257</v>
      </c>
      <c r="C79" s="324">
        <v>0.11</v>
      </c>
      <c r="D79" s="325">
        <v>0.1286699</v>
      </c>
      <c r="E79" s="326"/>
      <c r="F79" s="327"/>
    </row>
    <row r="80" spans="2:6" x14ac:dyDescent="0.25">
      <c r="B80" s="122">
        <v>37288</v>
      </c>
      <c r="C80" s="324">
        <v>0.11</v>
      </c>
      <c r="D80" s="325">
        <v>0.12963069999999999</v>
      </c>
      <c r="E80" s="326"/>
      <c r="F80" s="327"/>
    </row>
    <row r="81" spans="2:6" x14ac:dyDescent="0.25">
      <c r="B81" s="122">
        <v>37316</v>
      </c>
      <c r="C81" s="324">
        <v>0.11</v>
      </c>
      <c r="D81" s="325">
        <v>0.12534729999999999</v>
      </c>
      <c r="E81" s="326"/>
      <c r="F81" s="327"/>
    </row>
    <row r="82" spans="2:6" x14ac:dyDescent="0.25">
      <c r="B82" s="122">
        <v>37347</v>
      </c>
      <c r="C82" s="324">
        <v>0.11</v>
      </c>
      <c r="D82" s="325">
        <v>0.13370000000000001</v>
      </c>
      <c r="E82" s="326"/>
      <c r="F82" s="327"/>
    </row>
    <row r="83" spans="2:6" x14ac:dyDescent="0.25">
      <c r="B83" s="122">
        <v>37377</v>
      </c>
      <c r="C83" s="324">
        <v>0.10990264706</v>
      </c>
      <c r="D83" s="325">
        <v>0.1355670937</v>
      </c>
      <c r="E83" s="326">
        <v>0.13116666666666665</v>
      </c>
      <c r="F83" s="327">
        <v>0.15696846662000002</v>
      </c>
    </row>
    <row r="84" spans="2:6" x14ac:dyDescent="0.25">
      <c r="B84" s="122">
        <v>37408</v>
      </c>
      <c r="C84" s="324">
        <v>0.10985972849999999</v>
      </c>
      <c r="D84" s="325">
        <v>0.13580497752500001</v>
      </c>
      <c r="E84" s="326">
        <v>0.1676</v>
      </c>
      <c r="F84" s="327">
        <v>0.16322933423333333</v>
      </c>
    </row>
    <row r="85" spans="2:6" x14ac:dyDescent="0.25">
      <c r="B85" s="122">
        <v>37438</v>
      </c>
      <c r="C85" s="324">
        <v>0.109695905875</v>
      </c>
      <c r="D85" s="325">
        <v>0.13562448257500001</v>
      </c>
      <c r="E85" s="326">
        <v>0.16800000000000001</v>
      </c>
      <c r="F85" s="327">
        <v>0.160888229775</v>
      </c>
    </row>
    <row r="86" spans="2:6" x14ac:dyDescent="0.25">
      <c r="B86" s="122">
        <v>37469</v>
      </c>
      <c r="C86" s="324">
        <v>0.1098743751</v>
      </c>
      <c r="D86" s="325">
        <v>0.1347783816</v>
      </c>
      <c r="E86" s="326">
        <v>0.1656</v>
      </c>
      <c r="F86" s="327">
        <v>0.16180572197999998</v>
      </c>
    </row>
    <row r="87" spans="2:6" x14ac:dyDescent="0.25">
      <c r="B87" s="122">
        <v>37500</v>
      </c>
      <c r="C87" s="324">
        <v>0.11</v>
      </c>
      <c r="D87" s="325">
        <v>0.13581031465000001</v>
      </c>
      <c r="E87" s="326">
        <v>0.1608</v>
      </c>
      <c r="F87" s="327">
        <v>0.1608</v>
      </c>
    </row>
    <row r="88" spans="2:6" x14ac:dyDescent="0.25">
      <c r="B88" s="122">
        <v>37530</v>
      </c>
      <c r="C88" s="324">
        <v>0.11</v>
      </c>
      <c r="D88" s="325">
        <v>0.13517696092500001</v>
      </c>
      <c r="E88" s="326">
        <v>0.1608</v>
      </c>
      <c r="F88" s="327">
        <v>0.1608</v>
      </c>
    </row>
    <row r="89" spans="2:6" x14ac:dyDescent="0.25">
      <c r="B89" s="122">
        <v>37561</v>
      </c>
      <c r="C89" s="324">
        <v>0.10997726242000001</v>
      </c>
      <c r="D89" s="325">
        <v>0.13559935622000002</v>
      </c>
      <c r="E89" s="326">
        <v>0.1608</v>
      </c>
      <c r="F89" s="327">
        <v>0.1608</v>
      </c>
    </row>
    <row r="90" spans="2:6" x14ac:dyDescent="0.25">
      <c r="B90" s="122">
        <v>37591</v>
      </c>
      <c r="C90" s="324">
        <v>0.11</v>
      </c>
      <c r="D90" s="325">
        <v>0.13612524345000002</v>
      </c>
      <c r="E90" s="326">
        <v>0.1608</v>
      </c>
      <c r="F90" s="327">
        <v>0.1608</v>
      </c>
    </row>
    <row r="91" spans="2:6" x14ac:dyDescent="0.25">
      <c r="B91" s="122">
        <v>37622</v>
      </c>
      <c r="C91" s="324">
        <v>0.10998944031999999</v>
      </c>
      <c r="D91" s="325">
        <v>0.13534712312000002</v>
      </c>
      <c r="E91" s="326">
        <v>0.1608</v>
      </c>
      <c r="F91" s="327">
        <v>0.1608</v>
      </c>
    </row>
    <row r="92" spans="2:6" x14ac:dyDescent="0.25">
      <c r="B92" s="122">
        <v>37653</v>
      </c>
      <c r="C92" s="324">
        <v>0.10998809059999999</v>
      </c>
      <c r="D92" s="325">
        <v>0.13603958989999998</v>
      </c>
      <c r="E92" s="326">
        <v>0.1608</v>
      </c>
      <c r="F92" s="327">
        <v>0.1608</v>
      </c>
    </row>
    <row r="93" spans="2:6" x14ac:dyDescent="0.25">
      <c r="B93" s="122">
        <v>37681</v>
      </c>
      <c r="C93" s="324">
        <v>0.1096812565</v>
      </c>
      <c r="D93" s="325">
        <v>0.13546856629999998</v>
      </c>
      <c r="E93" s="326">
        <v>0.1608</v>
      </c>
      <c r="F93" s="327">
        <v>0.1608</v>
      </c>
    </row>
    <row r="94" spans="2:6" x14ac:dyDescent="0.25">
      <c r="B94" s="122">
        <v>37712</v>
      </c>
      <c r="C94" s="324">
        <v>0.109997219925</v>
      </c>
      <c r="D94" s="325">
        <v>0.135500126725</v>
      </c>
      <c r="E94" s="326">
        <v>0.1608</v>
      </c>
      <c r="F94" s="327">
        <v>0.161275</v>
      </c>
    </row>
    <row r="95" spans="2:6" x14ac:dyDescent="0.25">
      <c r="B95" s="122">
        <v>37742</v>
      </c>
      <c r="C95" s="324">
        <v>0.10993544299999999</v>
      </c>
      <c r="D95" s="325">
        <v>0.13462319026</v>
      </c>
      <c r="E95" s="326">
        <v>0.1608</v>
      </c>
      <c r="F95" s="327">
        <v>0.1608</v>
      </c>
    </row>
    <row r="96" spans="2:6" x14ac:dyDescent="0.25">
      <c r="B96" s="122">
        <v>37773</v>
      </c>
      <c r="C96" s="324">
        <v>0.10990842214999999</v>
      </c>
      <c r="D96" s="325">
        <v>0.13472433547500001</v>
      </c>
      <c r="E96" s="326">
        <v>0.1608</v>
      </c>
      <c r="F96" s="327">
        <v>0.1608</v>
      </c>
    </row>
    <row r="97" spans="2:6" x14ac:dyDescent="0.25">
      <c r="B97" s="122">
        <v>37803</v>
      </c>
      <c r="C97" s="324">
        <v>0.10996076419999999</v>
      </c>
      <c r="D97" s="325">
        <v>0.13517119355000001</v>
      </c>
      <c r="E97" s="326">
        <v>0.1608</v>
      </c>
      <c r="F97" s="327">
        <v>0.16846548492499999</v>
      </c>
    </row>
    <row r="98" spans="2:6" x14ac:dyDescent="0.25">
      <c r="B98" s="122">
        <v>37834</v>
      </c>
      <c r="C98" s="324">
        <v>0.10996492367999999</v>
      </c>
      <c r="D98" s="325">
        <v>0.13368356656000002</v>
      </c>
      <c r="E98" s="326">
        <v>0.1608</v>
      </c>
      <c r="F98" s="327">
        <v>0.18867578367999999</v>
      </c>
    </row>
    <row r="99" spans="2:6" x14ac:dyDescent="0.25">
      <c r="B99" s="122">
        <v>37865</v>
      </c>
      <c r="C99" s="324">
        <v>0.11</v>
      </c>
      <c r="D99" s="325">
        <v>0.13496869359999999</v>
      </c>
      <c r="E99" s="326">
        <v>0.1608</v>
      </c>
      <c r="F99" s="327">
        <v>0.19769108997499998</v>
      </c>
    </row>
    <row r="100" spans="2:6" x14ac:dyDescent="0.25">
      <c r="B100" s="122">
        <v>37895</v>
      </c>
      <c r="C100" s="324">
        <v>0.10986723139999999</v>
      </c>
      <c r="D100" s="325">
        <v>0.13630173490000003</v>
      </c>
      <c r="E100" s="326">
        <v>0.1608</v>
      </c>
      <c r="F100" s="327">
        <v>0.19917866358</v>
      </c>
    </row>
    <row r="101" spans="2:6" x14ac:dyDescent="0.25">
      <c r="B101" s="122">
        <v>37926</v>
      </c>
      <c r="C101" s="324">
        <v>0.10990204807499998</v>
      </c>
      <c r="D101" s="325">
        <v>0.13541461297499999</v>
      </c>
      <c r="E101" s="326">
        <v>0.1608</v>
      </c>
      <c r="F101" s="327">
        <v>0.204105843575</v>
      </c>
    </row>
    <row r="102" spans="2:6" x14ac:dyDescent="0.25">
      <c r="B102" s="122">
        <v>37956</v>
      </c>
      <c r="C102" s="324">
        <v>0.10982315820000001</v>
      </c>
      <c r="D102" s="325">
        <v>0.135344748525</v>
      </c>
      <c r="E102" s="326">
        <v>0.1608</v>
      </c>
      <c r="F102" s="327">
        <v>0.195240634725</v>
      </c>
    </row>
    <row r="103" spans="2:6" x14ac:dyDescent="0.25">
      <c r="B103" s="122">
        <v>37987</v>
      </c>
      <c r="C103" s="324">
        <v>0.10960824937999999</v>
      </c>
      <c r="D103" s="325">
        <v>0.13346712374</v>
      </c>
      <c r="E103" s="326">
        <v>0.1608</v>
      </c>
      <c r="F103" s="327">
        <v>0.19014094227999997</v>
      </c>
    </row>
    <row r="104" spans="2:6" x14ac:dyDescent="0.25">
      <c r="B104" s="122">
        <v>38018</v>
      </c>
      <c r="C104" s="324">
        <v>0.109696722</v>
      </c>
      <c r="D104" s="325">
        <v>0.13435923180000001</v>
      </c>
      <c r="E104" s="326">
        <v>0.1608</v>
      </c>
      <c r="F104" s="327">
        <v>0.1993202117</v>
      </c>
    </row>
    <row r="105" spans="2:6" x14ac:dyDescent="0.25">
      <c r="B105" s="122">
        <v>38047</v>
      </c>
      <c r="C105" s="324">
        <v>0.109749286475</v>
      </c>
      <c r="D105" s="325">
        <v>0.13498887855</v>
      </c>
      <c r="E105" s="326">
        <v>0.1608</v>
      </c>
      <c r="F105" s="327">
        <v>0.20125257915</v>
      </c>
    </row>
    <row r="106" spans="2:6" x14ac:dyDescent="0.25">
      <c r="B106" s="122">
        <v>38078</v>
      </c>
      <c r="C106" s="324">
        <v>0.10961184914</v>
      </c>
      <c r="D106" s="325">
        <v>0.13323957889999999</v>
      </c>
      <c r="E106" s="326">
        <v>0.1608</v>
      </c>
      <c r="F106" s="327">
        <v>0.20179999999999998</v>
      </c>
    </row>
    <row r="107" spans="2:6" x14ac:dyDescent="0.25">
      <c r="B107" s="122">
        <v>38108</v>
      </c>
      <c r="C107" s="324">
        <v>0.10987554415</v>
      </c>
      <c r="D107" s="325">
        <v>0.13267095717499999</v>
      </c>
      <c r="E107" s="326">
        <v>0.1608</v>
      </c>
      <c r="F107" s="327">
        <v>0.19990406334999999</v>
      </c>
    </row>
    <row r="108" spans="2:6" x14ac:dyDescent="0.25">
      <c r="B108" s="122">
        <v>38139</v>
      </c>
      <c r="C108" s="324">
        <v>0.10982030917499999</v>
      </c>
      <c r="D108" s="325">
        <v>0.12974159830000001</v>
      </c>
      <c r="E108" s="326">
        <v>0.1608</v>
      </c>
      <c r="F108" s="327">
        <v>0.194389381675</v>
      </c>
    </row>
    <row r="109" spans="2:6" x14ac:dyDescent="0.25">
      <c r="B109" s="122">
        <v>38169</v>
      </c>
      <c r="C109" s="324">
        <v>0.10968499426</v>
      </c>
      <c r="D109" s="325">
        <v>0.12842264013999999</v>
      </c>
      <c r="E109" s="326">
        <v>0.1608</v>
      </c>
      <c r="F109" s="327">
        <v>0.19208857030000001</v>
      </c>
    </row>
    <row r="110" spans="2:6" x14ac:dyDescent="0.25">
      <c r="B110" s="122">
        <v>38200</v>
      </c>
      <c r="C110" s="324">
        <v>0.10981858695000001</v>
      </c>
      <c r="D110" s="325">
        <v>0.12793331575</v>
      </c>
      <c r="E110" s="326">
        <v>0.1608</v>
      </c>
      <c r="F110" s="327">
        <v>0.18988691062499996</v>
      </c>
    </row>
    <row r="111" spans="2:6" x14ac:dyDescent="0.25">
      <c r="B111" s="122">
        <v>38231</v>
      </c>
      <c r="C111" s="324">
        <v>0.10967741654999999</v>
      </c>
      <c r="D111" s="325">
        <v>0.1281397581</v>
      </c>
      <c r="E111" s="326">
        <v>0.1608</v>
      </c>
      <c r="F111" s="327">
        <v>0.191326543125</v>
      </c>
    </row>
    <row r="112" spans="2:6" x14ac:dyDescent="0.25">
      <c r="B112" s="122">
        <v>38261</v>
      </c>
      <c r="C112" s="324">
        <v>0.1096500524</v>
      </c>
      <c r="D112" s="325">
        <v>0.12577196600000001</v>
      </c>
      <c r="E112" s="326">
        <v>0.1608</v>
      </c>
      <c r="F112" s="327">
        <v>0.19078339706</v>
      </c>
    </row>
    <row r="113" spans="2:6" x14ac:dyDescent="0.25">
      <c r="B113" s="122">
        <v>38292</v>
      </c>
      <c r="C113" s="324">
        <v>0.10981220565000001</v>
      </c>
      <c r="D113" s="325">
        <v>0.127174220925</v>
      </c>
      <c r="E113" s="326">
        <v>0.16192184879999999</v>
      </c>
      <c r="F113" s="327">
        <v>0.190450977025</v>
      </c>
    </row>
    <row r="114" spans="2:6" x14ac:dyDescent="0.25">
      <c r="B114" s="122">
        <v>38322</v>
      </c>
      <c r="C114" s="324">
        <v>0.10970254049999999</v>
      </c>
      <c r="D114" s="325">
        <v>0.12666643842</v>
      </c>
      <c r="E114" s="326">
        <v>0.1608</v>
      </c>
      <c r="F114" s="327">
        <v>0.19020709725999999</v>
      </c>
    </row>
    <row r="115" spans="2:6" x14ac:dyDescent="0.25">
      <c r="B115" s="122">
        <v>38353</v>
      </c>
      <c r="C115" s="324">
        <v>0.10981648725</v>
      </c>
      <c r="D115" s="325">
        <v>0.12745873904999999</v>
      </c>
      <c r="E115" s="325">
        <v>0.1608</v>
      </c>
      <c r="F115" s="328">
        <v>0.1895912512</v>
      </c>
    </row>
    <row r="116" spans="2:6" x14ac:dyDescent="0.25">
      <c r="B116" s="122">
        <v>38384</v>
      </c>
      <c r="C116" s="324">
        <v>0.10984268110000001</v>
      </c>
      <c r="D116" s="325">
        <v>0.1263131468</v>
      </c>
      <c r="E116" s="325">
        <v>0.1608</v>
      </c>
      <c r="F116" s="328">
        <v>0.18931960554999999</v>
      </c>
    </row>
    <row r="117" spans="2:6" x14ac:dyDescent="0.25">
      <c r="B117" s="122">
        <v>38412</v>
      </c>
      <c r="C117" s="324">
        <v>0.1097225079</v>
      </c>
      <c r="D117" s="325">
        <v>0.12601951889999999</v>
      </c>
      <c r="E117" s="325">
        <v>0.1608</v>
      </c>
      <c r="F117" s="328">
        <v>0.187161166775</v>
      </c>
    </row>
    <row r="118" spans="2:6" x14ac:dyDescent="0.25">
      <c r="B118" s="122">
        <v>38443</v>
      </c>
      <c r="C118" s="324">
        <v>0.10944389278</v>
      </c>
      <c r="D118" s="325">
        <v>0.12526036926</v>
      </c>
      <c r="E118" s="325">
        <v>0.1608</v>
      </c>
      <c r="F118" s="328">
        <v>0.18799612694000001</v>
      </c>
    </row>
    <row r="119" spans="2:6" x14ac:dyDescent="0.25">
      <c r="B119" s="122">
        <v>38473</v>
      </c>
      <c r="C119" s="324">
        <v>0.109434019925</v>
      </c>
      <c r="D119" s="325">
        <v>0.12283937105000001</v>
      </c>
      <c r="E119" s="325">
        <v>0.16015000000000001</v>
      </c>
      <c r="F119" s="328">
        <v>0.18700152019999999</v>
      </c>
    </row>
    <row r="120" spans="2:6" x14ac:dyDescent="0.25">
      <c r="B120" s="122">
        <v>38504</v>
      </c>
      <c r="C120" s="324">
        <v>0.109322146225</v>
      </c>
      <c r="D120" s="325">
        <v>0.11979484642499999</v>
      </c>
      <c r="E120" s="325">
        <v>0.16009999999999999</v>
      </c>
      <c r="F120" s="328">
        <v>0.186784705775</v>
      </c>
    </row>
    <row r="121" spans="2:6" x14ac:dyDescent="0.25">
      <c r="B121" s="122">
        <v>38534</v>
      </c>
      <c r="C121" s="324">
        <v>0.10928828802000001</v>
      </c>
      <c r="D121" s="325">
        <v>0.12094614044</v>
      </c>
      <c r="E121" s="325">
        <v>0.1583</v>
      </c>
      <c r="F121" s="328">
        <v>0.18613241396000002</v>
      </c>
    </row>
    <row r="122" spans="2:6" x14ac:dyDescent="0.25">
      <c r="B122" s="122">
        <v>38565</v>
      </c>
      <c r="C122" s="324">
        <v>0.10931843975</v>
      </c>
      <c r="D122" s="325">
        <v>0.11895011152500001</v>
      </c>
      <c r="E122" s="325">
        <v>0.15834999999999999</v>
      </c>
      <c r="F122" s="328">
        <v>0.18432735590000002</v>
      </c>
    </row>
    <row r="123" spans="2:6" x14ac:dyDescent="0.25">
      <c r="B123" s="122">
        <v>38596</v>
      </c>
      <c r="C123" s="324">
        <v>0.10911222199999999</v>
      </c>
      <c r="D123" s="325">
        <v>0.11791701357999999</v>
      </c>
      <c r="E123" s="325">
        <v>0.1401461869</v>
      </c>
      <c r="F123" s="328">
        <v>0.18474316111999997</v>
      </c>
    </row>
    <row r="124" spans="2:6" x14ac:dyDescent="0.25">
      <c r="B124" s="122">
        <v>38626</v>
      </c>
      <c r="C124" s="324">
        <v>0.10859288725000001</v>
      </c>
      <c r="D124" s="325">
        <v>0.116226793375</v>
      </c>
      <c r="E124" s="325">
        <v>0.15321588515000001</v>
      </c>
      <c r="F124" s="328">
        <v>0.18434789497499998</v>
      </c>
    </row>
    <row r="125" spans="2:6" x14ac:dyDescent="0.25">
      <c r="B125" s="122">
        <v>38657</v>
      </c>
      <c r="C125" s="324">
        <v>0.1080409856</v>
      </c>
      <c r="D125" s="325">
        <v>0.11379320185</v>
      </c>
      <c r="E125" s="325">
        <v>0.1494655882</v>
      </c>
      <c r="F125" s="328">
        <v>0.18408675264999999</v>
      </c>
    </row>
    <row r="126" spans="2:6" x14ac:dyDescent="0.25">
      <c r="B126" s="122">
        <v>38687</v>
      </c>
      <c r="C126" s="324">
        <v>0.10836904110000001</v>
      </c>
      <c r="D126" s="325">
        <v>0.12097428982</v>
      </c>
      <c r="E126" s="325">
        <v>0.15414636879999999</v>
      </c>
      <c r="F126" s="328">
        <v>0.18436489381999999</v>
      </c>
    </row>
    <row r="127" spans="2:6" x14ac:dyDescent="0.25">
      <c r="B127" s="122">
        <v>38718</v>
      </c>
      <c r="C127" s="324">
        <v>0.10816699222499999</v>
      </c>
      <c r="D127" s="325">
        <v>0.113888087375</v>
      </c>
      <c r="E127" s="325">
        <v>0.151020989125</v>
      </c>
      <c r="F127" s="328">
        <v>0.18163045755000001</v>
      </c>
    </row>
    <row r="128" spans="2:6" x14ac:dyDescent="0.25">
      <c r="B128" s="122">
        <v>38749</v>
      </c>
      <c r="C128" s="324">
        <v>0.10799231755000001</v>
      </c>
      <c r="D128" s="325">
        <v>0.11486147317500001</v>
      </c>
      <c r="E128" s="325">
        <v>0.152489775375</v>
      </c>
      <c r="F128" s="328">
        <v>0.17831989037499998</v>
      </c>
    </row>
    <row r="129" spans="2:6" x14ac:dyDescent="0.25">
      <c r="B129" s="122">
        <v>38777</v>
      </c>
      <c r="C129" s="324">
        <v>0.10505233681999999</v>
      </c>
      <c r="D129" s="325">
        <v>0.10772173869999999</v>
      </c>
      <c r="E129" s="325">
        <v>0.15379015601999999</v>
      </c>
      <c r="F129" s="328">
        <v>0.16876630077999999</v>
      </c>
    </row>
    <row r="130" spans="2:6" x14ac:dyDescent="0.25">
      <c r="B130" s="122">
        <v>38808</v>
      </c>
      <c r="C130" s="324">
        <v>9.8801145125000003E-2</v>
      </c>
      <c r="D130" s="325">
        <v>9.3861193450000005E-2</v>
      </c>
      <c r="E130" s="325">
        <v>0.14381271337500001</v>
      </c>
      <c r="F130" s="328">
        <v>0.154087821225</v>
      </c>
    </row>
    <row r="131" spans="2:6" x14ac:dyDescent="0.25">
      <c r="B131" s="122">
        <v>38838</v>
      </c>
      <c r="C131" s="324">
        <v>9.0196318199999986E-2</v>
      </c>
      <c r="D131" s="325">
        <v>8.9393097300000002E-2</v>
      </c>
      <c r="E131" s="325">
        <v>0.14119781184999999</v>
      </c>
      <c r="F131" s="328">
        <v>0.15270040342500002</v>
      </c>
    </row>
    <row r="132" spans="2:6" x14ac:dyDescent="0.25">
      <c r="B132" s="122">
        <v>38869</v>
      </c>
      <c r="C132" s="324">
        <v>9.0346071420000007E-2</v>
      </c>
      <c r="D132" s="325">
        <v>9.0749403820000005E-2</v>
      </c>
      <c r="E132" s="325">
        <v>0.13642921776</v>
      </c>
      <c r="F132" s="328">
        <v>0.15064775384000001</v>
      </c>
    </row>
    <row r="133" spans="2:6" x14ac:dyDescent="0.25">
      <c r="B133" s="122">
        <v>38899</v>
      </c>
      <c r="C133" s="324">
        <v>8.7924889299999989E-2</v>
      </c>
      <c r="D133" s="325">
        <v>8.7629602849999988E-2</v>
      </c>
      <c r="E133" s="325">
        <v>0.13249886975</v>
      </c>
      <c r="F133" s="328">
        <v>0.14416502810000001</v>
      </c>
    </row>
    <row r="134" spans="2:6" x14ac:dyDescent="0.25">
      <c r="B134" s="122">
        <v>38930</v>
      </c>
      <c r="C134" s="324">
        <v>8.8834578425000005E-2</v>
      </c>
      <c r="D134" s="325">
        <v>8.9340915950000002E-2</v>
      </c>
      <c r="E134" s="325">
        <v>0.13304162742500003</v>
      </c>
      <c r="F134" s="328">
        <v>0.14319633955</v>
      </c>
    </row>
    <row r="135" spans="2:6" x14ac:dyDescent="0.25">
      <c r="B135" s="122">
        <v>38961</v>
      </c>
      <c r="C135" s="324">
        <v>8.9574781379999996E-2</v>
      </c>
      <c r="D135" s="325">
        <v>8.9484266379999997E-2</v>
      </c>
      <c r="E135" s="325">
        <v>0.13251159773999999</v>
      </c>
      <c r="F135" s="328">
        <v>0.14134427617999998</v>
      </c>
    </row>
    <row r="136" spans="2:6" x14ac:dyDescent="0.25">
      <c r="B136" s="122">
        <v>38991</v>
      </c>
      <c r="C136" s="324">
        <v>8.7654990325000001E-2</v>
      </c>
      <c r="D136" s="325">
        <v>8.9668029675000011E-2</v>
      </c>
      <c r="E136" s="325">
        <v>0.13206016847500002</v>
      </c>
      <c r="F136" s="328">
        <v>0.13877382502499999</v>
      </c>
    </row>
    <row r="137" spans="2:6" x14ac:dyDescent="0.25">
      <c r="B137" s="122">
        <v>39022</v>
      </c>
      <c r="C137" s="324">
        <v>8.6959004400000012E-2</v>
      </c>
      <c r="D137" s="325">
        <v>8.5721459224999991E-2</v>
      </c>
      <c r="E137" s="325">
        <v>0.13274237245000001</v>
      </c>
      <c r="F137" s="328">
        <v>0.14052814089999999</v>
      </c>
    </row>
    <row r="138" spans="2:6" x14ac:dyDescent="0.25">
      <c r="B138" s="122">
        <v>39052</v>
      </c>
      <c r="C138" s="324">
        <v>8.8106035880000003E-2</v>
      </c>
      <c r="D138" s="325">
        <v>8.732404044E-2</v>
      </c>
      <c r="E138" s="325">
        <v>0.13318686537999999</v>
      </c>
      <c r="F138" s="328">
        <v>0.14055895007999997</v>
      </c>
    </row>
    <row r="139" spans="2:6" x14ac:dyDescent="0.25">
      <c r="B139" s="122">
        <v>39083</v>
      </c>
      <c r="C139" s="324">
        <v>8.6202532800000009E-2</v>
      </c>
      <c r="D139" s="325">
        <v>8.5119561249999989E-2</v>
      </c>
      <c r="E139" s="325">
        <v>0.13176768049999998</v>
      </c>
      <c r="F139" s="328">
        <v>0.13783049107500001</v>
      </c>
    </row>
    <row r="140" spans="2:6" x14ac:dyDescent="0.25">
      <c r="B140" s="122">
        <v>39114</v>
      </c>
      <c r="C140" s="324">
        <v>9.0740721349999998E-2</v>
      </c>
      <c r="D140" s="325">
        <v>8.6084030374999995E-2</v>
      </c>
      <c r="E140" s="325">
        <v>0.13454295297500002</v>
      </c>
      <c r="F140" s="328">
        <v>0.13954192812499999</v>
      </c>
    </row>
    <row r="141" spans="2:6" x14ac:dyDescent="0.25">
      <c r="B141" s="122">
        <v>39142</v>
      </c>
      <c r="C141" s="324">
        <v>9.5483742699999999E-2</v>
      </c>
      <c r="D141" s="325">
        <v>9.127700695999999E-2</v>
      </c>
      <c r="E141" s="325">
        <v>0.13941537949999999</v>
      </c>
      <c r="F141" s="328">
        <v>0.14262857052000003</v>
      </c>
    </row>
    <row r="142" spans="2:6" x14ac:dyDescent="0.25">
      <c r="B142" s="122">
        <v>39173</v>
      </c>
      <c r="C142" s="324">
        <v>9.7669983599999996E-2</v>
      </c>
      <c r="D142" s="325">
        <v>8.9111079100000004E-2</v>
      </c>
      <c r="E142" s="325">
        <v>0.13979209380000002</v>
      </c>
      <c r="F142" s="328">
        <v>0.14175628412499999</v>
      </c>
    </row>
    <row r="143" spans="2:6" x14ac:dyDescent="0.25">
      <c r="B143" s="122">
        <v>39203</v>
      </c>
      <c r="C143" s="324">
        <v>9.8738857175E-2</v>
      </c>
      <c r="D143" s="325">
        <v>9.950289570000001E-2</v>
      </c>
      <c r="E143" s="325">
        <v>0.14357349</v>
      </c>
      <c r="F143" s="328">
        <v>0.14643743854999999</v>
      </c>
    </row>
    <row r="144" spans="2:6" x14ac:dyDescent="0.25">
      <c r="B144" s="122">
        <v>39234</v>
      </c>
      <c r="C144" s="324">
        <v>9.8467226099999999E-2</v>
      </c>
      <c r="D144" s="325">
        <v>0.10149051054</v>
      </c>
      <c r="E144" s="325">
        <v>0.15088026062000001</v>
      </c>
      <c r="F144" s="328">
        <v>0.15358201622000001</v>
      </c>
    </row>
    <row r="145" spans="2:6" x14ac:dyDescent="0.25">
      <c r="B145" s="122">
        <v>39264</v>
      </c>
      <c r="C145" s="324">
        <v>9.8753564325000001E-2</v>
      </c>
      <c r="D145" s="325">
        <v>9.8398962024999995E-2</v>
      </c>
      <c r="E145" s="325">
        <v>0.15288039017499999</v>
      </c>
      <c r="F145" s="328">
        <v>0.15394094764999999</v>
      </c>
    </row>
    <row r="146" spans="2:6" x14ac:dyDescent="0.25">
      <c r="B146" s="122">
        <v>39295</v>
      </c>
      <c r="C146" s="324">
        <v>0.10067253565999998</v>
      </c>
      <c r="D146" s="325">
        <v>0.10345179680000001</v>
      </c>
      <c r="E146" s="325">
        <v>0.15464940824000001</v>
      </c>
      <c r="F146" s="328">
        <v>0.15754286302000001</v>
      </c>
    </row>
    <row r="147" spans="2:6" x14ac:dyDescent="0.25">
      <c r="B147" s="122">
        <v>39326</v>
      </c>
      <c r="C147" s="324">
        <v>0.101822047025</v>
      </c>
      <c r="D147" s="325">
        <v>0.10255497159999999</v>
      </c>
      <c r="E147" s="325">
        <v>0.15390882449999999</v>
      </c>
      <c r="F147" s="328">
        <v>0.15691617087499998</v>
      </c>
    </row>
    <row r="148" spans="2:6" x14ac:dyDescent="0.25">
      <c r="B148" s="122">
        <v>39356</v>
      </c>
      <c r="C148" s="324">
        <v>0.103106509375</v>
      </c>
      <c r="D148" s="325">
        <v>0.10436255087499999</v>
      </c>
      <c r="E148" s="325">
        <v>0.15267292667500001</v>
      </c>
      <c r="F148" s="328">
        <v>0.15644301199999999</v>
      </c>
    </row>
    <row r="149" spans="2:6" x14ac:dyDescent="0.25">
      <c r="B149" s="122">
        <v>39387</v>
      </c>
      <c r="C149" s="324">
        <v>0.10312029590000001</v>
      </c>
      <c r="D149" s="325">
        <v>0.10600196038000001</v>
      </c>
      <c r="E149" s="325">
        <v>0.15419802203999999</v>
      </c>
      <c r="F149" s="328">
        <v>0.15883921874000001</v>
      </c>
    </row>
    <row r="150" spans="2:6" x14ac:dyDescent="0.25">
      <c r="B150" s="122">
        <v>39417</v>
      </c>
      <c r="C150" s="324">
        <v>0.10446372112499999</v>
      </c>
      <c r="D150" s="325">
        <v>0.10802766230000001</v>
      </c>
      <c r="E150" s="325">
        <v>0.1562083128</v>
      </c>
      <c r="F150" s="328">
        <v>0.158909669625</v>
      </c>
    </row>
    <row r="151" spans="2:6" x14ac:dyDescent="0.25">
      <c r="B151" s="122">
        <v>39448</v>
      </c>
      <c r="C151" s="324">
        <v>0.10462492772499998</v>
      </c>
      <c r="D151" s="325">
        <v>0.1049710016</v>
      </c>
      <c r="E151" s="325">
        <v>0.1557830969</v>
      </c>
      <c r="F151" s="328">
        <v>0.15991838235</v>
      </c>
    </row>
    <row r="152" spans="2:6" x14ac:dyDescent="0.25">
      <c r="B152" s="122">
        <v>39479</v>
      </c>
      <c r="C152" s="324">
        <v>0.10571916746000001</v>
      </c>
      <c r="D152" s="325">
        <v>0.1082507407</v>
      </c>
      <c r="E152" s="325">
        <v>0.15938577025999998</v>
      </c>
      <c r="F152" s="328">
        <v>0.16239010426</v>
      </c>
    </row>
    <row r="153" spans="2:6" x14ac:dyDescent="0.25">
      <c r="B153" s="122">
        <v>39508</v>
      </c>
      <c r="C153" s="324">
        <v>0.104854208275</v>
      </c>
      <c r="D153" s="325">
        <v>0.109887498175</v>
      </c>
      <c r="E153" s="325">
        <v>0.16011010307500001</v>
      </c>
      <c r="F153" s="328">
        <v>0.163347692825</v>
      </c>
    </row>
    <row r="154" spans="2:6" x14ac:dyDescent="0.25">
      <c r="B154" s="122">
        <v>39539</v>
      </c>
      <c r="C154" s="324">
        <v>0.10455334387500001</v>
      </c>
      <c r="D154" s="325">
        <v>0.10861247525000001</v>
      </c>
      <c r="E154" s="325">
        <v>0.16061595872500001</v>
      </c>
      <c r="F154" s="328">
        <v>0.16417693335</v>
      </c>
    </row>
    <row r="155" spans="2:6" x14ac:dyDescent="0.25">
      <c r="B155" s="122">
        <v>39569</v>
      </c>
      <c r="C155" s="324">
        <v>0.10532064749999999</v>
      </c>
      <c r="D155" s="325">
        <v>0.1091874186</v>
      </c>
      <c r="E155" s="325">
        <v>0.16170520164000002</v>
      </c>
      <c r="F155" s="328">
        <v>0.16649696650000001</v>
      </c>
    </row>
    <row r="156" spans="2:6" x14ac:dyDescent="0.25">
      <c r="B156" s="122">
        <v>39600</v>
      </c>
      <c r="C156" s="324">
        <v>0.10609009994999999</v>
      </c>
      <c r="D156" s="325">
        <v>0.106899542025</v>
      </c>
      <c r="E156" s="325">
        <v>0.16151259647499999</v>
      </c>
      <c r="F156" s="328">
        <v>0.16514244382499998</v>
      </c>
    </row>
    <row r="157" spans="2:6" x14ac:dyDescent="0.25">
      <c r="B157" s="122">
        <v>39630</v>
      </c>
      <c r="C157" s="324">
        <v>0.10638329830000001</v>
      </c>
      <c r="D157" s="325">
        <v>0.10778452992500001</v>
      </c>
      <c r="E157" s="325">
        <v>0.1626545335</v>
      </c>
      <c r="F157" s="328">
        <v>0.16476988952499999</v>
      </c>
    </row>
    <row r="158" spans="2:6" x14ac:dyDescent="0.25">
      <c r="B158" s="122">
        <v>39661</v>
      </c>
      <c r="C158" s="324">
        <v>0.1065339209</v>
      </c>
      <c r="D158" s="325">
        <v>0.11005430358000001</v>
      </c>
      <c r="E158" s="325">
        <v>0.16529453871999997</v>
      </c>
      <c r="F158" s="328">
        <v>0.1688021911</v>
      </c>
    </row>
    <row r="159" spans="2:6" x14ac:dyDescent="0.25">
      <c r="B159" s="122">
        <v>39692</v>
      </c>
      <c r="C159" s="324">
        <v>0.108407178975</v>
      </c>
      <c r="D159" s="325">
        <v>0.113152230925</v>
      </c>
      <c r="E159" s="325">
        <v>0.16852892337500003</v>
      </c>
      <c r="F159" s="328">
        <v>0.1700063761</v>
      </c>
    </row>
    <row r="160" spans="2:6" x14ac:dyDescent="0.25">
      <c r="B160" s="122">
        <v>39722</v>
      </c>
      <c r="C160" s="324">
        <v>0.1087485101</v>
      </c>
      <c r="D160" s="325">
        <v>0.1096737186</v>
      </c>
      <c r="E160" s="325">
        <v>0.1700197698</v>
      </c>
      <c r="F160" s="328">
        <v>0.17033438627999997</v>
      </c>
    </row>
    <row r="161" spans="2:6" x14ac:dyDescent="0.25">
      <c r="B161" s="122">
        <v>39753</v>
      </c>
      <c r="C161" s="324">
        <v>0.10842466589999999</v>
      </c>
      <c r="D161" s="325">
        <v>0.109873382975</v>
      </c>
      <c r="E161" s="325">
        <v>0.16892387857499999</v>
      </c>
      <c r="F161" s="328">
        <v>0.17167079230000001</v>
      </c>
    </row>
    <row r="162" spans="2:6" x14ac:dyDescent="0.25">
      <c r="B162" s="122">
        <v>39783</v>
      </c>
      <c r="C162" s="324">
        <v>0.107779465475</v>
      </c>
      <c r="D162" s="325">
        <v>0.11441326412499998</v>
      </c>
      <c r="E162" s="325">
        <v>0.17038032592500002</v>
      </c>
      <c r="F162" s="328">
        <v>0.17216776735</v>
      </c>
    </row>
    <row r="163" spans="2:6" x14ac:dyDescent="0.25">
      <c r="B163" s="122">
        <v>39814</v>
      </c>
      <c r="C163" s="324">
        <v>0.10841875127999998</v>
      </c>
      <c r="D163" s="325">
        <v>0.11148046743999999</v>
      </c>
      <c r="E163" s="325">
        <v>0.16994322126</v>
      </c>
      <c r="F163" s="328">
        <v>0.1722894472</v>
      </c>
    </row>
    <row r="164" spans="2:6" x14ac:dyDescent="0.25">
      <c r="B164" s="122">
        <v>39845</v>
      </c>
      <c r="C164" s="324">
        <v>0.10619043132500001</v>
      </c>
      <c r="D164" s="325">
        <v>0.113233380775</v>
      </c>
      <c r="E164" s="325">
        <v>0.16679252235</v>
      </c>
      <c r="F164" s="328">
        <v>0.16840432790000001</v>
      </c>
    </row>
    <row r="165" spans="2:6" x14ac:dyDescent="0.25">
      <c r="B165" s="122">
        <v>39873</v>
      </c>
      <c r="C165" s="324">
        <v>0.10575742460000001</v>
      </c>
      <c r="D165" s="325">
        <v>0.10868988557500001</v>
      </c>
      <c r="E165" s="325">
        <v>0.16491068624999999</v>
      </c>
      <c r="F165" s="328">
        <v>0.16323479465000001</v>
      </c>
    </row>
    <row r="166" spans="2:6" x14ac:dyDescent="0.25">
      <c r="B166" s="122">
        <v>39904</v>
      </c>
      <c r="C166" s="324">
        <v>0.106561354525</v>
      </c>
      <c r="D166" s="325">
        <v>0.1071706208</v>
      </c>
      <c r="E166" s="325">
        <v>0.163343898475</v>
      </c>
      <c r="F166" s="328">
        <v>0.16322685605000001</v>
      </c>
    </row>
    <row r="167" spans="2:6" x14ac:dyDescent="0.25">
      <c r="B167" s="122">
        <v>39934</v>
      </c>
      <c r="C167" s="324">
        <v>0.10615383672000001</v>
      </c>
      <c r="D167" s="325">
        <v>0.1082710962</v>
      </c>
      <c r="E167" s="325">
        <v>0.15951165514000001</v>
      </c>
      <c r="F167" s="328">
        <v>0.15772901377999998</v>
      </c>
    </row>
    <row r="168" spans="2:6" x14ac:dyDescent="0.25">
      <c r="B168" s="122">
        <v>39965</v>
      </c>
      <c r="C168" s="324">
        <v>0.10625275437500001</v>
      </c>
      <c r="D168" s="325">
        <v>0.107535226575</v>
      </c>
      <c r="E168" s="325">
        <v>0.152022679025</v>
      </c>
      <c r="F168" s="328">
        <v>0.14968799187500001</v>
      </c>
    </row>
    <row r="169" spans="2:6" x14ac:dyDescent="0.25">
      <c r="B169" s="122">
        <v>39995</v>
      </c>
      <c r="C169" s="324">
        <v>0.10668507643999998</v>
      </c>
      <c r="D169" s="325">
        <v>0.10645455080000002</v>
      </c>
      <c r="E169" s="325">
        <v>0.14959885417999999</v>
      </c>
      <c r="F169" s="328">
        <v>0.14697128205999999</v>
      </c>
    </row>
    <row r="170" spans="2:6" x14ac:dyDescent="0.25">
      <c r="B170" s="122">
        <v>40026</v>
      </c>
      <c r="C170" s="324">
        <v>0.106825865775</v>
      </c>
      <c r="D170" s="325">
        <v>0.10509341377500001</v>
      </c>
      <c r="E170" s="325">
        <v>0.14463199397500001</v>
      </c>
      <c r="F170" s="328">
        <v>0.145762377375</v>
      </c>
    </row>
    <row r="171" spans="2:6" x14ac:dyDescent="0.25">
      <c r="B171" s="122">
        <v>40057</v>
      </c>
      <c r="C171" s="324">
        <v>0.10656203965</v>
      </c>
      <c r="D171" s="325">
        <v>0.105461341825</v>
      </c>
      <c r="E171" s="325">
        <v>0.14200979920000001</v>
      </c>
      <c r="F171" s="328">
        <v>0.14511891802500002</v>
      </c>
    </row>
    <row r="172" spans="2:6" x14ac:dyDescent="0.25">
      <c r="B172" s="122">
        <v>40087</v>
      </c>
      <c r="C172" s="324">
        <v>0.10622979973999999</v>
      </c>
      <c r="D172" s="325">
        <v>0.10326378062000001</v>
      </c>
      <c r="E172" s="325">
        <v>0.14038778996000001</v>
      </c>
      <c r="F172" s="328">
        <v>0.14352571689999999</v>
      </c>
    </row>
    <row r="173" spans="2:6" x14ac:dyDescent="0.25">
      <c r="B173" s="122">
        <v>40118</v>
      </c>
      <c r="C173" s="324">
        <v>0.10571013262499999</v>
      </c>
      <c r="D173" s="325">
        <v>0.10411980172499999</v>
      </c>
      <c r="E173" s="325">
        <v>0.13937473557499999</v>
      </c>
      <c r="F173" s="328">
        <v>0.142792125125</v>
      </c>
    </row>
    <row r="174" spans="2:6" x14ac:dyDescent="0.25">
      <c r="B174" s="122">
        <v>40148</v>
      </c>
      <c r="C174" s="324">
        <v>0.105161801625</v>
      </c>
      <c r="D174" s="325">
        <v>0.10325301085000001</v>
      </c>
      <c r="E174" s="325">
        <v>0.13551721980000001</v>
      </c>
      <c r="F174" s="328">
        <v>0.13981421652499998</v>
      </c>
    </row>
    <row r="175" spans="2:6" x14ac:dyDescent="0.25">
      <c r="B175" s="122">
        <v>40179</v>
      </c>
      <c r="C175" s="324">
        <v>0.10493928072</v>
      </c>
      <c r="D175" s="325">
        <v>0.10148871829999999</v>
      </c>
      <c r="E175" s="325">
        <v>0.13172009292000003</v>
      </c>
      <c r="F175" s="328">
        <v>0.13762243507999999</v>
      </c>
    </row>
    <row r="176" spans="2:6" x14ac:dyDescent="0.25">
      <c r="B176" s="122">
        <v>40210</v>
      </c>
      <c r="C176" s="324">
        <v>0.10481978665</v>
      </c>
      <c r="D176" s="325">
        <v>0.10242293147500001</v>
      </c>
      <c r="E176" s="325">
        <v>0.12922802250000001</v>
      </c>
      <c r="F176" s="328">
        <v>0.13698651657499999</v>
      </c>
    </row>
    <row r="177" spans="2:6" x14ac:dyDescent="0.25">
      <c r="B177" s="122">
        <v>40238</v>
      </c>
      <c r="C177" s="324">
        <v>0.10526814965</v>
      </c>
      <c r="D177" s="325">
        <v>0.10586930402500001</v>
      </c>
      <c r="E177" s="325">
        <v>0.12946760299999999</v>
      </c>
      <c r="F177" s="328">
        <v>0.136531025375</v>
      </c>
    </row>
    <row r="178" spans="2:6" x14ac:dyDescent="0.25">
      <c r="B178" s="122">
        <v>40269</v>
      </c>
      <c r="C178" s="324">
        <v>0.10514399894000001</v>
      </c>
      <c r="D178" s="325">
        <v>0.10383364426</v>
      </c>
      <c r="E178" s="325">
        <v>0.12834063518</v>
      </c>
      <c r="F178" s="328">
        <v>0.1364132411</v>
      </c>
    </row>
    <row r="179" spans="2:6" x14ac:dyDescent="0.25">
      <c r="B179" s="122">
        <v>40299</v>
      </c>
      <c r="C179" s="324">
        <v>0.10497475737499999</v>
      </c>
      <c r="D179" s="325">
        <v>0.10275790215</v>
      </c>
      <c r="E179" s="325">
        <v>0.12757480400000001</v>
      </c>
      <c r="F179" s="328">
        <v>0.13400239845</v>
      </c>
    </row>
    <row r="180" spans="2:6" x14ac:dyDescent="0.25">
      <c r="B180" s="122">
        <v>40330</v>
      </c>
      <c r="C180" s="324">
        <v>7.937933292499999E-2</v>
      </c>
      <c r="D180" s="325">
        <v>9.5169709500000005E-2</v>
      </c>
      <c r="E180" s="325">
        <v>0.12560873184999999</v>
      </c>
      <c r="F180" s="328">
        <v>0.131268855175</v>
      </c>
    </row>
    <row r="181" spans="2:6" x14ac:dyDescent="0.25">
      <c r="B181" s="122">
        <v>40360</v>
      </c>
      <c r="C181" s="324">
        <v>8.2114452939999999E-2</v>
      </c>
      <c r="D181" s="325">
        <v>9.5026683679999988E-2</v>
      </c>
      <c r="E181" s="325">
        <v>0.12769253376</v>
      </c>
      <c r="F181" s="328">
        <v>0.13020628662</v>
      </c>
    </row>
    <row r="182" spans="2:6" x14ac:dyDescent="0.25">
      <c r="B182" s="122">
        <v>40391</v>
      </c>
      <c r="C182" s="329">
        <v>7.8206790075000004E-2</v>
      </c>
      <c r="D182" s="326">
        <v>9.5472742075000006E-2</v>
      </c>
      <c r="E182" s="326">
        <v>0.12788364349999998</v>
      </c>
      <c r="F182" s="327">
        <v>0.1299545677</v>
      </c>
    </row>
    <row r="183" spans="2:6" x14ac:dyDescent="0.25">
      <c r="B183" s="122">
        <v>40422</v>
      </c>
      <c r="C183" s="329">
        <v>7.5987743400000002E-2</v>
      </c>
      <c r="D183" s="326">
        <v>9.397763147499999E-2</v>
      </c>
      <c r="E183" s="326">
        <v>0.12727173447499998</v>
      </c>
      <c r="F183" s="327">
        <v>0.12918454190000001</v>
      </c>
    </row>
    <row r="184" spans="2:6" x14ac:dyDescent="0.25">
      <c r="B184" s="122">
        <v>40452</v>
      </c>
      <c r="C184" s="329">
        <v>7.9436274720000005E-2</v>
      </c>
      <c r="D184" s="326">
        <v>9.4756821660000004E-2</v>
      </c>
      <c r="E184" s="326">
        <v>0.12710544299999998</v>
      </c>
      <c r="F184" s="327">
        <v>0.12856409623999998</v>
      </c>
    </row>
    <row r="185" spans="2:6" x14ac:dyDescent="0.25">
      <c r="B185" s="122">
        <v>40483</v>
      </c>
      <c r="C185" s="329">
        <v>7.5579922125000004E-2</v>
      </c>
      <c r="D185" s="326">
        <v>9.3922028024999993E-2</v>
      </c>
      <c r="E185" s="326">
        <v>0.12684860384999999</v>
      </c>
      <c r="F185" s="327">
        <v>0.12804135622500001</v>
      </c>
    </row>
    <row r="186" spans="2:6" x14ac:dyDescent="0.25">
      <c r="B186" s="122">
        <v>40513</v>
      </c>
      <c r="C186" s="329">
        <v>8.0086694159999999E-2</v>
      </c>
      <c r="D186" s="326">
        <v>9.6317128160000001E-2</v>
      </c>
      <c r="E186" s="326">
        <v>0.12779434589999999</v>
      </c>
      <c r="F186" s="327">
        <v>0.12935423984</v>
      </c>
    </row>
    <row r="187" spans="2:6" x14ac:dyDescent="0.25">
      <c r="B187" s="122">
        <v>40544</v>
      </c>
      <c r="C187" s="329">
        <v>8.4740718024999995E-2</v>
      </c>
      <c r="D187" s="326">
        <v>9.282240474999999E-2</v>
      </c>
      <c r="E187" s="326">
        <v>0.1283773</v>
      </c>
      <c r="F187" s="327">
        <v>0.12865248142499999</v>
      </c>
    </row>
    <row r="188" spans="2:6" x14ac:dyDescent="0.25">
      <c r="B188" s="122">
        <v>40575</v>
      </c>
      <c r="C188" s="329">
        <v>8.5227925575000002E-2</v>
      </c>
      <c r="D188" s="326">
        <v>9.2623632450000007E-2</v>
      </c>
      <c r="E188" s="326">
        <v>0.12939264435000003</v>
      </c>
      <c r="F188" s="327">
        <v>0.128593280575</v>
      </c>
    </row>
    <row r="189" spans="2:6" x14ac:dyDescent="0.25">
      <c r="B189" s="122">
        <v>40603</v>
      </c>
      <c r="C189" s="329">
        <v>8.4880193574999999E-2</v>
      </c>
      <c r="D189" s="326">
        <v>9.1446592975000004E-2</v>
      </c>
      <c r="E189" s="326">
        <v>0.12997652079999999</v>
      </c>
      <c r="F189" s="327">
        <v>0.12906589735000001</v>
      </c>
    </row>
    <row r="190" spans="2:6" x14ac:dyDescent="0.25">
      <c r="B190" s="122">
        <v>40634</v>
      </c>
      <c r="C190" s="329">
        <v>8.6562740340000013E-2</v>
      </c>
      <c r="D190" s="326">
        <v>9.1725845E-2</v>
      </c>
      <c r="E190" s="326">
        <v>0.12743986724</v>
      </c>
      <c r="F190" s="327">
        <v>0.12944771394000001</v>
      </c>
    </row>
    <row r="191" spans="2:6" x14ac:dyDescent="0.25">
      <c r="B191" s="122">
        <v>40664</v>
      </c>
      <c r="C191" s="329">
        <v>8.1654344850000005E-2</v>
      </c>
      <c r="D191" s="326">
        <v>9.1831054150000008E-2</v>
      </c>
      <c r="E191" s="326">
        <v>0.12622958495</v>
      </c>
      <c r="F191" s="327">
        <v>0.12828409970000001</v>
      </c>
    </row>
    <row r="192" spans="2:6" x14ac:dyDescent="0.25">
      <c r="B192" s="122">
        <v>40695</v>
      </c>
      <c r="C192" s="329">
        <v>7.8962232324999992E-2</v>
      </c>
      <c r="D192" s="326">
        <v>9.0924794549999993E-2</v>
      </c>
      <c r="E192" s="326">
        <v>0.126538015</v>
      </c>
      <c r="F192" s="327">
        <v>0.12832246655000001</v>
      </c>
    </row>
    <row r="193" spans="2:13" x14ac:dyDescent="0.25">
      <c r="B193" s="122">
        <v>40725</v>
      </c>
      <c r="C193" s="240">
        <v>7.7555101833333334E-2</v>
      </c>
      <c r="D193" s="237">
        <v>9.164533083333333E-2</v>
      </c>
      <c r="E193" s="237">
        <v>0.12908460369999999</v>
      </c>
      <c r="F193" s="238">
        <v>0.13131561349999998</v>
      </c>
    </row>
    <row r="194" spans="2:13" x14ac:dyDescent="0.25">
      <c r="B194" s="122">
        <v>40756</v>
      </c>
      <c r="C194" s="240">
        <v>7.5731526649999992E-2</v>
      </c>
      <c r="D194" s="237">
        <v>9.0268142275000005E-2</v>
      </c>
      <c r="E194" s="237">
        <v>0.12994008937500001</v>
      </c>
      <c r="F194" s="238">
        <v>0.13020751279999998</v>
      </c>
    </row>
    <row r="195" spans="2:13" x14ac:dyDescent="0.25">
      <c r="B195" s="122">
        <v>40787</v>
      </c>
      <c r="C195" s="240">
        <v>8.1240424179999993E-2</v>
      </c>
      <c r="D195" s="237">
        <v>9.0574048800000001E-2</v>
      </c>
      <c r="E195" s="237">
        <v>0.13187435349999999</v>
      </c>
      <c r="F195" s="238">
        <v>0.13251360613999999</v>
      </c>
    </row>
    <row r="196" spans="2:13" x14ac:dyDescent="0.25">
      <c r="B196" s="122">
        <v>40817</v>
      </c>
      <c r="C196" s="240">
        <v>8.0170640799999998E-2</v>
      </c>
      <c r="D196" s="237">
        <v>9.1327560299999999E-2</v>
      </c>
      <c r="E196" s="237">
        <v>0.13303234214999998</v>
      </c>
      <c r="F196" s="238">
        <v>0.13376994929999997</v>
      </c>
    </row>
    <row r="197" spans="2:13" x14ac:dyDescent="0.25">
      <c r="B197" s="122">
        <v>40848</v>
      </c>
      <c r="C197" s="240">
        <v>8.2690139249999989E-2</v>
      </c>
      <c r="D197" s="237">
        <v>9.2126094625000002E-2</v>
      </c>
      <c r="E197" s="237">
        <v>0.13333270435</v>
      </c>
      <c r="F197" s="238">
        <v>0.13187419752500001</v>
      </c>
    </row>
    <row r="198" spans="2:13" x14ac:dyDescent="0.25">
      <c r="B198" s="122">
        <v>40878</v>
      </c>
      <c r="C198" s="240">
        <v>8.4336356819999986E-2</v>
      </c>
      <c r="D198" s="237">
        <v>9.0396013400000003E-2</v>
      </c>
      <c r="E198" s="237">
        <v>0.13187705599999999</v>
      </c>
      <c r="F198" s="238">
        <v>0.13020262099999999</v>
      </c>
    </row>
    <row r="199" spans="2:13" x14ac:dyDescent="0.25">
      <c r="B199" s="122">
        <v>40909</v>
      </c>
      <c r="C199" s="240">
        <v>8.9426366950000002E-2</v>
      </c>
      <c r="D199" s="237">
        <v>9.7696589224999991E-2</v>
      </c>
      <c r="E199" s="237">
        <v>0.13449574180000001</v>
      </c>
      <c r="F199" s="238">
        <v>0.13466609634999999</v>
      </c>
    </row>
    <row r="200" spans="2:13" x14ac:dyDescent="0.25">
      <c r="B200" s="122">
        <v>40940</v>
      </c>
      <c r="C200" s="240">
        <v>8.2129980499999991E-2</v>
      </c>
      <c r="D200" s="237">
        <v>9.5151542650000004E-2</v>
      </c>
      <c r="E200" s="237">
        <v>0.13397797360000002</v>
      </c>
      <c r="F200" s="238">
        <v>0.13518067005000001</v>
      </c>
    </row>
    <row r="201" spans="2:13" x14ac:dyDescent="0.25">
      <c r="B201" s="122">
        <v>40969</v>
      </c>
      <c r="C201" s="240">
        <v>8.3121519960000015E-2</v>
      </c>
      <c r="D201" s="237">
        <v>9.5996176320000001E-2</v>
      </c>
      <c r="E201" s="237">
        <v>0.13459212292</v>
      </c>
      <c r="F201" s="238">
        <v>0.13551458614</v>
      </c>
    </row>
    <row r="202" spans="2:13" x14ac:dyDescent="0.25">
      <c r="B202" s="122">
        <v>41000</v>
      </c>
      <c r="C202" s="240">
        <v>8.5680852474999999E-2</v>
      </c>
      <c r="D202" s="237">
        <v>9.4766231524999994E-2</v>
      </c>
      <c r="E202" s="237">
        <v>0.13473841465</v>
      </c>
      <c r="F202" s="238">
        <v>0.13419191797500002</v>
      </c>
    </row>
    <row r="203" spans="2:13" x14ac:dyDescent="0.25">
      <c r="B203" s="122">
        <v>41030</v>
      </c>
      <c r="C203" s="240">
        <v>8.5795552500000011E-2</v>
      </c>
      <c r="D203" s="237">
        <v>9.4067812050000005E-2</v>
      </c>
      <c r="E203" s="237">
        <v>0.13465309962499999</v>
      </c>
      <c r="F203" s="238">
        <v>0.13407517745</v>
      </c>
      <c r="J203" s="1178"/>
      <c r="K203" s="1178"/>
      <c r="L203" s="1178"/>
      <c r="M203" s="1178"/>
    </row>
    <row r="204" spans="2:13" x14ac:dyDescent="0.25">
      <c r="B204" s="122">
        <v>41061</v>
      </c>
      <c r="C204" s="240">
        <v>8.2119944679999987E-2</v>
      </c>
      <c r="D204" s="237">
        <v>9.3581803960000001E-2</v>
      </c>
      <c r="E204" s="237">
        <v>0.13391110620000002</v>
      </c>
      <c r="F204" s="238">
        <v>0.13187576436000001</v>
      </c>
      <c r="J204" s="330"/>
      <c r="K204" s="330"/>
      <c r="L204" s="330"/>
      <c r="M204" s="330"/>
    </row>
    <row r="205" spans="2:13" x14ac:dyDescent="0.25">
      <c r="B205" s="122">
        <v>41091</v>
      </c>
      <c r="C205" s="240">
        <v>8.5687444175000016E-2</v>
      </c>
      <c r="D205" s="237">
        <v>9.1413491375000003E-2</v>
      </c>
      <c r="E205" s="237">
        <v>0.13054579804999999</v>
      </c>
      <c r="F205" s="238">
        <v>0.13060721359999999</v>
      </c>
      <c r="J205" s="69"/>
      <c r="K205" s="69"/>
      <c r="L205" s="69"/>
      <c r="M205" s="69"/>
    </row>
    <row r="206" spans="2:13" x14ac:dyDescent="0.25">
      <c r="B206" s="122">
        <v>41122</v>
      </c>
      <c r="C206" s="240">
        <v>8.8854525880000007E-2</v>
      </c>
      <c r="D206" s="237">
        <v>8.9016788380000003E-2</v>
      </c>
      <c r="E206" s="237">
        <v>0.13460662611999999</v>
      </c>
      <c r="F206" s="238">
        <v>0.13224489664</v>
      </c>
      <c r="J206" s="69"/>
      <c r="K206" s="69"/>
      <c r="L206" s="69"/>
      <c r="M206" s="69"/>
    </row>
    <row r="207" spans="2:13" x14ac:dyDescent="0.25">
      <c r="B207" s="122">
        <v>41153</v>
      </c>
      <c r="C207" s="240">
        <v>9.0189899525000006E-2</v>
      </c>
      <c r="D207" s="237">
        <v>8.8813575074999998E-2</v>
      </c>
      <c r="E207" s="237">
        <v>0.1332421781</v>
      </c>
      <c r="F207" s="238">
        <v>0.13180515805000001</v>
      </c>
      <c r="J207" s="69"/>
      <c r="K207" s="69"/>
      <c r="L207" s="69"/>
      <c r="M207" s="69"/>
    </row>
    <row r="208" spans="2:13" x14ac:dyDescent="0.25">
      <c r="B208" s="122">
        <v>41183</v>
      </c>
      <c r="C208" s="240">
        <v>8.7867436800000004E-2</v>
      </c>
      <c r="D208" s="237">
        <v>8.7809236799999996E-2</v>
      </c>
      <c r="E208" s="237">
        <v>0.13134182052499999</v>
      </c>
      <c r="F208" s="238">
        <v>0.12951334187499999</v>
      </c>
    </row>
    <row r="209" spans="2:6" x14ac:dyDescent="0.25">
      <c r="B209" s="122">
        <v>41214</v>
      </c>
      <c r="C209" s="240">
        <v>8.4898134619999996E-2</v>
      </c>
      <c r="D209" s="237">
        <v>8.7765953179999995E-2</v>
      </c>
      <c r="E209" s="237">
        <v>0.12988306154000001</v>
      </c>
      <c r="F209" s="238">
        <v>0.13007567408000001</v>
      </c>
    </row>
    <row r="210" spans="2:6" x14ac:dyDescent="0.25">
      <c r="B210" s="122">
        <v>41244</v>
      </c>
      <c r="C210" s="240">
        <v>8.8415198575000006E-2</v>
      </c>
      <c r="D210" s="237">
        <v>8.8624617374999992E-2</v>
      </c>
      <c r="E210" s="237">
        <v>0.12903852127499998</v>
      </c>
      <c r="F210" s="238">
        <v>0.12871179635000002</v>
      </c>
    </row>
    <row r="211" spans="2:6" x14ac:dyDescent="0.25">
      <c r="B211" s="122">
        <v>41275</v>
      </c>
      <c r="C211" s="240">
        <v>9.1641747674999996E-2</v>
      </c>
      <c r="D211" s="237">
        <v>8.9762194225000008E-2</v>
      </c>
      <c r="E211" s="237">
        <v>0.12909336272499999</v>
      </c>
      <c r="F211" s="238">
        <v>0.12537733945000001</v>
      </c>
    </row>
    <row r="212" spans="2:6" ht="14.25" customHeight="1" x14ac:dyDescent="0.25">
      <c r="B212" s="122">
        <v>41306</v>
      </c>
      <c r="C212" s="240">
        <v>8.6668692674999992E-2</v>
      </c>
      <c r="D212" s="240">
        <v>8.6390431900000009E-2</v>
      </c>
      <c r="E212" s="240">
        <v>0.1271939118</v>
      </c>
      <c r="F212" s="251">
        <v>0.12505960145</v>
      </c>
    </row>
    <row r="213" spans="2:6" x14ac:dyDescent="0.25">
      <c r="B213" s="122">
        <v>41334</v>
      </c>
      <c r="C213" s="329">
        <v>9.1621415959999994E-2</v>
      </c>
      <c r="D213" s="329">
        <v>9.0407508280000007E-2</v>
      </c>
      <c r="E213" s="329">
        <v>0.12581381268</v>
      </c>
      <c r="F213" s="64">
        <v>0.12318212014</v>
      </c>
    </row>
    <row r="214" spans="2:6" x14ac:dyDescent="0.25">
      <c r="B214" s="122">
        <v>41365</v>
      </c>
      <c r="C214" s="329">
        <v>8.408647402500001E-2</v>
      </c>
      <c r="D214" s="326">
        <v>8.702159995E-2</v>
      </c>
      <c r="E214" s="326">
        <v>0.12181762215</v>
      </c>
      <c r="F214" s="64">
        <v>0.12053111582499999</v>
      </c>
    </row>
    <row r="215" spans="2:6" x14ac:dyDescent="0.25">
      <c r="B215" s="122">
        <v>41395</v>
      </c>
      <c r="C215" s="329">
        <v>8.32792225E-2</v>
      </c>
      <c r="D215" s="326">
        <v>8.2836503820000004E-2</v>
      </c>
      <c r="E215" s="326">
        <v>0.1165698105</v>
      </c>
      <c r="F215" s="64">
        <v>0.11097820127999999</v>
      </c>
    </row>
    <row r="216" spans="2:6" x14ac:dyDescent="0.25">
      <c r="B216" s="122">
        <v>41426</v>
      </c>
      <c r="C216" s="329">
        <v>8.2907888799999996E-2</v>
      </c>
      <c r="D216" s="326">
        <v>8.1644730549999989E-2</v>
      </c>
      <c r="E216" s="326">
        <v>0.11557066892499999</v>
      </c>
      <c r="F216" s="64">
        <v>0.10815437899999999</v>
      </c>
    </row>
    <row r="217" spans="2:6" x14ac:dyDescent="0.25">
      <c r="B217" s="122">
        <v>41456</v>
      </c>
      <c r="C217" s="331">
        <v>8.2420634500000006E-2</v>
      </c>
      <c r="D217" s="326">
        <v>8.2346477050000005E-2</v>
      </c>
      <c r="E217" s="326">
        <v>0.11715619032499999</v>
      </c>
      <c r="F217" s="64">
        <v>0.1075973481</v>
      </c>
    </row>
    <row r="218" spans="2:6" x14ac:dyDescent="0.25">
      <c r="B218" s="122">
        <v>41487</v>
      </c>
      <c r="C218" s="331">
        <v>8.6197591279999999E-2</v>
      </c>
      <c r="D218" s="326">
        <v>8.1531865519999996E-2</v>
      </c>
      <c r="E218" s="326">
        <v>0.11814165089999999</v>
      </c>
      <c r="F218" s="64">
        <v>0.10844555482</v>
      </c>
    </row>
    <row r="219" spans="2:6" x14ac:dyDescent="0.25">
      <c r="B219" s="122">
        <v>41518</v>
      </c>
      <c r="C219" s="331">
        <v>8.7372790125000002E-2</v>
      </c>
      <c r="D219" s="326">
        <v>8.3210234024999996E-2</v>
      </c>
      <c r="E219" s="326">
        <v>0.119363814175</v>
      </c>
      <c r="F219" s="64">
        <v>0.108223815375</v>
      </c>
    </row>
    <row r="220" spans="2:6" x14ac:dyDescent="0.25">
      <c r="B220" s="122">
        <v>41548</v>
      </c>
      <c r="C220" s="331">
        <v>9.0810845574999993E-2</v>
      </c>
      <c r="D220" s="326">
        <v>8.2474724375000003E-2</v>
      </c>
      <c r="E220" s="326">
        <v>0.119792322275</v>
      </c>
      <c r="F220" s="64">
        <v>0.108264442675</v>
      </c>
    </row>
    <row r="221" spans="2:6" x14ac:dyDescent="0.25">
      <c r="B221" s="122">
        <v>41579</v>
      </c>
      <c r="C221" s="331">
        <v>9.0624637300000005E-2</v>
      </c>
      <c r="D221" s="326">
        <v>8.5523310339999992E-2</v>
      </c>
      <c r="E221" s="326">
        <v>0.11986888797999999</v>
      </c>
      <c r="F221" s="64">
        <v>0.10786341535999999</v>
      </c>
    </row>
    <row r="222" spans="2:6" x14ac:dyDescent="0.25">
      <c r="B222" s="122">
        <v>41609</v>
      </c>
      <c r="C222" s="331">
        <v>8.9823520599999998E-2</v>
      </c>
      <c r="D222" s="326">
        <v>8.3586649474999997E-2</v>
      </c>
      <c r="E222" s="326">
        <v>0.119579280525</v>
      </c>
      <c r="F222" s="64">
        <v>0.10805164005000001</v>
      </c>
    </row>
    <row r="223" spans="2:6" x14ac:dyDescent="0.25">
      <c r="B223" s="122">
        <v>41640</v>
      </c>
      <c r="C223" s="331">
        <v>9.462365264E-2</v>
      </c>
      <c r="D223" s="326">
        <v>8.4851261440000006E-2</v>
      </c>
      <c r="E223" s="326">
        <v>0.11971653820000001</v>
      </c>
      <c r="F223" s="64">
        <v>0.10947271890000002</v>
      </c>
    </row>
    <row r="224" spans="2:6" x14ac:dyDescent="0.25">
      <c r="B224" s="122">
        <v>41671</v>
      </c>
      <c r="C224" s="331">
        <v>9.0545765350000001E-2</v>
      </c>
      <c r="D224" s="326">
        <v>8.3921000824999994E-2</v>
      </c>
      <c r="E224" s="326">
        <v>0.119749651875</v>
      </c>
      <c r="F224" s="64">
        <v>0.1097034767</v>
      </c>
    </row>
    <row r="225" spans="2:11" x14ac:dyDescent="0.25">
      <c r="B225" s="122">
        <v>41699</v>
      </c>
      <c r="C225" s="331">
        <v>8.9093506524999991E-2</v>
      </c>
      <c r="D225" s="326">
        <v>8.3329253175000007E-2</v>
      </c>
      <c r="E225" s="326">
        <v>0.12019372352499999</v>
      </c>
      <c r="F225" s="64">
        <v>0.110293131975</v>
      </c>
    </row>
    <row r="226" spans="2:11" x14ac:dyDescent="0.25">
      <c r="B226" s="122">
        <v>41730</v>
      </c>
      <c r="C226" s="331">
        <v>9.2950982899999993E-2</v>
      </c>
      <c r="D226" s="326">
        <v>8.1757870925000004E-2</v>
      </c>
      <c r="E226" s="326">
        <v>0.12091104480000001</v>
      </c>
      <c r="F226" s="64">
        <v>0.11183721797500001</v>
      </c>
    </row>
    <row r="227" spans="2:11" x14ac:dyDescent="0.25">
      <c r="B227" s="122">
        <v>41760</v>
      </c>
      <c r="C227" s="331">
        <v>9.2116377520000001E-2</v>
      </c>
      <c r="D227" s="326">
        <v>8.3709601959999991E-2</v>
      </c>
      <c r="E227" s="326">
        <v>0.12099314223999999</v>
      </c>
      <c r="F227" s="64">
        <v>0.11133225844000001</v>
      </c>
    </row>
    <row r="228" spans="2:11" x14ac:dyDescent="0.25">
      <c r="B228" s="122">
        <v>41791</v>
      </c>
      <c r="C228" s="331">
        <v>8.8744450424999996E-2</v>
      </c>
      <c r="D228" s="326">
        <v>8.2694852474999997E-2</v>
      </c>
      <c r="E228" s="326">
        <v>0.1216426236</v>
      </c>
      <c r="F228" s="64">
        <v>0.112603209675</v>
      </c>
    </row>
    <row r="229" spans="2:11" x14ac:dyDescent="0.25">
      <c r="B229" s="122">
        <v>41821</v>
      </c>
      <c r="C229" s="331">
        <v>8.5522454400000003E-2</v>
      </c>
      <c r="D229" s="326">
        <v>8.1856781125E-2</v>
      </c>
      <c r="E229" s="326">
        <v>0.12090841457500001</v>
      </c>
      <c r="F229" s="64">
        <v>0.11265901372500001</v>
      </c>
    </row>
    <row r="230" spans="2:11" x14ac:dyDescent="0.25">
      <c r="B230" s="122">
        <v>41852</v>
      </c>
      <c r="C230" s="331">
        <v>8.5973759999999996E-2</v>
      </c>
      <c r="D230" s="326">
        <v>8.177352266E-2</v>
      </c>
      <c r="E230" s="326">
        <v>0.12092795188000001</v>
      </c>
      <c r="F230" s="64">
        <v>0.11341979044000002</v>
      </c>
    </row>
    <row r="231" spans="2:11" ht="15" x14ac:dyDescent="0.25">
      <c r="B231" s="122">
        <v>41883</v>
      </c>
      <c r="C231" s="331">
        <v>8.452150994999999E-2</v>
      </c>
      <c r="D231" s="326">
        <v>7.9546236825000005E-2</v>
      </c>
      <c r="E231" s="326">
        <v>0.11950918515</v>
      </c>
      <c r="F231" s="64">
        <v>0.11104848875000001</v>
      </c>
      <c r="H231" s="433"/>
      <c r="I231" s="433"/>
      <c r="J231" s="433"/>
      <c r="K231" s="433"/>
    </row>
    <row r="232" spans="2:11" x14ac:dyDescent="0.25">
      <c r="B232" s="122">
        <v>41913</v>
      </c>
      <c r="C232" s="331">
        <v>8.67253687E-2</v>
      </c>
      <c r="D232" s="326">
        <v>8.2529626539999984E-2</v>
      </c>
      <c r="E232" s="326">
        <v>0.11909310714000002</v>
      </c>
      <c r="F232" s="64">
        <v>0.11151822240000001</v>
      </c>
    </row>
    <row r="233" spans="2:11" x14ac:dyDescent="0.25">
      <c r="B233" s="122">
        <v>41944</v>
      </c>
      <c r="C233" s="331">
        <v>8.7133111050000003E-2</v>
      </c>
      <c r="D233" s="326">
        <v>7.9263754500000005E-2</v>
      </c>
      <c r="E233" s="326">
        <v>0.11898222982499999</v>
      </c>
      <c r="F233" s="64">
        <v>0.11072373089999998</v>
      </c>
    </row>
    <row r="234" spans="2:11" x14ac:dyDescent="0.25">
      <c r="B234" s="122">
        <v>41974</v>
      </c>
      <c r="C234" s="331">
        <v>8.8656462325000004E-2</v>
      </c>
      <c r="D234" s="326">
        <v>8.1652499850000004E-2</v>
      </c>
      <c r="E234" s="326">
        <v>0.118510935225</v>
      </c>
      <c r="F234" s="327">
        <v>0.11080749167500001</v>
      </c>
    </row>
    <row r="235" spans="2:11" x14ac:dyDescent="0.25">
      <c r="B235" s="122">
        <v>42005</v>
      </c>
      <c r="C235" s="331">
        <v>8.7927354659999998E-2</v>
      </c>
      <c r="D235" s="326">
        <v>8.1018731099999991E-2</v>
      </c>
      <c r="E235" s="326">
        <v>0.11914567579999999</v>
      </c>
      <c r="F235" s="327">
        <v>0.10954665465999999</v>
      </c>
    </row>
    <row r="236" spans="2:11" x14ac:dyDescent="0.25">
      <c r="B236" s="122">
        <v>42036</v>
      </c>
      <c r="C236" s="331">
        <v>8.5877021225000003E-2</v>
      </c>
      <c r="D236" s="326">
        <v>7.7939519924999992E-2</v>
      </c>
      <c r="E236" s="326">
        <v>0.11938202375000001</v>
      </c>
      <c r="F236" s="327">
        <v>0.11037165315000001</v>
      </c>
    </row>
    <row r="237" spans="2:11" x14ac:dyDescent="0.25">
      <c r="B237" s="122">
        <v>42064</v>
      </c>
      <c r="C237" s="331">
        <v>8.5146105350000001E-2</v>
      </c>
      <c r="D237" s="326">
        <v>7.8479414750000004E-2</v>
      </c>
      <c r="E237" s="326">
        <v>0.1193227347</v>
      </c>
      <c r="F237" s="327">
        <v>0.11006179502499999</v>
      </c>
    </row>
    <row r="238" spans="2:11" x14ac:dyDescent="0.25">
      <c r="B238" s="122">
        <v>42095</v>
      </c>
      <c r="C238" s="331">
        <v>8.7146325475000008E-2</v>
      </c>
      <c r="D238" s="326">
        <v>7.8757973250000002E-2</v>
      </c>
      <c r="E238" s="326">
        <v>0.120239141875</v>
      </c>
      <c r="F238" s="64">
        <v>0.10951510654999999</v>
      </c>
    </row>
    <row r="239" spans="2:11" x14ac:dyDescent="0.25">
      <c r="B239" s="122">
        <v>42125</v>
      </c>
      <c r="C239" s="331">
        <v>8.6958924359999995E-2</v>
      </c>
      <c r="D239" s="326">
        <v>7.8618905860000005E-2</v>
      </c>
      <c r="E239" s="326">
        <v>0.11977050716000001</v>
      </c>
      <c r="F239" s="64">
        <v>0.10993652184</v>
      </c>
    </row>
    <row r="240" spans="2:11" x14ac:dyDescent="0.25">
      <c r="B240" s="122">
        <v>42156</v>
      </c>
      <c r="C240" s="331">
        <v>8.5622964324999995E-2</v>
      </c>
      <c r="D240" s="326">
        <v>7.5376725899999997E-2</v>
      </c>
      <c r="E240" s="326">
        <v>0.12001146039999999</v>
      </c>
      <c r="F240" s="64">
        <v>0.109753074225</v>
      </c>
    </row>
    <row r="241" spans="2:8" x14ac:dyDescent="0.25">
      <c r="B241" s="122">
        <v>42186</v>
      </c>
      <c r="C241" s="331">
        <v>8.8328295899999992E-2</v>
      </c>
      <c r="D241" s="326">
        <v>7.6176944599999991E-2</v>
      </c>
      <c r="E241" s="326">
        <v>0.11923503667999999</v>
      </c>
      <c r="F241" s="64">
        <v>0.10805297798000002</v>
      </c>
    </row>
    <row r="242" spans="2:8" x14ac:dyDescent="0.25">
      <c r="B242" s="122">
        <v>42217</v>
      </c>
      <c r="C242" s="331">
        <v>8.9175990600000005E-2</v>
      </c>
      <c r="D242" s="326">
        <v>7.6010288575000001E-2</v>
      </c>
      <c r="E242" s="326">
        <v>0.1189266798</v>
      </c>
      <c r="F242" s="64">
        <v>0.107940968375</v>
      </c>
    </row>
    <row r="243" spans="2:8" x14ac:dyDescent="0.25">
      <c r="B243" s="122">
        <v>42248</v>
      </c>
      <c r="C243" s="331">
        <v>8.6488103699999985E-2</v>
      </c>
      <c r="D243" s="326">
        <v>7.5832738174999997E-2</v>
      </c>
      <c r="E243" s="326">
        <v>0.11907374805</v>
      </c>
      <c r="F243" s="64">
        <v>0.107238571925</v>
      </c>
    </row>
    <row r="244" spans="2:8" x14ac:dyDescent="0.25">
      <c r="B244" s="122">
        <v>42278</v>
      </c>
      <c r="C244" s="331">
        <v>8.8345177199999986E-2</v>
      </c>
      <c r="D244" s="326">
        <v>7.8374019660000002E-2</v>
      </c>
      <c r="E244" s="326">
        <v>0.12026919508</v>
      </c>
      <c r="F244" s="64">
        <v>0.10783982379999998</v>
      </c>
    </row>
    <row r="245" spans="2:8" x14ac:dyDescent="0.25">
      <c r="B245" s="122">
        <v>42309</v>
      </c>
      <c r="C245" s="331">
        <v>9.0000567400000009E-2</v>
      </c>
      <c r="D245" s="326">
        <v>7.9224039625000006E-2</v>
      </c>
      <c r="E245" s="326">
        <v>0.12333403555</v>
      </c>
      <c r="F245" s="64">
        <v>0.10968737575000001</v>
      </c>
    </row>
    <row r="246" spans="2:8" x14ac:dyDescent="0.25">
      <c r="B246" s="122">
        <v>42339</v>
      </c>
      <c r="C246" s="331">
        <v>8.9256886220000012E-2</v>
      </c>
      <c r="D246" s="326">
        <v>8.0123417739999994E-2</v>
      </c>
      <c r="E246" s="326">
        <v>0.12378141282000002</v>
      </c>
      <c r="F246" s="64">
        <v>0.11080167327999998</v>
      </c>
    </row>
    <row r="247" spans="2:8" x14ac:dyDescent="0.25">
      <c r="B247" s="122">
        <v>42370</v>
      </c>
      <c r="C247" s="331">
        <v>8.4977095424999996E-2</v>
      </c>
      <c r="D247" s="326">
        <v>7.9438253824999999E-2</v>
      </c>
      <c r="E247" s="326">
        <v>0.124038630525</v>
      </c>
      <c r="F247" s="64">
        <v>0.11346260927500001</v>
      </c>
    </row>
    <row r="248" spans="2:8" x14ac:dyDescent="0.25">
      <c r="B248" s="122">
        <v>42401</v>
      </c>
      <c r="C248" s="331">
        <v>9.0529431599999988E-2</v>
      </c>
      <c r="D248" s="326">
        <v>7.993533450000001E-2</v>
      </c>
      <c r="E248" s="326">
        <v>0.12588407257500001</v>
      </c>
      <c r="F248" s="64">
        <v>0.115345740775</v>
      </c>
    </row>
    <row r="249" spans="2:8" x14ac:dyDescent="0.25">
      <c r="B249" s="122">
        <v>42430</v>
      </c>
      <c r="C249" s="331">
        <v>8.9230358819999994E-2</v>
      </c>
      <c r="D249" s="326">
        <v>8.263957202000001E-2</v>
      </c>
      <c r="E249" s="326">
        <v>0.12626239917999998</v>
      </c>
      <c r="F249" s="64">
        <v>0.11689781634</v>
      </c>
    </row>
    <row r="250" spans="2:8" x14ac:dyDescent="0.25">
      <c r="B250" s="122">
        <v>42461</v>
      </c>
      <c r="C250" s="331">
        <v>8.9746717574999996E-2</v>
      </c>
      <c r="D250" s="326">
        <v>8.1639403075000005E-2</v>
      </c>
      <c r="E250" s="326">
        <v>0.12728302757500001</v>
      </c>
      <c r="F250" s="64">
        <v>0.11898720942500002</v>
      </c>
    </row>
    <row r="251" spans="2:8" x14ac:dyDescent="0.25">
      <c r="B251" s="122">
        <v>42491</v>
      </c>
      <c r="C251" s="331">
        <v>8.8975448725000003E-2</v>
      </c>
      <c r="D251" s="326">
        <v>8.0264298775000006E-2</v>
      </c>
      <c r="E251" s="326">
        <v>0.12844759705</v>
      </c>
      <c r="F251" s="64">
        <v>0.12070729527500001</v>
      </c>
    </row>
    <row r="252" spans="2:8" x14ac:dyDescent="0.25">
      <c r="B252" s="122">
        <v>42522</v>
      </c>
      <c r="C252" s="331">
        <v>8.7393169059999998E-2</v>
      </c>
      <c r="D252" s="326">
        <v>8.0016630520000007E-2</v>
      </c>
      <c r="E252" s="326">
        <v>0.12812366761999999</v>
      </c>
      <c r="F252" s="64">
        <v>0.12148652280000001</v>
      </c>
    </row>
    <row r="253" spans="2:8" x14ac:dyDescent="0.25">
      <c r="B253" s="122">
        <v>42552</v>
      </c>
      <c r="C253" s="331">
        <v>8.9949697925000002E-2</v>
      </c>
      <c r="D253" s="326">
        <v>8.147032785000001E-2</v>
      </c>
      <c r="E253" s="326">
        <v>0.12838319614999999</v>
      </c>
      <c r="F253" s="64">
        <v>0.12252383766000001</v>
      </c>
    </row>
    <row r="254" spans="2:8" x14ac:dyDescent="0.25">
      <c r="B254" s="122">
        <v>42583</v>
      </c>
      <c r="C254" s="331">
        <v>8.8197757350000003E-2</v>
      </c>
      <c r="D254" s="326">
        <v>7.9507640049999995E-2</v>
      </c>
      <c r="E254" s="326">
        <v>0.12725622534999997</v>
      </c>
      <c r="F254" s="64">
        <v>0.12272243094999999</v>
      </c>
    </row>
    <row r="255" spans="2:8" x14ac:dyDescent="0.25">
      <c r="B255" s="122">
        <v>42614</v>
      </c>
      <c r="C255" s="331">
        <v>8.7047839880000005E-2</v>
      </c>
      <c r="D255" s="326">
        <v>7.8701255119999994E-2</v>
      </c>
      <c r="E255" s="326">
        <v>0.12807681318</v>
      </c>
      <c r="F255" s="64">
        <v>0.12397106261999999</v>
      </c>
    </row>
    <row r="256" spans="2:8" x14ac:dyDescent="0.25">
      <c r="B256" s="122">
        <v>42644</v>
      </c>
      <c r="C256" s="331">
        <v>8.5825961724999997E-2</v>
      </c>
      <c r="D256" s="326">
        <v>7.7250915175000004E-2</v>
      </c>
      <c r="E256" s="326">
        <v>0.12778133485000001</v>
      </c>
      <c r="F256" s="64">
        <v>0.1234268296</v>
      </c>
      <c r="G256" s="58"/>
      <c r="H256" s="58"/>
    </row>
    <row r="257" spans="2:8" x14ac:dyDescent="0.25">
      <c r="B257" s="122">
        <v>42675</v>
      </c>
      <c r="C257" s="331">
        <v>8.8898863874999998E-2</v>
      </c>
      <c r="D257" s="326">
        <v>8.09482173E-2</v>
      </c>
      <c r="E257" s="326">
        <v>0.1291047988</v>
      </c>
      <c r="F257" s="64">
        <v>0.124238969325</v>
      </c>
      <c r="G257" s="58"/>
      <c r="H257" s="58"/>
    </row>
    <row r="258" spans="2:8" x14ac:dyDescent="0.25">
      <c r="B258" s="122">
        <v>42705</v>
      </c>
      <c r="C258" s="331">
        <v>8.8256042839999993E-2</v>
      </c>
      <c r="D258" s="326">
        <v>8.2111023559999996E-2</v>
      </c>
      <c r="E258" s="326">
        <v>0.12867970979999999</v>
      </c>
      <c r="F258" s="64">
        <v>0.12424798431999999</v>
      </c>
      <c r="G258" s="58"/>
      <c r="H258" s="58"/>
    </row>
    <row r="259" spans="2:8" x14ac:dyDescent="0.25">
      <c r="B259" s="122">
        <v>42736</v>
      </c>
      <c r="C259" s="331">
        <v>8.3323478275000001E-2</v>
      </c>
      <c r="D259" s="326">
        <v>8.157395784999999E-2</v>
      </c>
      <c r="E259" s="326">
        <v>0.12808591047500001</v>
      </c>
      <c r="F259" s="64">
        <v>0.1226991083</v>
      </c>
      <c r="G259" s="58"/>
      <c r="H259" s="58"/>
    </row>
    <row r="260" spans="2:8" x14ac:dyDescent="0.25">
      <c r="B260" s="122">
        <v>42767</v>
      </c>
      <c r="C260" s="331">
        <v>8.126664782500001E-2</v>
      </c>
      <c r="D260" s="326">
        <v>8.1874197949999991E-2</v>
      </c>
      <c r="E260" s="326">
        <v>0.12698682747500001</v>
      </c>
      <c r="F260" s="64">
        <v>0.124292309</v>
      </c>
      <c r="G260" s="58"/>
      <c r="H260" s="58"/>
    </row>
    <row r="261" spans="2:8" x14ac:dyDescent="0.25">
      <c r="B261" s="122">
        <v>42795</v>
      </c>
      <c r="C261" s="331">
        <v>8.6373769480000001E-2</v>
      </c>
      <c r="D261" s="326">
        <v>8.3900698999999995E-2</v>
      </c>
      <c r="E261" s="326">
        <v>0.12865812994</v>
      </c>
      <c r="F261" s="64">
        <v>0.12304221827999999</v>
      </c>
      <c r="G261" s="58"/>
      <c r="H261" s="58"/>
    </row>
    <row r="262" spans="2:8" x14ac:dyDescent="0.25">
      <c r="B262" s="122">
        <v>42826</v>
      </c>
      <c r="C262" s="331">
        <v>8.2919440474999995E-2</v>
      </c>
      <c r="D262" s="326">
        <v>8.0879542375000002E-2</v>
      </c>
      <c r="E262" s="326">
        <v>0.12763987869999999</v>
      </c>
      <c r="F262" s="64">
        <v>0.12310511295000001</v>
      </c>
      <c r="G262" s="58"/>
      <c r="H262" s="58"/>
    </row>
    <row r="263" spans="2:8" x14ac:dyDescent="0.25">
      <c r="B263" s="122">
        <v>42856</v>
      </c>
      <c r="C263" s="331">
        <v>8.5304865500000007E-2</v>
      </c>
      <c r="D263" s="326">
        <v>8.2952619874999994E-2</v>
      </c>
      <c r="E263" s="326">
        <v>0.12870444680000001</v>
      </c>
      <c r="F263" s="64">
        <v>0.12337853324999999</v>
      </c>
      <c r="G263" s="58"/>
      <c r="H263" s="58"/>
    </row>
    <row r="264" spans="2:8" x14ac:dyDescent="0.25">
      <c r="B264" s="122">
        <v>42887</v>
      </c>
      <c r="C264" s="331">
        <v>8.2626375299999999E-2</v>
      </c>
      <c r="D264" s="326">
        <v>8.1890739559999995E-2</v>
      </c>
      <c r="E264" s="326">
        <v>0.12646750398000001</v>
      </c>
      <c r="F264" s="64">
        <v>0.12015600582000001</v>
      </c>
      <c r="G264" s="58"/>
      <c r="H264" s="58"/>
    </row>
    <row r="265" spans="2:8" x14ac:dyDescent="0.25">
      <c r="B265" s="122">
        <v>42917</v>
      </c>
      <c r="C265" s="331">
        <v>8.0631180875E-2</v>
      </c>
      <c r="D265" s="326">
        <v>7.8516623325000007E-2</v>
      </c>
      <c r="E265" s="326">
        <v>0.1231524189</v>
      </c>
      <c r="F265" s="64">
        <v>0.11518052135000001</v>
      </c>
      <c r="G265" s="58"/>
      <c r="H265" s="58"/>
    </row>
    <row r="266" spans="2:8" x14ac:dyDescent="0.25">
      <c r="B266" s="122">
        <v>42948</v>
      </c>
      <c r="C266" s="331">
        <v>8.0382028174999995E-2</v>
      </c>
      <c r="D266" s="326">
        <v>7.7730149224999989E-2</v>
      </c>
      <c r="E266" s="326">
        <v>0.121266170925</v>
      </c>
      <c r="F266" s="64">
        <v>0.11255353547499999</v>
      </c>
      <c r="G266" s="58"/>
      <c r="H266" s="58"/>
    </row>
    <row r="267" spans="2:8" x14ac:dyDescent="0.25">
      <c r="B267" s="122">
        <v>42979</v>
      </c>
      <c r="C267" s="331">
        <v>8.1768060099999998E-2</v>
      </c>
      <c r="D267" s="326">
        <v>7.6860304059999995E-2</v>
      </c>
      <c r="E267" s="326">
        <v>0.12082801299999998</v>
      </c>
      <c r="F267" s="64">
        <v>0.11029205023999999</v>
      </c>
      <c r="G267" s="58"/>
      <c r="H267" s="58"/>
    </row>
    <row r="268" spans="2:8" x14ac:dyDescent="0.25">
      <c r="B268" s="122">
        <v>43009</v>
      </c>
      <c r="C268" s="331">
        <v>8.1989341599999987E-2</v>
      </c>
      <c r="D268" s="326">
        <v>7.7061583500000003E-2</v>
      </c>
      <c r="E268" s="326">
        <v>0.11986042842500001</v>
      </c>
      <c r="F268" s="64">
        <v>0.10873970217500001</v>
      </c>
      <c r="G268" s="58"/>
      <c r="H268" s="58"/>
    </row>
    <row r="269" spans="2:8" x14ac:dyDescent="0.25">
      <c r="B269" s="122">
        <v>43040</v>
      </c>
      <c r="C269" s="331">
        <v>8.1562114724999996E-2</v>
      </c>
      <c r="D269" s="326">
        <v>7.4593384649999997E-2</v>
      </c>
      <c r="E269" s="326">
        <v>0.11931773039999999</v>
      </c>
      <c r="F269" s="64">
        <v>0.10859021910000001</v>
      </c>
      <c r="G269" s="58"/>
      <c r="H269" s="58"/>
    </row>
    <row r="270" spans="2:8" x14ac:dyDescent="0.25">
      <c r="B270" s="122">
        <v>43070</v>
      </c>
      <c r="C270" s="331">
        <v>8.2193516639999992E-2</v>
      </c>
      <c r="D270" s="326">
        <v>7.5063227159999996E-2</v>
      </c>
      <c r="E270" s="326">
        <v>0.11911509784</v>
      </c>
      <c r="F270" s="64">
        <v>0.10798133128000001</v>
      </c>
      <c r="G270" s="58"/>
      <c r="H270" s="58"/>
    </row>
    <row r="271" spans="2:8" x14ac:dyDescent="0.25">
      <c r="B271" s="122">
        <v>43101</v>
      </c>
      <c r="C271" s="331">
        <v>7.9822746649999998E-2</v>
      </c>
      <c r="D271" s="326">
        <v>7.4370196899999991E-2</v>
      </c>
      <c r="E271" s="326">
        <v>0.11786338387500001</v>
      </c>
      <c r="F271" s="64">
        <v>0.10689519192499999</v>
      </c>
    </row>
    <row r="272" spans="2:8" x14ac:dyDescent="0.25">
      <c r="B272" s="122">
        <v>43132</v>
      </c>
      <c r="C272" s="331">
        <v>8.1173294349999994E-2</v>
      </c>
      <c r="D272" s="326">
        <v>7.438054320000001E-2</v>
      </c>
      <c r="E272" s="326">
        <v>0.11904908274999999</v>
      </c>
      <c r="F272" s="64">
        <v>0.10671994455</v>
      </c>
    </row>
    <row r="273" spans="2:16" x14ac:dyDescent="0.25">
      <c r="B273" s="122">
        <v>43160</v>
      </c>
      <c r="C273" s="331">
        <v>7.6910092439999994E-2</v>
      </c>
      <c r="D273" s="326">
        <v>7.4264430419999999E-2</v>
      </c>
      <c r="E273" s="326">
        <v>0.11778596766</v>
      </c>
      <c r="F273" s="64">
        <v>0.10760118787999999</v>
      </c>
    </row>
    <row r="274" spans="2:16" x14ac:dyDescent="0.25">
      <c r="B274" s="122">
        <v>43191</v>
      </c>
      <c r="C274" s="331">
        <v>7.7593685274999991E-2</v>
      </c>
      <c r="D274" s="326">
        <v>7.2894473274999996E-2</v>
      </c>
      <c r="E274" s="326">
        <v>0.117793105675</v>
      </c>
      <c r="F274" s="64">
        <v>0.10664552704999999</v>
      </c>
    </row>
    <row r="275" spans="2:16" x14ac:dyDescent="0.25">
      <c r="B275" s="122">
        <v>43221</v>
      </c>
      <c r="C275" s="331">
        <v>7.7538475549999999E-2</v>
      </c>
      <c r="D275" s="326">
        <v>7.2253187824999995E-2</v>
      </c>
      <c r="E275" s="326">
        <v>0.11768358749999999</v>
      </c>
      <c r="F275" s="64">
        <v>0.106173683575</v>
      </c>
    </row>
    <row r="276" spans="2:16" x14ac:dyDescent="0.25">
      <c r="B276" s="122">
        <v>43252</v>
      </c>
      <c r="C276" s="331">
        <v>7.8060864160000007E-2</v>
      </c>
      <c r="D276" s="326">
        <v>7.3017066700000008E-2</v>
      </c>
      <c r="E276" s="326">
        <v>0.11668651640000001</v>
      </c>
      <c r="F276" s="64">
        <v>0.10623737998</v>
      </c>
    </row>
    <row r="277" spans="2:16" x14ac:dyDescent="0.25">
      <c r="B277" s="122">
        <v>43282</v>
      </c>
      <c r="C277" s="331">
        <v>7.929897394999999E-2</v>
      </c>
      <c r="D277" s="326">
        <v>7.2980765824999988E-2</v>
      </c>
      <c r="E277" s="326">
        <v>0.116528739225</v>
      </c>
      <c r="F277" s="64">
        <v>0.105895783125</v>
      </c>
    </row>
    <row r="278" spans="2:16" x14ac:dyDescent="0.25">
      <c r="B278" s="122">
        <v>43313</v>
      </c>
      <c r="C278" s="331">
        <v>7.6097857839999991E-2</v>
      </c>
      <c r="D278" s="326">
        <v>7.1465996160000017E-2</v>
      </c>
      <c r="E278" s="326">
        <v>0.11654955266</v>
      </c>
      <c r="F278" s="64">
        <v>0.10534250277999999</v>
      </c>
    </row>
    <row r="279" spans="2:16" ht="15" x14ac:dyDescent="0.25">
      <c r="B279" s="122">
        <v>43344</v>
      </c>
      <c r="C279" s="331">
        <v>7.8185645825000011E-2</v>
      </c>
      <c r="D279" s="326">
        <v>7.2155847150000008E-2</v>
      </c>
      <c r="E279" s="326">
        <v>0.1169939717</v>
      </c>
      <c r="F279" s="64">
        <v>0.1050000435</v>
      </c>
      <c r="I279" s="397"/>
      <c r="J279" s="397"/>
      <c r="K279" s="397"/>
      <c r="L279" s="397"/>
      <c r="M279" s="397"/>
      <c r="N279" s="397"/>
      <c r="O279" s="397"/>
      <c r="P279" s="397"/>
    </row>
    <row r="280" spans="2:16" ht="15" x14ac:dyDescent="0.25">
      <c r="B280" s="122">
        <v>43374</v>
      </c>
      <c r="C280" s="331">
        <v>7.8366288100000001E-2</v>
      </c>
      <c r="D280" s="326">
        <v>7.1866967325000003E-2</v>
      </c>
      <c r="E280" s="326">
        <v>0.11744188420000001</v>
      </c>
      <c r="F280" s="64">
        <v>0.104899489075</v>
      </c>
      <c r="I280" s="397"/>
      <c r="J280" s="397"/>
      <c r="K280" s="397"/>
      <c r="L280" s="397"/>
      <c r="M280" s="397"/>
      <c r="N280" s="397"/>
      <c r="O280" s="397"/>
      <c r="P280" s="397"/>
    </row>
    <row r="281" spans="2:16" ht="15" x14ac:dyDescent="0.25">
      <c r="B281" s="122">
        <v>43405</v>
      </c>
      <c r="C281" s="331">
        <v>7.7399669300000001E-2</v>
      </c>
      <c r="D281" s="326">
        <v>7.1019209659999999E-2</v>
      </c>
      <c r="E281" s="326">
        <v>0.1171834925</v>
      </c>
      <c r="F281" s="64">
        <v>0.10478844331999999</v>
      </c>
      <c r="I281" s="397"/>
      <c r="J281" s="397"/>
      <c r="K281" s="397"/>
      <c r="L281" s="397"/>
      <c r="M281" s="397"/>
      <c r="N281" s="397"/>
      <c r="O281" s="397"/>
      <c r="P281" s="397"/>
    </row>
    <row r="282" spans="2:16" ht="15" x14ac:dyDescent="0.25">
      <c r="B282" s="122">
        <v>43435</v>
      </c>
      <c r="C282" s="331">
        <v>7.6468675124999996E-2</v>
      </c>
      <c r="D282" s="326">
        <v>7.1595713599999999E-2</v>
      </c>
      <c r="E282" s="326">
        <v>0.116193084025</v>
      </c>
      <c r="F282" s="64">
        <v>0.10389569395000001</v>
      </c>
      <c r="I282" s="397"/>
      <c r="J282" s="397"/>
      <c r="K282" s="397"/>
      <c r="L282" s="397"/>
      <c r="M282" s="397"/>
      <c r="N282" s="397"/>
      <c r="O282" s="397"/>
      <c r="P282" s="397"/>
    </row>
    <row r="283" spans="2:16" ht="15" x14ac:dyDescent="0.25">
      <c r="B283" s="122">
        <v>43466</v>
      </c>
      <c r="C283" s="331">
        <v>7.9782353024999988E-2</v>
      </c>
      <c r="D283" s="326">
        <v>7.2186975900000006E-2</v>
      </c>
      <c r="E283" s="326">
        <v>0.116308752875</v>
      </c>
      <c r="F283" s="64">
        <v>0.10371021695</v>
      </c>
      <c r="I283" s="397"/>
      <c r="J283" s="397"/>
      <c r="K283" s="397"/>
      <c r="L283" s="397"/>
      <c r="M283" s="397"/>
      <c r="N283" s="397"/>
      <c r="O283" s="397"/>
      <c r="P283" s="397"/>
    </row>
    <row r="284" spans="2:16" ht="15" x14ac:dyDescent="0.25">
      <c r="B284" s="122">
        <v>43497</v>
      </c>
      <c r="C284" s="331">
        <v>8.1995185375000001E-2</v>
      </c>
      <c r="D284" s="326">
        <v>7.2204194624999996E-2</v>
      </c>
      <c r="E284" s="326">
        <v>0.11718189749999999</v>
      </c>
      <c r="F284" s="64">
        <v>0.10449396400000001</v>
      </c>
      <c r="I284" s="397"/>
      <c r="J284" s="397"/>
      <c r="K284" s="397"/>
      <c r="L284" s="397"/>
      <c r="M284" s="397"/>
      <c r="N284" s="397"/>
      <c r="O284" s="397"/>
      <c r="P284" s="397"/>
    </row>
    <row r="285" spans="2:16" ht="15" x14ac:dyDescent="0.25">
      <c r="B285" s="122">
        <v>43525</v>
      </c>
      <c r="C285" s="331">
        <v>7.5016115159999994E-2</v>
      </c>
      <c r="D285" s="326">
        <v>7.1770924040000003E-2</v>
      </c>
      <c r="E285" s="326">
        <v>0.11541934449999999</v>
      </c>
      <c r="F285" s="64">
        <v>0.10429872948</v>
      </c>
      <c r="I285" s="397"/>
      <c r="J285" s="397"/>
      <c r="K285" s="397"/>
      <c r="L285" s="397"/>
      <c r="M285" s="397"/>
      <c r="N285" s="397"/>
      <c r="O285" s="397"/>
      <c r="P285" s="397"/>
    </row>
    <row r="286" spans="2:16" ht="15" x14ac:dyDescent="0.25">
      <c r="B286" s="122">
        <v>43556</v>
      </c>
      <c r="C286" s="331">
        <v>7.8288568325000002E-2</v>
      </c>
      <c r="D286" s="326">
        <v>7.1525531980000001E-2</v>
      </c>
      <c r="E286" s="326">
        <v>0.11610926064999999</v>
      </c>
      <c r="F286" s="64">
        <v>0.10381178787500001</v>
      </c>
      <c r="I286" s="397"/>
      <c r="J286" s="397"/>
      <c r="K286" s="397"/>
      <c r="L286" s="397"/>
      <c r="M286" s="397"/>
      <c r="N286" s="397"/>
      <c r="O286" s="397"/>
      <c r="P286" s="397"/>
    </row>
    <row r="287" spans="2:16" ht="15" x14ac:dyDescent="0.25">
      <c r="B287" s="122">
        <v>43586</v>
      </c>
      <c r="C287" s="331">
        <v>7.8431200620000002E-2</v>
      </c>
      <c r="D287" s="326">
        <v>7.139773512E-2</v>
      </c>
      <c r="E287" s="326">
        <v>0.11564720598</v>
      </c>
      <c r="F287" s="64">
        <v>0.10490847035999999</v>
      </c>
      <c r="I287" s="397"/>
      <c r="J287" s="397"/>
      <c r="K287" s="397"/>
      <c r="L287" s="397"/>
      <c r="M287" s="397"/>
      <c r="N287" s="397"/>
      <c r="O287" s="397"/>
      <c r="P287" s="397"/>
    </row>
    <row r="288" spans="2:16" ht="15" x14ac:dyDescent="0.25">
      <c r="B288" s="122">
        <v>43617</v>
      </c>
      <c r="C288" s="331">
        <v>7.7796651374999998E-2</v>
      </c>
      <c r="D288" s="326">
        <v>7.1862138333333339E-2</v>
      </c>
      <c r="E288" s="326">
        <v>0.11578757272500001</v>
      </c>
      <c r="F288" s="64">
        <v>0.10508067247499998</v>
      </c>
      <c r="I288" s="397"/>
      <c r="J288" s="397"/>
      <c r="K288" s="397"/>
      <c r="L288" s="397"/>
      <c r="M288" s="397"/>
      <c r="N288" s="397"/>
      <c r="O288" s="397"/>
      <c r="P288" s="397"/>
    </row>
    <row r="289" spans="2:6" x14ac:dyDescent="0.25">
      <c r="B289" s="122">
        <v>43647</v>
      </c>
      <c r="C289" s="331">
        <v>7.5990310539999995E-2</v>
      </c>
      <c r="D289" s="326">
        <v>7.2012015025000001E-2</v>
      </c>
      <c r="E289" s="326">
        <v>0.11519613179999999</v>
      </c>
      <c r="F289" s="64">
        <v>0.104697170425</v>
      </c>
    </row>
    <row r="290" spans="2:6" x14ac:dyDescent="0.25">
      <c r="B290" s="122">
        <v>43678</v>
      </c>
      <c r="C290" s="331">
        <v>7.6623865479999997E-2</v>
      </c>
      <c r="D290" s="326">
        <v>7.2040365679999996E-2</v>
      </c>
      <c r="E290" s="326">
        <v>0.11483600495999999</v>
      </c>
      <c r="F290" s="64">
        <v>0.10405549795999999</v>
      </c>
    </row>
    <row r="291" spans="2:6" x14ac:dyDescent="0.25">
      <c r="B291" s="122">
        <v>43709</v>
      </c>
      <c r="C291" s="331">
        <v>7.7746146299999999E-2</v>
      </c>
      <c r="D291" s="326">
        <v>7.1475247900000011E-2</v>
      </c>
      <c r="E291" s="326">
        <v>0.11498921187500001</v>
      </c>
      <c r="F291" s="64">
        <v>0.103394393875</v>
      </c>
    </row>
    <row r="292" spans="2:6" x14ac:dyDescent="0.25">
      <c r="B292" s="122">
        <v>43739</v>
      </c>
      <c r="C292" s="331">
        <v>7.6593767574999999E-2</v>
      </c>
      <c r="D292" s="326">
        <v>7.2168471575000004E-2</v>
      </c>
      <c r="E292" s="326">
        <v>0.114138296225</v>
      </c>
      <c r="F292" s="64">
        <v>0.10345468772500001</v>
      </c>
    </row>
    <row r="293" spans="2:6" x14ac:dyDescent="0.25">
      <c r="B293" s="122">
        <v>43770</v>
      </c>
      <c r="C293" s="331">
        <v>7.8649927179999995E-2</v>
      </c>
      <c r="D293" s="326">
        <v>7.3603953260000007E-2</v>
      </c>
      <c r="E293" s="326">
        <v>0.11355506364000001</v>
      </c>
      <c r="F293" s="64">
        <v>0.10372896577999999</v>
      </c>
    </row>
    <row r="294" spans="2:6" x14ac:dyDescent="0.25">
      <c r="B294" s="122">
        <v>43800</v>
      </c>
      <c r="C294" s="331">
        <v>7.2776338699999998E-2</v>
      </c>
      <c r="D294" s="326">
        <v>7.0881128575000008E-2</v>
      </c>
      <c r="E294" s="326">
        <v>0.11240685549999999</v>
      </c>
      <c r="F294" s="64">
        <v>0.103547633175</v>
      </c>
    </row>
    <row r="295" spans="2:6" x14ac:dyDescent="0.25">
      <c r="B295" s="122">
        <v>43831</v>
      </c>
      <c r="C295" s="331">
        <v>8.3099999999999993E-2</v>
      </c>
      <c r="D295" s="326">
        <v>7.3099999999999998E-2</v>
      </c>
      <c r="E295" s="326">
        <v>0.114</v>
      </c>
      <c r="F295" s="64">
        <v>0.10299999999999999</v>
      </c>
    </row>
    <row r="296" spans="2:6" x14ac:dyDescent="0.25">
      <c r="B296" s="122">
        <v>43862</v>
      </c>
      <c r="C296" s="331">
        <v>8.14E-2</v>
      </c>
      <c r="D296" s="326">
        <v>7.3700000000000002E-2</v>
      </c>
      <c r="E296" s="326">
        <v>0.1163</v>
      </c>
      <c r="F296" s="64">
        <v>0.1041</v>
      </c>
    </row>
    <row r="297" spans="2:6" x14ac:dyDescent="0.25">
      <c r="B297" s="122">
        <v>43891</v>
      </c>
      <c r="C297" s="331">
        <v>7.9500000000000001E-2</v>
      </c>
      <c r="D297" s="326">
        <v>7.4099999999999999E-2</v>
      </c>
      <c r="E297" s="326">
        <v>0.11600000000000001</v>
      </c>
      <c r="F297" s="64">
        <v>0.10390000000000001</v>
      </c>
    </row>
    <row r="298" spans="2:6" x14ac:dyDescent="0.25">
      <c r="B298" s="122">
        <v>43922</v>
      </c>
      <c r="C298" s="331">
        <v>7.7499999999999999E-2</v>
      </c>
      <c r="D298" s="326">
        <v>7.4899999999999994E-2</v>
      </c>
      <c r="E298" s="326">
        <v>0.11600000000000001</v>
      </c>
      <c r="F298" s="64">
        <v>0.10299999999999999</v>
      </c>
    </row>
    <row r="299" spans="2:6" x14ac:dyDescent="0.25">
      <c r="B299" s="122">
        <v>43952</v>
      </c>
      <c r="C299" s="331">
        <v>8.5000000000000006E-2</v>
      </c>
      <c r="D299" s="326">
        <v>7.3999999999999996E-2</v>
      </c>
      <c r="E299" s="326">
        <v>0.11600000000000001</v>
      </c>
      <c r="F299" s="64">
        <v>0.104</v>
      </c>
    </row>
    <row r="300" spans="2:6" x14ac:dyDescent="0.25">
      <c r="B300" s="122">
        <v>43983</v>
      </c>
      <c r="C300" s="331">
        <v>8.5000000000000006E-2</v>
      </c>
      <c r="D300" s="326">
        <v>7.2999999999999995E-2</v>
      </c>
      <c r="E300" s="326">
        <v>0.11700000000000001</v>
      </c>
      <c r="F300" s="64">
        <v>0.10299999999999999</v>
      </c>
    </row>
    <row r="301" spans="2:6" x14ac:dyDescent="0.25">
      <c r="B301" s="122">
        <v>44013</v>
      </c>
      <c r="C301" s="331">
        <v>8.43E-2</v>
      </c>
      <c r="D301" s="326">
        <v>7.3300000000000004E-2</v>
      </c>
      <c r="E301" s="326">
        <v>0.1168</v>
      </c>
      <c r="F301" s="64">
        <v>0.10340000000000001</v>
      </c>
    </row>
    <row r="302" spans="2:6" x14ac:dyDescent="0.25">
      <c r="B302" s="122">
        <v>44044</v>
      </c>
      <c r="C302" s="331">
        <v>8.48E-2</v>
      </c>
      <c r="D302" s="326">
        <v>7.3300000000000004E-2</v>
      </c>
      <c r="E302" s="326">
        <v>0.1152</v>
      </c>
      <c r="F302" s="64">
        <v>0.1009</v>
      </c>
    </row>
    <row r="303" spans="2:6" x14ac:dyDescent="0.25">
      <c r="B303" s="122">
        <v>44075</v>
      </c>
      <c r="C303" s="331">
        <v>8.5000000000000006E-2</v>
      </c>
      <c r="D303" s="326">
        <v>7.2999999999999995E-2</v>
      </c>
      <c r="E303" s="326">
        <v>0.115</v>
      </c>
      <c r="F303" s="64">
        <v>0.10100000000000001</v>
      </c>
    </row>
    <row r="304" spans="2:6" x14ac:dyDescent="0.25">
      <c r="B304" s="122">
        <v>44105</v>
      </c>
      <c r="C304" s="331">
        <v>8.4699999999999998E-2</v>
      </c>
      <c r="D304" s="326">
        <v>7.4300000000000005E-2</v>
      </c>
      <c r="E304" s="326">
        <v>0.1148</v>
      </c>
      <c r="F304" s="64">
        <v>9.8799999999999999E-2</v>
      </c>
    </row>
    <row r="305" spans="2:6" x14ac:dyDescent="0.25">
      <c r="B305" s="122">
        <v>44136</v>
      </c>
      <c r="C305" s="331">
        <v>8.48E-2</v>
      </c>
      <c r="D305" s="326">
        <v>7.3400000000000007E-2</v>
      </c>
      <c r="E305" s="326">
        <v>0.1138</v>
      </c>
      <c r="F305" s="64">
        <v>9.7299999999999998E-2</v>
      </c>
    </row>
    <row r="306" spans="2:6" x14ac:dyDescent="0.25">
      <c r="B306" s="122">
        <v>44166</v>
      </c>
      <c r="C306" s="331">
        <v>8.5999999999999993E-2</v>
      </c>
      <c r="D306" s="326">
        <v>7.2999999999999995E-2</v>
      </c>
      <c r="E306" s="326">
        <v>0.114</v>
      </c>
      <c r="F306" s="64">
        <v>9.5000000000000001E-2</v>
      </c>
    </row>
    <row r="307" spans="2:6" x14ac:dyDescent="0.25">
      <c r="B307" s="122">
        <v>44197</v>
      </c>
      <c r="C307" s="331">
        <v>8.4400000000000003E-2</v>
      </c>
      <c r="D307" s="326">
        <v>7.4300000000000005E-2</v>
      </c>
      <c r="E307" s="326">
        <v>0.1134</v>
      </c>
      <c r="F307" s="64">
        <v>9.4299999999999995E-2</v>
      </c>
    </row>
    <row r="308" spans="2:6" x14ac:dyDescent="0.25">
      <c r="B308" s="122">
        <v>44228</v>
      </c>
      <c r="C308" s="331">
        <v>8.2400000000000001E-2</v>
      </c>
      <c r="D308" s="326">
        <v>7.0599999999999996E-2</v>
      </c>
      <c r="E308" s="326">
        <v>0.10879999999999999</v>
      </c>
      <c r="F308" s="64">
        <v>9.2999999999999999E-2</v>
      </c>
    </row>
    <row r="309" spans="2:6" x14ac:dyDescent="0.25">
      <c r="B309" s="122">
        <v>44256</v>
      </c>
      <c r="C309" s="331">
        <v>8.2400000000000001E-2</v>
      </c>
      <c r="D309" s="326">
        <v>7.0599999999999996E-2</v>
      </c>
      <c r="E309" s="326">
        <v>0.10879999999999999</v>
      </c>
      <c r="F309" s="64">
        <v>9.2999999999999999E-2</v>
      </c>
    </row>
    <row r="310" spans="2:6" x14ac:dyDescent="0.25">
      <c r="B310" s="122">
        <v>44287</v>
      </c>
      <c r="C310" s="331">
        <v>8.1900000000000001E-2</v>
      </c>
      <c r="D310" s="326">
        <v>6.8400000000000002E-2</v>
      </c>
      <c r="E310" s="326">
        <v>0.10730000000000001</v>
      </c>
      <c r="F310" s="64">
        <v>9.0399999999999994E-2</v>
      </c>
    </row>
    <row r="311" spans="2:6" x14ac:dyDescent="0.25">
      <c r="B311" s="122">
        <v>44317</v>
      </c>
      <c r="C311" s="331">
        <v>8.1699999999999995E-2</v>
      </c>
      <c r="D311" s="326">
        <v>6.8900000000000003E-2</v>
      </c>
      <c r="E311" s="326">
        <v>0.1069</v>
      </c>
      <c r="F311" s="64">
        <v>8.8999999999999996E-2</v>
      </c>
    </row>
    <row r="312" spans="2:6" ht="14.25" thickBot="1" x14ac:dyDescent="0.3">
      <c r="B312" s="450">
        <v>44348</v>
      </c>
      <c r="C312" s="693">
        <v>7.9200000000000007E-2</v>
      </c>
      <c r="D312" s="694">
        <v>6.83E-2</v>
      </c>
      <c r="E312" s="694">
        <v>0.10539999999999999</v>
      </c>
      <c r="F312" s="695">
        <v>8.8800000000000004E-2</v>
      </c>
    </row>
    <row r="313" spans="2:6" ht="14.25" x14ac:dyDescent="0.3">
      <c r="B313" s="18" t="s">
        <v>268</v>
      </c>
    </row>
    <row r="314" spans="2:6" ht="14.25" x14ac:dyDescent="0.3">
      <c r="B314" s="18" t="s">
        <v>475</v>
      </c>
    </row>
    <row r="315" spans="2:6" ht="14.25" x14ac:dyDescent="0.3">
      <c r="B315" s="19" t="str">
        <f>'PIB construcción 1'!B191</f>
        <v>Consultado por última vez el 23 de julio de 2021</v>
      </c>
    </row>
  </sheetData>
  <mergeCells count="4">
    <mergeCell ref="B5:B6"/>
    <mergeCell ref="C5:D5"/>
    <mergeCell ref="E5:F5"/>
    <mergeCell ref="J203:M203"/>
  </mergeCells>
  <hyperlinks>
    <hyperlink ref="B2" location="CONTENIDO!A1" display="INDICE"/>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7030A0"/>
  </sheetPr>
  <dimension ref="A1:Z280"/>
  <sheetViews>
    <sheetView topLeftCell="A3" zoomScaleNormal="100" workbookViewId="0">
      <pane xSplit="2" ySplit="4" topLeftCell="C265" activePane="bottomRight" state="frozen"/>
      <selection activeCell="A3" sqref="A3"/>
      <selection pane="topRight" activeCell="C3" sqref="C3"/>
      <selection pane="bottomLeft" activeCell="A7" sqref="A7"/>
      <selection pane="bottomRight" activeCell="A272" sqref="A272"/>
    </sheetView>
  </sheetViews>
  <sheetFormatPr baseColWidth="10" defaultRowHeight="16.5" x14ac:dyDescent="0.3"/>
  <cols>
    <col min="1" max="1" width="3.42578125" style="35" customWidth="1"/>
    <col min="2" max="2" width="11.42578125" style="35"/>
    <col min="3" max="3" width="13" style="35" customWidth="1"/>
    <col min="4" max="4" width="10" style="35" customWidth="1"/>
    <col min="5" max="5" width="10.42578125" style="35" customWidth="1"/>
    <col min="6" max="6" width="12.28515625" style="35" customWidth="1"/>
    <col min="7" max="8" width="9.85546875" style="35" customWidth="1"/>
    <col min="9" max="9" width="10.42578125" style="35" customWidth="1"/>
    <col min="10" max="10" width="13.42578125" style="35" customWidth="1"/>
    <col min="11" max="11" width="11.42578125" style="35"/>
    <col min="12" max="12" width="12.42578125" style="35" customWidth="1"/>
    <col min="13" max="13" width="11.85546875" style="35" customWidth="1"/>
    <col min="14" max="14" width="17.140625" style="35" customWidth="1"/>
    <col min="15" max="21" width="11.42578125" style="35"/>
    <col min="22" max="22" width="13.42578125" style="35" customWidth="1"/>
    <col min="23" max="24" width="11.42578125" style="35"/>
    <col min="25" max="25" width="16.42578125" style="35" customWidth="1"/>
    <col min="26" max="26" width="13.140625" style="35" customWidth="1"/>
    <col min="27" max="16384" width="11.42578125" style="35"/>
  </cols>
  <sheetData>
    <row r="1" spans="2:26" s="670" customFormat="1" ht="15" x14ac:dyDescent="0.25"/>
    <row r="2" spans="2:26" x14ac:dyDescent="0.3">
      <c r="B2" s="670" t="s">
        <v>1029</v>
      </c>
    </row>
    <row r="3" spans="2:26" x14ac:dyDescent="0.3">
      <c r="B3" s="664" t="s">
        <v>505</v>
      </c>
    </row>
    <row r="4" spans="2:26" ht="17.25" thickBot="1" x14ac:dyDescent="0.35"/>
    <row r="5" spans="2:26" ht="17.25" thickBot="1" x14ac:dyDescent="0.35">
      <c r="B5" s="1186"/>
      <c r="C5" s="1191" t="s">
        <v>498</v>
      </c>
      <c r="D5" s="1192"/>
      <c r="E5" s="1192"/>
      <c r="F5" s="1192"/>
      <c r="G5" s="1192"/>
      <c r="H5" s="1193"/>
      <c r="I5" s="1179" t="s">
        <v>502</v>
      </c>
      <c r="J5" s="1180"/>
      <c r="K5" s="1180"/>
      <c r="L5" s="1181"/>
      <c r="M5" s="1184" t="s">
        <v>504</v>
      </c>
      <c r="N5" s="1185"/>
      <c r="O5" s="1191" t="s">
        <v>498</v>
      </c>
      <c r="P5" s="1192"/>
      <c r="Q5" s="1192"/>
      <c r="R5" s="1192"/>
      <c r="S5" s="1192"/>
      <c r="T5" s="1193"/>
      <c r="U5" s="1179" t="s">
        <v>767</v>
      </c>
      <c r="V5" s="1180"/>
      <c r="W5" s="1180"/>
      <c r="X5" s="1181"/>
      <c r="Y5" s="1184" t="s">
        <v>504</v>
      </c>
      <c r="Z5" s="1185"/>
    </row>
    <row r="6" spans="2:26" ht="17.25" thickBot="1" x14ac:dyDescent="0.35">
      <c r="B6" s="1187"/>
      <c r="C6" s="1189" t="s">
        <v>503</v>
      </c>
      <c r="D6" s="1190"/>
      <c r="E6" s="1190"/>
      <c r="F6" s="1189" t="s">
        <v>114</v>
      </c>
      <c r="G6" s="1190"/>
      <c r="H6" s="1190"/>
      <c r="I6" s="1179" t="s">
        <v>500</v>
      </c>
      <c r="J6" s="1181"/>
      <c r="K6" s="1182" t="s">
        <v>501</v>
      </c>
      <c r="L6" s="1183"/>
      <c r="M6" s="1184" t="s">
        <v>503</v>
      </c>
      <c r="N6" s="1185"/>
      <c r="O6" s="1179" t="s">
        <v>1</v>
      </c>
      <c r="P6" s="1180"/>
      <c r="Q6" s="1180"/>
      <c r="R6" s="1180"/>
      <c r="S6" s="1180"/>
      <c r="T6" s="1181"/>
      <c r="U6" s="1179" t="s">
        <v>500</v>
      </c>
      <c r="V6" s="1181"/>
      <c r="W6" s="1182" t="s">
        <v>501</v>
      </c>
      <c r="X6" s="1183"/>
      <c r="Y6" s="1184" t="s">
        <v>1</v>
      </c>
      <c r="Z6" s="1185"/>
    </row>
    <row r="7" spans="2:26" s="282" customFormat="1" ht="24.75" customHeight="1" thickBot="1" x14ac:dyDescent="0.3">
      <c r="B7" s="1188"/>
      <c r="C7" s="774" t="s">
        <v>207</v>
      </c>
      <c r="D7" s="281" t="s">
        <v>208</v>
      </c>
      <c r="E7" s="281" t="s">
        <v>2</v>
      </c>
      <c r="F7" s="774" t="s">
        <v>207</v>
      </c>
      <c r="G7" s="281" t="s">
        <v>208</v>
      </c>
      <c r="H7" s="281" t="s">
        <v>2</v>
      </c>
      <c r="I7" s="774" t="s">
        <v>114</v>
      </c>
      <c r="J7" s="775" t="s">
        <v>499</v>
      </c>
      <c r="K7" s="777" t="s">
        <v>114</v>
      </c>
      <c r="L7" s="775" t="s">
        <v>499</v>
      </c>
      <c r="M7" s="777" t="s">
        <v>114</v>
      </c>
      <c r="N7" s="776" t="s">
        <v>499</v>
      </c>
      <c r="O7" s="775" t="s">
        <v>207</v>
      </c>
      <c r="P7" s="281" t="s">
        <v>208</v>
      </c>
      <c r="Q7" s="778" t="s">
        <v>2</v>
      </c>
      <c r="R7" s="775" t="s">
        <v>207</v>
      </c>
      <c r="S7" s="281" t="s">
        <v>208</v>
      </c>
      <c r="T7" s="778" t="s">
        <v>2</v>
      </c>
      <c r="U7" s="775" t="s">
        <v>114</v>
      </c>
      <c r="V7" s="776" t="s">
        <v>499</v>
      </c>
      <c r="W7" s="281" t="s">
        <v>114</v>
      </c>
      <c r="X7" s="776" t="s">
        <v>499</v>
      </c>
      <c r="Y7" s="424" t="s">
        <v>114</v>
      </c>
      <c r="Z7" s="420" t="s">
        <v>499</v>
      </c>
    </row>
    <row r="8" spans="2:26" x14ac:dyDescent="0.3">
      <c r="B8" s="276">
        <v>36161</v>
      </c>
      <c r="C8" s="762">
        <v>72412</v>
      </c>
      <c r="D8" s="762">
        <v>27099</v>
      </c>
      <c r="E8" s="763">
        <v>99511</v>
      </c>
      <c r="F8" s="277">
        <v>318</v>
      </c>
      <c r="G8" s="764">
        <v>1492</v>
      </c>
      <c r="H8" s="764">
        <v>1810</v>
      </c>
      <c r="I8" s="278">
        <v>2003</v>
      </c>
      <c r="J8" s="762">
        <v>46537</v>
      </c>
      <c r="K8" s="278">
        <v>204</v>
      </c>
      <c r="L8" s="422">
        <v>6061</v>
      </c>
      <c r="M8" s="785"/>
      <c r="N8" s="786"/>
      <c r="O8" s="787"/>
      <c r="P8" s="788"/>
      <c r="Q8" s="789"/>
      <c r="R8" s="788"/>
      <c r="S8" s="788"/>
      <c r="T8" s="789"/>
      <c r="U8" s="788"/>
      <c r="V8" s="789"/>
      <c r="W8" s="788"/>
      <c r="X8" s="789"/>
      <c r="Y8" s="790"/>
      <c r="Z8" s="790"/>
    </row>
    <row r="9" spans="2:26" x14ac:dyDescent="0.3">
      <c r="B9" s="279">
        <v>36192</v>
      </c>
      <c r="C9" s="762">
        <v>32338</v>
      </c>
      <c r="D9" s="762">
        <v>43550</v>
      </c>
      <c r="E9" s="763">
        <v>75888</v>
      </c>
      <c r="F9" s="277">
        <v>265</v>
      </c>
      <c r="G9" s="764">
        <v>1197</v>
      </c>
      <c r="H9" s="764">
        <v>1462</v>
      </c>
      <c r="I9" s="278">
        <v>2411</v>
      </c>
      <c r="J9" s="762">
        <v>56318</v>
      </c>
      <c r="K9" s="278">
        <v>200</v>
      </c>
      <c r="L9" s="422">
        <v>5574</v>
      </c>
      <c r="M9" s="785"/>
      <c r="N9" s="786"/>
      <c r="O9" s="787"/>
      <c r="P9" s="788"/>
      <c r="Q9" s="789"/>
      <c r="R9" s="788"/>
      <c r="S9" s="788"/>
      <c r="T9" s="789"/>
      <c r="U9" s="788"/>
      <c r="V9" s="789"/>
      <c r="W9" s="788"/>
      <c r="X9" s="789"/>
      <c r="Y9" s="790"/>
      <c r="Z9" s="790"/>
    </row>
    <row r="10" spans="2:26" x14ac:dyDescent="0.3">
      <c r="B10" s="279">
        <v>36220</v>
      </c>
      <c r="C10" s="762">
        <v>31632</v>
      </c>
      <c r="D10" s="762">
        <v>36072</v>
      </c>
      <c r="E10" s="763">
        <v>67704</v>
      </c>
      <c r="F10" s="277">
        <v>245</v>
      </c>
      <c r="G10" s="764">
        <v>6100</v>
      </c>
      <c r="H10" s="764">
        <v>6345</v>
      </c>
      <c r="I10" s="278">
        <v>1773</v>
      </c>
      <c r="J10" s="762">
        <v>42428</v>
      </c>
      <c r="K10" s="278">
        <v>204</v>
      </c>
      <c r="L10" s="422">
        <v>5543</v>
      </c>
      <c r="M10" s="785"/>
      <c r="N10" s="786"/>
      <c r="O10" s="787"/>
      <c r="P10" s="788"/>
      <c r="Q10" s="789"/>
      <c r="R10" s="788"/>
      <c r="S10" s="788"/>
      <c r="T10" s="789"/>
      <c r="U10" s="788"/>
      <c r="V10" s="789"/>
      <c r="W10" s="788"/>
      <c r="X10" s="789"/>
      <c r="Y10" s="790"/>
      <c r="Z10" s="790"/>
    </row>
    <row r="11" spans="2:26" x14ac:dyDescent="0.3">
      <c r="B11" s="279">
        <v>36251</v>
      </c>
      <c r="C11" s="762">
        <v>31918</v>
      </c>
      <c r="D11" s="762">
        <v>21404</v>
      </c>
      <c r="E11" s="763">
        <v>53322</v>
      </c>
      <c r="F11" s="277">
        <v>184</v>
      </c>
      <c r="G11" s="764">
        <v>5765</v>
      </c>
      <c r="H11" s="764">
        <v>5949</v>
      </c>
      <c r="I11" s="278">
        <v>1884</v>
      </c>
      <c r="J11" s="762">
        <v>45618</v>
      </c>
      <c r="K11" s="278">
        <v>169</v>
      </c>
      <c r="L11" s="422">
        <v>6254</v>
      </c>
      <c r="M11" s="785"/>
      <c r="N11" s="786"/>
      <c r="O11" s="787"/>
      <c r="P11" s="788"/>
      <c r="Q11" s="789"/>
      <c r="R11" s="788"/>
      <c r="S11" s="788"/>
      <c r="T11" s="789"/>
      <c r="U11" s="788"/>
      <c r="V11" s="789"/>
      <c r="W11" s="788"/>
      <c r="X11" s="789"/>
      <c r="Y11" s="790"/>
      <c r="Z11" s="790"/>
    </row>
    <row r="12" spans="2:26" x14ac:dyDescent="0.3">
      <c r="B12" s="279">
        <v>36281</v>
      </c>
      <c r="C12" s="762">
        <v>25660</v>
      </c>
      <c r="D12" s="762">
        <v>51156</v>
      </c>
      <c r="E12" s="763">
        <v>76816</v>
      </c>
      <c r="F12" s="277">
        <v>241</v>
      </c>
      <c r="G12" s="764">
        <v>828</v>
      </c>
      <c r="H12" s="764">
        <v>1069</v>
      </c>
      <c r="I12" s="278">
        <v>1713</v>
      </c>
      <c r="J12" s="762">
        <v>39473</v>
      </c>
      <c r="K12" s="278">
        <v>215</v>
      </c>
      <c r="L12" s="422">
        <v>6163</v>
      </c>
      <c r="M12" s="785"/>
      <c r="N12" s="786"/>
      <c r="O12" s="787"/>
      <c r="P12" s="788"/>
      <c r="Q12" s="789"/>
      <c r="R12" s="788"/>
      <c r="S12" s="788"/>
      <c r="T12" s="789"/>
      <c r="U12" s="788"/>
      <c r="V12" s="789"/>
      <c r="W12" s="788"/>
      <c r="X12" s="789"/>
      <c r="Y12" s="790"/>
      <c r="Z12" s="790"/>
    </row>
    <row r="13" spans="2:26" x14ac:dyDescent="0.3">
      <c r="B13" s="279">
        <v>36312</v>
      </c>
      <c r="C13" s="762">
        <v>25041</v>
      </c>
      <c r="D13" s="762">
        <v>23781</v>
      </c>
      <c r="E13" s="763">
        <v>48822</v>
      </c>
      <c r="F13" s="277">
        <v>296</v>
      </c>
      <c r="G13" s="764">
        <v>939</v>
      </c>
      <c r="H13" s="764">
        <v>1235</v>
      </c>
      <c r="I13" s="278">
        <v>1397</v>
      </c>
      <c r="J13" s="762">
        <v>32108</v>
      </c>
      <c r="K13" s="278">
        <v>173</v>
      </c>
      <c r="L13" s="422">
        <v>4626</v>
      </c>
      <c r="M13" s="785"/>
      <c r="N13" s="786"/>
      <c r="O13" s="787"/>
      <c r="P13" s="788"/>
      <c r="Q13" s="789"/>
      <c r="R13" s="788"/>
      <c r="S13" s="788"/>
      <c r="T13" s="789"/>
      <c r="U13" s="788"/>
      <c r="V13" s="789"/>
      <c r="W13" s="788"/>
      <c r="X13" s="789"/>
      <c r="Y13" s="790"/>
      <c r="Z13" s="790"/>
    </row>
    <row r="14" spans="2:26" x14ac:dyDescent="0.3">
      <c r="B14" s="279">
        <v>36342</v>
      </c>
      <c r="C14" s="762">
        <v>14668</v>
      </c>
      <c r="D14" s="762">
        <v>16250</v>
      </c>
      <c r="E14" s="763">
        <v>30918</v>
      </c>
      <c r="F14" s="277">
        <v>146</v>
      </c>
      <c r="G14" s="764">
        <v>726</v>
      </c>
      <c r="H14" s="764">
        <v>872</v>
      </c>
      <c r="I14" s="278">
        <v>1108</v>
      </c>
      <c r="J14" s="762">
        <v>25509</v>
      </c>
      <c r="K14" s="278">
        <v>130</v>
      </c>
      <c r="L14" s="422">
        <v>2945</v>
      </c>
      <c r="M14" s="785"/>
      <c r="N14" s="786"/>
      <c r="O14" s="787"/>
      <c r="P14" s="788"/>
      <c r="Q14" s="789"/>
      <c r="R14" s="788"/>
      <c r="S14" s="788"/>
      <c r="T14" s="789"/>
      <c r="U14" s="788"/>
      <c r="V14" s="789"/>
      <c r="W14" s="788"/>
      <c r="X14" s="789"/>
      <c r="Y14" s="790"/>
      <c r="Z14" s="790"/>
    </row>
    <row r="15" spans="2:26" x14ac:dyDescent="0.3">
      <c r="B15" s="279">
        <v>36373</v>
      </c>
      <c r="C15" s="762">
        <v>14475</v>
      </c>
      <c r="D15" s="762">
        <v>16767</v>
      </c>
      <c r="E15" s="763">
        <v>31242</v>
      </c>
      <c r="F15" s="277">
        <v>216</v>
      </c>
      <c r="G15" s="764">
        <v>833</v>
      </c>
      <c r="H15" s="764">
        <v>1049</v>
      </c>
      <c r="I15" s="278">
        <v>816</v>
      </c>
      <c r="J15" s="762">
        <v>20430</v>
      </c>
      <c r="K15" s="278">
        <v>153</v>
      </c>
      <c r="L15" s="422">
        <v>5034</v>
      </c>
      <c r="M15" s="785"/>
      <c r="N15" s="786"/>
      <c r="O15" s="787"/>
      <c r="P15" s="788"/>
      <c r="Q15" s="789"/>
      <c r="R15" s="788"/>
      <c r="S15" s="788"/>
      <c r="T15" s="789"/>
      <c r="U15" s="788"/>
      <c r="V15" s="789"/>
      <c r="W15" s="788"/>
      <c r="X15" s="789"/>
      <c r="Y15" s="790"/>
      <c r="Z15" s="790"/>
    </row>
    <row r="16" spans="2:26" x14ac:dyDescent="0.3">
      <c r="B16" s="279">
        <v>36404</v>
      </c>
      <c r="C16" s="762">
        <v>18115</v>
      </c>
      <c r="D16" s="762">
        <v>25740</v>
      </c>
      <c r="E16" s="763">
        <v>43855</v>
      </c>
      <c r="F16" s="277">
        <v>196</v>
      </c>
      <c r="G16" s="764">
        <v>1117</v>
      </c>
      <c r="H16" s="764">
        <v>1313</v>
      </c>
      <c r="I16" s="278">
        <v>1115</v>
      </c>
      <c r="J16" s="762">
        <v>27647</v>
      </c>
      <c r="K16" s="278">
        <v>216</v>
      </c>
      <c r="L16" s="422">
        <v>6367</v>
      </c>
      <c r="M16" s="785"/>
      <c r="N16" s="786"/>
      <c r="O16" s="787"/>
      <c r="P16" s="788"/>
      <c r="Q16" s="789"/>
      <c r="R16" s="788"/>
      <c r="S16" s="788"/>
      <c r="T16" s="789"/>
      <c r="U16" s="788"/>
      <c r="V16" s="789"/>
      <c r="W16" s="788"/>
      <c r="X16" s="789"/>
      <c r="Y16" s="790"/>
      <c r="Z16" s="790"/>
    </row>
    <row r="17" spans="2:26" x14ac:dyDescent="0.3">
      <c r="B17" s="279">
        <v>36434</v>
      </c>
      <c r="C17" s="762">
        <v>15795</v>
      </c>
      <c r="D17" s="762">
        <v>19959</v>
      </c>
      <c r="E17" s="763">
        <v>35754</v>
      </c>
      <c r="F17" s="277">
        <v>167</v>
      </c>
      <c r="G17" s="764">
        <v>768</v>
      </c>
      <c r="H17" s="764">
        <v>935</v>
      </c>
      <c r="I17" s="278">
        <v>884</v>
      </c>
      <c r="J17" s="762">
        <v>23704</v>
      </c>
      <c r="K17" s="278">
        <v>161</v>
      </c>
      <c r="L17" s="422">
        <v>4442</v>
      </c>
      <c r="M17" s="785"/>
      <c r="N17" s="786"/>
      <c r="O17" s="787"/>
      <c r="P17" s="788"/>
      <c r="Q17" s="789"/>
      <c r="R17" s="788"/>
      <c r="S17" s="788"/>
      <c r="T17" s="789"/>
      <c r="U17" s="788"/>
      <c r="V17" s="789"/>
      <c r="W17" s="788"/>
      <c r="X17" s="789"/>
      <c r="Y17" s="790"/>
      <c r="Z17" s="790"/>
    </row>
    <row r="18" spans="2:26" x14ac:dyDescent="0.3">
      <c r="B18" s="279">
        <v>36465</v>
      </c>
      <c r="C18" s="762">
        <v>12974</v>
      </c>
      <c r="D18" s="762">
        <v>16923</v>
      </c>
      <c r="E18" s="763">
        <v>29897</v>
      </c>
      <c r="F18" s="277">
        <v>157</v>
      </c>
      <c r="G18" s="764">
        <v>732</v>
      </c>
      <c r="H18" s="764">
        <v>889</v>
      </c>
      <c r="I18" s="278">
        <v>571</v>
      </c>
      <c r="J18" s="762">
        <v>16922</v>
      </c>
      <c r="K18" s="278">
        <v>301</v>
      </c>
      <c r="L18" s="422">
        <v>5240</v>
      </c>
      <c r="M18" s="785"/>
      <c r="N18" s="786"/>
      <c r="O18" s="787"/>
      <c r="P18" s="788"/>
      <c r="Q18" s="789"/>
      <c r="R18" s="788"/>
      <c r="S18" s="788"/>
      <c r="T18" s="789"/>
      <c r="U18" s="788"/>
      <c r="V18" s="789"/>
      <c r="W18" s="788"/>
      <c r="X18" s="789"/>
      <c r="Y18" s="790"/>
      <c r="Z18" s="790"/>
    </row>
    <row r="19" spans="2:26" x14ac:dyDescent="0.3">
      <c r="B19" s="279">
        <v>36495</v>
      </c>
      <c r="C19" s="762">
        <v>19675</v>
      </c>
      <c r="D19" s="762">
        <v>34524</v>
      </c>
      <c r="E19" s="763">
        <v>54199</v>
      </c>
      <c r="F19" s="277">
        <v>208</v>
      </c>
      <c r="G19" s="764">
        <v>1142</v>
      </c>
      <c r="H19" s="764">
        <v>1350</v>
      </c>
      <c r="I19" s="278">
        <v>1749</v>
      </c>
      <c r="J19" s="762">
        <v>51590</v>
      </c>
      <c r="K19" s="278">
        <v>170</v>
      </c>
      <c r="L19" s="422">
        <v>4911</v>
      </c>
      <c r="M19" s="785"/>
      <c r="N19" s="786"/>
      <c r="O19" s="787"/>
      <c r="P19" s="788"/>
      <c r="Q19" s="789"/>
      <c r="R19" s="788"/>
      <c r="S19" s="788"/>
      <c r="T19" s="789"/>
      <c r="U19" s="788"/>
      <c r="V19" s="789"/>
      <c r="W19" s="788"/>
      <c r="X19" s="789"/>
      <c r="Y19" s="790"/>
      <c r="Z19" s="790"/>
    </row>
    <row r="20" spans="2:26" x14ac:dyDescent="0.3">
      <c r="B20" s="279">
        <v>36526</v>
      </c>
      <c r="C20" s="762">
        <v>10692.994398999999</v>
      </c>
      <c r="D20" s="762">
        <v>9600.0237990000005</v>
      </c>
      <c r="E20" s="763">
        <v>20293.018197999998</v>
      </c>
      <c r="F20" s="277">
        <v>78</v>
      </c>
      <c r="G20" s="764">
        <v>440</v>
      </c>
      <c r="H20" s="764">
        <v>518</v>
      </c>
      <c r="I20" s="278">
        <v>417</v>
      </c>
      <c r="J20" s="762">
        <v>10409</v>
      </c>
      <c r="K20" s="278">
        <v>68</v>
      </c>
      <c r="L20" s="422">
        <v>1311</v>
      </c>
      <c r="M20" s="785"/>
      <c r="N20" s="786"/>
      <c r="O20" s="791">
        <f t="shared" ref="O20:X20" si="0">C20/C8-1</f>
        <v>-0.85233118269071428</v>
      </c>
      <c r="P20" s="791">
        <f t="shared" si="0"/>
        <v>-0.64574250714048487</v>
      </c>
      <c r="Q20" s="792">
        <f t="shared" si="0"/>
        <v>-0.79607261309804944</v>
      </c>
      <c r="R20" s="791">
        <f t="shared" si="0"/>
        <v>-0.75471698113207553</v>
      </c>
      <c r="S20" s="791">
        <f t="shared" si="0"/>
        <v>-0.70509383378016088</v>
      </c>
      <c r="T20" s="792">
        <f t="shared" si="0"/>
        <v>-0.71381215469613257</v>
      </c>
      <c r="U20" s="791">
        <f t="shared" si="0"/>
        <v>-0.79181228157763361</v>
      </c>
      <c r="V20" s="792">
        <f t="shared" si="0"/>
        <v>-0.77632851279626958</v>
      </c>
      <c r="W20" s="791">
        <f t="shared" si="0"/>
        <v>-0.66666666666666674</v>
      </c>
      <c r="X20" s="792">
        <f t="shared" si="0"/>
        <v>-0.78369905956112851</v>
      </c>
      <c r="Y20" s="793"/>
      <c r="Z20" s="793"/>
    </row>
    <row r="21" spans="2:26" x14ac:dyDescent="0.3">
      <c r="B21" s="279">
        <v>36557</v>
      </c>
      <c r="C21" s="762">
        <v>9657.3238199999996</v>
      </c>
      <c r="D21" s="762">
        <v>15454.395775999999</v>
      </c>
      <c r="E21" s="763">
        <v>25111.719595999999</v>
      </c>
      <c r="F21" s="277">
        <v>152</v>
      </c>
      <c r="G21" s="764">
        <v>670</v>
      </c>
      <c r="H21" s="764">
        <v>822</v>
      </c>
      <c r="I21" s="278">
        <v>242</v>
      </c>
      <c r="J21" s="762">
        <v>6418</v>
      </c>
      <c r="K21" s="278">
        <v>141</v>
      </c>
      <c r="L21" s="422">
        <v>2213</v>
      </c>
      <c r="M21" s="785"/>
      <c r="N21" s="786"/>
      <c r="O21" s="791">
        <f t="shared" ref="O21:T25" si="1">C21/C9-1</f>
        <v>-0.70136298410538689</v>
      </c>
      <c r="P21" s="791">
        <f t="shared" si="1"/>
        <v>-0.64513442535017229</v>
      </c>
      <c r="Q21" s="792">
        <f t="shared" si="1"/>
        <v>-0.66909498740248785</v>
      </c>
      <c r="R21" s="791">
        <f t="shared" si="1"/>
        <v>-0.42641509433962266</v>
      </c>
      <c r="S21" s="791">
        <f t="shared" si="1"/>
        <v>-0.44026733500417714</v>
      </c>
      <c r="T21" s="792">
        <f t="shared" si="1"/>
        <v>-0.43775649794801641</v>
      </c>
      <c r="U21" s="791">
        <f t="shared" ref="U21:U84" si="2">I21/I9-1</f>
        <v>-0.89962671090833679</v>
      </c>
      <c r="V21" s="792">
        <f t="shared" ref="V21:V84" si="3">J21/J9-1</f>
        <v>-0.88603998721545507</v>
      </c>
      <c r="W21" s="791">
        <f t="shared" ref="W21:W84" si="4">K21/K9-1</f>
        <v>-0.29500000000000004</v>
      </c>
      <c r="X21" s="792">
        <f t="shared" ref="X21:X84" si="5">L21/L9-1</f>
        <v>-0.60297811266594903</v>
      </c>
      <c r="Y21" s="793"/>
      <c r="Z21" s="793"/>
    </row>
    <row r="22" spans="2:26" x14ac:dyDescent="0.3">
      <c r="B22" s="279">
        <v>36586</v>
      </c>
      <c r="C22" s="762">
        <v>10273.548144</v>
      </c>
      <c r="D22" s="762">
        <v>31031.476349999997</v>
      </c>
      <c r="E22" s="763">
        <v>41305.024493999998</v>
      </c>
      <c r="F22" s="277">
        <v>146</v>
      </c>
      <c r="G22" s="764">
        <v>861</v>
      </c>
      <c r="H22" s="764">
        <v>1007</v>
      </c>
      <c r="I22" s="278">
        <v>613</v>
      </c>
      <c r="J22" s="762">
        <v>18237</v>
      </c>
      <c r="K22" s="278">
        <v>159</v>
      </c>
      <c r="L22" s="422">
        <v>4885</v>
      </c>
      <c r="M22" s="785"/>
      <c r="N22" s="786"/>
      <c r="O22" s="791">
        <f t="shared" si="1"/>
        <v>-0.67521661153262524</v>
      </c>
      <c r="P22" s="791">
        <f t="shared" si="1"/>
        <v>-0.13973507568196952</v>
      </c>
      <c r="Q22" s="792">
        <f t="shared" si="1"/>
        <v>-0.38991751604041125</v>
      </c>
      <c r="R22" s="791">
        <f t="shared" si="1"/>
        <v>-0.40408163265306118</v>
      </c>
      <c r="S22" s="791">
        <f t="shared" si="1"/>
        <v>-0.85885245901639351</v>
      </c>
      <c r="T22" s="792">
        <f t="shared" si="1"/>
        <v>-0.8412923561859732</v>
      </c>
      <c r="U22" s="791">
        <f t="shared" si="2"/>
        <v>-0.65425831923293853</v>
      </c>
      <c r="V22" s="792">
        <f t="shared" si="3"/>
        <v>-0.57016592816064859</v>
      </c>
      <c r="W22" s="791">
        <f t="shared" si="4"/>
        <v>-0.22058823529411764</v>
      </c>
      <c r="X22" s="792">
        <f t="shared" si="5"/>
        <v>-0.11870828071441453</v>
      </c>
      <c r="Y22" s="793"/>
      <c r="Z22" s="793"/>
    </row>
    <row r="23" spans="2:26" x14ac:dyDescent="0.3">
      <c r="B23" s="279">
        <v>36617</v>
      </c>
      <c r="C23" s="762">
        <v>10077.277153999999</v>
      </c>
      <c r="D23" s="762">
        <v>20468.070545000002</v>
      </c>
      <c r="E23" s="763">
        <v>30545.347699000002</v>
      </c>
      <c r="F23" s="277">
        <v>126</v>
      </c>
      <c r="G23" s="764">
        <v>959</v>
      </c>
      <c r="H23" s="764">
        <v>1085</v>
      </c>
      <c r="I23" s="278">
        <v>766</v>
      </c>
      <c r="J23" s="762">
        <v>16217</v>
      </c>
      <c r="K23" s="278">
        <v>108</v>
      </c>
      <c r="L23" s="422">
        <v>2482</v>
      </c>
      <c r="M23" s="785"/>
      <c r="N23" s="786"/>
      <c r="O23" s="791">
        <f t="shared" si="1"/>
        <v>-0.68427604630615957</v>
      </c>
      <c r="P23" s="791">
        <f t="shared" si="1"/>
        <v>-4.3726848019061793E-2</v>
      </c>
      <c r="Q23" s="792">
        <f t="shared" si="1"/>
        <v>-0.4271530006563895</v>
      </c>
      <c r="R23" s="791">
        <f t="shared" si="1"/>
        <v>-0.31521739130434778</v>
      </c>
      <c r="S23" s="791">
        <f t="shared" si="1"/>
        <v>-0.83365134431916732</v>
      </c>
      <c r="T23" s="792">
        <f t="shared" si="1"/>
        <v>-0.81761640611867548</v>
      </c>
      <c r="U23" s="791">
        <f t="shared" si="2"/>
        <v>-0.59341825902335454</v>
      </c>
      <c r="V23" s="792">
        <f t="shared" si="3"/>
        <v>-0.64450436231312203</v>
      </c>
      <c r="W23" s="791">
        <f t="shared" si="4"/>
        <v>-0.36094674556213013</v>
      </c>
      <c r="X23" s="792">
        <f t="shared" si="5"/>
        <v>-0.60313399424368397</v>
      </c>
      <c r="Y23" s="793"/>
      <c r="Z23" s="793"/>
    </row>
    <row r="24" spans="2:26" x14ac:dyDescent="0.3">
      <c r="B24" s="279">
        <v>36647</v>
      </c>
      <c r="C24" s="762">
        <v>14824.054023000001</v>
      </c>
      <c r="D24" s="762">
        <v>28097.168043000001</v>
      </c>
      <c r="E24" s="763">
        <v>42921.222066000002</v>
      </c>
      <c r="F24" s="277">
        <v>184</v>
      </c>
      <c r="G24" s="764">
        <v>1033</v>
      </c>
      <c r="H24" s="764">
        <v>1217</v>
      </c>
      <c r="I24" s="278">
        <v>951</v>
      </c>
      <c r="J24" s="762">
        <v>20243</v>
      </c>
      <c r="K24" s="278">
        <v>232</v>
      </c>
      <c r="L24" s="422">
        <v>7497</v>
      </c>
      <c r="M24" s="785"/>
      <c r="N24" s="786"/>
      <c r="O24" s="791">
        <f t="shared" si="1"/>
        <v>-0.42228939894777862</v>
      </c>
      <c r="P24" s="791">
        <f t="shared" si="1"/>
        <v>-0.45075517939244658</v>
      </c>
      <c r="Q24" s="792">
        <f t="shared" si="1"/>
        <v>-0.44124632803061858</v>
      </c>
      <c r="R24" s="791">
        <f t="shared" si="1"/>
        <v>-0.23651452282157681</v>
      </c>
      <c r="S24" s="791">
        <f t="shared" si="1"/>
        <v>0.24758454106280192</v>
      </c>
      <c r="T24" s="792">
        <f t="shared" si="1"/>
        <v>0.13844714686623005</v>
      </c>
      <c r="U24" s="791">
        <f t="shared" si="2"/>
        <v>-0.44483362521891423</v>
      </c>
      <c r="V24" s="792">
        <f t="shared" si="3"/>
        <v>-0.48716844425303374</v>
      </c>
      <c r="W24" s="791">
        <f t="shared" si="4"/>
        <v>7.9069767441860561E-2</v>
      </c>
      <c r="X24" s="792">
        <f t="shared" si="5"/>
        <v>0.21645302612364103</v>
      </c>
      <c r="Y24" s="793"/>
      <c r="Z24" s="793"/>
    </row>
    <row r="25" spans="2:26" x14ac:dyDescent="0.3">
      <c r="B25" s="279">
        <v>36678</v>
      </c>
      <c r="C25" s="762">
        <v>14278.084537000001</v>
      </c>
      <c r="D25" s="762">
        <v>24740.036775</v>
      </c>
      <c r="E25" s="763">
        <v>39018.121312000003</v>
      </c>
      <c r="F25" s="277">
        <v>173</v>
      </c>
      <c r="G25" s="764">
        <v>786</v>
      </c>
      <c r="H25" s="764">
        <v>959</v>
      </c>
      <c r="I25" s="278">
        <v>609</v>
      </c>
      <c r="J25" s="762">
        <v>16321</v>
      </c>
      <c r="K25" s="278">
        <v>241</v>
      </c>
      <c r="L25" s="422">
        <v>9507</v>
      </c>
      <c r="M25" s="785"/>
      <c r="N25" s="786"/>
      <c r="O25" s="791">
        <f t="shared" si="1"/>
        <v>-0.42981172728724892</v>
      </c>
      <c r="P25" s="791">
        <f t="shared" si="1"/>
        <v>4.032785732307298E-2</v>
      </c>
      <c r="Q25" s="792">
        <f t="shared" si="1"/>
        <v>-0.20080862496415541</v>
      </c>
      <c r="R25" s="791">
        <f t="shared" si="1"/>
        <v>-0.41554054054054057</v>
      </c>
      <c r="S25" s="791">
        <f t="shared" si="1"/>
        <v>-0.16293929712460065</v>
      </c>
      <c r="T25" s="792">
        <f t="shared" si="1"/>
        <v>-0.2234817813765182</v>
      </c>
      <c r="U25" s="791">
        <f t="shared" si="2"/>
        <v>-0.5640658554044381</v>
      </c>
      <c r="V25" s="792">
        <f t="shared" si="3"/>
        <v>-0.49168431543540547</v>
      </c>
      <c r="W25" s="791">
        <f t="shared" si="4"/>
        <v>0.39306358381502893</v>
      </c>
      <c r="X25" s="792">
        <f t="shared" si="5"/>
        <v>1.0551232166018156</v>
      </c>
      <c r="Y25" s="793"/>
      <c r="Z25" s="793"/>
    </row>
    <row r="26" spans="2:26" x14ac:dyDescent="0.3">
      <c r="B26" s="279">
        <v>36708</v>
      </c>
      <c r="C26" s="762">
        <v>13943.834711000001</v>
      </c>
      <c r="D26" s="762">
        <v>18789.351334999999</v>
      </c>
      <c r="E26" s="763">
        <v>32733.186046000003</v>
      </c>
      <c r="F26" s="277">
        <v>196</v>
      </c>
      <c r="G26" s="764">
        <v>689</v>
      </c>
      <c r="H26" s="764">
        <v>885</v>
      </c>
      <c r="I26" s="278">
        <v>597</v>
      </c>
      <c r="J26" s="762">
        <v>11930</v>
      </c>
      <c r="K26" s="278">
        <v>176</v>
      </c>
      <c r="L26" s="422">
        <v>4606</v>
      </c>
      <c r="M26" s="785"/>
      <c r="N26" s="786"/>
      <c r="O26" s="791">
        <f t="shared" ref="O26:O57" si="6">C26/C14-1</f>
        <v>-4.9370417848377368E-2</v>
      </c>
      <c r="P26" s="791">
        <f t="shared" ref="P26:P57" si="7">D26/D14-1</f>
        <v>0.15626777446153839</v>
      </c>
      <c r="Q26" s="792">
        <f t="shared" ref="Q26:Q57" si="8">E26/E14-1</f>
        <v>5.8709685167216641E-2</v>
      </c>
      <c r="R26" s="791">
        <f t="shared" ref="R26:R57" si="9">F26/F14-1</f>
        <v>0.34246575342465757</v>
      </c>
      <c r="S26" s="791">
        <f t="shared" ref="S26:S89" si="10">G26/G14-1</f>
        <v>-5.0964187327823707E-2</v>
      </c>
      <c r="T26" s="792">
        <f t="shared" ref="T26:T89" si="11">H26/H14-1</f>
        <v>1.4908256880733939E-2</v>
      </c>
      <c r="U26" s="791">
        <f t="shared" si="2"/>
        <v>-0.46119133574007221</v>
      </c>
      <c r="V26" s="792">
        <f t="shared" si="3"/>
        <v>-0.53232192559488811</v>
      </c>
      <c r="W26" s="791">
        <f t="shared" si="4"/>
        <v>0.35384615384615392</v>
      </c>
      <c r="X26" s="792">
        <f t="shared" si="5"/>
        <v>0.56400679117147701</v>
      </c>
      <c r="Y26" s="793"/>
      <c r="Z26" s="793"/>
    </row>
    <row r="27" spans="2:26" x14ac:dyDescent="0.3">
      <c r="B27" s="279">
        <v>36739</v>
      </c>
      <c r="C27" s="762">
        <v>19562.251292000001</v>
      </c>
      <c r="D27" s="762">
        <v>18049.865160000001</v>
      </c>
      <c r="E27" s="763">
        <v>37612.116452000002</v>
      </c>
      <c r="F27" s="277">
        <v>214</v>
      </c>
      <c r="G27" s="764">
        <v>1094</v>
      </c>
      <c r="H27" s="764">
        <v>1308</v>
      </c>
      <c r="I27" s="278">
        <v>1020</v>
      </c>
      <c r="J27" s="762">
        <v>19839</v>
      </c>
      <c r="K27" s="278">
        <v>152</v>
      </c>
      <c r="L27" s="422">
        <v>4027</v>
      </c>
      <c r="M27" s="785"/>
      <c r="N27" s="786"/>
      <c r="O27" s="791">
        <f t="shared" si="6"/>
        <v>0.35145086645941293</v>
      </c>
      <c r="P27" s="791">
        <f t="shared" si="7"/>
        <v>7.6511311504741553E-2</v>
      </c>
      <c r="Q27" s="792">
        <f t="shared" si="8"/>
        <v>0.20389592382049804</v>
      </c>
      <c r="R27" s="791">
        <f t="shared" si="9"/>
        <v>-9.2592592592593004E-3</v>
      </c>
      <c r="S27" s="791">
        <f t="shared" si="10"/>
        <v>0.31332533013205288</v>
      </c>
      <c r="T27" s="792">
        <f t="shared" si="11"/>
        <v>0.24690181124880839</v>
      </c>
      <c r="U27" s="791">
        <f t="shared" si="2"/>
        <v>0.25</v>
      </c>
      <c r="V27" s="792">
        <f t="shared" si="3"/>
        <v>-2.8928046989720957E-2</v>
      </c>
      <c r="W27" s="791">
        <f t="shared" si="4"/>
        <v>-6.5359477124182774E-3</v>
      </c>
      <c r="X27" s="792">
        <f t="shared" si="5"/>
        <v>-0.20003972983710772</v>
      </c>
      <c r="Y27" s="793"/>
      <c r="Z27" s="793"/>
    </row>
    <row r="28" spans="2:26" x14ac:dyDescent="0.3">
      <c r="B28" s="279">
        <v>36770</v>
      </c>
      <c r="C28" s="762">
        <v>17604.143956</v>
      </c>
      <c r="D28" s="762">
        <v>17285.264744</v>
      </c>
      <c r="E28" s="763">
        <v>34889.4087</v>
      </c>
      <c r="F28" s="277">
        <v>279</v>
      </c>
      <c r="G28" s="764">
        <v>671</v>
      </c>
      <c r="H28" s="764">
        <v>950</v>
      </c>
      <c r="I28" s="278">
        <v>689</v>
      </c>
      <c r="J28" s="762">
        <v>15550</v>
      </c>
      <c r="K28" s="278">
        <v>145</v>
      </c>
      <c r="L28" s="422">
        <v>4139</v>
      </c>
      <c r="M28" s="785"/>
      <c r="N28" s="786"/>
      <c r="O28" s="791">
        <f t="shared" si="6"/>
        <v>-2.8200720066243412E-2</v>
      </c>
      <c r="P28" s="791">
        <f t="shared" si="7"/>
        <v>-0.32846679316239313</v>
      </c>
      <c r="Q28" s="792">
        <f t="shared" si="8"/>
        <v>-0.20443715197810963</v>
      </c>
      <c r="R28" s="791">
        <f t="shared" si="9"/>
        <v>0.42346938775510212</v>
      </c>
      <c r="S28" s="791">
        <f t="shared" si="10"/>
        <v>-0.39928379588182628</v>
      </c>
      <c r="T28" s="792">
        <f t="shared" si="11"/>
        <v>-0.27646610814927641</v>
      </c>
      <c r="U28" s="791">
        <f t="shared" si="2"/>
        <v>-0.38206278026905827</v>
      </c>
      <c r="V28" s="792">
        <f t="shared" si="3"/>
        <v>-0.43755199479147833</v>
      </c>
      <c r="W28" s="791">
        <f t="shared" si="4"/>
        <v>-0.32870370370370372</v>
      </c>
      <c r="X28" s="792">
        <f t="shared" si="5"/>
        <v>-0.34992932307209046</v>
      </c>
      <c r="Y28" s="793"/>
      <c r="Z28" s="793"/>
    </row>
    <row r="29" spans="2:26" x14ac:dyDescent="0.3">
      <c r="B29" s="279">
        <v>36800</v>
      </c>
      <c r="C29" s="762">
        <v>16322.980351</v>
      </c>
      <c r="D29" s="762">
        <v>17367.268248</v>
      </c>
      <c r="E29" s="763">
        <v>33690.248598999999</v>
      </c>
      <c r="F29" s="277">
        <v>273</v>
      </c>
      <c r="G29" s="764">
        <v>642</v>
      </c>
      <c r="H29" s="764">
        <v>915</v>
      </c>
      <c r="I29" s="278">
        <v>690</v>
      </c>
      <c r="J29" s="762">
        <v>14173</v>
      </c>
      <c r="K29" s="278">
        <v>137</v>
      </c>
      <c r="L29" s="422">
        <v>9315</v>
      </c>
      <c r="M29" s="785"/>
      <c r="N29" s="786"/>
      <c r="O29" s="791">
        <f t="shared" si="6"/>
        <v>3.3427056093700447E-2</v>
      </c>
      <c r="P29" s="791">
        <f t="shared" si="7"/>
        <v>-0.12985278581091231</v>
      </c>
      <c r="Q29" s="792">
        <f t="shared" si="8"/>
        <v>-5.7720853638753788E-2</v>
      </c>
      <c r="R29" s="791">
        <f t="shared" si="9"/>
        <v>0.63473053892215558</v>
      </c>
      <c r="S29" s="791">
        <f t="shared" si="10"/>
        <v>-0.1640625</v>
      </c>
      <c r="T29" s="792">
        <f t="shared" si="11"/>
        <v>-2.1390374331550777E-2</v>
      </c>
      <c r="U29" s="791">
        <f t="shared" si="2"/>
        <v>-0.21945701357466063</v>
      </c>
      <c r="V29" s="792">
        <f t="shared" si="3"/>
        <v>-0.40208403644954438</v>
      </c>
      <c r="W29" s="791">
        <f t="shared" si="4"/>
        <v>-0.14906832298136641</v>
      </c>
      <c r="X29" s="792">
        <f t="shared" si="5"/>
        <v>1.0970283656010804</v>
      </c>
      <c r="Y29" s="793"/>
      <c r="Z29" s="793"/>
    </row>
    <row r="30" spans="2:26" x14ac:dyDescent="0.3">
      <c r="B30" s="279">
        <v>36831</v>
      </c>
      <c r="C30" s="762">
        <v>21192.011017000004</v>
      </c>
      <c r="D30" s="762">
        <v>22533.201532999999</v>
      </c>
      <c r="E30" s="763">
        <v>43725.212550000004</v>
      </c>
      <c r="F30" s="277">
        <v>233</v>
      </c>
      <c r="G30" s="764">
        <v>826</v>
      </c>
      <c r="H30" s="764">
        <v>1059</v>
      </c>
      <c r="I30" s="278">
        <v>990</v>
      </c>
      <c r="J30" s="762">
        <v>19633</v>
      </c>
      <c r="K30" s="278">
        <v>149</v>
      </c>
      <c r="L30" s="422">
        <v>3990</v>
      </c>
      <c r="M30" s="785"/>
      <c r="N30" s="786"/>
      <c r="O30" s="791">
        <f t="shared" si="6"/>
        <v>0.63342153668876255</v>
      </c>
      <c r="P30" s="791">
        <f t="shared" si="7"/>
        <v>0.33151341564734382</v>
      </c>
      <c r="Q30" s="792">
        <f t="shared" si="8"/>
        <v>0.46252843261865761</v>
      </c>
      <c r="R30" s="791">
        <f t="shared" si="9"/>
        <v>0.484076433121019</v>
      </c>
      <c r="S30" s="791">
        <f t="shared" si="10"/>
        <v>0.12841530054644812</v>
      </c>
      <c r="T30" s="792">
        <f t="shared" si="11"/>
        <v>0.1912260967379078</v>
      </c>
      <c r="U30" s="791">
        <f t="shared" si="2"/>
        <v>0.73380035026269708</v>
      </c>
      <c r="V30" s="792">
        <f t="shared" si="3"/>
        <v>0.1602056494504196</v>
      </c>
      <c r="W30" s="791">
        <f t="shared" si="4"/>
        <v>-0.50498338870431891</v>
      </c>
      <c r="X30" s="792">
        <f t="shared" si="5"/>
        <v>-0.23854961832061072</v>
      </c>
      <c r="Y30" s="793"/>
      <c r="Z30" s="793"/>
    </row>
    <row r="31" spans="2:26" x14ac:dyDescent="0.3">
      <c r="B31" s="279">
        <v>36861</v>
      </c>
      <c r="C31" s="762">
        <v>18809.491618</v>
      </c>
      <c r="D31" s="762">
        <v>18744.248435999998</v>
      </c>
      <c r="E31" s="763">
        <v>37553.740053999994</v>
      </c>
      <c r="F31" s="277">
        <v>156</v>
      </c>
      <c r="G31" s="764">
        <v>657</v>
      </c>
      <c r="H31" s="764">
        <v>813</v>
      </c>
      <c r="I31" s="278">
        <v>792</v>
      </c>
      <c r="J31" s="762">
        <v>14617</v>
      </c>
      <c r="K31" s="278">
        <v>117</v>
      </c>
      <c r="L31" s="422">
        <v>3749</v>
      </c>
      <c r="M31" s="785"/>
      <c r="N31" s="786"/>
      <c r="O31" s="791">
        <f t="shared" si="6"/>
        <v>-4.3990260838627671E-2</v>
      </c>
      <c r="P31" s="791">
        <f t="shared" si="7"/>
        <v>-0.45706614424748004</v>
      </c>
      <c r="Q31" s="792">
        <f t="shared" si="8"/>
        <v>-0.30711378339083761</v>
      </c>
      <c r="R31" s="791">
        <f t="shared" si="9"/>
        <v>-0.25</v>
      </c>
      <c r="S31" s="791">
        <f t="shared" si="10"/>
        <v>-0.42469352014010509</v>
      </c>
      <c r="T31" s="792">
        <f t="shared" si="11"/>
        <v>-0.39777777777777779</v>
      </c>
      <c r="U31" s="791">
        <f t="shared" si="2"/>
        <v>-0.54716981132075471</v>
      </c>
      <c r="V31" s="792">
        <f t="shared" si="3"/>
        <v>-0.71666989726691221</v>
      </c>
      <c r="W31" s="791">
        <f t="shared" si="4"/>
        <v>-0.31176470588235294</v>
      </c>
      <c r="X31" s="792">
        <f t="shared" si="5"/>
        <v>-0.23661168804724086</v>
      </c>
      <c r="Y31" s="793"/>
      <c r="Z31" s="793"/>
    </row>
    <row r="32" spans="2:26" x14ac:dyDescent="0.3">
      <c r="B32" s="279">
        <v>36892</v>
      </c>
      <c r="C32" s="762">
        <v>12085.035075000002</v>
      </c>
      <c r="D32" s="762">
        <v>24306.062446999997</v>
      </c>
      <c r="E32" s="763">
        <v>36391.097521999996</v>
      </c>
      <c r="F32" s="277">
        <v>146</v>
      </c>
      <c r="G32" s="764">
        <v>816</v>
      </c>
      <c r="H32" s="764">
        <v>962</v>
      </c>
      <c r="I32" s="278">
        <v>896</v>
      </c>
      <c r="J32" s="762">
        <v>16415.643311000003</v>
      </c>
      <c r="K32" s="278">
        <v>128</v>
      </c>
      <c r="L32" s="422">
        <v>3596.6458299999999</v>
      </c>
      <c r="M32" s="785"/>
      <c r="N32" s="786"/>
      <c r="O32" s="791">
        <f t="shared" si="6"/>
        <v>0.130182493701688</v>
      </c>
      <c r="P32" s="791">
        <f t="shared" si="7"/>
        <v>1.5318752282189001</v>
      </c>
      <c r="Q32" s="792">
        <f t="shared" si="8"/>
        <v>0.79328166795743393</v>
      </c>
      <c r="R32" s="791">
        <f t="shared" si="9"/>
        <v>0.87179487179487181</v>
      </c>
      <c r="S32" s="791">
        <f t="shared" si="10"/>
        <v>0.8545454545454545</v>
      </c>
      <c r="T32" s="792">
        <f t="shared" si="11"/>
        <v>0.85714285714285721</v>
      </c>
      <c r="U32" s="791">
        <f t="shared" si="2"/>
        <v>1.1486810551558753</v>
      </c>
      <c r="V32" s="792">
        <f t="shared" si="3"/>
        <v>0.57706247583821724</v>
      </c>
      <c r="W32" s="791">
        <f t="shared" si="4"/>
        <v>0.88235294117647056</v>
      </c>
      <c r="X32" s="792">
        <f t="shared" si="5"/>
        <v>1.743436941266209</v>
      </c>
      <c r="Y32" s="793"/>
      <c r="Z32" s="793"/>
    </row>
    <row r="33" spans="2:26" x14ac:dyDescent="0.3">
      <c r="B33" s="279">
        <v>36923</v>
      </c>
      <c r="C33" s="762">
        <v>8877.0119999999988</v>
      </c>
      <c r="D33" s="762">
        <v>19800.007971999999</v>
      </c>
      <c r="E33" s="763">
        <v>28677.019971999998</v>
      </c>
      <c r="F33" s="277">
        <v>83</v>
      </c>
      <c r="G33" s="764">
        <v>701</v>
      </c>
      <c r="H33" s="764">
        <v>784</v>
      </c>
      <c r="I33" s="278">
        <v>884</v>
      </c>
      <c r="J33" s="762">
        <v>14704.881673</v>
      </c>
      <c r="K33" s="278">
        <v>99</v>
      </c>
      <c r="L33" s="422">
        <v>2723.2215000000001</v>
      </c>
      <c r="M33" s="785"/>
      <c r="N33" s="786"/>
      <c r="O33" s="791">
        <f t="shared" si="6"/>
        <v>-8.0800005730780278E-2</v>
      </c>
      <c r="P33" s="791">
        <f t="shared" si="7"/>
        <v>0.28118939484832817</v>
      </c>
      <c r="Q33" s="792">
        <f t="shared" si="8"/>
        <v>0.14197754806755292</v>
      </c>
      <c r="R33" s="791">
        <f t="shared" si="9"/>
        <v>-0.45394736842105265</v>
      </c>
      <c r="S33" s="791">
        <f t="shared" si="10"/>
        <v>4.6268656716417889E-2</v>
      </c>
      <c r="T33" s="792">
        <f t="shared" si="11"/>
        <v>-4.6228710462287159E-2</v>
      </c>
      <c r="U33" s="791">
        <f t="shared" si="2"/>
        <v>2.6528925619834709</v>
      </c>
      <c r="V33" s="792">
        <f t="shared" si="3"/>
        <v>1.291193778903085</v>
      </c>
      <c r="W33" s="791">
        <f t="shared" si="4"/>
        <v>-0.2978723404255319</v>
      </c>
      <c r="X33" s="792">
        <f t="shared" si="5"/>
        <v>0.23055648441030274</v>
      </c>
      <c r="Y33" s="793"/>
      <c r="Z33" s="793"/>
    </row>
    <row r="34" spans="2:26" x14ac:dyDescent="0.3">
      <c r="B34" s="279">
        <v>36951</v>
      </c>
      <c r="C34" s="762">
        <v>12185.13283364</v>
      </c>
      <c r="D34" s="762">
        <v>22988.445960666664</v>
      </c>
      <c r="E34" s="763">
        <v>35173.578794306668</v>
      </c>
      <c r="F34" s="277">
        <v>61</v>
      </c>
      <c r="G34" s="764">
        <v>806</v>
      </c>
      <c r="H34" s="764">
        <v>867</v>
      </c>
      <c r="I34" s="278">
        <v>683</v>
      </c>
      <c r="J34" s="762">
        <v>11347.902232999999</v>
      </c>
      <c r="K34" s="278">
        <v>144</v>
      </c>
      <c r="L34" s="422">
        <v>3671.0502030000002</v>
      </c>
      <c r="M34" s="785"/>
      <c r="N34" s="786"/>
      <c r="O34" s="791">
        <f t="shared" si="6"/>
        <v>0.18606859702666712</v>
      </c>
      <c r="P34" s="791">
        <f t="shared" si="7"/>
        <v>-0.25918942104516829</v>
      </c>
      <c r="Q34" s="792">
        <f t="shared" si="8"/>
        <v>-0.14844309559927726</v>
      </c>
      <c r="R34" s="791">
        <f t="shared" si="9"/>
        <v>-0.5821917808219178</v>
      </c>
      <c r="S34" s="791">
        <f t="shared" si="10"/>
        <v>-6.3879210220673666E-2</v>
      </c>
      <c r="T34" s="792">
        <f t="shared" si="11"/>
        <v>-0.13902681231380343</v>
      </c>
      <c r="U34" s="791">
        <f t="shared" si="2"/>
        <v>0.11419249592169667</v>
      </c>
      <c r="V34" s="792">
        <f t="shared" si="3"/>
        <v>-0.37775389411635696</v>
      </c>
      <c r="W34" s="791">
        <f t="shared" si="4"/>
        <v>-9.4339622641509413E-2</v>
      </c>
      <c r="X34" s="792">
        <f t="shared" si="5"/>
        <v>-0.24850558792221078</v>
      </c>
      <c r="Y34" s="793"/>
      <c r="Z34" s="793"/>
    </row>
    <row r="35" spans="2:26" x14ac:dyDescent="0.3">
      <c r="B35" s="279">
        <v>36982</v>
      </c>
      <c r="C35" s="762">
        <v>10046.932000000001</v>
      </c>
      <c r="D35" s="762">
        <v>19531.079437</v>
      </c>
      <c r="E35" s="763">
        <v>29578.011437000001</v>
      </c>
      <c r="F35" s="277">
        <v>51</v>
      </c>
      <c r="G35" s="764">
        <v>736</v>
      </c>
      <c r="H35" s="764">
        <v>787</v>
      </c>
      <c r="I35" s="278">
        <v>560</v>
      </c>
      <c r="J35" s="762">
        <v>9513.38544</v>
      </c>
      <c r="K35" s="278">
        <v>139</v>
      </c>
      <c r="L35" s="422">
        <v>2741.9702440000001</v>
      </c>
      <c r="M35" s="785"/>
      <c r="N35" s="786"/>
      <c r="O35" s="791">
        <f t="shared" si="6"/>
        <v>-3.0112453529129724E-3</v>
      </c>
      <c r="P35" s="791">
        <f t="shared" si="7"/>
        <v>-4.577818441362036E-2</v>
      </c>
      <c r="Q35" s="792">
        <f t="shared" si="8"/>
        <v>-3.1668857448680088E-2</v>
      </c>
      <c r="R35" s="791">
        <f t="shared" si="9"/>
        <v>-0.59523809523809523</v>
      </c>
      <c r="S35" s="791">
        <f t="shared" si="10"/>
        <v>-0.23253388946819609</v>
      </c>
      <c r="T35" s="792">
        <f t="shared" si="11"/>
        <v>-0.27465437788018432</v>
      </c>
      <c r="U35" s="791">
        <f t="shared" si="2"/>
        <v>-0.2689295039164491</v>
      </c>
      <c r="V35" s="792">
        <f t="shared" si="3"/>
        <v>-0.41336958500339149</v>
      </c>
      <c r="W35" s="791">
        <f t="shared" si="4"/>
        <v>0.28703703703703698</v>
      </c>
      <c r="X35" s="792">
        <f t="shared" si="5"/>
        <v>0.10474224174053193</v>
      </c>
      <c r="Y35" s="793"/>
      <c r="Z35" s="793"/>
    </row>
    <row r="36" spans="2:26" x14ac:dyDescent="0.3">
      <c r="B36" s="279">
        <v>37012</v>
      </c>
      <c r="C36" s="762">
        <v>17116.850879999998</v>
      </c>
      <c r="D36" s="762">
        <v>28213.884849000002</v>
      </c>
      <c r="E36" s="763">
        <v>45330.735729</v>
      </c>
      <c r="F36" s="277">
        <v>88</v>
      </c>
      <c r="G36" s="764">
        <v>1256</v>
      </c>
      <c r="H36" s="764">
        <v>1344</v>
      </c>
      <c r="I36" s="278">
        <v>906</v>
      </c>
      <c r="J36" s="762">
        <v>17684.415699000001</v>
      </c>
      <c r="K36" s="278">
        <v>119</v>
      </c>
      <c r="L36" s="422">
        <v>3116.6422919999995</v>
      </c>
      <c r="M36" s="785"/>
      <c r="N36" s="786"/>
      <c r="O36" s="791">
        <f t="shared" si="6"/>
        <v>0.15466733010029832</v>
      </c>
      <c r="P36" s="791">
        <f t="shared" si="7"/>
        <v>4.1540416394056923E-3</v>
      </c>
      <c r="Q36" s="792">
        <f t="shared" si="8"/>
        <v>5.613804889559959E-2</v>
      </c>
      <c r="R36" s="791">
        <f t="shared" si="9"/>
        <v>-0.52173913043478259</v>
      </c>
      <c r="S36" s="791">
        <f t="shared" si="10"/>
        <v>0.21587608906098743</v>
      </c>
      <c r="T36" s="792">
        <f t="shared" si="11"/>
        <v>0.10435497124075588</v>
      </c>
      <c r="U36" s="791">
        <f t="shared" si="2"/>
        <v>-4.7318611987381742E-2</v>
      </c>
      <c r="V36" s="792">
        <f t="shared" si="3"/>
        <v>-0.12639353361655881</v>
      </c>
      <c r="W36" s="791">
        <f t="shared" si="4"/>
        <v>-0.48706896551724133</v>
      </c>
      <c r="X36" s="792">
        <f t="shared" si="5"/>
        <v>-0.58428140696278519</v>
      </c>
      <c r="Y36" s="793"/>
      <c r="Z36" s="793"/>
    </row>
    <row r="37" spans="2:26" x14ac:dyDescent="0.3">
      <c r="B37" s="279">
        <v>37043</v>
      </c>
      <c r="C37" s="762">
        <v>11763.653425</v>
      </c>
      <c r="D37" s="762">
        <v>21292.339806</v>
      </c>
      <c r="E37" s="763">
        <v>33055.993231</v>
      </c>
      <c r="F37" s="277">
        <v>249</v>
      </c>
      <c r="G37" s="764">
        <v>731</v>
      </c>
      <c r="H37" s="764">
        <v>980</v>
      </c>
      <c r="I37" s="278">
        <v>653</v>
      </c>
      <c r="J37" s="762">
        <v>14526.125596</v>
      </c>
      <c r="K37" s="278">
        <v>107</v>
      </c>
      <c r="L37" s="422">
        <v>3710.2897909999997</v>
      </c>
      <c r="M37" s="785"/>
      <c r="N37" s="786"/>
      <c r="O37" s="791">
        <f t="shared" si="6"/>
        <v>-0.17610423201264447</v>
      </c>
      <c r="P37" s="791">
        <f t="shared" si="7"/>
        <v>-0.13935698642468974</v>
      </c>
      <c r="Q37" s="792">
        <f t="shared" si="8"/>
        <v>-0.1528040787337025</v>
      </c>
      <c r="R37" s="791">
        <f t="shared" si="9"/>
        <v>0.43930635838150289</v>
      </c>
      <c r="S37" s="791">
        <f t="shared" si="10"/>
        <v>-6.9974554707379122E-2</v>
      </c>
      <c r="T37" s="792">
        <f t="shared" si="11"/>
        <v>2.1897810218978186E-2</v>
      </c>
      <c r="U37" s="791">
        <f t="shared" si="2"/>
        <v>7.2249589490968713E-2</v>
      </c>
      <c r="V37" s="792">
        <f t="shared" si="3"/>
        <v>-0.10997331070400096</v>
      </c>
      <c r="W37" s="791">
        <f t="shared" si="4"/>
        <v>-0.55601659751037347</v>
      </c>
      <c r="X37" s="792">
        <f t="shared" si="5"/>
        <v>-0.60973074671294847</v>
      </c>
      <c r="Y37" s="793"/>
      <c r="Z37" s="793"/>
    </row>
    <row r="38" spans="2:26" x14ac:dyDescent="0.3">
      <c r="B38" s="279">
        <v>37073</v>
      </c>
      <c r="C38" s="762">
        <v>21139.356</v>
      </c>
      <c r="D38" s="762">
        <v>30765.798945000002</v>
      </c>
      <c r="E38" s="763">
        <v>51905.154945000002</v>
      </c>
      <c r="F38" s="277">
        <v>92</v>
      </c>
      <c r="G38" s="764">
        <v>990</v>
      </c>
      <c r="H38" s="764">
        <v>1082</v>
      </c>
      <c r="I38" s="278">
        <v>539</v>
      </c>
      <c r="J38" s="762">
        <v>10692.079996</v>
      </c>
      <c r="K38" s="278">
        <v>103</v>
      </c>
      <c r="L38" s="422">
        <v>2335.6970959999999</v>
      </c>
      <c r="M38" s="785"/>
      <c r="N38" s="786"/>
      <c r="O38" s="791">
        <f t="shared" si="6"/>
        <v>0.51603604303510586</v>
      </c>
      <c r="P38" s="791">
        <f t="shared" si="7"/>
        <v>0.63740612416410514</v>
      </c>
      <c r="Q38" s="792">
        <f t="shared" si="8"/>
        <v>0.58570433296830915</v>
      </c>
      <c r="R38" s="791">
        <f t="shared" si="9"/>
        <v>-0.53061224489795911</v>
      </c>
      <c r="S38" s="791">
        <f t="shared" si="10"/>
        <v>0.4368650217706822</v>
      </c>
      <c r="T38" s="792">
        <f t="shared" si="11"/>
        <v>0.22259887005649714</v>
      </c>
      <c r="U38" s="791">
        <f t="shared" si="2"/>
        <v>-9.7152428810720282E-2</v>
      </c>
      <c r="V38" s="792">
        <f t="shared" si="3"/>
        <v>-0.10376529790444255</v>
      </c>
      <c r="W38" s="791">
        <f t="shared" si="4"/>
        <v>-0.41477272727272729</v>
      </c>
      <c r="X38" s="792">
        <f t="shared" si="5"/>
        <v>-0.49290119496309159</v>
      </c>
      <c r="Y38" s="793"/>
      <c r="Z38" s="793"/>
    </row>
    <row r="39" spans="2:26" x14ac:dyDescent="0.3">
      <c r="B39" s="279">
        <v>37104</v>
      </c>
      <c r="C39" s="762">
        <v>27319.552522999998</v>
      </c>
      <c r="D39" s="762">
        <v>40065.431403000002</v>
      </c>
      <c r="E39" s="763">
        <v>67384.983926000001</v>
      </c>
      <c r="F39" s="277">
        <v>116</v>
      </c>
      <c r="G39" s="764">
        <v>1400</v>
      </c>
      <c r="H39" s="764">
        <v>1516</v>
      </c>
      <c r="I39" s="278">
        <v>768</v>
      </c>
      <c r="J39" s="762">
        <v>14892.658594999999</v>
      </c>
      <c r="K39" s="278">
        <v>133</v>
      </c>
      <c r="L39" s="422">
        <v>3571.6246120000001</v>
      </c>
      <c r="M39" s="785"/>
      <c r="N39" s="786"/>
      <c r="O39" s="791">
        <f t="shared" si="6"/>
        <v>0.39654440152153403</v>
      </c>
      <c r="P39" s="791">
        <f t="shared" si="7"/>
        <v>1.2197080724895564</v>
      </c>
      <c r="Q39" s="792">
        <f t="shared" si="8"/>
        <v>0.79157649934418517</v>
      </c>
      <c r="R39" s="791">
        <f t="shared" si="9"/>
        <v>-0.45794392523364491</v>
      </c>
      <c r="S39" s="791">
        <f t="shared" si="10"/>
        <v>0.27970749542961615</v>
      </c>
      <c r="T39" s="792">
        <f t="shared" si="11"/>
        <v>0.15902140672782883</v>
      </c>
      <c r="U39" s="791">
        <f t="shared" si="2"/>
        <v>-0.24705882352941178</v>
      </c>
      <c r="V39" s="792">
        <f t="shared" si="3"/>
        <v>-0.249324129492414</v>
      </c>
      <c r="W39" s="791">
        <f t="shared" si="4"/>
        <v>-0.125</v>
      </c>
      <c r="X39" s="792">
        <f t="shared" si="5"/>
        <v>-0.11308055326545818</v>
      </c>
      <c r="Y39" s="793"/>
      <c r="Z39" s="793"/>
    </row>
    <row r="40" spans="2:26" x14ac:dyDescent="0.3">
      <c r="B40" s="152">
        <v>37135</v>
      </c>
      <c r="C40" s="762">
        <v>20826.831706000001</v>
      </c>
      <c r="D40" s="762">
        <v>28512.898212</v>
      </c>
      <c r="E40" s="763">
        <v>49339.729917999997</v>
      </c>
      <c r="F40" s="277">
        <v>99</v>
      </c>
      <c r="G40" s="764">
        <v>1101</v>
      </c>
      <c r="H40" s="764">
        <v>1200</v>
      </c>
      <c r="I40" s="278">
        <v>955</v>
      </c>
      <c r="J40" s="762">
        <v>16956.086309999999</v>
      </c>
      <c r="K40" s="278">
        <v>115</v>
      </c>
      <c r="L40" s="422">
        <v>3139.363679</v>
      </c>
      <c r="M40" s="785"/>
      <c r="N40" s="786"/>
      <c r="O40" s="791">
        <f t="shared" si="6"/>
        <v>0.18306415569282009</v>
      </c>
      <c r="P40" s="791">
        <f t="shared" si="7"/>
        <v>0.64954940721386967</v>
      </c>
      <c r="Q40" s="792">
        <f t="shared" si="8"/>
        <v>0.41417501059569406</v>
      </c>
      <c r="R40" s="791">
        <f t="shared" si="9"/>
        <v>-0.64516129032258063</v>
      </c>
      <c r="S40" s="791">
        <f t="shared" si="10"/>
        <v>0.64083457526080467</v>
      </c>
      <c r="T40" s="792">
        <f t="shared" si="11"/>
        <v>0.26315789473684204</v>
      </c>
      <c r="U40" s="791">
        <f t="shared" si="2"/>
        <v>0.38606676342525392</v>
      </c>
      <c r="V40" s="792">
        <f t="shared" si="3"/>
        <v>9.0423556913183267E-2</v>
      </c>
      <c r="W40" s="791">
        <f t="shared" si="4"/>
        <v>-0.2068965517241379</v>
      </c>
      <c r="X40" s="792">
        <f t="shared" si="5"/>
        <v>-0.24151638584199075</v>
      </c>
      <c r="Y40" s="793"/>
      <c r="Z40" s="793"/>
    </row>
    <row r="41" spans="2:26" x14ac:dyDescent="0.3">
      <c r="B41" s="279">
        <v>37165</v>
      </c>
      <c r="C41" s="762">
        <v>31654.762914999999</v>
      </c>
      <c r="D41" s="762">
        <v>31821.64031178</v>
      </c>
      <c r="E41" s="763">
        <v>63476.403226779999</v>
      </c>
      <c r="F41" s="277">
        <v>150</v>
      </c>
      <c r="G41" s="764">
        <v>1098</v>
      </c>
      <c r="H41" s="764">
        <v>1248</v>
      </c>
      <c r="I41" s="278">
        <v>1207</v>
      </c>
      <c r="J41" s="762">
        <v>19761.887633999999</v>
      </c>
      <c r="K41" s="278">
        <v>190</v>
      </c>
      <c r="L41" s="422">
        <v>4599.6004830000002</v>
      </c>
      <c r="M41" s="785"/>
      <c r="N41" s="786"/>
      <c r="O41" s="791">
        <f t="shared" si="6"/>
        <v>0.93927593088481065</v>
      </c>
      <c r="P41" s="791">
        <f t="shared" si="7"/>
        <v>0.83227666305232284</v>
      </c>
      <c r="Q41" s="792">
        <f t="shared" si="8"/>
        <v>0.88411798269319153</v>
      </c>
      <c r="R41" s="791">
        <f t="shared" si="9"/>
        <v>-0.4505494505494505</v>
      </c>
      <c r="S41" s="791">
        <f t="shared" si="10"/>
        <v>0.71028037383177578</v>
      </c>
      <c r="T41" s="792">
        <f t="shared" si="11"/>
        <v>0.36393442622950811</v>
      </c>
      <c r="U41" s="791">
        <f t="shared" si="2"/>
        <v>0.74927536231884062</v>
      </c>
      <c r="V41" s="792">
        <f t="shared" si="3"/>
        <v>0.3943334251040711</v>
      </c>
      <c r="W41" s="791">
        <f t="shared" si="4"/>
        <v>0.38686131386861322</v>
      </c>
      <c r="X41" s="792">
        <f t="shared" si="5"/>
        <v>-0.5062157291465379</v>
      </c>
      <c r="Y41" s="793"/>
      <c r="Z41" s="793"/>
    </row>
    <row r="42" spans="2:26" x14ac:dyDescent="0.3">
      <c r="B42" s="152">
        <v>37196</v>
      </c>
      <c r="C42" s="762">
        <v>33466.07329</v>
      </c>
      <c r="D42" s="762">
        <v>22985.441559999999</v>
      </c>
      <c r="E42" s="763">
        <v>56451.51485</v>
      </c>
      <c r="F42" s="277">
        <v>143</v>
      </c>
      <c r="G42" s="764">
        <v>713</v>
      </c>
      <c r="H42" s="764">
        <v>856</v>
      </c>
      <c r="I42" s="278">
        <v>1149</v>
      </c>
      <c r="J42" s="762">
        <v>17394.318519</v>
      </c>
      <c r="K42" s="278">
        <v>351</v>
      </c>
      <c r="L42" s="422">
        <v>6667.4180550000001</v>
      </c>
      <c r="M42" s="785"/>
      <c r="N42" s="786"/>
      <c r="O42" s="791">
        <f t="shared" si="6"/>
        <v>0.57918346036880952</v>
      </c>
      <c r="P42" s="791">
        <f t="shared" si="7"/>
        <v>2.0069941075070652E-2</v>
      </c>
      <c r="Q42" s="792">
        <f t="shared" si="8"/>
        <v>0.29105181102201394</v>
      </c>
      <c r="R42" s="791">
        <f t="shared" si="9"/>
        <v>-0.38626609442060089</v>
      </c>
      <c r="S42" s="791">
        <f t="shared" si="10"/>
        <v>-0.13680387409200967</v>
      </c>
      <c r="T42" s="792">
        <f t="shared" si="11"/>
        <v>-0.19169027384324833</v>
      </c>
      <c r="U42" s="791">
        <f t="shared" si="2"/>
        <v>0.16060606060606064</v>
      </c>
      <c r="V42" s="792">
        <f t="shared" si="3"/>
        <v>-0.11402645958335456</v>
      </c>
      <c r="W42" s="791">
        <f t="shared" si="4"/>
        <v>1.3557046979865772</v>
      </c>
      <c r="X42" s="792">
        <f t="shared" si="5"/>
        <v>0.67103209398496233</v>
      </c>
      <c r="Y42" s="793"/>
      <c r="Z42" s="793"/>
    </row>
    <row r="43" spans="2:26" x14ac:dyDescent="0.3">
      <c r="B43" s="152">
        <v>37226</v>
      </c>
      <c r="C43" s="762">
        <v>30654.564263</v>
      </c>
      <c r="D43" s="762">
        <v>32230.978492000002</v>
      </c>
      <c r="E43" s="763">
        <v>62885.542755000002</v>
      </c>
      <c r="F43" s="277">
        <v>124</v>
      </c>
      <c r="G43" s="764">
        <v>1125</v>
      </c>
      <c r="H43" s="764">
        <v>1249</v>
      </c>
      <c r="I43" s="278">
        <v>1265</v>
      </c>
      <c r="J43" s="762">
        <v>21437.11537</v>
      </c>
      <c r="K43" s="278">
        <v>263</v>
      </c>
      <c r="L43" s="422">
        <v>5526.1681479999997</v>
      </c>
      <c r="M43" s="785"/>
      <c r="N43" s="786"/>
      <c r="O43" s="791">
        <f t="shared" si="6"/>
        <v>0.62973911712024666</v>
      </c>
      <c r="P43" s="791">
        <f t="shared" si="7"/>
        <v>0.71951298031760702</v>
      </c>
      <c r="Q43" s="792">
        <f t="shared" si="8"/>
        <v>0.67454806537443179</v>
      </c>
      <c r="R43" s="791">
        <f t="shared" si="9"/>
        <v>-0.20512820512820518</v>
      </c>
      <c r="S43" s="791">
        <f t="shared" si="10"/>
        <v>0.71232876712328763</v>
      </c>
      <c r="T43" s="792">
        <f t="shared" si="11"/>
        <v>0.5362853628536286</v>
      </c>
      <c r="U43" s="791">
        <f t="shared" si="2"/>
        <v>0.59722222222222232</v>
      </c>
      <c r="V43" s="792">
        <f t="shared" si="3"/>
        <v>0.46658790244236159</v>
      </c>
      <c r="W43" s="791">
        <f t="shared" si="4"/>
        <v>1.2478632478632479</v>
      </c>
      <c r="X43" s="792">
        <f t="shared" si="5"/>
        <v>0.47403791624433178</v>
      </c>
      <c r="Y43" s="793"/>
      <c r="Z43" s="793"/>
    </row>
    <row r="44" spans="2:26" x14ac:dyDescent="0.3">
      <c r="B44" s="152">
        <v>37257</v>
      </c>
      <c r="C44" s="762">
        <v>24373.114000000001</v>
      </c>
      <c r="D44" s="762">
        <v>41300.767936410004</v>
      </c>
      <c r="E44" s="763">
        <v>65673.881936410005</v>
      </c>
      <c r="F44" s="277">
        <v>119</v>
      </c>
      <c r="G44" s="764">
        <v>1366</v>
      </c>
      <c r="H44" s="764">
        <v>1485</v>
      </c>
      <c r="I44" s="278">
        <v>1508</v>
      </c>
      <c r="J44" s="762">
        <v>25622.231216</v>
      </c>
      <c r="K44" s="278">
        <v>113</v>
      </c>
      <c r="L44" s="422">
        <v>3271.6010000000001</v>
      </c>
      <c r="M44" s="785"/>
      <c r="N44" s="786"/>
      <c r="O44" s="791">
        <f t="shared" si="6"/>
        <v>1.0168012627799508</v>
      </c>
      <c r="P44" s="791">
        <f t="shared" si="7"/>
        <v>0.69919615842621186</v>
      </c>
      <c r="Q44" s="792">
        <f t="shared" si="8"/>
        <v>0.80466890004367952</v>
      </c>
      <c r="R44" s="791">
        <f t="shared" si="9"/>
        <v>-0.18493150684931503</v>
      </c>
      <c r="S44" s="791">
        <f t="shared" si="10"/>
        <v>0.6740196078431373</v>
      </c>
      <c r="T44" s="792">
        <f t="shared" si="11"/>
        <v>0.54365904365904361</v>
      </c>
      <c r="U44" s="791">
        <f t="shared" si="2"/>
        <v>0.68303571428571419</v>
      </c>
      <c r="V44" s="792">
        <f t="shared" si="3"/>
        <v>0.56084234596098526</v>
      </c>
      <c r="W44" s="791">
        <f t="shared" si="4"/>
        <v>-0.1171875</v>
      </c>
      <c r="X44" s="792">
        <f t="shared" si="5"/>
        <v>-9.0374433670606824E-2</v>
      </c>
      <c r="Y44" s="793"/>
      <c r="Z44" s="793"/>
    </row>
    <row r="45" spans="2:26" x14ac:dyDescent="0.3">
      <c r="B45" s="152">
        <v>37288</v>
      </c>
      <c r="C45" s="762">
        <v>28867.854586000001</v>
      </c>
      <c r="D45" s="762">
        <v>34613.838911999999</v>
      </c>
      <c r="E45" s="763">
        <v>63481.693498000001</v>
      </c>
      <c r="F45" s="277">
        <v>131</v>
      </c>
      <c r="G45" s="764">
        <v>1180</v>
      </c>
      <c r="H45" s="764">
        <v>1311</v>
      </c>
      <c r="I45" s="278">
        <v>1212</v>
      </c>
      <c r="J45" s="762">
        <v>20275.383325000003</v>
      </c>
      <c r="K45" s="278">
        <v>100</v>
      </c>
      <c r="L45" s="422">
        <v>2933.7544699999999</v>
      </c>
      <c r="M45" s="785"/>
      <c r="N45" s="786"/>
      <c r="O45" s="791">
        <f t="shared" si="6"/>
        <v>2.2519787723616917</v>
      </c>
      <c r="P45" s="791">
        <f t="shared" si="7"/>
        <v>0.74817297856388976</v>
      </c>
      <c r="Q45" s="792">
        <f t="shared" si="8"/>
        <v>1.2136781841342996</v>
      </c>
      <c r="R45" s="791">
        <f t="shared" si="9"/>
        <v>0.57831325301204828</v>
      </c>
      <c r="S45" s="791">
        <f t="shared" si="10"/>
        <v>0.68330955777460778</v>
      </c>
      <c r="T45" s="792">
        <f t="shared" si="11"/>
        <v>0.67219387755102034</v>
      </c>
      <c r="U45" s="791">
        <f t="shared" si="2"/>
        <v>0.37104072398190047</v>
      </c>
      <c r="V45" s="792">
        <f t="shared" si="3"/>
        <v>0.37881988960360968</v>
      </c>
      <c r="W45" s="791">
        <f t="shared" si="4"/>
        <v>1.0101010101010166E-2</v>
      </c>
      <c r="X45" s="792">
        <f t="shared" si="5"/>
        <v>7.7310262863303558E-2</v>
      </c>
      <c r="Y45" s="793"/>
      <c r="Z45" s="793"/>
    </row>
    <row r="46" spans="2:26" x14ac:dyDescent="0.3">
      <c r="B46" s="152">
        <v>37316</v>
      </c>
      <c r="C46" s="762">
        <v>31122.562000000002</v>
      </c>
      <c r="D46" s="762">
        <v>37345.011662999997</v>
      </c>
      <c r="E46" s="763">
        <v>68467.573663000003</v>
      </c>
      <c r="F46" s="277">
        <v>135</v>
      </c>
      <c r="G46" s="764">
        <v>1272</v>
      </c>
      <c r="H46" s="764">
        <v>1407</v>
      </c>
      <c r="I46" s="278">
        <v>1485</v>
      </c>
      <c r="J46" s="762">
        <v>21523.357851999997</v>
      </c>
      <c r="K46" s="278">
        <v>84</v>
      </c>
      <c r="L46" s="422">
        <v>2901.9210940000003</v>
      </c>
      <c r="M46" s="785"/>
      <c r="N46" s="786"/>
      <c r="O46" s="791">
        <f t="shared" si="6"/>
        <v>1.5541422013946913</v>
      </c>
      <c r="P46" s="791">
        <f t="shared" si="7"/>
        <v>0.62451223222733199</v>
      </c>
      <c r="Q46" s="792">
        <f t="shared" si="8"/>
        <v>0.94656261915783313</v>
      </c>
      <c r="R46" s="791">
        <f t="shared" si="9"/>
        <v>1.2131147540983607</v>
      </c>
      <c r="S46" s="791">
        <f t="shared" si="10"/>
        <v>0.57816377171215882</v>
      </c>
      <c r="T46" s="792">
        <f t="shared" si="11"/>
        <v>0.62283737024221453</v>
      </c>
      <c r="U46" s="791">
        <f t="shared" si="2"/>
        <v>1.1742313323572473</v>
      </c>
      <c r="V46" s="792">
        <f t="shared" si="3"/>
        <v>0.89668164300971021</v>
      </c>
      <c r="W46" s="791">
        <f t="shared" si="4"/>
        <v>-0.41666666666666663</v>
      </c>
      <c r="X46" s="792">
        <f t="shared" si="5"/>
        <v>-0.20951201058799573</v>
      </c>
      <c r="Y46" s="793"/>
      <c r="Z46" s="793"/>
    </row>
    <row r="47" spans="2:26" x14ac:dyDescent="0.3">
      <c r="B47" s="152">
        <v>37347</v>
      </c>
      <c r="C47" s="762">
        <v>36228.180228999998</v>
      </c>
      <c r="D47" s="762">
        <v>48529.760151979994</v>
      </c>
      <c r="E47" s="763">
        <v>84757.940380979999</v>
      </c>
      <c r="F47" s="277">
        <v>181</v>
      </c>
      <c r="G47" s="764">
        <v>1501</v>
      </c>
      <c r="H47" s="764">
        <v>1682</v>
      </c>
      <c r="I47" s="278">
        <v>1398</v>
      </c>
      <c r="J47" s="762">
        <v>22447.544956999998</v>
      </c>
      <c r="K47" s="278">
        <v>136</v>
      </c>
      <c r="L47" s="422">
        <v>3806.9842010000002</v>
      </c>
      <c r="M47" s="785"/>
      <c r="N47" s="786"/>
      <c r="O47" s="791">
        <f t="shared" si="6"/>
        <v>2.6058948372498185</v>
      </c>
      <c r="P47" s="791">
        <f t="shared" si="7"/>
        <v>1.4847454186297768</v>
      </c>
      <c r="Q47" s="792">
        <f t="shared" si="8"/>
        <v>1.8655726420794405</v>
      </c>
      <c r="R47" s="791">
        <f t="shared" si="9"/>
        <v>2.5490196078431371</v>
      </c>
      <c r="S47" s="791">
        <f t="shared" si="10"/>
        <v>1.0394021739130435</v>
      </c>
      <c r="T47" s="792">
        <f t="shared" si="11"/>
        <v>1.1372299872935199</v>
      </c>
      <c r="U47" s="791">
        <f t="shared" si="2"/>
        <v>1.4964285714285714</v>
      </c>
      <c r="V47" s="792">
        <f t="shared" si="3"/>
        <v>1.3595748431065355</v>
      </c>
      <c r="W47" s="791">
        <f t="shared" si="4"/>
        <v>-2.1582733812949617E-2</v>
      </c>
      <c r="X47" s="792">
        <f t="shared" si="5"/>
        <v>0.38841193092101256</v>
      </c>
      <c r="Y47" s="793"/>
      <c r="Z47" s="793"/>
    </row>
    <row r="48" spans="2:26" x14ac:dyDescent="0.3">
      <c r="B48" s="152">
        <v>37377</v>
      </c>
      <c r="C48" s="762">
        <v>42631.068999999996</v>
      </c>
      <c r="D48" s="762">
        <v>44712.843803147844</v>
      </c>
      <c r="E48" s="763">
        <v>87343.912803147832</v>
      </c>
      <c r="F48" s="277">
        <v>173</v>
      </c>
      <c r="G48" s="764">
        <v>1308</v>
      </c>
      <c r="H48" s="764">
        <v>1481</v>
      </c>
      <c r="I48" s="278">
        <v>1143</v>
      </c>
      <c r="J48" s="762">
        <v>20068.182070181927</v>
      </c>
      <c r="K48" s="278">
        <v>113</v>
      </c>
      <c r="L48" s="422">
        <v>5146.2459563083767</v>
      </c>
      <c r="M48" s="785"/>
      <c r="N48" s="786"/>
      <c r="O48" s="791">
        <f t="shared" si="6"/>
        <v>1.4905906640696283</v>
      </c>
      <c r="P48" s="791">
        <f t="shared" si="7"/>
        <v>0.5847815372625873</v>
      </c>
      <c r="Q48" s="792">
        <f t="shared" si="8"/>
        <v>0.92681436554029317</v>
      </c>
      <c r="R48" s="791">
        <f t="shared" si="9"/>
        <v>0.96590909090909083</v>
      </c>
      <c r="S48" s="791">
        <f t="shared" si="10"/>
        <v>4.140127388535042E-2</v>
      </c>
      <c r="T48" s="792">
        <f t="shared" si="11"/>
        <v>0.10193452380952372</v>
      </c>
      <c r="U48" s="791">
        <f t="shared" si="2"/>
        <v>0.26158940397350983</v>
      </c>
      <c r="V48" s="792">
        <f t="shared" si="3"/>
        <v>0.13479474876383502</v>
      </c>
      <c r="W48" s="791">
        <f t="shared" si="4"/>
        <v>-5.0420168067226934E-2</v>
      </c>
      <c r="X48" s="792">
        <f t="shared" si="5"/>
        <v>0.65121482485112137</v>
      </c>
      <c r="Y48" s="793"/>
      <c r="Z48" s="793"/>
    </row>
    <row r="49" spans="2:26" x14ac:dyDescent="0.3">
      <c r="B49" s="152">
        <v>37408</v>
      </c>
      <c r="C49" s="762">
        <v>35181.863644999998</v>
      </c>
      <c r="D49" s="762">
        <v>40788.819620889008</v>
      </c>
      <c r="E49" s="763">
        <v>75970.683265889005</v>
      </c>
      <c r="F49" s="277">
        <v>145</v>
      </c>
      <c r="G49" s="764">
        <v>1191</v>
      </c>
      <c r="H49" s="764">
        <v>1336</v>
      </c>
      <c r="I49" s="278">
        <v>1064</v>
      </c>
      <c r="J49" s="762">
        <v>19183.269030572636</v>
      </c>
      <c r="K49" s="278">
        <v>100</v>
      </c>
      <c r="L49" s="422">
        <v>4423.3022631062295</v>
      </c>
      <c r="M49" s="785"/>
      <c r="N49" s="786"/>
      <c r="O49" s="791">
        <f t="shared" si="6"/>
        <v>1.9907259568045288</v>
      </c>
      <c r="P49" s="791">
        <f t="shared" si="7"/>
        <v>0.91565699178796045</v>
      </c>
      <c r="Q49" s="792">
        <f t="shared" si="8"/>
        <v>1.2982423409575086</v>
      </c>
      <c r="R49" s="791">
        <f t="shared" si="9"/>
        <v>-0.41767068273092367</v>
      </c>
      <c r="S49" s="791">
        <f t="shared" si="10"/>
        <v>0.62927496580027364</v>
      </c>
      <c r="T49" s="792">
        <f t="shared" si="11"/>
        <v>0.36326530612244889</v>
      </c>
      <c r="U49" s="791">
        <f t="shared" si="2"/>
        <v>0.62940275650842259</v>
      </c>
      <c r="V49" s="792">
        <f t="shared" si="3"/>
        <v>0.32060465151527073</v>
      </c>
      <c r="W49" s="791">
        <f t="shared" si="4"/>
        <v>-6.5420560747663559E-2</v>
      </c>
      <c r="X49" s="792">
        <f t="shared" si="5"/>
        <v>0.19217163948642901</v>
      </c>
      <c r="Y49" s="793"/>
      <c r="Z49" s="793"/>
    </row>
    <row r="50" spans="2:26" x14ac:dyDescent="0.3">
      <c r="B50" s="152">
        <v>37438</v>
      </c>
      <c r="C50" s="762">
        <v>44244.292000000001</v>
      </c>
      <c r="D50" s="762">
        <v>50828.594041789416</v>
      </c>
      <c r="E50" s="763">
        <v>95072.886041789418</v>
      </c>
      <c r="F50" s="277">
        <v>168</v>
      </c>
      <c r="G50" s="764">
        <v>1520</v>
      </c>
      <c r="H50" s="764">
        <v>1688</v>
      </c>
      <c r="I50" s="278">
        <v>1201</v>
      </c>
      <c r="J50" s="762">
        <v>21639.550475153137</v>
      </c>
      <c r="K50" s="278">
        <v>103</v>
      </c>
      <c r="L50" s="422">
        <v>4108.6231135276503</v>
      </c>
      <c r="M50" s="785"/>
      <c r="N50" s="786"/>
      <c r="O50" s="791">
        <f t="shared" si="6"/>
        <v>1.0929820189413531</v>
      </c>
      <c r="P50" s="791">
        <f t="shared" si="7"/>
        <v>0.65211357366846401</v>
      </c>
      <c r="Q50" s="792">
        <f t="shared" si="8"/>
        <v>0.83166558586581663</v>
      </c>
      <c r="R50" s="791">
        <f t="shared" si="9"/>
        <v>0.82608695652173902</v>
      </c>
      <c r="S50" s="791">
        <f t="shared" si="10"/>
        <v>0.53535353535353525</v>
      </c>
      <c r="T50" s="792">
        <f t="shared" si="11"/>
        <v>0.56007393715341958</v>
      </c>
      <c r="U50" s="791">
        <f t="shared" si="2"/>
        <v>1.2282003710575138</v>
      </c>
      <c r="V50" s="792">
        <f t="shared" si="3"/>
        <v>1.0238859495298089</v>
      </c>
      <c r="W50" s="791">
        <f t="shared" si="4"/>
        <v>0</v>
      </c>
      <c r="X50" s="792">
        <f t="shared" si="5"/>
        <v>0.75905648063863951</v>
      </c>
      <c r="Y50" s="793"/>
      <c r="Z50" s="793"/>
    </row>
    <row r="51" spans="2:26" x14ac:dyDescent="0.3">
      <c r="B51" s="152">
        <v>37469</v>
      </c>
      <c r="C51" s="762">
        <v>39048.955000000002</v>
      </c>
      <c r="D51" s="762">
        <v>40617.928658798512</v>
      </c>
      <c r="E51" s="763">
        <v>79666.883658798513</v>
      </c>
      <c r="F51" s="277">
        <v>177</v>
      </c>
      <c r="G51" s="764">
        <v>1161</v>
      </c>
      <c r="H51" s="764">
        <v>1338</v>
      </c>
      <c r="I51" s="278">
        <v>1456</v>
      </c>
      <c r="J51" s="762">
        <v>24250.155717058595</v>
      </c>
      <c r="K51" s="278">
        <v>95</v>
      </c>
      <c r="L51" s="422">
        <v>2729.9000127711324</v>
      </c>
      <c r="M51" s="785"/>
      <c r="N51" s="786"/>
      <c r="O51" s="791">
        <f t="shared" si="6"/>
        <v>0.42934094426053138</v>
      </c>
      <c r="P51" s="791">
        <f t="shared" si="7"/>
        <v>1.3789874124683354E-2</v>
      </c>
      <c r="Q51" s="792">
        <f t="shared" si="8"/>
        <v>0.18226463845841523</v>
      </c>
      <c r="R51" s="791">
        <f t="shared" si="9"/>
        <v>0.52586206896551735</v>
      </c>
      <c r="S51" s="791">
        <f t="shared" si="10"/>
        <v>-0.17071428571428571</v>
      </c>
      <c r="T51" s="792">
        <f t="shared" si="11"/>
        <v>-0.11741424802110823</v>
      </c>
      <c r="U51" s="791">
        <f t="shared" si="2"/>
        <v>0.89583333333333326</v>
      </c>
      <c r="V51" s="792">
        <f t="shared" si="3"/>
        <v>0.62832952641513207</v>
      </c>
      <c r="W51" s="791">
        <f t="shared" si="4"/>
        <v>-0.2857142857142857</v>
      </c>
      <c r="X51" s="792">
        <f t="shared" si="5"/>
        <v>-0.23566995153993175</v>
      </c>
      <c r="Y51" s="793"/>
      <c r="Z51" s="793"/>
    </row>
    <row r="52" spans="2:26" x14ac:dyDescent="0.3">
      <c r="B52" s="152">
        <v>37500</v>
      </c>
      <c r="C52" s="762">
        <v>42418.810805000001</v>
      </c>
      <c r="D52" s="762">
        <v>36852.580931564065</v>
      </c>
      <c r="E52" s="763">
        <v>79271.391736564066</v>
      </c>
      <c r="F52" s="277">
        <v>184</v>
      </c>
      <c r="G52" s="764">
        <v>1186</v>
      </c>
      <c r="H52" s="764">
        <v>1370</v>
      </c>
      <c r="I52" s="278">
        <v>1300</v>
      </c>
      <c r="J52" s="762">
        <v>30222.216850373879</v>
      </c>
      <c r="K52" s="278">
        <v>125</v>
      </c>
      <c r="L52" s="422">
        <v>4246.188731840457</v>
      </c>
      <c r="M52" s="785"/>
      <c r="N52" s="786"/>
      <c r="O52" s="791">
        <f t="shared" si="6"/>
        <v>1.0367385401582503</v>
      </c>
      <c r="P52" s="791">
        <f t="shared" si="7"/>
        <v>0.29248807531092047</v>
      </c>
      <c r="Q52" s="792">
        <f t="shared" si="8"/>
        <v>0.60664421690813675</v>
      </c>
      <c r="R52" s="791">
        <f t="shared" si="9"/>
        <v>0.85858585858585856</v>
      </c>
      <c r="S52" s="791">
        <f t="shared" si="10"/>
        <v>7.7202543142597557E-2</v>
      </c>
      <c r="T52" s="792">
        <f t="shared" si="11"/>
        <v>0.14166666666666661</v>
      </c>
      <c r="U52" s="791">
        <f t="shared" si="2"/>
        <v>0.3612565445026179</v>
      </c>
      <c r="V52" s="792">
        <f t="shared" si="3"/>
        <v>0.78238163558710272</v>
      </c>
      <c r="W52" s="791">
        <f t="shared" si="4"/>
        <v>8.6956521739130377E-2</v>
      </c>
      <c r="X52" s="792">
        <f t="shared" si="5"/>
        <v>0.35256350203841968</v>
      </c>
      <c r="Y52" s="793"/>
      <c r="Z52" s="793"/>
    </row>
    <row r="53" spans="2:26" x14ac:dyDescent="0.3">
      <c r="B53" s="152">
        <v>37530</v>
      </c>
      <c r="C53" s="762">
        <v>52835.244439999995</v>
      </c>
      <c r="D53" s="762">
        <v>49308.093195948219</v>
      </c>
      <c r="E53" s="763">
        <v>102143.33763594821</v>
      </c>
      <c r="F53" s="277">
        <v>225</v>
      </c>
      <c r="G53" s="764">
        <v>1624</v>
      </c>
      <c r="H53" s="764">
        <v>1849</v>
      </c>
      <c r="I53" s="278">
        <v>1578</v>
      </c>
      <c r="J53" s="762">
        <v>33282.725778003813</v>
      </c>
      <c r="K53" s="278">
        <v>151</v>
      </c>
      <c r="L53" s="422">
        <v>4386.1282072032382</v>
      </c>
      <c r="M53" s="785"/>
      <c r="N53" s="786"/>
      <c r="O53" s="791">
        <f t="shared" si="6"/>
        <v>0.66910883464438653</v>
      </c>
      <c r="P53" s="791">
        <f t="shared" si="7"/>
        <v>0.54951450374149746</v>
      </c>
      <c r="Q53" s="792">
        <f t="shared" si="8"/>
        <v>0.60915446439244758</v>
      </c>
      <c r="R53" s="791">
        <f t="shared" si="9"/>
        <v>0.5</v>
      </c>
      <c r="S53" s="791">
        <f t="shared" si="10"/>
        <v>0.47905282331511834</v>
      </c>
      <c r="T53" s="792">
        <f t="shared" si="11"/>
        <v>0.48157051282051277</v>
      </c>
      <c r="U53" s="791">
        <f t="shared" si="2"/>
        <v>0.30737365368682679</v>
      </c>
      <c r="V53" s="792">
        <f t="shared" si="3"/>
        <v>0.68418758341391617</v>
      </c>
      <c r="W53" s="791">
        <f t="shared" si="4"/>
        <v>-0.20526315789473681</v>
      </c>
      <c r="X53" s="792">
        <f t="shared" si="5"/>
        <v>-4.6411047347644563E-2</v>
      </c>
      <c r="Y53" s="793"/>
      <c r="Z53" s="793"/>
    </row>
    <row r="54" spans="2:26" x14ac:dyDescent="0.3">
      <c r="B54" s="152">
        <v>37561</v>
      </c>
      <c r="C54" s="762">
        <v>47540.445000000007</v>
      </c>
      <c r="D54" s="762">
        <v>38833.887241529759</v>
      </c>
      <c r="E54" s="763">
        <v>86374.332241529773</v>
      </c>
      <c r="F54" s="277">
        <v>192</v>
      </c>
      <c r="G54" s="764">
        <v>1339</v>
      </c>
      <c r="H54" s="764">
        <v>1531</v>
      </c>
      <c r="I54" s="278">
        <v>1437</v>
      </c>
      <c r="J54" s="762">
        <v>34003.75523374576</v>
      </c>
      <c r="K54" s="278">
        <v>89</v>
      </c>
      <c r="L54" s="422">
        <v>2901.2547517536364</v>
      </c>
      <c r="M54" s="785"/>
      <c r="N54" s="786"/>
      <c r="O54" s="791">
        <f t="shared" si="6"/>
        <v>0.42055641210244921</v>
      </c>
      <c r="P54" s="791">
        <f t="shared" si="7"/>
        <v>0.68949929198270143</v>
      </c>
      <c r="Q54" s="792">
        <f t="shared" si="8"/>
        <v>0.53006225733780776</v>
      </c>
      <c r="R54" s="791">
        <f t="shared" si="9"/>
        <v>0.34265734265734271</v>
      </c>
      <c r="S54" s="791">
        <f t="shared" si="10"/>
        <v>0.87798036465638152</v>
      </c>
      <c r="T54" s="792">
        <f t="shared" si="11"/>
        <v>0.78855140186915884</v>
      </c>
      <c r="U54" s="791">
        <f t="shared" si="2"/>
        <v>0.25065274151436023</v>
      </c>
      <c r="V54" s="792">
        <f t="shared" si="3"/>
        <v>0.9548771167207899</v>
      </c>
      <c r="W54" s="791">
        <f t="shared" si="4"/>
        <v>-0.74643874643874641</v>
      </c>
      <c r="X54" s="792">
        <f t="shared" si="5"/>
        <v>-0.56486083101119777</v>
      </c>
      <c r="Y54" s="793"/>
      <c r="Z54" s="793"/>
    </row>
    <row r="55" spans="2:26" x14ac:dyDescent="0.3">
      <c r="B55" s="152">
        <v>37591</v>
      </c>
      <c r="C55" s="762">
        <v>47127.807000000001</v>
      </c>
      <c r="D55" s="762">
        <v>46343.446541414414</v>
      </c>
      <c r="E55" s="763">
        <v>93471.253541414422</v>
      </c>
      <c r="F55" s="277">
        <v>204</v>
      </c>
      <c r="G55" s="764">
        <v>1523</v>
      </c>
      <c r="H55" s="764">
        <v>1727</v>
      </c>
      <c r="I55" s="278">
        <v>1613</v>
      </c>
      <c r="J55" s="762">
        <v>30563.933395915992</v>
      </c>
      <c r="K55" s="278">
        <v>111</v>
      </c>
      <c r="L55" s="422">
        <v>3509.4885964418131</v>
      </c>
      <c r="M55" s="785"/>
      <c r="N55" s="786"/>
      <c r="O55" s="791">
        <f t="shared" si="6"/>
        <v>0.53738303358900374</v>
      </c>
      <c r="P55" s="791">
        <f t="shared" si="7"/>
        <v>0.43785416111140552</v>
      </c>
      <c r="Q55" s="792">
        <f t="shared" si="8"/>
        <v>0.48637110290317986</v>
      </c>
      <c r="R55" s="791">
        <f t="shared" si="9"/>
        <v>0.64516129032258074</v>
      </c>
      <c r="S55" s="791">
        <f t="shared" si="10"/>
        <v>0.35377777777777775</v>
      </c>
      <c r="T55" s="792">
        <f t="shared" si="11"/>
        <v>0.38270616493194565</v>
      </c>
      <c r="U55" s="791">
        <f t="shared" si="2"/>
        <v>0.27509881422924898</v>
      </c>
      <c r="V55" s="792">
        <f t="shared" si="3"/>
        <v>0.4257484212959195</v>
      </c>
      <c r="W55" s="791">
        <f t="shared" si="4"/>
        <v>-0.57794676806083656</v>
      </c>
      <c r="X55" s="792">
        <f t="shared" si="5"/>
        <v>-0.36493271604267996</v>
      </c>
      <c r="Y55" s="793"/>
      <c r="Z55" s="793"/>
    </row>
    <row r="56" spans="2:26" x14ac:dyDescent="0.3">
      <c r="B56" s="152">
        <v>37622</v>
      </c>
      <c r="C56" s="762">
        <v>28242.327000000001</v>
      </c>
      <c r="D56" s="762">
        <v>44330.298752445437</v>
      </c>
      <c r="E56" s="763">
        <v>72572.625752445441</v>
      </c>
      <c r="F56" s="277">
        <v>126</v>
      </c>
      <c r="G56" s="764">
        <v>1742</v>
      </c>
      <c r="H56" s="764">
        <v>1868</v>
      </c>
      <c r="I56" s="278">
        <v>1603</v>
      </c>
      <c r="J56" s="762">
        <v>27472.127097429882</v>
      </c>
      <c r="K56" s="278">
        <v>79</v>
      </c>
      <c r="L56" s="422">
        <v>2375.1334068921628</v>
      </c>
      <c r="M56" s="785"/>
      <c r="N56" s="786"/>
      <c r="O56" s="791">
        <f t="shared" si="6"/>
        <v>0.15874922670939795</v>
      </c>
      <c r="P56" s="791">
        <f t="shared" si="7"/>
        <v>7.335289311569082E-2</v>
      </c>
      <c r="Q56" s="792">
        <f t="shared" si="8"/>
        <v>0.10504547032434108</v>
      </c>
      <c r="R56" s="791">
        <f t="shared" si="9"/>
        <v>5.8823529411764719E-2</v>
      </c>
      <c r="S56" s="791">
        <f t="shared" si="10"/>
        <v>0.27525622254758408</v>
      </c>
      <c r="T56" s="792">
        <f t="shared" si="11"/>
        <v>0.25791245791245787</v>
      </c>
      <c r="U56" s="791">
        <f t="shared" si="2"/>
        <v>6.2997347480105992E-2</v>
      </c>
      <c r="V56" s="792">
        <f t="shared" si="3"/>
        <v>7.219885988206598E-2</v>
      </c>
      <c r="W56" s="791">
        <f t="shared" si="4"/>
        <v>-0.30088495575221241</v>
      </c>
      <c r="X56" s="792">
        <f t="shared" si="5"/>
        <v>-0.27401495265096121</v>
      </c>
      <c r="Y56" s="793"/>
      <c r="Z56" s="793"/>
    </row>
    <row r="57" spans="2:26" x14ac:dyDescent="0.3">
      <c r="B57" s="152">
        <v>37653</v>
      </c>
      <c r="C57" s="762">
        <v>46298.097269000005</v>
      </c>
      <c r="D57" s="762">
        <v>40742.978902284252</v>
      </c>
      <c r="E57" s="763">
        <v>87041.07617128425</v>
      </c>
      <c r="F57" s="277">
        <v>178</v>
      </c>
      <c r="G57" s="764">
        <v>1726</v>
      </c>
      <c r="H57" s="764">
        <v>1904</v>
      </c>
      <c r="I57" s="278">
        <v>1453</v>
      </c>
      <c r="J57" s="762">
        <v>24569.753833262002</v>
      </c>
      <c r="K57" s="278">
        <v>75</v>
      </c>
      <c r="L57" s="422">
        <v>2632.8207422311707</v>
      </c>
      <c r="M57" s="785"/>
      <c r="N57" s="786"/>
      <c r="O57" s="791">
        <f t="shared" si="6"/>
        <v>0.60379418328693957</v>
      </c>
      <c r="P57" s="791">
        <f t="shared" si="7"/>
        <v>0.17707195107328566</v>
      </c>
      <c r="Q57" s="792">
        <f t="shared" si="8"/>
        <v>0.37112089131690373</v>
      </c>
      <c r="R57" s="791">
        <f t="shared" si="9"/>
        <v>0.35877862595419852</v>
      </c>
      <c r="S57" s="791">
        <f t="shared" si="10"/>
        <v>0.46271186440677958</v>
      </c>
      <c r="T57" s="792">
        <f t="shared" si="11"/>
        <v>0.45232646834477497</v>
      </c>
      <c r="U57" s="791">
        <f t="shared" si="2"/>
        <v>0.19884488448844895</v>
      </c>
      <c r="V57" s="792">
        <f t="shared" si="3"/>
        <v>0.21180218590328415</v>
      </c>
      <c r="W57" s="791">
        <f t="shared" si="4"/>
        <v>-0.25</v>
      </c>
      <c r="X57" s="792">
        <f t="shared" si="5"/>
        <v>-0.10257631674569867</v>
      </c>
      <c r="Y57" s="793"/>
      <c r="Z57" s="793"/>
    </row>
    <row r="58" spans="2:26" x14ac:dyDescent="0.3">
      <c r="B58" s="152">
        <v>37681</v>
      </c>
      <c r="C58" s="762">
        <v>47994.578483999998</v>
      </c>
      <c r="D58" s="762">
        <v>42555.526897568328</v>
      </c>
      <c r="E58" s="763">
        <v>90550.105381568326</v>
      </c>
      <c r="F58" s="277">
        <v>170</v>
      </c>
      <c r="G58" s="764">
        <v>1820</v>
      </c>
      <c r="H58" s="764">
        <v>1990</v>
      </c>
      <c r="I58" s="278">
        <v>1242</v>
      </c>
      <c r="J58" s="762">
        <v>21499.382279559868</v>
      </c>
      <c r="K58" s="278">
        <v>62</v>
      </c>
      <c r="L58" s="422">
        <v>1629.6340592001593</v>
      </c>
      <c r="M58" s="785"/>
      <c r="N58" s="786"/>
      <c r="O58" s="791">
        <f t="shared" ref="O58:O89" si="12">C58/C46-1</f>
        <v>0.54211528228299444</v>
      </c>
      <c r="P58" s="791">
        <f t="shared" ref="P58:P89" si="13">D58/D46-1</f>
        <v>0.13952372760217147</v>
      </c>
      <c r="Q58" s="792">
        <f t="shared" ref="Q58:Q89" si="14">E58/E46-1</f>
        <v>0.32252540198458601</v>
      </c>
      <c r="R58" s="791">
        <f t="shared" ref="R58:R89" si="15">F58/F46-1</f>
        <v>0.2592592592592593</v>
      </c>
      <c r="S58" s="791">
        <f t="shared" si="10"/>
        <v>0.4308176100628931</v>
      </c>
      <c r="T58" s="792">
        <f t="shared" si="11"/>
        <v>0.41435678749111582</v>
      </c>
      <c r="U58" s="791">
        <f t="shared" si="2"/>
        <v>-0.16363636363636369</v>
      </c>
      <c r="V58" s="792">
        <f t="shared" si="3"/>
        <v>-1.1139327146345579E-3</v>
      </c>
      <c r="W58" s="791">
        <f t="shared" si="4"/>
        <v>-0.26190476190476186</v>
      </c>
      <c r="X58" s="792">
        <f t="shared" si="5"/>
        <v>-0.4384292313910314</v>
      </c>
      <c r="Y58" s="793"/>
      <c r="Z58" s="793"/>
    </row>
    <row r="59" spans="2:26" x14ac:dyDescent="0.3">
      <c r="B59" s="152">
        <v>37712</v>
      </c>
      <c r="C59" s="762">
        <v>50117.430141999997</v>
      </c>
      <c r="D59" s="762">
        <v>47296.528301035534</v>
      </c>
      <c r="E59" s="763">
        <v>97413.958443035532</v>
      </c>
      <c r="F59" s="277">
        <v>188</v>
      </c>
      <c r="G59" s="764">
        <v>1881</v>
      </c>
      <c r="H59" s="764">
        <v>2069</v>
      </c>
      <c r="I59" s="278">
        <v>1187</v>
      </c>
      <c r="J59" s="762">
        <v>21599.763283158383</v>
      </c>
      <c r="K59" s="278">
        <v>75</v>
      </c>
      <c r="L59" s="422">
        <v>2086.7381324511234</v>
      </c>
      <c r="M59" s="785"/>
      <c r="N59" s="786"/>
      <c r="O59" s="791">
        <f t="shared" si="12"/>
        <v>0.38338248913429851</v>
      </c>
      <c r="P59" s="791">
        <f t="shared" si="13"/>
        <v>-2.541186783290017E-2</v>
      </c>
      <c r="Q59" s="792">
        <f t="shared" si="14"/>
        <v>0.14931955643527628</v>
      </c>
      <c r="R59" s="791">
        <f t="shared" si="15"/>
        <v>3.8674033149171283E-2</v>
      </c>
      <c r="S59" s="791">
        <f t="shared" si="10"/>
        <v>0.25316455696202533</v>
      </c>
      <c r="T59" s="792">
        <f t="shared" si="11"/>
        <v>0.23008323424494659</v>
      </c>
      <c r="U59" s="791">
        <f t="shared" si="2"/>
        <v>-0.1509298998569385</v>
      </c>
      <c r="V59" s="792">
        <f t="shared" si="3"/>
        <v>-3.7767233586817883E-2</v>
      </c>
      <c r="W59" s="791">
        <f t="shared" si="4"/>
        <v>-0.44852941176470584</v>
      </c>
      <c r="X59" s="792">
        <f t="shared" si="5"/>
        <v>-0.45186582810010367</v>
      </c>
      <c r="Y59" s="793"/>
      <c r="Z59" s="793"/>
    </row>
    <row r="60" spans="2:26" x14ac:dyDescent="0.3">
      <c r="B60" s="152">
        <v>37742</v>
      </c>
      <c r="C60" s="762">
        <v>51420.619257999999</v>
      </c>
      <c r="D60" s="762">
        <v>51483.62643344939</v>
      </c>
      <c r="E60" s="763">
        <v>102904.24569144938</v>
      </c>
      <c r="F60" s="277">
        <v>202</v>
      </c>
      <c r="G60" s="764">
        <v>2037</v>
      </c>
      <c r="H60" s="764">
        <v>2239</v>
      </c>
      <c r="I60" s="278">
        <v>1377</v>
      </c>
      <c r="J60" s="762">
        <v>26094.431670693099</v>
      </c>
      <c r="K60" s="278">
        <v>77</v>
      </c>
      <c r="L60" s="422">
        <v>2438.3221244930273</v>
      </c>
      <c r="M60" s="785"/>
      <c r="N60" s="786"/>
      <c r="O60" s="791">
        <f t="shared" si="12"/>
        <v>0.20617710191597594</v>
      </c>
      <c r="P60" s="791">
        <f t="shared" si="13"/>
        <v>0.15142813684834056</v>
      </c>
      <c r="Q60" s="792">
        <f t="shared" si="14"/>
        <v>0.17815016970181774</v>
      </c>
      <c r="R60" s="791">
        <f t="shared" si="15"/>
        <v>0.16763005780346818</v>
      </c>
      <c r="S60" s="791">
        <f t="shared" si="10"/>
        <v>0.55733944954128445</v>
      </c>
      <c r="T60" s="792">
        <f t="shared" si="11"/>
        <v>0.51181634031060086</v>
      </c>
      <c r="U60" s="791">
        <f t="shared" si="2"/>
        <v>0.20472440944881898</v>
      </c>
      <c r="V60" s="792">
        <f t="shared" si="3"/>
        <v>0.30028876454460729</v>
      </c>
      <c r="W60" s="791">
        <f t="shared" si="4"/>
        <v>-0.31858407079646023</v>
      </c>
      <c r="X60" s="792">
        <f t="shared" si="5"/>
        <v>-0.52619401692138701</v>
      </c>
      <c r="Y60" s="793"/>
      <c r="Z60" s="793"/>
    </row>
    <row r="61" spans="2:26" x14ac:dyDescent="0.3">
      <c r="B61" s="152">
        <v>37773</v>
      </c>
      <c r="C61" s="762">
        <v>45462.803</v>
      </c>
      <c r="D61" s="762">
        <v>48426.060919317424</v>
      </c>
      <c r="E61" s="763">
        <v>93888.863919317431</v>
      </c>
      <c r="F61" s="277">
        <v>180</v>
      </c>
      <c r="G61" s="764">
        <v>1747</v>
      </c>
      <c r="H61" s="764">
        <v>1927</v>
      </c>
      <c r="I61" s="278">
        <v>2439</v>
      </c>
      <c r="J61" s="762">
        <v>47210.147635082671</v>
      </c>
      <c r="K61" s="278">
        <v>110</v>
      </c>
      <c r="L61" s="422">
        <v>3175.3872617109364</v>
      </c>
      <c r="M61" s="785"/>
      <c r="N61" s="786"/>
      <c r="O61" s="791">
        <f t="shared" si="12"/>
        <v>0.2922227048214121</v>
      </c>
      <c r="P61" s="791">
        <f t="shared" si="13"/>
        <v>0.1872385955125111</v>
      </c>
      <c r="Q61" s="792">
        <f t="shared" si="14"/>
        <v>0.23585651573932509</v>
      </c>
      <c r="R61" s="791">
        <f t="shared" si="15"/>
        <v>0.24137931034482762</v>
      </c>
      <c r="S61" s="791">
        <f t="shared" si="10"/>
        <v>0.46683459277917727</v>
      </c>
      <c r="T61" s="792">
        <f t="shared" si="11"/>
        <v>0.44236526946107779</v>
      </c>
      <c r="U61" s="791">
        <f t="shared" si="2"/>
        <v>1.2922932330827068</v>
      </c>
      <c r="V61" s="792">
        <f t="shared" si="3"/>
        <v>1.4610063884233297</v>
      </c>
      <c r="W61" s="791">
        <f t="shared" si="4"/>
        <v>0.10000000000000009</v>
      </c>
      <c r="X61" s="792">
        <f t="shared" si="5"/>
        <v>-0.28212293150388379</v>
      </c>
      <c r="Y61" s="793"/>
      <c r="Z61" s="793"/>
    </row>
    <row r="62" spans="2:26" x14ac:dyDescent="0.3">
      <c r="B62" s="152">
        <v>37803</v>
      </c>
      <c r="C62" s="762">
        <v>52205.613777999999</v>
      </c>
      <c r="D62" s="762">
        <v>56138.768275049595</v>
      </c>
      <c r="E62" s="763">
        <v>108344.3820530496</v>
      </c>
      <c r="F62" s="277">
        <v>213</v>
      </c>
      <c r="G62" s="764">
        <v>2230</v>
      </c>
      <c r="H62" s="764">
        <v>2443</v>
      </c>
      <c r="I62" s="278">
        <v>1711</v>
      </c>
      <c r="J62" s="762">
        <v>30315.776845243283</v>
      </c>
      <c r="K62" s="278">
        <v>65</v>
      </c>
      <c r="L62" s="422">
        <v>1942.7429106518916</v>
      </c>
      <c r="M62" s="785"/>
      <c r="N62" s="786"/>
      <c r="O62" s="791">
        <f t="shared" si="12"/>
        <v>0.17994008759367186</v>
      </c>
      <c r="P62" s="791">
        <f t="shared" si="13"/>
        <v>0.10447218407997561</v>
      </c>
      <c r="Q62" s="792">
        <f t="shared" si="14"/>
        <v>0.13959285937135313</v>
      </c>
      <c r="R62" s="791">
        <f t="shared" si="15"/>
        <v>0.26785714285714279</v>
      </c>
      <c r="S62" s="791">
        <f t="shared" si="10"/>
        <v>0.46710526315789469</v>
      </c>
      <c r="T62" s="792">
        <f t="shared" si="11"/>
        <v>0.44727488151658767</v>
      </c>
      <c r="U62" s="791">
        <f t="shared" si="2"/>
        <v>0.42464612822647796</v>
      </c>
      <c r="V62" s="792">
        <f t="shared" si="3"/>
        <v>0.40094300387858439</v>
      </c>
      <c r="W62" s="791">
        <f t="shared" si="4"/>
        <v>-0.3689320388349514</v>
      </c>
      <c r="X62" s="792">
        <f t="shared" si="5"/>
        <v>-0.52715475307155657</v>
      </c>
      <c r="Y62" s="793"/>
      <c r="Z62" s="793"/>
    </row>
    <row r="63" spans="2:26" x14ac:dyDescent="0.3">
      <c r="B63" s="152">
        <v>37834</v>
      </c>
      <c r="C63" s="762">
        <v>47037.752709</v>
      </c>
      <c r="D63" s="762">
        <v>49270.138220794222</v>
      </c>
      <c r="E63" s="763">
        <v>96307.89092979423</v>
      </c>
      <c r="F63" s="277">
        <v>170</v>
      </c>
      <c r="G63" s="764">
        <v>1797</v>
      </c>
      <c r="H63" s="764">
        <v>1967</v>
      </c>
      <c r="I63" s="278">
        <v>1254</v>
      </c>
      <c r="J63" s="762">
        <v>23312.258508934654</v>
      </c>
      <c r="K63" s="278">
        <v>59</v>
      </c>
      <c r="L63" s="422">
        <v>2110.3857751698829</v>
      </c>
      <c r="M63" s="785"/>
      <c r="N63" s="786"/>
      <c r="O63" s="791">
        <f t="shared" si="12"/>
        <v>0.20458416131750523</v>
      </c>
      <c r="P63" s="791">
        <f t="shared" si="13"/>
        <v>0.21301454425893041</v>
      </c>
      <c r="Q63" s="792">
        <f t="shared" si="14"/>
        <v>0.20888236751253753</v>
      </c>
      <c r="R63" s="791">
        <f t="shared" si="15"/>
        <v>-3.9548022598870025E-2</v>
      </c>
      <c r="S63" s="791">
        <f t="shared" si="10"/>
        <v>0.54780361757105944</v>
      </c>
      <c r="T63" s="792">
        <f t="shared" si="11"/>
        <v>0.47010463378176381</v>
      </c>
      <c r="U63" s="791">
        <f t="shared" si="2"/>
        <v>-0.13873626373626369</v>
      </c>
      <c r="V63" s="792">
        <f t="shared" si="3"/>
        <v>-3.8675925180314819E-2</v>
      </c>
      <c r="W63" s="791">
        <f t="shared" si="4"/>
        <v>-0.37894736842105259</v>
      </c>
      <c r="X63" s="792">
        <f t="shared" si="5"/>
        <v>-0.22693660379611413</v>
      </c>
      <c r="Y63" s="793"/>
      <c r="Z63" s="793"/>
    </row>
    <row r="64" spans="2:26" x14ac:dyDescent="0.3">
      <c r="B64" s="152">
        <v>37865</v>
      </c>
      <c r="C64" s="762">
        <v>57997.394099000005</v>
      </c>
      <c r="D64" s="762">
        <v>54664.075860714402</v>
      </c>
      <c r="E64" s="763">
        <v>112661.46995971441</v>
      </c>
      <c r="F64" s="277">
        <v>229</v>
      </c>
      <c r="G64" s="764">
        <v>1865</v>
      </c>
      <c r="H64" s="764">
        <v>2094</v>
      </c>
      <c r="I64" s="278">
        <v>1669</v>
      </c>
      <c r="J64" s="762">
        <v>32404.923901370639</v>
      </c>
      <c r="K64" s="278">
        <v>55</v>
      </c>
      <c r="L64" s="422">
        <v>1528.619280326925</v>
      </c>
      <c r="M64" s="785"/>
      <c r="N64" s="11"/>
      <c r="O64" s="791">
        <f t="shared" si="12"/>
        <v>0.36725648358260243</v>
      </c>
      <c r="P64" s="791">
        <f t="shared" si="13"/>
        <v>0.48331743609020528</v>
      </c>
      <c r="Q64" s="792">
        <f t="shared" si="14"/>
        <v>0.42121221151399446</v>
      </c>
      <c r="R64" s="791">
        <f t="shared" si="15"/>
        <v>0.24456521739130443</v>
      </c>
      <c r="S64" s="791">
        <f t="shared" si="10"/>
        <v>0.57251264755480613</v>
      </c>
      <c r="T64" s="792">
        <f t="shared" si="11"/>
        <v>0.52846715328467164</v>
      </c>
      <c r="U64" s="791">
        <f t="shared" si="2"/>
        <v>0.28384615384615386</v>
      </c>
      <c r="V64" s="792">
        <f t="shared" si="3"/>
        <v>7.2221937318597274E-2</v>
      </c>
      <c r="W64" s="791">
        <f t="shared" si="4"/>
        <v>-0.56000000000000005</v>
      </c>
      <c r="X64" s="792">
        <f t="shared" si="5"/>
        <v>-0.64000204021445739</v>
      </c>
      <c r="Y64" s="793"/>
      <c r="Z64" s="793"/>
    </row>
    <row r="65" spans="2:26" x14ac:dyDescent="0.3">
      <c r="B65" s="152">
        <v>37895</v>
      </c>
      <c r="C65" s="762">
        <v>60931.045869999994</v>
      </c>
      <c r="D65" s="762">
        <v>63611.966004932801</v>
      </c>
      <c r="E65" s="763">
        <v>124543.0118749328</v>
      </c>
      <c r="F65" s="277">
        <v>230</v>
      </c>
      <c r="G65" s="764">
        <v>2265</v>
      </c>
      <c r="H65" s="764">
        <v>2495</v>
      </c>
      <c r="I65" s="278">
        <v>1718</v>
      </c>
      <c r="J65" s="762">
        <v>34959.050143573069</v>
      </c>
      <c r="K65" s="278">
        <v>71</v>
      </c>
      <c r="L65" s="422">
        <v>2281.6387582765474</v>
      </c>
      <c r="M65" s="785"/>
      <c r="N65" s="11"/>
      <c r="O65" s="791">
        <f t="shared" si="12"/>
        <v>0.15322729204354557</v>
      </c>
      <c r="P65" s="791">
        <f t="shared" si="13"/>
        <v>0.29009178578740835</v>
      </c>
      <c r="Q65" s="792">
        <f t="shared" si="14"/>
        <v>0.21929647843327649</v>
      </c>
      <c r="R65" s="791">
        <f t="shared" si="15"/>
        <v>2.2222222222222143E-2</v>
      </c>
      <c r="S65" s="791">
        <f t="shared" si="10"/>
        <v>0.39470443349753692</v>
      </c>
      <c r="T65" s="792">
        <f t="shared" si="11"/>
        <v>0.34937804218496482</v>
      </c>
      <c r="U65" s="791">
        <f t="shared" si="2"/>
        <v>8.8719898605830183E-2</v>
      </c>
      <c r="V65" s="792">
        <f t="shared" si="3"/>
        <v>5.0366198272051355E-2</v>
      </c>
      <c r="W65" s="791">
        <f t="shared" si="4"/>
        <v>-0.5298013245033113</v>
      </c>
      <c r="X65" s="792">
        <f t="shared" si="5"/>
        <v>-0.4798057305918545</v>
      </c>
      <c r="Y65" s="793"/>
      <c r="Z65" s="793"/>
    </row>
    <row r="66" spans="2:26" x14ac:dyDescent="0.3">
      <c r="B66" s="152">
        <v>37926</v>
      </c>
      <c r="C66" s="762">
        <v>54982.323558000004</v>
      </c>
      <c r="D66" s="762">
        <v>48525.71737177451</v>
      </c>
      <c r="E66" s="763">
        <v>103508.04092977452</v>
      </c>
      <c r="F66" s="277">
        <v>206</v>
      </c>
      <c r="G66" s="764">
        <v>1706</v>
      </c>
      <c r="H66" s="764">
        <v>1912</v>
      </c>
      <c r="I66" s="278">
        <v>1283</v>
      </c>
      <c r="J66" s="762">
        <v>27024.581575705837</v>
      </c>
      <c r="K66" s="278">
        <v>51</v>
      </c>
      <c r="L66" s="422">
        <v>1535.0275274825926</v>
      </c>
      <c r="M66" s="785"/>
      <c r="N66" s="11"/>
      <c r="O66" s="791">
        <f t="shared" si="12"/>
        <v>0.1565378396857664</v>
      </c>
      <c r="P66" s="791">
        <f t="shared" si="13"/>
        <v>0.24957146499308225</v>
      </c>
      <c r="Q66" s="792">
        <f t="shared" si="14"/>
        <v>0.19836574412330643</v>
      </c>
      <c r="R66" s="791">
        <f t="shared" si="15"/>
        <v>7.2916666666666741E-2</v>
      </c>
      <c r="S66" s="791">
        <f t="shared" si="10"/>
        <v>0.274085138162808</v>
      </c>
      <c r="T66" s="792">
        <f t="shared" si="11"/>
        <v>0.24885695623775317</v>
      </c>
      <c r="U66" s="791">
        <f t="shared" si="2"/>
        <v>-0.10716771050800278</v>
      </c>
      <c r="V66" s="792">
        <f t="shared" si="3"/>
        <v>-0.20524714432462743</v>
      </c>
      <c r="W66" s="791">
        <f t="shared" si="4"/>
        <v>-0.4269662921348315</v>
      </c>
      <c r="X66" s="792">
        <f t="shared" si="5"/>
        <v>-0.47090908629972617</v>
      </c>
      <c r="Y66" s="793"/>
      <c r="Z66" s="793"/>
    </row>
    <row r="67" spans="2:26" x14ac:dyDescent="0.3">
      <c r="B67" s="152">
        <v>37956</v>
      </c>
      <c r="C67" s="762">
        <v>66215.740409999999</v>
      </c>
      <c r="D67" s="762">
        <v>56805.637507760985</v>
      </c>
      <c r="E67" s="763">
        <v>123021.37791776098</v>
      </c>
      <c r="F67" s="277">
        <v>213</v>
      </c>
      <c r="G67" s="764">
        <v>1866</v>
      </c>
      <c r="H67" s="764">
        <v>2079</v>
      </c>
      <c r="I67" s="278">
        <v>1378</v>
      </c>
      <c r="J67" s="762">
        <v>29123.893760226285</v>
      </c>
      <c r="K67" s="278">
        <v>51</v>
      </c>
      <c r="L67" s="422">
        <v>1173.2487056924263</v>
      </c>
      <c r="M67" s="131"/>
      <c r="N67" s="11"/>
      <c r="O67" s="791">
        <f t="shared" si="12"/>
        <v>0.40502485952720013</v>
      </c>
      <c r="P67" s="791">
        <f t="shared" si="13"/>
        <v>0.22575340737761329</v>
      </c>
      <c r="Q67" s="792">
        <f t="shared" si="14"/>
        <v>0.31614130822856401</v>
      </c>
      <c r="R67" s="791">
        <f t="shared" si="15"/>
        <v>4.4117647058823595E-2</v>
      </c>
      <c r="S67" s="791">
        <f t="shared" si="10"/>
        <v>0.22521339461588963</v>
      </c>
      <c r="T67" s="792">
        <f t="shared" si="11"/>
        <v>0.20382165605095537</v>
      </c>
      <c r="U67" s="791">
        <f t="shared" si="2"/>
        <v>-0.1456912585244885</v>
      </c>
      <c r="V67" s="792">
        <f t="shared" si="3"/>
        <v>-4.7115651543794046E-2</v>
      </c>
      <c r="W67" s="791">
        <f t="shared" si="4"/>
        <v>-0.54054054054054057</v>
      </c>
      <c r="X67" s="792">
        <f t="shared" si="5"/>
        <v>-0.66569240120000528</v>
      </c>
      <c r="Y67" s="793"/>
      <c r="Z67" s="793"/>
    </row>
    <row r="68" spans="2:26" x14ac:dyDescent="0.3">
      <c r="B68" s="152">
        <v>37987</v>
      </c>
      <c r="C68" s="762">
        <v>40288.398000000001</v>
      </c>
      <c r="D68" s="762">
        <v>45717.365376062866</v>
      </c>
      <c r="E68" s="763">
        <v>86005.763376062867</v>
      </c>
      <c r="F68" s="277">
        <v>157</v>
      </c>
      <c r="G68" s="764">
        <v>1479</v>
      </c>
      <c r="H68" s="764">
        <v>1636</v>
      </c>
      <c r="I68" s="278">
        <v>1158</v>
      </c>
      <c r="J68" s="762">
        <v>27266.770411788606</v>
      </c>
      <c r="K68" s="278">
        <v>90</v>
      </c>
      <c r="L68" s="422">
        <v>2527.4711548472237</v>
      </c>
      <c r="M68" s="131">
        <v>18</v>
      </c>
      <c r="N68" s="11">
        <v>1690</v>
      </c>
      <c r="O68" s="791">
        <f t="shared" si="12"/>
        <v>0.42652544175980966</v>
      </c>
      <c r="P68" s="791">
        <f t="shared" si="13"/>
        <v>3.128935880543593E-2</v>
      </c>
      <c r="Q68" s="792">
        <f t="shared" si="14"/>
        <v>0.18509923658322069</v>
      </c>
      <c r="R68" s="791">
        <f t="shared" si="15"/>
        <v>0.24603174603174605</v>
      </c>
      <c r="S68" s="791">
        <f t="shared" si="10"/>
        <v>-0.15097588978185994</v>
      </c>
      <c r="T68" s="792">
        <f t="shared" si="11"/>
        <v>-0.12419700214132767</v>
      </c>
      <c r="U68" s="791">
        <f t="shared" si="2"/>
        <v>-0.2776044915782907</v>
      </c>
      <c r="V68" s="792">
        <f t="shared" si="3"/>
        <v>-7.4750922967478095E-3</v>
      </c>
      <c r="W68" s="791">
        <f t="shared" si="4"/>
        <v>0.139240506329114</v>
      </c>
      <c r="X68" s="792">
        <f t="shared" si="5"/>
        <v>6.4138606914881935E-2</v>
      </c>
      <c r="Y68" s="793"/>
      <c r="Z68" s="793"/>
    </row>
    <row r="69" spans="2:26" x14ac:dyDescent="0.3">
      <c r="B69" s="152">
        <v>38018</v>
      </c>
      <c r="C69" s="762">
        <v>45834.164482</v>
      </c>
      <c r="D69" s="762">
        <v>54860.672829771123</v>
      </c>
      <c r="E69" s="763">
        <v>100694.83731177112</v>
      </c>
      <c r="F69" s="277">
        <v>178</v>
      </c>
      <c r="G69" s="764">
        <v>1861</v>
      </c>
      <c r="H69" s="764">
        <v>2039</v>
      </c>
      <c r="I69" s="278">
        <v>1320</v>
      </c>
      <c r="J69" s="762">
        <v>28799.822701051489</v>
      </c>
      <c r="K69" s="278">
        <v>233</v>
      </c>
      <c r="L69" s="422">
        <v>3858.2016653518021</v>
      </c>
      <c r="M69" s="131">
        <v>20</v>
      </c>
      <c r="N69" s="11">
        <v>1650</v>
      </c>
      <c r="O69" s="791">
        <f t="shared" si="12"/>
        <v>-1.0020558389354006E-2</v>
      </c>
      <c r="P69" s="791">
        <f t="shared" si="13"/>
        <v>0.3465061786804049</v>
      </c>
      <c r="Q69" s="792">
        <f t="shared" si="14"/>
        <v>0.15686572065835036</v>
      </c>
      <c r="R69" s="791">
        <f t="shared" si="15"/>
        <v>0</v>
      </c>
      <c r="S69" s="791">
        <f t="shared" si="10"/>
        <v>7.8215527230590887E-2</v>
      </c>
      <c r="T69" s="792">
        <f t="shared" si="11"/>
        <v>7.0903361344537785E-2</v>
      </c>
      <c r="U69" s="791">
        <f t="shared" si="2"/>
        <v>-9.1534755677907809E-2</v>
      </c>
      <c r="V69" s="792">
        <f t="shared" si="3"/>
        <v>0.17216570001051101</v>
      </c>
      <c r="W69" s="791">
        <f t="shared" si="4"/>
        <v>2.1066666666666665</v>
      </c>
      <c r="X69" s="792">
        <f t="shared" si="5"/>
        <v>0.46542512502472477</v>
      </c>
      <c r="Y69" s="793"/>
      <c r="Z69" s="793"/>
    </row>
    <row r="70" spans="2:26" x14ac:dyDescent="0.3">
      <c r="B70" s="152">
        <v>38047</v>
      </c>
      <c r="C70" s="762">
        <v>63434.672035769996</v>
      </c>
      <c r="D70" s="762">
        <v>63320.418044299586</v>
      </c>
      <c r="E70" s="763">
        <v>126755.09008006958</v>
      </c>
      <c r="F70" s="277">
        <v>222</v>
      </c>
      <c r="G70" s="764">
        <v>2164</v>
      </c>
      <c r="H70" s="764">
        <v>2386</v>
      </c>
      <c r="I70" s="278">
        <v>1521</v>
      </c>
      <c r="J70" s="762">
        <v>32199.585868329406</v>
      </c>
      <c r="K70" s="278">
        <v>120</v>
      </c>
      <c r="L70" s="422">
        <v>4073.6453678516955</v>
      </c>
      <c r="M70" s="131">
        <v>13</v>
      </c>
      <c r="N70" s="11">
        <v>996</v>
      </c>
      <c r="O70" s="791">
        <f t="shared" si="12"/>
        <v>0.32170495167318269</v>
      </c>
      <c r="P70" s="791">
        <f t="shared" si="13"/>
        <v>0.48794816233183069</v>
      </c>
      <c r="Q70" s="792">
        <f t="shared" si="14"/>
        <v>0.39983371135723567</v>
      </c>
      <c r="R70" s="791">
        <f t="shared" si="15"/>
        <v>0.30588235294117649</v>
      </c>
      <c r="S70" s="791">
        <f t="shared" si="10"/>
        <v>0.18901098901098901</v>
      </c>
      <c r="T70" s="792">
        <f t="shared" si="11"/>
        <v>0.19899497487437179</v>
      </c>
      <c r="U70" s="791">
        <f t="shared" si="2"/>
        <v>0.2246376811594204</v>
      </c>
      <c r="V70" s="792">
        <f t="shared" si="3"/>
        <v>0.49769818730757454</v>
      </c>
      <c r="W70" s="791">
        <f t="shared" si="4"/>
        <v>0.93548387096774199</v>
      </c>
      <c r="X70" s="792">
        <f t="shared" si="5"/>
        <v>1.499730135642281</v>
      </c>
      <c r="Y70" s="793"/>
      <c r="Z70" s="793"/>
    </row>
    <row r="71" spans="2:26" x14ac:dyDescent="0.3">
      <c r="B71" s="152">
        <v>38078</v>
      </c>
      <c r="C71" s="762">
        <v>56811.214993040005</v>
      </c>
      <c r="D71" s="762">
        <v>56021.165963950087</v>
      </c>
      <c r="E71" s="763">
        <v>112832.38095699009</v>
      </c>
      <c r="F71" s="277">
        <v>189</v>
      </c>
      <c r="G71" s="764">
        <v>1797</v>
      </c>
      <c r="H71" s="764">
        <v>1986</v>
      </c>
      <c r="I71" s="278">
        <v>1133</v>
      </c>
      <c r="J71" s="762">
        <v>25645.689325842402</v>
      </c>
      <c r="K71" s="278">
        <v>58</v>
      </c>
      <c r="L71" s="422">
        <v>1600.0331229402309</v>
      </c>
      <c r="M71" s="131">
        <v>15</v>
      </c>
      <c r="N71" s="11">
        <v>1434</v>
      </c>
      <c r="O71" s="791">
        <f t="shared" si="12"/>
        <v>0.13356201289799174</v>
      </c>
      <c r="P71" s="791">
        <f t="shared" si="13"/>
        <v>0.18446676693442488</v>
      </c>
      <c r="Q71" s="792">
        <f t="shared" si="14"/>
        <v>0.15827734300491181</v>
      </c>
      <c r="R71" s="791">
        <f t="shared" si="15"/>
        <v>5.3191489361701372E-3</v>
      </c>
      <c r="S71" s="791">
        <f t="shared" si="10"/>
        <v>-4.4657097288676284E-2</v>
      </c>
      <c r="T71" s="792">
        <f t="shared" si="11"/>
        <v>-4.0115998066698855E-2</v>
      </c>
      <c r="U71" s="791">
        <f t="shared" si="2"/>
        <v>-4.5492839090143233E-2</v>
      </c>
      <c r="V71" s="792">
        <f t="shared" si="3"/>
        <v>0.18731344365420344</v>
      </c>
      <c r="W71" s="791">
        <f t="shared" si="4"/>
        <v>-0.22666666666666668</v>
      </c>
      <c r="X71" s="792">
        <f t="shared" si="5"/>
        <v>-0.23323722413564141</v>
      </c>
      <c r="Y71" s="793"/>
      <c r="Z71" s="793"/>
    </row>
    <row r="72" spans="2:26" x14ac:dyDescent="0.3">
      <c r="B72" s="152">
        <v>38108</v>
      </c>
      <c r="C72" s="762">
        <v>60331.691588000002</v>
      </c>
      <c r="D72" s="762">
        <v>54394.944932503218</v>
      </c>
      <c r="E72" s="763">
        <v>114726.63652050322</v>
      </c>
      <c r="F72" s="277">
        <v>211</v>
      </c>
      <c r="G72" s="764">
        <v>1734</v>
      </c>
      <c r="H72" s="764">
        <v>1945</v>
      </c>
      <c r="I72" s="278">
        <v>935</v>
      </c>
      <c r="J72" s="762">
        <v>21716.798866258923</v>
      </c>
      <c r="K72" s="278">
        <v>92</v>
      </c>
      <c r="L72" s="422">
        <v>2622.3833551260059</v>
      </c>
      <c r="M72" s="131">
        <v>21</v>
      </c>
      <c r="N72" s="11">
        <v>1569</v>
      </c>
      <c r="O72" s="791">
        <f t="shared" si="12"/>
        <v>0.17329764710318263</v>
      </c>
      <c r="P72" s="791">
        <f t="shared" si="13"/>
        <v>5.6548434924590163E-2</v>
      </c>
      <c r="Q72" s="792">
        <f t="shared" si="14"/>
        <v>0.11488729886327897</v>
      </c>
      <c r="R72" s="791">
        <f t="shared" si="15"/>
        <v>4.4554455445544594E-2</v>
      </c>
      <c r="S72" s="791">
        <f t="shared" si="10"/>
        <v>-0.14874815905743743</v>
      </c>
      <c r="T72" s="792">
        <f t="shared" si="11"/>
        <v>-0.13130861991960696</v>
      </c>
      <c r="U72" s="791">
        <f t="shared" si="2"/>
        <v>-0.32098765432098764</v>
      </c>
      <c r="V72" s="792">
        <f t="shared" si="3"/>
        <v>-0.16776118597557865</v>
      </c>
      <c r="W72" s="791">
        <f t="shared" si="4"/>
        <v>0.19480519480519476</v>
      </c>
      <c r="X72" s="792">
        <f t="shared" si="5"/>
        <v>7.5486839406523565E-2</v>
      </c>
      <c r="Y72" s="793"/>
      <c r="Z72" s="793"/>
    </row>
    <row r="73" spans="2:26" x14ac:dyDescent="0.3">
      <c r="B73" s="152">
        <v>38139</v>
      </c>
      <c r="C73" s="762">
        <v>62795.875996999996</v>
      </c>
      <c r="D73" s="762">
        <v>63318.554838894968</v>
      </c>
      <c r="E73" s="763">
        <v>126114.43083589496</v>
      </c>
      <c r="F73" s="277">
        <v>231</v>
      </c>
      <c r="G73" s="764">
        <v>1998</v>
      </c>
      <c r="H73" s="764">
        <v>2229</v>
      </c>
      <c r="I73" s="278">
        <v>1011</v>
      </c>
      <c r="J73" s="762">
        <v>25331.099923331523</v>
      </c>
      <c r="K73" s="278">
        <v>76</v>
      </c>
      <c r="L73" s="422">
        <v>3268.2393895617888</v>
      </c>
      <c r="M73" s="131">
        <v>23</v>
      </c>
      <c r="N73" s="11">
        <v>1872</v>
      </c>
      <c r="O73" s="791">
        <f t="shared" si="12"/>
        <v>0.38125834425563232</v>
      </c>
      <c r="P73" s="791">
        <f t="shared" si="13"/>
        <v>0.30753056591552852</v>
      </c>
      <c r="Q73" s="792">
        <f t="shared" si="14"/>
        <v>0.34323098151736398</v>
      </c>
      <c r="R73" s="791">
        <f t="shared" si="15"/>
        <v>0.28333333333333344</v>
      </c>
      <c r="S73" s="791">
        <f t="shared" si="10"/>
        <v>0.14367487120778488</v>
      </c>
      <c r="T73" s="792">
        <f t="shared" si="11"/>
        <v>0.15672029060716142</v>
      </c>
      <c r="U73" s="791">
        <f t="shared" si="2"/>
        <v>-0.58548585485854865</v>
      </c>
      <c r="V73" s="792">
        <f t="shared" si="3"/>
        <v>-0.46343951052363264</v>
      </c>
      <c r="W73" s="791">
        <f t="shared" si="4"/>
        <v>-0.30909090909090908</v>
      </c>
      <c r="X73" s="792">
        <f t="shared" si="5"/>
        <v>2.9241198064396956E-2</v>
      </c>
      <c r="Y73" s="793"/>
      <c r="Z73" s="793"/>
    </row>
    <row r="74" spans="2:26" x14ac:dyDescent="0.3">
      <c r="B74" s="152">
        <v>38169</v>
      </c>
      <c r="C74" s="762">
        <v>66243.70147900001</v>
      </c>
      <c r="D74" s="762">
        <v>60147.160772099916</v>
      </c>
      <c r="E74" s="763">
        <v>126390.86225109993</v>
      </c>
      <c r="F74" s="277">
        <v>215</v>
      </c>
      <c r="G74" s="764">
        <v>1708</v>
      </c>
      <c r="H74" s="764">
        <v>1923</v>
      </c>
      <c r="I74" s="278">
        <v>1094</v>
      </c>
      <c r="J74" s="762">
        <v>25463.211767863191</v>
      </c>
      <c r="K74" s="278">
        <v>72</v>
      </c>
      <c r="L74" s="422">
        <v>3224.6184751764931</v>
      </c>
      <c r="M74" s="131">
        <v>8</v>
      </c>
      <c r="N74" s="11">
        <v>578</v>
      </c>
      <c r="O74" s="791">
        <f t="shared" si="12"/>
        <v>0.26889996467996347</v>
      </c>
      <c r="P74" s="791">
        <f t="shared" si="13"/>
        <v>7.1401504169299912E-2</v>
      </c>
      <c r="Q74" s="792">
        <f t="shared" si="14"/>
        <v>0.16656590638187474</v>
      </c>
      <c r="R74" s="791">
        <f t="shared" si="15"/>
        <v>9.3896713615022609E-3</v>
      </c>
      <c r="S74" s="791">
        <f t="shared" si="10"/>
        <v>-0.23408071748878923</v>
      </c>
      <c r="T74" s="792">
        <f t="shared" si="11"/>
        <v>-0.21285304952926731</v>
      </c>
      <c r="U74" s="791">
        <f t="shared" si="2"/>
        <v>-0.36060783167738164</v>
      </c>
      <c r="V74" s="792">
        <f t="shared" si="3"/>
        <v>-0.16006731749450409</v>
      </c>
      <c r="W74" s="791">
        <f t="shared" si="4"/>
        <v>0.10769230769230775</v>
      </c>
      <c r="X74" s="792">
        <f t="shared" si="5"/>
        <v>0.65982768872617603</v>
      </c>
      <c r="Y74" s="793"/>
      <c r="Z74" s="793"/>
    </row>
    <row r="75" spans="2:26" x14ac:dyDescent="0.3">
      <c r="B75" s="152">
        <v>38200</v>
      </c>
      <c r="C75" s="762">
        <v>65564.772943000004</v>
      </c>
      <c r="D75" s="762">
        <v>66233.741550480001</v>
      </c>
      <c r="E75" s="763">
        <v>131798.51449348</v>
      </c>
      <c r="F75" s="277">
        <v>234</v>
      </c>
      <c r="G75" s="764">
        <v>1947</v>
      </c>
      <c r="H75" s="764">
        <v>2181</v>
      </c>
      <c r="I75" s="278">
        <v>1102</v>
      </c>
      <c r="J75" s="762">
        <v>26832.925475330001</v>
      </c>
      <c r="K75" s="278">
        <v>84</v>
      </c>
      <c r="L75" s="422">
        <v>3387.78519775</v>
      </c>
      <c r="M75" s="131">
        <v>22</v>
      </c>
      <c r="N75" s="11">
        <v>2826.217819</v>
      </c>
      <c r="O75" s="791">
        <f t="shared" si="12"/>
        <v>0.39387553968867905</v>
      </c>
      <c r="P75" s="791">
        <f t="shared" si="13"/>
        <v>0.34429786362008574</v>
      </c>
      <c r="Q75" s="792">
        <f t="shared" si="14"/>
        <v>0.36851210447083149</v>
      </c>
      <c r="R75" s="791">
        <f t="shared" si="15"/>
        <v>0.37647058823529411</v>
      </c>
      <c r="S75" s="791">
        <f t="shared" si="10"/>
        <v>8.3472454090150361E-2</v>
      </c>
      <c r="T75" s="792">
        <f t="shared" si="11"/>
        <v>0.10879511947127596</v>
      </c>
      <c r="U75" s="791">
        <f t="shared" si="2"/>
        <v>-0.12121212121212122</v>
      </c>
      <c r="V75" s="792">
        <f t="shared" si="3"/>
        <v>0.1510221313411575</v>
      </c>
      <c r="W75" s="791">
        <f t="shared" si="4"/>
        <v>0.42372881355932202</v>
      </c>
      <c r="X75" s="792">
        <f t="shared" si="5"/>
        <v>0.60529190331435423</v>
      </c>
      <c r="Y75" s="793"/>
      <c r="Z75" s="793"/>
    </row>
    <row r="76" spans="2:26" x14ac:dyDescent="0.3">
      <c r="B76" s="152">
        <v>38231</v>
      </c>
      <c r="C76" s="762">
        <v>70990.801686000006</v>
      </c>
      <c r="D76" s="762">
        <v>74965.128289020009</v>
      </c>
      <c r="E76" s="763">
        <v>145955.92997502</v>
      </c>
      <c r="F76" s="277">
        <v>262</v>
      </c>
      <c r="G76" s="764">
        <v>2217</v>
      </c>
      <c r="H76" s="764">
        <v>2479</v>
      </c>
      <c r="I76" s="278">
        <v>1077</v>
      </c>
      <c r="J76" s="762">
        <v>26787.434967000001</v>
      </c>
      <c r="K76" s="278">
        <v>87</v>
      </c>
      <c r="L76" s="422">
        <v>4208.4059729999999</v>
      </c>
      <c r="M76" s="131">
        <v>61</v>
      </c>
      <c r="N76" s="11">
        <v>5870</v>
      </c>
      <c r="O76" s="791">
        <f t="shared" si="12"/>
        <v>0.22403433445338261</v>
      </c>
      <c r="P76" s="791">
        <f t="shared" si="13"/>
        <v>0.37137831580713554</v>
      </c>
      <c r="Q76" s="792">
        <f t="shared" si="14"/>
        <v>0.29552658976676827</v>
      </c>
      <c r="R76" s="791">
        <f t="shared" si="15"/>
        <v>0.14410480349344978</v>
      </c>
      <c r="S76" s="791">
        <f t="shared" si="10"/>
        <v>0.18873994638069713</v>
      </c>
      <c r="T76" s="792">
        <f t="shared" si="11"/>
        <v>0.1838586437440306</v>
      </c>
      <c r="U76" s="791">
        <f t="shared" si="2"/>
        <v>-0.35470341521869386</v>
      </c>
      <c r="V76" s="792">
        <f t="shared" si="3"/>
        <v>-0.17335294325851003</v>
      </c>
      <c r="W76" s="791">
        <f t="shared" si="4"/>
        <v>0.58181818181818179</v>
      </c>
      <c r="X76" s="792">
        <f t="shared" si="5"/>
        <v>1.7530766013234835</v>
      </c>
      <c r="Y76" s="793"/>
      <c r="Z76" s="793"/>
    </row>
    <row r="77" spans="2:26" x14ac:dyDescent="0.3">
      <c r="B77" s="152">
        <v>38261</v>
      </c>
      <c r="C77" s="762">
        <v>81402.400487000006</v>
      </c>
      <c r="D77" s="762">
        <v>61771.949200989999</v>
      </c>
      <c r="E77" s="763">
        <v>143174.34968799</v>
      </c>
      <c r="F77" s="277">
        <v>254</v>
      </c>
      <c r="G77" s="764">
        <v>1760</v>
      </c>
      <c r="H77" s="764">
        <v>2014</v>
      </c>
      <c r="I77" s="278">
        <v>1082</v>
      </c>
      <c r="J77" s="762">
        <v>26617.701829760001</v>
      </c>
      <c r="K77" s="278">
        <v>66</v>
      </c>
      <c r="L77" s="422">
        <v>3470.5605390000001</v>
      </c>
      <c r="M77" s="131">
        <v>52</v>
      </c>
      <c r="N77" s="11">
        <v>4098</v>
      </c>
      <c r="O77" s="791">
        <f t="shared" si="12"/>
        <v>0.33597576284308106</v>
      </c>
      <c r="P77" s="791">
        <f t="shared" si="13"/>
        <v>-2.8925639616296683E-2</v>
      </c>
      <c r="Q77" s="792">
        <f t="shared" si="14"/>
        <v>0.14959761718117881</v>
      </c>
      <c r="R77" s="791">
        <f t="shared" si="15"/>
        <v>0.10434782608695659</v>
      </c>
      <c r="S77" s="791">
        <f t="shared" si="10"/>
        <v>-0.22295805739514352</v>
      </c>
      <c r="T77" s="792">
        <f t="shared" si="11"/>
        <v>-0.19278557114228456</v>
      </c>
      <c r="U77" s="791">
        <f t="shared" si="2"/>
        <v>-0.37019790454016299</v>
      </c>
      <c r="V77" s="792">
        <f t="shared" si="3"/>
        <v>-0.23860340253971568</v>
      </c>
      <c r="W77" s="791">
        <f t="shared" si="4"/>
        <v>-7.0422535211267623E-2</v>
      </c>
      <c r="X77" s="792">
        <f t="shared" si="5"/>
        <v>0.52108239150947511</v>
      </c>
      <c r="Y77" s="793"/>
      <c r="Z77" s="793"/>
    </row>
    <row r="78" spans="2:26" x14ac:dyDescent="0.3">
      <c r="B78" s="152">
        <v>38292</v>
      </c>
      <c r="C78" s="762">
        <v>61054.979201000002</v>
      </c>
      <c r="D78" s="762">
        <v>67271.458431489998</v>
      </c>
      <c r="E78" s="763">
        <v>128326.43763249001</v>
      </c>
      <c r="F78" s="277">
        <v>212</v>
      </c>
      <c r="G78" s="764">
        <v>1991</v>
      </c>
      <c r="H78" s="764">
        <v>2203</v>
      </c>
      <c r="I78" s="278">
        <v>956</v>
      </c>
      <c r="J78" s="762">
        <v>25346.033004160003</v>
      </c>
      <c r="K78" s="278">
        <v>57</v>
      </c>
      <c r="L78" s="422">
        <v>2237.7446289999998</v>
      </c>
      <c r="M78" s="131">
        <v>57</v>
      </c>
      <c r="N78" s="11">
        <v>5404.6891990000004</v>
      </c>
      <c r="O78" s="791">
        <f t="shared" si="12"/>
        <v>0.11044741746125086</v>
      </c>
      <c r="P78" s="791">
        <f t="shared" si="13"/>
        <v>0.38630528459985514</v>
      </c>
      <c r="Q78" s="792">
        <f t="shared" si="14"/>
        <v>0.23977264451902469</v>
      </c>
      <c r="R78" s="791">
        <f t="shared" si="15"/>
        <v>2.9126213592232997E-2</v>
      </c>
      <c r="S78" s="791">
        <f t="shared" si="10"/>
        <v>0.16705744431418523</v>
      </c>
      <c r="T78" s="792">
        <f t="shared" si="11"/>
        <v>0.1521966527196652</v>
      </c>
      <c r="U78" s="791">
        <f t="shared" si="2"/>
        <v>-0.25487139516757595</v>
      </c>
      <c r="V78" s="792">
        <f t="shared" si="3"/>
        <v>-6.2111917138979567E-2</v>
      </c>
      <c r="W78" s="791">
        <f t="shared" si="4"/>
        <v>0.11764705882352944</v>
      </c>
      <c r="X78" s="792">
        <f t="shared" si="5"/>
        <v>0.45778794773136466</v>
      </c>
      <c r="Y78" s="793"/>
      <c r="Z78" s="793"/>
    </row>
    <row r="79" spans="2:26" ht="17.25" thickBot="1" x14ac:dyDescent="0.35">
      <c r="B79" s="152">
        <v>38322</v>
      </c>
      <c r="C79" s="762">
        <v>92528.814100939999</v>
      </c>
      <c r="D79" s="762">
        <v>79839.693893970005</v>
      </c>
      <c r="E79" s="763">
        <v>172368.50799491</v>
      </c>
      <c r="F79" s="277">
        <v>291</v>
      </c>
      <c r="G79" s="764">
        <v>2323</v>
      </c>
      <c r="H79" s="764">
        <v>2614</v>
      </c>
      <c r="I79" s="278">
        <v>1039</v>
      </c>
      <c r="J79" s="762">
        <v>25915.579034999999</v>
      </c>
      <c r="K79" s="278">
        <v>67</v>
      </c>
      <c r="L79" s="422">
        <v>3228.6353098500003</v>
      </c>
      <c r="M79" s="131">
        <v>46</v>
      </c>
      <c r="N79" s="11">
        <v>4608</v>
      </c>
      <c r="O79" s="791">
        <f t="shared" si="12"/>
        <v>0.3973839683436684</v>
      </c>
      <c r="P79" s="791">
        <f t="shared" si="13"/>
        <v>0.40548891618480698</v>
      </c>
      <c r="Q79" s="792">
        <f t="shared" si="14"/>
        <v>0.40112646202139968</v>
      </c>
      <c r="R79" s="791">
        <f t="shared" si="15"/>
        <v>0.36619718309859151</v>
      </c>
      <c r="S79" s="791">
        <f t="shared" si="10"/>
        <v>0.244908896034298</v>
      </c>
      <c r="T79" s="792">
        <f t="shared" si="11"/>
        <v>0.25733525733525742</v>
      </c>
      <c r="U79" s="791">
        <f t="shared" si="2"/>
        <v>-0.24600870827285926</v>
      </c>
      <c r="V79" s="792">
        <f t="shared" si="3"/>
        <v>-0.11016091294797248</v>
      </c>
      <c r="W79" s="791">
        <f t="shared" si="4"/>
        <v>0.31372549019607843</v>
      </c>
      <c r="X79" s="792">
        <f t="shared" si="5"/>
        <v>1.751876302258121</v>
      </c>
      <c r="Y79" s="793"/>
      <c r="Z79" s="793"/>
    </row>
    <row r="80" spans="2:26" x14ac:dyDescent="0.3">
      <c r="B80" s="534">
        <v>38353</v>
      </c>
      <c r="C80" s="535">
        <v>56821.021500000003</v>
      </c>
      <c r="D80" s="535">
        <v>63727.373855770005</v>
      </c>
      <c r="E80" s="536">
        <v>120548.39535577002</v>
      </c>
      <c r="F80" s="537">
        <v>181</v>
      </c>
      <c r="G80" s="538">
        <v>1758</v>
      </c>
      <c r="H80" s="538">
        <v>1939</v>
      </c>
      <c r="I80" s="539">
        <v>1193</v>
      </c>
      <c r="J80" s="535">
        <v>27088.862462000001</v>
      </c>
      <c r="K80" s="539">
        <v>65</v>
      </c>
      <c r="L80" s="781">
        <v>2725.8098938899998</v>
      </c>
      <c r="M80" s="540">
        <v>39</v>
      </c>
      <c r="N80" s="541">
        <v>3046</v>
      </c>
      <c r="O80" s="791">
        <f t="shared" si="12"/>
        <v>0.41035693451995781</v>
      </c>
      <c r="P80" s="791">
        <f t="shared" si="13"/>
        <v>0.39394239653925878</v>
      </c>
      <c r="Q80" s="792">
        <f t="shared" si="14"/>
        <v>0.40163159564863604</v>
      </c>
      <c r="R80" s="791">
        <f t="shared" si="15"/>
        <v>0.15286624203821653</v>
      </c>
      <c r="S80" s="791">
        <f t="shared" si="10"/>
        <v>0.18864097363083165</v>
      </c>
      <c r="T80" s="792">
        <f t="shared" si="11"/>
        <v>0.18520782396088009</v>
      </c>
      <c r="U80" s="791">
        <f t="shared" si="2"/>
        <v>3.0224525043177852E-2</v>
      </c>
      <c r="V80" s="792">
        <f t="shared" si="3"/>
        <v>-6.5247166093307385E-3</v>
      </c>
      <c r="W80" s="791">
        <f t="shared" si="4"/>
        <v>-0.27777777777777779</v>
      </c>
      <c r="X80" s="792">
        <f t="shared" si="5"/>
        <v>7.8473195890840897E-2</v>
      </c>
      <c r="Y80" s="794">
        <f>M80/M68-1</f>
        <v>1.1666666666666665</v>
      </c>
      <c r="Z80" s="794">
        <f>N80/N68-1</f>
        <v>0.80236686390532541</v>
      </c>
    </row>
    <row r="81" spans="2:26" x14ac:dyDescent="0.3">
      <c r="B81" s="152">
        <v>38384</v>
      </c>
      <c r="C81" s="762">
        <v>54358.33</v>
      </c>
      <c r="D81" s="762">
        <v>60525.115477810003</v>
      </c>
      <c r="E81" s="763">
        <v>114883.44547781</v>
      </c>
      <c r="F81" s="277">
        <v>189</v>
      </c>
      <c r="G81" s="764">
        <v>1698</v>
      </c>
      <c r="H81" s="764">
        <v>1887</v>
      </c>
      <c r="I81" s="278">
        <v>963</v>
      </c>
      <c r="J81" s="762">
        <v>22682.774860000001</v>
      </c>
      <c r="K81" s="278">
        <v>56</v>
      </c>
      <c r="L81" s="422">
        <v>2315.89796725</v>
      </c>
      <c r="M81" s="131">
        <v>39</v>
      </c>
      <c r="N81" s="11">
        <v>3377</v>
      </c>
      <c r="O81" s="791">
        <f t="shared" si="12"/>
        <v>0.18597842055891767</v>
      </c>
      <c r="P81" s="791">
        <f t="shared" si="13"/>
        <v>0.10325142503474671</v>
      </c>
      <c r="Q81" s="792">
        <f t="shared" si="14"/>
        <v>0.14090700719946692</v>
      </c>
      <c r="R81" s="791">
        <f t="shared" si="15"/>
        <v>6.1797752808988804E-2</v>
      </c>
      <c r="S81" s="791">
        <f t="shared" si="10"/>
        <v>-8.7587318645889312E-2</v>
      </c>
      <c r="T81" s="792">
        <f t="shared" si="11"/>
        <v>-7.4546346248160811E-2</v>
      </c>
      <c r="U81" s="791">
        <f t="shared" si="2"/>
        <v>-0.2704545454545455</v>
      </c>
      <c r="V81" s="792">
        <f t="shared" si="3"/>
        <v>-0.21239880205332484</v>
      </c>
      <c r="W81" s="791">
        <f t="shared" si="4"/>
        <v>-0.75965665236051505</v>
      </c>
      <c r="X81" s="792">
        <f t="shared" si="5"/>
        <v>-0.39974678149986498</v>
      </c>
      <c r="Y81" s="795">
        <f t="shared" ref="Y81:Y144" si="16">M81/M69-1</f>
        <v>0.95</v>
      </c>
      <c r="Z81" s="795">
        <f t="shared" ref="Z81:Z144" si="17">N81/N69-1</f>
        <v>1.0466666666666669</v>
      </c>
    </row>
    <row r="82" spans="2:26" x14ac:dyDescent="0.3">
      <c r="B82" s="152">
        <v>38412</v>
      </c>
      <c r="C82" s="762">
        <v>57836.052796999997</v>
      </c>
      <c r="D82" s="762">
        <v>29927.846691000002</v>
      </c>
      <c r="E82" s="763">
        <v>87763.899487999995</v>
      </c>
      <c r="F82" s="277">
        <v>229</v>
      </c>
      <c r="G82" s="764">
        <v>1049</v>
      </c>
      <c r="H82" s="764">
        <v>1278</v>
      </c>
      <c r="I82" s="278">
        <v>365</v>
      </c>
      <c r="J82" s="762">
        <v>10959.052193</v>
      </c>
      <c r="K82" s="278">
        <v>30</v>
      </c>
      <c r="L82" s="422">
        <v>2183.41390357</v>
      </c>
      <c r="M82" s="131">
        <v>34</v>
      </c>
      <c r="N82" s="11">
        <v>3279</v>
      </c>
      <c r="O82" s="791">
        <f t="shared" si="12"/>
        <v>-8.8258030807079946E-2</v>
      </c>
      <c r="P82" s="791">
        <f t="shared" si="13"/>
        <v>-0.52735866857255764</v>
      </c>
      <c r="Q82" s="792">
        <f t="shared" si="14"/>
        <v>-0.30761045230956285</v>
      </c>
      <c r="R82" s="791">
        <f t="shared" si="15"/>
        <v>3.1531531531531432E-2</v>
      </c>
      <c r="S82" s="791">
        <f t="shared" si="10"/>
        <v>-0.51524953789279115</v>
      </c>
      <c r="T82" s="792">
        <f t="shared" si="11"/>
        <v>-0.46437552388935455</v>
      </c>
      <c r="U82" s="791">
        <f t="shared" si="2"/>
        <v>-0.76002629848783698</v>
      </c>
      <c r="V82" s="792">
        <f t="shared" si="3"/>
        <v>-0.65965238690293182</v>
      </c>
      <c r="W82" s="791">
        <f t="shared" si="4"/>
        <v>-0.75</v>
      </c>
      <c r="X82" s="792">
        <f t="shared" si="5"/>
        <v>-0.46401473216077727</v>
      </c>
      <c r="Y82" s="795">
        <f t="shared" si="16"/>
        <v>1.6153846153846154</v>
      </c>
      <c r="Z82" s="795">
        <f t="shared" si="17"/>
        <v>2.2921686746987953</v>
      </c>
    </row>
    <row r="83" spans="2:26" x14ac:dyDescent="0.3">
      <c r="B83" s="152">
        <v>38443</v>
      </c>
      <c r="C83" s="762">
        <v>65749.75434</v>
      </c>
      <c r="D83" s="762">
        <v>121314.49395555</v>
      </c>
      <c r="E83" s="763">
        <v>187064.24829555</v>
      </c>
      <c r="F83" s="277">
        <v>237</v>
      </c>
      <c r="G83" s="764">
        <v>3025</v>
      </c>
      <c r="H83" s="764">
        <v>3262</v>
      </c>
      <c r="I83" s="278">
        <v>1235</v>
      </c>
      <c r="J83" s="762">
        <v>31997.722682</v>
      </c>
      <c r="K83" s="278">
        <v>84</v>
      </c>
      <c r="L83" s="422">
        <v>3895.6027078499997</v>
      </c>
      <c r="M83" s="131">
        <v>51</v>
      </c>
      <c r="N83" s="11">
        <v>5937</v>
      </c>
      <c r="O83" s="791">
        <f t="shared" si="12"/>
        <v>0.1573375846310463</v>
      </c>
      <c r="P83" s="791">
        <f t="shared" si="13"/>
        <v>1.1655117644930222</v>
      </c>
      <c r="Q83" s="792">
        <f t="shared" si="14"/>
        <v>0.65789507151192628</v>
      </c>
      <c r="R83" s="791">
        <f t="shared" si="15"/>
        <v>0.25396825396825395</v>
      </c>
      <c r="S83" s="791">
        <f t="shared" si="10"/>
        <v>0.68336115748469672</v>
      </c>
      <c r="T83" s="792">
        <f t="shared" si="11"/>
        <v>0.64249748237663651</v>
      </c>
      <c r="U83" s="791">
        <f t="shared" si="2"/>
        <v>9.002647837599298E-2</v>
      </c>
      <c r="V83" s="792">
        <f t="shared" si="3"/>
        <v>0.24768425116016823</v>
      </c>
      <c r="W83" s="791">
        <f t="shared" si="4"/>
        <v>0.44827586206896552</v>
      </c>
      <c r="X83" s="792">
        <f t="shared" si="5"/>
        <v>1.4347012896154396</v>
      </c>
      <c r="Y83" s="795">
        <f t="shared" si="16"/>
        <v>2.4</v>
      </c>
      <c r="Z83" s="795">
        <f t="shared" si="17"/>
        <v>3.1401673640167367</v>
      </c>
    </row>
    <row r="84" spans="2:26" x14ac:dyDescent="0.3">
      <c r="B84" s="152">
        <v>38473</v>
      </c>
      <c r="C84" s="762">
        <v>67354.531921000002</v>
      </c>
      <c r="D84" s="762">
        <v>71350.927145509995</v>
      </c>
      <c r="E84" s="763">
        <v>138705.45906651</v>
      </c>
      <c r="F84" s="277">
        <v>218</v>
      </c>
      <c r="G84" s="764">
        <v>1817</v>
      </c>
      <c r="H84" s="764">
        <v>2035</v>
      </c>
      <c r="I84" s="278">
        <v>762</v>
      </c>
      <c r="J84" s="762">
        <v>19202.624972000001</v>
      </c>
      <c r="K84" s="278">
        <v>54</v>
      </c>
      <c r="L84" s="422">
        <v>2395.8159032900003</v>
      </c>
      <c r="M84" s="131">
        <v>47</v>
      </c>
      <c r="N84" s="11">
        <v>5737</v>
      </c>
      <c r="O84" s="791">
        <f t="shared" si="12"/>
        <v>0.11640383599648385</v>
      </c>
      <c r="P84" s="791">
        <f t="shared" si="13"/>
        <v>0.31171981576683017</v>
      </c>
      <c r="Q84" s="792">
        <f t="shared" si="14"/>
        <v>0.20900832860833884</v>
      </c>
      <c r="R84" s="791">
        <f t="shared" si="15"/>
        <v>3.3175355450236976E-2</v>
      </c>
      <c r="S84" s="791">
        <f t="shared" si="10"/>
        <v>4.7866205305651777E-2</v>
      </c>
      <c r="T84" s="792">
        <f t="shared" si="11"/>
        <v>4.6272493573264795E-2</v>
      </c>
      <c r="U84" s="791">
        <f t="shared" si="2"/>
        <v>-0.18502673796791447</v>
      </c>
      <c r="V84" s="792">
        <f t="shared" si="3"/>
        <v>-0.11577092506783571</v>
      </c>
      <c r="W84" s="791">
        <f t="shared" si="4"/>
        <v>-0.41304347826086951</v>
      </c>
      <c r="X84" s="792">
        <f t="shared" si="5"/>
        <v>-8.6397532760849494E-2</v>
      </c>
      <c r="Y84" s="795">
        <f t="shared" si="16"/>
        <v>1.2380952380952381</v>
      </c>
      <c r="Z84" s="795">
        <f t="shared" si="17"/>
        <v>2.6564690885914595</v>
      </c>
    </row>
    <row r="85" spans="2:26" x14ac:dyDescent="0.3">
      <c r="B85" s="152">
        <v>38504</v>
      </c>
      <c r="C85" s="762">
        <v>82562.824808029996</v>
      </c>
      <c r="D85" s="762">
        <v>39468.941563250002</v>
      </c>
      <c r="E85" s="763">
        <v>122031.76637128</v>
      </c>
      <c r="F85" s="277">
        <v>266</v>
      </c>
      <c r="G85" s="764">
        <v>1096</v>
      </c>
      <c r="H85" s="764">
        <v>1362</v>
      </c>
      <c r="I85" s="278">
        <v>367</v>
      </c>
      <c r="J85" s="762">
        <v>9563.9363459999986</v>
      </c>
      <c r="K85" s="278">
        <v>27</v>
      </c>
      <c r="L85" s="422">
        <v>1489.6710737000001</v>
      </c>
      <c r="M85" s="131">
        <v>47</v>
      </c>
      <c r="N85" s="11">
        <v>4111</v>
      </c>
      <c r="O85" s="791">
        <f t="shared" si="12"/>
        <v>0.31478100268836684</v>
      </c>
      <c r="P85" s="791">
        <f t="shared" si="13"/>
        <v>-0.37666073296092917</v>
      </c>
      <c r="Q85" s="792">
        <f t="shared" si="14"/>
        <v>-3.2372698648003961E-2</v>
      </c>
      <c r="R85" s="791">
        <f t="shared" si="15"/>
        <v>0.1515151515151516</v>
      </c>
      <c r="S85" s="791">
        <f t="shared" si="10"/>
        <v>-0.45145145145145149</v>
      </c>
      <c r="T85" s="792">
        <f t="shared" si="11"/>
        <v>-0.38896366083445488</v>
      </c>
      <c r="U85" s="791">
        <f t="shared" ref="U85:U148" si="18">I85/I73-1</f>
        <v>-0.63699307616221557</v>
      </c>
      <c r="V85" s="792">
        <f t="shared" ref="V85:V148" si="19">J85/J73-1</f>
        <v>-0.62244291108768568</v>
      </c>
      <c r="W85" s="791">
        <f t="shared" ref="W85:W148" si="20">K85/K73-1</f>
        <v>-0.64473684210526316</v>
      </c>
      <c r="X85" s="792">
        <f t="shared" ref="X85:Y148" si="21">L85/L73-1</f>
        <v>-0.54419768684700365</v>
      </c>
      <c r="Y85" s="795">
        <f t="shared" si="16"/>
        <v>1.0434782608695654</v>
      </c>
      <c r="Z85" s="795">
        <f t="shared" si="17"/>
        <v>1.1960470085470085</v>
      </c>
    </row>
    <row r="86" spans="2:26" x14ac:dyDescent="0.3">
      <c r="B86" s="152">
        <v>38534</v>
      </c>
      <c r="C86" s="762">
        <v>69137.26181679999</v>
      </c>
      <c r="D86" s="762">
        <v>124957.63596932001</v>
      </c>
      <c r="E86" s="763">
        <v>194094.89778612001</v>
      </c>
      <c r="F86" s="277">
        <v>227</v>
      </c>
      <c r="G86" s="764">
        <v>2965</v>
      </c>
      <c r="H86" s="764">
        <v>3192</v>
      </c>
      <c r="I86" s="278">
        <v>1190</v>
      </c>
      <c r="J86" s="762">
        <v>30906.25054786</v>
      </c>
      <c r="K86" s="278">
        <v>110</v>
      </c>
      <c r="L86" s="422">
        <v>3986.1894939000008</v>
      </c>
      <c r="M86" s="131">
        <v>45</v>
      </c>
      <c r="N86" s="11">
        <v>4284</v>
      </c>
      <c r="O86" s="791">
        <f t="shared" si="12"/>
        <v>4.3680535253865171E-2</v>
      </c>
      <c r="P86" s="791">
        <f t="shared" si="13"/>
        <v>1.0775317465572427</v>
      </c>
      <c r="Q86" s="792">
        <f t="shared" si="14"/>
        <v>0.53567191748809262</v>
      </c>
      <c r="R86" s="791">
        <f t="shared" si="15"/>
        <v>5.5813953488372148E-2</v>
      </c>
      <c r="S86" s="791">
        <f t="shared" si="10"/>
        <v>0.73594847775175642</v>
      </c>
      <c r="T86" s="792">
        <f t="shared" si="11"/>
        <v>0.65990639625585024</v>
      </c>
      <c r="U86" s="791">
        <f t="shared" si="18"/>
        <v>8.7751371115173615E-2</v>
      </c>
      <c r="V86" s="792">
        <f t="shared" si="19"/>
        <v>0.21376088883125099</v>
      </c>
      <c r="W86" s="791">
        <f t="shared" si="20"/>
        <v>0.52777777777777768</v>
      </c>
      <c r="X86" s="792">
        <f t="shared" si="21"/>
        <v>0.23617399223696522</v>
      </c>
      <c r="Y86" s="795">
        <f t="shared" si="16"/>
        <v>4.625</v>
      </c>
      <c r="Z86" s="795">
        <f t="shared" si="17"/>
        <v>6.4117647058823533</v>
      </c>
    </row>
    <row r="87" spans="2:26" x14ac:dyDescent="0.3">
      <c r="B87" s="152">
        <v>38565</v>
      </c>
      <c r="C87" s="762">
        <v>73040.443750000006</v>
      </c>
      <c r="D87" s="762">
        <v>41385.037426559997</v>
      </c>
      <c r="E87" s="763">
        <v>114425.48117656</v>
      </c>
      <c r="F87" s="277">
        <v>246</v>
      </c>
      <c r="G87" s="764">
        <v>1168</v>
      </c>
      <c r="H87" s="764">
        <v>1414</v>
      </c>
      <c r="I87" s="278">
        <v>328</v>
      </c>
      <c r="J87" s="762">
        <v>10054.971782000001</v>
      </c>
      <c r="K87" s="278">
        <v>32</v>
      </c>
      <c r="L87" s="422">
        <v>1582.7963319800001</v>
      </c>
      <c r="M87" s="131">
        <v>41</v>
      </c>
      <c r="N87" s="11">
        <v>4075</v>
      </c>
      <c r="O87" s="791">
        <f t="shared" si="12"/>
        <v>0.11401962473810623</v>
      </c>
      <c r="P87" s="791">
        <f t="shared" si="13"/>
        <v>-0.37516684913506781</v>
      </c>
      <c r="Q87" s="792">
        <f t="shared" si="14"/>
        <v>-0.13181509202654507</v>
      </c>
      <c r="R87" s="791">
        <f t="shared" si="15"/>
        <v>5.1282051282051322E-2</v>
      </c>
      <c r="S87" s="791">
        <f t="shared" si="10"/>
        <v>-0.40010272213662046</v>
      </c>
      <c r="T87" s="792">
        <f t="shared" si="11"/>
        <v>-0.35167354424575881</v>
      </c>
      <c r="U87" s="791">
        <f t="shared" si="18"/>
        <v>-0.70235934664246824</v>
      </c>
      <c r="V87" s="792">
        <f t="shared" si="19"/>
        <v>-0.62527485900691415</v>
      </c>
      <c r="W87" s="791">
        <f t="shared" si="20"/>
        <v>-0.61904761904761907</v>
      </c>
      <c r="X87" s="792">
        <f t="shared" si="21"/>
        <v>-0.53279318504868156</v>
      </c>
      <c r="Y87" s="795">
        <f t="shared" si="16"/>
        <v>0.86363636363636354</v>
      </c>
      <c r="Z87" s="795">
        <f t="shared" si="17"/>
        <v>0.44185631150038396</v>
      </c>
    </row>
    <row r="88" spans="2:26" x14ac:dyDescent="0.3">
      <c r="B88" s="152">
        <v>38596</v>
      </c>
      <c r="C88" s="762">
        <v>73100.619707000005</v>
      </c>
      <c r="D88" s="762">
        <v>143808.48345054997</v>
      </c>
      <c r="E88" s="763">
        <v>216909.10315754998</v>
      </c>
      <c r="F88" s="277">
        <v>220</v>
      </c>
      <c r="G88" s="764">
        <v>3404</v>
      </c>
      <c r="H88" s="764">
        <v>3624</v>
      </c>
      <c r="I88" s="278">
        <v>1481</v>
      </c>
      <c r="J88" s="762">
        <v>38627.495570999992</v>
      </c>
      <c r="K88" s="278">
        <v>79</v>
      </c>
      <c r="L88" s="422">
        <v>3092.0153771699997</v>
      </c>
      <c r="M88" s="131">
        <v>58</v>
      </c>
      <c r="N88" s="11">
        <v>6053</v>
      </c>
      <c r="O88" s="791">
        <f t="shared" si="12"/>
        <v>2.971959705895344E-2</v>
      </c>
      <c r="P88" s="791">
        <f t="shared" si="13"/>
        <v>0.91833838923228139</v>
      </c>
      <c r="Q88" s="792">
        <f t="shared" si="14"/>
        <v>0.48612737553502239</v>
      </c>
      <c r="R88" s="791">
        <f t="shared" si="15"/>
        <v>-0.16030534351145043</v>
      </c>
      <c r="S88" s="791">
        <f t="shared" si="10"/>
        <v>0.53540820929183575</v>
      </c>
      <c r="T88" s="792">
        <f t="shared" si="11"/>
        <v>0.46187979023799919</v>
      </c>
      <c r="U88" s="791">
        <f t="shared" si="18"/>
        <v>0.37511606313834722</v>
      </c>
      <c r="V88" s="792">
        <f t="shared" si="19"/>
        <v>0.44200053564613451</v>
      </c>
      <c r="W88" s="791">
        <f t="shared" si="20"/>
        <v>-9.1954022988505746E-2</v>
      </c>
      <c r="X88" s="792">
        <f t="shared" si="21"/>
        <v>-0.26527635475105338</v>
      </c>
      <c r="Y88" s="795">
        <f t="shared" si="16"/>
        <v>-4.9180327868852514E-2</v>
      </c>
      <c r="Z88" s="795">
        <f t="shared" si="17"/>
        <v>3.1175468483815916E-2</v>
      </c>
    </row>
    <row r="89" spans="2:26" x14ac:dyDescent="0.3">
      <c r="B89" s="152">
        <v>38626</v>
      </c>
      <c r="C89" s="762">
        <v>71456.944429919997</v>
      </c>
      <c r="D89" s="762">
        <v>81132.293752869984</v>
      </c>
      <c r="E89" s="763">
        <v>152589.23818279</v>
      </c>
      <c r="F89" s="277">
        <v>235</v>
      </c>
      <c r="G89" s="764">
        <v>1972</v>
      </c>
      <c r="H89" s="764">
        <v>2207</v>
      </c>
      <c r="I89" s="278">
        <v>736</v>
      </c>
      <c r="J89" s="762">
        <v>17926.855998999999</v>
      </c>
      <c r="K89" s="278">
        <v>58</v>
      </c>
      <c r="L89" s="422">
        <v>2646.3224142100003</v>
      </c>
      <c r="M89" s="131">
        <v>64</v>
      </c>
      <c r="N89" s="11">
        <v>7975</v>
      </c>
      <c r="O89" s="791">
        <f t="shared" si="12"/>
        <v>-0.12217644685635898</v>
      </c>
      <c r="P89" s="791">
        <f t="shared" si="13"/>
        <v>0.31341644228979093</v>
      </c>
      <c r="Q89" s="792">
        <f t="shared" si="14"/>
        <v>6.5758206796938223E-2</v>
      </c>
      <c r="R89" s="791">
        <f t="shared" si="15"/>
        <v>-7.4803149606299191E-2</v>
      </c>
      <c r="S89" s="791">
        <f t="shared" si="10"/>
        <v>0.12045454545454537</v>
      </c>
      <c r="T89" s="792">
        <f t="shared" si="11"/>
        <v>9.5829195630585895E-2</v>
      </c>
      <c r="U89" s="791">
        <f t="shared" si="18"/>
        <v>-0.31977818853974127</v>
      </c>
      <c r="V89" s="792">
        <f t="shared" si="19"/>
        <v>-0.32650624333927936</v>
      </c>
      <c r="W89" s="791">
        <f t="shared" si="20"/>
        <v>-0.12121212121212122</v>
      </c>
      <c r="X89" s="792">
        <f t="shared" si="21"/>
        <v>-0.23749423631362265</v>
      </c>
      <c r="Y89" s="795">
        <f t="shared" si="16"/>
        <v>0.23076923076923084</v>
      </c>
      <c r="Z89" s="795">
        <f t="shared" si="17"/>
        <v>0.94607125427037575</v>
      </c>
    </row>
    <row r="90" spans="2:26" x14ac:dyDescent="0.3">
      <c r="B90" s="152">
        <v>38657</v>
      </c>
      <c r="C90" s="762">
        <v>98111.781449999995</v>
      </c>
      <c r="D90" s="762">
        <v>44465.794129999995</v>
      </c>
      <c r="E90" s="763">
        <v>142577.57558</v>
      </c>
      <c r="F90" s="277">
        <v>272</v>
      </c>
      <c r="G90" s="764">
        <v>1212</v>
      </c>
      <c r="H90" s="764">
        <v>1484</v>
      </c>
      <c r="I90" s="278">
        <v>316</v>
      </c>
      <c r="J90" s="762">
        <v>6788.3143559999999</v>
      </c>
      <c r="K90" s="278">
        <v>34</v>
      </c>
      <c r="L90" s="422">
        <v>1862.79616151</v>
      </c>
      <c r="M90" s="131">
        <v>53</v>
      </c>
      <c r="N90" s="11">
        <v>5651</v>
      </c>
      <c r="O90" s="791">
        <f t="shared" ref="O90:O121" si="22">C90/C78-1</f>
        <v>0.60694152604662666</v>
      </c>
      <c r="P90" s="791">
        <f t="shared" ref="P90:P121" si="23">D90/D78-1</f>
        <v>-0.33900951210557662</v>
      </c>
      <c r="Q90" s="792">
        <f t="shared" ref="Q90:Q121" si="24">E90/E78-1</f>
        <v>0.11105379538644544</v>
      </c>
      <c r="R90" s="791">
        <f t="shared" ref="R90:R121" si="25">F90/F78-1</f>
        <v>0.28301886792452824</v>
      </c>
      <c r="S90" s="791">
        <f t="shared" ref="S90:S153" si="26">G90/G78-1</f>
        <v>-0.39126067302862888</v>
      </c>
      <c r="T90" s="792">
        <f t="shared" ref="T90:T153" si="27">H90/H78-1</f>
        <v>-0.32637312755333636</v>
      </c>
      <c r="U90" s="791">
        <f t="shared" si="18"/>
        <v>-0.66945606694560666</v>
      </c>
      <c r="V90" s="792">
        <f t="shared" si="19"/>
        <v>-0.73217448446919309</v>
      </c>
      <c r="W90" s="791">
        <f t="shared" si="20"/>
        <v>-0.40350877192982459</v>
      </c>
      <c r="X90" s="792">
        <f t="shared" si="21"/>
        <v>-0.16755641489688489</v>
      </c>
      <c r="Y90" s="795">
        <f t="shared" si="16"/>
        <v>-7.0175438596491224E-2</v>
      </c>
      <c r="Z90" s="795">
        <f t="shared" si="17"/>
        <v>4.5573536595882924E-2</v>
      </c>
    </row>
    <row r="91" spans="2:26" x14ac:dyDescent="0.3">
      <c r="B91" s="152">
        <v>38687</v>
      </c>
      <c r="C91" s="762">
        <v>115563.30140596</v>
      </c>
      <c r="D91" s="762">
        <v>153489.65387173003</v>
      </c>
      <c r="E91" s="763">
        <v>269052.95527769002</v>
      </c>
      <c r="F91" s="277">
        <v>274</v>
      </c>
      <c r="G91" s="764">
        <v>3728</v>
      </c>
      <c r="H91" s="764">
        <v>4002</v>
      </c>
      <c r="I91" s="278">
        <v>1239</v>
      </c>
      <c r="J91" s="762">
        <v>35134.092965000003</v>
      </c>
      <c r="K91" s="278">
        <v>92</v>
      </c>
      <c r="L91" s="422">
        <v>4065.2616552600002</v>
      </c>
      <c r="M91" s="131">
        <v>46</v>
      </c>
      <c r="N91" s="11">
        <v>5037</v>
      </c>
      <c r="O91" s="791">
        <f t="shared" si="22"/>
        <v>0.24894393739761544</v>
      </c>
      <c r="P91" s="791">
        <f t="shared" si="23"/>
        <v>0.92247297535446249</v>
      </c>
      <c r="Q91" s="792">
        <f t="shared" si="24"/>
        <v>0.56091712115785719</v>
      </c>
      <c r="R91" s="791">
        <f t="shared" si="25"/>
        <v>-5.841924398625431E-2</v>
      </c>
      <c r="S91" s="791">
        <f t="shared" si="26"/>
        <v>0.60482135170038753</v>
      </c>
      <c r="T91" s="792">
        <f t="shared" si="27"/>
        <v>0.53098699311400144</v>
      </c>
      <c r="U91" s="791">
        <f t="shared" si="18"/>
        <v>0.19249278152069293</v>
      </c>
      <c r="V91" s="792">
        <f t="shared" si="19"/>
        <v>0.35571321472501327</v>
      </c>
      <c r="W91" s="791">
        <f t="shared" si="20"/>
        <v>0.37313432835820892</v>
      </c>
      <c r="X91" s="792">
        <f t="shared" si="21"/>
        <v>0.25912692674133853</v>
      </c>
      <c r="Y91" s="795">
        <f t="shared" si="16"/>
        <v>0</v>
      </c>
      <c r="Z91" s="795">
        <f t="shared" si="17"/>
        <v>9.3098958333333259E-2</v>
      </c>
    </row>
    <row r="92" spans="2:26" x14ac:dyDescent="0.3">
      <c r="B92" s="152">
        <v>38718</v>
      </c>
      <c r="C92" s="762">
        <v>59564.375826000003</v>
      </c>
      <c r="D92" s="762">
        <v>77862.760719229991</v>
      </c>
      <c r="E92" s="763">
        <v>137427.13654522999</v>
      </c>
      <c r="F92" s="277">
        <v>188</v>
      </c>
      <c r="G92" s="764">
        <v>2014</v>
      </c>
      <c r="H92" s="764">
        <v>2202</v>
      </c>
      <c r="I92" s="278">
        <v>814</v>
      </c>
      <c r="J92" s="762">
        <v>19173.617013000003</v>
      </c>
      <c r="K92" s="278">
        <v>43</v>
      </c>
      <c r="L92" s="422">
        <v>2265.56285974</v>
      </c>
      <c r="M92" s="131">
        <v>38</v>
      </c>
      <c r="N92" s="11">
        <v>4832.2094460000008</v>
      </c>
      <c r="O92" s="791">
        <f t="shared" si="22"/>
        <v>4.8280623149304036E-2</v>
      </c>
      <c r="P92" s="791">
        <f t="shared" si="23"/>
        <v>0.22181028352826337</v>
      </c>
      <c r="Q92" s="792">
        <f t="shared" si="24"/>
        <v>0.14001630747258287</v>
      </c>
      <c r="R92" s="791">
        <f t="shared" si="25"/>
        <v>3.8674033149171283E-2</v>
      </c>
      <c r="S92" s="791">
        <f t="shared" si="26"/>
        <v>0.14562002275312858</v>
      </c>
      <c r="T92" s="792">
        <f t="shared" si="27"/>
        <v>0.13563692625064472</v>
      </c>
      <c r="U92" s="791">
        <f t="shared" si="18"/>
        <v>-0.31768650461022629</v>
      </c>
      <c r="V92" s="792">
        <f t="shared" si="19"/>
        <v>-0.29219556414018599</v>
      </c>
      <c r="W92" s="791">
        <f t="shared" si="20"/>
        <v>-0.33846153846153848</v>
      </c>
      <c r="X92" s="792">
        <f t="shared" si="21"/>
        <v>-0.16884781113373315</v>
      </c>
      <c r="Y92" s="795">
        <f t="shared" si="16"/>
        <v>-2.5641025641025661E-2</v>
      </c>
      <c r="Z92" s="795">
        <f t="shared" si="17"/>
        <v>0.58641150558109012</v>
      </c>
    </row>
    <row r="93" spans="2:26" x14ac:dyDescent="0.3">
      <c r="B93" s="152">
        <v>38749</v>
      </c>
      <c r="C93" s="762">
        <v>89572.394752330001</v>
      </c>
      <c r="D93" s="762">
        <v>54358.018355820001</v>
      </c>
      <c r="E93" s="763">
        <v>143930.41310815001</v>
      </c>
      <c r="F93" s="277">
        <v>253.85</v>
      </c>
      <c r="G93" s="764">
        <v>1498</v>
      </c>
      <c r="H93" s="764">
        <v>1751.85</v>
      </c>
      <c r="I93" s="278">
        <v>587</v>
      </c>
      <c r="J93" s="762">
        <v>13489.413378989999</v>
      </c>
      <c r="K93" s="278">
        <v>47</v>
      </c>
      <c r="L93" s="422">
        <v>1993.1943653300002</v>
      </c>
      <c r="M93" s="131">
        <v>56</v>
      </c>
      <c r="N93" s="11">
        <v>5828.3840370000007</v>
      </c>
      <c r="O93" s="791">
        <f t="shared" si="22"/>
        <v>0.64781358721524374</v>
      </c>
      <c r="P93" s="791">
        <f t="shared" si="23"/>
        <v>-0.1018931905095003</v>
      </c>
      <c r="Q93" s="792">
        <f t="shared" si="24"/>
        <v>0.25283858357077649</v>
      </c>
      <c r="R93" s="791">
        <f t="shared" si="25"/>
        <v>0.34312169312169316</v>
      </c>
      <c r="S93" s="791">
        <f t="shared" si="26"/>
        <v>-0.11778563015312127</v>
      </c>
      <c r="T93" s="792">
        <f t="shared" si="27"/>
        <v>-7.1621621621621667E-2</v>
      </c>
      <c r="U93" s="791">
        <f t="shared" si="18"/>
        <v>-0.39044652128764279</v>
      </c>
      <c r="V93" s="792">
        <f t="shared" si="19"/>
        <v>-0.40530144736489271</v>
      </c>
      <c r="W93" s="791">
        <f t="shared" si="20"/>
        <v>-0.1607142857142857</v>
      </c>
      <c r="X93" s="792">
        <f t="shared" si="21"/>
        <v>-0.13934275450968692</v>
      </c>
      <c r="Y93" s="795">
        <f t="shared" si="16"/>
        <v>0.4358974358974359</v>
      </c>
      <c r="Z93" s="795">
        <f t="shared" si="17"/>
        <v>0.72590584453657114</v>
      </c>
    </row>
    <row r="94" spans="2:26" x14ac:dyDescent="0.3">
      <c r="B94" s="152">
        <v>38777</v>
      </c>
      <c r="C94" s="762">
        <v>85237.750900030005</v>
      </c>
      <c r="D94" s="762">
        <v>131153.98324466002</v>
      </c>
      <c r="E94" s="763">
        <v>216391.73414469004</v>
      </c>
      <c r="F94" s="277">
        <v>248</v>
      </c>
      <c r="G94" s="764">
        <v>3333</v>
      </c>
      <c r="H94" s="764">
        <v>3581</v>
      </c>
      <c r="I94" s="278">
        <v>1698.0003099999999</v>
      </c>
      <c r="J94" s="762">
        <v>29678.816619000008</v>
      </c>
      <c r="K94" s="278">
        <v>123</v>
      </c>
      <c r="L94" s="422">
        <v>5077.2267828800004</v>
      </c>
      <c r="M94" s="131">
        <v>70</v>
      </c>
      <c r="N94" s="11">
        <v>7040</v>
      </c>
      <c r="O94" s="791">
        <f t="shared" si="22"/>
        <v>0.47378229975700137</v>
      </c>
      <c r="P94" s="791">
        <f t="shared" si="23"/>
        <v>3.3823394512409433</v>
      </c>
      <c r="Q94" s="792">
        <f t="shared" si="24"/>
        <v>1.4656121185029773</v>
      </c>
      <c r="R94" s="791">
        <f t="shared" si="25"/>
        <v>8.2969432314410563E-2</v>
      </c>
      <c r="S94" s="791">
        <f t="shared" si="26"/>
        <v>2.177311725452812</v>
      </c>
      <c r="T94" s="792">
        <f t="shared" si="27"/>
        <v>1.8020344287949923</v>
      </c>
      <c r="U94" s="791">
        <f t="shared" si="18"/>
        <v>3.6520556438356158</v>
      </c>
      <c r="V94" s="792">
        <f t="shared" si="19"/>
        <v>1.7081554222323256</v>
      </c>
      <c r="W94" s="791">
        <f t="shared" si="20"/>
        <v>3.0999999999999996</v>
      </c>
      <c r="X94" s="792">
        <f t="shared" si="21"/>
        <v>1.3253615700525034</v>
      </c>
      <c r="Y94" s="795">
        <f t="shared" si="16"/>
        <v>1.0588235294117645</v>
      </c>
      <c r="Z94" s="795">
        <f t="shared" si="17"/>
        <v>1.1469960353766391</v>
      </c>
    </row>
    <row r="95" spans="2:26" x14ac:dyDescent="0.3">
      <c r="B95" s="152">
        <v>38808</v>
      </c>
      <c r="C95" s="762">
        <v>77959.590570389992</v>
      </c>
      <c r="D95" s="762">
        <v>86483.953691810006</v>
      </c>
      <c r="E95" s="763">
        <v>164443.54426220001</v>
      </c>
      <c r="F95" s="277">
        <v>219</v>
      </c>
      <c r="G95" s="764">
        <v>2252</v>
      </c>
      <c r="H95" s="764">
        <v>2471</v>
      </c>
      <c r="I95" s="278">
        <v>1021.696736</v>
      </c>
      <c r="J95" s="762">
        <v>22060.269279999993</v>
      </c>
      <c r="K95" s="278">
        <v>208</v>
      </c>
      <c r="L95" s="422">
        <v>9424.0748596899994</v>
      </c>
      <c r="M95" s="131">
        <v>63</v>
      </c>
      <c r="N95" s="11">
        <v>6485.0533069999992</v>
      </c>
      <c r="O95" s="791">
        <f t="shared" si="22"/>
        <v>0.18570162509279409</v>
      </c>
      <c r="P95" s="791">
        <f t="shared" si="23"/>
        <v>-0.28710947165556333</v>
      </c>
      <c r="Q95" s="792">
        <f t="shared" si="24"/>
        <v>-0.1209247851444637</v>
      </c>
      <c r="R95" s="791">
        <f t="shared" si="25"/>
        <v>-7.5949367088607556E-2</v>
      </c>
      <c r="S95" s="791">
        <f t="shared" si="26"/>
        <v>-0.25553719008264464</v>
      </c>
      <c r="T95" s="792">
        <f t="shared" si="27"/>
        <v>-0.24248927038626611</v>
      </c>
      <c r="U95" s="791">
        <f t="shared" si="18"/>
        <v>-0.17271519352226716</v>
      </c>
      <c r="V95" s="792">
        <f t="shared" si="19"/>
        <v>-0.31056752071891114</v>
      </c>
      <c r="W95" s="791">
        <f t="shared" si="20"/>
        <v>1.4761904761904763</v>
      </c>
      <c r="X95" s="792">
        <f t="shared" si="21"/>
        <v>1.4191570769523332</v>
      </c>
      <c r="Y95" s="795">
        <f t="shared" si="16"/>
        <v>0.23529411764705888</v>
      </c>
      <c r="Z95" s="795">
        <f t="shared" si="17"/>
        <v>9.2311488462186064E-2</v>
      </c>
    </row>
    <row r="96" spans="2:26" x14ac:dyDescent="0.3">
      <c r="B96" s="152">
        <v>38838</v>
      </c>
      <c r="C96" s="762">
        <v>110774.72821808999</v>
      </c>
      <c r="D96" s="762">
        <v>69878.824284570001</v>
      </c>
      <c r="E96" s="763">
        <v>180653.55250265999</v>
      </c>
      <c r="F96" s="277">
        <v>302</v>
      </c>
      <c r="G96" s="764">
        <v>2048</v>
      </c>
      <c r="H96" s="764">
        <v>2350</v>
      </c>
      <c r="I96" s="278">
        <v>516.48826899999995</v>
      </c>
      <c r="J96" s="762">
        <v>11418.763317249999</v>
      </c>
      <c r="K96" s="278">
        <v>507</v>
      </c>
      <c r="L96" s="422">
        <v>19997.171933590005</v>
      </c>
      <c r="M96" s="131">
        <v>125</v>
      </c>
      <c r="N96" s="11">
        <v>12572</v>
      </c>
      <c r="O96" s="791">
        <f t="shared" si="22"/>
        <v>0.64465144450884848</v>
      </c>
      <c r="P96" s="791">
        <f t="shared" si="23"/>
        <v>-2.0631867304791274E-2</v>
      </c>
      <c r="Q96" s="792">
        <f t="shared" si="24"/>
        <v>0.30242568474565701</v>
      </c>
      <c r="R96" s="791">
        <f t="shared" si="25"/>
        <v>0.3853211009174311</v>
      </c>
      <c r="S96" s="791">
        <f t="shared" si="26"/>
        <v>0.12713263621353876</v>
      </c>
      <c r="T96" s="792">
        <f t="shared" si="27"/>
        <v>0.15479115479115468</v>
      </c>
      <c r="U96" s="791">
        <f t="shared" si="18"/>
        <v>-0.32219387270341215</v>
      </c>
      <c r="V96" s="792">
        <f t="shared" si="19"/>
        <v>-0.40535404227806948</v>
      </c>
      <c r="W96" s="791">
        <f t="shared" si="20"/>
        <v>8.3888888888888893</v>
      </c>
      <c r="X96" s="792">
        <f t="shared" si="21"/>
        <v>7.3467064001575988</v>
      </c>
      <c r="Y96" s="795">
        <f t="shared" si="16"/>
        <v>1.6595744680851063</v>
      </c>
      <c r="Z96" s="795">
        <f t="shared" si="17"/>
        <v>1.191389227819418</v>
      </c>
    </row>
    <row r="97" spans="2:26" x14ac:dyDescent="0.3">
      <c r="B97" s="152">
        <v>38869</v>
      </c>
      <c r="C97" s="762">
        <v>113323.72798025</v>
      </c>
      <c r="D97" s="762">
        <v>270607.72646837001</v>
      </c>
      <c r="E97" s="763">
        <v>383931.45444861997</v>
      </c>
      <c r="F97" s="277">
        <v>285</v>
      </c>
      <c r="G97" s="764">
        <v>5919</v>
      </c>
      <c r="H97" s="764">
        <v>6204</v>
      </c>
      <c r="I97" s="278">
        <v>1475.43328</v>
      </c>
      <c r="J97" s="762">
        <v>33606.412446000002</v>
      </c>
      <c r="K97" s="278">
        <v>634</v>
      </c>
      <c r="L97" s="422">
        <v>25314.087426749997</v>
      </c>
      <c r="M97" s="131">
        <v>167</v>
      </c>
      <c r="N97" s="11">
        <v>17585</v>
      </c>
      <c r="O97" s="791">
        <f t="shared" si="22"/>
        <v>0.37257571120832367</v>
      </c>
      <c r="P97" s="791">
        <f t="shared" si="23"/>
        <v>5.8562194918430768</v>
      </c>
      <c r="Q97" s="792">
        <f t="shared" si="24"/>
        <v>2.1461599374093603</v>
      </c>
      <c r="R97" s="791">
        <f t="shared" si="25"/>
        <v>7.1428571428571397E-2</v>
      </c>
      <c r="S97" s="791">
        <f t="shared" si="26"/>
        <v>4.4005474452554747</v>
      </c>
      <c r="T97" s="792">
        <f t="shared" si="27"/>
        <v>3.5550660792951545</v>
      </c>
      <c r="U97" s="791">
        <f t="shared" si="18"/>
        <v>3.0202541689373295</v>
      </c>
      <c r="V97" s="792">
        <f t="shared" si="19"/>
        <v>2.5138682682738138</v>
      </c>
      <c r="W97" s="791">
        <f t="shared" si="20"/>
        <v>22.481481481481481</v>
      </c>
      <c r="X97" s="792">
        <f t="shared" si="21"/>
        <v>15.993071741586302</v>
      </c>
      <c r="Y97" s="795">
        <f t="shared" si="16"/>
        <v>2.5531914893617023</v>
      </c>
      <c r="Z97" s="795">
        <f t="shared" si="17"/>
        <v>3.2775480418389682</v>
      </c>
    </row>
    <row r="98" spans="2:26" x14ac:dyDescent="0.3">
      <c r="B98" s="152">
        <v>38899</v>
      </c>
      <c r="C98" s="762">
        <v>126415.18261447</v>
      </c>
      <c r="D98" s="762">
        <v>192355.69843381</v>
      </c>
      <c r="E98" s="763">
        <v>318770.88104827999</v>
      </c>
      <c r="F98" s="277">
        <v>278</v>
      </c>
      <c r="G98" s="764">
        <v>4499</v>
      </c>
      <c r="H98" s="764">
        <v>4777</v>
      </c>
      <c r="I98" s="278">
        <v>942.04885000000002</v>
      </c>
      <c r="J98" s="762">
        <v>22118.710131</v>
      </c>
      <c r="K98" s="278">
        <v>556</v>
      </c>
      <c r="L98" s="422">
        <v>21390.931394929994</v>
      </c>
      <c r="M98" s="131">
        <v>221</v>
      </c>
      <c r="N98" s="11">
        <v>23137.744802000001</v>
      </c>
      <c r="O98" s="791">
        <f t="shared" si="22"/>
        <v>0.82846672391286091</v>
      </c>
      <c r="P98" s="791">
        <f t="shared" si="23"/>
        <v>0.53936729789796733</v>
      </c>
      <c r="Q98" s="792">
        <f t="shared" si="24"/>
        <v>0.64234549534395713</v>
      </c>
      <c r="R98" s="791">
        <f t="shared" si="25"/>
        <v>0.22466960352422904</v>
      </c>
      <c r="S98" s="791">
        <f t="shared" si="26"/>
        <v>0.51736930860033725</v>
      </c>
      <c r="T98" s="792">
        <f t="shared" si="27"/>
        <v>0.49655388471177941</v>
      </c>
      <c r="U98" s="791">
        <f t="shared" si="18"/>
        <v>-0.20836231092436974</v>
      </c>
      <c r="V98" s="792">
        <f t="shared" si="19"/>
        <v>-0.28432890632437013</v>
      </c>
      <c r="W98" s="791">
        <f t="shared" si="20"/>
        <v>4.0545454545454547</v>
      </c>
      <c r="X98" s="792">
        <f t="shared" si="21"/>
        <v>4.3662605422206289</v>
      </c>
      <c r="Y98" s="795">
        <f t="shared" si="16"/>
        <v>3.9111111111111114</v>
      </c>
      <c r="Z98" s="795">
        <f t="shared" si="17"/>
        <v>4.4009675074696544</v>
      </c>
    </row>
    <row r="99" spans="2:26" x14ac:dyDescent="0.3">
      <c r="B99" s="152">
        <v>38930</v>
      </c>
      <c r="C99" s="762">
        <v>142989.90641726</v>
      </c>
      <c r="D99" s="762">
        <v>139260.37880243003</v>
      </c>
      <c r="E99" s="763">
        <v>282250.28521969006</v>
      </c>
      <c r="F99" s="277">
        <v>355</v>
      </c>
      <c r="G99" s="764">
        <v>3148</v>
      </c>
      <c r="H99" s="764">
        <v>3503</v>
      </c>
      <c r="I99" s="278">
        <v>569.34842900000001</v>
      </c>
      <c r="J99" s="762">
        <v>12917.752638</v>
      </c>
      <c r="K99" s="278">
        <v>460</v>
      </c>
      <c r="L99" s="422">
        <v>18789.767856569997</v>
      </c>
      <c r="M99" s="131">
        <v>306</v>
      </c>
      <c r="N99" s="11">
        <v>34136.780934000002</v>
      </c>
      <c r="O99" s="791">
        <f t="shared" si="22"/>
        <v>0.95768123899521074</v>
      </c>
      <c r="P99" s="791">
        <f t="shared" si="23"/>
        <v>2.3649934242431256</v>
      </c>
      <c r="Q99" s="792">
        <f t="shared" si="24"/>
        <v>1.4666733521021791</v>
      </c>
      <c r="R99" s="791">
        <f t="shared" si="25"/>
        <v>0.44308943089430897</v>
      </c>
      <c r="S99" s="791">
        <f t="shared" si="26"/>
        <v>1.6952054794520546</v>
      </c>
      <c r="T99" s="792">
        <f t="shared" si="27"/>
        <v>1.4773691654879775</v>
      </c>
      <c r="U99" s="791">
        <f t="shared" si="18"/>
        <v>0.73581838109756093</v>
      </c>
      <c r="V99" s="792">
        <f t="shared" si="19"/>
        <v>0.28471296768080778</v>
      </c>
      <c r="W99" s="791">
        <f t="shared" si="20"/>
        <v>13.375</v>
      </c>
      <c r="X99" s="792">
        <f t="shared" si="21"/>
        <v>10.871248041790016</v>
      </c>
      <c r="Y99" s="795">
        <f t="shared" si="16"/>
        <v>6.4634146341463419</v>
      </c>
      <c r="Z99" s="795">
        <f t="shared" si="17"/>
        <v>7.3771241555828233</v>
      </c>
    </row>
    <row r="100" spans="2:26" x14ac:dyDescent="0.3">
      <c r="B100" s="152">
        <v>38961</v>
      </c>
      <c r="C100" s="762">
        <v>132186.94247497001</v>
      </c>
      <c r="D100" s="762">
        <v>374339.34520527988</v>
      </c>
      <c r="E100" s="763">
        <v>506526.28768024989</v>
      </c>
      <c r="F100" s="277">
        <v>324</v>
      </c>
      <c r="G100" s="764">
        <v>8286</v>
      </c>
      <c r="H100" s="764">
        <v>8610</v>
      </c>
      <c r="I100" s="278">
        <v>1075.5698159999999</v>
      </c>
      <c r="J100" s="762">
        <v>30076.715299000003</v>
      </c>
      <c r="K100" s="278">
        <v>700</v>
      </c>
      <c r="L100" s="422">
        <v>30974.25284487</v>
      </c>
      <c r="M100" s="131">
        <v>330</v>
      </c>
      <c r="N100" s="11">
        <v>38665.870087000003</v>
      </c>
      <c r="O100" s="791">
        <f t="shared" si="22"/>
        <v>0.80828757683311392</v>
      </c>
      <c r="P100" s="791">
        <f t="shared" si="23"/>
        <v>1.60304076799475</v>
      </c>
      <c r="Q100" s="792">
        <f t="shared" si="24"/>
        <v>1.3352006914727736</v>
      </c>
      <c r="R100" s="791">
        <f t="shared" si="25"/>
        <v>0.47272727272727266</v>
      </c>
      <c r="S100" s="791">
        <f t="shared" si="26"/>
        <v>1.4341950646298471</v>
      </c>
      <c r="T100" s="792">
        <f t="shared" si="27"/>
        <v>1.3758278145695364</v>
      </c>
      <c r="U100" s="791">
        <f t="shared" si="18"/>
        <v>-0.2737543443619177</v>
      </c>
      <c r="V100" s="792">
        <f t="shared" si="19"/>
        <v>-0.22136512206138415</v>
      </c>
      <c r="W100" s="791">
        <f t="shared" si="20"/>
        <v>7.8607594936708853</v>
      </c>
      <c r="X100" s="792">
        <f t="shared" si="21"/>
        <v>9.0174963790831839</v>
      </c>
      <c r="Y100" s="795">
        <f t="shared" si="16"/>
        <v>4.6896551724137927</v>
      </c>
      <c r="Z100" s="795">
        <f t="shared" si="17"/>
        <v>5.3878853604824055</v>
      </c>
    </row>
    <row r="101" spans="2:26" x14ac:dyDescent="0.3">
      <c r="B101" s="152">
        <v>38991</v>
      </c>
      <c r="C101" s="762">
        <v>120073.20966548001</v>
      </c>
      <c r="D101" s="762">
        <v>208900.98655119998</v>
      </c>
      <c r="E101" s="763">
        <v>328974.19621667999</v>
      </c>
      <c r="F101" s="277">
        <v>346</v>
      </c>
      <c r="G101" s="764">
        <v>4835.29</v>
      </c>
      <c r="H101" s="764">
        <v>5181.29</v>
      </c>
      <c r="I101" s="278">
        <v>1005.943541</v>
      </c>
      <c r="J101" s="762">
        <v>25193.27685278</v>
      </c>
      <c r="K101" s="278">
        <v>253</v>
      </c>
      <c r="L101" s="422">
        <v>9773.88865033</v>
      </c>
      <c r="M101" s="131">
        <v>214</v>
      </c>
      <c r="N101" s="11">
        <v>24144.837088</v>
      </c>
      <c r="O101" s="791">
        <f t="shared" si="22"/>
        <v>0.68035746033388644</v>
      </c>
      <c r="P101" s="791">
        <f t="shared" si="23"/>
        <v>1.5748191859029044</v>
      </c>
      <c r="Q101" s="792">
        <f t="shared" si="24"/>
        <v>1.1559462523994948</v>
      </c>
      <c r="R101" s="791">
        <f t="shared" si="25"/>
        <v>0.4723404255319148</v>
      </c>
      <c r="S101" s="791">
        <f t="shared" si="26"/>
        <v>1.4519726166328599</v>
      </c>
      <c r="T101" s="792">
        <f t="shared" si="27"/>
        <v>1.3476619845944722</v>
      </c>
      <c r="U101" s="791">
        <f t="shared" si="18"/>
        <v>0.36677111548913044</v>
      </c>
      <c r="V101" s="792">
        <f t="shared" si="19"/>
        <v>0.40533715751302624</v>
      </c>
      <c r="W101" s="791">
        <f t="shared" si="20"/>
        <v>3.3620689655172411</v>
      </c>
      <c r="X101" s="792">
        <f t="shared" si="21"/>
        <v>2.6933854309841432</v>
      </c>
      <c r="Y101" s="795">
        <f t="shared" si="16"/>
        <v>2.34375</v>
      </c>
      <c r="Z101" s="795">
        <f t="shared" si="17"/>
        <v>2.0275657790595614</v>
      </c>
    </row>
    <row r="102" spans="2:26" x14ac:dyDescent="0.3">
      <c r="B102" s="152">
        <v>39022</v>
      </c>
      <c r="C102" s="762">
        <v>127570.95131986999</v>
      </c>
      <c r="D102" s="762">
        <v>216652.97230972003</v>
      </c>
      <c r="E102" s="763">
        <v>344223.92362959002</v>
      </c>
      <c r="F102" s="277">
        <v>358</v>
      </c>
      <c r="G102" s="764">
        <v>5316.71</v>
      </c>
      <c r="H102" s="764">
        <v>5674.71</v>
      </c>
      <c r="I102" s="278">
        <v>1168</v>
      </c>
      <c r="J102" s="762">
        <v>29345.799758339996</v>
      </c>
      <c r="K102" s="278">
        <v>172</v>
      </c>
      <c r="L102" s="422">
        <v>8469.1697587299986</v>
      </c>
      <c r="M102" s="131">
        <v>163</v>
      </c>
      <c r="N102" s="11">
        <v>32446.075626999998</v>
      </c>
      <c r="O102" s="791">
        <f t="shared" si="22"/>
        <v>0.30026128803790053</v>
      </c>
      <c r="P102" s="791">
        <f t="shared" si="23"/>
        <v>3.8723513556581128</v>
      </c>
      <c r="Q102" s="792">
        <f t="shared" si="24"/>
        <v>1.4142921650147335</v>
      </c>
      <c r="R102" s="791">
        <f t="shared" si="25"/>
        <v>0.31617647058823528</v>
      </c>
      <c r="S102" s="791">
        <f t="shared" si="26"/>
        <v>3.3867244224422439</v>
      </c>
      <c r="T102" s="792">
        <f t="shared" si="27"/>
        <v>2.8239285714285716</v>
      </c>
      <c r="U102" s="791">
        <f t="shared" si="18"/>
        <v>2.6962025316455698</v>
      </c>
      <c r="V102" s="792">
        <f t="shared" si="19"/>
        <v>3.322987743253532</v>
      </c>
      <c r="W102" s="791">
        <f t="shared" si="20"/>
        <v>4.0588235294117645</v>
      </c>
      <c r="X102" s="792">
        <f t="shared" si="21"/>
        <v>3.5464822902924658</v>
      </c>
      <c r="Y102" s="795">
        <f t="shared" si="16"/>
        <v>2.0754716981132075</v>
      </c>
      <c r="Z102" s="795">
        <f t="shared" si="17"/>
        <v>4.7416520309679697</v>
      </c>
    </row>
    <row r="103" spans="2:26" x14ac:dyDescent="0.3">
      <c r="B103" s="152">
        <v>39052</v>
      </c>
      <c r="C103" s="762">
        <v>165827.76338700001</v>
      </c>
      <c r="D103" s="762">
        <v>340515.89889224007</v>
      </c>
      <c r="E103" s="763">
        <v>506343.66227924009</v>
      </c>
      <c r="F103" s="277">
        <v>400</v>
      </c>
      <c r="G103" s="764">
        <v>7759</v>
      </c>
      <c r="H103" s="764">
        <v>8159</v>
      </c>
      <c r="I103" s="278">
        <v>1417</v>
      </c>
      <c r="J103" s="762">
        <v>41806.216881689994</v>
      </c>
      <c r="K103" s="278">
        <v>204</v>
      </c>
      <c r="L103" s="422">
        <v>8131.3241304900012</v>
      </c>
      <c r="M103" s="131">
        <v>410</v>
      </c>
      <c r="N103" s="11">
        <v>47178.557509999999</v>
      </c>
      <c r="O103" s="791">
        <f t="shared" si="22"/>
        <v>0.43495176556497817</v>
      </c>
      <c r="P103" s="791">
        <f t="shared" si="23"/>
        <v>1.2184941479951883</v>
      </c>
      <c r="Q103" s="792">
        <f t="shared" si="24"/>
        <v>0.8819479672938062</v>
      </c>
      <c r="R103" s="791">
        <f t="shared" si="25"/>
        <v>0.45985401459854014</v>
      </c>
      <c r="S103" s="791">
        <f t="shared" si="26"/>
        <v>1.0812768240343349</v>
      </c>
      <c r="T103" s="792">
        <f t="shared" si="27"/>
        <v>1.0387306346826586</v>
      </c>
      <c r="U103" s="791">
        <f t="shared" si="18"/>
        <v>0.14366424535916056</v>
      </c>
      <c r="V103" s="792">
        <f t="shared" si="19"/>
        <v>0.18990454437906368</v>
      </c>
      <c r="W103" s="791">
        <f t="shared" si="20"/>
        <v>1.2173913043478262</v>
      </c>
      <c r="X103" s="792">
        <f t="shared" si="21"/>
        <v>1.0001969910027722</v>
      </c>
      <c r="Y103" s="795">
        <f t="shared" si="16"/>
        <v>7.9130434782608692</v>
      </c>
      <c r="Z103" s="795">
        <f t="shared" si="17"/>
        <v>8.3664001409569178</v>
      </c>
    </row>
    <row r="104" spans="2:26" x14ac:dyDescent="0.3">
      <c r="B104" s="152">
        <v>39083</v>
      </c>
      <c r="C104" s="762">
        <v>115200.54566239999</v>
      </c>
      <c r="D104" s="762">
        <v>273406.63316105003</v>
      </c>
      <c r="E104" s="763">
        <v>388607.17882345</v>
      </c>
      <c r="F104" s="277">
        <v>281</v>
      </c>
      <c r="G104" s="764">
        <v>6280</v>
      </c>
      <c r="H104" s="764">
        <v>6561</v>
      </c>
      <c r="I104" s="278">
        <v>1100</v>
      </c>
      <c r="J104" s="762">
        <v>38656.576150969995</v>
      </c>
      <c r="K104" s="278">
        <v>131</v>
      </c>
      <c r="L104" s="422">
        <v>6274.6501469100003</v>
      </c>
      <c r="M104" s="131">
        <v>356</v>
      </c>
      <c r="N104" s="11">
        <v>38177.395218999998</v>
      </c>
      <c r="O104" s="791">
        <f t="shared" si="22"/>
        <v>0.93405108447580942</v>
      </c>
      <c r="P104" s="791">
        <f t="shared" si="23"/>
        <v>2.5113914615350392</v>
      </c>
      <c r="Q104" s="792">
        <f t="shared" si="24"/>
        <v>1.8277324885944317</v>
      </c>
      <c r="R104" s="791">
        <f t="shared" si="25"/>
        <v>0.49468085106382986</v>
      </c>
      <c r="S104" s="791">
        <f t="shared" si="26"/>
        <v>2.1181727904667329</v>
      </c>
      <c r="T104" s="792">
        <f t="shared" si="27"/>
        <v>1.9795640326975477</v>
      </c>
      <c r="U104" s="791">
        <f t="shared" si="18"/>
        <v>0.35135135135135132</v>
      </c>
      <c r="V104" s="792">
        <f t="shared" si="19"/>
        <v>1.0161337386034286</v>
      </c>
      <c r="W104" s="791">
        <f t="shared" si="20"/>
        <v>2.0465116279069768</v>
      </c>
      <c r="X104" s="792">
        <f t="shared" si="21"/>
        <v>1.7695767168561769</v>
      </c>
      <c r="Y104" s="795">
        <f t="shared" si="16"/>
        <v>8.3684210526315788</v>
      </c>
      <c r="Z104" s="795">
        <f t="shared" si="17"/>
        <v>6.9006085405926321</v>
      </c>
    </row>
    <row r="105" spans="2:26" x14ac:dyDescent="0.3">
      <c r="B105" s="152">
        <v>39114</v>
      </c>
      <c r="C105" s="762">
        <v>120381.8545252</v>
      </c>
      <c r="D105" s="762">
        <v>253945.43030102001</v>
      </c>
      <c r="E105" s="763">
        <v>374327.28482622001</v>
      </c>
      <c r="F105" s="277">
        <v>345</v>
      </c>
      <c r="G105" s="764">
        <v>5998</v>
      </c>
      <c r="H105" s="764">
        <v>6343</v>
      </c>
      <c r="I105" s="278">
        <v>1383</v>
      </c>
      <c r="J105" s="762">
        <v>43075.702188000003</v>
      </c>
      <c r="K105" s="278">
        <v>108</v>
      </c>
      <c r="L105" s="422">
        <v>4778.3004870599998</v>
      </c>
      <c r="M105" s="131">
        <v>226</v>
      </c>
      <c r="N105" s="11">
        <v>25910.372513999999</v>
      </c>
      <c r="O105" s="791">
        <f t="shared" si="22"/>
        <v>0.34396155040912957</v>
      </c>
      <c r="P105" s="791">
        <f t="shared" si="23"/>
        <v>3.671719793733625</v>
      </c>
      <c r="Q105" s="792">
        <f t="shared" si="24"/>
        <v>1.6007518268216785</v>
      </c>
      <c r="R105" s="791">
        <f t="shared" si="25"/>
        <v>0.35907031711640736</v>
      </c>
      <c r="S105" s="791">
        <f t="shared" si="26"/>
        <v>3.0040053404539382</v>
      </c>
      <c r="T105" s="792">
        <f t="shared" si="27"/>
        <v>2.6207437851414221</v>
      </c>
      <c r="U105" s="791">
        <f t="shared" si="18"/>
        <v>1.3560477001703579</v>
      </c>
      <c r="V105" s="792">
        <f t="shared" si="19"/>
        <v>2.1932969194265466</v>
      </c>
      <c r="W105" s="791">
        <f t="shared" si="20"/>
        <v>1.2978723404255321</v>
      </c>
      <c r="X105" s="792">
        <f t="shared" si="21"/>
        <v>1.3973078442196418</v>
      </c>
      <c r="Y105" s="795">
        <f t="shared" si="16"/>
        <v>3.0357142857142856</v>
      </c>
      <c r="Z105" s="795">
        <f t="shared" si="17"/>
        <v>3.4455499756904571</v>
      </c>
    </row>
    <row r="106" spans="2:26" x14ac:dyDescent="0.3">
      <c r="B106" s="152">
        <v>39142</v>
      </c>
      <c r="C106" s="762">
        <v>190393.00992231001</v>
      </c>
      <c r="D106" s="762">
        <v>255314.96889640731</v>
      </c>
      <c r="E106" s="763">
        <v>445707.9788187173</v>
      </c>
      <c r="F106" s="277">
        <v>428</v>
      </c>
      <c r="G106" s="764">
        <v>5997</v>
      </c>
      <c r="H106" s="764">
        <v>6425</v>
      </c>
      <c r="I106" s="278">
        <v>1551</v>
      </c>
      <c r="J106" s="762">
        <v>48856.191254540005</v>
      </c>
      <c r="K106" s="278">
        <v>134</v>
      </c>
      <c r="L106" s="422">
        <v>6448.1203785300004</v>
      </c>
      <c r="M106" s="131">
        <v>272</v>
      </c>
      <c r="N106" s="11">
        <v>28602.781212999998</v>
      </c>
      <c r="O106" s="791">
        <f t="shared" si="22"/>
        <v>1.233670033663957</v>
      </c>
      <c r="P106" s="791">
        <f t="shared" si="23"/>
        <v>0.94668101250216941</v>
      </c>
      <c r="Q106" s="792">
        <f t="shared" si="24"/>
        <v>1.0597273762809039</v>
      </c>
      <c r="R106" s="791">
        <f t="shared" si="25"/>
        <v>0.72580645161290325</v>
      </c>
      <c r="S106" s="791">
        <f t="shared" si="26"/>
        <v>0.79927992799279934</v>
      </c>
      <c r="T106" s="792">
        <f t="shared" si="27"/>
        <v>0.79419156660150803</v>
      </c>
      <c r="U106" s="791">
        <f t="shared" si="18"/>
        <v>-8.6572604924907148E-2</v>
      </c>
      <c r="V106" s="792">
        <f t="shared" si="19"/>
        <v>0.64616372282387036</v>
      </c>
      <c r="W106" s="791">
        <f t="shared" si="20"/>
        <v>8.9430894308943021E-2</v>
      </c>
      <c r="X106" s="792">
        <f t="shared" si="21"/>
        <v>0.27000834397875284</v>
      </c>
      <c r="Y106" s="795">
        <f t="shared" si="16"/>
        <v>2.8857142857142857</v>
      </c>
      <c r="Z106" s="795">
        <f t="shared" si="17"/>
        <v>3.0628950586647727</v>
      </c>
    </row>
    <row r="107" spans="2:26" x14ac:dyDescent="0.3">
      <c r="B107" s="152">
        <v>39173</v>
      </c>
      <c r="C107" s="762">
        <v>159983.29027502998</v>
      </c>
      <c r="D107" s="762">
        <v>226801.47668791999</v>
      </c>
      <c r="E107" s="763">
        <v>386784.76696295</v>
      </c>
      <c r="F107" s="277">
        <v>354</v>
      </c>
      <c r="G107" s="764">
        <v>5257</v>
      </c>
      <c r="H107" s="764">
        <v>5611</v>
      </c>
      <c r="I107" s="278">
        <v>1524</v>
      </c>
      <c r="J107" s="762">
        <v>45011.637441000006</v>
      </c>
      <c r="K107" s="278">
        <v>125</v>
      </c>
      <c r="L107" s="422">
        <v>5546.6147769999998</v>
      </c>
      <c r="M107" s="131">
        <v>227</v>
      </c>
      <c r="N107" s="11">
        <v>24708.881561999999</v>
      </c>
      <c r="O107" s="791">
        <f t="shared" si="22"/>
        <v>1.0521309707313113</v>
      </c>
      <c r="P107" s="791">
        <f t="shared" si="23"/>
        <v>1.6224688743548734</v>
      </c>
      <c r="Q107" s="792">
        <f t="shared" si="24"/>
        <v>1.3520824043188582</v>
      </c>
      <c r="R107" s="791">
        <f t="shared" si="25"/>
        <v>0.61643835616438358</v>
      </c>
      <c r="S107" s="791">
        <f t="shared" si="26"/>
        <v>1.3343694493783302</v>
      </c>
      <c r="T107" s="792">
        <f t="shared" si="27"/>
        <v>1.2707405908539053</v>
      </c>
      <c r="U107" s="791">
        <f t="shared" si="18"/>
        <v>0.49163635969568187</v>
      </c>
      <c r="V107" s="792">
        <f t="shared" si="19"/>
        <v>1.040393835165371</v>
      </c>
      <c r="W107" s="791">
        <f t="shared" si="20"/>
        <v>-0.39903846153846156</v>
      </c>
      <c r="X107" s="792">
        <f t="shared" si="21"/>
        <v>-0.41144198665857656</v>
      </c>
      <c r="Y107" s="795">
        <f t="shared" si="16"/>
        <v>2.6031746031746033</v>
      </c>
      <c r="Z107" s="795">
        <f t="shared" si="17"/>
        <v>2.8101277495019366</v>
      </c>
    </row>
    <row r="108" spans="2:26" x14ac:dyDescent="0.3">
      <c r="B108" s="152">
        <v>39203</v>
      </c>
      <c r="C108" s="762">
        <v>196170.96590414998</v>
      </c>
      <c r="D108" s="762">
        <v>282331.36687648995</v>
      </c>
      <c r="E108" s="763">
        <v>478502.33278063993</v>
      </c>
      <c r="F108" s="277">
        <v>420</v>
      </c>
      <c r="G108" s="764">
        <v>6079</v>
      </c>
      <c r="H108" s="764">
        <v>6499</v>
      </c>
      <c r="I108" s="278">
        <v>1868</v>
      </c>
      <c r="J108" s="762">
        <v>54194.901488000003</v>
      </c>
      <c r="K108" s="278">
        <v>155</v>
      </c>
      <c r="L108" s="422">
        <v>7807.2467310900001</v>
      </c>
      <c r="M108" s="131">
        <v>249</v>
      </c>
      <c r="N108" s="11">
        <v>26505.020215</v>
      </c>
      <c r="O108" s="791">
        <f t="shared" si="22"/>
        <v>0.77089999731648562</v>
      </c>
      <c r="P108" s="791">
        <f t="shared" si="23"/>
        <v>3.0402993291178166</v>
      </c>
      <c r="Q108" s="792">
        <f t="shared" si="24"/>
        <v>1.648729162265405</v>
      </c>
      <c r="R108" s="791">
        <f t="shared" si="25"/>
        <v>0.39072847682119205</v>
      </c>
      <c r="S108" s="791">
        <f t="shared" si="26"/>
        <v>1.96826171875</v>
      </c>
      <c r="T108" s="792">
        <f t="shared" si="27"/>
        <v>1.765531914893617</v>
      </c>
      <c r="U108" s="791">
        <f t="shared" si="18"/>
        <v>2.6167326774269877</v>
      </c>
      <c r="V108" s="792">
        <f t="shared" si="19"/>
        <v>3.7461270526668429</v>
      </c>
      <c r="W108" s="791">
        <f t="shared" si="20"/>
        <v>-0.6942800788954635</v>
      </c>
      <c r="X108" s="792">
        <f t="shared" si="21"/>
        <v>-0.60958245710855374</v>
      </c>
      <c r="Y108" s="795">
        <f t="shared" si="16"/>
        <v>0.99199999999999999</v>
      </c>
      <c r="Z108" s="795">
        <f t="shared" si="17"/>
        <v>1.1082580508272351</v>
      </c>
    </row>
    <row r="109" spans="2:26" x14ac:dyDescent="0.3">
      <c r="B109" s="152">
        <v>39234</v>
      </c>
      <c r="C109" s="762">
        <v>166078.71789029002</v>
      </c>
      <c r="D109" s="762">
        <v>267256.32945229003</v>
      </c>
      <c r="E109" s="763">
        <v>433335.04734258004</v>
      </c>
      <c r="F109" s="277">
        <v>390</v>
      </c>
      <c r="G109" s="764">
        <v>5859</v>
      </c>
      <c r="H109" s="764">
        <v>6249</v>
      </c>
      <c r="I109" s="278">
        <v>1400</v>
      </c>
      <c r="J109" s="762">
        <v>45967.776785000002</v>
      </c>
      <c r="K109" s="278">
        <v>145</v>
      </c>
      <c r="L109" s="422">
        <v>7795.1930110000003</v>
      </c>
      <c r="M109" s="131">
        <v>227</v>
      </c>
      <c r="N109" s="11">
        <v>29459.388701999997</v>
      </c>
      <c r="O109" s="791">
        <f t="shared" si="22"/>
        <v>0.46552465975381718</v>
      </c>
      <c r="P109" s="791">
        <f t="shared" si="23"/>
        <v>-1.2384705565573362E-2</v>
      </c>
      <c r="Q109" s="792">
        <f t="shared" si="24"/>
        <v>0.12867815939934024</v>
      </c>
      <c r="R109" s="791">
        <f t="shared" si="25"/>
        <v>0.36842105263157898</v>
      </c>
      <c r="S109" s="791">
        <f t="shared" si="26"/>
        <v>-1.0136847440446073E-2</v>
      </c>
      <c r="T109" s="792">
        <f t="shared" si="27"/>
        <v>7.2533849129594596E-3</v>
      </c>
      <c r="U109" s="791">
        <f t="shared" si="18"/>
        <v>-5.1126188505114856E-2</v>
      </c>
      <c r="V109" s="792">
        <f t="shared" si="19"/>
        <v>0.36782754954467944</v>
      </c>
      <c r="W109" s="791">
        <f t="shared" si="20"/>
        <v>-0.77129337539432175</v>
      </c>
      <c r="X109" s="792">
        <f t="shared" si="21"/>
        <v>-0.69206106941217893</v>
      </c>
      <c r="Y109" s="795">
        <f t="shared" si="16"/>
        <v>0.35928143712574845</v>
      </c>
      <c r="Z109" s="795">
        <f t="shared" si="17"/>
        <v>0.67525667910150666</v>
      </c>
    </row>
    <row r="110" spans="2:26" x14ac:dyDescent="0.3">
      <c r="B110" s="152">
        <v>39264</v>
      </c>
      <c r="C110" s="762">
        <v>155913.891668</v>
      </c>
      <c r="D110" s="762">
        <v>270934.43165582005</v>
      </c>
      <c r="E110" s="763">
        <v>426848.32332382002</v>
      </c>
      <c r="F110" s="277">
        <v>402</v>
      </c>
      <c r="G110" s="764">
        <v>6013</v>
      </c>
      <c r="H110" s="764">
        <v>6415</v>
      </c>
      <c r="I110" s="278">
        <v>1555</v>
      </c>
      <c r="J110" s="762">
        <v>51937.059599990003</v>
      </c>
      <c r="K110" s="278">
        <v>143</v>
      </c>
      <c r="L110" s="422">
        <v>9705.6535860000004</v>
      </c>
      <c r="M110" s="131">
        <v>212</v>
      </c>
      <c r="N110" s="11">
        <v>26299.685251000003</v>
      </c>
      <c r="O110" s="791">
        <f t="shared" si="22"/>
        <v>0.23334783404531856</v>
      </c>
      <c r="P110" s="791">
        <f t="shared" si="23"/>
        <v>0.4085074362850194</v>
      </c>
      <c r="Q110" s="792">
        <f t="shared" si="24"/>
        <v>0.33904427506090484</v>
      </c>
      <c r="R110" s="791">
        <f t="shared" si="25"/>
        <v>0.44604316546762579</v>
      </c>
      <c r="S110" s="791">
        <f t="shared" si="26"/>
        <v>0.33651922649477672</v>
      </c>
      <c r="T110" s="792">
        <f t="shared" si="27"/>
        <v>0.34289302909776009</v>
      </c>
      <c r="U110" s="791">
        <f t="shared" si="18"/>
        <v>0.65065750040457027</v>
      </c>
      <c r="V110" s="792">
        <f t="shared" si="19"/>
        <v>1.3481052598631753</v>
      </c>
      <c r="W110" s="791">
        <f t="shared" si="20"/>
        <v>-0.7428057553956835</v>
      </c>
      <c r="X110" s="792">
        <f t="shared" si="21"/>
        <v>-0.54627251114926201</v>
      </c>
      <c r="Y110" s="795">
        <f t="shared" si="16"/>
        <v>-4.0723981900452455E-2</v>
      </c>
      <c r="Z110" s="795">
        <f t="shared" si="17"/>
        <v>0.13665724451791372</v>
      </c>
    </row>
    <row r="111" spans="2:26" x14ac:dyDescent="0.3">
      <c r="B111" s="152">
        <v>39295</v>
      </c>
      <c r="C111" s="762">
        <v>179953.89829867001</v>
      </c>
      <c r="D111" s="762">
        <v>264185.25147713005</v>
      </c>
      <c r="E111" s="763">
        <v>444139.14977580006</v>
      </c>
      <c r="F111" s="277">
        <v>432</v>
      </c>
      <c r="G111" s="764">
        <v>5831</v>
      </c>
      <c r="H111" s="764">
        <v>6263</v>
      </c>
      <c r="I111" s="278">
        <v>1725</v>
      </c>
      <c r="J111" s="762">
        <v>62716.874167000002</v>
      </c>
      <c r="K111" s="278">
        <v>159</v>
      </c>
      <c r="L111" s="422">
        <v>8169.9380410000012</v>
      </c>
      <c r="M111" s="131">
        <v>204</v>
      </c>
      <c r="N111" s="11">
        <v>23776.884742999999</v>
      </c>
      <c r="O111" s="791">
        <f t="shared" si="22"/>
        <v>0.25850770035155546</v>
      </c>
      <c r="P111" s="791">
        <f t="shared" si="23"/>
        <v>0.89705969313735734</v>
      </c>
      <c r="Q111" s="792">
        <f t="shared" si="24"/>
        <v>0.57356492812789717</v>
      </c>
      <c r="R111" s="791">
        <f t="shared" si="25"/>
        <v>0.21690140845070416</v>
      </c>
      <c r="S111" s="791">
        <f t="shared" si="26"/>
        <v>0.85228716645489189</v>
      </c>
      <c r="T111" s="792">
        <f t="shared" si="27"/>
        <v>0.78789608906651432</v>
      </c>
      <c r="U111" s="791">
        <f t="shared" si="18"/>
        <v>2.0297791512831238</v>
      </c>
      <c r="V111" s="792">
        <f t="shared" si="19"/>
        <v>3.8550917427003917</v>
      </c>
      <c r="W111" s="791">
        <f t="shared" si="20"/>
        <v>-0.65434782608695652</v>
      </c>
      <c r="X111" s="792">
        <f t="shared" si="21"/>
        <v>-0.56519217781909337</v>
      </c>
      <c r="Y111" s="795">
        <f t="shared" si="16"/>
        <v>-0.33333333333333337</v>
      </c>
      <c r="Z111" s="795">
        <f t="shared" si="17"/>
        <v>-0.30348193085428321</v>
      </c>
    </row>
    <row r="112" spans="2:26" x14ac:dyDescent="0.3">
      <c r="B112" s="152">
        <v>39326</v>
      </c>
      <c r="C112" s="762">
        <v>200033.47049879999</v>
      </c>
      <c r="D112" s="762">
        <v>253461.77914001004</v>
      </c>
      <c r="E112" s="763">
        <v>453495.24963881006</v>
      </c>
      <c r="F112" s="277">
        <v>443</v>
      </c>
      <c r="G112" s="764">
        <v>5529</v>
      </c>
      <c r="H112" s="764">
        <v>5972</v>
      </c>
      <c r="I112" s="278">
        <v>1552</v>
      </c>
      <c r="J112" s="762">
        <v>64096.031510100001</v>
      </c>
      <c r="K112" s="278">
        <v>162</v>
      </c>
      <c r="L112" s="422">
        <v>8598.0494861099996</v>
      </c>
      <c r="M112" s="131">
        <v>269</v>
      </c>
      <c r="N112" s="11">
        <v>31048.796149000002</v>
      </c>
      <c r="O112" s="791">
        <f t="shared" si="22"/>
        <v>0.5132619512451233</v>
      </c>
      <c r="P112" s="791">
        <f t="shared" si="23"/>
        <v>-0.32290905995730457</v>
      </c>
      <c r="Q112" s="792">
        <f t="shared" si="24"/>
        <v>-0.10469552979038321</v>
      </c>
      <c r="R112" s="791">
        <f t="shared" si="25"/>
        <v>0.36728395061728403</v>
      </c>
      <c r="S112" s="791">
        <f t="shared" si="26"/>
        <v>-0.33272990586531503</v>
      </c>
      <c r="T112" s="792">
        <f t="shared" si="27"/>
        <v>-0.30638792102206736</v>
      </c>
      <c r="U112" s="791">
        <f t="shared" si="18"/>
        <v>0.44295607492205802</v>
      </c>
      <c r="V112" s="792">
        <f t="shared" si="19"/>
        <v>1.1310848233560624</v>
      </c>
      <c r="W112" s="791">
        <f t="shared" si="20"/>
        <v>-0.76857142857142857</v>
      </c>
      <c r="X112" s="792">
        <f t="shared" si="21"/>
        <v>-0.72241301415171921</v>
      </c>
      <c r="Y112" s="795">
        <f t="shared" si="16"/>
        <v>-0.18484848484848482</v>
      </c>
      <c r="Z112" s="795">
        <f t="shared" si="17"/>
        <v>-0.19699734988146478</v>
      </c>
    </row>
    <row r="113" spans="2:26" x14ac:dyDescent="0.3">
      <c r="B113" s="152">
        <v>39356</v>
      </c>
      <c r="C113" s="762">
        <v>218751.20454900002</v>
      </c>
      <c r="D113" s="762">
        <v>274948.52408374997</v>
      </c>
      <c r="E113" s="763">
        <v>493699.72863274999</v>
      </c>
      <c r="F113" s="277">
        <v>585</v>
      </c>
      <c r="G113" s="764">
        <v>5612</v>
      </c>
      <c r="H113" s="764">
        <v>6197</v>
      </c>
      <c r="I113" s="278">
        <v>1747</v>
      </c>
      <c r="J113" s="762">
        <v>74560.941921999984</v>
      </c>
      <c r="K113" s="278">
        <v>264</v>
      </c>
      <c r="L113" s="422">
        <v>13926.010156900003</v>
      </c>
      <c r="M113" s="131">
        <v>192</v>
      </c>
      <c r="N113" s="11">
        <v>21550.600614999996</v>
      </c>
      <c r="O113" s="791">
        <f t="shared" si="22"/>
        <v>0.82181525053285109</v>
      </c>
      <c r="P113" s="791">
        <f t="shared" si="23"/>
        <v>0.3161667095160523</v>
      </c>
      <c r="Q113" s="792">
        <f t="shared" si="24"/>
        <v>0.50072478118488339</v>
      </c>
      <c r="R113" s="791">
        <f t="shared" si="25"/>
        <v>0.69075144508670516</v>
      </c>
      <c r="S113" s="791">
        <f t="shared" si="26"/>
        <v>0.16063359178043091</v>
      </c>
      <c r="T113" s="792">
        <f t="shared" si="27"/>
        <v>0.19603419225714069</v>
      </c>
      <c r="U113" s="791">
        <f t="shared" si="18"/>
        <v>0.73667798320303546</v>
      </c>
      <c r="V113" s="792">
        <f t="shared" si="19"/>
        <v>1.9595571214378338</v>
      </c>
      <c r="W113" s="791">
        <f t="shared" si="20"/>
        <v>4.3478260869565188E-2</v>
      </c>
      <c r="X113" s="792">
        <f t="shared" si="21"/>
        <v>0.42481776241944535</v>
      </c>
      <c r="Y113" s="795">
        <f t="shared" si="16"/>
        <v>-0.10280373831775702</v>
      </c>
      <c r="Z113" s="795">
        <f t="shared" si="17"/>
        <v>-0.10744477022333443</v>
      </c>
    </row>
    <row r="114" spans="2:26" x14ac:dyDescent="0.3">
      <c r="B114" s="152">
        <v>39387</v>
      </c>
      <c r="C114" s="762">
        <v>212075.76881950002</v>
      </c>
      <c r="D114" s="762">
        <v>261786.46924243</v>
      </c>
      <c r="E114" s="763">
        <v>473862.23806193005</v>
      </c>
      <c r="F114" s="277">
        <v>516</v>
      </c>
      <c r="G114" s="764">
        <v>5212</v>
      </c>
      <c r="H114" s="764">
        <v>5728</v>
      </c>
      <c r="I114" s="278">
        <v>1833</v>
      </c>
      <c r="J114" s="762">
        <v>73502.961256560011</v>
      </c>
      <c r="K114" s="278">
        <v>184</v>
      </c>
      <c r="L114" s="422">
        <v>9124.2471170000008</v>
      </c>
      <c r="M114" s="131">
        <v>211</v>
      </c>
      <c r="N114" s="11">
        <v>25276.247223999999</v>
      </c>
      <c r="O114" s="791">
        <f t="shared" si="22"/>
        <v>0.66241426143906068</v>
      </c>
      <c r="P114" s="791">
        <f t="shared" si="23"/>
        <v>0.20832161429194973</v>
      </c>
      <c r="Q114" s="792">
        <f t="shared" si="24"/>
        <v>0.37661041413216911</v>
      </c>
      <c r="R114" s="791">
        <f t="shared" si="25"/>
        <v>0.44134078212290495</v>
      </c>
      <c r="S114" s="791">
        <f t="shared" si="26"/>
        <v>-1.9694510326875081E-2</v>
      </c>
      <c r="T114" s="792">
        <f t="shared" si="27"/>
        <v>9.3907882517343388E-3</v>
      </c>
      <c r="U114" s="791">
        <f t="shared" si="18"/>
        <v>0.56934931506849318</v>
      </c>
      <c r="V114" s="792">
        <f t="shared" si="19"/>
        <v>1.5047182854735683</v>
      </c>
      <c r="W114" s="791">
        <f t="shared" si="20"/>
        <v>6.9767441860465018E-2</v>
      </c>
      <c r="X114" s="792">
        <f t="shared" si="21"/>
        <v>7.7348474163568381E-2</v>
      </c>
      <c r="Y114" s="795">
        <f t="shared" si="16"/>
        <v>0.29447852760736204</v>
      </c>
      <c r="Z114" s="795">
        <f t="shared" si="17"/>
        <v>-0.22097675187052912</v>
      </c>
    </row>
    <row r="115" spans="2:26" x14ac:dyDescent="0.3">
      <c r="B115" s="152">
        <v>39417</v>
      </c>
      <c r="C115" s="762">
        <v>255774.45112900002</v>
      </c>
      <c r="D115" s="762">
        <v>252684.63935424</v>
      </c>
      <c r="E115" s="763">
        <v>508459.09048324003</v>
      </c>
      <c r="F115" s="277">
        <v>565</v>
      </c>
      <c r="G115" s="764">
        <v>5883</v>
      </c>
      <c r="H115" s="764">
        <v>6448</v>
      </c>
      <c r="I115" s="278">
        <v>2120</v>
      </c>
      <c r="J115" s="762">
        <v>76383.051169819984</v>
      </c>
      <c r="K115" s="278">
        <v>111</v>
      </c>
      <c r="L115" s="422">
        <v>6877.5625967800006</v>
      </c>
      <c r="M115" s="131">
        <v>326</v>
      </c>
      <c r="N115" s="11">
        <v>27978.200011000001</v>
      </c>
      <c r="O115" s="791">
        <f t="shared" si="22"/>
        <v>0.5424103051555198</v>
      </c>
      <c r="P115" s="791">
        <f t="shared" si="23"/>
        <v>-0.25793585504738858</v>
      </c>
      <c r="Q115" s="792">
        <f t="shared" si="24"/>
        <v>4.1778506607106358E-3</v>
      </c>
      <c r="R115" s="791">
        <f t="shared" si="25"/>
        <v>0.41250000000000009</v>
      </c>
      <c r="S115" s="791">
        <f t="shared" si="26"/>
        <v>-0.24178373501739914</v>
      </c>
      <c r="T115" s="792">
        <f t="shared" si="27"/>
        <v>-0.20970707194509131</v>
      </c>
      <c r="U115" s="791">
        <f t="shared" si="18"/>
        <v>0.49611856033874391</v>
      </c>
      <c r="V115" s="792">
        <f t="shared" si="19"/>
        <v>0.82707398246488362</v>
      </c>
      <c r="W115" s="791">
        <f t="shared" si="20"/>
        <v>-0.45588235294117652</v>
      </c>
      <c r="X115" s="792">
        <f t="shared" si="21"/>
        <v>-0.15418909805953684</v>
      </c>
      <c r="Y115" s="795">
        <f t="shared" si="16"/>
        <v>-0.20487804878048776</v>
      </c>
      <c r="Z115" s="795">
        <f t="shared" si="17"/>
        <v>-0.40697211852927628</v>
      </c>
    </row>
    <row r="116" spans="2:26" x14ac:dyDescent="0.3">
      <c r="B116" s="152">
        <v>39448</v>
      </c>
      <c r="C116" s="762">
        <v>171960.21812500001</v>
      </c>
      <c r="D116" s="762">
        <v>223234.26814084002</v>
      </c>
      <c r="E116" s="763">
        <v>395194.48626584001</v>
      </c>
      <c r="F116" s="277">
        <v>429</v>
      </c>
      <c r="G116" s="764">
        <v>4685</v>
      </c>
      <c r="H116" s="764">
        <v>5114</v>
      </c>
      <c r="I116" s="278">
        <v>1583</v>
      </c>
      <c r="J116" s="762">
        <v>56846.188881800001</v>
      </c>
      <c r="K116" s="278">
        <v>91</v>
      </c>
      <c r="L116" s="422">
        <v>5680.9332919999997</v>
      </c>
      <c r="M116" s="131">
        <v>186</v>
      </c>
      <c r="N116" s="11">
        <v>20601.276084999998</v>
      </c>
      <c r="O116" s="791">
        <f t="shared" si="22"/>
        <v>0.49270315636296202</v>
      </c>
      <c r="P116" s="791">
        <f t="shared" si="23"/>
        <v>-0.18350822158237834</v>
      </c>
      <c r="Q116" s="792">
        <f t="shared" si="24"/>
        <v>1.6951069875584368E-2</v>
      </c>
      <c r="R116" s="791">
        <f t="shared" si="25"/>
        <v>0.52669039145907481</v>
      </c>
      <c r="S116" s="791">
        <f t="shared" si="26"/>
        <v>-0.25398089171974525</v>
      </c>
      <c r="T116" s="792">
        <f t="shared" si="27"/>
        <v>-0.22054564852918768</v>
      </c>
      <c r="U116" s="791">
        <f t="shared" si="18"/>
        <v>0.4390909090909092</v>
      </c>
      <c r="V116" s="792">
        <f t="shared" si="19"/>
        <v>0.47054381277307145</v>
      </c>
      <c r="W116" s="791">
        <f t="shared" si="20"/>
        <v>-0.30534351145038163</v>
      </c>
      <c r="X116" s="792">
        <f t="shared" si="21"/>
        <v>-9.462150733652952E-2</v>
      </c>
      <c r="Y116" s="795">
        <f t="shared" si="16"/>
        <v>-0.47752808988764039</v>
      </c>
      <c r="Z116" s="795">
        <f t="shared" si="17"/>
        <v>-0.46038025992021525</v>
      </c>
    </row>
    <row r="117" spans="2:26" x14ac:dyDescent="0.3">
      <c r="B117" s="152">
        <v>39479</v>
      </c>
      <c r="C117" s="762">
        <v>242011.6090079998</v>
      </c>
      <c r="D117" s="762">
        <v>267026.82576784003</v>
      </c>
      <c r="E117" s="763">
        <v>509038.43477583979</v>
      </c>
      <c r="F117" s="277">
        <v>556</v>
      </c>
      <c r="G117" s="764">
        <v>5354</v>
      </c>
      <c r="H117" s="764">
        <v>5910</v>
      </c>
      <c r="I117" s="278">
        <v>1550</v>
      </c>
      <c r="J117" s="762">
        <v>58275.613769000003</v>
      </c>
      <c r="K117" s="278">
        <v>104</v>
      </c>
      <c r="L117" s="422">
        <v>5469.5214097400003</v>
      </c>
      <c r="M117" s="131">
        <v>188</v>
      </c>
      <c r="N117" s="11">
        <v>24721.671608000001</v>
      </c>
      <c r="O117" s="791">
        <f t="shared" si="22"/>
        <v>1.010366179874215</v>
      </c>
      <c r="P117" s="791">
        <f t="shared" si="23"/>
        <v>5.1512623996870843E-2</v>
      </c>
      <c r="Q117" s="792">
        <f t="shared" si="24"/>
        <v>0.35987531609446766</v>
      </c>
      <c r="R117" s="791">
        <f t="shared" si="25"/>
        <v>0.61159420289855082</v>
      </c>
      <c r="S117" s="791">
        <f t="shared" si="26"/>
        <v>-0.10736912304101365</v>
      </c>
      <c r="T117" s="792">
        <f t="shared" si="27"/>
        <v>-6.8264228283146822E-2</v>
      </c>
      <c r="U117" s="791">
        <f t="shared" si="18"/>
        <v>0.12075198843094714</v>
      </c>
      <c r="V117" s="792">
        <f t="shared" si="19"/>
        <v>0.35286509119831311</v>
      </c>
      <c r="W117" s="791">
        <f t="shared" si="20"/>
        <v>-3.703703703703709E-2</v>
      </c>
      <c r="X117" s="792">
        <f t="shared" si="21"/>
        <v>0.14465832036973802</v>
      </c>
      <c r="Y117" s="795">
        <f t="shared" si="16"/>
        <v>-0.16814159292035402</v>
      </c>
      <c r="Z117" s="795">
        <f t="shared" si="17"/>
        <v>-4.5877414744142087E-2</v>
      </c>
    </row>
    <row r="118" spans="2:26" x14ac:dyDescent="0.3">
      <c r="B118" s="152">
        <v>39508</v>
      </c>
      <c r="C118" s="762">
        <v>225447.25224998998</v>
      </c>
      <c r="D118" s="762">
        <v>235947.34937998003</v>
      </c>
      <c r="E118" s="763">
        <v>461394.60162997001</v>
      </c>
      <c r="F118" s="277">
        <v>529</v>
      </c>
      <c r="G118" s="764">
        <v>4786</v>
      </c>
      <c r="H118" s="764">
        <v>5315</v>
      </c>
      <c r="I118" s="278">
        <v>998</v>
      </c>
      <c r="J118" s="762">
        <v>45722.233589999996</v>
      </c>
      <c r="K118" s="278">
        <v>110</v>
      </c>
      <c r="L118" s="422">
        <v>6577.400090189999</v>
      </c>
      <c r="M118" s="131">
        <v>165</v>
      </c>
      <c r="N118" s="11">
        <v>21032.419411999999</v>
      </c>
      <c r="O118" s="791">
        <f t="shared" si="22"/>
        <v>0.18411517493202023</v>
      </c>
      <c r="P118" s="791">
        <f t="shared" si="23"/>
        <v>-7.5857751702312348E-2</v>
      </c>
      <c r="Q118" s="792">
        <f t="shared" si="24"/>
        <v>3.5194844060965069E-2</v>
      </c>
      <c r="R118" s="791">
        <f t="shared" si="25"/>
        <v>0.23598130841121501</v>
      </c>
      <c r="S118" s="791">
        <f t="shared" si="26"/>
        <v>-0.20193430048357508</v>
      </c>
      <c r="T118" s="792">
        <f t="shared" si="27"/>
        <v>-0.17276264591439694</v>
      </c>
      <c r="U118" s="791">
        <f t="shared" si="18"/>
        <v>-0.35654416505480335</v>
      </c>
      <c r="V118" s="792">
        <f t="shared" si="19"/>
        <v>-6.4146581713914963E-2</v>
      </c>
      <c r="W118" s="791">
        <f t="shared" si="20"/>
        <v>-0.17910447761194026</v>
      </c>
      <c r="X118" s="792">
        <f t="shared" si="21"/>
        <v>2.0049208772599192E-2</v>
      </c>
      <c r="Y118" s="795">
        <f t="shared" si="16"/>
        <v>-0.39338235294117652</v>
      </c>
      <c r="Z118" s="795">
        <f t="shared" si="17"/>
        <v>-0.2646722269636933</v>
      </c>
    </row>
    <row r="119" spans="2:26" x14ac:dyDescent="0.3">
      <c r="B119" s="152">
        <v>39539</v>
      </c>
      <c r="C119" s="762">
        <v>252412.16520907002</v>
      </c>
      <c r="D119" s="762">
        <v>283743.18766900001</v>
      </c>
      <c r="E119" s="763">
        <v>536155.35287806997</v>
      </c>
      <c r="F119" s="277">
        <v>667</v>
      </c>
      <c r="G119" s="764">
        <v>5660</v>
      </c>
      <c r="H119" s="764">
        <v>6327</v>
      </c>
      <c r="I119" s="278">
        <v>1572</v>
      </c>
      <c r="J119" s="762">
        <v>65818.897805999994</v>
      </c>
      <c r="K119" s="278">
        <v>89</v>
      </c>
      <c r="L119" s="422">
        <v>6362.4797459999991</v>
      </c>
      <c r="M119" s="131">
        <v>243</v>
      </c>
      <c r="N119" s="11">
        <v>29682.836165000001</v>
      </c>
      <c r="O119" s="791">
        <f t="shared" si="22"/>
        <v>0.57774080514998771</v>
      </c>
      <c r="P119" s="791">
        <f t="shared" si="23"/>
        <v>0.25106411039568366</v>
      </c>
      <c r="Q119" s="792">
        <f t="shared" si="24"/>
        <v>0.38618528616828418</v>
      </c>
      <c r="R119" s="791">
        <f t="shared" si="25"/>
        <v>0.88418079096045199</v>
      </c>
      <c r="S119" s="791">
        <f t="shared" si="26"/>
        <v>7.6659691839452204E-2</v>
      </c>
      <c r="T119" s="792">
        <f t="shared" si="27"/>
        <v>0.12760648725717338</v>
      </c>
      <c r="U119" s="791">
        <f t="shared" si="18"/>
        <v>3.1496062992125928E-2</v>
      </c>
      <c r="V119" s="792">
        <f t="shared" si="19"/>
        <v>0.46226401766151159</v>
      </c>
      <c r="W119" s="791">
        <f t="shared" si="20"/>
        <v>-0.28800000000000003</v>
      </c>
      <c r="X119" s="792">
        <f t="shared" si="21"/>
        <v>0.147092416149599</v>
      </c>
      <c r="Y119" s="795">
        <f t="shared" si="16"/>
        <v>7.0484581497797461E-2</v>
      </c>
      <c r="Z119" s="795">
        <f t="shared" si="17"/>
        <v>0.20130229652520937</v>
      </c>
    </row>
    <row r="120" spans="2:26" x14ac:dyDescent="0.3">
      <c r="B120" s="152">
        <v>39569</v>
      </c>
      <c r="C120" s="762">
        <v>213071.50178750002</v>
      </c>
      <c r="D120" s="762">
        <v>275304.83104551001</v>
      </c>
      <c r="E120" s="763">
        <v>488376.33283301</v>
      </c>
      <c r="F120" s="277">
        <v>491</v>
      </c>
      <c r="G120" s="764">
        <v>5156</v>
      </c>
      <c r="H120" s="764">
        <v>5647</v>
      </c>
      <c r="I120" s="278">
        <v>1761</v>
      </c>
      <c r="J120" s="762">
        <v>68755.125667</v>
      </c>
      <c r="K120" s="278">
        <v>102</v>
      </c>
      <c r="L120" s="422">
        <v>6161.4518830000006</v>
      </c>
      <c r="M120" s="131">
        <v>241</v>
      </c>
      <c r="N120" s="11">
        <v>31622.231924</v>
      </c>
      <c r="O120" s="791">
        <f t="shared" si="22"/>
        <v>8.6152075591082733E-2</v>
      </c>
      <c r="P120" s="791">
        <f t="shared" si="23"/>
        <v>-2.4887549366960027E-2</v>
      </c>
      <c r="Q120" s="792">
        <f t="shared" si="24"/>
        <v>2.0635218213025164E-2</v>
      </c>
      <c r="R120" s="791">
        <f t="shared" si="25"/>
        <v>0.16904761904761911</v>
      </c>
      <c r="S120" s="791">
        <f t="shared" si="26"/>
        <v>-0.15183418325382469</v>
      </c>
      <c r="T120" s="792">
        <f t="shared" si="27"/>
        <v>-0.13109709186028617</v>
      </c>
      <c r="U120" s="791">
        <f t="shared" si="18"/>
        <v>-5.7280513918629539E-2</v>
      </c>
      <c r="V120" s="792">
        <f t="shared" si="19"/>
        <v>0.2686640953157553</v>
      </c>
      <c r="W120" s="791">
        <f t="shared" si="20"/>
        <v>-0.34193548387096773</v>
      </c>
      <c r="X120" s="792">
        <f t="shared" si="21"/>
        <v>-0.21080348870442622</v>
      </c>
      <c r="Y120" s="795">
        <f t="shared" si="16"/>
        <v>-3.2128514056224855E-2</v>
      </c>
      <c r="Z120" s="795">
        <f t="shared" si="17"/>
        <v>0.19306575386439473</v>
      </c>
    </row>
    <row r="121" spans="2:26" x14ac:dyDescent="0.3">
      <c r="B121" s="152">
        <v>39600</v>
      </c>
      <c r="C121" s="762">
        <v>242666.89360299997</v>
      </c>
      <c r="D121" s="762">
        <v>282670.57428791001</v>
      </c>
      <c r="E121" s="763">
        <v>525337.46789090999</v>
      </c>
      <c r="F121" s="277">
        <v>521</v>
      </c>
      <c r="G121" s="764">
        <v>5342</v>
      </c>
      <c r="H121" s="764">
        <v>5863</v>
      </c>
      <c r="I121" s="278">
        <v>1392</v>
      </c>
      <c r="J121" s="762">
        <v>57029.210273050005</v>
      </c>
      <c r="K121" s="278">
        <v>106</v>
      </c>
      <c r="L121" s="422">
        <v>8025.2886260000005</v>
      </c>
      <c r="M121" s="131">
        <v>271</v>
      </c>
      <c r="N121" s="11">
        <v>33929.275392000003</v>
      </c>
      <c r="O121" s="791">
        <f t="shared" si="22"/>
        <v>0.46115587045477646</v>
      </c>
      <c r="P121" s="791">
        <f t="shared" si="23"/>
        <v>5.7675883176311116E-2</v>
      </c>
      <c r="Q121" s="792">
        <f t="shared" si="24"/>
        <v>0.21231243840657066</v>
      </c>
      <c r="R121" s="791">
        <f t="shared" si="25"/>
        <v>0.33589743589743581</v>
      </c>
      <c r="S121" s="791">
        <f t="shared" si="26"/>
        <v>-8.8240314046765689E-2</v>
      </c>
      <c r="T121" s="792">
        <f t="shared" si="27"/>
        <v>-6.1769883181309049E-2</v>
      </c>
      <c r="U121" s="791">
        <f t="shared" si="18"/>
        <v>-5.7142857142856718E-3</v>
      </c>
      <c r="V121" s="792">
        <f t="shared" si="19"/>
        <v>0.24063451099204602</v>
      </c>
      <c r="W121" s="791">
        <f t="shared" si="20"/>
        <v>-0.26896551724137929</v>
      </c>
      <c r="X121" s="792">
        <f t="shared" si="21"/>
        <v>2.9517628963812159E-2</v>
      </c>
      <c r="Y121" s="795">
        <f t="shared" si="16"/>
        <v>0.19383259911894268</v>
      </c>
      <c r="Z121" s="795">
        <f t="shared" si="17"/>
        <v>0.1517304630865115</v>
      </c>
    </row>
    <row r="122" spans="2:26" x14ac:dyDescent="0.3">
      <c r="B122" s="152">
        <v>39630</v>
      </c>
      <c r="C122" s="762">
        <v>263107.33875380002</v>
      </c>
      <c r="D122" s="762">
        <v>249343.15313600999</v>
      </c>
      <c r="E122" s="763">
        <v>512450.49188981001</v>
      </c>
      <c r="F122" s="277">
        <v>629</v>
      </c>
      <c r="G122" s="764">
        <v>4626</v>
      </c>
      <c r="H122" s="764">
        <v>5255</v>
      </c>
      <c r="I122" s="278">
        <v>1673</v>
      </c>
      <c r="J122" s="762">
        <v>77001.535399300003</v>
      </c>
      <c r="K122" s="278">
        <v>147</v>
      </c>
      <c r="L122" s="422">
        <v>8562.6402242099994</v>
      </c>
      <c r="M122" s="131">
        <v>293</v>
      </c>
      <c r="N122" s="11">
        <v>34328.810408999998</v>
      </c>
      <c r="O122" s="791">
        <f t="shared" ref="O122:O153" si="28">C122/C110-1</f>
        <v>0.68751697452370486</v>
      </c>
      <c r="P122" s="791">
        <f t="shared" ref="P122:P153" si="29">D122/D110-1</f>
        <v>-7.9691895887335606E-2</v>
      </c>
      <c r="Q122" s="792">
        <f t="shared" ref="Q122:Q153" si="30">E122/E110-1</f>
        <v>0.2005446991086095</v>
      </c>
      <c r="R122" s="791">
        <f t="shared" ref="R122:R153" si="31">F122/F110-1</f>
        <v>0.56467661691542292</v>
      </c>
      <c r="S122" s="791">
        <f t="shared" si="26"/>
        <v>-0.2306668884084484</v>
      </c>
      <c r="T122" s="792">
        <f t="shared" si="27"/>
        <v>-0.18082618862042088</v>
      </c>
      <c r="U122" s="791">
        <f t="shared" si="18"/>
        <v>7.588424437299035E-2</v>
      </c>
      <c r="V122" s="792">
        <f t="shared" si="19"/>
        <v>0.48259327717726297</v>
      </c>
      <c r="W122" s="791">
        <f t="shared" si="20"/>
        <v>2.7972027972027913E-2</v>
      </c>
      <c r="X122" s="792">
        <f t="shared" si="21"/>
        <v>-0.11776778881112648</v>
      </c>
      <c r="Y122" s="795">
        <f t="shared" si="16"/>
        <v>0.38207547169811318</v>
      </c>
      <c r="Z122" s="795">
        <f t="shared" si="17"/>
        <v>0.30529358360646919</v>
      </c>
    </row>
    <row r="123" spans="2:26" x14ac:dyDescent="0.3">
      <c r="B123" s="152">
        <v>39661</v>
      </c>
      <c r="C123" s="762">
        <v>224080.11461342001</v>
      </c>
      <c r="D123" s="762">
        <v>184739.95980256001</v>
      </c>
      <c r="E123" s="763">
        <v>408820.07441598002</v>
      </c>
      <c r="F123" s="277">
        <v>542</v>
      </c>
      <c r="G123" s="764">
        <v>3542</v>
      </c>
      <c r="H123" s="764">
        <v>4084</v>
      </c>
      <c r="I123" s="278">
        <v>1179</v>
      </c>
      <c r="J123" s="762">
        <v>52535.114827000005</v>
      </c>
      <c r="K123" s="278">
        <v>155</v>
      </c>
      <c r="L123" s="422">
        <v>10804.985427</v>
      </c>
      <c r="M123" s="131">
        <v>282</v>
      </c>
      <c r="N123" s="11">
        <v>40039.234375</v>
      </c>
      <c r="O123" s="791">
        <f t="shared" si="28"/>
        <v>0.24520844911908268</v>
      </c>
      <c r="P123" s="791">
        <f t="shared" si="29"/>
        <v>-0.30071811817794625</v>
      </c>
      <c r="Q123" s="792">
        <f t="shared" si="30"/>
        <v>-7.952254462964814E-2</v>
      </c>
      <c r="R123" s="791">
        <f t="shared" si="31"/>
        <v>0.25462962962962954</v>
      </c>
      <c r="S123" s="791">
        <f t="shared" si="26"/>
        <v>-0.39255702280912363</v>
      </c>
      <c r="T123" s="792">
        <f t="shared" si="27"/>
        <v>-0.34791633402522748</v>
      </c>
      <c r="U123" s="791">
        <f t="shared" si="18"/>
        <v>-0.3165217391304348</v>
      </c>
      <c r="V123" s="792">
        <f t="shared" si="19"/>
        <v>-0.16234481509535081</v>
      </c>
      <c r="W123" s="791">
        <f t="shared" si="20"/>
        <v>-2.515723270440251E-2</v>
      </c>
      <c r="X123" s="792">
        <f t="shared" si="21"/>
        <v>0.3225296658036183</v>
      </c>
      <c r="Y123" s="795">
        <f t="shared" si="16"/>
        <v>0.38235294117647056</v>
      </c>
      <c r="Z123" s="795">
        <f t="shared" si="17"/>
        <v>0.68395627971354389</v>
      </c>
    </row>
    <row r="124" spans="2:26" x14ac:dyDescent="0.3">
      <c r="B124" s="152">
        <v>39692</v>
      </c>
      <c r="C124" s="762">
        <v>270964.78192913003</v>
      </c>
      <c r="D124" s="762">
        <v>217560.06842382002</v>
      </c>
      <c r="E124" s="763">
        <v>488524.85035295004</v>
      </c>
      <c r="F124" s="277">
        <v>537</v>
      </c>
      <c r="G124" s="764">
        <v>4191</v>
      </c>
      <c r="H124" s="764">
        <v>4728</v>
      </c>
      <c r="I124" s="278">
        <v>1491</v>
      </c>
      <c r="J124" s="762">
        <v>67390.142389090004</v>
      </c>
      <c r="K124" s="278">
        <v>185</v>
      </c>
      <c r="L124" s="422">
        <v>13355.677658960001</v>
      </c>
      <c r="M124" s="131">
        <v>282</v>
      </c>
      <c r="N124" s="11">
        <v>34190.627345000001</v>
      </c>
      <c r="O124" s="791">
        <f t="shared" si="28"/>
        <v>0.35459721442345105</v>
      </c>
      <c r="P124" s="791">
        <f t="shared" si="29"/>
        <v>-0.14164546164713154</v>
      </c>
      <c r="Q124" s="792">
        <f t="shared" si="30"/>
        <v>7.7243589082883757E-2</v>
      </c>
      <c r="R124" s="791">
        <f t="shared" si="31"/>
        <v>0.21218961625282162</v>
      </c>
      <c r="S124" s="791">
        <f t="shared" si="26"/>
        <v>-0.24199674443841568</v>
      </c>
      <c r="T124" s="792">
        <f t="shared" si="27"/>
        <v>-0.20830542531815133</v>
      </c>
      <c r="U124" s="791">
        <f t="shared" si="18"/>
        <v>-3.9304123711340178E-2</v>
      </c>
      <c r="V124" s="792">
        <f t="shared" si="19"/>
        <v>5.1393367130240009E-2</v>
      </c>
      <c r="W124" s="791">
        <f t="shared" si="20"/>
        <v>0.14197530864197527</v>
      </c>
      <c r="X124" s="792">
        <f t="shared" si="21"/>
        <v>0.55333807749488617</v>
      </c>
      <c r="Y124" s="795">
        <f t="shared" si="16"/>
        <v>4.8327137546468446E-2</v>
      </c>
      <c r="Z124" s="795">
        <f t="shared" si="17"/>
        <v>0.10119011316647097</v>
      </c>
    </row>
    <row r="125" spans="2:26" x14ac:dyDescent="0.3">
      <c r="B125" s="152">
        <v>39722</v>
      </c>
      <c r="C125" s="762">
        <v>280285.95222959999</v>
      </c>
      <c r="D125" s="762">
        <v>214002.19211410001</v>
      </c>
      <c r="E125" s="763">
        <v>494288.14434370003</v>
      </c>
      <c r="F125" s="277">
        <v>541</v>
      </c>
      <c r="G125" s="764">
        <v>4424</v>
      </c>
      <c r="H125" s="764">
        <v>4965</v>
      </c>
      <c r="I125" s="278">
        <v>1707</v>
      </c>
      <c r="J125" s="762">
        <v>75703.532757000008</v>
      </c>
      <c r="K125" s="278">
        <v>214</v>
      </c>
      <c r="L125" s="422">
        <v>13525.521576000001</v>
      </c>
      <c r="M125" s="131">
        <v>350</v>
      </c>
      <c r="N125" s="11">
        <v>46668.024621999997</v>
      </c>
      <c r="O125" s="791">
        <f t="shared" si="28"/>
        <v>0.28130015470070813</v>
      </c>
      <c r="P125" s="791">
        <f t="shared" si="29"/>
        <v>-0.2216645176501677</v>
      </c>
      <c r="Q125" s="792">
        <f t="shared" si="30"/>
        <v>1.191849370830278E-3</v>
      </c>
      <c r="R125" s="791">
        <f t="shared" si="31"/>
        <v>-7.5213675213675169E-2</v>
      </c>
      <c r="S125" s="791">
        <f t="shared" si="26"/>
        <v>-0.21168923734853884</v>
      </c>
      <c r="T125" s="792">
        <f t="shared" si="27"/>
        <v>-0.198805873809908</v>
      </c>
      <c r="U125" s="791">
        <f t="shared" si="18"/>
        <v>-2.2896393817973704E-2</v>
      </c>
      <c r="V125" s="792">
        <f t="shared" si="19"/>
        <v>1.5324254301874563E-2</v>
      </c>
      <c r="W125" s="791">
        <f t="shared" si="20"/>
        <v>-0.18939393939393945</v>
      </c>
      <c r="X125" s="792">
        <f t="shared" si="21"/>
        <v>-2.8758314577385979E-2</v>
      </c>
      <c r="Y125" s="795">
        <f t="shared" si="16"/>
        <v>0.82291666666666674</v>
      </c>
      <c r="Z125" s="795">
        <f t="shared" si="17"/>
        <v>1.1655092336274548</v>
      </c>
    </row>
    <row r="126" spans="2:26" x14ac:dyDescent="0.3">
      <c r="B126" s="152">
        <v>39753</v>
      </c>
      <c r="C126" s="762">
        <v>222789.91812815002</v>
      </c>
      <c r="D126" s="762">
        <v>173940.70205350002</v>
      </c>
      <c r="E126" s="763">
        <v>396730.62018165004</v>
      </c>
      <c r="F126" s="277">
        <v>460</v>
      </c>
      <c r="G126" s="764">
        <v>3452</v>
      </c>
      <c r="H126" s="764">
        <v>3912</v>
      </c>
      <c r="I126" s="278">
        <v>1157</v>
      </c>
      <c r="J126" s="762">
        <v>49696.243635999999</v>
      </c>
      <c r="K126" s="278">
        <v>141</v>
      </c>
      <c r="L126" s="422">
        <v>8624.7175650000008</v>
      </c>
      <c r="M126" s="131">
        <v>287</v>
      </c>
      <c r="N126" s="11">
        <v>34459.358861000001</v>
      </c>
      <c r="O126" s="791">
        <f t="shared" si="28"/>
        <v>5.0520384145201103E-2</v>
      </c>
      <c r="P126" s="791">
        <f t="shared" si="29"/>
        <v>-0.33556267229220138</v>
      </c>
      <c r="Q126" s="792">
        <f t="shared" si="30"/>
        <v>-0.16277223987238143</v>
      </c>
      <c r="R126" s="791">
        <f t="shared" si="31"/>
        <v>-0.10852713178294571</v>
      </c>
      <c r="S126" s="791">
        <f t="shared" si="26"/>
        <v>-0.33768227168073672</v>
      </c>
      <c r="T126" s="792">
        <f t="shared" si="27"/>
        <v>-0.31703910614525144</v>
      </c>
      <c r="U126" s="791">
        <f t="shared" si="18"/>
        <v>-0.36879432624113473</v>
      </c>
      <c r="V126" s="792">
        <f t="shared" si="19"/>
        <v>-0.32388787082282766</v>
      </c>
      <c r="W126" s="791">
        <f t="shared" si="20"/>
        <v>-0.23369565217391308</v>
      </c>
      <c r="X126" s="792">
        <f t="shared" si="21"/>
        <v>-5.4747481692959954E-2</v>
      </c>
      <c r="Y126" s="795">
        <f t="shared" si="16"/>
        <v>0.36018957345971558</v>
      </c>
      <c r="Z126" s="795">
        <f t="shared" si="17"/>
        <v>0.36330993108346266</v>
      </c>
    </row>
    <row r="127" spans="2:26" x14ac:dyDescent="0.3">
      <c r="B127" s="152">
        <v>39783</v>
      </c>
      <c r="C127" s="762">
        <v>267944.49255808</v>
      </c>
      <c r="D127" s="762">
        <v>159561.35661787997</v>
      </c>
      <c r="E127" s="763">
        <v>427505.84917595994</v>
      </c>
      <c r="F127" s="277">
        <v>546</v>
      </c>
      <c r="G127" s="764">
        <v>3308</v>
      </c>
      <c r="H127" s="764">
        <v>3854</v>
      </c>
      <c r="I127" s="278">
        <v>1250</v>
      </c>
      <c r="J127" s="762">
        <v>59040.599533000008</v>
      </c>
      <c r="K127" s="278">
        <v>117</v>
      </c>
      <c r="L127" s="422">
        <v>6940.3087158999997</v>
      </c>
      <c r="M127" s="131">
        <v>313</v>
      </c>
      <c r="N127" s="11">
        <v>37636.432334999998</v>
      </c>
      <c r="O127" s="791">
        <f t="shared" si="28"/>
        <v>4.7581145713971207E-2</v>
      </c>
      <c r="P127" s="791">
        <f t="shared" si="29"/>
        <v>-0.36853559034829175</v>
      </c>
      <c r="Q127" s="792">
        <f t="shared" si="30"/>
        <v>-0.15921289012719197</v>
      </c>
      <c r="R127" s="791">
        <f t="shared" si="31"/>
        <v>-3.3628318584070782E-2</v>
      </c>
      <c r="S127" s="791">
        <f t="shared" si="26"/>
        <v>-0.43770185279619245</v>
      </c>
      <c r="T127" s="792">
        <f t="shared" si="27"/>
        <v>-0.40229528535980152</v>
      </c>
      <c r="U127" s="791">
        <f t="shared" si="18"/>
        <v>-0.410377358490566</v>
      </c>
      <c r="V127" s="792">
        <f t="shared" si="19"/>
        <v>-0.22704580887012571</v>
      </c>
      <c r="W127" s="791">
        <f t="shared" si="20"/>
        <v>5.4054054054053946E-2</v>
      </c>
      <c r="X127" s="792">
        <f t="shared" si="21"/>
        <v>9.1233076016459247E-3</v>
      </c>
      <c r="Y127" s="795">
        <f t="shared" si="16"/>
        <v>-3.9877300613496924E-2</v>
      </c>
      <c r="Z127" s="795">
        <f t="shared" si="17"/>
        <v>0.34520563582370323</v>
      </c>
    </row>
    <row r="128" spans="2:26" x14ac:dyDescent="0.3">
      <c r="B128" s="152">
        <v>39814</v>
      </c>
      <c r="C128" s="762">
        <v>188037.65106526</v>
      </c>
      <c r="D128" s="762">
        <v>211491.28011260999</v>
      </c>
      <c r="E128" s="763">
        <v>399528.93117787002</v>
      </c>
      <c r="F128" s="277">
        <v>392</v>
      </c>
      <c r="G128" s="764">
        <v>4223</v>
      </c>
      <c r="H128" s="764">
        <v>4615</v>
      </c>
      <c r="I128" s="278">
        <v>1299</v>
      </c>
      <c r="J128" s="762">
        <v>63752.872586000005</v>
      </c>
      <c r="K128" s="278">
        <v>111</v>
      </c>
      <c r="L128" s="422">
        <v>7779.98999</v>
      </c>
      <c r="M128" s="131">
        <v>467</v>
      </c>
      <c r="N128" s="11">
        <v>58194.113549999995</v>
      </c>
      <c r="O128" s="791">
        <f t="shared" si="28"/>
        <v>9.3495071799531537E-2</v>
      </c>
      <c r="P128" s="791">
        <f t="shared" si="29"/>
        <v>-5.260387720052595E-2</v>
      </c>
      <c r="Q128" s="792">
        <f t="shared" si="30"/>
        <v>1.0967878000996079E-2</v>
      </c>
      <c r="R128" s="791">
        <f t="shared" si="31"/>
        <v>-8.6247086247086213E-2</v>
      </c>
      <c r="S128" s="791">
        <f t="shared" si="26"/>
        <v>-9.8612593383137659E-2</v>
      </c>
      <c r="T128" s="792">
        <f t="shared" si="27"/>
        <v>-9.757528353539302E-2</v>
      </c>
      <c r="U128" s="791">
        <f t="shared" si="18"/>
        <v>-0.1794061907770057</v>
      </c>
      <c r="V128" s="792">
        <f t="shared" si="19"/>
        <v>0.12149774400111557</v>
      </c>
      <c r="W128" s="791">
        <f t="shared" si="20"/>
        <v>0.21978021978021989</v>
      </c>
      <c r="X128" s="792">
        <f t="shared" si="21"/>
        <v>0.36949152368254934</v>
      </c>
      <c r="Y128" s="795">
        <f t="shared" si="16"/>
        <v>1.510752688172043</v>
      </c>
      <c r="Z128" s="795">
        <f t="shared" si="17"/>
        <v>1.8247819848582938</v>
      </c>
    </row>
    <row r="129" spans="2:26" x14ac:dyDescent="0.3">
      <c r="B129" s="152">
        <v>39845</v>
      </c>
      <c r="C129" s="762">
        <v>204066.99959080998</v>
      </c>
      <c r="D129" s="762">
        <v>229554.90114335995</v>
      </c>
      <c r="E129" s="763">
        <v>433621.90073416993</v>
      </c>
      <c r="F129" s="277">
        <v>461</v>
      </c>
      <c r="G129" s="764">
        <v>4422</v>
      </c>
      <c r="H129" s="764">
        <v>4883</v>
      </c>
      <c r="I129" s="278">
        <v>1397</v>
      </c>
      <c r="J129" s="762">
        <v>66529.495587000012</v>
      </c>
      <c r="K129" s="278">
        <v>108</v>
      </c>
      <c r="L129" s="422">
        <v>7245.0671351199999</v>
      </c>
      <c r="M129" s="131">
        <v>302</v>
      </c>
      <c r="N129" s="11">
        <v>36259.219419999994</v>
      </c>
      <c r="O129" s="791">
        <f t="shared" si="28"/>
        <v>-0.15678838537012307</v>
      </c>
      <c r="P129" s="791">
        <f t="shared" si="29"/>
        <v>-0.14033018786306939</v>
      </c>
      <c r="Q129" s="792">
        <f t="shared" si="30"/>
        <v>-0.14815489143738292</v>
      </c>
      <c r="R129" s="791">
        <f t="shared" si="31"/>
        <v>-0.17086330935251803</v>
      </c>
      <c r="S129" s="791">
        <f t="shared" si="26"/>
        <v>-0.1740754576017931</v>
      </c>
      <c r="T129" s="792">
        <f t="shared" si="27"/>
        <v>-0.17377326565143825</v>
      </c>
      <c r="U129" s="791">
        <f t="shared" si="18"/>
        <v>-9.870967741935488E-2</v>
      </c>
      <c r="V129" s="792">
        <f t="shared" si="19"/>
        <v>0.14163526189046682</v>
      </c>
      <c r="W129" s="791">
        <f t="shared" si="20"/>
        <v>3.8461538461538547E-2</v>
      </c>
      <c r="X129" s="792">
        <f t="shared" si="21"/>
        <v>0.32462542741274358</v>
      </c>
      <c r="Y129" s="795">
        <f t="shared" si="16"/>
        <v>0.6063829787234043</v>
      </c>
      <c r="Z129" s="795">
        <f t="shared" si="17"/>
        <v>0.46669772153540023</v>
      </c>
    </row>
    <row r="130" spans="2:26" x14ac:dyDescent="0.3">
      <c r="B130" s="152">
        <v>39873</v>
      </c>
      <c r="C130" s="762">
        <v>180739.10516600002</v>
      </c>
      <c r="D130" s="762">
        <v>239230.75290094002</v>
      </c>
      <c r="E130" s="763">
        <v>419969.85806694004</v>
      </c>
      <c r="F130" s="277">
        <v>407</v>
      </c>
      <c r="G130" s="764">
        <v>4588</v>
      </c>
      <c r="H130" s="764">
        <v>4995</v>
      </c>
      <c r="I130" s="278">
        <v>1184</v>
      </c>
      <c r="J130" s="762">
        <v>60159.516643999996</v>
      </c>
      <c r="K130" s="278">
        <v>114</v>
      </c>
      <c r="L130" s="422">
        <v>8921.0488630600012</v>
      </c>
      <c r="M130" s="131">
        <v>231</v>
      </c>
      <c r="N130" s="11">
        <v>28499.258653999997</v>
      </c>
      <c r="O130" s="791">
        <f t="shared" si="28"/>
        <v>-0.19830868035781057</v>
      </c>
      <c r="P130" s="791">
        <f t="shared" si="29"/>
        <v>1.3915831347917518E-2</v>
      </c>
      <c r="Q130" s="792">
        <f t="shared" si="30"/>
        <v>-8.9781595659525815E-2</v>
      </c>
      <c r="R130" s="791">
        <f t="shared" si="31"/>
        <v>-0.23062381852551983</v>
      </c>
      <c r="S130" s="791">
        <f t="shared" si="26"/>
        <v>-4.1370664437944016E-2</v>
      </c>
      <c r="T130" s="792">
        <f t="shared" si="27"/>
        <v>-6.0206961429915329E-2</v>
      </c>
      <c r="U130" s="791">
        <f t="shared" si="18"/>
        <v>0.18637274549098204</v>
      </c>
      <c r="V130" s="792">
        <f t="shared" si="19"/>
        <v>0.31576066872545816</v>
      </c>
      <c r="W130" s="791">
        <f t="shared" si="20"/>
        <v>3.6363636363636376E-2</v>
      </c>
      <c r="X130" s="792">
        <f t="shared" si="21"/>
        <v>0.35631841468264747</v>
      </c>
      <c r="Y130" s="795">
        <f t="shared" si="16"/>
        <v>0.39999999999999991</v>
      </c>
      <c r="Z130" s="795">
        <f t="shared" si="17"/>
        <v>0.35501570673984428</v>
      </c>
    </row>
    <row r="131" spans="2:26" x14ac:dyDescent="0.3">
      <c r="B131" s="152">
        <v>39904</v>
      </c>
      <c r="C131" s="762">
        <v>194492.70056100001</v>
      </c>
      <c r="D131" s="762">
        <v>241541.38138487993</v>
      </c>
      <c r="E131" s="763">
        <v>436034.08194587997</v>
      </c>
      <c r="F131" s="277">
        <v>444</v>
      </c>
      <c r="G131" s="764">
        <v>4531</v>
      </c>
      <c r="H131" s="764">
        <v>4975</v>
      </c>
      <c r="I131" s="278">
        <v>1351</v>
      </c>
      <c r="J131" s="762">
        <v>63575.358789000005</v>
      </c>
      <c r="K131" s="278">
        <v>99</v>
      </c>
      <c r="L131" s="422">
        <v>6827.4711190400012</v>
      </c>
      <c r="M131" s="131">
        <v>311</v>
      </c>
      <c r="N131" s="11">
        <v>36740.363021000005</v>
      </c>
      <c r="O131" s="791">
        <f t="shared" si="28"/>
        <v>-0.22946383982759311</v>
      </c>
      <c r="P131" s="791">
        <f t="shared" si="29"/>
        <v>-0.14873240351888373</v>
      </c>
      <c r="Q131" s="792">
        <f t="shared" si="30"/>
        <v>-0.18673929187639604</v>
      </c>
      <c r="R131" s="791">
        <f t="shared" si="31"/>
        <v>-0.33433283358320842</v>
      </c>
      <c r="S131" s="791">
        <f t="shared" si="26"/>
        <v>-0.19946996466431099</v>
      </c>
      <c r="T131" s="792">
        <f t="shared" si="27"/>
        <v>-0.21368737158210838</v>
      </c>
      <c r="U131" s="791">
        <f t="shared" si="18"/>
        <v>-0.14058524173027986</v>
      </c>
      <c r="V131" s="792">
        <f t="shared" si="19"/>
        <v>-3.4086547963971925E-2</v>
      </c>
      <c r="W131" s="791">
        <f t="shared" si="20"/>
        <v>0.11235955056179781</v>
      </c>
      <c r="X131" s="792">
        <f t="shared" si="21"/>
        <v>7.3083356113209819E-2</v>
      </c>
      <c r="Y131" s="795">
        <f t="shared" si="16"/>
        <v>0.27983539094650212</v>
      </c>
      <c r="Z131" s="795">
        <f t="shared" si="17"/>
        <v>0.23776457265636108</v>
      </c>
    </row>
    <row r="132" spans="2:26" x14ac:dyDescent="0.3">
      <c r="B132" s="152">
        <v>39934</v>
      </c>
      <c r="C132" s="762">
        <v>178365.13485716999</v>
      </c>
      <c r="D132" s="762">
        <v>252510.38502235</v>
      </c>
      <c r="E132" s="763">
        <v>430875.51987952</v>
      </c>
      <c r="F132" s="277">
        <v>424</v>
      </c>
      <c r="G132" s="764">
        <v>4653</v>
      </c>
      <c r="H132" s="764">
        <v>5077</v>
      </c>
      <c r="I132" s="278">
        <v>1057</v>
      </c>
      <c r="J132" s="762">
        <v>53551.057897999992</v>
      </c>
      <c r="K132" s="278">
        <v>97</v>
      </c>
      <c r="L132" s="422">
        <v>6639.4675531299999</v>
      </c>
      <c r="M132" s="131">
        <v>340</v>
      </c>
      <c r="N132" s="11">
        <v>38134.952316000003</v>
      </c>
      <c r="O132" s="791">
        <f t="shared" si="28"/>
        <v>-0.16288601074836984</v>
      </c>
      <c r="P132" s="791">
        <f t="shared" si="29"/>
        <v>-8.279711596994066E-2</v>
      </c>
      <c r="Q132" s="792">
        <f t="shared" si="30"/>
        <v>-0.11773873770650389</v>
      </c>
      <c r="R132" s="791">
        <f t="shared" si="31"/>
        <v>-0.13645621181262724</v>
      </c>
      <c r="S132" s="791">
        <f t="shared" si="26"/>
        <v>-9.755624515128003E-2</v>
      </c>
      <c r="T132" s="792">
        <f t="shared" si="27"/>
        <v>-0.10093855144324415</v>
      </c>
      <c r="U132" s="791">
        <f t="shared" si="18"/>
        <v>-0.39977285633162973</v>
      </c>
      <c r="V132" s="792">
        <f t="shared" si="19"/>
        <v>-0.22113358999062116</v>
      </c>
      <c r="W132" s="791">
        <f t="shared" si="20"/>
        <v>-4.9019607843137303E-2</v>
      </c>
      <c r="X132" s="792">
        <f t="shared" si="21"/>
        <v>7.7581660817458875E-2</v>
      </c>
      <c r="Y132" s="795">
        <f t="shared" si="16"/>
        <v>0.41078838174273868</v>
      </c>
      <c r="Z132" s="795">
        <f t="shared" si="17"/>
        <v>0.20595384942000594</v>
      </c>
    </row>
    <row r="133" spans="2:26" x14ac:dyDescent="0.3">
      <c r="B133" s="152">
        <v>39965</v>
      </c>
      <c r="C133" s="762">
        <v>246957.35537300003</v>
      </c>
      <c r="D133" s="762">
        <v>271024.07937630994</v>
      </c>
      <c r="E133" s="763">
        <v>517981.43474930996</v>
      </c>
      <c r="F133" s="277">
        <v>480</v>
      </c>
      <c r="G133" s="764">
        <v>4871</v>
      </c>
      <c r="H133" s="764">
        <v>5351</v>
      </c>
      <c r="I133" s="278">
        <v>970</v>
      </c>
      <c r="J133" s="762">
        <v>47014.647842000006</v>
      </c>
      <c r="K133" s="278">
        <v>106</v>
      </c>
      <c r="L133" s="422">
        <v>6578.9952410499991</v>
      </c>
      <c r="M133" s="131">
        <v>349</v>
      </c>
      <c r="N133" s="11">
        <v>44017.790978999998</v>
      </c>
      <c r="O133" s="791">
        <f t="shared" si="28"/>
        <v>1.7680457792562221E-2</v>
      </c>
      <c r="P133" s="791">
        <f t="shared" si="29"/>
        <v>-4.1201652987543413E-2</v>
      </c>
      <c r="Q133" s="792">
        <f t="shared" si="30"/>
        <v>-1.4002490953353375E-2</v>
      </c>
      <c r="R133" s="791">
        <f t="shared" si="31"/>
        <v>-7.8694817658349292E-2</v>
      </c>
      <c r="S133" s="791">
        <f t="shared" si="26"/>
        <v>-8.8169225009359753E-2</v>
      </c>
      <c r="T133" s="792">
        <f t="shared" si="27"/>
        <v>-8.7327306839501961E-2</v>
      </c>
      <c r="U133" s="791">
        <f t="shared" si="18"/>
        <v>-0.30316091954022983</v>
      </c>
      <c r="V133" s="792">
        <f t="shared" si="19"/>
        <v>-0.17560408750360212</v>
      </c>
      <c r="W133" s="791">
        <f t="shared" si="20"/>
        <v>0</v>
      </c>
      <c r="X133" s="792">
        <f t="shared" si="21"/>
        <v>-0.18021699310157635</v>
      </c>
      <c r="Y133" s="795">
        <f t="shared" si="16"/>
        <v>0.28782287822878239</v>
      </c>
      <c r="Z133" s="795">
        <f t="shared" si="17"/>
        <v>0.29733955324547567</v>
      </c>
    </row>
    <row r="134" spans="2:26" x14ac:dyDescent="0.3">
      <c r="B134" s="152">
        <v>39995</v>
      </c>
      <c r="C134" s="762">
        <v>214112.28988795</v>
      </c>
      <c r="D134" s="762">
        <v>329242.68391667993</v>
      </c>
      <c r="E134" s="763">
        <v>543354.97380462987</v>
      </c>
      <c r="F134" s="277">
        <v>496</v>
      </c>
      <c r="G134" s="764">
        <v>5805</v>
      </c>
      <c r="H134" s="764">
        <v>6301</v>
      </c>
      <c r="I134" s="278">
        <v>1373</v>
      </c>
      <c r="J134" s="762">
        <v>68598.735046000002</v>
      </c>
      <c r="K134" s="278">
        <v>123</v>
      </c>
      <c r="L134" s="422">
        <v>6953.6824724300004</v>
      </c>
      <c r="M134" s="131">
        <v>452</v>
      </c>
      <c r="N134" s="11">
        <v>61464.625642999999</v>
      </c>
      <c r="O134" s="791">
        <f t="shared" si="28"/>
        <v>-0.18621696033988866</v>
      </c>
      <c r="P134" s="791">
        <f t="shared" si="29"/>
        <v>0.32044004327276188</v>
      </c>
      <c r="Q134" s="792">
        <f t="shared" si="30"/>
        <v>6.0307253879005263E-2</v>
      </c>
      <c r="R134" s="791">
        <f t="shared" si="31"/>
        <v>-0.21144674085850557</v>
      </c>
      <c r="S134" s="791">
        <f t="shared" si="26"/>
        <v>0.25486381322957197</v>
      </c>
      <c r="T134" s="792">
        <f t="shared" si="27"/>
        <v>0.1990485252140819</v>
      </c>
      <c r="U134" s="791">
        <f t="shared" si="18"/>
        <v>-0.17931858936043032</v>
      </c>
      <c r="V134" s="792">
        <f t="shared" si="19"/>
        <v>-0.10912510133371167</v>
      </c>
      <c r="W134" s="791">
        <f t="shared" si="20"/>
        <v>-0.16326530612244894</v>
      </c>
      <c r="X134" s="792">
        <f t="shared" si="21"/>
        <v>-0.18790439743466436</v>
      </c>
      <c r="Y134" s="795">
        <f t="shared" si="16"/>
        <v>0.54266211604095571</v>
      </c>
      <c r="Z134" s="795">
        <f t="shared" si="17"/>
        <v>0.79046768328697437</v>
      </c>
    </row>
    <row r="135" spans="2:26" x14ac:dyDescent="0.3">
      <c r="B135" s="152">
        <v>40026</v>
      </c>
      <c r="C135" s="762">
        <v>166245.522073</v>
      </c>
      <c r="D135" s="762">
        <v>295664.11730610993</v>
      </c>
      <c r="E135" s="763">
        <v>461909.63937910995</v>
      </c>
      <c r="F135" s="277">
        <v>418</v>
      </c>
      <c r="G135" s="764">
        <v>5174</v>
      </c>
      <c r="H135" s="764">
        <v>5592</v>
      </c>
      <c r="I135" s="278">
        <v>1273</v>
      </c>
      <c r="J135" s="762">
        <v>64860.037773999982</v>
      </c>
      <c r="K135" s="278">
        <v>104</v>
      </c>
      <c r="L135" s="422">
        <v>6875.7925225299996</v>
      </c>
      <c r="M135" s="131">
        <v>353</v>
      </c>
      <c r="N135" s="11">
        <v>41497.428716000002</v>
      </c>
      <c r="O135" s="791">
        <f t="shared" si="28"/>
        <v>-0.25809783541121201</v>
      </c>
      <c r="P135" s="791">
        <f t="shared" si="29"/>
        <v>0.6004340242473778</v>
      </c>
      <c r="Q135" s="792">
        <f t="shared" si="30"/>
        <v>0.12986046499544091</v>
      </c>
      <c r="R135" s="791">
        <f t="shared" si="31"/>
        <v>-0.22878228782287824</v>
      </c>
      <c r="S135" s="791">
        <f t="shared" si="26"/>
        <v>0.46075663466967809</v>
      </c>
      <c r="T135" s="792">
        <f t="shared" si="27"/>
        <v>0.36924583741429973</v>
      </c>
      <c r="U135" s="791">
        <f t="shared" si="18"/>
        <v>7.9728583545377374E-2</v>
      </c>
      <c r="V135" s="792">
        <f t="shared" si="19"/>
        <v>0.234603521617615</v>
      </c>
      <c r="W135" s="791">
        <f t="shared" si="20"/>
        <v>-0.32903225806451608</v>
      </c>
      <c r="X135" s="792">
        <f t="shared" si="21"/>
        <v>-0.3636462937424747</v>
      </c>
      <c r="Y135" s="795">
        <f t="shared" si="16"/>
        <v>0.25177304964539005</v>
      </c>
      <c r="Z135" s="795">
        <f t="shared" si="17"/>
        <v>3.6419136473560654E-2</v>
      </c>
    </row>
    <row r="136" spans="2:26" x14ac:dyDescent="0.3">
      <c r="B136" s="152">
        <v>40057</v>
      </c>
      <c r="C136" s="762">
        <v>218263.70031823</v>
      </c>
      <c r="D136" s="762">
        <v>395246.23365744</v>
      </c>
      <c r="E136" s="763">
        <v>613509.93397567002</v>
      </c>
      <c r="F136" s="277">
        <v>471</v>
      </c>
      <c r="G136" s="764">
        <v>6661</v>
      </c>
      <c r="H136" s="764">
        <v>7132</v>
      </c>
      <c r="I136" s="278">
        <v>1364</v>
      </c>
      <c r="J136" s="762">
        <v>72250.545777999985</v>
      </c>
      <c r="K136" s="278">
        <v>126</v>
      </c>
      <c r="L136" s="422">
        <v>8278.8401302900002</v>
      </c>
      <c r="M136" s="131">
        <v>435</v>
      </c>
      <c r="N136" s="11">
        <v>51744.666352</v>
      </c>
      <c r="O136" s="791">
        <f t="shared" si="28"/>
        <v>-0.19449421151964996</v>
      </c>
      <c r="P136" s="791">
        <f t="shared" si="29"/>
        <v>0.81672232648629572</v>
      </c>
      <c r="Q136" s="792">
        <f t="shared" si="30"/>
        <v>0.25584181343573542</v>
      </c>
      <c r="R136" s="791">
        <f t="shared" si="31"/>
        <v>-0.12290502793296088</v>
      </c>
      <c r="S136" s="791">
        <f t="shared" si="26"/>
        <v>0.58935814841326661</v>
      </c>
      <c r="T136" s="792">
        <f t="shared" si="27"/>
        <v>0.50846023688663289</v>
      </c>
      <c r="U136" s="791">
        <f t="shared" si="18"/>
        <v>-8.5177733065057049E-2</v>
      </c>
      <c r="V136" s="792">
        <f t="shared" si="19"/>
        <v>7.2123358351841693E-2</v>
      </c>
      <c r="W136" s="791">
        <f t="shared" si="20"/>
        <v>-0.31891891891891888</v>
      </c>
      <c r="X136" s="792">
        <f t="shared" si="21"/>
        <v>-0.38012579056698581</v>
      </c>
      <c r="Y136" s="795">
        <f t="shared" si="16"/>
        <v>0.54255319148936176</v>
      </c>
      <c r="Z136" s="795">
        <f t="shared" si="17"/>
        <v>0.51341669837968285</v>
      </c>
    </row>
    <row r="137" spans="2:26" x14ac:dyDescent="0.3">
      <c r="B137" s="152">
        <v>40087</v>
      </c>
      <c r="C137" s="762">
        <v>203995.18969447204</v>
      </c>
      <c r="D137" s="762">
        <v>391212.65800942003</v>
      </c>
      <c r="E137" s="763">
        <v>595207.84770389204</v>
      </c>
      <c r="F137" s="277">
        <v>462</v>
      </c>
      <c r="G137" s="764">
        <v>6548</v>
      </c>
      <c r="H137" s="764">
        <v>7010</v>
      </c>
      <c r="I137" s="278">
        <v>1244</v>
      </c>
      <c r="J137" s="762">
        <v>72303.752080999999</v>
      </c>
      <c r="K137" s="278">
        <v>88</v>
      </c>
      <c r="L137" s="422">
        <v>6930.2362697300005</v>
      </c>
      <c r="M137" s="131">
        <v>505</v>
      </c>
      <c r="N137" s="11">
        <v>63897.780845000001</v>
      </c>
      <c r="O137" s="791">
        <f t="shared" si="28"/>
        <v>-0.27218903383582116</v>
      </c>
      <c r="P137" s="791">
        <f t="shared" si="29"/>
        <v>0.82807780679571885</v>
      </c>
      <c r="Q137" s="792">
        <f t="shared" si="30"/>
        <v>0.20417180649596589</v>
      </c>
      <c r="R137" s="791">
        <f t="shared" si="31"/>
        <v>-0.14602587800369682</v>
      </c>
      <c r="S137" s="791">
        <f t="shared" si="26"/>
        <v>0.48010849909584086</v>
      </c>
      <c r="T137" s="792">
        <f t="shared" si="27"/>
        <v>0.41188318227593146</v>
      </c>
      <c r="U137" s="791">
        <f t="shared" si="18"/>
        <v>-0.27123608670181609</v>
      </c>
      <c r="V137" s="792">
        <f t="shared" si="19"/>
        <v>-4.4909141650138484E-2</v>
      </c>
      <c r="W137" s="791">
        <f t="shared" si="20"/>
        <v>-0.58878504672897192</v>
      </c>
      <c r="X137" s="792">
        <f t="shared" si="21"/>
        <v>-0.48761781711788676</v>
      </c>
      <c r="Y137" s="795">
        <f t="shared" si="16"/>
        <v>0.44285714285714284</v>
      </c>
      <c r="Z137" s="795">
        <f t="shared" si="17"/>
        <v>0.36919831860373287</v>
      </c>
    </row>
    <row r="138" spans="2:26" x14ac:dyDescent="0.3">
      <c r="B138" s="152">
        <v>40118</v>
      </c>
      <c r="C138" s="762">
        <v>192595.02333995199</v>
      </c>
      <c r="D138" s="762">
        <v>370835.01014807011</v>
      </c>
      <c r="E138" s="763">
        <v>563430.03348802216</v>
      </c>
      <c r="F138" s="277">
        <v>405</v>
      </c>
      <c r="G138" s="764">
        <v>6157</v>
      </c>
      <c r="H138" s="764">
        <v>6562</v>
      </c>
      <c r="I138" s="278">
        <v>1204</v>
      </c>
      <c r="J138" s="762">
        <v>65869.772749999989</v>
      </c>
      <c r="K138" s="278">
        <v>46</v>
      </c>
      <c r="L138" s="422">
        <v>4351.2440904700006</v>
      </c>
      <c r="M138" s="131">
        <v>463</v>
      </c>
      <c r="N138" s="11">
        <v>57509.865501</v>
      </c>
      <c r="O138" s="791">
        <f t="shared" si="28"/>
        <v>-0.13553079529761192</v>
      </c>
      <c r="P138" s="791">
        <f t="shared" si="29"/>
        <v>1.131962247881523</v>
      </c>
      <c r="Q138" s="792">
        <f t="shared" si="30"/>
        <v>0.42018287680957389</v>
      </c>
      <c r="R138" s="791">
        <f t="shared" si="31"/>
        <v>-0.11956521739130432</v>
      </c>
      <c r="S138" s="791">
        <f t="shared" si="26"/>
        <v>0.78360370799536505</v>
      </c>
      <c r="T138" s="792">
        <f t="shared" si="27"/>
        <v>0.67740286298568497</v>
      </c>
      <c r="U138" s="791">
        <f t="shared" si="18"/>
        <v>4.0622299049265287E-2</v>
      </c>
      <c r="V138" s="792">
        <f t="shared" si="19"/>
        <v>0.32544771859344057</v>
      </c>
      <c r="W138" s="791">
        <f t="shared" si="20"/>
        <v>-0.67375886524822692</v>
      </c>
      <c r="X138" s="792">
        <f t="shared" si="21"/>
        <v>-0.49549141085757975</v>
      </c>
      <c r="Y138" s="795">
        <f t="shared" si="16"/>
        <v>0.61324041811846697</v>
      </c>
      <c r="Z138" s="795">
        <f t="shared" si="17"/>
        <v>0.66891861607117198</v>
      </c>
    </row>
    <row r="139" spans="2:26" x14ac:dyDescent="0.3">
      <c r="B139" s="152">
        <v>40148</v>
      </c>
      <c r="C139" s="762">
        <v>232845.47296253999</v>
      </c>
      <c r="D139" s="762">
        <v>420462.12065364007</v>
      </c>
      <c r="E139" s="763">
        <v>653307.59361618012</v>
      </c>
      <c r="F139" s="277">
        <v>452</v>
      </c>
      <c r="G139" s="764">
        <v>7171</v>
      </c>
      <c r="H139" s="764">
        <v>7623</v>
      </c>
      <c r="I139" s="278">
        <v>1506</v>
      </c>
      <c r="J139" s="762">
        <v>82997.138236999992</v>
      </c>
      <c r="K139" s="278">
        <v>63</v>
      </c>
      <c r="L139" s="422">
        <v>4297.5762720000002</v>
      </c>
      <c r="M139" s="131">
        <v>534</v>
      </c>
      <c r="N139" s="11">
        <v>69695.330734999996</v>
      </c>
      <c r="O139" s="791">
        <f t="shared" si="28"/>
        <v>-0.13099362207615406</v>
      </c>
      <c r="P139" s="791">
        <f t="shared" si="29"/>
        <v>1.6351124706251361</v>
      </c>
      <c r="Q139" s="792">
        <f t="shared" si="30"/>
        <v>0.52818398830206648</v>
      </c>
      <c r="R139" s="791">
        <f t="shared" si="31"/>
        <v>-0.17216117216117222</v>
      </c>
      <c r="S139" s="791">
        <f t="shared" si="26"/>
        <v>1.1677750906892381</v>
      </c>
      <c r="T139" s="792">
        <f t="shared" si="27"/>
        <v>0.9779449922158796</v>
      </c>
      <c r="U139" s="791">
        <f t="shared" si="18"/>
        <v>0.20480000000000009</v>
      </c>
      <c r="V139" s="792">
        <f t="shared" si="19"/>
        <v>0.405763811571896</v>
      </c>
      <c r="W139" s="791">
        <f t="shared" si="20"/>
        <v>-0.46153846153846156</v>
      </c>
      <c r="X139" s="792">
        <f t="shared" si="21"/>
        <v>-0.38078024365769114</v>
      </c>
      <c r="Y139" s="795">
        <f t="shared" si="16"/>
        <v>0.70607028753993606</v>
      </c>
      <c r="Z139" s="795">
        <f t="shared" si="17"/>
        <v>0.85180492440530364</v>
      </c>
    </row>
    <row r="140" spans="2:26" x14ac:dyDescent="0.3">
      <c r="B140" s="152">
        <v>40179</v>
      </c>
      <c r="C140" s="762">
        <v>116447.00660533999</v>
      </c>
      <c r="D140" s="762">
        <v>305946.33806278999</v>
      </c>
      <c r="E140" s="763">
        <v>422393.34466812998</v>
      </c>
      <c r="F140" s="277">
        <v>275</v>
      </c>
      <c r="G140" s="764">
        <v>5328</v>
      </c>
      <c r="H140" s="764">
        <v>5603</v>
      </c>
      <c r="I140" s="278">
        <v>1537</v>
      </c>
      <c r="J140" s="762">
        <v>74574.913463000019</v>
      </c>
      <c r="K140" s="278">
        <v>55</v>
      </c>
      <c r="L140" s="422">
        <v>4023.7193000000002</v>
      </c>
      <c r="M140" s="131">
        <v>382</v>
      </c>
      <c r="N140" s="11">
        <v>49067.821918999995</v>
      </c>
      <c r="O140" s="791">
        <f t="shared" si="28"/>
        <v>-0.38072505189438832</v>
      </c>
      <c r="P140" s="791">
        <f t="shared" si="29"/>
        <v>0.44661443204602458</v>
      </c>
      <c r="Q140" s="792">
        <f t="shared" si="30"/>
        <v>5.722843004848821E-2</v>
      </c>
      <c r="R140" s="791">
        <f t="shared" si="31"/>
        <v>-0.29846938775510201</v>
      </c>
      <c r="S140" s="791">
        <f t="shared" si="26"/>
        <v>0.26166232536111766</v>
      </c>
      <c r="T140" s="792">
        <f t="shared" si="27"/>
        <v>0.21408450704225346</v>
      </c>
      <c r="U140" s="791">
        <f t="shared" si="18"/>
        <v>0.18321785989222472</v>
      </c>
      <c r="V140" s="792">
        <f t="shared" si="19"/>
        <v>0.16974985499518502</v>
      </c>
      <c r="W140" s="791">
        <f t="shared" si="20"/>
        <v>-0.50450450450450446</v>
      </c>
      <c r="X140" s="792">
        <f t="shared" si="21"/>
        <v>-0.48281176387477587</v>
      </c>
      <c r="Y140" s="795">
        <f t="shared" si="16"/>
        <v>-0.1820128479657388</v>
      </c>
      <c r="Z140" s="795">
        <f t="shared" si="17"/>
        <v>-0.15682499610821898</v>
      </c>
    </row>
    <row r="141" spans="2:26" x14ac:dyDescent="0.3">
      <c r="B141" s="152">
        <v>40210</v>
      </c>
      <c r="C141" s="762">
        <v>156368.767131</v>
      </c>
      <c r="D141" s="762">
        <v>357225.55473290011</v>
      </c>
      <c r="E141" s="763">
        <v>513594.32186390011</v>
      </c>
      <c r="F141" s="277">
        <v>339</v>
      </c>
      <c r="G141" s="764">
        <v>5997</v>
      </c>
      <c r="H141" s="764">
        <v>6336</v>
      </c>
      <c r="I141" s="278">
        <v>1282</v>
      </c>
      <c r="J141" s="762">
        <v>70325.386339000004</v>
      </c>
      <c r="K141" s="278">
        <v>41</v>
      </c>
      <c r="L141" s="422">
        <v>2904.7693219999996</v>
      </c>
      <c r="M141" s="131">
        <v>429</v>
      </c>
      <c r="N141" s="11">
        <v>57347.521399999998</v>
      </c>
      <c r="O141" s="791">
        <f t="shared" si="28"/>
        <v>-0.23373809854338667</v>
      </c>
      <c r="P141" s="791">
        <f t="shared" si="29"/>
        <v>0.55616609775544812</v>
      </c>
      <c r="Q141" s="792">
        <f t="shared" si="30"/>
        <v>0.18442892527874633</v>
      </c>
      <c r="R141" s="791">
        <f t="shared" si="31"/>
        <v>-0.26464208242950105</v>
      </c>
      <c r="S141" s="791">
        <f t="shared" si="26"/>
        <v>0.35617367706919945</v>
      </c>
      <c r="T141" s="792">
        <f t="shared" si="27"/>
        <v>0.29756297358181438</v>
      </c>
      <c r="U141" s="791">
        <f t="shared" si="18"/>
        <v>-8.2319255547601999E-2</v>
      </c>
      <c r="V141" s="792">
        <f t="shared" si="19"/>
        <v>5.7055757277403973E-2</v>
      </c>
      <c r="W141" s="791">
        <f t="shared" si="20"/>
        <v>-0.62037037037037035</v>
      </c>
      <c r="X141" s="792">
        <f t="shared" si="21"/>
        <v>-0.59906937122510351</v>
      </c>
      <c r="Y141" s="795">
        <f t="shared" si="16"/>
        <v>0.42052980132450335</v>
      </c>
      <c r="Z141" s="795">
        <f t="shared" si="17"/>
        <v>0.58159834429221169</v>
      </c>
    </row>
    <row r="142" spans="2:26" x14ac:dyDescent="0.3">
      <c r="B142" s="152">
        <v>40238</v>
      </c>
      <c r="C142" s="762">
        <v>179701.71401643998</v>
      </c>
      <c r="D142" s="762">
        <v>436211.16598138999</v>
      </c>
      <c r="E142" s="763">
        <v>615912.87999782991</v>
      </c>
      <c r="F142" s="277">
        <v>479</v>
      </c>
      <c r="G142" s="764">
        <v>7187</v>
      </c>
      <c r="H142" s="764">
        <v>7666</v>
      </c>
      <c r="I142" s="278">
        <v>1553</v>
      </c>
      <c r="J142" s="762">
        <v>85317.004868999982</v>
      </c>
      <c r="K142" s="278">
        <v>60</v>
      </c>
      <c r="L142" s="422">
        <v>3566.6238440000002</v>
      </c>
      <c r="M142" s="131">
        <v>487</v>
      </c>
      <c r="N142" s="11">
        <v>65813.736948999998</v>
      </c>
      <c r="O142" s="791">
        <f t="shared" si="28"/>
        <v>-5.7397160874911313E-3</v>
      </c>
      <c r="P142" s="791">
        <f t="shared" si="29"/>
        <v>0.82339085043140359</v>
      </c>
      <c r="Q142" s="792">
        <f t="shared" si="30"/>
        <v>0.46656448830110575</v>
      </c>
      <c r="R142" s="791">
        <f t="shared" si="31"/>
        <v>0.17690417690417681</v>
      </c>
      <c r="S142" s="791">
        <f t="shared" si="26"/>
        <v>0.56647776809067141</v>
      </c>
      <c r="T142" s="792">
        <f t="shared" si="27"/>
        <v>0.53473473473473465</v>
      </c>
      <c r="U142" s="791">
        <f t="shared" si="18"/>
        <v>0.31165540540540548</v>
      </c>
      <c r="V142" s="792">
        <f t="shared" si="19"/>
        <v>0.41817969339534367</v>
      </c>
      <c r="W142" s="791">
        <f t="shared" si="20"/>
        <v>-0.47368421052631582</v>
      </c>
      <c r="X142" s="792">
        <f t="shared" si="21"/>
        <v>-0.60020128812783846</v>
      </c>
      <c r="Y142" s="795">
        <f t="shared" si="16"/>
        <v>1.1082251082251084</v>
      </c>
      <c r="Z142" s="795">
        <f t="shared" si="17"/>
        <v>1.309313998234924</v>
      </c>
    </row>
    <row r="143" spans="2:26" x14ac:dyDescent="0.3">
      <c r="B143" s="152">
        <v>40269</v>
      </c>
      <c r="C143" s="762">
        <v>175720.48797772001</v>
      </c>
      <c r="D143" s="762">
        <v>399480.15464464005</v>
      </c>
      <c r="E143" s="763">
        <v>575200.64262236003</v>
      </c>
      <c r="F143" s="277">
        <v>370</v>
      </c>
      <c r="G143" s="764">
        <v>6378</v>
      </c>
      <c r="H143" s="764">
        <v>6748</v>
      </c>
      <c r="I143" s="278">
        <v>1445</v>
      </c>
      <c r="J143" s="762">
        <v>79920.169441999999</v>
      </c>
      <c r="K143" s="278">
        <v>54</v>
      </c>
      <c r="L143" s="422">
        <v>3950.0380836300001</v>
      </c>
      <c r="M143" s="131">
        <v>402</v>
      </c>
      <c r="N143" s="11">
        <v>58287.113229999995</v>
      </c>
      <c r="O143" s="791">
        <f t="shared" si="28"/>
        <v>-9.6518854070784754E-2</v>
      </c>
      <c r="P143" s="791">
        <f t="shared" si="29"/>
        <v>0.65387873644762884</v>
      </c>
      <c r="Q143" s="792">
        <f t="shared" si="30"/>
        <v>0.31916441039522514</v>
      </c>
      <c r="R143" s="791">
        <f t="shared" si="31"/>
        <v>-0.16666666666666663</v>
      </c>
      <c r="S143" s="791">
        <f t="shared" si="26"/>
        <v>0.40763628338115199</v>
      </c>
      <c r="T143" s="792">
        <f t="shared" si="27"/>
        <v>0.35638190954773874</v>
      </c>
      <c r="U143" s="791">
        <f t="shared" si="18"/>
        <v>6.9578090303478834E-2</v>
      </c>
      <c r="V143" s="792">
        <f t="shared" si="19"/>
        <v>0.25709348660141607</v>
      </c>
      <c r="W143" s="791">
        <f t="shared" si="20"/>
        <v>-0.45454545454545459</v>
      </c>
      <c r="X143" s="792">
        <f t="shared" si="21"/>
        <v>-0.42144931633406779</v>
      </c>
      <c r="Y143" s="795">
        <f t="shared" si="16"/>
        <v>0.292604501607717</v>
      </c>
      <c r="Z143" s="795">
        <f t="shared" si="17"/>
        <v>0.5864599159427013</v>
      </c>
    </row>
    <row r="144" spans="2:26" x14ac:dyDescent="0.3">
      <c r="B144" s="152">
        <v>40299</v>
      </c>
      <c r="C144" s="762">
        <v>181211.70445754001</v>
      </c>
      <c r="D144" s="762">
        <v>414655.38846450008</v>
      </c>
      <c r="E144" s="763">
        <v>595867.09292204003</v>
      </c>
      <c r="F144" s="277">
        <v>418</v>
      </c>
      <c r="G144" s="764">
        <v>6869</v>
      </c>
      <c r="H144" s="764">
        <v>7287</v>
      </c>
      <c r="I144" s="278">
        <v>1446</v>
      </c>
      <c r="J144" s="762">
        <v>79377.375898000013</v>
      </c>
      <c r="K144" s="278">
        <v>39</v>
      </c>
      <c r="L144" s="422">
        <v>2842.2904159099999</v>
      </c>
      <c r="M144" s="131">
        <v>442</v>
      </c>
      <c r="N144" s="11">
        <v>60666.350135000001</v>
      </c>
      <c r="O144" s="791">
        <f t="shared" si="28"/>
        <v>1.5959226575583019E-2</v>
      </c>
      <c r="P144" s="791">
        <f t="shared" si="29"/>
        <v>0.642132019353574</v>
      </c>
      <c r="Q144" s="792">
        <f t="shared" si="30"/>
        <v>0.38292166862636901</v>
      </c>
      <c r="R144" s="791">
        <f t="shared" si="31"/>
        <v>-1.4150943396226467E-2</v>
      </c>
      <c r="S144" s="791">
        <f t="shared" si="26"/>
        <v>0.47625188050719958</v>
      </c>
      <c r="T144" s="792">
        <f t="shared" si="27"/>
        <v>0.43529643490250147</v>
      </c>
      <c r="U144" s="791">
        <f t="shared" si="18"/>
        <v>0.36802270577105012</v>
      </c>
      <c r="V144" s="792">
        <f t="shared" si="19"/>
        <v>0.48227465551085924</v>
      </c>
      <c r="W144" s="791">
        <f t="shared" si="20"/>
        <v>-0.59793814432989689</v>
      </c>
      <c r="X144" s="792">
        <f t="shared" si="21"/>
        <v>-0.57190988687487776</v>
      </c>
      <c r="Y144" s="795">
        <f t="shared" si="16"/>
        <v>0.30000000000000004</v>
      </c>
      <c r="Z144" s="795">
        <f t="shared" si="17"/>
        <v>0.59083325009289878</v>
      </c>
    </row>
    <row r="145" spans="2:26" x14ac:dyDescent="0.3">
      <c r="B145" s="152">
        <v>40330</v>
      </c>
      <c r="C145" s="762">
        <v>198802.68513952001</v>
      </c>
      <c r="D145" s="762">
        <v>434929.6751538901</v>
      </c>
      <c r="E145" s="763">
        <v>633732.36029341014</v>
      </c>
      <c r="F145" s="277">
        <v>457</v>
      </c>
      <c r="G145" s="764">
        <v>7119</v>
      </c>
      <c r="H145" s="764">
        <v>7576</v>
      </c>
      <c r="I145" s="278">
        <v>1160</v>
      </c>
      <c r="J145" s="762">
        <v>65388.662019999996</v>
      </c>
      <c r="K145" s="278">
        <v>59</v>
      </c>
      <c r="L145" s="422">
        <v>4895.4600278200005</v>
      </c>
      <c r="M145" s="131">
        <v>505</v>
      </c>
      <c r="N145" s="11">
        <v>74207.631167000014</v>
      </c>
      <c r="O145" s="791">
        <f t="shared" si="28"/>
        <v>-0.19499184448565243</v>
      </c>
      <c r="P145" s="791">
        <f t="shared" si="29"/>
        <v>0.60476396102798491</v>
      </c>
      <c r="Q145" s="792">
        <f t="shared" si="30"/>
        <v>0.22346539427638112</v>
      </c>
      <c r="R145" s="791">
        <f t="shared" si="31"/>
        <v>-4.7916666666666718E-2</v>
      </c>
      <c r="S145" s="791">
        <f t="shared" si="26"/>
        <v>0.46150687743789787</v>
      </c>
      <c r="T145" s="792">
        <f t="shared" si="27"/>
        <v>0.41581012894786018</v>
      </c>
      <c r="U145" s="791">
        <f t="shared" si="18"/>
        <v>0.19587628865979378</v>
      </c>
      <c r="V145" s="792">
        <f t="shared" si="19"/>
        <v>0.39081467205175513</v>
      </c>
      <c r="W145" s="791">
        <f t="shared" si="20"/>
        <v>-0.44339622641509435</v>
      </c>
      <c r="X145" s="792">
        <f t="shared" si="21"/>
        <v>-0.25589549035170123</v>
      </c>
      <c r="Y145" s="795">
        <f t="shared" si="21"/>
        <v>0.44699140401146131</v>
      </c>
      <c r="Z145" s="795">
        <f t="shared" ref="Z145:Z198" si="32">N145/N133-1</f>
        <v>0.68585541247181125</v>
      </c>
    </row>
    <row r="146" spans="2:26" x14ac:dyDescent="0.3">
      <c r="B146" s="152">
        <v>40360</v>
      </c>
      <c r="C146" s="762">
        <v>168121.47838999997</v>
      </c>
      <c r="D146" s="762">
        <v>444665.35039843991</v>
      </c>
      <c r="E146" s="763">
        <v>612786.82878843986</v>
      </c>
      <c r="F146" s="277">
        <v>380</v>
      </c>
      <c r="G146" s="764">
        <v>7143</v>
      </c>
      <c r="H146" s="764">
        <v>7523</v>
      </c>
      <c r="I146" s="278">
        <v>1378</v>
      </c>
      <c r="J146" s="762">
        <v>66993.69351399997</v>
      </c>
      <c r="K146" s="278">
        <v>41</v>
      </c>
      <c r="L146" s="422">
        <v>2858.9730640000002</v>
      </c>
      <c r="M146" s="131">
        <v>447</v>
      </c>
      <c r="N146" s="11">
        <v>61184.980127999996</v>
      </c>
      <c r="O146" s="791">
        <f t="shared" si="28"/>
        <v>-0.21479762568518646</v>
      </c>
      <c r="P146" s="791">
        <f t="shared" si="29"/>
        <v>0.35057017853423145</v>
      </c>
      <c r="Q146" s="792">
        <f t="shared" si="30"/>
        <v>0.1277836006499411</v>
      </c>
      <c r="R146" s="791">
        <f t="shared" si="31"/>
        <v>-0.2338709677419355</v>
      </c>
      <c r="S146" s="791">
        <f t="shared" si="26"/>
        <v>0.23049095607235137</v>
      </c>
      <c r="T146" s="792">
        <f t="shared" si="27"/>
        <v>0.19393747024281871</v>
      </c>
      <c r="U146" s="791">
        <f t="shared" si="18"/>
        <v>3.6416605972322547E-3</v>
      </c>
      <c r="V146" s="792">
        <f t="shared" si="19"/>
        <v>-2.339753832084146E-2</v>
      </c>
      <c r="W146" s="791">
        <f t="shared" si="20"/>
        <v>-0.66666666666666674</v>
      </c>
      <c r="X146" s="792">
        <f t="shared" si="21"/>
        <v>-0.58885481536793305</v>
      </c>
      <c r="Y146" s="795">
        <f t="shared" si="21"/>
        <v>-1.1061946902654829E-2</v>
      </c>
      <c r="Z146" s="795">
        <f t="shared" si="32"/>
        <v>-4.5496984985192723E-3</v>
      </c>
    </row>
    <row r="147" spans="2:26" x14ac:dyDescent="0.3">
      <c r="B147" s="152">
        <v>40391</v>
      </c>
      <c r="C147" s="762">
        <v>172508.80759499999</v>
      </c>
      <c r="D147" s="762">
        <v>438900.05966284004</v>
      </c>
      <c r="E147" s="763">
        <v>611408.86725784</v>
      </c>
      <c r="F147" s="277">
        <v>387</v>
      </c>
      <c r="G147" s="764">
        <v>7227</v>
      </c>
      <c r="H147" s="764">
        <v>7614</v>
      </c>
      <c r="I147" s="278">
        <v>1262</v>
      </c>
      <c r="J147" s="762">
        <v>63169.413029999996</v>
      </c>
      <c r="K147" s="278">
        <v>55</v>
      </c>
      <c r="L147" s="422">
        <v>3565.7591438900004</v>
      </c>
      <c r="M147" s="131">
        <v>747</v>
      </c>
      <c r="N147" s="11">
        <v>94194.611747599993</v>
      </c>
      <c r="O147" s="791">
        <f t="shared" si="28"/>
        <v>3.7674912646668002E-2</v>
      </c>
      <c r="P147" s="791">
        <f t="shared" si="29"/>
        <v>0.48445494049734017</v>
      </c>
      <c r="Q147" s="792">
        <f t="shared" si="30"/>
        <v>0.32365470458612644</v>
      </c>
      <c r="R147" s="791">
        <f t="shared" si="31"/>
        <v>-7.4162679425837319E-2</v>
      </c>
      <c r="S147" s="791">
        <f t="shared" si="26"/>
        <v>0.3967916505604947</v>
      </c>
      <c r="T147" s="792">
        <f t="shared" si="27"/>
        <v>0.36158798283261806</v>
      </c>
      <c r="U147" s="791">
        <f t="shared" si="18"/>
        <v>-8.64100549882163E-3</v>
      </c>
      <c r="V147" s="792">
        <f t="shared" si="19"/>
        <v>-2.6065737887647322E-2</v>
      </c>
      <c r="W147" s="791">
        <f t="shared" si="20"/>
        <v>-0.47115384615384615</v>
      </c>
      <c r="X147" s="792">
        <f t="shared" si="21"/>
        <v>-0.48140390621066143</v>
      </c>
      <c r="Y147" s="795">
        <f t="shared" si="21"/>
        <v>1.1161473087818696</v>
      </c>
      <c r="Z147" s="795">
        <f t="shared" si="32"/>
        <v>1.269890320006303</v>
      </c>
    </row>
    <row r="148" spans="2:26" x14ac:dyDescent="0.3">
      <c r="B148" s="152">
        <v>40422</v>
      </c>
      <c r="C148" s="762">
        <v>184754.20783189</v>
      </c>
      <c r="D148" s="762">
        <v>551210.70838444994</v>
      </c>
      <c r="E148" s="763">
        <v>735964.91621633992</v>
      </c>
      <c r="F148" s="277">
        <v>410</v>
      </c>
      <c r="G148" s="764">
        <v>9239</v>
      </c>
      <c r="H148" s="764">
        <v>9649</v>
      </c>
      <c r="I148" s="278">
        <v>1194</v>
      </c>
      <c r="J148" s="762">
        <v>64936.202152000005</v>
      </c>
      <c r="K148" s="278">
        <v>52</v>
      </c>
      <c r="L148" s="422">
        <v>4548.6853363099999</v>
      </c>
      <c r="M148" s="131">
        <v>897</v>
      </c>
      <c r="N148" s="11">
        <v>114112.60780500001</v>
      </c>
      <c r="O148" s="791">
        <f t="shared" si="28"/>
        <v>-0.15352755605940394</v>
      </c>
      <c r="P148" s="791">
        <f t="shared" si="29"/>
        <v>0.39460078666349641</v>
      </c>
      <c r="Q148" s="792">
        <f t="shared" si="30"/>
        <v>0.19959739110846431</v>
      </c>
      <c r="R148" s="791">
        <f t="shared" si="31"/>
        <v>-0.12951167728237789</v>
      </c>
      <c r="S148" s="791">
        <f t="shared" si="26"/>
        <v>0.38702897462843411</v>
      </c>
      <c r="T148" s="792">
        <f t="shared" si="27"/>
        <v>0.35291643297812669</v>
      </c>
      <c r="U148" s="791">
        <f t="shared" si="18"/>
        <v>-0.12463343108504399</v>
      </c>
      <c r="V148" s="792">
        <f t="shared" si="19"/>
        <v>-0.10123582524171282</v>
      </c>
      <c r="W148" s="791">
        <f t="shared" si="20"/>
        <v>-0.58730158730158732</v>
      </c>
      <c r="X148" s="792">
        <f t="shared" si="21"/>
        <v>-0.45056490224184775</v>
      </c>
      <c r="Y148" s="795">
        <f t="shared" si="21"/>
        <v>1.0620689655172413</v>
      </c>
      <c r="Z148" s="795">
        <f t="shared" si="32"/>
        <v>1.2053018378499876</v>
      </c>
    </row>
    <row r="149" spans="2:26" x14ac:dyDescent="0.3">
      <c r="B149" s="152">
        <v>40452</v>
      </c>
      <c r="C149" s="762">
        <v>196019.65110860002</v>
      </c>
      <c r="D149" s="762">
        <v>447845.83090100012</v>
      </c>
      <c r="E149" s="763">
        <v>643865.48200960015</v>
      </c>
      <c r="F149" s="277">
        <v>418</v>
      </c>
      <c r="G149" s="764">
        <v>7518</v>
      </c>
      <c r="H149" s="764">
        <v>7936</v>
      </c>
      <c r="I149" s="278">
        <v>1341</v>
      </c>
      <c r="J149" s="762">
        <v>64147.428488999984</v>
      </c>
      <c r="K149" s="278">
        <v>45</v>
      </c>
      <c r="L149" s="422">
        <v>3015.6944104900003</v>
      </c>
      <c r="M149" s="131">
        <v>440</v>
      </c>
      <c r="N149" s="11">
        <v>62876.538274000006</v>
      </c>
      <c r="O149" s="791">
        <f t="shared" si="28"/>
        <v>-3.9096699279120961E-2</v>
      </c>
      <c r="P149" s="791">
        <f t="shared" si="29"/>
        <v>0.14476314028217474</v>
      </c>
      <c r="Q149" s="792">
        <f t="shared" si="30"/>
        <v>8.17489797780937E-2</v>
      </c>
      <c r="R149" s="791">
        <f t="shared" si="31"/>
        <v>-9.5238095238095233E-2</v>
      </c>
      <c r="S149" s="791">
        <f t="shared" si="26"/>
        <v>0.14813683567501523</v>
      </c>
      <c r="T149" s="792">
        <f t="shared" si="27"/>
        <v>0.13209700427960058</v>
      </c>
      <c r="U149" s="791">
        <f t="shared" ref="U149:U212" si="33">I149/I137-1</f>
        <v>7.7974276527331243E-2</v>
      </c>
      <c r="V149" s="792">
        <f t="shared" ref="V149:V212" si="34">J149/J137-1</f>
        <v>-0.11280636698995505</v>
      </c>
      <c r="W149" s="791">
        <f t="shared" ref="W149:W212" si="35">K149/K137-1</f>
        <v>-0.48863636363636365</v>
      </c>
      <c r="X149" s="792">
        <f t="shared" ref="X149:Y212" si="36">L149/L137-1</f>
        <v>-0.56484969730945545</v>
      </c>
      <c r="Y149" s="795">
        <f t="shared" si="36"/>
        <v>-0.12871287128712872</v>
      </c>
      <c r="Z149" s="795">
        <f t="shared" si="32"/>
        <v>-1.5982441917306578E-2</v>
      </c>
    </row>
    <row r="150" spans="2:26" x14ac:dyDescent="0.3">
      <c r="B150" s="152">
        <v>40483</v>
      </c>
      <c r="C150" s="762">
        <v>235243.55642000001</v>
      </c>
      <c r="D150" s="762">
        <v>462518.12065248011</v>
      </c>
      <c r="E150" s="763">
        <v>697761.67707248009</v>
      </c>
      <c r="F150" s="277">
        <v>827</v>
      </c>
      <c r="G150" s="764">
        <v>7781</v>
      </c>
      <c r="H150" s="764">
        <v>8608</v>
      </c>
      <c r="I150" s="278">
        <v>1388</v>
      </c>
      <c r="J150" s="762">
        <v>70819.793008000022</v>
      </c>
      <c r="K150" s="278">
        <v>52</v>
      </c>
      <c r="L150" s="422">
        <v>3116.3830069999999</v>
      </c>
      <c r="M150" s="131">
        <v>468</v>
      </c>
      <c r="N150" s="11">
        <v>67503.405759999994</v>
      </c>
      <c r="O150" s="791">
        <f t="shared" si="28"/>
        <v>0.2214415115221775</v>
      </c>
      <c r="P150" s="791">
        <f t="shared" si="29"/>
        <v>0.24723423623837992</v>
      </c>
      <c r="Q150" s="792">
        <f t="shared" si="30"/>
        <v>0.23841761283624163</v>
      </c>
      <c r="R150" s="791">
        <f t="shared" si="31"/>
        <v>1.0419753086419754</v>
      </c>
      <c r="S150" s="791">
        <f t="shared" si="26"/>
        <v>0.26376482052947869</v>
      </c>
      <c r="T150" s="792">
        <f t="shared" si="27"/>
        <v>0.31179518439500153</v>
      </c>
      <c r="U150" s="791">
        <f t="shared" si="33"/>
        <v>0.15282392026578062</v>
      </c>
      <c r="V150" s="792">
        <f t="shared" si="34"/>
        <v>7.514858563103255E-2</v>
      </c>
      <c r="W150" s="791">
        <f t="shared" si="35"/>
        <v>0.13043478260869557</v>
      </c>
      <c r="X150" s="792">
        <f t="shared" si="36"/>
        <v>-0.28379494640959502</v>
      </c>
      <c r="Y150" s="795">
        <f t="shared" si="36"/>
        <v>1.0799136069114423E-2</v>
      </c>
      <c r="Z150" s="795">
        <f t="shared" si="32"/>
        <v>0.17377088560268361</v>
      </c>
    </row>
    <row r="151" spans="2:26" x14ac:dyDescent="0.3">
      <c r="B151" s="152">
        <v>40513</v>
      </c>
      <c r="C151" s="762">
        <v>248129.66129521996</v>
      </c>
      <c r="D151" s="762">
        <v>489558.73169732006</v>
      </c>
      <c r="E151" s="763">
        <v>737688.39299254003</v>
      </c>
      <c r="F151" s="277">
        <v>462</v>
      </c>
      <c r="G151" s="764">
        <v>8201</v>
      </c>
      <c r="H151" s="764">
        <v>8663</v>
      </c>
      <c r="I151" s="278">
        <v>1499</v>
      </c>
      <c r="J151" s="762">
        <v>84026.409591999996</v>
      </c>
      <c r="K151" s="278">
        <v>113</v>
      </c>
      <c r="L151" s="422">
        <v>5719.9466232600007</v>
      </c>
      <c r="M151" s="131">
        <v>515</v>
      </c>
      <c r="N151" s="11">
        <v>75705.544483000005</v>
      </c>
      <c r="O151" s="791">
        <f t="shared" si="28"/>
        <v>6.5640908273698173E-2</v>
      </c>
      <c r="P151" s="791">
        <f t="shared" si="29"/>
        <v>0.16433492495415303</v>
      </c>
      <c r="Q151" s="792">
        <f t="shared" si="30"/>
        <v>0.12915937331953597</v>
      </c>
      <c r="R151" s="791">
        <f t="shared" si="31"/>
        <v>2.2123893805309658E-2</v>
      </c>
      <c r="S151" s="791">
        <f t="shared" si="26"/>
        <v>0.14363408171803105</v>
      </c>
      <c r="T151" s="792">
        <f t="shared" si="27"/>
        <v>0.1364292273383183</v>
      </c>
      <c r="U151" s="791">
        <f t="shared" si="33"/>
        <v>-4.6480743691899029E-3</v>
      </c>
      <c r="V151" s="792">
        <f t="shared" si="34"/>
        <v>1.2401287283676066E-2</v>
      </c>
      <c r="W151" s="791">
        <f t="shared" si="35"/>
        <v>0.79365079365079372</v>
      </c>
      <c r="X151" s="792">
        <f t="shared" si="36"/>
        <v>0.33097035660010743</v>
      </c>
      <c r="Y151" s="795">
        <f t="shared" si="36"/>
        <v>-3.5580524344569264E-2</v>
      </c>
      <c r="Z151" s="795">
        <f t="shared" si="32"/>
        <v>8.6235529476894612E-2</v>
      </c>
    </row>
    <row r="152" spans="2:26" x14ac:dyDescent="0.3">
      <c r="B152" s="152">
        <v>40544</v>
      </c>
      <c r="C152" s="762">
        <v>156542.42028779001</v>
      </c>
      <c r="D152" s="762">
        <v>376850.56834659993</v>
      </c>
      <c r="E152" s="763">
        <v>533392.98863438994</v>
      </c>
      <c r="F152" s="277">
        <v>322</v>
      </c>
      <c r="G152" s="764">
        <v>6063</v>
      </c>
      <c r="H152" s="764">
        <v>6385</v>
      </c>
      <c r="I152" s="280">
        <v>1306</v>
      </c>
      <c r="J152" s="765">
        <v>78155.422780000008</v>
      </c>
      <c r="K152" s="280">
        <v>50</v>
      </c>
      <c r="L152" s="422">
        <v>4427.5434300000006</v>
      </c>
      <c r="M152" s="131">
        <v>359</v>
      </c>
      <c r="N152" s="11">
        <v>50331.748756000008</v>
      </c>
      <c r="O152" s="791">
        <f t="shared" si="28"/>
        <v>0.34432326644806466</v>
      </c>
      <c r="P152" s="791">
        <f t="shared" si="29"/>
        <v>0.23175381255669136</v>
      </c>
      <c r="Q152" s="792">
        <f t="shared" si="30"/>
        <v>0.26278738850270278</v>
      </c>
      <c r="R152" s="791">
        <f t="shared" si="31"/>
        <v>0.1709090909090909</v>
      </c>
      <c r="S152" s="791">
        <f t="shared" si="26"/>
        <v>0.13795045045045051</v>
      </c>
      <c r="T152" s="792">
        <f t="shared" si="27"/>
        <v>0.13956808852400493</v>
      </c>
      <c r="U152" s="791">
        <f t="shared" si="33"/>
        <v>-0.15029277813923225</v>
      </c>
      <c r="V152" s="792">
        <f t="shared" si="34"/>
        <v>4.801224903568202E-2</v>
      </c>
      <c r="W152" s="791">
        <f t="shared" si="35"/>
        <v>-9.0909090909090939E-2</v>
      </c>
      <c r="X152" s="792">
        <f t="shared" si="36"/>
        <v>0.10036090986764412</v>
      </c>
      <c r="Y152" s="795">
        <f t="shared" si="36"/>
        <v>-6.0209424083769614E-2</v>
      </c>
      <c r="Z152" s="795">
        <f t="shared" si="32"/>
        <v>2.5758771992905549E-2</v>
      </c>
    </row>
    <row r="153" spans="2:26" x14ac:dyDescent="0.3">
      <c r="B153" s="152">
        <v>40575</v>
      </c>
      <c r="C153" s="762">
        <v>180755.07053299999</v>
      </c>
      <c r="D153" s="762">
        <v>410945.0168101599</v>
      </c>
      <c r="E153" s="763">
        <v>591700.08734315983</v>
      </c>
      <c r="F153" s="277">
        <v>416</v>
      </c>
      <c r="G153" s="764">
        <v>6636</v>
      </c>
      <c r="H153" s="764">
        <v>7052</v>
      </c>
      <c r="I153" s="280">
        <v>1471</v>
      </c>
      <c r="J153" s="765">
        <v>83171.063148000001</v>
      </c>
      <c r="K153" s="280">
        <v>56</v>
      </c>
      <c r="L153" s="422">
        <v>3591.6079590000004</v>
      </c>
      <c r="M153" s="131">
        <v>433</v>
      </c>
      <c r="N153" s="11">
        <v>63291.031651999991</v>
      </c>
      <c r="O153" s="791">
        <f t="shared" si="28"/>
        <v>0.15595379978643709</v>
      </c>
      <c r="P153" s="791">
        <f t="shared" si="29"/>
        <v>0.15037967291401144</v>
      </c>
      <c r="Q153" s="792">
        <f t="shared" si="30"/>
        <v>0.15207676984395735</v>
      </c>
      <c r="R153" s="791">
        <f t="shared" si="31"/>
        <v>0.22713864306784659</v>
      </c>
      <c r="S153" s="791">
        <f t="shared" si="26"/>
        <v>0.10655327663831926</v>
      </c>
      <c r="T153" s="792">
        <f t="shared" si="27"/>
        <v>0.11300505050505061</v>
      </c>
      <c r="U153" s="791">
        <f t="shared" si="33"/>
        <v>0.14742589703588149</v>
      </c>
      <c r="V153" s="792">
        <f t="shared" si="34"/>
        <v>0.18266059353130393</v>
      </c>
      <c r="W153" s="791">
        <f t="shared" si="35"/>
        <v>0.36585365853658547</v>
      </c>
      <c r="X153" s="792">
        <f t="shared" si="36"/>
        <v>0.23645204175011614</v>
      </c>
      <c r="Y153" s="795">
        <f t="shared" si="36"/>
        <v>9.3240093240092303E-3</v>
      </c>
      <c r="Z153" s="795">
        <f t="shared" si="32"/>
        <v>0.1036402290265328</v>
      </c>
    </row>
    <row r="154" spans="2:26" x14ac:dyDescent="0.3">
      <c r="B154" s="152">
        <v>40603</v>
      </c>
      <c r="C154" s="762">
        <v>223478.33419360002</v>
      </c>
      <c r="D154" s="762">
        <v>504478.07436723984</v>
      </c>
      <c r="E154" s="763">
        <v>727956.40856083983</v>
      </c>
      <c r="F154" s="277">
        <v>489</v>
      </c>
      <c r="G154" s="764">
        <v>7646</v>
      </c>
      <c r="H154" s="764">
        <v>8135</v>
      </c>
      <c r="I154" s="280">
        <v>1556</v>
      </c>
      <c r="J154" s="765">
        <v>84695.419433999996</v>
      </c>
      <c r="K154" s="280">
        <v>66</v>
      </c>
      <c r="L154" s="422">
        <v>5403.6924515200008</v>
      </c>
      <c r="M154" s="131">
        <v>535</v>
      </c>
      <c r="N154" s="11">
        <v>80683.64081099999</v>
      </c>
      <c r="O154" s="791">
        <f t="shared" ref="O154:O185" si="37">C154/C142-1</f>
        <v>0.24360713762115349</v>
      </c>
      <c r="P154" s="791">
        <f t="shared" ref="P154:P185" si="38">D154/D142-1</f>
        <v>0.15649968114012536</v>
      </c>
      <c r="Q154" s="792">
        <f t="shared" ref="Q154:Q185" si="39">E154/E142-1</f>
        <v>0.181914572988642</v>
      </c>
      <c r="R154" s="791">
        <f t="shared" ref="R154:R185" si="40">F154/F142-1</f>
        <v>2.087682672233826E-2</v>
      </c>
      <c r="S154" s="791">
        <f t="shared" ref="S154:S217" si="41">G154/G142-1</f>
        <v>6.386531236955606E-2</v>
      </c>
      <c r="T154" s="792">
        <f t="shared" ref="T154:T217" si="42">H154/H142-1</f>
        <v>6.1179232976780629E-2</v>
      </c>
      <c r="U154" s="791">
        <f t="shared" si="33"/>
        <v>1.9317450096587585E-3</v>
      </c>
      <c r="V154" s="792">
        <f t="shared" si="34"/>
        <v>-7.2855984097707216E-3</v>
      </c>
      <c r="W154" s="791">
        <f t="shared" si="35"/>
        <v>0.10000000000000009</v>
      </c>
      <c r="X154" s="792">
        <f t="shared" si="36"/>
        <v>0.51507214886437591</v>
      </c>
      <c r="Y154" s="795">
        <f t="shared" si="36"/>
        <v>9.8562628336755553E-2</v>
      </c>
      <c r="Z154" s="795">
        <f t="shared" si="32"/>
        <v>0.22593921195392519</v>
      </c>
    </row>
    <row r="155" spans="2:26" x14ac:dyDescent="0.3">
      <c r="B155" s="152">
        <v>40634</v>
      </c>
      <c r="C155" s="762">
        <v>191139.62033400001</v>
      </c>
      <c r="D155" s="762">
        <v>435844.82970329002</v>
      </c>
      <c r="E155" s="763">
        <v>626984.45003728999</v>
      </c>
      <c r="F155" s="277">
        <v>426</v>
      </c>
      <c r="G155" s="764">
        <v>6868</v>
      </c>
      <c r="H155" s="764">
        <v>7294</v>
      </c>
      <c r="I155" s="280">
        <v>1291</v>
      </c>
      <c r="J155" s="765">
        <v>75848.079844000022</v>
      </c>
      <c r="K155" s="280">
        <v>38</v>
      </c>
      <c r="L155" s="422">
        <v>3650.0915229699999</v>
      </c>
      <c r="M155" s="131">
        <v>466</v>
      </c>
      <c r="N155" s="11">
        <v>67950.529726000008</v>
      </c>
      <c r="O155" s="791">
        <f t="shared" si="37"/>
        <v>8.774806246972755E-2</v>
      </c>
      <c r="P155" s="791">
        <f t="shared" si="38"/>
        <v>9.1029991442249214E-2</v>
      </c>
      <c r="Q155" s="792">
        <f t="shared" si="39"/>
        <v>9.0027381017597108E-2</v>
      </c>
      <c r="R155" s="791">
        <f t="shared" si="40"/>
        <v>0.15135135135135136</v>
      </c>
      <c r="S155" s="791">
        <f t="shared" si="41"/>
        <v>7.6826591407964884E-2</v>
      </c>
      <c r="T155" s="792">
        <f t="shared" si="42"/>
        <v>8.0912863070539354E-2</v>
      </c>
      <c r="U155" s="791">
        <f t="shared" si="33"/>
        <v>-0.10657439446366779</v>
      </c>
      <c r="V155" s="792">
        <f t="shared" si="34"/>
        <v>-5.0951964021487606E-2</v>
      </c>
      <c r="W155" s="791">
        <f t="shared" si="35"/>
        <v>-0.29629629629629628</v>
      </c>
      <c r="X155" s="792">
        <f t="shared" si="36"/>
        <v>-7.593510601911857E-2</v>
      </c>
      <c r="Y155" s="795">
        <f t="shared" si="36"/>
        <v>0.15920398009950243</v>
      </c>
      <c r="Z155" s="795">
        <f t="shared" si="32"/>
        <v>0.16578993126436581</v>
      </c>
    </row>
    <row r="156" spans="2:26" x14ac:dyDescent="0.3">
      <c r="B156" s="152">
        <v>40664</v>
      </c>
      <c r="C156" s="762">
        <v>257969.34782199998</v>
      </c>
      <c r="D156" s="762">
        <v>551329.44006347982</v>
      </c>
      <c r="E156" s="763">
        <v>809298.78788547986</v>
      </c>
      <c r="F156" s="277">
        <v>579</v>
      </c>
      <c r="G156" s="764">
        <v>8499</v>
      </c>
      <c r="H156" s="764">
        <v>9078</v>
      </c>
      <c r="I156" s="280">
        <v>1522</v>
      </c>
      <c r="J156" s="765">
        <v>94054.656183999992</v>
      </c>
      <c r="K156" s="280">
        <v>48</v>
      </c>
      <c r="L156" s="422">
        <v>3322.3745466700002</v>
      </c>
      <c r="M156" s="131">
        <v>593</v>
      </c>
      <c r="N156" s="11">
        <v>87804.077684999997</v>
      </c>
      <c r="O156" s="791">
        <f t="shared" si="37"/>
        <v>0.42357994255522935</v>
      </c>
      <c r="P156" s="791">
        <f t="shared" si="38"/>
        <v>0.3296087676687236</v>
      </c>
      <c r="Q156" s="792">
        <f t="shared" si="39"/>
        <v>0.35818674583421584</v>
      </c>
      <c r="R156" s="791">
        <f t="shared" si="40"/>
        <v>0.3851674641148326</v>
      </c>
      <c r="S156" s="791">
        <f t="shared" si="41"/>
        <v>0.23729800553210079</v>
      </c>
      <c r="T156" s="792">
        <f t="shared" si="42"/>
        <v>0.24578015644298068</v>
      </c>
      <c r="U156" s="791">
        <f t="shared" si="33"/>
        <v>5.2558782849239316E-2</v>
      </c>
      <c r="V156" s="792">
        <f t="shared" si="34"/>
        <v>0.18490508309143783</v>
      </c>
      <c r="W156" s="791">
        <f t="shared" si="35"/>
        <v>0.23076923076923084</v>
      </c>
      <c r="X156" s="792">
        <f t="shared" si="36"/>
        <v>0.1689074867482514</v>
      </c>
      <c r="Y156" s="795">
        <f t="shared" si="36"/>
        <v>0.341628959276018</v>
      </c>
      <c r="Z156" s="795">
        <f t="shared" si="32"/>
        <v>0.44732751335148357</v>
      </c>
    </row>
    <row r="157" spans="2:26" x14ac:dyDescent="0.3">
      <c r="B157" s="152">
        <v>40695</v>
      </c>
      <c r="C157" s="762">
        <v>314289.96674399998</v>
      </c>
      <c r="D157" s="762">
        <v>542019.16298984992</v>
      </c>
      <c r="E157" s="763">
        <v>856309.1297338499</v>
      </c>
      <c r="F157" s="277">
        <v>636</v>
      </c>
      <c r="G157" s="764">
        <v>8043</v>
      </c>
      <c r="H157" s="764">
        <v>8679</v>
      </c>
      <c r="I157" s="280">
        <v>1280</v>
      </c>
      <c r="J157" s="765">
        <v>74848.42287699999</v>
      </c>
      <c r="K157" s="280">
        <v>65</v>
      </c>
      <c r="L157" s="422">
        <v>4921.7665210000005</v>
      </c>
      <c r="M157" s="131">
        <v>625</v>
      </c>
      <c r="N157" s="11">
        <v>91542.245020999995</v>
      </c>
      <c r="O157" s="791">
        <f t="shared" si="37"/>
        <v>0.5809140934058854</v>
      </c>
      <c r="P157" s="791">
        <f t="shared" si="38"/>
        <v>0.24622253654701454</v>
      </c>
      <c r="Q157" s="792">
        <f t="shared" si="39"/>
        <v>0.35121572352308084</v>
      </c>
      <c r="R157" s="791">
        <f t="shared" si="40"/>
        <v>0.39168490153172875</v>
      </c>
      <c r="S157" s="791">
        <f t="shared" si="41"/>
        <v>0.12979351032448383</v>
      </c>
      <c r="T157" s="792">
        <f t="shared" si="42"/>
        <v>0.14559134107708549</v>
      </c>
      <c r="U157" s="791">
        <f t="shared" si="33"/>
        <v>0.10344827586206895</v>
      </c>
      <c r="V157" s="792">
        <f t="shared" si="34"/>
        <v>0.14466974189052229</v>
      </c>
      <c r="W157" s="791">
        <f t="shared" si="35"/>
        <v>0.10169491525423724</v>
      </c>
      <c r="X157" s="792">
        <f t="shared" si="36"/>
        <v>5.3736508990993581E-3</v>
      </c>
      <c r="Y157" s="795">
        <f t="shared" si="36"/>
        <v>0.23762376237623761</v>
      </c>
      <c r="Z157" s="795">
        <f t="shared" si="32"/>
        <v>0.23359610839738876</v>
      </c>
    </row>
    <row r="158" spans="2:26" x14ac:dyDescent="0.3">
      <c r="B158" s="152">
        <v>40725</v>
      </c>
      <c r="C158" s="762">
        <v>229238.29086291001</v>
      </c>
      <c r="D158" s="762">
        <v>487256.22620737011</v>
      </c>
      <c r="E158" s="763">
        <v>716494.51707028016</v>
      </c>
      <c r="F158" s="277">
        <v>559</v>
      </c>
      <c r="G158" s="764">
        <v>7599</v>
      </c>
      <c r="H158" s="764">
        <v>8158</v>
      </c>
      <c r="I158" s="278">
        <v>1207</v>
      </c>
      <c r="J158" s="762">
        <v>70658.283235999988</v>
      </c>
      <c r="K158" s="278">
        <v>34</v>
      </c>
      <c r="L158" s="422">
        <v>2392.4735639999999</v>
      </c>
      <c r="M158" s="131">
        <v>577</v>
      </c>
      <c r="N158" s="11">
        <v>79892.991717000012</v>
      </c>
      <c r="O158" s="791">
        <f t="shared" si="37"/>
        <v>0.36352768877712482</v>
      </c>
      <c r="P158" s="791">
        <f t="shared" si="38"/>
        <v>9.5781863306342307E-2</v>
      </c>
      <c r="Q158" s="792">
        <f t="shared" si="39"/>
        <v>0.16923942129579395</v>
      </c>
      <c r="R158" s="791">
        <f t="shared" si="40"/>
        <v>0.47105263157894739</v>
      </c>
      <c r="S158" s="791">
        <f t="shared" si="41"/>
        <v>6.3838723225535521E-2</v>
      </c>
      <c r="T158" s="792">
        <f t="shared" si="42"/>
        <v>8.44078160308388E-2</v>
      </c>
      <c r="U158" s="791">
        <f t="shared" si="33"/>
        <v>-0.12409288824383169</v>
      </c>
      <c r="V158" s="792">
        <f t="shared" si="34"/>
        <v>5.470051776193241E-2</v>
      </c>
      <c r="W158" s="791">
        <f t="shared" si="35"/>
        <v>-0.17073170731707321</v>
      </c>
      <c r="X158" s="792">
        <f t="shared" si="36"/>
        <v>-0.16317030260764998</v>
      </c>
      <c r="Y158" s="795">
        <f t="shared" si="36"/>
        <v>0.29082774049216997</v>
      </c>
      <c r="Z158" s="795">
        <f t="shared" si="32"/>
        <v>0.30576150470037811</v>
      </c>
    </row>
    <row r="159" spans="2:26" x14ac:dyDescent="0.3">
      <c r="B159" s="152">
        <v>40756</v>
      </c>
      <c r="C159" s="762">
        <v>265312.30007131997</v>
      </c>
      <c r="D159" s="762">
        <v>570092.26582068997</v>
      </c>
      <c r="E159" s="763">
        <v>835404.56589201</v>
      </c>
      <c r="F159" s="277">
        <v>597</v>
      </c>
      <c r="G159" s="764">
        <v>8551</v>
      </c>
      <c r="H159" s="764">
        <v>9148</v>
      </c>
      <c r="I159" s="278">
        <v>1564</v>
      </c>
      <c r="J159" s="762">
        <v>88095.736845999985</v>
      </c>
      <c r="K159" s="278">
        <v>63</v>
      </c>
      <c r="L159" s="422">
        <v>5202.318131</v>
      </c>
      <c r="M159" s="131">
        <v>641</v>
      </c>
      <c r="N159" s="11">
        <v>94022.622407999996</v>
      </c>
      <c r="O159" s="791">
        <f t="shared" si="37"/>
        <v>0.53796379309626507</v>
      </c>
      <c r="P159" s="791">
        <f t="shared" si="38"/>
        <v>0.29891134272943787</v>
      </c>
      <c r="Q159" s="792">
        <f t="shared" si="39"/>
        <v>0.36635991172124727</v>
      </c>
      <c r="R159" s="791">
        <f t="shared" si="40"/>
        <v>0.54263565891472876</v>
      </c>
      <c r="S159" s="791">
        <f t="shared" si="41"/>
        <v>0.18320188183201891</v>
      </c>
      <c r="T159" s="792">
        <f t="shared" si="42"/>
        <v>0.20147097452062002</v>
      </c>
      <c r="U159" s="791">
        <f t="shared" si="33"/>
        <v>0.23930269413629168</v>
      </c>
      <c r="V159" s="792">
        <f t="shared" si="34"/>
        <v>0.39459483032020803</v>
      </c>
      <c r="W159" s="791">
        <f t="shared" si="35"/>
        <v>0.1454545454545455</v>
      </c>
      <c r="X159" s="792">
        <f t="shared" si="36"/>
        <v>0.4589650958097593</v>
      </c>
      <c r="Y159" s="795">
        <f t="shared" si="36"/>
        <v>-0.14190093708165996</v>
      </c>
      <c r="Z159" s="795">
        <f t="shared" si="32"/>
        <v>-1.8258936090830291E-3</v>
      </c>
    </row>
    <row r="160" spans="2:26" x14ac:dyDescent="0.3">
      <c r="B160" s="152">
        <v>40787</v>
      </c>
      <c r="C160" s="762">
        <v>303071.5985355</v>
      </c>
      <c r="D160" s="762">
        <v>531000.08054772019</v>
      </c>
      <c r="E160" s="763">
        <v>834071.6790832202</v>
      </c>
      <c r="F160" s="277">
        <v>679</v>
      </c>
      <c r="G160" s="764">
        <v>8172</v>
      </c>
      <c r="H160" s="764">
        <v>8851</v>
      </c>
      <c r="I160" s="278">
        <v>1612</v>
      </c>
      <c r="J160" s="762">
        <v>86604.586667999989</v>
      </c>
      <c r="K160" s="278">
        <v>62</v>
      </c>
      <c r="L160" s="422">
        <v>4525.0860791100004</v>
      </c>
      <c r="M160" s="131">
        <v>645</v>
      </c>
      <c r="N160" s="11">
        <v>96859.880099000002</v>
      </c>
      <c r="O160" s="791">
        <f t="shared" si="37"/>
        <v>0.64040430847057284</v>
      </c>
      <c r="P160" s="791">
        <f t="shared" si="38"/>
        <v>-3.666588389758485E-2</v>
      </c>
      <c r="Q160" s="792">
        <f t="shared" si="39"/>
        <v>0.13330358649601903</v>
      </c>
      <c r="R160" s="791">
        <f t="shared" si="40"/>
        <v>0.65609756097560967</v>
      </c>
      <c r="S160" s="791">
        <f t="shared" si="41"/>
        <v>-0.11548868925208355</v>
      </c>
      <c r="T160" s="792">
        <f t="shared" si="42"/>
        <v>-8.2702870763809666E-2</v>
      </c>
      <c r="U160" s="791">
        <f t="shared" si="33"/>
        <v>0.35008375209380227</v>
      </c>
      <c r="V160" s="792">
        <f t="shared" si="34"/>
        <v>0.33368727763412331</v>
      </c>
      <c r="W160" s="791">
        <f t="shared" si="35"/>
        <v>0.19230769230769229</v>
      </c>
      <c r="X160" s="792">
        <f t="shared" si="36"/>
        <v>-5.1881489826560712E-3</v>
      </c>
      <c r="Y160" s="795">
        <f t="shared" si="36"/>
        <v>-0.28093645484949836</v>
      </c>
      <c r="Z160" s="795">
        <f t="shared" si="32"/>
        <v>-0.15119037271921898</v>
      </c>
    </row>
    <row r="161" spans="2:26" x14ac:dyDescent="0.3">
      <c r="B161" s="152">
        <v>40817</v>
      </c>
      <c r="C161" s="762">
        <v>280838.04610636004</v>
      </c>
      <c r="D161" s="762">
        <v>492710.53912278014</v>
      </c>
      <c r="E161" s="763">
        <v>773548.58522914024</v>
      </c>
      <c r="F161" s="277">
        <v>617</v>
      </c>
      <c r="G161" s="764">
        <v>7498</v>
      </c>
      <c r="H161" s="764">
        <v>8115</v>
      </c>
      <c r="I161" s="278">
        <v>1609</v>
      </c>
      <c r="J161" s="762">
        <v>82830.383235999994</v>
      </c>
      <c r="K161" s="278">
        <v>42</v>
      </c>
      <c r="L161" s="422">
        <v>3215.7523433899996</v>
      </c>
      <c r="M161" s="131">
        <v>649</v>
      </c>
      <c r="N161" s="11">
        <v>96107.497102000008</v>
      </c>
      <c r="O161" s="791">
        <f t="shared" si="37"/>
        <v>0.43270353006989293</v>
      </c>
      <c r="P161" s="791">
        <f t="shared" si="38"/>
        <v>0.10017891230899445</v>
      </c>
      <c r="Q161" s="792">
        <f t="shared" si="39"/>
        <v>0.20141334928342447</v>
      </c>
      <c r="R161" s="791">
        <f t="shared" si="40"/>
        <v>0.47607655502392343</v>
      </c>
      <c r="S161" s="791">
        <f t="shared" si="41"/>
        <v>-2.6602819898908781E-3</v>
      </c>
      <c r="T161" s="792">
        <f t="shared" si="42"/>
        <v>2.2555443548387011E-2</v>
      </c>
      <c r="U161" s="791">
        <f t="shared" si="33"/>
        <v>0.19985085756897836</v>
      </c>
      <c r="V161" s="792">
        <f t="shared" si="34"/>
        <v>0.29125025253668224</v>
      </c>
      <c r="W161" s="791">
        <f t="shared" si="35"/>
        <v>-6.6666666666666652E-2</v>
      </c>
      <c r="X161" s="792">
        <f t="shared" si="36"/>
        <v>6.633892751337922E-2</v>
      </c>
      <c r="Y161" s="795">
        <f t="shared" si="36"/>
        <v>0.47500000000000009</v>
      </c>
      <c r="Z161" s="795">
        <f t="shared" si="32"/>
        <v>0.52851126573139107</v>
      </c>
    </row>
    <row r="162" spans="2:26" x14ac:dyDescent="0.3">
      <c r="B162" s="152">
        <v>40848</v>
      </c>
      <c r="C162" s="762">
        <v>327054.33687219</v>
      </c>
      <c r="D162" s="762">
        <v>527580.06006850011</v>
      </c>
      <c r="E162" s="763">
        <v>854634.39694069012</v>
      </c>
      <c r="F162" s="277">
        <v>641</v>
      </c>
      <c r="G162" s="764">
        <v>7805</v>
      </c>
      <c r="H162" s="764">
        <v>8446</v>
      </c>
      <c r="I162" s="278">
        <v>1690</v>
      </c>
      <c r="J162" s="762">
        <v>89283.228602000003</v>
      </c>
      <c r="K162" s="278">
        <v>59</v>
      </c>
      <c r="L162" s="422">
        <v>4230.84101207</v>
      </c>
      <c r="M162" s="131">
        <v>676</v>
      </c>
      <c r="N162" s="11">
        <v>98049.820966999992</v>
      </c>
      <c r="O162" s="791">
        <f t="shared" si="37"/>
        <v>0.39027968225523901</v>
      </c>
      <c r="P162" s="791">
        <f t="shared" si="38"/>
        <v>0.1406689522223179</v>
      </c>
      <c r="Q162" s="792">
        <f t="shared" si="39"/>
        <v>0.22482277978690823</v>
      </c>
      <c r="R162" s="791">
        <f t="shared" si="40"/>
        <v>-0.22490931076178955</v>
      </c>
      <c r="S162" s="791">
        <f t="shared" si="41"/>
        <v>3.0844364477573549E-3</v>
      </c>
      <c r="T162" s="792">
        <f t="shared" si="42"/>
        <v>-1.8819702602230537E-2</v>
      </c>
      <c r="U162" s="791">
        <f t="shared" si="33"/>
        <v>0.21757925072046103</v>
      </c>
      <c r="V162" s="792">
        <f t="shared" si="34"/>
        <v>0.26071010390999438</v>
      </c>
      <c r="W162" s="791">
        <f t="shared" si="35"/>
        <v>0.13461538461538458</v>
      </c>
      <c r="X162" s="792">
        <f t="shared" si="36"/>
        <v>0.35761265626423699</v>
      </c>
      <c r="Y162" s="795">
        <f t="shared" si="36"/>
        <v>0.44444444444444442</v>
      </c>
      <c r="Z162" s="795">
        <f t="shared" si="32"/>
        <v>0.45251665250200857</v>
      </c>
    </row>
    <row r="163" spans="2:26" x14ac:dyDescent="0.3">
      <c r="B163" s="152">
        <v>40878</v>
      </c>
      <c r="C163" s="762">
        <v>393222.40751214005</v>
      </c>
      <c r="D163" s="762">
        <v>535580.55273127509</v>
      </c>
      <c r="E163" s="763">
        <v>928802.96024341509</v>
      </c>
      <c r="F163" s="277">
        <v>735</v>
      </c>
      <c r="G163" s="764">
        <v>8337</v>
      </c>
      <c r="H163" s="764">
        <v>9072</v>
      </c>
      <c r="I163" s="278">
        <v>2139</v>
      </c>
      <c r="J163" s="762">
        <v>107067.333358</v>
      </c>
      <c r="K163" s="278">
        <v>77</v>
      </c>
      <c r="L163" s="422">
        <v>7398.0566949999993</v>
      </c>
      <c r="M163" s="131">
        <v>722</v>
      </c>
      <c r="N163" s="11">
        <v>102826.06258499999</v>
      </c>
      <c r="O163" s="791">
        <f t="shared" si="37"/>
        <v>0.58474567473935135</v>
      </c>
      <c r="P163" s="791">
        <f t="shared" si="38"/>
        <v>9.4006741283922057E-2</v>
      </c>
      <c r="Q163" s="792">
        <f t="shared" si="39"/>
        <v>0.25907221676023817</v>
      </c>
      <c r="R163" s="791">
        <f t="shared" si="40"/>
        <v>0.59090909090909083</v>
      </c>
      <c r="S163" s="791">
        <f t="shared" si="41"/>
        <v>1.6583343494695812E-2</v>
      </c>
      <c r="T163" s="792">
        <f t="shared" si="42"/>
        <v>4.7212282119358129E-2</v>
      </c>
      <c r="U163" s="791">
        <f t="shared" si="33"/>
        <v>0.42695130086724475</v>
      </c>
      <c r="V163" s="792">
        <f t="shared" si="34"/>
        <v>0.27421049974499545</v>
      </c>
      <c r="W163" s="791">
        <f t="shared" si="35"/>
        <v>-0.31858407079646023</v>
      </c>
      <c r="X163" s="792">
        <f t="shared" si="36"/>
        <v>0.29337862435918738</v>
      </c>
      <c r="Y163" s="795">
        <f t="shared" si="36"/>
        <v>0.40194174757281553</v>
      </c>
      <c r="Z163" s="795">
        <f t="shared" si="32"/>
        <v>0.35823688063018966</v>
      </c>
    </row>
    <row r="164" spans="2:26" x14ac:dyDescent="0.3">
      <c r="B164" s="152">
        <v>40909</v>
      </c>
      <c r="C164" s="762">
        <v>233285.22406400004</v>
      </c>
      <c r="D164" s="762">
        <v>446502.46502981998</v>
      </c>
      <c r="E164" s="763">
        <v>679787.68909382005</v>
      </c>
      <c r="F164" s="277">
        <v>505</v>
      </c>
      <c r="G164" s="764">
        <v>7184</v>
      </c>
      <c r="H164" s="764">
        <v>7689</v>
      </c>
      <c r="I164" s="280">
        <v>1573</v>
      </c>
      <c r="J164" s="765">
        <v>85645.297064999992</v>
      </c>
      <c r="K164" s="280">
        <v>55</v>
      </c>
      <c r="L164" s="422">
        <v>4279.7754649999997</v>
      </c>
      <c r="M164" s="131">
        <v>569</v>
      </c>
      <c r="N164" s="11">
        <v>86669.144794999986</v>
      </c>
      <c r="O164" s="791">
        <f t="shared" si="37"/>
        <v>0.4902364715910541</v>
      </c>
      <c r="P164" s="791">
        <f t="shared" si="38"/>
        <v>0.1848263012811997</v>
      </c>
      <c r="Q164" s="792">
        <f t="shared" si="39"/>
        <v>0.27445936406894766</v>
      </c>
      <c r="R164" s="791">
        <f t="shared" si="40"/>
        <v>0.56832298136645965</v>
      </c>
      <c r="S164" s="791">
        <f t="shared" si="41"/>
        <v>0.18489196767276916</v>
      </c>
      <c r="T164" s="792">
        <f t="shared" si="42"/>
        <v>0.20422866092404068</v>
      </c>
      <c r="U164" s="791">
        <f t="shared" si="33"/>
        <v>0.20444104134762631</v>
      </c>
      <c r="V164" s="792">
        <f t="shared" si="34"/>
        <v>9.5833072339500447E-2</v>
      </c>
      <c r="W164" s="791">
        <f t="shared" si="35"/>
        <v>0.10000000000000009</v>
      </c>
      <c r="X164" s="792">
        <f t="shared" si="36"/>
        <v>-3.3374707066397113E-2</v>
      </c>
      <c r="Y164" s="795">
        <f t="shared" si="36"/>
        <v>0.58495821727019504</v>
      </c>
      <c r="Z164" s="795">
        <f t="shared" si="32"/>
        <v>0.72195774907718113</v>
      </c>
    </row>
    <row r="165" spans="2:26" x14ac:dyDescent="0.3">
      <c r="B165" s="152">
        <v>40940</v>
      </c>
      <c r="C165" s="762">
        <v>254239.53787465004</v>
      </c>
      <c r="D165" s="762">
        <v>487523.91843844007</v>
      </c>
      <c r="E165" s="763">
        <v>741763.45631309017</v>
      </c>
      <c r="F165" s="277">
        <v>599</v>
      </c>
      <c r="G165" s="764">
        <v>7296</v>
      </c>
      <c r="H165" s="764">
        <v>7895</v>
      </c>
      <c r="I165" s="280">
        <v>1382</v>
      </c>
      <c r="J165" s="765">
        <v>81981.689261000007</v>
      </c>
      <c r="K165" s="280">
        <v>66</v>
      </c>
      <c r="L165" s="422">
        <v>5711.9259219999994</v>
      </c>
      <c r="M165" s="131">
        <v>572</v>
      </c>
      <c r="N165" s="11">
        <v>75049.608033419994</v>
      </c>
      <c r="O165" s="791">
        <f t="shared" si="37"/>
        <v>0.40654166505516742</v>
      </c>
      <c r="P165" s="791">
        <f t="shared" si="38"/>
        <v>0.18634829112347306</v>
      </c>
      <c r="Q165" s="792">
        <f t="shared" si="39"/>
        <v>0.25361390369864889</v>
      </c>
      <c r="R165" s="791">
        <f t="shared" si="40"/>
        <v>0.43990384615384626</v>
      </c>
      <c r="S165" s="791">
        <f t="shared" si="41"/>
        <v>9.9457504520795714E-2</v>
      </c>
      <c r="T165" s="792">
        <f t="shared" si="42"/>
        <v>0.11954055587067502</v>
      </c>
      <c r="U165" s="791">
        <f t="shared" si="33"/>
        <v>-6.0503059143439786E-2</v>
      </c>
      <c r="V165" s="792">
        <f t="shared" si="34"/>
        <v>-1.4300332855954334E-2</v>
      </c>
      <c r="W165" s="791">
        <f t="shared" si="35"/>
        <v>0.1785714285714286</v>
      </c>
      <c r="X165" s="792">
        <f t="shared" si="36"/>
        <v>0.59035339803355158</v>
      </c>
      <c r="Y165" s="795">
        <f t="shared" si="36"/>
        <v>0.32101616628175522</v>
      </c>
      <c r="Z165" s="795">
        <f t="shared" si="32"/>
        <v>0.18578582264345878</v>
      </c>
    </row>
    <row r="166" spans="2:26" x14ac:dyDescent="0.3">
      <c r="B166" s="152">
        <v>40969</v>
      </c>
      <c r="C166" s="762">
        <v>281758.36994158995</v>
      </c>
      <c r="D166" s="762">
        <v>541124.64202274999</v>
      </c>
      <c r="E166" s="763">
        <v>822883.01196434</v>
      </c>
      <c r="F166" s="277">
        <v>675</v>
      </c>
      <c r="G166" s="764">
        <v>8007</v>
      </c>
      <c r="H166" s="764">
        <v>8682</v>
      </c>
      <c r="I166" s="280">
        <v>1437</v>
      </c>
      <c r="J166" s="765">
        <v>83785.952858000004</v>
      </c>
      <c r="K166" s="280">
        <v>53</v>
      </c>
      <c r="L166" s="422">
        <v>4298.3448239999998</v>
      </c>
      <c r="M166" s="131">
        <v>687</v>
      </c>
      <c r="N166" s="11">
        <v>98737.361795999997</v>
      </c>
      <c r="O166" s="791">
        <f t="shared" si="37"/>
        <v>0.26078606661485915</v>
      </c>
      <c r="P166" s="791">
        <f t="shared" si="38"/>
        <v>7.2642537936808083E-2</v>
      </c>
      <c r="Q166" s="792">
        <f t="shared" si="39"/>
        <v>0.13040149422019476</v>
      </c>
      <c r="R166" s="791">
        <f t="shared" si="40"/>
        <v>0.38036809815950923</v>
      </c>
      <c r="S166" s="791">
        <f t="shared" si="41"/>
        <v>4.7214229662568608E-2</v>
      </c>
      <c r="T166" s="792">
        <f t="shared" si="42"/>
        <v>6.724031960663801E-2</v>
      </c>
      <c r="U166" s="791">
        <f t="shared" si="33"/>
        <v>-7.6478149100257076E-2</v>
      </c>
      <c r="V166" s="792">
        <f t="shared" si="34"/>
        <v>-1.0738084563223671E-2</v>
      </c>
      <c r="W166" s="791">
        <f t="shared" si="35"/>
        <v>-0.19696969696969702</v>
      </c>
      <c r="X166" s="792">
        <f t="shared" si="36"/>
        <v>-0.20455413357380814</v>
      </c>
      <c r="Y166" s="795">
        <f t="shared" si="36"/>
        <v>0.28411214953271036</v>
      </c>
      <c r="Z166" s="795">
        <f t="shared" si="32"/>
        <v>0.22375937431096515</v>
      </c>
    </row>
    <row r="167" spans="2:26" x14ac:dyDescent="0.3">
      <c r="B167" s="152">
        <v>41000</v>
      </c>
      <c r="C167" s="762">
        <v>287945.03578584996</v>
      </c>
      <c r="D167" s="762">
        <v>456151.08832465007</v>
      </c>
      <c r="E167" s="763">
        <v>744096.1241105001</v>
      </c>
      <c r="F167" s="277">
        <v>603</v>
      </c>
      <c r="G167" s="764">
        <v>6852</v>
      </c>
      <c r="H167" s="764">
        <v>7455</v>
      </c>
      <c r="I167" s="280">
        <v>1310</v>
      </c>
      <c r="J167" s="765">
        <v>77395.14482300001</v>
      </c>
      <c r="K167" s="280">
        <v>40</v>
      </c>
      <c r="L167" s="422">
        <v>2819.6910269999998</v>
      </c>
      <c r="M167" s="131">
        <v>632</v>
      </c>
      <c r="N167" s="11">
        <v>88820.362972019997</v>
      </c>
      <c r="O167" s="791">
        <f t="shared" si="37"/>
        <v>0.50646441215427163</v>
      </c>
      <c r="P167" s="791">
        <f t="shared" si="38"/>
        <v>4.6590569022429307E-2</v>
      </c>
      <c r="Q167" s="792">
        <f t="shared" si="39"/>
        <v>0.18678561177433495</v>
      </c>
      <c r="R167" s="791">
        <f t="shared" si="40"/>
        <v>0.41549295774647876</v>
      </c>
      <c r="S167" s="791">
        <f t="shared" si="41"/>
        <v>-2.329644729178848E-3</v>
      </c>
      <c r="T167" s="792">
        <f t="shared" si="42"/>
        <v>2.2072936660268772E-2</v>
      </c>
      <c r="U167" s="791">
        <f t="shared" si="33"/>
        <v>1.4717273431448463E-2</v>
      </c>
      <c r="V167" s="792">
        <f t="shared" si="34"/>
        <v>2.0396890497187403E-2</v>
      </c>
      <c r="W167" s="791">
        <f t="shared" si="35"/>
        <v>5.2631578947368363E-2</v>
      </c>
      <c r="X167" s="792">
        <f t="shared" si="36"/>
        <v>-0.22750128065126463</v>
      </c>
      <c r="Y167" s="795">
        <f t="shared" si="36"/>
        <v>0.35622317596566533</v>
      </c>
      <c r="Z167" s="795">
        <f t="shared" si="32"/>
        <v>0.30713275275666518</v>
      </c>
    </row>
    <row r="168" spans="2:26" x14ac:dyDescent="0.3">
      <c r="B168" s="152">
        <v>41030</v>
      </c>
      <c r="C168" s="762">
        <v>394152.94235635002</v>
      </c>
      <c r="D168" s="762">
        <v>564952.85815942998</v>
      </c>
      <c r="E168" s="763">
        <v>959105.80051577999</v>
      </c>
      <c r="F168" s="277">
        <v>697</v>
      </c>
      <c r="G168" s="764">
        <v>8552</v>
      </c>
      <c r="H168" s="764">
        <v>9249</v>
      </c>
      <c r="I168" s="280">
        <v>1544</v>
      </c>
      <c r="J168" s="765">
        <v>88451.613174999977</v>
      </c>
      <c r="K168" s="280">
        <v>43</v>
      </c>
      <c r="L168" s="422">
        <v>3458.7445260000004</v>
      </c>
      <c r="M168" s="131">
        <v>821</v>
      </c>
      <c r="N168" s="11">
        <v>112342.97860899998</v>
      </c>
      <c r="O168" s="791">
        <f t="shared" si="37"/>
        <v>0.52790610855177</v>
      </c>
      <c r="P168" s="791">
        <f t="shared" si="38"/>
        <v>2.4710122670724033E-2</v>
      </c>
      <c r="Q168" s="792">
        <f t="shared" si="39"/>
        <v>0.18510717533843457</v>
      </c>
      <c r="R168" s="791">
        <f t="shared" si="40"/>
        <v>0.20379965457685656</v>
      </c>
      <c r="S168" s="791">
        <f t="shared" si="41"/>
        <v>6.2360277679727183E-3</v>
      </c>
      <c r="T168" s="792">
        <f t="shared" si="42"/>
        <v>1.8836748182418983E-2</v>
      </c>
      <c r="U168" s="791">
        <f t="shared" si="33"/>
        <v>1.4454664914586024E-2</v>
      </c>
      <c r="V168" s="792">
        <f t="shared" si="34"/>
        <v>-5.9572202337742075E-2</v>
      </c>
      <c r="W168" s="791">
        <f t="shared" si="35"/>
        <v>-0.10416666666666663</v>
      </c>
      <c r="X168" s="792">
        <f t="shared" si="36"/>
        <v>4.104593790205957E-2</v>
      </c>
      <c r="Y168" s="795">
        <f t="shared" si="36"/>
        <v>0.38448566610455304</v>
      </c>
      <c r="Z168" s="795">
        <f t="shared" si="32"/>
        <v>0.27947336354963026</v>
      </c>
    </row>
    <row r="169" spans="2:26" x14ac:dyDescent="0.3">
      <c r="B169" s="152">
        <v>41061</v>
      </c>
      <c r="C169" s="762">
        <v>386643.16545293003</v>
      </c>
      <c r="D169" s="762">
        <v>490595.86851391994</v>
      </c>
      <c r="E169" s="763">
        <v>877239.03396685002</v>
      </c>
      <c r="F169" s="277">
        <v>725</v>
      </c>
      <c r="G169" s="764">
        <v>6568</v>
      </c>
      <c r="H169" s="764">
        <v>7293</v>
      </c>
      <c r="I169" s="280">
        <v>778</v>
      </c>
      <c r="J169" s="765">
        <v>56458.620995000005</v>
      </c>
      <c r="K169" s="280">
        <v>44</v>
      </c>
      <c r="L169" s="422">
        <v>3632.1664500000006</v>
      </c>
      <c r="M169" s="131">
        <v>728</v>
      </c>
      <c r="N169" s="11">
        <v>106872.763135</v>
      </c>
      <c r="O169" s="791">
        <f t="shared" si="37"/>
        <v>0.23021160827531029</v>
      </c>
      <c r="P169" s="791">
        <f t="shared" si="38"/>
        <v>-9.4873572720699073E-2</v>
      </c>
      <c r="Q169" s="792">
        <f t="shared" si="39"/>
        <v>2.4441995894059154E-2</v>
      </c>
      <c r="R169" s="791">
        <f t="shared" si="40"/>
        <v>0.13993710691823891</v>
      </c>
      <c r="S169" s="791">
        <f t="shared" si="41"/>
        <v>-0.18338928260599274</v>
      </c>
      <c r="T169" s="792">
        <f t="shared" si="42"/>
        <v>-0.15969581749049433</v>
      </c>
      <c r="U169" s="791">
        <f t="shared" si="33"/>
        <v>-0.39218750000000002</v>
      </c>
      <c r="V169" s="792">
        <f t="shared" si="34"/>
        <v>-0.24569391277916885</v>
      </c>
      <c r="W169" s="791">
        <f t="shared" si="35"/>
        <v>-0.32307692307692304</v>
      </c>
      <c r="X169" s="792">
        <f t="shared" si="36"/>
        <v>-0.26201975764140473</v>
      </c>
      <c r="Y169" s="795">
        <f t="shared" si="36"/>
        <v>0.16480000000000006</v>
      </c>
      <c r="Z169" s="795">
        <f t="shared" si="32"/>
        <v>0.16746932643484058</v>
      </c>
    </row>
    <row r="170" spans="2:26" x14ac:dyDescent="0.3">
      <c r="B170" s="152">
        <v>41091</v>
      </c>
      <c r="C170" s="762">
        <v>355947.69405291998</v>
      </c>
      <c r="D170" s="762">
        <v>509868.89524627995</v>
      </c>
      <c r="E170" s="763">
        <v>865816.58929919987</v>
      </c>
      <c r="F170" s="277">
        <v>685</v>
      </c>
      <c r="G170" s="764">
        <v>7432</v>
      </c>
      <c r="H170" s="764">
        <v>8117</v>
      </c>
      <c r="I170" s="278">
        <v>1748</v>
      </c>
      <c r="J170" s="762">
        <v>94109.948873000001</v>
      </c>
      <c r="K170" s="278">
        <v>51</v>
      </c>
      <c r="L170" s="422">
        <v>4049.921488</v>
      </c>
      <c r="M170" s="131">
        <v>878</v>
      </c>
      <c r="N170" s="11">
        <v>127172.19372</v>
      </c>
      <c r="O170" s="791">
        <f t="shared" si="37"/>
        <v>0.55274100462468212</v>
      </c>
      <c r="P170" s="791">
        <f t="shared" si="38"/>
        <v>4.6408168480306156E-2</v>
      </c>
      <c r="Q170" s="792">
        <f t="shared" si="39"/>
        <v>0.20840644090270533</v>
      </c>
      <c r="R170" s="791">
        <f t="shared" si="40"/>
        <v>0.22540250447227184</v>
      </c>
      <c r="S170" s="791">
        <f t="shared" si="41"/>
        <v>-2.1976575865245374E-2</v>
      </c>
      <c r="T170" s="792">
        <f t="shared" si="42"/>
        <v>-5.0257416033341329E-3</v>
      </c>
      <c r="U170" s="791">
        <f t="shared" si="33"/>
        <v>0.44821872410936203</v>
      </c>
      <c r="V170" s="792">
        <f t="shared" si="34"/>
        <v>0.33190256772402771</v>
      </c>
      <c r="W170" s="791">
        <f t="shared" si="35"/>
        <v>0.5</v>
      </c>
      <c r="X170" s="792">
        <f t="shared" si="36"/>
        <v>0.6927758571463154</v>
      </c>
      <c r="Y170" s="795">
        <f t="shared" si="36"/>
        <v>0.52166377816291165</v>
      </c>
      <c r="Z170" s="795">
        <f t="shared" si="32"/>
        <v>0.59178159419131737</v>
      </c>
    </row>
    <row r="171" spans="2:26" x14ac:dyDescent="0.3">
      <c r="B171" s="152">
        <v>41122</v>
      </c>
      <c r="C171" s="762">
        <v>381722.81446011004</v>
      </c>
      <c r="D171" s="762">
        <v>555305.62383311999</v>
      </c>
      <c r="E171" s="763">
        <v>937028.43829323002</v>
      </c>
      <c r="F171" s="277">
        <v>785</v>
      </c>
      <c r="G171" s="764">
        <v>8202</v>
      </c>
      <c r="H171" s="764">
        <v>8987</v>
      </c>
      <c r="I171" s="278">
        <v>2404</v>
      </c>
      <c r="J171" s="762">
        <v>127125.56518800001</v>
      </c>
      <c r="K171" s="278">
        <v>53</v>
      </c>
      <c r="L171" s="422">
        <v>3882.558642</v>
      </c>
      <c r="M171" s="131">
        <v>1016</v>
      </c>
      <c r="N171" s="11">
        <v>149376.492937</v>
      </c>
      <c r="O171" s="791">
        <f t="shared" si="37"/>
        <v>0.43876787603702194</v>
      </c>
      <c r="P171" s="791">
        <f t="shared" si="38"/>
        <v>-2.5937278707479972E-2</v>
      </c>
      <c r="Q171" s="792">
        <f t="shared" si="39"/>
        <v>0.1216462975548982</v>
      </c>
      <c r="R171" s="791">
        <f t="shared" si="40"/>
        <v>0.31490787269681753</v>
      </c>
      <c r="S171" s="791">
        <f t="shared" si="41"/>
        <v>-4.0813939890071316E-2</v>
      </c>
      <c r="T171" s="792">
        <f t="shared" si="42"/>
        <v>-1.7599475295146494E-2</v>
      </c>
      <c r="U171" s="791">
        <f t="shared" si="33"/>
        <v>0.53708439897698201</v>
      </c>
      <c r="V171" s="792">
        <f t="shared" si="34"/>
        <v>0.44303878643103922</v>
      </c>
      <c r="W171" s="791">
        <f t="shared" si="35"/>
        <v>-0.15873015873015872</v>
      </c>
      <c r="X171" s="792">
        <f t="shared" si="36"/>
        <v>-0.25368680956585665</v>
      </c>
      <c r="Y171" s="795">
        <f t="shared" si="36"/>
        <v>0.58502340093603755</v>
      </c>
      <c r="Z171" s="795">
        <f t="shared" si="32"/>
        <v>0.58872927718180912</v>
      </c>
    </row>
    <row r="172" spans="2:26" x14ac:dyDescent="0.3">
      <c r="B172" s="152">
        <v>41153</v>
      </c>
      <c r="C172" s="762">
        <v>388443.19076700002</v>
      </c>
      <c r="D172" s="762">
        <v>515745.94858912006</v>
      </c>
      <c r="E172" s="763">
        <v>904189.13935612002</v>
      </c>
      <c r="F172" s="277">
        <v>761</v>
      </c>
      <c r="G172" s="764">
        <v>7676</v>
      </c>
      <c r="H172" s="764">
        <v>8437</v>
      </c>
      <c r="I172" s="278">
        <v>1614</v>
      </c>
      <c r="J172" s="762">
        <v>88551.379996000003</v>
      </c>
      <c r="K172" s="278">
        <v>47</v>
      </c>
      <c r="L172" s="422">
        <v>4030.8132169999999</v>
      </c>
      <c r="M172" s="131">
        <v>1027</v>
      </c>
      <c r="N172" s="11">
        <v>147637.16261900001</v>
      </c>
      <c r="O172" s="791">
        <f t="shared" si="37"/>
        <v>0.2816878673027492</v>
      </c>
      <c r="P172" s="791">
        <f t="shared" si="38"/>
        <v>-2.8727174472112482E-2</v>
      </c>
      <c r="Q172" s="792">
        <f t="shared" si="39"/>
        <v>8.4066468184089693E-2</v>
      </c>
      <c r="R172" s="791">
        <f t="shared" si="40"/>
        <v>0.12076583210603831</v>
      </c>
      <c r="S172" s="791">
        <f t="shared" si="41"/>
        <v>-6.06950562897699E-2</v>
      </c>
      <c r="T172" s="792">
        <f t="shared" si="42"/>
        <v>-4.6774375776748367E-2</v>
      </c>
      <c r="U172" s="791">
        <f t="shared" si="33"/>
        <v>1.2406947890819531E-3</v>
      </c>
      <c r="V172" s="792">
        <f t="shared" si="34"/>
        <v>2.2479101891716979E-2</v>
      </c>
      <c r="W172" s="791">
        <f t="shared" si="35"/>
        <v>-0.24193548387096775</v>
      </c>
      <c r="X172" s="792">
        <f t="shared" si="36"/>
        <v>-0.10922949386351</v>
      </c>
      <c r="Y172" s="795">
        <f t="shared" si="36"/>
        <v>0.59224806201550395</v>
      </c>
      <c r="Z172" s="795">
        <f t="shared" si="32"/>
        <v>0.52423441437363749</v>
      </c>
    </row>
    <row r="173" spans="2:26" x14ac:dyDescent="0.3">
      <c r="B173" s="152">
        <v>41183</v>
      </c>
      <c r="C173" s="762">
        <v>396893.89330533997</v>
      </c>
      <c r="D173" s="762">
        <v>507517.03548800002</v>
      </c>
      <c r="E173" s="763">
        <v>904410.92879333999</v>
      </c>
      <c r="F173" s="277">
        <v>744</v>
      </c>
      <c r="G173" s="764">
        <v>7477</v>
      </c>
      <c r="H173" s="764">
        <v>8221</v>
      </c>
      <c r="I173" s="278">
        <v>1639</v>
      </c>
      <c r="J173" s="762">
        <v>89933</v>
      </c>
      <c r="K173" s="278">
        <v>43</v>
      </c>
      <c r="L173" s="422">
        <v>2749</v>
      </c>
      <c r="M173" s="131">
        <v>1000</v>
      </c>
      <c r="N173" s="11">
        <v>144368</v>
      </c>
      <c r="O173" s="791">
        <f t="shared" si="37"/>
        <v>0.41324830737152629</v>
      </c>
      <c r="P173" s="791">
        <f t="shared" si="38"/>
        <v>3.0051105445362047E-2</v>
      </c>
      <c r="Q173" s="792">
        <f t="shared" si="39"/>
        <v>0.16917146002592176</v>
      </c>
      <c r="R173" s="791">
        <f t="shared" si="40"/>
        <v>0.20583468395461924</v>
      </c>
      <c r="S173" s="791">
        <f t="shared" si="41"/>
        <v>-2.8007468658308721E-3</v>
      </c>
      <c r="T173" s="792">
        <f t="shared" si="42"/>
        <v>1.3062230437461464E-2</v>
      </c>
      <c r="U173" s="791">
        <f t="shared" si="33"/>
        <v>1.864512119328765E-2</v>
      </c>
      <c r="V173" s="792">
        <f t="shared" si="34"/>
        <v>8.5748930362464337E-2</v>
      </c>
      <c r="W173" s="791">
        <f t="shared" si="35"/>
        <v>2.3809523809523725E-2</v>
      </c>
      <c r="X173" s="792">
        <f t="shared" si="36"/>
        <v>-0.14514561245657243</v>
      </c>
      <c r="Y173" s="795">
        <f t="shared" si="36"/>
        <v>0.54083204930662565</v>
      </c>
      <c r="Z173" s="795">
        <f t="shared" si="32"/>
        <v>0.50215128219165428</v>
      </c>
    </row>
    <row r="174" spans="2:26" x14ac:dyDescent="0.3">
      <c r="B174" s="152">
        <v>41214</v>
      </c>
      <c r="C174" s="762">
        <v>442677.19712932</v>
      </c>
      <c r="D174" s="762">
        <v>510936.20050898992</v>
      </c>
      <c r="E174" s="763">
        <v>953613.39763830998</v>
      </c>
      <c r="F174" s="277">
        <v>851</v>
      </c>
      <c r="G174" s="764">
        <v>7382</v>
      </c>
      <c r="H174" s="764">
        <v>8233</v>
      </c>
      <c r="I174" s="278">
        <v>1729</v>
      </c>
      <c r="J174" s="762">
        <v>96036.098659999989</v>
      </c>
      <c r="K174" s="278">
        <v>62</v>
      </c>
      <c r="L174" s="422">
        <v>3505.7484549999999</v>
      </c>
      <c r="M174" s="131">
        <v>1040</v>
      </c>
      <c r="N174" s="11">
        <v>146300.90601010001</v>
      </c>
      <c r="O174" s="791">
        <f t="shared" si="37"/>
        <v>0.35352798364607652</v>
      </c>
      <c r="P174" s="791">
        <f t="shared" si="38"/>
        <v>-3.1547552341817386E-2</v>
      </c>
      <c r="Q174" s="792">
        <f t="shared" si="39"/>
        <v>0.11581443603479125</v>
      </c>
      <c r="R174" s="791">
        <f t="shared" si="40"/>
        <v>0.32761310452418102</v>
      </c>
      <c r="S174" s="791">
        <f t="shared" si="41"/>
        <v>-5.4196028187059597E-2</v>
      </c>
      <c r="T174" s="792">
        <f t="shared" si="42"/>
        <v>-2.5219038598152999E-2</v>
      </c>
      <c r="U174" s="791">
        <f t="shared" si="33"/>
        <v>2.3076923076922995E-2</v>
      </c>
      <c r="V174" s="792">
        <f t="shared" si="34"/>
        <v>7.5634250281230608E-2</v>
      </c>
      <c r="W174" s="791">
        <f t="shared" si="35"/>
        <v>5.0847457627118731E-2</v>
      </c>
      <c r="X174" s="792">
        <f t="shared" si="36"/>
        <v>-0.17138260572813113</v>
      </c>
      <c r="Y174" s="795">
        <f t="shared" si="36"/>
        <v>0.53846153846153855</v>
      </c>
      <c r="Z174" s="795">
        <f t="shared" si="32"/>
        <v>0.49210783423398174</v>
      </c>
    </row>
    <row r="175" spans="2:26" x14ac:dyDescent="0.3">
      <c r="B175" s="152">
        <v>41244</v>
      </c>
      <c r="C175" s="762">
        <v>483360.10904502991</v>
      </c>
      <c r="D175" s="762">
        <v>549585.42270562006</v>
      </c>
      <c r="E175" s="763">
        <v>1032945.5317506499</v>
      </c>
      <c r="F175" s="277">
        <v>859</v>
      </c>
      <c r="G175" s="764">
        <v>7803</v>
      </c>
      <c r="H175" s="764">
        <v>8662</v>
      </c>
      <c r="I175" s="278">
        <v>1678</v>
      </c>
      <c r="J175" s="762">
        <v>96979.605649000005</v>
      </c>
      <c r="K175" s="278">
        <v>70</v>
      </c>
      <c r="L175" s="422">
        <v>4289.9903029999996</v>
      </c>
      <c r="M175" s="131">
        <v>1295</v>
      </c>
      <c r="N175" s="11">
        <v>191726.08137638998</v>
      </c>
      <c r="O175" s="791">
        <f t="shared" si="37"/>
        <v>0.22922829373630504</v>
      </c>
      <c r="P175" s="791">
        <f t="shared" si="38"/>
        <v>2.6148951643081508E-2</v>
      </c>
      <c r="Q175" s="792">
        <f t="shared" si="39"/>
        <v>0.11212558095200498</v>
      </c>
      <c r="R175" s="791">
        <f t="shared" si="40"/>
        <v>0.16870748299319738</v>
      </c>
      <c r="S175" s="791">
        <f t="shared" si="41"/>
        <v>-6.4051817200431849E-2</v>
      </c>
      <c r="T175" s="792">
        <f t="shared" si="42"/>
        <v>-4.5194003527336823E-2</v>
      </c>
      <c r="U175" s="791">
        <f t="shared" si="33"/>
        <v>-0.21552127162225343</v>
      </c>
      <c r="V175" s="792">
        <f t="shared" si="34"/>
        <v>-9.4218538863480972E-2</v>
      </c>
      <c r="W175" s="791">
        <f t="shared" si="35"/>
        <v>-9.0909090909090939E-2</v>
      </c>
      <c r="X175" s="792">
        <f t="shared" si="36"/>
        <v>-0.42011929891002275</v>
      </c>
      <c r="Y175" s="795">
        <f t="shared" si="36"/>
        <v>0.79362880886426601</v>
      </c>
      <c r="Z175" s="795">
        <f t="shared" si="32"/>
        <v>0.86456698386074837</v>
      </c>
    </row>
    <row r="176" spans="2:26" x14ac:dyDescent="0.3">
      <c r="B176" s="152">
        <v>41275</v>
      </c>
      <c r="C176" s="762">
        <v>330397.04130899993</v>
      </c>
      <c r="D176" s="762">
        <v>455212.61450674006</v>
      </c>
      <c r="E176" s="763">
        <v>785609.65581574</v>
      </c>
      <c r="F176" s="277">
        <v>625</v>
      </c>
      <c r="G176" s="764">
        <v>6827</v>
      </c>
      <c r="H176" s="764">
        <v>7452</v>
      </c>
      <c r="I176" s="280">
        <v>1656</v>
      </c>
      <c r="J176" s="765">
        <v>102554.68034700002</v>
      </c>
      <c r="K176" s="280">
        <v>65</v>
      </c>
      <c r="L176" s="422">
        <v>3764.3825670000001</v>
      </c>
      <c r="M176" s="131">
        <v>999</v>
      </c>
      <c r="N176" s="11">
        <v>134991.33057599998</v>
      </c>
      <c r="O176" s="791">
        <f t="shared" si="37"/>
        <v>0.41627933202643819</v>
      </c>
      <c r="P176" s="791">
        <f t="shared" si="38"/>
        <v>1.9507505913407108E-2</v>
      </c>
      <c r="Q176" s="792">
        <f t="shared" si="39"/>
        <v>0.155669142615666</v>
      </c>
      <c r="R176" s="791">
        <f t="shared" si="40"/>
        <v>0.23762376237623761</v>
      </c>
      <c r="S176" s="791">
        <f t="shared" si="41"/>
        <v>-4.9693763919821832E-2</v>
      </c>
      <c r="T176" s="792">
        <f t="shared" si="42"/>
        <v>-3.0823253999219702E-2</v>
      </c>
      <c r="U176" s="791">
        <f t="shared" si="33"/>
        <v>5.2765416401780119E-2</v>
      </c>
      <c r="V176" s="792">
        <f t="shared" si="34"/>
        <v>0.19743504735778727</v>
      </c>
      <c r="W176" s="791">
        <f t="shared" si="35"/>
        <v>0.18181818181818188</v>
      </c>
      <c r="X176" s="792">
        <f t="shared" si="36"/>
        <v>-0.12042521908330994</v>
      </c>
      <c r="Y176" s="795">
        <f t="shared" si="36"/>
        <v>0.75571177504393683</v>
      </c>
      <c r="Z176" s="795">
        <f t="shared" si="32"/>
        <v>0.55754773968633575</v>
      </c>
    </row>
    <row r="177" spans="2:26" x14ac:dyDescent="0.3">
      <c r="B177" s="152">
        <v>41306</v>
      </c>
      <c r="C177" s="762">
        <v>385596.54593624</v>
      </c>
      <c r="D177" s="762">
        <v>479750.01196113002</v>
      </c>
      <c r="E177" s="763">
        <v>865346.55789737008</v>
      </c>
      <c r="F177" s="277">
        <v>756</v>
      </c>
      <c r="G177" s="764">
        <v>7004</v>
      </c>
      <c r="H177" s="764">
        <v>7760</v>
      </c>
      <c r="I177" s="280">
        <v>1505</v>
      </c>
      <c r="J177" s="765">
        <v>97754.362522999989</v>
      </c>
      <c r="K177" s="280">
        <v>54</v>
      </c>
      <c r="L177" s="422">
        <v>2792.468046</v>
      </c>
      <c r="M177" s="131">
        <v>930</v>
      </c>
      <c r="N177" s="11">
        <v>135086.09044100004</v>
      </c>
      <c r="O177" s="791">
        <f t="shared" si="37"/>
        <v>0.51666632640889265</v>
      </c>
      <c r="P177" s="791">
        <f t="shared" si="38"/>
        <v>-1.5945692474351181E-2</v>
      </c>
      <c r="Q177" s="792">
        <f t="shared" si="39"/>
        <v>0.16660715829618455</v>
      </c>
      <c r="R177" s="791">
        <f t="shared" si="40"/>
        <v>0.26210350584307185</v>
      </c>
      <c r="S177" s="791">
        <f t="shared" si="41"/>
        <v>-4.0021929824561431E-2</v>
      </c>
      <c r="T177" s="792">
        <f t="shared" si="42"/>
        <v>-1.7099430018999384E-2</v>
      </c>
      <c r="U177" s="791">
        <f t="shared" si="33"/>
        <v>8.9001447178002957E-2</v>
      </c>
      <c r="V177" s="792">
        <f t="shared" si="34"/>
        <v>0.19239263552847152</v>
      </c>
      <c r="W177" s="791">
        <f t="shared" si="35"/>
        <v>-0.18181818181818177</v>
      </c>
      <c r="X177" s="792">
        <f t="shared" si="36"/>
        <v>-0.51111620071182007</v>
      </c>
      <c r="Y177" s="795">
        <f t="shared" si="36"/>
        <v>0.62587412587412583</v>
      </c>
      <c r="Z177" s="795">
        <f t="shared" si="32"/>
        <v>0.79995730798281417</v>
      </c>
    </row>
    <row r="178" spans="2:26" x14ac:dyDescent="0.3">
      <c r="B178" s="152">
        <v>41334</v>
      </c>
      <c r="C178" s="762">
        <v>408277.64317155996</v>
      </c>
      <c r="D178" s="762">
        <v>488069.75358591002</v>
      </c>
      <c r="E178" s="763">
        <v>896347.39675746998</v>
      </c>
      <c r="F178" s="277">
        <v>704</v>
      </c>
      <c r="G178" s="764">
        <v>6772</v>
      </c>
      <c r="H178" s="764">
        <v>7476</v>
      </c>
      <c r="I178" s="280">
        <v>1208</v>
      </c>
      <c r="J178" s="765">
        <v>72775.434401000006</v>
      </c>
      <c r="K178" s="280">
        <v>41</v>
      </c>
      <c r="L178" s="422">
        <v>2479.3520963000001</v>
      </c>
      <c r="M178" s="131">
        <v>1106</v>
      </c>
      <c r="N178" s="11">
        <v>139377.92271048998</v>
      </c>
      <c r="O178" s="791">
        <f t="shared" si="37"/>
        <v>0.44903465780341567</v>
      </c>
      <c r="P178" s="791">
        <f t="shared" si="38"/>
        <v>-9.8045596738153051E-2</v>
      </c>
      <c r="Q178" s="792">
        <f t="shared" si="39"/>
        <v>8.927682759881006E-2</v>
      </c>
      <c r="R178" s="791">
        <f t="shared" si="40"/>
        <v>4.296296296296287E-2</v>
      </c>
      <c r="S178" s="791">
        <f t="shared" si="41"/>
        <v>-0.15424003996503055</v>
      </c>
      <c r="T178" s="792">
        <f t="shared" si="42"/>
        <v>-0.13890808569454038</v>
      </c>
      <c r="U178" s="791">
        <f t="shared" si="33"/>
        <v>-0.15935977731384832</v>
      </c>
      <c r="V178" s="792">
        <f t="shared" si="34"/>
        <v>-0.13141246332378131</v>
      </c>
      <c r="W178" s="791">
        <f t="shared" si="35"/>
        <v>-0.22641509433962259</v>
      </c>
      <c r="X178" s="792">
        <f t="shared" si="36"/>
        <v>-0.42318445871154231</v>
      </c>
      <c r="Y178" s="795">
        <f t="shared" si="36"/>
        <v>0.60989810771470165</v>
      </c>
      <c r="Z178" s="795">
        <f t="shared" si="32"/>
        <v>0.41160266159892878</v>
      </c>
    </row>
    <row r="179" spans="2:26" x14ac:dyDescent="0.3">
      <c r="B179" s="152">
        <v>41365</v>
      </c>
      <c r="C179" s="762">
        <v>596925.01288434991</v>
      </c>
      <c r="D179" s="762">
        <v>493108.46094883996</v>
      </c>
      <c r="E179" s="763">
        <v>1090033.4738331898</v>
      </c>
      <c r="F179" s="277">
        <v>914</v>
      </c>
      <c r="G179" s="764">
        <v>7032</v>
      </c>
      <c r="H179" s="764">
        <v>7946</v>
      </c>
      <c r="I179" s="280">
        <v>1324</v>
      </c>
      <c r="J179" s="765">
        <v>83566.180078999998</v>
      </c>
      <c r="K179" s="280">
        <v>74</v>
      </c>
      <c r="L179" s="422">
        <v>4728.9227210800009</v>
      </c>
      <c r="M179" s="131">
        <v>1167</v>
      </c>
      <c r="N179" s="11">
        <v>151674.42613594999</v>
      </c>
      <c r="O179" s="791">
        <f t="shared" si="37"/>
        <v>1.0730519324816354</v>
      </c>
      <c r="P179" s="791">
        <f t="shared" si="38"/>
        <v>8.1020025097225501E-2</v>
      </c>
      <c r="Q179" s="792">
        <f t="shared" si="39"/>
        <v>0.46490949020360328</v>
      </c>
      <c r="R179" s="791">
        <f t="shared" si="40"/>
        <v>0.51575456053067992</v>
      </c>
      <c r="S179" s="791">
        <f t="shared" si="41"/>
        <v>2.6269702276707552E-2</v>
      </c>
      <c r="T179" s="792">
        <f t="shared" si="42"/>
        <v>6.5861837692823499E-2</v>
      </c>
      <c r="U179" s="791">
        <f t="shared" si="33"/>
        <v>1.0687022900763399E-2</v>
      </c>
      <c r="V179" s="792">
        <f t="shared" si="34"/>
        <v>7.9734139268205162E-2</v>
      </c>
      <c r="W179" s="791">
        <f t="shared" si="35"/>
        <v>0.85000000000000009</v>
      </c>
      <c r="X179" s="792">
        <f t="shared" si="36"/>
        <v>0.6771067027550608</v>
      </c>
      <c r="Y179" s="795">
        <f t="shared" si="36"/>
        <v>0.84651898734177222</v>
      </c>
      <c r="Z179" s="795">
        <f t="shared" si="32"/>
        <v>0.70765375259421259</v>
      </c>
    </row>
    <row r="180" spans="2:26" x14ac:dyDescent="0.3">
      <c r="B180" s="152">
        <v>41395</v>
      </c>
      <c r="C180" s="762">
        <v>556436.68597832997</v>
      </c>
      <c r="D180" s="762">
        <v>635801.14143125014</v>
      </c>
      <c r="E180" s="763">
        <v>1192237.8274095801</v>
      </c>
      <c r="F180" s="277">
        <v>945</v>
      </c>
      <c r="G180" s="764">
        <v>8447</v>
      </c>
      <c r="H180" s="764">
        <v>9392</v>
      </c>
      <c r="I180" s="280">
        <v>1731</v>
      </c>
      <c r="J180" s="765">
        <v>118953.656778</v>
      </c>
      <c r="K180" s="280">
        <v>79</v>
      </c>
      <c r="L180" s="422">
        <v>4064.0286666299999</v>
      </c>
      <c r="M180" s="131">
        <v>1502</v>
      </c>
      <c r="N180" s="11">
        <v>196470.59875599996</v>
      </c>
      <c r="O180" s="791">
        <f t="shared" si="37"/>
        <v>0.41172785023956693</v>
      </c>
      <c r="P180" s="791">
        <f t="shared" si="38"/>
        <v>0.12540565508888313</v>
      </c>
      <c r="Q180" s="792">
        <f t="shared" si="39"/>
        <v>0.24307227291131839</v>
      </c>
      <c r="R180" s="791">
        <f t="shared" si="40"/>
        <v>0.35581061692969862</v>
      </c>
      <c r="S180" s="791">
        <f t="shared" si="41"/>
        <v>-1.2277829747427527E-2</v>
      </c>
      <c r="T180" s="792">
        <f t="shared" si="42"/>
        <v>1.5461130933073886E-2</v>
      </c>
      <c r="U180" s="791">
        <f t="shared" si="33"/>
        <v>0.12111398963730569</v>
      </c>
      <c r="V180" s="792">
        <f t="shared" si="34"/>
        <v>0.34484440145429862</v>
      </c>
      <c r="W180" s="791">
        <f t="shared" si="35"/>
        <v>0.83720930232558133</v>
      </c>
      <c r="X180" s="792">
        <f t="shared" si="36"/>
        <v>0.17500111271010921</v>
      </c>
      <c r="Y180" s="795">
        <f t="shared" si="36"/>
        <v>0.82947624847746648</v>
      </c>
      <c r="Z180" s="795">
        <f t="shared" si="32"/>
        <v>0.74884626692869594</v>
      </c>
    </row>
    <row r="181" spans="2:26" x14ac:dyDescent="0.3">
      <c r="B181" s="152">
        <v>41426</v>
      </c>
      <c r="C181" s="762">
        <v>621159.28503698995</v>
      </c>
      <c r="D181" s="762">
        <v>577001.23299749009</v>
      </c>
      <c r="E181" s="763">
        <v>1198160.51803448</v>
      </c>
      <c r="F181" s="277">
        <v>937</v>
      </c>
      <c r="G181" s="764">
        <v>7528</v>
      </c>
      <c r="H181" s="764">
        <v>8465</v>
      </c>
      <c r="I181" s="280">
        <v>1510</v>
      </c>
      <c r="J181" s="765">
        <v>109113.490622</v>
      </c>
      <c r="K181" s="280">
        <v>60</v>
      </c>
      <c r="L181" s="422">
        <v>4554.4954397600004</v>
      </c>
      <c r="M181" s="131">
        <v>1352</v>
      </c>
      <c r="N181" s="11">
        <v>173668.65237348</v>
      </c>
      <c r="O181" s="791">
        <f t="shared" si="37"/>
        <v>0.60654407096356633</v>
      </c>
      <c r="P181" s="791">
        <f t="shared" si="38"/>
        <v>0.17612330235332685</v>
      </c>
      <c r="Q181" s="792">
        <f t="shared" si="39"/>
        <v>0.36583128616203053</v>
      </c>
      <c r="R181" s="791">
        <f t="shared" si="40"/>
        <v>0.29241379310344828</v>
      </c>
      <c r="S181" s="791">
        <f t="shared" si="41"/>
        <v>0.14616321559074308</v>
      </c>
      <c r="T181" s="792">
        <f t="shared" si="42"/>
        <v>0.16070204305498414</v>
      </c>
      <c r="U181" s="791">
        <f t="shared" si="33"/>
        <v>0.94087403598971719</v>
      </c>
      <c r="V181" s="792">
        <f t="shared" si="34"/>
        <v>0.93262762531276011</v>
      </c>
      <c r="W181" s="791">
        <f t="shared" si="35"/>
        <v>0.36363636363636354</v>
      </c>
      <c r="X181" s="792">
        <f t="shared" si="36"/>
        <v>0.25393356897506703</v>
      </c>
      <c r="Y181" s="795">
        <f t="shared" si="36"/>
        <v>0.85714285714285721</v>
      </c>
      <c r="Z181" s="795">
        <f t="shared" si="32"/>
        <v>0.62500385766300881</v>
      </c>
    </row>
    <row r="182" spans="2:26" x14ac:dyDescent="0.3">
      <c r="B182" s="152">
        <v>41456</v>
      </c>
      <c r="C182" s="762">
        <v>547758.83271495998</v>
      </c>
      <c r="D182" s="762">
        <v>712015.57526455983</v>
      </c>
      <c r="E182" s="763">
        <v>1259774.4079795198</v>
      </c>
      <c r="F182" s="277">
        <v>912</v>
      </c>
      <c r="G182" s="764">
        <v>9361</v>
      </c>
      <c r="H182" s="764">
        <v>10273</v>
      </c>
      <c r="I182" s="280">
        <v>1692</v>
      </c>
      <c r="J182" s="765">
        <v>114567.36549304998</v>
      </c>
      <c r="K182" s="280">
        <v>85</v>
      </c>
      <c r="L182" s="422">
        <v>4928.5023769999998</v>
      </c>
      <c r="M182" s="131">
        <v>1934</v>
      </c>
      <c r="N182" s="11">
        <v>254371.26930040002</v>
      </c>
      <c r="O182" s="791">
        <f t="shared" si="37"/>
        <v>0.53887450843696927</v>
      </c>
      <c r="P182" s="791">
        <f t="shared" si="38"/>
        <v>0.39646795853400274</v>
      </c>
      <c r="Q182" s="792">
        <f t="shared" si="39"/>
        <v>0.45501301724790588</v>
      </c>
      <c r="R182" s="791">
        <f t="shared" si="40"/>
        <v>0.33138686131386863</v>
      </c>
      <c r="S182" s="791">
        <f t="shared" si="41"/>
        <v>0.25955328310010772</v>
      </c>
      <c r="T182" s="792">
        <f t="shared" si="42"/>
        <v>0.2656153751385979</v>
      </c>
      <c r="U182" s="791">
        <f t="shared" si="33"/>
        <v>-3.2036613272311221E-2</v>
      </c>
      <c r="V182" s="792">
        <f t="shared" si="34"/>
        <v>0.21737783162178692</v>
      </c>
      <c r="W182" s="791">
        <f t="shared" si="35"/>
        <v>0.66666666666666674</v>
      </c>
      <c r="X182" s="792">
        <f t="shared" si="36"/>
        <v>0.21693775832525475</v>
      </c>
      <c r="Y182" s="795">
        <f t="shared" si="36"/>
        <v>1.202733485193622</v>
      </c>
      <c r="Z182" s="795">
        <f t="shared" si="32"/>
        <v>1.0002113815891169</v>
      </c>
    </row>
    <row r="183" spans="2:26" x14ac:dyDescent="0.3">
      <c r="B183" s="152">
        <v>41487</v>
      </c>
      <c r="C183" s="762">
        <v>503753.00399999996</v>
      </c>
      <c r="D183" s="762">
        <v>693820.95049441</v>
      </c>
      <c r="E183" s="763">
        <v>1197573.95449441</v>
      </c>
      <c r="F183" s="277">
        <v>892</v>
      </c>
      <c r="G183" s="764">
        <v>9118</v>
      </c>
      <c r="H183" s="764">
        <v>10010</v>
      </c>
      <c r="I183" s="280">
        <v>1446</v>
      </c>
      <c r="J183" s="765">
        <v>99007.897634000008</v>
      </c>
      <c r="K183" s="280">
        <v>85</v>
      </c>
      <c r="L183" s="422">
        <v>6098.6703939999998</v>
      </c>
      <c r="M183" s="131">
        <v>1970</v>
      </c>
      <c r="N183" s="11">
        <v>255904.76932743003</v>
      </c>
      <c r="O183" s="791">
        <f t="shared" si="37"/>
        <v>0.31968272504875928</v>
      </c>
      <c r="P183" s="791">
        <f t="shared" si="38"/>
        <v>0.24943980524662668</v>
      </c>
      <c r="Q183" s="792">
        <f t="shared" si="39"/>
        <v>0.27805507875060442</v>
      </c>
      <c r="R183" s="791">
        <f t="shared" si="40"/>
        <v>0.1363057324840764</v>
      </c>
      <c r="S183" s="791">
        <f t="shared" si="41"/>
        <v>0.11168007802974889</v>
      </c>
      <c r="T183" s="792">
        <f t="shared" si="42"/>
        <v>0.11383108935128528</v>
      </c>
      <c r="U183" s="791">
        <f t="shared" si="33"/>
        <v>-0.3985024958402662</v>
      </c>
      <c r="V183" s="792">
        <f t="shared" si="34"/>
        <v>-0.22118027567797327</v>
      </c>
      <c r="W183" s="791">
        <f t="shared" si="35"/>
        <v>0.60377358490566047</v>
      </c>
      <c r="X183" s="792">
        <f t="shared" si="36"/>
        <v>0.57078642110565192</v>
      </c>
      <c r="Y183" s="795">
        <f t="shared" si="36"/>
        <v>0.93897637795275601</v>
      </c>
      <c r="Z183" s="795">
        <f t="shared" si="32"/>
        <v>0.71315288166096291</v>
      </c>
    </row>
    <row r="184" spans="2:26" x14ac:dyDescent="0.3">
      <c r="B184" s="152">
        <v>41518</v>
      </c>
      <c r="C184" s="762">
        <v>636945.90106636996</v>
      </c>
      <c r="D184" s="762">
        <v>749102.17043642991</v>
      </c>
      <c r="E184" s="763">
        <v>1386048.0715027999</v>
      </c>
      <c r="F184" s="277">
        <v>951</v>
      </c>
      <c r="G184" s="764">
        <v>9942</v>
      </c>
      <c r="H184" s="764">
        <v>10893</v>
      </c>
      <c r="I184" s="280">
        <v>1352</v>
      </c>
      <c r="J184" s="765">
        <v>100865.354351</v>
      </c>
      <c r="K184" s="280">
        <v>59</v>
      </c>
      <c r="L184" s="422">
        <v>5026.3970179500002</v>
      </c>
      <c r="M184" s="131">
        <v>1936</v>
      </c>
      <c r="N184" s="11">
        <v>251112.17731231998</v>
      </c>
      <c r="O184" s="791">
        <f t="shared" si="37"/>
        <v>0.63974016331368611</v>
      </c>
      <c r="P184" s="791">
        <f t="shared" si="38"/>
        <v>0.45246350938030933</v>
      </c>
      <c r="Q184" s="792">
        <f t="shared" si="39"/>
        <v>0.53291829239379629</v>
      </c>
      <c r="R184" s="791">
        <f t="shared" si="40"/>
        <v>0.24967148488830482</v>
      </c>
      <c r="S184" s="791">
        <f t="shared" si="41"/>
        <v>0.29520583637311093</v>
      </c>
      <c r="T184" s="792">
        <f t="shared" si="42"/>
        <v>0.29109873177669798</v>
      </c>
      <c r="U184" s="791">
        <f t="shared" si="33"/>
        <v>-0.16232961586121442</v>
      </c>
      <c r="V184" s="792">
        <f t="shared" si="34"/>
        <v>0.13906021967761806</v>
      </c>
      <c r="W184" s="791">
        <f t="shared" si="35"/>
        <v>0.25531914893617014</v>
      </c>
      <c r="X184" s="792">
        <f t="shared" si="36"/>
        <v>0.24699328580920454</v>
      </c>
      <c r="Y184" s="795">
        <f t="shared" si="36"/>
        <v>0.88510223953261935</v>
      </c>
      <c r="Z184" s="795">
        <f t="shared" si="32"/>
        <v>0.700873769569474</v>
      </c>
    </row>
    <row r="185" spans="2:26" x14ac:dyDescent="0.3">
      <c r="B185" s="152">
        <v>41548</v>
      </c>
      <c r="C185" s="762">
        <v>648859.83194700012</v>
      </c>
      <c r="D185" s="762">
        <v>845214.20381410001</v>
      </c>
      <c r="E185" s="763">
        <v>1494074.0357611002</v>
      </c>
      <c r="F185" s="277">
        <v>971</v>
      </c>
      <c r="G185" s="764">
        <v>10919</v>
      </c>
      <c r="H185" s="764">
        <v>11890</v>
      </c>
      <c r="I185" s="280">
        <v>1431</v>
      </c>
      <c r="J185" s="765">
        <v>109653.76258000001</v>
      </c>
      <c r="K185" s="280">
        <v>81</v>
      </c>
      <c r="L185" s="422">
        <v>5665.55277974</v>
      </c>
      <c r="M185" s="131">
        <v>2188</v>
      </c>
      <c r="N185" s="11">
        <v>295822.20118809998</v>
      </c>
      <c r="O185" s="791">
        <f t="shared" si="37"/>
        <v>0.63484458413628642</v>
      </c>
      <c r="P185" s="791">
        <f t="shared" si="38"/>
        <v>0.66539080407692963</v>
      </c>
      <c r="Q185" s="792">
        <f t="shared" si="39"/>
        <v>0.65198582656943938</v>
      </c>
      <c r="R185" s="791">
        <f t="shared" si="40"/>
        <v>0.30510752688172049</v>
      </c>
      <c r="S185" s="791">
        <f t="shared" si="41"/>
        <v>0.46034505817841387</v>
      </c>
      <c r="T185" s="792">
        <f t="shared" si="42"/>
        <v>0.44629607103758673</v>
      </c>
      <c r="U185" s="791">
        <f t="shared" si="33"/>
        <v>-0.12690665039658333</v>
      </c>
      <c r="V185" s="792">
        <f t="shared" si="34"/>
        <v>0.21928282810536737</v>
      </c>
      <c r="W185" s="791">
        <f t="shared" si="35"/>
        <v>0.88372093023255816</v>
      </c>
      <c r="X185" s="792">
        <f t="shared" si="36"/>
        <v>1.0609504473408511</v>
      </c>
      <c r="Y185" s="795">
        <f t="shared" si="36"/>
        <v>1.1880000000000002</v>
      </c>
      <c r="Z185" s="795">
        <f t="shared" si="32"/>
        <v>1.0490842928356696</v>
      </c>
    </row>
    <row r="186" spans="2:26" x14ac:dyDescent="0.3">
      <c r="B186" s="152">
        <v>41579</v>
      </c>
      <c r="C186" s="762">
        <v>585247.87295328989</v>
      </c>
      <c r="D186" s="762">
        <v>735826.14493448997</v>
      </c>
      <c r="E186" s="763">
        <v>1321074.01788778</v>
      </c>
      <c r="F186" s="277">
        <v>833</v>
      </c>
      <c r="G186" s="764">
        <v>9452</v>
      </c>
      <c r="H186" s="764">
        <v>10285</v>
      </c>
      <c r="I186" s="280">
        <v>1377</v>
      </c>
      <c r="J186" s="765">
        <v>106866.217615</v>
      </c>
      <c r="K186" s="280">
        <v>60</v>
      </c>
      <c r="L186" s="422">
        <v>4624.4013036100005</v>
      </c>
      <c r="M186" s="131">
        <v>1790</v>
      </c>
      <c r="N186" s="11">
        <v>257696.01155977001</v>
      </c>
      <c r="O186" s="791">
        <f t="shared" ref="O186:O217" si="43">C186/C174-1</f>
        <v>0.32206464834537307</v>
      </c>
      <c r="P186" s="791">
        <f t="shared" ref="P186:P217" si="44">D186/D174-1</f>
        <v>0.44015269264825396</v>
      </c>
      <c r="Q186" s="792">
        <f t="shared" ref="Q186:Q217" si="45">E186/E174-1</f>
        <v>0.38533500175177049</v>
      </c>
      <c r="R186" s="791">
        <f t="shared" ref="R186:R217" si="46">F186/F174-1</f>
        <v>-2.1151586368977626E-2</v>
      </c>
      <c r="S186" s="791">
        <f t="shared" si="41"/>
        <v>0.28041181251693303</v>
      </c>
      <c r="T186" s="792">
        <f t="shared" si="42"/>
        <v>0.24924085995384426</v>
      </c>
      <c r="U186" s="791">
        <f t="shared" si="33"/>
        <v>-0.20358588779641407</v>
      </c>
      <c r="V186" s="792">
        <f t="shared" si="34"/>
        <v>0.11277133396830563</v>
      </c>
      <c r="W186" s="791">
        <f t="shared" si="35"/>
        <v>-3.2258064516129004E-2</v>
      </c>
      <c r="X186" s="792">
        <f t="shared" si="36"/>
        <v>0.319091019498146</v>
      </c>
      <c r="Y186" s="795">
        <f t="shared" si="36"/>
        <v>0.72115384615384626</v>
      </c>
      <c r="Z186" s="795">
        <f t="shared" si="32"/>
        <v>0.76141090706560455</v>
      </c>
    </row>
    <row r="187" spans="2:26" x14ac:dyDescent="0.3">
      <c r="B187" s="152">
        <v>41609</v>
      </c>
      <c r="C187" s="762">
        <v>656901.73410449002</v>
      </c>
      <c r="D187" s="762">
        <v>758046.4606822799</v>
      </c>
      <c r="E187" s="763">
        <v>1414948.1947867698</v>
      </c>
      <c r="F187" s="277">
        <v>955</v>
      </c>
      <c r="G187" s="764">
        <v>9724</v>
      </c>
      <c r="H187" s="764">
        <v>10679</v>
      </c>
      <c r="I187" s="280">
        <v>1491</v>
      </c>
      <c r="J187" s="765">
        <v>108802.818967</v>
      </c>
      <c r="K187" s="280">
        <v>73</v>
      </c>
      <c r="L187" s="422">
        <v>3968.6560980000004</v>
      </c>
      <c r="M187" s="131">
        <v>2023</v>
      </c>
      <c r="N187" s="11">
        <v>276368.87984499999</v>
      </c>
      <c r="O187" s="791">
        <f t="shared" si="43"/>
        <v>0.35903174840456886</v>
      </c>
      <c r="P187" s="791">
        <f t="shared" si="44"/>
        <v>0.37930598113465597</v>
      </c>
      <c r="Q187" s="792">
        <f t="shared" si="45"/>
        <v>0.3698187864646616</v>
      </c>
      <c r="R187" s="791">
        <f t="shared" si="46"/>
        <v>0.11175785797438875</v>
      </c>
      <c r="S187" s="791">
        <f t="shared" si="41"/>
        <v>0.24618736383442275</v>
      </c>
      <c r="T187" s="792">
        <f t="shared" si="42"/>
        <v>0.23285615331332266</v>
      </c>
      <c r="U187" s="791">
        <f t="shared" si="33"/>
        <v>-0.11144219308700831</v>
      </c>
      <c r="V187" s="792">
        <f t="shared" si="34"/>
        <v>0.12191442972857569</v>
      </c>
      <c r="W187" s="791">
        <f t="shared" si="35"/>
        <v>4.2857142857142927E-2</v>
      </c>
      <c r="X187" s="792">
        <f t="shared" si="36"/>
        <v>-7.4903247397852923E-2</v>
      </c>
      <c r="Y187" s="795">
        <f t="shared" si="36"/>
        <v>0.56216216216216219</v>
      </c>
      <c r="Z187" s="795">
        <f t="shared" si="32"/>
        <v>0.44147774711173593</v>
      </c>
    </row>
    <row r="188" spans="2:26" x14ac:dyDescent="0.3">
      <c r="B188" s="152">
        <v>41640</v>
      </c>
      <c r="C188" s="762">
        <v>403883.74967329006</v>
      </c>
      <c r="D188" s="762">
        <v>656549.10746516986</v>
      </c>
      <c r="E188" s="763">
        <v>1060432.85713846</v>
      </c>
      <c r="F188" s="277">
        <v>602</v>
      </c>
      <c r="G188" s="764">
        <v>9224</v>
      </c>
      <c r="H188" s="764">
        <v>9826</v>
      </c>
      <c r="I188" s="280">
        <v>1081</v>
      </c>
      <c r="J188" s="765">
        <v>73508.101069000011</v>
      </c>
      <c r="K188" s="280">
        <v>85</v>
      </c>
      <c r="L188" s="422">
        <v>6082.1388873699998</v>
      </c>
      <c r="M188" s="131">
        <v>1494</v>
      </c>
      <c r="N188" s="11">
        <v>208503.81080528998</v>
      </c>
      <c r="O188" s="791">
        <f t="shared" si="43"/>
        <v>0.2224193899350404</v>
      </c>
      <c r="P188" s="791">
        <f t="shared" si="44"/>
        <v>0.44229111088363471</v>
      </c>
      <c r="Q188" s="792">
        <f t="shared" si="45"/>
        <v>0.34982156760453331</v>
      </c>
      <c r="R188" s="791">
        <f t="shared" si="46"/>
        <v>-3.6800000000000055E-2</v>
      </c>
      <c r="S188" s="791">
        <f t="shared" si="41"/>
        <v>0.35110590303207845</v>
      </c>
      <c r="T188" s="792">
        <f t="shared" si="42"/>
        <v>0.31857219538378967</v>
      </c>
      <c r="U188" s="791">
        <f t="shared" si="33"/>
        <v>-0.34722222222222221</v>
      </c>
      <c r="V188" s="792">
        <f t="shared" si="34"/>
        <v>-0.28323016735773665</v>
      </c>
      <c r="W188" s="791">
        <f t="shared" si="35"/>
        <v>0.30769230769230771</v>
      </c>
      <c r="X188" s="792">
        <f t="shared" si="36"/>
        <v>0.6157068999012818</v>
      </c>
      <c r="Y188" s="795">
        <f t="shared" si="36"/>
        <v>0.49549549549549554</v>
      </c>
      <c r="Z188" s="795">
        <f t="shared" si="32"/>
        <v>0.54457186187895634</v>
      </c>
    </row>
    <row r="189" spans="2:26" x14ac:dyDescent="0.3">
      <c r="B189" s="152">
        <v>41671</v>
      </c>
      <c r="C189" s="762">
        <v>457216.39763466001</v>
      </c>
      <c r="D189" s="762">
        <v>692773.25126481999</v>
      </c>
      <c r="E189" s="763">
        <v>1149989.64889948</v>
      </c>
      <c r="F189" s="277">
        <v>767</v>
      </c>
      <c r="G189" s="764">
        <v>9495</v>
      </c>
      <c r="H189" s="764">
        <v>10262</v>
      </c>
      <c r="I189" s="280">
        <v>1195</v>
      </c>
      <c r="J189" s="765">
        <v>96581.874861000004</v>
      </c>
      <c r="K189" s="280">
        <v>78</v>
      </c>
      <c r="L189" s="422">
        <v>4741.0239179300006</v>
      </c>
      <c r="M189" s="131">
        <v>1673</v>
      </c>
      <c r="N189" s="11">
        <v>217024.62502657002</v>
      </c>
      <c r="O189" s="791">
        <f t="shared" si="43"/>
        <v>0.18573779369450749</v>
      </c>
      <c r="P189" s="791">
        <f t="shared" si="44"/>
        <v>0.44402966960415502</v>
      </c>
      <c r="Q189" s="792">
        <f t="shared" si="45"/>
        <v>0.32893537092669467</v>
      </c>
      <c r="R189" s="791">
        <f t="shared" si="46"/>
        <v>1.4550264550264647E-2</v>
      </c>
      <c r="S189" s="791">
        <f t="shared" si="41"/>
        <v>0.35565391205025709</v>
      </c>
      <c r="T189" s="792">
        <f t="shared" si="42"/>
        <v>0.3224226804123711</v>
      </c>
      <c r="U189" s="791">
        <f t="shared" si="33"/>
        <v>-0.20598006644518274</v>
      </c>
      <c r="V189" s="792">
        <f t="shared" si="34"/>
        <v>-1.1994223395647596E-2</v>
      </c>
      <c r="W189" s="791">
        <f t="shared" si="35"/>
        <v>0.44444444444444442</v>
      </c>
      <c r="X189" s="792">
        <f t="shared" si="36"/>
        <v>0.69778985464888676</v>
      </c>
      <c r="Y189" s="795">
        <f t="shared" si="36"/>
        <v>0.79892473118279561</v>
      </c>
      <c r="Z189" s="795">
        <f t="shared" si="32"/>
        <v>0.60656529712329865</v>
      </c>
    </row>
    <row r="190" spans="2:26" x14ac:dyDescent="0.3">
      <c r="B190" s="152">
        <v>41699</v>
      </c>
      <c r="C190" s="762">
        <v>457513.62921271997</v>
      </c>
      <c r="D190" s="762">
        <v>626522.51449232979</v>
      </c>
      <c r="E190" s="763">
        <v>1084036.1437050498</v>
      </c>
      <c r="F190" s="277">
        <v>784</v>
      </c>
      <c r="G190" s="764">
        <v>8162</v>
      </c>
      <c r="H190" s="764">
        <v>8946</v>
      </c>
      <c r="I190" s="280">
        <v>1062</v>
      </c>
      <c r="J190" s="765">
        <v>79612.112586999996</v>
      </c>
      <c r="K190" s="280">
        <v>79</v>
      </c>
      <c r="L190" s="422">
        <v>5829.4024910199996</v>
      </c>
      <c r="M190" s="131">
        <v>1596</v>
      </c>
      <c r="N190" s="11">
        <v>218455.97935247002</v>
      </c>
      <c r="O190" s="791">
        <f t="shared" si="43"/>
        <v>0.12059437215000979</v>
      </c>
      <c r="P190" s="791">
        <f t="shared" si="44"/>
        <v>0.2836741262682021</v>
      </c>
      <c r="Q190" s="792">
        <f t="shared" si="45"/>
        <v>0.20939286221675046</v>
      </c>
      <c r="R190" s="791">
        <f t="shared" si="46"/>
        <v>0.11363636363636354</v>
      </c>
      <c r="S190" s="791">
        <f t="shared" si="41"/>
        <v>0.20525694034258701</v>
      </c>
      <c r="T190" s="792">
        <f t="shared" si="42"/>
        <v>0.19662921348314599</v>
      </c>
      <c r="U190" s="791">
        <f t="shared" si="33"/>
        <v>-0.12086092715231789</v>
      </c>
      <c r="V190" s="792">
        <f t="shared" si="34"/>
        <v>9.3942114427365775E-2</v>
      </c>
      <c r="W190" s="791">
        <f t="shared" si="35"/>
        <v>0.92682926829268286</v>
      </c>
      <c r="X190" s="792">
        <f t="shared" si="36"/>
        <v>1.3511797697952481</v>
      </c>
      <c r="Y190" s="795">
        <f t="shared" si="36"/>
        <v>0.44303797468354422</v>
      </c>
      <c r="Z190" s="795">
        <f t="shared" si="32"/>
        <v>0.56736429345584161</v>
      </c>
    </row>
    <row r="191" spans="2:26" x14ac:dyDescent="0.3">
      <c r="B191" s="152">
        <v>41730</v>
      </c>
      <c r="C191" s="762">
        <v>588837.00727078994</v>
      </c>
      <c r="D191" s="762">
        <v>670877.54176248005</v>
      </c>
      <c r="E191" s="763">
        <v>1259714.54903327</v>
      </c>
      <c r="F191" s="277">
        <v>898</v>
      </c>
      <c r="G191" s="764">
        <v>8665</v>
      </c>
      <c r="H191" s="764">
        <v>9563</v>
      </c>
      <c r="I191" s="280">
        <v>994</v>
      </c>
      <c r="J191" s="765">
        <v>81815.441149999999</v>
      </c>
      <c r="K191" s="280">
        <v>83</v>
      </c>
      <c r="L191" s="422">
        <v>5465.8858062900008</v>
      </c>
      <c r="M191" s="131">
        <v>1584</v>
      </c>
      <c r="N191" s="11">
        <v>231494.12949195001</v>
      </c>
      <c r="O191" s="791">
        <f t="shared" si="43"/>
        <v>-1.354944999620411E-2</v>
      </c>
      <c r="P191" s="791">
        <f t="shared" si="44"/>
        <v>0.36050705857201604</v>
      </c>
      <c r="Q191" s="792">
        <f t="shared" si="45"/>
        <v>0.15566593070154355</v>
      </c>
      <c r="R191" s="791">
        <f t="shared" si="46"/>
        <v>-1.7505470459518557E-2</v>
      </c>
      <c r="S191" s="791">
        <f t="shared" si="41"/>
        <v>0.23222411831626855</v>
      </c>
      <c r="T191" s="792">
        <f t="shared" si="42"/>
        <v>0.20349861565567573</v>
      </c>
      <c r="U191" s="791">
        <f t="shared" si="33"/>
        <v>-0.24924471299093653</v>
      </c>
      <c r="V191" s="792">
        <f t="shared" si="34"/>
        <v>-2.0950328558095199E-2</v>
      </c>
      <c r="W191" s="791">
        <f t="shared" si="35"/>
        <v>0.12162162162162171</v>
      </c>
      <c r="X191" s="792">
        <f t="shared" si="36"/>
        <v>0.15584164273289103</v>
      </c>
      <c r="Y191" s="795">
        <f t="shared" si="36"/>
        <v>0.35732647814910035</v>
      </c>
      <c r="Z191" s="795">
        <f t="shared" si="32"/>
        <v>0.52625683438851723</v>
      </c>
    </row>
    <row r="192" spans="2:26" x14ac:dyDescent="0.3">
      <c r="B192" s="152">
        <v>41760</v>
      </c>
      <c r="C192" s="762">
        <v>598536.31552816997</v>
      </c>
      <c r="D192" s="762">
        <v>745505.58855351014</v>
      </c>
      <c r="E192" s="763">
        <v>1344041.9040816801</v>
      </c>
      <c r="F192" s="277">
        <v>912</v>
      </c>
      <c r="G192" s="764">
        <v>9715</v>
      </c>
      <c r="H192" s="764">
        <v>10627</v>
      </c>
      <c r="I192" s="280">
        <v>1164</v>
      </c>
      <c r="J192" s="765">
        <v>89961.366727000001</v>
      </c>
      <c r="K192" s="280">
        <v>75</v>
      </c>
      <c r="L192" s="422">
        <v>5562.9358919999995</v>
      </c>
      <c r="M192" s="131">
        <v>1794</v>
      </c>
      <c r="N192" s="11">
        <v>261923.26915753999</v>
      </c>
      <c r="O192" s="791">
        <f t="shared" si="43"/>
        <v>7.5659334854638827E-2</v>
      </c>
      <c r="P192" s="791">
        <f t="shared" si="44"/>
        <v>0.1725452188954939</v>
      </c>
      <c r="Q192" s="792">
        <f t="shared" si="45"/>
        <v>0.12732700907664563</v>
      </c>
      <c r="R192" s="791">
        <f t="shared" si="46"/>
        <v>-3.4920634920634908E-2</v>
      </c>
      <c r="S192" s="791">
        <f t="shared" si="41"/>
        <v>0.15011246596424765</v>
      </c>
      <c r="T192" s="792">
        <f t="shared" si="42"/>
        <v>0.13149488926746167</v>
      </c>
      <c r="U192" s="791">
        <f t="shared" si="33"/>
        <v>-0.32755632582322358</v>
      </c>
      <c r="V192" s="792">
        <f t="shared" si="34"/>
        <v>-0.24372760650063519</v>
      </c>
      <c r="W192" s="791">
        <f t="shared" si="35"/>
        <v>-5.0632911392405111E-2</v>
      </c>
      <c r="X192" s="792">
        <f t="shared" si="36"/>
        <v>0.36882299519135353</v>
      </c>
      <c r="Y192" s="795">
        <f t="shared" si="36"/>
        <v>0.19440745672436743</v>
      </c>
      <c r="Z192" s="795">
        <f t="shared" si="32"/>
        <v>0.33314231653982374</v>
      </c>
    </row>
    <row r="193" spans="2:26" x14ac:dyDescent="0.3">
      <c r="B193" s="152">
        <v>41791</v>
      </c>
      <c r="C193" s="762">
        <v>540952.09954661003</v>
      </c>
      <c r="D193" s="762">
        <v>630927.63721841015</v>
      </c>
      <c r="E193" s="763">
        <v>1171879.7367650201</v>
      </c>
      <c r="F193" s="277">
        <v>849</v>
      </c>
      <c r="G193" s="764">
        <v>7987</v>
      </c>
      <c r="H193" s="764">
        <v>8836</v>
      </c>
      <c r="I193" s="280">
        <v>1010</v>
      </c>
      <c r="J193" s="765">
        <v>78587.724951000026</v>
      </c>
      <c r="K193" s="280">
        <v>73</v>
      </c>
      <c r="L193" s="422">
        <v>4902.2350935099994</v>
      </c>
      <c r="M193" s="131">
        <v>1467</v>
      </c>
      <c r="N193" s="11">
        <v>220015.14447969</v>
      </c>
      <c r="O193" s="791">
        <f t="shared" si="43"/>
        <v>-0.12912498842483466</v>
      </c>
      <c r="P193" s="791">
        <f t="shared" si="44"/>
        <v>9.3459772938049523E-2</v>
      </c>
      <c r="Q193" s="792">
        <f t="shared" si="45"/>
        <v>-2.1934274142643484E-2</v>
      </c>
      <c r="R193" s="791">
        <f t="shared" si="46"/>
        <v>-9.3916755602988289E-2</v>
      </c>
      <c r="S193" s="791">
        <f t="shared" si="41"/>
        <v>6.0972369819341177E-2</v>
      </c>
      <c r="T193" s="792">
        <f t="shared" si="42"/>
        <v>4.3827525103366849E-2</v>
      </c>
      <c r="U193" s="791">
        <f t="shared" si="33"/>
        <v>-0.33112582781456956</v>
      </c>
      <c r="V193" s="792">
        <f t="shared" si="34"/>
        <v>-0.27976160873406442</v>
      </c>
      <c r="W193" s="791">
        <f t="shared" si="35"/>
        <v>0.21666666666666656</v>
      </c>
      <c r="X193" s="792">
        <f t="shared" si="36"/>
        <v>7.6350862208421244E-2</v>
      </c>
      <c r="Y193" s="795">
        <f t="shared" si="36"/>
        <v>8.505917159763321E-2</v>
      </c>
      <c r="Z193" s="795">
        <f t="shared" si="32"/>
        <v>0.26686734464053075</v>
      </c>
    </row>
    <row r="194" spans="2:26" x14ac:dyDescent="0.3">
      <c r="B194" s="152">
        <v>41821</v>
      </c>
      <c r="C194" s="762">
        <v>573871.53899266</v>
      </c>
      <c r="D194" s="762">
        <v>699861.68832197983</v>
      </c>
      <c r="E194" s="763">
        <v>1273733.2273146398</v>
      </c>
      <c r="F194" s="277">
        <v>926</v>
      </c>
      <c r="G194" s="764">
        <v>8775</v>
      </c>
      <c r="H194" s="764">
        <v>9701</v>
      </c>
      <c r="I194" s="280">
        <v>1034</v>
      </c>
      <c r="J194" s="765">
        <v>83543.275019999986</v>
      </c>
      <c r="K194" s="280">
        <v>92</v>
      </c>
      <c r="L194" s="422">
        <v>5698.5179780000008</v>
      </c>
      <c r="M194" s="131">
        <v>1770</v>
      </c>
      <c r="N194" s="11">
        <v>267674.53887009993</v>
      </c>
      <c r="O194" s="791">
        <f t="shared" si="43"/>
        <v>4.7671903615451816E-2</v>
      </c>
      <c r="P194" s="791">
        <f t="shared" si="44"/>
        <v>-1.7069692524723235E-2</v>
      </c>
      <c r="Q194" s="792">
        <f t="shared" si="45"/>
        <v>1.1080411894942133E-2</v>
      </c>
      <c r="R194" s="791">
        <f t="shared" si="46"/>
        <v>1.5350877192982448E-2</v>
      </c>
      <c r="S194" s="791">
        <f t="shared" si="41"/>
        <v>-6.2600149556671258E-2</v>
      </c>
      <c r="T194" s="792">
        <f t="shared" si="42"/>
        <v>-5.5679937700768956E-2</v>
      </c>
      <c r="U194" s="791">
        <f t="shared" si="33"/>
        <v>-0.38888888888888884</v>
      </c>
      <c r="V194" s="792">
        <f t="shared" si="34"/>
        <v>-0.27079343528181254</v>
      </c>
      <c r="W194" s="791">
        <f t="shared" si="35"/>
        <v>8.2352941176470518E-2</v>
      </c>
      <c r="X194" s="792">
        <f t="shared" si="36"/>
        <v>0.15623723843442949</v>
      </c>
      <c r="Y194" s="795">
        <f t="shared" si="36"/>
        <v>-8.4798345398138575E-2</v>
      </c>
      <c r="Z194" s="795">
        <f t="shared" si="32"/>
        <v>5.2298632649387056E-2</v>
      </c>
    </row>
    <row r="195" spans="2:26" x14ac:dyDescent="0.3">
      <c r="B195" s="152">
        <v>41852</v>
      </c>
      <c r="C195" s="762">
        <v>593923.67753647</v>
      </c>
      <c r="D195" s="762">
        <v>654008.32247768005</v>
      </c>
      <c r="E195" s="763">
        <v>1247932.00001415</v>
      </c>
      <c r="F195" s="277">
        <v>857</v>
      </c>
      <c r="G195" s="764">
        <v>8385</v>
      </c>
      <c r="H195" s="764">
        <v>9242</v>
      </c>
      <c r="I195" s="280">
        <v>1050</v>
      </c>
      <c r="J195" s="765">
        <v>73742.954853349991</v>
      </c>
      <c r="K195" s="280">
        <v>57</v>
      </c>
      <c r="L195" s="422">
        <v>3523.3082089999998</v>
      </c>
      <c r="M195" s="131">
        <v>1496</v>
      </c>
      <c r="N195" s="11">
        <v>239232.02936499994</v>
      </c>
      <c r="O195" s="791">
        <f t="shared" si="43"/>
        <v>0.17899778824241031</v>
      </c>
      <c r="P195" s="791">
        <f t="shared" si="44"/>
        <v>-5.7381703432794695E-2</v>
      </c>
      <c r="Q195" s="792">
        <f t="shared" si="45"/>
        <v>4.2050050713569709E-2</v>
      </c>
      <c r="R195" s="791">
        <f t="shared" si="46"/>
        <v>-3.9237668161434924E-2</v>
      </c>
      <c r="S195" s="791">
        <f t="shared" si="41"/>
        <v>-8.0390436499232276E-2</v>
      </c>
      <c r="T195" s="792">
        <f t="shared" si="42"/>
        <v>-7.6723276723276723E-2</v>
      </c>
      <c r="U195" s="791">
        <f t="shared" si="33"/>
        <v>-0.27385892116182575</v>
      </c>
      <c r="V195" s="792">
        <f t="shared" si="34"/>
        <v>-0.25518108539226125</v>
      </c>
      <c r="W195" s="791">
        <f t="shared" si="35"/>
        <v>-0.3294117647058824</v>
      </c>
      <c r="X195" s="792">
        <f t="shared" si="36"/>
        <v>-0.42228256630063099</v>
      </c>
      <c r="Y195" s="795">
        <f t="shared" si="36"/>
        <v>-0.24060913705583753</v>
      </c>
      <c r="Z195" s="795">
        <f t="shared" si="32"/>
        <v>-6.5152126731555127E-2</v>
      </c>
    </row>
    <row r="196" spans="2:26" x14ac:dyDescent="0.3">
      <c r="B196" s="152">
        <v>41883</v>
      </c>
      <c r="C196" s="762">
        <v>583201.56152155006</v>
      </c>
      <c r="D196" s="762">
        <v>730648.87944900012</v>
      </c>
      <c r="E196" s="763">
        <v>1313850.4409705503</v>
      </c>
      <c r="F196" s="277">
        <v>946</v>
      </c>
      <c r="G196" s="764">
        <v>9095</v>
      </c>
      <c r="H196" s="423">
        <v>10041</v>
      </c>
      <c r="I196" s="765">
        <v>1231</v>
      </c>
      <c r="J196" s="765">
        <v>88382.438909000004</v>
      </c>
      <c r="K196" s="280">
        <v>81</v>
      </c>
      <c r="L196" s="422">
        <v>4980.0145060000004</v>
      </c>
      <c r="M196" s="131">
        <v>1616</v>
      </c>
      <c r="N196" s="11">
        <v>252458.96767763005</v>
      </c>
      <c r="O196" s="791">
        <f t="shared" si="43"/>
        <v>-8.4378185737346789E-2</v>
      </c>
      <c r="P196" s="791">
        <f t="shared" si="44"/>
        <v>-2.4633877347703947E-2</v>
      </c>
      <c r="Q196" s="792">
        <f t="shared" si="45"/>
        <v>-5.2088835890064411E-2</v>
      </c>
      <c r="R196" s="791">
        <f t="shared" si="46"/>
        <v>-5.2576235541534899E-3</v>
      </c>
      <c r="S196" s="791">
        <f t="shared" si="41"/>
        <v>-8.5194125930396325E-2</v>
      </c>
      <c r="T196" s="792">
        <f t="shared" si="42"/>
        <v>-7.8215367667309299E-2</v>
      </c>
      <c r="U196" s="791">
        <f t="shared" si="33"/>
        <v>-8.9497041420118384E-2</v>
      </c>
      <c r="V196" s="792">
        <f t="shared" si="34"/>
        <v>-0.12375820738765131</v>
      </c>
      <c r="W196" s="791">
        <f t="shared" si="35"/>
        <v>0.37288135593220328</v>
      </c>
      <c r="X196" s="792">
        <f t="shared" si="36"/>
        <v>-9.2277851877520245E-3</v>
      </c>
      <c r="Y196" s="795">
        <f t="shared" si="36"/>
        <v>-0.16528925619834711</v>
      </c>
      <c r="Z196" s="795">
        <f t="shared" si="32"/>
        <v>5.3633016913989806E-3</v>
      </c>
    </row>
    <row r="197" spans="2:26" x14ac:dyDescent="0.3">
      <c r="B197" s="152">
        <v>41913</v>
      </c>
      <c r="C197" s="762">
        <v>647226.402688</v>
      </c>
      <c r="D197" s="762">
        <v>727121.51699498005</v>
      </c>
      <c r="E197" s="421">
        <v>1374347.91968298</v>
      </c>
      <c r="F197" s="764">
        <v>1019</v>
      </c>
      <c r="G197" s="764">
        <v>9105</v>
      </c>
      <c r="H197" s="423">
        <v>10124</v>
      </c>
      <c r="I197" s="765">
        <v>1142</v>
      </c>
      <c r="J197" s="765">
        <v>97453.526460000008</v>
      </c>
      <c r="K197" s="280">
        <v>87</v>
      </c>
      <c r="L197" s="782">
        <v>6571.2029427199996</v>
      </c>
      <c r="M197" s="131">
        <v>1762</v>
      </c>
      <c r="N197" s="11">
        <v>272689.83418501</v>
      </c>
      <c r="O197" s="791">
        <f t="shared" si="43"/>
        <v>-2.5173838455969655E-3</v>
      </c>
      <c r="P197" s="791">
        <f t="shared" si="44"/>
        <v>-0.13971924073946795</v>
      </c>
      <c r="Q197" s="792">
        <f t="shared" si="45"/>
        <v>-8.0133991497369217E-2</v>
      </c>
      <c r="R197" s="791">
        <f t="shared" si="46"/>
        <v>4.9433573635427441E-2</v>
      </c>
      <c r="S197" s="791">
        <f t="shared" si="41"/>
        <v>-0.16613242970968034</v>
      </c>
      <c r="T197" s="792">
        <f t="shared" si="42"/>
        <v>-0.14852817493692183</v>
      </c>
      <c r="U197" s="791">
        <f t="shared" si="33"/>
        <v>-0.20195667365478687</v>
      </c>
      <c r="V197" s="792">
        <f t="shared" si="34"/>
        <v>-0.11126144541642236</v>
      </c>
      <c r="W197" s="791">
        <f t="shared" si="35"/>
        <v>7.4074074074074181E-2</v>
      </c>
      <c r="X197" s="792">
        <f t="shared" si="36"/>
        <v>0.15985203883698729</v>
      </c>
      <c r="Y197" s="795">
        <f t="shared" si="36"/>
        <v>-0.19469835466179164</v>
      </c>
      <c r="Z197" s="795">
        <f t="shared" si="32"/>
        <v>-7.8196859161294485E-2</v>
      </c>
    </row>
    <row r="198" spans="2:26" x14ac:dyDescent="0.3">
      <c r="B198" s="152">
        <v>41944</v>
      </c>
      <c r="C198" s="762">
        <v>583038.79472647991</v>
      </c>
      <c r="D198" s="762">
        <v>652020.98405911995</v>
      </c>
      <c r="E198" s="422">
        <v>1235059.7787855999</v>
      </c>
      <c r="F198" s="764">
        <v>846</v>
      </c>
      <c r="G198" s="764">
        <v>8117</v>
      </c>
      <c r="H198" s="423">
        <v>8963</v>
      </c>
      <c r="I198" s="765">
        <v>972</v>
      </c>
      <c r="J198" s="765">
        <v>80223.579827999987</v>
      </c>
      <c r="K198" s="280">
        <v>60</v>
      </c>
      <c r="L198" s="782">
        <v>3899.2047340000004</v>
      </c>
      <c r="M198" s="131">
        <v>1418</v>
      </c>
      <c r="N198" s="11">
        <v>226528.03315785999</v>
      </c>
      <c r="O198" s="791">
        <f t="shared" si="43"/>
        <v>-3.7746027433853691E-3</v>
      </c>
      <c r="P198" s="791">
        <f t="shared" si="44"/>
        <v>-0.11389261098194758</v>
      </c>
      <c r="Q198" s="792">
        <f t="shared" si="45"/>
        <v>-6.51093261524478E-2</v>
      </c>
      <c r="R198" s="791">
        <f t="shared" si="46"/>
        <v>1.5606242496998712E-2</v>
      </c>
      <c r="S198" s="791">
        <f t="shared" si="41"/>
        <v>-0.14123994921709693</v>
      </c>
      <c r="T198" s="792">
        <f t="shared" si="42"/>
        <v>-0.1285367039377735</v>
      </c>
      <c r="U198" s="791">
        <f t="shared" si="33"/>
        <v>-0.29411764705882348</v>
      </c>
      <c r="V198" s="792">
        <f t="shared" si="34"/>
        <v>-0.24930832569543837</v>
      </c>
      <c r="W198" s="791">
        <f t="shared" si="35"/>
        <v>0</v>
      </c>
      <c r="X198" s="792">
        <f t="shared" si="36"/>
        <v>-0.15681955825154736</v>
      </c>
      <c r="Y198" s="795">
        <f t="shared" si="36"/>
        <v>-0.20782122905027933</v>
      </c>
      <c r="Z198" s="795">
        <f t="shared" si="32"/>
        <v>-0.1209486255268678</v>
      </c>
    </row>
    <row r="199" spans="2:26" x14ac:dyDescent="0.3">
      <c r="B199" s="152">
        <v>41974</v>
      </c>
      <c r="C199" s="762">
        <v>816012.89090850996</v>
      </c>
      <c r="D199" s="762">
        <v>718998.3270469401</v>
      </c>
      <c r="E199" s="422">
        <v>1535011.2179554501</v>
      </c>
      <c r="F199" s="764">
        <v>1112</v>
      </c>
      <c r="G199" s="764">
        <v>8599</v>
      </c>
      <c r="H199" s="423">
        <v>9711</v>
      </c>
      <c r="I199" s="765">
        <v>1145</v>
      </c>
      <c r="J199" s="765">
        <v>92699.284549000004</v>
      </c>
      <c r="K199" s="280">
        <v>96</v>
      </c>
      <c r="L199" s="782">
        <v>4966.6924734800004</v>
      </c>
      <c r="M199" s="131">
        <v>1888</v>
      </c>
      <c r="N199" s="11">
        <v>298361.65501892997</v>
      </c>
      <c r="O199" s="791">
        <f t="shared" si="43"/>
        <v>0.24221454830063061</v>
      </c>
      <c r="P199" s="791">
        <f t="shared" si="44"/>
        <v>-5.1511530837034081E-2</v>
      </c>
      <c r="Q199" s="792">
        <f t="shared" si="45"/>
        <v>8.4853299655097025E-2</v>
      </c>
      <c r="R199" s="791">
        <f t="shared" si="46"/>
        <v>0.16439790575916224</v>
      </c>
      <c r="S199" s="791">
        <f t="shared" si="41"/>
        <v>-0.11569313039901274</v>
      </c>
      <c r="T199" s="792">
        <f t="shared" si="42"/>
        <v>-9.064519149733119E-2</v>
      </c>
      <c r="U199" s="791">
        <f t="shared" si="33"/>
        <v>-0.23205902079141516</v>
      </c>
      <c r="V199" s="792">
        <f t="shared" si="34"/>
        <v>-0.14800659184100928</v>
      </c>
      <c r="W199" s="791">
        <f t="shared" si="35"/>
        <v>0.31506849315068486</v>
      </c>
      <c r="X199" s="792">
        <f t="shared" si="36"/>
        <v>0.25147968250082431</v>
      </c>
      <c r="Y199" s="795">
        <f t="shared" si="36"/>
        <v>-6.6732575383094406E-2</v>
      </c>
      <c r="Z199" s="795">
        <f t="shared" ref="Z199:Z226" si="47">N199/N187-1</f>
        <v>7.9577610859314252E-2</v>
      </c>
    </row>
    <row r="200" spans="2:26" x14ac:dyDescent="0.3">
      <c r="B200" s="152">
        <v>42005</v>
      </c>
      <c r="C200" s="762">
        <v>406448.74697937001</v>
      </c>
      <c r="D200" s="762">
        <v>614807.71001375013</v>
      </c>
      <c r="E200" s="422">
        <v>1021256.4569931201</v>
      </c>
      <c r="F200" s="764">
        <v>689</v>
      </c>
      <c r="G200" s="764">
        <v>7826</v>
      </c>
      <c r="H200" s="423">
        <v>8515</v>
      </c>
      <c r="I200" s="765">
        <v>1110</v>
      </c>
      <c r="J200" s="765">
        <v>95548.506090999988</v>
      </c>
      <c r="K200" s="280">
        <v>63</v>
      </c>
      <c r="L200" s="782">
        <v>4323.4313650099994</v>
      </c>
      <c r="M200" s="131">
        <v>1594</v>
      </c>
      <c r="N200" s="11">
        <v>235641.94360954998</v>
      </c>
      <c r="O200" s="791">
        <f t="shared" si="43"/>
        <v>6.35083067381359E-3</v>
      </c>
      <c r="P200" s="791">
        <f t="shared" si="44"/>
        <v>-6.3576961687719757E-2</v>
      </c>
      <c r="Q200" s="792">
        <f t="shared" si="45"/>
        <v>-3.6943781854379742E-2</v>
      </c>
      <c r="R200" s="791">
        <f t="shared" si="46"/>
        <v>0.14451827242524917</v>
      </c>
      <c r="S200" s="791">
        <f t="shared" si="41"/>
        <v>-0.15156114483954897</v>
      </c>
      <c r="T200" s="792">
        <f t="shared" si="42"/>
        <v>-0.13342153470384699</v>
      </c>
      <c r="U200" s="791">
        <f t="shared" si="33"/>
        <v>2.6827012025901986E-2</v>
      </c>
      <c r="V200" s="792">
        <f t="shared" si="34"/>
        <v>0.29983640852470472</v>
      </c>
      <c r="W200" s="791">
        <f t="shared" si="35"/>
        <v>-0.25882352941176467</v>
      </c>
      <c r="X200" s="792">
        <f t="shared" si="36"/>
        <v>-0.28915938207397462</v>
      </c>
      <c r="Y200" s="795">
        <f t="shared" si="36"/>
        <v>6.6934404283801818E-2</v>
      </c>
      <c r="Z200" s="795">
        <f t="shared" si="47"/>
        <v>0.13015653142955164</v>
      </c>
    </row>
    <row r="201" spans="2:26" x14ac:dyDescent="0.3">
      <c r="B201" s="152">
        <v>42036</v>
      </c>
      <c r="C201" s="762">
        <v>594705.09829869005</v>
      </c>
      <c r="D201" s="762">
        <v>596775.63162314997</v>
      </c>
      <c r="E201" s="422">
        <v>1191480.7299218401</v>
      </c>
      <c r="F201" s="764">
        <v>873</v>
      </c>
      <c r="G201" s="764">
        <v>7148</v>
      </c>
      <c r="H201" s="423">
        <v>8021</v>
      </c>
      <c r="I201" s="765">
        <v>1875</v>
      </c>
      <c r="J201" s="765">
        <v>130875.44447900001</v>
      </c>
      <c r="K201" s="280">
        <v>60</v>
      </c>
      <c r="L201" s="782">
        <v>4041.3686140000004</v>
      </c>
      <c r="M201" s="131">
        <v>1403</v>
      </c>
      <c r="N201" s="11">
        <v>232497.03617890005</v>
      </c>
      <c r="O201" s="791">
        <f t="shared" si="43"/>
        <v>0.30070815783359284</v>
      </c>
      <c r="P201" s="791">
        <f t="shared" si="44"/>
        <v>-0.13857004361297709</v>
      </c>
      <c r="Q201" s="792">
        <f t="shared" si="45"/>
        <v>3.6079525639266752E-2</v>
      </c>
      <c r="R201" s="791">
        <f t="shared" si="46"/>
        <v>0.1382007822685789</v>
      </c>
      <c r="S201" s="791">
        <f t="shared" si="41"/>
        <v>-0.24718272775144812</v>
      </c>
      <c r="T201" s="792">
        <f t="shared" si="42"/>
        <v>-0.21837848372636914</v>
      </c>
      <c r="U201" s="791">
        <f t="shared" si="33"/>
        <v>0.56903765690376562</v>
      </c>
      <c r="V201" s="792">
        <f t="shared" si="34"/>
        <v>0.35507251922117988</v>
      </c>
      <c r="W201" s="791">
        <f t="shared" si="35"/>
        <v>-0.23076923076923073</v>
      </c>
      <c r="X201" s="792">
        <f t="shared" si="36"/>
        <v>-0.14757472563763818</v>
      </c>
      <c r="Y201" s="795">
        <f t="shared" si="36"/>
        <v>-0.16138673042438734</v>
      </c>
      <c r="Z201" s="795">
        <f t="shared" si="47"/>
        <v>7.1293343556915634E-2</v>
      </c>
    </row>
    <row r="202" spans="2:26" x14ac:dyDescent="0.3">
      <c r="B202" s="152">
        <v>42064</v>
      </c>
      <c r="C202" s="762">
        <v>634830.94214202999</v>
      </c>
      <c r="D202" s="762">
        <v>665019.66793920984</v>
      </c>
      <c r="E202" s="422">
        <v>1299850.6100812398</v>
      </c>
      <c r="F202" s="764">
        <v>1001</v>
      </c>
      <c r="G202" s="764">
        <v>7568</v>
      </c>
      <c r="H202" s="423">
        <v>8569</v>
      </c>
      <c r="I202" s="765">
        <v>1778</v>
      </c>
      <c r="J202" s="765">
        <v>123748.34360600001</v>
      </c>
      <c r="K202" s="280">
        <v>79</v>
      </c>
      <c r="L202" s="782">
        <v>5504.2328615000006</v>
      </c>
      <c r="M202" s="131">
        <v>1547</v>
      </c>
      <c r="N202" s="11">
        <v>256398.91755460002</v>
      </c>
      <c r="O202" s="791">
        <f t="shared" si="43"/>
        <v>0.38756728020197784</v>
      </c>
      <c r="P202" s="791">
        <f t="shared" si="44"/>
        <v>6.1445762213468536E-2</v>
      </c>
      <c r="Q202" s="792">
        <f t="shared" si="45"/>
        <v>0.19908419809562172</v>
      </c>
      <c r="R202" s="791">
        <f t="shared" si="46"/>
        <v>0.27678571428571419</v>
      </c>
      <c r="S202" s="791">
        <f t="shared" si="41"/>
        <v>-7.2776280323450182E-2</v>
      </c>
      <c r="T202" s="792">
        <f t="shared" si="42"/>
        <v>-4.214173932483789E-2</v>
      </c>
      <c r="U202" s="791">
        <f t="shared" si="33"/>
        <v>0.67419962335216566</v>
      </c>
      <c r="V202" s="792">
        <f t="shared" si="34"/>
        <v>0.55439090340390118</v>
      </c>
      <c r="W202" s="791">
        <f t="shared" si="35"/>
        <v>0</v>
      </c>
      <c r="X202" s="792">
        <f t="shared" si="36"/>
        <v>-5.5780953540420675E-2</v>
      </c>
      <c r="Y202" s="795">
        <f t="shared" si="36"/>
        <v>-3.0701754385964897E-2</v>
      </c>
      <c r="Z202" s="795">
        <f t="shared" si="47"/>
        <v>0.17368688334646398</v>
      </c>
    </row>
    <row r="203" spans="2:26" x14ac:dyDescent="0.3">
      <c r="B203" s="152">
        <v>42095</v>
      </c>
      <c r="C203" s="762">
        <v>647799.69202100008</v>
      </c>
      <c r="D203" s="762">
        <v>684557.04409582994</v>
      </c>
      <c r="E203" s="422">
        <v>1332356.73611683</v>
      </c>
      <c r="F203" s="764">
        <v>958</v>
      </c>
      <c r="G203" s="764">
        <v>7727</v>
      </c>
      <c r="H203" s="423">
        <v>8685</v>
      </c>
      <c r="I203" s="765">
        <v>1778</v>
      </c>
      <c r="J203" s="765">
        <v>138024.15133600004</v>
      </c>
      <c r="K203" s="280">
        <v>76</v>
      </c>
      <c r="L203" s="782">
        <v>4562.190634829999</v>
      </c>
      <c r="M203" s="131">
        <v>1626</v>
      </c>
      <c r="N203" s="11">
        <v>259454.63899014998</v>
      </c>
      <c r="O203" s="791">
        <f t="shared" si="43"/>
        <v>0.10013413563032869</v>
      </c>
      <c r="P203" s="791">
        <f t="shared" si="44"/>
        <v>2.0390460973566338E-2</v>
      </c>
      <c r="Q203" s="792">
        <f t="shared" si="45"/>
        <v>5.7665593478544164E-2</v>
      </c>
      <c r="R203" s="791">
        <f t="shared" si="46"/>
        <v>6.6815144766146917E-2</v>
      </c>
      <c r="S203" s="791">
        <f t="shared" si="41"/>
        <v>-0.10825158684362379</v>
      </c>
      <c r="T203" s="792">
        <f t="shared" si="42"/>
        <v>-9.1812192826518868E-2</v>
      </c>
      <c r="U203" s="791">
        <f t="shared" si="33"/>
        <v>0.78873239436619724</v>
      </c>
      <c r="V203" s="792">
        <f t="shared" si="34"/>
        <v>0.68701835980994441</v>
      </c>
      <c r="W203" s="791">
        <f t="shared" si="35"/>
        <v>-8.4337349397590411E-2</v>
      </c>
      <c r="X203" s="792">
        <f t="shared" si="36"/>
        <v>-0.16533370865890629</v>
      </c>
      <c r="Y203" s="795">
        <f t="shared" si="36"/>
        <v>2.6515151515151603E-2</v>
      </c>
      <c r="Z203" s="795">
        <f t="shared" si="47"/>
        <v>0.12078280153178689</v>
      </c>
    </row>
    <row r="204" spans="2:26" x14ac:dyDescent="0.3">
      <c r="B204" s="152">
        <v>42125</v>
      </c>
      <c r="C204" s="762">
        <v>635470.30661500001</v>
      </c>
      <c r="D204" s="762">
        <v>665519.67056502006</v>
      </c>
      <c r="E204" s="422">
        <v>1300989.97718002</v>
      </c>
      <c r="F204" s="764">
        <v>948</v>
      </c>
      <c r="G204" s="764">
        <v>7056</v>
      </c>
      <c r="H204" s="423">
        <v>8004</v>
      </c>
      <c r="I204" s="765">
        <v>1732</v>
      </c>
      <c r="J204" s="765">
        <v>131441.12294999999</v>
      </c>
      <c r="K204" s="280">
        <v>66</v>
      </c>
      <c r="L204" s="782">
        <v>3711.7230870000003</v>
      </c>
      <c r="M204" s="131">
        <v>1469</v>
      </c>
      <c r="N204" s="11">
        <v>229868.33014193</v>
      </c>
      <c r="O204" s="791">
        <f t="shared" si="43"/>
        <v>6.1707184891927724E-2</v>
      </c>
      <c r="P204" s="791">
        <f t="shared" si="44"/>
        <v>-0.10729083620108759</v>
      </c>
      <c r="Q204" s="792">
        <f t="shared" si="45"/>
        <v>-3.2031685002466892E-2</v>
      </c>
      <c r="R204" s="791">
        <f t="shared" si="46"/>
        <v>3.9473684210526327E-2</v>
      </c>
      <c r="S204" s="791">
        <f t="shared" si="41"/>
        <v>-0.2737004632012352</v>
      </c>
      <c r="T204" s="792">
        <f t="shared" si="42"/>
        <v>-0.24682412722311098</v>
      </c>
      <c r="U204" s="791">
        <f t="shared" si="33"/>
        <v>0.48797250859106533</v>
      </c>
      <c r="V204" s="792">
        <f t="shared" si="34"/>
        <v>0.46108410456764126</v>
      </c>
      <c r="W204" s="791">
        <f t="shared" si="35"/>
        <v>-0.12</v>
      </c>
      <c r="X204" s="792">
        <f t="shared" si="36"/>
        <v>-0.3327762248100341</v>
      </c>
      <c r="Y204" s="795">
        <f t="shared" si="36"/>
        <v>-0.1811594202898551</v>
      </c>
      <c r="Z204" s="795">
        <f t="shared" si="47"/>
        <v>-0.12238293725758975</v>
      </c>
    </row>
    <row r="205" spans="2:26" x14ac:dyDescent="0.3">
      <c r="B205" s="152">
        <v>42156</v>
      </c>
      <c r="C205" s="762">
        <v>719669.40453499998</v>
      </c>
      <c r="D205" s="762">
        <v>663515.55741573998</v>
      </c>
      <c r="E205" s="422">
        <v>1383184.9619507398</v>
      </c>
      <c r="F205" s="764">
        <v>996</v>
      </c>
      <c r="G205" s="764">
        <v>7432</v>
      </c>
      <c r="H205" s="423">
        <v>8428</v>
      </c>
      <c r="I205" s="765">
        <v>1856</v>
      </c>
      <c r="J205" s="765">
        <v>150263.92395999999</v>
      </c>
      <c r="K205" s="280">
        <v>86</v>
      </c>
      <c r="L205" s="782">
        <v>7095.2155332799994</v>
      </c>
      <c r="M205" s="131">
        <v>1578</v>
      </c>
      <c r="N205" s="11">
        <v>260265.13017935</v>
      </c>
      <c r="O205" s="791">
        <f t="shared" si="43"/>
        <v>0.33037547157720404</v>
      </c>
      <c r="P205" s="791">
        <f t="shared" si="44"/>
        <v>5.1650804743633039E-2</v>
      </c>
      <c r="Q205" s="792">
        <f t="shared" si="45"/>
        <v>0.18031306332595953</v>
      </c>
      <c r="R205" s="791">
        <f t="shared" si="46"/>
        <v>0.17314487632508824</v>
      </c>
      <c r="S205" s="791">
        <f t="shared" si="41"/>
        <v>-6.9487917866533078E-2</v>
      </c>
      <c r="T205" s="792">
        <f t="shared" si="42"/>
        <v>-4.6174739701222323E-2</v>
      </c>
      <c r="U205" s="791">
        <f t="shared" si="33"/>
        <v>0.8376237623762377</v>
      </c>
      <c r="V205" s="792">
        <f t="shared" si="34"/>
        <v>0.91205336525125968</v>
      </c>
      <c r="W205" s="791">
        <f t="shared" si="35"/>
        <v>0.17808219178082196</v>
      </c>
      <c r="X205" s="792">
        <f t="shared" si="36"/>
        <v>0.4473429768134245</v>
      </c>
      <c r="Y205" s="795">
        <f t="shared" si="36"/>
        <v>7.5664621676891697E-2</v>
      </c>
      <c r="Z205" s="795">
        <f t="shared" si="47"/>
        <v>0.18294188699985403</v>
      </c>
    </row>
    <row r="206" spans="2:26" x14ac:dyDescent="0.3">
      <c r="B206" s="152">
        <v>42186</v>
      </c>
      <c r="C206" s="762">
        <v>860692.39902700018</v>
      </c>
      <c r="D206" s="762">
        <v>758513.27261423995</v>
      </c>
      <c r="E206" s="422">
        <v>1619205.6716412401</v>
      </c>
      <c r="F206" s="764">
        <v>1140</v>
      </c>
      <c r="G206" s="764">
        <v>8625</v>
      </c>
      <c r="H206" s="423">
        <v>9765</v>
      </c>
      <c r="I206" s="765">
        <v>2002</v>
      </c>
      <c r="J206" s="765">
        <v>163280.94967005998</v>
      </c>
      <c r="K206" s="280">
        <v>99</v>
      </c>
      <c r="L206" s="782">
        <v>6770.97741451</v>
      </c>
      <c r="M206" s="131">
        <v>1892</v>
      </c>
      <c r="N206" s="11">
        <v>299312.46904560999</v>
      </c>
      <c r="O206" s="791">
        <f t="shared" si="43"/>
        <v>0.49979976448702867</v>
      </c>
      <c r="P206" s="791">
        <f t="shared" si="44"/>
        <v>8.3804536340438718E-2</v>
      </c>
      <c r="Q206" s="792">
        <f t="shared" si="45"/>
        <v>0.27122825794137895</v>
      </c>
      <c r="R206" s="791">
        <f t="shared" si="46"/>
        <v>0.23110151187904959</v>
      </c>
      <c r="S206" s="791">
        <f t="shared" si="41"/>
        <v>-1.7094017094017144E-2</v>
      </c>
      <c r="T206" s="792">
        <f t="shared" si="42"/>
        <v>6.5972580146376192E-3</v>
      </c>
      <c r="U206" s="791">
        <f t="shared" si="33"/>
        <v>0.93617021276595747</v>
      </c>
      <c r="V206" s="792">
        <f t="shared" si="34"/>
        <v>0.95444755584421448</v>
      </c>
      <c r="W206" s="791">
        <f t="shared" si="35"/>
        <v>7.6086956521739024E-2</v>
      </c>
      <c r="X206" s="792">
        <f t="shared" si="36"/>
        <v>0.18819971098632893</v>
      </c>
      <c r="Y206" s="795">
        <f t="shared" si="36"/>
        <v>6.8926553672316482E-2</v>
      </c>
      <c r="Z206" s="795">
        <f t="shared" si="47"/>
        <v>0.11819551575229825</v>
      </c>
    </row>
    <row r="207" spans="2:26" x14ac:dyDescent="0.3">
      <c r="B207" s="152">
        <v>42217</v>
      </c>
      <c r="C207" s="762">
        <v>716290.59721389995</v>
      </c>
      <c r="D207" s="762">
        <v>696185.38835155987</v>
      </c>
      <c r="E207" s="422">
        <v>1412475.9855654598</v>
      </c>
      <c r="F207" s="764">
        <v>975</v>
      </c>
      <c r="G207" s="764">
        <v>7770</v>
      </c>
      <c r="H207" s="423">
        <v>8745</v>
      </c>
      <c r="I207" s="765">
        <v>1547</v>
      </c>
      <c r="J207" s="765">
        <v>126710.07085399999</v>
      </c>
      <c r="K207" s="280">
        <v>90</v>
      </c>
      <c r="L207" s="782">
        <v>5383.8198899999998</v>
      </c>
      <c r="M207" s="131">
        <v>1843</v>
      </c>
      <c r="N207" s="11">
        <v>302014.08748638001</v>
      </c>
      <c r="O207" s="791">
        <f t="shared" si="43"/>
        <v>0.20603138804803067</v>
      </c>
      <c r="P207" s="791">
        <f t="shared" si="44"/>
        <v>6.4490105743752579E-2</v>
      </c>
      <c r="Q207" s="792">
        <f t="shared" si="45"/>
        <v>0.13185332658305415</v>
      </c>
      <c r="R207" s="791">
        <f t="shared" si="46"/>
        <v>0.13768961493582266</v>
      </c>
      <c r="S207" s="791">
        <f t="shared" si="41"/>
        <v>-7.3345259391771056E-2</v>
      </c>
      <c r="T207" s="792">
        <f t="shared" si="42"/>
        <v>-5.3776238909327034E-2</v>
      </c>
      <c r="U207" s="791">
        <f t="shared" si="33"/>
        <v>0.47333333333333338</v>
      </c>
      <c r="V207" s="792">
        <f t="shared" si="34"/>
        <v>0.71826679722807185</v>
      </c>
      <c r="W207" s="791">
        <f t="shared" si="35"/>
        <v>0.57894736842105265</v>
      </c>
      <c r="X207" s="792">
        <f t="shared" si="36"/>
        <v>0.52805816881062984</v>
      </c>
      <c r="Y207" s="795">
        <f t="shared" si="36"/>
        <v>0.23195187165775399</v>
      </c>
      <c r="Z207" s="795">
        <f t="shared" si="47"/>
        <v>0.26243165803518953</v>
      </c>
    </row>
    <row r="208" spans="2:26" x14ac:dyDescent="0.3">
      <c r="B208" s="152">
        <v>42248</v>
      </c>
      <c r="C208" s="762">
        <v>714677.36247391987</v>
      </c>
      <c r="D208" s="762">
        <v>772572.51911174005</v>
      </c>
      <c r="E208" s="422">
        <v>1487249.8815856599</v>
      </c>
      <c r="F208" s="764">
        <v>1052</v>
      </c>
      <c r="G208" s="764">
        <v>8270</v>
      </c>
      <c r="H208" s="423">
        <v>9322</v>
      </c>
      <c r="I208" s="765">
        <v>1916</v>
      </c>
      <c r="J208" s="765">
        <v>147543.67115300003</v>
      </c>
      <c r="K208" s="280">
        <v>100</v>
      </c>
      <c r="L208" s="782">
        <v>7853.2581070000006</v>
      </c>
      <c r="M208" s="131">
        <v>2079</v>
      </c>
      <c r="N208" s="11">
        <v>356837.49500428006</v>
      </c>
      <c r="O208" s="791">
        <f t="shared" si="43"/>
        <v>0.22543801256182272</v>
      </c>
      <c r="P208" s="791">
        <f t="shared" si="44"/>
        <v>5.7378640879262699E-2</v>
      </c>
      <c r="Q208" s="792">
        <f t="shared" si="45"/>
        <v>0.13197806630640407</v>
      </c>
      <c r="R208" s="791">
        <f t="shared" si="46"/>
        <v>0.11205073995771664</v>
      </c>
      <c r="S208" s="791">
        <f t="shared" si="41"/>
        <v>-9.0709180868609129E-2</v>
      </c>
      <c r="T208" s="792">
        <f t="shared" si="42"/>
        <v>-7.1606413703814376E-2</v>
      </c>
      <c r="U208" s="791">
        <f t="shared" si="33"/>
        <v>0.55645816409423232</v>
      </c>
      <c r="V208" s="792">
        <f t="shared" si="34"/>
        <v>0.66937768378301254</v>
      </c>
      <c r="W208" s="791">
        <f t="shared" si="35"/>
        <v>0.23456790123456783</v>
      </c>
      <c r="X208" s="792">
        <f t="shared" si="36"/>
        <v>0.57695486580175026</v>
      </c>
      <c r="Y208" s="795">
        <f t="shared" si="36"/>
        <v>0.2865099009900991</v>
      </c>
      <c r="Z208" s="795">
        <f t="shared" si="47"/>
        <v>0.4134474932177219</v>
      </c>
    </row>
    <row r="209" spans="2:26" x14ac:dyDescent="0.3">
      <c r="B209" s="152">
        <v>42278</v>
      </c>
      <c r="C209" s="762">
        <v>732639.07304151997</v>
      </c>
      <c r="D209" s="762">
        <v>725409.93562056974</v>
      </c>
      <c r="E209" s="422">
        <v>1458049.0086620897</v>
      </c>
      <c r="F209" s="764">
        <v>1080</v>
      </c>
      <c r="G209" s="764">
        <v>7978</v>
      </c>
      <c r="H209" s="423">
        <v>9058</v>
      </c>
      <c r="I209" s="765">
        <v>2709</v>
      </c>
      <c r="J209" s="765">
        <v>162482.6390662</v>
      </c>
      <c r="K209" s="280">
        <v>77</v>
      </c>
      <c r="L209" s="782">
        <v>6012.7593521399995</v>
      </c>
      <c r="M209" s="131">
        <v>1853</v>
      </c>
      <c r="N209" s="11">
        <v>308746.73989073001</v>
      </c>
      <c r="O209" s="791">
        <f t="shared" si="43"/>
        <v>0.13196722197795396</v>
      </c>
      <c r="P209" s="791">
        <f t="shared" si="44"/>
        <v>-2.3539138017588668E-3</v>
      </c>
      <c r="Q209" s="792">
        <f t="shared" si="45"/>
        <v>6.0902401626523384E-2</v>
      </c>
      <c r="R209" s="791">
        <f t="shared" si="46"/>
        <v>5.9862610402355187E-2</v>
      </c>
      <c r="S209" s="791">
        <f t="shared" si="41"/>
        <v>-0.12377814387699071</v>
      </c>
      <c r="T209" s="792">
        <f t="shared" si="42"/>
        <v>-0.10529435005926513</v>
      </c>
      <c r="U209" s="791">
        <f t="shared" si="33"/>
        <v>1.3721541155866901</v>
      </c>
      <c r="V209" s="792">
        <f t="shared" si="34"/>
        <v>0.66728331922284334</v>
      </c>
      <c r="W209" s="791">
        <f t="shared" si="35"/>
        <v>-0.11494252873563215</v>
      </c>
      <c r="X209" s="792">
        <f t="shared" si="36"/>
        <v>-8.4983464283153731E-2</v>
      </c>
      <c r="Y209" s="795">
        <f t="shared" si="36"/>
        <v>5.1645856980703675E-2</v>
      </c>
      <c r="Z209" s="795">
        <f t="shared" si="47"/>
        <v>0.13222680564342837</v>
      </c>
    </row>
    <row r="210" spans="2:26" x14ac:dyDescent="0.3">
      <c r="B210" s="152">
        <v>42309</v>
      </c>
      <c r="C210" s="762">
        <v>650170.20636399998</v>
      </c>
      <c r="D210" s="762">
        <v>638119.64053137996</v>
      </c>
      <c r="E210" s="422">
        <v>1288289.8468953799</v>
      </c>
      <c r="F210" s="764">
        <v>975</v>
      </c>
      <c r="G210" s="764">
        <v>7206</v>
      </c>
      <c r="H210" s="423">
        <v>8181</v>
      </c>
      <c r="I210" s="765">
        <v>2465</v>
      </c>
      <c r="J210" s="765">
        <v>161912.74777300001</v>
      </c>
      <c r="K210" s="280">
        <v>66</v>
      </c>
      <c r="L210" s="782">
        <v>5386.4015460000001</v>
      </c>
      <c r="M210" s="131">
        <v>1916</v>
      </c>
      <c r="N210" s="11">
        <v>318687.06993396999</v>
      </c>
      <c r="O210" s="791">
        <f t="shared" si="43"/>
        <v>0.11514055710308835</v>
      </c>
      <c r="P210" s="791">
        <f t="shared" si="44"/>
        <v>-2.1320392851772896E-2</v>
      </c>
      <c r="Q210" s="792">
        <f t="shared" si="45"/>
        <v>4.3099183557025578E-2</v>
      </c>
      <c r="R210" s="791">
        <f t="shared" si="46"/>
        <v>0.15248226950354615</v>
      </c>
      <c r="S210" s="791">
        <f t="shared" si="41"/>
        <v>-0.1122335838363927</v>
      </c>
      <c r="T210" s="792">
        <f t="shared" si="42"/>
        <v>-8.7247573357134844E-2</v>
      </c>
      <c r="U210" s="791">
        <f t="shared" si="33"/>
        <v>1.536008230452675</v>
      </c>
      <c r="V210" s="792">
        <f t="shared" si="34"/>
        <v>1.0182687947875459</v>
      </c>
      <c r="W210" s="791">
        <f t="shared" si="35"/>
        <v>0.10000000000000009</v>
      </c>
      <c r="X210" s="792">
        <f t="shared" si="36"/>
        <v>0.38141029093241752</v>
      </c>
      <c r="Y210" s="795">
        <f t="shared" si="36"/>
        <v>0.35119887165021146</v>
      </c>
      <c r="Z210" s="795">
        <f t="shared" si="47"/>
        <v>0.40683281221926015</v>
      </c>
    </row>
    <row r="211" spans="2:26" x14ac:dyDescent="0.3">
      <c r="B211" s="152">
        <v>42339</v>
      </c>
      <c r="C211" s="762">
        <v>883829.21472199995</v>
      </c>
      <c r="D211" s="762">
        <v>740030.06240500009</v>
      </c>
      <c r="E211" s="422">
        <v>1623859.277127</v>
      </c>
      <c r="F211" s="764">
        <v>1189</v>
      </c>
      <c r="G211" s="764">
        <v>7988</v>
      </c>
      <c r="H211" s="423">
        <v>9177</v>
      </c>
      <c r="I211" s="765">
        <v>2806</v>
      </c>
      <c r="J211" s="765">
        <v>185494.59459199998</v>
      </c>
      <c r="K211" s="280">
        <v>94</v>
      </c>
      <c r="L211" s="782">
        <v>6989.5773920000001</v>
      </c>
      <c r="M211" s="131">
        <v>1970</v>
      </c>
      <c r="N211" s="11">
        <v>352756.61294399993</v>
      </c>
      <c r="O211" s="791">
        <f t="shared" si="43"/>
        <v>8.3106927070706549E-2</v>
      </c>
      <c r="P211" s="791">
        <f t="shared" si="44"/>
        <v>2.9251438517863049E-2</v>
      </c>
      <c r="Q211" s="792">
        <f t="shared" si="45"/>
        <v>5.7881048771676546E-2</v>
      </c>
      <c r="R211" s="791">
        <f t="shared" si="46"/>
        <v>6.9244604316546665E-2</v>
      </c>
      <c r="S211" s="791">
        <f t="shared" si="41"/>
        <v>-7.10547738109083E-2</v>
      </c>
      <c r="T211" s="792">
        <f t="shared" si="42"/>
        <v>-5.4989187519308036E-2</v>
      </c>
      <c r="U211" s="791">
        <f t="shared" si="33"/>
        <v>1.450655021834061</v>
      </c>
      <c r="V211" s="792">
        <f t="shared" si="34"/>
        <v>1.0010358817165326</v>
      </c>
      <c r="W211" s="791">
        <f t="shared" si="35"/>
        <v>-2.083333333333337E-2</v>
      </c>
      <c r="X211" s="792">
        <f t="shared" si="36"/>
        <v>0.4072901491931169</v>
      </c>
      <c r="Y211" s="795">
        <f t="shared" si="36"/>
        <v>4.3432203389830448E-2</v>
      </c>
      <c r="Z211" s="795">
        <f t="shared" si="47"/>
        <v>0.18231216046049492</v>
      </c>
    </row>
    <row r="212" spans="2:26" x14ac:dyDescent="0.3">
      <c r="B212" s="152">
        <v>42370</v>
      </c>
      <c r="C212" s="762">
        <v>459613.88782</v>
      </c>
      <c r="D212" s="762">
        <v>517613.64570299996</v>
      </c>
      <c r="E212" s="422">
        <v>977227.53352299996</v>
      </c>
      <c r="F212" s="764">
        <v>719</v>
      </c>
      <c r="G212" s="764">
        <v>5480</v>
      </c>
      <c r="H212" s="423">
        <v>6199</v>
      </c>
      <c r="I212" s="765">
        <v>1383</v>
      </c>
      <c r="J212" s="765">
        <v>106524.63918499996</v>
      </c>
      <c r="K212" s="280">
        <v>68</v>
      </c>
      <c r="L212" s="782">
        <v>3939.6970120000001</v>
      </c>
      <c r="M212" s="131">
        <v>1273</v>
      </c>
      <c r="N212" s="11">
        <v>208008.86321400001</v>
      </c>
      <c r="O212" s="791">
        <f t="shared" si="43"/>
        <v>0.13080404660056311</v>
      </c>
      <c r="P212" s="791">
        <f t="shared" si="44"/>
        <v>-0.15808855797949639</v>
      </c>
      <c r="Q212" s="792">
        <f t="shared" si="45"/>
        <v>-4.3112504375007132E-2</v>
      </c>
      <c r="R212" s="791">
        <f t="shared" si="46"/>
        <v>4.3541364296081353E-2</v>
      </c>
      <c r="S212" s="791">
        <f t="shared" si="41"/>
        <v>-0.29976999744441601</v>
      </c>
      <c r="T212" s="792">
        <f t="shared" si="42"/>
        <v>-0.27199060481503234</v>
      </c>
      <c r="U212" s="791">
        <f t="shared" si="33"/>
        <v>0.24594594594594588</v>
      </c>
      <c r="V212" s="792">
        <f t="shared" si="34"/>
        <v>0.11487498384900285</v>
      </c>
      <c r="W212" s="791">
        <f t="shared" si="35"/>
        <v>7.9365079365079305E-2</v>
      </c>
      <c r="X212" s="792">
        <f t="shared" si="36"/>
        <v>-8.8756897152480141E-2</v>
      </c>
      <c r="Y212" s="795">
        <f t="shared" si="36"/>
        <v>-0.20138017565872024</v>
      </c>
      <c r="Z212" s="795">
        <f t="shared" si="47"/>
        <v>-0.1172672401706929</v>
      </c>
    </row>
    <row r="213" spans="2:26" x14ac:dyDescent="0.3">
      <c r="B213" s="152">
        <v>42401</v>
      </c>
      <c r="C213" s="762">
        <v>685219.75094599999</v>
      </c>
      <c r="D213" s="762">
        <v>670845.97070900002</v>
      </c>
      <c r="E213" s="422">
        <v>1356065.721655</v>
      </c>
      <c r="F213" s="764">
        <v>979</v>
      </c>
      <c r="G213" s="764">
        <v>8203</v>
      </c>
      <c r="H213" s="423">
        <v>9182</v>
      </c>
      <c r="I213" s="765">
        <v>4216</v>
      </c>
      <c r="J213" s="765">
        <v>192228.57322700002</v>
      </c>
      <c r="K213" s="280">
        <v>67</v>
      </c>
      <c r="L213" s="782">
        <v>4478.9758260000008</v>
      </c>
      <c r="M213" s="131">
        <v>1399</v>
      </c>
      <c r="N213" s="11">
        <v>247472.429859</v>
      </c>
      <c r="O213" s="791">
        <f t="shared" si="43"/>
        <v>0.15220090244097606</v>
      </c>
      <c r="P213" s="791">
        <f t="shared" si="44"/>
        <v>0.12411756640328742</v>
      </c>
      <c r="Q213" s="792">
        <f t="shared" si="45"/>
        <v>0.13813483306939967</v>
      </c>
      <c r="R213" s="791">
        <f t="shared" si="46"/>
        <v>0.12142038946162659</v>
      </c>
      <c r="S213" s="791">
        <f t="shared" si="41"/>
        <v>0.14759373251259089</v>
      </c>
      <c r="T213" s="792">
        <f t="shared" si="42"/>
        <v>0.14474504425882051</v>
      </c>
      <c r="U213" s="791">
        <f t="shared" ref="U213:U226" si="48">I213/I201-1</f>
        <v>1.2485333333333335</v>
      </c>
      <c r="V213" s="792">
        <f t="shared" ref="V213:V226" si="49">J213/J201-1</f>
        <v>0.4687902225833096</v>
      </c>
      <c r="W213" s="791">
        <f t="shared" ref="W213:W226" si="50">K213/K201-1</f>
        <v>0.1166666666666667</v>
      </c>
      <c r="X213" s="792">
        <f t="shared" ref="X213:Y226" si="51">L213/L201-1</f>
        <v>0.10828193461097646</v>
      </c>
      <c r="Y213" s="795">
        <f t="shared" si="51"/>
        <v>-2.8510334996436626E-3</v>
      </c>
      <c r="Z213" s="795">
        <f t="shared" si="47"/>
        <v>6.4411116486563724E-2</v>
      </c>
    </row>
    <row r="214" spans="2:26" x14ac:dyDescent="0.3">
      <c r="B214" s="152">
        <v>42430</v>
      </c>
      <c r="C214" s="762">
        <v>629916.40222600009</v>
      </c>
      <c r="D214" s="762">
        <v>614913.69191499997</v>
      </c>
      <c r="E214" s="422">
        <v>1244830.094141</v>
      </c>
      <c r="F214" s="764">
        <v>932</v>
      </c>
      <c r="G214" s="764">
        <v>6716</v>
      </c>
      <c r="H214" s="423">
        <v>7648</v>
      </c>
      <c r="I214" s="765">
        <v>2914</v>
      </c>
      <c r="J214" s="765">
        <v>164350.01547199997</v>
      </c>
      <c r="K214" s="280">
        <v>75</v>
      </c>
      <c r="L214" s="782">
        <v>5544.8200870000001</v>
      </c>
      <c r="M214" s="131">
        <v>1433</v>
      </c>
      <c r="N214" s="11">
        <v>253670.17976100001</v>
      </c>
      <c r="O214" s="791">
        <f t="shared" si="43"/>
        <v>-7.7414939786132342E-3</v>
      </c>
      <c r="P214" s="791">
        <f t="shared" si="44"/>
        <v>-7.5345103971857452E-2</v>
      </c>
      <c r="Q214" s="792">
        <f t="shared" si="45"/>
        <v>-4.2328337974777863E-2</v>
      </c>
      <c r="R214" s="791">
        <f t="shared" si="46"/>
        <v>-6.8931068931068928E-2</v>
      </c>
      <c r="S214" s="791">
        <f t="shared" si="41"/>
        <v>-0.11257928118393234</v>
      </c>
      <c r="T214" s="792">
        <f t="shared" si="42"/>
        <v>-0.10748045279495855</v>
      </c>
      <c r="U214" s="791">
        <f t="shared" si="48"/>
        <v>0.63892013498312705</v>
      </c>
      <c r="V214" s="792">
        <f t="shared" si="49"/>
        <v>0.32809870971098287</v>
      </c>
      <c r="W214" s="791">
        <f t="shared" si="50"/>
        <v>-5.0632911392405111E-2</v>
      </c>
      <c r="X214" s="792">
        <f t="shared" si="51"/>
        <v>7.3738205706905813E-3</v>
      </c>
      <c r="Y214" s="795">
        <f t="shared" si="51"/>
        <v>-7.3691014867485416E-2</v>
      </c>
      <c r="Z214" s="795">
        <f t="shared" si="47"/>
        <v>-1.0642548024871967E-2</v>
      </c>
    </row>
    <row r="215" spans="2:26" x14ac:dyDescent="0.3">
      <c r="B215" s="152">
        <v>42461</v>
      </c>
      <c r="C215" s="762">
        <v>676260.87923243002</v>
      </c>
      <c r="D215" s="762">
        <v>676631.62892031029</v>
      </c>
      <c r="E215" s="422">
        <v>1352892.5081527403</v>
      </c>
      <c r="F215" s="764">
        <v>1063</v>
      </c>
      <c r="G215" s="764">
        <v>7834</v>
      </c>
      <c r="H215" s="423">
        <v>8897</v>
      </c>
      <c r="I215" s="765">
        <v>3012</v>
      </c>
      <c r="J215" s="765">
        <v>163321.71087800001</v>
      </c>
      <c r="K215" s="280">
        <v>80</v>
      </c>
      <c r="L215" s="782">
        <v>4905.1642030000012</v>
      </c>
      <c r="M215" s="131">
        <v>1712</v>
      </c>
      <c r="N215" s="11">
        <v>264166.02569492999</v>
      </c>
      <c r="O215" s="791">
        <f t="shared" si="43"/>
        <v>4.3935166320683061E-2</v>
      </c>
      <c r="P215" s="791">
        <f t="shared" si="44"/>
        <v>-1.1577435721208063E-2</v>
      </c>
      <c r="Q215" s="792">
        <f t="shared" si="45"/>
        <v>1.5413118333279074E-2</v>
      </c>
      <c r="R215" s="791">
        <f t="shared" si="46"/>
        <v>0.10960334029227559</v>
      </c>
      <c r="S215" s="791">
        <f t="shared" si="41"/>
        <v>1.3847547560502216E-2</v>
      </c>
      <c r="T215" s="792">
        <f t="shared" si="42"/>
        <v>2.4409902130109407E-2</v>
      </c>
      <c r="U215" s="791">
        <f t="shared" si="48"/>
        <v>0.69403824521934765</v>
      </c>
      <c r="V215" s="792">
        <f t="shared" si="49"/>
        <v>0.18328357245549509</v>
      </c>
      <c r="W215" s="791">
        <f t="shared" si="50"/>
        <v>5.2631578947368363E-2</v>
      </c>
      <c r="X215" s="792">
        <f t="shared" si="51"/>
        <v>7.51773863966958E-2</v>
      </c>
      <c r="Y215" s="795">
        <f t="shared" si="51"/>
        <v>5.2890528905289003E-2</v>
      </c>
      <c r="Z215" s="795">
        <f t="shared" si="47"/>
        <v>1.8158806961855456E-2</v>
      </c>
    </row>
    <row r="216" spans="2:26" x14ac:dyDescent="0.3">
      <c r="B216" s="152">
        <v>42491</v>
      </c>
      <c r="C216" s="762">
        <v>736392.46931825997</v>
      </c>
      <c r="D216" s="762">
        <v>677044.40476994007</v>
      </c>
      <c r="E216" s="422">
        <v>1413436.8740882</v>
      </c>
      <c r="F216" s="764">
        <v>1069</v>
      </c>
      <c r="G216" s="764">
        <v>7400</v>
      </c>
      <c r="H216" s="423">
        <v>8469</v>
      </c>
      <c r="I216" s="765">
        <v>2645</v>
      </c>
      <c r="J216" s="765">
        <v>170919.124128</v>
      </c>
      <c r="K216" s="280">
        <v>70</v>
      </c>
      <c r="L216" s="782">
        <v>4836.9605139999994</v>
      </c>
      <c r="M216" s="131">
        <v>1479</v>
      </c>
      <c r="N216" s="11">
        <v>263466.10952656</v>
      </c>
      <c r="O216" s="791">
        <f t="shared" si="43"/>
        <v>0.15881491495778688</v>
      </c>
      <c r="P216" s="791">
        <f t="shared" si="44"/>
        <v>1.7316894923835369E-2</v>
      </c>
      <c r="Q216" s="792">
        <f t="shared" si="45"/>
        <v>8.6431793388536349E-2</v>
      </c>
      <c r="R216" s="791">
        <f t="shared" si="46"/>
        <v>0.1276371308016877</v>
      </c>
      <c r="S216" s="791">
        <f t="shared" si="41"/>
        <v>4.8752834467120199E-2</v>
      </c>
      <c r="T216" s="792">
        <f t="shared" si="42"/>
        <v>5.8095952023988096E-2</v>
      </c>
      <c r="U216" s="791">
        <f t="shared" si="48"/>
        <v>0.52713625866050817</v>
      </c>
      <c r="V216" s="792">
        <f t="shared" si="49"/>
        <v>0.30034741252946673</v>
      </c>
      <c r="W216" s="791">
        <f t="shared" si="50"/>
        <v>6.0606060606060552E-2</v>
      </c>
      <c r="X216" s="792">
        <f t="shared" si="51"/>
        <v>0.30315769808934534</v>
      </c>
      <c r="Y216" s="795">
        <f t="shared" si="51"/>
        <v>6.8073519400952964E-3</v>
      </c>
      <c r="Z216" s="795">
        <f t="shared" si="47"/>
        <v>0.14616097556320784</v>
      </c>
    </row>
    <row r="217" spans="2:26" x14ac:dyDescent="0.3">
      <c r="B217" s="152">
        <v>42522</v>
      </c>
      <c r="C217" s="762">
        <v>823726.50338102004</v>
      </c>
      <c r="D217" s="762">
        <v>723120.54767163005</v>
      </c>
      <c r="E217" s="422">
        <v>1546847.05105265</v>
      </c>
      <c r="F217" s="764">
        <v>1171</v>
      </c>
      <c r="G217" s="764">
        <v>7872</v>
      </c>
      <c r="H217" s="423">
        <v>9043</v>
      </c>
      <c r="I217" s="765">
        <v>2355</v>
      </c>
      <c r="J217" s="765">
        <v>155382.470187</v>
      </c>
      <c r="K217" s="280">
        <v>98</v>
      </c>
      <c r="L217" s="782">
        <v>6364.1440519999996</v>
      </c>
      <c r="M217" s="131">
        <v>1821</v>
      </c>
      <c r="N217" s="11">
        <v>311995.71108718996</v>
      </c>
      <c r="O217" s="791">
        <f t="shared" si="43"/>
        <v>0.14459013845844182</v>
      </c>
      <c r="P217" s="791">
        <f t="shared" si="44"/>
        <v>8.9832091485600563E-2</v>
      </c>
      <c r="Q217" s="792">
        <f t="shared" si="45"/>
        <v>0.11832263479144056</v>
      </c>
      <c r="R217" s="791">
        <f t="shared" si="46"/>
        <v>0.17570281124497988</v>
      </c>
      <c r="S217" s="791">
        <f t="shared" si="41"/>
        <v>5.9203444564047469E-2</v>
      </c>
      <c r="T217" s="792">
        <f t="shared" si="42"/>
        <v>7.2971048884670209E-2</v>
      </c>
      <c r="U217" s="791">
        <f t="shared" si="48"/>
        <v>0.26885775862068972</v>
      </c>
      <c r="V217" s="792">
        <f t="shared" si="49"/>
        <v>3.4063706657644355E-2</v>
      </c>
      <c r="W217" s="791">
        <f t="shared" si="50"/>
        <v>0.13953488372093026</v>
      </c>
      <c r="X217" s="792">
        <f t="shared" si="51"/>
        <v>-0.10303724782579471</v>
      </c>
      <c r="Y217" s="795">
        <f t="shared" si="51"/>
        <v>0.1539923954372624</v>
      </c>
      <c r="Z217" s="795">
        <f t="shared" si="47"/>
        <v>0.19876108978637341</v>
      </c>
    </row>
    <row r="218" spans="2:26" x14ac:dyDescent="0.3">
      <c r="B218" s="152">
        <v>42552</v>
      </c>
      <c r="C218" s="762">
        <v>672114.57910899993</v>
      </c>
      <c r="D218" s="762">
        <v>611096.84441316978</v>
      </c>
      <c r="E218" s="422">
        <v>1283211.4235221697</v>
      </c>
      <c r="F218" s="764">
        <v>1023</v>
      </c>
      <c r="G218" s="764">
        <v>6872</v>
      </c>
      <c r="H218" s="423">
        <v>7895</v>
      </c>
      <c r="I218" s="765">
        <v>2347</v>
      </c>
      <c r="J218" s="765">
        <v>143775.13388961001</v>
      </c>
      <c r="K218" s="280">
        <v>79</v>
      </c>
      <c r="L218" s="782">
        <v>5103.7743019999998</v>
      </c>
      <c r="M218" s="131">
        <v>1567</v>
      </c>
      <c r="N218" s="11">
        <v>272284.60192247998</v>
      </c>
      <c r="O218" s="791">
        <f t="shared" ref="O218:O224" si="52">C218/C206-1</f>
        <v>-0.21910013395167038</v>
      </c>
      <c r="P218" s="791">
        <f t="shared" ref="P218:P224" si="53">D218/D206-1</f>
        <v>-0.19434917426427467</v>
      </c>
      <c r="Q218" s="792">
        <f t="shared" ref="Q218:Q224" si="54">E218/E206-1</f>
        <v>-0.207505602286153</v>
      </c>
      <c r="R218" s="791">
        <f t="shared" ref="R218:R224" si="55">F218/F206-1</f>
        <v>-0.10263157894736841</v>
      </c>
      <c r="S218" s="791">
        <f t="shared" ref="S218:S226" si="56">G218/G206-1</f>
        <v>-0.20324637681159419</v>
      </c>
      <c r="T218" s="792">
        <f t="shared" ref="T218:T226" si="57">H218/H206-1</f>
        <v>-0.1915002560163851</v>
      </c>
      <c r="U218" s="791">
        <f t="shared" si="48"/>
        <v>0.17232767232767232</v>
      </c>
      <c r="V218" s="792">
        <f t="shared" si="49"/>
        <v>-0.11946167522828088</v>
      </c>
      <c r="W218" s="791">
        <f t="shared" si="50"/>
        <v>-0.20202020202020199</v>
      </c>
      <c r="X218" s="792">
        <f t="shared" si="51"/>
        <v>-0.24622783542849136</v>
      </c>
      <c r="Y218" s="795">
        <f t="shared" si="51"/>
        <v>-0.17177589852008457</v>
      </c>
      <c r="Z218" s="795">
        <f t="shared" si="47"/>
        <v>-9.0299836853811266E-2</v>
      </c>
    </row>
    <row r="219" spans="2:26" x14ac:dyDescent="0.3">
      <c r="B219" s="152">
        <v>42583</v>
      </c>
      <c r="C219" s="762">
        <v>731756.30299600004</v>
      </c>
      <c r="D219" s="762">
        <v>726456.90444899013</v>
      </c>
      <c r="E219" s="422">
        <v>1458213.2074449901</v>
      </c>
      <c r="F219" s="764">
        <v>1051</v>
      </c>
      <c r="G219" s="764">
        <v>8877</v>
      </c>
      <c r="H219" s="423">
        <v>9928</v>
      </c>
      <c r="I219" s="765">
        <v>1904</v>
      </c>
      <c r="J219" s="765">
        <v>139922.54318099999</v>
      </c>
      <c r="K219" s="280">
        <v>114</v>
      </c>
      <c r="L219" s="782">
        <v>9909.5885319999998</v>
      </c>
      <c r="M219" s="131">
        <v>1754</v>
      </c>
      <c r="N219" s="11">
        <v>285345.16609960009</v>
      </c>
      <c r="O219" s="791">
        <f t="shared" si="52"/>
        <v>2.159138461715937E-2</v>
      </c>
      <c r="P219" s="791">
        <f t="shared" si="53"/>
        <v>4.3481975640292658E-2</v>
      </c>
      <c r="Q219" s="792">
        <f t="shared" si="54"/>
        <v>3.2380884593390169E-2</v>
      </c>
      <c r="R219" s="791">
        <f t="shared" si="55"/>
        <v>7.7948717948717938E-2</v>
      </c>
      <c r="S219" s="791">
        <f t="shared" si="56"/>
        <v>0.14247104247104247</v>
      </c>
      <c r="T219" s="792">
        <f t="shared" si="57"/>
        <v>0.13527730131503723</v>
      </c>
      <c r="U219" s="791">
        <f t="shared" si="48"/>
        <v>0.23076923076923084</v>
      </c>
      <c r="V219" s="792">
        <f t="shared" si="49"/>
        <v>0.10427326129604886</v>
      </c>
      <c r="W219" s="791">
        <f t="shared" si="50"/>
        <v>0.26666666666666661</v>
      </c>
      <c r="X219" s="792">
        <f t="shared" si="51"/>
        <v>0.84062408001542566</v>
      </c>
      <c r="Y219" s="795">
        <f t="shared" si="51"/>
        <v>-4.8290830168204013E-2</v>
      </c>
      <c r="Z219" s="795">
        <f t="shared" si="47"/>
        <v>-5.5192529346935304E-2</v>
      </c>
    </row>
    <row r="220" spans="2:26" x14ac:dyDescent="0.3">
      <c r="B220" s="152">
        <v>42614</v>
      </c>
      <c r="C220" s="762">
        <v>773184.15575699997</v>
      </c>
      <c r="D220" s="762">
        <v>719333.90926004981</v>
      </c>
      <c r="E220" s="422">
        <v>1492518.0650170497</v>
      </c>
      <c r="F220" s="764">
        <v>1119</v>
      </c>
      <c r="G220" s="764">
        <v>8687</v>
      </c>
      <c r="H220" s="423">
        <v>9806</v>
      </c>
      <c r="I220" s="765">
        <v>2884</v>
      </c>
      <c r="J220" s="765">
        <v>166941.53480400005</v>
      </c>
      <c r="K220" s="280">
        <v>87</v>
      </c>
      <c r="L220" s="782">
        <v>5528.3615300000001</v>
      </c>
      <c r="M220" s="131">
        <v>1467</v>
      </c>
      <c r="N220" s="11">
        <v>261449.63573183998</v>
      </c>
      <c r="O220" s="791">
        <f t="shared" si="52"/>
        <v>8.1864623612190046E-2</v>
      </c>
      <c r="P220" s="791">
        <f t="shared" si="53"/>
        <v>-6.8910825242529894E-2</v>
      </c>
      <c r="Q220" s="792">
        <f t="shared" si="54"/>
        <v>3.5422315352771072E-3</v>
      </c>
      <c r="R220" s="791">
        <f t="shared" si="55"/>
        <v>6.3688212927756727E-2</v>
      </c>
      <c r="S220" s="791">
        <f t="shared" si="56"/>
        <v>5.0423216444981822E-2</v>
      </c>
      <c r="T220" s="792">
        <f t="shared" si="57"/>
        <v>5.1920188800686606E-2</v>
      </c>
      <c r="U220" s="791">
        <f t="shared" si="48"/>
        <v>0.50521920668058451</v>
      </c>
      <c r="V220" s="792">
        <f t="shared" si="49"/>
        <v>0.13147201434946543</v>
      </c>
      <c r="W220" s="791">
        <f t="shared" si="50"/>
        <v>-0.13</v>
      </c>
      <c r="X220" s="792">
        <f t="shared" si="51"/>
        <v>-0.29604229802757964</v>
      </c>
      <c r="Y220" s="795">
        <f t="shared" si="51"/>
        <v>-0.2943722943722944</v>
      </c>
      <c r="Z220" s="795">
        <f t="shared" si="47"/>
        <v>-0.26731456365395667</v>
      </c>
    </row>
    <row r="221" spans="2:26" x14ac:dyDescent="0.3">
      <c r="B221" s="152">
        <v>42644</v>
      </c>
      <c r="C221" s="762">
        <v>810875.62589010992</v>
      </c>
      <c r="D221" s="762">
        <v>669669.54112217983</v>
      </c>
      <c r="E221" s="422">
        <v>1480545.1670122896</v>
      </c>
      <c r="F221" s="764">
        <v>1145</v>
      </c>
      <c r="G221" s="764">
        <v>8117</v>
      </c>
      <c r="H221" s="423">
        <v>9262</v>
      </c>
      <c r="I221" s="765">
        <v>2978</v>
      </c>
      <c r="J221" s="765">
        <v>190348.01453743002</v>
      </c>
      <c r="K221" s="280">
        <v>62</v>
      </c>
      <c r="L221" s="782">
        <v>4302.9450939999997</v>
      </c>
      <c r="M221" s="131">
        <v>1585</v>
      </c>
      <c r="N221" s="11">
        <v>283158.37132181</v>
      </c>
      <c r="O221" s="791">
        <f t="shared" si="52"/>
        <v>0.10678730595652541</v>
      </c>
      <c r="P221" s="791">
        <f t="shared" si="53"/>
        <v>-7.6839855316712002E-2</v>
      </c>
      <c r="Q221" s="792">
        <f t="shared" si="54"/>
        <v>1.5428945266279026E-2</v>
      </c>
      <c r="R221" s="791">
        <f t="shared" si="55"/>
        <v>6.0185185185185119E-2</v>
      </c>
      <c r="S221" s="791">
        <f t="shared" si="56"/>
        <v>1.7422913010779695E-2</v>
      </c>
      <c r="T221" s="792">
        <f t="shared" si="57"/>
        <v>2.2521527931110619E-2</v>
      </c>
      <c r="U221" s="791">
        <f t="shared" si="48"/>
        <v>9.9298634182355183E-2</v>
      </c>
      <c r="V221" s="792">
        <f t="shared" si="49"/>
        <v>0.17149755587042681</v>
      </c>
      <c r="W221" s="791">
        <f t="shared" si="50"/>
        <v>-0.19480519480519476</v>
      </c>
      <c r="X221" s="792">
        <f t="shared" si="51"/>
        <v>-0.28436432559561198</v>
      </c>
      <c r="Y221" s="795">
        <f t="shared" si="51"/>
        <v>-0.14463032919589858</v>
      </c>
      <c r="Z221" s="795">
        <f t="shared" si="47"/>
        <v>-8.2878182221376995E-2</v>
      </c>
    </row>
    <row r="222" spans="2:26" x14ac:dyDescent="0.3">
      <c r="B222" s="152">
        <v>42675</v>
      </c>
      <c r="C222" s="762">
        <v>789884.92076809995</v>
      </c>
      <c r="D222" s="762">
        <v>723293.66170487972</v>
      </c>
      <c r="E222" s="422">
        <v>1513178.5824729796</v>
      </c>
      <c r="F222" s="764">
        <v>1158</v>
      </c>
      <c r="G222" s="764">
        <v>8824</v>
      </c>
      <c r="H222" s="423">
        <v>9982</v>
      </c>
      <c r="I222" s="765">
        <v>3248</v>
      </c>
      <c r="J222" s="765">
        <v>206210.36486600002</v>
      </c>
      <c r="K222" s="280">
        <v>87</v>
      </c>
      <c r="L222" s="782">
        <v>5462.9633080000003</v>
      </c>
      <c r="M222" s="131">
        <v>1765</v>
      </c>
      <c r="N222" s="11">
        <v>305956.30138354999</v>
      </c>
      <c r="O222" s="791">
        <f t="shared" si="52"/>
        <v>0.21488944438939761</v>
      </c>
      <c r="P222" s="791">
        <f t="shared" si="53"/>
        <v>0.13347657047912365</v>
      </c>
      <c r="Q222" s="792">
        <f t="shared" si="54"/>
        <v>0.17456377236811571</v>
      </c>
      <c r="R222" s="791">
        <f t="shared" si="55"/>
        <v>0.1876923076923076</v>
      </c>
      <c r="S222" s="791">
        <f t="shared" si="56"/>
        <v>0.22453510963086321</v>
      </c>
      <c r="T222" s="792">
        <f t="shared" si="57"/>
        <v>0.22014423664588678</v>
      </c>
      <c r="U222" s="791">
        <f t="shared" si="48"/>
        <v>0.31764705882352939</v>
      </c>
      <c r="V222" s="792">
        <f t="shared" si="49"/>
        <v>0.27358943444715544</v>
      </c>
      <c r="W222" s="791">
        <f t="shared" si="50"/>
        <v>0.31818181818181812</v>
      </c>
      <c r="X222" s="792">
        <f t="shared" si="51"/>
        <v>1.4213897969945322E-2</v>
      </c>
      <c r="Y222" s="795">
        <f t="shared" si="51"/>
        <v>-7.8810020876826758E-2</v>
      </c>
      <c r="Z222" s="795">
        <f t="shared" si="47"/>
        <v>-3.9947552792329311E-2</v>
      </c>
    </row>
    <row r="223" spans="2:26" x14ac:dyDescent="0.3">
      <c r="B223" s="152">
        <v>42705</v>
      </c>
      <c r="C223" s="762">
        <v>946046.75659869006</v>
      </c>
      <c r="D223" s="762">
        <v>804577.88792790007</v>
      </c>
      <c r="E223" s="422">
        <v>1750624.6445265901</v>
      </c>
      <c r="F223" s="764">
        <v>1309</v>
      </c>
      <c r="G223" s="764">
        <v>10357</v>
      </c>
      <c r="H223" s="423">
        <v>11666</v>
      </c>
      <c r="I223" s="765">
        <v>3677</v>
      </c>
      <c r="J223" s="765">
        <v>214218.66628400001</v>
      </c>
      <c r="K223" s="280">
        <v>72</v>
      </c>
      <c r="L223" s="782">
        <v>5737.1662889999998</v>
      </c>
      <c r="M223" s="131">
        <v>2034</v>
      </c>
      <c r="N223" s="11">
        <v>356254.67040996993</v>
      </c>
      <c r="O223" s="791">
        <f t="shared" si="52"/>
        <v>7.0395434819678471E-2</v>
      </c>
      <c r="P223" s="791">
        <f t="shared" si="53"/>
        <v>8.7223247813917215E-2</v>
      </c>
      <c r="Q223" s="792">
        <f t="shared" si="54"/>
        <v>7.8064256666297238E-2</v>
      </c>
      <c r="R223" s="791">
        <f t="shared" si="55"/>
        <v>0.10092514718250634</v>
      </c>
      <c r="S223" s="791">
        <f t="shared" si="56"/>
        <v>0.29656985478217335</v>
      </c>
      <c r="T223" s="792">
        <f t="shared" si="57"/>
        <v>0.27122153209109734</v>
      </c>
      <c r="U223" s="791">
        <f t="shared" si="48"/>
        <v>0.31040627227369932</v>
      </c>
      <c r="V223" s="792">
        <f t="shared" si="49"/>
        <v>0.15485125997972804</v>
      </c>
      <c r="W223" s="791">
        <f t="shared" si="50"/>
        <v>-0.23404255319148937</v>
      </c>
      <c r="X223" s="792">
        <f t="shared" si="51"/>
        <v>-0.17918266481081702</v>
      </c>
      <c r="Y223" s="795">
        <f t="shared" si="51"/>
        <v>3.2487309644670059E-2</v>
      </c>
      <c r="Z223" s="795">
        <f t="shared" si="47"/>
        <v>9.9163483762254589E-3</v>
      </c>
    </row>
    <row r="224" spans="2:26" x14ac:dyDescent="0.3">
      <c r="B224" s="152">
        <v>42736</v>
      </c>
      <c r="C224" s="762">
        <v>460573.33298540005</v>
      </c>
      <c r="D224" s="762">
        <v>462524.51586669986</v>
      </c>
      <c r="E224" s="422">
        <v>923097.84885209985</v>
      </c>
      <c r="F224" s="764">
        <v>737</v>
      </c>
      <c r="G224" s="764">
        <v>4285</v>
      </c>
      <c r="H224" s="423">
        <v>5022</v>
      </c>
      <c r="I224" s="765">
        <v>731</v>
      </c>
      <c r="J224" s="765">
        <v>78511.863839000012</v>
      </c>
      <c r="K224" s="280">
        <v>49</v>
      </c>
      <c r="L224" s="782">
        <v>4164.9466849999999</v>
      </c>
      <c r="M224" s="131">
        <v>1390</v>
      </c>
      <c r="N224" s="11">
        <v>252166.69622796995</v>
      </c>
      <c r="O224" s="791">
        <f t="shared" si="52"/>
        <v>2.0875025555706639E-3</v>
      </c>
      <c r="P224" s="791">
        <f t="shared" si="53"/>
        <v>-0.10642905242863232</v>
      </c>
      <c r="Q224" s="792">
        <f t="shared" si="54"/>
        <v>-5.5391076094384428E-2</v>
      </c>
      <c r="R224" s="791">
        <f t="shared" si="55"/>
        <v>2.5034770514603677E-2</v>
      </c>
      <c r="S224" s="791">
        <f t="shared" si="56"/>
        <v>-0.21806569343065696</v>
      </c>
      <c r="T224" s="792">
        <f t="shared" si="57"/>
        <v>-0.18986933376351023</v>
      </c>
      <c r="U224" s="791">
        <f t="shared" si="48"/>
        <v>-0.47143890093998553</v>
      </c>
      <c r="V224" s="792">
        <f t="shared" si="49"/>
        <v>-0.26296991532025304</v>
      </c>
      <c r="W224" s="791">
        <f t="shared" si="50"/>
        <v>-0.27941176470588236</v>
      </c>
      <c r="X224" s="792">
        <f t="shared" si="51"/>
        <v>5.7174364504150255E-2</v>
      </c>
      <c r="Y224" s="795">
        <f t="shared" si="51"/>
        <v>9.1908876669285045E-2</v>
      </c>
      <c r="Z224" s="795">
        <f t="shared" si="47"/>
        <v>0.2122882281633367</v>
      </c>
    </row>
    <row r="225" spans="2:26" x14ac:dyDescent="0.3">
      <c r="B225" s="152">
        <v>42767</v>
      </c>
      <c r="C225" s="762">
        <v>695771.38134564005</v>
      </c>
      <c r="D225" s="762">
        <v>717765.44588342996</v>
      </c>
      <c r="E225" s="422">
        <v>1413536.82722907</v>
      </c>
      <c r="F225" s="764">
        <v>1043</v>
      </c>
      <c r="G225" s="764">
        <v>9346</v>
      </c>
      <c r="H225" s="423">
        <v>10389</v>
      </c>
      <c r="I225" s="765">
        <v>3265</v>
      </c>
      <c r="J225" s="765">
        <v>205500.73901000002</v>
      </c>
      <c r="K225" s="280">
        <v>57</v>
      </c>
      <c r="L225" s="782">
        <v>4682.8624959999997</v>
      </c>
      <c r="M225" s="131">
        <v>1692</v>
      </c>
      <c r="N225" s="11">
        <v>293585.17419643997</v>
      </c>
      <c r="O225" s="791">
        <f t="shared" ref="O225:R226" si="58">C225/C213-1</f>
        <v>1.5398899966138968E-2</v>
      </c>
      <c r="P225" s="791">
        <f t="shared" si="58"/>
        <v>6.9940757227537453E-2</v>
      </c>
      <c r="Q225" s="792">
        <f t="shared" si="58"/>
        <v>4.238076713857919E-2</v>
      </c>
      <c r="R225" s="791">
        <f t="shared" si="58"/>
        <v>6.5372829417773337E-2</v>
      </c>
      <c r="S225" s="791">
        <f t="shared" si="56"/>
        <v>0.13933926612215042</v>
      </c>
      <c r="T225" s="792">
        <f t="shared" si="57"/>
        <v>0.13145284251796996</v>
      </c>
      <c r="U225" s="791">
        <f t="shared" si="48"/>
        <v>-0.22556925996204935</v>
      </c>
      <c r="V225" s="792">
        <f t="shared" si="49"/>
        <v>6.9043667963591959E-2</v>
      </c>
      <c r="W225" s="791">
        <f t="shared" si="50"/>
        <v>-0.14925373134328357</v>
      </c>
      <c r="X225" s="792">
        <f t="shared" si="51"/>
        <v>4.552082393846768E-2</v>
      </c>
      <c r="Y225" s="795">
        <f t="shared" si="51"/>
        <v>0.20943531093638312</v>
      </c>
      <c r="Z225" s="795">
        <f t="shared" si="47"/>
        <v>0.18633487521706238</v>
      </c>
    </row>
    <row r="226" spans="2:26" x14ac:dyDescent="0.3">
      <c r="B226" s="152">
        <v>42795</v>
      </c>
      <c r="C226" s="762">
        <v>859044.02080640011</v>
      </c>
      <c r="D226" s="762">
        <v>739165.70791823964</v>
      </c>
      <c r="E226" s="422">
        <v>1598209.7287246399</v>
      </c>
      <c r="F226" s="764">
        <v>1241</v>
      </c>
      <c r="G226" s="764">
        <v>8718</v>
      </c>
      <c r="H226" s="423">
        <v>9959</v>
      </c>
      <c r="I226" s="765">
        <v>2480</v>
      </c>
      <c r="J226" s="765">
        <v>177542.516359</v>
      </c>
      <c r="K226" s="280">
        <v>80</v>
      </c>
      <c r="L226" s="782">
        <v>7078.2804969999997</v>
      </c>
      <c r="M226" s="131">
        <v>1665</v>
      </c>
      <c r="N226" s="11">
        <v>308725.06185256998</v>
      </c>
      <c r="O226" s="791">
        <f t="shared" ref="O226:Q230" si="59">C226/C214-1</f>
        <v>0.36374289948746896</v>
      </c>
      <c r="P226" s="791">
        <f t="shared" si="59"/>
        <v>0.20206415572937853</v>
      </c>
      <c r="Q226" s="792">
        <f t="shared" si="59"/>
        <v>0.2838778048882975</v>
      </c>
      <c r="R226" s="791">
        <f t="shared" si="58"/>
        <v>0.3315450643776825</v>
      </c>
      <c r="S226" s="791">
        <f t="shared" si="56"/>
        <v>0.29809410363311506</v>
      </c>
      <c r="T226" s="792">
        <f t="shared" si="57"/>
        <v>0.30217050209205021</v>
      </c>
      <c r="U226" s="791">
        <f t="shared" si="48"/>
        <v>-0.14893617021276595</v>
      </c>
      <c r="V226" s="792">
        <f t="shared" si="49"/>
        <v>8.0270761454522832E-2</v>
      </c>
      <c r="W226" s="791">
        <f t="shared" si="50"/>
        <v>6.6666666666666652E-2</v>
      </c>
      <c r="X226" s="792">
        <f t="shared" si="51"/>
        <v>0.27655728877393959</v>
      </c>
      <c r="Y226" s="795">
        <f t="shared" si="51"/>
        <v>0.1618981158408932</v>
      </c>
      <c r="Z226" s="795">
        <f t="shared" si="47"/>
        <v>0.21703332312627732</v>
      </c>
    </row>
    <row r="227" spans="2:26" x14ac:dyDescent="0.3">
      <c r="B227" s="152">
        <v>42826</v>
      </c>
      <c r="C227" s="762">
        <v>665390.32820746</v>
      </c>
      <c r="D227" s="762">
        <v>589496.95764202997</v>
      </c>
      <c r="E227" s="422">
        <v>1254887.28584949</v>
      </c>
      <c r="F227" s="764">
        <v>1009</v>
      </c>
      <c r="G227" s="764">
        <v>6593</v>
      </c>
      <c r="H227" s="423">
        <v>7602</v>
      </c>
      <c r="I227" s="765">
        <v>1683</v>
      </c>
      <c r="J227" s="765">
        <v>123570.08747599999</v>
      </c>
      <c r="K227" s="280">
        <v>59</v>
      </c>
      <c r="L227" s="782">
        <v>4337.8327650000001</v>
      </c>
      <c r="M227" s="131">
        <v>1489</v>
      </c>
      <c r="N227" s="11">
        <v>262094.06946318998</v>
      </c>
      <c r="O227" s="791">
        <f t="shared" si="59"/>
        <v>-1.6074493377922883E-2</v>
      </c>
      <c r="P227" s="791">
        <f t="shared" si="59"/>
        <v>-0.12877711823391946</v>
      </c>
      <c r="Q227" s="792">
        <f t="shared" si="59"/>
        <v>-7.2441248445575424E-2</v>
      </c>
      <c r="R227" s="791">
        <f t="shared" ref="R227:Z230" si="60">F227/F215-1</f>
        <v>-5.0799623706491048E-2</v>
      </c>
      <c r="S227" s="791">
        <f t="shared" si="60"/>
        <v>-0.15841205003829462</v>
      </c>
      <c r="T227" s="792">
        <f t="shared" si="60"/>
        <v>-0.1455546813532651</v>
      </c>
      <c r="U227" s="791">
        <f t="shared" si="60"/>
        <v>-0.44123505976095623</v>
      </c>
      <c r="V227" s="792">
        <f t="shared" si="60"/>
        <v>-0.24339460558121484</v>
      </c>
      <c r="W227" s="791">
        <f t="shared" si="60"/>
        <v>-0.26249999999999996</v>
      </c>
      <c r="X227" s="792">
        <f t="shared" si="60"/>
        <v>-0.11566002982183976</v>
      </c>
      <c r="Y227" s="795">
        <f t="shared" si="60"/>
        <v>-0.13025700934579443</v>
      </c>
      <c r="Z227" s="795">
        <f t="shared" si="60"/>
        <v>-7.8433864698891353E-3</v>
      </c>
    </row>
    <row r="228" spans="2:26" x14ac:dyDescent="0.3">
      <c r="B228" s="152">
        <v>42856</v>
      </c>
      <c r="C228" s="762">
        <v>829290.18831329001</v>
      </c>
      <c r="D228" s="762">
        <v>727384.55487265007</v>
      </c>
      <c r="E228" s="422">
        <v>1556674.7431859402</v>
      </c>
      <c r="F228" s="764">
        <v>1179</v>
      </c>
      <c r="G228" s="764">
        <v>8106</v>
      </c>
      <c r="H228" s="423">
        <v>9285</v>
      </c>
      <c r="I228" s="765">
        <v>2054</v>
      </c>
      <c r="J228" s="765">
        <v>145022.156575</v>
      </c>
      <c r="K228" s="280">
        <v>92</v>
      </c>
      <c r="L228" s="782">
        <v>7428.5868900000005</v>
      </c>
      <c r="M228" s="131">
        <v>1637</v>
      </c>
      <c r="N228" s="11">
        <v>307786.21718144999</v>
      </c>
      <c r="O228" s="791">
        <f t="shared" si="59"/>
        <v>0.12615245655761953</v>
      </c>
      <c r="P228" s="791">
        <f t="shared" si="59"/>
        <v>7.4352804259294691E-2</v>
      </c>
      <c r="Q228" s="792">
        <f t="shared" si="59"/>
        <v>0.10134012471561005</v>
      </c>
      <c r="R228" s="791">
        <f t="shared" si="60"/>
        <v>0.10289990645463054</v>
      </c>
      <c r="S228" s="791">
        <f t="shared" si="60"/>
        <v>9.540540540540543E-2</v>
      </c>
      <c r="T228" s="792">
        <f t="shared" si="60"/>
        <v>9.635139922068725E-2</v>
      </c>
      <c r="U228" s="791">
        <f t="shared" si="60"/>
        <v>-0.22344045368620036</v>
      </c>
      <c r="V228" s="792">
        <f t="shared" si="60"/>
        <v>-0.15151591540807308</v>
      </c>
      <c r="W228" s="791">
        <f t="shared" si="60"/>
        <v>0.31428571428571428</v>
      </c>
      <c r="X228" s="792">
        <f t="shared" si="60"/>
        <v>0.53579647146154086</v>
      </c>
      <c r="Y228" s="795">
        <f t="shared" si="60"/>
        <v>0.10682893847194053</v>
      </c>
      <c r="Z228" s="795">
        <f t="shared" si="60"/>
        <v>0.16821938781626145</v>
      </c>
    </row>
    <row r="229" spans="2:26" x14ac:dyDescent="0.3">
      <c r="B229" s="152">
        <v>42887</v>
      </c>
      <c r="C229" s="762">
        <v>835162.86315300001</v>
      </c>
      <c r="D229" s="762">
        <v>710678.32148401998</v>
      </c>
      <c r="E229" s="422">
        <v>1545841.1846370199</v>
      </c>
      <c r="F229" s="764">
        <v>1235</v>
      </c>
      <c r="G229" s="764">
        <v>7588</v>
      </c>
      <c r="H229" s="423">
        <v>8823</v>
      </c>
      <c r="I229" s="765">
        <v>1857</v>
      </c>
      <c r="J229" s="765">
        <v>139818.83859200001</v>
      </c>
      <c r="K229" s="280">
        <v>64</v>
      </c>
      <c r="L229" s="782">
        <v>4746.8350069999997</v>
      </c>
      <c r="M229" s="131">
        <v>1598</v>
      </c>
      <c r="N229" s="11">
        <v>294175.71777695999</v>
      </c>
      <c r="O229" s="791">
        <f t="shared" si="59"/>
        <v>1.3883685574081817E-2</v>
      </c>
      <c r="P229" s="791">
        <f t="shared" si="59"/>
        <v>-1.7206296000954024E-2</v>
      </c>
      <c r="Q229" s="792">
        <f t="shared" si="59"/>
        <v>-6.5026882583230083E-4</v>
      </c>
      <c r="R229" s="791">
        <f t="shared" si="60"/>
        <v>5.4654141759180153E-2</v>
      </c>
      <c r="S229" s="791">
        <f t="shared" si="60"/>
        <v>-3.6077235772357774E-2</v>
      </c>
      <c r="T229" s="792">
        <f t="shared" si="60"/>
        <v>-2.4328209664934208E-2</v>
      </c>
      <c r="U229" s="791">
        <f t="shared" si="60"/>
        <v>-0.2114649681528662</v>
      </c>
      <c r="V229" s="792">
        <f t="shared" si="60"/>
        <v>-0.10016336834051764</v>
      </c>
      <c r="W229" s="791">
        <f t="shared" si="60"/>
        <v>-0.34693877551020413</v>
      </c>
      <c r="X229" s="792">
        <f t="shared" si="60"/>
        <v>-0.25412828996096393</v>
      </c>
      <c r="Y229" s="795">
        <f t="shared" si="60"/>
        <v>-0.12246018671059855</v>
      </c>
      <c r="Z229" s="795">
        <f t="shared" si="60"/>
        <v>-5.7116148321827431E-2</v>
      </c>
    </row>
    <row r="230" spans="2:26" x14ac:dyDescent="0.3">
      <c r="B230" s="152">
        <v>42917</v>
      </c>
      <c r="C230" s="762">
        <v>656518.22013890999</v>
      </c>
      <c r="D230" s="762">
        <v>695153.48971056985</v>
      </c>
      <c r="E230" s="422">
        <v>1351671.7098494798</v>
      </c>
      <c r="F230" s="764">
        <v>992</v>
      </c>
      <c r="G230" s="764">
        <v>7214</v>
      </c>
      <c r="H230" s="423">
        <v>8206</v>
      </c>
      <c r="I230" s="765">
        <v>1874</v>
      </c>
      <c r="J230" s="765">
        <v>133410.91879904998</v>
      </c>
      <c r="K230" s="280">
        <v>109</v>
      </c>
      <c r="L230" s="782">
        <v>7377.831199780001</v>
      </c>
      <c r="M230" s="131">
        <v>1536</v>
      </c>
      <c r="N230" s="11">
        <v>282374.08864599996</v>
      </c>
      <c r="O230" s="791">
        <f t="shared" si="59"/>
        <v>-2.3204910970337056E-2</v>
      </c>
      <c r="P230" s="791">
        <f t="shared" si="59"/>
        <v>0.13755044894417479</v>
      </c>
      <c r="Q230" s="792">
        <f t="shared" si="59"/>
        <v>5.3350745693488077E-2</v>
      </c>
      <c r="R230" s="791">
        <f t="shared" si="60"/>
        <v>-3.0303030303030276E-2</v>
      </c>
      <c r="S230" s="791">
        <f t="shared" si="60"/>
        <v>4.9767171129220023E-2</v>
      </c>
      <c r="T230" s="792">
        <f t="shared" si="60"/>
        <v>3.9392020265991201E-2</v>
      </c>
      <c r="U230" s="791">
        <f t="shared" si="60"/>
        <v>-0.20153387302939918</v>
      </c>
      <c r="V230" s="792">
        <f t="shared" si="60"/>
        <v>-7.208628369991732E-2</v>
      </c>
      <c r="W230" s="791">
        <f t="shared" si="60"/>
        <v>0.379746835443038</v>
      </c>
      <c r="X230" s="792">
        <f t="shared" si="60"/>
        <v>0.44556376579757329</v>
      </c>
      <c r="Y230" s="795">
        <f t="shared" si="60"/>
        <v>-1.9783024888321621E-2</v>
      </c>
      <c r="Z230" s="795">
        <f t="shared" si="60"/>
        <v>3.7054929482911003E-2</v>
      </c>
    </row>
    <row r="231" spans="2:26" x14ac:dyDescent="0.3">
      <c r="B231" s="152">
        <v>42948</v>
      </c>
      <c r="C231" s="762">
        <v>733534.87428843987</v>
      </c>
      <c r="D231" s="762">
        <v>840857.85732667008</v>
      </c>
      <c r="E231" s="422">
        <v>1574392.7316151098</v>
      </c>
      <c r="F231" s="764">
        <v>1070</v>
      </c>
      <c r="G231" s="764">
        <v>8511</v>
      </c>
      <c r="H231" s="423">
        <v>9581</v>
      </c>
      <c r="I231" s="765">
        <v>2237</v>
      </c>
      <c r="J231" s="765">
        <v>167901.17580625002</v>
      </c>
      <c r="K231" s="280">
        <v>147</v>
      </c>
      <c r="L231" s="782">
        <v>10564.718178659999</v>
      </c>
      <c r="M231" s="131">
        <v>1848</v>
      </c>
      <c r="N231" s="11">
        <v>334426.54358132003</v>
      </c>
      <c r="O231" s="791">
        <f t="shared" ref="O231:O236" si="61">C231/C219-1</f>
        <v>2.4305513805045198E-3</v>
      </c>
      <c r="P231" s="791">
        <f t="shared" ref="P231:P263" si="62">D231/D219-1</f>
        <v>0.15747796211593834</v>
      </c>
      <c r="Q231" s="792">
        <f t="shared" ref="Q231:Q263" si="63">E231/E219-1</f>
        <v>7.9672522218944941E-2</v>
      </c>
      <c r="R231" s="791">
        <f t="shared" ref="R231:R263" si="64">F231/F219-1</f>
        <v>1.8078020932445371E-2</v>
      </c>
      <c r="S231" s="791">
        <f t="shared" ref="S231:S263" si="65">G231/G219-1</f>
        <v>-4.1230145319364642E-2</v>
      </c>
      <c r="T231" s="792">
        <f t="shared" ref="T231:T263" si="66">H231/H219-1</f>
        <v>-3.4951651893634139E-2</v>
      </c>
      <c r="U231" s="791">
        <f t="shared" ref="U231:U263" si="67">I231/I219-1</f>
        <v>0.17489495798319332</v>
      </c>
      <c r="V231" s="792">
        <f t="shared" ref="V231:V263" si="68">J231/J219-1</f>
        <v>0.19995800525907836</v>
      </c>
      <c r="W231" s="791">
        <f t="shared" ref="W231:W263" si="69">K231/K219-1</f>
        <v>0.28947368421052633</v>
      </c>
      <c r="X231" s="792">
        <f t="shared" ref="X231:X263" si="70">L231/L219-1</f>
        <v>6.6110681038315411E-2</v>
      </c>
      <c r="Y231" s="795">
        <f t="shared" ref="Y231:Y263" si="71">M231/M219-1</f>
        <v>5.3591790193842748E-2</v>
      </c>
      <c r="Z231" s="795">
        <f t="shared" ref="Z231:Z236" si="72">N231/N219-1</f>
        <v>0.17200704028954195</v>
      </c>
    </row>
    <row r="232" spans="2:26" x14ac:dyDescent="0.3">
      <c r="B232" s="152">
        <v>42979</v>
      </c>
      <c r="C232" s="762">
        <v>726254.67462048994</v>
      </c>
      <c r="D232" s="762">
        <v>883614.45866448013</v>
      </c>
      <c r="E232" s="422">
        <v>1609869.1332849702</v>
      </c>
      <c r="F232" s="764">
        <v>1023</v>
      </c>
      <c r="G232" s="764">
        <v>8505</v>
      </c>
      <c r="H232" s="423">
        <v>9528</v>
      </c>
      <c r="I232" s="765">
        <v>2259</v>
      </c>
      <c r="J232" s="765">
        <v>165628.63166279002</v>
      </c>
      <c r="K232" s="280">
        <v>132</v>
      </c>
      <c r="L232" s="782">
        <v>9956.845741789999</v>
      </c>
      <c r="M232" s="131">
        <v>1917</v>
      </c>
      <c r="N232" s="11">
        <v>332339.63979858998</v>
      </c>
      <c r="O232" s="791">
        <f t="shared" si="61"/>
        <v>-6.0696382339292643E-2</v>
      </c>
      <c r="P232" s="791">
        <f t="shared" si="62"/>
        <v>0.22837870881607558</v>
      </c>
      <c r="Q232" s="792">
        <f t="shared" si="63"/>
        <v>7.8626229737849052E-2</v>
      </c>
      <c r="R232" s="791">
        <f t="shared" si="64"/>
        <v>-8.5790884718498606E-2</v>
      </c>
      <c r="S232" s="791">
        <f t="shared" si="65"/>
        <v>-2.0950846091861375E-2</v>
      </c>
      <c r="T232" s="792">
        <f t="shared" si="66"/>
        <v>-2.8349989802161968E-2</v>
      </c>
      <c r="U232" s="791">
        <f t="shared" si="67"/>
        <v>-0.21671289875173372</v>
      </c>
      <c r="V232" s="792">
        <f t="shared" si="68"/>
        <v>-7.864448729020368E-3</v>
      </c>
      <c r="W232" s="791">
        <f t="shared" si="69"/>
        <v>0.51724137931034475</v>
      </c>
      <c r="X232" s="792">
        <f t="shared" si="70"/>
        <v>0.80104822880315485</v>
      </c>
      <c r="Y232" s="795">
        <f t="shared" si="71"/>
        <v>0.30674846625766872</v>
      </c>
      <c r="Z232" s="795">
        <f t="shared" si="72"/>
        <v>0.27114210302231778</v>
      </c>
    </row>
    <row r="233" spans="2:26" x14ac:dyDescent="0.3">
      <c r="B233" s="152">
        <v>43009</v>
      </c>
      <c r="C233" s="762">
        <v>738303.54803084</v>
      </c>
      <c r="D233" s="762">
        <v>917964.40603035991</v>
      </c>
      <c r="E233" s="422">
        <v>1656267.9540611999</v>
      </c>
      <c r="F233" s="764">
        <v>1013</v>
      </c>
      <c r="G233" s="764">
        <v>9132</v>
      </c>
      <c r="H233" s="423">
        <v>10145</v>
      </c>
      <c r="I233" s="765">
        <v>2926</v>
      </c>
      <c r="J233" s="765">
        <v>182809.52477935</v>
      </c>
      <c r="K233" s="280">
        <v>134</v>
      </c>
      <c r="L233" s="782">
        <v>10355.11193608</v>
      </c>
      <c r="M233" s="131">
        <v>2054</v>
      </c>
      <c r="N233" s="11">
        <v>379945.34445702005</v>
      </c>
      <c r="O233" s="791">
        <f t="shared" si="61"/>
        <v>-8.9498408315833222E-2</v>
      </c>
      <c r="P233" s="791">
        <f t="shared" si="62"/>
        <v>0.37077222370321183</v>
      </c>
      <c r="Q233" s="792">
        <f t="shared" si="63"/>
        <v>0.11868789346259212</v>
      </c>
      <c r="R233" s="791">
        <f t="shared" si="64"/>
        <v>-0.11528384279475978</v>
      </c>
      <c r="S233" s="791">
        <f t="shared" si="65"/>
        <v>0.1250461993347296</v>
      </c>
      <c r="T233" s="792">
        <f t="shared" si="66"/>
        <v>9.5335780608939658E-2</v>
      </c>
      <c r="U233" s="791">
        <f t="shared" si="67"/>
        <v>-1.746138347884485E-2</v>
      </c>
      <c r="V233" s="792">
        <f t="shared" si="68"/>
        <v>-3.9603721511881851E-2</v>
      </c>
      <c r="W233" s="791">
        <f t="shared" si="69"/>
        <v>1.161290322580645</v>
      </c>
      <c r="X233" s="792">
        <f t="shared" si="70"/>
        <v>1.406517329379616</v>
      </c>
      <c r="Y233" s="795">
        <f t="shared" si="71"/>
        <v>0.29589905362776014</v>
      </c>
      <c r="Z233" s="795">
        <f t="shared" si="72"/>
        <v>0.34181215509680785</v>
      </c>
    </row>
    <row r="234" spans="2:26" x14ac:dyDescent="0.3">
      <c r="B234" s="152">
        <v>43040</v>
      </c>
      <c r="C234" s="762">
        <v>849442.94017232</v>
      </c>
      <c r="D234" s="762">
        <v>947676.84740794986</v>
      </c>
      <c r="E234" s="422">
        <v>1797119.7875802699</v>
      </c>
      <c r="F234" s="764">
        <v>1033</v>
      </c>
      <c r="G234" s="764">
        <v>10442</v>
      </c>
      <c r="H234" s="423">
        <v>11475</v>
      </c>
      <c r="I234" s="765">
        <v>3819</v>
      </c>
      <c r="J234" s="765">
        <v>222789.84983470998</v>
      </c>
      <c r="K234" s="280">
        <v>111</v>
      </c>
      <c r="L234" s="782">
        <v>8742.6799114800015</v>
      </c>
      <c r="M234" s="131">
        <v>2105</v>
      </c>
      <c r="N234" s="11">
        <v>380570.20619078004</v>
      </c>
      <c r="O234" s="791">
        <f t="shared" si="61"/>
        <v>7.5400881619951177E-2</v>
      </c>
      <c r="P234" s="791">
        <f t="shared" si="62"/>
        <v>0.31022418359670834</v>
      </c>
      <c r="Q234" s="792">
        <f t="shared" si="63"/>
        <v>0.18764553529646633</v>
      </c>
      <c r="R234" s="791">
        <f t="shared" si="64"/>
        <v>-0.10794473229706392</v>
      </c>
      <c r="S234" s="791">
        <f t="shared" si="65"/>
        <v>0.18336355394378967</v>
      </c>
      <c r="T234" s="792">
        <f t="shared" si="66"/>
        <v>0.14956922460428768</v>
      </c>
      <c r="U234" s="791">
        <f t="shared" si="67"/>
        <v>0.17580049261083741</v>
      </c>
      <c r="V234" s="792">
        <f t="shared" si="68"/>
        <v>8.0400832322292226E-2</v>
      </c>
      <c r="W234" s="791">
        <f t="shared" si="69"/>
        <v>0.27586206896551735</v>
      </c>
      <c r="X234" s="792">
        <f t="shared" si="70"/>
        <v>0.6003548657698583</v>
      </c>
      <c r="Y234" s="795">
        <f t="shared" si="71"/>
        <v>0.19263456090651565</v>
      </c>
      <c r="Z234" s="795">
        <f t="shared" si="72"/>
        <v>0.24387111646278292</v>
      </c>
    </row>
    <row r="235" spans="2:26" x14ac:dyDescent="0.3">
      <c r="B235" s="152">
        <v>43070</v>
      </c>
      <c r="C235" s="762">
        <v>846829.1383998302</v>
      </c>
      <c r="D235" s="762">
        <v>989477.05753045017</v>
      </c>
      <c r="E235" s="422">
        <v>1836306.1959302803</v>
      </c>
      <c r="F235" s="764">
        <v>950</v>
      </c>
      <c r="G235" s="764">
        <v>11269</v>
      </c>
      <c r="H235" s="423">
        <v>12219</v>
      </c>
      <c r="I235" s="765">
        <v>3240</v>
      </c>
      <c r="J235" s="765">
        <v>235628.95965505004</v>
      </c>
      <c r="K235" s="280">
        <v>134</v>
      </c>
      <c r="L235" s="782">
        <v>10648.704990239999</v>
      </c>
      <c r="M235" s="131">
        <v>2189</v>
      </c>
      <c r="N235" s="11">
        <v>385112.27765006002</v>
      </c>
      <c r="O235" s="791">
        <f t="shared" si="61"/>
        <v>-0.10487601961194359</v>
      </c>
      <c r="P235" s="791">
        <f t="shared" si="62"/>
        <v>0.22980891269425396</v>
      </c>
      <c r="Q235" s="792">
        <f t="shared" si="63"/>
        <v>4.8943416666489492E-2</v>
      </c>
      <c r="R235" s="791">
        <f t="shared" si="64"/>
        <v>-0.27425515660809774</v>
      </c>
      <c r="S235" s="791">
        <f t="shared" si="65"/>
        <v>8.8056386984648016E-2</v>
      </c>
      <c r="T235" s="792">
        <f t="shared" si="66"/>
        <v>4.7402708726212994E-2</v>
      </c>
      <c r="U235" s="791">
        <f t="shared" si="67"/>
        <v>-0.11884688604840898</v>
      </c>
      <c r="V235" s="792">
        <f t="shared" si="68"/>
        <v>9.9945974561644224E-2</v>
      </c>
      <c r="W235" s="791">
        <f t="shared" si="69"/>
        <v>0.86111111111111116</v>
      </c>
      <c r="X235" s="792">
        <f t="shared" si="70"/>
        <v>0.85609139666336764</v>
      </c>
      <c r="Y235" s="795">
        <f t="shared" si="71"/>
        <v>7.6204523107177957E-2</v>
      </c>
      <c r="Z235" s="795">
        <f t="shared" si="72"/>
        <v>8.1002747856979473E-2</v>
      </c>
    </row>
    <row r="236" spans="2:26" x14ac:dyDescent="0.3">
      <c r="B236" s="152">
        <v>43101</v>
      </c>
      <c r="C236" s="762">
        <v>559716.28196234</v>
      </c>
      <c r="D236" s="762">
        <v>617901.67642499006</v>
      </c>
      <c r="E236" s="422">
        <v>1177617.9583873302</v>
      </c>
      <c r="F236" s="764">
        <v>801</v>
      </c>
      <c r="G236" s="764">
        <v>5305</v>
      </c>
      <c r="H236" s="423">
        <v>6106</v>
      </c>
      <c r="I236" s="765">
        <v>898</v>
      </c>
      <c r="J236" s="765">
        <v>85453.768982859998</v>
      </c>
      <c r="K236" s="280">
        <v>129</v>
      </c>
      <c r="L236" s="782">
        <v>8766.2730204700001</v>
      </c>
      <c r="M236" s="131">
        <v>1263</v>
      </c>
      <c r="N236" s="11">
        <v>241598.71729252001</v>
      </c>
      <c r="O236" s="791">
        <f t="shared" si="61"/>
        <v>0.21525985522067281</v>
      </c>
      <c r="P236" s="791">
        <f t="shared" si="62"/>
        <v>0.33593281053899871</v>
      </c>
      <c r="Q236" s="792">
        <f t="shared" si="63"/>
        <v>0.27572386811618488</v>
      </c>
      <c r="R236" s="791">
        <f t="shared" si="64"/>
        <v>8.6838534599728678E-2</v>
      </c>
      <c r="S236" s="791">
        <f t="shared" si="65"/>
        <v>0.23803967327887987</v>
      </c>
      <c r="T236" s="792">
        <f t="shared" si="66"/>
        <v>0.21585025886101161</v>
      </c>
      <c r="U236" s="791">
        <f t="shared" si="67"/>
        <v>0.22845417236662113</v>
      </c>
      <c r="V236" s="792">
        <f t="shared" si="68"/>
        <v>8.8418549814272218E-2</v>
      </c>
      <c r="W236" s="791">
        <f t="shared" si="69"/>
        <v>1.6326530612244898</v>
      </c>
      <c r="X236" s="792">
        <f t="shared" si="70"/>
        <v>1.1047743665102883</v>
      </c>
      <c r="Y236" s="795">
        <f t="shared" si="71"/>
        <v>-9.1366906474820153E-2</v>
      </c>
      <c r="Z236" s="795">
        <f t="shared" si="72"/>
        <v>-4.1908702035323486E-2</v>
      </c>
    </row>
    <row r="237" spans="2:26" x14ac:dyDescent="0.3">
      <c r="B237" s="152">
        <v>43132</v>
      </c>
      <c r="C237" s="762">
        <v>688675.03639647004</v>
      </c>
      <c r="D237" s="762">
        <v>809794.57746807986</v>
      </c>
      <c r="E237" s="422">
        <v>1498469.6138645499</v>
      </c>
      <c r="F237" s="764">
        <v>948</v>
      </c>
      <c r="G237" s="764">
        <v>8272</v>
      </c>
      <c r="H237" s="423">
        <v>9220</v>
      </c>
      <c r="I237" s="765">
        <v>2301</v>
      </c>
      <c r="J237" s="765">
        <v>181076.23114364999</v>
      </c>
      <c r="K237" s="280">
        <v>128</v>
      </c>
      <c r="L237" s="782">
        <v>10432.185955100002</v>
      </c>
      <c r="M237" s="131">
        <v>1676</v>
      </c>
      <c r="N237" s="11">
        <v>350484.83849046996</v>
      </c>
      <c r="O237" s="791">
        <f t="shared" ref="O237:O263" si="73">C237/C225-1</f>
        <v>-1.0199248114295068E-2</v>
      </c>
      <c r="P237" s="791">
        <f t="shared" si="62"/>
        <v>0.12821616325007112</v>
      </c>
      <c r="Q237" s="792">
        <f t="shared" si="63"/>
        <v>6.0085301634462684E-2</v>
      </c>
      <c r="R237" s="791">
        <f t="shared" si="64"/>
        <v>-9.1083413231064281E-2</v>
      </c>
      <c r="S237" s="791">
        <f t="shared" si="65"/>
        <v>-0.11491547185961903</v>
      </c>
      <c r="T237" s="792">
        <f t="shared" si="66"/>
        <v>-0.11252286071806716</v>
      </c>
      <c r="U237" s="791">
        <f t="shared" si="67"/>
        <v>-0.29525267993874427</v>
      </c>
      <c r="V237" s="792">
        <f t="shared" si="68"/>
        <v>-0.11885362546147094</v>
      </c>
      <c r="W237" s="791">
        <f t="shared" si="69"/>
        <v>1.2456140350877192</v>
      </c>
      <c r="X237" s="792">
        <f t="shared" si="70"/>
        <v>1.2277369801079896</v>
      </c>
      <c r="Y237" s="795">
        <f t="shared" si="71"/>
        <v>-9.4562647754137252E-3</v>
      </c>
      <c r="Z237" s="795">
        <f t="shared" ref="Z237:Z263" si="74">N237/N225-1</f>
        <v>0.19380973323931538</v>
      </c>
    </row>
    <row r="238" spans="2:26" x14ac:dyDescent="0.3">
      <c r="B238" s="152">
        <v>43160</v>
      </c>
      <c r="C238" s="762">
        <v>669307.68200480007</v>
      </c>
      <c r="D238" s="762">
        <v>817453.02932655998</v>
      </c>
      <c r="E238" s="422">
        <v>1486760.71133136</v>
      </c>
      <c r="F238" s="764">
        <v>932</v>
      </c>
      <c r="G238" s="764">
        <v>7778</v>
      </c>
      <c r="H238" s="423">
        <v>8710</v>
      </c>
      <c r="I238" s="765">
        <v>1971</v>
      </c>
      <c r="J238" s="765">
        <v>160495.53148576</v>
      </c>
      <c r="K238" s="280">
        <v>139</v>
      </c>
      <c r="L238" s="782">
        <v>11380.227653369999</v>
      </c>
      <c r="M238" s="131">
        <v>2099</v>
      </c>
      <c r="N238" s="11">
        <v>349317.94695945998</v>
      </c>
      <c r="O238" s="791">
        <f t="shared" si="73"/>
        <v>-0.2208691687574883</v>
      </c>
      <c r="P238" s="791">
        <f t="shared" si="62"/>
        <v>0.10591308629401386</v>
      </c>
      <c r="Q238" s="792">
        <f t="shared" si="63"/>
        <v>-6.9733662228558257E-2</v>
      </c>
      <c r="R238" s="791">
        <f t="shared" si="64"/>
        <v>-0.24899274778404512</v>
      </c>
      <c r="S238" s="791">
        <f t="shared" si="65"/>
        <v>-0.10782289515944021</v>
      </c>
      <c r="T238" s="792">
        <f t="shared" si="66"/>
        <v>-0.12541419821267197</v>
      </c>
      <c r="U238" s="791">
        <f t="shared" si="67"/>
        <v>-0.20524193548387093</v>
      </c>
      <c r="V238" s="792">
        <f t="shared" si="68"/>
        <v>-9.6016352718411024E-2</v>
      </c>
      <c r="W238" s="791">
        <f t="shared" si="69"/>
        <v>0.73750000000000004</v>
      </c>
      <c r="X238" s="792">
        <f t="shared" si="70"/>
        <v>0.60776726186441765</v>
      </c>
      <c r="Y238" s="795">
        <f t="shared" si="71"/>
        <v>0.26066066066066074</v>
      </c>
      <c r="Z238" s="795">
        <f t="shared" si="74"/>
        <v>0.13148555178288346</v>
      </c>
    </row>
    <row r="239" spans="2:26" x14ac:dyDescent="0.3">
      <c r="B239" s="152">
        <v>43191</v>
      </c>
      <c r="C239" s="762">
        <v>722991.15014031006</v>
      </c>
      <c r="D239" s="762">
        <v>821603.02941712993</v>
      </c>
      <c r="E239" s="422">
        <v>1544594.1795574399</v>
      </c>
      <c r="F239" s="764">
        <v>946</v>
      </c>
      <c r="G239" s="764">
        <v>7631</v>
      </c>
      <c r="H239" s="423">
        <v>8577</v>
      </c>
      <c r="I239" s="765">
        <v>2113</v>
      </c>
      <c r="J239" s="765">
        <v>174628.43007438997</v>
      </c>
      <c r="K239" s="280">
        <v>109</v>
      </c>
      <c r="L239" s="782">
        <v>7969.8591084999989</v>
      </c>
      <c r="M239" s="131">
        <v>1838</v>
      </c>
      <c r="N239" s="11">
        <v>335096.58363636996</v>
      </c>
      <c r="O239" s="791">
        <f t="shared" si="73"/>
        <v>8.6566966021319747E-2</v>
      </c>
      <c r="P239" s="791">
        <f t="shared" si="62"/>
        <v>0.39373582639597871</v>
      </c>
      <c r="Q239" s="792">
        <f t="shared" si="63"/>
        <v>0.23086288065452365</v>
      </c>
      <c r="R239" s="791">
        <f t="shared" si="64"/>
        <v>-6.2438057482656073E-2</v>
      </c>
      <c r="S239" s="791">
        <f t="shared" si="65"/>
        <v>0.15743970878204161</v>
      </c>
      <c r="T239" s="792">
        <f t="shared" si="66"/>
        <v>0.12825572217837422</v>
      </c>
      <c r="U239" s="791">
        <f t="shared" si="67"/>
        <v>0.25549613784907899</v>
      </c>
      <c r="V239" s="792">
        <f t="shared" si="68"/>
        <v>0.41319338394339677</v>
      </c>
      <c r="W239" s="791">
        <f t="shared" si="69"/>
        <v>0.84745762711864403</v>
      </c>
      <c r="X239" s="792">
        <f t="shared" si="70"/>
        <v>0.83729054121338375</v>
      </c>
      <c r="Y239" s="795">
        <f t="shared" si="71"/>
        <v>0.23438549361987904</v>
      </c>
      <c r="Z239" s="795">
        <f t="shared" si="74"/>
        <v>0.27853554383241352</v>
      </c>
    </row>
    <row r="240" spans="2:26" x14ac:dyDescent="0.3">
      <c r="B240" s="152">
        <v>43221</v>
      </c>
      <c r="C240" s="762">
        <v>740944.49069567001</v>
      </c>
      <c r="D240" s="762">
        <v>912879.65528079984</v>
      </c>
      <c r="E240" s="422">
        <v>1653824.1459764699</v>
      </c>
      <c r="F240" s="764">
        <v>973</v>
      </c>
      <c r="G240" s="764">
        <v>8509</v>
      </c>
      <c r="H240" s="423">
        <v>9482</v>
      </c>
      <c r="I240" s="765">
        <v>2224</v>
      </c>
      <c r="J240" s="765">
        <v>189564.97084992999</v>
      </c>
      <c r="K240" s="280">
        <v>125</v>
      </c>
      <c r="L240" s="782">
        <v>10511.480666389998</v>
      </c>
      <c r="M240" s="131">
        <v>2158</v>
      </c>
      <c r="N240" s="11">
        <v>396354.20982896001</v>
      </c>
      <c r="O240" s="791">
        <f t="shared" si="73"/>
        <v>-0.10653170489971442</v>
      </c>
      <c r="P240" s="791">
        <f t="shared" si="62"/>
        <v>0.25501655096405784</v>
      </c>
      <c r="Q240" s="792">
        <f t="shared" si="63"/>
        <v>6.2408286134135293E-2</v>
      </c>
      <c r="R240" s="791">
        <f t="shared" si="64"/>
        <v>-0.17472434266327397</v>
      </c>
      <c r="S240" s="791">
        <f t="shared" si="65"/>
        <v>4.9716259560819154E-2</v>
      </c>
      <c r="T240" s="792">
        <f t="shared" si="66"/>
        <v>2.1217016693591884E-2</v>
      </c>
      <c r="U240" s="791">
        <f t="shared" si="67"/>
        <v>8.2765335929892991E-2</v>
      </c>
      <c r="V240" s="792">
        <f t="shared" si="68"/>
        <v>0.30714488962860043</v>
      </c>
      <c r="W240" s="791">
        <f t="shared" si="69"/>
        <v>0.35869565217391308</v>
      </c>
      <c r="X240" s="792">
        <f t="shared" si="70"/>
        <v>0.41500406766999487</v>
      </c>
      <c r="Y240" s="795">
        <f t="shared" si="71"/>
        <v>0.31826511912034205</v>
      </c>
      <c r="Z240" s="795">
        <f t="shared" si="74"/>
        <v>0.28775815063640842</v>
      </c>
    </row>
    <row r="241" spans="2:26" x14ac:dyDescent="0.3">
      <c r="B241" s="152">
        <v>43252</v>
      </c>
      <c r="C241" s="762">
        <v>755409.22894944006</v>
      </c>
      <c r="D241" s="762">
        <v>848875.47968073981</v>
      </c>
      <c r="E241" s="422">
        <v>1604284.70863018</v>
      </c>
      <c r="F241" s="764">
        <v>890</v>
      </c>
      <c r="G241" s="764">
        <v>7785</v>
      </c>
      <c r="H241" s="423">
        <v>8675</v>
      </c>
      <c r="I241" s="765">
        <v>2131</v>
      </c>
      <c r="J241" s="765">
        <v>174373.50401124998</v>
      </c>
      <c r="K241" s="280">
        <v>122</v>
      </c>
      <c r="L241" s="782">
        <v>9712.8307947600006</v>
      </c>
      <c r="M241" s="131">
        <v>2035</v>
      </c>
      <c r="N241" s="11">
        <v>369611.60828193999</v>
      </c>
      <c r="O241" s="791">
        <f t="shared" si="73"/>
        <v>-9.5494708543990003E-2</v>
      </c>
      <c r="P241" s="791">
        <f t="shared" si="62"/>
        <v>0.19445810294049792</v>
      </c>
      <c r="Q241" s="792">
        <f t="shared" si="63"/>
        <v>3.7806939402305506E-2</v>
      </c>
      <c r="R241" s="791">
        <f t="shared" si="64"/>
        <v>-0.27935222672064774</v>
      </c>
      <c r="S241" s="791">
        <f t="shared" si="65"/>
        <v>2.5962045334739114E-2</v>
      </c>
      <c r="T241" s="792">
        <f t="shared" si="66"/>
        <v>-1.6774339793721005E-2</v>
      </c>
      <c r="U241" s="791">
        <f t="shared" si="67"/>
        <v>0.14754981152396329</v>
      </c>
      <c r="V241" s="792">
        <f t="shared" si="68"/>
        <v>0.24713883885191334</v>
      </c>
      <c r="W241" s="791">
        <f t="shared" si="69"/>
        <v>0.90625</v>
      </c>
      <c r="X241" s="792">
        <f t="shared" si="70"/>
        <v>1.0461698753878768</v>
      </c>
      <c r="Y241" s="795">
        <f t="shared" si="71"/>
        <v>0.27346683354192747</v>
      </c>
      <c r="Z241" s="795">
        <f t="shared" si="74"/>
        <v>0.256431397788496</v>
      </c>
    </row>
    <row r="242" spans="2:26" x14ac:dyDescent="0.3">
      <c r="B242" s="152">
        <v>43282</v>
      </c>
      <c r="C242" s="762">
        <v>713837.6814965501</v>
      </c>
      <c r="D242" s="762">
        <v>833241.89216481999</v>
      </c>
      <c r="E242" s="422">
        <v>1547079.5736613702</v>
      </c>
      <c r="F242" s="764">
        <v>870</v>
      </c>
      <c r="G242" s="764">
        <v>7518</v>
      </c>
      <c r="H242" s="423">
        <v>8388</v>
      </c>
      <c r="I242" s="765">
        <v>2315</v>
      </c>
      <c r="J242" s="765">
        <v>198591.36695407997</v>
      </c>
      <c r="K242" s="280">
        <v>114</v>
      </c>
      <c r="L242" s="782">
        <v>10215.367772099999</v>
      </c>
      <c r="M242" s="131">
        <v>2038</v>
      </c>
      <c r="N242" s="11">
        <v>368858.75559989997</v>
      </c>
      <c r="O242" s="791">
        <f t="shared" si="73"/>
        <v>8.7308256799806916E-2</v>
      </c>
      <c r="P242" s="791">
        <f t="shared" si="62"/>
        <v>0.19864447851904443</v>
      </c>
      <c r="Q242" s="792">
        <f t="shared" si="63"/>
        <v>0.1445675472734802</v>
      </c>
      <c r="R242" s="791">
        <f t="shared" si="64"/>
        <v>-0.12298387096774188</v>
      </c>
      <c r="S242" s="791">
        <f t="shared" si="65"/>
        <v>4.2140282783476479E-2</v>
      </c>
      <c r="T242" s="792">
        <f t="shared" si="66"/>
        <v>2.2178893492566409E-2</v>
      </c>
      <c r="U242" s="791">
        <f t="shared" si="67"/>
        <v>0.23532550693703302</v>
      </c>
      <c r="V242" s="792">
        <f t="shared" si="68"/>
        <v>0.48856906722311066</v>
      </c>
      <c r="W242" s="791">
        <f t="shared" si="69"/>
        <v>4.587155963302747E-2</v>
      </c>
      <c r="X242" s="792">
        <f t="shared" si="70"/>
        <v>0.38460307582052167</v>
      </c>
      <c r="Y242" s="795">
        <f t="shared" si="71"/>
        <v>0.32682291666666674</v>
      </c>
      <c r="Z242" s="795">
        <f t="shared" si="74"/>
        <v>0.3062769228175255</v>
      </c>
    </row>
    <row r="243" spans="2:26" x14ac:dyDescent="0.3">
      <c r="B243" s="152">
        <v>43313</v>
      </c>
      <c r="C243" s="762">
        <v>833036.31334015995</v>
      </c>
      <c r="D243" s="762">
        <v>899295.97135983</v>
      </c>
      <c r="E243" s="422">
        <v>1732332.2846999899</v>
      </c>
      <c r="F243" s="764">
        <v>905</v>
      </c>
      <c r="G243" s="764">
        <v>8445</v>
      </c>
      <c r="H243" s="423">
        <v>9350</v>
      </c>
      <c r="I243" s="765">
        <v>2314</v>
      </c>
      <c r="J243" s="765">
        <v>196323.90544062998</v>
      </c>
      <c r="K243" s="280">
        <v>134</v>
      </c>
      <c r="L243" s="782">
        <v>11054.37489607</v>
      </c>
      <c r="M243" s="131">
        <v>2236</v>
      </c>
      <c r="N243" s="11">
        <v>420200.99049177999</v>
      </c>
      <c r="O243" s="791">
        <f t="shared" si="73"/>
        <v>0.13564650099048214</v>
      </c>
      <c r="P243" s="791">
        <f t="shared" si="62"/>
        <v>6.9498207721994332E-2</v>
      </c>
      <c r="Q243" s="792">
        <f t="shared" si="63"/>
        <v>0.10031776056464392</v>
      </c>
      <c r="R243" s="791">
        <f t="shared" si="64"/>
        <v>-0.15420560747663548</v>
      </c>
      <c r="S243" s="791">
        <f t="shared" si="65"/>
        <v>-7.7546704265069044E-3</v>
      </c>
      <c r="T243" s="792">
        <f t="shared" si="66"/>
        <v>-2.4110218140068862E-2</v>
      </c>
      <c r="U243" s="791">
        <f t="shared" si="67"/>
        <v>3.4421099687080847E-2</v>
      </c>
      <c r="V243" s="792">
        <f t="shared" si="68"/>
        <v>0.16928249309688237</v>
      </c>
      <c r="W243" s="791">
        <f t="shared" si="69"/>
        <v>-8.8435374149659851E-2</v>
      </c>
      <c r="X243" s="792">
        <f t="shared" si="70"/>
        <v>4.6348299039256302E-2</v>
      </c>
      <c r="Y243" s="795">
        <f t="shared" si="71"/>
        <v>0.2099567099567099</v>
      </c>
      <c r="Z243" s="795">
        <f t="shared" si="74"/>
        <v>0.25648217390855166</v>
      </c>
    </row>
    <row r="244" spans="2:26" x14ac:dyDescent="0.3">
      <c r="B244" s="152">
        <v>43344</v>
      </c>
      <c r="C244" s="762">
        <v>652900.07050428994</v>
      </c>
      <c r="D244" s="762">
        <v>886988.32706302998</v>
      </c>
      <c r="E244" s="422">
        <v>1539888.3975673199</v>
      </c>
      <c r="F244" s="764">
        <v>807</v>
      </c>
      <c r="G244" s="764">
        <v>8650</v>
      </c>
      <c r="H244" s="423">
        <v>9457</v>
      </c>
      <c r="I244" s="765">
        <v>2151</v>
      </c>
      <c r="J244" s="765">
        <v>186638.28389445</v>
      </c>
      <c r="K244" s="280">
        <v>132</v>
      </c>
      <c r="L244" s="782">
        <v>10508.324327269998</v>
      </c>
      <c r="M244" s="131">
        <v>2231</v>
      </c>
      <c r="N244" s="11">
        <v>403968.51490343001</v>
      </c>
      <c r="O244" s="791">
        <f t="shared" si="73"/>
        <v>-0.10100396827673708</v>
      </c>
      <c r="P244" s="791">
        <f t="shared" si="62"/>
        <v>3.8182584785328988E-3</v>
      </c>
      <c r="Q244" s="792">
        <f t="shared" si="63"/>
        <v>-4.3469828864196702E-2</v>
      </c>
      <c r="R244" s="791">
        <f t="shared" si="64"/>
        <v>-0.21114369501466279</v>
      </c>
      <c r="S244" s="791">
        <f t="shared" si="65"/>
        <v>1.7048794826572511E-2</v>
      </c>
      <c r="T244" s="792">
        <f t="shared" si="66"/>
        <v>-7.4517212426532531E-3</v>
      </c>
      <c r="U244" s="791">
        <f t="shared" si="67"/>
        <v>-4.7808764940239001E-2</v>
      </c>
      <c r="V244" s="792">
        <f t="shared" si="68"/>
        <v>0.12684794905771102</v>
      </c>
      <c r="W244" s="791">
        <f t="shared" si="69"/>
        <v>0</v>
      </c>
      <c r="X244" s="792">
        <f t="shared" si="70"/>
        <v>5.5386876505014282E-2</v>
      </c>
      <c r="Y244" s="795">
        <f t="shared" si="71"/>
        <v>0.16379760041731872</v>
      </c>
      <c r="Z244" s="795">
        <f t="shared" si="74"/>
        <v>0.21552913503863014</v>
      </c>
    </row>
    <row r="245" spans="2:26" x14ac:dyDescent="0.3">
      <c r="B245" s="152">
        <v>43374</v>
      </c>
      <c r="C245" s="762">
        <v>869479.97111382009</v>
      </c>
      <c r="D245" s="762">
        <v>911362.9897789401</v>
      </c>
      <c r="E245" s="422">
        <v>1780842.9608927602</v>
      </c>
      <c r="F245" s="764">
        <v>911</v>
      </c>
      <c r="G245" s="764">
        <v>9416</v>
      </c>
      <c r="H245" s="423">
        <v>10327</v>
      </c>
      <c r="I245" s="765">
        <v>2406</v>
      </c>
      <c r="J245" s="765">
        <v>206253.31199851999</v>
      </c>
      <c r="K245" s="280">
        <v>156</v>
      </c>
      <c r="L245" s="782">
        <v>15214.139766280001</v>
      </c>
      <c r="M245" s="131">
        <v>2113</v>
      </c>
      <c r="N245" s="11">
        <v>383120.68205039005</v>
      </c>
      <c r="O245" s="791">
        <f t="shared" si="73"/>
        <v>0.17767275185504139</v>
      </c>
      <c r="P245" s="791">
        <f t="shared" si="62"/>
        <v>-7.1913640747433005E-3</v>
      </c>
      <c r="Q245" s="792">
        <f t="shared" si="63"/>
        <v>7.5214283127376769E-2</v>
      </c>
      <c r="R245" s="791">
        <f t="shared" si="64"/>
        <v>-0.10069101678183612</v>
      </c>
      <c r="S245" s="791">
        <f t="shared" si="65"/>
        <v>3.1099430573806375E-2</v>
      </c>
      <c r="T245" s="792">
        <f t="shared" si="66"/>
        <v>1.7939871858058121E-2</v>
      </c>
      <c r="U245" s="791">
        <f t="shared" si="67"/>
        <v>-0.17771701982228294</v>
      </c>
      <c r="V245" s="792">
        <f t="shared" si="68"/>
        <v>0.12824160692647979</v>
      </c>
      <c r="W245" s="791">
        <f t="shared" si="69"/>
        <v>0.16417910447761197</v>
      </c>
      <c r="X245" s="792">
        <f t="shared" si="70"/>
        <v>0.46923952731692231</v>
      </c>
      <c r="Y245" s="795">
        <f t="shared" si="71"/>
        <v>2.8724440116845162E-2</v>
      </c>
      <c r="Z245" s="795">
        <f t="shared" si="74"/>
        <v>8.3573536028132001E-3</v>
      </c>
    </row>
    <row r="246" spans="2:26" x14ac:dyDescent="0.3">
      <c r="B246" s="152">
        <v>43405</v>
      </c>
      <c r="C246" s="762">
        <v>711908.14342248999</v>
      </c>
      <c r="D246" s="762">
        <v>890823.60252015002</v>
      </c>
      <c r="E246" s="422">
        <v>1602731.7459426401</v>
      </c>
      <c r="F246" s="764">
        <v>853</v>
      </c>
      <c r="G246" s="764">
        <v>9187</v>
      </c>
      <c r="H246" s="423">
        <v>10040</v>
      </c>
      <c r="I246" s="765">
        <v>2298</v>
      </c>
      <c r="J246" s="765">
        <v>195923.67270103999</v>
      </c>
      <c r="K246" s="280">
        <v>143</v>
      </c>
      <c r="L246" s="782">
        <v>12598.91659072</v>
      </c>
      <c r="M246" s="131">
        <v>1940</v>
      </c>
      <c r="N246" s="11">
        <v>366687.15013650001</v>
      </c>
      <c r="O246" s="791">
        <f t="shared" si="73"/>
        <v>-0.16191175445160488</v>
      </c>
      <c r="P246" s="791">
        <f t="shared" si="62"/>
        <v>-5.9992227353979022E-2</v>
      </c>
      <c r="Q246" s="792">
        <f t="shared" si="63"/>
        <v>-0.1081664355270181</v>
      </c>
      <c r="R246" s="791">
        <f t="shared" si="64"/>
        <v>-0.17424975798644726</v>
      </c>
      <c r="S246" s="791">
        <f t="shared" si="65"/>
        <v>-0.12018770350507568</v>
      </c>
      <c r="T246" s="792">
        <f t="shared" si="66"/>
        <v>-0.12505446623093686</v>
      </c>
      <c r="U246" s="791">
        <f t="shared" si="67"/>
        <v>-0.39827179890023567</v>
      </c>
      <c r="V246" s="792">
        <f t="shared" si="68"/>
        <v>-0.12058977172255503</v>
      </c>
      <c r="W246" s="791">
        <f t="shared" si="69"/>
        <v>0.28828828828828823</v>
      </c>
      <c r="X246" s="792">
        <f t="shared" si="70"/>
        <v>0.44108176420554757</v>
      </c>
      <c r="Y246" s="795">
        <f t="shared" si="71"/>
        <v>-7.8384798099762509E-2</v>
      </c>
      <c r="Z246" s="795">
        <f t="shared" si="74"/>
        <v>-3.6479618815248083E-2</v>
      </c>
    </row>
    <row r="247" spans="2:26" x14ac:dyDescent="0.3">
      <c r="B247" s="152">
        <v>43435</v>
      </c>
      <c r="C247" s="762">
        <v>882908.73120302008</v>
      </c>
      <c r="D247" s="762">
        <v>931245.96624939004</v>
      </c>
      <c r="E247" s="422">
        <v>1814154.6974524101</v>
      </c>
      <c r="F247" s="764">
        <v>916</v>
      </c>
      <c r="G247" s="764">
        <v>9030</v>
      </c>
      <c r="H247" s="423">
        <v>9946</v>
      </c>
      <c r="I247" s="765">
        <v>2748</v>
      </c>
      <c r="J247" s="765">
        <v>224993.567087</v>
      </c>
      <c r="K247" s="280">
        <v>152</v>
      </c>
      <c r="L247" s="782">
        <v>13608.022201</v>
      </c>
      <c r="M247" s="131">
        <v>2126</v>
      </c>
      <c r="N247" s="11">
        <v>423268.49350359</v>
      </c>
      <c r="O247" s="791">
        <f t="shared" si="73"/>
        <v>4.2605516469787386E-2</v>
      </c>
      <c r="P247" s="791">
        <f t="shared" si="62"/>
        <v>-5.8850370342485858E-2</v>
      </c>
      <c r="Q247" s="792">
        <f t="shared" si="63"/>
        <v>-1.2063074517182137E-2</v>
      </c>
      <c r="R247" s="791">
        <f t="shared" si="64"/>
        <v>-3.5789473684210482E-2</v>
      </c>
      <c r="S247" s="791">
        <f t="shared" si="65"/>
        <v>-0.19868666252551248</v>
      </c>
      <c r="T247" s="792">
        <f t="shared" si="66"/>
        <v>-0.1860217693755627</v>
      </c>
      <c r="U247" s="791">
        <f t="shared" si="67"/>
        <v>-0.1518518518518519</v>
      </c>
      <c r="V247" s="792">
        <f t="shared" si="68"/>
        <v>-4.5136186076702001E-2</v>
      </c>
      <c r="W247" s="791">
        <f t="shared" si="69"/>
        <v>0.13432835820895517</v>
      </c>
      <c r="X247" s="792">
        <f t="shared" si="70"/>
        <v>0.27790395296633186</v>
      </c>
      <c r="Y247" s="795">
        <f t="shared" si="71"/>
        <v>-2.8780264961169477E-2</v>
      </c>
      <c r="Z247" s="795">
        <f t="shared" si="74"/>
        <v>9.9078159975469315E-2</v>
      </c>
    </row>
    <row r="248" spans="2:26" x14ac:dyDescent="0.3">
      <c r="B248" s="152">
        <v>43466</v>
      </c>
      <c r="C248" s="762">
        <v>542987.1550944401</v>
      </c>
      <c r="D248" s="762">
        <v>678054.45679334016</v>
      </c>
      <c r="E248" s="422">
        <v>1221041.6118877803</v>
      </c>
      <c r="F248" s="764">
        <v>631</v>
      </c>
      <c r="G248" s="764">
        <v>6708</v>
      </c>
      <c r="H248" s="423">
        <v>7339</v>
      </c>
      <c r="I248" s="765">
        <v>1749</v>
      </c>
      <c r="J248" s="765">
        <v>180536.45420225</v>
      </c>
      <c r="K248" s="280">
        <v>117</v>
      </c>
      <c r="L248" s="782">
        <v>8199.7048182199997</v>
      </c>
      <c r="M248" s="131">
        <v>1795</v>
      </c>
      <c r="N248" s="11">
        <v>326339.52150141005</v>
      </c>
      <c r="O248" s="791">
        <f t="shared" si="73"/>
        <v>-2.9888583568175586E-2</v>
      </c>
      <c r="P248" s="791">
        <f t="shared" si="62"/>
        <v>9.7350084428282635E-2</v>
      </c>
      <c r="Q248" s="792">
        <f t="shared" si="63"/>
        <v>3.6874143427564565E-2</v>
      </c>
      <c r="R248" s="791">
        <f t="shared" si="64"/>
        <v>-0.21223470661672905</v>
      </c>
      <c r="S248" s="791">
        <f t="shared" si="65"/>
        <v>0.26446748350612626</v>
      </c>
      <c r="T248" s="792">
        <f t="shared" si="66"/>
        <v>0.20193252538486739</v>
      </c>
      <c r="U248" s="791">
        <f t="shared" si="67"/>
        <v>0.9476614699331849</v>
      </c>
      <c r="V248" s="792">
        <f t="shared" si="68"/>
        <v>1.112679830873947</v>
      </c>
      <c r="W248" s="791">
        <f t="shared" si="69"/>
        <v>-9.3023255813953543E-2</v>
      </c>
      <c r="X248" s="792">
        <f t="shared" si="70"/>
        <v>-6.4630453663377274E-2</v>
      </c>
      <c r="Y248" s="795">
        <f t="shared" si="71"/>
        <v>0.42121931908155186</v>
      </c>
      <c r="Z248" s="795">
        <f t="shared" si="74"/>
        <v>0.35075022400176303</v>
      </c>
    </row>
    <row r="249" spans="2:26" x14ac:dyDescent="0.3">
      <c r="B249" s="152">
        <v>43497</v>
      </c>
      <c r="C249" s="762">
        <v>642354.50613908016</v>
      </c>
      <c r="D249" s="762">
        <v>787520.11769300024</v>
      </c>
      <c r="E249" s="422">
        <v>1429874.6238320805</v>
      </c>
      <c r="F249" s="764">
        <v>775</v>
      </c>
      <c r="G249" s="764">
        <v>8071</v>
      </c>
      <c r="H249" s="423">
        <v>8846</v>
      </c>
      <c r="I249" s="765">
        <v>1718</v>
      </c>
      <c r="J249" s="765">
        <v>145068.53452987003</v>
      </c>
      <c r="K249" s="280">
        <v>125</v>
      </c>
      <c r="L249" s="782">
        <v>10771.987928710001</v>
      </c>
      <c r="M249" s="131">
        <v>1608</v>
      </c>
      <c r="N249" s="11">
        <v>321977.00034773001</v>
      </c>
      <c r="O249" s="791">
        <f t="shared" si="73"/>
        <v>-6.7260359108941459E-2</v>
      </c>
      <c r="P249" s="791">
        <f t="shared" si="62"/>
        <v>-2.75063088773988E-2</v>
      </c>
      <c r="Q249" s="792">
        <f t="shared" si="63"/>
        <v>-4.57766973703011E-2</v>
      </c>
      <c r="R249" s="791">
        <f t="shared" si="64"/>
        <v>-0.1824894514767933</v>
      </c>
      <c r="S249" s="791">
        <f t="shared" si="65"/>
        <v>-2.4298839458413934E-2</v>
      </c>
      <c r="T249" s="792">
        <f t="shared" si="66"/>
        <v>-4.0563991323210424E-2</v>
      </c>
      <c r="U249" s="791">
        <f t="shared" si="67"/>
        <v>-0.25336810082572792</v>
      </c>
      <c r="V249" s="792">
        <f t="shared" si="68"/>
        <v>-0.19885379978565276</v>
      </c>
      <c r="W249" s="791">
        <f t="shared" si="69"/>
        <v>-2.34375E-2</v>
      </c>
      <c r="X249" s="792">
        <f t="shared" si="70"/>
        <v>3.2572461330012903E-2</v>
      </c>
      <c r="Y249" s="795">
        <f t="shared" si="71"/>
        <v>-4.0572792362768451E-2</v>
      </c>
      <c r="Z249" s="795">
        <f t="shared" si="74"/>
        <v>-8.1338292022909098E-2</v>
      </c>
    </row>
    <row r="250" spans="2:26" x14ac:dyDescent="0.3">
      <c r="B250" s="152">
        <v>43525</v>
      </c>
      <c r="C250" s="762">
        <v>797382.05010789994</v>
      </c>
      <c r="D250" s="762">
        <v>808961.31425673002</v>
      </c>
      <c r="E250" s="422">
        <v>1606343.3643646301</v>
      </c>
      <c r="F250" s="764">
        <v>793</v>
      </c>
      <c r="G250" s="764">
        <v>7817</v>
      </c>
      <c r="H250" s="423">
        <v>8610</v>
      </c>
      <c r="I250" s="765">
        <v>1309</v>
      </c>
      <c r="J250" s="765">
        <v>123513.66227758001</v>
      </c>
      <c r="K250" s="280">
        <v>119</v>
      </c>
      <c r="L250" s="782">
        <v>9045.6143439499992</v>
      </c>
      <c r="M250" s="131">
        <v>1866</v>
      </c>
      <c r="N250" s="11">
        <v>343168.36469634</v>
      </c>
      <c r="O250" s="791">
        <f t="shared" si="73"/>
        <v>0.19135350085849057</v>
      </c>
      <c r="P250" s="791">
        <f t="shared" si="62"/>
        <v>-1.0388015904504777E-2</v>
      </c>
      <c r="Q250" s="792">
        <f t="shared" si="63"/>
        <v>8.0431674123394359E-2</v>
      </c>
      <c r="R250" s="791">
        <f t="shared" si="64"/>
        <v>-0.14914163090128751</v>
      </c>
      <c r="S250" s="791">
        <f t="shared" si="65"/>
        <v>5.0141424530727452E-3</v>
      </c>
      <c r="T250" s="792">
        <f t="shared" si="66"/>
        <v>-1.1481056257175659E-2</v>
      </c>
      <c r="U250" s="791">
        <f t="shared" si="67"/>
        <v>-0.33587011669203448</v>
      </c>
      <c r="V250" s="792">
        <f t="shared" si="68"/>
        <v>-0.230423045837019</v>
      </c>
      <c r="W250" s="791">
        <f t="shared" si="69"/>
        <v>-0.14388489208633093</v>
      </c>
      <c r="X250" s="792">
        <f t="shared" si="70"/>
        <v>-0.205146450539472</v>
      </c>
      <c r="Y250" s="795">
        <f t="shared" si="71"/>
        <v>-0.11100524059075756</v>
      </c>
      <c r="Z250" s="795">
        <f t="shared" si="74"/>
        <v>-1.7604541411763375E-2</v>
      </c>
    </row>
    <row r="251" spans="2:26" x14ac:dyDescent="0.3">
      <c r="B251" s="152">
        <v>43556</v>
      </c>
      <c r="C251" s="762">
        <v>715867.73748020991</v>
      </c>
      <c r="D251" s="762">
        <v>787721.43019245972</v>
      </c>
      <c r="E251" s="422">
        <v>1503589.1676726695</v>
      </c>
      <c r="F251" s="764">
        <v>827</v>
      </c>
      <c r="G251" s="764">
        <v>7851</v>
      </c>
      <c r="H251" s="423">
        <v>8678</v>
      </c>
      <c r="I251" s="765">
        <v>1683</v>
      </c>
      <c r="J251" s="765">
        <v>144147.55402386002</v>
      </c>
      <c r="K251" s="280">
        <v>137</v>
      </c>
      <c r="L251" s="782">
        <v>11339.162788000001</v>
      </c>
      <c r="M251" s="131">
        <v>1947</v>
      </c>
      <c r="N251" s="11">
        <v>361460.83159037004</v>
      </c>
      <c r="O251" s="796">
        <f t="shared" si="73"/>
        <v>-9.8526968950003457E-3</v>
      </c>
      <c r="P251" s="791">
        <f t="shared" si="62"/>
        <v>-4.1238405910828835E-2</v>
      </c>
      <c r="Q251" s="792">
        <f t="shared" si="63"/>
        <v>-2.654743390041725E-2</v>
      </c>
      <c r="R251" s="791">
        <f t="shared" si="64"/>
        <v>-0.12579281183932345</v>
      </c>
      <c r="S251" s="791">
        <f t="shared" si="65"/>
        <v>2.8829773293146399E-2</v>
      </c>
      <c r="T251" s="792">
        <f t="shared" si="66"/>
        <v>1.1775679141891038E-2</v>
      </c>
      <c r="U251" s="791">
        <f t="shared" si="67"/>
        <v>-0.20350212967345005</v>
      </c>
      <c r="V251" s="792">
        <f t="shared" si="68"/>
        <v>-0.17454704275555477</v>
      </c>
      <c r="W251" s="791">
        <f t="shared" si="69"/>
        <v>0.25688073394495414</v>
      </c>
      <c r="X251" s="792">
        <f t="shared" si="70"/>
        <v>0.42275573929614119</v>
      </c>
      <c r="Y251" s="795">
        <f t="shared" si="71"/>
        <v>5.9303590859629995E-2</v>
      </c>
      <c r="Z251" s="795">
        <f t="shared" si="74"/>
        <v>7.8676564433761031E-2</v>
      </c>
    </row>
    <row r="252" spans="2:26" x14ac:dyDescent="0.3">
      <c r="B252" s="152">
        <v>43586</v>
      </c>
      <c r="C252" s="762">
        <v>724790.33600000001</v>
      </c>
      <c r="D252" s="762">
        <v>949943.35100000002</v>
      </c>
      <c r="E252" s="422">
        <v>1674733.6869999999</v>
      </c>
      <c r="F252" s="764">
        <v>839</v>
      </c>
      <c r="G252" s="764">
        <v>9347</v>
      </c>
      <c r="H252" s="423">
        <v>10186</v>
      </c>
      <c r="I252" s="765">
        <v>2110</v>
      </c>
      <c r="J252" s="765">
        <v>180088.28200000001</v>
      </c>
      <c r="K252" s="280">
        <v>141</v>
      </c>
      <c r="L252" s="782">
        <v>10830.947</v>
      </c>
      <c r="M252" s="131">
        <v>2252</v>
      </c>
      <c r="N252" s="11">
        <v>411019.973</v>
      </c>
      <c r="O252" s="796">
        <f t="shared" si="73"/>
        <v>-2.180211189707737E-2</v>
      </c>
      <c r="P252" s="791">
        <f t="shared" si="62"/>
        <v>4.0600856317473122E-2</v>
      </c>
      <c r="Q252" s="792">
        <f t="shared" si="63"/>
        <v>1.2643146536710281E-2</v>
      </c>
      <c r="R252" s="791">
        <f t="shared" si="64"/>
        <v>-0.13771839671120245</v>
      </c>
      <c r="S252" s="791">
        <f t="shared" si="65"/>
        <v>9.8483958161946106E-2</v>
      </c>
      <c r="T252" s="792">
        <f t="shared" si="66"/>
        <v>7.4245939675174011E-2</v>
      </c>
      <c r="U252" s="791">
        <f t="shared" si="67"/>
        <v>-5.125899280575541E-2</v>
      </c>
      <c r="V252" s="792">
        <f t="shared" si="68"/>
        <v>-4.9991772253283218E-2</v>
      </c>
      <c r="W252" s="791">
        <f t="shared" si="69"/>
        <v>0.12799999999999989</v>
      </c>
      <c r="X252" s="792">
        <f t="shared" si="70"/>
        <v>3.0392134443198104E-2</v>
      </c>
      <c r="Y252" s="795">
        <f t="shared" si="71"/>
        <v>4.3558850787766445E-2</v>
      </c>
      <c r="Z252" s="795">
        <f t="shared" si="74"/>
        <v>3.7001658636018453E-2</v>
      </c>
    </row>
    <row r="253" spans="2:26" x14ac:dyDescent="0.3">
      <c r="B253" s="152">
        <v>43617</v>
      </c>
      <c r="C253" s="762">
        <v>687099.88199999998</v>
      </c>
      <c r="D253" s="762">
        <v>781080.74699999997</v>
      </c>
      <c r="E253" s="422">
        <v>1468180.629</v>
      </c>
      <c r="F253" s="764">
        <v>736</v>
      </c>
      <c r="G253" s="764">
        <v>7950</v>
      </c>
      <c r="H253" s="423">
        <v>8686</v>
      </c>
      <c r="I253" s="765">
        <v>1558</v>
      </c>
      <c r="J253" s="765">
        <v>138920.114</v>
      </c>
      <c r="K253" s="280">
        <v>124</v>
      </c>
      <c r="L253" s="782">
        <v>10645.351000000001</v>
      </c>
      <c r="M253" s="131">
        <v>1912</v>
      </c>
      <c r="N253" s="11">
        <v>345205.62199999997</v>
      </c>
      <c r="O253" s="796">
        <f t="shared" si="73"/>
        <v>-9.0426942551971479E-2</v>
      </c>
      <c r="P253" s="791">
        <f t="shared" si="62"/>
        <v>-7.9864166539758363E-2</v>
      </c>
      <c r="Q253" s="792">
        <f t="shared" si="63"/>
        <v>-8.4837858827684465E-2</v>
      </c>
      <c r="R253" s="791">
        <f t="shared" si="64"/>
        <v>-0.17303370786516858</v>
      </c>
      <c r="S253" s="791">
        <f t="shared" si="65"/>
        <v>2.1194605009633882E-2</v>
      </c>
      <c r="T253" s="792">
        <f t="shared" si="66"/>
        <v>1.2680115273775439E-3</v>
      </c>
      <c r="U253" s="791">
        <f t="shared" si="67"/>
        <v>-0.26888784608165184</v>
      </c>
      <c r="V253" s="792">
        <f t="shared" si="68"/>
        <v>-0.2033186762649597</v>
      </c>
      <c r="W253" s="791">
        <f t="shared" si="69"/>
        <v>1.6393442622950838E-2</v>
      </c>
      <c r="X253" s="792">
        <f t="shared" si="70"/>
        <v>9.6009106402130229E-2</v>
      </c>
      <c r="Y253" s="795">
        <f t="shared" si="71"/>
        <v>-6.044226044226042E-2</v>
      </c>
      <c r="Z253" s="795">
        <f t="shared" si="74"/>
        <v>-6.6031438772678142E-2</v>
      </c>
    </row>
    <row r="254" spans="2:26" x14ac:dyDescent="0.3">
      <c r="B254" s="152">
        <v>43647</v>
      </c>
      <c r="C254" s="762">
        <v>726125.52298529982</v>
      </c>
      <c r="D254" s="762">
        <v>958882.22184671031</v>
      </c>
      <c r="E254" s="422">
        <v>1685007.74483201</v>
      </c>
      <c r="F254" s="764">
        <v>860</v>
      </c>
      <c r="G254" s="764">
        <v>9390</v>
      </c>
      <c r="H254" s="423">
        <v>10250</v>
      </c>
      <c r="I254" s="765">
        <v>1952</v>
      </c>
      <c r="J254" s="765">
        <v>184383.87248599</v>
      </c>
      <c r="K254" s="280">
        <v>129</v>
      </c>
      <c r="L254" s="782">
        <v>11839.811643390003</v>
      </c>
      <c r="M254" s="131">
        <v>2115</v>
      </c>
      <c r="N254" s="11">
        <v>390160.59605667996</v>
      </c>
      <c r="O254" s="796">
        <f t="shared" si="73"/>
        <v>1.7213775354347316E-2</v>
      </c>
      <c r="P254" s="791">
        <f t="shared" si="62"/>
        <v>0.15078494115972507</v>
      </c>
      <c r="Q254" s="792">
        <f t="shared" si="63"/>
        <v>8.9153895842742248E-2</v>
      </c>
      <c r="R254" s="791">
        <f t="shared" si="64"/>
        <v>-1.1494252873563204E-2</v>
      </c>
      <c r="S254" s="791">
        <f t="shared" si="65"/>
        <v>0.24900239425379089</v>
      </c>
      <c r="T254" s="792">
        <f t="shared" si="66"/>
        <v>0.22198378636146887</v>
      </c>
      <c r="U254" s="791">
        <f t="shared" si="67"/>
        <v>-0.15680345572354215</v>
      </c>
      <c r="V254" s="792">
        <f t="shared" si="68"/>
        <v>-7.1541349888462946E-2</v>
      </c>
      <c r="W254" s="791">
        <f t="shared" si="69"/>
        <v>0.13157894736842102</v>
      </c>
      <c r="X254" s="792">
        <f t="shared" si="70"/>
        <v>0.15901961706426793</v>
      </c>
      <c r="Y254" s="795">
        <f t="shared" si="71"/>
        <v>3.7782139352306121E-2</v>
      </c>
      <c r="Z254" s="795">
        <f t="shared" si="74"/>
        <v>5.7750670502955348E-2</v>
      </c>
    </row>
    <row r="255" spans="2:26" x14ac:dyDescent="0.3">
      <c r="B255" s="152">
        <v>43678</v>
      </c>
      <c r="C255" s="762">
        <v>844270.67813733011</v>
      </c>
      <c r="D255" s="762">
        <v>907614.38062577951</v>
      </c>
      <c r="E255" s="422">
        <v>1751885.0587631096</v>
      </c>
      <c r="F255" s="764">
        <v>738</v>
      </c>
      <c r="G255" s="764">
        <v>8962</v>
      </c>
      <c r="H255" s="423">
        <v>9700</v>
      </c>
      <c r="I255" s="765">
        <v>2233</v>
      </c>
      <c r="J255" s="765">
        <v>178708.15372449995</v>
      </c>
      <c r="K255" s="280">
        <v>126</v>
      </c>
      <c r="L255" s="782">
        <v>10441.240347159999</v>
      </c>
      <c r="M255" s="131">
        <v>2361</v>
      </c>
      <c r="N255" s="11">
        <v>440827.23668399011</v>
      </c>
      <c r="O255" s="796">
        <f t="shared" si="73"/>
        <v>1.348604450642088E-2</v>
      </c>
      <c r="P255" s="791">
        <f t="shared" si="62"/>
        <v>9.2499127438225859E-3</v>
      </c>
      <c r="Q255" s="792">
        <f t="shared" si="63"/>
        <v>1.1286965113916247E-2</v>
      </c>
      <c r="R255" s="791">
        <f t="shared" si="64"/>
        <v>-0.18453038674033151</v>
      </c>
      <c r="S255" s="791">
        <f t="shared" si="65"/>
        <v>6.1219656601539274E-2</v>
      </c>
      <c r="T255" s="792">
        <f t="shared" si="66"/>
        <v>3.7433155080213831E-2</v>
      </c>
      <c r="U255" s="791">
        <f t="shared" si="67"/>
        <v>-3.5004321521175497E-2</v>
      </c>
      <c r="V255" s="792">
        <f t="shared" si="68"/>
        <v>-8.9728001674544866E-2</v>
      </c>
      <c r="W255" s="791">
        <f t="shared" si="69"/>
        <v>-5.9701492537313383E-2</v>
      </c>
      <c r="X255" s="792">
        <f t="shared" si="70"/>
        <v>-5.5465329760797211E-2</v>
      </c>
      <c r="Y255" s="795">
        <f t="shared" si="71"/>
        <v>5.5903398926654635E-2</v>
      </c>
      <c r="Z255" s="795">
        <f t="shared" si="74"/>
        <v>4.9086619639021611E-2</v>
      </c>
    </row>
    <row r="256" spans="2:26" x14ac:dyDescent="0.3">
      <c r="B256" s="152">
        <v>43709</v>
      </c>
      <c r="C256" s="762">
        <v>740752.17888211005</v>
      </c>
      <c r="D256" s="762">
        <v>971928.49712849001</v>
      </c>
      <c r="E256" s="422">
        <v>1712680.6760106001</v>
      </c>
      <c r="F256" s="764">
        <v>764</v>
      </c>
      <c r="G256" s="764">
        <v>9525</v>
      </c>
      <c r="H256" s="423">
        <v>10289</v>
      </c>
      <c r="I256" s="765">
        <v>2022</v>
      </c>
      <c r="J256" s="765">
        <v>168789.03008854002</v>
      </c>
      <c r="K256" s="280">
        <v>132</v>
      </c>
      <c r="L256" s="782">
        <v>13159.49062712</v>
      </c>
      <c r="M256" s="131">
        <v>2389</v>
      </c>
      <c r="N256" s="11">
        <v>443656.97518843994</v>
      </c>
      <c r="O256" s="796">
        <f t="shared" si="73"/>
        <v>0.1345567451232843</v>
      </c>
      <c r="P256" s="791">
        <f t="shared" si="62"/>
        <v>9.5762444074897202E-2</v>
      </c>
      <c r="Q256" s="792">
        <f t="shared" si="63"/>
        <v>0.11221091003494377</v>
      </c>
      <c r="R256" s="791">
        <f t="shared" si="64"/>
        <v>-5.3283767038413865E-2</v>
      </c>
      <c r="S256" s="791">
        <f t="shared" si="65"/>
        <v>0.10115606936416177</v>
      </c>
      <c r="T256" s="792">
        <f t="shared" si="66"/>
        <v>8.7977159775827429E-2</v>
      </c>
      <c r="U256" s="791">
        <f t="shared" si="67"/>
        <v>-5.997210599721059E-2</v>
      </c>
      <c r="V256" s="792">
        <f t="shared" si="68"/>
        <v>-9.5635543970198023E-2</v>
      </c>
      <c r="W256" s="791">
        <f t="shared" si="69"/>
        <v>0</v>
      </c>
      <c r="X256" s="792">
        <f t="shared" si="70"/>
        <v>0.25229201319662353</v>
      </c>
      <c r="Y256" s="795">
        <f t="shared" si="71"/>
        <v>7.0820259973106259E-2</v>
      </c>
      <c r="Z256" s="795">
        <f t="shared" si="74"/>
        <v>9.8246419759959736E-2</v>
      </c>
    </row>
    <row r="257" spans="2:26" x14ac:dyDescent="0.3">
      <c r="B257" s="152">
        <v>43739</v>
      </c>
      <c r="C257" s="762">
        <v>761564.32834993</v>
      </c>
      <c r="D257" s="762">
        <v>1018847.1653698202</v>
      </c>
      <c r="E257" s="422">
        <v>1780411.4937197501</v>
      </c>
      <c r="F257" s="764">
        <v>769</v>
      </c>
      <c r="G257" s="764">
        <v>9836</v>
      </c>
      <c r="H257" s="423">
        <v>10605</v>
      </c>
      <c r="I257" s="765">
        <v>1893</v>
      </c>
      <c r="J257" s="765">
        <v>158926.42844187</v>
      </c>
      <c r="K257" s="280">
        <v>126</v>
      </c>
      <c r="L257" s="782">
        <v>12832.124614439999</v>
      </c>
      <c r="M257" s="131">
        <v>2430</v>
      </c>
      <c r="N257" s="11">
        <v>472235.01614485995</v>
      </c>
      <c r="O257" s="796">
        <f t="shared" si="73"/>
        <v>-0.12411515658681371</v>
      </c>
      <c r="P257" s="791">
        <f t="shared" si="62"/>
        <v>0.11793783245131717</v>
      </c>
      <c r="Q257" s="792">
        <f t="shared" si="63"/>
        <v>-2.4228254960434459E-4</v>
      </c>
      <c r="R257" s="791">
        <f t="shared" si="64"/>
        <v>-0.15587266739846328</v>
      </c>
      <c r="S257" s="791">
        <f t="shared" si="65"/>
        <v>4.4604927782497805E-2</v>
      </c>
      <c r="T257" s="792">
        <f t="shared" si="66"/>
        <v>2.6919724992737537E-2</v>
      </c>
      <c r="U257" s="791">
        <f t="shared" si="67"/>
        <v>-0.21321695760598502</v>
      </c>
      <c r="V257" s="792">
        <f t="shared" si="68"/>
        <v>-0.22945999314178089</v>
      </c>
      <c r="W257" s="791">
        <f t="shared" si="69"/>
        <v>-0.19230769230769229</v>
      </c>
      <c r="X257" s="792">
        <f t="shared" si="70"/>
        <v>-0.15656587808660749</v>
      </c>
      <c r="Y257" s="795">
        <f t="shared" si="71"/>
        <v>0.15002366303833403</v>
      </c>
      <c r="Z257" s="795">
        <f t="shared" si="74"/>
        <v>0.23260120966987929</v>
      </c>
    </row>
    <row r="258" spans="2:26" x14ac:dyDescent="0.3">
      <c r="B258" s="152">
        <v>43770</v>
      </c>
      <c r="C258" s="278">
        <v>628788.14414857002</v>
      </c>
      <c r="D258" s="762">
        <v>789835.92304403009</v>
      </c>
      <c r="E258" s="422">
        <v>1418624.0671926001</v>
      </c>
      <c r="F258" s="764">
        <v>687</v>
      </c>
      <c r="G258" s="764">
        <v>7516</v>
      </c>
      <c r="H258" s="423">
        <v>8203</v>
      </c>
      <c r="I258" s="765">
        <v>1548</v>
      </c>
      <c r="J258" s="765">
        <v>148399.84264674</v>
      </c>
      <c r="K258" s="280">
        <v>103</v>
      </c>
      <c r="L258" s="782">
        <v>8519.8768927100009</v>
      </c>
      <c r="M258" s="131">
        <v>2205</v>
      </c>
      <c r="N258" s="11">
        <v>383614.06615359004</v>
      </c>
      <c r="O258" s="791">
        <f t="shared" si="73"/>
        <v>-0.11675663502642564</v>
      </c>
      <c r="P258" s="791">
        <f t="shared" si="62"/>
        <v>-0.11336439581351976</v>
      </c>
      <c r="Q258" s="792">
        <f t="shared" si="63"/>
        <v>-0.11487117492750343</v>
      </c>
      <c r="R258" s="791">
        <f t="shared" si="64"/>
        <v>-0.19460726846424381</v>
      </c>
      <c r="S258" s="791">
        <f t="shared" si="65"/>
        <v>-0.18188744965712422</v>
      </c>
      <c r="T258" s="792">
        <f t="shared" si="66"/>
        <v>-0.18296812749003988</v>
      </c>
      <c r="U258" s="791">
        <f t="shared" si="67"/>
        <v>-0.32637075718015662</v>
      </c>
      <c r="V258" s="792">
        <f t="shared" si="68"/>
        <v>-0.24256298077270444</v>
      </c>
      <c r="W258" s="791">
        <f t="shared" si="69"/>
        <v>-0.27972027972027969</v>
      </c>
      <c r="X258" s="792">
        <f t="shared" si="70"/>
        <v>-0.32376114792398125</v>
      </c>
      <c r="Y258" s="795">
        <f t="shared" si="71"/>
        <v>0.13659793814432986</v>
      </c>
      <c r="Z258" s="795">
        <f t="shared" si="74"/>
        <v>4.6161737630535882E-2</v>
      </c>
    </row>
    <row r="259" spans="2:26" x14ac:dyDescent="0.3">
      <c r="B259" s="152">
        <v>43800</v>
      </c>
      <c r="C259" s="278">
        <v>782032.13246808993</v>
      </c>
      <c r="D259" s="762">
        <v>1012107.1158435099</v>
      </c>
      <c r="E259" s="422">
        <v>1794139.2483115997</v>
      </c>
      <c r="F259" s="764">
        <v>768</v>
      </c>
      <c r="G259" s="764">
        <v>9289</v>
      </c>
      <c r="H259" s="423">
        <v>10057</v>
      </c>
      <c r="I259" s="765">
        <v>1957</v>
      </c>
      <c r="J259" s="765">
        <v>204939.8156268</v>
      </c>
      <c r="K259" s="280">
        <v>152</v>
      </c>
      <c r="L259" s="782">
        <v>12554.268798719999</v>
      </c>
      <c r="M259" s="131">
        <v>2844</v>
      </c>
      <c r="N259" s="11">
        <v>535178.89250284003</v>
      </c>
      <c r="O259" s="791">
        <f t="shared" si="73"/>
        <v>-0.11425484330354196</v>
      </c>
      <c r="P259" s="791">
        <f t="shared" si="62"/>
        <v>8.6831140777757776E-2</v>
      </c>
      <c r="Q259" s="792">
        <f t="shared" si="63"/>
        <v>-1.1032934054035048E-2</v>
      </c>
      <c r="R259" s="791">
        <f t="shared" si="64"/>
        <v>-0.16157205240174677</v>
      </c>
      <c r="S259" s="791">
        <f t="shared" si="65"/>
        <v>2.8682170542635665E-2</v>
      </c>
      <c r="T259" s="792">
        <f t="shared" si="66"/>
        <v>1.1160265433340033E-2</v>
      </c>
      <c r="U259" s="791">
        <f t="shared" si="67"/>
        <v>-0.28784570596797676</v>
      </c>
      <c r="V259" s="792">
        <f t="shared" si="68"/>
        <v>-8.9130332568333692E-2</v>
      </c>
      <c r="W259" s="791">
        <f t="shared" si="69"/>
        <v>0</v>
      </c>
      <c r="X259" s="792">
        <f t="shared" si="70"/>
        <v>-7.7436190705403529E-2</v>
      </c>
      <c r="Y259" s="795">
        <f t="shared" si="71"/>
        <v>0.33772342427093127</v>
      </c>
      <c r="Z259" s="795">
        <f t="shared" si="74"/>
        <v>0.26439576939194231</v>
      </c>
    </row>
    <row r="260" spans="2:26" x14ac:dyDescent="0.3">
      <c r="B260" s="152">
        <v>43831</v>
      </c>
      <c r="C260" s="278">
        <v>499813.21914424998</v>
      </c>
      <c r="D260" s="762">
        <v>778629.94935366022</v>
      </c>
      <c r="E260" s="422">
        <v>1278443.1684979103</v>
      </c>
      <c r="F260" s="764">
        <v>554</v>
      </c>
      <c r="G260" s="764">
        <v>6830</v>
      </c>
      <c r="H260" s="423">
        <v>7384</v>
      </c>
      <c r="I260" s="765">
        <v>1029</v>
      </c>
      <c r="J260" s="765">
        <v>115857.59395773</v>
      </c>
      <c r="K260" s="280">
        <v>124</v>
      </c>
      <c r="L260" s="782">
        <v>12540.64010875</v>
      </c>
      <c r="M260" s="131">
        <v>2345</v>
      </c>
      <c r="N260" s="11">
        <v>431702.58187115</v>
      </c>
      <c r="O260" s="791">
        <f t="shared" si="73"/>
        <v>-7.95118918470199E-2</v>
      </c>
      <c r="P260" s="791">
        <f t="shared" si="62"/>
        <v>0.14832952066411065</v>
      </c>
      <c r="Q260" s="792">
        <f t="shared" si="63"/>
        <v>4.7010319755921293E-2</v>
      </c>
      <c r="R260" s="791">
        <f t="shared" si="64"/>
        <v>-0.12202852614896986</v>
      </c>
      <c r="S260" s="791">
        <f t="shared" si="65"/>
        <v>1.8187239117471776E-2</v>
      </c>
      <c r="T260" s="792">
        <f t="shared" si="66"/>
        <v>6.1316255620655902E-3</v>
      </c>
      <c r="U260" s="791">
        <f t="shared" si="67"/>
        <v>-0.41166380789022294</v>
      </c>
      <c r="V260" s="792">
        <f t="shared" si="68"/>
        <v>-0.35825928082126868</v>
      </c>
      <c r="W260" s="791">
        <f t="shared" si="69"/>
        <v>5.9829059829059839E-2</v>
      </c>
      <c r="X260" s="792">
        <f t="shared" si="70"/>
        <v>0.52940140977810657</v>
      </c>
      <c r="Y260" s="795">
        <f t="shared" si="71"/>
        <v>0.30640668523676884</v>
      </c>
      <c r="Z260" s="795">
        <f t="shared" si="74"/>
        <v>0.32286331696813719</v>
      </c>
    </row>
    <row r="261" spans="2:26" x14ac:dyDescent="0.3">
      <c r="B261" s="152">
        <v>43862</v>
      </c>
      <c r="C261" s="278">
        <v>536680.05391414999</v>
      </c>
      <c r="D261" s="762">
        <v>916622.80442962016</v>
      </c>
      <c r="E261" s="422">
        <v>1453302.8583437703</v>
      </c>
      <c r="F261" s="764">
        <v>579</v>
      </c>
      <c r="G261" s="764">
        <v>9479</v>
      </c>
      <c r="H261" s="423">
        <v>10058</v>
      </c>
      <c r="I261" s="765">
        <v>1961</v>
      </c>
      <c r="J261" s="765">
        <v>159012.63205218001</v>
      </c>
      <c r="K261" s="280">
        <v>87</v>
      </c>
      <c r="L261" s="782">
        <v>8531.9083800099997</v>
      </c>
      <c r="M261" s="131">
        <v>1987</v>
      </c>
      <c r="N261" s="11">
        <v>362723.03439792001</v>
      </c>
      <c r="O261" s="791">
        <f t="shared" si="73"/>
        <v>-0.16451110907603717</v>
      </c>
      <c r="P261" s="791">
        <f t="shared" si="62"/>
        <v>0.16393573171796505</v>
      </c>
      <c r="Q261" s="792">
        <f t="shared" si="63"/>
        <v>1.6384817326781986E-2</v>
      </c>
      <c r="R261" s="791">
        <f t="shared" si="64"/>
        <v>-0.25290322580645164</v>
      </c>
      <c r="S261" s="791">
        <f t="shared" si="65"/>
        <v>0.17445174080039649</v>
      </c>
      <c r="T261" s="792">
        <f t="shared" si="66"/>
        <v>0.13701107845353833</v>
      </c>
      <c r="U261" s="791">
        <f t="shared" si="67"/>
        <v>0.14144353899883577</v>
      </c>
      <c r="V261" s="792">
        <f t="shared" si="68"/>
        <v>9.6120758147169694E-2</v>
      </c>
      <c r="W261" s="791">
        <f t="shared" si="69"/>
        <v>-0.30400000000000005</v>
      </c>
      <c r="X261" s="792">
        <f t="shared" si="70"/>
        <v>-0.20795414583873029</v>
      </c>
      <c r="Y261" s="795">
        <f t="shared" si="71"/>
        <v>0.23569651741293529</v>
      </c>
      <c r="Z261" s="795">
        <f t="shared" si="74"/>
        <v>0.12654951753132959</v>
      </c>
    </row>
    <row r="262" spans="2:26" x14ac:dyDescent="0.3">
      <c r="B262" s="152">
        <v>43891</v>
      </c>
      <c r="C262" s="278">
        <v>838908.38158723002</v>
      </c>
      <c r="D262" s="762">
        <v>609421.11020595999</v>
      </c>
      <c r="E262" s="422">
        <v>1448329.4917931901</v>
      </c>
      <c r="F262" s="764">
        <v>701</v>
      </c>
      <c r="G262" s="764">
        <v>6144</v>
      </c>
      <c r="H262" s="423">
        <v>6845</v>
      </c>
      <c r="I262" s="765">
        <v>1320</v>
      </c>
      <c r="J262" s="765">
        <v>114513.07422604</v>
      </c>
      <c r="K262" s="280">
        <v>89</v>
      </c>
      <c r="L262" s="782">
        <v>8194.0876057899986</v>
      </c>
      <c r="M262" s="131">
        <v>1570</v>
      </c>
      <c r="N262" s="11">
        <v>278376.11297461001</v>
      </c>
      <c r="O262" s="796">
        <f t="shared" si="73"/>
        <v>5.2078337446536338E-2</v>
      </c>
      <c r="P262" s="791">
        <f t="shared" si="62"/>
        <v>-0.24666223283384903</v>
      </c>
      <c r="Q262" s="792">
        <f t="shared" si="63"/>
        <v>-9.8368677629480872E-2</v>
      </c>
      <c r="R262" s="791">
        <f t="shared" si="64"/>
        <v>-0.11601513240857508</v>
      </c>
      <c r="S262" s="791">
        <f t="shared" si="65"/>
        <v>-0.2140207240629397</v>
      </c>
      <c r="T262" s="792">
        <f t="shared" si="66"/>
        <v>-0.20499419279907083</v>
      </c>
      <c r="U262" s="791">
        <f t="shared" si="67"/>
        <v>8.4033613445377853E-3</v>
      </c>
      <c r="V262" s="792">
        <f t="shared" si="68"/>
        <v>-7.2871194049063281E-2</v>
      </c>
      <c r="W262" s="791">
        <f t="shared" si="69"/>
        <v>-0.25210084033613445</v>
      </c>
      <c r="X262" s="792">
        <f t="shared" si="70"/>
        <v>-9.4136971330148422E-2</v>
      </c>
      <c r="Y262" s="795">
        <f t="shared" si="71"/>
        <v>-0.15862808145766349</v>
      </c>
      <c r="Z262" s="795">
        <f t="shared" si="74"/>
        <v>-0.18880601590144486</v>
      </c>
    </row>
    <row r="263" spans="2:26" x14ac:dyDescent="0.3">
      <c r="B263" s="152">
        <v>43922</v>
      </c>
      <c r="C263" s="278">
        <v>341697.57142890006</v>
      </c>
      <c r="D263" s="762">
        <v>197066.44358757997</v>
      </c>
      <c r="E263" s="422">
        <v>538764.01501648</v>
      </c>
      <c r="F263" s="764">
        <v>311</v>
      </c>
      <c r="G263" s="764">
        <v>1918</v>
      </c>
      <c r="H263" s="423">
        <v>2229</v>
      </c>
      <c r="I263" s="765">
        <v>472</v>
      </c>
      <c r="J263" s="765">
        <v>39955.453889000004</v>
      </c>
      <c r="K263" s="280">
        <v>22</v>
      </c>
      <c r="L263" s="782">
        <v>2200.6773079099999</v>
      </c>
      <c r="M263" s="131">
        <v>514</v>
      </c>
      <c r="N263" s="11">
        <v>118388.50888599998</v>
      </c>
      <c r="O263" s="796">
        <f t="shared" si="73"/>
        <v>-0.52268058254497562</v>
      </c>
      <c r="P263" s="791">
        <f t="shared" si="62"/>
        <v>-0.74982724090744646</v>
      </c>
      <c r="Q263" s="792">
        <f t="shared" si="63"/>
        <v>-0.64168136709151358</v>
      </c>
      <c r="R263" s="791">
        <f t="shared" si="64"/>
        <v>-0.62394195888754533</v>
      </c>
      <c r="S263" s="791">
        <f t="shared" si="65"/>
        <v>-0.75569991083938348</v>
      </c>
      <c r="T263" s="792">
        <f t="shared" si="66"/>
        <v>-0.74314358147038484</v>
      </c>
      <c r="U263" s="791">
        <f t="shared" si="67"/>
        <v>-0.71954842543077835</v>
      </c>
      <c r="V263" s="792">
        <f t="shared" si="68"/>
        <v>-0.72281559573056386</v>
      </c>
      <c r="W263" s="791">
        <f t="shared" si="69"/>
        <v>-0.83941605839416056</v>
      </c>
      <c r="X263" s="792">
        <f t="shared" si="70"/>
        <v>-0.80592241693196864</v>
      </c>
      <c r="Y263" s="795">
        <f t="shared" si="71"/>
        <v>-0.73600410888546475</v>
      </c>
      <c r="Z263" s="795">
        <f t="shared" si="74"/>
        <v>-0.67247209506737038</v>
      </c>
    </row>
    <row r="264" spans="2:26" x14ac:dyDescent="0.3">
      <c r="B264" s="152">
        <v>43952</v>
      </c>
      <c r="C264" s="278">
        <v>265789.63057449996</v>
      </c>
      <c r="D264" s="762">
        <v>417532.83384148998</v>
      </c>
      <c r="E264" s="422">
        <v>683322.46441598993</v>
      </c>
      <c r="F264" s="764">
        <v>349</v>
      </c>
      <c r="G264" s="764">
        <v>3847</v>
      </c>
      <c r="H264" s="423">
        <v>4196</v>
      </c>
      <c r="I264" s="765">
        <v>1003</v>
      </c>
      <c r="J264" s="765">
        <v>79048.154756740027</v>
      </c>
      <c r="K264" s="280">
        <v>68</v>
      </c>
      <c r="L264" s="782">
        <v>8550.5828525300003</v>
      </c>
      <c r="M264" s="131">
        <v>1074</v>
      </c>
      <c r="N264" s="11">
        <v>215634.73389264004</v>
      </c>
      <c r="O264" s="796">
        <f t="shared" ref="O264:O272" si="75">C264/C252-1</f>
        <v>-0.63328756279871268</v>
      </c>
      <c r="P264" s="791">
        <f t="shared" ref="P264:P272" si="76">D264/D252-1</f>
        <v>-0.56046554418012873</v>
      </c>
      <c r="Q264" s="792">
        <f t="shared" ref="Q264:Q272" si="77">E264/E252-1</f>
        <v>-0.5919814178694609</v>
      </c>
      <c r="R264" s="791">
        <f t="shared" ref="R264:R272" si="78">F264/F252-1</f>
        <v>-0.58402860548271751</v>
      </c>
      <c r="S264" s="791">
        <f t="shared" ref="S264:S272" si="79">G264/G252-1</f>
        <v>-0.58842409329196532</v>
      </c>
      <c r="T264" s="792">
        <f t="shared" ref="T264:T272" si="80">H264/H252-1</f>
        <v>-0.58806204594541533</v>
      </c>
      <c r="U264" s="791">
        <f t="shared" ref="U264:U272" si="81">I264/I252-1</f>
        <v>-0.52464454976303321</v>
      </c>
      <c r="V264" s="792">
        <f t="shared" ref="V264:V272" si="82">J264/J252-1</f>
        <v>-0.56105886580260655</v>
      </c>
      <c r="W264" s="791">
        <f t="shared" ref="W264:W272" si="83">K264/K252-1</f>
        <v>-0.51773049645390068</v>
      </c>
      <c r="X264" s="792">
        <f t="shared" ref="X264:X272" si="84">L264/L252-1</f>
        <v>-0.21054152951445515</v>
      </c>
      <c r="Y264" s="795">
        <f t="shared" ref="Y264:Y272" si="85">M264/M252-1</f>
        <v>-0.5230905861456483</v>
      </c>
      <c r="Z264" s="795">
        <f t="shared" ref="Z264:Z272" si="86">N264/N252-1</f>
        <v>-0.47536677519892678</v>
      </c>
    </row>
    <row r="265" spans="2:26" x14ac:dyDescent="0.3">
      <c r="B265" s="152">
        <v>43983</v>
      </c>
      <c r="C265" s="278">
        <v>417948.33876514999</v>
      </c>
      <c r="D265" s="762">
        <v>603273.18120014004</v>
      </c>
      <c r="E265" s="422">
        <v>1021221.5199652901</v>
      </c>
      <c r="F265" s="764">
        <v>518</v>
      </c>
      <c r="G265" s="764">
        <v>5917</v>
      </c>
      <c r="H265" s="423">
        <v>6435</v>
      </c>
      <c r="I265" s="765">
        <v>1494</v>
      </c>
      <c r="J265" s="765">
        <v>111064.24873958</v>
      </c>
      <c r="K265" s="280">
        <v>77</v>
      </c>
      <c r="L265" s="782">
        <v>8292.3037977799995</v>
      </c>
      <c r="M265" s="131">
        <v>1545</v>
      </c>
      <c r="N265" s="11">
        <v>273988.57229600009</v>
      </c>
      <c r="O265" s="796">
        <f t="shared" si="75"/>
        <v>-0.39172113150624877</v>
      </c>
      <c r="P265" s="791">
        <f t="shared" si="76"/>
        <v>-0.22764300167785334</v>
      </c>
      <c r="Q265" s="792">
        <f t="shared" si="77"/>
        <v>-0.30443059948225881</v>
      </c>
      <c r="R265" s="791">
        <f t="shared" si="78"/>
        <v>-0.29619565217391308</v>
      </c>
      <c r="S265" s="791">
        <f t="shared" si="79"/>
        <v>-0.25572327044025156</v>
      </c>
      <c r="T265" s="792">
        <f t="shared" si="80"/>
        <v>-0.25915265945199173</v>
      </c>
      <c r="U265" s="791">
        <f t="shared" si="81"/>
        <v>-4.1078305519897329E-2</v>
      </c>
      <c r="V265" s="792">
        <f t="shared" si="82"/>
        <v>-0.20051714944907117</v>
      </c>
      <c r="W265" s="791">
        <f t="shared" si="83"/>
        <v>-0.37903225806451613</v>
      </c>
      <c r="X265" s="792">
        <f t="shared" si="84"/>
        <v>-0.22103988888858628</v>
      </c>
      <c r="Y265" s="795">
        <f t="shared" si="85"/>
        <v>-0.19194560669456062</v>
      </c>
      <c r="Z265" s="795">
        <f t="shared" si="86"/>
        <v>-0.20630327307937035</v>
      </c>
    </row>
    <row r="266" spans="2:26" x14ac:dyDescent="0.3">
      <c r="B266" s="152">
        <v>44013</v>
      </c>
      <c r="C266" s="278">
        <v>598847.58530848997</v>
      </c>
      <c r="D266" s="762">
        <v>672557.97540336999</v>
      </c>
      <c r="E266" s="422">
        <v>1271405.56071186</v>
      </c>
      <c r="F266" s="764">
        <v>703</v>
      </c>
      <c r="G266" s="764">
        <v>6968</v>
      </c>
      <c r="H266" s="423">
        <v>7671</v>
      </c>
      <c r="I266" s="765">
        <v>1905</v>
      </c>
      <c r="J266" s="765">
        <v>148811.29340008998</v>
      </c>
      <c r="K266" s="280">
        <v>86</v>
      </c>
      <c r="L266" s="782">
        <v>7761.6455248099992</v>
      </c>
      <c r="M266" s="131">
        <v>1675</v>
      </c>
      <c r="N266" s="11">
        <v>308294.51811599999</v>
      </c>
      <c r="O266" s="796">
        <f t="shared" si="75"/>
        <v>-0.17528365778073129</v>
      </c>
      <c r="P266" s="791">
        <f t="shared" si="76"/>
        <v>-0.29860210140501797</v>
      </c>
      <c r="Q266" s="792">
        <f t="shared" si="77"/>
        <v>-0.24546010864857171</v>
      </c>
      <c r="R266" s="791">
        <f t="shared" si="78"/>
        <v>-0.18255813953488376</v>
      </c>
      <c r="S266" s="791">
        <f t="shared" si="79"/>
        <v>-0.25793397231096915</v>
      </c>
      <c r="T266" s="792">
        <f t="shared" si="80"/>
        <v>-0.25160975609756098</v>
      </c>
      <c r="U266" s="791">
        <f t="shared" si="81"/>
        <v>-2.4077868852458995E-2</v>
      </c>
      <c r="V266" s="792">
        <f t="shared" si="82"/>
        <v>-0.19292673814844041</v>
      </c>
      <c r="W266" s="791">
        <f t="shared" si="83"/>
        <v>-0.33333333333333337</v>
      </c>
      <c r="X266" s="792">
        <f t="shared" si="84"/>
        <v>-0.34444518556651071</v>
      </c>
      <c r="Y266" s="795">
        <f t="shared" si="85"/>
        <v>-0.20803782505910162</v>
      </c>
      <c r="Z266" s="795">
        <f t="shared" si="86"/>
        <v>-0.20982661695746185</v>
      </c>
    </row>
    <row r="267" spans="2:26" x14ac:dyDescent="0.3">
      <c r="B267" s="152">
        <v>44044</v>
      </c>
      <c r="C267" s="278">
        <v>583785.11480288988</v>
      </c>
      <c r="D267" s="762">
        <v>624310.22135372995</v>
      </c>
      <c r="E267" s="422">
        <v>1208095.3361566197</v>
      </c>
      <c r="F267" s="764">
        <v>626</v>
      </c>
      <c r="G267" s="764">
        <v>6523</v>
      </c>
      <c r="H267" s="423">
        <v>7149</v>
      </c>
      <c r="I267" s="765">
        <v>1782</v>
      </c>
      <c r="J267" s="765">
        <v>135078.71016000002</v>
      </c>
      <c r="K267" s="280">
        <v>88</v>
      </c>
      <c r="L267" s="782">
        <v>8809.7602757999975</v>
      </c>
      <c r="M267" s="131">
        <v>1736</v>
      </c>
      <c r="N267" s="11">
        <v>288098.3237137</v>
      </c>
      <c r="O267" s="796">
        <f t="shared" si="75"/>
        <v>-0.30853323475491978</v>
      </c>
      <c r="P267" s="791">
        <f t="shared" si="76"/>
        <v>-0.31214154967081698</v>
      </c>
      <c r="Q267" s="792">
        <f t="shared" si="77"/>
        <v>-0.31040262595219803</v>
      </c>
      <c r="R267" s="791">
        <f t="shared" si="78"/>
        <v>-0.1517615176151762</v>
      </c>
      <c r="S267" s="791">
        <f t="shared" si="79"/>
        <v>-0.27214907386744025</v>
      </c>
      <c r="T267" s="792">
        <f t="shared" si="80"/>
        <v>-0.26298969072164946</v>
      </c>
      <c r="U267" s="791">
        <f t="shared" si="81"/>
        <v>-0.20197044334975367</v>
      </c>
      <c r="V267" s="792">
        <f t="shared" si="82"/>
        <v>-0.24413795708370389</v>
      </c>
      <c r="W267" s="791">
        <f t="shared" si="83"/>
        <v>-0.30158730158730163</v>
      </c>
      <c r="X267" s="792">
        <f t="shared" si="84"/>
        <v>-0.15625347344903917</v>
      </c>
      <c r="Y267" s="795">
        <f t="shared" si="85"/>
        <v>-0.26471833968657343</v>
      </c>
      <c r="Z267" s="795">
        <f t="shared" si="86"/>
        <v>-0.34645979254629145</v>
      </c>
    </row>
    <row r="268" spans="2:26" x14ac:dyDescent="0.3">
      <c r="B268" s="152">
        <v>44075</v>
      </c>
      <c r="C268" s="278">
        <v>732883.61744046013</v>
      </c>
      <c r="D268" s="762">
        <v>764719.69572717987</v>
      </c>
      <c r="E268" s="422">
        <v>1497603.31316764</v>
      </c>
      <c r="F268" s="764">
        <v>737</v>
      </c>
      <c r="G268" s="764">
        <v>7674</v>
      </c>
      <c r="H268" s="423">
        <v>8411</v>
      </c>
      <c r="I268" s="765">
        <v>2053</v>
      </c>
      <c r="J268" s="765">
        <v>154223.51692997001</v>
      </c>
      <c r="K268" s="280">
        <v>102</v>
      </c>
      <c r="L268" s="782">
        <v>10044.046643960002</v>
      </c>
      <c r="M268" s="131">
        <v>1929</v>
      </c>
      <c r="N268" s="11">
        <v>410660.27754293993</v>
      </c>
      <c r="O268" s="796">
        <f t="shared" si="75"/>
        <v>-1.0622393920628914E-2</v>
      </c>
      <c r="P268" s="791">
        <f t="shared" si="76"/>
        <v>-0.21319346229017599</v>
      </c>
      <c r="Q268" s="792">
        <f t="shared" si="77"/>
        <v>-0.12557937148210629</v>
      </c>
      <c r="R268" s="791">
        <f t="shared" si="78"/>
        <v>-3.5340314136125706E-2</v>
      </c>
      <c r="S268" s="791">
        <f t="shared" si="79"/>
        <v>-0.19433070866141733</v>
      </c>
      <c r="T268" s="792">
        <f t="shared" si="80"/>
        <v>-0.18252502672757309</v>
      </c>
      <c r="U268" s="791">
        <f t="shared" si="81"/>
        <v>1.5331355093966437E-2</v>
      </c>
      <c r="V268" s="792">
        <f t="shared" si="82"/>
        <v>-8.6294193117464557E-2</v>
      </c>
      <c r="W268" s="791">
        <f t="shared" si="83"/>
        <v>-0.22727272727272729</v>
      </c>
      <c r="X268" s="792">
        <f t="shared" si="84"/>
        <v>-0.23674502846937495</v>
      </c>
      <c r="Y268" s="795">
        <f t="shared" si="85"/>
        <v>-0.19254918375889496</v>
      </c>
      <c r="Z268" s="795">
        <f t="shared" si="86"/>
        <v>-7.4374346602991914E-2</v>
      </c>
    </row>
    <row r="269" spans="2:26" x14ac:dyDescent="0.3">
      <c r="B269" s="152">
        <v>44105</v>
      </c>
      <c r="C269" s="278">
        <v>735347.78300000005</v>
      </c>
      <c r="D269" s="762">
        <v>901712.88600000006</v>
      </c>
      <c r="E269" s="422">
        <v>1637061</v>
      </c>
      <c r="F269" s="764">
        <v>735</v>
      </c>
      <c r="G269" s="764">
        <v>9037</v>
      </c>
      <c r="H269" s="423">
        <v>9772</v>
      </c>
      <c r="I269" s="765">
        <v>2231</v>
      </c>
      <c r="J269" s="765">
        <v>206160.57800000001</v>
      </c>
      <c r="K269" s="280">
        <v>97</v>
      </c>
      <c r="L269" s="782">
        <v>12121.438</v>
      </c>
      <c r="M269" s="131">
        <v>2238</v>
      </c>
      <c r="N269" s="11">
        <v>447650.92099999997</v>
      </c>
      <c r="O269" s="796">
        <f t="shared" si="75"/>
        <v>-3.4424597337342377E-2</v>
      </c>
      <c r="P269" s="791">
        <f t="shared" si="76"/>
        <v>-0.11496746847924222</v>
      </c>
      <c r="Q269" s="792">
        <f t="shared" si="77"/>
        <v>-8.0515371994287155E-2</v>
      </c>
      <c r="R269" s="791">
        <f t="shared" si="78"/>
        <v>-4.4213263979193784E-2</v>
      </c>
      <c r="S269" s="791">
        <f t="shared" si="79"/>
        <v>-8.1232208214721435E-2</v>
      </c>
      <c r="T269" s="792">
        <f t="shared" si="80"/>
        <v>-7.8547854785478544E-2</v>
      </c>
      <c r="U269" s="791">
        <f t="shared" si="81"/>
        <v>0.17855256207078707</v>
      </c>
      <c r="V269" s="792">
        <f t="shared" si="82"/>
        <v>0.29720764520550902</v>
      </c>
      <c r="W269" s="791">
        <f t="shared" si="83"/>
        <v>-0.23015873015873012</v>
      </c>
      <c r="X269" s="792">
        <f t="shared" si="84"/>
        <v>-5.5383394082711979E-2</v>
      </c>
      <c r="Y269" s="795">
        <f t="shared" si="85"/>
        <v>-7.9012345679012386E-2</v>
      </c>
      <c r="Z269" s="795">
        <f t="shared" si="86"/>
        <v>-5.2059026341491621E-2</v>
      </c>
    </row>
    <row r="270" spans="2:26" x14ac:dyDescent="0.3">
      <c r="B270" s="152">
        <v>44136</v>
      </c>
      <c r="C270" s="278">
        <v>711970.95799999998</v>
      </c>
      <c r="D270" s="762">
        <v>940102.95200000005</v>
      </c>
      <c r="E270" s="422">
        <v>1652073.9100000001</v>
      </c>
      <c r="F270" s="764">
        <v>682</v>
      </c>
      <c r="G270" s="764">
        <v>8568</v>
      </c>
      <c r="H270" s="423">
        <v>9250</v>
      </c>
      <c r="I270" s="765">
        <v>2160</v>
      </c>
      <c r="J270" s="765">
        <v>193262.59</v>
      </c>
      <c r="K270" s="280">
        <v>77</v>
      </c>
      <c r="L270" s="782">
        <v>6642.5460000000003</v>
      </c>
      <c r="M270" s="131">
        <v>2369</v>
      </c>
      <c r="N270" s="11">
        <v>489126.5</v>
      </c>
      <c r="O270" s="796">
        <f t="shared" si="75"/>
        <v>0.13229068427183255</v>
      </c>
      <c r="P270" s="791">
        <f t="shared" si="76"/>
        <v>0.190250942723446</v>
      </c>
      <c r="Q270" s="792">
        <f t="shared" si="77"/>
        <v>0.16456075165099082</v>
      </c>
      <c r="R270" s="791">
        <f t="shared" si="78"/>
        <v>-7.2780203784570396E-3</v>
      </c>
      <c r="S270" s="791">
        <f t="shared" si="79"/>
        <v>0.1399680681213411</v>
      </c>
      <c r="T270" s="792">
        <f t="shared" si="80"/>
        <v>0.12763623064732421</v>
      </c>
      <c r="U270" s="791">
        <f t="shared" si="81"/>
        <v>0.39534883720930236</v>
      </c>
      <c r="V270" s="792">
        <f t="shared" si="82"/>
        <v>0.30230993883230739</v>
      </c>
      <c r="W270" s="791">
        <f t="shared" si="83"/>
        <v>-0.25242718446601942</v>
      </c>
      <c r="X270" s="792">
        <f t="shared" si="84"/>
        <v>-0.2203471853350758</v>
      </c>
      <c r="Y270" s="795">
        <f t="shared" si="85"/>
        <v>7.4376417233560144E-2</v>
      </c>
      <c r="Z270" s="795">
        <f t="shared" si="86"/>
        <v>0.27504839669816805</v>
      </c>
    </row>
    <row r="271" spans="2:26" x14ac:dyDescent="0.3">
      <c r="B271" s="152">
        <v>44166</v>
      </c>
      <c r="C271" s="278">
        <v>884439.07</v>
      </c>
      <c r="D271" s="762">
        <v>1207358.23</v>
      </c>
      <c r="E271" s="422">
        <v>2091797.2999999998</v>
      </c>
      <c r="F271" s="764">
        <v>823</v>
      </c>
      <c r="G271" s="764">
        <v>10357</v>
      </c>
      <c r="H271" s="423">
        <v>11180</v>
      </c>
      <c r="I271" s="765">
        <v>3229</v>
      </c>
      <c r="J271" s="765">
        <v>288581.31</v>
      </c>
      <c r="K271" s="280">
        <v>135</v>
      </c>
      <c r="L271" s="782">
        <v>12863.01</v>
      </c>
      <c r="M271" s="131">
        <v>3141</v>
      </c>
      <c r="N271" s="11">
        <v>643172.75</v>
      </c>
      <c r="O271" s="796">
        <f t="shared" si="75"/>
        <v>0.13094978234297638</v>
      </c>
      <c r="P271" s="791">
        <f t="shared" si="76"/>
        <v>0.19291546428241824</v>
      </c>
      <c r="Q271" s="792">
        <f t="shared" si="77"/>
        <v>0.16590576900233112</v>
      </c>
      <c r="R271" s="791">
        <f t="shared" si="78"/>
        <v>7.1614583333333259E-2</v>
      </c>
      <c r="S271" s="791">
        <f t="shared" si="79"/>
        <v>0.11497470125955433</v>
      </c>
      <c r="T271" s="792">
        <f t="shared" si="80"/>
        <v>0.11166351794769813</v>
      </c>
      <c r="U271" s="791">
        <f t="shared" si="81"/>
        <v>0.64997445068983128</v>
      </c>
      <c r="V271" s="792">
        <f t="shared" si="82"/>
        <v>0.40812710852396306</v>
      </c>
      <c r="W271" s="791">
        <f t="shared" si="83"/>
        <v>-0.11184210526315785</v>
      </c>
      <c r="X271" s="792">
        <f t="shared" si="84"/>
        <v>2.459252754819774E-2</v>
      </c>
      <c r="Y271" s="795">
        <f t="shared" si="85"/>
        <v>0.10443037974683533</v>
      </c>
      <c r="Z271" s="795">
        <f t="shared" si="86"/>
        <v>0.20179020325729091</v>
      </c>
    </row>
    <row r="272" spans="2:26" x14ac:dyDescent="0.3">
      <c r="B272" s="152">
        <v>44197</v>
      </c>
      <c r="C272" s="278">
        <v>501741.66023179993</v>
      </c>
      <c r="D272" s="762">
        <v>768073.16799999995</v>
      </c>
      <c r="E272" s="422">
        <v>1269814.8639930799</v>
      </c>
      <c r="F272" s="764">
        <v>519</v>
      </c>
      <c r="G272" s="764">
        <v>7198</v>
      </c>
      <c r="H272" s="423">
        <v>7717</v>
      </c>
      <c r="I272" s="765">
        <v>1512</v>
      </c>
      <c r="J272" s="765">
        <v>113406.42200000001</v>
      </c>
      <c r="K272" s="280">
        <v>77</v>
      </c>
      <c r="L272" s="782">
        <v>8218.5390000000007</v>
      </c>
      <c r="M272" s="131">
        <v>1564</v>
      </c>
      <c r="N272" s="11">
        <v>336886.10200000001</v>
      </c>
      <c r="O272" s="796">
        <f t="shared" si="75"/>
        <v>3.8583234970290814E-3</v>
      </c>
      <c r="P272" s="791">
        <f t="shared" si="76"/>
        <v>-1.3558149622196591E-2</v>
      </c>
      <c r="Q272" s="792">
        <f t="shared" si="77"/>
        <v>-6.749071618856628E-3</v>
      </c>
      <c r="R272" s="791">
        <f t="shared" si="78"/>
        <v>-6.3176895306859215E-2</v>
      </c>
      <c r="S272" s="791">
        <f t="shared" si="79"/>
        <v>5.3879941434846312E-2</v>
      </c>
      <c r="T272" s="792">
        <f t="shared" si="80"/>
        <v>4.5097508125677033E-2</v>
      </c>
      <c r="U272" s="791">
        <f t="shared" si="81"/>
        <v>0.46938775510204089</v>
      </c>
      <c r="V272" s="792">
        <f t="shared" si="82"/>
        <v>-2.1156765594703253E-2</v>
      </c>
      <c r="W272" s="791">
        <f t="shared" si="83"/>
        <v>-0.37903225806451613</v>
      </c>
      <c r="X272" s="792">
        <f t="shared" si="84"/>
        <v>-0.34464756753001258</v>
      </c>
      <c r="Y272" s="795">
        <f t="shared" si="85"/>
        <v>-0.33304904051172712</v>
      </c>
      <c r="Z272" s="795">
        <f t="shared" si="86"/>
        <v>-0.21963380311552039</v>
      </c>
    </row>
    <row r="273" spans="1:26" x14ac:dyDescent="0.3">
      <c r="B273" s="152">
        <v>44228</v>
      </c>
      <c r="C273" s="278">
        <v>820338.99857718998</v>
      </c>
      <c r="D273" s="762">
        <v>1248077.0684641004</v>
      </c>
      <c r="E273" s="422">
        <v>2068416.0670412905</v>
      </c>
      <c r="F273" s="764">
        <v>691</v>
      </c>
      <c r="G273" s="764">
        <v>10731</v>
      </c>
      <c r="H273" s="423">
        <v>11422</v>
      </c>
      <c r="I273" s="765">
        <v>1928</v>
      </c>
      <c r="J273" s="765">
        <v>182140.75200174999</v>
      </c>
      <c r="K273" s="280">
        <v>125</v>
      </c>
      <c r="L273" s="782">
        <v>14145.357639330001</v>
      </c>
      <c r="M273" s="131">
        <v>3255</v>
      </c>
      <c r="N273" s="11">
        <v>644912.08641400014</v>
      </c>
      <c r="O273" s="796">
        <f t="shared" ref="O273" si="87">C273/C261-1</f>
        <v>0.52854385512232116</v>
      </c>
      <c r="P273" s="791">
        <f t="shared" ref="P273" si="88">D273/D261-1</f>
        <v>0.36160377249258135</v>
      </c>
      <c r="Q273" s="792">
        <f t="shared" ref="Q273" si="89">E273/E261-1</f>
        <v>0.4232519086892339</v>
      </c>
      <c r="R273" s="791">
        <f t="shared" ref="R273" si="90">F273/F261-1</f>
        <v>0.19343696027633861</v>
      </c>
      <c r="S273" s="791">
        <f t="shared" ref="S273" si="91">G273/G261-1</f>
        <v>0.13208144319020998</v>
      </c>
      <c r="T273" s="792">
        <f t="shared" ref="T273" si="92">H273/H261-1</f>
        <v>0.13561344203619008</v>
      </c>
      <c r="U273" s="791">
        <f t="shared" ref="U273" si="93">I273/I261-1</f>
        <v>-1.682814890362061E-2</v>
      </c>
      <c r="V273" s="792">
        <f t="shared" ref="V273" si="94">J273/J261-1</f>
        <v>0.14544831848315343</v>
      </c>
      <c r="W273" s="791">
        <f t="shared" ref="W273" si="95">K273/K261-1</f>
        <v>0.43678160919540221</v>
      </c>
      <c r="X273" s="792">
        <f t="shared" ref="X273" si="96">L273/L261-1</f>
        <v>0.65793595164150398</v>
      </c>
      <c r="Y273" s="795">
        <f t="shared" ref="Y273" si="97">M273/M261-1</f>
        <v>0.63814796175138389</v>
      </c>
      <c r="Z273" s="795">
        <f t="shared" ref="Z273" si="98">N273/N261-1</f>
        <v>0.77797389538407069</v>
      </c>
    </row>
    <row r="274" spans="1:26" x14ac:dyDescent="0.3">
      <c r="B274" s="152">
        <v>44256</v>
      </c>
      <c r="C274" s="278">
        <v>873372.82422225992</v>
      </c>
      <c r="D274" s="762">
        <v>1286881.7927925703</v>
      </c>
      <c r="E274" s="422">
        <v>2160254.61701483</v>
      </c>
      <c r="F274" s="764">
        <v>810</v>
      </c>
      <c r="G274" s="764">
        <v>11569</v>
      </c>
      <c r="H274" s="423">
        <v>12379</v>
      </c>
      <c r="I274" s="765">
        <v>1839</v>
      </c>
      <c r="J274" s="765">
        <v>169254.43210400004</v>
      </c>
      <c r="K274" s="280">
        <v>195</v>
      </c>
      <c r="L274" s="782">
        <v>22567.885832669999</v>
      </c>
      <c r="M274" s="131">
        <v>3441</v>
      </c>
      <c r="N274" s="11">
        <v>674980.57525500003</v>
      </c>
      <c r="O274" s="796">
        <f t="shared" ref="O274" si="99">C274/C262-1</f>
        <v>4.1082486945502428E-2</v>
      </c>
      <c r="P274" s="791">
        <f t="shared" ref="P274" si="100">D274/D262-1</f>
        <v>1.1116462348303879</v>
      </c>
      <c r="Q274" s="792">
        <f t="shared" ref="Q274" si="101">E274/E262-1</f>
        <v>0.49154914627899959</v>
      </c>
      <c r="R274" s="791">
        <f t="shared" ref="R274" si="102">F274/F262-1</f>
        <v>0.15549215406562045</v>
      </c>
      <c r="S274" s="791">
        <f t="shared" ref="S274" si="103">G274/G262-1</f>
        <v>0.88297526041666674</v>
      </c>
      <c r="T274" s="792">
        <f t="shared" ref="T274" si="104">H274/H262-1</f>
        <v>0.80847333820306799</v>
      </c>
      <c r="U274" s="791">
        <f t="shared" ref="U274" si="105">I274/I262-1</f>
        <v>0.39318181818181808</v>
      </c>
      <c r="V274" s="792">
        <f t="shared" ref="V274" si="106">J274/J262-1</f>
        <v>0.47803587710783835</v>
      </c>
      <c r="W274" s="791">
        <f t="shared" ref="W274" si="107">K274/K262-1</f>
        <v>1.191011235955056</v>
      </c>
      <c r="X274" s="792">
        <f t="shared" ref="X274" si="108">L274/L262-1</f>
        <v>1.7541670187567164</v>
      </c>
      <c r="Y274" s="795">
        <f t="shared" ref="Y274" si="109">M274/M262-1</f>
        <v>1.19171974522293</v>
      </c>
      <c r="Z274" s="795">
        <f t="shared" ref="Z274" si="110">N274/N262-1</f>
        <v>1.4247072352668542</v>
      </c>
    </row>
    <row r="275" spans="1:26" x14ac:dyDescent="0.3">
      <c r="B275" s="152">
        <v>44287</v>
      </c>
      <c r="C275" s="278">
        <v>747502.55215124006</v>
      </c>
      <c r="D275" s="762">
        <v>1193317.48480001</v>
      </c>
      <c r="E275" s="422">
        <v>1940820.0369512499</v>
      </c>
      <c r="F275" s="764">
        <v>690</v>
      </c>
      <c r="G275" s="764">
        <v>10759</v>
      </c>
      <c r="H275" s="423">
        <v>11449</v>
      </c>
      <c r="I275" s="765">
        <v>1938</v>
      </c>
      <c r="J275" s="765">
        <v>166292.88421476001</v>
      </c>
      <c r="K275" s="280">
        <v>172</v>
      </c>
      <c r="L275" s="782">
        <v>19638.094149620003</v>
      </c>
      <c r="M275" s="131">
        <v>2763</v>
      </c>
      <c r="N275" s="11">
        <v>580879.36064500012</v>
      </c>
      <c r="O275" s="796">
        <f t="shared" ref="O275:O276" si="111">C275/C263-1</f>
        <v>1.1876144715496735</v>
      </c>
      <c r="P275" s="791">
        <f t="shared" ref="P275:P276" si="112">D275/D263-1</f>
        <v>5.0554068114071269</v>
      </c>
      <c r="Q275" s="792">
        <f t="shared" ref="Q275:Q276" si="113">E275/E263-1</f>
        <v>2.6023564730689803</v>
      </c>
      <c r="R275" s="791">
        <f t="shared" ref="R275:R276" si="114">F275/F263-1</f>
        <v>1.2186495176848875</v>
      </c>
      <c r="S275" s="791">
        <f t="shared" ref="S275:S276" si="115">G275/G263-1</f>
        <v>4.6094890510948909</v>
      </c>
      <c r="T275" s="792">
        <f t="shared" ref="T275:T276" si="116">H275/H263-1</f>
        <v>4.1363840287124267</v>
      </c>
      <c r="U275" s="791">
        <f t="shared" ref="U275:U276" si="117">I275/I263-1</f>
        <v>3.1059322033898304</v>
      </c>
      <c r="V275" s="792">
        <f t="shared" ref="V275:V276" si="118">J275/J263-1</f>
        <v>3.1619570804210415</v>
      </c>
      <c r="W275" s="791">
        <f t="shared" ref="W275:W276" si="119">K275/K263-1</f>
        <v>6.8181818181818183</v>
      </c>
      <c r="X275" s="792">
        <f t="shared" ref="X275:X276" si="120">L275/L263-1</f>
        <v>7.923659129411595</v>
      </c>
      <c r="Y275" s="795">
        <f t="shared" ref="Y275:Y276" si="121">M275/M263-1</f>
        <v>4.3754863813229576</v>
      </c>
      <c r="Z275" s="795">
        <f t="shared" ref="Z275:Z276" si="122">N275/N263-1</f>
        <v>3.9065518783106485</v>
      </c>
    </row>
    <row r="276" spans="1:26" ht="17.25" thickBot="1" x14ac:dyDescent="0.35">
      <c r="B276" s="696">
        <v>44317</v>
      </c>
      <c r="C276" s="890">
        <v>715043</v>
      </c>
      <c r="D276" s="466">
        <v>1174755</v>
      </c>
      <c r="E276" s="467">
        <v>1889799</v>
      </c>
      <c r="F276" s="468">
        <v>652</v>
      </c>
      <c r="G276" s="468">
        <v>10509</v>
      </c>
      <c r="H276" s="469">
        <v>11161</v>
      </c>
      <c r="I276" s="470">
        <v>1892</v>
      </c>
      <c r="J276" s="470">
        <v>155872</v>
      </c>
      <c r="K276" s="783">
        <v>183</v>
      </c>
      <c r="L276" s="784">
        <v>20456</v>
      </c>
      <c r="M276" s="471">
        <v>2722</v>
      </c>
      <c r="N276" s="472">
        <v>558118</v>
      </c>
      <c r="O276" s="797">
        <f t="shared" si="111"/>
        <v>1.6902592040722064</v>
      </c>
      <c r="P276" s="798">
        <f t="shared" si="112"/>
        <v>1.813563161468585</v>
      </c>
      <c r="Q276" s="799">
        <f t="shared" si="113"/>
        <v>1.7656035011451587</v>
      </c>
      <c r="R276" s="798">
        <f t="shared" si="114"/>
        <v>0.86819484240687683</v>
      </c>
      <c r="S276" s="798">
        <f t="shared" si="115"/>
        <v>1.7317390174161686</v>
      </c>
      <c r="T276" s="799">
        <f t="shared" si="116"/>
        <v>1.6599142040038131</v>
      </c>
      <c r="U276" s="798">
        <f t="shared" si="117"/>
        <v>0.88634097706879356</v>
      </c>
      <c r="V276" s="799">
        <f t="shared" si="118"/>
        <v>0.97186133540593</v>
      </c>
      <c r="W276" s="798">
        <f t="shared" si="119"/>
        <v>1.6911764705882355</v>
      </c>
      <c r="X276" s="799">
        <f t="shared" si="120"/>
        <v>1.3923515335504115</v>
      </c>
      <c r="Y276" s="800">
        <f t="shared" si="121"/>
        <v>1.5344506517690877</v>
      </c>
      <c r="Z276" s="800">
        <f t="shared" si="122"/>
        <v>1.5882564924715474</v>
      </c>
    </row>
    <row r="277" spans="1:26" x14ac:dyDescent="0.3">
      <c r="A277" s="68" t="s">
        <v>205</v>
      </c>
      <c r="D277" s="801"/>
      <c r="E277" s="801"/>
      <c r="F277" s="801"/>
      <c r="G277" s="801"/>
      <c r="H277" s="801"/>
      <c r="I277" s="801"/>
      <c r="J277" s="801"/>
      <c r="K277" s="801"/>
      <c r="L277" s="801"/>
      <c r="M277" s="801"/>
      <c r="N277" s="801"/>
      <c r="O277" s="801"/>
      <c r="P277" s="801"/>
      <c r="Q277" s="801"/>
      <c r="R277" s="801"/>
      <c r="S277" s="801"/>
      <c r="T277" s="801"/>
      <c r="U277" s="801"/>
      <c r="V277" s="801"/>
      <c r="W277" s="801"/>
      <c r="X277" s="801"/>
      <c r="Y277" s="801"/>
      <c r="Z277" s="801"/>
    </row>
    <row r="278" spans="1:26" x14ac:dyDescent="0.3">
      <c r="A278" s="68" t="s">
        <v>986</v>
      </c>
      <c r="D278" s="801"/>
      <c r="E278" s="801"/>
      <c r="F278" s="801"/>
      <c r="G278" s="801"/>
      <c r="H278" s="801"/>
      <c r="I278" s="801"/>
      <c r="J278" s="801"/>
      <c r="K278" s="801"/>
      <c r="L278" s="801"/>
      <c r="M278" s="801"/>
      <c r="N278" s="801"/>
      <c r="O278" s="801"/>
      <c r="P278" s="801"/>
      <c r="Q278" s="801"/>
      <c r="R278" s="801"/>
      <c r="S278" s="801"/>
      <c r="T278" s="801"/>
      <c r="U278" s="801"/>
      <c r="V278" s="801"/>
      <c r="W278" s="801"/>
      <c r="X278" s="801"/>
      <c r="Y278" s="801"/>
      <c r="Z278" s="801"/>
    </row>
    <row r="279" spans="1:26" x14ac:dyDescent="0.3">
      <c r="A279" s="847" t="s">
        <v>984</v>
      </c>
    </row>
    <row r="280" spans="1:26" x14ac:dyDescent="0.3">
      <c r="A280" s="848" t="str">
        <f>'PIB construcción 1'!B191</f>
        <v>Consultado por última vez el 23 de julio de 2021</v>
      </c>
    </row>
  </sheetData>
  <mergeCells count="16">
    <mergeCell ref="M6:N6"/>
    <mergeCell ref="M5:N5"/>
    <mergeCell ref="C6:E6"/>
    <mergeCell ref="O6:T6"/>
    <mergeCell ref="O5:T5"/>
    <mergeCell ref="B5:B7"/>
    <mergeCell ref="F6:H6"/>
    <mergeCell ref="I5:L5"/>
    <mergeCell ref="I6:J6"/>
    <mergeCell ref="K6:L6"/>
    <mergeCell ref="C5:H5"/>
    <mergeCell ref="U5:X5"/>
    <mergeCell ref="U6:V6"/>
    <mergeCell ref="W6:X6"/>
    <mergeCell ref="Y5:Z5"/>
    <mergeCell ref="Y6:Z6"/>
  </mergeCells>
  <hyperlinks>
    <hyperlink ref="B2" location="CONTENIDO!A1" display="INDICE"/>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sheetPr>
  <dimension ref="B1:F76"/>
  <sheetViews>
    <sheetView workbookViewId="0">
      <pane xSplit="2" ySplit="6" topLeftCell="C65" activePane="bottomRight" state="frozenSplit"/>
      <selection activeCell="G96" sqref="G96"/>
      <selection pane="topRight" activeCell="G96" sqref="G96"/>
      <selection pane="bottomLeft" activeCell="G96" sqref="G96"/>
      <selection pane="bottomRight" activeCell="D74" sqref="D74"/>
    </sheetView>
  </sheetViews>
  <sheetFormatPr baseColWidth="10" defaultRowHeight="13.5" x14ac:dyDescent="0.25"/>
  <cols>
    <col min="1" max="1" width="6" style="4" customWidth="1"/>
    <col min="2" max="2" width="17" style="4" customWidth="1"/>
    <col min="3" max="3" width="11.5703125" style="4" bestFit="1" customWidth="1"/>
    <col min="4" max="4" width="13.7109375" style="4" bestFit="1" customWidth="1"/>
    <col min="5" max="16384" width="11.42578125" style="4"/>
  </cols>
  <sheetData>
    <row r="1" spans="2:6" s="670" customFormat="1" ht="15" x14ac:dyDescent="0.25"/>
    <row r="2" spans="2:6" ht="15" x14ac:dyDescent="0.25">
      <c r="B2" s="670" t="s">
        <v>1029</v>
      </c>
    </row>
    <row r="3" spans="2:6" x14ac:dyDescent="0.25">
      <c r="B3" s="20" t="s">
        <v>274</v>
      </c>
    </row>
    <row r="4" spans="2:6" ht="14.25" thickBot="1" x14ac:dyDescent="0.3"/>
    <row r="5" spans="2:6" ht="14.25" thickBot="1" x14ac:dyDescent="0.3">
      <c r="B5" s="1196"/>
      <c r="C5" s="1194" t="s">
        <v>275</v>
      </c>
      <c r="D5" s="1195"/>
    </row>
    <row r="6" spans="2:6" ht="14.25" thickBot="1" x14ac:dyDescent="0.3">
      <c r="B6" s="1197"/>
      <c r="C6" s="290" t="s">
        <v>21</v>
      </c>
      <c r="D6" s="291" t="s">
        <v>273</v>
      </c>
    </row>
    <row r="7" spans="2:6" x14ac:dyDescent="0.25">
      <c r="B7" s="27" t="s">
        <v>329</v>
      </c>
      <c r="C7" s="288">
        <v>393135</v>
      </c>
      <c r="D7" s="289">
        <v>381938</v>
      </c>
      <c r="E7" s="13"/>
      <c r="F7" s="13"/>
    </row>
    <row r="8" spans="2:6" x14ac:dyDescent="0.25">
      <c r="B8" s="27" t="s">
        <v>330</v>
      </c>
      <c r="C8" s="288">
        <v>397353</v>
      </c>
      <c r="D8" s="289">
        <v>369525</v>
      </c>
      <c r="E8" s="13"/>
      <c r="F8" s="13"/>
    </row>
    <row r="9" spans="2:6" x14ac:dyDescent="0.25">
      <c r="B9" s="27" t="s">
        <v>331</v>
      </c>
      <c r="C9" s="288">
        <v>389808</v>
      </c>
      <c r="D9" s="289">
        <v>357304</v>
      </c>
      <c r="E9" s="13"/>
      <c r="F9" s="13"/>
    </row>
    <row r="10" spans="2:6" x14ac:dyDescent="0.25">
      <c r="B10" s="27" t="s">
        <v>332</v>
      </c>
      <c r="C10" s="288">
        <v>387596</v>
      </c>
      <c r="D10" s="289">
        <v>349101</v>
      </c>
      <c r="E10" s="13"/>
      <c r="F10" s="13"/>
    </row>
    <row r="11" spans="2:6" x14ac:dyDescent="0.25">
      <c r="B11" s="27" t="s">
        <v>333</v>
      </c>
      <c r="C11" s="288">
        <v>396257</v>
      </c>
      <c r="D11" s="289">
        <v>344564</v>
      </c>
      <c r="E11" s="13"/>
      <c r="F11" s="13"/>
    </row>
    <row r="12" spans="2:6" x14ac:dyDescent="0.25">
      <c r="B12" s="27" t="s">
        <v>334</v>
      </c>
      <c r="C12" s="288">
        <v>395379</v>
      </c>
      <c r="D12" s="289">
        <v>338122</v>
      </c>
      <c r="E12" s="13"/>
      <c r="F12" s="13"/>
    </row>
    <row r="13" spans="2:6" x14ac:dyDescent="0.25">
      <c r="B13" s="27" t="s">
        <v>335</v>
      </c>
      <c r="C13" s="288">
        <v>393463</v>
      </c>
      <c r="D13" s="289">
        <v>334300</v>
      </c>
      <c r="E13" s="13"/>
      <c r="F13" s="13"/>
    </row>
    <row r="14" spans="2:6" x14ac:dyDescent="0.25">
      <c r="B14" s="27" t="s">
        <v>336</v>
      </c>
      <c r="C14" s="288">
        <v>398674</v>
      </c>
      <c r="D14" s="289">
        <v>334787</v>
      </c>
      <c r="E14" s="13"/>
      <c r="F14" s="13"/>
    </row>
    <row r="15" spans="2:6" x14ac:dyDescent="0.25">
      <c r="B15" s="27" t="s">
        <v>337</v>
      </c>
      <c r="C15" s="288">
        <v>407334</v>
      </c>
      <c r="D15" s="289">
        <v>346572</v>
      </c>
      <c r="E15" s="14"/>
      <c r="F15" s="13"/>
    </row>
    <row r="16" spans="2:6" x14ac:dyDescent="0.25">
      <c r="B16" s="27" t="s">
        <v>338</v>
      </c>
      <c r="C16" s="288">
        <v>405390</v>
      </c>
      <c r="D16" s="289">
        <v>329724</v>
      </c>
      <c r="E16" s="14"/>
      <c r="F16" s="13"/>
    </row>
    <row r="17" spans="2:6" x14ac:dyDescent="0.25">
      <c r="B17" s="27" t="s">
        <v>339</v>
      </c>
      <c r="C17" s="288">
        <v>413710</v>
      </c>
      <c r="D17" s="289">
        <v>320690</v>
      </c>
      <c r="E17" s="14"/>
      <c r="F17" s="13"/>
    </row>
    <row r="18" spans="2:6" x14ac:dyDescent="0.25">
      <c r="B18" s="27" t="s">
        <v>340</v>
      </c>
      <c r="C18" s="288">
        <v>417857</v>
      </c>
      <c r="D18" s="289">
        <v>320062</v>
      </c>
      <c r="E18" s="14"/>
      <c r="F18" s="13"/>
    </row>
    <row r="19" spans="2:6" x14ac:dyDescent="0.25">
      <c r="B19" s="27" t="s">
        <v>341</v>
      </c>
      <c r="C19" s="288">
        <v>421755</v>
      </c>
      <c r="D19" s="289">
        <v>321185</v>
      </c>
      <c r="E19" s="14"/>
      <c r="F19" s="13"/>
    </row>
    <row r="20" spans="2:6" x14ac:dyDescent="0.25">
      <c r="B20" s="27" t="s">
        <v>342</v>
      </c>
      <c r="C20" s="288">
        <v>425356</v>
      </c>
      <c r="D20" s="289">
        <v>321393</v>
      </c>
      <c r="E20" s="14"/>
      <c r="F20" s="13"/>
    </row>
    <row r="21" spans="2:6" x14ac:dyDescent="0.25">
      <c r="B21" s="27" t="s">
        <v>343</v>
      </c>
      <c r="C21" s="288">
        <v>432607</v>
      </c>
      <c r="D21" s="289">
        <v>320397</v>
      </c>
      <c r="E21" s="14"/>
      <c r="F21" s="13"/>
    </row>
    <row r="22" spans="2:6" x14ac:dyDescent="0.25">
      <c r="B22" s="27" t="s">
        <v>344</v>
      </c>
      <c r="C22" s="288">
        <v>434890</v>
      </c>
      <c r="D22" s="289">
        <v>318818</v>
      </c>
      <c r="E22" s="14"/>
      <c r="F22" s="13"/>
    </row>
    <row r="23" spans="2:6" x14ac:dyDescent="0.25">
      <c r="B23" s="27" t="s">
        <v>345</v>
      </c>
      <c r="C23" s="288">
        <v>428963</v>
      </c>
      <c r="D23" s="289">
        <v>317296</v>
      </c>
      <c r="E23" s="14"/>
      <c r="F23" s="13"/>
    </row>
    <row r="24" spans="2:6" x14ac:dyDescent="0.25">
      <c r="B24" s="27" t="s">
        <v>346</v>
      </c>
      <c r="C24" s="288">
        <v>434778</v>
      </c>
      <c r="D24" s="289">
        <v>306625</v>
      </c>
      <c r="E24" s="14"/>
      <c r="F24" s="13"/>
    </row>
    <row r="25" spans="2:6" x14ac:dyDescent="0.25">
      <c r="B25" s="27" t="s">
        <v>347</v>
      </c>
      <c r="C25" s="288">
        <v>436317</v>
      </c>
      <c r="D25" s="289">
        <v>306804</v>
      </c>
      <c r="E25" s="14"/>
      <c r="F25" s="13"/>
    </row>
    <row r="26" spans="2:6" x14ac:dyDescent="0.25">
      <c r="B26" s="27" t="s">
        <v>348</v>
      </c>
      <c r="C26" s="288">
        <v>434537</v>
      </c>
      <c r="D26" s="289">
        <v>313902</v>
      </c>
      <c r="E26" s="14"/>
      <c r="F26" s="13"/>
    </row>
    <row r="27" spans="2:6" x14ac:dyDescent="0.25">
      <c r="B27" s="27" t="s">
        <v>349</v>
      </c>
      <c r="C27" s="288">
        <v>455133</v>
      </c>
      <c r="D27" s="289">
        <v>305631</v>
      </c>
      <c r="E27" s="14"/>
      <c r="F27" s="13"/>
    </row>
    <row r="28" spans="2:6" x14ac:dyDescent="0.25">
      <c r="B28" s="27" t="s">
        <v>350</v>
      </c>
      <c r="C28" s="288">
        <v>445130</v>
      </c>
      <c r="D28" s="289">
        <v>313733</v>
      </c>
      <c r="E28" s="14"/>
      <c r="F28" s="13"/>
    </row>
    <row r="29" spans="2:6" x14ac:dyDescent="0.25">
      <c r="B29" s="27" t="s">
        <v>351</v>
      </c>
      <c r="C29" s="288">
        <v>451917</v>
      </c>
      <c r="D29" s="289">
        <v>316316</v>
      </c>
      <c r="E29" s="14"/>
      <c r="F29" s="13"/>
    </row>
    <row r="30" spans="2:6" x14ac:dyDescent="0.25">
      <c r="B30" s="27" t="s">
        <v>352</v>
      </c>
      <c r="C30" s="288">
        <v>451532</v>
      </c>
      <c r="D30" s="289">
        <v>326882</v>
      </c>
      <c r="E30" s="14"/>
      <c r="F30" s="13"/>
    </row>
    <row r="31" spans="2:6" x14ac:dyDescent="0.25">
      <c r="B31" s="27" t="s">
        <v>353</v>
      </c>
      <c r="C31" s="288">
        <v>454840</v>
      </c>
      <c r="D31" s="289">
        <v>326120</v>
      </c>
      <c r="E31" s="14"/>
      <c r="F31" s="13"/>
    </row>
    <row r="32" spans="2:6" x14ac:dyDescent="0.25">
      <c r="B32" s="27" t="s">
        <v>354</v>
      </c>
      <c r="C32" s="288">
        <v>458939</v>
      </c>
      <c r="D32" s="289">
        <v>332074</v>
      </c>
      <c r="E32" s="14"/>
      <c r="F32" s="13"/>
    </row>
    <row r="33" spans="2:6" x14ac:dyDescent="0.25">
      <c r="B33" s="27" t="s">
        <v>355</v>
      </c>
      <c r="C33" s="288">
        <v>462671</v>
      </c>
      <c r="D33" s="289">
        <v>338638</v>
      </c>
      <c r="E33" s="14"/>
      <c r="F33" s="13"/>
    </row>
    <row r="34" spans="2:6" x14ac:dyDescent="0.25">
      <c r="B34" s="27" t="s">
        <v>356</v>
      </c>
      <c r="C34" s="288">
        <v>463677</v>
      </c>
      <c r="D34" s="289">
        <v>348587</v>
      </c>
      <c r="E34" s="14"/>
      <c r="F34" s="13"/>
    </row>
    <row r="35" spans="2:6" x14ac:dyDescent="0.25">
      <c r="B35" s="27" t="s">
        <v>357</v>
      </c>
      <c r="C35" s="288">
        <v>483282</v>
      </c>
      <c r="D35" s="289">
        <v>359418</v>
      </c>
      <c r="E35" s="14"/>
      <c r="F35" s="13"/>
    </row>
    <row r="36" spans="2:6" x14ac:dyDescent="0.25">
      <c r="B36" s="27" t="s">
        <v>358</v>
      </c>
      <c r="C36" s="288">
        <v>478991</v>
      </c>
      <c r="D36" s="289">
        <v>372144</v>
      </c>
      <c r="E36" s="14"/>
      <c r="F36" s="13"/>
    </row>
    <row r="37" spans="2:6" x14ac:dyDescent="0.25">
      <c r="B37" s="27" t="s">
        <v>479</v>
      </c>
      <c r="C37" s="288">
        <v>484343</v>
      </c>
      <c r="D37" s="289">
        <v>380436</v>
      </c>
      <c r="E37" s="14"/>
    </row>
    <row r="38" spans="2:6" x14ac:dyDescent="0.25">
      <c r="B38" s="27" t="s">
        <v>489</v>
      </c>
      <c r="C38" s="254">
        <v>485222</v>
      </c>
      <c r="D38" s="33">
        <v>389772</v>
      </c>
      <c r="E38" s="14"/>
    </row>
    <row r="39" spans="2:6" ht="15" customHeight="1" x14ac:dyDescent="0.25">
      <c r="B39" s="27" t="s">
        <v>506</v>
      </c>
      <c r="C39" s="254">
        <v>498281</v>
      </c>
      <c r="D39" s="33">
        <v>383914</v>
      </c>
      <c r="E39" s="14"/>
    </row>
    <row r="40" spans="2:6" x14ac:dyDescent="0.25">
      <c r="B40" s="27" t="s">
        <v>507</v>
      </c>
      <c r="C40" s="254">
        <v>499928</v>
      </c>
      <c r="D40" s="33">
        <v>393428</v>
      </c>
      <c r="E40" s="14"/>
    </row>
    <row r="41" spans="2:6" x14ac:dyDescent="0.25">
      <c r="B41" s="27" t="s">
        <v>509</v>
      </c>
      <c r="C41" s="254">
        <v>502390</v>
      </c>
      <c r="D41" s="33">
        <v>404111</v>
      </c>
      <c r="E41" s="14"/>
    </row>
    <row r="42" spans="2:6" x14ac:dyDescent="0.25">
      <c r="B42" s="27" t="s">
        <v>569</v>
      </c>
      <c r="C42" s="254">
        <v>503336</v>
      </c>
      <c r="D42" s="33">
        <v>417128</v>
      </c>
      <c r="E42" s="14"/>
    </row>
    <row r="43" spans="2:6" x14ac:dyDescent="0.25">
      <c r="B43" s="27" t="s">
        <v>575</v>
      </c>
      <c r="C43" s="254">
        <v>507508</v>
      </c>
      <c r="D43" s="33">
        <v>425520</v>
      </c>
      <c r="E43" s="14"/>
    </row>
    <row r="44" spans="2:6" x14ac:dyDescent="0.25">
      <c r="B44" s="27" t="s">
        <v>578</v>
      </c>
      <c r="C44" s="254">
        <v>511114</v>
      </c>
      <c r="D44" s="33">
        <v>434227</v>
      </c>
      <c r="E44" s="14"/>
    </row>
    <row r="45" spans="2:6" x14ac:dyDescent="0.25">
      <c r="B45" s="27" t="s">
        <v>721</v>
      </c>
      <c r="C45" s="254">
        <v>524990</v>
      </c>
      <c r="D45" s="33">
        <v>433744</v>
      </c>
      <c r="E45" s="14"/>
    </row>
    <row r="46" spans="2:6" x14ac:dyDescent="0.25">
      <c r="B46" s="27" t="s">
        <v>740</v>
      </c>
      <c r="C46" s="254">
        <v>526609</v>
      </c>
      <c r="D46" s="33">
        <v>444884</v>
      </c>
      <c r="E46" s="14"/>
    </row>
    <row r="47" spans="2:6" x14ac:dyDescent="0.25">
      <c r="B47" s="27" t="s">
        <v>744</v>
      </c>
      <c r="C47" s="254">
        <v>535536</v>
      </c>
      <c r="D47" s="33">
        <v>443947</v>
      </c>
      <c r="E47" s="14"/>
    </row>
    <row r="48" spans="2:6" x14ac:dyDescent="0.25">
      <c r="B48" s="27" t="s">
        <v>790</v>
      </c>
      <c r="C48" s="254">
        <v>537937</v>
      </c>
      <c r="D48" s="33">
        <v>450883</v>
      </c>
      <c r="E48" s="14"/>
    </row>
    <row r="49" spans="2:5" x14ac:dyDescent="0.25">
      <c r="B49" s="27" t="s">
        <v>807</v>
      </c>
      <c r="C49" s="254">
        <v>539461</v>
      </c>
      <c r="D49" s="33">
        <v>458160</v>
      </c>
      <c r="E49" s="14"/>
    </row>
    <row r="50" spans="2:5" x14ac:dyDescent="0.25">
      <c r="B50" s="27" t="s">
        <v>814</v>
      </c>
      <c r="C50" s="254">
        <v>535117</v>
      </c>
      <c r="D50" s="33">
        <v>472195</v>
      </c>
      <c r="E50" s="14"/>
    </row>
    <row r="51" spans="2:5" x14ac:dyDescent="0.25">
      <c r="B51" s="27" t="s">
        <v>983</v>
      </c>
      <c r="C51" s="254">
        <v>546315</v>
      </c>
      <c r="D51" s="33">
        <v>471098</v>
      </c>
      <c r="E51" s="14"/>
    </row>
    <row r="52" spans="2:5" x14ac:dyDescent="0.25">
      <c r="B52" s="27" t="s">
        <v>972</v>
      </c>
      <c r="C52" s="665">
        <v>553443</v>
      </c>
      <c r="D52" s="666">
        <v>477811</v>
      </c>
      <c r="E52" s="14"/>
    </row>
    <row r="53" spans="2:5" x14ac:dyDescent="0.25">
      <c r="B53" s="27" t="s">
        <v>993</v>
      </c>
      <c r="C53" s="254">
        <v>556435</v>
      </c>
      <c r="D53" s="33">
        <v>484241</v>
      </c>
      <c r="E53" s="14"/>
    </row>
    <row r="54" spans="2:5" x14ac:dyDescent="0.25">
      <c r="B54" s="27" t="s">
        <v>1000</v>
      </c>
      <c r="C54" s="665">
        <v>568451</v>
      </c>
      <c r="D54" s="666">
        <v>493772</v>
      </c>
      <c r="E54" s="14"/>
    </row>
    <row r="55" spans="2:5" x14ac:dyDescent="0.25">
      <c r="B55" s="27" t="s">
        <v>1007</v>
      </c>
      <c r="C55" s="254">
        <v>567453</v>
      </c>
      <c r="D55" s="33">
        <v>505471</v>
      </c>
      <c r="E55" s="14"/>
    </row>
    <row r="56" spans="2:5" x14ac:dyDescent="0.25">
      <c r="B56" s="27" t="s">
        <v>1012</v>
      </c>
      <c r="C56" s="254">
        <v>587943</v>
      </c>
      <c r="D56" s="33">
        <v>493943</v>
      </c>
    </row>
    <row r="57" spans="2:5" x14ac:dyDescent="0.25">
      <c r="B57" s="27" t="s">
        <v>1022</v>
      </c>
      <c r="C57" s="254">
        <v>580015</v>
      </c>
      <c r="D57" s="33">
        <v>511832</v>
      </c>
    </row>
    <row r="58" spans="2:5" x14ac:dyDescent="0.25">
      <c r="B58" s="27" t="s">
        <v>1033</v>
      </c>
      <c r="C58" s="254">
        <v>570989</v>
      </c>
      <c r="D58" s="33">
        <v>520895</v>
      </c>
    </row>
    <row r="59" spans="2:5" x14ac:dyDescent="0.25">
      <c r="B59" s="27" t="s">
        <v>1041</v>
      </c>
      <c r="C59" s="254">
        <v>611596</v>
      </c>
      <c r="D59" s="33">
        <v>505791</v>
      </c>
    </row>
    <row r="60" spans="2:5" x14ac:dyDescent="0.25">
      <c r="B60" s="27" t="s">
        <v>1056</v>
      </c>
      <c r="C60" s="254">
        <v>609792</v>
      </c>
      <c r="D60" s="33">
        <v>517334</v>
      </c>
    </row>
    <row r="61" spans="2:5" x14ac:dyDescent="0.25">
      <c r="B61" s="27" t="s">
        <v>1061</v>
      </c>
      <c r="C61" s="254">
        <v>618659</v>
      </c>
      <c r="D61" s="33">
        <v>522092</v>
      </c>
    </row>
    <row r="62" spans="2:5" x14ac:dyDescent="0.25">
      <c r="B62" s="27" t="s">
        <v>1066</v>
      </c>
      <c r="C62" s="254">
        <v>613938</v>
      </c>
      <c r="D62" s="33">
        <v>541944</v>
      </c>
    </row>
    <row r="63" spans="2:5" x14ac:dyDescent="0.25">
      <c r="B63" s="27" t="s">
        <v>1074</v>
      </c>
      <c r="C63" s="254">
        <v>616332</v>
      </c>
      <c r="D63" s="33">
        <v>544673</v>
      </c>
    </row>
    <row r="64" spans="2:5" x14ac:dyDescent="0.25">
      <c r="B64" s="27" t="s">
        <v>1078</v>
      </c>
      <c r="C64" s="894">
        <v>621785</v>
      </c>
      <c r="D64" s="33">
        <v>550062</v>
      </c>
    </row>
    <row r="65" spans="2:4" x14ac:dyDescent="0.25">
      <c r="B65" s="27" t="s">
        <v>1087</v>
      </c>
      <c r="C65" s="894">
        <v>622570</v>
      </c>
      <c r="D65" s="33">
        <v>564219</v>
      </c>
    </row>
    <row r="66" spans="2:4" x14ac:dyDescent="0.25">
      <c r="B66" s="27" t="s">
        <v>1108</v>
      </c>
      <c r="C66" s="894">
        <v>625378</v>
      </c>
      <c r="D66" s="33">
        <v>573202</v>
      </c>
    </row>
    <row r="67" spans="2:4" x14ac:dyDescent="0.25">
      <c r="B67" s="27" t="s">
        <v>1116</v>
      </c>
      <c r="C67" s="894">
        <v>634232</v>
      </c>
      <c r="D67" s="33">
        <v>570561</v>
      </c>
    </row>
    <row r="68" spans="2:4" x14ac:dyDescent="0.25">
      <c r="B68" s="27" t="s">
        <v>1122</v>
      </c>
      <c r="C68" s="894">
        <v>684544</v>
      </c>
      <c r="D68" s="33">
        <v>516512</v>
      </c>
    </row>
    <row r="69" spans="2:4" x14ac:dyDescent="0.25">
      <c r="B69" s="27" t="s">
        <v>1122</v>
      </c>
      <c r="C69" s="894">
        <v>695333</v>
      </c>
      <c r="D69" s="33">
        <v>516810</v>
      </c>
    </row>
    <row r="70" spans="2:4" x14ac:dyDescent="0.25">
      <c r="B70" s="27" t="s">
        <v>1129</v>
      </c>
      <c r="C70" s="894">
        <v>695333</v>
      </c>
      <c r="D70" s="33">
        <v>516810</v>
      </c>
    </row>
    <row r="71" spans="2:4" x14ac:dyDescent="0.25">
      <c r="B71" s="27" t="s">
        <v>1136</v>
      </c>
      <c r="C71" s="894">
        <v>703082</v>
      </c>
      <c r="D71" s="33">
        <v>521099</v>
      </c>
    </row>
    <row r="72" spans="2:4" ht="14.25" thickBot="1" x14ac:dyDescent="0.3">
      <c r="B72" s="34" t="s">
        <v>1145</v>
      </c>
      <c r="C72" s="893">
        <v>708018</v>
      </c>
      <c r="D72" s="56">
        <v>518416</v>
      </c>
    </row>
    <row r="73" spans="2:4" ht="14.25" x14ac:dyDescent="0.3">
      <c r="B73" s="18" t="s">
        <v>48</v>
      </c>
    </row>
    <row r="74" spans="2:4" ht="14.25" x14ac:dyDescent="0.3">
      <c r="B74" s="18" t="s">
        <v>282</v>
      </c>
    </row>
    <row r="75" spans="2:4" ht="14.25" x14ac:dyDescent="0.3">
      <c r="B75" s="18" t="s">
        <v>1103</v>
      </c>
    </row>
    <row r="76" spans="2:4" ht="14.25" x14ac:dyDescent="0.3">
      <c r="B76" s="19" t="str">
        <f>'PIB construcción 1'!B191</f>
        <v>Consultado por última vez el 23 de julio de 2021</v>
      </c>
    </row>
  </sheetData>
  <mergeCells count="2">
    <mergeCell ref="C5:D5"/>
    <mergeCell ref="B5:B6"/>
  </mergeCells>
  <hyperlinks>
    <hyperlink ref="B2" location="CONTENIDO!A1" display="INDICE"/>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7030A0"/>
  </sheetPr>
  <dimension ref="B1:BG44"/>
  <sheetViews>
    <sheetView workbookViewId="0">
      <pane xSplit="2" ySplit="6" topLeftCell="BF37" activePane="bottomRight" state="frozen"/>
      <selection activeCell="G96" sqref="G96"/>
      <selection pane="topRight" activeCell="G96" sqref="G96"/>
      <selection pane="bottomLeft" activeCell="G96" sqref="G96"/>
      <selection pane="bottomRight" activeCell="BR43" sqref="BR43"/>
    </sheetView>
  </sheetViews>
  <sheetFormatPr baseColWidth="10" defaultRowHeight="15" x14ac:dyDescent="0.25"/>
  <cols>
    <col min="1" max="1" width="3.28515625" style="397" customWidth="1"/>
    <col min="2" max="2" width="19.28515625" style="397" customWidth="1"/>
    <col min="3" max="37" width="11.5703125" style="397" bestFit="1" customWidth="1"/>
    <col min="38" max="38" width="13.140625" style="397" bestFit="1" customWidth="1"/>
    <col min="39" max="40" width="11.5703125" style="397" bestFit="1" customWidth="1"/>
    <col min="41" max="41" width="11.5703125" style="397" customWidth="1"/>
    <col min="42" max="43" width="13.140625" style="397" bestFit="1" customWidth="1"/>
    <col min="44" max="56" width="11.42578125" style="397"/>
    <col min="57" max="57" width="11.42578125" style="896"/>
    <col min="58" max="16384" width="11.42578125" style="397"/>
  </cols>
  <sheetData>
    <row r="1" spans="2:59" s="670" customFormat="1" x14ac:dyDescent="0.25"/>
    <row r="2" spans="2:59" x14ac:dyDescent="0.25">
      <c r="B2" s="670" t="s">
        <v>1029</v>
      </c>
    </row>
    <row r="3" spans="2:59" x14ac:dyDescent="0.25">
      <c r="B3" s="20" t="s">
        <v>763</v>
      </c>
    </row>
    <row r="4" spans="2:59" ht="15.75" thickBot="1" x14ac:dyDescent="0.3"/>
    <row r="5" spans="2:59" ht="15.75" thickBot="1" x14ac:dyDescent="0.3">
      <c r="B5" s="1211" t="s">
        <v>749</v>
      </c>
      <c r="C5" s="1205">
        <v>2007</v>
      </c>
      <c r="D5" s="1206"/>
      <c r="E5" s="1206"/>
      <c r="F5" s="1207"/>
      <c r="G5" s="1205">
        <v>2008</v>
      </c>
      <c r="H5" s="1206"/>
      <c r="I5" s="1206"/>
      <c r="J5" s="1207"/>
      <c r="K5" s="1205">
        <v>2009</v>
      </c>
      <c r="L5" s="1206"/>
      <c r="M5" s="1206"/>
      <c r="N5" s="1207"/>
      <c r="O5" s="1205">
        <v>2010</v>
      </c>
      <c r="P5" s="1206"/>
      <c r="Q5" s="1206"/>
      <c r="R5" s="1207"/>
      <c r="S5" s="1205">
        <v>2011</v>
      </c>
      <c r="T5" s="1206"/>
      <c r="U5" s="1206"/>
      <c r="V5" s="1207"/>
      <c r="W5" s="1205">
        <v>2012</v>
      </c>
      <c r="X5" s="1206"/>
      <c r="Y5" s="1206"/>
      <c r="Z5" s="1207"/>
      <c r="AA5" s="1205">
        <v>2013</v>
      </c>
      <c r="AB5" s="1206"/>
      <c r="AC5" s="1206"/>
      <c r="AD5" s="1207"/>
      <c r="AE5" s="1208">
        <v>2014</v>
      </c>
      <c r="AF5" s="1209"/>
      <c r="AG5" s="1209"/>
      <c r="AH5" s="1210"/>
      <c r="AI5" s="1202">
        <v>2015</v>
      </c>
      <c r="AJ5" s="1203"/>
      <c r="AK5" s="1203"/>
      <c r="AL5" s="1204"/>
      <c r="AM5" s="1202">
        <v>2016</v>
      </c>
      <c r="AN5" s="1203"/>
      <c r="AO5" s="1203"/>
      <c r="AP5" s="1204"/>
      <c r="AQ5" s="1202">
        <v>2017</v>
      </c>
      <c r="AR5" s="1203"/>
      <c r="AS5" s="1203"/>
      <c r="AT5" s="1204"/>
      <c r="AU5" s="1201">
        <v>2018</v>
      </c>
      <c r="AV5" s="1201"/>
      <c r="AW5" s="1201"/>
      <c r="AX5" s="1201"/>
      <c r="AY5" s="1201">
        <v>2019</v>
      </c>
      <c r="AZ5" s="1201"/>
      <c r="BA5" s="1201"/>
      <c r="BB5" s="1201"/>
      <c r="BC5" s="1198">
        <v>2020</v>
      </c>
      <c r="BD5" s="1199"/>
      <c r="BE5" s="1199"/>
      <c r="BF5" s="1200"/>
      <c r="BG5" s="697">
        <v>2021</v>
      </c>
    </row>
    <row r="6" spans="2:59" ht="15.75" thickBot="1" x14ac:dyDescent="0.3">
      <c r="B6" s="1212"/>
      <c r="C6" s="491" t="s">
        <v>750</v>
      </c>
      <c r="D6" s="492" t="s">
        <v>751</v>
      </c>
      <c r="E6" s="492" t="s">
        <v>752</v>
      </c>
      <c r="F6" s="493" t="s">
        <v>753</v>
      </c>
      <c r="G6" s="491" t="s">
        <v>750</v>
      </c>
      <c r="H6" s="492" t="s">
        <v>754</v>
      </c>
      <c r="I6" s="492" t="s">
        <v>755</v>
      </c>
      <c r="J6" s="493" t="s">
        <v>756</v>
      </c>
      <c r="K6" s="491" t="s">
        <v>757</v>
      </c>
      <c r="L6" s="492" t="s">
        <v>751</v>
      </c>
      <c r="M6" s="492" t="s">
        <v>752</v>
      </c>
      <c r="N6" s="493" t="s">
        <v>753</v>
      </c>
      <c r="O6" s="491" t="s">
        <v>757</v>
      </c>
      <c r="P6" s="492" t="s">
        <v>751</v>
      </c>
      <c r="Q6" s="492" t="s">
        <v>752</v>
      </c>
      <c r="R6" s="493" t="s">
        <v>753</v>
      </c>
      <c r="S6" s="491" t="s">
        <v>757</v>
      </c>
      <c r="T6" s="492" t="s">
        <v>751</v>
      </c>
      <c r="U6" s="492" t="s">
        <v>752</v>
      </c>
      <c r="V6" s="493" t="s">
        <v>753</v>
      </c>
      <c r="W6" s="491" t="s">
        <v>757</v>
      </c>
      <c r="X6" s="492" t="s">
        <v>751</v>
      </c>
      <c r="Y6" s="492" t="s">
        <v>752</v>
      </c>
      <c r="Z6" s="493" t="s">
        <v>753</v>
      </c>
      <c r="AA6" s="491" t="s">
        <v>750</v>
      </c>
      <c r="AB6" s="492" t="s">
        <v>751</v>
      </c>
      <c r="AC6" s="492" t="s">
        <v>752</v>
      </c>
      <c r="AD6" s="493" t="s">
        <v>753</v>
      </c>
      <c r="AE6" s="491" t="s">
        <v>750</v>
      </c>
      <c r="AF6" s="492" t="s">
        <v>751</v>
      </c>
      <c r="AG6" s="492" t="s">
        <v>752</v>
      </c>
      <c r="AH6" s="493" t="s">
        <v>753</v>
      </c>
      <c r="AI6" s="491" t="s">
        <v>750</v>
      </c>
      <c r="AJ6" s="492" t="s">
        <v>751</v>
      </c>
      <c r="AK6" s="533" t="s">
        <v>752</v>
      </c>
      <c r="AL6" s="532" t="s">
        <v>753</v>
      </c>
      <c r="AM6" s="491" t="s">
        <v>750</v>
      </c>
      <c r="AN6" s="492" t="s">
        <v>751</v>
      </c>
      <c r="AO6" s="533" t="s">
        <v>755</v>
      </c>
      <c r="AP6" s="532" t="s">
        <v>753</v>
      </c>
      <c r="AQ6" s="491" t="s">
        <v>750</v>
      </c>
      <c r="AR6" s="492" t="s">
        <v>751</v>
      </c>
      <c r="AS6" s="533" t="s">
        <v>752</v>
      </c>
      <c r="AT6" s="532" t="s">
        <v>753</v>
      </c>
      <c r="AU6" s="698" t="s">
        <v>750</v>
      </c>
      <c r="AV6" s="697" t="s">
        <v>751</v>
      </c>
      <c r="AW6" s="697" t="s">
        <v>752</v>
      </c>
      <c r="AX6" s="697" t="s">
        <v>753</v>
      </c>
      <c r="AY6" s="766" t="s">
        <v>750</v>
      </c>
      <c r="AZ6" s="697" t="s">
        <v>751</v>
      </c>
      <c r="BA6" s="697" t="s">
        <v>752</v>
      </c>
      <c r="BB6" s="710" t="s">
        <v>753</v>
      </c>
      <c r="BC6" s="710" t="s">
        <v>750</v>
      </c>
      <c r="BD6" s="710" t="s">
        <v>751</v>
      </c>
      <c r="BE6" s="931" t="s">
        <v>752</v>
      </c>
      <c r="BF6" s="931" t="s">
        <v>753</v>
      </c>
      <c r="BG6" s="710" t="s">
        <v>750</v>
      </c>
    </row>
    <row r="7" spans="2:59" x14ac:dyDescent="0.25">
      <c r="B7" s="415" t="s">
        <v>53</v>
      </c>
      <c r="C7" s="612">
        <v>81015</v>
      </c>
      <c r="D7" s="494">
        <v>79575</v>
      </c>
      <c r="E7" s="494">
        <v>80084</v>
      </c>
      <c r="F7" s="494">
        <v>81540</v>
      </c>
      <c r="G7" s="494">
        <v>81767</v>
      </c>
      <c r="H7" s="494">
        <v>81168</v>
      </c>
      <c r="I7" s="494">
        <v>81435</v>
      </c>
      <c r="J7" s="494">
        <v>81133</v>
      </c>
      <c r="K7" s="494">
        <v>80784</v>
      </c>
      <c r="L7" s="494">
        <v>80303</v>
      </c>
      <c r="M7" s="494">
        <v>80850</v>
      </c>
      <c r="N7" s="494">
        <v>81008</v>
      </c>
      <c r="O7" s="494">
        <v>82758</v>
      </c>
      <c r="P7" s="494">
        <v>82853</v>
      </c>
      <c r="Q7" s="494">
        <v>83841</v>
      </c>
      <c r="R7" s="494">
        <v>84622</v>
      </c>
      <c r="S7" s="494">
        <v>85255</v>
      </c>
      <c r="T7" s="494">
        <v>86389</v>
      </c>
      <c r="U7" s="494">
        <v>88086</v>
      </c>
      <c r="V7" s="494">
        <v>89782</v>
      </c>
      <c r="W7" s="494">
        <v>95997</v>
      </c>
      <c r="X7" s="494">
        <v>96697</v>
      </c>
      <c r="Y7" s="494">
        <v>98260</v>
      </c>
      <c r="Z7" s="494">
        <v>100901</v>
      </c>
      <c r="AA7" s="494">
        <v>101798</v>
      </c>
      <c r="AB7" s="494">
        <v>102934</v>
      </c>
      <c r="AC7" s="494">
        <v>103556</v>
      </c>
      <c r="AD7" s="494">
        <v>105582</v>
      </c>
      <c r="AE7" s="494">
        <v>106634</v>
      </c>
      <c r="AF7" s="495">
        <v>107610</v>
      </c>
      <c r="AG7" s="494">
        <v>108112</v>
      </c>
      <c r="AH7" s="494">
        <v>109730</v>
      </c>
      <c r="AI7" s="496">
        <v>110865</v>
      </c>
      <c r="AJ7" s="494">
        <v>111644</v>
      </c>
      <c r="AK7" s="494">
        <v>113074</v>
      </c>
      <c r="AL7" s="494">
        <v>113854</v>
      </c>
      <c r="AM7" s="494">
        <v>114107</v>
      </c>
      <c r="AN7" s="494">
        <v>115863</v>
      </c>
      <c r="AO7" s="494">
        <v>116865</v>
      </c>
      <c r="AP7" s="255">
        <v>117902</v>
      </c>
      <c r="AQ7" s="494">
        <v>118930</v>
      </c>
      <c r="AR7" s="494">
        <v>119538</v>
      </c>
      <c r="AS7" s="494">
        <v>120608</v>
      </c>
      <c r="AT7" s="494">
        <v>121886</v>
      </c>
      <c r="AU7" s="494">
        <v>123854</v>
      </c>
      <c r="AV7" s="494">
        <v>124793</v>
      </c>
      <c r="AW7" s="255">
        <v>126831</v>
      </c>
      <c r="AX7" s="709">
        <v>128221</v>
      </c>
      <c r="AY7" s="856">
        <v>130162</v>
      </c>
      <c r="AZ7" s="857">
        <v>131531</v>
      </c>
      <c r="BA7" s="857">
        <v>131175</v>
      </c>
      <c r="BB7" s="858">
        <v>135344</v>
      </c>
      <c r="BC7" s="856">
        <v>133039</v>
      </c>
      <c r="BD7" s="857">
        <v>134388</v>
      </c>
      <c r="BE7" s="857">
        <v>135243</v>
      </c>
      <c r="BF7" s="858">
        <v>133995</v>
      </c>
      <c r="BG7" s="858">
        <f>VLOOKUP(B7,[1]A27!$A$10:$D$45,4,FALSE)</f>
        <v>163233</v>
      </c>
    </row>
    <row r="8" spans="2:59" x14ac:dyDescent="0.25">
      <c r="B8" s="416" t="s">
        <v>55</v>
      </c>
      <c r="C8" s="613">
        <v>25042</v>
      </c>
      <c r="D8" s="496">
        <v>24210</v>
      </c>
      <c r="E8" s="496">
        <v>24122</v>
      </c>
      <c r="F8" s="496">
        <v>24218</v>
      </c>
      <c r="G8" s="496">
        <v>24264</v>
      </c>
      <c r="H8" s="496">
        <v>24102</v>
      </c>
      <c r="I8" s="496">
        <v>24279</v>
      </c>
      <c r="J8" s="496">
        <v>24359</v>
      </c>
      <c r="K8" s="496">
        <v>24060</v>
      </c>
      <c r="L8" s="496">
        <v>23865</v>
      </c>
      <c r="M8" s="496">
        <v>23831</v>
      </c>
      <c r="N8" s="496">
        <v>23794</v>
      </c>
      <c r="O8" s="496">
        <v>24243</v>
      </c>
      <c r="P8" s="496">
        <v>24042</v>
      </c>
      <c r="Q8" s="496">
        <v>24277</v>
      </c>
      <c r="R8" s="496">
        <v>24318</v>
      </c>
      <c r="S8" s="496">
        <v>24509</v>
      </c>
      <c r="T8" s="496">
        <v>24580</v>
      </c>
      <c r="U8" s="496">
        <v>24780</v>
      </c>
      <c r="V8" s="496">
        <v>24853</v>
      </c>
      <c r="W8" s="496">
        <v>25912</v>
      </c>
      <c r="X8" s="496">
        <v>26036</v>
      </c>
      <c r="Y8" s="496">
        <v>26191</v>
      </c>
      <c r="Z8" s="496">
        <v>26612</v>
      </c>
      <c r="AA8" s="496">
        <v>26657</v>
      </c>
      <c r="AB8" s="496">
        <v>26860</v>
      </c>
      <c r="AC8" s="496">
        <v>27150</v>
      </c>
      <c r="AD8" s="496">
        <v>27290</v>
      </c>
      <c r="AE8" s="496">
        <v>27505</v>
      </c>
      <c r="AF8" s="274">
        <v>27744</v>
      </c>
      <c r="AG8" s="496">
        <v>28053</v>
      </c>
      <c r="AH8" s="496">
        <v>28320</v>
      </c>
      <c r="AI8" s="496">
        <v>28416</v>
      </c>
      <c r="AJ8" s="496">
        <v>28321</v>
      </c>
      <c r="AK8" s="496">
        <v>28707</v>
      </c>
      <c r="AL8" s="496">
        <v>29074</v>
      </c>
      <c r="AM8" s="496">
        <v>29582</v>
      </c>
      <c r="AN8" s="496">
        <v>30694</v>
      </c>
      <c r="AO8" s="496">
        <v>31404</v>
      </c>
      <c r="AP8" s="255">
        <v>33383</v>
      </c>
      <c r="AQ8" s="496">
        <v>34762</v>
      </c>
      <c r="AR8" s="496">
        <v>35763</v>
      </c>
      <c r="AS8" s="496">
        <v>36677</v>
      </c>
      <c r="AT8" s="496">
        <v>38294</v>
      </c>
      <c r="AU8" s="496">
        <v>38861</v>
      </c>
      <c r="AV8" s="496">
        <v>39506</v>
      </c>
      <c r="AW8" s="255">
        <v>40638</v>
      </c>
      <c r="AX8" s="709">
        <v>42811</v>
      </c>
      <c r="AY8" s="859">
        <v>44387</v>
      </c>
      <c r="AZ8" s="709">
        <v>46381</v>
      </c>
      <c r="BA8" s="709">
        <v>49646</v>
      </c>
      <c r="BB8" s="860">
        <v>50452</v>
      </c>
      <c r="BC8" s="859">
        <v>52181</v>
      </c>
      <c r="BD8" s="709">
        <v>52396</v>
      </c>
      <c r="BE8" s="709">
        <v>54276</v>
      </c>
      <c r="BF8" s="860">
        <v>56772</v>
      </c>
      <c r="BG8" s="860">
        <f>VLOOKUP(B8,[1]A27!$A$10:$D$45,4,FALSE)</f>
        <v>67117</v>
      </c>
    </row>
    <row r="9" spans="2:59" x14ac:dyDescent="0.25">
      <c r="B9" s="416" t="s">
        <v>758</v>
      </c>
      <c r="C9" s="613">
        <v>326043</v>
      </c>
      <c r="D9" s="496">
        <v>320825</v>
      </c>
      <c r="E9" s="496">
        <v>321089</v>
      </c>
      <c r="F9" s="496">
        <v>323117</v>
      </c>
      <c r="G9" s="496">
        <v>323890</v>
      </c>
      <c r="H9" s="496">
        <v>331726</v>
      </c>
      <c r="I9" s="496">
        <v>336326</v>
      </c>
      <c r="J9" s="496">
        <v>339054</v>
      </c>
      <c r="K9" s="496">
        <v>339129</v>
      </c>
      <c r="L9" s="496">
        <v>339583</v>
      </c>
      <c r="M9" s="496">
        <v>340247</v>
      </c>
      <c r="N9" s="496">
        <v>345663</v>
      </c>
      <c r="O9" s="496">
        <v>351586</v>
      </c>
      <c r="P9" s="496">
        <v>350139</v>
      </c>
      <c r="Q9" s="496">
        <v>353935</v>
      </c>
      <c r="R9" s="496">
        <v>361584</v>
      </c>
      <c r="S9" s="496">
        <v>361561</v>
      </c>
      <c r="T9" s="496">
        <v>365676</v>
      </c>
      <c r="U9" s="496">
        <v>369217</v>
      </c>
      <c r="V9" s="496">
        <v>373776</v>
      </c>
      <c r="W9" s="496">
        <v>382511</v>
      </c>
      <c r="X9" s="496">
        <v>386140</v>
      </c>
      <c r="Y9" s="496">
        <v>392634</v>
      </c>
      <c r="Z9" s="496">
        <v>379737</v>
      </c>
      <c r="AA9" s="496">
        <v>381340</v>
      </c>
      <c r="AB9" s="496">
        <v>384584</v>
      </c>
      <c r="AC9" s="496">
        <v>388102</v>
      </c>
      <c r="AD9" s="496">
        <v>391242</v>
      </c>
      <c r="AE9" s="496">
        <v>402269</v>
      </c>
      <c r="AF9" s="274">
        <v>405882</v>
      </c>
      <c r="AG9" s="496">
        <v>408873</v>
      </c>
      <c r="AH9" s="496">
        <v>412281</v>
      </c>
      <c r="AI9" s="496">
        <v>414128</v>
      </c>
      <c r="AJ9" s="496">
        <v>413492</v>
      </c>
      <c r="AK9" s="496">
        <v>414514</v>
      </c>
      <c r="AL9" s="496">
        <v>416978</v>
      </c>
      <c r="AM9" s="496">
        <v>422799</v>
      </c>
      <c r="AN9" s="496">
        <v>425797</v>
      </c>
      <c r="AO9" s="496">
        <v>426712</v>
      </c>
      <c r="AP9" s="255">
        <v>430884</v>
      </c>
      <c r="AQ9" s="496">
        <v>430677</v>
      </c>
      <c r="AR9" s="496">
        <v>430392</v>
      </c>
      <c r="AS9" s="496">
        <v>423478</v>
      </c>
      <c r="AT9" s="496">
        <v>408966</v>
      </c>
      <c r="AU9" s="496">
        <v>424770</v>
      </c>
      <c r="AV9" s="496">
        <v>423855</v>
      </c>
      <c r="AW9" s="255">
        <v>426766</v>
      </c>
      <c r="AX9" s="709">
        <v>425458</v>
      </c>
      <c r="AY9" s="859">
        <v>423729</v>
      </c>
      <c r="AZ9" s="709">
        <v>423120</v>
      </c>
      <c r="BA9" s="709">
        <v>426871</v>
      </c>
      <c r="BB9" s="860">
        <v>426439</v>
      </c>
      <c r="BC9" s="859">
        <v>415779</v>
      </c>
      <c r="BD9" s="709">
        <v>411254</v>
      </c>
      <c r="BE9" s="709">
        <v>411594</v>
      </c>
      <c r="BF9" s="860">
        <v>411700</v>
      </c>
      <c r="BG9" s="860">
        <f>VLOOKUP(B9,[1]A27!$A$10:$D$45,4,FALSE)</f>
        <v>450567</v>
      </c>
    </row>
    <row r="10" spans="2:59" x14ac:dyDescent="0.25">
      <c r="B10" s="416" t="s">
        <v>57</v>
      </c>
      <c r="C10" s="613">
        <v>12630</v>
      </c>
      <c r="D10" s="496">
        <v>12075</v>
      </c>
      <c r="E10" s="496">
        <v>11739</v>
      </c>
      <c r="F10" s="496">
        <v>11498</v>
      </c>
      <c r="G10" s="496">
        <v>11727</v>
      </c>
      <c r="H10" s="496">
        <v>11590</v>
      </c>
      <c r="I10" s="496">
        <v>11671</v>
      </c>
      <c r="J10" s="496">
        <v>11479</v>
      </c>
      <c r="K10" s="496">
        <v>11156</v>
      </c>
      <c r="L10" s="496">
        <v>10892</v>
      </c>
      <c r="M10" s="496">
        <v>10882</v>
      </c>
      <c r="N10" s="496">
        <v>10780</v>
      </c>
      <c r="O10" s="496">
        <v>11138</v>
      </c>
      <c r="P10" s="496">
        <v>10970</v>
      </c>
      <c r="Q10" s="496">
        <v>11736</v>
      </c>
      <c r="R10" s="496">
        <v>11182</v>
      </c>
      <c r="S10" s="496">
        <v>11282</v>
      </c>
      <c r="T10" s="496">
        <v>11408</v>
      </c>
      <c r="U10" s="496">
        <v>11462</v>
      </c>
      <c r="V10" s="496">
        <v>11507</v>
      </c>
      <c r="W10" s="496">
        <v>12345</v>
      </c>
      <c r="X10" s="496">
        <v>12393</v>
      </c>
      <c r="Y10" s="496">
        <v>12558</v>
      </c>
      <c r="Z10" s="496">
        <v>13131</v>
      </c>
      <c r="AA10" s="496">
        <v>13324</v>
      </c>
      <c r="AB10" s="496">
        <v>13535</v>
      </c>
      <c r="AC10" s="496">
        <v>13705</v>
      </c>
      <c r="AD10" s="496">
        <v>13950</v>
      </c>
      <c r="AE10" s="496">
        <v>14179</v>
      </c>
      <c r="AF10" s="274">
        <v>14320</v>
      </c>
      <c r="AG10" s="496">
        <v>14421</v>
      </c>
      <c r="AH10" s="496">
        <v>14582</v>
      </c>
      <c r="AI10" s="496">
        <v>14677</v>
      </c>
      <c r="AJ10" s="496">
        <v>15520</v>
      </c>
      <c r="AK10" s="496">
        <v>15854</v>
      </c>
      <c r="AL10" s="496">
        <v>16095</v>
      </c>
      <c r="AM10" s="496">
        <v>16550</v>
      </c>
      <c r="AN10" s="496">
        <v>17050</v>
      </c>
      <c r="AO10" s="496">
        <v>17755</v>
      </c>
      <c r="AP10" s="255">
        <v>18419</v>
      </c>
      <c r="AQ10" s="496">
        <v>18708</v>
      </c>
      <c r="AR10" s="496">
        <v>19006</v>
      </c>
      <c r="AS10" s="496">
        <v>19713</v>
      </c>
      <c r="AT10" s="496">
        <v>20295</v>
      </c>
      <c r="AU10" s="496">
        <v>20803</v>
      </c>
      <c r="AV10" s="496">
        <v>21251</v>
      </c>
      <c r="AW10" s="255">
        <v>22114</v>
      </c>
      <c r="AX10" s="709">
        <v>22868</v>
      </c>
      <c r="AY10" s="859">
        <v>23151</v>
      </c>
      <c r="AZ10" s="709">
        <v>23678</v>
      </c>
      <c r="BA10" s="709">
        <v>24376</v>
      </c>
      <c r="BB10" s="860">
        <v>24866</v>
      </c>
      <c r="BC10" s="859">
        <v>25771</v>
      </c>
      <c r="BD10" s="709">
        <v>25646</v>
      </c>
      <c r="BE10" s="709">
        <v>26123</v>
      </c>
      <c r="BF10" s="860">
        <v>25684</v>
      </c>
      <c r="BG10" s="860">
        <f>VLOOKUP(B10,[1]A27!$A$10:$D$45,4,FALSE)</f>
        <v>30662</v>
      </c>
    </row>
    <row r="11" spans="2:59" x14ac:dyDescent="0.25">
      <c r="B11" s="416" t="s">
        <v>58</v>
      </c>
      <c r="C11" s="613">
        <v>10984</v>
      </c>
      <c r="D11" s="496">
        <v>10183</v>
      </c>
      <c r="E11" s="496">
        <v>10284</v>
      </c>
      <c r="F11" s="496">
        <v>10351</v>
      </c>
      <c r="G11" s="496">
        <v>10392</v>
      </c>
      <c r="H11" s="496">
        <v>10249</v>
      </c>
      <c r="I11" s="496">
        <v>10317</v>
      </c>
      <c r="J11" s="496">
        <v>10400</v>
      </c>
      <c r="K11" s="496">
        <v>10319</v>
      </c>
      <c r="L11" s="496">
        <v>10258</v>
      </c>
      <c r="M11" s="496">
        <v>10361</v>
      </c>
      <c r="N11" s="496">
        <v>10534</v>
      </c>
      <c r="O11" s="496">
        <v>10861</v>
      </c>
      <c r="P11" s="496">
        <v>10979</v>
      </c>
      <c r="Q11" s="496">
        <v>11239</v>
      </c>
      <c r="R11" s="496">
        <v>11567</v>
      </c>
      <c r="S11" s="496">
        <v>11771</v>
      </c>
      <c r="T11" s="496">
        <v>12115</v>
      </c>
      <c r="U11" s="496">
        <v>12519</v>
      </c>
      <c r="V11" s="496">
        <v>12951</v>
      </c>
      <c r="W11" s="496">
        <v>13227</v>
      </c>
      <c r="X11" s="496">
        <v>13433</v>
      </c>
      <c r="Y11" s="496">
        <v>13688</v>
      </c>
      <c r="Z11" s="496">
        <v>14803</v>
      </c>
      <c r="AA11" s="496">
        <v>15039</v>
      </c>
      <c r="AB11" s="496">
        <v>15428</v>
      </c>
      <c r="AC11" s="496">
        <v>15714</v>
      </c>
      <c r="AD11" s="496">
        <v>16192</v>
      </c>
      <c r="AE11" s="496">
        <v>16396</v>
      </c>
      <c r="AF11" s="274">
        <v>16671</v>
      </c>
      <c r="AG11" s="496">
        <v>16957</v>
      </c>
      <c r="AH11" s="496">
        <v>17192</v>
      </c>
      <c r="AI11" s="496">
        <v>17327</v>
      </c>
      <c r="AJ11" s="496">
        <v>17559</v>
      </c>
      <c r="AK11" s="496">
        <v>17775</v>
      </c>
      <c r="AL11" s="496">
        <v>18025</v>
      </c>
      <c r="AM11" s="496">
        <v>18143</v>
      </c>
      <c r="AN11" s="496">
        <v>18449</v>
      </c>
      <c r="AO11" s="496">
        <v>18606</v>
      </c>
      <c r="AP11" s="255">
        <v>19241</v>
      </c>
      <c r="AQ11" s="496">
        <v>19538</v>
      </c>
      <c r="AR11" s="496">
        <v>19927</v>
      </c>
      <c r="AS11" s="496">
        <v>19993</v>
      </c>
      <c r="AT11" s="496">
        <v>20279</v>
      </c>
      <c r="AU11" s="496">
        <v>20449</v>
      </c>
      <c r="AV11" s="496">
        <v>20116</v>
      </c>
      <c r="AW11" s="255">
        <v>20271</v>
      </c>
      <c r="AX11" s="709">
        <v>20315</v>
      </c>
      <c r="AY11" s="859">
        <v>20308</v>
      </c>
      <c r="AZ11" s="709">
        <v>20165</v>
      </c>
      <c r="BA11" s="709">
        <v>20293</v>
      </c>
      <c r="BB11" s="860">
        <v>20401</v>
      </c>
      <c r="BC11" s="859">
        <v>21015</v>
      </c>
      <c r="BD11" s="709">
        <v>19757</v>
      </c>
      <c r="BE11" s="709">
        <v>20394</v>
      </c>
      <c r="BF11" s="860">
        <v>20361</v>
      </c>
      <c r="BG11" s="860">
        <f>VLOOKUP(B11,[1]A27!$A$10:$D$45,4,FALSE)</f>
        <v>22166</v>
      </c>
    </row>
    <row r="12" spans="2:59" x14ac:dyDescent="0.25">
      <c r="B12" s="416" t="s">
        <v>59</v>
      </c>
      <c r="C12" s="613">
        <v>16733</v>
      </c>
      <c r="D12" s="496">
        <v>16157</v>
      </c>
      <c r="E12" s="496">
        <v>16473</v>
      </c>
      <c r="F12" s="496">
        <v>16555</v>
      </c>
      <c r="G12" s="496">
        <v>16622</v>
      </c>
      <c r="H12" s="496">
        <v>16440</v>
      </c>
      <c r="I12" s="496">
        <v>16440</v>
      </c>
      <c r="J12" s="496">
        <v>16421</v>
      </c>
      <c r="K12" s="496">
        <v>16210</v>
      </c>
      <c r="L12" s="496">
        <v>15949</v>
      </c>
      <c r="M12" s="496">
        <v>15952</v>
      </c>
      <c r="N12" s="496">
        <v>16011</v>
      </c>
      <c r="O12" s="496">
        <v>16228</v>
      </c>
      <c r="P12" s="496">
        <v>16309</v>
      </c>
      <c r="Q12" s="496">
        <v>16397</v>
      </c>
      <c r="R12" s="496">
        <v>16516</v>
      </c>
      <c r="S12" s="496">
        <v>16546</v>
      </c>
      <c r="T12" s="496">
        <v>16547</v>
      </c>
      <c r="U12" s="496">
        <v>16714</v>
      </c>
      <c r="V12" s="496">
        <v>16725</v>
      </c>
      <c r="W12" s="496">
        <v>16943</v>
      </c>
      <c r="X12" s="496">
        <v>16946</v>
      </c>
      <c r="Y12" s="496">
        <v>16985</v>
      </c>
      <c r="Z12" s="496">
        <v>17642</v>
      </c>
      <c r="AA12" s="496">
        <v>17740</v>
      </c>
      <c r="AB12" s="496">
        <v>17866</v>
      </c>
      <c r="AC12" s="496">
        <v>18100</v>
      </c>
      <c r="AD12" s="496">
        <v>18413</v>
      </c>
      <c r="AE12" s="496">
        <v>18657</v>
      </c>
      <c r="AF12" s="274">
        <v>18903</v>
      </c>
      <c r="AG12" s="496">
        <v>19061</v>
      </c>
      <c r="AH12" s="496">
        <v>19233</v>
      </c>
      <c r="AI12" s="496">
        <v>19341</v>
      </c>
      <c r="AJ12" s="496">
        <v>19456</v>
      </c>
      <c r="AK12" s="496">
        <v>19545</v>
      </c>
      <c r="AL12" s="496">
        <v>19585</v>
      </c>
      <c r="AM12" s="496">
        <v>19416</v>
      </c>
      <c r="AN12" s="496">
        <v>19464</v>
      </c>
      <c r="AO12" s="496">
        <v>19519</v>
      </c>
      <c r="AP12" s="255">
        <v>19542</v>
      </c>
      <c r="AQ12" s="496">
        <v>19531</v>
      </c>
      <c r="AR12" s="496">
        <v>19595</v>
      </c>
      <c r="AS12" s="496">
        <v>19934</v>
      </c>
      <c r="AT12" s="496">
        <v>19836</v>
      </c>
      <c r="AU12" s="496">
        <v>20074</v>
      </c>
      <c r="AV12" s="496">
        <v>20102</v>
      </c>
      <c r="AW12" s="255">
        <v>20201</v>
      </c>
      <c r="AX12" s="709">
        <v>20303</v>
      </c>
      <c r="AY12" s="859">
        <v>20305</v>
      </c>
      <c r="AZ12" s="709">
        <v>20340</v>
      </c>
      <c r="BA12" s="709">
        <v>20640</v>
      </c>
      <c r="BB12" s="860">
        <v>20666</v>
      </c>
      <c r="BC12" s="859">
        <v>20267</v>
      </c>
      <c r="BD12" s="709">
        <v>20029</v>
      </c>
      <c r="BE12" s="709">
        <v>20204</v>
      </c>
      <c r="BF12" s="860">
        <v>20368</v>
      </c>
      <c r="BG12" s="860">
        <f>VLOOKUP(B12,[1]A27!$A$10:$D$45,4,FALSE)</f>
        <v>24503</v>
      </c>
    </row>
    <row r="13" spans="2:59" x14ac:dyDescent="0.25">
      <c r="B13" s="416" t="s">
        <v>60</v>
      </c>
      <c r="C13" s="613">
        <v>2026</v>
      </c>
      <c r="D13" s="496">
        <v>2007</v>
      </c>
      <c r="E13" s="496">
        <v>2033</v>
      </c>
      <c r="F13" s="496">
        <v>2058</v>
      </c>
      <c r="G13" s="496">
        <v>2061</v>
      </c>
      <c r="H13" s="496">
        <v>2023</v>
      </c>
      <c r="I13" s="496">
        <v>2044</v>
      </c>
      <c r="J13" s="496">
        <v>2017</v>
      </c>
      <c r="K13" s="496">
        <v>1990</v>
      </c>
      <c r="L13" s="496">
        <v>1950</v>
      </c>
      <c r="M13" s="496">
        <v>1944</v>
      </c>
      <c r="N13" s="496">
        <v>1998</v>
      </c>
      <c r="O13" s="496">
        <v>2009</v>
      </c>
      <c r="P13" s="496">
        <v>2023</v>
      </c>
      <c r="Q13" s="496">
        <v>2060</v>
      </c>
      <c r="R13" s="496">
        <v>2114</v>
      </c>
      <c r="S13" s="496">
        <v>2145</v>
      </c>
      <c r="T13" s="496">
        <v>2158</v>
      </c>
      <c r="U13" s="496">
        <v>2213</v>
      </c>
      <c r="V13" s="496">
        <v>2256</v>
      </c>
      <c r="W13" s="496">
        <v>2296</v>
      </c>
      <c r="X13" s="496">
        <v>2338</v>
      </c>
      <c r="Y13" s="496">
        <v>2348</v>
      </c>
      <c r="Z13" s="496">
        <v>2450</v>
      </c>
      <c r="AA13" s="496">
        <v>2447</v>
      </c>
      <c r="AB13" s="496">
        <v>2491</v>
      </c>
      <c r="AC13" s="496">
        <v>2535</v>
      </c>
      <c r="AD13" s="496">
        <v>2584</v>
      </c>
      <c r="AE13" s="496">
        <v>2588</v>
      </c>
      <c r="AF13" s="274">
        <v>2596</v>
      </c>
      <c r="AG13" s="496">
        <v>2605</v>
      </c>
      <c r="AH13" s="496">
        <v>2618</v>
      </c>
      <c r="AI13" s="496">
        <v>2608</v>
      </c>
      <c r="AJ13" s="496">
        <v>2644</v>
      </c>
      <c r="AK13" s="496">
        <v>2680</v>
      </c>
      <c r="AL13" s="496">
        <v>2679</v>
      </c>
      <c r="AM13" s="496">
        <v>2689</v>
      </c>
      <c r="AN13" s="496">
        <v>2689</v>
      </c>
      <c r="AO13" s="496">
        <v>2722</v>
      </c>
      <c r="AP13" s="255">
        <v>2760</v>
      </c>
      <c r="AQ13" s="496">
        <v>2741</v>
      </c>
      <c r="AR13" s="496">
        <v>2705</v>
      </c>
      <c r="AS13" s="496">
        <v>3262</v>
      </c>
      <c r="AT13" s="496">
        <v>3247</v>
      </c>
      <c r="AU13" s="496">
        <v>3269</v>
      </c>
      <c r="AV13" s="496">
        <v>3226</v>
      </c>
      <c r="AW13" s="255">
        <v>3278</v>
      </c>
      <c r="AX13" s="709">
        <v>3298</v>
      </c>
      <c r="AY13" s="859">
        <v>3268</v>
      </c>
      <c r="AZ13" s="709">
        <v>3283</v>
      </c>
      <c r="BA13" s="709">
        <v>3277</v>
      </c>
      <c r="BB13" s="860">
        <v>3263</v>
      </c>
      <c r="BC13" s="859">
        <v>2928</v>
      </c>
      <c r="BD13" s="709">
        <v>2799</v>
      </c>
      <c r="BE13" s="709">
        <v>2864</v>
      </c>
      <c r="BF13" s="860">
        <v>2828</v>
      </c>
      <c r="BG13" s="860">
        <f>VLOOKUP(B13,[1]A27!$A$10:$D$45,4,FALSE)</f>
        <v>3313</v>
      </c>
    </row>
    <row r="14" spans="2:59" x14ac:dyDescent="0.25">
      <c r="B14" s="416" t="s">
        <v>62</v>
      </c>
      <c r="C14" s="613">
        <v>7077</v>
      </c>
      <c r="D14" s="496">
        <v>6725</v>
      </c>
      <c r="E14" s="496">
        <v>6852</v>
      </c>
      <c r="F14" s="496">
        <v>6945</v>
      </c>
      <c r="G14" s="496">
        <v>6980</v>
      </c>
      <c r="H14" s="496">
        <v>6903</v>
      </c>
      <c r="I14" s="496">
        <v>7023</v>
      </c>
      <c r="J14" s="496">
        <v>7048</v>
      </c>
      <c r="K14" s="496">
        <v>6941</v>
      </c>
      <c r="L14" s="496">
        <v>6864</v>
      </c>
      <c r="M14" s="496">
        <v>6772</v>
      </c>
      <c r="N14" s="496">
        <v>6981</v>
      </c>
      <c r="O14" s="496">
        <v>7038</v>
      </c>
      <c r="P14" s="496">
        <v>7036</v>
      </c>
      <c r="Q14" s="496">
        <v>7042</v>
      </c>
      <c r="R14" s="496">
        <v>7016</v>
      </c>
      <c r="S14" s="496">
        <v>6987</v>
      </c>
      <c r="T14" s="496">
        <v>7053</v>
      </c>
      <c r="U14" s="496">
        <v>7120</v>
      </c>
      <c r="V14" s="496">
        <v>7236</v>
      </c>
      <c r="W14" s="496">
        <v>7216</v>
      </c>
      <c r="X14" s="496">
        <v>7206</v>
      </c>
      <c r="Y14" s="496">
        <v>7253</v>
      </c>
      <c r="Z14" s="496">
        <v>7640</v>
      </c>
      <c r="AA14" s="496">
        <v>7610</v>
      </c>
      <c r="AB14" s="496">
        <v>7672</v>
      </c>
      <c r="AC14" s="496">
        <v>7726</v>
      </c>
      <c r="AD14" s="496">
        <v>7836</v>
      </c>
      <c r="AE14" s="496">
        <v>7861</v>
      </c>
      <c r="AF14" s="274">
        <v>7869</v>
      </c>
      <c r="AG14" s="496">
        <v>7866</v>
      </c>
      <c r="AH14" s="496">
        <v>7958</v>
      </c>
      <c r="AI14" s="496">
        <v>7895</v>
      </c>
      <c r="AJ14" s="496">
        <v>8021</v>
      </c>
      <c r="AK14" s="496">
        <v>8001</v>
      </c>
      <c r="AL14" s="496">
        <v>8155</v>
      </c>
      <c r="AM14" s="496">
        <v>8147</v>
      </c>
      <c r="AN14" s="496">
        <v>8402</v>
      </c>
      <c r="AO14" s="496">
        <v>8592</v>
      </c>
      <c r="AP14" s="255">
        <v>8968</v>
      </c>
      <c r="AQ14" s="496">
        <v>9324</v>
      </c>
      <c r="AR14" s="496">
        <v>9482</v>
      </c>
      <c r="AS14" s="496">
        <v>11693</v>
      </c>
      <c r="AT14" s="496">
        <v>11735</v>
      </c>
      <c r="AU14" s="496">
        <v>11739</v>
      </c>
      <c r="AV14" s="496">
        <v>11760</v>
      </c>
      <c r="AW14" s="255">
        <v>11992</v>
      </c>
      <c r="AX14" s="709">
        <v>12066</v>
      </c>
      <c r="AY14" s="859">
        <v>12122</v>
      </c>
      <c r="AZ14" s="709">
        <v>12293</v>
      </c>
      <c r="BA14" s="709">
        <v>12509</v>
      </c>
      <c r="BB14" s="860">
        <v>12631</v>
      </c>
      <c r="BC14" s="859">
        <v>11510</v>
      </c>
      <c r="BD14" s="709">
        <v>11330</v>
      </c>
      <c r="BE14" s="709">
        <v>11391</v>
      </c>
      <c r="BF14" s="860">
        <v>11473</v>
      </c>
      <c r="BG14" s="860">
        <f>VLOOKUP(B14,[1]A27!$A$10:$D$45,4,FALSE)</f>
        <v>14106</v>
      </c>
    </row>
    <row r="15" spans="2:59" x14ac:dyDescent="0.25">
      <c r="B15" s="416" t="s">
        <v>63</v>
      </c>
      <c r="C15" s="613">
        <v>6895</v>
      </c>
      <c r="D15" s="496">
        <v>6636</v>
      </c>
      <c r="E15" s="496">
        <v>6632</v>
      </c>
      <c r="F15" s="496">
        <v>6637</v>
      </c>
      <c r="G15" s="496">
        <v>6661</v>
      </c>
      <c r="H15" s="496">
        <v>6573</v>
      </c>
      <c r="I15" s="496">
        <v>6555</v>
      </c>
      <c r="J15" s="496">
        <v>6531</v>
      </c>
      <c r="K15" s="496">
        <v>6453</v>
      </c>
      <c r="L15" s="496">
        <v>6350</v>
      </c>
      <c r="M15" s="496">
        <v>6334</v>
      </c>
      <c r="N15" s="496">
        <v>6360</v>
      </c>
      <c r="O15" s="496">
        <v>6522</v>
      </c>
      <c r="P15" s="496">
        <v>6388</v>
      </c>
      <c r="Q15" s="496">
        <v>6472</v>
      </c>
      <c r="R15" s="496">
        <v>6543</v>
      </c>
      <c r="S15" s="496">
        <v>6538</v>
      </c>
      <c r="T15" s="496">
        <v>6601</v>
      </c>
      <c r="U15" s="496">
        <v>6642</v>
      </c>
      <c r="V15" s="496">
        <v>6689</v>
      </c>
      <c r="W15" s="496">
        <v>6721</v>
      </c>
      <c r="X15" s="496">
        <v>6728</v>
      </c>
      <c r="Y15" s="496">
        <v>6780</v>
      </c>
      <c r="Z15" s="496">
        <v>7233</v>
      </c>
      <c r="AA15" s="496">
        <v>7237</v>
      </c>
      <c r="AB15" s="496">
        <v>7278</v>
      </c>
      <c r="AC15" s="496">
        <v>7377</v>
      </c>
      <c r="AD15" s="496">
        <v>7541</v>
      </c>
      <c r="AE15" s="496">
        <v>7635</v>
      </c>
      <c r="AF15" s="274">
        <v>7780</v>
      </c>
      <c r="AG15" s="496">
        <v>7914</v>
      </c>
      <c r="AH15" s="496">
        <v>8039</v>
      </c>
      <c r="AI15" s="496">
        <v>8189</v>
      </c>
      <c r="AJ15" s="496">
        <v>8347</v>
      </c>
      <c r="AK15" s="496">
        <v>8456</v>
      </c>
      <c r="AL15" s="496">
        <v>8584</v>
      </c>
      <c r="AM15" s="496">
        <v>8768</v>
      </c>
      <c r="AN15" s="496">
        <v>8963</v>
      </c>
      <c r="AO15" s="496">
        <v>9391</v>
      </c>
      <c r="AP15" s="255">
        <v>9937</v>
      </c>
      <c r="AQ15" s="496">
        <v>10231</v>
      </c>
      <c r="AR15" s="496">
        <v>10481</v>
      </c>
      <c r="AS15" s="496">
        <v>14233</v>
      </c>
      <c r="AT15" s="496">
        <v>14467</v>
      </c>
      <c r="AU15" s="496">
        <v>14545</v>
      </c>
      <c r="AV15" s="496">
        <v>14607</v>
      </c>
      <c r="AW15" s="255">
        <v>14771</v>
      </c>
      <c r="AX15" s="709">
        <v>14992</v>
      </c>
      <c r="AY15" s="859">
        <v>15151</v>
      </c>
      <c r="AZ15" s="709">
        <v>15388</v>
      </c>
      <c r="BA15" s="709">
        <v>15678</v>
      </c>
      <c r="BB15" s="860">
        <v>15800</v>
      </c>
      <c r="BC15" s="859">
        <v>15662</v>
      </c>
      <c r="BD15" s="709">
        <v>15709</v>
      </c>
      <c r="BE15" s="709">
        <v>15948</v>
      </c>
      <c r="BF15" s="860">
        <v>16203</v>
      </c>
      <c r="BG15" s="860">
        <f>VLOOKUP(B15,[1]A27!$A$10:$D$45,4,FALSE)</f>
        <v>17472</v>
      </c>
    </row>
    <row r="16" spans="2:59" x14ac:dyDescent="0.25">
      <c r="B16" s="417" t="s">
        <v>65</v>
      </c>
      <c r="C16" s="614">
        <v>5320</v>
      </c>
      <c r="D16" s="497">
        <v>5204</v>
      </c>
      <c r="E16" s="497">
        <v>5274</v>
      </c>
      <c r="F16" s="497">
        <v>5306</v>
      </c>
      <c r="G16" s="497">
        <v>5311</v>
      </c>
      <c r="H16" s="497">
        <v>5339</v>
      </c>
      <c r="I16" s="497">
        <v>5323</v>
      </c>
      <c r="J16" s="497">
        <v>5333</v>
      </c>
      <c r="K16" s="497">
        <v>5284</v>
      </c>
      <c r="L16" s="497">
        <v>5245</v>
      </c>
      <c r="M16" s="497">
        <v>5306</v>
      </c>
      <c r="N16" s="497">
        <v>5364</v>
      </c>
      <c r="O16" s="497">
        <v>5454</v>
      </c>
      <c r="P16" s="497">
        <v>5463</v>
      </c>
      <c r="Q16" s="497">
        <v>5533</v>
      </c>
      <c r="R16" s="497">
        <v>5626</v>
      </c>
      <c r="S16" s="497">
        <v>5717</v>
      </c>
      <c r="T16" s="497">
        <v>5854</v>
      </c>
      <c r="U16" s="497">
        <v>5988</v>
      </c>
      <c r="V16" s="497">
        <v>6106</v>
      </c>
      <c r="W16" s="497">
        <v>6152</v>
      </c>
      <c r="X16" s="497">
        <v>6266</v>
      </c>
      <c r="Y16" s="497">
        <v>6419</v>
      </c>
      <c r="Z16" s="497">
        <v>6706</v>
      </c>
      <c r="AA16" s="497">
        <v>6816</v>
      </c>
      <c r="AB16" s="497">
        <v>6952</v>
      </c>
      <c r="AC16" s="497">
        <v>7154</v>
      </c>
      <c r="AD16" s="497">
        <v>7403</v>
      </c>
      <c r="AE16" s="497">
        <v>7480</v>
      </c>
      <c r="AF16" s="274">
        <v>7508</v>
      </c>
      <c r="AG16" s="497">
        <v>7587</v>
      </c>
      <c r="AH16" s="497">
        <v>7741</v>
      </c>
      <c r="AI16" s="497">
        <v>7877</v>
      </c>
      <c r="AJ16" s="497">
        <v>8135</v>
      </c>
      <c r="AK16" s="497">
        <v>8337</v>
      </c>
      <c r="AL16" s="497">
        <v>8505</v>
      </c>
      <c r="AM16" s="497">
        <v>8623</v>
      </c>
      <c r="AN16" s="497">
        <v>8801</v>
      </c>
      <c r="AO16" s="497">
        <v>8952</v>
      </c>
      <c r="AP16" s="255">
        <v>9191</v>
      </c>
      <c r="AQ16" s="497">
        <v>9281</v>
      </c>
      <c r="AR16" s="497">
        <v>9469</v>
      </c>
      <c r="AS16" s="497">
        <v>8805</v>
      </c>
      <c r="AT16" s="497">
        <v>8964</v>
      </c>
      <c r="AU16" s="497">
        <v>9028</v>
      </c>
      <c r="AV16" s="497">
        <v>9087</v>
      </c>
      <c r="AW16" s="255">
        <v>9196</v>
      </c>
      <c r="AX16" s="709">
        <v>9517</v>
      </c>
      <c r="AY16" s="859">
        <v>9608</v>
      </c>
      <c r="AZ16" s="709">
        <v>9699</v>
      </c>
      <c r="BA16" s="709">
        <v>9799</v>
      </c>
      <c r="BB16" s="860">
        <v>9894</v>
      </c>
      <c r="BC16" s="859">
        <v>10027</v>
      </c>
      <c r="BD16" s="709">
        <v>9945</v>
      </c>
      <c r="BE16" s="709">
        <v>10072</v>
      </c>
      <c r="BF16" s="860">
        <v>10106</v>
      </c>
      <c r="BG16" s="860">
        <f>VLOOKUP(B16,[1]A27!$A$10:$D$45,4,FALSE)</f>
        <v>11208</v>
      </c>
    </row>
    <row r="17" spans="2:59" x14ac:dyDescent="0.25">
      <c r="B17" s="416" t="s">
        <v>66</v>
      </c>
      <c r="C17" s="613">
        <v>16498</v>
      </c>
      <c r="D17" s="496">
        <v>16320</v>
      </c>
      <c r="E17" s="496">
        <v>17389</v>
      </c>
      <c r="F17" s="496">
        <v>17693</v>
      </c>
      <c r="G17" s="496">
        <v>20740</v>
      </c>
      <c r="H17" s="496">
        <v>20530</v>
      </c>
      <c r="I17" s="496">
        <v>20568</v>
      </c>
      <c r="J17" s="496">
        <v>20476</v>
      </c>
      <c r="K17" s="496">
        <v>18642</v>
      </c>
      <c r="L17" s="496">
        <v>18665</v>
      </c>
      <c r="M17" s="496">
        <v>19250</v>
      </c>
      <c r="N17" s="496">
        <v>16706</v>
      </c>
      <c r="O17" s="496">
        <v>17220</v>
      </c>
      <c r="P17" s="496">
        <v>17177</v>
      </c>
      <c r="Q17" s="496">
        <v>18061</v>
      </c>
      <c r="R17" s="496">
        <v>19171</v>
      </c>
      <c r="S17" s="496">
        <v>20018</v>
      </c>
      <c r="T17" s="496">
        <v>20940</v>
      </c>
      <c r="U17" s="496">
        <v>22056</v>
      </c>
      <c r="V17" s="496">
        <v>23986</v>
      </c>
      <c r="W17" s="496">
        <v>26758</v>
      </c>
      <c r="X17" s="496">
        <v>29032</v>
      </c>
      <c r="Y17" s="496">
        <v>31298</v>
      </c>
      <c r="Z17" s="496">
        <v>36627</v>
      </c>
      <c r="AA17" s="496">
        <v>38763</v>
      </c>
      <c r="AB17" s="496">
        <v>40914</v>
      </c>
      <c r="AC17" s="496">
        <v>44218</v>
      </c>
      <c r="AD17" s="496">
        <v>46392</v>
      </c>
      <c r="AE17" s="496">
        <v>41989</v>
      </c>
      <c r="AF17" s="274">
        <v>44678</v>
      </c>
      <c r="AG17" s="496">
        <v>48764</v>
      </c>
      <c r="AH17" s="496">
        <v>50839</v>
      </c>
      <c r="AI17" s="496">
        <v>53426</v>
      </c>
      <c r="AJ17" s="496">
        <v>56050</v>
      </c>
      <c r="AK17" s="496">
        <v>58248</v>
      </c>
      <c r="AL17" s="496">
        <v>59643</v>
      </c>
      <c r="AM17" s="496">
        <v>58815</v>
      </c>
      <c r="AN17" s="496">
        <v>61053</v>
      </c>
      <c r="AO17" s="496">
        <v>61733</v>
      </c>
      <c r="AP17" s="255">
        <v>65583</v>
      </c>
      <c r="AQ17" s="496">
        <v>67439</v>
      </c>
      <c r="AR17" s="496">
        <v>68929</v>
      </c>
      <c r="AS17" s="496">
        <v>78568</v>
      </c>
      <c r="AT17" s="496">
        <v>83559</v>
      </c>
      <c r="AU17" s="496">
        <v>85490</v>
      </c>
      <c r="AV17" s="496">
        <v>87644</v>
      </c>
      <c r="AW17" s="255">
        <v>89251</v>
      </c>
      <c r="AX17" s="709">
        <v>92002</v>
      </c>
      <c r="AY17" s="859">
        <v>92461</v>
      </c>
      <c r="AZ17" s="709">
        <v>93776</v>
      </c>
      <c r="BA17" s="709">
        <v>96575</v>
      </c>
      <c r="BB17" s="860">
        <v>98718</v>
      </c>
      <c r="BC17" s="859">
        <v>109179</v>
      </c>
      <c r="BD17" s="709">
        <v>110495</v>
      </c>
      <c r="BE17" s="709">
        <v>111284</v>
      </c>
      <c r="BF17" s="860">
        <v>112805</v>
      </c>
      <c r="BG17" s="860">
        <f>VLOOKUP(B17,[1]A27!$A$10:$D$45,4,FALSE)</f>
        <v>123632</v>
      </c>
    </row>
    <row r="18" spans="2:59" x14ac:dyDescent="0.25">
      <c r="B18" s="416" t="s">
        <v>64</v>
      </c>
      <c r="C18" s="613">
        <v>1306</v>
      </c>
      <c r="D18" s="496">
        <v>1299</v>
      </c>
      <c r="E18" s="496">
        <v>1271</v>
      </c>
      <c r="F18" s="496">
        <v>1249</v>
      </c>
      <c r="G18" s="496">
        <v>1245</v>
      </c>
      <c r="H18" s="496">
        <v>1199</v>
      </c>
      <c r="I18" s="496">
        <v>1197</v>
      </c>
      <c r="J18" s="496">
        <v>1185</v>
      </c>
      <c r="K18" s="496">
        <v>1184</v>
      </c>
      <c r="L18" s="496">
        <v>1176</v>
      </c>
      <c r="M18" s="496">
        <v>1163</v>
      </c>
      <c r="N18" s="496">
        <v>1164</v>
      </c>
      <c r="O18" s="496">
        <v>1100</v>
      </c>
      <c r="P18" s="496">
        <v>1067</v>
      </c>
      <c r="Q18" s="496">
        <v>1046</v>
      </c>
      <c r="R18" s="496">
        <v>1046</v>
      </c>
      <c r="S18" s="496">
        <v>1039</v>
      </c>
      <c r="T18" s="496">
        <v>1031</v>
      </c>
      <c r="U18" s="496">
        <v>1014</v>
      </c>
      <c r="V18" s="496">
        <v>996</v>
      </c>
      <c r="W18" s="496">
        <v>993</v>
      </c>
      <c r="X18" s="496">
        <v>979</v>
      </c>
      <c r="Y18" s="496">
        <v>965</v>
      </c>
      <c r="Z18" s="496">
        <v>954</v>
      </c>
      <c r="AA18" s="496">
        <v>928</v>
      </c>
      <c r="AB18" s="496">
        <v>922</v>
      </c>
      <c r="AC18" s="496">
        <v>896</v>
      </c>
      <c r="AD18" s="496">
        <v>895</v>
      </c>
      <c r="AE18" s="496">
        <v>871</v>
      </c>
      <c r="AF18" s="274">
        <v>884</v>
      </c>
      <c r="AG18" s="496">
        <v>893</v>
      </c>
      <c r="AH18" s="496">
        <v>870</v>
      </c>
      <c r="AI18" s="496">
        <v>850</v>
      </c>
      <c r="AJ18" s="496">
        <v>882</v>
      </c>
      <c r="AK18" s="496">
        <v>877</v>
      </c>
      <c r="AL18" s="496">
        <v>838</v>
      </c>
      <c r="AM18" s="496">
        <v>832</v>
      </c>
      <c r="AN18" s="496">
        <v>823</v>
      </c>
      <c r="AO18" s="496">
        <v>798</v>
      </c>
      <c r="AP18" s="255">
        <v>791</v>
      </c>
      <c r="AQ18" s="496">
        <v>777</v>
      </c>
      <c r="AR18" s="496">
        <v>772</v>
      </c>
      <c r="AS18" s="496">
        <v>887</v>
      </c>
      <c r="AT18" s="496">
        <v>853</v>
      </c>
      <c r="AU18" s="496">
        <v>844</v>
      </c>
      <c r="AV18" s="496">
        <v>826</v>
      </c>
      <c r="AW18" s="255">
        <v>839</v>
      </c>
      <c r="AX18" s="709">
        <v>828</v>
      </c>
      <c r="AY18" s="859">
        <v>827</v>
      </c>
      <c r="AZ18" s="709">
        <v>825</v>
      </c>
      <c r="BA18" s="709">
        <v>818</v>
      </c>
      <c r="BB18" s="860">
        <v>812</v>
      </c>
      <c r="BC18" s="859">
        <v>718</v>
      </c>
      <c r="BD18" s="709">
        <v>696</v>
      </c>
      <c r="BE18" s="709">
        <v>675</v>
      </c>
      <c r="BF18" s="860">
        <v>662</v>
      </c>
      <c r="BG18" s="860">
        <f>VLOOKUP(B18,[1]A27!$A$10:$D$45,4,FALSE)</f>
        <v>660</v>
      </c>
    </row>
    <row r="19" spans="2:59" x14ac:dyDescent="0.25">
      <c r="B19" s="416" t="s">
        <v>68</v>
      </c>
      <c r="C19" s="613">
        <v>13426</v>
      </c>
      <c r="D19" s="496">
        <v>13047</v>
      </c>
      <c r="E19" s="496">
        <v>12931</v>
      </c>
      <c r="F19" s="496">
        <v>12611</v>
      </c>
      <c r="G19" s="496">
        <v>12531</v>
      </c>
      <c r="H19" s="496">
        <v>12403</v>
      </c>
      <c r="I19" s="496">
        <v>12467</v>
      </c>
      <c r="J19" s="496">
        <v>12460</v>
      </c>
      <c r="K19" s="496">
        <v>12131</v>
      </c>
      <c r="L19" s="496">
        <v>11858</v>
      </c>
      <c r="M19" s="496">
        <v>11744</v>
      </c>
      <c r="N19" s="496">
        <v>11680</v>
      </c>
      <c r="O19" s="496">
        <v>11574</v>
      </c>
      <c r="P19" s="496">
        <v>11509</v>
      </c>
      <c r="Q19" s="496">
        <v>11624</v>
      </c>
      <c r="R19" s="496">
        <v>11751</v>
      </c>
      <c r="S19" s="496">
        <v>11817</v>
      </c>
      <c r="T19" s="496">
        <v>12115</v>
      </c>
      <c r="U19" s="496">
        <v>12280</v>
      </c>
      <c r="V19" s="496">
        <v>12587</v>
      </c>
      <c r="W19" s="496">
        <v>13197</v>
      </c>
      <c r="X19" s="496">
        <v>13364</v>
      </c>
      <c r="Y19" s="496">
        <v>13645</v>
      </c>
      <c r="Z19" s="496">
        <v>14454</v>
      </c>
      <c r="AA19" s="496">
        <v>14534</v>
      </c>
      <c r="AB19" s="496">
        <v>14776</v>
      </c>
      <c r="AC19" s="496">
        <v>14973</v>
      </c>
      <c r="AD19" s="496">
        <v>15282</v>
      </c>
      <c r="AE19" s="496">
        <v>15643</v>
      </c>
      <c r="AF19" s="274">
        <v>15843</v>
      </c>
      <c r="AG19" s="496">
        <v>16261</v>
      </c>
      <c r="AH19" s="496">
        <v>16559</v>
      </c>
      <c r="AI19" s="496">
        <v>16640</v>
      </c>
      <c r="AJ19" s="496">
        <v>16776</v>
      </c>
      <c r="AK19" s="496">
        <v>16857</v>
      </c>
      <c r="AL19" s="496">
        <v>17068</v>
      </c>
      <c r="AM19" s="496">
        <v>17330</v>
      </c>
      <c r="AN19" s="496">
        <v>17373</v>
      </c>
      <c r="AO19" s="496">
        <v>17425</v>
      </c>
      <c r="AP19" s="255">
        <v>17670</v>
      </c>
      <c r="AQ19" s="496">
        <v>18051</v>
      </c>
      <c r="AR19" s="496">
        <v>18304</v>
      </c>
      <c r="AS19" s="496">
        <v>17759</v>
      </c>
      <c r="AT19" s="496">
        <v>17931</v>
      </c>
      <c r="AU19" s="496">
        <v>18104</v>
      </c>
      <c r="AV19" s="496">
        <v>18354</v>
      </c>
      <c r="AW19" s="255">
        <v>18625</v>
      </c>
      <c r="AX19" s="709">
        <v>18907</v>
      </c>
      <c r="AY19" s="859">
        <v>18797</v>
      </c>
      <c r="AZ19" s="709">
        <v>19147</v>
      </c>
      <c r="BA19" s="709">
        <v>19345</v>
      </c>
      <c r="BB19" s="860">
        <v>19318</v>
      </c>
      <c r="BC19" s="859">
        <v>19487</v>
      </c>
      <c r="BD19" s="709">
        <v>21563</v>
      </c>
      <c r="BE19" s="709">
        <v>21641</v>
      </c>
      <c r="BF19" s="860">
        <v>22102</v>
      </c>
      <c r="BG19" s="860">
        <f>VLOOKUP(B19,[1]A27!$A$10:$D$45,4,FALSE)</f>
        <v>22433</v>
      </c>
    </row>
    <row r="20" spans="2:59" x14ac:dyDescent="0.25">
      <c r="B20" s="416" t="s">
        <v>148</v>
      </c>
      <c r="C20" s="613">
        <v>2027</v>
      </c>
      <c r="D20" s="496">
        <v>1928</v>
      </c>
      <c r="E20" s="496">
        <v>1956</v>
      </c>
      <c r="F20" s="496">
        <v>1987</v>
      </c>
      <c r="G20" s="496">
        <v>2004</v>
      </c>
      <c r="H20" s="496">
        <v>2012</v>
      </c>
      <c r="I20" s="496">
        <v>2064</v>
      </c>
      <c r="J20" s="496">
        <v>2076</v>
      </c>
      <c r="K20" s="496">
        <v>2027</v>
      </c>
      <c r="L20" s="496">
        <v>1989</v>
      </c>
      <c r="M20" s="496">
        <v>2020</v>
      </c>
      <c r="N20" s="496">
        <v>2046</v>
      </c>
      <c r="O20" s="496">
        <v>2097</v>
      </c>
      <c r="P20" s="496">
        <v>2075</v>
      </c>
      <c r="Q20" s="496">
        <v>2102</v>
      </c>
      <c r="R20" s="496">
        <v>2141</v>
      </c>
      <c r="S20" s="496">
        <v>2157</v>
      </c>
      <c r="T20" s="496">
        <v>2175</v>
      </c>
      <c r="U20" s="496">
        <v>2235</v>
      </c>
      <c r="V20" s="496">
        <v>2272</v>
      </c>
      <c r="W20" s="496">
        <v>2361</v>
      </c>
      <c r="X20" s="496">
        <v>2395</v>
      </c>
      <c r="Y20" s="496">
        <v>2438</v>
      </c>
      <c r="Z20" s="496">
        <v>2521</v>
      </c>
      <c r="AA20" s="496">
        <v>2522</v>
      </c>
      <c r="AB20" s="496">
        <v>2591</v>
      </c>
      <c r="AC20" s="496">
        <v>2666</v>
      </c>
      <c r="AD20" s="496">
        <v>2741</v>
      </c>
      <c r="AE20" s="496">
        <v>2788</v>
      </c>
      <c r="AF20" s="274">
        <v>2829</v>
      </c>
      <c r="AG20" s="496">
        <v>2879</v>
      </c>
      <c r="AH20" s="496">
        <v>2934</v>
      </c>
      <c r="AI20" s="496">
        <v>2960</v>
      </c>
      <c r="AJ20" s="496">
        <v>3032</v>
      </c>
      <c r="AK20" s="496">
        <v>3081</v>
      </c>
      <c r="AL20" s="496">
        <v>3106</v>
      </c>
      <c r="AM20" s="496">
        <v>3121</v>
      </c>
      <c r="AN20" s="496">
        <v>3151</v>
      </c>
      <c r="AO20" s="496">
        <v>3176</v>
      </c>
      <c r="AP20" s="255">
        <v>3213</v>
      </c>
      <c r="AQ20" s="496">
        <v>3217</v>
      </c>
      <c r="AR20" s="496">
        <v>3241</v>
      </c>
      <c r="AS20" s="496">
        <v>3621</v>
      </c>
      <c r="AT20" s="496">
        <v>3630</v>
      </c>
      <c r="AU20" s="496">
        <v>3635</v>
      </c>
      <c r="AV20" s="496">
        <v>3677</v>
      </c>
      <c r="AW20" s="255">
        <v>3717</v>
      </c>
      <c r="AX20" s="709">
        <v>3696</v>
      </c>
      <c r="AY20" s="859">
        <v>3714</v>
      </c>
      <c r="AZ20" s="709">
        <v>3734</v>
      </c>
      <c r="BA20" s="709">
        <v>3792</v>
      </c>
      <c r="BB20" s="860">
        <v>3796</v>
      </c>
      <c r="BC20" s="859">
        <v>3673</v>
      </c>
      <c r="BD20" s="709">
        <v>3590</v>
      </c>
      <c r="BE20" s="709">
        <v>3627</v>
      </c>
      <c r="BF20" s="860">
        <v>3606</v>
      </c>
      <c r="BG20" s="860">
        <f>VLOOKUP(B20,[1]A27!$A$10:$D$45,4,FALSE)</f>
        <v>3595</v>
      </c>
    </row>
    <row r="21" spans="2:59" x14ac:dyDescent="0.25">
      <c r="B21" s="416" t="s">
        <v>69</v>
      </c>
      <c r="C21" s="613">
        <v>8506</v>
      </c>
      <c r="D21" s="496">
        <v>8107</v>
      </c>
      <c r="E21" s="496">
        <v>8134</v>
      </c>
      <c r="F21" s="496">
        <v>8181</v>
      </c>
      <c r="G21" s="496">
        <v>8263</v>
      </c>
      <c r="H21" s="496">
        <v>8141</v>
      </c>
      <c r="I21" s="496">
        <v>8207</v>
      </c>
      <c r="J21" s="496">
        <v>8253</v>
      </c>
      <c r="K21" s="496">
        <v>8133</v>
      </c>
      <c r="L21" s="496">
        <v>8107</v>
      </c>
      <c r="M21" s="496">
        <v>8129</v>
      </c>
      <c r="N21" s="496">
        <v>8226</v>
      </c>
      <c r="O21" s="496">
        <v>8328</v>
      </c>
      <c r="P21" s="496">
        <v>8290</v>
      </c>
      <c r="Q21" s="496">
        <v>8407</v>
      </c>
      <c r="R21" s="496">
        <v>8511</v>
      </c>
      <c r="S21" s="496">
        <v>8595</v>
      </c>
      <c r="T21" s="496">
        <v>8791</v>
      </c>
      <c r="U21" s="496">
        <v>8960</v>
      </c>
      <c r="V21" s="496">
        <v>9105</v>
      </c>
      <c r="W21" s="496">
        <v>9227</v>
      </c>
      <c r="X21" s="496">
        <v>9394</v>
      </c>
      <c r="Y21" s="496">
        <v>9563</v>
      </c>
      <c r="Z21" s="496">
        <v>9961</v>
      </c>
      <c r="AA21" s="496">
        <v>10125</v>
      </c>
      <c r="AB21" s="496">
        <v>10285</v>
      </c>
      <c r="AC21" s="496">
        <v>10536</v>
      </c>
      <c r="AD21" s="496">
        <v>10794</v>
      </c>
      <c r="AE21" s="496">
        <v>11000</v>
      </c>
      <c r="AF21" s="274">
        <v>11129</v>
      </c>
      <c r="AG21" s="496">
        <v>11316</v>
      </c>
      <c r="AH21" s="496">
        <v>11538</v>
      </c>
      <c r="AI21" s="496">
        <v>11720</v>
      </c>
      <c r="AJ21" s="496">
        <v>11838</v>
      </c>
      <c r="AK21" s="496">
        <v>11984</v>
      </c>
      <c r="AL21" s="496">
        <v>12101</v>
      </c>
      <c r="AM21" s="496">
        <v>12193</v>
      </c>
      <c r="AN21" s="496">
        <v>12429</v>
      </c>
      <c r="AO21" s="496">
        <v>13060</v>
      </c>
      <c r="AP21" s="255">
        <v>13762</v>
      </c>
      <c r="AQ21" s="496">
        <v>14039</v>
      </c>
      <c r="AR21" s="496">
        <v>14197</v>
      </c>
      <c r="AS21" s="496">
        <v>10893</v>
      </c>
      <c r="AT21" s="496">
        <v>11206</v>
      </c>
      <c r="AU21" s="496">
        <v>11449</v>
      </c>
      <c r="AV21" s="496">
        <v>11623</v>
      </c>
      <c r="AW21" s="255">
        <v>11697</v>
      </c>
      <c r="AX21" s="709">
        <v>11753</v>
      </c>
      <c r="AY21" s="859">
        <v>11771</v>
      </c>
      <c r="AZ21" s="709">
        <v>12093</v>
      </c>
      <c r="BA21" s="709">
        <v>12743</v>
      </c>
      <c r="BB21" s="860">
        <v>13085</v>
      </c>
      <c r="BC21" s="859">
        <v>13931</v>
      </c>
      <c r="BD21" s="709">
        <v>13769</v>
      </c>
      <c r="BE21" s="709">
        <v>13846</v>
      </c>
      <c r="BF21" s="860">
        <v>13854</v>
      </c>
      <c r="BG21" s="860">
        <f>VLOOKUP(B21,[1]A27!$A$10:$D$45,4,FALSE)</f>
        <v>15652</v>
      </c>
    </row>
    <row r="22" spans="2:59" x14ac:dyDescent="0.25">
      <c r="B22" s="416" t="s">
        <v>70</v>
      </c>
      <c r="C22" s="613">
        <v>15661</v>
      </c>
      <c r="D22" s="496">
        <v>15157</v>
      </c>
      <c r="E22" s="496">
        <v>15100</v>
      </c>
      <c r="F22" s="496">
        <v>15182</v>
      </c>
      <c r="G22" s="496">
        <v>15106</v>
      </c>
      <c r="H22" s="496">
        <v>14984</v>
      </c>
      <c r="I22" s="496">
        <v>15021</v>
      </c>
      <c r="J22" s="496">
        <v>14950</v>
      </c>
      <c r="K22" s="496">
        <v>14703</v>
      </c>
      <c r="L22" s="496">
        <v>14485</v>
      </c>
      <c r="M22" s="496">
        <v>14538</v>
      </c>
      <c r="N22" s="496">
        <v>14666</v>
      </c>
      <c r="O22" s="496">
        <v>14929</v>
      </c>
      <c r="P22" s="496">
        <v>15144</v>
      </c>
      <c r="Q22" s="496">
        <v>15420</v>
      </c>
      <c r="R22" s="496">
        <v>15674</v>
      </c>
      <c r="S22" s="496">
        <v>15931</v>
      </c>
      <c r="T22" s="496">
        <v>16217</v>
      </c>
      <c r="U22" s="496">
        <v>16570</v>
      </c>
      <c r="V22" s="496">
        <v>16887</v>
      </c>
      <c r="W22" s="496">
        <v>17327</v>
      </c>
      <c r="X22" s="496">
        <v>17527</v>
      </c>
      <c r="Y22" s="496">
        <v>17719</v>
      </c>
      <c r="Z22" s="496">
        <v>18578</v>
      </c>
      <c r="AA22" s="496">
        <v>18759</v>
      </c>
      <c r="AB22" s="496">
        <v>18954</v>
      </c>
      <c r="AC22" s="496">
        <v>19266</v>
      </c>
      <c r="AD22" s="496">
        <v>19752</v>
      </c>
      <c r="AE22" s="496">
        <v>20004</v>
      </c>
      <c r="AF22" s="274">
        <v>20326</v>
      </c>
      <c r="AG22" s="496">
        <v>20492</v>
      </c>
      <c r="AH22" s="496">
        <v>20780</v>
      </c>
      <c r="AI22" s="496">
        <v>20933</v>
      </c>
      <c r="AJ22" s="496">
        <v>21224</v>
      </c>
      <c r="AK22" s="496">
        <v>21548</v>
      </c>
      <c r="AL22" s="496">
        <v>21680</v>
      </c>
      <c r="AM22" s="496">
        <v>21766</v>
      </c>
      <c r="AN22" s="496">
        <v>22113</v>
      </c>
      <c r="AO22" s="496">
        <v>22380</v>
      </c>
      <c r="AP22" s="255">
        <v>22572</v>
      </c>
      <c r="AQ22" s="496">
        <v>22765</v>
      </c>
      <c r="AR22" s="496">
        <v>22968</v>
      </c>
      <c r="AS22" s="496">
        <v>21330</v>
      </c>
      <c r="AT22" s="496">
        <v>21399</v>
      </c>
      <c r="AU22" s="496">
        <v>21486</v>
      </c>
      <c r="AV22" s="496">
        <v>21543</v>
      </c>
      <c r="AW22" s="255">
        <v>21720</v>
      </c>
      <c r="AX22" s="709">
        <v>22107</v>
      </c>
      <c r="AY22" s="859">
        <v>22489</v>
      </c>
      <c r="AZ22" s="709">
        <v>22508</v>
      </c>
      <c r="BA22" s="709">
        <v>22911</v>
      </c>
      <c r="BB22" s="860">
        <v>22989</v>
      </c>
      <c r="BC22" s="859">
        <v>23877</v>
      </c>
      <c r="BD22" s="709">
        <v>23378</v>
      </c>
      <c r="BE22" s="709">
        <v>23268</v>
      </c>
      <c r="BF22" s="860">
        <v>25162</v>
      </c>
      <c r="BG22" s="860">
        <f>VLOOKUP(B22,[1]A27!$A$10:$D$45,4,FALSE)</f>
        <v>24310</v>
      </c>
    </row>
    <row r="23" spans="2:59" x14ac:dyDescent="0.25">
      <c r="B23" s="416" t="s">
        <v>71</v>
      </c>
      <c r="C23" s="613">
        <v>9232</v>
      </c>
      <c r="D23" s="496">
        <v>9181</v>
      </c>
      <c r="E23" s="496">
        <v>9288</v>
      </c>
      <c r="F23" s="496">
        <v>9495</v>
      </c>
      <c r="G23" s="496">
        <v>9599</v>
      </c>
      <c r="H23" s="496">
        <v>9648</v>
      </c>
      <c r="I23" s="496">
        <v>9775</v>
      </c>
      <c r="J23" s="496">
        <v>9752</v>
      </c>
      <c r="K23" s="496">
        <v>9711</v>
      </c>
      <c r="L23" s="496">
        <v>9699</v>
      </c>
      <c r="M23" s="496">
        <v>9789</v>
      </c>
      <c r="N23" s="496">
        <v>9911</v>
      </c>
      <c r="O23" s="496">
        <v>10107</v>
      </c>
      <c r="P23" s="496">
        <v>10294</v>
      </c>
      <c r="Q23" s="496">
        <v>10458</v>
      </c>
      <c r="R23" s="496">
        <v>10643</v>
      </c>
      <c r="S23" s="496">
        <v>10797</v>
      </c>
      <c r="T23" s="496">
        <v>11065</v>
      </c>
      <c r="U23" s="496">
        <v>11242</v>
      </c>
      <c r="V23" s="496">
        <v>11379</v>
      </c>
      <c r="W23" s="496">
        <v>11505</v>
      </c>
      <c r="X23" s="496">
        <v>11597</v>
      </c>
      <c r="Y23" s="496">
        <v>11754</v>
      </c>
      <c r="Z23" s="496">
        <v>12333</v>
      </c>
      <c r="AA23" s="496">
        <v>12346</v>
      </c>
      <c r="AB23" s="496">
        <v>12585</v>
      </c>
      <c r="AC23" s="496">
        <v>12813</v>
      </c>
      <c r="AD23" s="496">
        <v>13113</v>
      </c>
      <c r="AE23" s="496">
        <v>13244</v>
      </c>
      <c r="AF23" s="274">
        <v>13436</v>
      </c>
      <c r="AG23" s="496">
        <v>13521</v>
      </c>
      <c r="AH23" s="496">
        <v>13571</v>
      </c>
      <c r="AI23" s="496">
        <v>13554</v>
      </c>
      <c r="AJ23" s="496">
        <v>13673</v>
      </c>
      <c r="AK23" s="496">
        <v>13773</v>
      </c>
      <c r="AL23" s="496">
        <v>13798</v>
      </c>
      <c r="AM23" s="496">
        <v>13774</v>
      </c>
      <c r="AN23" s="496">
        <v>13907</v>
      </c>
      <c r="AO23" s="496">
        <v>14065</v>
      </c>
      <c r="AP23" s="255">
        <v>14399</v>
      </c>
      <c r="AQ23" s="496">
        <v>14666</v>
      </c>
      <c r="AR23" s="496">
        <v>15128</v>
      </c>
      <c r="AS23" s="496">
        <v>14540</v>
      </c>
      <c r="AT23" s="496">
        <v>14793</v>
      </c>
      <c r="AU23" s="496">
        <v>14883</v>
      </c>
      <c r="AV23" s="496">
        <v>15036</v>
      </c>
      <c r="AW23" s="255">
        <v>15334</v>
      </c>
      <c r="AX23" s="709">
        <v>15595</v>
      </c>
      <c r="AY23" s="859">
        <v>15612</v>
      </c>
      <c r="AZ23" s="709">
        <v>15761</v>
      </c>
      <c r="BA23" s="709">
        <v>15856</v>
      </c>
      <c r="BB23" s="860">
        <v>15898</v>
      </c>
      <c r="BC23" s="859">
        <v>16850</v>
      </c>
      <c r="BD23" s="709">
        <v>16766</v>
      </c>
      <c r="BE23" s="709">
        <v>16825</v>
      </c>
      <c r="BF23" s="860">
        <v>16939</v>
      </c>
      <c r="BG23" s="860">
        <f>VLOOKUP(B23,[1]A27!$A$10:$D$45,4,FALSE)</f>
        <v>18722</v>
      </c>
    </row>
    <row r="24" spans="2:59" x14ac:dyDescent="0.25">
      <c r="B24" s="416" t="s">
        <v>72</v>
      </c>
      <c r="C24" s="613">
        <v>16935</v>
      </c>
      <c r="D24" s="496">
        <v>16159</v>
      </c>
      <c r="E24" s="496">
        <v>14354</v>
      </c>
      <c r="F24" s="496">
        <v>13830</v>
      </c>
      <c r="G24" s="496">
        <v>13639</v>
      </c>
      <c r="H24" s="496">
        <v>13460</v>
      </c>
      <c r="I24" s="496">
        <v>13368</v>
      </c>
      <c r="J24" s="496">
        <v>13107</v>
      </c>
      <c r="K24" s="496">
        <v>12710</v>
      </c>
      <c r="L24" s="496">
        <v>12198</v>
      </c>
      <c r="M24" s="496">
        <v>12014</v>
      </c>
      <c r="N24" s="496">
        <v>11918</v>
      </c>
      <c r="O24" s="496">
        <v>12054</v>
      </c>
      <c r="P24" s="496">
        <v>12054</v>
      </c>
      <c r="Q24" s="496">
        <v>12188</v>
      </c>
      <c r="R24" s="496">
        <v>12213</v>
      </c>
      <c r="S24" s="496">
        <v>12175</v>
      </c>
      <c r="T24" s="496">
        <v>12330</v>
      </c>
      <c r="U24" s="496">
        <v>12307</v>
      </c>
      <c r="V24" s="496">
        <v>12422</v>
      </c>
      <c r="W24" s="496">
        <v>12773</v>
      </c>
      <c r="X24" s="496">
        <v>12748</v>
      </c>
      <c r="Y24" s="496">
        <v>12818</v>
      </c>
      <c r="Z24" s="496">
        <v>13404</v>
      </c>
      <c r="AA24" s="496">
        <v>13405</v>
      </c>
      <c r="AB24" s="496">
        <v>13625</v>
      </c>
      <c r="AC24" s="496">
        <v>13966</v>
      </c>
      <c r="AD24" s="496">
        <v>14268</v>
      </c>
      <c r="AE24" s="496">
        <v>14420</v>
      </c>
      <c r="AF24" s="274">
        <v>14600</v>
      </c>
      <c r="AG24" s="496">
        <v>14755</v>
      </c>
      <c r="AH24" s="496">
        <v>15009</v>
      </c>
      <c r="AI24" s="496">
        <v>15197</v>
      </c>
      <c r="AJ24" s="496">
        <v>17402</v>
      </c>
      <c r="AK24" s="496">
        <v>17676</v>
      </c>
      <c r="AL24" s="496">
        <v>17821</v>
      </c>
      <c r="AM24" s="496">
        <v>18140</v>
      </c>
      <c r="AN24" s="496">
        <v>18507</v>
      </c>
      <c r="AO24" s="496">
        <v>19008</v>
      </c>
      <c r="AP24" s="255">
        <v>20466</v>
      </c>
      <c r="AQ24" s="496">
        <v>21087</v>
      </c>
      <c r="AR24" s="496">
        <v>21719</v>
      </c>
      <c r="AS24" s="496">
        <v>22355</v>
      </c>
      <c r="AT24" s="496">
        <v>22803</v>
      </c>
      <c r="AU24" s="496">
        <v>22911</v>
      </c>
      <c r="AV24" s="496">
        <v>23130</v>
      </c>
      <c r="AW24" s="255">
        <v>23559</v>
      </c>
      <c r="AX24" s="709">
        <v>23910</v>
      </c>
      <c r="AY24" s="859">
        <v>24057</v>
      </c>
      <c r="AZ24" s="709">
        <v>24274</v>
      </c>
      <c r="BA24" s="709">
        <v>24924</v>
      </c>
      <c r="BB24" s="860">
        <v>25262</v>
      </c>
      <c r="BC24" s="859">
        <v>25384</v>
      </c>
      <c r="BD24" s="709">
        <v>25967</v>
      </c>
      <c r="BE24" s="709">
        <v>26255</v>
      </c>
      <c r="BF24" s="860">
        <v>28883</v>
      </c>
      <c r="BG24" s="860">
        <f>VLOOKUP(B24,[1]A27!$A$10:$D$45,4,FALSE)</f>
        <v>28810</v>
      </c>
    </row>
    <row r="25" spans="2:59" x14ac:dyDescent="0.25">
      <c r="B25" s="416" t="s">
        <v>74</v>
      </c>
      <c r="C25" s="613">
        <v>15583</v>
      </c>
      <c r="D25" s="496">
        <v>14943</v>
      </c>
      <c r="E25" s="496">
        <v>14850</v>
      </c>
      <c r="F25" s="496">
        <v>14553</v>
      </c>
      <c r="G25" s="496">
        <v>14295</v>
      </c>
      <c r="H25" s="496">
        <v>13906</v>
      </c>
      <c r="I25" s="496">
        <v>13618</v>
      </c>
      <c r="J25" s="496">
        <v>13316</v>
      </c>
      <c r="K25" s="496">
        <v>12912</v>
      </c>
      <c r="L25" s="496">
        <v>12510</v>
      </c>
      <c r="M25" s="496">
        <v>12257</v>
      </c>
      <c r="N25" s="496">
        <v>11990</v>
      </c>
      <c r="O25" s="496">
        <v>11861</v>
      </c>
      <c r="P25" s="496">
        <v>11532</v>
      </c>
      <c r="Q25" s="496">
        <v>11309</v>
      </c>
      <c r="R25" s="496">
        <v>11119</v>
      </c>
      <c r="S25" s="496">
        <v>10951</v>
      </c>
      <c r="T25" s="496">
        <v>10774</v>
      </c>
      <c r="U25" s="496">
        <v>10773</v>
      </c>
      <c r="V25" s="496">
        <v>10614</v>
      </c>
      <c r="W25" s="496">
        <v>10457</v>
      </c>
      <c r="X25" s="496">
        <v>10393</v>
      </c>
      <c r="Y25" s="496">
        <v>10288</v>
      </c>
      <c r="Z25" s="496">
        <v>10507</v>
      </c>
      <c r="AA25" s="496">
        <v>10528</v>
      </c>
      <c r="AB25" s="496">
        <v>10620</v>
      </c>
      <c r="AC25" s="496">
        <v>10676</v>
      </c>
      <c r="AD25" s="496">
        <v>10725</v>
      </c>
      <c r="AE25" s="496">
        <v>10876</v>
      </c>
      <c r="AF25" s="274">
        <v>11103</v>
      </c>
      <c r="AG25" s="496">
        <v>11297</v>
      </c>
      <c r="AH25" s="496">
        <v>11449</v>
      </c>
      <c r="AI25" s="496">
        <v>11502</v>
      </c>
      <c r="AJ25" s="496">
        <v>10980</v>
      </c>
      <c r="AK25" s="496">
        <v>11036</v>
      </c>
      <c r="AL25" s="496">
        <v>11329</v>
      </c>
      <c r="AM25" s="496">
        <v>11595</v>
      </c>
      <c r="AN25" s="496">
        <v>12159</v>
      </c>
      <c r="AO25" s="496">
        <v>12714</v>
      </c>
      <c r="AP25" s="255">
        <v>13334</v>
      </c>
      <c r="AQ25" s="496">
        <v>13547</v>
      </c>
      <c r="AR25" s="496">
        <v>13846</v>
      </c>
      <c r="AS25" s="496">
        <v>13973</v>
      </c>
      <c r="AT25" s="496">
        <v>14231</v>
      </c>
      <c r="AU25" s="496">
        <v>14480</v>
      </c>
      <c r="AV25" s="496">
        <v>14903</v>
      </c>
      <c r="AW25" s="255">
        <v>15598</v>
      </c>
      <c r="AX25" s="709">
        <v>15663</v>
      </c>
      <c r="AY25" s="859">
        <v>14689</v>
      </c>
      <c r="AZ25" s="709">
        <v>14940</v>
      </c>
      <c r="BA25" s="709">
        <v>16652</v>
      </c>
      <c r="BB25" s="860">
        <v>16770</v>
      </c>
      <c r="BC25" s="859">
        <v>17115</v>
      </c>
      <c r="BD25" s="709">
        <v>16974</v>
      </c>
      <c r="BE25" s="709">
        <v>17723</v>
      </c>
      <c r="BF25" s="860">
        <v>17970</v>
      </c>
      <c r="BG25" s="860">
        <f>VLOOKUP(B25,[1]A27!$A$10:$D$45,4,FALSE)</f>
        <v>15681</v>
      </c>
    </row>
    <row r="26" spans="2:59" x14ac:dyDescent="0.25">
      <c r="B26" s="416" t="s">
        <v>75</v>
      </c>
      <c r="C26" s="613">
        <v>17220</v>
      </c>
      <c r="D26" s="496">
        <v>16899</v>
      </c>
      <c r="E26" s="496">
        <v>16933</v>
      </c>
      <c r="F26" s="496">
        <v>16751</v>
      </c>
      <c r="G26" s="496">
        <v>16748</v>
      </c>
      <c r="H26" s="496">
        <v>16752</v>
      </c>
      <c r="I26" s="496">
        <v>16712</v>
      </c>
      <c r="J26" s="496">
        <v>16590</v>
      </c>
      <c r="K26" s="496">
        <v>16315</v>
      </c>
      <c r="L26" s="496">
        <v>16076</v>
      </c>
      <c r="M26" s="496">
        <v>16449</v>
      </c>
      <c r="N26" s="496">
        <v>16722</v>
      </c>
      <c r="O26" s="496">
        <v>17040</v>
      </c>
      <c r="P26" s="496">
        <v>17225</v>
      </c>
      <c r="Q26" s="496">
        <v>17469</v>
      </c>
      <c r="R26" s="496">
        <v>17783</v>
      </c>
      <c r="S26" s="496">
        <v>18119</v>
      </c>
      <c r="T26" s="496">
        <v>18266</v>
      </c>
      <c r="U26" s="496">
        <v>18508</v>
      </c>
      <c r="V26" s="496">
        <v>18170</v>
      </c>
      <c r="W26" s="496">
        <v>18269</v>
      </c>
      <c r="X26" s="496">
        <v>18304</v>
      </c>
      <c r="Y26" s="496">
        <v>18545</v>
      </c>
      <c r="Z26" s="496">
        <v>19473</v>
      </c>
      <c r="AA26" s="496">
        <v>19688</v>
      </c>
      <c r="AB26" s="496">
        <v>19899</v>
      </c>
      <c r="AC26" s="496">
        <v>20314</v>
      </c>
      <c r="AD26" s="496">
        <v>20764</v>
      </c>
      <c r="AE26" s="496">
        <v>21181</v>
      </c>
      <c r="AF26" s="274">
        <v>21595</v>
      </c>
      <c r="AG26" s="496">
        <v>21920</v>
      </c>
      <c r="AH26" s="496">
        <v>22174</v>
      </c>
      <c r="AI26" s="496">
        <v>22327</v>
      </c>
      <c r="AJ26" s="496">
        <v>23039</v>
      </c>
      <c r="AK26" s="496">
        <v>23270</v>
      </c>
      <c r="AL26" s="496">
        <v>23690</v>
      </c>
      <c r="AM26" s="496">
        <v>24229</v>
      </c>
      <c r="AN26" s="496">
        <v>24738</v>
      </c>
      <c r="AO26" s="496">
        <v>24906</v>
      </c>
      <c r="AP26" s="255">
        <v>25416</v>
      </c>
      <c r="AQ26" s="496">
        <v>25844</v>
      </c>
      <c r="AR26" s="496">
        <v>26341</v>
      </c>
      <c r="AS26" s="496">
        <v>26512</v>
      </c>
      <c r="AT26" s="496">
        <v>27066</v>
      </c>
      <c r="AU26" s="496">
        <v>27487</v>
      </c>
      <c r="AV26" s="496">
        <v>28450</v>
      </c>
      <c r="AW26" s="255">
        <v>29074</v>
      </c>
      <c r="AX26" s="709">
        <v>29481</v>
      </c>
      <c r="AY26" s="859">
        <v>29682</v>
      </c>
      <c r="AZ26" s="709">
        <v>30104</v>
      </c>
      <c r="BA26" s="709">
        <v>30914</v>
      </c>
      <c r="BB26" s="860">
        <v>31193</v>
      </c>
      <c r="BC26" s="859">
        <v>31889</v>
      </c>
      <c r="BD26" s="709">
        <v>31956</v>
      </c>
      <c r="BE26" s="709">
        <v>32394</v>
      </c>
      <c r="BF26" s="860">
        <v>32700</v>
      </c>
      <c r="BG26" s="860">
        <f>VLOOKUP(B26,[1]A27!$A$10:$D$45,4,FALSE)</f>
        <v>36367</v>
      </c>
    </row>
    <row r="27" spans="2:59" x14ac:dyDescent="0.25">
      <c r="B27" s="416" t="s">
        <v>76</v>
      </c>
      <c r="C27" s="613">
        <v>34370</v>
      </c>
      <c r="D27" s="496">
        <v>32690</v>
      </c>
      <c r="E27" s="496">
        <v>32354</v>
      </c>
      <c r="F27" s="496">
        <v>32084</v>
      </c>
      <c r="G27" s="496">
        <v>31728</v>
      </c>
      <c r="H27" s="496">
        <v>31175</v>
      </c>
      <c r="I27" s="496">
        <v>31044</v>
      </c>
      <c r="J27" s="496">
        <v>30644</v>
      </c>
      <c r="K27" s="496">
        <v>30027</v>
      </c>
      <c r="L27" s="496">
        <v>29102</v>
      </c>
      <c r="M27" s="496">
        <v>28932</v>
      </c>
      <c r="N27" s="496">
        <v>29007</v>
      </c>
      <c r="O27" s="496">
        <v>29460</v>
      </c>
      <c r="P27" s="496">
        <v>29299</v>
      </c>
      <c r="Q27" s="496">
        <v>29487</v>
      </c>
      <c r="R27" s="496">
        <v>29602</v>
      </c>
      <c r="S27" s="496">
        <v>30005</v>
      </c>
      <c r="T27" s="496">
        <v>30376</v>
      </c>
      <c r="U27" s="496">
        <v>30515</v>
      </c>
      <c r="V27" s="496">
        <v>30851</v>
      </c>
      <c r="W27" s="496">
        <v>37214</v>
      </c>
      <c r="X27" s="496">
        <v>37413</v>
      </c>
      <c r="Y27" s="496">
        <v>37733</v>
      </c>
      <c r="Z27" s="496">
        <v>39146</v>
      </c>
      <c r="AA27" s="496">
        <v>39764</v>
      </c>
      <c r="AB27" s="496">
        <v>40124</v>
      </c>
      <c r="AC27" s="496">
        <v>40743</v>
      </c>
      <c r="AD27" s="496">
        <v>41355</v>
      </c>
      <c r="AE27" s="496">
        <v>41755</v>
      </c>
      <c r="AF27" s="274">
        <v>42400</v>
      </c>
      <c r="AG27" s="496">
        <v>43101</v>
      </c>
      <c r="AH27" s="496">
        <v>43930</v>
      </c>
      <c r="AI27" s="496">
        <v>44285</v>
      </c>
      <c r="AJ27" s="496">
        <v>44837</v>
      </c>
      <c r="AK27" s="496">
        <v>45336</v>
      </c>
      <c r="AL27" s="496">
        <v>45843</v>
      </c>
      <c r="AM27" s="496">
        <v>46304</v>
      </c>
      <c r="AN27" s="496">
        <v>46963</v>
      </c>
      <c r="AO27" s="496">
        <v>47343</v>
      </c>
      <c r="AP27" s="255">
        <v>48272</v>
      </c>
      <c r="AQ27" s="496">
        <v>48976</v>
      </c>
      <c r="AR27" s="496">
        <v>49474</v>
      </c>
      <c r="AS27" s="496">
        <v>49509</v>
      </c>
      <c r="AT27" s="496">
        <v>50867</v>
      </c>
      <c r="AU27" s="496">
        <v>51289</v>
      </c>
      <c r="AV27" s="496">
        <v>51827</v>
      </c>
      <c r="AW27" s="255">
        <v>52521</v>
      </c>
      <c r="AX27" s="709">
        <v>53061</v>
      </c>
      <c r="AY27" s="859">
        <v>53034</v>
      </c>
      <c r="AZ27" s="709">
        <v>53074</v>
      </c>
      <c r="BA27" s="709">
        <v>53575</v>
      </c>
      <c r="BB27" s="860">
        <v>53653</v>
      </c>
      <c r="BC27" s="859">
        <v>53927</v>
      </c>
      <c r="BD27" s="709">
        <v>54084</v>
      </c>
      <c r="BE27" s="709">
        <v>54308</v>
      </c>
      <c r="BF27" s="860">
        <v>51399</v>
      </c>
      <c r="BG27" s="860">
        <f>VLOOKUP(B27,[1]A27!$A$10:$D$45,4,FALSE)</f>
        <v>63430</v>
      </c>
    </row>
    <row r="28" spans="2:59" x14ac:dyDescent="0.25">
      <c r="B28" s="416" t="s">
        <v>77</v>
      </c>
      <c r="C28" s="613">
        <v>3546</v>
      </c>
      <c r="D28" s="496">
        <v>3238</v>
      </c>
      <c r="E28" s="496">
        <v>3238</v>
      </c>
      <c r="F28" s="496">
        <v>3223</v>
      </c>
      <c r="G28" s="496">
        <v>3232</v>
      </c>
      <c r="H28" s="496">
        <v>3129</v>
      </c>
      <c r="I28" s="496">
        <v>3140</v>
      </c>
      <c r="J28" s="496">
        <v>3116</v>
      </c>
      <c r="K28" s="496">
        <v>3044</v>
      </c>
      <c r="L28" s="496">
        <v>2963</v>
      </c>
      <c r="M28" s="496">
        <v>2963</v>
      </c>
      <c r="N28" s="496">
        <v>2979</v>
      </c>
      <c r="O28" s="496">
        <v>3052</v>
      </c>
      <c r="P28" s="496">
        <v>3023</v>
      </c>
      <c r="Q28" s="496">
        <v>3042</v>
      </c>
      <c r="R28" s="496">
        <v>3061</v>
      </c>
      <c r="S28" s="496">
        <v>3079</v>
      </c>
      <c r="T28" s="496">
        <v>3091</v>
      </c>
      <c r="U28" s="496">
        <v>3153</v>
      </c>
      <c r="V28" s="496">
        <v>3182</v>
      </c>
      <c r="W28" s="496">
        <v>3192</v>
      </c>
      <c r="X28" s="496">
        <v>3211</v>
      </c>
      <c r="Y28" s="496">
        <v>3220</v>
      </c>
      <c r="Z28" s="496">
        <v>3290</v>
      </c>
      <c r="AA28" s="496">
        <v>3307</v>
      </c>
      <c r="AB28" s="496">
        <v>3377</v>
      </c>
      <c r="AC28" s="496">
        <v>3475</v>
      </c>
      <c r="AD28" s="496">
        <v>3505</v>
      </c>
      <c r="AE28" s="496">
        <v>3554</v>
      </c>
      <c r="AF28" s="274">
        <v>3576</v>
      </c>
      <c r="AG28" s="496">
        <v>3622</v>
      </c>
      <c r="AH28" s="496">
        <v>3654</v>
      </c>
      <c r="AI28" s="496">
        <v>3679</v>
      </c>
      <c r="AJ28" s="496">
        <v>3719</v>
      </c>
      <c r="AK28" s="496">
        <v>3751</v>
      </c>
      <c r="AL28" s="496">
        <v>3740</v>
      </c>
      <c r="AM28" s="496">
        <v>3719</v>
      </c>
      <c r="AN28" s="496">
        <v>3740</v>
      </c>
      <c r="AO28" s="496">
        <v>3765</v>
      </c>
      <c r="AP28" s="255">
        <v>3959</v>
      </c>
      <c r="AQ28" s="496">
        <v>3985</v>
      </c>
      <c r="AR28" s="496">
        <v>3987</v>
      </c>
      <c r="AS28" s="496">
        <v>5108</v>
      </c>
      <c r="AT28" s="496">
        <v>5157</v>
      </c>
      <c r="AU28" s="496">
        <v>5153</v>
      </c>
      <c r="AV28" s="496">
        <v>5184</v>
      </c>
      <c r="AW28" s="255">
        <v>5372</v>
      </c>
      <c r="AX28" s="709">
        <v>5353</v>
      </c>
      <c r="AY28" s="859">
        <v>5427</v>
      </c>
      <c r="AZ28" s="709">
        <v>5492</v>
      </c>
      <c r="BA28" s="709">
        <v>5694</v>
      </c>
      <c r="BB28" s="860">
        <v>5791</v>
      </c>
      <c r="BC28" s="859">
        <v>5813</v>
      </c>
      <c r="BD28" s="709">
        <v>5764</v>
      </c>
      <c r="BE28" s="709">
        <v>5820</v>
      </c>
      <c r="BF28" s="860">
        <v>5835</v>
      </c>
      <c r="BG28" s="860">
        <f>VLOOKUP(B28,[1]A27!$A$10:$D$45,4,FALSE)</f>
        <v>6658</v>
      </c>
    </row>
    <row r="29" spans="2:59" x14ac:dyDescent="0.25">
      <c r="B29" s="416" t="s">
        <v>78</v>
      </c>
      <c r="C29" s="613">
        <v>20292</v>
      </c>
      <c r="D29" s="496">
        <v>19318</v>
      </c>
      <c r="E29" s="496">
        <v>18879</v>
      </c>
      <c r="F29" s="496">
        <v>18992</v>
      </c>
      <c r="G29" s="496">
        <v>18954</v>
      </c>
      <c r="H29" s="496">
        <v>18404</v>
      </c>
      <c r="I29" s="496">
        <v>18336</v>
      </c>
      <c r="J29" s="496">
        <v>18082</v>
      </c>
      <c r="K29" s="496">
        <v>17645</v>
      </c>
      <c r="L29" s="496">
        <v>17302</v>
      </c>
      <c r="M29" s="496">
        <v>17124</v>
      </c>
      <c r="N29" s="496">
        <v>17189</v>
      </c>
      <c r="O29" s="496">
        <v>17431</v>
      </c>
      <c r="P29" s="496">
        <v>17366</v>
      </c>
      <c r="Q29" s="496">
        <v>17495</v>
      </c>
      <c r="R29" s="496">
        <v>17621</v>
      </c>
      <c r="S29" s="496">
        <v>17832</v>
      </c>
      <c r="T29" s="496">
        <v>18078</v>
      </c>
      <c r="U29" s="496">
        <v>18280</v>
      </c>
      <c r="V29" s="496">
        <v>18476</v>
      </c>
      <c r="W29" s="496">
        <v>18624</v>
      </c>
      <c r="X29" s="496">
        <v>18692</v>
      </c>
      <c r="Y29" s="496">
        <v>18801</v>
      </c>
      <c r="Z29" s="496">
        <v>19583</v>
      </c>
      <c r="AA29" s="496">
        <v>19783</v>
      </c>
      <c r="AB29" s="496">
        <v>19878</v>
      </c>
      <c r="AC29" s="496">
        <v>20162</v>
      </c>
      <c r="AD29" s="496">
        <v>20394</v>
      </c>
      <c r="AE29" s="496">
        <v>20674</v>
      </c>
      <c r="AF29" s="274">
        <v>21106</v>
      </c>
      <c r="AG29" s="496">
        <v>21638</v>
      </c>
      <c r="AH29" s="496">
        <v>22098</v>
      </c>
      <c r="AI29" s="496">
        <v>22310</v>
      </c>
      <c r="AJ29" s="496">
        <v>22501</v>
      </c>
      <c r="AK29" s="496">
        <v>22581</v>
      </c>
      <c r="AL29" s="496">
        <v>23418</v>
      </c>
      <c r="AM29" s="496">
        <v>24027</v>
      </c>
      <c r="AN29" s="496">
        <v>24155</v>
      </c>
      <c r="AO29" s="496">
        <v>24255</v>
      </c>
      <c r="AP29" s="255">
        <v>24725</v>
      </c>
      <c r="AQ29" s="496">
        <v>24911</v>
      </c>
      <c r="AR29" s="496">
        <v>25347</v>
      </c>
      <c r="AS29" s="496">
        <v>25588</v>
      </c>
      <c r="AT29" s="496">
        <v>25859</v>
      </c>
      <c r="AU29" s="496">
        <v>26309</v>
      </c>
      <c r="AV29" s="496">
        <v>27068</v>
      </c>
      <c r="AW29" s="255">
        <v>28176</v>
      </c>
      <c r="AX29" s="709">
        <v>29011</v>
      </c>
      <c r="AY29" s="859">
        <v>29502</v>
      </c>
      <c r="AZ29" s="709">
        <v>30398</v>
      </c>
      <c r="BA29" s="709">
        <v>31056</v>
      </c>
      <c r="BB29" s="860">
        <v>31211</v>
      </c>
      <c r="BC29" s="859">
        <v>30813</v>
      </c>
      <c r="BD29" s="709">
        <v>30667</v>
      </c>
      <c r="BE29" s="709">
        <v>31427</v>
      </c>
      <c r="BF29" s="860">
        <v>32190</v>
      </c>
      <c r="BG29" s="860">
        <f>VLOOKUP(B29,[1]A27!$A$10:$D$45,4,FALSE)</f>
        <v>36501</v>
      </c>
    </row>
    <row r="30" spans="2:59" x14ac:dyDescent="0.25">
      <c r="B30" s="416" t="s">
        <v>759</v>
      </c>
      <c r="C30" s="613">
        <v>79499</v>
      </c>
      <c r="D30" s="496">
        <v>77067</v>
      </c>
      <c r="E30" s="496">
        <v>76777</v>
      </c>
      <c r="F30" s="496">
        <v>77196</v>
      </c>
      <c r="G30" s="496">
        <v>78787</v>
      </c>
      <c r="H30" s="496">
        <v>78290</v>
      </c>
      <c r="I30" s="496">
        <v>79307</v>
      </c>
      <c r="J30" s="496">
        <v>79250</v>
      </c>
      <c r="K30" s="496">
        <v>78268</v>
      </c>
      <c r="L30" s="496">
        <v>78225</v>
      </c>
      <c r="M30" s="496">
        <v>78296</v>
      </c>
      <c r="N30" s="496">
        <v>79680</v>
      </c>
      <c r="O30" s="496">
        <v>81158</v>
      </c>
      <c r="P30" s="496">
        <v>80043</v>
      </c>
      <c r="Q30" s="496">
        <v>80887</v>
      </c>
      <c r="R30" s="496">
        <v>80790</v>
      </c>
      <c r="S30" s="496">
        <v>81235</v>
      </c>
      <c r="T30" s="496">
        <v>82382</v>
      </c>
      <c r="U30" s="496">
        <v>83472</v>
      </c>
      <c r="V30" s="496">
        <v>84093</v>
      </c>
      <c r="W30" s="496">
        <v>85774</v>
      </c>
      <c r="X30" s="496">
        <v>86013</v>
      </c>
      <c r="Y30" s="496">
        <v>86690</v>
      </c>
      <c r="Z30" s="496">
        <v>90849</v>
      </c>
      <c r="AA30" s="496">
        <v>91230</v>
      </c>
      <c r="AB30" s="496">
        <v>92603</v>
      </c>
      <c r="AC30" s="496">
        <v>93830</v>
      </c>
      <c r="AD30" s="496">
        <v>95390</v>
      </c>
      <c r="AE30" s="496">
        <v>96671</v>
      </c>
      <c r="AF30" s="274">
        <v>97646</v>
      </c>
      <c r="AG30" s="496">
        <v>99421</v>
      </c>
      <c r="AH30" s="496">
        <v>100804</v>
      </c>
      <c r="AI30" s="496">
        <v>101089</v>
      </c>
      <c r="AJ30" s="496">
        <v>101889</v>
      </c>
      <c r="AK30" s="496">
        <v>102755</v>
      </c>
      <c r="AL30" s="496">
        <v>103785</v>
      </c>
      <c r="AM30" s="496">
        <v>104844</v>
      </c>
      <c r="AN30" s="496">
        <v>106006</v>
      </c>
      <c r="AO30" s="496">
        <v>107590</v>
      </c>
      <c r="AP30" s="255">
        <v>109849</v>
      </c>
      <c r="AQ30" s="496">
        <v>111922</v>
      </c>
      <c r="AR30" s="496">
        <v>113288</v>
      </c>
      <c r="AS30" s="496">
        <v>113375</v>
      </c>
      <c r="AT30" s="496">
        <v>115110</v>
      </c>
      <c r="AU30" s="496">
        <v>116477</v>
      </c>
      <c r="AV30" s="496">
        <v>117687</v>
      </c>
      <c r="AW30" s="255">
        <v>119334</v>
      </c>
      <c r="AX30" s="709">
        <v>121848</v>
      </c>
      <c r="AY30" s="859">
        <v>123783</v>
      </c>
      <c r="AZ30" s="709">
        <v>126309</v>
      </c>
      <c r="BA30" s="709">
        <v>130056</v>
      </c>
      <c r="BB30" s="860">
        <v>132673</v>
      </c>
      <c r="BC30" s="859">
        <v>134580</v>
      </c>
      <c r="BD30" s="709">
        <v>133097</v>
      </c>
      <c r="BE30" s="709">
        <v>135878</v>
      </c>
      <c r="BF30" s="860">
        <v>139186</v>
      </c>
      <c r="BG30" s="860">
        <f>VLOOKUP(B30,[1]A27!$A$10:$D$45,4,FALSE)</f>
        <v>150564</v>
      </c>
    </row>
    <row r="31" spans="2:59" x14ac:dyDescent="0.25">
      <c r="B31" s="416" t="s">
        <v>54</v>
      </c>
      <c r="C31" s="613">
        <v>597</v>
      </c>
      <c r="D31" s="496">
        <v>600</v>
      </c>
      <c r="E31" s="496">
        <v>603</v>
      </c>
      <c r="F31" s="496">
        <v>595</v>
      </c>
      <c r="G31" s="496">
        <v>600</v>
      </c>
      <c r="H31" s="496">
        <v>605</v>
      </c>
      <c r="I31" s="496">
        <v>612</v>
      </c>
      <c r="J31" s="496">
        <v>616</v>
      </c>
      <c r="K31" s="496">
        <v>611</v>
      </c>
      <c r="L31" s="496">
        <v>604</v>
      </c>
      <c r="M31" s="496">
        <v>600</v>
      </c>
      <c r="N31" s="496">
        <v>620</v>
      </c>
      <c r="O31" s="496">
        <v>635</v>
      </c>
      <c r="P31" s="496">
        <v>644</v>
      </c>
      <c r="Q31" s="496">
        <v>668</v>
      </c>
      <c r="R31" s="496">
        <v>689</v>
      </c>
      <c r="S31" s="496">
        <v>698</v>
      </c>
      <c r="T31" s="496">
        <v>709</v>
      </c>
      <c r="U31" s="496">
        <v>721</v>
      </c>
      <c r="V31" s="496">
        <v>747</v>
      </c>
      <c r="W31" s="496">
        <v>755</v>
      </c>
      <c r="X31" s="496">
        <v>773</v>
      </c>
      <c r="Y31" s="496">
        <v>786</v>
      </c>
      <c r="Z31" s="496">
        <v>817</v>
      </c>
      <c r="AA31" s="496">
        <v>815</v>
      </c>
      <c r="AB31" s="496">
        <v>811</v>
      </c>
      <c r="AC31" s="496">
        <v>837</v>
      </c>
      <c r="AD31" s="496">
        <v>859</v>
      </c>
      <c r="AE31" s="496">
        <v>877</v>
      </c>
      <c r="AF31" s="274">
        <v>888</v>
      </c>
      <c r="AG31" s="496">
        <v>895</v>
      </c>
      <c r="AH31" s="496">
        <v>925</v>
      </c>
      <c r="AI31" s="496">
        <v>941</v>
      </c>
      <c r="AJ31" s="496">
        <v>956</v>
      </c>
      <c r="AK31" s="496">
        <v>976</v>
      </c>
      <c r="AL31" s="496">
        <v>990</v>
      </c>
      <c r="AM31" s="496">
        <v>987</v>
      </c>
      <c r="AN31" s="496">
        <v>999</v>
      </c>
      <c r="AO31" s="496">
        <v>996</v>
      </c>
      <c r="AP31" s="255">
        <v>1010</v>
      </c>
      <c r="AQ31" s="496">
        <v>1013</v>
      </c>
      <c r="AR31" s="496">
        <v>1018</v>
      </c>
      <c r="AS31" s="496">
        <v>1150</v>
      </c>
      <c r="AT31" s="496">
        <v>1149</v>
      </c>
      <c r="AU31" s="496">
        <v>1146</v>
      </c>
      <c r="AV31" s="496">
        <v>1214</v>
      </c>
      <c r="AW31" s="255">
        <v>1225</v>
      </c>
      <c r="AX31" s="709">
        <v>1243</v>
      </c>
      <c r="AY31" s="859">
        <v>1244</v>
      </c>
      <c r="AZ31" s="709">
        <v>1253</v>
      </c>
      <c r="BA31" s="709">
        <v>1284</v>
      </c>
      <c r="BB31" s="860">
        <v>1283</v>
      </c>
      <c r="BC31" s="859">
        <v>1079</v>
      </c>
      <c r="BD31" s="709">
        <v>1085</v>
      </c>
      <c r="BE31" s="709">
        <v>1073</v>
      </c>
      <c r="BF31" s="860">
        <v>1077</v>
      </c>
      <c r="BG31" s="860">
        <f>VLOOKUP(B31,[1]A27!$A$10:$D$45,4,FALSE)</f>
        <v>1307</v>
      </c>
    </row>
    <row r="32" spans="2:59" x14ac:dyDescent="0.25">
      <c r="B32" s="416" t="s">
        <v>61</v>
      </c>
      <c r="C32" s="613">
        <v>1363</v>
      </c>
      <c r="D32" s="496">
        <v>1386</v>
      </c>
      <c r="E32" s="496">
        <v>1415</v>
      </c>
      <c r="F32" s="496">
        <v>1461</v>
      </c>
      <c r="G32" s="496">
        <v>1496</v>
      </c>
      <c r="H32" s="496">
        <v>1518</v>
      </c>
      <c r="I32" s="496">
        <v>1552</v>
      </c>
      <c r="J32" s="496">
        <v>1552</v>
      </c>
      <c r="K32" s="496">
        <v>1541</v>
      </c>
      <c r="L32" s="496">
        <v>1538</v>
      </c>
      <c r="M32" s="496">
        <v>1567</v>
      </c>
      <c r="N32" s="496">
        <v>1672</v>
      </c>
      <c r="O32" s="496">
        <v>1693</v>
      </c>
      <c r="P32" s="496">
        <v>1716</v>
      </c>
      <c r="Q32" s="496">
        <v>1777</v>
      </c>
      <c r="R32" s="496">
        <v>1839</v>
      </c>
      <c r="S32" s="496">
        <v>1882</v>
      </c>
      <c r="T32" s="496">
        <v>1923</v>
      </c>
      <c r="U32" s="496">
        <v>2018</v>
      </c>
      <c r="V32" s="496">
        <v>2075</v>
      </c>
      <c r="W32" s="496">
        <v>2123</v>
      </c>
      <c r="X32" s="496">
        <v>2205</v>
      </c>
      <c r="Y32" s="496">
        <v>2381</v>
      </c>
      <c r="Z32" s="496">
        <v>2465</v>
      </c>
      <c r="AA32" s="496">
        <v>2493</v>
      </c>
      <c r="AB32" s="496">
        <v>2558</v>
      </c>
      <c r="AC32" s="496">
        <v>2654</v>
      </c>
      <c r="AD32" s="496">
        <v>2782</v>
      </c>
      <c r="AE32" s="496">
        <v>2832</v>
      </c>
      <c r="AF32" s="274">
        <v>2951</v>
      </c>
      <c r="AG32" s="496">
        <v>3002</v>
      </c>
      <c r="AH32" s="496">
        <v>3105</v>
      </c>
      <c r="AI32" s="496">
        <v>3150</v>
      </c>
      <c r="AJ32" s="496">
        <v>3239</v>
      </c>
      <c r="AK32" s="496">
        <v>3277</v>
      </c>
      <c r="AL32" s="496">
        <v>3314</v>
      </c>
      <c r="AM32" s="496">
        <v>3334</v>
      </c>
      <c r="AN32" s="496">
        <v>3399</v>
      </c>
      <c r="AO32" s="496">
        <v>3400</v>
      </c>
      <c r="AP32" s="255">
        <v>3437</v>
      </c>
      <c r="AQ32" s="496">
        <v>3440</v>
      </c>
      <c r="AR32" s="496">
        <v>3454</v>
      </c>
      <c r="AS32" s="496">
        <v>4501</v>
      </c>
      <c r="AT32" s="496">
        <v>4554</v>
      </c>
      <c r="AU32" s="496">
        <v>4641</v>
      </c>
      <c r="AV32" s="496">
        <v>4657</v>
      </c>
      <c r="AW32" s="255">
        <v>4674</v>
      </c>
      <c r="AX32" s="709">
        <v>4664</v>
      </c>
      <c r="AY32" s="859">
        <v>4664</v>
      </c>
      <c r="AZ32" s="709">
        <v>4659</v>
      </c>
      <c r="BA32" s="709">
        <v>4967</v>
      </c>
      <c r="BB32" s="860">
        <v>4908</v>
      </c>
      <c r="BC32" s="859">
        <v>4372</v>
      </c>
      <c r="BD32" s="709">
        <v>4172</v>
      </c>
      <c r="BE32" s="709">
        <v>4236</v>
      </c>
      <c r="BF32" s="860">
        <v>6171</v>
      </c>
      <c r="BG32" s="860">
        <f>VLOOKUP(B32,[1]A27!$A$10:$D$45,4,FALSE)</f>
        <v>5404</v>
      </c>
    </row>
    <row r="33" spans="2:59" x14ac:dyDescent="0.25">
      <c r="B33" s="416" t="s">
        <v>73</v>
      </c>
      <c r="C33" s="613">
        <v>706</v>
      </c>
      <c r="D33" s="496">
        <v>715</v>
      </c>
      <c r="E33" s="496">
        <v>730</v>
      </c>
      <c r="F33" s="496">
        <v>747</v>
      </c>
      <c r="G33" s="496">
        <v>739</v>
      </c>
      <c r="H33" s="496">
        <v>766</v>
      </c>
      <c r="I33" s="496">
        <v>797</v>
      </c>
      <c r="J33" s="496">
        <v>807</v>
      </c>
      <c r="K33" s="496">
        <v>821</v>
      </c>
      <c r="L33" s="496">
        <v>819</v>
      </c>
      <c r="M33" s="496">
        <v>857</v>
      </c>
      <c r="N33" s="496">
        <v>893</v>
      </c>
      <c r="O33" s="496">
        <v>908</v>
      </c>
      <c r="P33" s="496">
        <v>919</v>
      </c>
      <c r="Q33" s="496">
        <v>952</v>
      </c>
      <c r="R33" s="496">
        <v>988</v>
      </c>
      <c r="S33" s="496">
        <v>997</v>
      </c>
      <c r="T33" s="496">
        <v>1032</v>
      </c>
      <c r="U33" s="496">
        <v>1089</v>
      </c>
      <c r="V33" s="496">
        <v>1121</v>
      </c>
      <c r="W33" s="496">
        <v>1359</v>
      </c>
      <c r="X33" s="496">
        <v>1405</v>
      </c>
      <c r="Y33" s="496">
        <v>1453</v>
      </c>
      <c r="Z33" s="496">
        <v>1494</v>
      </c>
      <c r="AA33" s="496">
        <v>1492</v>
      </c>
      <c r="AB33" s="496">
        <v>1523</v>
      </c>
      <c r="AC33" s="496">
        <v>1557</v>
      </c>
      <c r="AD33" s="496">
        <v>1564</v>
      </c>
      <c r="AE33" s="496">
        <v>1569</v>
      </c>
      <c r="AF33" s="274">
        <v>1582</v>
      </c>
      <c r="AG33" s="496">
        <v>1587</v>
      </c>
      <c r="AH33" s="496">
        <v>1603</v>
      </c>
      <c r="AI33" s="496">
        <v>1604</v>
      </c>
      <c r="AJ33" s="496">
        <v>1633</v>
      </c>
      <c r="AK33" s="496">
        <v>1628</v>
      </c>
      <c r="AL33" s="496">
        <v>1613</v>
      </c>
      <c r="AM33" s="496">
        <v>1591</v>
      </c>
      <c r="AN33" s="496">
        <v>1567</v>
      </c>
      <c r="AO33" s="496">
        <v>1551</v>
      </c>
      <c r="AP33" s="255">
        <v>1555</v>
      </c>
      <c r="AQ33" s="496">
        <v>1550</v>
      </c>
      <c r="AR33" s="496">
        <v>1534</v>
      </c>
      <c r="AS33" s="496">
        <v>1502</v>
      </c>
      <c r="AT33" s="496">
        <v>1501</v>
      </c>
      <c r="AU33" s="496">
        <v>1476</v>
      </c>
      <c r="AV33" s="496">
        <v>1466</v>
      </c>
      <c r="AW33" s="255">
        <v>1674</v>
      </c>
      <c r="AX33" s="709">
        <v>1462</v>
      </c>
      <c r="AY33" s="859">
        <v>1441</v>
      </c>
      <c r="AZ33" s="709">
        <v>1425</v>
      </c>
      <c r="BA33" s="709">
        <v>1593</v>
      </c>
      <c r="BB33" s="860">
        <v>1570</v>
      </c>
      <c r="BC33" s="859">
        <v>1545</v>
      </c>
      <c r="BD33" s="709">
        <v>1536</v>
      </c>
      <c r="BE33" s="709">
        <v>1521</v>
      </c>
      <c r="BF33" s="860">
        <v>1926</v>
      </c>
      <c r="BG33" s="860">
        <f>VLOOKUP(B33,[1]A27!$A$10:$D$45,4,FALSE)</f>
        <v>1469</v>
      </c>
    </row>
    <row r="34" spans="2:59" x14ac:dyDescent="0.25">
      <c r="B34" s="416" t="s">
        <v>760</v>
      </c>
      <c r="C34" s="613">
        <v>312</v>
      </c>
      <c r="D34" s="496">
        <v>304</v>
      </c>
      <c r="E34" s="496">
        <v>289</v>
      </c>
      <c r="F34" s="496">
        <v>290</v>
      </c>
      <c r="G34" s="496">
        <v>285</v>
      </c>
      <c r="H34" s="496">
        <v>287</v>
      </c>
      <c r="I34" s="496">
        <v>287</v>
      </c>
      <c r="J34" s="496">
        <v>284</v>
      </c>
      <c r="K34" s="496">
        <v>280</v>
      </c>
      <c r="L34" s="496">
        <v>278</v>
      </c>
      <c r="M34" s="496">
        <v>276</v>
      </c>
      <c r="N34" s="496">
        <v>274</v>
      </c>
      <c r="O34" s="496">
        <v>272</v>
      </c>
      <c r="P34" s="496">
        <v>266</v>
      </c>
      <c r="Q34" s="496">
        <v>262</v>
      </c>
      <c r="R34" s="496">
        <v>263</v>
      </c>
      <c r="S34" s="496">
        <v>258</v>
      </c>
      <c r="T34" s="496">
        <v>255</v>
      </c>
      <c r="U34" s="496">
        <v>244</v>
      </c>
      <c r="V34" s="496">
        <v>244</v>
      </c>
      <c r="W34" s="496">
        <v>255</v>
      </c>
      <c r="X34" s="496">
        <v>258</v>
      </c>
      <c r="Y34" s="496">
        <v>262</v>
      </c>
      <c r="Z34" s="496">
        <v>268</v>
      </c>
      <c r="AA34" s="496">
        <v>265</v>
      </c>
      <c r="AB34" s="496">
        <v>271</v>
      </c>
      <c r="AC34" s="496">
        <v>283</v>
      </c>
      <c r="AD34" s="496">
        <v>284</v>
      </c>
      <c r="AE34" s="496">
        <v>279</v>
      </c>
      <c r="AF34" s="274">
        <v>281</v>
      </c>
      <c r="AG34" s="496">
        <v>284</v>
      </c>
      <c r="AH34" s="496">
        <v>285</v>
      </c>
      <c r="AI34" s="496">
        <v>287</v>
      </c>
      <c r="AJ34" s="496">
        <v>293</v>
      </c>
      <c r="AK34" s="496">
        <v>299</v>
      </c>
      <c r="AL34" s="496">
        <v>296</v>
      </c>
      <c r="AM34" s="496">
        <v>288</v>
      </c>
      <c r="AN34" s="496">
        <v>285</v>
      </c>
      <c r="AO34" s="496">
        <v>280</v>
      </c>
      <c r="AP34" s="255">
        <v>286</v>
      </c>
      <c r="AQ34" s="496">
        <v>283</v>
      </c>
      <c r="AR34" s="496">
        <v>288</v>
      </c>
      <c r="AS34" s="496">
        <v>345</v>
      </c>
      <c r="AT34" s="496">
        <v>340</v>
      </c>
      <c r="AU34" s="496">
        <v>342</v>
      </c>
      <c r="AV34" s="496">
        <v>347</v>
      </c>
      <c r="AW34" s="255">
        <v>345</v>
      </c>
      <c r="AX34" s="709">
        <v>342</v>
      </c>
      <c r="AY34" s="859">
        <v>342</v>
      </c>
      <c r="AZ34" s="709">
        <v>340</v>
      </c>
      <c r="BA34" s="709">
        <v>339</v>
      </c>
      <c r="BB34" s="860">
        <v>337</v>
      </c>
      <c r="BC34" s="859">
        <v>297</v>
      </c>
      <c r="BD34" s="709">
        <v>300</v>
      </c>
      <c r="BE34" s="709">
        <v>292</v>
      </c>
      <c r="BF34" s="860">
        <v>281</v>
      </c>
      <c r="BG34" s="860">
        <f>VLOOKUP(B34,[1]A27!$A$10:$D$45,4,FALSE)</f>
        <v>196</v>
      </c>
    </row>
    <row r="35" spans="2:59" x14ac:dyDescent="0.25">
      <c r="B35" s="416" t="s">
        <v>145</v>
      </c>
      <c r="C35" s="613">
        <v>184</v>
      </c>
      <c r="D35" s="496">
        <v>188</v>
      </c>
      <c r="E35" s="496">
        <v>201</v>
      </c>
      <c r="F35" s="496">
        <v>209</v>
      </c>
      <c r="G35" s="496">
        <v>217</v>
      </c>
      <c r="H35" s="496">
        <v>229</v>
      </c>
      <c r="I35" s="496">
        <v>240</v>
      </c>
      <c r="J35" s="496">
        <v>245</v>
      </c>
      <c r="K35" s="496">
        <v>249</v>
      </c>
      <c r="L35" s="496">
        <v>257</v>
      </c>
      <c r="M35" s="496">
        <v>276</v>
      </c>
      <c r="N35" s="496">
        <v>296</v>
      </c>
      <c r="O35" s="496">
        <v>317</v>
      </c>
      <c r="P35" s="496">
        <v>330</v>
      </c>
      <c r="Q35" s="496">
        <v>339</v>
      </c>
      <c r="R35" s="496">
        <v>358</v>
      </c>
      <c r="S35" s="496">
        <v>368</v>
      </c>
      <c r="T35" s="496">
        <v>375</v>
      </c>
      <c r="U35" s="496">
        <v>400</v>
      </c>
      <c r="V35" s="496">
        <v>420</v>
      </c>
      <c r="W35" s="496">
        <v>441</v>
      </c>
      <c r="X35" s="496">
        <v>443</v>
      </c>
      <c r="Y35" s="496">
        <v>452</v>
      </c>
      <c r="Z35" s="496">
        <v>515</v>
      </c>
      <c r="AA35" s="496">
        <v>524</v>
      </c>
      <c r="AB35" s="496">
        <v>489</v>
      </c>
      <c r="AC35" s="496">
        <v>501</v>
      </c>
      <c r="AD35" s="496">
        <v>507</v>
      </c>
      <c r="AE35" s="496">
        <v>519</v>
      </c>
      <c r="AF35" s="274">
        <v>532</v>
      </c>
      <c r="AG35" s="496">
        <v>537</v>
      </c>
      <c r="AH35" s="496">
        <v>532</v>
      </c>
      <c r="AI35" s="496">
        <v>534</v>
      </c>
      <c r="AJ35" s="496">
        <v>537</v>
      </c>
      <c r="AK35" s="496">
        <v>536</v>
      </c>
      <c r="AL35" s="496">
        <v>532</v>
      </c>
      <c r="AM35" s="496">
        <v>526</v>
      </c>
      <c r="AN35" s="496">
        <v>528</v>
      </c>
      <c r="AO35" s="496">
        <v>528</v>
      </c>
      <c r="AP35" s="255">
        <v>513</v>
      </c>
      <c r="AQ35" s="496">
        <v>513</v>
      </c>
      <c r="AR35" s="496">
        <v>505</v>
      </c>
      <c r="AS35" s="496">
        <v>547</v>
      </c>
      <c r="AT35" s="496">
        <v>530</v>
      </c>
      <c r="AU35" s="496">
        <v>527</v>
      </c>
      <c r="AV35" s="496">
        <v>517</v>
      </c>
      <c r="AW35" s="255">
        <v>513</v>
      </c>
      <c r="AX35" s="709">
        <v>512</v>
      </c>
      <c r="AY35" s="859">
        <v>499</v>
      </c>
      <c r="AZ35" s="709">
        <v>489</v>
      </c>
      <c r="BA35" s="709">
        <v>483</v>
      </c>
      <c r="BB35" s="860">
        <v>458</v>
      </c>
      <c r="BC35" s="859">
        <v>457</v>
      </c>
      <c r="BD35" s="709">
        <v>447</v>
      </c>
      <c r="BE35" s="709">
        <v>443</v>
      </c>
      <c r="BF35" s="860">
        <v>434</v>
      </c>
      <c r="BG35" s="860">
        <f>VLOOKUP(B35,[1]A27!$A$10:$D$45,4,FALSE)</f>
        <v>429</v>
      </c>
    </row>
    <row r="36" spans="2:59" x14ac:dyDescent="0.25">
      <c r="B36" s="416" t="s">
        <v>147</v>
      </c>
      <c r="C36" s="613">
        <v>155</v>
      </c>
      <c r="D36" s="496">
        <v>158</v>
      </c>
      <c r="E36" s="496">
        <v>160</v>
      </c>
      <c r="F36" s="496">
        <v>164</v>
      </c>
      <c r="G36" s="496">
        <v>169</v>
      </c>
      <c r="H36" s="496">
        <v>178</v>
      </c>
      <c r="I36" s="496">
        <v>185</v>
      </c>
      <c r="J36" s="496">
        <v>187</v>
      </c>
      <c r="K36" s="496">
        <v>186</v>
      </c>
      <c r="L36" s="496">
        <v>186</v>
      </c>
      <c r="M36" s="496">
        <v>188</v>
      </c>
      <c r="N36" s="496">
        <v>189</v>
      </c>
      <c r="O36" s="496">
        <v>185</v>
      </c>
      <c r="P36" s="496">
        <v>184</v>
      </c>
      <c r="Q36" s="496">
        <v>186</v>
      </c>
      <c r="R36" s="496">
        <v>185</v>
      </c>
      <c r="S36" s="496">
        <v>183</v>
      </c>
      <c r="T36" s="496">
        <v>183</v>
      </c>
      <c r="U36" s="496">
        <v>188</v>
      </c>
      <c r="V36" s="496">
        <v>187</v>
      </c>
      <c r="W36" s="496">
        <v>190</v>
      </c>
      <c r="X36" s="496">
        <v>192</v>
      </c>
      <c r="Y36" s="496">
        <v>199</v>
      </c>
      <c r="Z36" s="496">
        <v>201</v>
      </c>
      <c r="AA36" s="496">
        <v>198</v>
      </c>
      <c r="AB36" s="496">
        <v>198</v>
      </c>
      <c r="AC36" s="496">
        <v>207</v>
      </c>
      <c r="AD36" s="496">
        <v>207</v>
      </c>
      <c r="AE36" s="496">
        <v>206</v>
      </c>
      <c r="AF36" s="274">
        <v>208</v>
      </c>
      <c r="AG36" s="496">
        <v>208</v>
      </c>
      <c r="AH36" s="496">
        <v>210</v>
      </c>
      <c r="AI36" s="496">
        <v>209</v>
      </c>
      <c r="AJ36" s="496">
        <v>206</v>
      </c>
      <c r="AK36" s="496">
        <v>205</v>
      </c>
      <c r="AL36" s="496">
        <v>204</v>
      </c>
      <c r="AM36" s="496">
        <v>196</v>
      </c>
      <c r="AN36" s="496">
        <v>188</v>
      </c>
      <c r="AO36" s="496">
        <v>189</v>
      </c>
      <c r="AP36" s="255">
        <v>188</v>
      </c>
      <c r="AQ36" s="496">
        <v>184</v>
      </c>
      <c r="AR36" s="496">
        <v>181</v>
      </c>
      <c r="AS36" s="496">
        <v>184</v>
      </c>
      <c r="AT36" s="496">
        <v>171</v>
      </c>
      <c r="AU36" s="496">
        <v>172</v>
      </c>
      <c r="AV36" s="496">
        <v>169</v>
      </c>
      <c r="AW36" s="255">
        <v>171</v>
      </c>
      <c r="AX36" s="709">
        <v>169</v>
      </c>
      <c r="AY36" s="859">
        <v>163</v>
      </c>
      <c r="AZ36" s="709">
        <v>166</v>
      </c>
      <c r="BA36" s="709">
        <v>168</v>
      </c>
      <c r="BB36" s="860">
        <v>166</v>
      </c>
      <c r="BC36" s="859">
        <v>301</v>
      </c>
      <c r="BD36" s="709">
        <v>150</v>
      </c>
      <c r="BE36" s="709">
        <v>148</v>
      </c>
      <c r="BF36" s="860">
        <v>150</v>
      </c>
      <c r="BG36" s="860">
        <f>VLOOKUP(B36,[1]A27!$A$10:$D$45,4,FALSE)</f>
        <v>145</v>
      </c>
    </row>
    <row r="37" spans="2:59" x14ac:dyDescent="0.25">
      <c r="B37" s="416" t="s">
        <v>67</v>
      </c>
      <c r="C37" s="613">
        <v>648</v>
      </c>
      <c r="D37" s="496">
        <v>640</v>
      </c>
      <c r="E37" s="496">
        <v>649</v>
      </c>
      <c r="F37" s="496">
        <v>659</v>
      </c>
      <c r="G37" s="496">
        <v>660</v>
      </c>
      <c r="H37" s="496">
        <v>641</v>
      </c>
      <c r="I37" s="496">
        <v>649</v>
      </c>
      <c r="J37" s="496">
        <v>623</v>
      </c>
      <c r="K37" s="496">
        <v>708</v>
      </c>
      <c r="L37" s="496">
        <v>674</v>
      </c>
      <c r="M37" s="496">
        <v>681</v>
      </c>
      <c r="N37" s="496">
        <v>666</v>
      </c>
      <c r="O37" s="496">
        <v>222</v>
      </c>
      <c r="P37" s="496">
        <v>226</v>
      </c>
      <c r="Q37" s="496">
        <v>230</v>
      </c>
      <c r="R37" s="496">
        <v>239</v>
      </c>
      <c r="S37" s="496">
        <v>243</v>
      </c>
      <c r="T37" s="496">
        <v>249</v>
      </c>
      <c r="U37" s="496">
        <v>258</v>
      </c>
      <c r="V37" s="496">
        <v>273</v>
      </c>
      <c r="W37" s="496">
        <v>270</v>
      </c>
      <c r="X37" s="496">
        <v>287</v>
      </c>
      <c r="Y37" s="496">
        <v>304</v>
      </c>
      <c r="Z37" s="496">
        <v>328</v>
      </c>
      <c r="AA37" s="496">
        <v>332</v>
      </c>
      <c r="AB37" s="496">
        <v>366</v>
      </c>
      <c r="AC37" s="496">
        <v>412</v>
      </c>
      <c r="AD37" s="496">
        <v>456</v>
      </c>
      <c r="AE37" s="496">
        <v>469</v>
      </c>
      <c r="AF37" s="274">
        <v>476</v>
      </c>
      <c r="AG37" s="496">
        <v>500</v>
      </c>
      <c r="AH37" s="496">
        <v>533</v>
      </c>
      <c r="AI37" s="496">
        <v>571</v>
      </c>
      <c r="AJ37" s="496">
        <v>586</v>
      </c>
      <c r="AK37" s="496">
        <v>597</v>
      </c>
      <c r="AL37" s="496">
        <v>594</v>
      </c>
      <c r="AM37" s="496">
        <v>604</v>
      </c>
      <c r="AN37" s="496">
        <v>632</v>
      </c>
      <c r="AO37" s="496">
        <v>635</v>
      </c>
      <c r="AP37" s="255">
        <v>652</v>
      </c>
      <c r="AQ37" s="496">
        <v>652</v>
      </c>
      <c r="AR37" s="496">
        <v>673</v>
      </c>
      <c r="AS37" s="496">
        <v>856</v>
      </c>
      <c r="AT37" s="496">
        <v>870</v>
      </c>
      <c r="AU37" s="496">
        <v>880</v>
      </c>
      <c r="AV37" s="496">
        <v>912</v>
      </c>
      <c r="AW37" s="255">
        <v>968</v>
      </c>
      <c r="AX37" s="709">
        <v>1028</v>
      </c>
      <c r="AY37" s="859">
        <v>1036</v>
      </c>
      <c r="AZ37" s="709">
        <v>1063</v>
      </c>
      <c r="BA37" s="709">
        <v>1086</v>
      </c>
      <c r="BB37" s="860">
        <v>1097</v>
      </c>
      <c r="BC37" s="859">
        <v>1066</v>
      </c>
      <c r="BD37" s="709">
        <v>1090</v>
      </c>
      <c r="BE37" s="709">
        <v>1097</v>
      </c>
      <c r="BF37" s="860">
        <v>1117</v>
      </c>
      <c r="BG37" s="860">
        <f>VLOOKUP(B37,[1]A27!$A$10:$D$45,4,FALSE)</f>
        <v>1132</v>
      </c>
    </row>
    <row r="38" spans="2:59" x14ac:dyDescent="0.25">
      <c r="B38" s="416" t="s">
        <v>151</v>
      </c>
      <c r="C38" s="613">
        <v>10</v>
      </c>
      <c r="D38" s="496">
        <v>13</v>
      </c>
      <c r="E38" s="496">
        <v>13</v>
      </c>
      <c r="F38" s="496">
        <v>13</v>
      </c>
      <c r="G38" s="496">
        <v>13</v>
      </c>
      <c r="H38" s="496">
        <v>13</v>
      </c>
      <c r="I38" s="496">
        <v>13</v>
      </c>
      <c r="J38" s="496">
        <v>13</v>
      </c>
      <c r="K38" s="496">
        <v>13</v>
      </c>
      <c r="L38" s="496">
        <v>13</v>
      </c>
      <c r="M38" s="496">
        <v>12</v>
      </c>
      <c r="N38" s="496">
        <v>12</v>
      </c>
      <c r="O38" s="496">
        <v>13</v>
      </c>
      <c r="P38" s="496">
        <v>13</v>
      </c>
      <c r="Q38" s="496">
        <v>11</v>
      </c>
      <c r="R38" s="496">
        <v>11</v>
      </c>
      <c r="S38" s="496">
        <v>11</v>
      </c>
      <c r="T38" s="496">
        <v>11</v>
      </c>
      <c r="U38" s="496">
        <v>11</v>
      </c>
      <c r="V38" s="496">
        <v>12</v>
      </c>
      <c r="W38" s="496">
        <v>14</v>
      </c>
      <c r="X38" s="496">
        <v>12</v>
      </c>
      <c r="Y38" s="496">
        <v>12</v>
      </c>
      <c r="Z38" s="496">
        <v>13</v>
      </c>
      <c r="AA38" s="496">
        <v>13</v>
      </c>
      <c r="AB38" s="496">
        <v>13</v>
      </c>
      <c r="AC38" s="496">
        <v>13</v>
      </c>
      <c r="AD38" s="496">
        <v>13</v>
      </c>
      <c r="AE38" s="496">
        <v>13</v>
      </c>
      <c r="AF38" s="274">
        <v>11</v>
      </c>
      <c r="AG38" s="496">
        <v>10</v>
      </c>
      <c r="AH38" s="496">
        <v>10</v>
      </c>
      <c r="AI38" s="496">
        <v>8</v>
      </c>
      <c r="AJ38" s="496">
        <v>8</v>
      </c>
      <c r="AK38" s="496">
        <v>7</v>
      </c>
      <c r="AL38" s="496">
        <v>7</v>
      </c>
      <c r="AM38" s="496">
        <v>7</v>
      </c>
      <c r="AN38" s="496">
        <v>4</v>
      </c>
      <c r="AO38" s="496">
        <v>3</v>
      </c>
      <c r="AP38" s="255">
        <v>3</v>
      </c>
      <c r="AQ38" s="496">
        <v>3</v>
      </c>
      <c r="AR38" s="496">
        <v>4</v>
      </c>
      <c r="AS38" s="496">
        <v>5</v>
      </c>
      <c r="AT38" s="496">
        <v>6</v>
      </c>
      <c r="AU38" s="496">
        <v>7</v>
      </c>
      <c r="AV38" s="496">
        <v>8</v>
      </c>
      <c r="AW38" s="255">
        <v>9</v>
      </c>
      <c r="AX38" s="709">
        <v>9</v>
      </c>
      <c r="AY38" s="859">
        <v>9</v>
      </c>
      <c r="AZ38" s="709">
        <v>10</v>
      </c>
      <c r="BA38" s="709">
        <v>10</v>
      </c>
      <c r="BB38" s="860">
        <v>10</v>
      </c>
      <c r="BC38" s="859">
        <v>14</v>
      </c>
      <c r="BD38" s="709">
        <v>14</v>
      </c>
      <c r="BE38" s="709">
        <v>14</v>
      </c>
      <c r="BF38" s="860">
        <v>14</v>
      </c>
      <c r="BG38" s="860">
        <f>VLOOKUP(B38,[1]A27!$A$10:$D$45,4,FALSE)</f>
        <v>14</v>
      </c>
    </row>
    <row r="39" spans="2:59" x14ac:dyDescent="0.25">
      <c r="B39" s="416" t="s">
        <v>152</v>
      </c>
      <c r="C39" s="613">
        <v>241</v>
      </c>
      <c r="D39" s="496">
        <v>184</v>
      </c>
      <c r="E39" s="496">
        <v>185</v>
      </c>
      <c r="F39" s="496">
        <v>192</v>
      </c>
      <c r="G39" s="496">
        <v>194</v>
      </c>
      <c r="H39" s="496">
        <v>196</v>
      </c>
      <c r="I39" s="496">
        <v>198</v>
      </c>
      <c r="J39" s="496">
        <v>201</v>
      </c>
      <c r="K39" s="496">
        <v>202</v>
      </c>
      <c r="L39" s="496">
        <v>202</v>
      </c>
      <c r="M39" s="496">
        <v>202</v>
      </c>
      <c r="N39" s="496">
        <v>209</v>
      </c>
      <c r="O39" s="496">
        <v>214</v>
      </c>
      <c r="P39" s="496">
        <v>222</v>
      </c>
      <c r="Q39" s="496">
        <v>229</v>
      </c>
      <c r="R39" s="496">
        <v>237</v>
      </c>
      <c r="S39" s="496">
        <v>237</v>
      </c>
      <c r="T39" s="496">
        <v>248</v>
      </c>
      <c r="U39" s="496">
        <v>261</v>
      </c>
      <c r="V39" s="496">
        <v>283</v>
      </c>
      <c r="W39" s="496">
        <v>301</v>
      </c>
      <c r="X39" s="496">
        <v>314</v>
      </c>
      <c r="Y39" s="496">
        <v>336</v>
      </c>
      <c r="Z39" s="496">
        <v>357</v>
      </c>
      <c r="AA39" s="496">
        <v>372</v>
      </c>
      <c r="AB39" s="496">
        <v>373</v>
      </c>
      <c r="AC39" s="496">
        <v>383</v>
      </c>
      <c r="AD39" s="496">
        <v>389</v>
      </c>
      <c r="AE39" s="496">
        <v>390</v>
      </c>
      <c r="AF39" s="274">
        <v>378</v>
      </c>
      <c r="AG39" s="496">
        <v>382</v>
      </c>
      <c r="AH39" s="496">
        <v>387</v>
      </c>
      <c r="AI39" s="496">
        <v>384</v>
      </c>
      <c r="AJ39" s="496">
        <v>381</v>
      </c>
      <c r="AK39" s="496">
        <v>380</v>
      </c>
      <c r="AL39" s="496">
        <v>368</v>
      </c>
      <c r="AM39" s="496">
        <v>367</v>
      </c>
      <c r="AN39" s="496">
        <v>363</v>
      </c>
      <c r="AO39" s="496">
        <v>358</v>
      </c>
      <c r="AP39" s="255">
        <v>341</v>
      </c>
      <c r="AQ39" s="496">
        <v>337</v>
      </c>
      <c r="AR39" s="496">
        <v>330</v>
      </c>
      <c r="AS39" s="496">
        <v>343</v>
      </c>
      <c r="AT39" s="496">
        <v>330</v>
      </c>
      <c r="AU39" s="496">
        <v>317</v>
      </c>
      <c r="AV39" s="496">
        <v>310</v>
      </c>
      <c r="AW39" s="255">
        <v>297</v>
      </c>
      <c r="AX39" s="709">
        <v>275</v>
      </c>
      <c r="AY39" s="859">
        <v>271</v>
      </c>
      <c r="AZ39" s="709">
        <v>400</v>
      </c>
      <c r="BA39" s="709">
        <v>264</v>
      </c>
      <c r="BB39" s="860">
        <v>259</v>
      </c>
      <c r="BC39" s="859">
        <v>247</v>
      </c>
      <c r="BD39" s="709">
        <v>243</v>
      </c>
      <c r="BE39" s="709">
        <v>239</v>
      </c>
      <c r="BF39" s="860">
        <v>228</v>
      </c>
      <c r="BG39" s="860">
        <f>VLOOKUP(B39,[1]A27!$A$10:$D$45,4,FALSE)</f>
        <v>224</v>
      </c>
    </row>
    <row r="40" spans="2:59" x14ac:dyDescent="0.25">
      <c r="B40" s="416" t="s">
        <v>761</v>
      </c>
      <c r="C40" s="613">
        <v>1</v>
      </c>
      <c r="D40" s="496">
        <v>1</v>
      </c>
      <c r="E40" s="496">
        <v>1</v>
      </c>
      <c r="F40" s="496">
        <v>1</v>
      </c>
      <c r="G40" s="496">
        <v>1</v>
      </c>
      <c r="H40" s="496">
        <v>1</v>
      </c>
      <c r="I40" s="496">
        <v>1</v>
      </c>
      <c r="J40" s="496">
        <v>1</v>
      </c>
      <c r="K40" s="496">
        <v>1</v>
      </c>
      <c r="L40" s="496">
        <v>1</v>
      </c>
      <c r="M40" s="496">
        <v>1</v>
      </c>
      <c r="N40" s="496">
        <v>1</v>
      </c>
      <c r="O40" s="496">
        <v>1</v>
      </c>
      <c r="P40" s="496">
        <v>1</v>
      </c>
      <c r="Q40" s="496">
        <v>1</v>
      </c>
      <c r="R40" s="496">
        <v>1</v>
      </c>
      <c r="S40" s="496">
        <v>1</v>
      </c>
      <c r="T40" s="496">
        <v>1</v>
      </c>
      <c r="U40" s="496">
        <v>1</v>
      </c>
      <c r="V40" s="496">
        <v>1</v>
      </c>
      <c r="W40" s="496">
        <v>1</v>
      </c>
      <c r="X40" s="496">
        <v>1</v>
      </c>
      <c r="Y40" s="496">
        <v>1</v>
      </c>
      <c r="Z40" s="496">
        <v>1</v>
      </c>
      <c r="AA40" s="496">
        <v>1</v>
      </c>
      <c r="AB40" s="496">
        <v>1</v>
      </c>
      <c r="AC40" s="496">
        <v>1</v>
      </c>
      <c r="AD40" s="496"/>
      <c r="AE40" s="496" t="s">
        <v>323</v>
      </c>
      <c r="AF40" s="496" t="s">
        <v>323</v>
      </c>
      <c r="AG40" s="496" t="s">
        <v>323</v>
      </c>
      <c r="AH40" s="496"/>
      <c r="AI40" s="496" t="s">
        <v>323</v>
      </c>
      <c r="AJ40" s="616" t="s">
        <v>323</v>
      </c>
      <c r="AK40" s="616">
        <v>0</v>
      </c>
      <c r="AL40" s="616" t="s">
        <v>323</v>
      </c>
      <c r="AM40" s="616" t="s">
        <v>323</v>
      </c>
      <c r="AN40" s="616" t="s">
        <v>323</v>
      </c>
      <c r="AO40" s="616" t="s">
        <v>323</v>
      </c>
      <c r="AP40" s="616" t="s">
        <v>323</v>
      </c>
      <c r="AQ40" s="616" t="s">
        <v>323</v>
      </c>
      <c r="AR40" s="616" t="s">
        <v>323</v>
      </c>
      <c r="AS40" s="616" t="s">
        <v>323</v>
      </c>
      <c r="AT40" s="616" t="s">
        <v>323</v>
      </c>
      <c r="AU40" s="616" t="s">
        <v>323</v>
      </c>
      <c r="AV40" s="616" t="s">
        <v>323</v>
      </c>
      <c r="AW40" s="616" t="s">
        <v>323</v>
      </c>
      <c r="AX40" s="616" t="s">
        <v>323</v>
      </c>
      <c r="AY40" s="861" t="s">
        <v>323</v>
      </c>
      <c r="AZ40" s="862" t="s">
        <v>323</v>
      </c>
      <c r="BA40" s="862" t="s">
        <v>323</v>
      </c>
      <c r="BB40" s="616" t="s">
        <v>323</v>
      </c>
      <c r="BC40" s="861" t="s">
        <v>323</v>
      </c>
      <c r="BD40" s="862" t="s">
        <v>323</v>
      </c>
      <c r="BE40" s="862" t="s">
        <v>323</v>
      </c>
      <c r="BF40" s="953" t="s">
        <v>323</v>
      </c>
      <c r="BG40" s="953"/>
    </row>
    <row r="41" spans="2:59" ht="15.75" thickBot="1" x14ac:dyDescent="0.3">
      <c r="B41" s="418" t="s">
        <v>762</v>
      </c>
      <c r="C41" s="615">
        <v>752083</v>
      </c>
      <c r="D41" s="419">
        <v>733139</v>
      </c>
      <c r="E41" s="419">
        <v>732282</v>
      </c>
      <c r="F41" s="419">
        <v>735583</v>
      </c>
      <c r="G41" s="419">
        <v>740920</v>
      </c>
      <c r="H41" s="419">
        <v>744580</v>
      </c>
      <c r="I41" s="419">
        <v>750771</v>
      </c>
      <c r="J41" s="419">
        <v>751561</v>
      </c>
      <c r="K41" s="419">
        <v>744390</v>
      </c>
      <c r="L41" s="419">
        <v>740186</v>
      </c>
      <c r="M41" s="419">
        <v>741807</v>
      </c>
      <c r="N41" s="419">
        <v>747209</v>
      </c>
      <c r="O41" s="419">
        <v>759708</v>
      </c>
      <c r="P41" s="419">
        <v>756821</v>
      </c>
      <c r="Q41" s="419">
        <v>766182</v>
      </c>
      <c r="R41" s="419">
        <v>777024</v>
      </c>
      <c r="S41" s="419">
        <v>780939</v>
      </c>
      <c r="T41" s="419">
        <v>790998</v>
      </c>
      <c r="U41" s="419">
        <v>801297</v>
      </c>
      <c r="V41" s="419">
        <v>812264</v>
      </c>
      <c r="W41" s="419">
        <v>842700</v>
      </c>
      <c r="X41" s="419">
        <v>851135</v>
      </c>
      <c r="Y41" s="419">
        <v>864779</v>
      </c>
      <c r="Z41" s="419">
        <v>874994</v>
      </c>
      <c r="AA41" s="419">
        <v>882195</v>
      </c>
      <c r="AB41" s="419">
        <v>893356</v>
      </c>
      <c r="AC41" s="419">
        <v>906501</v>
      </c>
      <c r="AD41" s="419">
        <v>920464</v>
      </c>
      <c r="AE41" s="419">
        <v>933028</v>
      </c>
      <c r="AF41" s="419">
        <v>945341</v>
      </c>
      <c r="AG41" s="419">
        <v>958735</v>
      </c>
      <c r="AH41" s="419">
        <v>971493</v>
      </c>
      <c r="AI41" s="419">
        <v>979483</v>
      </c>
      <c r="AJ41" s="419">
        <v>988820</v>
      </c>
      <c r="AK41" s="419">
        <v>997621</v>
      </c>
      <c r="AL41" s="419">
        <v>1007312</v>
      </c>
      <c r="AM41" s="419">
        <v>1017413</v>
      </c>
      <c r="AN41" s="419">
        <v>1031254</v>
      </c>
      <c r="AO41" s="419">
        <v>1040676</v>
      </c>
      <c r="AP41" s="419">
        <v>1062223</v>
      </c>
      <c r="AQ41" s="419">
        <v>1072924</v>
      </c>
      <c r="AR41" s="419">
        <v>1081886</v>
      </c>
      <c r="AS41" s="419">
        <v>1091847</v>
      </c>
      <c r="AT41" s="419">
        <v>1091884</v>
      </c>
      <c r="AU41" s="419">
        <v>1116897</v>
      </c>
      <c r="AV41" s="419">
        <v>1124855</v>
      </c>
      <c r="AW41" s="419">
        <v>1140751</v>
      </c>
      <c r="AX41" s="419">
        <v>1152768</v>
      </c>
      <c r="AY41" s="615">
        <v>1157705</v>
      </c>
      <c r="AZ41" s="419">
        <v>1168118</v>
      </c>
      <c r="BA41" s="863">
        <v>1189369</v>
      </c>
      <c r="BB41" s="864">
        <v>1201013</v>
      </c>
      <c r="BC41" s="923">
        <v>1204793</v>
      </c>
      <c r="BD41" s="863">
        <v>1201056</v>
      </c>
      <c r="BE41" s="863">
        <v>1212143</v>
      </c>
      <c r="BF41" s="864">
        <v>1224181</v>
      </c>
      <c r="BG41" s="864">
        <f>VLOOKUP(B41,[1]A27!$A$10:$D$45,4,FALSE)</f>
        <v>1361682</v>
      </c>
    </row>
    <row r="42" spans="2:59" ht="15.75" x14ac:dyDescent="0.3">
      <c r="B42" s="18" t="s">
        <v>48</v>
      </c>
      <c r="AN42" s="662"/>
      <c r="AO42" s="662"/>
      <c r="BG42" s="896"/>
    </row>
    <row r="43" spans="2:59" ht="15.75" x14ac:dyDescent="0.3">
      <c r="B43" s="18" t="s">
        <v>1104</v>
      </c>
      <c r="BG43" s="896"/>
    </row>
    <row r="44" spans="2:59" ht="15.75" x14ac:dyDescent="0.3">
      <c r="B44" s="19" t="str">
        <f>'PIB construcción 1'!B191</f>
        <v>Consultado por última vez el 23 de julio de 2021</v>
      </c>
      <c r="BG44" s="896"/>
    </row>
  </sheetData>
  <mergeCells count="15">
    <mergeCell ref="B5:B6"/>
    <mergeCell ref="C5:F5"/>
    <mergeCell ref="G5:J5"/>
    <mergeCell ref="K5:N5"/>
    <mergeCell ref="O5:R5"/>
    <mergeCell ref="W5:Z5"/>
    <mergeCell ref="AA5:AD5"/>
    <mergeCell ref="AE5:AH5"/>
    <mergeCell ref="AM5:AP5"/>
    <mergeCell ref="S5:V5"/>
    <mergeCell ref="BC5:BF5"/>
    <mergeCell ref="AY5:BB5"/>
    <mergeCell ref="AU5:AX5"/>
    <mergeCell ref="AQ5:AT5"/>
    <mergeCell ref="AI5:AL5"/>
  </mergeCells>
  <hyperlinks>
    <hyperlink ref="B2" location="CONTENIDO!A1" display="INDICE"/>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7030A0"/>
  </sheetPr>
  <dimension ref="B1:G108"/>
  <sheetViews>
    <sheetView workbookViewId="0">
      <pane xSplit="2" ySplit="5" topLeftCell="C96" activePane="bottomRight" state="frozenSplit"/>
      <selection activeCell="J130" sqref="J130"/>
      <selection pane="topRight" activeCell="J130" sqref="J130"/>
      <selection pane="bottomLeft" activeCell="J130" sqref="J130"/>
      <selection pane="bottomRight" activeCell="F110" sqref="F110"/>
    </sheetView>
  </sheetViews>
  <sheetFormatPr baseColWidth="10" defaultRowHeight="13.5" x14ac:dyDescent="0.2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70" customFormat="1" ht="15" x14ac:dyDescent="0.25"/>
    <row r="2" spans="2:7" ht="15" x14ac:dyDescent="0.25">
      <c r="B2" s="670" t="s">
        <v>1029</v>
      </c>
    </row>
    <row r="3" spans="2:7" x14ac:dyDescent="0.25">
      <c r="B3" s="20" t="s">
        <v>278</v>
      </c>
    </row>
    <row r="4" spans="2:7" ht="14.25" thickBot="1" x14ac:dyDescent="0.3"/>
    <row r="5" spans="2:7" ht="30.75" customHeight="1" thickBot="1" x14ac:dyDescent="0.3">
      <c r="B5" s="297"/>
      <c r="C5" s="298" t="s">
        <v>276</v>
      </c>
      <c r="D5" s="299" t="s">
        <v>277</v>
      </c>
    </row>
    <row r="6" spans="2:7" x14ac:dyDescent="0.25">
      <c r="B6" s="253" t="s">
        <v>359</v>
      </c>
      <c r="C6" s="300">
        <v>335992.1</v>
      </c>
      <c r="D6" s="289">
        <v>181144.3</v>
      </c>
    </row>
    <row r="7" spans="2:7" x14ac:dyDescent="0.25">
      <c r="B7" s="253" t="s">
        <v>360</v>
      </c>
      <c r="C7" s="300">
        <v>362806.1</v>
      </c>
      <c r="D7" s="289">
        <v>204075.9</v>
      </c>
    </row>
    <row r="8" spans="2:7" x14ac:dyDescent="0.25">
      <c r="B8" s="253" t="s">
        <v>361</v>
      </c>
      <c r="C8" s="300">
        <v>440472.4</v>
      </c>
      <c r="D8" s="289">
        <v>323860.8</v>
      </c>
    </row>
    <row r="9" spans="2:7" x14ac:dyDescent="0.25">
      <c r="B9" s="253" t="s">
        <v>362</v>
      </c>
      <c r="C9" s="300">
        <v>427917.14</v>
      </c>
      <c r="D9" s="289">
        <v>283415.46999999997</v>
      </c>
    </row>
    <row r="10" spans="2:7" x14ac:dyDescent="0.25">
      <c r="B10" s="253" t="s">
        <v>314</v>
      </c>
      <c r="C10" s="300">
        <v>351408.9</v>
      </c>
      <c r="D10" s="289">
        <v>247192.2</v>
      </c>
    </row>
    <row r="11" spans="2:7" x14ac:dyDescent="0.25">
      <c r="B11" s="253" t="s">
        <v>315</v>
      </c>
      <c r="C11" s="300">
        <v>359889.91</v>
      </c>
      <c r="D11" s="289">
        <v>329176.90000000002</v>
      </c>
    </row>
    <row r="12" spans="2:7" x14ac:dyDescent="0.25">
      <c r="B12" s="253" t="s">
        <v>363</v>
      </c>
      <c r="C12" s="300">
        <v>333121.01</v>
      </c>
      <c r="D12" s="289">
        <v>345591.3</v>
      </c>
    </row>
    <row r="13" spans="2:7" x14ac:dyDescent="0.25">
      <c r="B13" s="253" t="s">
        <v>364</v>
      </c>
      <c r="C13" s="300">
        <v>355116.33</v>
      </c>
      <c r="D13" s="289">
        <v>406952.88</v>
      </c>
    </row>
    <row r="14" spans="2:7" x14ac:dyDescent="0.25">
      <c r="B14" s="253" t="s">
        <v>365</v>
      </c>
      <c r="C14" s="300">
        <v>373522.5</v>
      </c>
      <c r="D14" s="289">
        <v>354899.5</v>
      </c>
      <c r="E14" s="255"/>
      <c r="F14" s="255"/>
      <c r="G14" s="14"/>
    </row>
    <row r="15" spans="2:7" x14ac:dyDescent="0.25">
      <c r="B15" s="253" t="s">
        <v>366</v>
      </c>
      <c r="C15" s="300">
        <v>331012.40000000002</v>
      </c>
      <c r="D15" s="289">
        <v>286379.8</v>
      </c>
      <c r="E15" s="255"/>
      <c r="F15" s="255"/>
    </row>
    <row r="16" spans="2:7" x14ac:dyDescent="0.25">
      <c r="B16" s="253" t="s">
        <v>367</v>
      </c>
      <c r="C16" s="300">
        <v>328147.7</v>
      </c>
      <c r="D16" s="289">
        <v>184590.2</v>
      </c>
      <c r="E16" s="255"/>
      <c r="F16" s="255"/>
    </row>
    <row r="17" spans="2:6" x14ac:dyDescent="0.25">
      <c r="B17" s="253" t="s">
        <v>368</v>
      </c>
      <c r="C17" s="300">
        <v>295264.15999999997</v>
      </c>
      <c r="D17" s="289">
        <v>151821.12</v>
      </c>
      <c r="E17" s="255"/>
      <c r="F17" s="255"/>
    </row>
    <row r="18" spans="2:6" x14ac:dyDescent="0.25">
      <c r="B18" s="253" t="s">
        <v>369</v>
      </c>
      <c r="C18" s="300">
        <v>225138</v>
      </c>
      <c r="D18" s="289">
        <v>90377.68</v>
      </c>
      <c r="E18" s="255"/>
      <c r="F18" s="255"/>
    </row>
    <row r="19" spans="2:6" x14ac:dyDescent="0.25">
      <c r="B19" s="253" t="s">
        <v>370</v>
      </c>
      <c r="C19" s="300">
        <v>157220</v>
      </c>
      <c r="D19" s="289">
        <v>46535.1</v>
      </c>
      <c r="E19" s="255"/>
      <c r="F19" s="255"/>
    </row>
    <row r="20" spans="2:6" x14ac:dyDescent="0.25">
      <c r="B20" s="253" t="s">
        <v>371</v>
      </c>
      <c r="C20" s="300">
        <v>135649.79999999999</v>
      </c>
      <c r="D20" s="289">
        <v>48669.3</v>
      </c>
      <c r="E20" s="255"/>
      <c r="F20" s="255"/>
    </row>
    <row r="21" spans="2:6" x14ac:dyDescent="0.25">
      <c r="B21" s="253" t="s">
        <v>372</v>
      </c>
      <c r="C21" s="300">
        <v>106684.7</v>
      </c>
      <c r="D21" s="289">
        <v>67102.7</v>
      </c>
      <c r="E21" s="255"/>
      <c r="F21" s="255"/>
    </row>
    <row r="22" spans="2:6" x14ac:dyDescent="0.25">
      <c r="B22" s="253" t="s">
        <v>373</v>
      </c>
      <c r="C22" s="300">
        <v>100645</v>
      </c>
      <c r="D22" s="289">
        <v>33813</v>
      </c>
      <c r="E22" s="255"/>
      <c r="F22" s="255"/>
    </row>
    <row r="23" spans="2:6" x14ac:dyDescent="0.25">
      <c r="B23" s="253" t="s">
        <v>374</v>
      </c>
      <c r="C23" s="300">
        <v>125999</v>
      </c>
      <c r="D23" s="289">
        <v>79098</v>
      </c>
      <c r="E23" s="255"/>
      <c r="F23" s="255"/>
    </row>
    <row r="24" spans="2:6" x14ac:dyDescent="0.25">
      <c r="B24" s="253" t="s">
        <v>375</v>
      </c>
      <c r="C24" s="300">
        <v>120967</v>
      </c>
      <c r="D24" s="289">
        <v>97647</v>
      </c>
      <c r="E24" s="255"/>
      <c r="F24" s="255"/>
    </row>
    <row r="25" spans="2:6" x14ac:dyDescent="0.25">
      <c r="B25" s="253" t="s">
        <v>376</v>
      </c>
      <c r="C25" s="300">
        <v>123140</v>
      </c>
      <c r="D25" s="289">
        <v>87205</v>
      </c>
      <c r="E25" s="255"/>
      <c r="F25" s="255"/>
    </row>
    <row r="26" spans="2:6" x14ac:dyDescent="0.25">
      <c r="B26" s="253" t="s">
        <v>377</v>
      </c>
      <c r="C26" s="300">
        <v>122699</v>
      </c>
      <c r="D26" s="289">
        <v>92238</v>
      </c>
      <c r="E26" s="255"/>
      <c r="F26" s="255"/>
    </row>
    <row r="27" spans="2:6" x14ac:dyDescent="0.25">
      <c r="B27" s="253" t="s">
        <v>378</v>
      </c>
      <c r="C27" s="300">
        <v>120422</v>
      </c>
      <c r="D27" s="289">
        <v>74651</v>
      </c>
      <c r="E27" s="255"/>
      <c r="F27" s="255"/>
    </row>
    <row r="28" spans="2:6" x14ac:dyDescent="0.25">
      <c r="B28" s="253" t="s">
        <v>379</v>
      </c>
      <c r="C28" s="300">
        <v>105389</v>
      </c>
      <c r="D28" s="289">
        <v>63049</v>
      </c>
      <c r="E28" s="255"/>
      <c r="F28" s="255"/>
    </row>
    <row r="29" spans="2:6" x14ac:dyDescent="0.25">
      <c r="B29" s="253" t="s">
        <v>380</v>
      </c>
      <c r="C29" s="300">
        <v>123007</v>
      </c>
      <c r="D29" s="289">
        <v>63569</v>
      </c>
      <c r="E29" s="255"/>
      <c r="F29" s="255"/>
    </row>
    <row r="30" spans="2:6" x14ac:dyDescent="0.25">
      <c r="B30" s="253" t="s">
        <v>381</v>
      </c>
      <c r="C30" s="300">
        <v>128782</v>
      </c>
      <c r="D30" s="289">
        <v>88680</v>
      </c>
      <c r="E30" s="255"/>
      <c r="F30" s="255"/>
    </row>
    <row r="31" spans="2:6" x14ac:dyDescent="0.25">
      <c r="B31" s="253" t="s">
        <v>382</v>
      </c>
      <c r="C31" s="300">
        <v>133069</v>
      </c>
      <c r="D31" s="289">
        <v>157358</v>
      </c>
      <c r="E31" s="255"/>
      <c r="F31" s="255"/>
    </row>
    <row r="32" spans="2:6" x14ac:dyDescent="0.25">
      <c r="B32" s="253" t="s">
        <v>383</v>
      </c>
      <c r="C32" s="300">
        <v>141918</v>
      </c>
      <c r="D32" s="289">
        <v>158890</v>
      </c>
      <c r="E32" s="255"/>
      <c r="F32" s="255"/>
    </row>
    <row r="33" spans="2:6" x14ac:dyDescent="0.25">
      <c r="B33" s="253" t="s">
        <v>384</v>
      </c>
      <c r="C33" s="300">
        <v>167580</v>
      </c>
      <c r="D33" s="289">
        <v>123267</v>
      </c>
      <c r="E33" s="255"/>
      <c r="F33" s="255"/>
    </row>
    <row r="34" spans="2:6" x14ac:dyDescent="0.25">
      <c r="B34" s="253" t="s">
        <v>385</v>
      </c>
      <c r="C34" s="300">
        <v>190124</v>
      </c>
      <c r="D34" s="289">
        <v>93056</v>
      </c>
      <c r="E34" s="255"/>
      <c r="F34" s="255"/>
    </row>
    <row r="35" spans="2:6" x14ac:dyDescent="0.25">
      <c r="B35" s="253" t="s">
        <v>386</v>
      </c>
      <c r="C35" s="300">
        <v>169745</v>
      </c>
      <c r="D35" s="289">
        <v>105364</v>
      </c>
      <c r="E35" s="255"/>
      <c r="F35" s="255"/>
    </row>
    <row r="36" spans="2:6" x14ac:dyDescent="0.25">
      <c r="B36" s="253" t="s">
        <v>387</v>
      </c>
      <c r="C36" s="300">
        <v>187015</v>
      </c>
      <c r="D36" s="289">
        <v>107870</v>
      </c>
      <c r="E36" s="255"/>
      <c r="F36" s="255"/>
    </row>
    <row r="37" spans="2:6" x14ac:dyDescent="0.25">
      <c r="B37" s="253" t="s">
        <v>388</v>
      </c>
      <c r="C37" s="300">
        <v>183812</v>
      </c>
      <c r="D37" s="289">
        <v>100258</v>
      </c>
      <c r="E37" s="255"/>
      <c r="F37" s="255"/>
    </row>
    <row r="38" spans="2:6" x14ac:dyDescent="0.25">
      <c r="B38" s="253" t="s">
        <v>389</v>
      </c>
      <c r="C38" s="300">
        <v>189814</v>
      </c>
      <c r="D38" s="289">
        <v>95430</v>
      </c>
      <c r="E38" s="255"/>
      <c r="F38" s="255"/>
    </row>
    <row r="39" spans="2:6" x14ac:dyDescent="0.25">
      <c r="B39" s="253" t="s">
        <v>390</v>
      </c>
      <c r="C39" s="300">
        <v>178945</v>
      </c>
      <c r="D39" s="289">
        <v>109253</v>
      </c>
      <c r="E39" s="255"/>
      <c r="F39" s="255"/>
    </row>
    <row r="40" spans="2:6" x14ac:dyDescent="0.25">
      <c r="B40" s="253" t="s">
        <v>391</v>
      </c>
      <c r="C40" s="300">
        <v>209363</v>
      </c>
      <c r="D40" s="289">
        <v>155957</v>
      </c>
      <c r="E40" s="255"/>
      <c r="F40" s="255"/>
    </row>
    <row r="41" spans="2:6" x14ac:dyDescent="0.25">
      <c r="B41" s="253" t="s">
        <v>392</v>
      </c>
      <c r="C41" s="300">
        <v>218791</v>
      </c>
      <c r="D41" s="289">
        <v>152372</v>
      </c>
      <c r="E41" s="255"/>
      <c r="F41" s="255"/>
    </row>
    <row r="42" spans="2:6" x14ac:dyDescent="0.25">
      <c r="B42" s="253" t="s">
        <v>329</v>
      </c>
      <c r="C42" s="300">
        <v>228364</v>
      </c>
      <c r="D42" s="289">
        <v>130564</v>
      </c>
      <c r="E42" s="255"/>
      <c r="F42" s="255"/>
    </row>
    <row r="43" spans="2:6" x14ac:dyDescent="0.25">
      <c r="B43" s="253" t="s">
        <v>330</v>
      </c>
      <c r="C43" s="300">
        <v>201773</v>
      </c>
      <c r="D43" s="289">
        <v>193841</v>
      </c>
      <c r="E43" s="255"/>
      <c r="F43" s="255"/>
    </row>
    <row r="44" spans="2:6" x14ac:dyDescent="0.25">
      <c r="B44" s="253" t="s">
        <v>331</v>
      </c>
      <c r="C44" s="300">
        <v>210661</v>
      </c>
      <c r="D44" s="289">
        <v>212162</v>
      </c>
      <c r="E44" s="255"/>
      <c r="F44" s="255"/>
    </row>
    <row r="45" spans="2:6" x14ac:dyDescent="0.25">
      <c r="B45" s="253" t="s">
        <v>332</v>
      </c>
      <c r="C45" s="300">
        <v>231930</v>
      </c>
      <c r="D45" s="289">
        <v>268257</v>
      </c>
      <c r="E45" s="255"/>
      <c r="F45" s="255"/>
    </row>
    <row r="46" spans="2:6" x14ac:dyDescent="0.25">
      <c r="B46" s="253" t="s">
        <v>333</v>
      </c>
      <c r="C46" s="300">
        <v>222808</v>
      </c>
      <c r="D46" s="289">
        <v>229765</v>
      </c>
      <c r="E46" s="255"/>
      <c r="F46" s="255"/>
    </row>
    <row r="47" spans="2:6" x14ac:dyDescent="0.25">
      <c r="B47" s="253" t="s">
        <v>334</v>
      </c>
      <c r="C47" s="300">
        <v>227015</v>
      </c>
      <c r="D47" s="289">
        <v>275240</v>
      </c>
      <c r="E47" s="255"/>
      <c r="F47" s="255"/>
    </row>
    <row r="48" spans="2:6" x14ac:dyDescent="0.25">
      <c r="B48" s="253" t="s">
        <v>335</v>
      </c>
      <c r="C48" s="300">
        <v>293875</v>
      </c>
      <c r="D48" s="289">
        <v>481788</v>
      </c>
      <c r="E48" s="255"/>
      <c r="F48" s="255"/>
    </row>
    <row r="49" spans="2:6" x14ac:dyDescent="0.25">
      <c r="B49" s="253" t="s">
        <v>336</v>
      </c>
      <c r="C49" s="300">
        <v>490546</v>
      </c>
      <c r="D49" s="289">
        <v>743003</v>
      </c>
      <c r="E49" s="255"/>
      <c r="F49" s="255"/>
    </row>
    <row r="50" spans="2:6" x14ac:dyDescent="0.25">
      <c r="B50" s="253" t="s">
        <v>337</v>
      </c>
      <c r="C50" s="300">
        <v>436556</v>
      </c>
      <c r="D50" s="289">
        <v>478833</v>
      </c>
      <c r="E50" s="255"/>
      <c r="F50" s="255"/>
    </row>
    <row r="51" spans="2:6" x14ac:dyDescent="0.25">
      <c r="B51" s="253" t="s">
        <v>338</v>
      </c>
      <c r="C51" s="300">
        <v>373935</v>
      </c>
      <c r="D51" s="289">
        <v>458061</v>
      </c>
      <c r="E51" s="255"/>
      <c r="F51" s="255"/>
    </row>
    <row r="52" spans="2:6" x14ac:dyDescent="0.25">
      <c r="B52" s="253" t="s">
        <v>339</v>
      </c>
      <c r="C52" s="300">
        <v>440584</v>
      </c>
      <c r="D52" s="289">
        <v>439583</v>
      </c>
      <c r="E52" s="255"/>
      <c r="F52" s="255"/>
    </row>
    <row r="53" spans="2:6" x14ac:dyDescent="0.25">
      <c r="B53" s="253" t="s">
        <v>340</v>
      </c>
      <c r="C53" s="300">
        <v>652817</v>
      </c>
      <c r="D53" s="289">
        <v>533018</v>
      </c>
      <c r="E53" s="255"/>
      <c r="F53" s="255"/>
    </row>
    <row r="54" spans="2:6" x14ac:dyDescent="0.25">
      <c r="B54" s="253" t="s">
        <v>341</v>
      </c>
      <c r="C54" s="300">
        <v>574649</v>
      </c>
      <c r="D54" s="289">
        <v>455560</v>
      </c>
      <c r="E54" s="255"/>
      <c r="F54" s="255"/>
    </row>
    <row r="55" spans="2:6" x14ac:dyDescent="0.25">
      <c r="B55" s="253" t="s">
        <v>342</v>
      </c>
      <c r="C55" s="300">
        <v>635043</v>
      </c>
      <c r="D55" s="289">
        <v>551407</v>
      </c>
      <c r="E55" s="255"/>
      <c r="F55" s="255"/>
    </row>
    <row r="56" spans="2:6" x14ac:dyDescent="0.25">
      <c r="B56" s="253" t="s">
        <v>343</v>
      </c>
      <c r="C56" s="300">
        <v>673515</v>
      </c>
      <c r="D56" s="289">
        <v>571244</v>
      </c>
      <c r="E56" s="255"/>
      <c r="F56" s="255"/>
    </row>
    <row r="57" spans="2:6" x14ac:dyDescent="0.25">
      <c r="B57" s="253" t="s">
        <v>344</v>
      </c>
      <c r="C57" s="300">
        <v>609755</v>
      </c>
      <c r="D57" s="289">
        <v>465321</v>
      </c>
      <c r="E57" s="255"/>
      <c r="F57" s="255"/>
    </row>
    <row r="58" spans="2:6" x14ac:dyDescent="0.25">
      <c r="B58" s="253" t="s">
        <v>345</v>
      </c>
      <c r="C58" s="300">
        <v>595519</v>
      </c>
      <c r="D58" s="289">
        <v>384895</v>
      </c>
      <c r="E58" s="255"/>
      <c r="F58" s="255"/>
    </row>
    <row r="59" spans="2:6" x14ac:dyDescent="0.25">
      <c r="B59" s="253" t="s">
        <v>346</v>
      </c>
      <c r="C59" s="300">
        <v>562442</v>
      </c>
      <c r="D59" s="289">
        <v>466287</v>
      </c>
      <c r="E59" s="255"/>
      <c r="F59" s="255"/>
    </row>
    <row r="60" spans="2:6" x14ac:dyDescent="0.25">
      <c r="B60" s="253" t="s">
        <v>347</v>
      </c>
      <c r="C60" s="300">
        <v>688736</v>
      </c>
      <c r="D60" s="289">
        <v>610030</v>
      </c>
      <c r="E60" s="255"/>
      <c r="F60" s="255"/>
    </row>
    <row r="61" spans="2:6" x14ac:dyDescent="0.25">
      <c r="B61" s="253" t="s">
        <v>348</v>
      </c>
      <c r="C61" s="300">
        <v>794685</v>
      </c>
      <c r="D61" s="289">
        <v>735403</v>
      </c>
      <c r="E61" s="255"/>
      <c r="F61" s="255"/>
    </row>
    <row r="62" spans="2:6" x14ac:dyDescent="0.25">
      <c r="B62" s="253" t="s">
        <v>349</v>
      </c>
      <c r="C62" s="300">
        <v>806721</v>
      </c>
      <c r="D62" s="289">
        <v>637027</v>
      </c>
      <c r="E62" s="255"/>
      <c r="F62" s="255"/>
    </row>
    <row r="63" spans="2:6" x14ac:dyDescent="0.25">
      <c r="B63" s="253" t="s">
        <v>350</v>
      </c>
      <c r="C63" s="300">
        <v>767443</v>
      </c>
      <c r="D63" s="289">
        <v>666252</v>
      </c>
      <c r="E63" s="255"/>
      <c r="F63" s="255"/>
    </row>
    <row r="64" spans="2:6" x14ac:dyDescent="0.25">
      <c r="B64" s="253" t="s">
        <v>351</v>
      </c>
      <c r="C64" s="300">
        <v>831738</v>
      </c>
      <c r="D64" s="289">
        <v>919529</v>
      </c>
      <c r="E64" s="255"/>
      <c r="F64" s="255"/>
    </row>
    <row r="65" spans="2:6" x14ac:dyDescent="0.25">
      <c r="B65" s="253" t="s">
        <v>352</v>
      </c>
      <c r="C65" s="300">
        <v>858269</v>
      </c>
      <c r="D65" s="289">
        <v>920960</v>
      </c>
      <c r="E65" s="255"/>
      <c r="F65" s="255"/>
    </row>
    <row r="66" spans="2:6" x14ac:dyDescent="0.25">
      <c r="B66" s="253" t="s">
        <v>353</v>
      </c>
      <c r="C66" s="300">
        <v>838195</v>
      </c>
      <c r="D66" s="289">
        <v>842094</v>
      </c>
      <c r="E66" s="255"/>
      <c r="F66" s="255"/>
    </row>
    <row r="67" spans="2:6" x14ac:dyDescent="0.25">
      <c r="B67" s="253" t="s">
        <v>354</v>
      </c>
      <c r="C67" s="300">
        <v>927349</v>
      </c>
      <c r="D67" s="289">
        <v>990961</v>
      </c>
      <c r="E67" s="255"/>
      <c r="F67" s="255"/>
    </row>
    <row r="68" spans="2:6" x14ac:dyDescent="0.25">
      <c r="B68" s="253" t="s">
        <v>355</v>
      </c>
      <c r="C68" s="300">
        <v>948293</v>
      </c>
      <c r="D68" s="289">
        <v>1101390</v>
      </c>
      <c r="E68" s="255"/>
      <c r="F68" s="255"/>
    </row>
    <row r="69" spans="2:6" x14ac:dyDescent="0.25">
      <c r="B69" s="253" t="s">
        <v>356</v>
      </c>
      <c r="C69" s="300">
        <v>945612</v>
      </c>
      <c r="D69" s="289">
        <v>1016797</v>
      </c>
      <c r="E69" s="255"/>
      <c r="F69" s="255"/>
    </row>
    <row r="70" spans="2:6" x14ac:dyDescent="0.25">
      <c r="B70" s="253" t="s">
        <v>357</v>
      </c>
      <c r="C70" s="300">
        <v>908554</v>
      </c>
      <c r="D70" s="289">
        <v>933817</v>
      </c>
      <c r="E70" s="255"/>
      <c r="F70" s="255"/>
    </row>
    <row r="71" spans="2:6" x14ac:dyDescent="0.25">
      <c r="B71" s="253" t="s">
        <v>358</v>
      </c>
      <c r="C71" s="300">
        <v>851856</v>
      </c>
      <c r="D71" s="289">
        <v>980592</v>
      </c>
      <c r="E71" s="255"/>
      <c r="F71" s="255"/>
    </row>
    <row r="72" spans="2:6" x14ac:dyDescent="0.25">
      <c r="B72" s="253" t="s">
        <v>479</v>
      </c>
      <c r="C72" s="300">
        <v>967571</v>
      </c>
      <c r="D72" s="289">
        <v>1002987</v>
      </c>
      <c r="E72" s="255"/>
      <c r="F72" s="255"/>
    </row>
    <row r="73" spans="2:6" x14ac:dyDescent="0.25">
      <c r="B73" s="253" t="s">
        <v>489</v>
      </c>
      <c r="C73" s="300">
        <v>888862</v>
      </c>
      <c r="D73" s="289">
        <v>988051</v>
      </c>
      <c r="E73" s="255"/>
      <c r="F73" s="255"/>
    </row>
    <row r="74" spans="2:6" x14ac:dyDescent="0.25">
      <c r="B74" s="253" t="s">
        <v>506</v>
      </c>
      <c r="C74" s="140">
        <v>1047346</v>
      </c>
      <c r="D74" s="33">
        <v>886958</v>
      </c>
      <c r="E74" s="255"/>
      <c r="F74" s="255"/>
    </row>
    <row r="75" spans="2:6" x14ac:dyDescent="0.25">
      <c r="B75" s="253" t="s">
        <v>507</v>
      </c>
      <c r="C75" s="140">
        <v>956013</v>
      </c>
      <c r="D75" s="33">
        <v>1065001</v>
      </c>
      <c r="E75" s="255"/>
      <c r="F75" s="255"/>
    </row>
    <row r="76" spans="2:6" x14ac:dyDescent="0.25">
      <c r="B76" s="253" t="s">
        <v>509</v>
      </c>
      <c r="C76" s="140">
        <v>1318764</v>
      </c>
      <c r="D76" s="33">
        <v>1386158</v>
      </c>
      <c r="E76" s="255"/>
      <c r="F76" s="255"/>
    </row>
    <row r="77" spans="2:6" x14ac:dyDescent="0.25">
      <c r="B77" s="253" t="s">
        <v>569</v>
      </c>
      <c r="C77" s="140">
        <v>1335174</v>
      </c>
      <c r="D77" s="33">
        <v>1282169</v>
      </c>
      <c r="E77" s="255"/>
      <c r="F77" s="255"/>
    </row>
    <row r="78" spans="2:6" x14ac:dyDescent="0.25">
      <c r="B78" s="253" t="s">
        <v>575</v>
      </c>
      <c r="C78" s="140">
        <v>1199603</v>
      </c>
      <c r="D78" s="33">
        <v>1110198</v>
      </c>
      <c r="E78" s="255"/>
      <c r="F78" s="255"/>
    </row>
    <row r="79" spans="2:6" x14ac:dyDescent="0.25">
      <c r="B79" s="253" t="s">
        <v>578</v>
      </c>
      <c r="C79" s="140">
        <v>1207569</v>
      </c>
      <c r="D79" s="33">
        <v>1108180</v>
      </c>
      <c r="E79" s="255"/>
      <c r="F79" s="255"/>
    </row>
    <row r="80" spans="2:6" x14ac:dyDescent="0.25">
      <c r="B80" s="253" t="s">
        <v>721</v>
      </c>
      <c r="C80" s="140">
        <v>1181223</v>
      </c>
      <c r="D80" s="33">
        <v>1103782</v>
      </c>
      <c r="E80" s="255"/>
      <c r="F80" s="255"/>
    </row>
    <row r="81" spans="2:6" x14ac:dyDescent="0.25">
      <c r="B81" s="253" t="s">
        <v>740</v>
      </c>
      <c r="C81" s="140">
        <v>1157463</v>
      </c>
      <c r="D81" s="141">
        <v>1067046</v>
      </c>
      <c r="E81" s="255"/>
      <c r="F81" s="255"/>
    </row>
    <row r="82" spans="2:6" x14ac:dyDescent="0.25">
      <c r="B82" s="253" t="s">
        <v>744</v>
      </c>
      <c r="C82" s="140">
        <v>1188383</v>
      </c>
      <c r="D82" s="141">
        <v>1011869</v>
      </c>
      <c r="E82" s="255"/>
      <c r="F82" s="255"/>
    </row>
    <row r="83" spans="2:6" x14ac:dyDescent="0.25">
      <c r="B83" s="253" t="s">
        <v>790</v>
      </c>
      <c r="C83" s="140">
        <v>1149520</v>
      </c>
      <c r="D83" s="141">
        <v>1063742</v>
      </c>
      <c r="E83" s="255"/>
      <c r="F83" s="255"/>
    </row>
    <row r="84" spans="2:6" x14ac:dyDescent="0.25">
      <c r="B84" s="253" t="s">
        <v>807</v>
      </c>
      <c r="C84" s="140">
        <v>1204494</v>
      </c>
      <c r="D84" s="141">
        <v>1178339</v>
      </c>
      <c r="E84" s="255"/>
      <c r="F84" s="255"/>
    </row>
    <row r="85" spans="2:6" x14ac:dyDescent="0.25">
      <c r="B85" s="253" t="s">
        <v>814</v>
      </c>
      <c r="C85" s="140">
        <v>1297660</v>
      </c>
      <c r="D85" s="141">
        <v>1121758</v>
      </c>
      <c r="E85" s="255"/>
      <c r="F85" s="255"/>
    </row>
    <row r="86" spans="2:6" x14ac:dyDescent="0.25">
      <c r="B86" s="253" t="s">
        <v>861</v>
      </c>
      <c r="C86" s="140">
        <v>1236679</v>
      </c>
      <c r="D86" s="141">
        <v>936115</v>
      </c>
      <c r="E86" s="255"/>
      <c r="F86" s="255"/>
    </row>
    <row r="87" spans="2:6" x14ac:dyDescent="0.25">
      <c r="B87" s="253" t="s">
        <v>972</v>
      </c>
      <c r="C87" s="140">
        <v>1404105</v>
      </c>
      <c r="D87" s="141">
        <v>1076613</v>
      </c>
      <c r="E87" s="255"/>
      <c r="F87" s="255"/>
    </row>
    <row r="88" spans="2:6" x14ac:dyDescent="0.25">
      <c r="B88" s="253" t="s">
        <v>993</v>
      </c>
      <c r="C88" s="140">
        <v>1361611</v>
      </c>
      <c r="D88" s="141">
        <v>1007977</v>
      </c>
      <c r="E88" s="255"/>
      <c r="F88" s="255"/>
    </row>
    <row r="89" spans="2:6" x14ac:dyDescent="0.25">
      <c r="B89" s="253" t="s">
        <v>1000</v>
      </c>
      <c r="C89" s="140">
        <v>1578422</v>
      </c>
      <c r="D89" s="141">
        <v>1095773</v>
      </c>
      <c r="E89" s="255"/>
      <c r="F89" s="255"/>
    </row>
    <row r="90" spans="2:6" x14ac:dyDescent="0.25">
      <c r="B90" s="253" t="s">
        <v>1005</v>
      </c>
      <c r="C90" s="140">
        <v>1296125</v>
      </c>
      <c r="D90" s="141">
        <v>834296</v>
      </c>
      <c r="E90" s="255"/>
      <c r="F90" s="255"/>
    </row>
    <row r="91" spans="2:6" x14ac:dyDescent="0.25">
      <c r="B91" s="253" t="s">
        <v>1012</v>
      </c>
      <c r="C91" s="140">
        <v>1442916</v>
      </c>
      <c r="D91" s="141">
        <v>1064321</v>
      </c>
    </row>
    <row r="92" spans="2:6" x14ac:dyDescent="0.25">
      <c r="B92" s="253" t="s">
        <v>1022</v>
      </c>
      <c r="C92" s="140">
        <v>1496613</v>
      </c>
      <c r="D92" s="141">
        <v>1288953</v>
      </c>
    </row>
    <row r="93" spans="2:6" x14ac:dyDescent="0.25">
      <c r="B93" s="253" t="s">
        <v>1033</v>
      </c>
      <c r="C93" s="140">
        <v>1828466</v>
      </c>
      <c r="D93" s="141">
        <v>1372316</v>
      </c>
    </row>
    <row r="94" spans="2:6" x14ac:dyDescent="0.25">
      <c r="B94" s="253" t="s">
        <v>1041</v>
      </c>
      <c r="C94" s="140">
        <v>1414837</v>
      </c>
      <c r="D94" s="141">
        <v>1169843</v>
      </c>
    </row>
    <row r="95" spans="2:6" x14ac:dyDescent="0.25">
      <c r="B95" s="253" t="s">
        <v>1056</v>
      </c>
      <c r="C95" s="140">
        <v>1519939</v>
      </c>
      <c r="D95" s="141">
        <v>1323728</v>
      </c>
    </row>
    <row r="96" spans="2:6" x14ac:dyDescent="0.25">
      <c r="B96" s="253" t="s">
        <v>1061</v>
      </c>
      <c r="C96" s="140">
        <v>1625086</v>
      </c>
      <c r="D96" s="141">
        <v>1266876</v>
      </c>
    </row>
    <row r="97" spans="2:4" x14ac:dyDescent="0.25">
      <c r="B97" s="253" t="s">
        <v>1066</v>
      </c>
      <c r="C97" s="140">
        <v>1854043</v>
      </c>
      <c r="D97" s="141">
        <v>1367491</v>
      </c>
    </row>
    <row r="98" spans="2:4" x14ac:dyDescent="0.25">
      <c r="B98" s="253" t="s">
        <v>1074</v>
      </c>
      <c r="C98" s="140">
        <v>1352295</v>
      </c>
      <c r="D98" s="141">
        <v>1145502</v>
      </c>
    </row>
    <row r="99" spans="2:4" x14ac:dyDescent="0.25">
      <c r="B99" s="253" t="s">
        <v>1078</v>
      </c>
      <c r="C99" s="140">
        <v>1513007</v>
      </c>
      <c r="D99" s="141">
        <v>1231281</v>
      </c>
    </row>
    <row r="100" spans="2:4" x14ac:dyDescent="0.25">
      <c r="B100" s="253" t="s">
        <v>1087</v>
      </c>
      <c r="C100" s="140">
        <v>1785971</v>
      </c>
      <c r="D100" s="141">
        <v>1502707</v>
      </c>
    </row>
    <row r="101" spans="2:4" x14ac:dyDescent="0.25">
      <c r="B101" s="253" t="s">
        <v>1108</v>
      </c>
      <c r="C101" s="140">
        <v>1748957</v>
      </c>
      <c r="D101" s="141">
        <v>1482010</v>
      </c>
    </row>
    <row r="102" spans="2:4" x14ac:dyDescent="0.25">
      <c r="B102" s="253" t="s">
        <v>1116</v>
      </c>
      <c r="C102" s="140">
        <v>1367413</v>
      </c>
      <c r="D102" s="141">
        <v>1200830</v>
      </c>
    </row>
    <row r="103" spans="2:4" x14ac:dyDescent="0.25">
      <c r="B103" s="253" t="s">
        <v>1122</v>
      </c>
      <c r="C103" s="140">
        <v>738458</v>
      </c>
      <c r="D103" s="141">
        <v>588755</v>
      </c>
    </row>
    <row r="104" spans="2:4" x14ac:dyDescent="0.25">
      <c r="B104" s="253" t="s">
        <v>1129</v>
      </c>
      <c r="C104" s="140">
        <v>1311548</v>
      </c>
      <c r="D104" s="141">
        <v>984842</v>
      </c>
    </row>
    <row r="105" spans="2:4" ht="14.25" thickBot="1" x14ac:dyDescent="0.3">
      <c r="B105" s="354" t="s">
        <v>1136</v>
      </c>
      <c r="C105" s="295">
        <v>1945063</v>
      </c>
      <c r="D105" s="296">
        <v>1339932</v>
      </c>
    </row>
    <row r="106" spans="2:4" ht="14.25" x14ac:dyDescent="0.3">
      <c r="B106" s="18" t="s">
        <v>1019</v>
      </c>
    </row>
    <row r="107" spans="2:4" ht="14.25" x14ac:dyDescent="0.3">
      <c r="B107" s="18" t="s">
        <v>1105</v>
      </c>
    </row>
    <row r="108" spans="2:4" ht="14.25" x14ac:dyDescent="0.3">
      <c r="B108" s="19" t="str">
        <f>'PIB construcción 1'!B191</f>
        <v>Consultado por última vez el 23 de julio de 2021</v>
      </c>
    </row>
  </sheetData>
  <hyperlinks>
    <hyperlink ref="B2" location="CONTENIDO!A1" display="INDICE"/>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7030A0"/>
  </sheetPr>
  <dimension ref="B1:G108"/>
  <sheetViews>
    <sheetView workbookViewId="0">
      <pane xSplit="2" ySplit="5" topLeftCell="C6" activePane="bottomRight" state="frozenSplit"/>
      <selection activeCell="G96" sqref="G96"/>
      <selection pane="topRight" activeCell="G96" sqref="G96"/>
      <selection pane="bottomLeft" activeCell="G96" sqref="G96"/>
      <selection pane="bottomRight" activeCell="D6" sqref="D6"/>
    </sheetView>
  </sheetViews>
  <sheetFormatPr baseColWidth="10" defaultRowHeight="13.5" x14ac:dyDescent="0.25"/>
  <cols>
    <col min="1" max="1" width="6" style="4" customWidth="1"/>
    <col min="2" max="2" width="12" style="4" customWidth="1"/>
    <col min="3" max="3" width="21" style="4" customWidth="1"/>
    <col min="4" max="4" width="19.7109375" style="4" customWidth="1"/>
    <col min="5" max="16384" width="11.42578125" style="4"/>
  </cols>
  <sheetData>
    <row r="1" spans="2:7" s="670" customFormat="1" ht="15" x14ac:dyDescent="0.25"/>
    <row r="2" spans="2:7" ht="15" x14ac:dyDescent="0.25">
      <c r="B2" s="670" t="s">
        <v>1029</v>
      </c>
    </row>
    <row r="3" spans="2:7" x14ac:dyDescent="0.25">
      <c r="B3" s="20" t="s">
        <v>1020</v>
      </c>
    </row>
    <row r="4" spans="2:7" ht="14.25" thickBot="1" x14ac:dyDescent="0.3"/>
    <row r="5" spans="2:7" ht="30.75" customHeight="1" thickBot="1" x14ac:dyDescent="0.3">
      <c r="B5" s="297"/>
      <c r="C5" s="298" t="s">
        <v>276</v>
      </c>
      <c r="D5" s="299" t="s">
        <v>277</v>
      </c>
    </row>
    <row r="6" spans="2:7" x14ac:dyDescent="0.25">
      <c r="B6" s="253" t="s">
        <v>359</v>
      </c>
      <c r="C6" s="140">
        <v>16444</v>
      </c>
      <c r="D6" s="141">
        <v>10528</v>
      </c>
    </row>
    <row r="7" spans="2:7" x14ac:dyDescent="0.25">
      <c r="B7" s="253" t="s">
        <v>360</v>
      </c>
      <c r="C7" s="140">
        <v>16991</v>
      </c>
      <c r="D7" s="141">
        <v>11287</v>
      </c>
    </row>
    <row r="8" spans="2:7" x14ac:dyDescent="0.25">
      <c r="B8" s="253" t="s">
        <v>361</v>
      </c>
      <c r="C8" s="140">
        <v>20244</v>
      </c>
      <c r="D8" s="141">
        <v>12305</v>
      </c>
    </row>
    <row r="9" spans="2:7" x14ac:dyDescent="0.25">
      <c r="B9" s="253" t="s">
        <v>362</v>
      </c>
      <c r="C9" s="140">
        <v>20250</v>
      </c>
      <c r="D9" s="141">
        <v>13676</v>
      </c>
    </row>
    <row r="10" spans="2:7" x14ac:dyDescent="0.25">
      <c r="B10" s="253" t="s">
        <v>314</v>
      </c>
      <c r="C10" s="140">
        <v>16394</v>
      </c>
      <c r="D10" s="141">
        <v>11345</v>
      </c>
    </row>
    <row r="11" spans="2:7" x14ac:dyDescent="0.25">
      <c r="B11" s="253" t="s">
        <v>315</v>
      </c>
      <c r="C11" s="140">
        <v>15718</v>
      </c>
      <c r="D11" s="141">
        <v>14352</v>
      </c>
    </row>
    <row r="12" spans="2:7" x14ac:dyDescent="0.25">
      <c r="B12" s="253" t="s">
        <v>363</v>
      </c>
      <c r="C12" s="140">
        <v>14651</v>
      </c>
      <c r="D12" s="141">
        <v>14781</v>
      </c>
    </row>
    <row r="13" spans="2:7" x14ac:dyDescent="0.25">
      <c r="B13" s="253" t="s">
        <v>364</v>
      </c>
      <c r="C13" s="140">
        <v>14678</v>
      </c>
      <c r="D13" s="141">
        <v>17939</v>
      </c>
    </row>
    <row r="14" spans="2:7" x14ac:dyDescent="0.25">
      <c r="B14" s="253" t="s">
        <v>365</v>
      </c>
      <c r="C14" s="140">
        <v>16767</v>
      </c>
      <c r="D14" s="141">
        <v>14173</v>
      </c>
      <c r="E14" s="255"/>
      <c r="F14" s="255"/>
      <c r="G14" s="14"/>
    </row>
    <row r="15" spans="2:7" x14ac:dyDescent="0.25">
      <c r="B15" s="253" t="s">
        <v>366</v>
      </c>
      <c r="C15" s="140">
        <v>15580</v>
      </c>
      <c r="D15" s="141">
        <v>11464</v>
      </c>
      <c r="E15" s="255"/>
      <c r="F15" s="255"/>
    </row>
    <row r="16" spans="2:7" x14ac:dyDescent="0.25">
      <c r="B16" s="253" t="s">
        <v>367</v>
      </c>
      <c r="C16" s="140">
        <v>15990</v>
      </c>
      <c r="D16" s="141">
        <v>8245</v>
      </c>
      <c r="E16" s="255"/>
      <c r="F16" s="255"/>
    </row>
    <row r="17" spans="2:6" x14ac:dyDescent="0.25">
      <c r="B17" s="253" t="s">
        <v>368</v>
      </c>
      <c r="C17" s="140">
        <v>14388</v>
      </c>
      <c r="D17" s="141">
        <v>6150</v>
      </c>
      <c r="E17" s="255"/>
      <c r="F17" s="255"/>
    </row>
    <row r="18" spans="2:6" x14ac:dyDescent="0.25">
      <c r="B18" s="253" t="s">
        <v>369</v>
      </c>
      <c r="C18" s="140">
        <v>10326</v>
      </c>
      <c r="D18" s="141">
        <v>3719</v>
      </c>
      <c r="E18" s="255"/>
      <c r="F18" s="255"/>
    </row>
    <row r="19" spans="2:6" x14ac:dyDescent="0.25">
      <c r="B19" s="253" t="s">
        <v>370</v>
      </c>
      <c r="C19" s="140">
        <v>7748</v>
      </c>
      <c r="D19" s="141">
        <v>1827</v>
      </c>
      <c r="E19" s="255"/>
      <c r="F19" s="255"/>
    </row>
    <row r="20" spans="2:6" x14ac:dyDescent="0.25">
      <c r="B20" s="253" t="s">
        <v>371</v>
      </c>
      <c r="C20" s="140">
        <v>6802</v>
      </c>
      <c r="D20" s="141">
        <v>1956</v>
      </c>
      <c r="E20" s="255"/>
      <c r="F20" s="255"/>
    </row>
    <row r="21" spans="2:6" x14ac:dyDescent="0.25">
      <c r="B21" s="253" t="s">
        <v>372</v>
      </c>
      <c r="C21" s="140">
        <v>7344</v>
      </c>
      <c r="D21" s="141">
        <v>2844</v>
      </c>
      <c r="E21" s="255"/>
      <c r="F21" s="255"/>
    </row>
    <row r="22" spans="2:6" x14ac:dyDescent="0.25">
      <c r="B22" s="253" t="s">
        <v>373</v>
      </c>
      <c r="C22" s="140">
        <v>4784</v>
      </c>
      <c r="D22" s="141">
        <v>1256</v>
      </c>
      <c r="E22" s="255"/>
      <c r="F22" s="255"/>
    </row>
    <row r="23" spans="2:6" x14ac:dyDescent="0.25">
      <c r="B23" s="253" t="s">
        <v>374</v>
      </c>
      <c r="C23" s="140">
        <v>7175</v>
      </c>
      <c r="D23" s="141">
        <v>2984</v>
      </c>
      <c r="E23" s="255"/>
      <c r="F23" s="255"/>
    </row>
    <row r="24" spans="2:6" x14ac:dyDescent="0.25">
      <c r="B24" s="253" t="s">
        <v>375</v>
      </c>
      <c r="C24" s="140">
        <v>6721</v>
      </c>
      <c r="D24" s="141">
        <v>3793</v>
      </c>
      <c r="E24" s="255"/>
      <c r="F24" s="255"/>
    </row>
    <row r="25" spans="2:6" x14ac:dyDescent="0.25">
      <c r="B25" s="253" t="s">
        <v>376</v>
      </c>
      <c r="C25" s="140">
        <v>9269</v>
      </c>
      <c r="D25" s="141">
        <v>4311</v>
      </c>
      <c r="E25" s="255"/>
      <c r="F25" s="255"/>
    </row>
    <row r="26" spans="2:6" x14ac:dyDescent="0.25">
      <c r="B26" s="253" t="s">
        <v>377</v>
      </c>
      <c r="C26" s="140">
        <v>6774</v>
      </c>
      <c r="D26" s="141">
        <v>3566</v>
      </c>
      <c r="E26" s="255"/>
      <c r="F26" s="255"/>
    </row>
    <row r="27" spans="2:6" x14ac:dyDescent="0.25">
      <c r="B27" s="253" t="s">
        <v>378</v>
      </c>
      <c r="C27" s="140">
        <v>6759</v>
      </c>
      <c r="D27" s="141">
        <v>2696</v>
      </c>
      <c r="E27" s="255"/>
      <c r="F27" s="255"/>
    </row>
    <row r="28" spans="2:6" x14ac:dyDescent="0.25">
      <c r="B28" s="253" t="s">
        <v>379</v>
      </c>
      <c r="C28" s="140">
        <v>6209</v>
      </c>
      <c r="D28" s="141">
        <v>2293</v>
      </c>
      <c r="E28" s="255"/>
      <c r="F28" s="255"/>
    </row>
    <row r="29" spans="2:6" x14ac:dyDescent="0.25">
      <c r="B29" s="253" t="s">
        <v>380</v>
      </c>
      <c r="C29" s="140">
        <v>7645</v>
      </c>
      <c r="D29" s="141">
        <v>2050</v>
      </c>
      <c r="E29" s="255"/>
      <c r="F29" s="255"/>
    </row>
    <row r="30" spans="2:6" x14ac:dyDescent="0.25">
      <c r="B30" s="253" t="s">
        <v>381</v>
      </c>
      <c r="C30" s="140">
        <v>7576</v>
      </c>
      <c r="D30" s="141">
        <v>2488</v>
      </c>
      <c r="E30" s="255"/>
      <c r="F30" s="255"/>
    </row>
    <row r="31" spans="2:6" x14ac:dyDescent="0.25">
      <c r="B31" s="253" t="s">
        <v>382</v>
      </c>
      <c r="C31" s="140">
        <v>7161</v>
      </c>
      <c r="D31" s="141">
        <v>4819</v>
      </c>
      <c r="E31" s="255"/>
      <c r="F31" s="255"/>
    </row>
    <row r="32" spans="2:6" x14ac:dyDescent="0.25">
      <c r="B32" s="253" t="s">
        <v>383</v>
      </c>
      <c r="C32" s="140">
        <v>7747</v>
      </c>
      <c r="D32" s="141">
        <v>5323</v>
      </c>
      <c r="E32" s="255"/>
      <c r="F32" s="255"/>
    </row>
    <row r="33" spans="2:6" x14ac:dyDescent="0.25">
      <c r="B33" s="253" t="s">
        <v>384</v>
      </c>
      <c r="C33" s="140">
        <v>9312</v>
      </c>
      <c r="D33" s="141">
        <v>3839</v>
      </c>
      <c r="E33" s="255"/>
      <c r="F33" s="255"/>
    </row>
    <row r="34" spans="2:6" x14ac:dyDescent="0.25">
      <c r="B34" s="253" t="s">
        <v>385</v>
      </c>
      <c r="C34" s="140">
        <v>10329</v>
      </c>
      <c r="D34" s="141">
        <v>2880</v>
      </c>
      <c r="E34" s="255"/>
      <c r="F34" s="255"/>
    </row>
    <row r="35" spans="2:6" x14ac:dyDescent="0.25">
      <c r="B35" s="253" t="s">
        <v>386</v>
      </c>
      <c r="C35" s="140">
        <v>8484</v>
      </c>
      <c r="D35" s="141">
        <v>3072</v>
      </c>
      <c r="E35" s="255"/>
      <c r="F35" s="255"/>
    </row>
    <row r="36" spans="2:6" x14ac:dyDescent="0.25">
      <c r="B36" s="253" t="s">
        <v>387</v>
      </c>
      <c r="C36" s="140">
        <v>8925</v>
      </c>
      <c r="D36" s="141">
        <v>3157</v>
      </c>
      <c r="E36" s="255"/>
      <c r="F36" s="255"/>
    </row>
    <row r="37" spans="2:6" x14ac:dyDescent="0.25">
      <c r="B37" s="253" t="s">
        <v>388</v>
      </c>
      <c r="C37" s="140">
        <v>8032</v>
      </c>
      <c r="D37" s="141">
        <v>3010</v>
      </c>
      <c r="E37" s="255"/>
      <c r="F37" s="255"/>
    </row>
    <row r="38" spans="2:6" x14ac:dyDescent="0.25">
      <c r="B38" s="253" t="s">
        <v>389</v>
      </c>
      <c r="C38" s="140">
        <v>7801</v>
      </c>
      <c r="D38" s="141">
        <v>3079</v>
      </c>
      <c r="E38" s="255"/>
      <c r="F38" s="255"/>
    </row>
    <row r="39" spans="2:6" x14ac:dyDescent="0.25">
      <c r="B39" s="253" t="s">
        <v>390</v>
      </c>
      <c r="C39" s="140">
        <v>6871</v>
      </c>
      <c r="D39" s="141">
        <v>3022</v>
      </c>
      <c r="E39" s="255"/>
      <c r="F39" s="255"/>
    </row>
    <row r="40" spans="2:6" x14ac:dyDescent="0.25">
      <c r="B40" s="253" t="s">
        <v>391</v>
      </c>
      <c r="C40" s="140">
        <v>7373</v>
      </c>
      <c r="D40" s="141">
        <v>4496</v>
      </c>
      <c r="E40" s="255"/>
      <c r="F40" s="255"/>
    </row>
    <row r="41" spans="2:6" x14ac:dyDescent="0.25">
      <c r="B41" s="253" t="s">
        <v>392</v>
      </c>
      <c r="C41" s="140">
        <v>7528</v>
      </c>
      <c r="D41" s="141">
        <v>4617</v>
      </c>
      <c r="E41" s="255"/>
      <c r="F41" s="255"/>
    </row>
    <row r="42" spans="2:6" x14ac:dyDescent="0.25">
      <c r="B42" s="253" t="s">
        <v>329</v>
      </c>
      <c r="C42" s="140">
        <v>7828</v>
      </c>
      <c r="D42" s="141">
        <v>3822</v>
      </c>
      <c r="E42" s="255"/>
      <c r="F42" s="255"/>
    </row>
    <row r="43" spans="2:6" x14ac:dyDescent="0.25">
      <c r="B43" s="253" t="s">
        <v>330</v>
      </c>
      <c r="C43" s="140">
        <v>6549</v>
      </c>
      <c r="D43" s="141">
        <v>5088</v>
      </c>
      <c r="E43" s="255"/>
      <c r="F43" s="255"/>
    </row>
    <row r="44" spans="2:6" x14ac:dyDescent="0.25">
      <c r="B44" s="253" t="s">
        <v>331</v>
      </c>
      <c r="C44" s="140">
        <v>6775</v>
      </c>
      <c r="D44" s="141">
        <v>5380</v>
      </c>
      <c r="E44" s="255"/>
      <c r="F44" s="255"/>
    </row>
    <row r="45" spans="2:6" x14ac:dyDescent="0.25">
      <c r="B45" s="253" t="s">
        <v>332</v>
      </c>
      <c r="C45" s="140">
        <v>7126</v>
      </c>
      <c r="D45" s="141">
        <v>6927</v>
      </c>
      <c r="E45" s="255"/>
      <c r="F45" s="255"/>
    </row>
    <row r="46" spans="2:6" x14ac:dyDescent="0.25">
      <c r="B46" s="253" t="s">
        <v>333</v>
      </c>
      <c r="C46" s="140">
        <v>7313</v>
      </c>
      <c r="D46" s="141">
        <v>6053</v>
      </c>
      <c r="E46" s="255"/>
      <c r="F46" s="255"/>
    </row>
    <row r="47" spans="2:6" x14ac:dyDescent="0.25">
      <c r="B47" s="253" t="s">
        <v>334</v>
      </c>
      <c r="C47" s="140">
        <v>7611</v>
      </c>
      <c r="D47" s="141">
        <v>6374</v>
      </c>
      <c r="E47" s="255"/>
      <c r="F47" s="255"/>
    </row>
    <row r="48" spans="2:6" x14ac:dyDescent="0.25">
      <c r="B48" s="253" t="s">
        <v>335</v>
      </c>
      <c r="C48" s="140">
        <v>8098</v>
      </c>
      <c r="D48" s="141">
        <v>11019</v>
      </c>
      <c r="E48" s="255"/>
      <c r="F48" s="255"/>
    </row>
    <row r="49" spans="2:6" x14ac:dyDescent="0.25">
      <c r="B49" s="253" t="s">
        <v>336</v>
      </c>
      <c r="C49" s="140">
        <v>13492</v>
      </c>
      <c r="D49" s="141">
        <v>15442</v>
      </c>
      <c r="E49" s="255"/>
      <c r="F49" s="255"/>
    </row>
    <row r="50" spans="2:6" x14ac:dyDescent="0.25">
      <c r="B50" s="253" t="s">
        <v>337</v>
      </c>
      <c r="C50" s="140">
        <v>11656</v>
      </c>
      <c r="D50" s="141">
        <v>10712</v>
      </c>
      <c r="E50" s="255"/>
      <c r="F50" s="255"/>
    </row>
    <row r="51" spans="2:6" x14ac:dyDescent="0.25">
      <c r="B51" s="253" t="s">
        <v>338</v>
      </c>
      <c r="C51" s="140">
        <v>10597</v>
      </c>
      <c r="D51" s="141">
        <v>9971</v>
      </c>
      <c r="E51" s="255"/>
      <c r="F51" s="255"/>
    </row>
    <row r="52" spans="2:6" x14ac:dyDescent="0.25">
      <c r="B52" s="253" t="s">
        <v>339</v>
      </c>
      <c r="C52" s="140">
        <v>12244</v>
      </c>
      <c r="D52" s="141">
        <v>9559</v>
      </c>
      <c r="E52" s="255"/>
      <c r="F52" s="255"/>
    </row>
    <row r="53" spans="2:6" x14ac:dyDescent="0.25">
      <c r="B53" s="253" t="s">
        <v>340</v>
      </c>
      <c r="C53" s="140">
        <v>14365</v>
      </c>
      <c r="D53" s="141">
        <v>11419</v>
      </c>
      <c r="E53" s="255"/>
      <c r="F53" s="255"/>
    </row>
    <row r="54" spans="2:6" x14ac:dyDescent="0.25">
      <c r="B54" s="253" t="s">
        <v>341</v>
      </c>
      <c r="C54" s="140">
        <v>14222</v>
      </c>
      <c r="D54" s="141">
        <v>10439</v>
      </c>
      <c r="E54" s="255"/>
      <c r="F54" s="255"/>
    </row>
    <row r="55" spans="2:6" x14ac:dyDescent="0.25">
      <c r="B55" s="253" t="s">
        <v>342</v>
      </c>
      <c r="C55" s="140">
        <v>14291</v>
      </c>
      <c r="D55" s="141">
        <v>11924</v>
      </c>
      <c r="E55" s="255"/>
      <c r="F55" s="255"/>
    </row>
    <row r="56" spans="2:6" x14ac:dyDescent="0.25">
      <c r="B56" s="253" t="s">
        <v>343</v>
      </c>
      <c r="C56" s="140">
        <v>14096</v>
      </c>
      <c r="D56" s="141">
        <v>12059</v>
      </c>
      <c r="E56" s="255"/>
      <c r="F56" s="255"/>
    </row>
    <row r="57" spans="2:6" x14ac:dyDescent="0.25">
      <c r="B57" s="253" t="s">
        <v>344</v>
      </c>
      <c r="C57" s="140">
        <v>13920</v>
      </c>
      <c r="D57" s="141">
        <v>9604</v>
      </c>
      <c r="E57" s="255"/>
      <c r="F57" s="255"/>
    </row>
    <row r="58" spans="2:6" x14ac:dyDescent="0.25">
      <c r="B58" s="253" t="s">
        <v>345</v>
      </c>
      <c r="C58" s="140">
        <v>12892</v>
      </c>
      <c r="D58" s="141">
        <v>7972</v>
      </c>
      <c r="E58" s="255"/>
      <c r="F58" s="255"/>
    </row>
    <row r="59" spans="2:6" x14ac:dyDescent="0.25">
      <c r="B59" s="253" t="s">
        <v>346</v>
      </c>
      <c r="C59" s="140">
        <v>11633</v>
      </c>
      <c r="D59" s="141">
        <v>8961</v>
      </c>
      <c r="E59" s="255"/>
      <c r="F59" s="255"/>
    </row>
    <row r="60" spans="2:6" x14ac:dyDescent="0.25">
      <c r="B60" s="253" t="s">
        <v>347</v>
      </c>
      <c r="C60" s="140">
        <v>13287</v>
      </c>
      <c r="D60" s="141">
        <v>11023</v>
      </c>
      <c r="E60" s="255"/>
      <c r="F60" s="255"/>
    </row>
    <row r="61" spans="2:6" x14ac:dyDescent="0.25">
      <c r="B61" s="253" t="s">
        <v>348</v>
      </c>
      <c r="C61" s="140">
        <v>15117</v>
      </c>
      <c r="D61" s="141">
        <v>12799</v>
      </c>
      <c r="E61" s="255"/>
      <c r="F61" s="255"/>
    </row>
    <row r="62" spans="2:6" x14ac:dyDescent="0.25">
      <c r="B62" s="253" t="s">
        <v>349</v>
      </c>
      <c r="C62" s="140">
        <v>15241</v>
      </c>
      <c r="D62" s="141">
        <v>11234</v>
      </c>
      <c r="E62" s="255"/>
      <c r="F62" s="255"/>
    </row>
    <row r="63" spans="2:6" x14ac:dyDescent="0.25">
      <c r="B63" s="253" t="s">
        <v>350</v>
      </c>
      <c r="C63" s="140">
        <v>14068</v>
      </c>
      <c r="D63" s="141">
        <v>11448</v>
      </c>
      <c r="E63" s="255"/>
      <c r="F63" s="255"/>
    </row>
    <row r="64" spans="2:6" x14ac:dyDescent="0.25">
      <c r="B64" s="253" t="s">
        <v>351</v>
      </c>
      <c r="C64" s="140">
        <v>15935</v>
      </c>
      <c r="D64" s="141">
        <v>15064</v>
      </c>
      <c r="E64" s="255"/>
      <c r="F64" s="255"/>
    </row>
    <row r="65" spans="2:6" x14ac:dyDescent="0.25">
      <c r="B65" s="253" t="s">
        <v>352</v>
      </c>
      <c r="C65" s="140">
        <v>16943</v>
      </c>
      <c r="D65" s="141">
        <v>14961</v>
      </c>
      <c r="E65" s="255"/>
      <c r="F65" s="255"/>
    </row>
    <row r="66" spans="2:6" x14ac:dyDescent="0.25">
      <c r="B66" s="253" t="s">
        <v>353</v>
      </c>
      <c r="C66" s="140">
        <v>15310</v>
      </c>
      <c r="D66" s="141">
        <v>12912</v>
      </c>
      <c r="E66" s="255"/>
      <c r="F66" s="255"/>
    </row>
    <row r="67" spans="2:6" x14ac:dyDescent="0.25">
      <c r="B67" s="253" t="s">
        <v>354</v>
      </c>
      <c r="C67" s="140">
        <v>16668</v>
      </c>
      <c r="D67" s="141">
        <v>14577</v>
      </c>
      <c r="E67" s="255"/>
      <c r="F67" s="255"/>
    </row>
    <row r="68" spans="2:6" x14ac:dyDescent="0.25">
      <c r="B68" s="253" t="s">
        <v>355</v>
      </c>
      <c r="C68" s="140">
        <v>17490</v>
      </c>
      <c r="D68" s="141">
        <v>17000</v>
      </c>
      <c r="E68" s="255"/>
      <c r="F68" s="255"/>
    </row>
    <row r="69" spans="2:6" x14ac:dyDescent="0.25">
      <c r="B69" s="253" t="s">
        <v>356</v>
      </c>
      <c r="C69" s="140">
        <v>17764</v>
      </c>
      <c r="D69" s="141">
        <v>14914</v>
      </c>
      <c r="E69" s="255"/>
      <c r="F69" s="255"/>
    </row>
    <row r="70" spans="2:6" x14ac:dyDescent="0.25">
      <c r="B70" s="253" t="s">
        <v>357</v>
      </c>
      <c r="C70" s="140">
        <v>17267</v>
      </c>
      <c r="D70" s="141">
        <v>13315</v>
      </c>
      <c r="E70" s="255"/>
      <c r="F70" s="255"/>
    </row>
    <row r="71" spans="2:6" x14ac:dyDescent="0.25">
      <c r="B71" s="253" t="s">
        <v>358</v>
      </c>
      <c r="C71" s="140">
        <v>14784</v>
      </c>
      <c r="D71" s="141">
        <v>13902</v>
      </c>
      <c r="E71" s="255"/>
      <c r="F71" s="255"/>
    </row>
    <row r="72" spans="2:6" x14ac:dyDescent="0.25">
      <c r="B72" s="77" t="s">
        <v>479</v>
      </c>
      <c r="C72" s="254">
        <v>18161</v>
      </c>
      <c r="D72" s="33">
        <v>14132</v>
      </c>
      <c r="E72" s="255"/>
      <c r="F72" s="255"/>
    </row>
    <row r="73" spans="2:6" x14ac:dyDescent="0.25">
      <c r="B73" s="77" t="s">
        <v>489</v>
      </c>
      <c r="C73" s="254">
        <v>16552</v>
      </c>
      <c r="D73" s="33">
        <v>13941</v>
      </c>
      <c r="E73" s="255"/>
      <c r="F73" s="255"/>
    </row>
    <row r="74" spans="2:6" x14ac:dyDescent="0.25">
      <c r="B74" s="77" t="s">
        <v>506</v>
      </c>
      <c r="C74" s="254">
        <v>20067</v>
      </c>
      <c r="D74" s="33">
        <v>12162</v>
      </c>
      <c r="E74" s="255"/>
      <c r="F74" s="255"/>
    </row>
    <row r="75" spans="2:6" x14ac:dyDescent="0.25">
      <c r="B75" s="77" t="s">
        <v>507</v>
      </c>
      <c r="C75" s="254">
        <v>16274</v>
      </c>
      <c r="D75" s="33">
        <v>14119</v>
      </c>
      <c r="E75" s="255"/>
      <c r="F75" s="255"/>
    </row>
    <row r="76" spans="2:6" x14ac:dyDescent="0.25">
      <c r="B76" s="77" t="s">
        <v>509</v>
      </c>
      <c r="C76" s="254">
        <v>20515</v>
      </c>
      <c r="D76" s="33">
        <v>17388</v>
      </c>
      <c r="E76" s="255"/>
      <c r="F76" s="255"/>
    </row>
    <row r="77" spans="2:6" x14ac:dyDescent="0.25">
      <c r="B77" s="77" t="s">
        <v>569</v>
      </c>
      <c r="C77" s="254">
        <v>19853</v>
      </c>
      <c r="D77" s="33">
        <v>15814</v>
      </c>
      <c r="E77" s="255"/>
      <c r="F77" s="255"/>
    </row>
    <row r="78" spans="2:6" x14ac:dyDescent="0.25">
      <c r="B78" s="77" t="s">
        <v>575</v>
      </c>
      <c r="C78" s="254">
        <v>19225</v>
      </c>
      <c r="D78" s="33">
        <v>13784</v>
      </c>
      <c r="E78" s="255"/>
      <c r="F78" s="255"/>
    </row>
    <row r="79" spans="2:6" x14ac:dyDescent="0.25">
      <c r="B79" s="77" t="s">
        <v>578</v>
      </c>
      <c r="C79" s="254">
        <v>18240</v>
      </c>
      <c r="D79" s="33">
        <v>12994</v>
      </c>
      <c r="E79" s="255"/>
      <c r="F79" s="255"/>
    </row>
    <row r="80" spans="2:6" x14ac:dyDescent="0.25">
      <c r="B80" s="77" t="s">
        <v>721</v>
      </c>
      <c r="C80" s="254">
        <v>18062</v>
      </c>
      <c r="D80" s="33">
        <v>12931</v>
      </c>
      <c r="E80" s="255"/>
      <c r="F80" s="255"/>
    </row>
    <row r="81" spans="2:6" x14ac:dyDescent="0.25">
      <c r="B81" s="77" t="s">
        <v>740</v>
      </c>
      <c r="C81" s="254">
        <v>16731</v>
      </c>
      <c r="D81" s="33">
        <v>12182</v>
      </c>
      <c r="F81" s="255"/>
    </row>
    <row r="82" spans="2:6" x14ac:dyDescent="0.25">
      <c r="B82" s="77" t="s">
        <v>744</v>
      </c>
      <c r="C82" s="254">
        <v>16878</v>
      </c>
      <c r="D82" s="33">
        <v>11189</v>
      </c>
      <c r="E82" s="255"/>
      <c r="F82" s="255"/>
    </row>
    <row r="83" spans="2:6" x14ac:dyDescent="0.25">
      <c r="B83" s="77" t="s">
        <v>790</v>
      </c>
      <c r="C83" s="254">
        <v>15530</v>
      </c>
      <c r="D83" s="33">
        <v>11477</v>
      </c>
      <c r="E83" s="255"/>
      <c r="F83" s="255"/>
    </row>
    <row r="84" spans="2:6" x14ac:dyDescent="0.25">
      <c r="B84" s="77" t="s">
        <v>807</v>
      </c>
      <c r="C84" s="254">
        <v>15942</v>
      </c>
      <c r="D84" s="33">
        <v>12473</v>
      </c>
      <c r="E84" s="255"/>
      <c r="F84" s="255"/>
    </row>
    <row r="85" spans="2:6" x14ac:dyDescent="0.25">
      <c r="B85" s="77" t="s">
        <v>814</v>
      </c>
      <c r="C85" s="254">
        <v>18602</v>
      </c>
      <c r="D85" s="33">
        <v>11491</v>
      </c>
      <c r="E85" s="255"/>
      <c r="F85" s="255"/>
    </row>
    <row r="86" spans="2:6" x14ac:dyDescent="0.25">
      <c r="B86" s="77" t="s">
        <v>861</v>
      </c>
      <c r="C86" s="254">
        <v>20299</v>
      </c>
      <c r="D86" s="33">
        <v>9357</v>
      </c>
      <c r="E86" s="255"/>
      <c r="F86" s="255"/>
    </row>
    <row r="87" spans="2:6" x14ac:dyDescent="0.25">
      <c r="B87" s="77" t="s">
        <v>972</v>
      </c>
      <c r="C87" s="254">
        <v>21306</v>
      </c>
      <c r="D87" s="33">
        <v>10690</v>
      </c>
      <c r="E87" s="255"/>
      <c r="F87" s="255"/>
    </row>
    <row r="88" spans="2:6" x14ac:dyDescent="0.25">
      <c r="B88" s="77" t="s">
        <v>993</v>
      </c>
      <c r="C88" s="254">
        <v>21022</v>
      </c>
      <c r="D88" s="33">
        <v>10364</v>
      </c>
      <c r="E88" s="255"/>
      <c r="F88" s="255"/>
    </row>
    <row r="89" spans="2:6" x14ac:dyDescent="0.25">
      <c r="B89" s="77" t="s">
        <v>1000</v>
      </c>
      <c r="C89" s="254">
        <v>24220</v>
      </c>
      <c r="D89" s="33">
        <v>10950</v>
      </c>
      <c r="E89" s="486"/>
      <c r="F89" s="255"/>
    </row>
    <row r="90" spans="2:6" x14ac:dyDescent="0.25">
      <c r="B90" s="77" t="s">
        <v>1005</v>
      </c>
      <c r="C90" s="254">
        <v>19491</v>
      </c>
      <c r="D90" s="33">
        <v>8440</v>
      </c>
      <c r="E90" s="486"/>
      <c r="F90" s="255"/>
    </row>
    <row r="91" spans="2:6" x14ac:dyDescent="0.25">
      <c r="B91" s="77" t="s">
        <v>1012</v>
      </c>
      <c r="C91" s="254">
        <v>19899</v>
      </c>
      <c r="D91" s="33">
        <v>10220</v>
      </c>
    </row>
    <row r="92" spans="2:6" x14ac:dyDescent="0.25">
      <c r="B92" s="77" t="s">
        <v>1022</v>
      </c>
      <c r="C92" s="254">
        <v>19992</v>
      </c>
      <c r="D92" s="33">
        <v>11730</v>
      </c>
      <c r="E92" s="77"/>
    </row>
    <row r="93" spans="2:6" x14ac:dyDescent="0.25">
      <c r="B93" s="77" t="s">
        <v>1033</v>
      </c>
      <c r="C93" s="254">
        <v>27333</v>
      </c>
      <c r="D93" s="33">
        <v>11944</v>
      </c>
    </row>
    <row r="94" spans="2:6" x14ac:dyDescent="0.25">
      <c r="B94" s="77" t="s">
        <v>1041</v>
      </c>
      <c r="C94" s="254">
        <v>17152</v>
      </c>
      <c r="D94" s="33">
        <v>10530</v>
      </c>
    </row>
    <row r="95" spans="2:6" x14ac:dyDescent="0.25">
      <c r="B95" s="77" t="s">
        <v>1056</v>
      </c>
      <c r="C95" s="254">
        <v>19833</v>
      </c>
      <c r="D95" s="33">
        <v>11659</v>
      </c>
    </row>
    <row r="96" spans="2:6" x14ac:dyDescent="0.25">
      <c r="B96" s="77" t="s">
        <v>1061</v>
      </c>
      <c r="C96" s="254">
        <v>20282</v>
      </c>
      <c r="D96" s="33">
        <v>11831</v>
      </c>
    </row>
    <row r="97" spans="2:4" x14ac:dyDescent="0.25">
      <c r="B97" s="77" t="s">
        <v>1066</v>
      </c>
      <c r="C97" s="254">
        <v>24010</v>
      </c>
      <c r="D97" s="33">
        <v>12181</v>
      </c>
    </row>
    <row r="98" spans="2:4" x14ac:dyDescent="0.25">
      <c r="B98" s="77" t="s">
        <v>1074</v>
      </c>
      <c r="C98" s="254">
        <v>15843</v>
      </c>
      <c r="D98" s="33">
        <v>10334</v>
      </c>
    </row>
    <row r="99" spans="2:4" x14ac:dyDescent="0.25">
      <c r="B99" s="77" t="s">
        <v>1078</v>
      </c>
      <c r="C99" s="254">
        <v>18717</v>
      </c>
      <c r="D99" s="33">
        <v>11362</v>
      </c>
    </row>
    <row r="100" spans="2:4" x14ac:dyDescent="0.25">
      <c r="B100" s="77" t="s">
        <v>1087</v>
      </c>
      <c r="C100" s="254">
        <v>21976</v>
      </c>
      <c r="D100" s="33">
        <v>13072</v>
      </c>
    </row>
    <row r="101" spans="2:4" x14ac:dyDescent="0.25">
      <c r="B101" s="77" t="s">
        <v>1108</v>
      </c>
      <c r="C101" s="254">
        <v>20016</v>
      </c>
      <c r="D101" s="33">
        <v>12672</v>
      </c>
    </row>
    <row r="102" spans="2:4" x14ac:dyDescent="0.25">
      <c r="B102" s="77" t="s">
        <v>1116</v>
      </c>
      <c r="C102" s="254">
        <v>16519</v>
      </c>
      <c r="D102" s="33">
        <v>10293</v>
      </c>
    </row>
    <row r="103" spans="2:4" x14ac:dyDescent="0.25">
      <c r="B103" s="77" t="s">
        <v>1122</v>
      </c>
      <c r="C103" s="254">
        <v>8953</v>
      </c>
      <c r="D103" s="33">
        <v>4748</v>
      </c>
    </row>
    <row r="104" spans="2:4" x14ac:dyDescent="0.25">
      <c r="B104" s="77" t="s">
        <v>1129</v>
      </c>
      <c r="C104" s="254">
        <v>17431</v>
      </c>
      <c r="D104" s="33">
        <v>8121</v>
      </c>
    </row>
    <row r="105" spans="2:4" ht="14.25" thickBot="1" x14ac:dyDescent="0.3">
      <c r="B105" s="83" t="s">
        <v>1136</v>
      </c>
      <c r="C105" s="611">
        <v>22669</v>
      </c>
      <c r="D105" s="56">
        <v>10533</v>
      </c>
    </row>
    <row r="106" spans="2:4" ht="14.25" x14ac:dyDescent="0.3">
      <c r="B106" s="18" t="s">
        <v>1019</v>
      </c>
    </row>
    <row r="107" spans="2:4" ht="14.25" x14ac:dyDescent="0.3">
      <c r="B107" s="18" t="s">
        <v>1106</v>
      </c>
    </row>
    <row r="108" spans="2:4" ht="14.25" x14ac:dyDescent="0.3">
      <c r="B108" s="19" t="str">
        <f>'PIB construcción 1'!B191</f>
        <v>Consultado por última vez el 23 de julio de 2021</v>
      </c>
    </row>
  </sheetData>
  <hyperlinks>
    <hyperlink ref="B2" location="CONTENIDO!A1" display="INDIC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66CC"/>
  </sheetPr>
  <dimension ref="B2:EH65"/>
  <sheetViews>
    <sheetView zoomScaleNormal="100" workbookViewId="0">
      <pane xSplit="2" ySplit="9" topLeftCell="C38" activePane="bottomRight" state="frozen"/>
      <selection activeCell="E199" sqref="E199"/>
      <selection pane="topRight" activeCell="E199" sqref="E199"/>
      <selection pane="bottomLeft" activeCell="E199" sqref="E199"/>
      <selection pane="bottomRight" activeCell="N58" sqref="N58"/>
    </sheetView>
  </sheetViews>
  <sheetFormatPr baseColWidth="10" defaultRowHeight="16.5" x14ac:dyDescent="0.3"/>
  <cols>
    <col min="1" max="1" width="4.85546875" style="35" customWidth="1"/>
    <col min="2" max="2" width="11.42578125" style="35"/>
    <col min="3" max="138" width="12.7109375" style="35" customWidth="1"/>
    <col min="139" max="16384" width="11.42578125" style="35"/>
  </cols>
  <sheetData>
    <row r="2" spans="2:138" s="4" customFormat="1" ht="15" x14ac:dyDescent="0.25">
      <c r="B2" s="670" t="s">
        <v>1029</v>
      </c>
    </row>
    <row r="3" spans="2:138" s="4" customFormat="1" ht="13.5" x14ac:dyDescent="0.25">
      <c r="B3" s="1" t="s">
        <v>536</v>
      </c>
    </row>
    <row r="4" spans="2:138" s="4" customFormat="1" ht="13.5" x14ac:dyDescent="0.25">
      <c r="B4" s="20" t="s">
        <v>6</v>
      </c>
    </row>
    <row r="5" spans="2:138" s="4" customFormat="1" ht="14.25" thickBot="1" x14ac:dyDescent="0.3">
      <c r="D5" s="71"/>
    </row>
    <row r="6" spans="2:138" s="30" customFormat="1" ht="15" customHeight="1" thickBot="1" x14ac:dyDescent="0.3">
      <c r="B6" s="989"/>
      <c r="C6" s="995" t="s">
        <v>817</v>
      </c>
      <c r="D6" s="993"/>
      <c r="E6" s="993"/>
      <c r="F6" s="993"/>
      <c r="G6" s="993"/>
      <c r="H6" s="993"/>
      <c r="I6" s="993"/>
      <c r="J6" s="994"/>
      <c r="K6" s="995" t="s">
        <v>818</v>
      </c>
      <c r="L6" s="993"/>
      <c r="M6" s="993"/>
      <c r="N6" s="993"/>
      <c r="O6" s="993"/>
      <c r="P6" s="993"/>
      <c r="Q6" s="993"/>
      <c r="R6" s="994"/>
      <c r="S6" s="995" t="s">
        <v>819</v>
      </c>
      <c r="T6" s="993"/>
      <c r="U6" s="993"/>
      <c r="V6" s="993"/>
      <c r="W6" s="993"/>
      <c r="X6" s="993"/>
      <c r="Y6" s="993"/>
      <c r="Z6" s="994"/>
      <c r="AA6" s="995" t="s">
        <v>820</v>
      </c>
      <c r="AB6" s="993"/>
      <c r="AC6" s="993"/>
      <c r="AD6" s="993"/>
      <c r="AE6" s="993"/>
      <c r="AF6" s="993"/>
      <c r="AG6" s="993"/>
      <c r="AH6" s="994"/>
      <c r="AI6" s="995" t="s">
        <v>821</v>
      </c>
      <c r="AJ6" s="993"/>
      <c r="AK6" s="993"/>
      <c r="AL6" s="993"/>
      <c r="AM6" s="993"/>
      <c r="AN6" s="993"/>
      <c r="AO6" s="993"/>
      <c r="AP6" s="994"/>
      <c r="AQ6" s="995" t="s">
        <v>822</v>
      </c>
      <c r="AR6" s="993"/>
      <c r="AS6" s="993"/>
      <c r="AT6" s="993"/>
      <c r="AU6" s="993"/>
      <c r="AV6" s="993"/>
      <c r="AW6" s="993"/>
      <c r="AX6" s="994"/>
      <c r="AY6" s="995" t="s">
        <v>823</v>
      </c>
      <c r="AZ6" s="993"/>
      <c r="BA6" s="993"/>
      <c r="BB6" s="993"/>
      <c r="BC6" s="993"/>
      <c r="BD6" s="993"/>
      <c r="BE6" s="993"/>
      <c r="BF6" s="994"/>
      <c r="BG6" s="995" t="s">
        <v>838</v>
      </c>
      <c r="BH6" s="993"/>
      <c r="BI6" s="993"/>
      <c r="BJ6" s="993"/>
      <c r="BK6" s="993"/>
      <c r="BL6" s="993"/>
      <c r="BM6" s="993"/>
      <c r="BN6" s="994"/>
      <c r="BO6" s="995" t="s">
        <v>839</v>
      </c>
      <c r="BP6" s="993"/>
      <c r="BQ6" s="993"/>
      <c r="BR6" s="993"/>
      <c r="BS6" s="993"/>
      <c r="BT6" s="993"/>
      <c r="BU6" s="993"/>
      <c r="BV6" s="994"/>
      <c r="BW6" s="995" t="s">
        <v>840</v>
      </c>
      <c r="BX6" s="993"/>
      <c r="BY6" s="993"/>
      <c r="BZ6" s="993"/>
      <c r="CA6" s="993"/>
      <c r="CB6" s="993"/>
      <c r="CC6" s="993"/>
      <c r="CD6" s="994"/>
      <c r="CE6" s="995" t="s">
        <v>841</v>
      </c>
      <c r="CF6" s="993"/>
      <c r="CG6" s="993"/>
      <c r="CH6" s="993"/>
      <c r="CI6" s="993"/>
      <c r="CJ6" s="993"/>
      <c r="CK6" s="993"/>
      <c r="CL6" s="994"/>
      <c r="CM6" s="995" t="s">
        <v>842</v>
      </c>
      <c r="CN6" s="993"/>
      <c r="CO6" s="993"/>
      <c r="CP6" s="993"/>
      <c r="CQ6" s="993"/>
      <c r="CR6" s="993"/>
      <c r="CS6" s="993"/>
      <c r="CT6" s="994"/>
      <c r="CU6" s="995" t="s">
        <v>843</v>
      </c>
      <c r="CV6" s="993"/>
      <c r="CW6" s="993"/>
      <c r="CX6" s="993"/>
      <c r="CY6" s="993"/>
      <c r="CZ6" s="993"/>
      <c r="DA6" s="993"/>
      <c r="DB6" s="994"/>
      <c r="DC6" s="995" t="s">
        <v>844</v>
      </c>
      <c r="DD6" s="993"/>
      <c r="DE6" s="993"/>
      <c r="DF6" s="993"/>
      <c r="DG6" s="993"/>
      <c r="DH6" s="993"/>
      <c r="DI6" s="993"/>
      <c r="DJ6" s="994"/>
      <c r="DK6" s="995" t="s">
        <v>845</v>
      </c>
      <c r="DL6" s="993"/>
      <c r="DM6" s="993"/>
      <c r="DN6" s="993"/>
      <c r="DO6" s="993"/>
      <c r="DP6" s="993"/>
      <c r="DQ6" s="993"/>
      <c r="DR6" s="994"/>
      <c r="DS6" s="995" t="s">
        <v>851</v>
      </c>
      <c r="DT6" s="993"/>
      <c r="DU6" s="993"/>
      <c r="DV6" s="993"/>
      <c r="DW6" s="993"/>
      <c r="DX6" s="993"/>
      <c r="DY6" s="993"/>
      <c r="DZ6" s="994"/>
      <c r="EA6" s="995" t="s">
        <v>518</v>
      </c>
      <c r="EB6" s="993"/>
      <c r="EC6" s="993"/>
      <c r="ED6" s="993"/>
      <c r="EE6" s="993"/>
      <c r="EF6" s="993"/>
      <c r="EG6" s="993"/>
      <c r="EH6" s="994"/>
    </row>
    <row r="7" spans="2:138" s="30" customFormat="1" ht="15" customHeight="1" thickBot="1" x14ac:dyDescent="0.3">
      <c r="B7" s="1009"/>
      <c r="C7" s="996" t="s">
        <v>257</v>
      </c>
      <c r="D7" s="999" t="s">
        <v>258</v>
      </c>
      <c r="E7" s="1000"/>
      <c r="F7" s="1001"/>
      <c r="G7" s="1011"/>
      <c r="H7" s="999" t="s">
        <v>259</v>
      </c>
      <c r="I7" s="1000"/>
      <c r="J7" s="1001"/>
      <c r="K7" s="996" t="s">
        <v>257</v>
      </c>
      <c r="L7" s="999" t="s">
        <v>258</v>
      </c>
      <c r="M7" s="1000"/>
      <c r="N7" s="1001"/>
      <c r="O7" s="1011"/>
      <c r="P7" s="999" t="s">
        <v>259</v>
      </c>
      <c r="Q7" s="1000"/>
      <c r="R7" s="1001"/>
      <c r="S7" s="996" t="s">
        <v>257</v>
      </c>
      <c r="T7" s="999" t="s">
        <v>258</v>
      </c>
      <c r="U7" s="1000"/>
      <c r="V7" s="1000"/>
      <c r="W7" s="1001"/>
      <c r="X7" s="999" t="s">
        <v>259</v>
      </c>
      <c r="Y7" s="1000"/>
      <c r="Z7" s="1001"/>
      <c r="AA7" s="996" t="s">
        <v>257</v>
      </c>
      <c r="AB7" s="999" t="s">
        <v>258</v>
      </c>
      <c r="AC7" s="1000"/>
      <c r="AD7" s="1000"/>
      <c r="AE7" s="1001"/>
      <c r="AF7" s="999" t="s">
        <v>259</v>
      </c>
      <c r="AG7" s="1000"/>
      <c r="AH7" s="1001"/>
      <c r="AI7" s="996" t="s">
        <v>257</v>
      </c>
      <c r="AJ7" s="999" t="s">
        <v>258</v>
      </c>
      <c r="AK7" s="1000"/>
      <c r="AL7" s="1000"/>
      <c r="AM7" s="1001"/>
      <c r="AN7" s="999" t="s">
        <v>259</v>
      </c>
      <c r="AO7" s="1000"/>
      <c r="AP7" s="1001"/>
      <c r="AQ7" s="996" t="s">
        <v>257</v>
      </c>
      <c r="AR7" s="999" t="s">
        <v>258</v>
      </c>
      <c r="AS7" s="1000"/>
      <c r="AT7" s="1000"/>
      <c r="AU7" s="1001"/>
      <c r="AV7" s="999" t="s">
        <v>259</v>
      </c>
      <c r="AW7" s="1000"/>
      <c r="AX7" s="1001"/>
      <c r="AY7" s="996" t="s">
        <v>257</v>
      </c>
      <c r="AZ7" s="999" t="s">
        <v>258</v>
      </c>
      <c r="BA7" s="1000"/>
      <c r="BB7" s="1000"/>
      <c r="BC7" s="1001"/>
      <c r="BD7" s="999" t="s">
        <v>259</v>
      </c>
      <c r="BE7" s="1000"/>
      <c r="BF7" s="1001"/>
      <c r="BG7" s="996" t="s">
        <v>257</v>
      </c>
      <c r="BH7" s="999" t="s">
        <v>258</v>
      </c>
      <c r="BI7" s="1000"/>
      <c r="BJ7" s="1000"/>
      <c r="BK7" s="1001"/>
      <c r="BL7" s="999" t="s">
        <v>259</v>
      </c>
      <c r="BM7" s="1000"/>
      <c r="BN7" s="1001"/>
      <c r="BO7" s="996" t="s">
        <v>257</v>
      </c>
      <c r="BP7" s="999" t="s">
        <v>258</v>
      </c>
      <c r="BQ7" s="1000"/>
      <c r="BR7" s="1000"/>
      <c r="BS7" s="1001"/>
      <c r="BT7" s="999" t="s">
        <v>259</v>
      </c>
      <c r="BU7" s="1000"/>
      <c r="BV7" s="1001"/>
      <c r="BW7" s="996" t="s">
        <v>257</v>
      </c>
      <c r="BX7" s="999" t="s">
        <v>258</v>
      </c>
      <c r="BY7" s="1000"/>
      <c r="BZ7" s="1000"/>
      <c r="CA7" s="1001"/>
      <c r="CB7" s="999" t="s">
        <v>259</v>
      </c>
      <c r="CC7" s="1000"/>
      <c r="CD7" s="1001"/>
      <c r="CE7" s="996" t="s">
        <v>257</v>
      </c>
      <c r="CF7" s="999" t="s">
        <v>258</v>
      </c>
      <c r="CG7" s="1000"/>
      <c r="CH7" s="1000"/>
      <c r="CI7" s="1001"/>
      <c r="CJ7" s="999" t="s">
        <v>259</v>
      </c>
      <c r="CK7" s="1000"/>
      <c r="CL7" s="1001"/>
      <c r="CM7" s="996" t="s">
        <v>257</v>
      </c>
      <c r="CN7" s="999" t="s">
        <v>258</v>
      </c>
      <c r="CO7" s="1000"/>
      <c r="CP7" s="1000"/>
      <c r="CQ7" s="1001"/>
      <c r="CR7" s="999" t="s">
        <v>259</v>
      </c>
      <c r="CS7" s="1000"/>
      <c r="CT7" s="1001"/>
      <c r="CU7" s="996" t="s">
        <v>257</v>
      </c>
      <c r="CV7" s="999" t="s">
        <v>258</v>
      </c>
      <c r="CW7" s="1000"/>
      <c r="CX7" s="1000"/>
      <c r="CY7" s="1001"/>
      <c r="CZ7" s="999" t="s">
        <v>259</v>
      </c>
      <c r="DA7" s="1000"/>
      <c r="DB7" s="1001"/>
      <c r="DC7" s="996" t="s">
        <v>257</v>
      </c>
      <c r="DD7" s="999" t="s">
        <v>258</v>
      </c>
      <c r="DE7" s="1000"/>
      <c r="DF7" s="1000"/>
      <c r="DG7" s="1001"/>
      <c r="DH7" s="999" t="s">
        <v>259</v>
      </c>
      <c r="DI7" s="1000"/>
      <c r="DJ7" s="1001"/>
      <c r="DK7" s="996" t="s">
        <v>257</v>
      </c>
      <c r="DL7" s="999" t="s">
        <v>258</v>
      </c>
      <c r="DM7" s="1000"/>
      <c r="DN7" s="1000"/>
      <c r="DO7" s="1001"/>
      <c r="DP7" s="999" t="s">
        <v>259</v>
      </c>
      <c r="DQ7" s="1000"/>
      <c r="DR7" s="1001"/>
      <c r="DS7" s="996" t="s">
        <v>257</v>
      </c>
      <c r="DT7" s="999" t="s">
        <v>258</v>
      </c>
      <c r="DU7" s="1000"/>
      <c r="DV7" s="1000"/>
      <c r="DW7" s="1001"/>
      <c r="DX7" s="999" t="s">
        <v>259</v>
      </c>
      <c r="DY7" s="1000"/>
      <c r="DZ7" s="1001"/>
      <c r="EA7" s="996" t="s">
        <v>257</v>
      </c>
      <c r="EB7" s="999" t="s">
        <v>258</v>
      </c>
      <c r="EC7" s="1000"/>
      <c r="ED7" s="1000"/>
      <c r="EE7" s="1001"/>
      <c r="EF7" s="999" t="s">
        <v>259</v>
      </c>
      <c r="EG7" s="1000"/>
      <c r="EH7" s="1001"/>
    </row>
    <row r="8" spans="2:138" s="30" customFormat="1" ht="15" customHeight="1" x14ac:dyDescent="0.25">
      <c r="B8" s="1009"/>
      <c r="C8" s="997"/>
      <c r="D8" s="996" t="s">
        <v>260</v>
      </c>
      <c r="E8" s="996" t="s">
        <v>261</v>
      </c>
      <c r="F8" s="996" t="s">
        <v>262</v>
      </c>
      <c r="G8" s="1012" t="s">
        <v>263</v>
      </c>
      <c r="H8" s="996" t="s">
        <v>264</v>
      </c>
      <c r="I8" s="996" t="s">
        <v>265</v>
      </c>
      <c r="J8" s="1004" t="s">
        <v>266</v>
      </c>
      <c r="K8" s="997"/>
      <c r="L8" s="996" t="s">
        <v>260</v>
      </c>
      <c r="M8" s="996" t="s">
        <v>261</v>
      </c>
      <c r="N8" s="996" t="s">
        <v>262</v>
      </c>
      <c r="O8" s="1012" t="s">
        <v>263</v>
      </c>
      <c r="P8" s="996" t="s">
        <v>264</v>
      </c>
      <c r="Q8" s="996" t="s">
        <v>265</v>
      </c>
      <c r="R8" s="1004" t="s">
        <v>266</v>
      </c>
      <c r="S8" s="997"/>
      <c r="T8" s="996" t="s">
        <v>260</v>
      </c>
      <c r="U8" s="996" t="s">
        <v>261</v>
      </c>
      <c r="V8" s="996" t="s">
        <v>262</v>
      </c>
      <c r="W8" s="1002" t="s">
        <v>263</v>
      </c>
      <c r="X8" s="996" t="s">
        <v>264</v>
      </c>
      <c r="Y8" s="996" t="s">
        <v>265</v>
      </c>
      <c r="Z8" s="1004" t="s">
        <v>266</v>
      </c>
      <c r="AA8" s="997"/>
      <c r="AB8" s="996" t="s">
        <v>260</v>
      </c>
      <c r="AC8" s="996" t="s">
        <v>261</v>
      </c>
      <c r="AD8" s="996" t="s">
        <v>262</v>
      </c>
      <c r="AE8" s="1002" t="s">
        <v>263</v>
      </c>
      <c r="AF8" s="996" t="s">
        <v>264</v>
      </c>
      <c r="AG8" s="996" t="s">
        <v>265</v>
      </c>
      <c r="AH8" s="1004" t="s">
        <v>266</v>
      </c>
      <c r="AI8" s="997"/>
      <c r="AJ8" s="996" t="s">
        <v>260</v>
      </c>
      <c r="AK8" s="996" t="s">
        <v>261</v>
      </c>
      <c r="AL8" s="996" t="s">
        <v>262</v>
      </c>
      <c r="AM8" s="1002" t="s">
        <v>263</v>
      </c>
      <c r="AN8" s="996" t="s">
        <v>264</v>
      </c>
      <c r="AO8" s="996" t="s">
        <v>265</v>
      </c>
      <c r="AP8" s="1004" t="s">
        <v>266</v>
      </c>
      <c r="AQ8" s="997"/>
      <c r="AR8" s="996" t="s">
        <v>260</v>
      </c>
      <c r="AS8" s="996" t="s">
        <v>261</v>
      </c>
      <c r="AT8" s="996" t="s">
        <v>262</v>
      </c>
      <c r="AU8" s="1002" t="s">
        <v>263</v>
      </c>
      <c r="AV8" s="996" t="s">
        <v>264</v>
      </c>
      <c r="AW8" s="996" t="s">
        <v>265</v>
      </c>
      <c r="AX8" s="1004" t="s">
        <v>266</v>
      </c>
      <c r="AY8" s="997"/>
      <c r="AZ8" s="996" t="s">
        <v>260</v>
      </c>
      <c r="BA8" s="996" t="s">
        <v>261</v>
      </c>
      <c r="BB8" s="996" t="s">
        <v>262</v>
      </c>
      <c r="BC8" s="1002" t="s">
        <v>263</v>
      </c>
      <c r="BD8" s="996" t="s">
        <v>264</v>
      </c>
      <c r="BE8" s="996" t="s">
        <v>265</v>
      </c>
      <c r="BF8" s="1004" t="s">
        <v>266</v>
      </c>
      <c r="BG8" s="997"/>
      <c r="BH8" s="996" t="s">
        <v>260</v>
      </c>
      <c r="BI8" s="996" t="s">
        <v>261</v>
      </c>
      <c r="BJ8" s="996" t="s">
        <v>262</v>
      </c>
      <c r="BK8" s="1002" t="s">
        <v>263</v>
      </c>
      <c r="BL8" s="996" t="s">
        <v>264</v>
      </c>
      <c r="BM8" s="996" t="s">
        <v>265</v>
      </c>
      <c r="BN8" s="1004" t="s">
        <v>266</v>
      </c>
      <c r="BO8" s="997"/>
      <c r="BP8" s="996" t="s">
        <v>260</v>
      </c>
      <c r="BQ8" s="996" t="s">
        <v>261</v>
      </c>
      <c r="BR8" s="996" t="s">
        <v>262</v>
      </c>
      <c r="BS8" s="1002" t="s">
        <v>263</v>
      </c>
      <c r="BT8" s="996" t="s">
        <v>264</v>
      </c>
      <c r="BU8" s="996" t="s">
        <v>265</v>
      </c>
      <c r="BV8" s="1004" t="s">
        <v>266</v>
      </c>
      <c r="BW8" s="997"/>
      <c r="BX8" s="996" t="s">
        <v>260</v>
      </c>
      <c r="BY8" s="996" t="s">
        <v>261</v>
      </c>
      <c r="BZ8" s="996" t="s">
        <v>262</v>
      </c>
      <c r="CA8" s="1002" t="s">
        <v>263</v>
      </c>
      <c r="CB8" s="996" t="s">
        <v>264</v>
      </c>
      <c r="CC8" s="996" t="s">
        <v>265</v>
      </c>
      <c r="CD8" s="1004" t="s">
        <v>266</v>
      </c>
      <c r="CE8" s="997"/>
      <c r="CF8" s="996" t="s">
        <v>260</v>
      </c>
      <c r="CG8" s="996" t="s">
        <v>261</v>
      </c>
      <c r="CH8" s="996" t="s">
        <v>262</v>
      </c>
      <c r="CI8" s="1002" t="s">
        <v>263</v>
      </c>
      <c r="CJ8" s="996" t="s">
        <v>264</v>
      </c>
      <c r="CK8" s="996" t="s">
        <v>265</v>
      </c>
      <c r="CL8" s="1004" t="s">
        <v>266</v>
      </c>
      <c r="CM8" s="997"/>
      <c r="CN8" s="996" t="s">
        <v>260</v>
      </c>
      <c r="CO8" s="996" t="s">
        <v>261</v>
      </c>
      <c r="CP8" s="996" t="s">
        <v>262</v>
      </c>
      <c r="CQ8" s="1002" t="s">
        <v>263</v>
      </c>
      <c r="CR8" s="996" t="s">
        <v>264</v>
      </c>
      <c r="CS8" s="996" t="s">
        <v>265</v>
      </c>
      <c r="CT8" s="1004" t="s">
        <v>266</v>
      </c>
      <c r="CU8" s="997"/>
      <c r="CV8" s="996" t="s">
        <v>260</v>
      </c>
      <c r="CW8" s="996" t="s">
        <v>261</v>
      </c>
      <c r="CX8" s="996" t="s">
        <v>262</v>
      </c>
      <c r="CY8" s="1002" t="s">
        <v>263</v>
      </c>
      <c r="CZ8" s="996" t="s">
        <v>264</v>
      </c>
      <c r="DA8" s="996" t="s">
        <v>265</v>
      </c>
      <c r="DB8" s="1004" t="s">
        <v>266</v>
      </c>
      <c r="DC8" s="997"/>
      <c r="DD8" s="996" t="s">
        <v>260</v>
      </c>
      <c r="DE8" s="996" t="s">
        <v>261</v>
      </c>
      <c r="DF8" s="996" t="s">
        <v>262</v>
      </c>
      <c r="DG8" s="1002" t="s">
        <v>263</v>
      </c>
      <c r="DH8" s="996" t="s">
        <v>264</v>
      </c>
      <c r="DI8" s="996" t="s">
        <v>265</v>
      </c>
      <c r="DJ8" s="1004" t="s">
        <v>266</v>
      </c>
      <c r="DK8" s="997"/>
      <c r="DL8" s="996" t="s">
        <v>260</v>
      </c>
      <c r="DM8" s="996" t="s">
        <v>261</v>
      </c>
      <c r="DN8" s="996" t="s">
        <v>262</v>
      </c>
      <c r="DO8" s="1002" t="s">
        <v>263</v>
      </c>
      <c r="DP8" s="996" t="s">
        <v>264</v>
      </c>
      <c r="DQ8" s="996" t="s">
        <v>265</v>
      </c>
      <c r="DR8" s="1004" t="s">
        <v>266</v>
      </c>
      <c r="DS8" s="997"/>
      <c r="DT8" s="996" t="s">
        <v>260</v>
      </c>
      <c r="DU8" s="996" t="s">
        <v>261</v>
      </c>
      <c r="DV8" s="996" t="s">
        <v>262</v>
      </c>
      <c r="DW8" s="1002" t="s">
        <v>263</v>
      </c>
      <c r="DX8" s="996" t="s">
        <v>264</v>
      </c>
      <c r="DY8" s="996" t="s">
        <v>265</v>
      </c>
      <c r="DZ8" s="1004" t="s">
        <v>266</v>
      </c>
      <c r="EA8" s="997"/>
      <c r="EB8" s="996" t="s">
        <v>260</v>
      </c>
      <c r="EC8" s="996" t="s">
        <v>261</v>
      </c>
      <c r="ED8" s="996" t="s">
        <v>262</v>
      </c>
      <c r="EE8" s="1002" t="s">
        <v>263</v>
      </c>
      <c r="EF8" s="996" t="s">
        <v>264</v>
      </c>
      <c r="EG8" s="996" t="s">
        <v>265</v>
      </c>
      <c r="EH8" s="1004" t="s">
        <v>266</v>
      </c>
    </row>
    <row r="9" spans="2:138" s="30" customFormat="1" ht="14.25" thickBot="1" x14ac:dyDescent="0.3">
      <c r="B9" s="1010"/>
      <c r="C9" s="998"/>
      <c r="D9" s="998"/>
      <c r="E9" s="998"/>
      <c r="F9" s="998"/>
      <c r="G9" s="1013"/>
      <c r="H9" s="998"/>
      <c r="I9" s="998"/>
      <c r="J9" s="1005"/>
      <c r="K9" s="998"/>
      <c r="L9" s="998"/>
      <c r="M9" s="998"/>
      <c r="N9" s="998"/>
      <c r="O9" s="1013"/>
      <c r="P9" s="998"/>
      <c r="Q9" s="998"/>
      <c r="R9" s="1005"/>
      <c r="S9" s="998"/>
      <c r="T9" s="998"/>
      <c r="U9" s="998"/>
      <c r="V9" s="998"/>
      <c r="W9" s="1003"/>
      <c r="X9" s="998"/>
      <c r="Y9" s="998"/>
      <c r="Z9" s="1005"/>
      <c r="AA9" s="998"/>
      <c r="AB9" s="998"/>
      <c r="AC9" s="998"/>
      <c r="AD9" s="998"/>
      <c r="AE9" s="1003"/>
      <c r="AF9" s="998"/>
      <c r="AG9" s="998"/>
      <c r="AH9" s="1005"/>
      <c r="AI9" s="998"/>
      <c r="AJ9" s="998"/>
      <c r="AK9" s="998"/>
      <c r="AL9" s="998"/>
      <c r="AM9" s="1003"/>
      <c r="AN9" s="998"/>
      <c r="AO9" s="998"/>
      <c r="AP9" s="1005"/>
      <c r="AQ9" s="998"/>
      <c r="AR9" s="998"/>
      <c r="AS9" s="998"/>
      <c r="AT9" s="998"/>
      <c r="AU9" s="1003"/>
      <c r="AV9" s="998"/>
      <c r="AW9" s="998"/>
      <c r="AX9" s="1005"/>
      <c r="AY9" s="998"/>
      <c r="AZ9" s="998"/>
      <c r="BA9" s="998"/>
      <c r="BB9" s="998"/>
      <c r="BC9" s="1003"/>
      <c r="BD9" s="998"/>
      <c r="BE9" s="998"/>
      <c r="BF9" s="1005"/>
      <c r="BG9" s="998"/>
      <c r="BH9" s="998"/>
      <c r="BI9" s="998"/>
      <c r="BJ9" s="998"/>
      <c r="BK9" s="1003"/>
      <c r="BL9" s="998"/>
      <c r="BM9" s="998"/>
      <c r="BN9" s="1005"/>
      <c r="BO9" s="998"/>
      <c r="BP9" s="998"/>
      <c r="BQ9" s="998"/>
      <c r="BR9" s="998"/>
      <c r="BS9" s="1003"/>
      <c r="BT9" s="998"/>
      <c r="BU9" s="998"/>
      <c r="BV9" s="1005"/>
      <c r="BW9" s="998"/>
      <c r="BX9" s="998"/>
      <c r="BY9" s="998"/>
      <c r="BZ9" s="998"/>
      <c r="CA9" s="1003"/>
      <c r="CB9" s="998"/>
      <c r="CC9" s="998"/>
      <c r="CD9" s="1005"/>
      <c r="CE9" s="998"/>
      <c r="CF9" s="998"/>
      <c r="CG9" s="998"/>
      <c r="CH9" s="998"/>
      <c r="CI9" s="1003"/>
      <c r="CJ9" s="998"/>
      <c r="CK9" s="998"/>
      <c r="CL9" s="1005"/>
      <c r="CM9" s="998"/>
      <c r="CN9" s="998"/>
      <c r="CO9" s="998"/>
      <c r="CP9" s="998"/>
      <c r="CQ9" s="1003"/>
      <c r="CR9" s="998"/>
      <c r="CS9" s="998"/>
      <c r="CT9" s="1005"/>
      <c r="CU9" s="998"/>
      <c r="CV9" s="998"/>
      <c r="CW9" s="998"/>
      <c r="CX9" s="998"/>
      <c r="CY9" s="1003"/>
      <c r="CZ9" s="998"/>
      <c r="DA9" s="998"/>
      <c r="DB9" s="1005"/>
      <c r="DC9" s="998"/>
      <c r="DD9" s="998"/>
      <c r="DE9" s="998"/>
      <c r="DF9" s="998"/>
      <c r="DG9" s="1003"/>
      <c r="DH9" s="998"/>
      <c r="DI9" s="998"/>
      <c r="DJ9" s="1005"/>
      <c r="DK9" s="998"/>
      <c r="DL9" s="998"/>
      <c r="DM9" s="998"/>
      <c r="DN9" s="998"/>
      <c r="DO9" s="1003"/>
      <c r="DP9" s="998"/>
      <c r="DQ9" s="998"/>
      <c r="DR9" s="1005"/>
      <c r="DS9" s="998"/>
      <c r="DT9" s="998"/>
      <c r="DU9" s="998"/>
      <c r="DV9" s="998"/>
      <c r="DW9" s="1003"/>
      <c r="DX9" s="998"/>
      <c r="DY9" s="998"/>
      <c r="DZ9" s="1005"/>
      <c r="EA9" s="998"/>
      <c r="EB9" s="998"/>
      <c r="EC9" s="998"/>
      <c r="ED9" s="998"/>
      <c r="EE9" s="1003"/>
      <c r="EF9" s="998"/>
      <c r="EG9" s="998"/>
      <c r="EH9" s="1005"/>
    </row>
    <row r="10" spans="2:138" x14ac:dyDescent="0.3">
      <c r="B10" s="23" t="s">
        <v>358</v>
      </c>
      <c r="C10" s="62">
        <v>1068984</v>
      </c>
      <c r="D10" s="73">
        <v>926278</v>
      </c>
      <c r="E10" s="73">
        <v>5295194</v>
      </c>
      <c r="F10" s="73">
        <v>58381</v>
      </c>
      <c r="G10" s="73">
        <v>6279853</v>
      </c>
      <c r="H10" s="73">
        <v>318629</v>
      </c>
      <c r="I10" s="73">
        <v>575720</v>
      </c>
      <c r="J10" s="74">
        <v>894349</v>
      </c>
      <c r="K10" s="703">
        <v>504911</v>
      </c>
      <c r="L10" s="703">
        <v>601141</v>
      </c>
      <c r="M10" s="703">
        <v>3155192</v>
      </c>
      <c r="N10" s="703">
        <v>78197</v>
      </c>
      <c r="O10" s="703">
        <v>3834530</v>
      </c>
      <c r="P10" s="703">
        <v>74584</v>
      </c>
      <c r="Q10" s="703">
        <v>436665</v>
      </c>
      <c r="R10" s="15">
        <v>511249</v>
      </c>
      <c r="S10" s="703">
        <v>247815</v>
      </c>
      <c r="T10" s="703">
        <v>458526</v>
      </c>
      <c r="U10" s="703">
        <v>952839</v>
      </c>
      <c r="V10" s="703">
        <v>21316</v>
      </c>
      <c r="W10" s="703">
        <v>1432681</v>
      </c>
      <c r="X10" s="703">
        <v>90119</v>
      </c>
      <c r="Y10" s="703">
        <v>413456</v>
      </c>
      <c r="Z10" s="15">
        <v>503575</v>
      </c>
      <c r="AA10" s="703">
        <v>124009</v>
      </c>
      <c r="AB10" s="703">
        <v>283499</v>
      </c>
      <c r="AC10" s="703">
        <v>980289</v>
      </c>
      <c r="AD10" s="703">
        <v>55454</v>
      </c>
      <c r="AE10" s="703">
        <v>1319242</v>
      </c>
      <c r="AF10" s="703">
        <v>110193</v>
      </c>
      <c r="AG10" s="703">
        <v>403176</v>
      </c>
      <c r="AH10" s="15">
        <v>513369</v>
      </c>
      <c r="AI10" s="703">
        <v>196706</v>
      </c>
      <c r="AJ10" s="703">
        <v>159498</v>
      </c>
      <c r="AK10" s="703">
        <v>1495930</v>
      </c>
      <c r="AL10" s="703">
        <v>37917</v>
      </c>
      <c r="AM10" s="703">
        <v>1693345</v>
      </c>
      <c r="AN10" s="703">
        <v>48215</v>
      </c>
      <c r="AO10" s="703">
        <v>117934</v>
      </c>
      <c r="AP10" s="15">
        <v>166149</v>
      </c>
      <c r="AQ10" s="703">
        <v>119309</v>
      </c>
      <c r="AR10" s="703">
        <v>43712</v>
      </c>
      <c r="AS10" s="703">
        <v>406539</v>
      </c>
      <c r="AT10" s="703">
        <v>19763</v>
      </c>
      <c r="AU10" s="703">
        <v>470014</v>
      </c>
      <c r="AV10" s="703">
        <v>33305</v>
      </c>
      <c r="AW10" s="703">
        <v>155917</v>
      </c>
      <c r="AX10" s="15">
        <v>189222</v>
      </c>
      <c r="AY10" s="703">
        <v>21241</v>
      </c>
      <c r="AZ10" s="703">
        <v>24454</v>
      </c>
      <c r="BA10" s="703">
        <v>316410</v>
      </c>
      <c r="BB10" s="703">
        <v>1471</v>
      </c>
      <c r="BC10" s="703">
        <v>342335</v>
      </c>
      <c r="BD10" s="703">
        <v>12021</v>
      </c>
      <c r="BE10" s="703">
        <v>55509</v>
      </c>
      <c r="BF10" s="15">
        <v>67530</v>
      </c>
      <c r="BG10" s="703">
        <v>76332</v>
      </c>
      <c r="BH10" s="703">
        <v>110672</v>
      </c>
      <c r="BI10" s="703">
        <v>475928</v>
      </c>
      <c r="BJ10" s="703">
        <v>19824</v>
      </c>
      <c r="BK10" s="703">
        <v>606424</v>
      </c>
      <c r="BL10" s="703">
        <v>35995</v>
      </c>
      <c r="BM10" s="703">
        <v>77818</v>
      </c>
      <c r="BN10" s="15">
        <v>113813</v>
      </c>
      <c r="BO10" s="703">
        <v>76873</v>
      </c>
      <c r="BP10" s="703">
        <v>119828</v>
      </c>
      <c r="BQ10" s="703">
        <v>216833</v>
      </c>
      <c r="BR10" s="703">
        <v>7212</v>
      </c>
      <c r="BS10" s="703">
        <v>343873</v>
      </c>
      <c r="BT10" s="703">
        <v>10005</v>
      </c>
      <c r="BU10" s="703">
        <v>38710</v>
      </c>
      <c r="BV10" s="15">
        <v>48715</v>
      </c>
      <c r="BW10" s="703">
        <v>47228</v>
      </c>
      <c r="BX10" s="703">
        <v>61790</v>
      </c>
      <c r="BY10" s="703">
        <v>442188</v>
      </c>
      <c r="BZ10" s="703">
        <v>20221</v>
      </c>
      <c r="CA10" s="703">
        <v>524199</v>
      </c>
      <c r="CB10" s="703">
        <v>61754</v>
      </c>
      <c r="CC10" s="703">
        <v>180468</v>
      </c>
      <c r="CD10" s="15">
        <v>242222</v>
      </c>
      <c r="CE10" s="703">
        <v>64107</v>
      </c>
      <c r="CF10" s="703">
        <v>35634</v>
      </c>
      <c r="CG10" s="703">
        <v>208817</v>
      </c>
      <c r="CH10" s="703">
        <v>5213</v>
      </c>
      <c r="CI10" s="703">
        <v>249664</v>
      </c>
      <c r="CJ10" s="703">
        <v>13197</v>
      </c>
      <c r="CK10" s="703">
        <v>42315</v>
      </c>
      <c r="CL10" s="15">
        <v>55512</v>
      </c>
      <c r="CM10" s="703">
        <v>33105</v>
      </c>
      <c r="CN10" s="703">
        <v>108057</v>
      </c>
      <c r="CO10" s="703">
        <v>366648</v>
      </c>
      <c r="CP10" s="703">
        <v>7681</v>
      </c>
      <c r="CQ10" s="703">
        <v>482386</v>
      </c>
      <c r="CR10" s="703">
        <v>34843</v>
      </c>
      <c r="CS10" s="703">
        <v>84700</v>
      </c>
      <c r="CT10" s="15">
        <v>119543</v>
      </c>
      <c r="CU10" s="703">
        <v>95094</v>
      </c>
      <c r="CV10" s="703">
        <v>235790</v>
      </c>
      <c r="CW10" s="703">
        <v>307421</v>
      </c>
      <c r="CX10" s="703">
        <v>7400</v>
      </c>
      <c r="CY10" s="703">
        <v>550611</v>
      </c>
      <c r="CZ10" s="703">
        <v>38157</v>
      </c>
      <c r="DA10" s="703">
        <v>28966</v>
      </c>
      <c r="DB10" s="15">
        <v>67123</v>
      </c>
      <c r="DC10" s="703">
        <v>55490</v>
      </c>
      <c r="DD10" s="703">
        <v>34783</v>
      </c>
      <c r="DE10" s="703">
        <v>269888</v>
      </c>
      <c r="DF10" s="703">
        <v>8766</v>
      </c>
      <c r="DG10" s="703">
        <v>313437</v>
      </c>
      <c r="DH10" s="703">
        <v>16185</v>
      </c>
      <c r="DI10" s="703">
        <v>57840</v>
      </c>
      <c r="DJ10" s="15">
        <v>74025</v>
      </c>
      <c r="DK10" s="703">
        <v>23872</v>
      </c>
      <c r="DL10" s="703">
        <v>55802</v>
      </c>
      <c r="DM10" s="703">
        <v>127293</v>
      </c>
      <c r="DN10" s="703">
        <v>4618</v>
      </c>
      <c r="DO10" s="703">
        <v>187713</v>
      </c>
      <c r="DP10" s="703">
        <v>14858</v>
      </c>
      <c r="DQ10" s="703">
        <v>50855</v>
      </c>
      <c r="DR10" s="15">
        <v>65713</v>
      </c>
      <c r="DS10" s="703">
        <v>316985</v>
      </c>
      <c r="DT10" s="703">
        <v>576742</v>
      </c>
      <c r="DU10" s="703">
        <v>2060877</v>
      </c>
      <c r="DV10" s="703">
        <v>468</v>
      </c>
      <c r="DW10" s="703">
        <v>2638087</v>
      </c>
      <c r="DX10" s="703">
        <v>215328</v>
      </c>
      <c r="DY10" s="703">
        <v>55628</v>
      </c>
      <c r="DZ10" s="15">
        <v>270956</v>
      </c>
      <c r="EA10" s="703">
        <v>3072061</v>
      </c>
      <c r="EB10" s="703">
        <v>3836206</v>
      </c>
      <c r="EC10" s="703">
        <v>17078286</v>
      </c>
      <c r="ED10" s="703">
        <v>353902</v>
      </c>
      <c r="EE10" s="703">
        <v>21268394</v>
      </c>
      <c r="EF10" s="703">
        <v>1127388</v>
      </c>
      <c r="EG10" s="703">
        <v>2775677</v>
      </c>
      <c r="EH10" s="15">
        <v>3903065</v>
      </c>
    </row>
    <row r="11" spans="2:138" x14ac:dyDescent="0.3">
      <c r="B11" s="27" t="s">
        <v>479</v>
      </c>
      <c r="C11" s="65">
        <v>1480441</v>
      </c>
      <c r="D11" s="703">
        <v>1097616</v>
      </c>
      <c r="E11" s="703">
        <v>5184910</v>
      </c>
      <c r="F11" s="703">
        <v>70571</v>
      </c>
      <c r="G11" s="703">
        <v>6353097</v>
      </c>
      <c r="H11" s="703">
        <v>143390</v>
      </c>
      <c r="I11" s="703">
        <v>524317</v>
      </c>
      <c r="J11" s="15">
        <v>667707</v>
      </c>
      <c r="K11" s="703">
        <v>452029</v>
      </c>
      <c r="L11" s="703">
        <v>659011</v>
      </c>
      <c r="M11" s="703">
        <v>3372313</v>
      </c>
      <c r="N11" s="703">
        <v>68732</v>
      </c>
      <c r="O11" s="703">
        <v>4100056</v>
      </c>
      <c r="P11" s="703">
        <v>98327</v>
      </c>
      <c r="Q11" s="703">
        <v>418174</v>
      </c>
      <c r="R11" s="15">
        <v>516501</v>
      </c>
      <c r="S11" s="703">
        <v>261377</v>
      </c>
      <c r="T11" s="703">
        <v>274729</v>
      </c>
      <c r="U11" s="703">
        <v>1098573</v>
      </c>
      <c r="V11" s="703">
        <v>32126</v>
      </c>
      <c r="W11" s="703">
        <v>1405428</v>
      </c>
      <c r="X11" s="703">
        <v>129090</v>
      </c>
      <c r="Y11" s="703">
        <v>442276</v>
      </c>
      <c r="Z11" s="15">
        <v>571366</v>
      </c>
      <c r="AA11" s="703">
        <v>162019</v>
      </c>
      <c r="AB11" s="703">
        <v>297683</v>
      </c>
      <c r="AC11" s="703">
        <v>1139299</v>
      </c>
      <c r="AD11" s="703">
        <v>26347</v>
      </c>
      <c r="AE11" s="703">
        <v>1463329</v>
      </c>
      <c r="AF11" s="703">
        <v>59113</v>
      </c>
      <c r="AG11" s="703">
        <v>443688</v>
      </c>
      <c r="AH11" s="15">
        <v>502801</v>
      </c>
      <c r="AI11" s="703">
        <v>112751</v>
      </c>
      <c r="AJ11" s="703">
        <v>125228</v>
      </c>
      <c r="AK11" s="703">
        <v>1564683</v>
      </c>
      <c r="AL11" s="703">
        <v>23191</v>
      </c>
      <c r="AM11" s="703">
        <v>1713102</v>
      </c>
      <c r="AN11" s="703">
        <v>46166</v>
      </c>
      <c r="AO11" s="703">
        <v>119507</v>
      </c>
      <c r="AP11" s="15">
        <v>165673</v>
      </c>
      <c r="AQ11" s="703">
        <v>19684</v>
      </c>
      <c r="AR11" s="703">
        <v>58780</v>
      </c>
      <c r="AS11" s="703">
        <v>447146</v>
      </c>
      <c r="AT11" s="703">
        <v>8768</v>
      </c>
      <c r="AU11" s="703">
        <v>514694</v>
      </c>
      <c r="AV11" s="703">
        <v>13812</v>
      </c>
      <c r="AW11" s="703">
        <v>169826</v>
      </c>
      <c r="AX11" s="15">
        <v>183638</v>
      </c>
      <c r="AY11" s="703">
        <v>70991</v>
      </c>
      <c r="AZ11" s="703">
        <v>58896</v>
      </c>
      <c r="BA11" s="703">
        <v>269117</v>
      </c>
      <c r="BB11" s="703">
        <v>3885</v>
      </c>
      <c r="BC11" s="703">
        <v>331898</v>
      </c>
      <c r="BD11" s="703">
        <v>10774</v>
      </c>
      <c r="BE11" s="703">
        <v>55574</v>
      </c>
      <c r="BF11" s="15">
        <v>66348</v>
      </c>
      <c r="BG11" s="703">
        <v>32419</v>
      </c>
      <c r="BH11" s="703">
        <v>87679</v>
      </c>
      <c r="BI11" s="703">
        <v>561264</v>
      </c>
      <c r="BJ11" s="703">
        <v>9133</v>
      </c>
      <c r="BK11" s="703">
        <v>658076</v>
      </c>
      <c r="BL11" s="703">
        <v>24291</v>
      </c>
      <c r="BM11" s="703">
        <v>80785</v>
      </c>
      <c r="BN11" s="15">
        <v>105076</v>
      </c>
      <c r="BO11" s="703">
        <v>68934</v>
      </c>
      <c r="BP11" s="703">
        <v>126436</v>
      </c>
      <c r="BQ11" s="703">
        <v>251606</v>
      </c>
      <c r="BR11" s="703">
        <v>13417</v>
      </c>
      <c r="BS11" s="703">
        <v>391459</v>
      </c>
      <c r="BT11" s="703">
        <v>26877</v>
      </c>
      <c r="BU11" s="703">
        <v>31977</v>
      </c>
      <c r="BV11" s="15">
        <v>58854</v>
      </c>
      <c r="BW11" s="703">
        <v>27320</v>
      </c>
      <c r="BX11" s="703">
        <v>101260</v>
      </c>
      <c r="BY11" s="703">
        <v>484257</v>
      </c>
      <c r="BZ11" s="703">
        <v>101148</v>
      </c>
      <c r="CA11" s="703">
        <v>686665</v>
      </c>
      <c r="CB11" s="703">
        <v>20284</v>
      </c>
      <c r="CC11" s="703">
        <v>133322</v>
      </c>
      <c r="CD11" s="15">
        <v>153606</v>
      </c>
      <c r="CE11" s="703">
        <v>37017</v>
      </c>
      <c r="CF11" s="703">
        <v>33099</v>
      </c>
      <c r="CG11" s="703">
        <v>207244</v>
      </c>
      <c r="CH11" s="703">
        <v>5776</v>
      </c>
      <c r="CI11" s="703">
        <v>246119</v>
      </c>
      <c r="CJ11" s="703">
        <v>9662</v>
      </c>
      <c r="CK11" s="703">
        <v>45357</v>
      </c>
      <c r="CL11" s="15">
        <v>55019</v>
      </c>
      <c r="CM11" s="703">
        <v>35626</v>
      </c>
      <c r="CN11" s="703">
        <v>94128</v>
      </c>
      <c r="CO11" s="703">
        <v>383666</v>
      </c>
      <c r="CP11" s="703">
        <v>17162</v>
      </c>
      <c r="CQ11" s="703">
        <v>494956</v>
      </c>
      <c r="CR11" s="703">
        <v>65356</v>
      </c>
      <c r="CS11" s="703">
        <v>99963</v>
      </c>
      <c r="CT11" s="15">
        <v>165319</v>
      </c>
      <c r="CU11" s="703">
        <v>39991</v>
      </c>
      <c r="CV11" s="703">
        <v>102218</v>
      </c>
      <c r="CW11" s="703">
        <v>491798</v>
      </c>
      <c r="CX11" s="703">
        <v>6116</v>
      </c>
      <c r="CY11" s="703">
        <v>600132</v>
      </c>
      <c r="CZ11" s="703">
        <v>22073</v>
      </c>
      <c r="DA11" s="703">
        <v>57612</v>
      </c>
      <c r="DB11" s="15">
        <v>79685</v>
      </c>
      <c r="DC11" s="703">
        <v>26246</v>
      </c>
      <c r="DD11" s="703">
        <v>41639</v>
      </c>
      <c r="DE11" s="703">
        <v>272265</v>
      </c>
      <c r="DF11" s="703">
        <v>4902</v>
      </c>
      <c r="DG11" s="703">
        <v>318806</v>
      </c>
      <c r="DH11" s="703">
        <v>21364</v>
      </c>
      <c r="DI11" s="703">
        <v>62685</v>
      </c>
      <c r="DJ11" s="15">
        <v>84049</v>
      </c>
      <c r="DK11" s="703">
        <v>27524</v>
      </c>
      <c r="DL11" s="703">
        <v>44430</v>
      </c>
      <c r="DM11" s="703">
        <v>151721</v>
      </c>
      <c r="DN11" s="703">
        <v>8376</v>
      </c>
      <c r="DO11" s="703">
        <v>204527</v>
      </c>
      <c r="DP11" s="703">
        <v>16280</v>
      </c>
      <c r="DQ11" s="703">
        <v>50922</v>
      </c>
      <c r="DR11" s="15">
        <v>67202</v>
      </c>
      <c r="DS11" s="703">
        <v>399851</v>
      </c>
      <c r="DT11" s="703">
        <v>351502</v>
      </c>
      <c r="DU11" s="703">
        <v>2389225</v>
      </c>
      <c r="DV11" s="703">
        <v>74790</v>
      </c>
      <c r="DW11" s="703">
        <v>2815517</v>
      </c>
      <c r="DX11" s="703">
        <v>122483</v>
      </c>
      <c r="DY11" s="703">
        <v>119341</v>
      </c>
      <c r="DZ11" s="15">
        <v>241824</v>
      </c>
      <c r="EA11" s="703">
        <v>3254220</v>
      </c>
      <c r="EB11" s="703">
        <v>3554334</v>
      </c>
      <c r="EC11" s="703">
        <v>18269087</v>
      </c>
      <c r="ED11" s="703">
        <v>474440</v>
      </c>
      <c r="EE11" s="703">
        <v>22297861</v>
      </c>
      <c r="EF11" s="703">
        <v>829342</v>
      </c>
      <c r="EG11" s="703">
        <v>2855326</v>
      </c>
      <c r="EH11" s="15">
        <v>3684668</v>
      </c>
    </row>
    <row r="12" spans="2:138" ht="17.25" thickBot="1" x14ac:dyDescent="0.35">
      <c r="B12" s="28" t="s">
        <v>489</v>
      </c>
      <c r="C12" s="65">
        <v>1084662</v>
      </c>
      <c r="D12" s="703">
        <v>1060733</v>
      </c>
      <c r="E12" s="703">
        <v>5253182</v>
      </c>
      <c r="F12" s="703">
        <v>48645</v>
      </c>
      <c r="G12" s="703">
        <v>6362560</v>
      </c>
      <c r="H12" s="703">
        <v>218036</v>
      </c>
      <c r="I12" s="703">
        <v>537417</v>
      </c>
      <c r="J12" s="15">
        <v>755453</v>
      </c>
      <c r="K12" s="703">
        <v>693369</v>
      </c>
      <c r="L12" s="703">
        <v>597671</v>
      </c>
      <c r="M12" s="703">
        <v>3300072</v>
      </c>
      <c r="N12" s="703">
        <v>34063</v>
      </c>
      <c r="O12" s="703">
        <v>3931806</v>
      </c>
      <c r="P12" s="703">
        <v>139483</v>
      </c>
      <c r="Q12" s="703">
        <v>455067</v>
      </c>
      <c r="R12" s="15">
        <v>594550</v>
      </c>
      <c r="S12" s="703">
        <v>261395</v>
      </c>
      <c r="T12" s="703">
        <v>277533</v>
      </c>
      <c r="U12" s="703">
        <v>1088289</v>
      </c>
      <c r="V12" s="703">
        <v>41187</v>
      </c>
      <c r="W12" s="703">
        <v>1407009</v>
      </c>
      <c r="X12" s="703">
        <v>116605</v>
      </c>
      <c r="Y12" s="703">
        <v>501130</v>
      </c>
      <c r="Z12" s="15">
        <v>617735</v>
      </c>
      <c r="AA12" s="703">
        <v>204311</v>
      </c>
      <c r="AB12" s="703">
        <v>341772</v>
      </c>
      <c r="AC12" s="703">
        <v>1218763</v>
      </c>
      <c r="AD12" s="703">
        <v>35309</v>
      </c>
      <c r="AE12" s="703">
        <v>1595844</v>
      </c>
      <c r="AF12" s="703">
        <v>85159</v>
      </c>
      <c r="AG12" s="703">
        <v>417685</v>
      </c>
      <c r="AH12" s="15">
        <v>502844</v>
      </c>
      <c r="AI12" s="703">
        <v>229509</v>
      </c>
      <c r="AJ12" s="703">
        <v>203723</v>
      </c>
      <c r="AK12" s="703">
        <v>1463319</v>
      </c>
      <c r="AL12" s="703">
        <v>29521</v>
      </c>
      <c r="AM12" s="703">
        <v>1696563</v>
      </c>
      <c r="AN12" s="703">
        <v>69114</v>
      </c>
      <c r="AO12" s="703">
        <v>122915</v>
      </c>
      <c r="AP12" s="15">
        <v>192029</v>
      </c>
      <c r="AQ12" s="703">
        <v>120104</v>
      </c>
      <c r="AR12" s="703">
        <v>71505</v>
      </c>
      <c r="AS12" s="703">
        <v>393265</v>
      </c>
      <c r="AT12" s="703">
        <v>5580</v>
      </c>
      <c r="AU12" s="703">
        <v>470350</v>
      </c>
      <c r="AV12" s="703">
        <v>12516</v>
      </c>
      <c r="AW12" s="703">
        <v>166867</v>
      </c>
      <c r="AX12" s="15">
        <v>179383</v>
      </c>
      <c r="AY12" s="703">
        <v>46677</v>
      </c>
      <c r="AZ12" s="703">
        <v>56686</v>
      </c>
      <c r="BA12" s="703">
        <v>281654</v>
      </c>
      <c r="BB12" s="703">
        <v>4602</v>
      </c>
      <c r="BC12" s="703">
        <v>342942</v>
      </c>
      <c r="BD12" s="703">
        <v>9278</v>
      </c>
      <c r="BE12" s="703">
        <v>56305</v>
      </c>
      <c r="BF12" s="15">
        <v>65583</v>
      </c>
      <c r="BG12" s="703">
        <v>58253</v>
      </c>
      <c r="BH12" s="703">
        <v>44425</v>
      </c>
      <c r="BI12" s="703">
        <v>582628</v>
      </c>
      <c r="BJ12" s="703">
        <v>12359</v>
      </c>
      <c r="BK12" s="703">
        <v>639412</v>
      </c>
      <c r="BL12" s="703">
        <v>23323</v>
      </c>
      <c r="BM12" s="703">
        <v>82269</v>
      </c>
      <c r="BN12" s="15">
        <v>105592</v>
      </c>
      <c r="BO12" s="703">
        <v>69157</v>
      </c>
      <c r="BP12" s="703">
        <v>134432</v>
      </c>
      <c r="BQ12" s="703">
        <v>292517</v>
      </c>
      <c r="BR12" s="703">
        <v>18375</v>
      </c>
      <c r="BS12" s="703">
        <v>445324</v>
      </c>
      <c r="BT12" s="703">
        <v>35305</v>
      </c>
      <c r="BU12" s="703">
        <v>35834</v>
      </c>
      <c r="BV12" s="15">
        <v>71139</v>
      </c>
      <c r="BW12" s="703">
        <v>46909</v>
      </c>
      <c r="BX12" s="703">
        <v>65733</v>
      </c>
      <c r="BY12" s="703">
        <v>551120</v>
      </c>
      <c r="BZ12" s="703">
        <v>13283</v>
      </c>
      <c r="CA12" s="703">
        <v>630136</v>
      </c>
      <c r="CB12" s="703">
        <v>92393</v>
      </c>
      <c r="CC12" s="703">
        <v>135186</v>
      </c>
      <c r="CD12" s="15">
        <v>227579</v>
      </c>
      <c r="CE12" s="703">
        <v>37630</v>
      </c>
      <c r="CF12" s="703">
        <v>50028</v>
      </c>
      <c r="CG12" s="703">
        <v>198174</v>
      </c>
      <c r="CH12" s="703">
        <v>7112</v>
      </c>
      <c r="CI12" s="703">
        <v>255314</v>
      </c>
      <c r="CJ12" s="703">
        <v>14706</v>
      </c>
      <c r="CK12" s="703">
        <v>45933</v>
      </c>
      <c r="CL12" s="15">
        <v>60639</v>
      </c>
      <c r="CM12" s="703">
        <v>121116</v>
      </c>
      <c r="CN12" s="703">
        <v>292386</v>
      </c>
      <c r="CO12" s="703">
        <v>350169</v>
      </c>
      <c r="CP12" s="703">
        <v>60013</v>
      </c>
      <c r="CQ12" s="703">
        <v>702568</v>
      </c>
      <c r="CR12" s="703">
        <v>35062</v>
      </c>
      <c r="CS12" s="703">
        <v>94163</v>
      </c>
      <c r="CT12" s="15">
        <v>129225</v>
      </c>
      <c r="CU12" s="703">
        <v>41834</v>
      </c>
      <c r="CV12" s="703">
        <v>68818</v>
      </c>
      <c r="CW12" s="703">
        <v>541282</v>
      </c>
      <c r="CX12" s="703">
        <v>7421</v>
      </c>
      <c r="CY12" s="703">
        <v>617521</v>
      </c>
      <c r="CZ12" s="703">
        <v>21402</v>
      </c>
      <c r="DA12" s="703">
        <v>67878</v>
      </c>
      <c r="DB12" s="15">
        <v>89280</v>
      </c>
      <c r="DC12" s="703">
        <v>50273</v>
      </c>
      <c r="DD12" s="703">
        <v>65948</v>
      </c>
      <c r="DE12" s="703">
        <v>255168</v>
      </c>
      <c r="DF12" s="703">
        <v>21289</v>
      </c>
      <c r="DG12" s="703">
        <v>342405</v>
      </c>
      <c r="DH12" s="703">
        <v>23594</v>
      </c>
      <c r="DI12" s="703">
        <v>52531</v>
      </c>
      <c r="DJ12" s="15">
        <v>76125</v>
      </c>
      <c r="DK12" s="703">
        <v>39919</v>
      </c>
      <c r="DL12" s="703">
        <v>44959</v>
      </c>
      <c r="DM12" s="703">
        <v>150077</v>
      </c>
      <c r="DN12" s="703">
        <v>3950</v>
      </c>
      <c r="DO12" s="703">
        <v>198986</v>
      </c>
      <c r="DP12" s="703">
        <v>25603</v>
      </c>
      <c r="DQ12" s="703">
        <v>54703</v>
      </c>
      <c r="DR12" s="15">
        <v>80306</v>
      </c>
      <c r="DS12" s="703">
        <v>650260</v>
      </c>
      <c r="DT12" s="703">
        <v>459334</v>
      </c>
      <c r="DU12" s="703">
        <v>2141735</v>
      </c>
      <c r="DV12" s="703">
        <v>32627</v>
      </c>
      <c r="DW12" s="703">
        <v>2633696</v>
      </c>
      <c r="DX12" s="703">
        <v>97270</v>
      </c>
      <c r="DY12" s="703">
        <v>187346</v>
      </c>
      <c r="DZ12" s="15">
        <v>284616</v>
      </c>
      <c r="EA12" s="703">
        <v>3755378</v>
      </c>
      <c r="EB12" s="703">
        <v>3835686</v>
      </c>
      <c r="EC12" s="703">
        <v>18061414</v>
      </c>
      <c r="ED12" s="703">
        <v>375336</v>
      </c>
      <c r="EE12" s="703">
        <v>22272436</v>
      </c>
      <c r="EF12" s="703">
        <v>1018849</v>
      </c>
      <c r="EG12" s="703">
        <v>3013229</v>
      </c>
      <c r="EH12" s="15">
        <v>4032078</v>
      </c>
    </row>
    <row r="13" spans="2:138" x14ac:dyDescent="0.3">
      <c r="B13" s="817" t="s">
        <v>506</v>
      </c>
      <c r="C13" s="65">
        <v>1323615</v>
      </c>
      <c r="D13" s="703">
        <v>904281</v>
      </c>
      <c r="E13" s="703">
        <v>5073952</v>
      </c>
      <c r="F13" s="703">
        <v>58292</v>
      </c>
      <c r="G13" s="703">
        <v>6036525</v>
      </c>
      <c r="H13" s="703">
        <v>174671</v>
      </c>
      <c r="I13" s="703">
        <v>602249</v>
      </c>
      <c r="J13" s="15">
        <v>776920</v>
      </c>
      <c r="K13" s="703">
        <v>716144</v>
      </c>
      <c r="L13" s="703">
        <v>1135706</v>
      </c>
      <c r="M13" s="703">
        <v>3158735</v>
      </c>
      <c r="N13" s="703">
        <v>122490</v>
      </c>
      <c r="O13" s="703">
        <v>4416931</v>
      </c>
      <c r="P13" s="703">
        <v>103163</v>
      </c>
      <c r="Q13" s="703">
        <v>430457</v>
      </c>
      <c r="R13" s="15">
        <v>533620</v>
      </c>
      <c r="S13" s="703">
        <v>302169</v>
      </c>
      <c r="T13" s="703">
        <v>486619</v>
      </c>
      <c r="U13" s="703">
        <v>1061235</v>
      </c>
      <c r="V13" s="703">
        <v>63676</v>
      </c>
      <c r="W13" s="703">
        <v>1611530</v>
      </c>
      <c r="X13" s="703">
        <v>87451</v>
      </c>
      <c r="Y13" s="703">
        <v>521510</v>
      </c>
      <c r="Z13" s="15">
        <v>608961</v>
      </c>
      <c r="AA13" s="703">
        <v>257559</v>
      </c>
      <c r="AB13" s="703">
        <v>306165</v>
      </c>
      <c r="AC13" s="703">
        <v>1319278</v>
      </c>
      <c r="AD13" s="703">
        <v>59279</v>
      </c>
      <c r="AE13" s="703">
        <v>1684722</v>
      </c>
      <c r="AF13" s="703">
        <v>67603</v>
      </c>
      <c r="AG13" s="703">
        <v>418493</v>
      </c>
      <c r="AH13" s="15">
        <v>486096</v>
      </c>
      <c r="AI13" s="703">
        <v>148053</v>
      </c>
      <c r="AJ13" s="703">
        <v>296027</v>
      </c>
      <c r="AK13" s="703">
        <v>1664229</v>
      </c>
      <c r="AL13" s="703">
        <v>63585</v>
      </c>
      <c r="AM13" s="703">
        <v>2023841</v>
      </c>
      <c r="AN13" s="703">
        <v>28530</v>
      </c>
      <c r="AO13" s="703">
        <v>115264</v>
      </c>
      <c r="AP13" s="15">
        <v>143794</v>
      </c>
      <c r="AQ13" s="703">
        <v>152119</v>
      </c>
      <c r="AR13" s="703">
        <v>97663</v>
      </c>
      <c r="AS13" s="703">
        <v>331333</v>
      </c>
      <c r="AT13" s="703">
        <v>2342</v>
      </c>
      <c r="AU13" s="703">
        <v>431338</v>
      </c>
      <c r="AV13" s="703">
        <v>7913</v>
      </c>
      <c r="AW13" s="703">
        <v>156026</v>
      </c>
      <c r="AX13" s="15">
        <v>163939</v>
      </c>
      <c r="AY13" s="703">
        <v>51669</v>
      </c>
      <c r="AZ13" s="703">
        <v>56628</v>
      </c>
      <c r="BA13" s="703">
        <v>275608</v>
      </c>
      <c r="BB13" s="703">
        <v>7849</v>
      </c>
      <c r="BC13" s="703">
        <v>340085</v>
      </c>
      <c r="BD13" s="703">
        <v>19961</v>
      </c>
      <c r="BE13" s="703">
        <v>53438</v>
      </c>
      <c r="BF13" s="15">
        <v>73399</v>
      </c>
      <c r="BG13" s="703">
        <v>52077</v>
      </c>
      <c r="BH13" s="703">
        <v>219337</v>
      </c>
      <c r="BI13" s="703">
        <v>561659</v>
      </c>
      <c r="BJ13" s="703">
        <v>26213</v>
      </c>
      <c r="BK13" s="703">
        <v>807209</v>
      </c>
      <c r="BL13" s="703">
        <v>35417</v>
      </c>
      <c r="BM13" s="703">
        <v>70100</v>
      </c>
      <c r="BN13" s="15">
        <v>105517</v>
      </c>
      <c r="BO13" s="703">
        <v>108689</v>
      </c>
      <c r="BP13" s="703">
        <v>127140</v>
      </c>
      <c r="BQ13" s="703">
        <v>328889</v>
      </c>
      <c r="BR13" s="703">
        <v>17456</v>
      </c>
      <c r="BS13" s="703">
        <v>473485</v>
      </c>
      <c r="BT13" s="703">
        <v>18509</v>
      </c>
      <c r="BU13" s="703">
        <v>44130</v>
      </c>
      <c r="BV13" s="15">
        <v>62639</v>
      </c>
      <c r="BW13" s="703">
        <v>104423</v>
      </c>
      <c r="BX13" s="703">
        <v>140915</v>
      </c>
      <c r="BY13" s="703">
        <v>433680</v>
      </c>
      <c r="BZ13" s="703">
        <v>53923</v>
      </c>
      <c r="CA13" s="703">
        <v>628518</v>
      </c>
      <c r="CB13" s="703">
        <v>100747</v>
      </c>
      <c r="CC13" s="703">
        <v>164762</v>
      </c>
      <c r="CD13" s="15">
        <v>265509</v>
      </c>
      <c r="CE13" s="703">
        <v>62397</v>
      </c>
      <c r="CF13" s="703">
        <v>98320</v>
      </c>
      <c r="CG13" s="703">
        <v>182539</v>
      </c>
      <c r="CH13" s="703">
        <v>4976</v>
      </c>
      <c r="CI13" s="703">
        <v>285835</v>
      </c>
      <c r="CJ13" s="703">
        <v>13293</v>
      </c>
      <c r="CK13" s="703">
        <v>50752</v>
      </c>
      <c r="CL13" s="15">
        <v>64045</v>
      </c>
      <c r="CM13" s="703">
        <v>70704</v>
      </c>
      <c r="CN13" s="703">
        <v>76269</v>
      </c>
      <c r="CO13" s="703">
        <v>543201</v>
      </c>
      <c r="CP13" s="703">
        <v>16204</v>
      </c>
      <c r="CQ13" s="703">
        <v>635674</v>
      </c>
      <c r="CR13" s="703">
        <v>95899</v>
      </c>
      <c r="CS13" s="703">
        <v>105785</v>
      </c>
      <c r="CT13" s="15">
        <v>201684</v>
      </c>
      <c r="CU13" s="703">
        <v>132576</v>
      </c>
      <c r="CV13" s="703">
        <v>90829</v>
      </c>
      <c r="CW13" s="703">
        <v>466488</v>
      </c>
      <c r="CX13" s="703">
        <v>7396</v>
      </c>
      <c r="CY13" s="703">
        <v>564713</v>
      </c>
      <c r="CZ13" s="703">
        <v>45668</v>
      </c>
      <c r="DA13" s="703">
        <v>59175</v>
      </c>
      <c r="DB13" s="15">
        <v>104843</v>
      </c>
      <c r="DC13" s="703">
        <v>51802</v>
      </c>
      <c r="DD13" s="703">
        <v>73895</v>
      </c>
      <c r="DE13" s="703">
        <v>271453</v>
      </c>
      <c r="DF13" s="703">
        <v>10087</v>
      </c>
      <c r="DG13" s="703">
        <v>355435</v>
      </c>
      <c r="DH13" s="703">
        <v>32317</v>
      </c>
      <c r="DI13" s="703">
        <v>56670</v>
      </c>
      <c r="DJ13" s="15">
        <v>88987</v>
      </c>
      <c r="DK13" s="703">
        <v>50794</v>
      </c>
      <c r="DL13" s="703">
        <v>60617</v>
      </c>
      <c r="DM13" s="703">
        <v>123181</v>
      </c>
      <c r="DN13" s="703">
        <v>12215</v>
      </c>
      <c r="DO13" s="703">
        <v>196013</v>
      </c>
      <c r="DP13" s="703">
        <v>33781</v>
      </c>
      <c r="DQ13" s="703">
        <v>61918</v>
      </c>
      <c r="DR13" s="15">
        <v>95699</v>
      </c>
      <c r="DS13" s="703">
        <v>730865</v>
      </c>
      <c r="DT13" s="703">
        <v>617894</v>
      </c>
      <c r="DU13" s="703">
        <v>2070285</v>
      </c>
      <c r="DV13" s="703">
        <v>23633</v>
      </c>
      <c r="DW13" s="703">
        <v>2711812</v>
      </c>
      <c r="DX13" s="703">
        <v>92662</v>
      </c>
      <c r="DY13" s="703">
        <v>233111</v>
      </c>
      <c r="DZ13" s="15">
        <v>325773</v>
      </c>
      <c r="EA13" s="703">
        <v>4315655</v>
      </c>
      <c r="EB13" s="703">
        <v>4788305</v>
      </c>
      <c r="EC13" s="703">
        <v>17865745</v>
      </c>
      <c r="ED13" s="703">
        <v>549616</v>
      </c>
      <c r="EE13" s="703">
        <v>23203666</v>
      </c>
      <c r="EF13" s="703">
        <v>957585</v>
      </c>
      <c r="EG13" s="703">
        <v>3143840</v>
      </c>
      <c r="EH13" s="15">
        <v>4101425</v>
      </c>
    </row>
    <row r="14" spans="2:138" x14ac:dyDescent="0.3">
      <c r="B14" s="819" t="s">
        <v>507</v>
      </c>
      <c r="C14" s="65">
        <v>1399336</v>
      </c>
      <c r="D14" s="703">
        <v>1180154</v>
      </c>
      <c r="E14" s="703">
        <v>4846774</v>
      </c>
      <c r="F14" s="703">
        <v>82037</v>
      </c>
      <c r="G14" s="703">
        <v>6108965</v>
      </c>
      <c r="H14" s="703">
        <v>168713</v>
      </c>
      <c r="I14" s="703">
        <v>606321</v>
      </c>
      <c r="J14" s="15">
        <v>775034</v>
      </c>
      <c r="K14" s="703">
        <v>709480</v>
      </c>
      <c r="L14" s="703">
        <v>804223</v>
      </c>
      <c r="M14" s="703">
        <v>3564658</v>
      </c>
      <c r="N14" s="703">
        <v>62519</v>
      </c>
      <c r="O14" s="703">
        <v>4431400</v>
      </c>
      <c r="P14" s="703">
        <v>164915</v>
      </c>
      <c r="Q14" s="703">
        <v>448556</v>
      </c>
      <c r="R14" s="15">
        <v>613471</v>
      </c>
      <c r="S14" s="703">
        <v>391550</v>
      </c>
      <c r="T14" s="703">
        <v>424628</v>
      </c>
      <c r="U14" s="703">
        <v>1128802</v>
      </c>
      <c r="V14" s="703">
        <v>42029</v>
      </c>
      <c r="W14" s="703">
        <v>1595459</v>
      </c>
      <c r="X14" s="703">
        <v>129119</v>
      </c>
      <c r="Y14" s="703">
        <v>536691</v>
      </c>
      <c r="Z14" s="15">
        <v>665810</v>
      </c>
      <c r="AA14" s="703">
        <v>285820</v>
      </c>
      <c r="AB14" s="703">
        <v>452884</v>
      </c>
      <c r="AC14" s="703">
        <v>1356831</v>
      </c>
      <c r="AD14" s="703">
        <v>24371</v>
      </c>
      <c r="AE14" s="703">
        <v>1834086</v>
      </c>
      <c r="AF14" s="703">
        <v>94523</v>
      </c>
      <c r="AG14" s="703">
        <v>422453</v>
      </c>
      <c r="AH14" s="15">
        <v>516976</v>
      </c>
      <c r="AI14" s="703">
        <v>266681</v>
      </c>
      <c r="AJ14" s="703">
        <v>260453</v>
      </c>
      <c r="AK14" s="703">
        <v>1757515</v>
      </c>
      <c r="AL14" s="703">
        <v>27035</v>
      </c>
      <c r="AM14" s="703">
        <v>2045003</v>
      </c>
      <c r="AN14" s="703">
        <v>57787</v>
      </c>
      <c r="AO14" s="703">
        <v>105345</v>
      </c>
      <c r="AP14" s="15">
        <v>163132</v>
      </c>
      <c r="AQ14" s="703">
        <v>109072</v>
      </c>
      <c r="AR14" s="703">
        <v>107567</v>
      </c>
      <c r="AS14" s="703">
        <v>324286</v>
      </c>
      <c r="AT14" s="703">
        <v>6732</v>
      </c>
      <c r="AU14" s="703">
        <v>438585</v>
      </c>
      <c r="AV14" s="703">
        <v>8602</v>
      </c>
      <c r="AW14" s="703">
        <v>146585</v>
      </c>
      <c r="AX14" s="15">
        <v>155187</v>
      </c>
      <c r="AY14" s="703">
        <v>76031</v>
      </c>
      <c r="AZ14" s="703">
        <v>29187</v>
      </c>
      <c r="BA14" s="703">
        <v>253356</v>
      </c>
      <c r="BB14" s="703">
        <v>14060</v>
      </c>
      <c r="BC14" s="703">
        <v>296603</v>
      </c>
      <c r="BD14" s="703">
        <v>13406</v>
      </c>
      <c r="BE14" s="703">
        <v>56631</v>
      </c>
      <c r="BF14" s="15">
        <v>70037</v>
      </c>
      <c r="BG14" s="703">
        <v>180340</v>
      </c>
      <c r="BH14" s="703">
        <v>167582</v>
      </c>
      <c r="BI14" s="703">
        <v>629636</v>
      </c>
      <c r="BJ14" s="703">
        <v>23132</v>
      </c>
      <c r="BK14" s="703">
        <v>820350</v>
      </c>
      <c r="BL14" s="703">
        <v>22258</v>
      </c>
      <c r="BM14" s="703">
        <v>71260</v>
      </c>
      <c r="BN14" s="15">
        <v>93518</v>
      </c>
      <c r="BO14" s="703">
        <v>58440</v>
      </c>
      <c r="BP14" s="703">
        <v>105403</v>
      </c>
      <c r="BQ14" s="703">
        <v>401687</v>
      </c>
      <c r="BR14" s="703">
        <v>7991</v>
      </c>
      <c r="BS14" s="703">
        <v>515081</v>
      </c>
      <c r="BT14" s="703">
        <v>24356</v>
      </c>
      <c r="BU14" s="703">
        <v>42631</v>
      </c>
      <c r="BV14" s="15">
        <v>66987</v>
      </c>
      <c r="BW14" s="703">
        <v>127889</v>
      </c>
      <c r="BX14" s="703">
        <v>86952</v>
      </c>
      <c r="BY14" s="703">
        <v>465902</v>
      </c>
      <c r="BZ14" s="703">
        <v>49760</v>
      </c>
      <c r="CA14" s="703">
        <v>602614</v>
      </c>
      <c r="CB14" s="703">
        <v>48609</v>
      </c>
      <c r="CC14" s="703">
        <v>201867</v>
      </c>
      <c r="CD14" s="15">
        <v>250476</v>
      </c>
      <c r="CE14" s="703">
        <v>50142</v>
      </c>
      <c r="CF14" s="703">
        <v>60611</v>
      </c>
      <c r="CG14" s="703">
        <v>230692</v>
      </c>
      <c r="CH14" s="703">
        <v>3604</v>
      </c>
      <c r="CI14" s="703">
        <v>294907</v>
      </c>
      <c r="CJ14" s="703">
        <v>12560</v>
      </c>
      <c r="CK14" s="703">
        <v>53633</v>
      </c>
      <c r="CL14" s="15">
        <v>66193</v>
      </c>
      <c r="CM14" s="703">
        <v>155229</v>
      </c>
      <c r="CN14" s="703">
        <v>91479</v>
      </c>
      <c r="CO14" s="703">
        <v>507964</v>
      </c>
      <c r="CP14" s="703">
        <v>14780</v>
      </c>
      <c r="CQ14" s="703">
        <v>614223</v>
      </c>
      <c r="CR14" s="703">
        <v>44564</v>
      </c>
      <c r="CS14" s="703">
        <v>114749</v>
      </c>
      <c r="CT14" s="15">
        <v>159313</v>
      </c>
      <c r="CU14" s="703">
        <v>181278</v>
      </c>
      <c r="CV14" s="703">
        <v>111200</v>
      </c>
      <c r="CW14" s="703">
        <v>359994</v>
      </c>
      <c r="CX14" s="703">
        <v>8808</v>
      </c>
      <c r="CY14" s="703">
        <v>480002</v>
      </c>
      <c r="CZ14" s="703">
        <v>34626</v>
      </c>
      <c r="DA14" s="703">
        <v>84550</v>
      </c>
      <c r="DB14" s="15">
        <v>119176</v>
      </c>
      <c r="DC14" s="703">
        <v>63867</v>
      </c>
      <c r="DD14" s="703">
        <v>96437</v>
      </c>
      <c r="DE14" s="703">
        <v>275534</v>
      </c>
      <c r="DF14" s="703">
        <v>14325</v>
      </c>
      <c r="DG14" s="703">
        <v>386296</v>
      </c>
      <c r="DH14" s="703">
        <v>22399</v>
      </c>
      <c r="DI14" s="703">
        <v>68850</v>
      </c>
      <c r="DJ14" s="15">
        <v>91249</v>
      </c>
      <c r="DK14" s="703">
        <v>72499</v>
      </c>
      <c r="DL14" s="703">
        <v>78700</v>
      </c>
      <c r="DM14" s="703">
        <v>121937</v>
      </c>
      <c r="DN14" s="703">
        <v>10034</v>
      </c>
      <c r="DO14" s="703">
        <v>210671</v>
      </c>
      <c r="DP14" s="703">
        <v>21476</v>
      </c>
      <c r="DQ14" s="703">
        <v>68644</v>
      </c>
      <c r="DR14" s="15">
        <v>90120</v>
      </c>
      <c r="DS14" s="703">
        <v>617805</v>
      </c>
      <c r="DT14" s="703">
        <v>594737</v>
      </c>
      <c r="DU14" s="703">
        <v>2075739</v>
      </c>
      <c r="DV14" s="703">
        <v>28864</v>
      </c>
      <c r="DW14" s="703">
        <v>2699340</v>
      </c>
      <c r="DX14" s="703">
        <v>113313</v>
      </c>
      <c r="DY14" s="703">
        <v>251324</v>
      </c>
      <c r="DZ14" s="15">
        <v>364637</v>
      </c>
      <c r="EA14" s="703">
        <v>4745459</v>
      </c>
      <c r="EB14" s="703">
        <v>4652197</v>
      </c>
      <c r="EC14" s="703">
        <v>18301307</v>
      </c>
      <c r="ED14" s="703">
        <v>420081</v>
      </c>
      <c r="EE14" s="703">
        <v>23373585</v>
      </c>
      <c r="EF14" s="703">
        <v>981226</v>
      </c>
      <c r="EG14" s="703">
        <v>3280090</v>
      </c>
      <c r="EH14" s="15">
        <v>4261316</v>
      </c>
    </row>
    <row r="15" spans="2:138" x14ac:dyDescent="0.3">
      <c r="B15" s="819" t="s">
        <v>509</v>
      </c>
      <c r="C15" s="65">
        <v>1147207</v>
      </c>
      <c r="D15" s="703">
        <v>1282821</v>
      </c>
      <c r="E15" s="703">
        <v>5078255</v>
      </c>
      <c r="F15" s="703">
        <v>60103</v>
      </c>
      <c r="G15" s="703">
        <v>6421179</v>
      </c>
      <c r="H15" s="703">
        <v>87539</v>
      </c>
      <c r="I15" s="703">
        <v>630936</v>
      </c>
      <c r="J15" s="15">
        <v>718475</v>
      </c>
      <c r="K15" s="703">
        <v>681598</v>
      </c>
      <c r="L15" s="703">
        <v>828282</v>
      </c>
      <c r="M15" s="703">
        <v>3737643</v>
      </c>
      <c r="N15" s="703">
        <v>126545</v>
      </c>
      <c r="O15" s="703">
        <v>4692470</v>
      </c>
      <c r="P15" s="703">
        <v>112095</v>
      </c>
      <c r="Q15" s="703">
        <v>460247</v>
      </c>
      <c r="R15" s="15">
        <v>572342</v>
      </c>
      <c r="S15" s="703">
        <v>352174</v>
      </c>
      <c r="T15" s="703">
        <v>462915</v>
      </c>
      <c r="U15" s="703">
        <v>1188380</v>
      </c>
      <c r="V15" s="703">
        <v>66159</v>
      </c>
      <c r="W15" s="703">
        <v>1717454</v>
      </c>
      <c r="X15" s="703">
        <v>98320</v>
      </c>
      <c r="Y15" s="703">
        <v>552554</v>
      </c>
      <c r="Z15" s="15">
        <v>650874</v>
      </c>
      <c r="AA15" s="703">
        <v>265235</v>
      </c>
      <c r="AB15" s="703">
        <v>308786</v>
      </c>
      <c r="AC15" s="703">
        <v>1528542</v>
      </c>
      <c r="AD15" s="703">
        <v>70437</v>
      </c>
      <c r="AE15" s="703">
        <v>1907765</v>
      </c>
      <c r="AF15" s="703">
        <v>111558</v>
      </c>
      <c r="AG15" s="703">
        <v>409344</v>
      </c>
      <c r="AH15" s="15">
        <v>520902</v>
      </c>
      <c r="AI15" s="703">
        <v>238221</v>
      </c>
      <c r="AJ15" s="703">
        <v>412063</v>
      </c>
      <c r="AK15" s="703">
        <v>1806621</v>
      </c>
      <c r="AL15" s="703">
        <v>31241</v>
      </c>
      <c r="AM15" s="703">
        <v>2249925</v>
      </c>
      <c r="AN15" s="703">
        <v>59163</v>
      </c>
      <c r="AO15" s="703">
        <v>106891</v>
      </c>
      <c r="AP15" s="15">
        <v>166054</v>
      </c>
      <c r="AQ15" s="703">
        <v>79998</v>
      </c>
      <c r="AR15" s="703">
        <v>124471</v>
      </c>
      <c r="AS15" s="703">
        <v>356929</v>
      </c>
      <c r="AT15" s="703">
        <v>7313</v>
      </c>
      <c r="AU15" s="703">
        <v>488713</v>
      </c>
      <c r="AV15" s="703">
        <v>5182</v>
      </c>
      <c r="AW15" s="703">
        <v>144350</v>
      </c>
      <c r="AX15" s="15">
        <v>149532</v>
      </c>
      <c r="AY15" s="703">
        <v>25714</v>
      </c>
      <c r="AZ15" s="703">
        <v>71581</v>
      </c>
      <c r="BA15" s="703">
        <v>259357</v>
      </c>
      <c r="BB15" s="703">
        <v>4577</v>
      </c>
      <c r="BC15" s="703">
        <v>335515</v>
      </c>
      <c r="BD15" s="703">
        <v>14979</v>
      </c>
      <c r="BE15" s="703">
        <v>62109</v>
      </c>
      <c r="BF15" s="15">
        <v>77088</v>
      </c>
      <c r="BG15" s="703">
        <v>103448</v>
      </c>
      <c r="BH15" s="703">
        <v>171868</v>
      </c>
      <c r="BI15" s="703">
        <v>695596</v>
      </c>
      <c r="BJ15" s="703">
        <v>7830</v>
      </c>
      <c r="BK15" s="703">
        <v>875294</v>
      </c>
      <c r="BL15" s="703">
        <v>37920</v>
      </c>
      <c r="BM15" s="703">
        <v>79174</v>
      </c>
      <c r="BN15" s="15">
        <v>117094</v>
      </c>
      <c r="BO15" s="703">
        <v>80271</v>
      </c>
      <c r="BP15" s="703">
        <v>74962</v>
      </c>
      <c r="BQ15" s="703">
        <v>427987</v>
      </c>
      <c r="BR15" s="703">
        <v>10697</v>
      </c>
      <c r="BS15" s="703">
        <v>513646</v>
      </c>
      <c r="BT15" s="703">
        <v>16498</v>
      </c>
      <c r="BU15" s="703">
        <v>46855</v>
      </c>
      <c r="BV15" s="15">
        <v>63353</v>
      </c>
      <c r="BW15" s="703">
        <v>129729</v>
      </c>
      <c r="BX15" s="703">
        <v>119243</v>
      </c>
      <c r="BY15" s="703">
        <v>453445</v>
      </c>
      <c r="BZ15" s="703">
        <v>38010</v>
      </c>
      <c r="CA15" s="703">
        <v>610698</v>
      </c>
      <c r="CB15" s="703">
        <v>38036</v>
      </c>
      <c r="CC15" s="703">
        <v>193870</v>
      </c>
      <c r="CD15" s="15">
        <v>231906</v>
      </c>
      <c r="CE15" s="703">
        <v>63564</v>
      </c>
      <c r="CF15" s="703">
        <v>104679</v>
      </c>
      <c r="CG15" s="703">
        <v>221848</v>
      </c>
      <c r="CH15" s="703">
        <v>4098</v>
      </c>
      <c r="CI15" s="703">
        <v>330625</v>
      </c>
      <c r="CJ15" s="703">
        <v>11801</v>
      </c>
      <c r="CK15" s="703">
        <v>60604</v>
      </c>
      <c r="CL15" s="15">
        <v>72405</v>
      </c>
      <c r="CM15" s="703">
        <v>38885</v>
      </c>
      <c r="CN15" s="703">
        <v>96360</v>
      </c>
      <c r="CO15" s="703">
        <v>545044</v>
      </c>
      <c r="CP15" s="703">
        <v>15260</v>
      </c>
      <c r="CQ15" s="703">
        <v>656664</v>
      </c>
      <c r="CR15" s="703">
        <v>38754</v>
      </c>
      <c r="CS15" s="703">
        <v>135593</v>
      </c>
      <c r="CT15" s="15">
        <v>174347</v>
      </c>
      <c r="CU15" s="703">
        <v>86079</v>
      </c>
      <c r="CV15" s="703">
        <v>73549</v>
      </c>
      <c r="CW15" s="703">
        <v>358588</v>
      </c>
      <c r="CX15" s="703">
        <v>14411</v>
      </c>
      <c r="CY15" s="703">
        <v>446548</v>
      </c>
      <c r="CZ15" s="703">
        <v>42507</v>
      </c>
      <c r="DA15" s="703">
        <v>97593</v>
      </c>
      <c r="DB15" s="15">
        <v>140100</v>
      </c>
      <c r="DC15" s="703">
        <v>75721</v>
      </c>
      <c r="DD15" s="703">
        <v>122971</v>
      </c>
      <c r="DE15" s="703">
        <v>286294</v>
      </c>
      <c r="DF15" s="703">
        <v>17480</v>
      </c>
      <c r="DG15" s="703">
        <v>426745</v>
      </c>
      <c r="DH15" s="703">
        <v>32064</v>
      </c>
      <c r="DI15" s="703">
        <v>65986</v>
      </c>
      <c r="DJ15" s="15">
        <v>98050</v>
      </c>
      <c r="DK15" s="703">
        <v>44604</v>
      </c>
      <c r="DL15" s="703">
        <v>83116</v>
      </c>
      <c r="DM15" s="703">
        <v>154938</v>
      </c>
      <c r="DN15" s="703">
        <v>18742</v>
      </c>
      <c r="DO15" s="703">
        <v>256796</v>
      </c>
      <c r="DP15" s="703">
        <v>20746</v>
      </c>
      <c r="DQ15" s="703">
        <v>61830</v>
      </c>
      <c r="DR15" s="15">
        <v>82576</v>
      </c>
      <c r="DS15" s="703">
        <v>659086</v>
      </c>
      <c r="DT15" s="703">
        <v>818307</v>
      </c>
      <c r="DU15" s="703">
        <v>2065532</v>
      </c>
      <c r="DV15" s="703">
        <v>57538</v>
      </c>
      <c r="DW15" s="703">
        <v>2941377</v>
      </c>
      <c r="DX15" s="703">
        <v>102014</v>
      </c>
      <c r="DY15" s="703">
        <v>275527</v>
      </c>
      <c r="DZ15" s="15">
        <v>377541</v>
      </c>
      <c r="EA15" s="703">
        <v>4071534</v>
      </c>
      <c r="EB15" s="703">
        <v>5155974</v>
      </c>
      <c r="EC15" s="703">
        <v>19164999</v>
      </c>
      <c r="ED15" s="703">
        <v>550441</v>
      </c>
      <c r="EE15" s="703">
        <v>24871414</v>
      </c>
      <c r="EF15" s="703">
        <v>829176</v>
      </c>
      <c r="EG15" s="703">
        <v>3383463</v>
      </c>
      <c r="EH15" s="15">
        <v>4212639</v>
      </c>
    </row>
    <row r="16" spans="2:138" ht="17.25" thickBot="1" x14ac:dyDescent="0.35">
      <c r="B16" s="818" t="s">
        <v>569</v>
      </c>
      <c r="C16" s="65">
        <v>1227379</v>
      </c>
      <c r="D16" s="703">
        <v>1019292</v>
      </c>
      <c r="E16" s="703">
        <v>5150388</v>
      </c>
      <c r="F16" s="703">
        <v>44698</v>
      </c>
      <c r="G16" s="703">
        <v>6214378</v>
      </c>
      <c r="H16" s="703">
        <v>203108</v>
      </c>
      <c r="I16" s="703">
        <v>622862</v>
      </c>
      <c r="J16" s="15">
        <v>825970</v>
      </c>
      <c r="K16" s="703">
        <v>799976</v>
      </c>
      <c r="L16" s="703">
        <v>837015</v>
      </c>
      <c r="M16" s="703">
        <v>3806621</v>
      </c>
      <c r="N16" s="703">
        <v>73970</v>
      </c>
      <c r="O16" s="703">
        <v>4717606</v>
      </c>
      <c r="P16" s="703">
        <v>153358</v>
      </c>
      <c r="Q16" s="703">
        <v>464430</v>
      </c>
      <c r="R16" s="15">
        <v>617788</v>
      </c>
      <c r="S16" s="703">
        <v>426794</v>
      </c>
      <c r="T16" s="703">
        <v>325894</v>
      </c>
      <c r="U16" s="703">
        <v>1225305</v>
      </c>
      <c r="V16" s="703">
        <v>42728</v>
      </c>
      <c r="W16" s="703">
        <v>1593927</v>
      </c>
      <c r="X16" s="703">
        <v>94092</v>
      </c>
      <c r="Y16" s="703">
        <v>574767</v>
      </c>
      <c r="Z16" s="15">
        <v>668859</v>
      </c>
      <c r="AA16" s="703">
        <v>341845</v>
      </c>
      <c r="AB16" s="703">
        <v>262119</v>
      </c>
      <c r="AC16" s="703">
        <v>1513036</v>
      </c>
      <c r="AD16" s="703">
        <v>71679</v>
      </c>
      <c r="AE16" s="703">
        <v>1846834</v>
      </c>
      <c r="AF16" s="703">
        <v>106926</v>
      </c>
      <c r="AG16" s="703">
        <v>413239</v>
      </c>
      <c r="AH16" s="15">
        <v>520165</v>
      </c>
      <c r="AI16" s="703">
        <v>280616</v>
      </c>
      <c r="AJ16" s="703">
        <v>417963</v>
      </c>
      <c r="AK16" s="703">
        <v>1918623</v>
      </c>
      <c r="AL16" s="703">
        <v>18815</v>
      </c>
      <c r="AM16" s="703">
        <v>2355401</v>
      </c>
      <c r="AN16" s="703">
        <v>83229</v>
      </c>
      <c r="AO16" s="703">
        <v>116757</v>
      </c>
      <c r="AP16" s="15">
        <v>199986</v>
      </c>
      <c r="AQ16" s="703">
        <v>137333</v>
      </c>
      <c r="AR16" s="703">
        <v>71781</v>
      </c>
      <c r="AS16" s="703">
        <v>340343</v>
      </c>
      <c r="AT16" s="703">
        <v>2574</v>
      </c>
      <c r="AU16" s="703">
        <v>414698</v>
      </c>
      <c r="AV16" s="703">
        <v>15270</v>
      </c>
      <c r="AW16" s="703">
        <v>142725</v>
      </c>
      <c r="AX16" s="15">
        <v>157995</v>
      </c>
      <c r="AY16" s="703">
        <v>56303</v>
      </c>
      <c r="AZ16" s="703">
        <v>52142</v>
      </c>
      <c r="BA16" s="703">
        <v>281045</v>
      </c>
      <c r="BB16" s="703">
        <v>7497</v>
      </c>
      <c r="BC16" s="703">
        <v>340684</v>
      </c>
      <c r="BD16" s="703">
        <v>9126</v>
      </c>
      <c r="BE16" s="703">
        <v>58632</v>
      </c>
      <c r="BF16" s="15">
        <v>67758</v>
      </c>
      <c r="BG16" s="703">
        <v>123071</v>
      </c>
      <c r="BH16" s="703">
        <v>330644</v>
      </c>
      <c r="BI16" s="703">
        <v>675253</v>
      </c>
      <c r="BJ16" s="703">
        <v>10529</v>
      </c>
      <c r="BK16" s="703">
        <v>1016426</v>
      </c>
      <c r="BL16" s="703">
        <v>86492</v>
      </c>
      <c r="BM16" s="703">
        <v>96155</v>
      </c>
      <c r="BN16" s="15">
        <v>182647</v>
      </c>
      <c r="BO16" s="703">
        <v>156100</v>
      </c>
      <c r="BP16" s="703">
        <v>156283</v>
      </c>
      <c r="BQ16" s="703">
        <v>341754</v>
      </c>
      <c r="BR16" s="703">
        <v>5506</v>
      </c>
      <c r="BS16" s="703">
        <v>503543</v>
      </c>
      <c r="BT16" s="703">
        <v>30444</v>
      </c>
      <c r="BU16" s="703">
        <v>42876</v>
      </c>
      <c r="BV16" s="15">
        <v>73320</v>
      </c>
      <c r="BW16" s="703">
        <v>140446</v>
      </c>
      <c r="BX16" s="703">
        <v>139435</v>
      </c>
      <c r="BY16" s="703">
        <v>409167</v>
      </c>
      <c r="BZ16" s="703">
        <v>27790</v>
      </c>
      <c r="CA16" s="703">
        <v>576392</v>
      </c>
      <c r="CB16" s="703">
        <v>73436</v>
      </c>
      <c r="CC16" s="703">
        <v>192265</v>
      </c>
      <c r="CD16" s="15">
        <v>265701</v>
      </c>
      <c r="CE16" s="703">
        <v>64135</v>
      </c>
      <c r="CF16" s="703">
        <v>68423</v>
      </c>
      <c r="CG16" s="703">
        <v>261690</v>
      </c>
      <c r="CH16" s="703">
        <v>5438</v>
      </c>
      <c r="CI16" s="703">
        <v>335551</v>
      </c>
      <c r="CJ16" s="703">
        <v>6840</v>
      </c>
      <c r="CK16" s="703">
        <v>64747</v>
      </c>
      <c r="CL16" s="15">
        <v>71587</v>
      </c>
      <c r="CM16" s="703">
        <v>44904</v>
      </c>
      <c r="CN16" s="703">
        <v>94415</v>
      </c>
      <c r="CO16" s="703">
        <v>542963</v>
      </c>
      <c r="CP16" s="703">
        <v>12081</v>
      </c>
      <c r="CQ16" s="703">
        <v>649459</v>
      </c>
      <c r="CR16" s="703">
        <v>74719</v>
      </c>
      <c r="CS16" s="703">
        <v>156344</v>
      </c>
      <c r="CT16" s="15">
        <v>231063</v>
      </c>
      <c r="CU16" s="703">
        <v>76382</v>
      </c>
      <c r="CV16" s="703">
        <v>93995</v>
      </c>
      <c r="CW16" s="703">
        <v>370153</v>
      </c>
      <c r="CX16" s="703">
        <v>13193</v>
      </c>
      <c r="CY16" s="703">
        <v>477341</v>
      </c>
      <c r="CZ16" s="703">
        <v>10884</v>
      </c>
      <c r="DA16" s="703">
        <v>120512</v>
      </c>
      <c r="DB16" s="15">
        <v>131396</v>
      </c>
      <c r="DC16" s="703">
        <v>86295</v>
      </c>
      <c r="DD16" s="703">
        <v>59615</v>
      </c>
      <c r="DE16" s="703">
        <v>325027</v>
      </c>
      <c r="DF16" s="703">
        <v>25773</v>
      </c>
      <c r="DG16" s="703">
        <v>410415</v>
      </c>
      <c r="DH16" s="703">
        <v>29121</v>
      </c>
      <c r="DI16" s="703">
        <v>59346</v>
      </c>
      <c r="DJ16" s="15">
        <v>88467</v>
      </c>
      <c r="DK16" s="703">
        <v>100818</v>
      </c>
      <c r="DL16" s="703">
        <v>89615</v>
      </c>
      <c r="DM16" s="703">
        <v>139304</v>
      </c>
      <c r="DN16" s="703">
        <v>7124</v>
      </c>
      <c r="DO16" s="703">
        <v>236043</v>
      </c>
      <c r="DP16" s="703">
        <v>31114</v>
      </c>
      <c r="DQ16" s="703">
        <v>63387</v>
      </c>
      <c r="DR16" s="15">
        <v>94501</v>
      </c>
      <c r="DS16" s="703">
        <v>1065517</v>
      </c>
      <c r="DT16" s="703">
        <v>510393</v>
      </c>
      <c r="DU16" s="703">
        <v>1891476</v>
      </c>
      <c r="DV16" s="703">
        <v>37630</v>
      </c>
      <c r="DW16" s="703">
        <v>2439499</v>
      </c>
      <c r="DX16" s="703">
        <v>115872</v>
      </c>
      <c r="DY16" s="703">
        <v>302160</v>
      </c>
      <c r="DZ16" s="15">
        <v>418032</v>
      </c>
      <c r="EA16" s="703">
        <v>5127914</v>
      </c>
      <c r="EB16" s="703">
        <v>4529024</v>
      </c>
      <c r="EC16" s="703">
        <v>19192148</v>
      </c>
      <c r="ED16" s="703">
        <v>407025</v>
      </c>
      <c r="EE16" s="703">
        <v>24128197</v>
      </c>
      <c r="EF16" s="703">
        <v>1124031</v>
      </c>
      <c r="EG16" s="703">
        <v>3491204</v>
      </c>
      <c r="EH16" s="15">
        <v>4615235</v>
      </c>
    </row>
    <row r="17" spans="2:138" x14ac:dyDescent="0.3">
      <c r="B17" s="817" t="s">
        <v>575</v>
      </c>
      <c r="C17" s="65">
        <v>557969</v>
      </c>
      <c r="D17" s="703">
        <v>1141172</v>
      </c>
      <c r="E17" s="703">
        <v>5739706</v>
      </c>
      <c r="F17" s="703">
        <v>54066</v>
      </c>
      <c r="G17" s="703">
        <v>6934944</v>
      </c>
      <c r="H17" s="703">
        <v>120662</v>
      </c>
      <c r="I17" s="703">
        <v>674276</v>
      </c>
      <c r="J17" s="15">
        <v>794938</v>
      </c>
      <c r="K17" s="703">
        <v>596539</v>
      </c>
      <c r="L17" s="703">
        <v>772365</v>
      </c>
      <c r="M17" s="703">
        <v>3963476</v>
      </c>
      <c r="N17" s="703">
        <v>58353</v>
      </c>
      <c r="O17" s="703">
        <v>4794194</v>
      </c>
      <c r="P17" s="703">
        <v>203883</v>
      </c>
      <c r="Q17" s="703">
        <v>525915</v>
      </c>
      <c r="R17" s="15">
        <v>729798</v>
      </c>
      <c r="S17" s="703">
        <v>307507</v>
      </c>
      <c r="T17" s="703">
        <v>285320</v>
      </c>
      <c r="U17" s="703">
        <v>1201890</v>
      </c>
      <c r="V17" s="703">
        <v>45873</v>
      </c>
      <c r="W17" s="703">
        <v>1533083</v>
      </c>
      <c r="X17" s="703">
        <v>122981</v>
      </c>
      <c r="Y17" s="703">
        <v>591164</v>
      </c>
      <c r="Z17" s="15">
        <v>714145</v>
      </c>
      <c r="AA17" s="703">
        <v>336480</v>
      </c>
      <c r="AB17" s="703">
        <v>600491</v>
      </c>
      <c r="AC17" s="703">
        <v>1500960</v>
      </c>
      <c r="AD17" s="703">
        <v>60741</v>
      </c>
      <c r="AE17" s="703">
        <v>2162192</v>
      </c>
      <c r="AF17" s="703">
        <v>99153</v>
      </c>
      <c r="AG17" s="703">
        <v>401566</v>
      </c>
      <c r="AH17" s="15">
        <v>500719</v>
      </c>
      <c r="AI17" s="703">
        <v>279172</v>
      </c>
      <c r="AJ17" s="703">
        <v>310306</v>
      </c>
      <c r="AK17" s="703">
        <v>2120791</v>
      </c>
      <c r="AL17" s="703">
        <v>23086</v>
      </c>
      <c r="AM17" s="703">
        <v>2454183</v>
      </c>
      <c r="AN17" s="703">
        <v>56582</v>
      </c>
      <c r="AO17" s="703">
        <v>143253</v>
      </c>
      <c r="AP17" s="15">
        <v>199835</v>
      </c>
      <c r="AQ17" s="703">
        <v>123111</v>
      </c>
      <c r="AR17" s="703">
        <v>56472</v>
      </c>
      <c r="AS17" s="703">
        <v>286918</v>
      </c>
      <c r="AT17" s="703">
        <v>5246</v>
      </c>
      <c r="AU17" s="703">
        <v>348636</v>
      </c>
      <c r="AV17" s="703">
        <v>8032</v>
      </c>
      <c r="AW17" s="703">
        <v>149386</v>
      </c>
      <c r="AX17" s="15">
        <v>157418</v>
      </c>
      <c r="AY17" s="703">
        <v>79570</v>
      </c>
      <c r="AZ17" s="703">
        <v>41401</v>
      </c>
      <c r="BA17" s="703">
        <v>255028</v>
      </c>
      <c r="BB17" s="703">
        <v>5190</v>
      </c>
      <c r="BC17" s="703">
        <v>301619</v>
      </c>
      <c r="BD17" s="703">
        <v>9096</v>
      </c>
      <c r="BE17" s="703">
        <v>58488</v>
      </c>
      <c r="BF17" s="15">
        <v>67584</v>
      </c>
      <c r="BG17" s="703">
        <v>76163</v>
      </c>
      <c r="BH17" s="703">
        <v>125254</v>
      </c>
      <c r="BI17" s="703">
        <v>921779</v>
      </c>
      <c r="BJ17" s="703">
        <v>79059</v>
      </c>
      <c r="BK17" s="703">
        <v>1126092</v>
      </c>
      <c r="BL17" s="703">
        <v>59450</v>
      </c>
      <c r="BM17" s="703">
        <v>95712</v>
      </c>
      <c r="BN17" s="15">
        <v>155162</v>
      </c>
      <c r="BO17" s="703">
        <v>77737</v>
      </c>
      <c r="BP17" s="703">
        <v>77032</v>
      </c>
      <c r="BQ17" s="703">
        <v>428591</v>
      </c>
      <c r="BR17" s="703">
        <v>10025</v>
      </c>
      <c r="BS17" s="703">
        <v>515648</v>
      </c>
      <c r="BT17" s="703">
        <v>8835</v>
      </c>
      <c r="BU17" s="703">
        <v>51259</v>
      </c>
      <c r="BV17" s="15">
        <v>60094</v>
      </c>
      <c r="BW17" s="703">
        <v>182322</v>
      </c>
      <c r="BX17" s="703">
        <v>134317</v>
      </c>
      <c r="BY17" s="703">
        <v>355234</v>
      </c>
      <c r="BZ17" s="703">
        <v>19812</v>
      </c>
      <c r="CA17" s="703">
        <v>509363</v>
      </c>
      <c r="CB17" s="703">
        <v>55629</v>
      </c>
      <c r="CC17" s="703">
        <v>228596</v>
      </c>
      <c r="CD17" s="15">
        <v>284225</v>
      </c>
      <c r="CE17" s="703">
        <v>54406</v>
      </c>
      <c r="CF17" s="703">
        <v>70239</v>
      </c>
      <c r="CG17" s="703">
        <v>274669</v>
      </c>
      <c r="CH17" s="703">
        <v>7775</v>
      </c>
      <c r="CI17" s="703">
        <v>352683</v>
      </c>
      <c r="CJ17" s="703">
        <v>8795</v>
      </c>
      <c r="CK17" s="703">
        <v>60759</v>
      </c>
      <c r="CL17" s="15">
        <v>69554</v>
      </c>
      <c r="CM17" s="703">
        <v>80691</v>
      </c>
      <c r="CN17" s="703">
        <v>110016</v>
      </c>
      <c r="CO17" s="703">
        <v>559911</v>
      </c>
      <c r="CP17" s="703">
        <v>55591</v>
      </c>
      <c r="CQ17" s="703">
        <v>725518</v>
      </c>
      <c r="CR17" s="703">
        <v>41732</v>
      </c>
      <c r="CS17" s="703">
        <v>142597</v>
      </c>
      <c r="CT17" s="15">
        <v>184329</v>
      </c>
      <c r="CU17" s="703">
        <v>67024</v>
      </c>
      <c r="CV17" s="703">
        <v>74204</v>
      </c>
      <c r="CW17" s="703">
        <v>400584</v>
      </c>
      <c r="CX17" s="703">
        <v>6062</v>
      </c>
      <c r="CY17" s="703">
        <v>480850</v>
      </c>
      <c r="CZ17" s="703">
        <v>18196</v>
      </c>
      <c r="DA17" s="703">
        <v>116865</v>
      </c>
      <c r="DB17" s="15">
        <v>135061</v>
      </c>
      <c r="DC17" s="703">
        <v>58008</v>
      </c>
      <c r="DD17" s="703">
        <v>68176</v>
      </c>
      <c r="DE17" s="703">
        <v>349422</v>
      </c>
      <c r="DF17" s="703">
        <v>14733</v>
      </c>
      <c r="DG17" s="703">
        <v>432331</v>
      </c>
      <c r="DH17" s="703">
        <v>15507</v>
      </c>
      <c r="DI17" s="703">
        <v>63152</v>
      </c>
      <c r="DJ17" s="15">
        <v>78659</v>
      </c>
      <c r="DK17" s="703">
        <v>70304</v>
      </c>
      <c r="DL17" s="703">
        <v>88600</v>
      </c>
      <c r="DM17" s="703">
        <v>150129</v>
      </c>
      <c r="DN17" s="703">
        <v>17179</v>
      </c>
      <c r="DO17" s="703">
        <v>255908</v>
      </c>
      <c r="DP17" s="703">
        <v>23989</v>
      </c>
      <c r="DQ17" s="703">
        <v>67098</v>
      </c>
      <c r="DR17" s="15">
        <v>91087</v>
      </c>
      <c r="DS17" s="703">
        <v>537516</v>
      </c>
      <c r="DT17" s="703">
        <v>621781</v>
      </c>
      <c r="DU17" s="703">
        <v>1918365</v>
      </c>
      <c r="DV17" s="703">
        <v>34875</v>
      </c>
      <c r="DW17" s="703">
        <v>2575021</v>
      </c>
      <c r="DX17" s="703">
        <v>100404</v>
      </c>
      <c r="DY17" s="703">
        <v>347454</v>
      </c>
      <c r="DZ17" s="15">
        <v>447858</v>
      </c>
      <c r="EA17" s="703">
        <v>3484519</v>
      </c>
      <c r="EB17" s="703">
        <v>4577146</v>
      </c>
      <c r="EC17" s="703">
        <v>20427453</v>
      </c>
      <c r="ED17" s="703">
        <v>497666</v>
      </c>
      <c r="EE17" s="703">
        <v>25502265</v>
      </c>
      <c r="EF17" s="703">
        <v>952926</v>
      </c>
      <c r="EG17" s="703">
        <v>3717540</v>
      </c>
      <c r="EH17" s="15">
        <v>4670466</v>
      </c>
    </row>
    <row r="18" spans="2:138" x14ac:dyDescent="0.3">
      <c r="B18" s="819" t="s">
        <v>578</v>
      </c>
      <c r="C18" s="65">
        <v>701018</v>
      </c>
      <c r="D18" s="703">
        <v>1627346</v>
      </c>
      <c r="E18" s="703">
        <v>6315061</v>
      </c>
      <c r="F18" s="703">
        <v>35642</v>
      </c>
      <c r="G18" s="703">
        <v>7978049</v>
      </c>
      <c r="H18" s="703">
        <v>151818</v>
      </c>
      <c r="I18" s="703">
        <v>720995</v>
      </c>
      <c r="J18" s="15">
        <v>872813</v>
      </c>
      <c r="K18" s="703">
        <v>795985</v>
      </c>
      <c r="L18" s="703">
        <v>723714</v>
      </c>
      <c r="M18" s="703">
        <v>3926796</v>
      </c>
      <c r="N18" s="703">
        <v>86252</v>
      </c>
      <c r="O18" s="703">
        <v>4736762</v>
      </c>
      <c r="P18" s="703">
        <v>170644</v>
      </c>
      <c r="Q18" s="703">
        <v>608192</v>
      </c>
      <c r="R18" s="15">
        <v>778836</v>
      </c>
      <c r="S18" s="703">
        <v>320976</v>
      </c>
      <c r="T18" s="703">
        <v>305120</v>
      </c>
      <c r="U18" s="703">
        <v>1113976</v>
      </c>
      <c r="V18" s="703">
        <v>38882</v>
      </c>
      <c r="W18" s="703">
        <v>1457978</v>
      </c>
      <c r="X18" s="703">
        <v>130836</v>
      </c>
      <c r="Y18" s="703">
        <v>636102</v>
      </c>
      <c r="Z18" s="15">
        <v>766938</v>
      </c>
      <c r="AA18" s="703">
        <v>308186</v>
      </c>
      <c r="AB18" s="703">
        <v>304594</v>
      </c>
      <c r="AC18" s="703">
        <v>1948723</v>
      </c>
      <c r="AD18" s="703">
        <v>48621</v>
      </c>
      <c r="AE18" s="703">
        <v>2301938</v>
      </c>
      <c r="AF18" s="703">
        <v>87584</v>
      </c>
      <c r="AG18" s="703">
        <v>404412</v>
      </c>
      <c r="AH18" s="15">
        <v>491996</v>
      </c>
      <c r="AI18" s="703">
        <v>217553</v>
      </c>
      <c r="AJ18" s="703">
        <v>245590</v>
      </c>
      <c r="AK18" s="703">
        <v>2199076</v>
      </c>
      <c r="AL18" s="703">
        <v>28053</v>
      </c>
      <c r="AM18" s="703">
        <v>2472719</v>
      </c>
      <c r="AN18" s="703">
        <v>70400</v>
      </c>
      <c r="AO18" s="703">
        <v>158619</v>
      </c>
      <c r="AP18" s="15">
        <v>229019</v>
      </c>
      <c r="AQ18" s="703">
        <v>96543</v>
      </c>
      <c r="AR18" s="703">
        <v>103632</v>
      </c>
      <c r="AS18" s="703">
        <v>244315</v>
      </c>
      <c r="AT18" s="703">
        <v>8371</v>
      </c>
      <c r="AU18" s="703">
        <v>356318</v>
      </c>
      <c r="AV18" s="703">
        <v>11285</v>
      </c>
      <c r="AW18" s="703">
        <v>145540</v>
      </c>
      <c r="AX18" s="15">
        <v>156825</v>
      </c>
      <c r="AY18" s="703">
        <v>91528</v>
      </c>
      <c r="AZ18" s="703">
        <v>64844</v>
      </c>
      <c r="BA18" s="703">
        <v>204048</v>
      </c>
      <c r="BB18" s="703">
        <v>4076</v>
      </c>
      <c r="BC18" s="703">
        <v>272968</v>
      </c>
      <c r="BD18" s="703">
        <v>9943</v>
      </c>
      <c r="BE18" s="703">
        <v>59698</v>
      </c>
      <c r="BF18" s="15">
        <v>69641</v>
      </c>
      <c r="BG18" s="703">
        <v>95291</v>
      </c>
      <c r="BH18" s="703">
        <v>173370</v>
      </c>
      <c r="BI18" s="703">
        <v>1024597</v>
      </c>
      <c r="BJ18" s="703">
        <v>30517</v>
      </c>
      <c r="BK18" s="703">
        <v>1228484</v>
      </c>
      <c r="BL18" s="703">
        <v>49972</v>
      </c>
      <c r="BM18" s="703">
        <v>109588</v>
      </c>
      <c r="BN18" s="15">
        <v>159560</v>
      </c>
      <c r="BO18" s="703">
        <v>89362</v>
      </c>
      <c r="BP18" s="703">
        <v>107854</v>
      </c>
      <c r="BQ18" s="703">
        <v>425322</v>
      </c>
      <c r="BR18" s="703">
        <v>14731</v>
      </c>
      <c r="BS18" s="703">
        <v>547907</v>
      </c>
      <c r="BT18" s="703">
        <v>10842</v>
      </c>
      <c r="BU18" s="703">
        <v>35300</v>
      </c>
      <c r="BV18" s="15">
        <v>46142</v>
      </c>
      <c r="BW18" s="703">
        <v>165389</v>
      </c>
      <c r="BX18" s="703">
        <v>92531</v>
      </c>
      <c r="BY18" s="703">
        <v>327802</v>
      </c>
      <c r="BZ18" s="703">
        <v>25005</v>
      </c>
      <c r="CA18" s="703">
        <v>445338</v>
      </c>
      <c r="CB18" s="703">
        <v>35249</v>
      </c>
      <c r="CC18" s="703">
        <v>242543</v>
      </c>
      <c r="CD18" s="15">
        <v>277792</v>
      </c>
      <c r="CE18" s="703">
        <v>55544</v>
      </c>
      <c r="CF18" s="703">
        <v>113281</v>
      </c>
      <c r="CG18" s="703">
        <v>287447</v>
      </c>
      <c r="CH18" s="703">
        <v>4923</v>
      </c>
      <c r="CI18" s="703">
        <v>405651</v>
      </c>
      <c r="CJ18" s="703">
        <v>14189</v>
      </c>
      <c r="CK18" s="703">
        <v>60424</v>
      </c>
      <c r="CL18" s="15">
        <v>74613</v>
      </c>
      <c r="CM18" s="703">
        <v>75325</v>
      </c>
      <c r="CN18" s="703">
        <v>84714</v>
      </c>
      <c r="CO18" s="703">
        <v>616584</v>
      </c>
      <c r="CP18" s="703">
        <v>9154</v>
      </c>
      <c r="CQ18" s="703">
        <v>710452</v>
      </c>
      <c r="CR18" s="703">
        <v>56114</v>
      </c>
      <c r="CS18" s="703">
        <v>152670</v>
      </c>
      <c r="CT18" s="15">
        <v>208784</v>
      </c>
      <c r="CU18" s="703">
        <v>157516</v>
      </c>
      <c r="CV18" s="703">
        <v>92418</v>
      </c>
      <c r="CW18" s="703">
        <v>311237</v>
      </c>
      <c r="CX18" s="703">
        <v>11297</v>
      </c>
      <c r="CY18" s="703">
        <v>414952</v>
      </c>
      <c r="CZ18" s="703">
        <v>19267</v>
      </c>
      <c r="DA18" s="703">
        <v>116594</v>
      </c>
      <c r="DB18" s="15">
        <v>135861</v>
      </c>
      <c r="DC18" s="703">
        <v>105295</v>
      </c>
      <c r="DD18" s="703">
        <v>86458</v>
      </c>
      <c r="DE18" s="703">
        <v>319831</v>
      </c>
      <c r="DF18" s="703">
        <v>11307</v>
      </c>
      <c r="DG18" s="703">
        <v>417596</v>
      </c>
      <c r="DH18" s="703">
        <v>19979</v>
      </c>
      <c r="DI18" s="703">
        <v>59966</v>
      </c>
      <c r="DJ18" s="15">
        <v>79945</v>
      </c>
      <c r="DK18" s="703">
        <v>74198</v>
      </c>
      <c r="DL18" s="703">
        <v>53933</v>
      </c>
      <c r="DM18" s="703">
        <v>168690</v>
      </c>
      <c r="DN18" s="703">
        <v>11870</v>
      </c>
      <c r="DO18" s="703">
        <v>234493</v>
      </c>
      <c r="DP18" s="703">
        <v>24086</v>
      </c>
      <c r="DQ18" s="703">
        <v>68023</v>
      </c>
      <c r="DR18" s="15">
        <v>92109</v>
      </c>
      <c r="DS18" s="703">
        <v>667192</v>
      </c>
      <c r="DT18" s="703">
        <v>471537</v>
      </c>
      <c r="DU18" s="703">
        <v>2081869</v>
      </c>
      <c r="DV18" s="703">
        <v>60629</v>
      </c>
      <c r="DW18" s="703">
        <v>2614035</v>
      </c>
      <c r="DX18" s="703">
        <v>191251</v>
      </c>
      <c r="DY18" s="703">
        <v>352574</v>
      </c>
      <c r="DZ18" s="15">
        <v>543825</v>
      </c>
      <c r="EA18" s="703">
        <v>4016901</v>
      </c>
      <c r="EB18" s="703">
        <v>4650936</v>
      </c>
      <c r="EC18" s="703">
        <v>21515374</v>
      </c>
      <c r="ED18" s="703">
        <v>429330</v>
      </c>
      <c r="EE18" s="703">
        <v>26595640</v>
      </c>
      <c r="EF18" s="703">
        <v>1053459</v>
      </c>
      <c r="EG18" s="703">
        <v>3931240</v>
      </c>
      <c r="EH18" s="15">
        <v>4984699</v>
      </c>
    </row>
    <row r="19" spans="2:138" x14ac:dyDescent="0.3">
      <c r="B19" s="819" t="s">
        <v>721</v>
      </c>
      <c r="C19" s="65">
        <v>1018703</v>
      </c>
      <c r="D19" s="703">
        <v>1128633</v>
      </c>
      <c r="E19" s="703">
        <v>6943306</v>
      </c>
      <c r="F19" s="703">
        <v>95515</v>
      </c>
      <c r="G19" s="703">
        <v>8167454</v>
      </c>
      <c r="H19" s="703">
        <v>227264</v>
      </c>
      <c r="I19" s="703">
        <v>739840</v>
      </c>
      <c r="J19" s="15">
        <v>967104</v>
      </c>
      <c r="K19" s="703">
        <v>956387</v>
      </c>
      <c r="L19" s="703">
        <v>683073</v>
      </c>
      <c r="M19" s="703">
        <v>3822125</v>
      </c>
      <c r="N19" s="703">
        <v>80276</v>
      </c>
      <c r="O19" s="703">
        <v>4585474</v>
      </c>
      <c r="P19" s="703">
        <v>164802</v>
      </c>
      <c r="Q19" s="703">
        <v>653181</v>
      </c>
      <c r="R19" s="15">
        <v>817983</v>
      </c>
      <c r="S19" s="703">
        <v>384011</v>
      </c>
      <c r="T19" s="703">
        <v>362686</v>
      </c>
      <c r="U19" s="703">
        <v>1040985</v>
      </c>
      <c r="V19" s="703">
        <v>51885</v>
      </c>
      <c r="W19" s="703">
        <v>1455556</v>
      </c>
      <c r="X19" s="703">
        <v>87470</v>
      </c>
      <c r="Y19" s="703">
        <v>664968</v>
      </c>
      <c r="Z19" s="15">
        <v>752438</v>
      </c>
      <c r="AA19" s="703">
        <v>278337</v>
      </c>
      <c r="AB19" s="703">
        <v>241221</v>
      </c>
      <c r="AC19" s="703">
        <v>1990301</v>
      </c>
      <c r="AD19" s="703">
        <v>14360</v>
      </c>
      <c r="AE19" s="703">
        <v>2245882</v>
      </c>
      <c r="AF19" s="703">
        <v>128702</v>
      </c>
      <c r="AG19" s="703">
        <v>438173</v>
      </c>
      <c r="AH19" s="15">
        <v>566875</v>
      </c>
      <c r="AI19" s="703">
        <v>231332</v>
      </c>
      <c r="AJ19" s="703">
        <v>298392</v>
      </c>
      <c r="AK19" s="703">
        <v>2246948</v>
      </c>
      <c r="AL19" s="703">
        <v>31465</v>
      </c>
      <c r="AM19" s="703">
        <v>2576805</v>
      </c>
      <c r="AN19" s="703">
        <v>69109</v>
      </c>
      <c r="AO19" s="703">
        <v>182870</v>
      </c>
      <c r="AP19" s="15">
        <v>251979</v>
      </c>
      <c r="AQ19" s="703">
        <v>91250</v>
      </c>
      <c r="AR19" s="703">
        <v>107816</v>
      </c>
      <c r="AS19" s="703">
        <v>257583</v>
      </c>
      <c r="AT19" s="703">
        <v>5547</v>
      </c>
      <c r="AU19" s="703">
        <v>370946</v>
      </c>
      <c r="AV19" s="703">
        <v>22328</v>
      </c>
      <c r="AW19" s="703">
        <v>137411</v>
      </c>
      <c r="AX19" s="15">
        <v>159739</v>
      </c>
      <c r="AY19" s="703">
        <v>38912</v>
      </c>
      <c r="AZ19" s="703">
        <v>74468</v>
      </c>
      <c r="BA19" s="703">
        <v>226166</v>
      </c>
      <c r="BB19" s="703">
        <v>4906</v>
      </c>
      <c r="BC19" s="703">
        <v>305540</v>
      </c>
      <c r="BD19" s="703">
        <v>15763</v>
      </c>
      <c r="BE19" s="703">
        <v>62971</v>
      </c>
      <c r="BF19" s="15">
        <v>78734</v>
      </c>
      <c r="BG19" s="703">
        <v>122826</v>
      </c>
      <c r="BH19" s="703">
        <v>130609</v>
      </c>
      <c r="BI19" s="703">
        <v>1112352</v>
      </c>
      <c r="BJ19" s="703">
        <v>26484</v>
      </c>
      <c r="BK19" s="703">
        <v>1269445</v>
      </c>
      <c r="BL19" s="703">
        <v>52422</v>
      </c>
      <c r="BM19" s="703">
        <v>122682</v>
      </c>
      <c r="BN19" s="15">
        <v>175104</v>
      </c>
      <c r="BO19" s="703">
        <v>155398</v>
      </c>
      <c r="BP19" s="703">
        <v>183850</v>
      </c>
      <c r="BQ19" s="703">
        <v>371393</v>
      </c>
      <c r="BR19" s="703">
        <v>6754</v>
      </c>
      <c r="BS19" s="703">
        <v>561997</v>
      </c>
      <c r="BT19" s="703">
        <v>32132</v>
      </c>
      <c r="BU19" s="703">
        <v>28031</v>
      </c>
      <c r="BV19" s="15">
        <v>60163</v>
      </c>
      <c r="BW19" s="703">
        <v>129338</v>
      </c>
      <c r="BX19" s="703">
        <v>80525</v>
      </c>
      <c r="BY19" s="703">
        <v>291289</v>
      </c>
      <c r="BZ19" s="703">
        <v>13527</v>
      </c>
      <c r="CA19" s="703">
        <v>385341</v>
      </c>
      <c r="CB19" s="703">
        <v>45056</v>
      </c>
      <c r="CC19" s="703">
        <v>243920</v>
      </c>
      <c r="CD19" s="15">
        <v>288976</v>
      </c>
      <c r="CE19" s="703">
        <v>41999</v>
      </c>
      <c r="CF19" s="703">
        <v>62848</v>
      </c>
      <c r="CG19" s="703">
        <v>346931</v>
      </c>
      <c r="CH19" s="703">
        <v>3735</v>
      </c>
      <c r="CI19" s="703">
        <v>413514</v>
      </c>
      <c r="CJ19" s="703">
        <v>20597</v>
      </c>
      <c r="CK19" s="703">
        <v>66559</v>
      </c>
      <c r="CL19" s="15">
        <v>87156</v>
      </c>
      <c r="CM19" s="703">
        <v>81865</v>
      </c>
      <c r="CN19" s="703">
        <v>164493</v>
      </c>
      <c r="CO19" s="703">
        <v>642084</v>
      </c>
      <c r="CP19" s="703">
        <v>15519</v>
      </c>
      <c r="CQ19" s="703">
        <v>822096</v>
      </c>
      <c r="CR19" s="703">
        <v>46885</v>
      </c>
      <c r="CS19" s="703">
        <v>161877</v>
      </c>
      <c r="CT19" s="15">
        <v>208762</v>
      </c>
      <c r="CU19" s="703">
        <v>78698</v>
      </c>
      <c r="CV19" s="703">
        <v>136128</v>
      </c>
      <c r="CW19" s="703">
        <v>318062</v>
      </c>
      <c r="CX19" s="703">
        <v>3697</v>
      </c>
      <c r="CY19" s="703">
        <v>457887</v>
      </c>
      <c r="CZ19" s="703">
        <v>31902</v>
      </c>
      <c r="DA19" s="703">
        <v>129770</v>
      </c>
      <c r="DB19" s="15">
        <v>161672</v>
      </c>
      <c r="DC19" s="703">
        <v>71537</v>
      </c>
      <c r="DD19" s="703">
        <v>47049</v>
      </c>
      <c r="DE19" s="703">
        <v>326440</v>
      </c>
      <c r="DF19" s="703">
        <v>14775</v>
      </c>
      <c r="DG19" s="703">
        <v>388264</v>
      </c>
      <c r="DH19" s="703">
        <v>31158</v>
      </c>
      <c r="DI19" s="703">
        <v>56559</v>
      </c>
      <c r="DJ19" s="15">
        <v>87717</v>
      </c>
      <c r="DK19" s="703">
        <v>30315</v>
      </c>
      <c r="DL19" s="703">
        <v>50307</v>
      </c>
      <c r="DM19" s="703">
        <v>182858</v>
      </c>
      <c r="DN19" s="703">
        <v>8292</v>
      </c>
      <c r="DO19" s="703">
        <v>241457</v>
      </c>
      <c r="DP19" s="703">
        <v>28308</v>
      </c>
      <c r="DQ19" s="703">
        <v>77263</v>
      </c>
      <c r="DR19" s="15">
        <v>105571</v>
      </c>
      <c r="DS19" s="703">
        <v>649001</v>
      </c>
      <c r="DT19" s="703">
        <v>459504</v>
      </c>
      <c r="DU19" s="703">
        <v>1962510</v>
      </c>
      <c r="DV19" s="703">
        <v>84190</v>
      </c>
      <c r="DW19" s="703">
        <v>2506204</v>
      </c>
      <c r="DX19" s="703">
        <v>156901</v>
      </c>
      <c r="DY19" s="703">
        <v>409083</v>
      </c>
      <c r="DZ19" s="15">
        <v>565984</v>
      </c>
      <c r="EA19" s="703">
        <v>4359909</v>
      </c>
      <c r="EB19" s="703">
        <v>4211602</v>
      </c>
      <c r="EC19" s="703">
        <v>22081333</v>
      </c>
      <c r="ED19" s="703">
        <v>460927</v>
      </c>
      <c r="EE19" s="703">
        <v>26753862</v>
      </c>
      <c r="EF19" s="703">
        <v>1160799</v>
      </c>
      <c r="EG19" s="703">
        <v>4175158</v>
      </c>
      <c r="EH19" s="15">
        <v>5335957</v>
      </c>
    </row>
    <row r="20" spans="2:138" ht="17.25" thickBot="1" x14ac:dyDescent="0.35">
      <c r="B20" s="818" t="s">
        <v>740</v>
      </c>
      <c r="C20" s="65">
        <v>1403034</v>
      </c>
      <c r="D20" s="703">
        <v>1017821</v>
      </c>
      <c r="E20" s="703">
        <v>6696238</v>
      </c>
      <c r="F20" s="703">
        <v>106202</v>
      </c>
      <c r="G20" s="703">
        <v>7820261</v>
      </c>
      <c r="H20" s="703">
        <v>195108</v>
      </c>
      <c r="I20" s="703">
        <v>774007</v>
      </c>
      <c r="J20" s="15">
        <v>969115</v>
      </c>
      <c r="K20" s="703">
        <v>806621</v>
      </c>
      <c r="L20" s="703">
        <v>825089</v>
      </c>
      <c r="M20" s="703">
        <v>3652321</v>
      </c>
      <c r="N20" s="703">
        <v>70922</v>
      </c>
      <c r="O20" s="703">
        <v>4548332</v>
      </c>
      <c r="P20" s="703">
        <v>158965</v>
      </c>
      <c r="Q20" s="703">
        <v>721841</v>
      </c>
      <c r="R20" s="15">
        <v>880806</v>
      </c>
      <c r="S20" s="703">
        <v>322436</v>
      </c>
      <c r="T20" s="703">
        <v>354038</v>
      </c>
      <c r="U20" s="703">
        <v>991637</v>
      </c>
      <c r="V20" s="703">
        <v>62400</v>
      </c>
      <c r="W20" s="703">
        <v>1408075</v>
      </c>
      <c r="X20" s="703">
        <v>189944</v>
      </c>
      <c r="Y20" s="703">
        <v>642000</v>
      </c>
      <c r="Z20" s="15">
        <v>831944</v>
      </c>
      <c r="AA20" s="703">
        <v>353187</v>
      </c>
      <c r="AB20" s="703">
        <v>463682</v>
      </c>
      <c r="AC20" s="703">
        <v>1880218</v>
      </c>
      <c r="AD20" s="703">
        <v>73300</v>
      </c>
      <c r="AE20" s="703">
        <v>2417200</v>
      </c>
      <c r="AF20" s="703">
        <v>108827</v>
      </c>
      <c r="AG20" s="703">
        <v>460130</v>
      </c>
      <c r="AH20" s="15">
        <v>568957</v>
      </c>
      <c r="AI20" s="703">
        <v>315070</v>
      </c>
      <c r="AJ20" s="703">
        <v>294778</v>
      </c>
      <c r="AK20" s="703">
        <v>2262061</v>
      </c>
      <c r="AL20" s="703">
        <v>57663</v>
      </c>
      <c r="AM20" s="703">
        <v>2614502</v>
      </c>
      <c r="AN20" s="703">
        <v>51312</v>
      </c>
      <c r="AO20" s="703">
        <v>177460</v>
      </c>
      <c r="AP20" s="15">
        <v>228772</v>
      </c>
      <c r="AQ20" s="703">
        <v>134528</v>
      </c>
      <c r="AR20" s="703">
        <v>162342</v>
      </c>
      <c r="AS20" s="703">
        <v>230631</v>
      </c>
      <c r="AT20" s="703">
        <v>9816</v>
      </c>
      <c r="AU20" s="703">
        <v>402789</v>
      </c>
      <c r="AV20" s="703">
        <v>17875</v>
      </c>
      <c r="AW20" s="703">
        <v>137835</v>
      </c>
      <c r="AX20" s="15">
        <v>155710</v>
      </c>
      <c r="AY20" s="703">
        <v>45961</v>
      </c>
      <c r="AZ20" s="703">
        <v>79910</v>
      </c>
      <c r="BA20" s="703">
        <v>251183</v>
      </c>
      <c r="BB20" s="703">
        <v>5540</v>
      </c>
      <c r="BC20" s="703">
        <v>336633</v>
      </c>
      <c r="BD20" s="703">
        <v>16219</v>
      </c>
      <c r="BE20" s="703">
        <v>68732</v>
      </c>
      <c r="BF20" s="15">
        <v>84951</v>
      </c>
      <c r="BG20" s="703">
        <v>85298</v>
      </c>
      <c r="BH20" s="703">
        <v>130958</v>
      </c>
      <c r="BI20" s="703">
        <v>1175202</v>
      </c>
      <c r="BJ20" s="703">
        <v>34791</v>
      </c>
      <c r="BK20" s="703">
        <v>1340951</v>
      </c>
      <c r="BL20" s="703">
        <v>65491</v>
      </c>
      <c r="BM20" s="703">
        <v>131391</v>
      </c>
      <c r="BN20" s="15">
        <v>196882</v>
      </c>
      <c r="BO20" s="703">
        <v>85051</v>
      </c>
      <c r="BP20" s="703">
        <v>63469</v>
      </c>
      <c r="BQ20" s="703">
        <v>467081</v>
      </c>
      <c r="BR20" s="703">
        <v>15242</v>
      </c>
      <c r="BS20" s="703">
        <v>545792</v>
      </c>
      <c r="BT20" s="703">
        <v>15382</v>
      </c>
      <c r="BU20" s="703">
        <v>39668</v>
      </c>
      <c r="BV20" s="15">
        <v>55050</v>
      </c>
      <c r="BW20" s="703">
        <v>85610</v>
      </c>
      <c r="BX20" s="703">
        <v>85757</v>
      </c>
      <c r="BY20" s="703">
        <v>281009</v>
      </c>
      <c r="BZ20" s="703">
        <v>21264</v>
      </c>
      <c r="CA20" s="703">
        <v>388030</v>
      </c>
      <c r="CB20" s="703">
        <v>31516</v>
      </c>
      <c r="CC20" s="703">
        <v>254918</v>
      </c>
      <c r="CD20" s="15">
        <v>286434</v>
      </c>
      <c r="CE20" s="703">
        <v>73088</v>
      </c>
      <c r="CF20" s="703">
        <v>63627</v>
      </c>
      <c r="CG20" s="703">
        <v>332447</v>
      </c>
      <c r="CH20" s="703">
        <v>5287</v>
      </c>
      <c r="CI20" s="703">
        <v>401361</v>
      </c>
      <c r="CJ20" s="703">
        <v>14016</v>
      </c>
      <c r="CK20" s="703">
        <v>77220</v>
      </c>
      <c r="CL20" s="15">
        <v>91236</v>
      </c>
      <c r="CM20" s="703">
        <v>128514</v>
      </c>
      <c r="CN20" s="703">
        <v>91084</v>
      </c>
      <c r="CO20" s="703">
        <v>662573</v>
      </c>
      <c r="CP20" s="703">
        <v>13566</v>
      </c>
      <c r="CQ20" s="703">
        <v>767223</v>
      </c>
      <c r="CR20" s="703">
        <v>50489</v>
      </c>
      <c r="CS20" s="703">
        <v>178121</v>
      </c>
      <c r="CT20" s="15">
        <v>228610</v>
      </c>
      <c r="CU20" s="703">
        <v>91152</v>
      </c>
      <c r="CV20" s="703">
        <v>70944</v>
      </c>
      <c r="CW20" s="703">
        <v>341320</v>
      </c>
      <c r="CX20" s="703">
        <v>16764</v>
      </c>
      <c r="CY20" s="703">
        <v>429028</v>
      </c>
      <c r="CZ20" s="703">
        <v>38428</v>
      </c>
      <c r="DA20" s="703">
        <v>131895</v>
      </c>
      <c r="DB20" s="15">
        <v>170323</v>
      </c>
      <c r="DC20" s="703">
        <v>51220</v>
      </c>
      <c r="DD20" s="703">
        <v>102611</v>
      </c>
      <c r="DE20" s="703">
        <v>340163</v>
      </c>
      <c r="DF20" s="703">
        <v>24839</v>
      </c>
      <c r="DG20" s="703">
        <v>467613</v>
      </c>
      <c r="DH20" s="703">
        <v>12997</v>
      </c>
      <c r="DI20" s="703">
        <v>57577</v>
      </c>
      <c r="DJ20" s="15">
        <v>70574</v>
      </c>
      <c r="DK20" s="703">
        <v>48275</v>
      </c>
      <c r="DL20" s="703">
        <v>73643</v>
      </c>
      <c r="DM20" s="703">
        <v>178619</v>
      </c>
      <c r="DN20" s="703">
        <v>8032</v>
      </c>
      <c r="DO20" s="703">
        <v>260294</v>
      </c>
      <c r="DP20" s="703">
        <v>26091</v>
      </c>
      <c r="DQ20" s="703">
        <v>85550</v>
      </c>
      <c r="DR20" s="15">
        <v>111641</v>
      </c>
      <c r="DS20" s="703">
        <v>757511</v>
      </c>
      <c r="DT20" s="703">
        <v>499904</v>
      </c>
      <c r="DU20" s="703">
        <v>1718810</v>
      </c>
      <c r="DV20" s="703">
        <v>64454</v>
      </c>
      <c r="DW20" s="703">
        <v>2283168</v>
      </c>
      <c r="DX20" s="703">
        <v>134180</v>
      </c>
      <c r="DY20" s="703">
        <v>433477</v>
      </c>
      <c r="DZ20" s="15">
        <v>567657</v>
      </c>
      <c r="EA20" s="703">
        <v>4786556</v>
      </c>
      <c r="EB20" s="703">
        <v>4379657</v>
      </c>
      <c r="EC20" s="703">
        <v>21461513</v>
      </c>
      <c r="ED20" s="703">
        <v>590082</v>
      </c>
      <c r="EE20" s="703">
        <v>26431252</v>
      </c>
      <c r="EF20" s="703">
        <v>1126840</v>
      </c>
      <c r="EG20" s="703">
        <v>4371822</v>
      </c>
      <c r="EH20" s="15">
        <v>5498662</v>
      </c>
    </row>
    <row r="21" spans="2:138" x14ac:dyDescent="0.3">
      <c r="B21" s="817" t="s">
        <v>744</v>
      </c>
      <c r="C21" s="65">
        <v>1080751</v>
      </c>
      <c r="D21" s="703">
        <v>1237264</v>
      </c>
      <c r="E21" s="703">
        <v>6775277</v>
      </c>
      <c r="F21" s="703">
        <v>108057</v>
      </c>
      <c r="G21" s="703">
        <v>8120598</v>
      </c>
      <c r="H21" s="703">
        <v>150831</v>
      </c>
      <c r="I21" s="703">
        <v>711574</v>
      </c>
      <c r="J21" s="15">
        <v>862405</v>
      </c>
      <c r="K21" s="703">
        <v>530409</v>
      </c>
      <c r="L21" s="703">
        <v>853257</v>
      </c>
      <c r="M21" s="703">
        <v>3912895</v>
      </c>
      <c r="N21" s="703">
        <v>81760</v>
      </c>
      <c r="O21" s="703">
        <v>4847912</v>
      </c>
      <c r="P21" s="703">
        <v>126020</v>
      </c>
      <c r="Q21" s="703">
        <v>777243</v>
      </c>
      <c r="R21" s="15">
        <v>903263</v>
      </c>
      <c r="S21" s="703">
        <v>336844</v>
      </c>
      <c r="T21" s="703">
        <v>266829</v>
      </c>
      <c r="U21" s="703">
        <v>999728</v>
      </c>
      <c r="V21" s="703">
        <v>82802</v>
      </c>
      <c r="W21" s="703">
        <v>1349359</v>
      </c>
      <c r="X21" s="703">
        <v>114168</v>
      </c>
      <c r="Y21" s="703">
        <v>713460</v>
      </c>
      <c r="Z21" s="15">
        <v>827628</v>
      </c>
      <c r="AA21" s="703">
        <v>248897</v>
      </c>
      <c r="AB21" s="703">
        <v>475735</v>
      </c>
      <c r="AC21" s="703">
        <v>2079161</v>
      </c>
      <c r="AD21" s="703">
        <v>21542</v>
      </c>
      <c r="AE21" s="703">
        <v>2576438</v>
      </c>
      <c r="AF21" s="703">
        <v>129299</v>
      </c>
      <c r="AG21" s="703">
        <v>507302</v>
      </c>
      <c r="AH21" s="15">
        <v>636601</v>
      </c>
      <c r="AI21" s="703">
        <v>482552</v>
      </c>
      <c r="AJ21" s="703">
        <v>377803</v>
      </c>
      <c r="AK21" s="703">
        <v>2123415</v>
      </c>
      <c r="AL21" s="703">
        <v>21285</v>
      </c>
      <c r="AM21" s="703">
        <v>2522503</v>
      </c>
      <c r="AN21" s="703">
        <v>68419</v>
      </c>
      <c r="AO21" s="703">
        <v>190621</v>
      </c>
      <c r="AP21" s="15">
        <v>259040</v>
      </c>
      <c r="AQ21" s="703">
        <v>94642</v>
      </c>
      <c r="AR21" s="703">
        <v>74775</v>
      </c>
      <c r="AS21" s="703">
        <v>291235</v>
      </c>
      <c r="AT21" s="703">
        <v>7718</v>
      </c>
      <c r="AU21" s="703">
        <v>373728</v>
      </c>
      <c r="AV21" s="703">
        <v>22191</v>
      </c>
      <c r="AW21" s="703">
        <v>142713</v>
      </c>
      <c r="AX21" s="15">
        <v>164904</v>
      </c>
      <c r="AY21" s="703">
        <v>61527</v>
      </c>
      <c r="AZ21" s="703">
        <v>103267</v>
      </c>
      <c r="BA21" s="703">
        <v>261607</v>
      </c>
      <c r="BB21" s="703">
        <v>7963</v>
      </c>
      <c r="BC21" s="703">
        <v>372837</v>
      </c>
      <c r="BD21" s="703">
        <v>19269</v>
      </c>
      <c r="BE21" s="703">
        <v>72053</v>
      </c>
      <c r="BF21" s="15">
        <v>91322</v>
      </c>
      <c r="BG21" s="703">
        <v>136577</v>
      </c>
      <c r="BH21" s="703">
        <v>164074</v>
      </c>
      <c r="BI21" s="703">
        <v>1210855</v>
      </c>
      <c r="BJ21" s="703">
        <v>37933</v>
      </c>
      <c r="BK21" s="703">
        <v>1412862</v>
      </c>
      <c r="BL21" s="703">
        <v>52455</v>
      </c>
      <c r="BM21" s="703">
        <v>138641</v>
      </c>
      <c r="BN21" s="15">
        <v>191096</v>
      </c>
      <c r="BO21" s="703">
        <v>84714</v>
      </c>
      <c r="BP21" s="703">
        <v>119603</v>
      </c>
      <c r="BQ21" s="703">
        <v>431834</v>
      </c>
      <c r="BR21" s="703">
        <v>12200</v>
      </c>
      <c r="BS21" s="703">
        <v>563637</v>
      </c>
      <c r="BT21" s="703">
        <v>34201</v>
      </c>
      <c r="BU21" s="703">
        <v>38142</v>
      </c>
      <c r="BV21" s="15">
        <v>72343</v>
      </c>
      <c r="BW21" s="703">
        <v>101310</v>
      </c>
      <c r="BX21" s="703">
        <v>144107</v>
      </c>
      <c r="BY21" s="703">
        <v>269957</v>
      </c>
      <c r="BZ21" s="703">
        <v>14448</v>
      </c>
      <c r="CA21" s="703">
        <v>428512</v>
      </c>
      <c r="CB21" s="703">
        <v>34178</v>
      </c>
      <c r="CC21" s="703">
        <v>254734</v>
      </c>
      <c r="CD21" s="15">
        <v>288912</v>
      </c>
      <c r="CE21" s="703">
        <v>111032</v>
      </c>
      <c r="CF21" s="703">
        <v>66781</v>
      </c>
      <c r="CG21" s="703">
        <v>293457</v>
      </c>
      <c r="CH21" s="703">
        <v>12711</v>
      </c>
      <c r="CI21" s="703">
        <v>372949</v>
      </c>
      <c r="CJ21" s="703">
        <v>10782</v>
      </c>
      <c r="CK21" s="703">
        <v>73989</v>
      </c>
      <c r="CL21" s="15">
        <v>84771</v>
      </c>
      <c r="CM21" s="703">
        <v>168015</v>
      </c>
      <c r="CN21" s="703">
        <v>77377</v>
      </c>
      <c r="CO21" s="703">
        <v>600057</v>
      </c>
      <c r="CP21" s="703">
        <v>15486</v>
      </c>
      <c r="CQ21" s="703">
        <v>692920</v>
      </c>
      <c r="CR21" s="703">
        <v>31405</v>
      </c>
      <c r="CS21" s="703">
        <v>189198</v>
      </c>
      <c r="CT21" s="15">
        <v>220603</v>
      </c>
      <c r="CU21" s="703">
        <v>72373</v>
      </c>
      <c r="CV21" s="703">
        <v>95712</v>
      </c>
      <c r="CW21" s="703">
        <v>335118</v>
      </c>
      <c r="CX21" s="703">
        <v>27679</v>
      </c>
      <c r="CY21" s="703">
        <v>458509</v>
      </c>
      <c r="CZ21" s="703">
        <v>25160</v>
      </c>
      <c r="DA21" s="703">
        <v>139341</v>
      </c>
      <c r="DB21" s="15">
        <v>164501</v>
      </c>
      <c r="DC21" s="703">
        <v>50139</v>
      </c>
      <c r="DD21" s="703">
        <v>78800</v>
      </c>
      <c r="DE21" s="703">
        <v>407721</v>
      </c>
      <c r="DF21" s="703">
        <v>16157</v>
      </c>
      <c r="DG21" s="703">
        <v>502678</v>
      </c>
      <c r="DH21" s="703">
        <v>26838</v>
      </c>
      <c r="DI21" s="703">
        <v>49337</v>
      </c>
      <c r="DJ21" s="15">
        <v>76175</v>
      </c>
      <c r="DK21" s="703">
        <v>36446</v>
      </c>
      <c r="DL21" s="703">
        <v>63278</v>
      </c>
      <c r="DM21" s="703">
        <v>207494</v>
      </c>
      <c r="DN21" s="703">
        <v>13859</v>
      </c>
      <c r="DO21" s="703">
        <v>284631</v>
      </c>
      <c r="DP21" s="703">
        <v>26799</v>
      </c>
      <c r="DQ21" s="703">
        <v>87142</v>
      </c>
      <c r="DR21" s="15">
        <v>113941</v>
      </c>
      <c r="DS21" s="703">
        <v>589723</v>
      </c>
      <c r="DT21" s="703">
        <v>705399</v>
      </c>
      <c r="DU21" s="703">
        <v>1652545</v>
      </c>
      <c r="DV21" s="703">
        <v>48633</v>
      </c>
      <c r="DW21" s="703">
        <v>2406577</v>
      </c>
      <c r="DX21" s="703">
        <v>159725</v>
      </c>
      <c r="DY21" s="703">
        <v>450121</v>
      </c>
      <c r="DZ21" s="15">
        <v>609846</v>
      </c>
      <c r="EA21" s="703">
        <v>4185951</v>
      </c>
      <c r="EB21" s="703">
        <v>4904061</v>
      </c>
      <c r="EC21" s="703">
        <v>21852356</v>
      </c>
      <c r="ED21" s="703">
        <v>530233</v>
      </c>
      <c r="EE21" s="703">
        <v>27286650</v>
      </c>
      <c r="EF21" s="703">
        <v>1031740</v>
      </c>
      <c r="EG21" s="703">
        <v>4535611</v>
      </c>
      <c r="EH21" s="15">
        <v>5567351</v>
      </c>
    </row>
    <row r="22" spans="2:138" x14ac:dyDescent="0.3">
      <c r="B22" s="819" t="s">
        <v>790</v>
      </c>
      <c r="C22" s="65">
        <v>1009930</v>
      </c>
      <c r="D22" s="703">
        <v>1249916</v>
      </c>
      <c r="E22" s="703">
        <v>7075926</v>
      </c>
      <c r="F22" s="703">
        <v>36085</v>
      </c>
      <c r="G22" s="703">
        <v>8361927</v>
      </c>
      <c r="H22" s="703">
        <v>179375</v>
      </c>
      <c r="I22" s="703">
        <v>768108</v>
      </c>
      <c r="J22" s="15">
        <v>947483</v>
      </c>
      <c r="K22" s="703">
        <v>737838</v>
      </c>
      <c r="L22" s="703">
        <v>738440</v>
      </c>
      <c r="M22" s="703">
        <v>4019886</v>
      </c>
      <c r="N22" s="703">
        <v>113247</v>
      </c>
      <c r="O22" s="703">
        <v>4871573</v>
      </c>
      <c r="P22" s="703">
        <v>121503</v>
      </c>
      <c r="Q22" s="703">
        <v>768427</v>
      </c>
      <c r="R22" s="15">
        <v>889930</v>
      </c>
      <c r="S22" s="703">
        <v>191510</v>
      </c>
      <c r="T22" s="703">
        <v>342812</v>
      </c>
      <c r="U22" s="703">
        <v>1048862</v>
      </c>
      <c r="V22" s="703">
        <v>57585</v>
      </c>
      <c r="W22" s="703">
        <v>1449259</v>
      </c>
      <c r="X22" s="703">
        <v>138542</v>
      </c>
      <c r="Y22" s="703">
        <v>741093</v>
      </c>
      <c r="Z22" s="15">
        <v>879635</v>
      </c>
      <c r="AA22" s="703">
        <v>247902</v>
      </c>
      <c r="AB22" s="703">
        <v>541328</v>
      </c>
      <c r="AC22" s="703">
        <v>2317866</v>
      </c>
      <c r="AD22" s="703">
        <v>93346</v>
      </c>
      <c r="AE22" s="703">
        <v>2952540</v>
      </c>
      <c r="AF22" s="703">
        <v>57313</v>
      </c>
      <c r="AG22" s="703">
        <v>494811</v>
      </c>
      <c r="AH22" s="15">
        <v>552124</v>
      </c>
      <c r="AI22" s="703">
        <v>503812</v>
      </c>
      <c r="AJ22" s="703">
        <v>334783</v>
      </c>
      <c r="AK22" s="703">
        <v>2013771</v>
      </c>
      <c r="AL22" s="703">
        <v>31161</v>
      </c>
      <c r="AM22" s="703">
        <v>2379715</v>
      </c>
      <c r="AN22" s="703">
        <v>84239</v>
      </c>
      <c r="AO22" s="703">
        <v>204613</v>
      </c>
      <c r="AP22" s="15">
        <v>288852</v>
      </c>
      <c r="AQ22" s="703">
        <v>108009</v>
      </c>
      <c r="AR22" s="703">
        <v>130581</v>
      </c>
      <c r="AS22" s="703">
        <v>252083</v>
      </c>
      <c r="AT22" s="703">
        <v>6248</v>
      </c>
      <c r="AU22" s="703">
        <v>388912</v>
      </c>
      <c r="AV22" s="703">
        <v>22761</v>
      </c>
      <c r="AW22" s="703">
        <v>146843</v>
      </c>
      <c r="AX22" s="15">
        <v>169604</v>
      </c>
      <c r="AY22" s="703">
        <v>40476</v>
      </c>
      <c r="AZ22" s="703">
        <v>92785</v>
      </c>
      <c r="BA22" s="703">
        <v>339125</v>
      </c>
      <c r="BB22" s="703">
        <v>6445</v>
      </c>
      <c r="BC22" s="703">
        <v>438355</v>
      </c>
      <c r="BD22" s="703">
        <v>14250</v>
      </c>
      <c r="BE22" s="703">
        <v>71937</v>
      </c>
      <c r="BF22" s="15">
        <v>86187</v>
      </c>
      <c r="BG22" s="703">
        <v>236082</v>
      </c>
      <c r="BH22" s="703">
        <v>218514</v>
      </c>
      <c r="BI22" s="703">
        <v>1165988</v>
      </c>
      <c r="BJ22" s="703">
        <v>17674</v>
      </c>
      <c r="BK22" s="703">
        <v>1402176</v>
      </c>
      <c r="BL22" s="703">
        <v>67882</v>
      </c>
      <c r="BM22" s="703">
        <v>160597</v>
      </c>
      <c r="BN22" s="15">
        <v>228479</v>
      </c>
      <c r="BO22" s="703">
        <v>77271</v>
      </c>
      <c r="BP22" s="703">
        <v>154460</v>
      </c>
      <c r="BQ22" s="703">
        <v>420414</v>
      </c>
      <c r="BR22" s="703">
        <v>24083</v>
      </c>
      <c r="BS22" s="703">
        <v>598957</v>
      </c>
      <c r="BT22" s="703">
        <v>71926</v>
      </c>
      <c r="BU22" s="703">
        <v>43084</v>
      </c>
      <c r="BV22" s="15">
        <v>115010</v>
      </c>
      <c r="BW22" s="703">
        <v>106319</v>
      </c>
      <c r="BX22" s="703">
        <v>159800</v>
      </c>
      <c r="BY22" s="703">
        <v>293831</v>
      </c>
      <c r="BZ22" s="703">
        <v>10510</v>
      </c>
      <c r="CA22" s="703">
        <v>464141</v>
      </c>
      <c r="CB22" s="703">
        <v>37727</v>
      </c>
      <c r="CC22" s="703">
        <v>266637</v>
      </c>
      <c r="CD22" s="15">
        <v>304364</v>
      </c>
      <c r="CE22" s="703">
        <v>71101</v>
      </c>
      <c r="CF22" s="703">
        <v>88893</v>
      </c>
      <c r="CG22" s="703">
        <v>284628</v>
      </c>
      <c r="CH22" s="703">
        <v>3228</v>
      </c>
      <c r="CI22" s="703">
        <v>376749</v>
      </c>
      <c r="CJ22" s="703">
        <v>23122</v>
      </c>
      <c r="CK22" s="703">
        <v>76169</v>
      </c>
      <c r="CL22" s="15">
        <v>99291</v>
      </c>
      <c r="CM22" s="703">
        <v>244975</v>
      </c>
      <c r="CN22" s="703">
        <v>35507</v>
      </c>
      <c r="CO22" s="703">
        <v>413469</v>
      </c>
      <c r="CP22" s="703">
        <v>11958</v>
      </c>
      <c r="CQ22" s="703">
        <v>460934</v>
      </c>
      <c r="CR22" s="703">
        <v>56901</v>
      </c>
      <c r="CS22" s="703">
        <v>192544</v>
      </c>
      <c r="CT22" s="15">
        <v>249445</v>
      </c>
      <c r="CU22" s="703">
        <v>87025</v>
      </c>
      <c r="CV22" s="703">
        <v>157593</v>
      </c>
      <c r="CW22" s="703">
        <v>358851</v>
      </c>
      <c r="CX22" s="703">
        <v>28948</v>
      </c>
      <c r="CY22" s="703">
        <v>545392</v>
      </c>
      <c r="CZ22" s="703">
        <v>18904</v>
      </c>
      <c r="DA22" s="703">
        <v>130100</v>
      </c>
      <c r="DB22" s="15">
        <v>149004</v>
      </c>
      <c r="DC22" s="703">
        <v>95632</v>
      </c>
      <c r="DD22" s="703">
        <v>71917</v>
      </c>
      <c r="DE22" s="703">
        <v>394838</v>
      </c>
      <c r="DF22" s="703">
        <v>18588</v>
      </c>
      <c r="DG22" s="703">
        <v>485343</v>
      </c>
      <c r="DH22" s="703">
        <v>15849</v>
      </c>
      <c r="DI22" s="703">
        <v>54156</v>
      </c>
      <c r="DJ22" s="15">
        <v>70005</v>
      </c>
      <c r="DK22" s="703">
        <v>64925</v>
      </c>
      <c r="DL22" s="703">
        <v>137113</v>
      </c>
      <c r="DM22" s="703">
        <v>219732</v>
      </c>
      <c r="DN22" s="703">
        <v>8222</v>
      </c>
      <c r="DO22" s="703">
        <v>365067</v>
      </c>
      <c r="DP22" s="703">
        <v>24408</v>
      </c>
      <c r="DQ22" s="703">
        <v>81235</v>
      </c>
      <c r="DR22" s="15">
        <v>105643</v>
      </c>
      <c r="DS22" s="703">
        <v>355833</v>
      </c>
      <c r="DT22" s="703">
        <v>612200</v>
      </c>
      <c r="DU22" s="703">
        <v>2034707</v>
      </c>
      <c r="DV22" s="703">
        <v>50631</v>
      </c>
      <c r="DW22" s="703">
        <v>2697538</v>
      </c>
      <c r="DX22" s="703">
        <v>120382</v>
      </c>
      <c r="DY22" s="703">
        <v>505545</v>
      </c>
      <c r="DZ22" s="15">
        <v>625927</v>
      </c>
      <c r="EA22" s="703">
        <v>4178640</v>
      </c>
      <c r="EB22" s="703">
        <v>5066642</v>
      </c>
      <c r="EC22" s="703">
        <v>22653977</v>
      </c>
      <c r="ED22" s="703">
        <v>517959</v>
      </c>
      <c r="EE22" s="703">
        <v>28238578</v>
      </c>
      <c r="EF22" s="703">
        <v>1055084</v>
      </c>
      <c r="EG22" s="703">
        <v>4705899</v>
      </c>
      <c r="EH22" s="15">
        <v>5760983</v>
      </c>
    </row>
    <row r="23" spans="2:138" x14ac:dyDescent="0.3">
      <c r="B23" s="819" t="s">
        <v>807</v>
      </c>
      <c r="C23" s="65">
        <v>1186472</v>
      </c>
      <c r="D23" s="703">
        <v>1139026</v>
      </c>
      <c r="E23" s="703">
        <v>7167484</v>
      </c>
      <c r="F23" s="703">
        <v>67764</v>
      </c>
      <c r="G23" s="703">
        <v>8374274</v>
      </c>
      <c r="H23" s="703">
        <v>150059</v>
      </c>
      <c r="I23" s="703">
        <v>795067</v>
      </c>
      <c r="J23" s="15">
        <v>945126</v>
      </c>
      <c r="K23" s="703">
        <v>706571</v>
      </c>
      <c r="L23" s="703">
        <v>872585</v>
      </c>
      <c r="M23" s="703">
        <v>4101383</v>
      </c>
      <c r="N23" s="703">
        <v>55742</v>
      </c>
      <c r="O23" s="703">
        <v>5029710</v>
      </c>
      <c r="P23" s="703">
        <v>115069</v>
      </c>
      <c r="Q23" s="703">
        <v>771627</v>
      </c>
      <c r="R23" s="15">
        <v>886696</v>
      </c>
      <c r="S23" s="703">
        <v>240611</v>
      </c>
      <c r="T23" s="703">
        <v>332387</v>
      </c>
      <c r="U23" s="703">
        <v>1115503</v>
      </c>
      <c r="V23" s="703">
        <v>83501</v>
      </c>
      <c r="W23" s="703">
        <v>1531391</v>
      </c>
      <c r="X23" s="703">
        <v>134963</v>
      </c>
      <c r="Y23" s="703">
        <v>766759</v>
      </c>
      <c r="Z23" s="15">
        <v>901722</v>
      </c>
      <c r="AA23" s="703">
        <v>323403</v>
      </c>
      <c r="AB23" s="703">
        <v>415822</v>
      </c>
      <c r="AC23" s="703">
        <v>2569047</v>
      </c>
      <c r="AD23" s="703">
        <v>24335</v>
      </c>
      <c r="AE23" s="703">
        <v>3009204</v>
      </c>
      <c r="AF23" s="703">
        <v>107738</v>
      </c>
      <c r="AG23" s="703">
        <v>486572</v>
      </c>
      <c r="AH23" s="15">
        <v>594310</v>
      </c>
      <c r="AI23" s="703">
        <v>217936</v>
      </c>
      <c r="AJ23" s="703">
        <v>414777</v>
      </c>
      <c r="AK23" s="703">
        <v>2132929</v>
      </c>
      <c r="AL23" s="703">
        <v>51177</v>
      </c>
      <c r="AM23" s="703">
        <v>2598883</v>
      </c>
      <c r="AN23" s="703">
        <v>76142</v>
      </c>
      <c r="AO23" s="703">
        <v>210254</v>
      </c>
      <c r="AP23" s="15">
        <v>286396</v>
      </c>
      <c r="AQ23" s="703">
        <v>100650</v>
      </c>
      <c r="AR23" s="703">
        <v>86203</v>
      </c>
      <c r="AS23" s="703">
        <v>268794</v>
      </c>
      <c r="AT23" s="703">
        <v>10360</v>
      </c>
      <c r="AU23" s="703">
        <v>365357</v>
      </c>
      <c r="AV23" s="703">
        <v>22927</v>
      </c>
      <c r="AW23" s="703">
        <v>155785</v>
      </c>
      <c r="AX23" s="15">
        <v>178712</v>
      </c>
      <c r="AY23" s="703">
        <v>88161</v>
      </c>
      <c r="AZ23" s="703">
        <v>179721</v>
      </c>
      <c r="BA23" s="703">
        <v>334176</v>
      </c>
      <c r="BB23" s="703">
        <v>6120</v>
      </c>
      <c r="BC23" s="703">
        <v>520017</v>
      </c>
      <c r="BD23" s="703">
        <v>29873</v>
      </c>
      <c r="BE23" s="703">
        <v>74532</v>
      </c>
      <c r="BF23" s="15">
        <v>104405</v>
      </c>
      <c r="BG23" s="703">
        <v>170541</v>
      </c>
      <c r="BH23" s="703">
        <v>274096</v>
      </c>
      <c r="BI23" s="703">
        <v>1186479</v>
      </c>
      <c r="BJ23" s="703">
        <v>37449</v>
      </c>
      <c r="BK23" s="703">
        <v>1498024</v>
      </c>
      <c r="BL23" s="703">
        <v>67977</v>
      </c>
      <c r="BM23" s="703">
        <v>168983</v>
      </c>
      <c r="BN23" s="15">
        <v>236960</v>
      </c>
      <c r="BO23" s="703">
        <v>124648</v>
      </c>
      <c r="BP23" s="703">
        <v>194996</v>
      </c>
      <c r="BQ23" s="703">
        <v>451431</v>
      </c>
      <c r="BR23" s="703">
        <v>55524</v>
      </c>
      <c r="BS23" s="703">
        <v>701951</v>
      </c>
      <c r="BT23" s="703">
        <v>25005</v>
      </c>
      <c r="BU23" s="703">
        <v>57395</v>
      </c>
      <c r="BV23" s="15">
        <v>82400</v>
      </c>
      <c r="BW23" s="703">
        <v>76709</v>
      </c>
      <c r="BX23" s="703">
        <v>111103</v>
      </c>
      <c r="BY23" s="703">
        <v>371046</v>
      </c>
      <c r="BZ23" s="703">
        <v>15796</v>
      </c>
      <c r="CA23" s="703">
        <v>497945</v>
      </c>
      <c r="CB23" s="703">
        <v>28977</v>
      </c>
      <c r="CC23" s="703">
        <v>275977</v>
      </c>
      <c r="CD23" s="15">
        <v>304954</v>
      </c>
      <c r="CE23" s="703">
        <v>81893</v>
      </c>
      <c r="CF23" s="703">
        <v>165855</v>
      </c>
      <c r="CG23" s="703">
        <v>274796</v>
      </c>
      <c r="CH23" s="703">
        <v>5539</v>
      </c>
      <c r="CI23" s="703">
        <v>446190</v>
      </c>
      <c r="CJ23" s="703">
        <v>25909</v>
      </c>
      <c r="CK23" s="703">
        <v>88966</v>
      </c>
      <c r="CL23" s="15">
        <v>114875</v>
      </c>
      <c r="CM23" s="703">
        <v>95412</v>
      </c>
      <c r="CN23" s="703">
        <v>85121</v>
      </c>
      <c r="CO23" s="703">
        <v>350436</v>
      </c>
      <c r="CP23" s="703">
        <v>19072</v>
      </c>
      <c r="CQ23" s="703">
        <v>454629</v>
      </c>
      <c r="CR23" s="703">
        <v>25492</v>
      </c>
      <c r="CS23" s="703">
        <v>219967</v>
      </c>
      <c r="CT23" s="15">
        <v>245459</v>
      </c>
      <c r="CU23" s="703">
        <v>97990</v>
      </c>
      <c r="CV23" s="703">
        <v>96517</v>
      </c>
      <c r="CW23" s="703">
        <v>433201</v>
      </c>
      <c r="CX23" s="703">
        <v>14561</v>
      </c>
      <c r="CY23" s="703">
        <v>544279</v>
      </c>
      <c r="CZ23" s="703">
        <v>18096</v>
      </c>
      <c r="DA23" s="703">
        <v>130554</v>
      </c>
      <c r="DB23" s="15">
        <v>148650</v>
      </c>
      <c r="DC23" s="703">
        <v>78183</v>
      </c>
      <c r="DD23" s="703">
        <v>103898</v>
      </c>
      <c r="DE23" s="703">
        <v>398188</v>
      </c>
      <c r="DF23" s="703">
        <v>6637</v>
      </c>
      <c r="DG23" s="703">
        <v>508723</v>
      </c>
      <c r="DH23" s="703">
        <v>15710</v>
      </c>
      <c r="DI23" s="703">
        <v>57811</v>
      </c>
      <c r="DJ23" s="15">
        <v>73521</v>
      </c>
      <c r="DK23" s="703">
        <v>76428</v>
      </c>
      <c r="DL23" s="703">
        <v>88704</v>
      </c>
      <c r="DM23" s="703">
        <v>267312</v>
      </c>
      <c r="DN23" s="703">
        <v>8876</v>
      </c>
      <c r="DO23" s="703">
        <v>364892</v>
      </c>
      <c r="DP23" s="703">
        <v>32744</v>
      </c>
      <c r="DQ23" s="703">
        <v>85350</v>
      </c>
      <c r="DR23" s="15">
        <v>118094</v>
      </c>
      <c r="DS23" s="703">
        <v>424611</v>
      </c>
      <c r="DT23" s="703">
        <v>480971</v>
      </c>
      <c r="DU23" s="703">
        <v>2199231</v>
      </c>
      <c r="DV23" s="703">
        <v>113112</v>
      </c>
      <c r="DW23" s="703">
        <v>2793314</v>
      </c>
      <c r="DX23" s="703">
        <v>125747</v>
      </c>
      <c r="DY23" s="703">
        <v>473484</v>
      </c>
      <c r="DZ23" s="15">
        <v>599231</v>
      </c>
      <c r="EA23" s="703">
        <v>4090219</v>
      </c>
      <c r="EB23" s="703">
        <v>5041782</v>
      </c>
      <c r="EC23" s="703">
        <v>23621436</v>
      </c>
      <c r="ED23" s="703">
        <v>575565</v>
      </c>
      <c r="EE23" s="703">
        <v>29238783</v>
      </c>
      <c r="EF23" s="703">
        <v>1002428</v>
      </c>
      <c r="EG23" s="703">
        <v>4819083</v>
      </c>
      <c r="EH23" s="15">
        <v>5821511</v>
      </c>
    </row>
    <row r="24" spans="2:138" ht="17.25" thickBot="1" x14ac:dyDescent="0.35">
      <c r="B24" s="818" t="s">
        <v>814</v>
      </c>
      <c r="C24" s="65">
        <v>1274892</v>
      </c>
      <c r="D24" s="703">
        <v>686741</v>
      </c>
      <c r="E24" s="703">
        <v>7108519</v>
      </c>
      <c r="F24" s="703">
        <v>42206</v>
      </c>
      <c r="G24" s="703">
        <v>7837466</v>
      </c>
      <c r="H24" s="703">
        <v>157105</v>
      </c>
      <c r="I24" s="703">
        <v>787902</v>
      </c>
      <c r="J24" s="15">
        <v>945007</v>
      </c>
      <c r="K24" s="703">
        <v>878720</v>
      </c>
      <c r="L24" s="703">
        <v>1125659</v>
      </c>
      <c r="M24" s="703">
        <v>4100804</v>
      </c>
      <c r="N24" s="703">
        <v>78575</v>
      </c>
      <c r="O24" s="703">
        <v>5305038</v>
      </c>
      <c r="P24" s="703">
        <v>107386</v>
      </c>
      <c r="Q24" s="703">
        <v>751829</v>
      </c>
      <c r="R24" s="15">
        <v>859215</v>
      </c>
      <c r="S24" s="703">
        <v>198965</v>
      </c>
      <c r="T24" s="703">
        <v>299480</v>
      </c>
      <c r="U24" s="703">
        <v>1222414</v>
      </c>
      <c r="V24" s="703">
        <v>60643</v>
      </c>
      <c r="W24" s="703">
        <v>1582537</v>
      </c>
      <c r="X24" s="703">
        <v>137752</v>
      </c>
      <c r="Y24" s="703">
        <v>803024</v>
      </c>
      <c r="Z24" s="15">
        <v>940776</v>
      </c>
      <c r="AA24" s="703">
        <v>338305</v>
      </c>
      <c r="AB24" s="703">
        <v>634687</v>
      </c>
      <c r="AC24" s="703">
        <v>2632501</v>
      </c>
      <c r="AD24" s="703">
        <v>45261</v>
      </c>
      <c r="AE24" s="703">
        <v>3312449</v>
      </c>
      <c r="AF24" s="703">
        <v>100324</v>
      </c>
      <c r="AG24" s="703">
        <v>484720</v>
      </c>
      <c r="AH24" s="15">
        <v>585044</v>
      </c>
      <c r="AI24" s="703">
        <v>429497</v>
      </c>
      <c r="AJ24" s="703">
        <v>271852</v>
      </c>
      <c r="AK24" s="703">
        <v>2119654</v>
      </c>
      <c r="AL24" s="703">
        <v>37290</v>
      </c>
      <c r="AM24" s="703">
        <v>2428796</v>
      </c>
      <c r="AN24" s="703">
        <v>76519</v>
      </c>
      <c r="AO24" s="703">
        <v>224174</v>
      </c>
      <c r="AP24" s="15">
        <v>300693</v>
      </c>
      <c r="AQ24" s="703">
        <v>137957</v>
      </c>
      <c r="AR24" s="703">
        <v>181684</v>
      </c>
      <c r="AS24" s="703">
        <v>248720</v>
      </c>
      <c r="AT24" s="703">
        <v>6808</v>
      </c>
      <c r="AU24" s="703">
        <v>437212</v>
      </c>
      <c r="AV24" s="703">
        <v>13399</v>
      </c>
      <c r="AW24" s="703">
        <v>137185</v>
      </c>
      <c r="AX24" s="15">
        <v>150584</v>
      </c>
      <c r="AY24" s="703">
        <v>80851</v>
      </c>
      <c r="AZ24" s="703">
        <v>152691</v>
      </c>
      <c r="BA24" s="703">
        <v>424692</v>
      </c>
      <c r="BB24" s="703">
        <v>6718</v>
      </c>
      <c r="BC24" s="703">
        <v>584101</v>
      </c>
      <c r="BD24" s="703">
        <v>21772</v>
      </c>
      <c r="BE24" s="703">
        <v>90457</v>
      </c>
      <c r="BF24" s="15">
        <v>112229</v>
      </c>
      <c r="BG24" s="703">
        <v>219807</v>
      </c>
      <c r="BH24" s="703">
        <v>197185</v>
      </c>
      <c r="BI24" s="703">
        <v>1242094</v>
      </c>
      <c r="BJ24" s="703">
        <v>28201</v>
      </c>
      <c r="BK24" s="703">
        <v>1467480</v>
      </c>
      <c r="BL24" s="703">
        <v>58882</v>
      </c>
      <c r="BM24" s="703">
        <v>186516</v>
      </c>
      <c r="BN24" s="15">
        <v>245398</v>
      </c>
      <c r="BO24" s="703">
        <v>163170</v>
      </c>
      <c r="BP24" s="703">
        <v>86819</v>
      </c>
      <c r="BQ24" s="703">
        <v>471229</v>
      </c>
      <c r="BR24" s="703">
        <v>24773</v>
      </c>
      <c r="BS24" s="703">
        <v>582821</v>
      </c>
      <c r="BT24" s="703">
        <v>74034</v>
      </c>
      <c r="BU24" s="703">
        <v>52579</v>
      </c>
      <c r="BV24" s="15">
        <v>126613</v>
      </c>
      <c r="BW24" s="703">
        <v>120204</v>
      </c>
      <c r="BX24" s="703">
        <v>137330</v>
      </c>
      <c r="BY24" s="703">
        <v>371204</v>
      </c>
      <c r="BZ24" s="703">
        <v>12392</v>
      </c>
      <c r="CA24" s="703">
        <v>520926</v>
      </c>
      <c r="CB24" s="703">
        <v>23300</v>
      </c>
      <c r="CC24" s="703">
        <v>275979</v>
      </c>
      <c r="CD24" s="15">
        <v>299279</v>
      </c>
      <c r="CE24" s="703">
        <v>82530</v>
      </c>
      <c r="CF24" s="703">
        <v>89961</v>
      </c>
      <c r="CG24" s="703">
        <v>361179</v>
      </c>
      <c r="CH24" s="703">
        <v>5372</v>
      </c>
      <c r="CI24" s="703">
        <v>456512</v>
      </c>
      <c r="CJ24" s="703">
        <v>11520</v>
      </c>
      <c r="CK24" s="703">
        <v>101072</v>
      </c>
      <c r="CL24" s="15">
        <v>112592</v>
      </c>
      <c r="CM24" s="703">
        <v>101273</v>
      </c>
      <c r="CN24" s="703">
        <v>126711</v>
      </c>
      <c r="CO24" s="703">
        <v>322638</v>
      </c>
      <c r="CP24" s="703">
        <v>6704</v>
      </c>
      <c r="CQ24" s="703">
        <v>456053</v>
      </c>
      <c r="CR24" s="703">
        <v>42533</v>
      </c>
      <c r="CS24" s="703">
        <v>228106</v>
      </c>
      <c r="CT24" s="15">
        <v>270639</v>
      </c>
      <c r="CU24" s="703">
        <v>132634</v>
      </c>
      <c r="CV24" s="703">
        <v>102861</v>
      </c>
      <c r="CW24" s="703">
        <v>377098</v>
      </c>
      <c r="CX24" s="703">
        <v>8203</v>
      </c>
      <c r="CY24" s="703">
        <v>488162</v>
      </c>
      <c r="CZ24" s="703">
        <v>44581</v>
      </c>
      <c r="DA24" s="703">
        <v>130611</v>
      </c>
      <c r="DB24" s="15">
        <v>175192</v>
      </c>
      <c r="DC24" s="703">
        <v>104173</v>
      </c>
      <c r="DD24" s="703">
        <v>88430</v>
      </c>
      <c r="DE24" s="703">
        <v>408784</v>
      </c>
      <c r="DF24" s="703">
        <v>7753</v>
      </c>
      <c r="DG24" s="703">
        <v>504967</v>
      </c>
      <c r="DH24" s="703">
        <v>19215</v>
      </c>
      <c r="DI24" s="703">
        <v>42319</v>
      </c>
      <c r="DJ24" s="15">
        <v>61534</v>
      </c>
      <c r="DK24" s="703">
        <v>104975</v>
      </c>
      <c r="DL24" s="703">
        <v>151417</v>
      </c>
      <c r="DM24" s="703">
        <v>239341</v>
      </c>
      <c r="DN24" s="703">
        <v>13669</v>
      </c>
      <c r="DO24" s="703">
        <v>404427</v>
      </c>
      <c r="DP24" s="703">
        <v>29859</v>
      </c>
      <c r="DQ24" s="703">
        <v>95320</v>
      </c>
      <c r="DR24" s="15">
        <v>125179</v>
      </c>
      <c r="DS24" s="703">
        <v>773206</v>
      </c>
      <c r="DT24" s="703">
        <v>684429</v>
      </c>
      <c r="DU24" s="703">
        <v>2021401</v>
      </c>
      <c r="DV24" s="703">
        <v>50897</v>
      </c>
      <c r="DW24" s="703">
        <v>2756727</v>
      </c>
      <c r="DX24" s="703">
        <v>109276</v>
      </c>
      <c r="DY24" s="703">
        <v>489575</v>
      </c>
      <c r="DZ24" s="15">
        <v>598851</v>
      </c>
      <c r="EA24" s="703">
        <v>5141159</v>
      </c>
      <c r="EB24" s="703">
        <v>5017937</v>
      </c>
      <c r="EC24" s="703">
        <v>23672272</v>
      </c>
      <c r="ED24" s="703">
        <v>435465</v>
      </c>
      <c r="EE24" s="703">
        <v>29125674</v>
      </c>
      <c r="EF24" s="703">
        <v>1027457</v>
      </c>
      <c r="EG24" s="703">
        <v>4881368</v>
      </c>
      <c r="EH24" s="15">
        <v>5908825</v>
      </c>
    </row>
    <row r="25" spans="2:138" x14ac:dyDescent="0.3">
      <c r="B25" s="817" t="s">
        <v>861</v>
      </c>
      <c r="C25" s="65">
        <v>1249696</v>
      </c>
      <c r="D25" s="703">
        <v>1161287</v>
      </c>
      <c r="E25" s="703">
        <v>6619553</v>
      </c>
      <c r="F25" s="703">
        <v>61356</v>
      </c>
      <c r="G25" s="703">
        <v>7842196</v>
      </c>
      <c r="H25" s="703">
        <v>147686</v>
      </c>
      <c r="I25" s="703">
        <v>805195</v>
      </c>
      <c r="J25" s="15">
        <v>952881</v>
      </c>
      <c r="K25" s="703">
        <v>753445</v>
      </c>
      <c r="L25" s="703">
        <v>907185</v>
      </c>
      <c r="M25" s="703">
        <v>4465692</v>
      </c>
      <c r="N25" s="703">
        <v>95251</v>
      </c>
      <c r="O25" s="703">
        <v>5468128</v>
      </c>
      <c r="P25" s="703">
        <v>129495</v>
      </c>
      <c r="Q25" s="703">
        <v>729668</v>
      </c>
      <c r="R25" s="15">
        <v>859163</v>
      </c>
      <c r="S25" s="703">
        <v>389755</v>
      </c>
      <c r="T25" s="703">
        <v>334276</v>
      </c>
      <c r="U25" s="703">
        <v>1108118</v>
      </c>
      <c r="V25" s="703">
        <v>73738</v>
      </c>
      <c r="W25" s="703">
        <v>1516132</v>
      </c>
      <c r="X25" s="703">
        <v>154185</v>
      </c>
      <c r="Y25" s="703">
        <v>811545</v>
      </c>
      <c r="Z25" s="15">
        <v>965730</v>
      </c>
      <c r="AA25" s="703">
        <v>451398</v>
      </c>
      <c r="AB25" s="703">
        <v>395648</v>
      </c>
      <c r="AC25" s="703">
        <v>2830834</v>
      </c>
      <c r="AD25" s="703">
        <v>78835</v>
      </c>
      <c r="AE25" s="703">
        <v>3305317</v>
      </c>
      <c r="AF25" s="703">
        <v>95464</v>
      </c>
      <c r="AG25" s="703">
        <v>459547</v>
      </c>
      <c r="AH25" s="15">
        <v>555011</v>
      </c>
      <c r="AI25" s="703">
        <v>401349</v>
      </c>
      <c r="AJ25" s="703">
        <v>208394</v>
      </c>
      <c r="AK25" s="703">
        <v>1942949</v>
      </c>
      <c r="AL25" s="703">
        <v>34137</v>
      </c>
      <c r="AM25" s="703">
        <v>2185480</v>
      </c>
      <c r="AN25" s="703">
        <v>113254</v>
      </c>
      <c r="AO25" s="703">
        <v>243391</v>
      </c>
      <c r="AP25" s="15">
        <v>356645</v>
      </c>
      <c r="AQ25" s="703">
        <v>57897</v>
      </c>
      <c r="AR25" s="703">
        <v>160046</v>
      </c>
      <c r="AS25" s="703">
        <v>372972</v>
      </c>
      <c r="AT25" s="703">
        <v>8878</v>
      </c>
      <c r="AU25" s="703">
        <v>541896</v>
      </c>
      <c r="AV25" s="703">
        <v>12607</v>
      </c>
      <c r="AW25" s="703">
        <v>135540</v>
      </c>
      <c r="AX25" s="15">
        <v>148147</v>
      </c>
      <c r="AY25" s="703">
        <v>64863</v>
      </c>
      <c r="AZ25" s="703">
        <v>89454</v>
      </c>
      <c r="BA25" s="703">
        <v>512225</v>
      </c>
      <c r="BB25" s="703">
        <v>13528</v>
      </c>
      <c r="BC25" s="703">
        <v>615207</v>
      </c>
      <c r="BD25" s="703">
        <v>13395</v>
      </c>
      <c r="BE25" s="703">
        <v>90284</v>
      </c>
      <c r="BF25" s="15">
        <v>103679</v>
      </c>
      <c r="BG25" s="703">
        <v>158199</v>
      </c>
      <c r="BH25" s="703">
        <v>182658</v>
      </c>
      <c r="BI25" s="703">
        <v>1287645</v>
      </c>
      <c r="BJ25" s="703">
        <v>34045</v>
      </c>
      <c r="BK25" s="703">
        <v>1504348</v>
      </c>
      <c r="BL25" s="703">
        <v>55617</v>
      </c>
      <c r="BM25" s="703">
        <v>179627</v>
      </c>
      <c r="BN25" s="15">
        <v>235244</v>
      </c>
      <c r="BO25" s="703">
        <v>65034</v>
      </c>
      <c r="BP25" s="703">
        <v>194868</v>
      </c>
      <c r="BQ25" s="703">
        <v>510428</v>
      </c>
      <c r="BR25" s="703">
        <v>11795</v>
      </c>
      <c r="BS25" s="703">
        <v>717091</v>
      </c>
      <c r="BT25" s="703">
        <v>20051</v>
      </c>
      <c r="BU25" s="703">
        <v>100794</v>
      </c>
      <c r="BV25" s="15">
        <v>120845</v>
      </c>
      <c r="BW25" s="703">
        <v>95288</v>
      </c>
      <c r="BX25" s="703">
        <v>87788</v>
      </c>
      <c r="BY25" s="703">
        <v>412447</v>
      </c>
      <c r="BZ25" s="703">
        <v>14168</v>
      </c>
      <c r="CA25" s="703">
        <v>514403</v>
      </c>
      <c r="CB25" s="703">
        <v>23846</v>
      </c>
      <c r="CC25" s="703">
        <v>274456</v>
      </c>
      <c r="CD25" s="15">
        <v>298302</v>
      </c>
      <c r="CE25" s="703">
        <v>39261</v>
      </c>
      <c r="CF25" s="703">
        <v>117390</v>
      </c>
      <c r="CG25" s="703">
        <v>404409</v>
      </c>
      <c r="CH25" s="703">
        <v>18080</v>
      </c>
      <c r="CI25" s="703">
        <v>539879</v>
      </c>
      <c r="CJ25" s="703">
        <v>17214</v>
      </c>
      <c r="CK25" s="703">
        <v>90697</v>
      </c>
      <c r="CL25" s="15">
        <v>107911</v>
      </c>
      <c r="CM25" s="703">
        <v>54357</v>
      </c>
      <c r="CN25" s="703">
        <v>48529</v>
      </c>
      <c r="CO25" s="703">
        <v>398983</v>
      </c>
      <c r="CP25" s="703">
        <v>10823</v>
      </c>
      <c r="CQ25" s="703">
        <v>458335</v>
      </c>
      <c r="CR25" s="703">
        <v>36402</v>
      </c>
      <c r="CS25" s="703">
        <v>248346</v>
      </c>
      <c r="CT25" s="15">
        <v>284748</v>
      </c>
      <c r="CU25" s="703">
        <v>69903</v>
      </c>
      <c r="CV25" s="703">
        <v>41054</v>
      </c>
      <c r="CW25" s="703">
        <v>411934</v>
      </c>
      <c r="CX25" s="703">
        <v>21061</v>
      </c>
      <c r="CY25" s="703">
        <v>474049</v>
      </c>
      <c r="CZ25" s="703">
        <v>23289</v>
      </c>
      <c r="DA25" s="703">
        <v>137167</v>
      </c>
      <c r="DB25" s="15">
        <v>160456</v>
      </c>
      <c r="DC25" s="703">
        <v>41729</v>
      </c>
      <c r="DD25" s="703">
        <v>97077</v>
      </c>
      <c r="DE25" s="703">
        <v>451454</v>
      </c>
      <c r="DF25" s="703">
        <v>13549</v>
      </c>
      <c r="DG25" s="703">
        <v>562080</v>
      </c>
      <c r="DH25" s="703">
        <v>20022</v>
      </c>
      <c r="DI25" s="703">
        <v>39747</v>
      </c>
      <c r="DJ25" s="15">
        <v>59769</v>
      </c>
      <c r="DK25" s="703">
        <v>29456</v>
      </c>
      <c r="DL25" s="703">
        <v>76658</v>
      </c>
      <c r="DM25" s="703">
        <v>353915</v>
      </c>
      <c r="DN25" s="703">
        <v>6821</v>
      </c>
      <c r="DO25" s="703">
        <v>437394</v>
      </c>
      <c r="DP25" s="703">
        <v>28981</v>
      </c>
      <c r="DQ25" s="703">
        <v>110433</v>
      </c>
      <c r="DR25" s="15">
        <v>139414</v>
      </c>
      <c r="DS25" s="703">
        <v>638605</v>
      </c>
      <c r="DT25" s="703">
        <v>565372</v>
      </c>
      <c r="DU25" s="703">
        <v>2165666</v>
      </c>
      <c r="DV25" s="703">
        <v>36653</v>
      </c>
      <c r="DW25" s="703">
        <v>2767691</v>
      </c>
      <c r="DX25" s="703">
        <v>132531</v>
      </c>
      <c r="DY25" s="703">
        <v>517750</v>
      </c>
      <c r="DZ25" s="15">
        <v>650281</v>
      </c>
      <c r="EA25" s="703">
        <v>4560235</v>
      </c>
      <c r="EB25" s="703">
        <v>4667684</v>
      </c>
      <c r="EC25" s="703">
        <v>24249224</v>
      </c>
      <c r="ED25" s="703">
        <v>532718</v>
      </c>
      <c r="EE25" s="703">
        <v>29449626</v>
      </c>
      <c r="EF25" s="703">
        <v>1024039</v>
      </c>
      <c r="EG25" s="703">
        <v>4974187</v>
      </c>
      <c r="EH25" s="15">
        <v>5998226</v>
      </c>
    </row>
    <row r="26" spans="2:138" x14ac:dyDescent="0.3">
      <c r="B26" s="819" t="s">
        <v>994</v>
      </c>
      <c r="C26" s="65">
        <v>1257571</v>
      </c>
      <c r="D26" s="703">
        <v>1147496</v>
      </c>
      <c r="E26" s="703">
        <v>6572712</v>
      </c>
      <c r="F26" s="703">
        <v>32750</v>
      </c>
      <c r="G26" s="703">
        <v>7752958</v>
      </c>
      <c r="H26" s="703">
        <v>146670</v>
      </c>
      <c r="I26" s="703">
        <v>814627</v>
      </c>
      <c r="J26" s="15">
        <v>961297</v>
      </c>
      <c r="K26" s="703">
        <v>639688</v>
      </c>
      <c r="L26" s="703">
        <v>1129931</v>
      </c>
      <c r="M26" s="703">
        <v>4722926</v>
      </c>
      <c r="N26" s="703">
        <v>81834</v>
      </c>
      <c r="O26" s="703">
        <v>5934691</v>
      </c>
      <c r="P26" s="703">
        <v>139177</v>
      </c>
      <c r="Q26" s="703">
        <v>752790</v>
      </c>
      <c r="R26" s="15">
        <v>891967</v>
      </c>
      <c r="S26" s="703">
        <v>233031</v>
      </c>
      <c r="T26" s="703">
        <v>432106</v>
      </c>
      <c r="U26" s="703">
        <v>1170565</v>
      </c>
      <c r="V26" s="703">
        <v>60257</v>
      </c>
      <c r="W26" s="703">
        <v>1662928</v>
      </c>
      <c r="X26" s="703">
        <v>150594</v>
      </c>
      <c r="Y26" s="703">
        <v>868836</v>
      </c>
      <c r="Z26" s="15">
        <v>1019430</v>
      </c>
      <c r="AA26" s="703">
        <v>400611</v>
      </c>
      <c r="AB26" s="703">
        <v>535353</v>
      </c>
      <c r="AC26" s="703">
        <v>2841853</v>
      </c>
      <c r="AD26" s="703">
        <v>34157</v>
      </c>
      <c r="AE26" s="703">
        <v>3411363</v>
      </c>
      <c r="AF26" s="703">
        <v>104363</v>
      </c>
      <c r="AG26" s="703">
        <v>466107</v>
      </c>
      <c r="AH26" s="15">
        <v>570470</v>
      </c>
      <c r="AI26" s="703">
        <v>282809</v>
      </c>
      <c r="AJ26" s="703">
        <v>236449</v>
      </c>
      <c r="AK26" s="703">
        <v>1810298</v>
      </c>
      <c r="AL26" s="703">
        <v>63776</v>
      </c>
      <c r="AM26" s="703">
        <v>2110523</v>
      </c>
      <c r="AN26" s="703">
        <v>103630</v>
      </c>
      <c r="AO26" s="703">
        <v>281673</v>
      </c>
      <c r="AP26" s="15">
        <v>385303</v>
      </c>
      <c r="AQ26" s="703">
        <v>90904</v>
      </c>
      <c r="AR26" s="703">
        <v>150202</v>
      </c>
      <c r="AS26" s="703">
        <v>425966</v>
      </c>
      <c r="AT26" s="703">
        <v>9480</v>
      </c>
      <c r="AU26" s="703">
        <v>585648</v>
      </c>
      <c r="AV26" s="703">
        <v>28751</v>
      </c>
      <c r="AW26" s="703">
        <v>134942</v>
      </c>
      <c r="AX26" s="15">
        <v>163693</v>
      </c>
      <c r="AY26" s="703">
        <v>112766</v>
      </c>
      <c r="AZ26" s="703">
        <v>101034</v>
      </c>
      <c r="BA26" s="703">
        <v>500721</v>
      </c>
      <c r="BB26" s="703">
        <v>11400</v>
      </c>
      <c r="BC26" s="703">
        <v>613155</v>
      </c>
      <c r="BD26" s="703">
        <v>22287</v>
      </c>
      <c r="BE26" s="703">
        <v>72068</v>
      </c>
      <c r="BF26" s="15">
        <v>94355</v>
      </c>
      <c r="BG26" s="703">
        <v>118366</v>
      </c>
      <c r="BH26" s="703">
        <v>191067</v>
      </c>
      <c r="BI26" s="703">
        <v>1357118</v>
      </c>
      <c r="BJ26" s="703">
        <v>36062</v>
      </c>
      <c r="BK26" s="703">
        <v>1584247</v>
      </c>
      <c r="BL26" s="703">
        <v>55738</v>
      </c>
      <c r="BM26" s="703">
        <v>178132</v>
      </c>
      <c r="BN26" s="15">
        <v>233870</v>
      </c>
      <c r="BO26" s="703">
        <v>100819</v>
      </c>
      <c r="BP26" s="703">
        <v>151077</v>
      </c>
      <c r="BQ26" s="703">
        <v>604248</v>
      </c>
      <c r="BR26" s="703">
        <v>57879</v>
      </c>
      <c r="BS26" s="703">
        <v>813204</v>
      </c>
      <c r="BT26" s="703">
        <v>20250</v>
      </c>
      <c r="BU26" s="703">
        <v>54740</v>
      </c>
      <c r="BV26" s="15">
        <v>74990</v>
      </c>
      <c r="BW26" s="703">
        <v>92633</v>
      </c>
      <c r="BX26" s="703">
        <v>77543</v>
      </c>
      <c r="BY26" s="703">
        <v>401049</v>
      </c>
      <c r="BZ26" s="703">
        <v>10175</v>
      </c>
      <c r="CA26" s="703">
        <v>488767</v>
      </c>
      <c r="CB26" s="703">
        <v>28833</v>
      </c>
      <c r="CC26" s="703">
        <v>280015</v>
      </c>
      <c r="CD26" s="15">
        <v>308848</v>
      </c>
      <c r="CE26" s="703">
        <v>75175</v>
      </c>
      <c r="CF26" s="703">
        <v>79821</v>
      </c>
      <c r="CG26" s="703">
        <v>454100</v>
      </c>
      <c r="CH26" s="703">
        <v>8955</v>
      </c>
      <c r="CI26" s="703">
        <v>542876</v>
      </c>
      <c r="CJ26" s="703">
        <v>19543</v>
      </c>
      <c r="CK26" s="703">
        <v>88454</v>
      </c>
      <c r="CL26" s="15">
        <v>107997</v>
      </c>
      <c r="CM26" s="703">
        <v>37942</v>
      </c>
      <c r="CN26" s="703">
        <v>56314</v>
      </c>
      <c r="CO26" s="703">
        <v>394628</v>
      </c>
      <c r="CP26" s="703">
        <v>8717</v>
      </c>
      <c r="CQ26" s="703">
        <v>459659</v>
      </c>
      <c r="CR26" s="703">
        <v>36423</v>
      </c>
      <c r="CS26" s="703">
        <v>266065</v>
      </c>
      <c r="CT26" s="15">
        <v>302488</v>
      </c>
      <c r="CU26" s="703">
        <v>83574</v>
      </c>
      <c r="CV26" s="703">
        <v>117395</v>
      </c>
      <c r="CW26" s="703">
        <v>407660</v>
      </c>
      <c r="CX26" s="703">
        <v>5705</v>
      </c>
      <c r="CY26" s="703">
        <v>530760</v>
      </c>
      <c r="CZ26" s="703">
        <v>20812</v>
      </c>
      <c r="DA26" s="703">
        <v>147906</v>
      </c>
      <c r="DB26" s="15">
        <v>168718</v>
      </c>
      <c r="DC26" s="703">
        <v>130490</v>
      </c>
      <c r="DD26" s="703">
        <v>130898</v>
      </c>
      <c r="DE26" s="703">
        <v>424676</v>
      </c>
      <c r="DF26" s="703">
        <v>14153</v>
      </c>
      <c r="DG26" s="703">
        <v>569727</v>
      </c>
      <c r="DH26" s="703">
        <v>19431</v>
      </c>
      <c r="DI26" s="703">
        <v>33099</v>
      </c>
      <c r="DJ26" s="15">
        <v>52530</v>
      </c>
      <c r="DK26" s="703">
        <v>133437</v>
      </c>
      <c r="DL26" s="703">
        <v>85827</v>
      </c>
      <c r="DM26" s="703">
        <v>303055</v>
      </c>
      <c r="DN26" s="703">
        <v>7461</v>
      </c>
      <c r="DO26" s="703">
        <v>396343</v>
      </c>
      <c r="DP26" s="703">
        <v>27325</v>
      </c>
      <c r="DQ26" s="703">
        <v>105728</v>
      </c>
      <c r="DR26" s="15">
        <v>133053</v>
      </c>
      <c r="DS26" s="703">
        <v>692417</v>
      </c>
      <c r="DT26" s="703">
        <v>791178</v>
      </c>
      <c r="DU26" s="703">
        <v>2039707</v>
      </c>
      <c r="DV26" s="703">
        <v>56770</v>
      </c>
      <c r="DW26" s="703">
        <v>2887655</v>
      </c>
      <c r="DX26" s="703">
        <v>115520</v>
      </c>
      <c r="DY26" s="703">
        <v>518542</v>
      </c>
      <c r="DZ26" s="15">
        <v>634062</v>
      </c>
      <c r="EA26" s="703">
        <v>4482233</v>
      </c>
      <c r="EB26" s="703">
        <v>5413691</v>
      </c>
      <c r="EC26" s="703">
        <v>24431282</v>
      </c>
      <c r="ED26" s="703">
        <v>499531</v>
      </c>
      <c r="EE26" s="703">
        <v>30344504</v>
      </c>
      <c r="EF26" s="703">
        <v>1039347</v>
      </c>
      <c r="EG26" s="703">
        <v>5063724</v>
      </c>
      <c r="EH26" s="15">
        <v>6103071</v>
      </c>
    </row>
    <row r="27" spans="2:138" x14ac:dyDescent="0.3">
      <c r="B27" s="819" t="s">
        <v>993</v>
      </c>
      <c r="C27" s="65">
        <v>1020218</v>
      </c>
      <c r="D27" s="703">
        <v>1040980</v>
      </c>
      <c r="E27" s="703">
        <v>6694847</v>
      </c>
      <c r="F27" s="703">
        <v>71482</v>
      </c>
      <c r="G27" s="703">
        <v>7807309</v>
      </c>
      <c r="H27" s="703">
        <v>164362</v>
      </c>
      <c r="I27" s="703">
        <v>808780</v>
      </c>
      <c r="J27" s="15">
        <v>973142</v>
      </c>
      <c r="K27" s="703">
        <v>687142</v>
      </c>
      <c r="L27" s="703">
        <v>928058</v>
      </c>
      <c r="M27" s="703">
        <v>5190995</v>
      </c>
      <c r="N27" s="703">
        <v>100496</v>
      </c>
      <c r="O27" s="703">
        <v>6219549</v>
      </c>
      <c r="P27" s="703">
        <v>140838</v>
      </c>
      <c r="Q27" s="703">
        <v>705424</v>
      </c>
      <c r="R27" s="15">
        <v>846262</v>
      </c>
      <c r="S27" s="703">
        <v>330618</v>
      </c>
      <c r="T27" s="703">
        <v>453305</v>
      </c>
      <c r="U27" s="703">
        <v>1271629</v>
      </c>
      <c r="V27" s="703">
        <v>47031</v>
      </c>
      <c r="W27" s="703">
        <v>1771965</v>
      </c>
      <c r="X27" s="703">
        <v>110876</v>
      </c>
      <c r="Y27" s="703">
        <v>922621</v>
      </c>
      <c r="Z27" s="15">
        <v>1033497</v>
      </c>
      <c r="AA27" s="703">
        <v>319112</v>
      </c>
      <c r="AB27" s="703">
        <v>275787</v>
      </c>
      <c r="AC27" s="703">
        <v>3022210</v>
      </c>
      <c r="AD27" s="703">
        <v>55987</v>
      </c>
      <c r="AE27" s="703">
        <v>3353984</v>
      </c>
      <c r="AF27" s="703">
        <v>109137</v>
      </c>
      <c r="AG27" s="703">
        <v>476535</v>
      </c>
      <c r="AH27" s="15">
        <v>585672</v>
      </c>
      <c r="AI27" s="703">
        <v>208000</v>
      </c>
      <c r="AJ27" s="703">
        <v>331984</v>
      </c>
      <c r="AK27" s="703">
        <v>1838800</v>
      </c>
      <c r="AL27" s="703">
        <v>43492</v>
      </c>
      <c r="AM27" s="703">
        <v>2214276</v>
      </c>
      <c r="AN27" s="703">
        <v>87497</v>
      </c>
      <c r="AO27" s="703">
        <v>318611</v>
      </c>
      <c r="AP27" s="15">
        <v>406108</v>
      </c>
      <c r="AQ27" s="703">
        <v>194794</v>
      </c>
      <c r="AR27" s="703">
        <v>129580</v>
      </c>
      <c r="AS27" s="703">
        <v>373760</v>
      </c>
      <c r="AT27" s="703">
        <v>7714</v>
      </c>
      <c r="AU27" s="703">
        <v>511054</v>
      </c>
      <c r="AV27" s="703">
        <v>24655</v>
      </c>
      <c r="AW27" s="703">
        <v>148418</v>
      </c>
      <c r="AX27" s="15">
        <v>173073</v>
      </c>
      <c r="AY27" s="703">
        <v>46942</v>
      </c>
      <c r="AZ27" s="703">
        <v>156653</v>
      </c>
      <c r="BA27" s="703">
        <v>552839</v>
      </c>
      <c r="BB27" s="703">
        <v>14647</v>
      </c>
      <c r="BC27" s="703">
        <v>724139</v>
      </c>
      <c r="BD27" s="703">
        <v>23061</v>
      </c>
      <c r="BE27" s="703">
        <v>78276</v>
      </c>
      <c r="BF27" s="15">
        <v>101337</v>
      </c>
      <c r="BG27" s="703">
        <v>136652</v>
      </c>
      <c r="BH27" s="703">
        <v>243433</v>
      </c>
      <c r="BI27" s="703">
        <v>1437202</v>
      </c>
      <c r="BJ27" s="703">
        <v>35541</v>
      </c>
      <c r="BK27" s="703">
        <v>1716176</v>
      </c>
      <c r="BL27" s="703">
        <v>37854</v>
      </c>
      <c r="BM27" s="703">
        <v>181755</v>
      </c>
      <c r="BN27" s="15">
        <v>219609</v>
      </c>
      <c r="BO27" s="703">
        <v>89806</v>
      </c>
      <c r="BP27" s="703">
        <v>145043</v>
      </c>
      <c r="BQ27" s="703">
        <v>719070</v>
      </c>
      <c r="BR27" s="703">
        <v>12375</v>
      </c>
      <c r="BS27" s="703">
        <v>876488</v>
      </c>
      <c r="BT27" s="703">
        <v>20604</v>
      </c>
      <c r="BU27" s="703">
        <v>56047</v>
      </c>
      <c r="BV27" s="15">
        <v>76651</v>
      </c>
      <c r="BW27" s="703">
        <v>169264</v>
      </c>
      <c r="BX27" s="703">
        <v>74151</v>
      </c>
      <c r="BY27" s="703">
        <v>307964</v>
      </c>
      <c r="BZ27" s="703">
        <v>10297</v>
      </c>
      <c r="CA27" s="703">
        <v>392412</v>
      </c>
      <c r="CB27" s="703">
        <v>19863</v>
      </c>
      <c r="CC27" s="703">
        <v>290427</v>
      </c>
      <c r="CD27" s="15">
        <v>310290</v>
      </c>
      <c r="CE27" s="703">
        <v>82967</v>
      </c>
      <c r="CF27" s="703">
        <v>52877</v>
      </c>
      <c r="CG27" s="703">
        <v>455477</v>
      </c>
      <c r="CH27" s="703">
        <v>3246</v>
      </c>
      <c r="CI27" s="703">
        <v>511600</v>
      </c>
      <c r="CJ27" s="703">
        <v>13857</v>
      </c>
      <c r="CK27" s="703">
        <v>96136</v>
      </c>
      <c r="CL27" s="15">
        <v>109993</v>
      </c>
      <c r="CM27" s="703">
        <v>70212</v>
      </c>
      <c r="CN27" s="703">
        <v>75531</v>
      </c>
      <c r="CO27" s="703">
        <v>351957</v>
      </c>
      <c r="CP27" s="703">
        <v>30850</v>
      </c>
      <c r="CQ27" s="703">
        <v>458338</v>
      </c>
      <c r="CR27" s="703">
        <v>47172</v>
      </c>
      <c r="CS27" s="703">
        <v>261956</v>
      </c>
      <c r="CT27" s="15">
        <v>309128</v>
      </c>
      <c r="CU27" s="703">
        <v>121839</v>
      </c>
      <c r="CV27" s="703">
        <v>74186</v>
      </c>
      <c r="CW27" s="703">
        <v>415956</v>
      </c>
      <c r="CX27" s="703">
        <v>5896</v>
      </c>
      <c r="CY27" s="703">
        <v>496038</v>
      </c>
      <c r="CZ27" s="703">
        <v>6510</v>
      </c>
      <c r="DA27" s="703">
        <v>153090</v>
      </c>
      <c r="DB27" s="15">
        <v>159600</v>
      </c>
      <c r="DC27" s="703">
        <v>77822</v>
      </c>
      <c r="DD27" s="703">
        <v>120240</v>
      </c>
      <c r="DE27" s="703">
        <v>486237</v>
      </c>
      <c r="DF27" s="703">
        <v>10172</v>
      </c>
      <c r="DG27" s="703">
        <v>616649</v>
      </c>
      <c r="DH27" s="703">
        <v>11848</v>
      </c>
      <c r="DI27" s="703">
        <v>36178</v>
      </c>
      <c r="DJ27" s="15">
        <v>48026</v>
      </c>
      <c r="DK27" s="703">
        <v>71665</v>
      </c>
      <c r="DL27" s="703">
        <v>77421</v>
      </c>
      <c r="DM27" s="703">
        <v>316008</v>
      </c>
      <c r="DN27" s="703">
        <v>18038</v>
      </c>
      <c r="DO27" s="703">
        <v>411467</v>
      </c>
      <c r="DP27" s="703">
        <v>19801</v>
      </c>
      <c r="DQ27" s="703">
        <v>103884</v>
      </c>
      <c r="DR27" s="15">
        <v>123685</v>
      </c>
      <c r="DS27" s="703">
        <v>659265</v>
      </c>
      <c r="DT27" s="703">
        <v>640861</v>
      </c>
      <c r="DU27" s="703">
        <v>2188740</v>
      </c>
      <c r="DV27" s="703">
        <v>39425</v>
      </c>
      <c r="DW27" s="703">
        <v>2869026</v>
      </c>
      <c r="DX27" s="703">
        <v>148239</v>
      </c>
      <c r="DY27" s="703">
        <v>545537</v>
      </c>
      <c r="DZ27" s="15">
        <v>693776</v>
      </c>
      <c r="EA27" s="703">
        <v>4286318</v>
      </c>
      <c r="EB27" s="703">
        <v>4820090</v>
      </c>
      <c r="EC27" s="703">
        <v>25623691</v>
      </c>
      <c r="ED27" s="703">
        <v>506689</v>
      </c>
      <c r="EE27" s="703">
        <v>30950470</v>
      </c>
      <c r="EF27" s="703">
        <v>986174</v>
      </c>
      <c r="EG27" s="703">
        <v>5183675</v>
      </c>
      <c r="EH27" s="15">
        <v>6169849</v>
      </c>
    </row>
    <row r="28" spans="2:138" ht="17.25" thickBot="1" x14ac:dyDescent="0.35">
      <c r="B28" s="818" t="s">
        <v>1000</v>
      </c>
      <c r="C28" s="65">
        <v>1655389</v>
      </c>
      <c r="D28" s="703">
        <v>1167660</v>
      </c>
      <c r="E28" s="703">
        <v>6152605</v>
      </c>
      <c r="F28" s="703">
        <v>57715</v>
      </c>
      <c r="G28" s="703">
        <v>7377980</v>
      </c>
      <c r="H28" s="703">
        <v>131788</v>
      </c>
      <c r="I28" s="703">
        <v>835619</v>
      </c>
      <c r="J28" s="15">
        <v>967407</v>
      </c>
      <c r="K28" s="703">
        <v>964997</v>
      </c>
      <c r="L28" s="703">
        <v>730489</v>
      </c>
      <c r="M28" s="703">
        <v>5158500</v>
      </c>
      <c r="N28" s="703">
        <v>49413</v>
      </c>
      <c r="O28" s="703">
        <v>5938402</v>
      </c>
      <c r="P28" s="703">
        <v>129731</v>
      </c>
      <c r="Q28" s="703">
        <v>770539</v>
      </c>
      <c r="R28" s="15">
        <v>900270</v>
      </c>
      <c r="S28" s="703">
        <v>453114</v>
      </c>
      <c r="T28" s="703">
        <v>354898</v>
      </c>
      <c r="U28" s="703">
        <v>1237283</v>
      </c>
      <c r="V28" s="703">
        <v>58524</v>
      </c>
      <c r="W28" s="703">
        <v>1650705</v>
      </c>
      <c r="X28" s="703">
        <v>134299</v>
      </c>
      <c r="Y28" s="703">
        <v>922392</v>
      </c>
      <c r="Z28" s="15">
        <v>1056691</v>
      </c>
      <c r="AA28" s="703">
        <v>589533</v>
      </c>
      <c r="AB28" s="703">
        <v>369479</v>
      </c>
      <c r="AC28" s="703">
        <v>2672440</v>
      </c>
      <c r="AD28" s="703">
        <v>40614</v>
      </c>
      <c r="AE28" s="703">
        <v>3082533</v>
      </c>
      <c r="AF28" s="703">
        <v>109015</v>
      </c>
      <c r="AG28" s="703">
        <v>527125</v>
      </c>
      <c r="AH28" s="15">
        <v>636140</v>
      </c>
      <c r="AI28" s="703">
        <v>217368</v>
      </c>
      <c r="AJ28" s="703">
        <v>324868</v>
      </c>
      <c r="AK28" s="703">
        <v>1886991</v>
      </c>
      <c r="AL28" s="703">
        <v>58750</v>
      </c>
      <c r="AM28" s="703">
        <v>2270609</v>
      </c>
      <c r="AN28" s="703">
        <v>125554</v>
      </c>
      <c r="AO28" s="703">
        <v>334035</v>
      </c>
      <c r="AP28" s="15">
        <v>459589</v>
      </c>
      <c r="AQ28" s="703">
        <v>93555</v>
      </c>
      <c r="AR28" s="703">
        <v>129344</v>
      </c>
      <c r="AS28" s="703">
        <v>407943</v>
      </c>
      <c r="AT28" s="703">
        <v>11599</v>
      </c>
      <c r="AU28" s="703">
        <v>548886</v>
      </c>
      <c r="AV28" s="703">
        <v>14363</v>
      </c>
      <c r="AW28" s="703">
        <v>156667</v>
      </c>
      <c r="AX28" s="15">
        <v>171030</v>
      </c>
      <c r="AY28" s="703">
        <v>86180</v>
      </c>
      <c r="AZ28" s="703">
        <v>71049</v>
      </c>
      <c r="BA28" s="703">
        <v>625819</v>
      </c>
      <c r="BB28" s="703">
        <v>14298</v>
      </c>
      <c r="BC28" s="703">
        <v>711166</v>
      </c>
      <c r="BD28" s="703">
        <v>16673</v>
      </c>
      <c r="BE28" s="703">
        <v>82506</v>
      </c>
      <c r="BF28" s="15">
        <v>99179</v>
      </c>
      <c r="BG28" s="703">
        <v>218711</v>
      </c>
      <c r="BH28" s="703">
        <v>250156</v>
      </c>
      <c r="BI28" s="703">
        <v>1436678</v>
      </c>
      <c r="BJ28" s="703">
        <v>13671</v>
      </c>
      <c r="BK28" s="703">
        <v>1700505</v>
      </c>
      <c r="BL28" s="703">
        <v>80585</v>
      </c>
      <c r="BM28" s="703">
        <v>182470</v>
      </c>
      <c r="BN28" s="15">
        <v>263055</v>
      </c>
      <c r="BO28" s="703">
        <v>124351</v>
      </c>
      <c r="BP28" s="703">
        <v>61548</v>
      </c>
      <c r="BQ28" s="703">
        <v>733606</v>
      </c>
      <c r="BR28" s="703">
        <v>10185</v>
      </c>
      <c r="BS28" s="703">
        <v>805339</v>
      </c>
      <c r="BT28" s="703">
        <v>25624</v>
      </c>
      <c r="BU28" s="703">
        <v>59697</v>
      </c>
      <c r="BV28" s="15">
        <v>85321</v>
      </c>
      <c r="BW28" s="703">
        <v>90827</v>
      </c>
      <c r="BX28" s="703">
        <v>68624</v>
      </c>
      <c r="BY28" s="703">
        <v>270371</v>
      </c>
      <c r="BZ28" s="703">
        <v>11048</v>
      </c>
      <c r="CA28" s="703">
        <v>350043</v>
      </c>
      <c r="CB28" s="703">
        <v>39110</v>
      </c>
      <c r="CC28" s="703">
        <v>290902</v>
      </c>
      <c r="CD28" s="15">
        <v>330012</v>
      </c>
      <c r="CE28" s="703">
        <v>42456</v>
      </c>
      <c r="CF28" s="703">
        <v>33767</v>
      </c>
      <c r="CG28" s="703">
        <v>465156</v>
      </c>
      <c r="CH28" s="703">
        <v>14643</v>
      </c>
      <c r="CI28" s="703">
        <v>513566</v>
      </c>
      <c r="CJ28" s="703">
        <v>6366</v>
      </c>
      <c r="CK28" s="703">
        <v>92664</v>
      </c>
      <c r="CL28" s="15">
        <v>99030</v>
      </c>
      <c r="CM28" s="703">
        <v>144216</v>
      </c>
      <c r="CN28" s="703">
        <v>67914</v>
      </c>
      <c r="CO28" s="703">
        <v>265849</v>
      </c>
      <c r="CP28" s="703">
        <v>12063</v>
      </c>
      <c r="CQ28" s="703">
        <v>345826</v>
      </c>
      <c r="CR28" s="703">
        <v>61616</v>
      </c>
      <c r="CS28" s="703">
        <v>283014</v>
      </c>
      <c r="CT28" s="15">
        <v>344630</v>
      </c>
      <c r="CU28" s="703">
        <v>67079</v>
      </c>
      <c r="CV28" s="703">
        <v>76859</v>
      </c>
      <c r="CW28" s="703">
        <v>416403</v>
      </c>
      <c r="CX28" s="703">
        <v>2014</v>
      </c>
      <c r="CY28" s="703">
        <v>495276</v>
      </c>
      <c r="CZ28" s="703">
        <v>18531</v>
      </c>
      <c r="DA28" s="703">
        <v>155594</v>
      </c>
      <c r="DB28" s="15">
        <v>174125</v>
      </c>
      <c r="DC28" s="703">
        <v>73921</v>
      </c>
      <c r="DD28" s="703">
        <v>52401</v>
      </c>
      <c r="DE28" s="703">
        <v>527839</v>
      </c>
      <c r="DF28" s="703">
        <v>12282</v>
      </c>
      <c r="DG28" s="703">
        <v>592522</v>
      </c>
      <c r="DH28" s="703">
        <v>18003</v>
      </c>
      <c r="DI28" s="703">
        <v>32630</v>
      </c>
      <c r="DJ28" s="15">
        <v>50633</v>
      </c>
      <c r="DK28" s="703">
        <v>54230</v>
      </c>
      <c r="DL28" s="703">
        <v>58662</v>
      </c>
      <c r="DM28" s="703">
        <v>327439</v>
      </c>
      <c r="DN28" s="703">
        <v>6041</v>
      </c>
      <c r="DO28" s="703">
        <v>392142</v>
      </c>
      <c r="DP28" s="703">
        <v>38941</v>
      </c>
      <c r="DQ28" s="703">
        <v>109652</v>
      </c>
      <c r="DR28" s="15">
        <v>148593</v>
      </c>
      <c r="DS28" s="703">
        <v>799257</v>
      </c>
      <c r="DT28" s="703">
        <v>496865</v>
      </c>
      <c r="DU28" s="703">
        <v>2080982</v>
      </c>
      <c r="DV28" s="703">
        <v>65271</v>
      </c>
      <c r="DW28" s="703">
        <v>2643118</v>
      </c>
      <c r="DX28" s="703">
        <v>99363</v>
      </c>
      <c r="DY28" s="703">
        <v>574663</v>
      </c>
      <c r="DZ28" s="15">
        <v>674026</v>
      </c>
      <c r="EA28" s="703">
        <v>5675184</v>
      </c>
      <c r="EB28" s="703">
        <v>4314583</v>
      </c>
      <c r="EC28" s="703">
        <v>24665904</v>
      </c>
      <c r="ED28" s="703">
        <v>438131</v>
      </c>
      <c r="EE28" s="703">
        <v>29418618</v>
      </c>
      <c r="EF28" s="703">
        <v>1049562</v>
      </c>
      <c r="EG28" s="703">
        <v>5410169</v>
      </c>
      <c r="EH28" s="15">
        <v>6459731</v>
      </c>
    </row>
    <row r="29" spans="2:138" x14ac:dyDescent="0.3">
      <c r="B29" s="817" t="s">
        <v>1005</v>
      </c>
      <c r="C29" s="65">
        <v>934994</v>
      </c>
      <c r="D29" s="703">
        <v>1306771</v>
      </c>
      <c r="E29" s="703">
        <v>6400764</v>
      </c>
      <c r="F29" s="703">
        <v>81337</v>
      </c>
      <c r="G29" s="703">
        <v>7788872</v>
      </c>
      <c r="H29" s="703">
        <v>123212</v>
      </c>
      <c r="I29" s="703">
        <v>813806</v>
      </c>
      <c r="J29" s="15">
        <v>937018</v>
      </c>
      <c r="K29" s="703">
        <v>443783</v>
      </c>
      <c r="L29" s="703">
        <v>813317</v>
      </c>
      <c r="M29" s="703">
        <v>5377704</v>
      </c>
      <c r="N29" s="703">
        <v>132968</v>
      </c>
      <c r="O29" s="703">
        <v>6323989</v>
      </c>
      <c r="P29" s="703">
        <v>177627</v>
      </c>
      <c r="Q29" s="703">
        <v>737387</v>
      </c>
      <c r="R29" s="15">
        <v>915014</v>
      </c>
      <c r="S29" s="703">
        <v>304910</v>
      </c>
      <c r="T29" s="703">
        <v>506913</v>
      </c>
      <c r="U29" s="703">
        <v>1301168</v>
      </c>
      <c r="V29" s="703">
        <v>64432</v>
      </c>
      <c r="W29" s="703">
        <v>1872513</v>
      </c>
      <c r="X29" s="703">
        <v>98602</v>
      </c>
      <c r="Y29" s="703">
        <v>938272</v>
      </c>
      <c r="Z29" s="15">
        <v>1036874</v>
      </c>
      <c r="AA29" s="703">
        <v>418083</v>
      </c>
      <c r="AB29" s="703">
        <v>417563</v>
      </c>
      <c r="AC29" s="703">
        <v>2619960</v>
      </c>
      <c r="AD29" s="703">
        <v>45802</v>
      </c>
      <c r="AE29" s="703">
        <v>3083325</v>
      </c>
      <c r="AF29" s="703">
        <v>78124</v>
      </c>
      <c r="AG29" s="703">
        <v>564581</v>
      </c>
      <c r="AH29" s="15">
        <v>642705</v>
      </c>
      <c r="AI29" s="703">
        <v>312805</v>
      </c>
      <c r="AJ29" s="703">
        <v>133598</v>
      </c>
      <c r="AK29" s="703">
        <v>1924982</v>
      </c>
      <c r="AL29" s="703">
        <v>82244</v>
      </c>
      <c r="AM29" s="703">
        <v>2140824</v>
      </c>
      <c r="AN29" s="703">
        <v>79079</v>
      </c>
      <c r="AO29" s="703">
        <v>350538</v>
      </c>
      <c r="AP29" s="15">
        <v>429617</v>
      </c>
      <c r="AQ29" s="703">
        <v>138156</v>
      </c>
      <c r="AR29" s="703">
        <v>153822</v>
      </c>
      <c r="AS29" s="703">
        <v>379007</v>
      </c>
      <c r="AT29" s="703">
        <v>12520</v>
      </c>
      <c r="AU29" s="703">
        <v>545349</v>
      </c>
      <c r="AV29" s="703">
        <v>36057</v>
      </c>
      <c r="AW29" s="703">
        <v>154176</v>
      </c>
      <c r="AX29" s="15">
        <v>190233</v>
      </c>
      <c r="AY29" s="703">
        <v>57454</v>
      </c>
      <c r="AZ29" s="703">
        <v>164945</v>
      </c>
      <c r="BA29" s="703">
        <v>607390</v>
      </c>
      <c r="BB29" s="703">
        <v>13851</v>
      </c>
      <c r="BC29" s="703">
        <v>786186</v>
      </c>
      <c r="BD29" s="703">
        <v>50054</v>
      </c>
      <c r="BE29" s="703">
        <v>82061</v>
      </c>
      <c r="BF29" s="15">
        <v>132115</v>
      </c>
      <c r="BG29" s="703">
        <v>181704</v>
      </c>
      <c r="BH29" s="703">
        <v>328193</v>
      </c>
      <c r="BI29" s="703">
        <v>1425400</v>
      </c>
      <c r="BJ29" s="703">
        <v>42067</v>
      </c>
      <c r="BK29" s="703">
        <v>1795660</v>
      </c>
      <c r="BL29" s="703">
        <v>130901</v>
      </c>
      <c r="BM29" s="703">
        <v>183210</v>
      </c>
      <c r="BN29" s="15">
        <v>314111</v>
      </c>
      <c r="BO29" s="703">
        <v>60684</v>
      </c>
      <c r="BP29" s="703">
        <v>184276</v>
      </c>
      <c r="BQ29" s="703">
        <v>743625</v>
      </c>
      <c r="BR29" s="703">
        <v>9136</v>
      </c>
      <c r="BS29" s="703">
        <v>937037</v>
      </c>
      <c r="BT29" s="703">
        <v>9982</v>
      </c>
      <c r="BU29" s="703">
        <v>67233</v>
      </c>
      <c r="BV29" s="15">
        <v>77215</v>
      </c>
      <c r="BW29" s="703">
        <v>55196</v>
      </c>
      <c r="BX29" s="703">
        <v>62753</v>
      </c>
      <c r="BY29" s="703">
        <v>283302</v>
      </c>
      <c r="BZ29" s="703">
        <v>25434</v>
      </c>
      <c r="CA29" s="703">
        <v>371489</v>
      </c>
      <c r="CB29" s="703">
        <v>21948</v>
      </c>
      <c r="CC29" s="703">
        <v>294175</v>
      </c>
      <c r="CD29" s="15">
        <v>316123</v>
      </c>
      <c r="CE29" s="703">
        <v>58895</v>
      </c>
      <c r="CF29" s="703">
        <v>63943</v>
      </c>
      <c r="CG29" s="703">
        <v>436462</v>
      </c>
      <c r="CH29" s="703">
        <v>4255</v>
      </c>
      <c r="CI29" s="703">
        <v>504660</v>
      </c>
      <c r="CJ29" s="703">
        <v>23856</v>
      </c>
      <c r="CK29" s="703">
        <v>88792</v>
      </c>
      <c r="CL29" s="15">
        <v>112648</v>
      </c>
      <c r="CM29" s="703">
        <v>55764</v>
      </c>
      <c r="CN29" s="703">
        <v>30528</v>
      </c>
      <c r="CO29" s="703">
        <v>272533</v>
      </c>
      <c r="CP29" s="703">
        <v>16072</v>
      </c>
      <c r="CQ29" s="703">
        <v>319133</v>
      </c>
      <c r="CR29" s="703">
        <v>28471</v>
      </c>
      <c r="CS29" s="703">
        <v>317596</v>
      </c>
      <c r="CT29" s="15">
        <v>346067</v>
      </c>
      <c r="CU29" s="703">
        <v>159859</v>
      </c>
      <c r="CV29" s="703">
        <v>34067</v>
      </c>
      <c r="CW29" s="703">
        <v>310672</v>
      </c>
      <c r="CX29" s="703">
        <v>12853</v>
      </c>
      <c r="CY29" s="703">
        <v>357592</v>
      </c>
      <c r="CZ29" s="703">
        <v>29275</v>
      </c>
      <c r="DA29" s="703">
        <v>152959</v>
      </c>
      <c r="DB29" s="15">
        <v>182234</v>
      </c>
      <c r="DC29" s="703">
        <v>69261</v>
      </c>
      <c r="DD29" s="703">
        <v>92512</v>
      </c>
      <c r="DE29" s="703">
        <v>505048</v>
      </c>
      <c r="DF29" s="703">
        <v>9208</v>
      </c>
      <c r="DG29" s="703">
        <v>606768</v>
      </c>
      <c r="DH29" s="703">
        <v>19670</v>
      </c>
      <c r="DI29" s="703">
        <v>39968</v>
      </c>
      <c r="DJ29" s="15">
        <v>59638</v>
      </c>
      <c r="DK29" s="703">
        <v>54705</v>
      </c>
      <c r="DL29" s="703">
        <v>56644</v>
      </c>
      <c r="DM29" s="703">
        <v>327696</v>
      </c>
      <c r="DN29" s="703">
        <v>16387</v>
      </c>
      <c r="DO29" s="703">
        <v>400727</v>
      </c>
      <c r="DP29" s="703">
        <v>27748</v>
      </c>
      <c r="DQ29" s="703">
        <v>113844</v>
      </c>
      <c r="DR29" s="15">
        <v>141592</v>
      </c>
      <c r="DS29" s="703">
        <v>575237</v>
      </c>
      <c r="DT29" s="703">
        <v>634713</v>
      </c>
      <c r="DU29" s="703">
        <v>2059645</v>
      </c>
      <c r="DV29" s="703">
        <v>45543</v>
      </c>
      <c r="DW29" s="703">
        <v>2739901</v>
      </c>
      <c r="DX29" s="703">
        <v>121997</v>
      </c>
      <c r="DY29" s="703">
        <v>560706</v>
      </c>
      <c r="DZ29" s="15">
        <v>682703</v>
      </c>
      <c r="EA29" s="703">
        <v>3881490</v>
      </c>
      <c r="EB29" s="703">
        <v>4984558</v>
      </c>
      <c r="EC29" s="703">
        <v>24975358</v>
      </c>
      <c r="ED29" s="703">
        <v>614109</v>
      </c>
      <c r="EE29" s="703">
        <v>30574025</v>
      </c>
      <c r="EF29" s="703">
        <v>1056603</v>
      </c>
      <c r="EG29" s="703">
        <v>5459304</v>
      </c>
      <c r="EH29" s="15">
        <v>6515907</v>
      </c>
    </row>
    <row r="30" spans="2:138" ht="17.25" customHeight="1" x14ac:dyDescent="0.3">
      <c r="B30" s="819" t="s">
        <v>1012</v>
      </c>
      <c r="C30" s="65">
        <v>966319</v>
      </c>
      <c r="D30" s="703">
        <v>933320</v>
      </c>
      <c r="E30" s="703">
        <v>6788571</v>
      </c>
      <c r="F30" s="703">
        <v>65606</v>
      </c>
      <c r="G30" s="703">
        <v>7787497</v>
      </c>
      <c r="H30" s="703">
        <v>122630</v>
      </c>
      <c r="I30" s="703">
        <v>803269</v>
      </c>
      <c r="J30" s="15">
        <v>925899</v>
      </c>
      <c r="K30" s="703">
        <v>623530</v>
      </c>
      <c r="L30" s="703">
        <v>1023059</v>
      </c>
      <c r="M30" s="703">
        <v>5525125</v>
      </c>
      <c r="N30" s="703">
        <v>62653</v>
      </c>
      <c r="O30" s="703">
        <v>6610837</v>
      </c>
      <c r="P30" s="703">
        <v>218160</v>
      </c>
      <c r="Q30" s="703">
        <v>815716</v>
      </c>
      <c r="R30" s="15">
        <v>1033876</v>
      </c>
      <c r="S30" s="703">
        <v>288525</v>
      </c>
      <c r="T30" s="703">
        <v>607601</v>
      </c>
      <c r="U30" s="703">
        <v>1521894</v>
      </c>
      <c r="V30" s="703">
        <v>52678</v>
      </c>
      <c r="W30" s="703">
        <v>2182173</v>
      </c>
      <c r="X30" s="703">
        <v>115684</v>
      </c>
      <c r="Y30" s="703">
        <v>930126</v>
      </c>
      <c r="Z30" s="15">
        <v>1045810</v>
      </c>
      <c r="AA30" s="703">
        <v>306905</v>
      </c>
      <c r="AB30" s="703">
        <v>428065</v>
      </c>
      <c r="AC30" s="703">
        <v>2700826</v>
      </c>
      <c r="AD30" s="703">
        <v>33232</v>
      </c>
      <c r="AE30" s="703">
        <v>3162123</v>
      </c>
      <c r="AF30" s="703">
        <v>107972</v>
      </c>
      <c r="AG30" s="703">
        <v>578006</v>
      </c>
      <c r="AH30" s="15">
        <v>685978</v>
      </c>
      <c r="AI30" s="703">
        <v>220123</v>
      </c>
      <c r="AJ30" s="703">
        <v>144583</v>
      </c>
      <c r="AK30" s="703">
        <v>1864208</v>
      </c>
      <c r="AL30" s="703">
        <v>25043</v>
      </c>
      <c r="AM30" s="703">
        <v>2033834</v>
      </c>
      <c r="AN30" s="703">
        <v>120243</v>
      </c>
      <c r="AO30" s="703">
        <v>383923</v>
      </c>
      <c r="AP30" s="15">
        <v>504166</v>
      </c>
      <c r="AQ30" s="703">
        <v>102504</v>
      </c>
      <c r="AR30" s="703">
        <v>142466</v>
      </c>
      <c r="AS30" s="703">
        <v>424402</v>
      </c>
      <c r="AT30" s="703">
        <v>14626</v>
      </c>
      <c r="AU30" s="703">
        <v>581494</v>
      </c>
      <c r="AV30" s="703">
        <v>26125</v>
      </c>
      <c r="AW30" s="703">
        <v>168093</v>
      </c>
      <c r="AX30" s="15">
        <v>194218</v>
      </c>
      <c r="AY30" s="703">
        <v>59512</v>
      </c>
      <c r="AZ30" s="703">
        <v>65256</v>
      </c>
      <c r="BA30" s="703">
        <v>682342</v>
      </c>
      <c r="BB30" s="703">
        <v>28353</v>
      </c>
      <c r="BC30" s="703">
        <v>775951</v>
      </c>
      <c r="BD30" s="703">
        <v>54188</v>
      </c>
      <c r="BE30" s="703">
        <v>97456</v>
      </c>
      <c r="BF30" s="15">
        <v>151644</v>
      </c>
      <c r="BG30" s="703">
        <v>185881</v>
      </c>
      <c r="BH30" s="703">
        <v>204494</v>
      </c>
      <c r="BI30" s="703">
        <v>1683612</v>
      </c>
      <c r="BJ30" s="703">
        <v>13316</v>
      </c>
      <c r="BK30" s="703">
        <v>1901422</v>
      </c>
      <c r="BL30" s="703">
        <v>46368</v>
      </c>
      <c r="BM30" s="703">
        <v>245818</v>
      </c>
      <c r="BN30" s="15">
        <v>292186</v>
      </c>
      <c r="BO30" s="703">
        <v>117160</v>
      </c>
      <c r="BP30" s="703">
        <v>198281</v>
      </c>
      <c r="BQ30" s="703">
        <v>811711</v>
      </c>
      <c r="BR30" s="703">
        <v>7596</v>
      </c>
      <c r="BS30" s="703">
        <v>1017588</v>
      </c>
      <c r="BT30" s="703">
        <v>15153</v>
      </c>
      <c r="BU30" s="703">
        <v>62632</v>
      </c>
      <c r="BV30" s="15">
        <v>77785</v>
      </c>
      <c r="BW30" s="703">
        <v>85314</v>
      </c>
      <c r="BX30" s="703">
        <v>71835</v>
      </c>
      <c r="BY30" s="703">
        <v>264741</v>
      </c>
      <c r="BZ30" s="703">
        <v>10210</v>
      </c>
      <c r="CA30" s="703">
        <v>346786</v>
      </c>
      <c r="CB30" s="703">
        <v>28608</v>
      </c>
      <c r="CC30" s="703">
        <v>298739</v>
      </c>
      <c r="CD30" s="15">
        <v>327347</v>
      </c>
      <c r="CE30" s="703">
        <v>54880</v>
      </c>
      <c r="CF30" s="703">
        <v>108756</v>
      </c>
      <c r="CG30" s="703">
        <v>441482</v>
      </c>
      <c r="CH30" s="703">
        <v>8874</v>
      </c>
      <c r="CI30" s="703">
        <v>559112</v>
      </c>
      <c r="CJ30" s="703">
        <v>11003</v>
      </c>
      <c r="CK30" s="703">
        <v>100489</v>
      </c>
      <c r="CL30" s="15">
        <v>111492</v>
      </c>
      <c r="CM30" s="703">
        <v>89980</v>
      </c>
      <c r="CN30" s="703">
        <v>92528</v>
      </c>
      <c r="CO30" s="703">
        <v>172862</v>
      </c>
      <c r="CP30" s="703">
        <v>12298</v>
      </c>
      <c r="CQ30" s="703">
        <v>277688</v>
      </c>
      <c r="CR30" s="703">
        <v>70011</v>
      </c>
      <c r="CS30" s="703">
        <v>325839</v>
      </c>
      <c r="CT30" s="15">
        <v>395850</v>
      </c>
      <c r="CU30" s="703">
        <v>88556</v>
      </c>
      <c r="CV30" s="703">
        <v>37772</v>
      </c>
      <c r="CW30" s="703">
        <v>223353</v>
      </c>
      <c r="CX30" s="703">
        <v>2845</v>
      </c>
      <c r="CY30" s="703">
        <v>263970</v>
      </c>
      <c r="CZ30" s="703">
        <v>59062</v>
      </c>
      <c r="DA30" s="703">
        <v>172810</v>
      </c>
      <c r="DB30" s="15">
        <v>231872</v>
      </c>
      <c r="DC30" s="703">
        <v>146584</v>
      </c>
      <c r="DD30" s="703">
        <v>90589</v>
      </c>
      <c r="DE30" s="703">
        <v>452381</v>
      </c>
      <c r="DF30" s="703">
        <v>5901</v>
      </c>
      <c r="DG30" s="703">
        <v>548871</v>
      </c>
      <c r="DH30" s="703">
        <v>16497</v>
      </c>
      <c r="DI30" s="703">
        <v>45043</v>
      </c>
      <c r="DJ30" s="15">
        <v>61540</v>
      </c>
      <c r="DK30" s="703">
        <v>32358</v>
      </c>
      <c r="DL30" s="703">
        <v>68771</v>
      </c>
      <c r="DM30" s="703">
        <v>346450</v>
      </c>
      <c r="DN30" s="703">
        <v>11448</v>
      </c>
      <c r="DO30" s="703">
        <v>426669</v>
      </c>
      <c r="DP30" s="703">
        <v>33628</v>
      </c>
      <c r="DQ30" s="703">
        <v>117991</v>
      </c>
      <c r="DR30" s="15">
        <v>151619</v>
      </c>
      <c r="DS30" s="703">
        <v>548118</v>
      </c>
      <c r="DT30" s="703">
        <v>613167</v>
      </c>
      <c r="DU30" s="703">
        <v>2150507</v>
      </c>
      <c r="DV30" s="703">
        <v>84999</v>
      </c>
      <c r="DW30" s="703">
        <v>2848673</v>
      </c>
      <c r="DX30" s="703">
        <v>108922</v>
      </c>
      <c r="DY30" s="703">
        <v>549055</v>
      </c>
      <c r="DZ30" s="15">
        <v>657977</v>
      </c>
      <c r="EA30" s="703">
        <v>3916249</v>
      </c>
      <c r="EB30" s="703">
        <v>4830543</v>
      </c>
      <c r="EC30" s="703">
        <v>26054467</v>
      </c>
      <c r="ED30" s="703">
        <v>439678</v>
      </c>
      <c r="EE30" s="703">
        <v>31324688</v>
      </c>
      <c r="EF30" s="703">
        <v>1154254</v>
      </c>
      <c r="EG30" s="703">
        <v>5695005</v>
      </c>
      <c r="EH30" s="15">
        <v>6849259</v>
      </c>
    </row>
    <row r="31" spans="2:138" ht="17.25" customHeight="1" x14ac:dyDescent="0.3">
      <c r="B31" s="819" t="s">
        <v>1022</v>
      </c>
      <c r="C31" s="65">
        <v>891857</v>
      </c>
      <c r="D31" s="703">
        <v>752727</v>
      </c>
      <c r="E31" s="703">
        <v>6874729</v>
      </c>
      <c r="F31" s="703">
        <v>76912</v>
      </c>
      <c r="G31" s="703">
        <v>7704368</v>
      </c>
      <c r="H31" s="703">
        <v>109933</v>
      </c>
      <c r="I31" s="703">
        <v>772089</v>
      </c>
      <c r="J31" s="15">
        <v>882022</v>
      </c>
      <c r="K31" s="703">
        <v>693216</v>
      </c>
      <c r="L31" s="703">
        <v>895822</v>
      </c>
      <c r="M31" s="703">
        <v>5715457</v>
      </c>
      <c r="N31" s="703">
        <v>151326</v>
      </c>
      <c r="O31" s="703">
        <v>6762605</v>
      </c>
      <c r="P31" s="703">
        <v>235278</v>
      </c>
      <c r="Q31" s="703">
        <v>832724</v>
      </c>
      <c r="R31" s="15">
        <v>1068002</v>
      </c>
      <c r="S31" s="703">
        <v>358375</v>
      </c>
      <c r="T31" s="703">
        <v>378101</v>
      </c>
      <c r="U31" s="703">
        <v>1762549</v>
      </c>
      <c r="V31" s="703">
        <v>53793</v>
      </c>
      <c r="W31" s="703">
        <v>2194443</v>
      </c>
      <c r="X31" s="703">
        <v>116738</v>
      </c>
      <c r="Y31" s="703">
        <v>940758</v>
      </c>
      <c r="Z31" s="15">
        <v>1057496</v>
      </c>
      <c r="AA31" s="703">
        <v>350196</v>
      </c>
      <c r="AB31" s="703">
        <v>288827</v>
      </c>
      <c r="AC31" s="703">
        <v>2727383</v>
      </c>
      <c r="AD31" s="703">
        <v>37501</v>
      </c>
      <c r="AE31" s="703">
        <v>3053711</v>
      </c>
      <c r="AF31" s="703">
        <v>111187</v>
      </c>
      <c r="AG31" s="703">
        <v>620916</v>
      </c>
      <c r="AH31" s="15">
        <v>732103</v>
      </c>
      <c r="AI31" s="703">
        <v>277394</v>
      </c>
      <c r="AJ31" s="703">
        <v>178964</v>
      </c>
      <c r="AK31" s="703">
        <v>1729631</v>
      </c>
      <c r="AL31" s="703">
        <v>62275</v>
      </c>
      <c r="AM31" s="703">
        <v>1970870</v>
      </c>
      <c r="AN31" s="703">
        <v>70532</v>
      </c>
      <c r="AO31" s="703">
        <v>422002</v>
      </c>
      <c r="AP31" s="15">
        <v>492534</v>
      </c>
      <c r="AQ31" s="703">
        <v>110576</v>
      </c>
      <c r="AR31" s="703">
        <v>130570</v>
      </c>
      <c r="AS31" s="703">
        <v>458631</v>
      </c>
      <c r="AT31" s="703">
        <v>7321</v>
      </c>
      <c r="AU31" s="703">
        <v>596522</v>
      </c>
      <c r="AV31" s="703">
        <v>21918</v>
      </c>
      <c r="AW31" s="703">
        <v>177406</v>
      </c>
      <c r="AX31" s="15">
        <v>199324</v>
      </c>
      <c r="AY31" s="703">
        <v>80834</v>
      </c>
      <c r="AZ31" s="703">
        <v>67595</v>
      </c>
      <c r="BA31" s="703">
        <v>619451</v>
      </c>
      <c r="BB31" s="703">
        <v>9816</v>
      </c>
      <c r="BC31" s="703">
        <v>696862</v>
      </c>
      <c r="BD31" s="703">
        <v>88235</v>
      </c>
      <c r="BE31" s="703">
        <v>128361</v>
      </c>
      <c r="BF31" s="15">
        <v>216596</v>
      </c>
      <c r="BG31" s="703">
        <v>212742</v>
      </c>
      <c r="BH31" s="703">
        <v>177272</v>
      </c>
      <c r="BI31" s="703">
        <v>1621723</v>
      </c>
      <c r="BJ31" s="703">
        <v>26550</v>
      </c>
      <c r="BK31" s="703">
        <v>1825545</v>
      </c>
      <c r="BL31" s="703">
        <v>73031</v>
      </c>
      <c r="BM31" s="703">
        <v>259196</v>
      </c>
      <c r="BN31" s="15">
        <v>332227</v>
      </c>
      <c r="BO31" s="703">
        <v>137993</v>
      </c>
      <c r="BP31" s="703">
        <v>132402</v>
      </c>
      <c r="BQ31" s="703">
        <v>855406</v>
      </c>
      <c r="BR31" s="703">
        <v>10439</v>
      </c>
      <c r="BS31" s="703">
        <v>998247</v>
      </c>
      <c r="BT31" s="703">
        <v>30580</v>
      </c>
      <c r="BU31" s="703">
        <v>60955</v>
      </c>
      <c r="BV31" s="15">
        <v>91535</v>
      </c>
      <c r="BW31" s="703">
        <v>65853</v>
      </c>
      <c r="BX31" s="703">
        <v>120625</v>
      </c>
      <c r="BY31" s="703">
        <v>270544</v>
      </c>
      <c r="BZ31" s="703">
        <v>5375</v>
      </c>
      <c r="CA31" s="703">
        <v>396544</v>
      </c>
      <c r="CB31" s="703">
        <v>27596</v>
      </c>
      <c r="CC31" s="703">
        <v>313117</v>
      </c>
      <c r="CD31" s="15">
        <v>340713</v>
      </c>
      <c r="CE31" s="703">
        <v>73061</v>
      </c>
      <c r="CF31" s="703">
        <v>83818</v>
      </c>
      <c r="CG31" s="703">
        <v>475819</v>
      </c>
      <c r="CH31" s="703">
        <v>12896</v>
      </c>
      <c r="CI31" s="703">
        <v>572533</v>
      </c>
      <c r="CJ31" s="703">
        <v>13781</v>
      </c>
      <c r="CK31" s="703">
        <v>95965</v>
      </c>
      <c r="CL31" s="15">
        <v>109746</v>
      </c>
      <c r="CM31" s="703">
        <v>60918</v>
      </c>
      <c r="CN31" s="703">
        <v>80296</v>
      </c>
      <c r="CO31" s="703">
        <v>181215</v>
      </c>
      <c r="CP31" s="703">
        <v>34599</v>
      </c>
      <c r="CQ31" s="703">
        <v>296110</v>
      </c>
      <c r="CR31" s="703">
        <v>42684</v>
      </c>
      <c r="CS31" s="703">
        <v>354122</v>
      </c>
      <c r="CT31" s="15">
        <v>396806</v>
      </c>
      <c r="CU31" s="703">
        <v>79636</v>
      </c>
      <c r="CV31" s="703">
        <v>36757</v>
      </c>
      <c r="CW31" s="703">
        <v>179063</v>
      </c>
      <c r="CX31" s="703">
        <v>47909</v>
      </c>
      <c r="CY31" s="703">
        <v>263729</v>
      </c>
      <c r="CZ31" s="703">
        <v>11569</v>
      </c>
      <c r="DA31" s="703">
        <v>177665</v>
      </c>
      <c r="DB31" s="15">
        <v>189234</v>
      </c>
      <c r="DC31" s="703">
        <v>63250</v>
      </c>
      <c r="DD31" s="703">
        <v>81030</v>
      </c>
      <c r="DE31" s="703">
        <v>467917</v>
      </c>
      <c r="DF31" s="703">
        <v>9204</v>
      </c>
      <c r="DG31" s="703">
        <v>558151</v>
      </c>
      <c r="DH31" s="703">
        <v>24827</v>
      </c>
      <c r="DI31" s="703">
        <v>45213</v>
      </c>
      <c r="DJ31" s="15">
        <v>70040</v>
      </c>
      <c r="DK31" s="703">
        <v>73570</v>
      </c>
      <c r="DL31" s="703">
        <v>46846</v>
      </c>
      <c r="DM31" s="703">
        <v>344723</v>
      </c>
      <c r="DN31" s="703">
        <v>6782</v>
      </c>
      <c r="DO31" s="703">
        <v>398351</v>
      </c>
      <c r="DP31" s="703">
        <v>35275</v>
      </c>
      <c r="DQ31" s="703">
        <v>117938</v>
      </c>
      <c r="DR31" s="15">
        <v>153213</v>
      </c>
      <c r="DS31" s="703">
        <v>499007</v>
      </c>
      <c r="DT31" s="703">
        <v>536883</v>
      </c>
      <c r="DU31" s="703">
        <v>2266639</v>
      </c>
      <c r="DV31" s="703">
        <v>56192</v>
      </c>
      <c r="DW31" s="703">
        <v>2859714</v>
      </c>
      <c r="DX31" s="703">
        <v>144184</v>
      </c>
      <c r="DY31" s="703">
        <v>534183</v>
      </c>
      <c r="DZ31" s="15">
        <v>678367</v>
      </c>
      <c r="EA31" s="703">
        <v>4028478</v>
      </c>
      <c r="EB31" s="703">
        <v>3988535</v>
      </c>
      <c r="EC31" s="703">
        <v>26550880</v>
      </c>
      <c r="ED31" s="703">
        <v>608890</v>
      </c>
      <c r="EE31" s="703">
        <v>31148305</v>
      </c>
      <c r="EF31" s="703">
        <v>1157348</v>
      </c>
      <c r="EG31" s="703">
        <v>5852610</v>
      </c>
      <c r="EH31" s="15">
        <v>7009958</v>
      </c>
    </row>
    <row r="32" spans="2:138" ht="17.25" customHeight="1" thickBot="1" x14ac:dyDescent="0.35">
      <c r="B32" s="818" t="s">
        <v>1033</v>
      </c>
      <c r="C32" s="65">
        <v>1242034</v>
      </c>
      <c r="D32" s="703">
        <v>832523</v>
      </c>
      <c r="E32" s="703">
        <v>6332673</v>
      </c>
      <c r="F32" s="703">
        <v>48916</v>
      </c>
      <c r="G32" s="703">
        <v>7214112</v>
      </c>
      <c r="H32" s="703">
        <v>229760</v>
      </c>
      <c r="I32" s="703">
        <v>780847</v>
      </c>
      <c r="J32" s="15">
        <v>1010607</v>
      </c>
      <c r="K32" s="703">
        <v>661061</v>
      </c>
      <c r="L32" s="703">
        <v>739577</v>
      </c>
      <c r="M32" s="703">
        <v>5813712</v>
      </c>
      <c r="N32" s="703">
        <v>80568</v>
      </c>
      <c r="O32" s="703">
        <v>6633857</v>
      </c>
      <c r="P32" s="703">
        <v>351812</v>
      </c>
      <c r="Q32" s="703">
        <v>941941</v>
      </c>
      <c r="R32" s="15">
        <v>1293753</v>
      </c>
      <c r="S32" s="703">
        <v>403824</v>
      </c>
      <c r="T32" s="703">
        <v>493283</v>
      </c>
      <c r="U32" s="703">
        <v>1705132</v>
      </c>
      <c r="V32" s="703">
        <v>41907</v>
      </c>
      <c r="W32" s="703">
        <v>2240322</v>
      </c>
      <c r="X32" s="703">
        <v>156944</v>
      </c>
      <c r="Y32" s="703">
        <v>946413</v>
      </c>
      <c r="Z32" s="15">
        <v>1103357</v>
      </c>
      <c r="AA32" s="703">
        <v>395672</v>
      </c>
      <c r="AB32" s="703">
        <v>216578</v>
      </c>
      <c r="AC32" s="703">
        <v>2582472</v>
      </c>
      <c r="AD32" s="703">
        <v>84715</v>
      </c>
      <c r="AE32" s="703">
        <v>2883765</v>
      </c>
      <c r="AF32" s="703">
        <v>111927</v>
      </c>
      <c r="AG32" s="703">
        <v>611607</v>
      </c>
      <c r="AH32" s="15">
        <v>723534</v>
      </c>
      <c r="AI32" s="703">
        <v>353948</v>
      </c>
      <c r="AJ32" s="703">
        <v>153487</v>
      </c>
      <c r="AK32" s="703">
        <v>1545876</v>
      </c>
      <c r="AL32" s="703">
        <v>21965</v>
      </c>
      <c r="AM32" s="703">
        <v>1721328</v>
      </c>
      <c r="AN32" s="703">
        <v>144457</v>
      </c>
      <c r="AO32" s="703">
        <v>453632</v>
      </c>
      <c r="AP32" s="15">
        <v>598089</v>
      </c>
      <c r="AQ32" s="703">
        <v>162475</v>
      </c>
      <c r="AR32" s="703">
        <v>111792</v>
      </c>
      <c r="AS32" s="703">
        <v>410608</v>
      </c>
      <c r="AT32" s="703">
        <v>6733</v>
      </c>
      <c r="AU32" s="703">
        <v>529133</v>
      </c>
      <c r="AV32" s="703">
        <v>30680</v>
      </c>
      <c r="AW32" s="703">
        <v>186560</v>
      </c>
      <c r="AX32" s="15">
        <v>217240</v>
      </c>
      <c r="AY32" s="703">
        <v>98434</v>
      </c>
      <c r="AZ32" s="703">
        <v>72134</v>
      </c>
      <c r="BA32" s="703">
        <v>586898</v>
      </c>
      <c r="BB32" s="703">
        <v>54152</v>
      </c>
      <c r="BC32" s="703">
        <v>713184</v>
      </c>
      <c r="BD32" s="703">
        <v>26435</v>
      </c>
      <c r="BE32" s="703">
        <v>148761</v>
      </c>
      <c r="BF32" s="15">
        <v>175196</v>
      </c>
      <c r="BG32" s="703">
        <v>206773</v>
      </c>
      <c r="BH32" s="703">
        <v>124373</v>
      </c>
      <c r="BI32" s="703">
        <v>1561047</v>
      </c>
      <c r="BJ32" s="703">
        <v>53504</v>
      </c>
      <c r="BK32" s="703">
        <v>1738924</v>
      </c>
      <c r="BL32" s="703">
        <v>79452</v>
      </c>
      <c r="BM32" s="703">
        <v>265521</v>
      </c>
      <c r="BN32" s="15">
        <v>344973</v>
      </c>
      <c r="BO32" s="703">
        <v>137889</v>
      </c>
      <c r="BP32" s="703">
        <v>128472</v>
      </c>
      <c r="BQ32" s="703">
        <v>844767</v>
      </c>
      <c r="BR32" s="703">
        <v>17242</v>
      </c>
      <c r="BS32" s="703">
        <v>990481</v>
      </c>
      <c r="BT32" s="703">
        <v>21503</v>
      </c>
      <c r="BU32" s="703">
        <v>68381</v>
      </c>
      <c r="BV32" s="15">
        <v>89884</v>
      </c>
      <c r="BW32" s="703">
        <v>60127</v>
      </c>
      <c r="BX32" s="703">
        <v>131140</v>
      </c>
      <c r="BY32" s="703">
        <v>296165</v>
      </c>
      <c r="BZ32" s="703">
        <v>3235</v>
      </c>
      <c r="CA32" s="703">
        <v>430540</v>
      </c>
      <c r="CB32" s="703">
        <v>49850</v>
      </c>
      <c r="CC32" s="703">
        <v>319528</v>
      </c>
      <c r="CD32" s="15">
        <v>369378</v>
      </c>
      <c r="CE32" s="703">
        <v>51679</v>
      </c>
      <c r="CF32" s="703">
        <v>91885</v>
      </c>
      <c r="CG32" s="703">
        <v>512751</v>
      </c>
      <c r="CH32" s="703">
        <v>6914</v>
      </c>
      <c r="CI32" s="703">
        <v>611550</v>
      </c>
      <c r="CJ32" s="703">
        <v>11596</v>
      </c>
      <c r="CK32" s="703">
        <v>98751</v>
      </c>
      <c r="CL32" s="15">
        <v>110347</v>
      </c>
      <c r="CM32" s="703">
        <v>51007</v>
      </c>
      <c r="CN32" s="703">
        <v>76768</v>
      </c>
      <c r="CO32" s="703">
        <v>236662</v>
      </c>
      <c r="CP32" s="703">
        <v>6041</v>
      </c>
      <c r="CQ32" s="703">
        <v>319471</v>
      </c>
      <c r="CR32" s="703">
        <v>32436</v>
      </c>
      <c r="CS32" s="703">
        <v>366842</v>
      </c>
      <c r="CT32" s="15">
        <v>399278</v>
      </c>
      <c r="CU32" s="703">
        <v>57034</v>
      </c>
      <c r="CV32" s="703">
        <v>43836</v>
      </c>
      <c r="CW32" s="703">
        <v>181089</v>
      </c>
      <c r="CX32" s="703">
        <v>5893</v>
      </c>
      <c r="CY32" s="703">
        <v>230818</v>
      </c>
      <c r="CZ32" s="703">
        <v>31128</v>
      </c>
      <c r="DA32" s="703">
        <v>177819</v>
      </c>
      <c r="DB32" s="15">
        <v>208947</v>
      </c>
      <c r="DC32" s="703">
        <v>101237</v>
      </c>
      <c r="DD32" s="703">
        <v>120894</v>
      </c>
      <c r="DE32" s="703">
        <v>449868</v>
      </c>
      <c r="DF32" s="703">
        <v>11484</v>
      </c>
      <c r="DG32" s="703">
        <v>582246</v>
      </c>
      <c r="DH32" s="703">
        <v>15465</v>
      </c>
      <c r="DI32" s="703">
        <v>50137</v>
      </c>
      <c r="DJ32" s="15">
        <v>65602</v>
      </c>
      <c r="DK32" s="703">
        <v>59416</v>
      </c>
      <c r="DL32" s="703">
        <v>76522</v>
      </c>
      <c r="DM32" s="703">
        <v>324440</v>
      </c>
      <c r="DN32" s="703">
        <v>5812</v>
      </c>
      <c r="DO32" s="703">
        <v>406774</v>
      </c>
      <c r="DP32" s="703">
        <v>38377</v>
      </c>
      <c r="DQ32" s="703">
        <v>123219</v>
      </c>
      <c r="DR32" s="15">
        <v>161596</v>
      </c>
      <c r="DS32" s="703">
        <v>670884</v>
      </c>
      <c r="DT32" s="703">
        <v>508538</v>
      </c>
      <c r="DU32" s="703">
        <v>2191870</v>
      </c>
      <c r="DV32" s="703">
        <v>33998</v>
      </c>
      <c r="DW32" s="703">
        <v>2734406</v>
      </c>
      <c r="DX32" s="703">
        <v>93352</v>
      </c>
      <c r="DY32" s="703">
        <v>594695</v>
      </c>
      <c r="DZ32" s="15">
        <v>688047</v>
      </c>
      <c r="EA32" s="703">
        <v>4713494</v>
      </c>
      <c r="EB32" s="703">
        <v>3921802</v>
      </c>
      <c r="EC32" s="703">
        <v>25576030</v>
      </c>
      <c r="ED32" s="703">
        <v>483079</v>
      </c>
      <c r="EE32" s="703">
        <v>29980911</v>
      </c>
      <c r="EF32" s="703">
        <v>1425174</v>
      </c>
      <c r="EG32" s="703">
        <v>6134654</v>
      </c>
      <c r="EH32" s="15">
        <v>7559828</v>
      </c>
    </row>
    <row r="33" spans="2:138" ht="17.25" customHeight="1" x14ac:dyDescent="0.3">
      <c r="B33" s="817" t="s">
        <v>1041</v>
      </c>
      <c r="C33" s="703">
        <v>990945</v>
      </c>
      <c r="D33" s="703">
        <v>914791</v>
      </c>
      <c r="E33" s="703">
        <v>6253925</v>
      </c>
      <c r="F33" s="703">
        <v>58936</v>
      </c>
      <c r="G33" s="703">
        <v>7227652</v>
      </c>
      <c r="H33" s="703">
        <v>106219</v>
      </c>
      <c r="I33" s="703">
        <v>873023</v>
      </c>
      <c r="J33" s="15">
        <v>979242</v>
      </c>
      <c r="K33" s="703">
        <v>893244</v>
      </c>
      <c r="L33" s="703">
        <v>932333</v>
      </c>
      <c r="M33" s="703">
        <v>5645751</v>
      </c>
      <c r="N33" s="703">
        <v>255736</v>
      </c>
      <c r="O33" s="703">
        <v>6833820</v>
      </c>
      <c r="P33" s="703">
        <v>157174</v>
      </c>
      <c r="Q33" s="703">
        <v>993782</v>
      </c>
      <c r="R33" s="15">
        <v>1150956</v>
      </c>
      <c r="S33" s="703">
        <v>371939</v>
      </c>
      <c r="T33" s="703">
        <v>505819</v>
      </c>
      <c r="U33" s="703">
        <v>1817373</v>
      </c>
      <c r="V33" s="703">
        <v>76391</v>
      </c>
      <c r="W33" s="703">
        <v>2399583</v>
      </c>
      <c r="X33" s="703">
        <v>129215</v>
      </c>
      <c r="Y33" s="703">
        <v>948019</v>
      </c>
      <c r="Z33" s="15">
        <v>1077234</v>
      </c>
      <c r="AA33" s="703">
        <v>349032</v>
      </c>
      <c r="AB33" s="703">
        <v>350591</v>
      </c>
      <c r="AC33" s="703">
        <v>2420321</v>
      </c>
      <c r="AD33" s="703">
        <v>52261</v>
      </c>
      <c r="AE33" s="703">
        <v>2823173</v>
      </c>
      <c r="AF33" s="703">
        <v>133804</v>
      </c>
      <c r="AG33" s="703">
        <v>648922</v>
      </c>
      <c r="AH33" s="15">
        <v>782726</v>
      </c>
      <c r="AI33" s="703">
        <v>210489</v>
      </c>
      <c r="AJ33" s="703">
        <v>97724</v>
      </c>
      <c r="AK33" s="703">
        <v>1475146</v>
      </c>
      <c r="AL33" s="703">
        <v>26305</v>
      </c>
      <c r="AM33" s="703">
        <v>1599175</v>
      </c>
      <c r="AN33" s="703">
        <v>101176</v>
      </c>
      <c r="AO33" s="703">
        <v>539035</v>
      </c>
      <c r="AP33" s="15">
        <v>640211</v>
      </c>
      <c r="AQ33" s="703">
        <v>138523</v>
      </c>
      <c r="AR33" s="703">
        <v>82058</v>
      </c>
      <c r="AS33" s="703">
        <v>376827</v>
      </c>
      <c r="AT33" s="703">
        <v>7169</v>
      </c>
      <c r="AU33" s="703">
        <v>466054</v>
      </c>
      <c r="AV33" s="703">
        <v>19348</v>
      </c>
      <c r="AW33" s="703">
        <v>203296</v>
      </c>
      <c r="AX33" s="15">
        <v>222644</v>
      </c>
      <c r="AY33" s="703">
        <v>111106</v>
      </c>
      <c r="AZ33" s="703">
        <v>85635</v>
      </c>
      <c r="BA33" s="703">
        <v>580899</v>
      </c>
      <c r="BB33" s="703">
        <v>27167</v>
      </c>
      <c r="BC33" s="703">
        <v>693701</v>
      </c>
      <c r="BD33" s="703">
        <v>38344</v>
      </c>
      <c r="BE33" s="703">
        <v>138865</v>
      </c>
      <c r="BF33" s="15">
        <v>177209</v>
      </c>
      <c r="BG33" s="703">
        <v>193269</v>
      </c>
      <c r="BH33" s="703">
        <v>129611</v>
      </c>
      <c r="BI33" s="703">
        <v>1500820</v>
      </c>
      <c r="BJ33" s="703">
        <v>22972</v>
      </c>
      <c r="BK33" s="703">
        <v>1653403</v>
      </c>
      <c r="BL33" s="703">
        <v>59153</v>
      </c>
      <c r="BM33" s="703">
        <v>308323</v>
      </c>
      <c r="BN33" s="15">
        <v>367476</v>
      </c>
      <c r="BO33" s="703">
        <v>267395</v>
      </c>
      <c r="BP33" s="703">
        <v>193516</v>
      </c>
      <c r="BQ33" s="703">
        <v>710692</v>
      </c>
      <c r="BR33" s="703">
        <v>8151</v>
      </c>
      <c r="BS33" s="703">
        <v>912359</v>
      </c>
      <c r="BT33" s="703">
        <v>16120</v>
      </c>
      <c r="BU33" s="703">
        <v>77683</v>
      </c>
      <c r="BV33" s="15">
        <v>93803</v>
      </c>
      <c r="BW33" s="703">
        <v>75842</v>
      </c>
      <c r="BX33" s="703">
        <v>75145</v>
      </c>
      <c r="BY33" s="703">
        <v>353136</v>
      </c>
      <c r="BZ33" s="703">
        <v>6153</v>
      </c>
      <c r="CA33" s="703">
        <v>434434</v>
      </c>
      <c r="CB33" s="703">
        <v>13780</v>
      </c>
      <c r="CC33" s="703">
        <v>351007</v>
      </c>
      <c r="CD33" s="15">
        <v>364787</v>
      </c>
      <c r="CE33" s="703">
        <v>69879</v>
      </c>
      <c r="CF33" s="703">
        <v>67452</v>
      </c>
      <c r="CG33" s="703">
        <v>530989</v>
      </c>
      <c r="CH33" s="703">
        <v>7964</v>
      </c>
      <c r="CI33" s="703">
        <v>606405</v>
      </c>
      <c r="CJ33" s="703">
        <v>14664</v>
      </c>
      <c r="CK33" s="703">
        <v>98301</v>
      </c>
      <c r="CL33" s="15">
        <v>112965</v>
      </c>
      <c r="CM33" s="703">
        <v>95775</v>
      </c>
      <c r="CN33" s="703">
        <v>100093</v>
      </c>
      <c r="CO33" s="703">
        <v>236657</v>
      </c>
      <c r="CP33" s="703">
        <v>7061</v>
      </c>
      <c r="CQ33" s="703">
        <v>343811</v>
      </c>
      <c r="CR33" s="703">
        <v>41748</v>
      </c>
      <c r="CS33" s="703">
        <v>337508</v>
      </c>
      <c r="CT33" s="15">
        <v>379256</v>
      </c>
      <c r="CU33" s="703">
        <v>41809</v>
      </c>
      <c r="CV33" s="703">
        <v>29700</v>
      </c>
      <c r="CW33" s="703">
        <v>170132</v>
      </c>
      <c r="CX33" s="703">
        <v>14756</v>
      </c>
      <c r="CY33" s="703">
        <v>214588</v>
      </c>
      <c r="CZ33" s="703">
        <v>24962</v>
      </c>
      <c r="DA33" s="703">
        <v>188106</v>
      </c>
      <c r="DB33" s="15">
        <v>213068</v>
      </c>
      <c r="DC33" s="703">
        <v>73742</v>
      </c>
      <c r="DD33" s="703">
        <v>99551</v>
      </c>
      <c r="DE33" s="703">
        <v>498422</v>
      </c>
      <c r="DF33" s="703">
        <v>11262</v>
      </c>
      <c r="DG33" s="703">
        <v>609235</v>
      </c>
      <c r="DH33" s="703">
        <v>12878</v>
      </c>
      <c r="DI33" s="703">
        <v>51544</v>
      </c>
      <c r="DJ33" s="15">
        <v>64422</v>
      </c>
      <c r="DK33" s="703">
        <v>101040</v>
      </c>
      <c r="DL33" s="703">
        <v>48159</v>
      </c>
      <c r="DM33" s="703">
        <v>304327</v>
      </c>
      <c r="DN33" s="703">
        <v>13379</v>
      </c>
      <c r="DO33" s="703">
        <v>365865</v>
      </c>
      <c r="DP33" s="703">
        <v>19033</v>
      </c>
      <c r="DQ33" s="703">
        <v>130191</v>
      </c>
      <c r="DR33" s="15">
        <v>149224</v>
      </c>
      <c r="DS33" s="703">
        <v>614300</v>
      </c>
      <c r="DT33" s="703">
        <v>435218</v>
      </c>
      <c r="DU33" s="703">
        <v>2076585</v>
      </c>
      <c r="DV33" s="703">
        <v>35367</v>
      </c>
      <c r="DW33" s="703">
        <v>2547170</v>
      </c>
      <c r="DX33" s="703">
        <v>113329</v>
      </c>
      <c r="DY33" s="703">
        <v>611578</v>
      </c>
      <c r="DZ33" s="15">
        <v>724907</v>
      </c>
      <c r="EA33" s="703">
        <v>4598329</v>
      </c>
      <c r="EB33" s="703">
        <v>4147396</v>
      </c>
      <c r="EC33" s="703">
        <v>24952002</v>
      </c>
      <c r="ED33" s="703">
        <v>631030</v>
      </c>
      <c r="EE33" s="703">
        <v>29730428</v>
      </c>
      <c r="EF33" s="703">
        <v>1000947</v>
      </c>
      <c r="EG33" s="703">
        <v>6499183</v>
      </c>
      <c r="EH33" s="15">
        <v>7500130</v>
      </c>
    </row>
    <row r="34" spans="2:138" ht="17.25" customHeight="1" x14ac:dyDescent="0.3">
      <c r="B34" s="819" t="s">
        <v>1056</v>
      </c>
      <c r="C34" s="703">
        <v>880983</v>
      </c>
      <c r="D34" s="703">
        <v>741431</v>
      </c>
      <c r="E34" s="703">
        <v>6343423</v>
      </c>
      <c r="F34" s="703">
        <v>28913</v>
      </c>
      <c r="G34" s="703">
        <v>7113767</v>
      </c>
      <c r="H34" s="703">
        <v>128857</v>
      </c>
      <c r="I34" s="703">
        <v>877051</v>
      </c>
      <c r="J34" s="15">
        <v>1005908</v>
      </c>
      <c r="K34" s="703">
        <v>875778</v>
      </c>
      <c r="L34" s="703">
        <v>803527</v>
      </c>
      <c r="M34" s="703">
        <v>5812039</v>
      </c>
      <c r="N34" s="703">
        <v>97447</v>
      </c>
      <c r="O34" s="703">
        <v>6713013</v>
      </c>
      <c r="P34" s="703">
        <v>188609</v>
      </c>
      <c r="Q34" s="703">
        <v>995986</v>
      </c>
      <c r="R34" s="15">
        <v>1184595</v>
      </c>
      <c r="S34" s="703">
        <v>423827</v>
      </c>
      <c r="T34" s="703">
        <v>515296</v>
      </c>
      <c r="U34" s="703">
        <v>1899372</v>
      </c>
      <c r="V34" s="703">
        <v>41695</v>
      </c>
      <c r="W34" s="703">
        <v>2456363</v>
      </c>
      <c r="X34" s="703">
        <v>139416</v>
      </c>
      <c r="Y34" s="703">
        <v>969800</v>
      </c>
      <c r="Z34" s="15">
        <v>1109216</v>
      </c>
      <c r="AA34" s="703">
        <v>472243</v>
      </c>
      <c r="AB34" s="703">
        <v>327874</v>
      </c>
      <c r="AC34" s="703">
        <v>2235841</v>
      </c>
      <c r="AD34" s="703">
        <v>43965</v>
      </c>
      <c r="AE34" s="703">
        <v>2607680</v>
      </c>
      <c r="AF34" s="703">
        <v>140897</v>
      </c>
      <c r="AG34" s="703">
        <v>713178</v>
      </c>
      <c r="AH34" s="15">
        <v>854075</v>
      </c>
      <c r="AI34" s="703">
        <v>272337</v>
      </c>
      <c r="AJ34" s="703">
        <v>123294</v>
      </c>
      <c r="AK34" s="703">
        <v>1227028</v>
      </c>
      <c r="AL34" s="703">
        <v>48962</v>
      </c>
      <c r="AM34" s="703">
        <v>1399284</v>
      </c>
      <c r="AN34" s="703">
        <v>125509</v>
      </c>
      <c r="AO34" s="703">
        <v>566434</v>
      </c>
      <c r="AP34" s="15">
        <v>691943</v>
      </c>
      <c r="AQ34" s="703">
        <v>100060</v>
      </c>
      <c r="AR34" s="703">
        <v>139670</v>
      </c>
      <c r="AS34" s="703">
        <v>353215</v>
      </c>
      <c r="AT34" s="703">
        <v>11983</v>
      </c>
      <c r="AU34" s="703">
        <v>504868</v>
      </c>
      <c r="AV34" s="703">
        <v>21278</v>
      </c>
      <c r="AW34" s="703">
        <v>202162</v>
      </c>
      <c r="AX34" s="15">
        <v>223440</v>
      </c>
      <c r="AY34" s="703">
        <v>75658</v>
      </c>
      <c r="AZ34" s="703">
        <v>75891</v>
      </c>
      <c r="BA34" s="703">
        <v>569621</v>
      </c>
      <c r="BB34" s="703">
        <v>26654</v>
      </c>
      <c r="BC34" s="703">
        <v>672166</v>
      </c>
      <c r="BD34" s="703">
        <v>65807</v>
      </c>
      <c r="BE34" s="703">
        <v>139543</v>
      </c>
      <c r="BF34" s="15">
        <v>205350</v>
      </c>
      <c r="BG34" s="703">
        <v>234662</v>
      </c>
      <c r="BH34" s="703">
        <v>99068</v>
      </c>
      <c r="BI34" s="703">
        <v>1307399</v>
      </c>
      <c r="BJ34" s="703">
        <v>8981</v>
      </c>
      <c r="BK34" s="703">
        <v>1415448</v>
      </c>
      <c r="BL34" s="703">
        <v>141534</v>
      </c>
      <c r="BM34" s="703">
        <v>345385</v>
      </c>
      <c r="BN34" s="15">
        <v>486919</v>
      </c>
      <c r="BO34" s="703">
        <v>255031</v>
      </c>
      <c r="BP34" s="703">
        <v>92907</v>
      </c>
      <c r="BQ34" s="703">
        <v>650469</v>
      </c>
      <c r="BR34" s="703">
        <v>6437</v>
      </c>
      <c r="BS34" s="703">
        <v>749813</v>
      </c>
      <c r="BT34" s="703">
        <v>16536</v>
      </c>
      <c r="BU34" s="703">
        <v>77689</v>
      </c>
      <c r="BV34" s="15">
        <v>94225</v>
      </c>
      <c r="BW34" s="703">
        <v>97597</v>
      </c>
      <c r="BX34" s="703">
        <v>50560</v>
      </c>
      <c r="BY34" s="703">
        <v>310492</v>
      </c>
      <c r="BZ34" s="703">
        <v>4586</v>
      </c>
      <c r="CA34" s="703">
        <v>365638</v>
      </c>
      <c r="CB34" s="703">
        <v>34045</v>
      </c>
      <c r="CC34" s="703">
        <v>352501</v>
      </c>
      <c r="CD34" s="15">
        <v>386546</v>
      </c>
      <c r="CE34" s="703">
        <v>93770</v>
      </c>
      <c r="CF34" s="703">
        <v>57731</v>
      </c>
      <c r="CG34" s="703">
        <v>501952</v>
      </c>
      <c r="CH34" s="703">
        <v>6600</v>
      </c>
      <c r="CI34" s="703">
        <v>566283</v>
      </c>
      <c r="CJ34" s="703">
        <v>19847</v>
      </c>
      <c r="CK34" s="703">
        <v>103121</v>
      </c>
      <c r="CL34" s="15">
        <v>122968</v>
      </c>
      <c r="CM34" s="703">
        <v>166129</v>
      </c>
      <c r="CN34" s="703">
        <v>54878</v>
      </c>
      <c r="CO34" s="703">
        <v>210026</v>
      </c>
      <c r="CP34" s="703">
        <v>13427</v>
      </c>
      <c r="CQ34" s="703">
        <v>278331</v>
      </c>
      <c r="CR34" s="703">
        <v>31906</v>
      </c>
      <c r="CS34" s="703">
        <v>302921</v>
      </c>
      <c r="CT34" s="15">
        <v>334827</v>
      </c>
      <c r="CU34" s="703">
        <v>73959</v>
      </c>
      <c r="CV34" s="703">
        <v>9224</v>
      </c>
      <c r="CW34" s="703">
        <v>149778</v>
      </c>
      <c r="CX34" s="703">
        <v>26647</v>
      </c>
      <c r="CY34" s="703">
        <v>185649</v>
      </c>
      <c r="CZ34" s="703">
        <v>4086</v>
      </c>
      <c r="DA34" s="703">
        <v>173186</v>
      </c>
      <c r="DB34" s="15">
        <v>177272</v>
      </c>
      <c r="DC34" s="703">
        <v>87682</v>
      </c>
      <c r="DD34" s="703">
        <v>85918</v>
      </c>
      <c r="DE34" s="703">
        <v>517246</v>
      </c>
      <c r="DF34" s="703">
        <v>5598</v>
      </c>
      <c r="DG34" s="703">
        <v>608762</v>
      </c>
      <c r="DH34" s="703">
        <v>11233</v>
      </c>
      <c r="DI34" s="703">
        <v>51898</v>
      </c>
      <c r="DJ34" s="15">
        <v>63131</v>
      </c>
      <c r="DK34" s="703">
        <v>127938</v>
      </c>
      <c r="DL34" s="703">
        <v>45813</v>
      </c>
      <c r="DM34" s="703">
        <v>199660</v>
      </c>
      <c r="DN34" s="703">
        <v>8466</v>
      </c>
      <c r="DO34" s="703">
        <v>253939</v>
      </c>
      <c r="DP34" s="703">
        <v>50945</v>
      </c>
      <c r="DQ34" s="703">
        <v>128080</v>
      </c>
      <c r="DR34" s="15">
        <v>179025</v>
      </c>
      <c r="DS34" s="703">
        <v>594165</v>
      </c>
      <c r="DT34" s="703">
        <v>581313</v>
      </c>
      <c r="DU34" s="703">
        <v>1953683</v>
      </c>
      <c r="DV34" s="703">
        <v>35416</v>
      </c>
      <c r="DW34" s="703">
        <v>2570412</v>
      </c>
      <c r="DX34" s="703">
        <v>107882</v>
      </c>
      <c r="DY34" s="703">
        <v>627572</v>
      </c>
      <c r="DZ34" s="15">
        <v>735454</v>
      </c>
      <c r="EA34" s="703">
        <v>4831819</v>
      </c>
      <c r="EB34" s="703">
        <v>3804395</v>
      </c>
      <c r="EC34" s="703">
        <v>24241244</v>
      </c>
      <c r="ED34" s="703">
        <v>415777</v>
      </c>
      <c r="EE34" s="703">
        <v>28461416</v>
      </c>
      <c r="EF34" s="703">
        <v>1228387</v>
      </c>
      <c r="EG34" s="703">
        <v>6626507</v>
      </c>
      <c r="EH34" s="15">
        <v>7854894</v>
      </c>
    </row>
    <row r="35" spans="2:138" ht="17.25" customHeight="1" x14ac:dyDescent="0.3">
      <c r="B35" s="819" t="s">
        <v>1061</v>
      </c>
      <c r="C35" s="703">
        <v>1159950</v>
      </c>
      <c r="D35" s="703">
        <v>828459</v>
      </c>
      <c r="E35" s="703">
        <v>5922358</v>
      </c>
      <c r="F35" s="703">
        <v>30001</v>
      </c>
      <c r="G35" s="703">
        <v>6780818</v>
      </c>
      <c r="H35" s="703">
        <v>241970</v>
      </c>
      <c r="I35" s="703">
        <v>916924</v>
      </c>
      <c r="J35" s="15">
        <v>1158894</v>
      </c>
      <c r="K35" s="703">
        <v>1136682</v>
      </c>
      <c r="L35" s="703">
        <v>908730</v>
      </c>
      <c r="M35" s="703">
        <v>5484587</v>
      </c>
      <c r="N35" s="703">
        <v>151393</v>
      </c>
      <c r="O35" s="703">
        <v>6544710</v>
      </c>
      <c r="P35" s="703">
        <v>138020</v>
      </c>
      <c r="Q35" s="703">
        <v>954423</v>
      </c>
      <c r="R35" s="15">
        <v>1092443</v>
      </c>
      <c r="S35" s="703">
        <v>397358</v>
      </c>
      <c r="T35" s="703">
        <v>251453</v>
      </c>
      <c r="U35" s="703">
        <v>1931595</v>
      </c>
      <c r="V35" s="703">
        <v>40504</v>
      </c>
      <c r="W35" s="703">
        <v>2223552</v>
      </c>
      <c r="X35" s="703">
        <v>150293</v>
      </c>
      <c r="Y35" s="703">
        <v>1046205</v>
      </c>
      <c r="Z35" s="15">
        <v>1196498</v>
      </c>
      <c r="AA35" s="703">
        <v>575239</v>
      </c>
      <c r="AB35" s="703">
        <v>228670</v>
      </c>
      <c r="AC35" s="703">
        <v>1889697</v>
      </c>
      <c r="AD35" s="703">
        <v>77246</v>
      </c>
      <c r="AE35" s="703">
        <v>2195613</v>
      </c>
      <c r="AF35" s="703">
        <v>175458</v>
      </c>
      <c r="AG35" s="703">
        <v>750343</v>
      </c>
      <c r="AH35" s="15">
        <v>925801</v>
      </c>
      <c r="AI35" s="703">
        <v>415779</v>
      </c>
      <c r="AJ35" s="703">
        <v>202326</v>
      </c>
      <c r="AK35" s="703">
        <v>955413</v>
      </c>
      <c r="AL35" s="703">
        <v>18689</v>
      </c>
      <c r="AM35" s="703">
        <v>1176428</v>
      </c>
      <c r="AN35" s="703">
        <v>77094</v>
      </c>
      <c r="AO35" s="703">
        <v>636811</v>
      </c>
      <c r="AP35" s="15">
        <v>713905</v>
      </c>
      <c r="AQ35" s="703">
        <v>114404</v>
      </c>
      <c r="AR35" s="703">
        <v>120214</v>
      </c>
      <c r="AS35" s="703">
        <v>403608</v>
      </c>
      <c r="AT35" s="703">
        <v>20218</v>
      </c>
      <c r="AU35" s="703">
        <v>544040</v>
      </c>
      <c r="AV35" s="703">
        <v>28233</v>
      </c>
      <c r="AW35" s="703">
        <v>147352</v>
      </c>
      <c r="AX35" s="15">
        <v>175585</v>
      </c>
      <c r="AY35" s="703">
        <v>104568</v>
      </c>
      <c r="AZ35" s="703">
        <v>114193</v>
      </c>
      <c r="BA35" s="703">
        <v>529812</v>
      </c>
      <c r="BB35" s="703">
        <v>21405</v>
      </c>
      <c r="BC35" s="703">
        <v>665410</v>
      </c>
      <c r="BD35" s="703">
        <v>49423</v>
      </c>
      <c r="BE35" s="703">
        <v>174339</v>
      </c>
      <c r="BF35" s="15">
        <v>223762</v>
      </c>
      <c r="BG35" s="703">
        <v>255915</v>
      </c>
      <c r="BH35" s="703">
        <v>187097</v>
      </c>
      <c r="BI35" s="703">
        <v>1135238</v>
      </c>
      <c r="BJ35" s="703">
        <v>25088</v>
      </c>
      <c r="BK35" s="703">
        <v>1347423</v>
      </c>
      <c r="BL35" s="703">
        <v>60929</v>
      </c>
      <c r="BM35" s="703">
        <v>444507</v>
      </c>
      <c r="BN35" s="15">
        <v>505436</v>
      </c>
      <c r="BO35" s="703">
        <v>135924</v>
      </c>
      <c r="BP35" s="703">
        <v>119504</v>
      </c>
      <c r="BQ35" s="703">
        <v>599528</v>
      </c>
      <c r="BR35" s="703">
        <v>9276</v>
      </c>
      <c r="BS35" s="703">
        <v>728308</v>
      </c>
      <c r="BT35" s="703">
        <v>20436</v>
      </c>
      <c r="BU35" s="703">
        <v>78874</v>
      </c>
      <c r="BV35" s="15">
        <v>99310</v>
      </c>
      <c r="BW35" s="703">
        <v>79034</v>
      </c>
      <c r="BX35" s="703">
        <v>73246</v>
      </c>
      <c r="BY35" s="703">
        <v>271725</v>
      </c>
      <c r="BZ35" s="703">
        <v>12394</v>
      </c>
      <c r="CA35" s="703">
        <v>357365</v>
      </c>
      <c r="CB35" s="703">
        <v>24328</v>
      </c>
      <c r="CC35" s="703">
        <v>364703</v>
      </c>
      <c r="CD35" s="15">
        <v>389031</v>
      </c>
      <c r="CE35" s="703">
        <v>177715</v>
      </c>
      <c r="CF35" s="703">
        <v>25155</v>
      </c>
      <c r="CG35" s="703">
        <v>371630</v>
      </c>
      <c r="CH35" s="703">
        <v>8086</v>
      </c>
      <c r="CI35" s="703">
        <v>404871</v>
      </c>
      <c r="CJ35" s="703">
        <v>22090</v>
      </c>
      <c r="CK35" s="703">
        <v>104510</v>
      </c>
      <c r="CL35" s="15">
        <v>126600</v>
      </c>
      <c r="CM35" s="703">
        <v>86271</v>
      </c>
      <c r="CN35" s="703">
        <v>39451</v>
      </c>
      <c r="CO35" s="703">
        <v>184413</v>
      </c>
      <c r="CP35" s="703">
        <v>4389</v>
      </c>
      <c r="CQ35" s="703">
        <v>228253</v>
      </c>
      <c r="CR35" s="703">
        <v>45660</v>
      </c>
      <c r="CS35" s="703">
        <v>292425</v>
      </c>
      <c r="CT35" s="15">
        <v>338085</v>
      </c>
      <c r="CU35" s="703">
        <v>75981</v>
      </c>
      <c r="CV35" s="703">
        <v>48996</v>
      </c>
      <c r="CW35" s="703">
        <v>86641</v>
      </c>
      <c r="CX35" s="703">
        <v>11870</v>
      </c>
      <c r="CY35" s="703">
        <v>147507</v>
      </c>
      <c r="CZ35" s="703">
        <v>36516</v>
      </c>
      <c r="DA35" s="703">
        <v>145113</v>
      </c>
      <c r="DB35" s="15">
        <v>181629</v>
      </c>
      <c r="DC35" s="703">
        <v>86110</v>
      </c>
      <c r="DD35" s="703">
        <v>50603</v>
      </c>
      <c r="DE35" s="703">
        <v>512883</v>
      </c>
      <c r="DF35" s="703">
        <v>5630</v>
      </c>
      <c r="DG35" s="703">
        <v>569116</v>
      </c>
      <c r="DH35" s="703">
        <v>14486</v>
      </c>
      <c r="DI35" s="703">
        <v>52784</v>
      </c>
      <c r="DJ35" s="15">
        <v>67270</v>
      </c>
      <c r="DK35" s="703">
        <v>58788</v>
      </c>
      <c r="DL35" s="703">
        <v>40473</v>
      </c>
      <c r="DM35" s="703">
        <v>189950</v>
      </c>
      <c r="DN35" s="703">
        <v>7149</v>
      </c>
      <c r="DO35" s="703">
        <v>237572</v>
      </c>
      <c r="DP35" s="703">
        <v>23676</v>
      </c>
      <c r="DQ35" s="703">
        <v>153819</v>
      </c>
      <c r="DR35" s="15">
        <v>177495</v>
      </c>
      <c r="DS35" s="703">
        <v>629755</v>
      </c>
      <c r="DT35" s="703">
        <v>353517</v>
      </c>
      <c r="DU35" s="703">
        <v>1880347</v>
      </c>
      <c r="DV35" s="703">
        <v>56403</v>
      </c>
      <c r="DW35" s="703">
        <v>2290267</v>
      </c>
      <c r="DX35" s="703">
        <v>121076</v>
      </c>
      <c r="DY35" s="703">
        <v>631325</v>
      </c>
      <c r="DZ35" s="15">
        <v>752401</v>
      </c>
      <c r="EA35" s="703">
        <v>5489473</v>
      </c>
      <c r="EB35" s="703">
        <v>3592087</v>
      </c>
      <c r="EC35" s="703">
        <v>22349425</v>
      </c>
      <c r="ED35" s="703">
        <v>499741</v>
      </c>
      <c r="EE35" s="703">
        <v>26441253</v>
      </c>
      <c r="EF35" s="703">
        <v>1229688</v>
      </c>
      <c r="EG35" s="703">
        <v>6894457</v>
      </c>
      <c r="EH35" s="15">
        <v>8124145</v>
      </c>
    </row>
    <row r="36" spans="2:138" ht="17.25" customHeight="1" thickBot="1" x14ac:dyDescent="0.35">
      <c r="B36" s="818" t="s">
        <v>1066</v>
      </c>
      <c r="C36" s="703">
        <v>1162692</v>
      </c>
      <c r="D36" s="703">
        <v>702938</v>
      </c>
      <c r="E36" s="703">
        <v>5628348</v>
      </c>
      <c r="F36" s="703">
        <v>204585</v>
      </c>
      <c r="G36" s="703">
        <v>6535871</v>
      </c>
      <c r="H36" s="703">
        <v>94028</v>
      </c>
      <c r="I36" s="703">
        <v>887097</v>
      </c>
      <c r="J36" s="15">
        <v>981125</v>
      </c>
      <c r="K36" s="703">
        <v>1361135</v>
      </c>
      <c r="L36" s="703">
        <v>658103</v>
      </c>
      <c r="M36" s="703">
        <v>5069005</v>
      </c>
      <c r="N36" s="703">
        <v>62882</v>
      </c>
      <c r="O36" s="703">
        <v>5789990</v>
      </c>
      <c r="P36" s="703">
        <v>197362</v>
      </c>
      <c r="Q36" s="703">
        <v>964229</v>
      </c>
      <c r="R36" s="15">
        <v>1161591</v>
      </c>
      <c r="S36" s="703">
        <v>491626</v>
      </c>
      <c r="T36" s="703">
        <v>301029</v>
      </c>
      <c r="U36" s="703">
        <v>1726972</v>
      </c>
      <c r="V36" s="703">
        <v>55039</v>
      </c>
      <c r="W36" s="703">
        <v>2083040</v>
      </c>
      <c r="X36" s="703">
        <v>117736</v>
      </c>
      <c r="Y36" s="703">
        <v>1080130</v>
      </c>
      <c r="Z36" s="15">
        <v>1197866</v>
      </c>
      <c r="AA36" s="703">
        <v>498590</v>
      </c>
      <c r="AB36" s="703">
        <v>395341</v>
      </c>
      <c r="AC36" s="703">
        <v>1663354</v>
      </c>
      <c r="AD36" s="703">
        <v>37397</v>
      </c>
      <c r="AE36" s="703">
        <v>2096092</v>
      </c>
      <c r="AF36" s="703">
        <v>69837</v>
      </c>
      <c r="AG36" s="703">
        <v>852709</v>
      </c>
      <c r="AH36" s="15">
        <v>922546</v>
      </c>
      <c r="AI36" s="703">
        <v>241885</v>
      </c>
      <c r="AJ36" s="703">
        <v>147163</v>
      </c>
      <c r="AK36" s="703">
        <v>887925</v>
      </c>
      <c r="AL36" s="703">
        <v>78212</v>
      </c>
      <c r="AM36" s="703">
        <v>1113300</v>
      </c>
      <c r="AN36" s="703">
        <v>71068</v>
      </c>
      <c r="AO36" s="703">
        <v>622302</v>
      </c>
      <c r="AP36" s="15">
        <v>693370</v>
      </c>
      <c r="AQ36" s="703">
        <v>119619</v>
      </c>
      <c r="AR36" s="703">
        <v>139476</v>
      </c>
      <c r="AS36" s="703">
        <v>423305</v>
      </c>
      <c r="AT36" s="703">
        <v>10182</v>
      </c>
      <c r="AU36" s="703">
        <v>572963</v>
      </c>
      <c r="AV36" s="703">
        <v>26479</v>
      </c>
      <c r="AW36" s="703">
        <v>140040</v>
      </c>
      <c r="AX36" s="15">
        <v>166519</v>
      </c>
      <c r="AY36" s="703">
        <v>45260</v>
      </c>
      <c r="AZ36" s="703">
        <v>68311</v>
      </c>
      <c r="BA36" s="703">
        <v>546207</v>
      </c>
      <c r="BB36" s="703">
        <v>54971</v>
      </c>
      <c r="BC36" s="703">
        <v>669489</v>
      </c>
      <c r="BD36" s="703">
        <v>80936</v>
      </c>
      <c r="BE36" s="703">
        <v>156799</v>
      </c>
      <c r="BF36" s="15">
        <v>237735</v>
      </c>
      <c r="BG36" s="703">
        <v>145394</v>
      </c>
      <c r="BH36" s="703">
        <v>239721</v>
      </c>
      <c r="BI36" s="703">
        <v>1186971</v>
      </c>
      <c r="BJ36" s="703">
        <v>44347</v>
      </c>
      <c r="BK36" s="703">
        <v>1471039</v>
      </c>
      <c r="BL36" s="703">
        <v>55071</v>
      </c>
      <c r="BM36" s="703">
        <v>417776</v>
      </c>
      <c r="BN36" s="15">
        <v>472847</v>
      </c>
      <c r="BO36" s="703">
        <v>119948</v>
      </c>
      <c r="BP36" s="703">
        <v>135817</v>
      </c>
      <c r="BQ36" s="703">
        <v>596944</v>
      </c>
      <c r="BR36" s="703">
        <v>8268</v>
      </c>
      <c r="BS36" s="703">
        <v>741029</v>
      </c>
      <c r="BT36" s="703">
        <v>19569</v>
      </c>
      <c r="BU36" s="703">
        <v>82889</v>
      </c>
      <c r="BV36" s="15">
        <v>102458</v>
      </c>
      <c r="BW36" s="703">
        <v>93483</v>
      </c>
      <c r="BX36" s="703">
        <v>93792</v>
      </c>
      <c r="BY36" s="703">
        <v>255715</v>
      </c>
      <c r="BZ36" s="703">
        <v>6893</v>
      </c>
      <c r="CA36" s="703">
        <v>356400</v>
      </c>
      <c r="CB36" s="703">
        <v>18867</v>
      </c>
      <c r="CC36" s="703">
        <v>371438</v>
      </c>
      <c r="CD36" s="15">
        <v>390305</v>
      </c>
      <c r="CE36" s="703">
        <v>91824</v>
      </c>
      <c r="CF36" s="703">
        <v>101388</v>
      </c>
      <c r="CG36" s="703">
        <v>308796</v>
      </c>
      <c r="CH36" s="703">
        <v>9752</v>
      </c>
      <c r="CI36" s="703">
        <v>419936</v>
      </c>
      <c r="CJ36" s="703">
        <v>17122</v>
      </c>
      <c r="CK36" s="703">
        <v>106673</v>
      </c>
      <c r="CL36" s="15">
        <v>123795</v>
      </c>
      <c r="CM36" s="703">
        <v>77451</v>
      </c>
      <c r="CN36" s="703">
        <v>62366</v>
      </c>
      <c r="CO36" s="703">
        <v>153260</v>
      </c>
      <c r="CP36" s="703">
        <v>6686</v>
      </c>
      <c r="CQ36" s="703">
        <v>222312</v>
      </c>
      <c r="CR36" s="703">
        <v>34310</v>
      </c>
      <c r="CS36" s="703">
        <v>299531</v>
      </c>
      <c r="CT36" s="15">
        <v>333841</v>
      </c>
      <c r="CU36" s="703">
        <v>46582</v>
      </c>
      <c r="CV36" s="703">
        <v>29744</v>
      </c>
      <c r="CW36" s="703">
        <v>94942</v>
      </c>
      <c r="CX36" s="703">
        <v>31954</v>
      </c>
      <c r="CY36" s="703">
        <v>156640</v>
      </c>
      <c r="CZ36" s="703">
        <v>8624</v>
      </c>
      <c r="DA36" s="703">
        <v>147034</v>
      </c>
      <c r="DB36" s="15">
        <v>155658</v>
      </c>
      <c r="DC36" s="703">
        <v>62749</v>
      </c>
      <c r="DD36" s="703">
        <v>64415</v>
      </c>
      <c r="DE36" s="703">
        <v>463618</v>
      </c>
      <c r="DF36" s="703">
        <v>7361</v>
      </c>
      <c r="DG36" s="703">
        <v>535394</v>
      </c>
      <c r="DH36" s="703">
        <v>62979</v>
      </c>
      <c r="DI36" s="703">
        <v>52028</v>
      </c>
      <c r="DJ36" s="15">
        <v>115007</v>
      </c>
      <c r="DK36" s="703">
        <v>48703</v>
      </c>
      <c r="DL36" s="703">
        <v>78901</v>
      </c>
      <c r="DM36" s="703">
        <v>157954</v>
      </c>
      <c r="DN36" s="703">
        <v>15656</v>
      </c>
      <c r="DO36" s="703">
        <v>252511</v>
      </c>
      <c r="DP36" s="703">
        <v>39560</v>
      </c>
      <c r="DQ36" s="703">
        <v>152776</v>
      </c>
      <c r="DR36" s="15">
        <v>192336</v>
      </c>
      <c r="DS36" s="703">
        <v>645702</v>
      </c>
      <c r="DT36" s="703">
        <v>650073</v>
      </c>
      <c r="DU36" s="703">
        <v>1695032</v>
      </c>
      <c r="DV36" s="703">
        <v>43702</v>
      </c>
      <c r="DW36" s="703">
        <v>2388807</v>
      </c>
      <c r="DX36" s="703">
        <v>83642</v>
      </c>
      <c r="DY36" s="703">
        <v>656337</v>
      </c>
      <c r="DZ36" s="15">
        <v>739979</v>
      </c>
      <c r="EA36" s="703">
        <v>5252643</v>
      </c>
      <c r="EB36" s="703">
        <v>3868578</v>
      </c>
      <c r="EC36" s="703">
        <v>20858348</v>
      </c>
      <c r="ED36" s="703">
        <v>677887</v>
      </c>
      <c r="EE36" s="703">
        <v>25404813</v>
      </c>
      <c r="EF36" s="703">
        <v>997190</v>
      </c>
      <c r="EG36" s="703">
        <v>6989788</v>
      </c>
      <c r="EH36" s="15">
        <v>7986978</v>
      </c>
    </row>
    <row r="37" spans="2:138" ht="17.25" customHeight="1" x14ac:dyDescent="0.3">
      <c r="B37" s="27" t="s">
        <v>1074</v>
      </c>
      <c r="C37" s="703">
        <v>947972</v>
      </c>
      <c r="D37" s="703">
        <v>711457</v>
      </c>
      <c r="E37" s="703">
        <v>5425276</v>
      </c>
      <c r="F37" s="703">
        <v>78174</v>
      </c>
      <c r="G37" s="703">
        <v>6214907</v>
      </c>
      <c r="H37" s="703">
        <v>281716</v>
      </c>
      <c r="I37" s="703">
        <v>834403</v>
      </c>
      <c r="J37" s="15">
        <v>1116119</v>
      </c>
      <c r="K37" s="703">
        <v>648305</v>
      </c>
      <c r="L37" s="703">
        <v>936839</v>
      </c>
      <c r="M37" s="703">
        <v>5027432</v>
      </c>
      <c r="N37" s="703">
        <v>201483</v>
      </c>
      <c r="O37" s="703">
        <v>6165754</v>
      </c>
      <c r="P37" s="703">
        <v>201674</v>
      </c>
      <c r="Q37" s="703">
        <v>918861</v>
      </c>
      <c r="R37" s="15">
        <v>1120535</v>
      </c>
      <c r="S37" s="703">
        <v>454148</v>
      </c>
      <c r="T37" s="703">
        <v>700862</v>
      </c>
      <c r="U37" s="703">
        <v>1562639</v>
      </c>
      <c r="V37" s="703">
        <v>35147</v>
      </c>
      <c r="W37" s="703">
        <v>2298648</v>
      </c>
      <c r="X37" s="703">
        <v>126879</v>
      </c>
      <c r="Y37" s="703">
        <v>1090628</v>
      </c>
      <c r="Z37" s="15">
        <v>1217507</v>
      </c>
      <c r="AA37" s="703">
        <v>343213</v>
      </c>
      <c r="AB37" s="703">
        <v>271722</v>
      </c>
      <c r="AC37" s="703">
        <v>1743328</v>
      </c>
      <c r="AD37" s="703">
        <v>38882</v>
      </c>
      <c r="AE37" s="703">
        <v>2053932</v>
      </c>
      <c r="AF37" s="703">
        <v>51899</v>
      </c>
      <c r="AG37" s="703">
        <v>833616</v>
      </c>
      <c r="AH37" s="15">
        <v>885515</v>
      </c>
      <c r="AI37" s="703">
        <v>113570</v>
      </c>
      <c r="AJ37" s="703">
        <v>251510</v>
      </c>
      <c r="AK37" s="703">
        <v>955357</v>
      </c>
      <c r="AL37" s="703">
        <v>112306</v>
      </c>
      <c r="AM37" s="703">
        <v>1319173</v>
      </c>
      <c r="AN37" s="703">
        <v>104501</v>
      </c>
      <c r="AO37" s="703">
        <v>564302</v>
      </c>
      <c r="AP37" s="15">
        <v>668803</v>
      </c>
      <c r="AQ37" s="703">
        <v>107062</v>
      </c>
      <c r="AR37" s="703">
        <v>134980</v>
      </c>
      <c r="AS37" s="703">
        <v>459339</v>
      </c>
      <c r="AT37" s="703">
        <v>23592</v>
      </c>
      <c r="AU37" s="703">
        <v>617911</v>
      </c>
      <c r="AV37" s="703">
        <v>26080</v>
      </c>
      <c r="AW37" s="703">
        <v>123301</v>
      </c>
      <c r="AX37" s="15">
        <v>149381</v>
      </c>
      <c r="AY37" s="703">
        <v>57060</v>
      </c>
      <c r="AZ37" s="703">
        <v>49867</v>
      </c>
      <c r="BA37" s="703">
        <v>582691</v>
      </c>
      <c r="BB37" s="703">
        <v>58744</v>
      </c>
      <c r="BC37" s="703">
        <v>691302</v>
      </c>
      <c r="BD37" s="703">
        <v>35957</v>
      </c>
      <c r="BE37" s="703">
        <v>172207</v>
      </c>
      <c r="BF37" s="15">
        <v>208164</v>
      </c>
      <c r="BG37" s="703">
        <v>165655</v>
      </c>
      <c r="BH37" s="703">
        <v>312604</v>
      </c>
      <c r="BI37" s="703">
        <v>1299696</v>
      </c>
      <c r="BJ37" s="703">
        <v>37274</v>
      </c>
      <c r="BK37" s="703">
        <v>1649574</v>
      </c>
      <c r="BL37" s="703">
        <v>30695</v>
      </c>
      <c r="BM37" s="703">
        <v>413616</v>
      </c>
      <c r="BN37" s="15">
        <v>444311</v>
      </c>
      <c r="BO37" s="703">
        <v>150955</v>
      </c>
      <c r="BP37" s="703">
        <v>195693</v>
      </c>
      <c r="BQ37" s="703">
        <v>567055</v>
      </c>
      <c r="BR37" s="703">
        <v>14073</v>
      </c>
      <c r="BS37" s="703">
        <v>776821</v>
      </c>
      <c r="BT37" s="703">
        <v>29182</v>
      </c>
      <c r="BU37" s="703">
        <v>82222</v>
      </c>
      <c r="BV37" s="15">
        <v>111404</v>
      </c>
      <c r="BW37" s="703">
        <v>111559</v>
      </c>
      <c r="BX37" s="703">
        <v>99215</v>
      </c>
      <c r="BY37" s="703">
        <v>237474</v>
      </c>
      <c r="BZ37" s="703">
        <v>10314</v>
      </c>
      <c r="CA37" s="703">
        <v>347003</v>
      </c>
      <c r="CB37" s="703">
        <v>18651</v>
      </c>
      <c r="CC37" s="703">
        <v>370961</v>
      </c>
      <c r="CD37" s="15">
        <v>389612</v>
      </c>
      <c r="CE37" s="703">
        <v>43381</v>
      </c>
      <c r="CF37" s="703">
        <v>56984</v>
      </c>
      <c r="CG37" s="703">
        <v>364171</v>
      </c>
      <c r="CH37" s="703">
        <v>10114</v>
      </c>
      <c r="CI37" s="703">
        <v>431269</v>
      </c>
      <c r="CJ37" s="703">
        <v>17423</v>
      </c>
      <c r="CK37" s="703">
        <v>108766</v>
      </c>
      <c r="CL37" s="15">
        <v>126189</v>
      </c>
      <c r="CM37" s="703">
        <v>59519</v>
      </c>
      <c r="CN37" s="703">
        <v>51968</v>
      </c>
      <c r="CO37" s="703">
        <v>148159</v>
      </c>
      <c r="CP37" s="703">
        <v>20705</v>
      </c>
      <c r="CQ37" s="703">
        <v>220832</v>
      </c>
      <c r="CR37" s="703">
        <v>40060</v>
      </c>
      <c r="CS37" s="703">
        <v>276860</v>
      </c>
      <c r="CT37" s="15">
        <v>316920</v>
      </c>
      <c r="CU37" s="703">
        <v>75776</v>
      </c>
      <c r="CV37" s="703">
        <v>17134</v>
      </c>
      <c r="CW37" s="703">
        <v>104416</v>
      </c>
      <c r="CX37" s="703">
        <v>7955</v>
      </c>
      <c r="CY37" s="703">
        <v>129505</v>
      </c>
      <c r="CZ37" s="703">
        <v>28815</v>
      </c>
      <c r="DA37" s="703">
        <v>95336</v>
      </c>
      <c r="DB37" s="15">
        <v>124151</v>
      </c>
      <c r="DC37" s="703">
        <v>109898</v>
      </c>
      <c r="DD37" s="703">
        <v>94329</v>
      </c>
      <c r="DE37" s="703">
        <v>405481</v>
      </c>
      <c r="DF37" s="703">
        <v>16257</v>
      </c>
      <c r="DG37" s="703">
        <v>516067</v>
      </c>
      <c r="DH37" s="703">
        <v>27177</v>
      </c>
      <c r="DI37" s="703">
        <v>84225</v>
      </c>
      <c r="DJ37" s="15">
        <v>111402</v>
      </c>
      <c r="DK37" s="703">
        <v>95211</v>
      </c>
      <c r="DL37" s="703">
        <v>81810</v>
      </c>
      <c r="DM37" s="703">
        <v>165715</v>
      </c>
      <c r="DN37" s="703">
        <v>12576</v>
      </c>
      <c r="DO37" s="703">
        <v>260101</v>
      </c>
      <c r="DP37" s="703">
        <v>18904</v>
      </c>
      <c r="DQ37" s="703">
        <v>152321</v>
      </c>
      <c r="DR37" s="15">
        <v>171225</v>
      </c>
      <c r="DS37" s="703">
        <v>375116</v>
      </c>
      <c r="DT37" s="703">
        <v>432055</v>
      </c>
      <c r="DU37" s="703">
        <v>1979607</v>
      </c>
      <c r="DV37" s="703">
        <v>47798</v>
      </c>
      <c r="DW37" s="703">
        <v>2459460</v>
      </c>
      <c r="DX37" s="703">
        <v>75507</v>
      </c>
      <c r="DY37" s="703">
        <v>661118</v>
      </c>
      <c r="DZ37" s="15">
        <v>736625</v>
      </c>
      <c r="EA37" s="703">
        <v>3858400</v>
      </c>
      <c r="EB37" s="703">
        <v>4399029</v>
      </c>
      <c r="EC37" s="703">
        <v>21027836</v>
      </c>
      <c r="ED37" s="703">
        <v>725394</v>
      </c>
      <c r="EE37" s="703">
        <v>26152259</v>
      </c>
      <c r="EF37" s="703">
        <v>1115120</v>
      </c>
      <c r="EG37" s="703">
        <v>6782743</v>
      </c>
      <c r="EH37" s="15">
        <v>7897863</v>
      </c>
    </row>
    <row r="38" spans="2:138" ht="17.25" customHeight="1" x14ac:dyDescent="0.3">
      <c r="B38" s="27" t="s">
        <v>1078</v>
      </c>
      <c r="C38" s="703">
        <v>887325</v>
      </c>
      <c r="D38" s="703">
        <v>716860</v>
      </c>
      <c r="E38" s="703">
        <v>5308673</v>
      </c>
      <c r="F38" s="703">
        <v>73708</v>
      </c>
      <c r="G38" s="703">
        <v>6099241</v>
      </c>
      <c r="H38" s="703">
        <v>86338</v>
      </c>
      <c r="I38" s="703">
        <v>970949</v>
      </c>
      <c r="J38" s="15">
        <v>1057287</v>
      </c>
      <c r="K38" s="703">
        <v>905569</v>
      </c>
      <c r="L38" s="703">
        <v>750889</v>
      </c>
      <c r="M38" s="703">
        <v>5091122</v>
      </c>
      <c r="N38" s="703">
        <v>128283</v>
      </c>
      <c r="O38" s="703">
        <v>5970294</v>
      </c>
      <c r="P38" s="703">
        <v>208330</v>
      </c>
      <c r="Q38" s="703">
        <v>956390</v>
      </c>
      <c r="R38" s="15">
        <v>1164720</v>
      </c>
      <c r="S38" s="703">
        <v>395897</v>
      </c>
      <c r="T38" s="703">
        <v>301160</v>
      </c>
      <c r="U38" s="703">
        <v>1795851</v>
      </c>
      <c r="V38" s="703">
        <v>60713</v>
      </c>
      <c r="W38" s="703">
        <v>2157724</v>
      </c>
      <c r="X38" s="703">
        <v>160582</v>
      </c>
      <c r="Y38" s="703">
        <v>1103502</v>
      </c>
      <c r="Z38" s="15">
        <v>1264084</v>
      </c>
      <c r="AA38" s="703">
        <v>373749</v>
      </c>
      <c r="AB38" s="703">
        <v>358712</v>
      </c>
      <c r="AC38" s="703">
        <v>1525798</v>
      </c>
      <c r="AD38" s="703">
        <v>34914</v>
      </c>
      <c r="AE38" s="703">
        <v>1919424</v>
      </c>
      <c r="AF38" s="703">
        <v>183034</v>
      </c>
      <c r="AG38" s="703">
        <v>827730</v>
      </c>
      <c r="AH38" s="15">
        <v>1010764</v>
      </c>
      <c r="AI38" s="703">
        <v>169968</v>
      </c>
      <c r="AJ38" s="703">
        <v>184602</v>
      </c>
      <c r="AK38" s="703">
        <v>1117892</v>
      </c>
      <c r="AL38" s="703">
        <v>36911</v>
      </c>
      <c r="AM38" s="703">
        <v>1339405</v>
      </c>
      <c r="AN38" s="703">
        <v>60515</v>
      </c>
      <c r="AO38" s="703">
        <v>606969</v>
      </c>
      <c r="AP38" s="15">
        <v>667484</v>
      </c>
      <c r="AQ38" s="703">
        <v>133932</v>
      </c>
      <c r="AR38" s="703">
        <v>101600</v>
      </c>
      <c r="AS38" s="703">
        <v>472131</v>
      </c>
      <c r="AT38" s="703">
        <v>11104</v>
      </c>
      <c r="AU38" s="703">
        <v>584835</v>
      </c>
      <c r="AV38" s="703">
        <v>22938</v>
      </c>
      <c r="AW38" s="703">
        <v>127019</v>
      </c>
      <c r="AX38" s="15">
        <v>149957</v>
      </c>
      <c r="AY38" s="703">
        <v>115433</v>
      </c>
      <c r="AZ38" s="703">
        <v>46823</v>
      </c>
      <c r="BA38" s="703">
        <v>557298</v>
      </c>
      <c r="BB38" s="703">
        <v>44412</v>
      </c>
      <c r="BC38" s="703">
        <v>648533</v>
      </c>
      <c r="BD38" s="703">
        <v>24808</v>
      </c>
      <c r="BE38" s="703">
        <v>156565</v>
      </c>
      <c r="BF38" s="15">
        <v>181373</v>
      </c>
      <c r="BG38" s="703">
        <v>170521</v>
      </c>
      <c r="BH38" s="703">
        <v>116236</v>
      </c>
      <c r="BI38" s="703">
        <v>1466106</v>
      </c>
      <c r="BJ38" s="703">
        <v>38162</v>
      </c>
      <c r="BK38" s="703">
        <v>1620504</v>
      </c>
      <c r="BL38" s="703">
        <v>25425</v>
      </c>
      <c r="BM38" s="703">
        <v>371711</v>
      </c>
      <c r="BN38" s="15">
        <v>397136</v>
      </c>
      <c r="BO38" s="703">
        <v>95795</v>
      </c>
      <c r="BP38" s="703">
        <v>207642</v>
      </c>
      <c r="BQ38" s="703">
        <v>662302</v>
      </c>
      <c r="BR38" s="703">
        <v>22440</v>
      </c>
      <c r="BS38" s="703">
        <v>892384</v>
      </c>
      <c r="BT38" s="703">
        <v>22833</v>
      </c>
      <c r="BU38" s="703">
        <v>84855</v>
      </c>
      <c r="BV38" s="15">
        <v>107688</v>
      </c>
      <c r="BW38" s="703">
        <v>78022</v>
      </c>
      <c r="BX38" s="703">
        <v>67074</v>
      </c>
      <c r="BY38" s="703">
        <v>253986</v>
      </c>
      <c r="BZ38" s="703">
        <v>4121</v>
      </c>
      <c r="CA38" s="703">
        <v>325181</v>
      </c>
      <c r="CB38" s="703">
        <v>24201</v>
      </c>
      <c r="CC38" s="703">
        <v>376058</v>
      </c>
      <c r="CD38" s="15">
        <v>400259</v>
      </c>
      <c r="CE38" s="703">
        <v>93098</v>
      </c>
      <c r="CF38" s="703">
        <v>77702</v>
      </c>
      <c r="CG38" s="703">
        <v>328800</v>
      </c>
      <c r="CH38" s="703">
        <v>16911</v>
      </c>
      <c r="CI38" s="703">
        <v>423413</v>
      </c>
      <c r="CJ38" s="703">
        <v>12573</v>
      </c>
      <c r="CK38" s="703">
        <v>102170</v>
      </c>
      <c r="CL38" s="15">
        <v>114743</v>
      </c>
      <c r="CM38" s="703">
        <v>30611</v>
      </c>
      <c r="CN38" s="703">
        <v>73908</v>
      </c>
      <c r="CO38" s="703">
        <v>167724</v>
      </c>
      <c r="CP38" s="703">
        <v>8552</v>
      </c>
      <c r="CQ38" s="703">
        <v>250184</v>
      </c>
      <c r="CR38" s="703">
        <v>38698</v>
      </c>
      <c r="CS38" s="703">
        <v>292167</v>
      </c>
      <c r="CT38" s="15">
        <v>330865</v>
      </c>
      <c r="CU38" s="703">
        <v>47895</v>
      </c>
      <c r="CV38" s="703">
        <v>66882</v>
      </c>
      <c r="CW38" s="703">
        <v>74275</v>
      </c>
      <c r="CX38" s="703">
        <v>770</v>
      </c>
      <c r="CY38" s="703">
        <v>141927</v>
      </c>
      <c r="CZ38" s="703">
        <v>10630</v>
      </c>
      <c r="DA38" s="703">
        <v>120086</v>
      </c>
      <c r="DB38" s="15">
        <v>130716</v>
      </c>
      <c r="DC38" s="703">
        <v>77059</v>
      </c>
      <c r="DD38" s="703">
        <v>52482</v>
      </c>
      <c r="DE38" s="703">
        <v>433886</v>
      </c>
      <c r="DF38" s="703">
        <v>31331</v>
      </c>
      <c r="DG38" s="703">
        <v>517699</v>
      </c>
      <c r="DH38" s="703">
        <v>10673</v>
      </c>
      <c r="DI38" s="703">
        <v>69534</v>
      </c>
      <c r="DJ38" s="15">
        <v>80207</v>
      </c>
      <c r="DK38" s="703">
        <v>48612</v>
      </c>
      <c r="DL38" s="703">
        <v>52540</v>
      </c>
      <c r="DM38" s="703">
        <v>198482</v>
      </c>
      <c r="DN38" s="703">
        <v>8166</v>
      </c>
      <c r="DO38" s="703">
        <v>259188</v>
      </c>
      <c r="DP38" s="703">
        <v>26521</v>
      </c>
      <c r="DQ38" s="703">
        <v>150485</v>
      </c>
      <c r="DR38" s="15">
        <v>177006</v>
      </c>
      <c r="DS38" s="703">
        <v>534840</v>
      </c>
      <c r="DT38" s="703">
        <v>523715</v>
      </c>
      <c r="DU38" s="703">
        <v>1859251</v>
      </c>
      <c r="DV38" s="703">
        <v>49142</v>
      </c>
      <c r="DW38" s="703">
        <v>2432108</v>
      </c>
      <c r="DX38" s="703">
        <v>105931</v>
      </c>
      <c r="DY38" s="703">
        <v>655362</v>
      </c>
      <c r="DZ38" s="15">
        <v>761293</v>
      </c>
      <c r="EA38" s="703">
        <v>4158326</v>
      </c>
      <c r="EB38" s="703">
        <v>3698827</v>
      </c>
      <c r="EC38" s="703">
        <v>21313577</v>
      </c>
      <c r="ED38" s="703">
        <v>569640</v>
      </c>
      <c r="EE38" s="703">
        <v>25582044</v>
      </c>
      <c r="EF38" s="703">
        <v>1024030</v>
      </c>
      <c r="EG38" s="703">
        <v>6971552</v>
      </c>
      <c r="EH38" s="15">
        <v>7995582</v>
      </c>
    </row>
    <row r="39" spans="2:138" ht="17.25" customHeight="1" x14ac:dyDescent="0.3">
      <c r="B39" s="27" t="s">
        <v>1087</v>
      </c>
      <c r="C39" s="703">
        <v>1029568</v>
      </c>
      <c r="D39" s="703">
        <v>752383</v>
      </c>
      <c r="E39" s="703">
        <v>5057408</v>
      </c>
      <c r="F39" s="703">
        <v>213654</v>
      </c>
      <c r="G39" s="703">
        <v>6023445</v>
      </c>
      <c r="H39" s="703">
        <v>113529</v>
      </c>
      <c r="I39" s="703">
        <v>786162</v>
      </c>
      <c r="J39" s="15">
        <v>899691</v>
      </c>
      <c r="K39" s="703">
        <v>701771</v>
      </c>
      <c r="L39" s="703">
        <v>704838</v>
      </c>
      <c r="M39" s="703">
        <v>5089637</v>
      </c>
      <c r="N39" s="703">
        <v>157487</v>
      </c>
      <c r="O39" s="703">
        <v>5951962</v>
      </c>
      <c r="P39" s="703">
        <v>221213</v>
      </c>
      <c r="Q39" s="703">
        <v>979165</v>
      </c>
      <c r="R39" s="15">
        <v>1200378</v>
      </c>
      <c r="S39" s="703">
        <v>385255</v>
      </c>
      <c r="T39" s="703">
        <v>385646</v>
      </c>
      <c r="U39" s="703">
        <v>1747352</v>
      </c>
      <c r="V39" s="703">
        <v>73442</v>
      </c>
      <c r="W39" s="703">
        <v>2206440</v>
      </c>
      <c r="X39" s="703">
        <v>73824</v>
      </c>
      <c r="Y39" s="703">
        <v>1141807</v>
      </c>
      <c r="Z39" s="15">
        <v>1215631</v>
      </c>
      <c r="AA39" s="703">
        <v>364182</v>
      </c>
      <c r="AB39" s="703">
        <v>429779</v>
      </c>
      <c r="AC39" s="703">
        <v>1522219</v>
      </c>
      <c r="AD39" s="703">
        <v>34250</v>
      </c>
      <c r="AE39" s="703">
        <v>1986248</v>
      </c>
      <c r="AF39" s="703">
        <v>62130</v>
      </c>
      <c r="AG39" s="703">
        <v>942806</v>
      </c>
      <c r="AH39" s="15">
        <v>1004936</v>
      </c>
      <c r="AI39" s="703">
        <v>107598</v>
      </c>
      <c r="AJ39" s="703">
        <v>139614</v>
      </c>
      <c r="AK39" s="703">
        <v>1171684</v>
      </c>
      <c r="AL39" s="703">
        <v>29312</v>
      </c>
      <c r="AM39" s="703">
        <v>1340610</v>
      </c>
      <c r="AN39" s="703">
        <v>90866</v>
      </c>
      <c r="AO39" s="703">
        <v>611563</v>
      </c>
      <c r="AP39" s="15">
        <v>702429</v>
      </c>
      <c r="AQ39" s="703">
        <v>93259</v>
      </c>
      <c r="AR39" s="703">
        <v>117844</v>
      </c>
      <c r="AS39" s="703">
        <v>467413</v>
      </c>
      <c r="AT39" s="703">
        <v>14218</v>
      </c>
      <c r="AU39" s="703">
        <v>599475</v>
      </c>
      <c r="AV39" s="703">
        <v>27625</v>
      </c>
      <c r="AW39" s="703">
        <v>132454</v>
      </c>
      <c r="AX39" s="15">
        <v>160079</v>
      </c>
      <c r="AY39" s="703">
        <v>28389</v>
      </c>
      <c r="AZ39" s="703">
        <v>45584</v>
      </c>
      <c r="BA39" s="703">
        <v>590754</v>
      </c>
      <c r="BB39" s="703">
        <v>19363</v>
      </c>
      <c r="BC39" s="703">
        <v>655701</v>
      </c>
      <c r="BD39" s="703">
        <v>33912</v>
      </c>
      <c r="BE39" s="703">
        <v>156749</v>
      </c>
      <c r="BF39" s="15">
        <v>190661</v>
      </c>
      <c r="BG39" s="703">
        <v>114132</v>
      </c>
      <c r="BH39" s="703">
        <v>139565</v>
      </c>
      <c r="BI39" s="703">
        <v>1458372</v>
      </c>
      <c r="BJ39" s="703">
        <v>23892</v>
      </c>
      <c r="BK39" s="703">
        <v>1621829</v>
      </c>
      <c r="BL39" s="703">
        <v>54677</v>
      </c>
      <c r="BM39" s="703">
        <v>333412</v>
      </c>
      <c r="BN39" s="15">
        <v>388089</v>
      </c>
      <c r="BO39" s="703">
        <v>53823</v>
      </c>
      <c r="BP39" s="703">
        <v>133381</v>
      </c>
      <c r="BQ39" s="703">
        <v>817863</v>
      </c>
      <c r="BR39" s="703">
        <v>6338</v>
      </c>
      <c r="BS39" s="703">
        <v>957582</v>
      </c>
      <c r="BT39" s="703">
        <v>26326</v>
      </c>
      <c r="BU39" s="703">
        <v>95722</v>
      </c>
      <c r="BV39" s="15">
        <v>122048</v>
      </c>
      <c r="BW39" s="703">
        <v>76364</v>
      </c>
      <c r="BX39" s="703">
        <v>64148</v>
      </c>
      <c r="BY39" s="703">
        <v>224996</v>
      </c>
      <c r="BZ39" s="703">
        <v>6149</v>
      </c>
      <c r="CA39" s="703">
        <v>295293</v>
      </c>
      <c r="CB39" s="703">
        <v>32618</v>
      </c>
      <c r="CC39" s="703">
        <v>384550</v>
      </c>
      <c r="CD39" s="15">
        <v>417168</v>
      </c>
      <c r="CE39" s="703">
        <v>66064</v>
      </c>
      <c r="CF39" s="703">
        <v>83600</v>
      </c>
      <c r="CG39" s="703">
        <v>354677</v>
      </c>
      <c r="CH39" s="703">
        <v>10710</v>
      </c>
      <c r="CI39" s="703">
        <v>448987</v>
      </c>
      <c r="CJ39" s="703">
        <v>13829</v>
      </c>
      <c r="CK39" s="703">
        <v>92354</v>
      </c>
      <c r="CL39" s="15">
        <v>106183</v>
      </c>
      <c r="CM39" s="703">
        <v>72133</v>
      </c>
      <c r="CN39" s="703">
        <v>27850</v>
      </c>
      <c r="CO39" s="703">
        <v>176706</v>
      </c>
      <c r="CP39" s="703">
        <v>2624</v>
      </c>
      <c r="CQ39" s="703">
        <v>207180</v>
      </c>
      <c r="CR39" s="703">
        <v>29132</v>
      </c>
      <c r="CS39" s="703">
        <v>303209</v>
      </c>
      <c r="CT39" s="15">
        <v>332341</v>
      </c>
      <c r="CU39" s="703">
        <v>35409</v>
      </c>
      <c r="CV39" s="703">
        <v>36452</v>
      </c>
      <c r="CW39" s="703">
        <v>99248</v>
      </c>
      <c r="CX39" s="703">
        <v>14000</v>
      </c>
      <c r="CY39" s="703">
        <v>149700</v>
      </c>
      <c r="CZ39" s="703">
        <v>8869</v>
      </c>
      <c r="DA39" s="703">
        <v>115029</v>
      </c>
      <c r="DB39" s="15">
        <v>123898</v>
      </c>
      <c r="DC39" s="703">
        <v>66665</v>
      </c>
      <c r="DD39" s="703">
        <v>90231</v>
      </c>
      <c r="DE39" s="703">
        <v>422834</v>
      </c>
      <c r="DF39" s="703">
        <v>4749</v>
      </c>
      <c r="DG39" s="703">
        <v>517814</v>
      </c>
      <c r="DH39" s="703">
        <v>29739</v>
      </c>
      <c r="DI39" s="703">
        <v>74069</v>
      </c>
      <c r="DJ39" s="15">
        <v>103808</v>
      </c>
      <c r="DK39" s="703">
        <v>71351</v>
      </c>
      <c r="DL39" s="703">
        <v>45511</v>
      </c>
      <c r="DM39" s="703">
        <v>155265</v>
      </c>
      <c r="DN39" s="703">
        <v>5567</v>
      </c>
      <c r="DO39" s="703">
        <v>206343</v>
      </c>
      <c r="DP39" s="703">
        <v>40097</v>
      </c>
      <c r="DQ39" s="703">
        <v>163174</v>
      </c>
      <c r="DR39" s="15">
        <v>203271</v>
      </c>
      <c r="DS39" s="703">
        <v>306195</v>
      </c>
      <c r="DT39" s="703">
        <v>595709</v>
      </c>
      <c r="DU39" s="703">
        <v>2086119</v>
      </c>
      <c r="DV39" s="703">
        <v>47804</v>
      </c>
      <c r="DW39" s="703">
        <v>2729632</v>
      </c>
      <c r="DX39" s="703">
        <v>60892</v>
      </c>
      <c r="DY39" s="703">
        <v>697758</v>
      </c>
      <c r="DZ39" s="15">
        <v>758650</v>
      </c>
      <c r="EA39" s="703">
        <v>3572158</v>
      </c>
      <c r="EB39" s="703">
        <v>3792135</v>
      </c>
      <c r="EC39" s="703">
        <v>21442547</v>
      </c>
      <c r="ED39" s="703">
        <v>663559</v>
      </c>
      <c r="EE39" s="703">
        <v>25898241</v>
      </c>
      <c r="EF39" s="703">
        <v>919278</v>
      </c>
      <c r="EG39" s="703">
        <v>7009983</v>
      </c>
      <c r="EH39" s="15">
        <v>7929261</v>
      </c>
    </row>
    <row r="40" spans="2:138" ht="17.25" customHeight="1" thickBot="1" x14ac:dyDescent="0.35">
      <c r="B40" s="34" t="s">
        <v>1108</v>
      </c>
      <c r="C40" s="703">
        <v>753634</v>
      </c>
      <c r="D40" s="703">
        <v>723732</v>
      </c>
      <c r="E40" s="703">
        <v>5221956</v>
      </c>
      <c r="F40" s="703">
        <v>67213</v>
      </c>
      <c r="G40" s="703">
        <v>6012901</v>
      </c>
      <c r="H40" s="703">
        <v>143192</v>
      </c>
      <c r="I40" s="703">
        <v>774970</v>
      </c>
      <c r="J40" s="15">
        <v>918162</v>
      </c>
      <c r="K40" s="703">
        <v>796322</v>
      </c>
      <c r="L40" s="703">
        <v>578467</v>
      </c>
      <c r="M40" s="703">
        <v>4890167</v>
      </c>
      <c r="N40" s="703">
        <v>101062</v>
      </c>
      <c r="O40" s="703">
        <v>5569696</v>
      </c>
      <c r="P40" s="703">
        <v>301960</v>
      </c>
      <c r="Q40" s="703">
        <v>1080816</v>
      </c>
      <c r="R40" s="15">
        <v>1382776</v>
      </c>
      <c r="S40" s="703">
        <v>230964</v>
      </c>
      <c r="T40" s="703">
        <v>353493</v>
      </c>
      <c r="U40" s="703">
        <v>1924061</v>
      </c>
      <c r="V40" s="703">
        <v>75552</v>
      </c>
      <c r="W40" s="703">
        <v>2353106</v>
      </c>
      <c r="X40" s="703">
        <v>101330</v>
      </c>
      <c r="Y40" s="703">
        <v>1093087</v>
      </c>
      <c r="Z40" s="15">
        <v>1194417</v>
      </c>
      <c r="AA40" s="703">
        <v>426217</v>
      </c>
      <c r="AB40" s="703">
        <v>316453</v>
      </c>
      <c r="AC40" s="703">
        <v>1502861</v>
      </c>
      <c r="AD40" s="703">
        <v>100585</v>
      </c>
      <c r="AE40" s="703">
        <v>1919899</v>
      </c>
      <c r="AF40" s="703">
        <v>93512</v>
      </c>
      <c r="AG40" s="703">
        <v>865213</v>
      </c>
      <c r="AH40" s="15">
        <v>958725</v>
      </c>
      <c r="AI40" s="703">
        <v>133856</v>
      </c>
      <c r="AJ40" s="703">
        <v>172464</v>
      </c>
      <c r="AK40" s="703">
        <v>1133411</v>
      </c>
      <c r="AL40" s="703">
        <v>23147</v>
      </c>
      <c r="AM40" s="703">
        <v>1329022</v>
      </c>
      <c r="AN40" s="703">
        <v>94784</v>
      </c>
      <c r="AO40" s="703">
        <v>659172</v>
      </c>
      <c r="AP40" s="15">
        <v>753956</v>
      </c>
      <c r="AQ40" s="703">
        <v>145151</v>
      </c>
      <c r="AR40" s="703">
        <v>177992</v>
      </c>
      <c r="AS40" s="703">
        <v>440282</v>
      </c>
      <c r="AT40" s="703">
        <v>10698</v>
      </c>
      <c r="AU40" s="703">
        <v>628972</v>
      </c>
      <c r="AV40" s="703">
        <v>19818</v>
      </c>
      <c r="AW40" s="703">
        <v>143845</v>
      </c>
      <c r="AX40" s="15">
        <v>163663</v>
      </c>
      <c r="AY40" s="703">
        <v>33995</v>
      </c>
      <c r="AZ40" s="703">
        <v>35527</v>
      </c>
      <c r="BA40" s="703">
        <v>548581</v>
      </c>
      <c r="BB40" s="703">
        <v>5188</v>
      </c>
      <c r="BC40" s="703">
        <v>589296</v>
      </c>
      <c r="BD40" s="703">
        <v>76232</v>
      </c>
      <c r="BE40" s="703">
        <v>182366</v>
      </c>
      <c r="BF40" s="15">
        <v>258598</v>
      </c>
      <c r="BG40" s="703">
        <v>275695</v>
      </c>
      <c r="BH40" s="703">
        <v>175876</v>
      </c>
      <c r="BI40" s="703">
        <v>1276326</v>
      </c>
      <c r="BJ40" s="703">
        <v>45020</v>
      </c>
      <c r="BK40" s="703">
        <v>1497222</v>
      </c>
      <c r="BL40" s="703">
        <v>81082</v>
      </c>
      <c r="BM40" s="703">
        <v>328153</v>
      </c>
      <c r="BN40" s="15">
        <v>409235</v>
      </c>
      <c r="BO40" s="703">
        <v>72846</v>
      </c>
      <c r="BP40" s="703">
        <v>69168</v>
      </c>
      <c r="BQ40" s="703">
        <v>860842</v>
      </c>
      <c r="BR40" s="703">
        <v>7066</v>
      </c>
      <c r="BS40" s="703">
        <v>937076</v>
      </c>
      <c r="BT40" s="703">
        <v>29352</v>
      </c>
      <c r="BU40" s="703">
        <v>109524</v>
      </c>
      <c r="BV40" s="15">
        <v>138876</v>
      </c>
      <c r="BW40" s="703">
        <v>73032</v>
      </c>
      <c r="BX40" s="703">
        <v>125594</v>
      </c>
      <c r="BY40" s="703">
        <v>198863</v>
      </c>
      <c r="BZ40" s="703">
        <v>5738</v>
      </c>
      <c r="CA40" s="703">
        <v>330195</v>
      </c>
      <c r="CB40" s="703">
        <v>33220</v>
      </c>
      <c r="CC40" s="703">
        <v>401548</v>
      </c>
      <c r="CD40" s="15">
        <v>434768</v>
      </c>
      <c r="CE40" s="703">
        <v>59419</v>
      </c>
      <c r="CF40" s="703">
        <v>46155</v>
      </c>
      <c r="CG40" s="703">
        <v>376704</v>
      </c>
      <c r="CH40" s="703">
        <v>10890</v>
      </c>
      <c r="CI40" s="703">
        <v>433749</v>
      </c>
      <c r="CJ40" s="703">
        <v>21380</v>
      </c>
      <c r="CK40" s="703">
        <v>89763</v>
      </c>
      <c r="CL40" s="15">
        <v>111143</v>
      </c>
      <c r="CM40" s="703">
        <v>64259</v>
      </c>
      <c r="CN40" s="703">
        <v>43344</v>
      </c>
      <c r="CO40" s="703">
        <v>123447</v>
      </c>
      <c r="CP40" s="703">
        <v>7386</v>
      </c>
      <c r="CQ40" s="703">
        <v>174177</v>
      </c>
      <c r="CR40" s="703">
        <v>46609</v>
      </c>
      <c r="CS40" s="703">
        <v>300894</v>
      </c>
      <c r="CT40" s="15">
        <v>347503</v>
      </c>
      <c r="CU40" s="703">
        <v>70005</v>
      </c>
      <c r="CV40" s="703">
        <v>54854</v>
      </c>
      <c r="CW40" s="703">
        <v>72016</v>
      </c>
      <c r="CX40" s="703">
        <v>982</v>
      </c>
      <c r="CY40" s="703">
        <v>127852</v>
      </c>
      <c r="CZ40" s="703">
        <v>9373</v>
      </c>
      <c r="DA40" s="703">
        <v>121222</v>
      </c>
      <c r="DB40" s="15">
        <v>130595</v>
      </c>
      <c r="DC40" s="703">
        <v>52196</v>
      </c>
      <c r="DD40" s="703">
        <v>30341</v>
      </c>
      <c r="DE40" s="703">
        <v>415766</v>
      </c>
      <c r="DF40" s="703">
        <v>5898</v>
      </c>
      <c r="DG40" s="703">
        <v>452005</v>
      </c>
      <c r="DH40" s="703">
        <v>55569</v>
      </c>
      <c r="DI40" s="703">
        <v>92097</v>
      </c>
      <c r="DJ40" s="15">
        <v>147666</v>
      </c>
      <c r="DK40" s="703">
        <v>63914</v>
      </c>
      <c r="DL40" s="703">
        <v>98125</v>
      </c>
      <c r="DM40" s="703">
        <v>135488</v>
      </c>
      <c r="DN40" s="703">
        <v>20092</v>
      </c>
      <c r="DO40" s="703">
        <v>253705</v>
      </c>
      <c r="DP40" s="703">
        <v>24557</v>
      </c>
      <c r="DQ40" s="703">
        <v>166043</v>
      </c>
      <c r="DR40" s="15">
        <v>190600</v>
      </c>
      <c r="DS40" s="703">
        <v>520783</v>
      </c>
      <c r="DT40" s="703">
        <v>362322</v>
      </c>
      <c r="DU40" s="703">
        <v>2159928</v>
      </c>
      <c r="DV40" s="703">
        <v>73462</v>
      </c>
      <c r="DW40" s="703">
        <v>2595712</v>
      </c>
      <c r="DX40" s="703">
        <v>80572</v>
      </c>
      <c r="DY40" s="703">
        <v>660892</v>
      </c>
      <c r="DZ40" s="15">
        <v>741464</v>
      </c>
      <c r="EA40" s="703">
        <v>3772288</v>
      </c>
      <c r="EB40" s="703">
        <v>3363907</v>
      </c>
      <c r="EC40" s="703">
        <v>21280699</v>
      </c>
      <c r="ED40" s="703">
        <v>559979</v>
      </c>
      <c r="EE40" s="703">
        <v>25204585</v>
      </c>
      <c r="EF40" s="703">
        <v>1212542</v>
      </c>
      <c r="EG40" s="703">
        <v>7069605</v>
      </c>
      <c r="EH40" s="15">
        <v>8282147</v>
      </c>
    </row>
    <row r="41" spans="2:138" ht="17.25" customHeight="1" x14ac:dyDescent="0.3">
      <c r="B41" s="27" t="s">
        <v>1116</v>
      </c>
      <c r="C41" s="703">
        <v>711146</v>
      </c>
      <c r="D41" s="703">
        <v>492181</v>
      </c>
      <c r="E41" s="703">
        <v>4680325</v>
      </c>
      <c r="F41" s="703">
        <v>30446</v>
      </c>
      <c r="G41" s="703">
        <v>5202952</v>
      </c>
      <c r="H41" s="703">
        <v>683192</v>
      </c>
      <c r="I41" s="703">
        <v>856579</v>
      </c>
      <c r="J41" s="15">
        <v>1539771</v>
      </c>
      <c r="K41" s="703">
        <v>592227</v>
      </c>
      <c r="L41" s="703">
        <v>428276</v>
      </c>
      <c r="M41" s="703">
        <v>4310137</v>
      </c>
      <c r="N41" s="703">
        <v>218194</v>
      </c>
      <c r="O41" s="703">
        <v>4956607</v>
      </c>
      <c r="P41" s="703">
        <v>723252</v>
      </c>
      <c r="Q41" s="703">
        <v>1143168</v>
      </c>
      <c r="R41" s="15">
        <v>1866420</v>
      </c>
      <c r="S41" s="703">
        <v>277442</v>
      </c>
      <c r="T41" s="703">
        <v>241177</v>
      </c>
      <c r="U41" s="703">
        <v>1905159</v>
      </c>
      <c r="V41" s="703">
        <v>26771</v>
      </c>
      <c r="W41" s="703">
        <v>2173107</v>
      </c>
      <c r="X41" s="703">
        <v>206679</v>
      </c>
      <c r="Y41" s="703">
        <v>1137295</v>
      </c>
      <c r="Z41" s="15">
        <v>1343974</v>
      </c>
      <c r="AA41" s="703">
        <v>339489</v>
      </c>
      <c r="AB41" s="703">
        <v>345830</v>
      </c>
      <c r="AC41" s="703">
        <v>1502874</v>
      </c>
      <c r="AD41" s="703">
        <v>121423</v>
      </c>
      <c r="AE41" s="703">
        <v>1970127</v>
      </c>
      <c r="AF41" s="703">
        <v>104977</v>
      </c>
      <c r="AG41" s="703">
        <v>808644</v>
      </c>
      <c r="AH41" s="15">
        <v>913621</v>
      </c>
      <c r="AI41" s="703">
        <v>310875</v>
      </c>
      <c r="AJ41" s="703">
        <v>123644</v>
      </c>
      <c r="AK41" s="703">
        <v>1010657</v>
      </c>
      <c r="AL41" s="703">
        <v>69034</v>
      </c>
      <c r="AM41" s="703">
        <v>1203335</v>
      </c>
      <c r="AN41" s="703">
        <v>53242</v>
      </c>
      <c r="AO41" s="703">
        <v>650208</v>
      </c>
      <c r="AP41" s="15">
        <v>703450</v>
      </c>
      <c r="AQ41" s="703">
        <v>72198</v>
      </c>
      <c r="AR41" s="703">
        <v>119966</v>
      </c>
      <c r="AS41" s="703">
        <v>431316</v>
      </c>
      <c r="AT41" s="703">
        <v>28152</v>
      </c>
      <c r="AU41" s="703">
        <v>579434</v>
      </c>
      <c r="AV41" s="703">
        <v>133354</v>
      </c>
      <c r="AW41" s="703">
        <v>129327</v>
      </c>
      <c r="AX41" s="15">
        <v>262681</v>
      </c>
      <c r="AY41" s="703">
        <v>113602</v>
      </c>
      <c r="AZ41" s="703">
        <v>24745</v>
      </c>
      <c r="BA41" s="703">
        <v>375170</v>
      </c>
      <c r="BB41" s="703">
        <v>8879</v>
      </c>
      <c r="BC41" s="703">
        <v>408794</v>
      </c>
      <c r="BD41" s="703">
        <v>118069</v>
      </c>
      <c r="BE41" s="703">
        <v>232624</v>
      </c>
      <c r="BF41" s="15">
        <v>350693</v>
      </c>
      <c r="BG41" s="703">
        <v>262315</v>
      </c>
      <c r="BH41" s="703">
        <v>187271</v>
      </c>
      <c r="BI41" s="703">
        <v>1122438</v>
      </c>
      <c r="BJ41" s="703">
        <v>33449</v>
      </c>
      <c r="BK41" s="703">
        <v>1343158</v>
      </c>
      <c r="BL41" s="703">
        <v>119796</v>
      </c>
      <c r="BM41" s="703">
        <v>370902</v>
      </c>
      <c r="BN41" s="15">
        <v>490698</v>
      </c>
      <c r="BO41" s="703">
        <v>62028</v>
      </c>
      <c r="BP41" s="703">
        <v>96126</v>
      </c>
      <c r="BQ41" s="703">
        <v>642598</v>
      </c>
      <c r="BR41" s="703">
        <v>3492</v>
      </c>
      <c r="BS41" s="703">
        <v>742216</v>
      </c>
      <c r="BT41" s="703">
        <v>238241</v>
      </c>
      <c r="BU41" s="703">
        <v>130183</v>
      </c>
      <c r="BV41" s="15">
        <v>368424</v>
      </c>
      <c r="BW41" s="703">
        <v>51132</v>
      </c>
      <c r="BX41" s="703">
        <v>37918</v>
      </c>
      <c r="BY41" s="703">
        <v>251437</v>
      </c>
      <c r="BZ41" s="703">
        <v>3142</v>
      </c>
      <c r="CA41" s="703">
        <v>292497</v>
      </c>
      <c r="CB41" s="703">
        <v>36451</v>
      </c>
      <c r="CC41" s="703">
        <v>422801</v>
      </c>
      <c r="CD41" s="15">
        <v>459252</v>
      </c>
      <c r="CE41" s="703">
        <v>53462</v>
      </c>
      <c r="CF41" s="703">
        <v>46408</v>
      </c>
      <c r="CG41" s="703">
        <v>356764</v>
      </c>
      <c r="CH41" s="703">
        <v>6959</v>
      </c>
      <c r="CI41" s="703">
        <v>410131</v>
      </c>
      <c r="CJ41" s="703">
        <v>28025</v>
      </c>
      <c r="CK41" s="703">
        <v>99256</v>
      </c>
      <c r="CL41" s="15">
        <v>127281</v>
      </c>
      <c r="CM41" s="703">
        <v>56934</v>
      </c>
      <c r="CN41" s="703">
        <v>57155</v>
      </c>
      <c r="CO41" s="703">
        <v>68568</v>
      </c>
      <c r="CP41" s="703">
        <v>18287</v>
      </c>
      <c r="CQ41" s="703">
        <v>144010</v>
      </c>
      <c r="CR41" s="703">
        <v>63697</v>
      </c>
      <c r="CS41" s="703">
        <v>314809</v>
      </c>
      <c r="CT41" s="15">
        <v>378506</v>
      </c>
      <c r="CU41" s="703">
        <v>18267</v>
      </c>
      <c r="CV41" s="703">
        <v>48123</v>
      </c>
      <c r="CW41" s="703">
        <v>97543</v>
      </c>
      <c r="CX41" s="703">
        <v>422</v>
      </c>
      <c r="CY41" s="703">
        <v>146088</v>
      </c>
      <c r="CZ41" s="703">
        <v>12560</v>
      </c>
      <c r="DA41" s="703">
        <v>129655</v>
      </c>
      <c r="DB41" s="15">
        <v>142215</v>
      </c>
      <c r="DC41" s="703">
        <v>18966</v>
      </c>
      <c r="DD41" s="703">
        <v>80829</v>
      </c>
      <c r="DE41" s="703">
        <v>344068</v>
      </c>
      <c r="DF41" s="703">
        <v>9616</v>
      </c>
      <c r="DG41" s="703">
        <v>434513</v>
      </c>
      <c r="DH41" s="703">
        <v>93547</v>
      </c>
      <c r="DI41" s="703">
        <v>134606</v>
      </c>
      <c r="DJ41" s="15">
        <v>228153</v>
      </c>
      <c r="DK41" s="703">
        <v>26967</v>
      </c>
      <c r="DL41" s="703">
        <v>37040</v>
      </c>
      <c r="DM41" s="703">
        <v>205090</v>
      </c>
      <c r="DN41" s="703">
        <v>9030</v>
      </c>
      <c r="DO41" s="703">
        <v>251160</v>
      </c>
      <c r="DP41" s="703">
        <v>26678</v>
      </c>
      <c r="DQ41" s="703">
        <v>176340</v>
      </c>
      <c r="DR41" s="15">
        <v>203018</v>
      </c>
      <c r="DS41" s="703">
        <v>300861</v>
      </c>
      <c r="DT41" s="703">
        <v>230256</v>
      </c>
      <c r="DU41" s="703">
        <v>2204107</v>
      </c>
      <c r="DV41" s="703">
        <v>28961</v>
      </c>
      <c r="DW41" s="703">
        <v>2463324</v>
      </c>
      <c r="DX41" s="703">
        <v>130698</v>
      </c>
      <c r="DY41" s="703">
        <v>697728</v>
      </c>
      <c r="DZ41" s="15">
        <v>828426</v>
      </c>
      <c r="EA41" s="703">
        <v>3267911</v>
      </c>
      <c r="EB41" s="703">
        <v>2597023</v>
      </c>
      <c r="EC41" s="703">
        <v>19504627</v>
      </c>
      <c r="ED41" s="703">
        <v>616523</v>
      </c>
      <c r="EE41" s="703">
        <v>22718173</v>
      </c>
      <c r="EF41" s="703">
        <v>2774824</v>
      </c>
      <c r="EG41" s="703">
        <v>7431090</v>
      </c>
      <c r="EH41" s="15">
        <v>10205914</v>
      </c>
    </row>
    <row r="42" spans="2:138" ht="17.25" customHeight="1" x14ac:dyDescent="0.3">
      <c r="B42" s="27" t="s">
        <v>1122</v>
      </c>
      <c r="C42" s="703">
        <v>427110</v>
      </c>
      <c r="D42" s="703">
        <v>201020</v>
      </c>
      <c r="E42" s="703">
        <v>2941363</v>
      </c>
      <c r="F42" s="703">
        <v>571818</v>
      </c>
      <c r="G42" s="703">
        <v>3714201</v>
      </c>
      <c r="H42" s="703">
        <v>2019399</v>
      </c>
      <c r="I42" s="703">
        <v>853773</v>
      </c>
      <c r="J42" s="15">
        <v>2873172</v>
      </c>
      <c r="K42" s="703">
        <v>351083</v>
      </c>
      <c r="L42" s="703">
        <v>355848</v>
      </c>
      <c r="M42" s="703">
        <v>2836245</v>
      </c>
      <c r="N42" s="703">
        <v>525458</v>
      </c>
      <c r="O42" s="703">
        <v>3717551</v>
      </c>
      <c r="P42" s="703">
        <v>1926532</v>
      </c>
      <c r="Q42" s="703">
        <v>1269419</v>
      </c>
      <c r="R42" s="15">
        <v>3195951</v>
      </c>
      <c r="S42" s="703">
        <v>267064</v>
      </c>
      <c r="T42" s="703">
        <v>225361</v>
      </c>
      <c r="U42" s="703">
        <v>1368146</v>
      </c>
      <c r="V42" s="703">
        <v>65306</v>
      </c>
      <c r="W42" s="703">
        <v>1658813</v>
      </c>
      <c r="X42" s="703">
        <v>648201</v>
      </c>
      <c r="Y42" s="703">
        <v>1207438</v>
      </c>
      <c r="Z42" s="15">
        <v>1855639</v>
      </c>
      <c r="AA42" s="703">
        <v>220911</v>
      </c>
      <c r="AB42" s="703">
        <v>149659</v>
      </c>
      <c r="AC42" s="703">
        <v>1035956</v>
      </c>
      <c r="AD42" s="703">
        <v>21091</v>
      </c>
      <c r="AE42" s="703">
        <v>1206706</v>
      </c>
      <c r="AF42" s="703">
        <v>781970</v>
      </c>
      <c r="AG42" s="703">
        <v>867063</v>
      </c>
      <c r="AH42" s="15">
        <v>1649033</v>
      </c>
      <c r="AI42" s="703">
        <v>102075</v>
      </c>
      <c r="AJ42" s="703">
        <v>93767</v>
      </c>
      <c r="AK42" s="703">
        <v>482772</v>
      </c>
      <c r="AL42" s="703">
        <v>16481</v>
      </c>
      <c r="AM42" s="703">
        <v>593020</v>
      </c>
      <c r="AN42" s="703">
        <v>667613</v>
      </c>
      <c r="AO42" s="703">
        <v>652040</v>
      </c>
      <c r="AP42" s="15">
        <v>1319653</v>
      </c>
      <c r="AQ42" s="703">
        <v>149644</v>
      </c>
      <c r="AR42" s="703">
        <v>104861</v>
      </c>
      <c r="AS42" s="703">
        <v>265139</v>
      </c>
      <c r="AT42" s="703">
        <v>72143</v>
      </c>
      <c r="AU42" s="703">
        <v>442143</v>
      </c>
      <c r="AV42" s="703">
        <v>227933</v>
      </c>
      <c r="AW42" s="703">
        <v>134415</v>
      </c>
      <c r="AX42" s="15">
        <v>362348</v>
      </c>
      <c r="AY42" s="703">
        <v>60451</v>
      </c>
      <c r="AZ42" s="703">
        <v>55185</v>
      </c>
      <c r="BA42" s="703">
        <v>170605</v>
      </c>
      <c r="BB42" s="703">
        <v>83312</v>
      </c>
      <c r="BC42" s="703">
        <v>309102</v>
      </c>
      <c r="BD42" s="703">
        <v>203042</v>
      </c>
      <c r="BE42" s="703">
        <v>243777</v>
      </c>
      <c r="BF42" s="15">
        <v>446819</v>
      </c>
      <c r="BG42" s="703">
        <v>59271</v>
      </c>
      <c r="BH42" s="703">
        <v>68037</v>
      </c>
      <c r="BI42" s="703">
        <v>539168</v>
      </c>
      <c r="BJ42" s="703">
        <v>93864</v>
      </c>
      <c r="BK42" s="703">
        <v>701069</v>
      </c>
      <c r="BL42" s="703">
        <v>788379</v>
      </c>
      <c r="BM42" s="703">
        <v>377729</v>
      </c>
      <c r="BN42" s="15">
        <v>1166108</v>
      </c>
      <c r="BO42" s="703">
        <v>126233</v>
      </c>
      <c r="BP42" s="703">
        <v>106150</v>
      </c>
      <c r="BQ42" s="703">
        <v>546370</v>
      </c>
      <c r="BR42" s="703">
        <v>146702</v>
      </c>
      <c r="BS42" s="703">
        <v>799222</v>
      </c>
      <c r="BT42" s="703">
        <v>143423</v>
      </c>
      <c r="BU42" s="703">
        <v>165860</v>
      </c>
      <c r="BV42" s="15">
        <v>309283</v>
      </c>
      <c r="BW42" s="703">
        <v>65991</v>
      </c>
      <c r="BX42" s="703">
        <v>55574</v>
      </c>
      <c r="BY42" s="703">
        <v>190389</v>
      </c>
      <c r="BZ42" s="703">
        <v>12997</v>
      </c>
      <c r="CA42" s="703">
        <v>258960</v>
      </c>
      <c r="CB42" s="703">
        <v>63533</v>
      </c>
      <c r="CC42" s="703">
        <v>421373</v>
      </c>
      <c r="CD42" s="15">
        <v>484906</v>
      </c>
      <c r="CE42" s="703">
        <v>32546</v>
      </c>
      <c r="CF42" s="703">
        <v>36616</v>
      </c>
      <c r="CG42" s="703">
        <v>260545</v>
      </c>
      <c r="CH42" s="703">
        <v>16740</v>
      </c>
      <c r="CI42" s="703">
        <v>313901</v>
      </c>
      <c r="CJ42" s="703">
        <v>127162</v>
      </c>
      <c r="CK42" s="703">
        <v>103421</v>
      </c>
      <c r="CL42" s="15">
        <v>230583</v>
      </c>
      <c r="CM42" s="703">
        <v>30509</v>
      </c>
      <c r="CN42" s="703">
        <v>45597</v>
      </c>
      <c r="CO42" s="703">
        <v>58663</v>
      </c>
      <c r="CP42" s="703">
        <v>54798</v>
      </c>
      <c r="CQ42" s="703">
        <v>159058</v>
      </c>
      <c r="CR42" s="703">
        <v>88655</v>
      </c>
      <c r="CS42" s="703">
        <v>296070</v>
      </c>
      <c r="CT42" s="15">
        <v>384725</v>
      </c>
      <c r="CU42" s="703">
        <v>14853</v>
      </c>
      <c r="CV42" s="703">
        <v>14849</v>
      </c>
      <c r="CW42" s="703">
        <v>80203</v>
      </c>
      <c r="CX42" s="703">
        <v>13886</v>
      </c>
      <c r="CY42" s="703">
        <v>108938</v>
      </c>
      <c r="CZ42" s="703">
        <v>54931</v>
      </c>
      <c r="DA42" s="703">
        <v>127212</v>
      </c>
      <c r="DB42" s="15">
        <v>182143</v>
      </c>
      <c r="DC42" s="703">
        <v>23674</v>
      </c>
      <c r="DD42" s="703">
        <v>41332</v>
      </c>
      <c r="DE42" s="703">
        <v>235193</v>
      </c>
      <c r="DF42" s="703">
        <v>113337</v>
      </c>
      <c r="DG42" s="703">
        <v>389862</v>
      </c>
      <c r="DH42" s="703">
        <v>191367</v>
      </c>
      <c r="DI42" s="703">
        <v>100571</v>
      </c>
      <c r="DJ42" s="15">
        <v>291938</v>
      </c>
      <c r="DK42" s="703">
        <v>23860</v>
      </c>
      <c r="DL42" s="703">
        <v>22517</v>
      </c>
      <c r="DM42" s="703">
        <v>161076</v>
      </c>
      <c r="DN42" s="703">
        <v>15000</v>
      </c>
      <c r="DO42" s="703">
        <v>198593</v>
      </c>
      <c r="DP42" s="703">
        <v>79681</v>
      </c>
      <c r="DQ42" s="703">
        <v>177320</v>
      </c>
      <c r="DR42" s="15">
        <v>257001</v>
      </c>
      <c r="DS42" s="703">
        <v>406265</v>
      </c>
      <c r="DT42" s="703">
        <v>174152</v>
      </c>
      <c r="DU42" s="703">
        <v>1149300</v>
      </c>
      <c r="DV42" s="703">
        <v>72241</v>
      </c>
      <c r="DW42" s="703">
        <v>1395693</v>
      </c>
      <c r="DX42" s="703">
        <v>1024537</v>
      </c>
      <c r="DY42" s="703">
        <v>711551</v>
      </c>
      <c r="DZ42" s="15">
        <v>1736088</v>
      </c>
      <c r="EA42" s="703">
        <v>2361540</v>
      </c>
      <c r="EB42" s="703">
        <v>1743089</v>
      </c>
      <c r="EC42" s="703">
        <v>12323961</v>
      </c>
      <c r="ED42" s="703">
        <v>1895174</v>
      </c>
      <c r="EE42" s="703">
        <v>15962224</v>
      </c>
      <c r="EF42" s="703">
        <v>9038138</v>
      </c>
      <c r="EG42" s="703">
        <v>7708133</v>
      </c>
      <c r="EH42" s="15">
        <v>16746271</v>
      </c>
    </row>
    <row r="43" spans="2:138" ht="17.25" customHeight="1" x14ac:dyDescent="0.3">
      <c r="B43" s="27" t="s">
        <v>1129</v>
      </c>
      <c r="C43" s="703">
        <v>384473</v>
      </c>
      <c r="D43" s="703">
        <v>636679</v>
      </c>
      <c r="E43" s="703">
        <v>3388538</v>
      </c>
      <c r="F43" s="703">
        <v>1103351</v>
      </c>
      <c r="G43" s="703">
        <v>5128568</v>
      </c>
      <c r="H43" s="703">
        <v>175997</v>
      </c>
      <c r="I43" s="703">
        <v>1532868</v>
      </c>
      <c r="J43" s="15">
        <v>1708865</v>
      </c>
      <c r="K43" s="703">
        <v>425981</v>
      </c>
      <c r="L43" s="703">
        <v>437917</v>
      </c>
      <c r="M43" s="703">
        <v>3346902</v>
      </c>
      <c r="N43" s="703">
        <v>1648068</v>
      </c>
      <c r="O43" s="703">
        <v>5432887</v>
      </c>
      <c r="P43" s="703">
        <v>110638</v>
      </c>
      <c r="Q43" s="703">
        <v>1324225</v>
      </c>
      <c r="R43" s="15">
        <v>1434863</v>
      </c>
      <c r="S43" s="703">
        <v>212715</v>
      </c>
      <c r="T43" s="703">
        <v>367063</v>
      </c>
      <c r="U43" s="703">
        <v>1428439</v>
      </c>
      <c r="V43" s="703">
        <v>340008</v>
      </c>
      <c r="W43" s="703">
        <v>2135510</v>
      </c>
      <c r="X43" s="703">
        <v>104656</v>
      </c>
      <c r="Y43" s="703">
        <v>1413172</v>
      </c>
      <c r="Z43" s="15">
        <v>1517828</v>
      </c>
      <c r="AA43" s="703">
        <v>164506</v>
      </c>
      <c r="AB43" s="703">
        <v>279739</v>
      </c>
      <c r="AC43" s="703">
        <v>1102188</v>
      </c>
      <c r="AD43" s="703">
        <v>559641</v>
      </c>
      <c r="AE43" s="703">
        <v>1941568</v>
      </c>
      <c r="AF43" s="703">
        <v>28826</v>
      </c>
      <c r="AG43" s="703">
        <v>967622</v>
      </c>
      <c r="AH43" s="15">
        <v>996448</v>
      </c>
      <c r="AI43" s="703">
        <v>105600</v>
      </c>
      <c r="AJ43" s="703">
        <v>118546</v>
      </c>
      <c r="AK43" s="703">
        <v>512461</v>
      </c>
      <c r="AL43" s="703">
        <v>530409</v>
      </c>
      <c r="AM43" s="703">
        <v>1161416</v>
      </c>
      <c r="AN43" s="703">
        <v>73419</v>
      </c>
      <c r="AO43" s="703">
        <v>724484</v>
      </c>
      <c r="AP43" s="15">
        <v>797903</v>
      </c>
      <c r="AQ43" s="703">
        <v>108177</v>
      </c>
      <c r="AR43" s="703">
        <v>106639</v>
      </c>
      <c r="AS43" s="703">
        <v>390654</v>
      </c>
      <c r="AT43" s="703">
        <v>131593</v>
      </c>
      <c r="AU43" s="703">
        <v>628886</v>
      </c>
      <c r="AV43" s="703">
        <v>10487</v>
      </c>
      <c r="AW43" s="703">
        <v>156885</v>
      </c>
      <c r="AX43" s="15">
        <v>167372</v>
      </c>
      <c r="AY43" s="703">
        <v>55911</v>
      </c>
      <c r="AZ43" s="703">
        <v>51092</v>
      </c>
      <c r="BA43" s="703">
        <v>283385</v>
      </c>
      <c r="BB43" s="703">
        <v>81078</v>
      </c>
      <c r="BC43" s="703">
        <v>415555</v>
      </c>
      <c r="BD43" s="703">
        <v>20026</v>
      </c>
      <c r="BE43" s="703">
        <v>314382</v>
      </c>
      <c r="BF43" s="15">
        <v>334408</v>
      </c>
      <c r="BG43" s="703">
        <v>85769</v>
      </c>
      <c r="BH43" s="703">
        <v>137785</v>
      </c>
      <c r="BI43" s="703">
        <v>564349</v>
      </c>
      <c r="BJ43" s="703">
        <v>611600</v>
      </c>
      <c r="BK43" s="703">
        <v>1313734</v>
      </c>
      <c r="BL43" s="703">
        <v>62413</v>
      </c>
      <c r="BM43" s="703">
        <v>525133</v>
      </c>
      <c r="BN43" s="15">
        <v>587546</v>
      </c>
      <c r="BO43" s="703">
        <v>176554</v>
      </c>
      <c r="BP43" s="703">
        <v>140531</v>
      </c>
      <c r="BQ43" s="703">
        <v>655817</v>
      </c>
      <c r="BR43" s="703">
        <v>98470</v>
      </c>
      <c r="BS43" s="703">
        <v>894818</v>
      </c>
      <c r="BT43" s="703">
        <v>11190</v>
      </c>
      <c r="BU43" s="703">
        <v>164806</v>
      </c>
      <c r="BV43" s="15">
        <v>175996</v>
      </c>
      <c r="BW43" s="703">
        <v>39135</v>
      </c>
      <c r="BX43" s="703">
        <v>65942</v>
      </c>
      <c r="BY43" s="703">
        <v>222440</v>
      </c>
      <c r="BZ43" s="703">
        <v>44967</v>
      </c>
      <c r="CA43" s="703">
        <v>333349</v>
      </c>
      <c r="CB43" s="703">
        <v>15391</v>
      </c>
      <c r="CC43" s="703">
        <v>421917</v>
      </c>
      <c r="CD43" s="15">
        <v>437308</v>
      </c>
      <c r="CE43" s="703">
        <v>61233</v>
      </c>
      <c r="CF43" s="703">
        <v>53646</v>
      </c>
      <c r="CG43" s="703">
        <v>274927</v>
      </c>
      <c r="CH43" s="703">
        <v>93410</v>
      </c>
      <c r="CI43" s="703">
        <v>421983</v>
      </c>
      <c r="CJ43" s="703">
        <v>3583</v>
      </c>
      <c r="CK43" s="703">
        <v>109122</v>
      </c>
      <c r="CL43" s="15">
        <v>112705</v>
      </c>
      <c r="CM43" s="703">
        <v>24471</v>
      </c>
      <c r="CN43" s="703">
        <v>34827</v>
      </c>
      <c r="CO43" s="703">
        <v>148001</v>
      </c>
      <c r="CP43" s="703">
        <v>48677</v>
      </c>
      <c r="CQ43" s="703">
        <v>231505</v>
      </c>
      <c r="CR43" s="703">
        <v>13302</v>
      </c>
      <c r="CS43" s="703">
        <v>320631</v>
      </c>
      <c r="CT43" s="15">
        <v>333933</v>
      </c>
      <c r="CU43" s="703">
        <v>28374</v>
      </c>
      <c r="CV43" s="703">
        <v>26973</v>
      </c>
      <c r="CW43" s="703">
        <v>82183</v>
      </c>
      <c r="CX43" s="703">
        <v>48112</v>
      </c>
      <c r="CY43" s="703">
        <v>157268</v>
      </c>
      <c r="CZ43" s="703">
        <v>5871</v>
      </c>
      <c r="DA43" s="703">
        <v>124399</v>
      </c>
      <c r="DB43" s="15">
        <v>130270</v>
      </c>
      <c r="DC43" s="703">
        <v>60671</v>
      </c>
      <c r="DD43" s="703">
        <v>25459</v>
      </c>
      <c r="DE43" s="703">
        <v>363517</v>
      </c>
      <c r="DF43" s="703">
        <v>145051</v>
      </c>
      <c r="DG43" s="703">
        <v>534027</v>
      </c>
      <c r="DH43" s="703">
        <v>7095</v>
      </c>
      <c r="DI43" s="703">
        <v>103682</v>
      </c>
      <c r="DJ43" s="15">
        <v>110777</v>
      </c>
      <c r="DK43" s="703">
        <v>38813</v>
      </c>
      <c r="DL43" s="703">
        <v>53496</v>
      </c>
      <c r="DM43" s="703">
        <v>155521</v>
      </c>
      <c r="DN43" s="703">
        <v>55301</v>
      </c>
      <c r="DO43" s="703">
        <v>264318</v>
      </c>
      <c r="DP43" s="703">
        <v>18694</v>
      </c>
      <c r="DQ43" s="703">
        <v>187679</v>
      </c>
      <c r="DR43" s="15">
        <v>206373</v>
      </c>
      <c r="DS43" s="703">
        <v>478117</v>
      </c>
      <c r="DT43" s="703">
        <v>398287</v>
      </c>
      <c r="DU43" s="703">
        <v>1044450</v>
      </c>
      <c r="DV43" s="703">
        <v>710045</v>
      </c>
      <c r="DW43" s="703">
        <v>2152782</v>
      </c>
      <c r="DX43" s="703">
        <v>36872</v>
      </c>
      <c r="DY43" s="703">
        <v>839600</v>
      </c>
      <c r="DZ43" s="15">
        <v>876472</v>
      </c>
      <c r="EA43" s="703">
        <v>2450500</v>
      </c>
      <c r="EB43" s="703">
        <v>2933428</v>
      </c>
      <c r="EC43" s="703">
        <v>13965130</v>
      </c>
      <c r="ED43" s="703">
        <v>6241996</v>
      </c>
      <c r="EE43" s="703">
        <v>23140554</v>
      </c>
      <c r="EF43" s="703">
        <v>698695</v>
      </c>
      <c r="EG43" s="703">
        <v>9229670</v>
      </c>
      <c r="EH43" s="15">
        <v>9928365</v>
      </c>
    </row>
    <row r="44" spans="2:138" ht="17.25" customHeight="1" thickBot="1" x14ac:dyDescent="0.35">
      <c r="B44" s="27" t="s">
        <v>1136</v>
      </c>
      <c r="C44" s="65">
        <v>898950</v>
      </c>
      <c r="D44" s="703">
        <v>533912</v>
      </c>
      <c r="E44" s="703">
        <v>4197892</v>
      </c>
      <c r="F44" s="703">
        <v>109838</v>
      </c>
      <c r="G44" s="703">
        <v>4841642</v>
      </c>
      <c r="H44" s="703">
        <v>99428</v>
      </c>
      <c r="I44" s="703">
        <v>1511313</v>
      </c>
      <c r="J44" s="15">
        <v>1610741</v>
      </c>
      <c r="K44" s="703">
        <v>602612</v>
      </c>
      <c r="L44" s="703">
        <v>404347</v>
      </c>
      <c r="M44" s="703">
        <v>4711708</v>
      </c>
      <c r="N44" s="703">
        <v>119985</v>
      </c>
      <c r="O44" s="703">
        <v>5236040</v>
      </c>
      <c r="P44" s="703">
        <v>166464</v>
      </c>
      <c r="Q44" s="703">
        <v>1251147</v>
      </c>
      <c r="R44" s="15">
        <v>1417611</v>
      </c>
      <c r="S44" s="703">
        <v>423795</v>
      </c>
      <c r="T44" s="703">
        <v>360386</v>
      </c>
      <c r="U44" s="703">
        <v>1714159</v>
      </c>
      <c r="V44" s="703">
        <v>59238</v>
      </c>
      <c r="W44" s="703">
        <v>2133783</v>
      </c>
      <c r="X44" s="703">
        <v>83729</v>
      </c>
      <c r="Y44" s="703">
        <v>1367945</v>
      </c>
      <c r="Z44" s="15">
        <v>1451674</v>
      </c>
      <c r="AA44" s="703">
        <v>292709</v>
      </c>
      <c r="AB44" s="703">
        <v>312843</v>
      </c>
      <c r="AC44" s="703">
        <v>1588886</v>
      </c>
      <c r="AD44" s="703">
        <v>139326</v>
      </c>
      <c r="AE44" s="703">
        <v>2041055</v>
      </c>
      <c r="AF44" s="703">
        <v>92457</v>
      </c>
      <c r="AG44" s="703">
        <v>826847</v>
      </c>
      <c r="AH44" s="15">
        <v>919304</v>
      </c>
      <c r="AI44" s="703">
        <v>162598</v>
      </c>
      <c r="AJ44" s="703">
        <v>186941</v>
      </c>
      <c r="AK44" s="703">
        <v>964165</v>
      </c>
      <c r="AL44" s="703">
        <v>76049</v>
      </c>
      <c r="AM44" s="703">
        <v>1227155</v>
      </c>
      <c r="AN44" s="703">
        <v>49838</v>
      </c>
      <c r="AO44" s="703">
        <v>687934</v>
      </c>
      <c r="AP44" s="15">
        <v>737772</v>
      </c>
      <c r="AQ44" s="703">
        <v>110786</v>
      </c>
      <c r="AR44" s="703">
        <v>100259</v>
      </c>
      <c r="AS44" s="703">
        <v>498826</v>
      </c>
      <c r="AT44" s="703">
        <v>11246</v>
      </c>
      <c r="AU44" s="703">
        <v>610331</v>
      </c>
      <c r="AV44" s="703">
        <v>25807</v>
      </c>
      <c r="AW44" s="703">
        <v>147143</v>
      </c>
      <c r="AX44" s="15">
        <v>172950</v>
      </c>
      <c r="AY44" s="703">
        <v>63285</v>
      </c>
      <c r="AZ44" s="703">
        <v>78046</v>
      </c>
      <c r="BA44" s="703">
        <v>324951</v>
      </c>
      <c r="BB44" s="703">
        <v>52096</v>
      </c>
      <c r="BC44" s="703">
        <v>455093</v>
      </c>
      <c r="BD44" s="703">
        <v>62777</v>
      </c>
      <c r="BE44" s="703">
        <v>254670</v>
      </c>
      <c r="BF44" s="15">
        <v>317447</v>
      </c>
      <c r="BG44" s="703">
        <v>145767</v>
      </c>
      <c r="BH44" s="703">
        <v>154397</v>
      </c>
      <c r="BI44" s="703">
        <v>1056247</v>
      </c>
      <c r="BJ44" s="703">
        <v>50774</v>
      </c>
      <c r="BK44" s="703">
        <v>1261418</v>
      </c>
      <c r="BL44" s="703">
        <v>130975</v>
      </c>
      <c r="BM44" s="703">
        <v>516688</v>
      </c>
      <c r="BN44" s="15">
        <v>647663</v>
      </c>
      <c r="BO44" s="703">
        <v>163231</v>
      </c>
      <c r="BP44" s="703">
        <v>173995</v>
      </c>
      <c r="BQ44" s="703">
        <v>717066</v>
      </c>
      <c r="BR44" s="703">
        <v>8038</v>
      </c>
      <c r="BS44" s="703">
        <v>899099</v>
      </c>
      <c r="BT44" s="703">
        <v>37423</v>
      </c>
      <c r="BU44" s="703">
        <v>137810</v>
      </c>
      <c r="BV44" s="15">
        <v>175233</v>
      </c>
      <c r="BW44" s="703">
        <v>83326</v>
      </c>
      <c r="BX44" s="703">
        <v>115224</v>
      </c>
      <c r="BY44" s="703">
        <v>234903</v>
      </c>
      <c r="BZ44" s="703">
        <v>7174</v>
      </c>
      <c r="CA44" s="703">
        <v>357301</v>
      </c>
      <c r="CB44" s="703">
        <v>30576</v>
      </c>
      <c r="CC44" s="703">
        <v>414328</v>
      </c>
      <c r="CD44" s="15">
        <v>444904</v>
      </c>
      <c r="CE44" s="703">
        <v>96499</v>
      </c>
      <c r="CF44" s="703">
        <v>102034</v>
      </c>
      <c r="CG44" s="703">
        <v>318055</v>
      </c>
      <c r="CH44" s="703">
        <v>5274</v>
      </c>
      <c r="CI44" s="703">
        <v>425363</v>
      </c>
      <c r="CJ44" s="703">
        <v>12449</v>
      </c>
      <c r="CK44" s="703">
        <v>102492</v>
      </c>
      <c r="CL44" s="15">
        <v>114941</v>
      </c>
      <c r="CM44" s="703">
        <v>59203</v>
      </c>
      <c r="CN44" s="703">
        <v>75744</v>
      </c>
      <c r="CO44" s="703">
        <v>156910</v>
      </c>
      <c r="CP44" s="703">
        <v>32853</v>
      </c>
      <c r="CQ44" s="703">
        <v>265507</v>
      </c>
      <c r="CR44" s="703">
        <v>29019</v>
      </c>
      <c r="CS44" s="703">
        <v>289791</v>
      </c>
      <c r="CT44" s="15">
        <v>318810</v>
      </c>
      <c r="CU44" s="703">
        <v>42695</v>
      </c>
      <c r="CV44" s="703">
        <v>38369</v>
      </c>
      <c r="CW44" s="703">
        <v>92218</v>
      </c>
      <c r="CX44" s="703">
        <v>3383</v>
      </c>
      <c r="CY44" s="703">
        <v>133970</v>
      </c>
      <c r="CZ44" s="703">
        <v>31755</v>
      </c>
      <c r="DA44" s="703">
        <v>117941</v>
      </c>
      <c r="DB44" s="15">
        <v>149696</v>
      </c>
      <c r="DC44" s="703">
        <v>82654</v>
      </c>
      <c r="DD44" s="703">
        <v>38066</v>
      </c>
      <c r="DE44" s="703">
        <v>438251</v>
      </c>
      <c r="DF44" s="703">
        <v>11591</v>
      </c>
      <c r="DG44" s="703">
        <v>487908</v>
      </c>
      <c r="DH44" s="703">
        <v>26981</v>
      </c>
      <c r="DI44" s="703">
        <v>84912</v>
      </c>
      <c r="DJ44" s="15">
        <v>111893</v>
      </c>
      <c r="DK44" s="703">
        <v>50361</v>
      </c>
      <c r="DL44" s="703">
        <v>57188</v>
      </c>
      <c r="DM44" s="703">
        <v>186783</v>
      </c>
      <c r="DN44" s="703">
        <v>22159</v>
      </c>
      <c r="DO44" s="703">
        <v>266130</v>
      </c>
      <c r="DP44" s="703">
        <v>43293</v>
      </c>
      <c r="DQ44" s="703">
        <v>165955</v>
      </c>
      <c r="DR44" s="15">
        <v>209248</v>
      </c>
      <c r="DS44" s="703">
        <v>453556</v>
      </c>
      <c r="DT44" s="703">
        <v>405205</v>
      </c>
      <c r="DU44" s="703">
        <v>1690473</v>
      </c>
      <c r="DV44" s="703">
        <v>70131</v>
      </c>
      <c r="DW44" s="703">
        <v>2165809</v>
      </c>
      <c r="DX44" s="703">
        <v>52429</v>
      </c>
      <c r="DY44" s="703">
        <v>753018</v>
      </c>
      <c r="DZ44" s="15">
        <v>805447</v>
      </c>
      <c r="EA44" s="703">
        <v>3732027</v>
      </c>
      <c r="EB44" s="703">
        <v>3136956</v>
      </c>
      <c r="EC44" s="703">
        <v>18891493</v>
      </c>
      <c r="ED44" s="703">
        <v>779155</v>
      </c>
      <c r="EE44" s="703">
        <v>22807604</v>
      </c>
      <c r="EF44" s="703">
        <v>975400</v>
      </c>
      <c r="EG44" s="703">
        <v>8629934</v>
      </c>
      <c r="EH44" s="15">
        <v>9605334</v>
      </c>
    </row>
    <row r="45" spans="2:138" ht="17.25" customHeight="1" thickBot="1" x14ac:dyDescent="0.35">
      <c r="B45" s="957" t="s">
        <v>1145</v>
      </c>
      <c r="C45" s="410">
        <v>663775</v>
      </c>
      <c r="D45" s="57">
        <v>707814</v>
      </c>
      <c r="E45" s="57">
        <v>4218415</v>
      </c>
      <c r="F45" s="57">
        <v>65365</v>
      </c>
      <c r="G45" s="57">
        <v>4991594</v>
      </c>
      <c r="H45" s="57">
        <v>112417</v>
      </c>
      <c r="I45" s="57">
        <v>1491535</v>
      </c>
      <c r="J45" s="409">
        <v>1603952</v>
      </c>
      <c r="K45" s="57">
        <v>653668</v>
      </c>
      <c r="L45" s="57">
        <v>553414</v>
      </c>
      <c r="M45" s="57">
        <v>4488831</v>
      </c>
      <c r="N45" s="57">
        <v>108319</v>
      </c>
      <c r="O45" s="57">
        <v>5150564</v>
      </c>
      <c r="P45" s="57">
        <v>148413</v>
      </c>
      <c r="Q45" s="57">
        <v>1241271</v>
      </c>
      <c r="R45" s="409">
        <v>1389684</v>
      </c>
      <c r="S45" s="57">
        <v>361110</v>
      </c>
      <c r="T45" s="57">
        <v>592966</v>
      </c>
      <c r="U45" s="57">
        <v>1715075</v>
      </c>
      <c r="V45" s="57">
        <v>98304</v>
      </c>
      <c r="W45" s="57">
        <v>2406345</v>
      </c>
      <c r="X45" s="57">
        <v>152696</v>
      </c>
      <c r="Y45" s="57">
        <v>1248137</v>
      </c>
      <c r="Z45" s="409">
        <v>1400833</v>
      </c>
      <c r="AA45" s="57">
        <v>295508</v>
      </c>
      <c r="AB45" s="57">
        <v>383167</v>
      </c>
      <c r="AC45" s="57">
        <v>1665103</v>
      </c>
      <c r="AD45" s="57">
        <v>31538</v>
      </c>
      <c r="AE45" s="57">
        <v>2079808</v>
      </c>
      <c r="AF45" s="57">
        <v>115683</v>
      </c>
      <c r="AG45" s="57">
        <v>850298</v>
      </c>
      <c r="AH45" s="409">
        <v>965981</v>
      </c>
      <c r="AI45" s="57">
        <v>172548</v>
      </c>
      <c r="AJ45" s="57">
        <v>110260</v>
      </c>
      <c r="AK45" s="57">
        <v>983889</v>
      </c>
      <c r="AL45" s="57">
        <v>26674</v>
      </c>
      <c r="AM45" s="57">
        <v>1120823</v>
      </c>
      <c r="AN45" s="57">
        <v>98589</v>
      </c>
      <c r="AO45" s="57">
        <v>679622</v>
      </c>
      <c r="AP45" s="409">
        <v>778211</v>
      </c>
      <c r="AQ45" s="57">
        <v>109161</v>
      </c>
      <c r="AR45" s="57">
        <v>45998</v>
      </c>
      <c r="AS45" s="57">
        <v>482772</v>
      </c>
      <c r="AT45" s="57">
        <v>10008</v>
      </c>
      <c r="AU45" s="57">
        <v>538778</v>
      </c>
      <c r="AV45" s="57">
        <v>31403</v>
      </c>
      <c r="AW45" s="57">
        <v>149697</v>
      </c>
      <c r="AX45" s="409">
        <v>181100</v>
      </c>
      <c r="AY45" s="57">
        <v>99414</v>
      </c>
      <c r="AZ45" s="57">
        <v>76079</v>
      </c>
      <c r="BA45" s="57">
        <v>333002</v>
      </c>
      <c r="BB45" s="57">
        <v>23603</v>
      </c>
      <c r="BC45" s="57">
        <v>432684</v>
      </c>
      <c r="BD45" s="57">
        <v>40009</v>
      </c>
      <c r="BE45" s="57">
        <v>275892</v>
      </c>
      <c r="BF45" s="409">
        <v>315901</v>
      </c>
      <c r="BG45" s="57">
        <v>133616</v>
      </c>
      <c r="BH45" s="57">
        <v>157324</v>
      </c>
      <c r="BI45" s="57">
        <v>1041982</v>
      </c>
      <c r="BJ45" s="57">
        <v>53542</v>
      </c>
      <c r="BK45" s="57">
        <v>1252848</v>
      </c>
      <c r="BL45" s="57">
        <v>107029</v>
      </c>
      <c r="BM45" s="57">
        <v>572519</v>
      </c>
      <c r="BN45" s="409">
        <v>679548</v>
      </c>
      <c r="BO45" s="57">
        <v>138294</v>
      </c>
      <c r="BP45" s="57">
        <v>124184</v>
      </c>
      <c r="BQ45" s="57">
        <v>722044</v>
      </c>
      <c r="BR45" s="57">
        <v>20299</v>
      </c>
      <c r="BS45" s="57">
        <v>866527</v>
      </c>
      <c r="BT45" s="57">
        <v>49322</v>
      </c>
      <c r="BU45" s="57">
        <v>144126</v>
      </c>
      <c r="BV45" s="409">
        <v>193448</v>
      </c>
      <c r="BW45" s="57">
        <v>72358</v>
      </c>
      <c r="BX45" s="57">
        <v>111698</v>
      </c>
      <c r="BY45" s="57">
        <v>273875</v>
      </c>
      <c r="BZ45" s="57">
        <v>29519</v>
      </c>
      <c r="CA45" s="57">
        <v>415092</v>
      </c>
      <c r="CB45" s="57">
        <v>34146</v>
      </c>
      <c r="CC45" s="57">
        <v>397452</v>
      </c>
      <c r="CD45" s="409">
        <v>431598</v>
      </c>
      <c r="CE45" s="57">
        <v>82321</v>
      </c>
      <c r="CF45" s="57">
        <v>93101</v>
      </c>
      <c r="CG45" s="57">
        <v>345477</v>
      </c>
      <c r="CH45" s="57">
        <v>8603</v>
      </c>
      <c r="CI45" s="57">
        <v>447181</v>
      </c>
      <c r="CJ45" s="57">
        <v>9122</v>
      </c>
      <c r="CK45" s="57">
        <v>93908</v>
      </c>
      <c r="CL45" s="409">
        <v>103030</v>
      </c>
      <c r="CM45" s="57">
        <v>54133</v>
      </c>
      <c r="CN45" s="57">
        <v>53872</v>
      </c>
      <c r="CO45" s="57">
        <v>195945</v>
      </c>
      <c r="CP45" s="57">
        <v>9097</v>
      </c>
      <c r="CQ45" s="57">
        <v>258914</v>
      </c>
      <c r="CR45" s="57">
        <v>29552</v>
      </c>
      <c r="CS45" s="57">
        <v>295044</v>
      </c>
      <c r="CT45" s="409">
        <v>324596</v>
      </c>
      <c r="CU45" s="57">
        <v>51747</v>
      </c>
      <c r="CV45" s="57">
        <v>61436</v>
      </c>
      <c r="CW45" s="57">
        <v>78446</v>
      </c>
      <c r="CX45" s="57">
        <v>12523</v>
      </c>
      <c r="CY45" s="57">
        <v>152405</v>
      </c>
      <c r="CZ45" s="57">
        <v>13177</v>
      </c>
      <c r="DA45" s="57">
        <v>132823</v>
      </c>
      <c r="DB45" s="409">
        <v>146000</v>
      </c>
      <c r="DC45" s="57">
        <v>91726</v>
      </c>
      <c r="DD45" s="57">
        <v>36000</v>
      </c>
      <c r="DE45" s="57">
        <v>383543</v>
      </c>
      <c r="DF45" s="57">
        <v>41789</v>
      </c>
      <c r="DG45" s="57">
        <v>461332</v>
      </c>
      <c r="DH45" s="57">
        <v>18530</v>
      </c>
      <c r="DI45" s="57">
        <v>63997</v>
      </c>
      <c r="DJ45" s="409">
        <v>82527</v>
      </c>
      <c r="DK45" s="57">
        <v>44548</v>
      </c>
      <c r="DL45" s="57">
        <v>57548</v>
      </c>
      <c r="DM45" s="57">
        <v>195814</v>
      </c>
      <c r="DN45" s="57">
        <v>7793</v>
      </c>
      <c r="DO45" s="57">
        <v>261155</v>
      </c>
      <c r="DP45" s="57">
        <v>32462</v>
      </c>
      <c r="DQ45" s="57">
        <v>194459</v>
      </c>
      <c r="DR45" s="409">
        <v>226921</v>
      </c>
      <c r="DS45" s="57">
        <v>346736</v>
      </c>
      <c r="DT45" s="57">
        <v>409350</v>
      </c>
      <c r="DU45" s="57">
        <v>1809751</v>
      </c>
      <c r="DV45" s="57">
        <v>33681</v>
      </c>
      <c r="DW45" s="57">
        <v>2252782</v>
      </c>
      <c r="DX45" s="57">
        <v>48056</v>
      </c>
      <c r="DY45" s="57">
        <v>728989</v>
      </c>
      <c r="DZ45" s="409">
        <v>777045</v>
      </c>
      <c r="EA45" s="57">
        <v>3370663</v>
      </c>
      <c r="EB45" s="57">
        <v>3574211</v>
      </c>
      <c r="EC45" s="57">
        <v>18933964</v>
      </c>
      <c r="ED45" s="57">
        <v>580657</v>
      </c>
      <c r="EE45" s="57">
        <v>23088832</v>
      </c>
      <c r="EF45" s="57">
        <v>1040606</v>
      </c>
      <c r="EG45" s="57">
        <v>8559769</v>
      </c>
      <c r="EH45" s="409">
        <v>9600375</v>
      </c>
    </row>
    <row r="46" spans="2:138" ht="12.75" customHeight="1" x14ac:dyDescent="0.3">
      <c r="B46" s="18" t="s">
        <v>14</v>
      </c>
    </row>
    <row r="47" spans="2:138" ht="12.75" customHeight="1" x14ac:dyDescent="0.3">
      <c r="B47" s="18" t="s">
        <v>395</v>
      </c>
      <c r="EB47" s="528"/>
    </row>
    <row r="48" spans="2:138" ht="12.75" customHeight="1" x14ac:dyDescent="0.3">
      <c r="B48" s="18" t="s">
        <v>394</v>
      </c>
      <c r="EB48" s="528"/>
    </row>
    <row r="49" spans="2:132" ht="12.75" customHeight="1" x14ac:dyDescent="0.3">
      <c r="B49" s="19" t="str">
        <f>'PIB construcción 1'!B191</f>
        <v>Consultado por última vez el 23 de julio de 2021</v>
      </c>
      <c r="EB49" s="528"/>
    </row>
    <row r="50" spans="2:132" ht="12.75" customHeight="1" x14ac:dyDescent="0.3">
      <c r="B50" s="501" t="s">
        <v>846</v>
      </c>
    </row>
    <row r="51" spans="2:132" ht="12.75" customHeight="1" x14ac:dyDescent="0.3">
      <c r="B51" s="501" t="s">
        <v>847</v>
      </c>
    </row>
    <row r="52" spans="2:132" ht="12.75" customHeight="1" x14ac:dyDescent="0.3">
      <c r="B52" s="501" t="s">
        <v>989</v>
      </c>
    </row>
    <row r="53" spans="2:132" ht="12.75" customHeight="1" x14ac:dyDescent="0.3">
      <c r="B53" s="501" t="s">
        <v>848</v>
      </c>
    </row>
    <row r="54" spans="2:132" ht="12.75" customHeight="1" x14ac:dyDescent="0.3">
      <c r="B54" s="501" t="s">
        <v>828</v>
      </c>
    </row>
    <row r="55" spans="2:132" ht="12.75" customHeight="1" x14ac:dyDescent="0.3">
      <c r="B55" s="501" t="s">
        <v>829</v>
      </c>
    </row>
    <row r="56" spans="2:132" ht="12.75" customHeight="1" x14ac:dyDescent="0.3">
      <c r="B56" s="501" t="s">
        <v>830</v>
      </c>
    </row>
    <row r="57" spans="2:132" ht="12.75" customHeight="1" x14ac:dyDescent="0.3">
      <c r="B57" s="501" t="s">
        <v>849</v>
      </c>
    </row>
    <row r="58" spans="2:132" ht="12.75" customHeight="1" x14ac:dyDescent="0.3">
      <c r="B58" s="501" t="s">
        <v>832</v>
      </c>
    </row>
    <row r="59" spans="2:132" ht="12.75" customHeight="1" x14ac:dyDescent="0.3">
      <c r="B59" s="501" t="s">
        <v>833</v>
      </c>
    </row>
    <row r="60" spans="2:132" x14ac:dyDescent="0.3">
      <c r="B60" s="501" t="s">
        <v>834</v>
      </c>
    </row>
    <row r="61" spans="2:132" x14ac:dyDescent="0.3">
      <c r="B61" s="501" t="s">
        <v>988</v>
      </c>
    </row>
    <row r="62" spans="2:132" x14ac:dyDescent="0.3">
      <c r="B62" s="501" t="s">
        <v>835</v>
      </c>
    </row>
    <row r="63" spans="2:132" x14ac:dyDescent="0.3">
      <c r="B63" s="501" t="s">
        <v>836</v>
      </c>
    </row>
    <row r="64" spans="2:132" x14ac:dyDescent="0.3">
      <c r="B64" s="501" t="s">
        <v>837</v>
      </c>
    </row>
    <row r="65" spans="2:2" x14ac:dyDescent="0.3">
      <c r="B65" s="501" t="s">
        <v>850</v>
      </c>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0" tint="-0.499984740745262"/>
  </sheetPr>
  <dimension ref="B1:W386"/>
  <sheetViews>
    <sheetView workbookViewId="0">
      <pane ySplit="5" topLeftCell="A368" activePane="bottomLeft" state="frozenSplit"/>
      <selection activeCell="G96" sqref="G96"/>
      <selection pane="bottomLeft" activeCell="E381" sqref="E381"/>
    </sheetView>
  </sheetViews>
  <sheetFormatPr baseColWidth="10" defaultRowHeight="13.5" x14ac:dyDescent="0.2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70" customFormat="1" ht="15" x14ac:dyDescent="0.25"/>
    <row r="2" spans="2:6" ht="15" x14ac:dyDescent="0.25">
      <c r="B2" s="670" t="s">
        <v>1029</v>
      </c>
    </row>
    <row r="3" spans="2:6" x14ac:dyDescent="0.25">
      <c r="B3" s="1" t="s">
        <v>51</v>
      </c>
    </row>
    <row r="4" spans="2:6" ht="14.25" thickBot="1" x14ac:dyDescent="0.3"/>
    <row r="5" spans="2:6" ht="26.25" thickBot="1" x14ac:dyDescent="0.3">
      <c r="B5" s="304"/>
      <c r="C5" s="305" t="s">
        <v>174</v>
      </c>
      <c r="D5" s="305" t="s">
        <v>175</v>
      </c>
      <c r="E5" s="305" t="s">
        <v>308</v>
      </c>
      <c r="F5" s="306" t="s">
        <v>309</v>
      </c>
    </row>
    <row r="6" spans="2:6" x14ac:dyDescent="0.25">
      <c r="B6" s="283">
        <v>32874</v>
      </c>
      <c r="C6" s="140">
        <v>500791</v>
      </c>
      <c r="D6" s="140">
        <v>468060</v>
      </c>
      <c r="E6" s="140"/>
      <c r="F6" s="138"/>
    </row>
    <row r="7" spans="2:6" x14ac:dyDescent="0.25">
      <c r="B7" s="283">
        <v>32905</v>
      </c>
      <c r="C7" s="140">
        <v>527867</v>
      </c>
      <c r="D7" s="140">
        <v>466231</v>
      </c>
      <c r="E7" s="140"/>
      <c r="F7" s="141"/>
    </row>
    <row r="8" spans="2:6" x14ac:dyDescent="0.25">
      <c r="B8" s="283">
        <v>32933</v>
      </c>
      <c r="C8" s="140">
        <v>558211</v>
      </c>
      <c r="D8" s="140">
        <v>474926</v>
      </c>
      <c r="E8" s="140"/>
      <c r="F8" s="141"/>
    </row>
    <row r="9" spans="2:6" x14ac:dyDescent="0.25">
      <c r="B9" s="283">
        <v>32964</v>
      </c>
      <c r="C9" s="140">
        <v>481466</v>
      </c>
      <c r="D9" s="140">
        <v>402589</v>
      </c>
      <c r="E9" s="140"/>
      <c r="F9" s="141"/>
    </row>
    <row r="10" spans="2:6" x14ac:dyDescent="0.25">
      <c r="B10" s="283">
        <v>32994</v>
      </c>
      <c r="C10" s="140">
        <v>563439</v>
      </c>
      <c r="D10" s="140">
        <v>471186</v>
      </c>
      <c r="E10" s="140"/>
      <c r="F10" s="141"/>
    </row>
    <row r="11" spans="2:6" x14ac:dyDescent="0.25">
      <c r="B11" s="283">
        <v>33025</v>
      </c>
      <c r="C11" s="140">
        <v>542397</v>
      </c>
      <c r="D11" s="140">
        <v>458930</v>
      </c>
      <c r="E11" s="140"/>
      <c r="F11" s="141"/>
    </row>
    <row r="12" spans="2:6" x14ac:dyDescent="0.25">
      <c r="B12" s="283">
        <v>33055</v>
      </c>
      <c r="C12" s="140">
        <v>552675</v>
      </c>
      <c r="D12" s="140">
        <v>480825</v>
      </c>
      <c r="E12" s="140"/>
      <c r="F12" s="141"/>
    </row>
    <row r="13" spans="2:6" x14ac:dyDescent="0.25">
      <c r="B13" s="283">
        <v>33086</v>
      </c>
      <c r="C13" s="140">
        <v>564794</v>
      </c>
      <c r="D13" s="140">
        <v>480408</v>
      </c>
      <c r="E13" s="311"/>
      <c r="F13" s="141"/>
    </row>
    <row r="14" spans="2:6" x14ac:dyDescent="0.25">
      <c r="B14" s="283">
        <v>33117</v>
      </c>
      <c r="C14" s="140">
        <v>509912</v>
      </c>
      <c r="D14" s="140">
        <v>423982</v>
      </c>
      <c r="E14" s="311"/>
      <c r="F14" s="141"/>
    </row>
    <row r="15" spans="2:6" x14ac:dyDescent="0.25">
      <c r="B15" s="283">
        <v>33147</v>
      </c>
      <c r="C15" s="140">
        <v>517266</v>
      </c>
      <c r="D15" s="140">
        <v>460264</v>
      </c>
      <c r="E15" s="311"/>
      <c r="F15" s="141"/>
    </row>
    <row r="16" spans="2:6" x14ac:dyDescent="0.25">
      <c r="B16" s="283">
        <v>33178</v>
      </c>
      <c r="C16" s="140">
        <v>510310</v>
      </c>
      <c r="D16" s="140">
        <v>449783</v>
      </c>
      <c r="E16" s="311"/>
      <c r="F16" s="141"/>
    </row>
    <row r="17" spans="2:8" x14ac:dyDescent="0.25">
      <c r="B17" s="283">
        <v>33208</v>
      </c>
      <c r="C17" s="140">
        <v>535945</v>
      </c>
      <c r="D17" s="140">
        <v>419033</v>
      </c>
      <c r="E17" s="311"/>
      <c r="F17" s="141"/>
    </row>
    <row r="18" spans="2:8" x14ac:dyDescent="0.25">
      <c r="B18" s="283">
        <v>33239</v>
      </c>
      <c r="C18" s="140">
        <v>514801</v>
      </c>
      <c r="D18" s="140">
        <v>436105</v>
      </c>
      <c r="E18" s="726">
        <v>2.7975742375561774E-2</v>
      </c>
      <c r="F18" s="444">
        <v>-6.8271161816861103E-2</v>
      </c>
    </row>
    <row r="19" spans="2:8" x14ac:dyDescent="0.25">
      <c r="B19" s="283">
        <v>33270</v>
      </c>
      <c r="C19" s="140">
        <v>528941</v>
      </c>
      <c r="D19" s="140">
        <v>457813</v>
      </c>
      <c r="E19" s="726">
        <v>2.0346034133598145E-3</v>
      </c>
      <c r="F19" s="444">
        <v>-1.8055427459778506E-2</v>
      </c>
      <c r="G19" s="301"/>
      <c r="H19" s="301"/>
    </row>
    <row r="20" spans="2:8" x14ac:dyDescent="0.25">
      <c r="B20" s="283">
        <v>33298</v>
      </c>
      <c r="C20" s="140">
        <v>459402</v>
      </c>
      <c r="D20" s="140">
        <v>386411</v>
      </c>
      <c r="E20" s="726">
        <v>-0.1770101269949893</v>
      </c>
      <c r="F20" s="444">
        <v>-0.18637640390292387</v>
      </c>
      <c r="G20" s="301"/>
      <c r="H20" s="301"/>
    </row>
    <row r="21" spans="2:8" x14ac:dyDescent="0.25">
      <c r="B21" s="283">
        <v>33329</v>
      </c>
      <c r="C21" s="140">
        <v>548560</v>
      </c>
      <c r="D21" s="140">
        <v>462228</v>
      </c>
      <c r="E21" s="726">
        <v>0.13935355767593149</v>
      </c>
      <c r="F21" s="444">
        <v>0.14813867244261525</v>
      </c>
      <c r="G21" s="301"/>
      <c r="H21" s="301"/>
    </row>
    <row r="22" spans="2:8" x14ac:dyDescent="0.25">
      <c r="B22" s="283">
        <v>33359</v>
      </c>
      <c r="C22" s="140">
        <v>516656</v>
      </c>
      <c r="D22" s="140">
        <v>461610</v>
      </c>
      <c r="E22" s="726">
        <v>-8.3031171076194621E-2</v>
      </c>
      <c r="F22" s="444">
        <v>-2.0323184474920764E-2</v>
      </c>
      <c r="G22" s="301"/>
      <c r="H22" s="301"/>
    </row>
    <row r="23" spans="2:8" x14ac:dyDescent="0.25">
      <c r="B23" s="283">
        <v>33390</v>
      </c>
      <c r="C23" s="140">
        <v>511743</v>
      </c>
      <c r="D23" s="140">
        <v>438448</v>
      </c>
      <c r="E23" s="726">
        <v>-5.6515799313049286E-2</v>
      </c>
      <c r="F23" s="444">
        <v>-4.462989998474709E-2</v>
      </c>
      <c r="G23" s="301"/>
      <c r="H23" s="301"/>
    </row>
    <row r="24" spans="2:8" x14ac:dyDescent="0.25">
      <c r="B24" s="283">
        <v>33420</v>
      </c>
      <c r="C24" s="140">
        <v>538168</v>
      </c>
      <c r="D24" s="140">
        <v>485565</v>
      </c>
      <c r="E24" s="726">
        <v>-2.6248699506943529E-2</v>
      </c>
      <c r="F24" s="444">
        <v>9.8580564654500158E-3</v>
      </c>
      <c r="G24" s="301"/>
      <c r="H24" s="301"/>
    </row>
    <row r="25" spans="2:8" x14ac:dyDescent="0.25">
      <c r="B25" s="283">
        <v>33451</v>
      </c>
      <c r="C25" s="140">
        <v>579528</v>
      </c>
      <c r="D25" s="140">
        <v>509337</v>
      </c>
      <c r="E25" s="726">
        <v>2.6087387613891178E-2</v>
      </c>
      <c r="F25" s="444">
        <v>6.0217565069690782E-2</v>
      </c>
      <c r="G25" s="301"/>
      <c r="H25" s="301"/>
    </row>
    <row r="26" spans="2:8" x14ac:dyDescent="0.25">
      <c r="B26" s="283">
        <v>33482</v>
      </c>
      <c r="C26" s="140">
        <v>509891</v>
      </c>
      <c r="D26" s="140">
        <v>447371</v>
      </c>
      <c r="E26" s="726">
        <v>-4.1183576774073138E-5</v>
      </c>
      <c r="F26" s="444">
        <v>5.5165077762735271E-2</v>
      </c>
      <c r="G26" s="301"/>
      <c r="H26" s="301"/>
    </row>
    <row r="27" spans="2:8" x14ac:dyDescent="0.25">
      <c r="B27" s="283">
        <v>33512</v>
      </c>
      <c r="C27" s="140">
        <v>564885</v>
      </c>
      <c r="D27" s="140">
        <v>492208</v>
      </c>
      <c r="E27" s="726">
        <v>9.2059017990743675E-2</v>
      </c>
      <c r="F27" s="444">
        <v>6.9403646602819169E-2</v>
      </c>
      <c r="G27" s="301"/>
      <c r="H27" s="301"/>
    </row>
    <row r="28" spans="2:8" x14ac:dyDescent="0.25">
      <c r="B28" s="283">
        <v>33543</v>
      </c>
      <c r="C28" s="140">
        <v>571600</v>
      </c>
      <c r="D28" s="140">
        <v>482935</v>
      </c>
      <c r="E28" s="726">
        <v>0.12010346652035042</v>
      </c>
      <c r="F28" s="444">
        <v>7.3706654097642543E-2</v>
      </c>
      <c r="G28" s="301"/>
      <c r="H28" s="301"/>
    </row>
    <row r="29" spans="2:8" x14ac:dyDescent="0.25">
      <c r="B29" s="283">
        <v>33573</v>
      </c>
      <c r="C29" s="140">
        <v>545075</v>
      </c>
      <c r="D29" s="140">
        <v>473687</v>
      </c>
      <c r="E29" s="726">
        <v>1.7035330117829206E-2</v>
      </c>
      <c r="F29" s="444">
        <v>0.13042886837074885</v>
      </c>
      <c r="G29" s="301"/>
      <c r="H29" s="301"/>
    </row>
    <row r="30" spans="2:8" x14ac:dyDescent="0.25">
      <c r="B30" s="283">
        <v>33604</v>
      </c>
      <c r="C30" s="140">
        <v>536855</v>
      </c>
      <c r="D30" s="140">
        <v>478574</v>
      </c>
      <c r="E30" s="726">
        <v>4.2839854623436979E-2</v>
      </c>
      <c r="F30" s="444">
        <v>9.738251109251217E-2</v>
      </c>
      <c r="G30" s="301"/>
      <c r="H30" s="301"/>
    </row>
    <row r="31" spans="2:8" x14ac:dyDescent="0.25">
      <c r="B31" s="283">
        <v>33635</v>
      </c>
      <c r="C31" s="140">
        <v>549987</v>
      </c>
      <c r="D31" s="140">
        <v>479388</v>
      </c>
      <c r="E31" s="726">
        <v>3.9788936762323202E-2</v>
      </c>
      <c r="F31" s="444">
        <v>4.7126228394562819E-2</v>
      </c>
      <c r="G31" s="301"/>
      <c r="H31" s="301"/>
    </row>
    <row r="32" spans="2:8" x14ac:dyDescent="0.25">
      <c r="B32" s="283">
        <v>33664</v>
      </c>
      <c r="C32" s="140">
        <v>571340</v>
      </c>
      <c r="D32" s="140">
        <v>510488</v>
      </c>
      <c r="E32" s="726">
        <v>0.24366023656840841</v>
      </c>
      <c r="F32" s="444">
        <v>0.32110110737013176</v>
      </c>
      <c r="G32" s="301"/>
      <c r="H32" s="301"/>
    </row>
    <row r="33" spans="2:8" x14ac:dyDescent="0.25">
      <c r="B33" s="283">
        <v>33695</v>
      </c>
      <c r="C33" s="140">
        <v>530938</v>
      </c>
      <c r="D33" s="140">
        <v>477033</v>
      </c>
      <c r="E33" s="726">
        <v>-3.2124106752223991E-2</v>
      </c>
      <c r="F33" s="444">
        <v>3.2029647706326658E-2</v>
      </c>
      <c r="G33" s="301"/>
      <c r="H33" s="301"/>
    </row>
    <row r="34" spans="2:8" x14ac:dyDescent="0.25">
      <c r="B34" s="283">
        <v>33725</v>
      </c>
      <c r="C34" s="140">
        <v>571930</v>
      </c>
      <c r="D34" s="140">
        <v>516749</v>
      </c>
      <c r="E34" s="726">
        <v>0.10698414418878333</v>
      </c>
      <c r="F34" s="444">
        <v>0.11944931868893649</v>
      </c>
      <c r="G34" s="301"/>
      <c r="H34" s="301"/>
    </row>
    <row r="35" spans="2:8" x14ac:dyDescent="0.25">
      <c r="B35" s="283">
        <v>33756</v>
      </c>
      <c r="C35" s="140">
        <v>542848</v>
      </c>
      <c r="D35" s="140">
        <v>498539</v>
      </c>
      <c r="E35" s="726">
        <v>6.0782463072284409E-2</v>
      </c>
      <c r="F35" s="444">
        <v>0.13705388096193838</v>
      </c>
      <c r="G35" s="301"/>
      <c r="H35" s="301"/>
    </row>
    <row r="36" spans="2:8" x14ac:dyDescent="0.25">
      <c r="B36" s="283">
        <v>33786</v>
      </c>
      <c r="C36" s="140">
        <v>556533</v>
      </c>
      <c r="D36" s="140">
        <v>540641</v>
      </c>
      <c r="E36" s="726">
        <v>3.4125031588648991E-2</v>
      </c>
      <c r="F36" s="444">
        <v>0.11342662671321047</v>
      </c>
      <c r="G36" s="301"/>
      <c r="H36" s="301"/>
    </row>
    <row r="37" spans="2:8" x14ac:dyDescent="0.25">
      <c r="B37" s="283">
        <v>33817</v>
      </c>
      <c r="C37" s="140">
        <v>603246</v>
      </c>
      <c r="D37" s="140">
        <v>511000</v>
      </c>
      <c r="E37" s="726">
        <v>4.0926409077732151E-2</v>
      </c>
      <c r="F37" s="444">
        <v>3.2650288512321435E-3</v>
      </c>
      <c r="G37" s="301"/>
      <c r="H37" s="301"/>
    </row>
    <row r="38" spans="2:8" x14ac:dyDescent="0.25">
      <c r="B38" s="283">
        <v>33848</v>
      </c>
      <c r="C38" s="140">
        <v>583450</v>
      </c>
      <c r="D38" s="140">
        <v>542829</v>
      </c>
      <c r="E38" s="726">
        <v>0.14426416626298555</v>
      </c>
      <c r="F38" s="444">
        <v>0.21337547583549221</v>
      </c>
      <c r="G38" s="301"/>
      <c r="H38" s="301"/>
    </row>
    <row r="39" spans="2:8" x14ac:dyDescent="0.25">
      <c r="B39" s="283">
        <v>33878</v>
      </c>
      <c r="C39" s="140">
        <v>588359</v>
      </c>
      <c r="D39" s="140">
        <v>559091</v>
      </c>
      <c r="E39" s="726">
        <v>4.1555360825654697E-2</v>
      </c>
      <c r="F39" s="444">
        <v>0.13588361018106165</v>
      </c>
      <c r="G39" s="301"/>
      <c r="H39" s="301"/>
    </row>
    <row r="40" spans="2:8" x14ac:dyDescent="0.25">
      <c r="B40" s="283">
        <v>33909</v>
      </c>
      <c r="C40" s="140">
        <v>566010</v>
      </c>
      <c r="D40" s="140">
        <v>528221</v>
      </c>
      <c r="E40" s="726">
        <v>-9.7795661301609549E-3</v>
      </c>
      <c r="F40" s="444">
        <v>9.3772453849896964E-2</v>
      </c>
      <c r="G40" s="301"/>
      <c r="H40" s="301"/>
    </row>
    <row r="41" spans="2:8" x14ac:dyDescent="0.25">
      <c r="B41" s="283">
        <v>33939</v>
      </c>
      <c r="C41" s="140">
        <v>584705</v>
      </c>
      <c r="D41" s="140">
        <v>540717</v>
      </c>
      <c r="E41" s="726">
        <v>7.2705590973719314E-2</v>
      </c>
      <c r="F41" s="444">
        <v>0.14150694445910483</v>
      </c>
      <c r="G41" s="301"/>
      <c r="H41" s="301"/>
    </row>
    <row r="42" spans="2:8" x14ac:dyDescent="0.25">
      <c r="B42" s="283">
        <v>33970</v>
      </c>
      <c r="C42" s="140">
        <v>564510</v>
      </c>
      <c r="D42" s="140">
        <v>527752</v>
      </c>
      <c r="E42" s="726">
        <v>5.1512978364735451E-2</v>
      </c>
      <c r="F42" s="444">
        <v>0.10275944785968316</v>
      </c>
      <c r="G42" s="301"/>
      <c r="H42" s="301"/>
    </row>
    <row r="43" spans="2:8" x14ac:dyDescent="0.25">
      <c r="B43" s="283">
        <v>34001</v>
      </c>
      <c r="C43" s="140">
        <v>563481</v>
      </c>
      <c r="D43" s="140">
        <v>532913</v>
      </c>
      <c r="E43" s="726">
        <v>2.4535125375690692E-2</v>
      </c>
      <c r="F43" s="444">
        <v>0.11165277395345741</v>
      </c>
      <c r="G43" s="301"/>
      <c r="H43" s="301"/>
    </row>
    <row r="44" spans="2:8" x14ac:dyDescent="0.25">
      <c r="B44" s="283">
        <v>34029</v>
      </c>
      <c r="C44" s="140">
        <v>634856</v>
      </c>
      <c r="D44" s="140">
        <v>593882</v>
      </c>
      <c r="E44" s="726">
        <v>0.1111702313858649</v>
      </c>
      <c r="F44" s="444">
        <v>0.16336133268558717</v>
      </c>
      <c r="G44" s="301"/>
      <c r="H44" s="301"/>
    </row>
    <row r="45" spans="2:8" x14ac:dyDescent="0.25">
      <c r="B45" s="283">
        <v>34060</v>
      </c>
      <c r="C45" s="140">
        <v>565351</v>
      </c>
      <c r="D45" s="140">
        <v>550095</v>
      </c>
      <c r="E45" s="726">
        <v>6.4815477513382014E-2</v>
      </c>
      <c r="F45" s="444">
        <v>0.15315921540019239</v>
      </c>
      <c r="G45" s="301"/>
      <c r="H45" s="301"/>
    </row>
    <row r="46" spans="2:8" x14ac:dyDescent="0.25">
      <c r="B46" s="283">
        <v>34090</v>
      </c>
      <c r="C46" s="140">
        <v>596721</v>
      </c>
      <c r="D46" s="140">
        <v>560631</v>
      </c>
      <c r="E46" s="726">
        <v>4.3346213697480485E-2</v>
      </c>
      <c r="F46" s="444">
        <v>8.4919370913151271E-2</v>
      </c>
      <c r="G46" s="301"/>
      <c r="H46" s="301"/>
    </row>
    <row r="47" spans="2:8" x14ac:dyDescent="0.25">
      <c r="B47" s="283">
        <v>34121</v>
      </c>
      <c r="C47" s="140">
        <v>634804</v>
      </c>
      <c r="D47" s="140">
        <v>600608</v>
      </c>
      <c r="E47" s="726">
        <v>0.16939548455552944</v>
      </c>
      <c r="F47" s="444">
        <v>0.20473623929120888</v>
      </c>
      <c r="G47" s="301"/>
      <c r="H47" s="301"/>
    </row>
    <row r="48" spans="2:8" x14ac:dyDescent="0.25">
      <c r="B48" s="283">
        <v>34151</v>
      </c>
      <c r="C48" s="140">
        <v>663764</v>
      </c>
      <c r="D48" s="140">
        <v>615393</v>
      </c>
      <c r="E48" s="726">
        <v>0.19267680443028534</v>
      </c>
      <c r="F48" s="444">
        <v>0.13826550335620125</v>
      </c>
      <c r="G48" s="301"/>
      <c r="H48" s="301"/>
    </row>
    <row r="49" spans="2:8" x14ac:dyDescent="0.25">
      <c r="B49" s="283">
        <v>34182</v>
      </c>
      <c r="C49" s="140">
        <v>712824</v>
      </c>
      <c r="D49" s="140">
        <v>630919</v>
      </c>
      <c r="E49" s="726">
        <v>0.18164728817099496</v>
      </c>
      <c r="F49" s="444">
        <v>0.23467514677103729</v>
      </c>
      <c r="G49" s="301"/>
      <c r="H49" s="301"/>
    </row>
    <row r="50" spans="2:8" x14ac:dyDescent="0.25">
      <c r="B50" s="283">
        <v>34213</v>
      </c>
      <c r="C50" s="140">
        <v>656633</v>
      </c>
      <c r="D50" s="140">
        <v>599122</v>
      </c>
      <c r="E50" s="726">
        <v>0.12543148513154523</v>
      </c>
      <c r="F50" s="444">
        <v>0.10370300776119179</v>
      </c>
      <c r="G50" s="301"/>
      <c r="H50" s="301"/>
    </row>
    <row r="51" spans="2:8" x14ac:dyDescent="0.25">
      <c r="B51" s="283">
        <v>34243</v>
      </c>
      <c r="C51" s="140">
        <v>727338</v>
      </c>
      <c r="D51" s="140">
        <v>657913</v>
      </c>
      <c r="E51" s="726">
        <v>0.23621462406455929</v>
      </c>
      <c r="F51" s="444">
        <v>0.1767547680073549</v>
      </c>
      <c r="G51" s="301"/>
      <c r="H51" s="301"/>
    </row>
    <row r="52" spans="2:8" x14ac:dyDescent="0.25">
      <c r="B52" s="283">
        <v>34274</v>
      </c>
      <c r="C52" s="140">
        <v>703920</v>
      </c>
      <c r="D52" s="140">
        <v>651418</v>
      </c>
      <c r="E52" s="726">
        <v>0.24365293899401075</v>
      </c>
      <c r="F52" s="444">
        <v>0.23323003061218683</v>
      </c>
      <c r="G52" s="301"/>
      <c r="H52" s="301"/>
    </row>
    <row r="53" spans="2:8" x14ac:dyDescent="0.25">
      <c r="B53" s="283">
        <v>34304</v>
      </c>
      <c r="C53" s="140">
        <v>761660</v>
      </c>
      <c r="D53" s="140">
        <v>644830</v>
      </c>
      <c r="E53" s="726">
        <v>0.30263979271598496</v>
      </c>
      <c r="F53" s="444">
        <v>0.19254619329519884</v>
      </c>
      <c r="G53" s="301"/>
      <c r="H53" s="301"/>
    </row>
    <row r="54" spans="2:8" x14ac:dyDescent="0.25">
      <c r="B54" s="283">
        <v>34335</v>
      </c>
      <c r="C54" s="140">
        <v>710556</v>
      </c>
      <c r="D54" s="140">
        <v>639421</v>
      </c>
      <c r="E54" s="726">
        <v>0.25871286602540255</v>
      </c>
      <c r="F54" s="444">
        <v>0.21159370310297265</v>
      </c>
      <c r="G54" s="301"/>
      <c r="H54" s="301"/>
    </row>
    <row r="55" spans="2:8" x14ac:dyDescent="0.25">
      <c r="B55" s="283">
        <v>34366</v>
      </c>
      <c r="C55" s="140">
        <v>686361</v>
      </c>
      <c r="D55" s="140">
        <v>617775</v>
      </c>
      <c r="E55" s="726">
        <v>0.21807301399692269</v>
      </c>
      <c r="F55" s="444">
        <v>0.15924175240611516</v>
      </c>
      <c r="G55" s="301"/>
      <c r="H55" s="301"/>
    </row>
    <row r="56" spans="2:8" x14ac:dyDescent="0.25">
      <c r="B56" s="283">
        <v>34394</v>
      </c>
      <c r="C56" s="140">
        <v>722871</v>
      </c>
      <c r="D56" s="140">
        <v>651385</v>
      </c>
      <c r="E56" s="726">
        <v>0.13863773832176118</v>
      </c>
      <c r="F56" s="444">
        <v>9.6825632027911279E-2</v>
      </c>
      <c r="G56" s="301"/>
      <c r="H56" s="301"/>
    </row>
    <row r="57" spans="2:8" x14ac:dyDescent="0.25">
      <c r="B57" s="283">
        <v>34425</v>
      </c>
      <c r="C57" s="140">
        <v>693444</v>
      </c>
      <c r="D57" s="140">
        <v>650716</v>
      </c>
      <c r="E57" s="726">
        <v>0.22657251866539552</v>
      </c>
      <c r="F57" s="444">
        <v>0.18291567820103793</v>
      </c>
      <c r="G57" s="301"/>
      <c r="H57" s="301"/>
    </row>
    <row r="58" spans="2:8" x14ac:dyDescent="0.25">
      <c r="B58" s="283">
        <v>34455</v>
      </c>
      <c r="C58" s="140">
        <v>760760</v>
      </c>
      <c r="D58" s="140">
        <v>677653</v>
      </c>
      <c r="E58" s="726">
        <v>0.27490066547012759</v>
      </c>
      <c r="F58" s="444">
        <v>0.2087326601632804</v>
      </c>
      <c r="G58" s="301"/>
      <c r="H58" s="301"/>
    </row>
    <row r="59" spans="2:8" x14ac:dyDescent="0.25">
      <c r="B59" s="283">
        <v>34486</v>
      </c>
      <c r="C59" s="140">
        <v>796661</v>
      </c>
      <c r="D59" s="140">
        <v>708314</v>
      </c>
      <c r="E59" s="726">
        <v>0.25497161328536055</v>
      </c>
      <c r="F59" s="444">
        <v>0.17932828067558204</v>
      </c>
      <c r="G59" s="301"/>
      <c r="H59" s="301"/>
    </row>
    <row r="60" spans="2:8" x14ac:dyDescent="0.25">
      <c r="B60" s="283">
        <v>34516</v>
      </c>
      <c r="C60" s="140">
        <v>813098</v>
      </c>
      <c r="D60" s="140">
        <v>717413</v>
      </c>
      <c r="E60" s="726">
        <v>0.22498056538167188</v>
      </c>
      <c r="F60" s="444">
        <v>0.16578024124421309</v>
      </c>
      <c r="G60" s="301"/>
      <c r="H60" s="301"/>
    </row>
    <row r="61" spans="2:8" x14ac:dyDescent="0.25">
      <c r="B61" s="283">
        <v>34547</v>
      </c>
      <c r="C61" s="140">
        <v>767633</v>
      </c>
      <c r="D61" s="140">
        <v>714835</v>
      </c>
      <c r="E61" s="726">
        <v>7.6889947588745677E-2</v>
      </c>
      <c r="F61" s="444">
        <v>0.1330059801654413</v>
      </c>
      <c r="G61" s="301"/>
      <c r="H61" s="301"/>
    </row>
    <row r="62" spans="2:8" x14ac:dyDescent="0.25">
      <c r="B62" s="283">
        <v>34578</v>
      </c>
      <c r="C62" s="140">
        <v>809697</v>
      </c>
      <c r="D62" s="140">
        <v>739850</v>
      </c>
      <c r="E62" s="726">
        <v>0.23310433682132947</v>
      </c>
      <c r="F62" s="444">
        <v>0.2348903896034531</v>
      </c>
      <c r="G62" s="301"/>
      <c r="H62" s="301"/>
    </row>
    <row r="63" spans="2:8" x14ac:dyDescent="0.25">
      <c r="B63" s="283">
        <v>34608</v>
      </c>
      <c r="C63" s="140">
        <v>835189</v>
      </c>
      <c r="D63" s="140">
        <v>707418</v>
      </c>
      <c r="E63" s="726">
        <v>0.14828181670695062</v>
      </c>
      <c r="F63" s="444">
        <v>7.5245511184609537E-2</v>
      </c>
      <c r="G63" s="301"/>
      <c r="H63" s="301"/>
    </row>
    <row r="64" spans="2:8" x14ac:dyDescent="0.25">
      <c r="B64" s="283">
        <v>34639</v>
      </c>
      <c r="C64" s="140">
        <v>790670</v>
      </c>
      <c r="D64" s="140">
        <v>711032</v>
      </c>
      <c r="E64" s="726">
        <v>0.12323843618593022</v>
      </c>
      <c r="F64" s="444">
        <v>9.1514204397176613E-2</v>
      </c>
      <c r="G64" s="301"/>
      <c r="H64" s="301"/>
    </row>
    <row r="65" spans="2:8" x14ac:dyDescent="0.25">
      <c r="B65" s="283">
        <v>34669</v>
      </c>
      <c r="C65" s="140">
        <v>822298</v>
      </c>
      <c r="D65" s="140">
        <v>735700</v>
      </c>
      <c r="E65" s="726">
        <v>7.9612950660399751E-2</v>
      </c>
      <c r="F65" s="444">
        <v>0.14092086286308025</v>
      </c>
      <c r="G65" s="301"/>
      <c r="H65" s="301"/>
    </row>
    <row r="66" spans="2:8" x14ac:dyDescent="0.25">
      <c r="B66" s="283">
        <v>34700</v>
      </c>
      <c r="C66" s="140">
        <v>742758</v>
      </c>
      <c r="D66" s="140">
        <v>671466</v>
      </c>
      <c r="E66" s="726">
        <v>4.5319439987840493E-2</v>
      </c>
      <c r="F66" s="444">
        <v>5.0115651503469527E-2</v>
      </c>
      <c r="G66" s="301"/>
      <c r="H66" s="301"/>
    </row>
    <row r="67" spans="2:8" x14ac:dyDescent="0.25">
      <c r="B67" s="283">
        <v>34731</v>
      </c>
      <c r="C67" s="140">
        <v>698205</v>
      </c>
      <c r="D67" s="140">
        <v>657460</v>
      </c>
      <c r="E67" s="726">
        <v>1.7256225222586963E-2</v>
      </c>
      <c r="F67" s="444">
        <v>6.4238598195135665E-2</v>
      </c>
      <c r="G67" s="301"/>
      <c r="H67" s="301"/>
    </row>
    <row r="68" spans="2:8" x14ac:dyDescent="0.25">
      <c r="B68" s="283">
        <v>34759</v>
      </c>
      <c r="C68" s="140">
        <v>835836</v>
      </c>
      <c r="D68" s="140">
        <v>748020</v>
      </c>
      <c r="E68" s="726">
        <v>0.15627269595819993</v>
      </c>
      <c r="F68" s="444">
        <v>0.1483531244962657</v>
      </c>
      <c r="G68" s="301"/>
      <c r="H68" s="301"/>
    </row>
    <row r="69" spans="2:8" x14ac:dyDescent="0.25">
      <c r="B69" s="283">
        <v>34790</v>
      </c>
      <c r="C69" s="140">
        <v>704222</v>
      </c>
      <c r="D69" s="140">
        <v>651408</v>
      </c>
      <c r="E69" s="726">
        <v>1.5542711451826063E-2</v>
      </c>
      <c r="F69" s="444">
        <v>1.0634439601915346E-3</v>
      </c>
      <c r="G69" s="301"/>
      <c r="H69" s="301"/>
    </row>
    <row r="70" spans="2:8" x14ac:dyDescent="0.25">
      <c r="B70" s="283">
        <v>34820</v>
      </c>
      <c r="C70" s="140">
        <v>780111</v>
      </c>
      <c r="D70" s="140">
        <v>737362</v>
      </c>
      <c r="E70" s="726">
        <v>2.5436405699563513E-2</v>
      </c>
      <c r="F70" s="444">
        <v>8.8111467078283434E-2</v>
      </c>
      <c r="G70" s="301"/>
      <c r="H70" s="301"/>
    </row>
    <row r="71" spans="2:8" x14ac:dyDescent="0.25">
      <c r="B71" s="283">
        <v>34851</v>
      </c>
      <c r="C71" s="140">
        <v>756874</v>
      </c>
      <c r="D71" s="140">
        <v>693042</v>
      </c>
      <c r="E71" s="726">
        <v>-4.9942196241563264E-2</v>
      </c>
      <c r="F71" s="444">
        <v>-2.1561059078318401E-2</v>
      </c>
      <c r="G71" s="301"/>
      <c r="H71" s="301"/>
    </row>
    <row r="72" spans="2:8" x14ac:dyDescent="0.25">
      <c r="B72" s="283">
        <v>34881</v>
      </c>
      <c r="C72" s="140">
        <v>779769</v>
      </c>
      <c r="D72" s="140">
        <v>684328</v>
      </c>
      <c r="E72" s="726">
        <v>-4.0990138950040444E-2</v>
      </c>
      <c r="F72" s="444">
        <v>-4.6117090155879503E-2</v>
      </c>
      <c r="G72" s="301"/>
      <c r="H72" s="301"/>
    </row>
    <row r="73" spans="2:8" x14ac:dyDescent="0.25">
      <c r="B73" s="283">
        <v>34912</v>
      </c>
      <c r="C73" s="140">
        <v>789706</v>
      </c>
      <c r="D73" s="140">
        <v>713097</v>
      </c>
      <c r="E73" s="726">
        <v>2.8754626234150926E-2</v>
      </c>
      <c r="F73" s="444">
        <v>-2.4313303069939396E-3</v>
      </c>
      <c r="G73" s="301"/>
      <c r="H73" s="301"/>
    </row>
    <row r="74" spans="2:8" x14ac:dyDescent="0.25">
      <c r="B74" s="283">
        <v>34943</v>
      </c>
      <c r="C74" s="140">
        <v>796606</v>
      </c>
      <c r="D74" s="140">
        <v>700321</v>
      </c>
      <c r="E74" s="726">
        <v>-1.6167776341026285E-2</v>
      </c>
      <c r="F74" s="444">
        <v>-5.3428397648171977E-2</v>
      </c>
      <c r="G74" s="301"/>
      <c r="H74" s="301"/>
    </row>
    <row r="75" spans="2:8" x14ac:dyDescent="0.25">
      <c r="B75" s="283">
        <v>34973</v>
      </c>
      <c r="C75" s="140">
        <v>782026</v>
      </c>
      <c r="D75" s="140">
        <v>685275</v>
      </c>
      <c r="E75" s="726">
        <v>-6.365385559436243E-2</v>
      </c>
      <c r="F75" s="444">
        <v>-3.1301154338736037E-2</v>
      </c>
      <c r="G75" s="301"/>
      <c r="H75" s="301"/>
    </row>
    <row r="76" spans="2:8" x14ac:dyDescent="0.25">
      <c r="B76" s="283">
        <v>35004</v>
      </c>
      <c r="C76" s="140">
        <v>757963</v>
      </c>
      <c r="D76" s="140">
        <v>698799</v>
      </c>
      <c r="E76" s="726">
        <v>-4.1366183110526533E-2</v>
      </c>
      <c r="F76" s="444">
        <v>-1.7204570258441243E-2</v>
      </c>
      <c r="G76" s="301"/>
      <c r="H76" s="301"/>
    </row>
    <row r="77" spans="2:8" x14ac:dyDescent="0.25">
      <c r="B77" s="283">
        <v>35034</v>
      </c>
      <c r="C77" s="140">
        <v>805196</v>
      </c>
      <c r="D77" s="140">
        <v>666668</v>
      </c>
      <c r="E77" s="726">
        <v>-2.0797812958319284E-2</v>
      </c>
      <c r="F77" s="444">
        <v>-9.3831724887861845E-2</v>
      </c>
      <c r="G77" s="301"/>
      <c r="H77" s="301"/>
    </row>
    <row r="78" spans="2:8" x14ac:dyDescent="0.25">
      <c r="B78" s="283">
        <v>35065</v>
      </c>
      <c r="C78" s="140">
        <v>646400.1</v>
      </c>
      <c r="D78" s="140">
        <v>602685.82700000005</v>
      </c>
      <c r="E78" s="726">
        <v>-0.12972987164056127</v>
      </c>
      <c r="F78" s="444">
        <v>-0.1024328454456368</v>
      </c>
      <c r="G78" s="301"/>
      <c r="H78" s="301"/>
    </row>
    <row r="79" spans="2:8" x14ac:dyDescent="0.25">
      <c r="B79" s="283">
        <v>35096</v>
      </c>
      <c r="C79" s="140">
        <v>701025.3</v>
      </c>
      <c r="D79" s="140">
        <v>652190.12399999995</v>
      </c>
      <c r="E79" s="726">
        <v>4.0393580681892249E-3</v>
      </c>
      <c r="F79" s="444">
        <v>-8.0155081677973916E-3</v>
      </c>
      <c r="G79" s="301"/>
      <c r="H79" s="301"/>
    </row>
    <row r="80" spans="2:8" x14ac:dyDescent="0.25">
      <c r="B80" s="283">
        <v>35125</v>
      </c>
      <c r="C80" s="140">
        <v>726918.9</v>
      </c>
      <c r="D80" s="140">
        <v>656807.00300000003</v>
      </c>
      <c r="E80" s="726">
        <v>-0.13030917548418586</v>
      </c>
      <c r="F80" s="444">
        <v>-0.12193924895056274</v>
      </c>
      <c r="G80" s="301"/>
      <c r="H80" s="301"/>
    </row>
    <row r="81" spans="2:8" x14ac:dyDescent="0.25">
      <c r="B81" s="283">
        <v>35156</v>
      </c>
      <c r="C81" s="140">
        <v>649042</v>
      </c>
      <c r="D81" s="140">
        <v>599622.96600000001</v>
      </c>
      <c r="E81" s="726">
        <v>-7.8355972974431309E-2</v>
      </c>
      <c r="F81" s="444">
        <v>-7.9497080170952694E-2</v>
      </c>
      <c r="G81" s="301"/>
      <c r="H81" s="301"/>
    </row>
    <row r="82" spans="2:8" x14ac:dyDescent="0.25">
      <c r="B82" s="283">
        <v>35186</v>
      </c>
      <c r="C82" s="140">
        <v>660236.1</v>
      </c>
      <c r="D82" s="140">
        <v>605471.26500000001</v>
      </c>
      <c r="E82" s="726">
        <v>-0.15366390167553079</v>
      </c>
      <c r="F82" s="444">
        <v>-0.17886836452109001</v>
      </c>
      <c r="G82" s="301"/>
      <c r="H82" s="301"/>
    </row>
    <row r="83" spans="2:8" x14ac:dyDescent="0.25">
      <c r="B83" s="283">
        <v>35217</v>
      </c>
      <c r="C83" s="140">
        <v>686100.3</v>
      </c>
      <c r="D83" s="140">
        <v>587197.51100000006</v>
      </c>
      <c r="E83" s="726">
        <v>-9.3507902240002938E-2</v>
      </c>
      <c r="F83" s="444">
        <v>-0.15272449433079083</v>
      </c>
      <c r="G83" s="301"/>
      <c r="H83" s="301"/>
    </row>
    <row r="84" spans="2:8" x14ac:dyDescent="0.25">
      <c r="B84" s="283">
        <v>35247</v>
      </c>
      <c r="C84" s="140">
        <v>724055.41</v>
      </c>
      <c r="D84" s="140">
        <v>642031.51500000001</v>
      </c>
      <c r="E84" s="726">
        <v>-7.1448839335751968E-2</v>
      </c>
      <c r="F84" s="444">
        <v>-6.1807327772646969E-2</v>
      </c>
      <c r="G84" s="301"/>
      <c r="H84" s="301"/>
    </row>
    <row r="85" spans="2:8" x14ac:dyDescent="0.25">
      <c r="B85" s="283">
        <v>35278</v>
      </c>
      <c r="C85" s="140">
        <v>725219.55</v>
      </c>
      <c r="D85" s="140">
        <v>623687.75699999998</v>
      </c>
      <c r="E85" s="726">
        <v>-8.1658807201667405E-2</v>
      </c>
      <c r="F85" s="444">
        <v>-0.12538160025915135</v>
      </c>
      <c r="G85" s="301"/>
      <c r="H85" s="301"/>
    </row>
    <row r="86" spans="2:8" x14ac:dyDescent="0.25">
      <c r="B86" s="283">
        <v>35309</v>
      </c>
      <c r="C86" s="140">
        <v>715746.8</v>
      </c>
      <c r="D86" s="140">
        <v>618417.98</v>
      </c>
      <c r="E86" s="726">
        <v>-0.10150463340723015</v>
      </c>
      <c r="F86" s="444">
        <v>-0.1169506840434601</v>
      </c>
      <c r="G86" s="301"/>
      <c r="H86" s="301"/>
    </row>
    <row r="87" spans="2:8" x14ac:dyDescent="0.25">
      <c r="B87" s="283">
        <v>35339</v>
      </c>
      <c r="C87" s="140">
        <v>669027.29</v>
      </c>
      <c r="D87" s="140">
        <v>616508.92599999998</v>
      </c>
      <c r="E87" s="726">
        <v>-0.14449482498024357</v>
      </c>
      <c r="F87" s="444">
        <v>-0.1003481434460618</v>
      </c>
      <c r="G87" s="301"/>
      <c r="H87" s="301"/>
    </row>
    <row r="88" spans="2:8" x14ac:dyDescent="0.25">
      <c r="B88" s="283">
        <v>35370</v>
      </c>
      <c r="C88" s="140">
        <v>678372.71</v>
      </c>
      <c r="D88" s="140">
        <v>637310.75100000005</v>
      </c>
      <c r="E88" s="726">
        <v>-0.10500550818443655</v>
      </c>
      <c r="F88" s="444">
        <v>-8.7991323685351563E-2</v>
      </c>
      <c r="G88" s="301"/>
      <c r="H88" s="301"/>
    </row>
    <row r="89" spans="2:8" x14ac:dyDescent="0.25">
      <c r="B89" s="283">
        <v>35400</v>
      </c>
      <c r="C89" s="140">
        <v>717146.56</v>
      </c>
      <c r="D89" s="140">
        <v>605802.80900000001</v>
      </c>
      <c r="E89" s="726">
        <v>-0.10935156160736015</v>
      </c>
      <c r="F89" s="444">
        <v>-9.1297603904792135E-2</v>
      </c>
      <c r="G89" s="301"/>
      <c r="H89" s="301"/>
    </row>
    <row r="90" spans="2:8" x14ac:dyDescent="0.25">
      <c r="B90" s="283">
        <v>35431</v>
      </c>
      <c r="C90" s="140">
        <v>625259.38</v>
      </c>
      <c r="D90" s="140">
        <v>564208.79958045296</v>
      </c>
      <c r="E90" s="726">
        <v>-3.2705316722568489E-2</v>
      </c>
      <c r="F90" s="444">
        <v>-6.3842595421689019E-2</v>
      </c>
      <c r="G90" s="301"/>
      <c r="H90" s="301"/>
    </row>
    <row r="91" spans="2:8" x14ac:dyDescent="0.25">
      <c r="B91" s="283">
        <v>35462</v>
      </c>
      <c r="C91" s="140">
        <v>678438.03</v>
      </c>
      <c r="D91" s="140">
        <v>605214.79500000004</v>
      </c>
      <c r="E91" s="726">
        <v>-3.2220334986483357E-2</v>
      </c>
      <c r="F91" s="444">
        <v>-7.2027047438087077E-2</v>
      </c>
      <c r="G91" s="301"/>
      <c r="H91" s="301"/>
    </row>
    <row r="92" spans="2:8" x14ac:dyDescent="0.25">
      <c r="B92" s="283">
        <v>35490</v>
      </c>
      <c r="C92" s="140">
        <v>720363.92</v>
      </c>
      <c r="D92" s="140">
        <v>598007.85</v>
      </c>
      <c r="E92" s="726">
        <v>-9.0174846189856606E-3</v>
      </c>
      <c r="F92" s="444">
        <v>-8.9522725445118412E-2</v>
      </c>
      <c r="G92" s="301"/>
      <c r="H92" s="301"/>
    </row>
    <row r="93" spans="2:8" x14ac:dyDescent="0.25">
      <c r="B93" s="283">
        <v>35521</v>
      </c>
      <c r="C93" s="140">
        <v>681374.12</v>
      </c>
      <c r="D93" s="140">
        <v>651398.625</v>
      </c>
      <c r="E93" s="726">
        <v>4.9815142933739232E-2</v>
      </c>
      <c r="F93" s="444">
        <v>8.6347024606792555E-2</v>
      </c>
      <c r="G93" s="301"/>
      <c r="H93" s="301"/>
    </row>
    <row r="94" spans="2:8" x14ac:dyDescent="0.25">
      <c r="B94" s="283">
        <v>35551</v>
      </c>
      <c r="C94" s="140">
        <v>773775</v>
      </c>
      <c r="D94" s="140">
        <v>667732.53</v>
      </c>
      <c r="E94" s="726">
        <v>0.17196711903514528</v>
      </c>
      <c r="F94" s="444">
        <v>0.10283108150475151</v>
      </c>
      <c r="G94" s="301"/>
      <c r="H94" s="301"/>
    </row>
    <row r="95" spans="2:8" x14ac:dyDescent="0.25">
      <c r="B95" s="283">
        <v>35582</v>
      </c>
      <c r="C95" s="140">
        <v>733795.07</v>
      </c>
      <c r="D95" s="140">
        <v>598002.532958203</v>
      </c>
      <c r="E95" s="726">
        <v>6.9515739899836726E-2</v>
      </c>
      <c r="F95" s="444">
        <v>1.8401000950773572E-2</v>
      </c>
      <c r="G95" s="301"/>
      <c r="H95" s="301"/>
    </row>
    <row r="96" spans="2:8" x14ac:dyDescent="0.25">
      <c r="B96" s="283">
        <v>35612</v>
      </c>
      <c r="C96" s="140">
        <v>719978</v>
      </c>
      <c r="D96" s="140">
        <v>645335.02</v>
      </c>
      <c r="E96" s="726">
        <v>-5.6313507829462983E-3</v>
      </c>
      <c r="F96" s="444">
        <v>5.1453938363135165E-3</v>
      </c>
      <c r="G96" s="301"/>
      <c r="H96" s="301"/>
    </row>
    <row r="97" spans="2:8" x14ac:dyDescent="0.25">
      <c r="B97" s="283">
        <v>35643</v>
      </c>
      <c r="C97" s="140">
        <v>777384.99</v>
      </c>
      <c r="D97" s="140">
        <v>648439.77</v>
      </c>
      <c r="E97" s="726">
        <v>7.1930548480111822E-2</v>
      </c>
      <c r="F97" s="444">
        <v>3.9686546227970965E-2</v>
      </c>
      <c r="G97" s="301"/>
      <c r="H97" s="301"/>
    </row>
    <row r="98" spans="2:8" x14ac:dyDescent="0.25">
      <c r="B98" s="283">
        <v>35674</v>
      </c>
      <c r="C98" s="140">
        <v>769557</v>
      </c>
      <c r="D98" s="140">
        <v>669142.66756911902</v>
      </c>
      <c r="E98" s="726">
        <v>7.5180496790205664E-2</v>
      </c>
      <c r="F98" s="444">
        <v>8.2023306581608502E-2</v>
      </c>
      <c r="G98" s="301"/>
      <c r="H98" s="301"/>
    </row>
    <row r="99" spans="2:8" x14ac:dyDescent="0.25">
      <c r="B99" s="283">
        <v>35704</v>
      </c>
      <c r="C99" s="140">
        <v>770202</v>
      </c>
      <c r="D99" s="140">
        <v>680881.41</v>
      </c>
      <c r="E99" s="726">
        <v>0.15122658150461987</v>
      </c>
      <c r="F99" s="444">
        <v>0.10441452067475843</v>
      </c>
      <c r="G99" s="301"/>
      <c r="H99" s="301"/>
    </row>
    <row r="100" spans="2:8" x14ac:dyDescent="0.25">
      <c r="B100" s="283">
        <v>35735</v>
      </c>
      <c r="C100" s="140">
        <v>782113.99</v>
      </c>
      <c r="D100" s="140">
        <v>664264.36034968705</v>
      </c>
      <c r="E100" s="726">
        <v>0.15292667064982624</v>
      </c>
      <c r="F100" s="444">
        <v>4.2292726597494612E-2</v>
      </c>
      <c r="G100" s="301"/>
      <c r="H100" s="301"/>
    </row>
    <row r="101" spans="2:8" x14ac:dyDescent="0.25">
      <c r="B101" s="283">
        <v>35765</v>
      </c>
      <c r="C101" s="140">
        <v>785086</v>
      </c>
      <c r="D101" s="140">
        <v>648888.1</v>
      </c>
      <c r="E101" s="726">
        <v>9.4735781762656623E-2</v>
      </c>
      <c r="F101" s="444">
        <v>7.1120982537405064E-2</v>
      </c>
      <c r="G101" s="301"/>
      <c r="H101" s="301"/>
    </row>
    <row r="102" spans="2:8" x14ac:dyDescent="0.25">
      <c r="B102" s="283">
        <v>35796</v>
      </c>
      <c r="C102" s="140">
        <v>715652.27</v>
      </c>
      <c r="D102" s="140">
        <v>605513.76</v>
      </c>
      <c r="E102" s="726">
        <v>0.14456862686330263</v>
      </c>
      <c r="F102" s="444">
        <v>7.3208642705079319E-2</v>
      </c>
      <c r="G102" s="301"/>
      <c r="H102" s="301"/>
    </row>
    <row r="103" spans="2:8" x14ac:dyDescent="0.25">
      <c r="B103" s="283">
        <v>35827</v>
      </c>
      <c r="C103" s="140">
        <v>720928.5</v>
      </c>
      <c r="D103" s="140">
        <v>624420.12</v>
      </c>
      <c r="E103" s="726">
        <v>6.2629846973643266E-2</v>
      </c>
      <c r="F103" s="444">
        <v>3.1733072553191466E-2</v>
      </c>
      <c r="G103" s="301"/>
      <c r="H103" s="301"/>
    </row>
    <row r="104" spans="2:8" x14ac:dyDescent="0.25">
      <c r="B104" s="283">
        <v>35855</v>
      </c>
      <c r="C104" s="140">
        <v>736073.89</v>
      </c>
      <c r="D104" s="140">
        <v>595413.61</v>
      </c>
      <c r="E104" s="726">
        <v>2.1808379853338611E-2</v>
      </c>
      <c r="F104" s="444">
        <v>-4.3381370328164914E-3</v>
      </c>
      <c r="G104" s="301"/>
      <c r="H104" s="301"/>
    </row>
    <row r="105" spans="2:8" x14ac:dyDescent="0.25">
      <c r="B105" s="283">
        <v>35886</v>
      </c>
      <c r="C105" s="140">
        <v>721160.67</v>
      </c>
      <c r="D105" s="140">
        <v>624052.11</v>
      </c>
      <c r="E105" s="726">
        <v>5.8391636594592233E-2</v>
      </c>
      <c r="F105" s="444">
        <v>-4.1981229235784845E-2</v>
      </c>
      <c r="G105" s="301"/>
      <c r="H105" s="301"/>
    </row>
    <row r="106" spans="2:8" x14ac:dyDescent="0.25">
      <c r="B106" s="283">
        <v>35916</v>
      </c>
      <c r="C106" s="140">
        <v>767018</v>
      </c>
      <c r="D106" s="140">
        <v>616672.92000000004</v>
      </c>
      <c r="E106" s="726">
        <v>-8.732512681335014E-3</v>
      </c>
      <c r="F106" s="444">
        <v>-7.6467159687427566E-2</v>
      </c>
      <c r="G106" s="301"/>
      <c r="H106" s="301"/>
    </row>
    <row r="107" spans="2:8" x14ac:dyDescent="0.25">
      <c r="B107" s="283">
        <v>35947</v>
      </c>
      <c r="C107" s="140">
        <v>875792.84</v>
      </c>
      <c r="D107" s="140">
        <v>767321.9</v>
      </c>
      <c r="E107" s="726">
        <v>0.19351147998309659</v>
      </c>
      <c r="F107" s="444">
        <v>0.28314155494326565</v>
      </c>
      <c r="G107" s="301"/>
      <c r="H107" s="301"/>
    </row>
    <row r="108" spans="2:8" x14ac:dyDescent="0.25">
      <c r="B108" s="283">
        <v>35977</v>
      </c>
      <c r="C108" s="140">
        <v>899499.11</v>
      </c>
      <c r="D108" s="140">
        <v>820918.43</v>
      </c>
      <c r="E108" s="726">
        <v>0.24934249379842166</v>
      </c>
      <c r="F108" s="444">
        <v>0.27208101925105499</v>
      </c>
      <c r="G108" s="301"/>
      <c r="H108" s="301"/>
    </row>
    <row r="109" spans="2:8" x14ac:dyDescent="0.25">
      <c r="B109" s="283">
        <v>36008</v>
      </c>
      <c r="C109" s="140">
        <v>690954.54</v>
      </c>
      <c r="D109" s="140">
        <v>505502.13</v>
      </c>
      <c r="E109" s="726">
        <v>-0.11118101212630815</v>
      </c>
      <c r="F109" s="444">
        <v>-0.22043317916789718</v>
      </c>
      <c r="G109" s="301"/>
      <c r="H109" s="301"/>
    </row>
    <row r="110" spans="2:8" x14ac:dyDescent="0.25">
      <c r="B110" s="283">
        <v>36039</v>
      </c>
      <c r="C110" s="140">
        <v>594921.87</v>
      </c>
      <c r="D110" s="140">
        <v>495136.03</v>
      </c>
      <c r="E110" s="726">
        <v>-0.22692942822948792</v>
      </c>
      <c r="F110" s="444">
        <v>-0.26004415202105613</v>
      </c>
      <c r="G110" s="301"/>
      <c r="H110" s="301"/>
    </row>
    <row r="111" spans="2:8" x14ac:dyDescent="0.25">
      <c r="B111" s="283">
        <v>36069</v>
      </c>
      <c r="C111" s="140">
        <v>652142.04</v>
      </c>
      <c r="D111" s="140">
        <v>571789.33200000005</v>
      </c>
      <c r="E111" s="726">
        <v>-0.15328441110254187</v>
      </c>
      <c r="F111" s="444">
        <v>-0.16022184832451214</v>
      </c>
      <c r="G111" s="301"/>
      <c r="H111" s="301"/>
    </row>
    <row r="112" spans="2:8" x14ac:dyDescent="0.25">
      <c r="B112" s="283">
        <v>36100</v>
      </c>
      <c r="C112" s="140">
        <v>641430.93000000005</v>
      </c>
      <c r="D112" s="140">
        <v>507293.8</v>
      </c>
      <c r="E112" s="726">
        <v>-0.1798753913096478</v>
      </c>
      <c r="F112" s="444">
        <v>-0.23630736453639245</v>
      </c>
      <c r="G112" s="301"/>
      <c r="H112" s="301"/>
    </row>
    <row r="113" spans="2:8" x14ac:dyDescent="0.25">
      <c r="B113" s="283">
        <v>36130</v>
      </c>
      <c r="C113" s="140">
        <v>561517.78300000005</v>
      </c>
      <c r="D113" s="140">
        <v>454074.58299999998</v>
      </c>
      <c r="E113" s="726">
        <v>-0.284769078801558</v>
      </c>
      <c r="F113" s="444">
        <v>-0.30022667544681436</v>
      </c>
      <c r="G113" s="301"/>
      <c r="H113" s="301"/>
    </row>
    <row r="114" spans="2:8" x14ac:dyDescent="0.25">
      <c r="B114" s="283">
        <v>36161</v>
      </c>
      <c r="C114" s="140">
        <v>509930.87</v>
      </c>
      <c r="D114" s="140">
        <v>441222.26199999999</v>
      </c>
      <c r="E114" s="726">
        <v>-0.28745999785622145</v>
      </c>
      <c r="F114" s="444">
        <v>-0.2713257878730948</v>
      </c>
      <c r="G114" s="301"/>
      <c r="H114" s="301"/>
    </row>
    <row r="115" spans="2:8" x14ac:dyDescent="0.25">
      <c r="B115" s="283">
        <v>36192</v>
      </c>
      <c r="C115" s="140">
        <v>565136.55876599997</v>
      </c>
      <c r="D115" s="140">
        <v>459451.73300000001</v>
      </c>
      <c r="E115" s="726">
        <v>-0.21609901846577018</v>
      </c>
      <c r="F115" s="444">
        <v>-0.26419454100870421</v>
      </c>
      <c r="G115" s="301"/>
      <c r="H115" s="301"/>
    </row>
    <row r="116" spans="2:8" x14ac:dyDescent="0.25">
      <c r="B116" s="283">
        <v>36220</v>
      </c>
      <c r="C116" s="140">
        <v>577957.80499999993</v>
      </c>
      <c r="D116" s="140">
        <v>469900.68</v>
      </c>
      <c r="E116" s="726">
        <v>-0.21481007158126486</v>
      </c>
      <c r="F116" s="444">
        <v>-0.21079956502841779</v>
      </c>
      <c r="G116" s="301"/>
      <c r="H116" s="301"/>
    </row>
    <row r="117" spans="2:8" x14ac:dyDescent="0.25">
      <c r="B117" s="283">
        <v>36251</v>
      </c>
      <c r="C117" s="140">
        <v>549306.83400000003</v>
      </c>
      <c r="D117" s="140">
        <v>401128.37099999998</v>
      </c>
      <c r="E117" s="726">
        <v>-0.23830173101370045</v>
      </c>
      <c r="F117" s="444">
        <v>-0.35721975044680165</v>
      </c>
      <c r="G117" s="301"/>
      <c r="H117" s="301"/>
    </row>
    <row r="118" spans="2:8" x14ac:dyDescent="0.25">
      <c r="B118" s="283">
        <v>36281</v>
      </c>
      <c r="C118" s="140">
        <v>540119.63557899999</v>
      </c>
      <c r="D118" s="140">
        <v>421538.07799999998</v>
      </c>
      <c r="E118" s="726">
        <v>-0.29581882618269717</v>
      </c>
      <c r="F118" s="444">
        <v>-0.3164316701307397</v>
      </c>
      <c r="G118" s="301"/>
      <c r="H118" s="301"/>
    </row>
    <row r="119" spans="2:8" x14ac:dyDescent="0.25">
      <c r="B119" s="283">
        <v>36312</v>
      </c>
      <c r="C119" s="140">
        <v>545582.99476000003</v>
      </c>
      <c r="D119" s="140">
        <v>415944.06599999999</v>
      </c>
      <c r="E119" s="726">
        <v>-0.3770410423085897</v>
      </c>
      <c r="F119" s="444">
        <v>-0.45792754514109402</v>
      </c>
      <c r="G119" s="301"/>
      <c r="H119" s="301"/>
    </row>
    <row r="120" spans="2:8" x14ac:dyDescent="0.25">
      <c r="B120" s="283">
        <v>36342</v>
      </c>
      <c r="C120" s="140">
        <v>573356.57744699996</v>
      </c>
      <c r="D120" s="140">
        <v>436360.62800000003</v>
      </c>
      <c r="E120" s="726">
        <v>-0.36258238493754602</v>
      </c>
      <c r="F120" s="444">
        <v>-0.46844825008984148</v>
      </c>
      <c r="G120" s="301"/>
      <c r="H120" s="301"/>
    </row>
    <row r="121" spans="2:8" x14ac:dyDescent="0.25">
      <c r="B121" s="283">
        <v>36373</v>
      </c>
      <c r="C121" s="140">
        <v>530000.37</v>
      </c>
      <c r="D121" s="140">
        <v>413029.766</v>
      </c>
      <c r="E121" s="726">
        <v>-0.23294465942723241</v>
      </c>
      <c r="F121" s="444">
        <v>-0.18293170001083869</v>
      </c>
      <c r="G121" s="301"/>
      <c r="H121" s="301"/>
    </row>
    <row r="122" spans="2:8" x14ac:dyDescent="0.25">
      <c r="B122" s="283">
        <v>36404</v>
      </c>
      <c r="C122" s="140">
        <v>516185.12347699999</v>
      </c>
      <c r="D122" s="140">
        <v>419548.755</v>
      </c>
      <c r="E122" s="726">
        <v>-0.13234804516935983</v>
      </c>
      <c r="F122" s="444">
        <v>-0.1526596135611461</v>
      </c>
      <c r="G122" s="301"/>
      <c r="H122" s="301"/>
    </row>
    <row r="123" spans="2:8" x14ac:dyDescent="0.25">
      <c r="B123" s="283">
        <v>36434</v>
      </c>
      <c r="C123" s="140">
        <v>547667.13563399995</v>
      </c>
      <c r="D123" s="140">
        <v>430650.62400000001</v>
      </c>
      <c r="E123" s="726">
        <v>-0.16020268278671324</v>
      </c>
      <c r="F123" s="444">
        <v>-0.24683690321105889</v>
      </c>
      <c r="G123" s="301"/>
      <c r="H123" s="301"/>
    </row>
    <row r="124" spans="2:8" x14ac:dyDescent="0.25">
      <c r="B124" s="283">
        <v>36465</v>
      </c>
      <c r="C124" s="140">
        <v>526049.29505199997</v>
      </c>
      <c r="D124" s="140">
        <v>391965.32750750001</v>
      </c>
      <c r="E124" s="726">
        <v>-0.1798816202205904</v>
      </c>
      <c r="F124" s="444">
        <v>-0.22734059137426865</v>
      </c>
      <c r="G124" s="301"/>
      <c r="H124" s="301"/>
    </row>
    <row r="125" spans="2:8" x14ac:dyDescent="0.25">
      <c r="B125" s="283">
        <v>36495</v>
      </c>
      <c r="C125" s="140">
        <v>526613.04808400001</v>
      </c>
      <c r="D125" s="140">
        <v>408735.33500000002</v>
      </c>
      <c r="E125" s="726">
        <v>-6.2161406054703772E-2</v>
      </c>
      <c r="F125" s="444">
        <v>-9.9849781726276343E-2</v>
      </c>
      <c r="G125" s="301"/>
      <c r="H125" s="301"/>
    </row>
    <row r="126" spans="2:8" x14ac:dyDescent="0.25">
      <c r="B126" s="283">
        <v>36526</v>
      </c>
      <c r="C126" s="140">
        <v>520525.88564299996</v>
      </c>
      <c r="D126" s="140">
        <v>420564.27198999998</v>
      </c>
      <c r="E126" s="726">
        <v>2.0777356826818361E-2</v>
      </c>
      <c r="F126" s="444">
        <v>-4.6819917735701266E-2</v>
      </c>
      <c r="G126" s="301"/>
      <c r="H126" s="301"/>
    </row>
    <row r="127" spans="2:8" x14ac:dyDescent="0.25">
      <c r="B127" s="283">
        <v>36557</v>
      </c>
      <c r="C127" s="140">
        <v>562307.26583199995</v>
      </c>
      <c r="D127" s="140">
        <v>445988.89049999998</v>
      </c>
      <c r="E127" s="726">
        <v>-5.0063880846390463E-3</v>
      </c>
      <c r="F127" s="444">
        <v>-2.9301973489345934E-2</v>
      </c>
      <c r="G127" s="301"/>
      <c r="H127" s="301"/>
    </row>
    <row r="128" spans="2:8" x14ac:dyDescent="0.25">
      <c r="B128" s="283">
        <v>36586</v>
      </c>
      <c r="C128" s="140">
        <v>627123.54449800006</v>
      </c>
      <c r="D128" s="140">
        <v>507955.51500000001</v>
      </c>
      <c r="E128" s="726">
        <v>8.5068043155849704E-2</v>
      </c>
      <c r="F128" s="444">
        <v>8.0984847691644157E-2</v>
      </c>
      <c r="G128" s="301"/>
      <c r="H128" s="301"/>
    </row>
    <row r="129" spans="2:8" x14ac:dyDescent="0.25">
      <c r="B129" s="283">
        <v>36617</v>
      </c>
      <c r="C129" s="140">
        <v>544597.34285899997</v>
      </c>
      <c r="D129" s="140">
        <v>392594.15749999997</v>
      </c>
      <c r="E129" s="726">
        <v>-8.5735163837412642E-3</v>
      </c>
      <c r="F129" s="444">
        <v>-2.1275517058852E-2</v>
      </c>
      <c r="G129" s="301"/>
      <c r="H129" s="301"/>
    </row>
    <row r="130" spans="2:8" x14ac:dyDescent="0.25">
      <c r="B130" s="283">
        <v>36647</v>
      </c>
      <c r="C130" s="140">
        <v>543766</v>
      </c>
      <c r="D130" s="140">
        <v>448350.77</v>
      </c>
      <c r="E130" s="726">
        <v>6.7510310323954936E-3</v>
      </c>
      <c r="F130" s="444">
        <v>6.3606808967801021E-2</v>
      </c>
      <c r="G130" s="301"/>
      <c r="H130" s="301"/>
    </row>
    <row r="131" spans="2:8" x14ac:dyDescent="0.25">
      <c r="B131" s="283">
        <v>36678</v>
      </c>
      <c r="C131" s="140">
        <v>605615</v>
      </c>
      <c r="D131" s="140">
        <v>449701.02</v>
      </c>
      <c r="E131" s="726">
        <v>0.11003276461431466</v>
      </c>
      <c r="F131" s="444">
        <v>8.115743620201088E-2</v>
      </c>
      <c r="G131" s="301"/>
      <c r="H131" s="301"/>
    </row>
    <row r="132" spans="2:8" x14ac:dyDescent="0.25">
      <c r="B132" s="283">
        <v>36708</v>
      </c>
      <c r="C132" s="140">
        <v>662973</v>
      </c>
      <c r="D132" s="140">
        <v>464970.37</v>
      </c>
      <c r="E132" s="726">
        <v>0.15630137697562918</v>
      </c>
      <c r="F132" s="444">
        <v>6.5564444095538299E-2</v>
      </c>
      <c r="G132" s="301"/>
      <c r="H132" s="301"/>
    </row>
    <row r="133" spans="2:8" x14ac:dyDescent="0.25">
      <c r="B133" s="283">
        <v>36739</v>
      </c>
      <c r="C133" s="140">
        <v>616500</v>
      </c>
      <c r="D133" s="140">
        <v>474569.13</v>
      </c>
      <c r="E133" s="726">
        <v>0.16320673511982653</v>
      </c>
      <c r="F133" s="444">
        <v>0.14899498550910728</v>
      </c>
      <c r="G133" s="301"/>
      <c r="H133" s="301"/>
    </row>
    <row r="134" spans="2:8" x14ac:dyDescent="0.25">
      <c r="B134" s="283">
        <v>36770</v>
      </c>
      <c r="C134" s="140">
        <v>620041</v>
      </c>
      <c r="D134" s="140">
        <v>460138.04</v>
      </c>
      <c r="E134" s="726">
        <v>0.20119889512396538</v>
      </c>
      <c r="F134" s="444">
        <v>9.674509700308831E-2</v>
      </c>
      <c r="G134" s="301"/>
      <c r="H134" s="301"/>
    </row>
    <row r="135" spans="2:8" x14ac:dyDescent="0.25">
      <c r="B135" s="283">
        <v>36800</v>
      </c>
      <c r="C135" s="140">
        <v>635757</v>
      </c>
      <c r="D135" s="140">
        <v>468441.84</v>
      </c>
      <c r="E135" s="726">
        <v>0.16084562799997837</v>
      </c>
      <c r="F135" s="444">
        <v>8.7753770443857571E-2</v>
      </c>
      <c r="G135" s="301"/>
      <c r="H135" s="301"/>
    </row>
    <row r="136" spans="2:8" x14ac:dyDescent="0.25">
      <c r="B136" s="283">
        <v>36831</v>
      </c>
      <c r="C136" s="140">
        <v>579404</v>
      </c>
      <c r="D136" s="140">
        <v>481212.22</v>
      </c>
      <c r="E136" s="726">
        <v>0.10142529502434927</v>
      </c>
      <c r="F136" s="444">
        <v>0.22769078341704163</v>
      </c>
      <c r="G136" s="301"/>
      <c r="H136" s="301"/>
    </row>
    <row r="137" spans="2:8" x14ac:dyDescent="0.25">
      <c r="B137" s="283">
        <v>36861</v>
      </c>
      <c r="C137" s="140">
        <v>616717</v>
      </c>
      <c r="D137" s="140">
        <v>454732.1</v>
      </c>
      <c r="E137" s="726">
        <v>0.17110087234607896</v>
      </c>
      <c r="F137" s="444">
        <v>0.11253434939751394</v>
      </c>
      <c r="G137" s="301"/>
      <c r="H137" s="301"/>
    </row>
    <row r="138" spans="2:8" x14ac:dyDescent="0.25">
      <c r="B138" s="283">
        <v>36892</v>
      </c>
      <c r="C138" s="140">
        <v>589060</v>
      </c>
      <c r="D138" s="140">
        <v>454732.1</v>
      </c>
      <c r="E138" s="726">
        <v>0.13166322030717192</v>
      </c>
      <c r="F138" s="444">
        <v>8.1242821336978466E-2</v>
      </c>
      <c r="G138" s="301"/>
      <c r="H138" s="301"/>
    </row>
    <row r="139" spans="2:8" x14ac:dyDescent="0.25">
      <c r="B139" s="283">
        <v>36923</v>
      </c>
      <c r="C139" s="140">
        <v>537711.05000000005</v>
      </c>
      <c r="D139" s="140">
        <v>426932.73</v>
      </c>
      <c r="E139" s="726">
        <v>-4.3741593478446195E-2</v>
      </c>
      <c r="F139" s="444">
        <v>-4.2727881581615335E-2</v>
      </c>
      <c r="G139" s="301"/>
      <c r="H139" s="301"/>
    </row>
    <row r="140" spans="2:8" x14ac:dyDescent="0.25">
      <c r="B140" s="283">
        <v>36951</v>
      </c>
      <c r="C140" s="140">
        <v>593673.80000000005</v>
      </c>
      <c r="D140" s="140">
        <v>450942.37</v>
      </c>
      <c r="E140" s="726">
        <v>-5.3338364970455521E-2</v>
      </c>
      <c r="F140" s="444">
        <v>-0.11224042916435317</v>
      </c>
      <c r="G140" s="301"/>
      <c r="H140" s="301"/>
    </row>
    <row r="141" spans="2:8" x14ac:dyDescent="0.25">
      <c r="B141" s="283">
        <v>36982</v>
      </c>
      <c r="C141" s="140">
        <v>557551</v>
      </c>
      <c r="D141" s="140">
        <v>399342.62</v>
      </c>
      <c r="E141" s="726">
        <v>2.3785751639911812E-2</v>
      </c>
      <c r="F141" s="444">
        <v>1.7189411434376689E-2</v>
      </c>
      <c r="G141" s="301"/>
      <c r="H141" s="301"/>
    </row>
    <row r="142" spans="2:8" x14ac:dyDescent="0.25">
      <c r="B142" s="283">
        <v>37012</v>
      </c>
      <c r="C142" s="140">
        <v>599919.43000000005</v>
      </c>
      <c r="D142" s="140">
        <v>430677.04</v>
      </c>
      <c r="E142" s="726">
        <v>0.10326763718217036</v>
      </c>
      <c r="F142" s="444">
        <v>-3.9419425999870694E-2</v>
      </c>
      <c r="G142" s="301"/>
      <c r="H142" s="301"/>
    </row>
    <row r="143" spans="2:8" x14ac:dyDescent="0.25">
      <c r="B143" s="283">
        <v>37043</v>
      </c>
      <c r="C143" s="140">
        <v>543722</v>
      </c>
      <c r="D143" s="140">
        <v>385434.22</v>
      </c>
      <c r="E143" s="726">
        <v>-0.10219859151441102</v>
      </c>
      <c r="F143" s="444">
        <v>-0.14291006055534416</v>
      </c>
      <c r="G143" s="301"/>
      <c r="H143" s="301"/>
    </row>
    <row r="144" spans="2:8" x14ac:dyDescent="0.25">
      <c r="B144" s="283">
        <v>37073</v>
      </c>
      <c r="C144" s="140">
        <v>543387</v>
      </c>
      <c r="D144" s="140">
        <v>394798.51</v>
      </c>
      <c r="E144" s="726">
        <v>-0.18037838645012694</v>
      </c>
      <c r="F144" s="444">
        <v>-0.15091684229255298</v>
      </c>
      <c r="G144" s="301"/>
      <c r="H144" s="301"/>
    </row>
    <row r="145" spans="2:8" x14ac:dyDescent="0.25">
      <c r="B145" s="283">
        <v>37104</v>
      </c>
      <c r="C145" s="140">
        <v>571204</v>
      </c>
      <c r="D145" s="140">
        <v>416380.2</v>
      </c>
      <c r="E145" s="726">
        <v>-7.3472830494728303E-2</v>
      </c>
      <c r="F145" s="444">
        <v>-0.12261423325196052</v>
      </c>
      <c r="G145" s="301"/>
      <c r="H145" s="301"/>
    </row>
    <row r="146" spans="2:8" x14ac:dyDescent="0.25">
      <c r="B146" s="283">
        <v>37135</v>
      </c>
      <c r="C146" s="140">
        <v>561438</v>
      </c>
      <c r="D146" s="140">
        <v>403547.42</v>
      </c>
      <c r="E146" s="726">
        <v>-9.4514717575128082E-2</v>
      </c>
      <c r="F146" s="444">
        <v>-0.12298618040794884</v>
      </c>
      <c r="G146" s="301"/>
      <c r="H146" s="301"/>
    </row>
    <row r="147" spans="2:8" x14ac:dyDescent="0.25">
      <c r="B147" s="283">
        <v>37165</v>
      </c>
      <c r="C147" s="140">
        <v>584157</v>
      </c>
      <c r="D147" s="140">
        <v>426041.53</v>
      </c>
      <c r="E147" s="726">
        <v>-8.1163085896026277E-2</v>
      </c>
      <c r="F147" s="444">
        <v>-9.0513498964994277E-2</v>
      </c>
      <c r="G147" s="301"/>
      <c r="H147" s="301"/>
    </row>
    <row r="148" spans="2:8" x14ac:dyDescent="0.25">
      <c r="B148" s="283">
        <v>37196</v>
      </c>
      <c r="C148" s="140">
        <v>538120</v>
      </c>
      <c r="D148" s="140">
        <v>429051.44</v>
      </c>
      <c r="E148" s="726">
        <v>-7.1252528460279851E-2</v>
      </c>
      <c r="F148" s="444">
        <v>-0.10839454575779472</v>
      </c>
      <c r="G148" s="301"/>
      <c r="H148" s="301"/>
    </row>
    <row r="149" spans="2:8" x14ac:dyDescent="0.25">
      <c r="B149" s="283">
        <v>37226</v>
      </c>
      <c r="C149" s="140">
        <v>610479.38</v>
      </c>
      <c r="D149" s="140">
        <v>396061.92</v>
      </c>
      <c r="E149" s="726">
        <v>-1.0114233919285454E-2</v>
      </c>
      <c r="F149" s="444">
        <v>-0.12902141722565874</v>
      </c>
      <c r="G149" s="301"/>
      <c r="H149" s="301"/>
    </row>
    <row r="150" spans="2:8" x14ac:dyDescent="0.25">
      <c r="B150" s="283">
        <v>37257</v>
      </c>
      <c r="C150" s="140">
        <v>508774</v>
      </c>
      <c r="D150" s="140">
        <v>422462.48</v>
      </c>
      <c r="E150" s="726">
        <v>-0.13629511424982177</v>
      </c>
      <c r="F150" s="444">
        <v>-7.0964024752156241E-2</v>
      </c>
      <c r="G150" s="301"/>
      <c r="H150" s="301"/>
    </row>
    <row r="151" spans="2:8" x14ac:dyDescent="0.25">
      <c r="B151" s="283">
        <v>37288</v>
      </c>
      <c r="C151" s="140">
        <v>549540</v>
      </c>
      <c r="D151" s="140">
        <v>404291.18</v>
      </c>
      <c r="E151" s="726">
        <v>2.1998711017748196E-2</v>
      </c>
      <c r="F151" s="444">
        <v>-5.303306214072645E-2</v>
      </c>
      <c r="G151" s="301"/>
      <c r="H151" s="301"/>
    </row>
    <row r="152" spans="2:8" x14ac:dyDescent="0.25">
      <c r="B152" s="283">
        <v>37316</v>
      </c>
      <c r="C152" s="140">
        <v>544122</v>
      </c>
      <c r="D152" s="140">
        <v>369573.69</v>
      </c>
      <c r="E152" s="726">
        <v>-8.3466374968880319E-2</v>
      </c>
      <c r="F152" s="444">
        <v>-0.18044141649408552</v>
      </c>
      <c r="G152" s="301"/>
      <c r="H152" s="301"/>
    </row>
    <row r="153" spans="2:8" x14ac:dyDescent="0.25">
      <c r="B153" s="283">
        <v>37347</v>
      </c>
      <c r="C153" s="140">
        <v>536266</v>
      </c>
      <c r="D153" s="140">
        <v>414434.9</v>
      </c>
      <c r="E153" s="726">
        <v>-3.8175879874666196E-2</v>
      </c>
      <c r="F153" s="444">
        <v>3.7792810594571735E-2</v>
      </c>
      <c r="G153" s="301"/>
      <c r="H153" s="301"/>
    </row>
    <row r="154" spans="2:8" x14ac:dyDescent="0.25">
      <c r="B154" s="283">
        <v>37377</v>
      </c>
      <c r="C154" s="140">
        <v>539163</v>
      </c>
      <c r="D154" s="140">
        <v>408343.64</v>
      </c>
      <c r="E154" s="726">
        <v>-0.10127431611941629</v>
      </c>
      <c r="F154" s="444">
        <v>-5.1856490886999618E-2</v>
      </c>
      <c r="G154" s="301"/>
      <c r="H154" s="301"/>
    </row>
    <row r="155" spans="2:8" x14ac:dyDescent="0.25">
      <c r="B155" s="283">
        <v>37408</v>
      </c>
      <c r="C155" s="140">
        <v>544353.26</v>
      </c>
      <c r="D155" s="140">
        <v>393061.28</v>
      </c>
      <c r="E155" s="726">
        <v>1.1609977157445162E-3</v>
      </c>
      <c r="F155" s="444">
        <v>1.9788227417897764E-2</v>
      </c>
      <c r="G155" s="301"/>
      <c r="H155" s="301"/>
    </row>
    <row r="156" spans="2:8" x14ac:dyDescent="0.25">
      <c r="B156" s="283">
        <v>37438</v>
      </c>
      <c r="C156" s="140">
        <v>601444</v>
      </c>
      <c r="D156" s="140">
        <v>440981.59</v>
      </c>
      <c r="E156" s="726">
        <v>0.10684282104651022</v>
      </c>
      <c r="F156" s="444">
        <v>0.116978860938457</v>
      </c>
      <c r="G156" s="301"/>
      <c r="H156" s="301"/>
    </row>
    <row r="157" spans="2:8" x14ac:dyDescent="0.25">
      <c r="B157" s="283">
        <v>37469</v>
      </c>
      <c r="C157" s="140">
        <v>535895</v>
      </c>
      <c r="D157" s="140">
        <v>427193.26</v>
      </c>
      <c r="E157" s="726">
        <v>-6.1815043312021589E-2</v>
      </c>
      <c r="F157" s="444">
        <v>2.5969198343244848E-2</v>
      </c>
      <c r="G157" s="301"/>
      <c r="H157" s="301"/>
    </row>
    <row r="158" spans="2:8" x14ac:dyDescent="0.25">
      <c r="B158" s="283">
        <v>37500</v>
      </c>
      <c r="C158" s="140">
        <v>530707</v>
      </c>
      <c r="D158" s="140">
        <v>439360.58</v>
      </c>
      <c r="E158" s="726">
        <v>-5.4736230892814541E-2</v>
      </c>
      <c r="F158" s="444">
        <v>8.8745852965681271E-2</v>
      </c>
      <c r="G158" s="301"/>
      <c r="H158" s="301"/>
    </row>
    <row r="159" spans="2:8" x14ac:dyDescent="0.25">
      <c r="B159" s="283">
        <v>37530</v>
      </c>
      <c r="C159" s="140">
        <v>580493</v>
      </c>
      <c r="D159" s="140">
        <v>470612.83</v>
      </c>
      <c r="E159" s="726">
        <v>-6.2722863887618718E-3</v>
      </c>
      <c r="F159" s="444">
        <v>0.10461726583321584</v>
      </c>
      <c r="G159" s="301"/>
      <c r="H159" s="301"/>
    </row>
    <row r="160" spans="2:8" x14ac:dyDescent="0.25">
      <c r="B160" s="283">
        <v>37561</v>
      </c>
      <c r="C160" s="140">
        <v>544300</v>
      </c>
      <c r="D160" s="140">
        <v>466337.01</v>
      </c>
      <c r="E160" s="726">
        <v>1.1484427265294084E-2</v>
      </c>
      <c r="F160" s="444">
        <v>8.6902330405883355E-2</v>
      </c>
      <c r="G160" s="301"/>
      <c r="H160" s="301"/>
    </row>
    <row r="161" spans="2:8" x14ac:dyDescent="0.25">
      <c r="B161" s="283">
        <v>37591</v>
      </c>
      <c r="C161" s="140">
        <v>588838</v>
      </c>
      <c r="D161" s="140">
        <v>468953.57</v>
      </c>
      <c r="E161" s="726">
        <v>-3.544981322710683E-2</v>
      </c>
      <c r="F161" s="444">
        <v>0.18404104590514536</v>
      </c>
      <c r="G161" s="301"/>
      <c r="H161" s="301"/>
    </row>
    <row r="162" spans="2:8" x14ac:dyDescent="0.25">
      <c r="B162" s="283">
        <v>37622</v>
      </c>
      <c r="C162" s="140">
        <v>537225</v>
      </c>
      <c r="D162" s="140">
        <v>395529</v>
      </c>
      <c r="E162" s="726">
        <v>5.5920703495068613E-2</v>
      </c>
      <c r="F162" s="444">
        <v>-6.3753543273239233E-2</v>
      </c>
      <c r="G162" s="301"/>
      <c r="H162" s="301"/>
    </row>
    <row r="163" spans="2:8" x14ac:dyDescent="0.25">
      <c r="B163" s="283">
        <v>37653</v>
      </c>
      <c r="C163" s="140">
        <v>563719</v>
      </c>
      <c r="D163" s="140">
        <v>431053</v>
      </c>
      <c r="E163" s="726">
        <v>2.5801579502856997E-2</v>
      </c>
      <c r="F163" s="444">
        <v>6.6194419576504293E-2</v>
      </c>
      <c r="G163" s="301"/>
      <c r="H163" s="301"/>
    </row>
    <row r="164" spans="2:8" x14ac:dyDescent="0.25">
      <c r="B164" s="283">
        <v>37681</v>
      </c>
      <c r="C164" s="140">
        <v>603720</v>
      </c>
      <c r="D164" s="140">
        <v>448445</v>
      </c>
      <c r="E164" s="726">
        <v>0.1095305832147937</v>
      </c>
      <c r="F164" s="444">
        <v>0.21341159323327363</v>
      </c>
      <c r="G164" s="301"/>
      <c r="H164" s="301"/>
    </row>
    <row r="165" spans="2:8" x14ac:dyDescent="0.25">
      <c r="B165" s="283">
        <v>37712</v>
      </c>
      <c r="C165" s="140">
        <v>594104</v>
      </c>
      <c r="D165" s="140">
        <v>421180</v>
      </c>
      <c r="E165" s="726">
        <v>0.10785319225906553</v>
      </c>
      <c r="F165" s="444">
        <v>1.6275415028994766E-2</v>
      </c>
      <c r="G165" s="301"/>
      <c r="H165" s="301"/>
    </row>
    <row r="166" spans="2:8" x14ac:dyDescent="0.25">
      <c r="B166" s="283">
        <v>37742</v>
      </c>
      <c r="C166" s="140">
        <v>611183</v>
      </c>
      <c r="D166" s="140">
        <v>443225</v>
      </c>
      <c r="E166" s="726">
        <v>0.13357741536418488</v>
      </c>
      <c r="F166" s="444">
        <v>8.5421582665031748E-2</v>
      </c>
      <c r="G166" s="301"/>
      <c r="H166" s="301"/>
    </row>
    <row r="167" spans="2:8" x14ac:dyDescent="0.25">
      <c r="B167" s="283">
        <v>37773</v>
      </c>
      <c r="C167" s="140">
        <v>529530</v>
      </c>
      <c r="D167" s="140">
        <v>387614</v>
      </c>
      <c r="E167" s="726">
        <v>-2.7230956603437995E-2</v>
      </c>
      <c r="F167" s="444">
        <v>-1.3858602404185016E-2</v>
      </c>
      <c r="G167" s="301"/>
      <c r="H167" s="301"/>
    </row>
    <row r="168" spans="2:8" x14ac:dyDescent="0.25">
      <c r="B168" s="283">
        <v>37803</v>
      </c>
      <c r="C168" s="140">
        <v>633658</v>
      </c>
      <c r="D168" s="140">
        <v>479416</v>
      </c>
      <c r="E168" s="726">
        <v>5.3561096294916899E-2</v>
      </c>
      <c r="F168" s="444">
        <v>8.7156495580688498E-2</v>
      </c>
      <c r="G168" s="301"/>
      <c r="H168" s="301"/>
    </row>
    <row r="169" spans="2:8" x14ac:dyDescent="0.25">
      <c r="B169" s="283">
        <v>37834</v>
      </c>
      <c r="C169" s="140">
        <v>631280</v>
      </c>
      <c r="D169" s="140">
        <v>471764</v>
      </c>
      <c r="E169" s="726">
        <v>0.17799195737971063</v>
      </c>
      <c r="F169" s="444">
        <v>0.10433390264631037</v>
      </c>
      <c r="G169" s="301"/>
      <c r="H169" s="301"/>
    </row>
    <row r="170" spans="2:8" x14ac:dyDescent="0.25">
      <c r="B170" s="283">
        <v>37865</v>
      </c>
      <c r="C170" s="140">
        <v>631233</v>
      </c>
      <c r="D170" s="140">
        <v>500596</v>
      </c>
      <c r="E170" s="726">
        <v>0.18941902028803081</v>
      </c>
      <c r="F170" s="444">
        <v>0.13937395111778117</v>
      </c>
      <c r="G170" s="301"/>
      <c r="H170" s="301"/>
    </row>
    <row r="171" spans="2:8" x14ac:dyDescent="0.25">
      <c r="B171" s="283">
        <v>37895</v>
      </c>
      <c r="C171" s="140">
        <v>657189</v>
      </c>
      <c r="D171" s="140">
        <v>486978</v>
      </c>
      <c r="E171" s="726">
        <v>0.13212217890655009</v>
      </c>
      <c r="F171" s="444">
        <v>3.4774168821534168E-2</v>
      </c>
      <c r="G171" s="301"/>
      <c r="H171" s="301"/>
    </row>
    <row r="172" spans="2:8" x14ac:dyDescent="0.25">
      <c r="B172" s="283">
        <v>37926</v>
      </c>
      <c r="C172" s="140">
        <v>665350</v>
      </c>
      <c r="D172" s="140">
        <v>482830</v>
      </c>
      <c r="E172" s="726">
        <v>0.22239573764468124</v>
      </c>
      <c r="F172" s="444">
        <v>3.536710500416862E-2</v>
      </c>
      <c r="G172" s="301"/>
      <c r="H172" s="301"/>
    </row>
    <row r="173" spans="2:8" x14ac:dyDescent="0.25">
      <c r="B173" s="283">
        <v>37956</v>
      </c>
      <c r="C173" s="140">
        <v>632294</v>
      </c>
      <c r="D173" s="140">
        <v>470292</v>
      </c>
      <c r="E173" s="726">
        <v>7.3799584945265062E-2</v>
      </c>
      <c r="F173" s="444">
        <v>2.8540778567907044E-3</v>
      </c>
      <c r="G173" s="301"/>
      <c r="H173" s="301"/>
    </row>
    <row r="174" spans="2:8" x14ac:dyDescent="0.25">
      <c r="B174" s="283">
        <v>37987</v>
      </c>
      <c r="C174" s="140">
        <v>599549</v>
      </c>
      <c r="D174" s="140">
        <v>473575</v>
      </c>
      <c r="E174" s="726">
        <v>0.1160109823630695</v>
      </c>
      <c r="F174" s="444">
        <v>0.19732055045268493</v>
      </c>
      <c r="G174" s="301"/>
      <c r="H174" s="301"/>
    </row>
    <row r="175" spans="2:8" x14ac:dyDescent="0.25">
      <c r="B175" s="283">
        <v>38018</v>
      </c>
      <c r="C175" s="140">
        <v>646251</v>
      </c>
      <c r="D175" s="140">
        <v>470627</v>
      </c>
      <c r="E175" s="726">
        <v>0.14640627688617913</v>
      </c>
      <c r="F175" s="444">
        <v>9.180773593966407E-2</v>
      </c>
      <c r="G175" s="301"/>
      <c r="H175" s="301"/>
    </row>
    <row r="176" spans="2:8" x14ac:dyDescent="0.25">
      <c r="B176" s="283">
        <v>38047</v>
      </c>
      <c r="C176" s="140">
        <v>635071</v>
      </c>
      <c r="D176" s="140">
        <v>501769</v>
      </c>
      <c r="E176" s="726">
        <v>5.1929702511097853E-2</v>
      </c>
      <c r="F176" s="444">
        <v>0.11890867330441868</v>
      </c>
      <c r="G176" s="301"/>
      <c r="H176" s="301"/>
    </row>
    <row r="177" spans="2:8" x14ac:dyDescent="0.25">
      <c r="B177" s="283">
        <v>38078</v>
      </c>
      <c r="C177" s="140">
        <v>562238</v>
      </c>
      <c r="D177" s="140">
        <v>412771</v>
      </c>
      <c r="E177" s="726">
        <v>-5.3637073643671762E-2</v>
      </c>
      <c r="F177" s="444">
        <v>-1.9965335486015534E-2</v>
      </c>
      <c r="G177" s="301"/>
      <c r="H177" s="301"/>
    </row>
    <row r="178" spans="2:8" x14ac:dyDescent="0.25">
      <c r="B178" s="283">
        <v>38108</v>
      </c>
      <c r="C178" s="140">
        <v>633982</v>
      </c>
      <c r="D178" s="140">
        <v>430647</v>
      </c>
      <c r="E178" s="726">
        <v>3.7303066348376879E-2</v>
      </c>
      <c r="F178" s="444">
        <v>-2.837836313384845E-2</v>
      </c>
      <c r="G178" s="301"/>
      <c r="H178" s="301"/>
    </row>
    <row r="179" spans="2:8" x14ac:dyDescent="0.25">
      <c r="B179" s="283">
        <v>38139</v>
      </c>
      <c r="C179" s="140">
        <v>612830</v>
      </c>
      <c r="D179" s="140">
        <v>457052</v>
      </c>
      <c r="E179" s="726">
        <v>0.15730931203142418</v>
      </c>
      <c r="F179" s="444">
        <v>0.1791421362489487</v>
      </c>
      <c r="G179" s="301"/>
      <c r="H179" s="301"/>
    </row>
    <row r="180" spans="2:8" x14ac:dyDescent="0.25">
      <c r="B180" s="283">
        <v>38169</v>
      </c>
      <c r="C180" s="140">
        <v>684641.8</v>
      </c>
      <c r="D180" s="140">
        <v>487028</v>
      </c>
      <c r="E180" s="726">
        <v>8.0459490766312536E-2</v>
      </c>
      <c r="F180" s="444">
        <v>1.5877651142222948E-2</v>
      </c>
      <c r="G180" s="301"/>
      <c r="H180" s="301"/>
    </row>
    <row r="181" spans="2:8" x14ac:dyDescent="0.25">
      <c r="B181" s="283">
        <v>38200</v>
      </c>
      <c r="C181" s="140">
        <v>657037</v>
      </c>
      <c r="D181" s="140">
        <v>476493</v>
      </c>
      <c r="E181" s="726">
        <v>4.0801229248510928E-2</v>
      </c>
      <c r="F181" s="444">
        <v>1.0024079836528532E-2</v>
      </c>
      <c r="G181" s="301"/>
      <c r="H181" s="301"/>
    </row>
    <row r="182" spans="2:8" x14ac:dyDescent="0.25">
      <c r="B182" s="283">
        <v>38231</v>
      </c>
      <c r="C182" s="140">
        <v>642775</v>
      </c>
      <c r="D182" s="140">
        <v>480369</v>
      </c>
      <c r="E182" s="726">
        <v>1.8284848859295932E-2</v>
      </c>
      <c r="F182" s="444">
        <v>-4.0405836243198157E-2</v>
      </c>
      <c r="G182" s="301"/>
      <c r="H182" s="301"/>
    </row>
    <row r="183" spans="2:8" x14ac:dyDescent="0.25">
      <c r="B183" s="283">
        <v>38261</v>
      </c>
      <c r="C183" s="140">
        <v>697284</v>
      </c>
      <c r="D183" s="140">
        <v>487542</v>
      </c>
      <c r="E183" s="726">
        <v>6.1009846482518837E-2</v>
      </c>
      <c r="F183" s="444">
        <v>1.1581632024444399E-3</v>
      </c>
      <c r="G183" s="301"/>
      <c r="H183" s="301"/>
    </row>
    <row r="184" spans="2:8" x14ac:dyDescent="0.25">
      <c r="B184" s="283">
        <v>38292</v>
      </c>
      <c r="C184" s="140">
        <v>667033</v>
      </c>
      <c r="D184" s="140">
        <v>533277</v>
      </c>
      <c r="E184" s="726">
        <v>2.5294957541144303E-3</v>
      </c>
      <c r="F184" s="444">
        <v>0.10448190874634955</v>
      </c>
      <c r="G184" s="301"/>
      <c r="H184" s="301"/>
    </row>
    <row r="185" spans="2:8" x14ac:dyDescent="0.25">
      <c r="B185" s="283">
        <v>38322</v>
      </c>
      <c r="C185" s="140">
        <v>729393</v>
      </c>
      <c r="D185" s="140">
        <v>519322</v>
      </c>
      <c r="E185" s="726">
        <v>0.15356622077704363</v>
      </c>
      <c r="F185" s="444">
        <v>0.10425437813103344</v>
      </c>
      <c r="G185" s="301"/>
      <c r="H185" s="301"/>
    </row>
    <row r="186" spans="2:8" x14ac:dyDescent="0.25">
      <c r="B186" s="283">
        <v>38353</v>
      </c>
      <c r="C186" s="140">
        <v>710387</v>
      </c>
      <c r="D186" s="140">
        <v>537341</v>
      </c>
      <c r="E186" s="726">
        <v>0.18486895983480922</v>
      </c>
      <c r="F186" s="444">
        <v>0.13464815499128968</v>
      </c>
      <c r="G186" s="301"/>
      <c r="H186" s="301"/>
    </row>
    <row r="187" spans="2:8" x14ac:dyDescent="0.25">
      <c r="B187" s="283">
        <v>38384</v>
      </c>
      <c r="C187" s="140">
        <v>751664.8</v>
      </c>
      <c r="D187" s="140">
        <v>630982</v>
      </c>
      <c r="E187" s="726">
        <v>0.16311587912436498</v>
      </c>
      <c r="F187" s="444">
        <v>0.34072630767040568</v>
      </c>
      <c r="G187" s="301"/>
      <c r="H187" s="301"/>
    </row>
    <row r="188" spans="2:8" x14ac:dyDescent="0.25">
      <c r="B188" s="283">
        <v>38412</v>
      </c>
      <c r="C188" s="140">
        <v>803283</v>
      </c>
      <c r="D188" s="140">
        <v>641471</v>
      </c>
      <c r="E188" s="726">
        <v>0.26487117188471831</v>
      </c>
      <c r="F188" s="444">
        <v>0.27841895374166192</v>
      </c>
      <c r="G188" s="301"/>
      <c r="H188" s="301"/>
    </row>
    <row r="189" spans="2:8" x14ac:dyDescent="0.25">
      <c r="B189" s="283">
        <v>38443</v>
      </c>
      <c r="C189" s="140">
        <v>827176</v>
      </c>
      <c r="D189" s="140">
        <v>659768</v>
      </c>
      <c r="E189" s="726">
        <v>0.47122037286700658</v>
      </c>
      <c r="F189" s="444">
        <v>0.59838748361682392</v>
      </c>
      <c r="G189" s="301"/>
      <c r="H189" s="301"/>
    </row>
    <row r="190" spans="2:8" x14ac:dyDescent="0.25">
      <c r="B190" s="283">
        <v>38473</v>
      </c>
      <c r="C190" s="140">
        <v>790879.8</v>
      </c>
      <c r="D190" s="140">
        <v>581275</v>
      </c>
      <c r="E190" s="726">
        <v>0.24747989690559047</v>
      </c>
      <c r="F190" s="444">
        <v>0.34977139048919414</v>
      </c>
      <c r="G190" s="301"/>
      <c r="H190" s="301"/>
    </row>
    <row r="191" spans="2:8" x14ac:dyDescent="0.25">
      <c r="B191" s="283">
        <v>38504</v>
      </c>
      <c r="C191" s="140">
        <v>817839</v>
      </c>
      <c r="D191" s="140">
        <v>643117</v>
      </c>
      <c r="E191" s="726">
        <v>0.33452833575379803</v>
      </c>
      <c r="F191" s="444">
        <v>0.4070980982470267</v>
      </c>
      <c r="G191" s="301"/>
      <c r="H191" s="301"/>
    </row>
    <row r="192" spans="2:8" x14ac:dyDescent="0.25">
      <c r="B192" s="283">
        <v>38534</v>
      </c>
      <c r="C192" s="140">
        <v>834087.3</v>
      </c>
      <c r="D192" s="140">
        <v>628539</v>
      </c>
      <c r="E192" s="726">
        <v>0.21828275749450299</v>
      </c>
      <c r="F192" s="444">
        <v>0.2905602963279319</v>
      </c>
      <c r="G192" s="301"/>
      <c r="H192" s="301"/>
    </row>
    <row r="193" spans="2:8" x14ac:dyDescent="0.25">
      <c r="B193" s="283">
        <v>38565</v>
      </c>
      <c r="C193" s="140">
        <v>870510.1</v>
      </c>
      <c r="D193" s="140">
        <v>675810</v>
      </c>
      <c r="E193" s="726">
        <v>0.32490270715347846</v>
      </c>
      <c r="F193" s="444">
        <v>0.41829995403919895</v>
      </c>
      <c r="G193" s="301"/>
      <c r="H193" s="301"/>
    </row>
    <row r="194" spans="2:8" x14ac:dyDescent="0.25">
      <c r="B194" s="283">
        <v>38596</v>
      </c>
      <c r="C194" s="140">
        <v>873145.1</v>
      </c>
      <c r="D194" s="140">
        <v>694317</v>
      </c>
      <c r="E194" s="726">
        <v>0.35839928435300061</v>
      </c>
      <c r="F194" s="444">
        <v>0.44538261211693508</v>
      </c>
      <c r="G194" s="301"/>
      <c r="H194" s="301"/>
    </row>
    <row r="195" spans="2:8" x14ac:dyDescent="0.25">
      <c r="B195" s="283">
        <v>38626</v>
      </c>
      <c r="C195" s="140">
        <v>862508</v>
      </c>
      <c r="D195" s="140">
        <v>664086</v>
      </c>
      <c r="E195" s="726">
        <v>0.23695366593812572</v>
      </c>
      <c r="F195" s="444">
        <v>0.36211034126290653</v>
      </c>
      <c r="G195" s="301"/>
      <c r="H195" s="301"/>
    </row>
    <row r="196" spans="2:8" x14ac:dyDescent="0.25">
      <c r="B196" s="283">
        <v>38657</v>
      </c>
      <c r="C196" s="140">
        <v>867423</v>
      </c>
      <c r="D196" s="140">
        <v>710067</v>
      </c>
      <c r="E196" s="726">
        <v>0.30041991925436973</v>
      </c>
      <c r="F196" s="444">
        <v>0.33151626640563903</v>
      </c>
      <c r="G196" s="301"/>
      <c r="H196" s="301"/>
    </row>
    <row r="197" spans="2:8" x14ac:dyDescent="0.25">
      <c r="B197" s="283">
        <v>38687</v>
      </c>
      <c r="C197" s="140">
        <v>909179.6</v>
      </c>
      <c r="D197" s="140">
        <v>729098</v>
      </c>
      <c r="E197" s="726">
        <v>0.24648797013407031</v>
      </c>
      <c r="F197" s="444">
        <v>0.40394206292050017</v>
      </c>
      <c r="G197" s="301"/>
      <c r="H197" s="301"/>
    </row>
    <row r="198" spans="2:8" x14ac:dyDescent="0.25">
      <c r="B198" s="283">
        <v>38718</v>
      </c>
      <c r="C198" s="140">
        <v>830218</v>
      </c>
      <c r="D198" s="140">
        <v>641934</v>
      </c>
      <c r="E198" s="726">
        <v>0.16868411161803354</v>
      </c>
      <c r="F198" s="444">
        <v>0.19464920785869677</v>
      </c>
      <c r="G198" s="301"/>
      <c r="H198" s="301"/>
    </row>
    <row r="199" spans="2:8" x14ac:dyDescent="0.25">
      <c r="B199" s="283">
        <v>38749</v>
      </c>
      <c r="C199" s="140">
        <v>714603</v>
      </c>
      <c r="D199" s="140">
        <v>560950</v>
      </c>
      <c r="E199" s="726">
        <v>-4.930628652558966E-2</v>
      </c>
      <c r="F199" s="444">
        <v>-0.11098890301149633</v>
      </c>
      <c r="G199" s="301"/>
      <c r="H199" s="301"/>
    </row>
    <row r="200" spans="2:8" x14ac:dyDescent="0.25">
      <c r="B200" s="283">
        <v>38777</v>
      </c>
      <c r="C200" s="140">
        <v>812261</v>
      </c>
      <c r="D200" s="140">
        <v>675512</v>
      </c>
      <c r="E200" s="726">
        <v>1.1176633888679399E-2</v>
      </c>
      <c r="F200" s="444">
        <v>5.3067091107781961E-2</v>
      </c>
      <c r="G200" s="301"/>
      <c r="H200" s="301"/>
    </row>
    <row r="201" spans="2:8" x14ac:dyDescent="0.25">
      <c r="B201" s="283">
        <v>38808</v>
      </c>
      <c r="C201" s="140">
        <v>805343</v>
      </c>
      <c r="D201" s="140">
        <v>593359</v>
      </c>
      <c r="E201" s="726">
        <v>-2.6394624602261163E-2</v>
      </c>
      <c r="F201" s="444">
        <v>-0.10065507875495627</v>
      </c>
      <c r="G201" s="301"/>
      <c r="H201" s="301"/>
    </row>
    <row r="202" spans="2:8" x14ac:dyDescent="0.25">
      <c r="B202" s="283">
        <v>38838</v>
      </c>
      <c r="C202" s="140">
        <v>804054</v>
      </c>
      <c r="D202" s="140">
        <v>627487</v>
      </c>
      <c r="E202" s="726">
        <v>1.6657651390261874E-2</v>
      </c>
      <c r="F202" s="444">
        <v>7.9501096727022436E-2</v>
      </c>
      <c r="G202" s="301"/>
      <c r="H202" s="301"/>
    </row>
    <row r="203" spans="2:8" x14ac:dyDescent="0.25">
      <c r="B203" s="283">
        <v>38869</v>
      </c>
      <c r="C203" s="140">
        <v>815166</v>
      </c>
      <c r="D203" s="140">
        <v>681601</v>
      </c>
      <c r="E203" s="726">
        <v>-3.2683694467982027E-3</v>
      </c>
      <c r="F203" s="444">
        <v>5.9839811418451072E-2</v>
      </c>
      <c r="G203" s="301"/>
      <c r="H203" s="301"/>
    </row>
    <row r="204" spans="2:8" x14ac:dyDescent="0.25">
      <c r="B204" s="283">
        <v>38899</v>
      </c>
      <c r="C204" s="140">
        <v>888585</v>
      </c>
      <c r="D204" s="140">
        <v>683528</v>
      </c>
      <c r="E204" s="726">
        <v>6.5338124678316012E-2</v>
      </c>
      <c r="F204" s="444">
        <v>8.7487013534561786E-2</v>
      </c>
      <c r="G204" s="301"/>
      <c r="H204" s="301"/>
    </row>
    <row r="205" spans="2:8" x14ac:dyDescent="0.25">
      <c r="B205" s="283">
        <v>38930</v>
      </c>
      <c r="C205" s="140">
        <v>848264</v>
      </c>
      <c r="D205" s="140">
        <v>728721</v>
      </c>
      <c r="E205" s="726">
        <v>-2.5555246286056876E-2</v>
      </c>
      <c r="F205" s="444">
        <v>7.8292715408176949E-2</v>
      </c>
      <c r="G205" s="301"/>
      <c r="H205" s="301"/>
    </row>
    <row r="206" spans="2:8" x14ac:dyDescent="0.25">
      <c r="B206" s="283">
        <v>38961</v>
      </c>
      <c r="C206" s="140">
        <v>900280</v>
      </c>
      <c r="D206" s="140">
        <v>709331</v>
      </c>
      <c r="E206" s="726">
        <v>3.1077194386133655E-2</v>
      </c>
      <c r="F206" s="444">
        <v>2.1624128460054903E-2</v>
      </c>
      <c r="G206" s="301"/>
      <c r="H206" s="301"/>
    </row>
    <row r="207" spans="2:8" x14ac:dyDescent="0.25">
      <c r="B207" s="283">
        <v>38991</v>
      </c>
      <c r="C207" s="140">
        <v>911503</v>
      </c>
      <c r="D207" s="140">
        <v>695579</v>
      </c>
      <c r="E207" s="726">
        <v>5.6805270211986336E-2</v>
      </c>
      <c r="F207" s="444">
        <v>4.7423074722249936E-2</v>
      </c>
      <c r="G207" s="301"/>
      <c r="H207" s="301"/>
    </row>
    <row r="208" spans="2:8" x14ac:dyDescent="0.25">
      <c r="B208" s="283">
        <v>39022</v>
      </c>
      <c r="C208" s="140">
        <v>872556</v>
      </c>
      <c r="D208" s="140">
        <v>697492</v>
      </c>
      <c r="E208" s="726">
        <v>5.917528126415883E-3</v>
      </c>
      <c r="F208" s="444">
        <v>-1.7709596418366114E-2</v>
      </c>
      <c r="G208" s="301"/>
      <c r="H208" s="301"/>
    </row>
    <row r="209" spans="2:8" x14ac:dyDescent="0.25">
      <c r="B209" s="283">
        <v>39052</v>
      </c>
      <c r="C209" s="140">
        <v>835298.12273000658</v>
      </c>
      <c r="D209" s="140">
        <v>666050</v>
      </c>
      <c r="E209" s="726">
        <v>-8.1261697105823094E-2</v>
      </c>
      <c r="F209" s="444">
        <v>-8.6473971948901274E-2</v>
      </c>
      <c r="G209" s="301"/>
      <c r="H209" s="301"/>
    </row>
    <row r="210" spans="2:8" x14ac:dyDescent="0.25">
      <c r="B210" s="283">
        <v>39083</v>
      </c>
      <c r="C210" s="140">
        <v>802660</v>
      </c>
      <c r="D210" s="140">
        <v>651634</v>
      </c>
      <c r="E210" s="726">
        <v>-3.3193691295539285E-2</v>
      </c>
      <c r="F210" s="444">
        <v>1.5110587692815702E-2</v>
      </c>
      <c r="G210" s="301"/>
      <c r="H210" s="301"/>
    </row>
    <row r="211" spans="2:8" x14ac:dyDescent="0.25">
      <c r="B211" s="283">
        <v>39114</v>
      </c>
      <c r="C211" s="140">
        <v>822418</v>
      </c>
      <c r="D211" s="140">
        <v>669303</v>
      </c>
      <c r="E211" s="726">
        <v>0.15087398177729461</v>
      </c>
      <c r="F211" s="444">
        <v>0.19315981816561201</v>
      </c>
      <c r="G211" s="301"/>
      <c r="H211" s="301"/>
    </row>
    <row r="212" spans="2:8" x14ac:dyDescent="0.25">
      <c r="B212" s="283">
        <v>39142</v>
      </c>
      <c r="C212" s="140">
        <v>927527</v>
      </c>
      <c r="D212" s="140">
        <v>786269</v>
      </c>
      <c r="E212" s="726">
        <v>0.14190758881689503</v>
      </c>
      <c r="F212" s="444">
        <v>0.16396007768921939</v>
      </c>
      <c r="G212" s="301"/>
      <c r="H212" s="301"/>
    </row>
    <row r="213" spans="2:8" x14ac:dyDescent="0.25">
      <c r="B213" s="283">
        <v>39173</v>
      </c>
      <c r="C213" s="140">
        <v>868083</v>
      </c>
      <c r="D213" s="140">
        <v>682275</v>
      </c>
      <c r="E213" s="726">
        <v>7.7904694024782062E-2</v>
      </c>
      <c r="F213" s="444">
        <v>0.14985194460689066</v>
      </c>
      <c r="G213" s="301"/>
      <c r="H213" s="301"/>
    </row>
    <row r="214" spans="2:8" x14ac:dyDescent="0.25">
      <c r="B214" s="283">
        <v>39203</v>
      </c>
      <c r="C214" s="140">
        <v>955884</v>
      </c>
      <c r="D214" s="140">
        <v>778491</v>
      </c>
      <c r="E214" s="726">
        <v>0.18883060092978821</v>
      </c>
      <c r="F214" s="444">
        <v>0.24064881025423634</v>
      </c>
      <c r="G214" s="301"/>
      <c r="H214" s="301"/>
    </row>
    <row r="215" spans="2:8" x14ac:dyDescent="0.25">
      <c r="B215" s="283">
        <v>39234</v>
      </c>
      <c r="C215" s="140">
        <v>934332</v>
      </c>
      <c r="D215" s="140">
        <v>762790</v>
      </c>
      <c r="E215" s="726">
        <v>0.14618617557650837</v>
      </c>
      <c r="F215" s="444">
        <v>0.11911514214327745</v>
      </c>
      <c r="G215" s="301"/>
      <c r="H215" s="301"/>
    </row>
    <row r="216" spans="2:8" x14ac:dyDescent="0.25">
      <c r="B216" s="283">
        <v>39264</v>
      </c>
      <c r="C216" s="140">
        <v>931487</v>
      </c>
      <c r="D216" s="140">
        <v>756987</v>
      </c>
      <c r="E216" s="726">
        <v>4.8281256154447894E-2</v>
      </c>
      <c r="F216" s="444">
        <v>0.10747035966339347</v>
      </c>
      <c r="G216" s="301"/>
      <c r="H216" s="301"/>
    </row>
    <row r="217" spans="2:8" x14ac:dyDescent="0.25">
      <c r="B217" s="283">
        <v>39295</v>
      </c>
      <c r="C217" s="140">
        <v>940656</v>
      </c>
      <c r="D217" s="140">
        <v>768375</v>
      </c>
      <c r="E217" s="726">
        <v>0.10891892146784499</v>
      </c>
      <c r="F217" s="444">
        <v>5.4415887561906517E-2</v>
      </c>
      <c r="G217" s="301"/>
      <c r="H217" s="301"/>
    </row>
    <row r="218" spans="2:8" x14ac:dyDescent="0.25">
      <c r="B218" s="283">
        <v>39326</v>
      </c>
      <c r="C218" s="140">
        <v>915862</v>
      </c>
      <c r="D218" s="140">
        <v>788807</v>
      </c>
      <c r="E218" s="726">
        <v>1.7307948638201509E-2</v>
      </c>
      <c r="F218" s="444">
        <v>0.11204360164718596</v>
      </c>
      <c r="G218" s="301"/>
      <c r="H218" s="301"/>
    </row>
    <row r="219" spans="2:8" x14ac:dyDescent="0.25">
      <c r="B219" s="283">
        <v>39356</v>
      </c>
      <c r="C219" s="140">
        <v>988302</v>
      </c>
      <c r="D219" s="140">
        <v>835077</v>
      </c>
      <c r="E219" s="726">
        <v>8.4255345292335804E-2</v>
      </c>
      <c r="F219" s="444">
        <v>0.20054947029740688</v>
      </c>
      <c r="G219" s="301"/>
      <c r="H219" s="301"/>
    </row>
    <row r="220" spans="2:8" x14ac:dyDescent="0.25">
      <c r="B220" s="283">
        <v>39387</v>
      </c>
      <c r="C220" s="140">
        <v>928147</v>
      </c>
      <c r="D220" s="140">
        <v>821908</v>
      </c>
      <c r="E220" s="726">
        <v>6.3710524023673054E-2</v>
      </c>
      <c r="F220" s="444">
        <v>0.1783762394407391</v>
      </c>
      <c r="G220" s="301"/>
      <c r="H220" s="301"/>
    </row>
    <row r="221" spans="2:8" x14ac:dyDescent="0.25">
      <c r="B221" s="283">
        <v>39417</v>
      </c>
      <c r="C221" s="140">
        <v>1052402</v>
      </c>
      <c r="D221" s="140">
        <v>788173</v>
      </c>
      <c r="E221" s="726">
        <v>0.2599118462764316</v>
      </c>
      <c r="F221" s="444">
        <v>0.18335410254485396</v>
      </c>
      <c r="G221" s="301"/>
      <c r="H221" s="301"/>
    </row>
    <row r="222" spans="2:8" x14ac:dyDescent="0.25">
      <c r="B222" s="283">
        <v>39448</v>
      </c>
      <c r="C222" s="140">
        <v>859373</v>
      </c>
      <c r="D222" s="140">
        <v>754943</v>
      </c>
      <c r="E222" s="726">
        <v>7.0656317743502894E-2</v>
      </c>
      <c r="F222" s="444">
        <v>0.15853838197515779</v>
      </c>
      <c r="G222" s="301"/>
      <c r="H222" s="301"/>
    </row>
    <row r="223" spans="2:8" x14ac:dyDescent="0.25">
      <c r="B223" s="283">
        <v>39479</v>
      </c>
      <c r="C223" s="140">
        <v>899514</v>
      </c>
      <c r="D223" s="140">
        <v>774439</v>
      </c>
      <c r="E223" s="726">
        <v>9.3743084416926692E-2</v>
      </c>
      <c r="F223" s="444">
        <v>0.15708281600411178</v>
      </c>
      <c r="G223" s="301"/>
      <c r="H223" s="301"/>
    </row>
    <row r="224" spans="2:8" x14ac:dyDescent="0.25">
      <c r="B224" s="283">
        <v>39508</v>
      </c>
      <c r="C224" s="140">
        <v>876386</v>
      </c>
      <c r="D224" s="140">
        <v>711308</v>
      </c>
      <c r="E224" s="726">
        <v>-5.5136939409850094E-2</v>
      </c>
      <c r="F224" s="444">
        <v>-9.5337600744783257E-2</v>
      </c>
      <c r="G224" s="301"/>
      <c r="H224" s="301"/>
    </row>
    <row r="225" spans="2:8" x14ac:dyDescent="0.25">
      <c r="B225" s="283">
        <v>39539</v>
      </c>
      <c r="C225" s="140">
        <v>930911</v>
      </c>
      <c r="D225" s="140">
        <v>822949</v>
      </c>
      <c r="E225" s="726">
        <v>7.2375567774049188E-2</v>
      </c>
      <c r="F225" s="444">
        <v>0.20618372357187353</v>
      </c>
      <c r="G225" s="301"/>
      <c r="H225" s="301"/>
    </row>
    <row r="226" spans="2:8" x14ac:dyDescent="0.25">
      <c r="B226" s="283">
        <v>39569</v>
      </c>
      <c r="C226" s="140">
        <v>884332</v>
      </c>
      <c r="D226" s="140">
        <v>755140</v>
      </c>
      <c r="E226" s="726">
        <v>-7.4854271020333041E-2</v>
      </c>
      <c r="F226" s="444">
        <v>-2.9995208679355345E-2</v>
      </c>
      <c r="G226" s="301"/>
      <c r="H226" s="301"/>
    </row>
    <row r="227" spans="2:8" x14ac:dyDescent="0.25">
      <c r="B227" s="283">
        <v>39600</v>
      </c>
      <c r="C227" s="140">
        <v>853631</v>
      </c>
      <c r="D227" s="140">
        <v>706469</v>
      </c>
      <c r="E227" s="726">
        <v>-8.6372938099091079E-2</v>
      </c>
      <c r="F227" s="444">
        <v>-7.3835524849565459E-2</v>
      </c>
      <c r="G227" s="301"/>
      <c r="H227" s="301"/>
    </row>
    <row r="228" spans="2:8" x14ac:dyDescent="0.25">
      <c r="B228" s="283">
        <v>39630</v>
      </c>
      <c r="C228" s="140">
        <v>889266</v>
      </c>
      <c r="D228" s="140">
        <v>814423</v>
      </c>
      <c r="E228" s="726">
        <v>-4.5326451147466362E-2</v>
      </c>
      <c r="F228" s="444">
        <v>7.5874486616018588E-2</v>
      </c>
      <c r="G228" s="301"/>
      <c r="H228" s="301"/>
    </row>
    <row r="229" spans="2:8" x14ac:dyDescent="0.25">
      <c r="B229" s="283">
        <v>39661</v>
      </c>
      <c r="C229" s="140">
        <v>867602</v>
      </c>
      <c r="D229" s="140">
        <v>719885</v>
      </c>
      <c r="E229" s="726">
        <v>-7.7662822540865095E-2</v>
      </c>
      <c r="F229" s="444">
        <v>-6.3107206767528901E-2</v>
      </c>
      <c r="G229" s="301"/>
      <c r="H229" s="301"/>
    </row>
    <row r="230" spans="2:8" x14ac:dyDescent="0.25">
      <c r="B230" s="283">
        <v>39692</v>
      </c>
      <c r="C230" s="140">
        <v>860378</v>
      </c>
      <c r="D230" s="140">
        <v>720868</v>
      </c>
      <c r="E230" s="726">
        <v>-6.0581179260631002E-2</v>
      </c>
      <c r="F230" s="444">
        <v>-8.6128799566940972E-2</v>
      </c>
      <c r="G230" s="301"/>
      <c r="H230" s="301"/>
    </row>
    <row r="231" spans="2:8" x14ac:dyDescent="0.25">
      <c r="B231" s="283">
        <v>39722</v>
      </c>
      <c r="C231" s="140">
        <v>882104</v>
      </c>
      <c r="D231" s="140">
        <v>748880</v>
      </c>
      <c r="E231" s="726">
        <v>-0.10745500869167524</v>
      </c>
      <c r="F231" s="444">
        <v>-0.10322042158986533</v>
      </c>
      <c r="G231" s="301"/>
      <c r="H231" s="301"/>
    </row>
    <row r="232" spans="2:8" x14ac:dyDescent="0.25">
      <c r="B232" s="283">
        <v>39753</v>
      </c>
      <c r="C232" s="140">
        <v>819185</v>
      </c>
      <c r="D232" s="140">
        <v>677118.6</v>
      </c>
      <c r="E232" s="726">
        <v>-0.11739735192808898</v>
      </c>
      <c r="F232" s="444">
        <v>-0.17616253887296396</v>
      </c>
      <c r="G232" s="301"/>
      <c r="H232" s="301"/>
    </row>
    <row r="233" spans="2:8" x14ac:dyDescent="0.25">
      <c r="B233" s="283">
        <v>39783</v>
      </c>
      <c r="C233" s="140">
        <v>832980</v>
      </c>
      <c r="D233" s="140">
        <v>752146</v>
      </c>
      <c r="E233" s="726">
        <v>-0.20849637305896418</v>
      </c>
      <c r="F233" s="444">
        <v>-4.5709507937978122E-2</v>
      </c>
      <c r="G233" s="301"/>
      <c r="H233" s="301"/>
    </row>
    <row r="234" spans="2:8" x14ac:dyDescent="0.25">
      <c r="B234" s="283">
        <v>39814</v>
      </c>
      <c r="C234" s="140">
        <v>711299</v>
      </c>
      <c r="D234" s="140">
        <v>614205.69999999995</v>
      </c>
      <c r="E234" s="726">
        <v>-0.17230469190910114</v>
      </c>
      <c r="F234" s="444">
        <v>-0.18642109404286156</v>
      </c>
      <c r="G234" s="301"/>
      <c r="H234" s="301"/>
    </row>
    <row r="235" spans="2:8" x14ac:dyDescent="0.25">
      <c r="B235" s="283">
        <v>39845</v>
      </c>
      <c r="C235" s="140">
        <v>713082</v>
      </c>
      <c r="D235" s="140">
        <v>635980</v>
      </c>
      <c r="E235" s="726">
        <v>-0.20725858630327043</v>
      </c>
      <c r="F235" s="444">
        <v>-0.17878619232760751</v>
      </c>
      <c r="G235" s="301"/>
      <c r="H235" s="301"/>
    </row>
    <row r="236" spans="2:8" x14ac:dyDescent="0.25">
      <c r="B236" s="283">
        <v>39873</v>
      </c>
      <c r="C236" s="140">
        <v>801688</v>
      </c>
      <c r="D236" s="140">
        <v>735385</v>
      </c>
      <c r="E236" s="726">
        <v>-8.5234131992067419E-2</v>
      </c>
      <c r="F236" s="444">
        <v>3.3848909333228372E-2</v>
      </c>
      <c r="G236" s="301"/>
      <c r="H236" s="301"/>
    </row>
    <row r="237" spans="2:8" x14ac:dyDescent="0.25">
      <c r="B237" s="283">
        <v>39904</v>
      </c>
      <c r="C237" s="140">
        <v>757117</v>
      </c>
      <c r="D237" s="140">
        <v>678660.64850000013</v>
      </c>
      <c r="E237" s="726">
        <v>-0.18669239057224585</v>
      </c>
      <c r="F237" s="444">
        <v>-0.17533085464591347</v>
      </c>
      <c r="G237" s="301"/>
      <c r="H237" s="301"/>
    </row>
    <row r="238" spans="2:8" x14ac:dyDescent="0.25">
      <c r="B238" s="283">
        <v>39934</v>
      </c>
      <c r="C238" s="140">
        <v>816612</v>
      </c>
      <c r="D238" s="140">
        <v>695754.57950000034</v>
      </c>
      <c r="E238" s="726">
        <v>-7.6577574937919279E-2</v>
      </c>
      <c r="F238" s="444">
        <v>-7.8641603543713301E-2</v>
      </c>
      <c r="G238" s="301"/>
      <c r="H238" s="301"/>
    </row>
    <row r="239" spans="2:8" x14ac:dyDescent="0.25">
      <c r="B239" s="283">
        <v>39965</v>
      </c>
      <c r="C239" s="140">
        <v>734996</v>
      </c>
      <c r="D239" s="140">
        <v>635398.91900000011</v>
      </c>
      <c r="E239" s="726">
        <v>-0.13897691156951897</v>
      </c>
      <c r="F239" s="444">
        <v>-0.10059900859061033</v>
      </c>
      <c r="G239" s="301"/>
      <c r="H239" s="301"/>
    </row>
    <row r="240" spans="2:8" x14ac:dyDescent="0.25">
      <c r="B240" s="283">
        <v>39995</v>
      </c>
      <c r="C240" s="140">
        <v>767767</v>
      </c>
      <c r="D240" s="140">
        <v>741963.02499999979</v>
      </c>
      <c r="E240" s="726">
        <v>-0.13662841039688911</v>
      </c>
      <c r="F240" s="444">
        <v>-8.8970934023228976E-2</v>
      </c>
      <c r="G240" s="301"/>
      <c r="H240" s="301"/>
    </row>
    <row r="241" spans="2:8" x14ac:dyDescent="0.25">
      <c r="B241" s="283">
        <v>40026</v>
      </c>
      <c r="C241" s="140">
        <v>790129</v>
      </c>
      <c r="D241" s="140">
        <v>700399.2784999999</v>
      </c>
      <c r="E241" s="726">
        <v>-8.9295552569035097E-2</v>
      </c>
      <c r="F241" s="444">
        <v>-2.7067825416559721E-2</v>
      </c>
      <c r="G241" s="301"/>
      <c r="H241" s="301"/>
    </row>
    <row r="242" spans="2:8" x14ac:dyDescent="0.25">
      <c r="B242" s="283">
        <v>40057</v>
      </c>
      <c r="C242" s="140">
        <v>751160</v>
      </c>
      <c r="D242" s="140">
        <v>725187.071</v>
      </c>
      <c r="E242" s="726">
        <v>-0.12694187903456389</v>
      </c>
      <c r="F242" s="444">
        <v>5.9914866522026156E-3</v>
      </c>
      <c r="G242" s="301"/>
      <c r="H242" s="301"/>
    </row>
    <row r="243" spans="2:8" x14ac:dyDescent="0.25">
      <c r="B243" s="283">
        <v>40087</v>
      </c>
      <c r="C243" s="140">
        <v>750262</v>
      </c>
      <c r="D243" s="140">
        <v>731458.28799999994</v>
      </c>
      <c r="E243" s="726">
        <v>-0.14946310185647049</v>
      </c>
      <c r="F243" s="444">
        <v>-2.3263689776733321E-2</v>
      </c>
      <c r="G243" s="301"/>
      <c r="H243" s="301"/>
    </row>
    <row r="244" spans="2:8" x14ac:dyDescent="0.25">
      <c r="B244" s="283">
        <v>40118</v>
      </c>
      <c r="C244" s="140">
        <v>800924</v>
      </c>
      <c r="D244" s="140">
        <v>716674.87049999973</v>
      </c>
      <c r="E244" s="726">
        <v>-2.2291667938255655E-2</v>
      </c>
      <c r="F244" s="444">
        <v>5.8418525942131483E-2</v>
      </c>
      <c r="G244" s="301"/>
      <c r="H244" s="301"/>
    </row>
    <row r="245" spans="2:8" x14ac:dyDescent="0.25">
      <c r="B245" s="283">
        <v>40148</v>
      </c>
      <c r="C245" s="140">
        <v>804175</v>
      </c>
      <c r="D245" s="140">
        <v>701444.9589999998</v>
      </c>
      <c r="E245" s="726">
        <v>-3.458066220077316E-2</v>
      </c>
      <c r="F245" s="444">
        <v>-6.7408509784004922E-2</v>
      </c>
      <c r="G245" s="301"/>
      <c r="H245" s="301"/>
    </row>
    <row r="246" spans="2:8" x14ac:dyDescent="0.25">
      <c r="B246" s="283">
        <v>40179</v>
      </c>
      <c r="C246" s="140">
        <v>692439</v>
      </c>
      <c r="D246" s="140">
        <v>661697.38400000008</v>
      </c>
      <c r="E246" s="726">
        <v>-2.6514869274383956E-2</v>
      </c>
      <c r="F246" s="444">
        <v>7.7322115376005307E-2</v>
      </c>
      <c r="G246" s="301"/>
      <c r="H246" s="301"/>
    </row>
    <row r="247" spans="2:8" x14ac:dyDescent="0.25">
      <c r="B247" s="283">
        <v>40210</v>
      </c>
      <c r="C247" s="140">
        <v>741123</v>
      </c>
      <c r="D247" s="140">
        <v>711607.67499999993</v>
      </c>
      <c r="E247" s="726">
        <v>3.9323668245727639E-2</v>
      </c>
      <c r="F247" s="444">
        <v>0.11891517815025621</v>
      </c>
      <c r="G247" s="301"/>
      <c r="H247" s="301"/>
    </row>
    <row r="248" spans="2:8" x14ac:dyDescent="0.25">
      <c r="B248" s="283">
        <v>40238</v>
      </c>
      <c r="C248" s="140">
        <v>813412</v>
      </c>
      <c r="D248" s="140">
        <v>761517.15349999978</v>
      </c>
      <c r="E248" s="726">
        <v>1.4624143058147299E-2</v>
      </c>
      <c r="F248" s="444">
        <v>3.5535336592396938E-2</v>
      </c>
      <c r="G248" s="301"/>
      <c r="H248" s="301"/>
    </row>
    <row r="249" spans="2:8" x14ac:dyDescent="0.25">
      <c r="B249" s="283">
        <v>40269</v>
      </c>
      <c r="C249" s="140">
        <v>712879.77860099997</v>
      </c>
      <c r="D249" s="140">
        <v>686064.2699999999</v>
      </c>
      <c r="E249" s="726">
        <v>-5.842851421774975E-2</v>
      </c>
      <c r="F249" s="444">
        <v>1.0909165746332272E-2</v>
      </c>
      <c r="G249" s="301"/>
      <c r="H249" s="301"/>
    </row>
    <row r="250" spans="2:8" x14ac:dyDescent="0.25">
      <c r="B250" s="283">
        <v>40299</v>
      </c>
      <c r="C250" s="140">
        <v>813099.5</v>
      </c>
      <c r="D250" s="140">
        <v>755619.38850000012</v>
      </c>
      <c r="E250" s="726">
        <v>-4.3013083324761059E-3</v>
      </c>
      <c r="F250" s="444">
        <v>8.604299671734994E-2</v>
      </c>
      <c r="G250" s="301"/>
      <c r="H250" s="301"/>
    </row>
    <row r="251" spans="2:8" x14ac:dyDescent="0.25">
      <c r="B251" s="283">
        <v>40330</v>
      </c>
      <c r="C251" s="140">
        <v>735585</v>
      </c>
      <c r="D251" s="140">
        <v>708921.55249999987</v>
      </c>
      <c r="E251" s="726">
        <v>8.0136490538729177E-4</v>
      </c>
      <c r="F251" s="444">
        <v>0.1157109829769789</v>
      </c>
      <c r="G251" s="301"/>
      <c r="H251" s="301"/>
    </row>
    <row r="252" spans="2:8" x14ac:dyDescent="0.25">
      <c r="B252" s="283">
        <v>40360</v>
      </c>
      <c r="C252" s="140">
        <v>815345</v>
      </c>
      <c r="D252" s="140">
        <v>754067.74250000017</v>
      </c>
      <c r="E252" s="726">
        <v>6.1969321421733392E-2</v>
      </c>
      <c r="F252" s="444">
        <v>1.6314448418774496E-2</v>
      </c>
      <c r="G252" s="301"/>
      <c r="H252" s="301"/>
    </row>
    <row r="253" spans="2:8" x14ac:dyDescent="0.25">
      <c r="B253" s="283">
        <v>40391</v>
      </c>
      <c r="C253" s="140">
        <v>855570</v>
      </c>
      <c r="D253" s="140">
        <v>749920.79799999995</v>
      </c>
      <c r="E253" s="726">
        <v>8.2823184568595831E-2</v>
      </c>
      <c r="F253" s="444">
        <v>7.0704698048885906E-2</v>
      </c>
      <c r="G253" s="301"/>
      <c r="H253" s="301"/>
    </row>
    <row r="254" spans="2:8" x14ac:dyDescent="0.25">
      <c r="B254" s="283">
        <v>40422</v>
      </c>
      <c r="C254" s="140">
        <v>784709</v>
      </c>
      <c r="D254" s="140">
        <v>777478.74600000004</v>
      </c>
      <c r="E254" s="726">
        <v>4.466292134831451E-2</v>
      </c>
      <c r="F254" s="444">
        <v>7.2107842363891228E-2</v>
      </c>
      <c r="G254" s="301"/>
      <c r="H254" s="301"/>
    </row>
    <row r="255" spans="2:8" x14ac:dyDescent="0.25">
      <c r="B255" s="283">
        <v>40452</v>
      </c>
      <c r="C255" s="140">
        <v>834038.5</v>
      </c>
      <c r="D255" s="140">
        <v>795135.37360000017</v>
      </c>
      <c r="E255" s="726">
        <v>0.11166299239465682</v>
      </c>
      <c r="F255" s="444">
        <v>8.7054978588198439E-2</v>
      </c>
      <c r="G255" s="301"/>
      <c r="H255" s="301"/>
    </row>
    <row r="256" spans="2:8" x14ac:dyDescent="0.25">
      <c r="B256" s="283">
        <v>40483</v>
      </c>
      <c r="C256" s="140">
        <v>812573.7</v>
      </c>
      <c r="D256" s="140">
        <v>799131.19599999976</v>
      </c>
      <c r="E256" s="726">
        <v>1.4545325149452282E-2</v>
      </c>
      <c r="F256" s="444">
        <v>0.11505402085951899</v>
      </c>
      <c r="G256" s="301"/>
      <c r="H256" s="301"/>
    </row>
    <row r="257" spans="2:23" x14ac:dyDescent="0.25">
      <c r="B257" s="283">
        <v>40513</v>
      </c>
      <c r="C257" s="140">
        <v>894003</v>
      </c>
      <c r="D257" s="140">
        <v>760219.97700000007</v>
      </c>
      <c r="E257" s="726">
        <v>0.1117020549009855</v>
      </c>
      <c r="F257" s="444">
        <v>8.3791347055643062E-2</v>
      </c>
      <c r="G257" s="301"/>
      <c r="H257" s="301"/>
    </row>
    <row r="258" spans="2:23" x14ac:dyDescent="0.25">
      <c r="B258" s="283">
        <v>40544</v>
      </c>
      <c r="C258" s="140">
        <v>760747</v>
      </c>
      <c r="D258" s="140">
        <v>736901.49000000011</v>
      </c>
      <c r="E258" s="726">
        <v>9.8648400797759717E-2</v>
      </c>
      <c r="F258" s="444">
        <v>0.11365332222622171</v>
      </c>
      <c r="G258" s="301"/>
      <c r="H258" s="301"/>
    </row>
    <row r="259" spans="2:23" x14ac:dyDescent="0.25">
      <c r="B259" s="283">
        <v>40575</v>
      </c>
      <c r="C259" s="140">
        <v>754074.6</v>
      </c>
      <c r="D259" s="140">
        <v>726418.95200000005</v>
      </c>
      <c r="E259" s="726">
        <v>1.7475641695103183E-2</v>
      </c>
      <c r="F259" s="444">
        <v>2.0813824134204406E-2</v>
      </c>
      <c r="G259" s="301"/>
      <c r="H259" s="301"/>
    </row>
    <row r="260" spans="2:23" x14ac:dyDescent="0.25">
      <c r="B260" s="283">
        <v>40603</v>
      </c>
      <c r="C260" s="140">
        <v>1006055</v>
      </c>
      <c r="D260" s="140">
        <v>914686.76500000025</v>
      </c>
      <c r="E260" s="726">
        <v>0.23683324071934031</v>
      </c>
      <c r="F260" s="444">
        <v>0.2011374409571991</v>
      </c>
      <c r="G260" s="301"/>
      <c r="H260" s="301"/>
    </row>
    <row r="261" spans="2:23" x14ac:dyDescent="0.25">
      <c r="B261" s="283">
        <v>40634</v>
      </c>
      <c r="C261" s="140">
        <v>850575</v>
      </c>
      <c r="D261" s="140">
        <v>776826.33450000011</v>
      </c>
      <c r="E261" s="726">
        <v>0.19315349590813446</v>
      </c>
      <c r="F261" s="444">
        <v>0.13229382212252538</v>
      </c>
      <c r="G261" s="301"/>
      <c r="H261" s="301"/>
    </row>
    <row r="262" spans="2:23" x14ac:dyDescent="0.25">
      <c r="B262" s="283">
        <v>40664</v>
      </c>
      <c r="C262" s="140">
        <v>933348</v>
      </c>
      <c r="D262" s="140">
        <v>870177.86449999991</v>
      </c>
      <c r="E262" s="726">
        <v>0.14788903449085877</v>
      </c>
      <c r="F262" s="444">
        <v>0.15160870372504975</v>
      </c>
      <c r="G262" s="301"/>
      <c r="H262" s="301"/>
    </row>
    <row r="263" spans="2:23" x14ac:dyDescent="0.25">
      <c r="B263" s="283">
        <v>40695</v>
      </c>
      <c r="C263" s="140">
        <v>863386</v>
      </c>
      <c r="D263" s="140">
        <v>807107.1370000001</v>
      </c>
      <c r="E263" s="726">
        <v>0.17374062820748115</v>
      </c>
      <c r="F263" s="444">
        <v>0.138499928735063</v>
      </c>
      <c r="G263" s="301"/>
      <c r="H263" s="301"/>
    </row>
    <row r="264" spans="2:23" x14ac:dyDescent="0.25">
      <c r="B264" s="283">
        <v>40725</v>
      </c>
      <c r="C264" s="140">
        <v>927677</v>
      </c>
      <c r="D264" s="140">
        <v>851728.57899999979</v>
      </c>
      <c r="E264" s="726">
        <v>0.13777235403418175</v>
      </c>
      <c r="F264" s="444">
        <v>0.12951201993632511</v>
      </c>
      <c r="G264" s="301"/>
      <c r="H264" s="301"/>
      <c r="W264" s="14">
        <f>'Cemento 1'!D335:D335</f>
        <v>983520.26650000003</v>
      </c>
    </row>
    <row r="265" spans="2:23" x14ac:dyDescent="0.25">
      <c r="B265" s="283">
        <v>40756</v>
      </c>
      <c r="C265" s="140">
        <v>937922</v>
      </c>
      <c r="D265" s="140">
        <v>916550.89150000014</v>
      </c>
      <c r="E265" s="726">
        <v>9.6253959348738372E-2</v>
      </c>
      <c r="F265" s="444">
        <v>0.22219692258755064</v>
      </c>
      <c r="G265" s="301"/>
      <c r="H265" s="301"/>
    </row>
    <row r="266" spans="2:23" x14ac:dyDescent="0.25">
      <c r="B266" s="283">
        <v>40787</v>
      </c>
      <c r="C266" s="140">
        <v>937029</v>
      </c>
      <c r="D266" s="140">
        <v>918049.30450000009</v>
      </c>
      <c r="E266" s="726">
        <v>0.19411017332539826</v>
      </c>
      <c r="F266" s="444">
        <v>0.18080308847439541</v>
      </c>
      <c r="G266" s="301"/>
      <c r="H266" s="301"/>
    </row>
    <row r="267" spans="2:23" x14ac:dyDescent="0.25">
      <c r="B267" s="283">
        <v>40817</v>
      </c>
      <c r="C267" s="140">
        <v>948855</v>
      </c>
      <c r="D267" s="140">
        <v>887708.91450000007</v>
      </c>
      <c r="E267" s="726">
        <v>0.13766330930766379</v>
      </c>
      <c r="F267" s="444">
        <v>0.11642488055948297</v>
      </c>
      <c r="G267" s="301"/>
      <c r="H267" s="301"/>
    </row>
    <row r="268" spans="2:23" x14ac:dyDescent="0.25">
      <c r="B268" s="283">
        <v>40848</v>
      </c>
      <c r="C268" s="140">
        <v>897775</v>
      </c>
      <c r="D268" s="140">
        <v>885829.97699999996</v>
      </c>
      <c r="E268" s="726">
        <v>0.10485362743096416</v>
      </c>
      <c r="F268" s="444">
        <v>0.10849129834245663</v>
      </c>
      <c r="G268" s="301"/>
      <c r="H268" s="301"/>
    </row>
    <row r="269" spans="2:23" x14ac:dyDescent="0.25">
      <c r="B269" s="283">
        <v>40878</v>
      </c>
      <c r="C269" s="140">
        <v>961094</v>
      </c>
      <c r="D269" s="140">
        <v>883854.3955000001</v>
      </c>
      <c r="E269" s="726">
        <v>7.5045609466634966E-2</v>
      </c>
      <c r="F269" s="444">
        <v>0.16262979432333435</v>
      </c>
    </row>
    <row r="270" spans="2:23" x14ac:dyDescent="0.25">
      <c r="B270" s="283">
        <v>40909</v>
      </c>
      <c r="C270" s="140">
        <v>868474</v>
      </c>
      <c r="D270" s="140">
        <v>823283.71750000003</v>
      </c>
      <c r="E270" s="726">
        <v>0.14160686798633448</v>
      </c>
      <c r="F270" s="444">
        <v>0.11722357556910334</v>
      </c>
    </row>
    <row r="271" spans="2:23" x14ac:dyDescent="0.25">
      <c r="B271" s="283">
        <v>40940</v>
      </c>
      <c r="C271" s="140">
        <v>865408</v>
      </c>
      <c r="D271" s="140">
        <v>846615.05949999974</v>
      </c>
      <c r="E271" s="726">
        <v>0.14764242158534446</v>
      </c>
      <c r="F271" s="444">
        <v>0.16546389266011285</v>
      </c>
    </row>
    <row r="272" spans="2:23" x14ac:dyDescent="0.25">
      <c r="B272" s="283">
        <v>40969</v>
      </c>
      <c r="C272" s="140">
        <v>998847</v>
      </c>
      <c r="D272" s="140">
        <v>950452.89200000023</v>
      </c>
      <c r="E272" s="726">
        <v>-7.1646182365775468E-3</v>
      </c>
      <c r="F272" s="444">
        <v>3.9102049322862875E-2</v>
      </c>
    </row>
    <row r="273" spans="2:6" x14ac:dyDescent="0.25">
      <c r="B273" s="283">
        <v>41000</v>
      </c>
      <c r="C273" s="140">
        <v>852138</v>
      </c>
      <c r="D273" s="140">
        <v>789541.98850000021</v>
      </c>
      <c r="E273" s="726">
        <v>1.837580460276822E-3</v>
      </c>
      <c r="F273" s="444">
        <v>1.636872159873981E-2</v>
      </c>
    </row>
    <row r="274" spans="2:6" x14ac:dyDescent="0.25">
      <c r="B274" s="283">
        <v>41030</v>
      </c>
      <c r="C274" s="140">
        <v>919675</v>
      </c>
      <c r="D274" s="140">
        <v>904690.56449999986</v>
      </c>
      <c r="E274" s="726">
        <v>-1.4649412652086857E-2</v>
      </c>
      <c r="F274" s="444">
        <v>3.9661661607343746E-2</v>
      </c>
    </row>
    <row r="275" spans="2:6" x14ac:dyDescent="0.25">
      <c r="B275" s="283">
        <v>41061</v>
      </c>
      <c r="C275" s="140">
        <v>906243</v>
      </c>
      <c r="D275" s="140">
        <v>879219.2855</v>
      </c>
      <c r="E275" s="726">
        <v>4.9638284614297756E-2</v>
      </c>
      <c r="F275" s="444">
        <v>8.9346438897863312E-2</v>
      </c>
    </row>
    <row r="276" spans="2:6" x14ac:dyDescent="0.25">
      <c r="B276" s="283">
        <v>41091</v>
      </c>
      <c r="C276" s="140">
        <v>910743</v>
      </c>
      <c r="D276" s="311">
        <v>879632.56099999975</v>
      </c>
      <c r="E276" s="727">
        <v>-1.8254198390172394E-2</v>
      </c>
      <c r="F276" s="444">
        <v>3.2761589417090509E-2</v>
      </c>
    </row>
    <row r="277" spans="2:6" x14ac:dyDescent="0.25">
      <c r="B277" s="283">
        <v>41122</v>
      </c>
      <c r="C277" s="140">
        <v>942864</v>
      </c>
      <c r="D277" s="311">
        <v>906462.98000000021</v>
      </c>
      <c r="E277" s="443">
        <v>5.2690948714284591E-3</v>
      </c>
      <c r="F277" s="444">
        <v>-1.1006384471996311E-2</v>
      </c>
    </row>
    <row r="278" spans="2:6" x14ac:dyDescent="0.25">
      <c r="B278" s="283">
        <v>41153</v>
      </c>
      <c r="C278" s="140">
        <v>894974</v>
      </c>
      <c r="D278" s="311">
        <v>862746.65600000019</v>
      </c>
      <c r="E278" s="443">
        <v>-4.4881214989077156E-2</v>
      </c>
      <c r="F278" s="444">
        <v>-6.0239301123505062E-2</v>
      </c>
    </row>
    <row r="279" spans="2:6" x14ac:dyDescent="0.25">
      <c r="B279" s="283">
        <v>41183</v>
      </c>
      <c r="C279" s="140">
        <v>885860</v>
      </c>
      <c r="D279" s="311">
        <v>906790.64849999989</v>
      </c>
      <c r="E279" s="443">
        <v>-6.6390544392978867E-2</v>
      </c>
      <c r="F279" s="444">
        <v>2.1495485387513114E-2</v>
      </c>
    </row>
    <row r="280" spans="2:6" x14ac:dyDescent="0.25">
      <c r="B280" s="283">
        <v>41214</v>
      </c>
      <c r="C280" s="140">
        <v>931125</v>
      </c>
      <c r="D280" s="311">
        <v>915069.58950000012</v>
      </c>
      <c r="E280" s="443">
        <v>3.7147392163960902E-2</v>
      </c>
      <c r="F280" s="444">
        <v>3.3008154227320841E-2</v>
      </c>
    </row>
    <row r="281" spans="2:6" x14ac:dyDescent="0.25">
      <c r="B281" s="283">
        <v>41244</v>
      </c>
      <c r="C281" s="140">
        <v>948435</v>
      </c>
      <c r="D281" s="311">
        <v>831485.21549999993</v>
      </c>
      <c r="E281" s="443">
        <v>-1.3171448370294714E-2</v>
      </c>
      <c r="F281" s="444">
        <v>-5.9250913121696613E-2</v>
      </c>
    </row>
    <row r="282" spans="2:6" x14ac:dyDescent="0.25">
      <c r="B282" s="283">
        <v>41275</v>
      </c>
      <c r="C282" s="254">
        <v>803846</v>
      </c>
      <c r="D282" s="703">
        <v>797141.56500000006</v>
      </c>
      <c r="E282" s="443">
        <v>-7.4415584116507838E-2</v>
      </c>
      <c r="F282" s="444">
        <v>-3.1753515761715478E-2</v>
      </c>
    </row>
    <row r="283" spans="2:6" x14ac:dyDescent="0.25">
      <c r="B283" s="283">
        <v>41306</v>
      </c>
      <c r="C283" s="140">
        <v>823731</v>
      </c>
      <c r="D283" s="703">
        <v>826921.12899999996</v>
      </c>
      <c r="E283" s="443">
        <v>-4.8158787531430214E-2</v>
      </c>
      <c r="F283" s="444">
        <v>-2.3261965729301837E-2</v>
      </c>
    </row>
    <row r="284" spans="2:6" x14ac:dyDescent="0.25">
      <c r="B284" s="283">
        <v>41334</v>
      </c>
      <c r="C284" s="140">
        <v>930060</v>
      </c>
      <c r="D284" s="703">
        <v>808108.26300000015</v>
      </c>
      <c r="E284" s="443">
        <v>-6.8866402962615925E-2</v>
      </c>
      <c r="F284" s="444">
        <v>-0.14976505432107201</v>
      </c>
    </row>
    <row r="285" spans="2:6" x14ac:dyDescent="0.25">
      <c r="B285" s="283">
        <v>41365</v>
      </c>
      <c r="C285" s="153">
        <v>888046</v>
      </c>
      <c r="D285" s="703">
        <v>917850.46050000028</v>
      </c>
      <c r="E285" s="443">
        <v>4.2138714621340778E-2</v>
      </c>
      <c r="F285" s="444">
        <v>0.16251000436818441</v>
      </c>
    </row>
    <row r="286" spans="2:6" x14ac:dyDescent="0.25">
      <c r="B286" s="126">
        <v>41395</v>
      </c>
      <c r="C286" s="149">
        <v>929099</v>
      </c>
      <c r="D286" s="703">
        <v>901645.57550000004</v>
      </c>
      <c r="E286" s="443">
        <v>1.024709815967606E-2</v>
      </c>
      <c r="F286" s="444">
        <v>-3.3657795488147846E-3</v>
      </c>
    </row>
    <row r="287" spans="2:6" x14ac:dyDescent="0.25">
      <c r="B287" s="283">
        <v>41426</v>
      </c>
      <c r="C287" s="149">
        <v>879965</v>
      </c>
      <c r="D287" s="703">
        <v>864810.72199999983</v>
      </c>
      <c r="E287" s="443">
        <v>-2.8996637767133127E-2</v>
      </c>
      <c r="F287" s="444">
        <v>-1.6387906563953725E-2</v>
      </c>
    </row>
    <row r="288" spans="2:6" x14ac:dyDescent="0.25">
      <c r="B288" s="283">
        <v>41456</v>
      </c>
      <c r="C288" s="149">
        <v>966824</v>
      </c>
      <c r="D288" s="703">
        <v>980476.58700000017</v>
      </c>
      <c r="E288" s="443">
        <v>6.1577195762141379E-2</v>
      </c>
      <c r="F288" s="444">
        <v>0.11464335277147675</v>
      </c>
    </row>
    <row r="289" spans="2:6" x14ac:dyDescent="0.25">
      <c r="B289" s="283">
        <v>41487</v>
      </c>
      <c r="C289" s="149">
        <v>941125</v>
      </c>
      <c r="D289" s="703">
        <v>870423.13750000019</v>
      </c>
      <c r="E289" s="443">
        <v>-1.8443805257173373E-3</v>
      </c>
      <c r="F289" s="444">
        <v>-3.9758758267215755E-2</v>
      </c>
    </row>
    <row r="290" spans="2:6" x14ac:dyDescent="0.25">
      <c r="B290" s="283">
        <v>41518</v>
      </c>
      <c r="C290" s="149">
        <v>1002957</v>
      </c>
      <c r="D290" s="703">
        <v>981342.53900000034</v>
      </c>
      <c r="E290" s="443">
        <v>0.12065490170664184</v>
      </c>
      <c r="F290" s="444">
        <v>0.13746316160743266</v>
      </c>
    </row>
    <row r="291" spans="2:6" x14ac:dyDescent="0.25">
      <c r="B291" s="283">
        <v>41548</v>
      </c>
      <c r="C291" s="149">
        <v>1048557</v>
      </c>
      <c r="D291" s="703">
        <v>1032773.2879999999</v>
      </c>
      <c r="E291" s="443">
        <v>0.18365994626690441</v>
      </c>
      <c r="F291" s="444">
        <v>0.13893244235414071</v>
      </c>
    </row>
    <row r="292" spans="2:6" x14ac:dyDescent="0.25">
      <c r="B292" s="283">
        <v>41579</v>
      </c>
      <c r="C292" s="149">
        <v>1020409</v>
      </c>
      <c r="D292" s="703">
        <v>978662.32400000049</v>
      </c>
      <c r="E292" s="443">
        <v>9.5888307155322927E-2</v>
      </c>
      <c r="F292" s="444">
        <v>6.9494970906800457E-2</v>
      </c>
    </row>
    <row r="293" spans="2:6" x14ac:dyDescent="0.25">
      <c r="B293" s="283">
        <v>41609</v>
      </c>
      <c r="C293" s="149">
        <v>1017314</v>
      </c>
      <c r="D293" s="703">
        <v>905880.76750000007</v>
      </c>
      <c r="E293" s="443">
        <v>7.2623848761380616E-2</v>
      </c>
      <c r="F293" s="444">
        <v>8.947309057715902E-2</v>
      </c>
    </row>
    <row r="294" spans="2:6" x14ac:dyDescent="0.25">
      <c r="B294" s="283">
        <v>41640</v>
      </c>
      <c r="C294" s="149">
        <v>821445.8280000001</v>
      </c>
      <c r="D294" s="703">
        <v>810402.54249999998</v>
      </c>
      <c r="E294" s="443">
        <v>2.189452706115369E-2</v>
      </c>
      <c r="F294" s="444">
        <v>1.6635661822501868E-2</v>
      </c>
    </row>
    <row r="295" spans="2:6" x14ac:dyDescent="0.25">
      <c r="B295" s="283">
        <v>41671</v>
      </c>
      <c r="C295" s="149">
        <v>908543.11699999997</v>
      </c>
      <c r="D295" s="703">
        <v>928329.43100000022</v>
      </c>
      <c r="E295" s="443">
        <v>0.10296093870450429</v>
      </c>
      <c r="F295" s="444">
        <v>0.12263358432095428</v>
      </c>
    </row>
    <row r="296" spans="2:6" x14ac:dyDescent="0.25">
      <c r="B296" s="283">
        <v>41699</v>
      </c>
      <c r="C296" s="149">
        <v>1089339.5409999997</v>
      </c>
      <c r="D296" s="703">
        <v>1041472.45</v>
      </c>
      <c r="E296" s="443">
        <v>0.17125727479947495</v>
      </c>
      <c r="F296" s="444">
        <v>0.28877837003381779</v>
      </c>
    </row>
    <row r="297" spans="2:6" x14ac:dyDescent="0.25">
      <c r="B297" s="283">
        <v>41730</v>
      </c>
      <c r="C297" s="149">
        <v>1028889.655712</v>
      </c>
      <c r="D297" s="703">
        <v>956972.43249999988</v>
      </c>
      <c r="E297" s="443">
        <v>0.15859950465629025</v>
      </c>
      <c r="F297" s="444">
        <v>4.2623470471091718E-2</v>
      </c>
    </row>
    <row r="298" spans="2:6" x14ac:dyDescent="0.25">
      <c r="B298" s="283">
        <v>41760</v>
      </c>
      <c r="C298" s="149">
        <v>1074107.7874008578</v>
      </c>
      <c r="D298" s="703">
        <v>1034413.3280900004</v>
      </c>
      <c r="E298" s="443">
        <v>0.15607463510439445</v>
      </c>
      <c r="F298" s="444">
        <v>0.14725048976852695</v>
      </c>
    </row>
    <row r="299" spans="2:6" x14ac:dyDescent="0.25">
      <c r="B299" s="283">
        <v>41791</v>
      </c>
      <c r="C299" s="149">
        <v>986800.08589999983</v>
      </c>
      <c r="D299" s="703">
        <v>918642.49503337545</v>
      </c>
      <c r="E299" s="443">
        <v>0.12140833544515961</v>
      </c>
      <c r="F299" s="444">
        <v>6.2246884392092028E-2</v>
      </c>
    </row>
    <row r="300" spans="2:6" x14ac:dyDescent="0.25">
      <c r="B300" s="283">
        <v>41821</v>
      </c>
      <c r="C300" s="149">
        <v>1081296.09671</v>
      </c>
      <c r="D300" s="703">
        <v>1059514.6639999999</v>
      </c>
      <c r="E300" s="443">
        <v>0.11840013974622066</v>
      </c>
      <c r="F300" s="444">
        <v>8.0611896345057499E-2</v>
      </c>
    </row>
    <row r="301" spans="2:6" x14ac:dyDescent="0.25">
      <c r="B301" s="283">
        <v>41852</v>
      </c>
      <c r="C301" s="149">
        <v>1068933.5554362899</v>
      </c>
      <c r="D301" s="703">
        <v>1020250.3045000004</v>
      </c>
      <c r="E301" s="443">
        <v>0.13580401693323396</v>
      </c>
      <c r="F301" s="444">
        <v>0.17213141579660762</v>
      </c>
    </row>
    <row r="302" spans="2:6" x14ac:dyDescent="0.25">
      <c r="B302" s="283">
        <v>41883</v>
      </c>
      <c r="C302" s="149">
        <v>1071902.6915605001</v>
      </c>
      <c r="D302" s="703">
        <v>1085842.5399999998</v>
      </c>
      <c r="E302" s="443">
        <v>6.8742420223897982E-2</v>
      </c>
      <c r="F302" s="444">
        <v>0.1064867738297437</v>
      </c>
    </row>
    <row r="303" spans="2:6" x14ac:dyDescent="0.25">
      <c r="B303" s="283">
        <v>41913</v>
      </c>
      <c r="C303" s="149">
        <v>1074163.9422204799</v>
      </c>
      <c r="D303" s="703">
        <v>1089667.1430000002</v>
      </c>
      <c r="E303" s="443">
        <v>2.4421125623576012E-2</v>
      </c>
      <c r="F303" s="444">
        <v>5.5088426144499714E-2</v>
      </c>
    </row>
    <row r="304" spans="2:6" x14ac:dyDescent="0.25">
      <c r="B304" s="283">
        <v>41944</v>
      </c>
      <c r="C304" s="140">
        <v>1069628.5453576799</v>
      </c>
      <c r="D304" s="704">
        <v>1040586.7650000004</v>
      </c>
      <c r="E304" s="443">
        <v>4.8235114897732023E-2</v>
      </c>
      <c r="F304" s="444">
        <v>6.3274573345075247E-2</v>
      </c>
    </row>
    <row r="305" spans="2:6" x14ac:dyDescent="0.25">
      <c r="B305" s="283">
        <v>41974</v>
      </c>
      <c r="C305" s="140">
        <v>1127320.3263702581</v>
      </c>
      <c r="D305" s="704">
        <v>984139.63099999994</v>
      </c>
      <c r="E305" s="443">
        <v>0.10813409268943319</v>
      </c>
      <c r="F305" s="444">
        <v>8.6389805709171208E-2</v>
      </c>
    </row>
    <row r="306" spans="2:6" x14ac:dyDescent="0.25">
      <c r="B306" s="283">
        <v>42005</v>
      </c>
      <c r="C306" s="140">
        <v>899518.54152924824</v>
      </c>
      <c r="D306" s="704">
        <v>927848.33150000009</v>
      </c>
      <c r="E306" s="443">
        <v>9.5043045893037359E-2</v>
      </c>
      <c r="F306" s="444">
        <v>0.14492277953335786</v>
      </c>
    </row>
    <row r="307" spans="2:6" x14ac:dyDescent="0.25">
      <c r="B307" s="283">
        <v>42036</v>
      </c>
      <c r="C307" s="140">
        <v>1034033.3822100068</v>
      </c>
      <c r="D307" s="311">
        <v>986176.44500000007</v>
      </c>
      <c r="E307" s="443">
        <v>0.1381225203976828</v>
      </c>
      <c r="F307" s="444">
        <v>6.2313023877403895E-2</v>
      </c>
    </row>
    <row r="308" spans="2:6" x14ac:dyDescent="0.25">
      <c r="B308" s="283">
        <v>42064</v>
      </c>
      <c r="C308" s="140">
        <v>1098525.9529999997</v>
      </c>
      <c r="D308" s="704">
        <v>1079949.0679999995</v>
      </c>
      <c r="E308" s="443">
        <v>8.4330106952392736E-3</v>
      </c>
      <c r="F308" s="444">
        <v>3.6944441497227754E-2</v>
      </c>
    </row>
    <row r="309" spans="2:6" x14ac:dyDescent="0.25">
      <c r="B309" s="283">
        <v>42095</v>
      </c>
      <c r="C309" s="140">
        <v>1056733.9013149492</v>
      </c>
      <c r="D309" s="704">
        <v>999411.62249999982</v>
      </c>
      <c r="E309" s="443">
        <v>2.7062421561310002E-2</v>
      </c>
      <c r="F309" s="444">
        <v>4.4347348532424835E-2</v>
      </c>
    </row>
    <row r="310" spans="2:6" x14ac:dyDescent="0.25">
      <c r="B310" s="283">
        <v>42125</v>
      </c>
      <c r="C310" s="140">
        <v>1128654.1194462343</v>
      </c>
      <c r="D310" s="704">
        <v>1061957.2385</v>
      </c>
      <c r="E310" s="443">
        <v>5.0782922054190216E-2</v>
      </c>
      <c r="F310" s="444">
        <v>2.6627567203584057E-2</v>
      </c>
    </row>
    <row r="311" spans="2:6" x14ac:dyDescent="0.25">
      <c r="B311" s="283">
        <v>42156</v>
      </c>
      <c r="C311" s="140">
        <v>1023576.5567957654</v>
      </c>
      <c r="D311" s="704">
        <v>1012089.6115000001</v>
      </c>
      <c r="E311" s="443">
        <v>3.7268410715858513E-2</v>
      </c>
      <c r="F311" s="444">
        <v>0.10172305001330217</v>
      </c>
    </row>
    <row r="312" spans="2:6" x14ac:dyDescent="0.25">
      <c r="B312" s="283">
        <v>42186</v>
      </c>
      <c r="C312" s="140">
        <v>1108864.3792492715</v>
      </c>
      <c r="D312" s="704">
        <v>1152372.0020000001</v>
      </c>
      <c r="E312" s="443">
        <v>2.5495590544673208E-2</v>
      </c>
      <c r="F312" s="444">
        <v>8.7641390114823636E-2</v>
      </c>
    </row>
    <row r="313" spans="2:6" x14ac:dyDescent="0.25">
      <c r="B313" s="283">
        <v>42217</v>
      </c>
      <c r="C313" s="140">
        <v>1139186.2269362439</v>
      </c>
      <c r="D313" s="704">
        <v>1108117.5230000005</v>
      </c>
      <c r="E313" s="443">
        <v>6.5722206158342678E-2</v>
      </c>
      <c r="F313" s="444">
        <v>8.6123197525593165E-2</v>
      </c>
    </row>
    <row r="314" spans="2:6" x14ac:dyDescent="0.25">
      <c r="B314" s="283">
        <v>42248</v>
      </c>
      <c r="C314" s="140">
        <v>1125937.9141345799</v>
      </c>
      <c r="D314" s="704">
        <v>1142760.7019999996</v>
      </c>
      <c r="E314" s="443">
        <v>5.0410567115392046E-2</v>
      </c>
      <c r="F314" s="444">
        <v>5.2418430760688084E-2</v>
      </c>
    </row>
    <row r="315" spans="2:6" x14ac:dyDescent="0.25">
      <c r="B315" s="283">
        <v>42278</v>
      </c>
      <c r="C315" s="140">
        <v>1176890.0433873765</v>
      </c>
      <c r="D315" s="704">
        <v>1161600.8485000003</v>
      </c>
      <c r="E315" s="443">
        <v>9.5633540774552772E-2</v>
      </c>
      <c r="F315" s="444">
        <v>6.6014384265966841E-2</v>
      </c>
    </row>
    <row r="316" spans="2:6" x14ac:dyDescent="0.25">
      <c r="B316" s="283">
        <v>42309</v>
      </c>
      <c r="C316" s="140">
        <v>1045135.6737836866</v>
      </c>
      <c r="D316" s="704">
        <v>1067607.3384999998</v>
      </c>
      <c r="E316" s="443">
        <v>-2.2898483478489329E-2</v>
      </c>
      <c r="F316" s="444">
        <v>2.5966670352567389E-2</v>
      </c>
    </row>
    <row r="317" spans="2:6" x14ac:dyDescent="0.25">
      <c r="B317" s="283">
        <v>42339</v>
      </c>
      <c r="C317" s="140">
        <v>1209660.2629999998</v>
      </c>
      <c r="D317" s="704">
        <v>1106888.899</v>
      </c>
      <c r="E317" s="443">
        <v>7.304040803988654E-2</v>
      </c>
      <c r="F317" s="444">
        <v>0.12472749204833122</v>
      </c>
    </row>
    <row r="318" spans="2:6" x14ac:dyDescent="0.25">
      <c r="B318" s="283">
        <v>42370</v>
      </c>
      <c r="C318" s="140">
        <v>968000.71539720567</v>
      </c>
      <c r="D318" s="704">
        <v>939138.76699999999</v>
      </c>
      <c r="E318" s="443">
        <v>7.6132031421534352E-2</v>
      </c>
      <c r="F318" s="444">
        <v>1.2168406318894043E-2</v>
      </c>
    </row>
    <row r="319" spans="2:6" x14ac:dyDescent="0.25">
      <c r="B319" s="283">
        <v>42401</v>
      </c>
      <c r="C319" s="140">
        <v>1076538.1327059092</v>
      </c>
      <c r="D319" s="704">
        <v>1045943.8569999998</v>
      </c>
      <c r="E319" s="443">
        <v>4.1105781715729872E-2</v>
      </c>
      <c r="F319" s="444">
        <v>6.0605191193752184E-2</v>
      </c>
    </row>
    <row r="320" spans="2:6" x14ac:dyDescent="0.25">
      <c r="B320" s="283">
        <v>42430</v>
      </c>
      <c r="C320" s="140">
        <v>1025163.2700000001</v>
      </c>
      <c r="D320" s="704">
        <v>1007468.491</v>
      </c>
      <c r="E320" s="443">
        <v>-6.6782840040921276E-2</v>
      </c>
      <c r="F320" s="444">
        <v>-6.7114810455116247E-2</v>
      </c>
    </row>
    <row r="321" spans="2:6" x14ac:dyDescent="0.25">
      <c r="B321" s="283">
        <v>42461</v>
      </c>
      <c r="C321" s="140">
        <v>1108543.3700000001</v>
      </c>
      <c r="D321" s="704">
        <v>1058103.0590000001</v>
      </c>
      <c r="E321" s="443">
        <v>4.9027923321643962E-2</v>
      </c>
      <c r="F321" s="444">
        <v>5.8725989550917346E-2</v>
      </c>
    </row>
    <row r="322" spans="2:6" x14ac:dyDescent="0.25">
      <c r="B322" s="283">
        <v>42491</v>
      </c>
      <c r="C322" s="140">
        <v>1054354.3869999999</v>
      </c>
      <c r="D322" s="704">
        <v>1005410.9814999998</v>
      </c>
      <c r="E322" s="443">
        <v>-6.5830382546859467E-2</v>
      </c>
      <c r="F322" s="444">
        <v>-5.3247207090815651E-2</v>
      </c>
    </row>
    <row r="323" spans="2:6" x14ac:dyDescent="0.25">
      <c r="B323" s="283">
        <v>42522</v>
      </c>
      <c r="C323" s="140">
        <v>1012287.1370000001</v>
      </c>
      <c r="D323" s="704">
        <v>997177.49849999999</v>
      </c>
      <c r="E323" s="443">
        <v>-1.1029384876795167E-2</v>
      </c>
      <c r="F323" s="444">
        <v>-1.473398484734878E-2</v>
      </c>
    </row>
    <row r="324" spans="2:6" x14ac:dyDescent="0.25">
      <c r="B324" s="283">
        <v>42552</v>
      </c>
      <c r="C324" s="140">
        <v>912684.10499999998</v>
      </c>
      <c r="D324" s="704">
        <v>924987.70199999982</v>
      </c>
      <c r="E324" s="443">
        <v>-0.17691998942385578</v>
      </c>
      <c r="F324" s="444">
        <v>-0.19731848709042155</v>
      </c>
    </row>
    <row r="325" spans="2:6" x14ac:dyDescent="0.25">
      <c r="B325" s="283">
        <v>42583</v>
      </c>
      <c r="C325" s="140">
        <v>1130482.352</v>
      </c>
      <c r="D325" s="704">
        <v>1089617.8940000003</v>
      </c>
      <c r="E325" s="443">
        <v>-7.6404320298467665E-3</v>
      </c>
      <c r="F325" s="444">
        <v>-1.6694645302527289E-2</v>
      </c>
    </row>
    <row r="326" spans="2:6" x14ac:dyDescent="0.25">
      <c r="B326" s="283">
        <v>42614</v>
      </c>
      <c r="C326" s="140">
        <v>1023568.3660000002</v>
      </c>
      <c r="D326" s="704">
        <v>1015052.3179999999</v>
      </c>
      <c r="E326" s="443">
        <v>-9.0919354299622501E-2</v>
      </c>
      <c r="F326" s="444">
        <v>-0.11175426646759135</v>
      </c>
    </row>
    <row r="327" spans="2:6" x14ac:dyDescent="0.25">
      <c r="B327" s="283">
        <v>42644</v>
      </c>
      <c r="C327" s="140">
        <v>1076104.8659999999</v>
      </c>
      <c r="D327" s="704">
        <v>993667.2855</v>
      </c>
      <c r="E327" s="443">
        <v>-8.5636868077575201E-2</v>
      </c>
      <c r="F327" s="444">
        <v>-0.14457079918360638</v>
      </c>
    </row>
    <row r="328" spans="2:6" x14ac:dyDescent="0.25">
      <c r="B328" s="283">
        <v>42675</v>
      </c>
      <c r="C328" s="140">
        <v>1009009.1589999999</v>
      </c>
      <c r="D328" s="704">
        <v>1017490.6450000003</v>
      </c>
      <c r="E328" s="443">
        <v>-3.4566339748885011E-2</v>
      </c>
      <c r="F328" s="444">
        <v>-4.6943002068919881E-2</v>
      </c>
    </row>
    <row r="329" spans="2:6" x14ac:dyDescent="0.25">
      <c r="B329" s="283">
        <v>42705</v>
      </c>
      <c r="C329" s="140">
        <v>1098666.1730000002</v>
      </c>
      <c r="D329" s="704">
        <v>1006878.6065000003</v>
      </c>
      <c r="E329" s="443">
        <v>-9.1756415743318165E-2</v>
      </c>
      <c r="F329" s="444">
        <v>-9.0352602316594033E-2</v>
      </c>
    </row>
    <row r="330" spans="2:6" x14ac:dyDescent="0.25">
      <c r="B330" s="283">
        <v>42736</v>
      </c>
      <c r="C330" s="140">
        <v>897063.51800000004</v>
      </c>
      <c r="D330" s="704">
        <v>913190.40699999989</v>
      </c>
      <c r="E330" s="443">
        <v>-7.3282174557172231E-2</v>
      </c>
      <c r="F330" s="444">
        <v>-2.7629953007786034E-2</v>
      </c>
    </row>
    <row r="331" spans="2:6" x14ac:dyDescent="0.25">
      <c r="B331" s="283">
        <v>42767</v>
      </c>
      <c r="C331" s="140">
        <v>1025704.9600000002</v>
      </c>
      <c r="D331" s="704">
        <v>1007968.2989999999</v>
      </c>
      <c r="E331" s="443">
        <v>-4.7219110184363311E-2</v>
      </c>
      <c r="F331" s="444">
        <v>-3.6307453546237434E-2</v>
      </c>
    </row>
    <row r="332" spans="2:6" x14ac:dyDescent="0.25">
      <c r="B332" s="283">
        <v>42795</v>
      </c>
      <c r="C332" s="140">
        <v>1099919.6690000002</v>
      </c>
      <c r="D332" s="704">
        <v>1083268.2308999998</v>
      </c>
      <c r="E332" s="443">
        <v>7.2921456696356302E-2</v>
      </c>
      <c r="F332" s="444">
        <v>7.5237826867182722E-2</v>
      </c>
    </row>
    <row r="333" spans="2:6" x14ac:dyDescent="0.25">
      <c r="B333" s="283">
        <v>42826</v>
      </c>
      <c r="C333" s="140">
        <v>976913.69099999999</v>
      </c>
      <c r="D333" s="704">
        <v>900004.94350000005</v>
      </c>
      <c r="E333" s="443">
        <v>-0.11874111790502173</v>
      </c>
      <c r="F333" s="444">
        <v>-0.14941655650198815</v>
      </c>
    </row>
    <row r="334" spans="2:6" x14ac:dyDescent="0.25">
      <c r="B334" s="283">
        <v>42856</v>
      </c>
      <c r="C334" s="140">
        <v>1021787.4417899998</v>
      </c>
      <c r="D334" s="704">
        <v>999046.00350000034</v>
      </c>
      <c r="E334" s="443">
        <v>-3.0888044486317545E-2</v>
      </c>
      <c r="F334" s="444">
        <v>-6.3307225772523124E-3</v>
      </c>
    </row>
    <row r="335" spans="2:6" x14ac:dyDescent="0.25">
      <c r="B335" s="283">
        <v>42887</v>
      </c>
      <c r="C335" s="140">
        <v>1006870.5210000002</v>
      </c>
      <c r="D335" s="704">
        <v>983520.26650000003</v>
      </c>
      <c r="E335" s="443">
        <v>-5.3508691378342244E-3</v>
      </c>
      <c r="F335" s="444">
        <v>-1.3695888666304445E-2</v>
      </c>
    </row>
    <row r="336" spans="2:6" x14ac:dyDescent="0.25">
      <c r="B336" s="283">
        <v>42917</v>
      </c>
      <c r="C336" s="140">
        <v>1079282.2114900001</v>
      </c>
      <c r="D336" s="704">
        <v>1041467.7605</v>
      </c>
      <c r="E336" s="443">
        <v>0.18253643903440198</v>
      </c>
      <c r="F336" s="444">
        <v>0.12592606177157606</v>
      </c>
    </row>
    <row r="337" spans="2:6" x14ac:dyDescent="0.25">
      <c r="B337" s="283">
        <v>42948</v>
      </c>
      <c r="C337" s="140">
        <v>1034803.5079999999</v>
      </c>
      <c r="D337" s="704">
        <v>1033008.4924999999</v>
      </c>
      <c r="E337" s="443">
        <v>-8.4635415874232067E-2</v>
      </c>
      <c r="F337" s="444">
        <v>-5.1953443323316417E-2</v>
      </c>
    </row>
    <row r="338" spans="2:6" x14ac:dyDescent="0.25">
      <c r="B338" s="283">
        <v>42979</v>
      </c>
      <c r="C338" s="140">
        <v>1025617.127</v>
      </c>
      <c r="D338" s="704">
        <v>1022836.0429999996</v>
      </c>
      <c r="E338" s="443">
        <v>2.0015868681113602E-3</v>
      </c>
      <c r="F338" s="444">
        <v>7.668299320114258E-3</v>
      </c>
    </row>
    <row r="339" spans="2:6" x14ac:dyDescent="0.25">
      <c r="B339" s="283">
        <v>43009</v>
      </c>
      <c r="C339" s="140">
        <v>1081553.1040000001</v>
      </c>
      <c r="D339" s="704">
        <v>1029658.6714999999</v>
      </c>
      <c r="E339" s="443">
        <v>5.0629247874807159E-3</v>
      </c>
      <c r="F339" s="444">
        <v>3.6220761743091412E-2</v>
      </c>
    </row>
    <row r="340" spans="2:6" s="19" customFormat="1" ht="14.25" x14ac:dyDescent="0.3">
      <c r="B340" s="283">
        <v>43040</v>
      </c>
      <c r="C340" s="140">
        <v>1028965.69405</v>
      </c>
      <c r="D340" s="704">
        <v>1021276.6684999999</v>
      </c>
      <c r="E340" s="443">
        <v>1.9778348761252618E-2</v>
      </c>
      <c r="F340" s="444">
        <v>3.7209418274304351E-3</v>
      </c>
    </row>
    <row r="341" spans="2:6" x14ac:dyDescent="0.25">
      <c r="B341" s="283">
        <v>43070</v>
      </c>
      <c r="C341" s="140">
        <v>1020361.5179999998</v>
      </c>
      <c r="D341" s="704">
        <v>948589.07400000014</v>
      </c>
      <c r="E341" s="443">
        <v>-7.1272472862419112E-2</v>
      </c>
      <c r="F341" s="444">
        <v>-5.7891320883874831E-2</v>
      </c>
    </row>
    <row r="342" spans="2:6" x14ac:dyDescent="0.25">
      <c r="B342" s="283">
        <v>43101</v>
      </c>
      <c r="C342" s="140">
        <v>906920.45099999988</v>
      </c>
      <c r="D342" s="704">
        <v>909395.54500000004</v>
      </c>
      <c r="E342" s="728">
        <v>1.1549943557062292E-2</v>
      </c>
      <c r="F342" s="444">
        <v>-4.1556086999059438E-3</v>
      </c>
    </row>
    <row r="343" spans="2:6" x14ac:dyDescent="0.25">
      <c r="B343" s="283">
        <v>43132</v>
      </c>
      <c r="C343" s="140">
        <v>955449.29400000011</v>
      </c>
      <c r="D343" s="704">
        <v>960500.28150000016</v>
      </c>
      <c r="E343" s="728">
        <v>-6.8238595628902998E-2</v>
      </c>
      <c r="F343" s="444">
        <v>-4.7092768241910443E-2</v>
      </c>
    </row>
    <row r="344" spans="2:6" x14ac:dyDescent="0.25">
      <c r="B344" s="283">
        <v>43160</v>
      </c>
      <c r="C344" s="140">
        <v>1066143.3597217214</v>
      </c>
      <c r="D344" s="704">
        <v>978879.9053061225</v>
      </c>
      <c r="E344" s="728">
        <v>-3.113164555863468E-2</v>
      </c>
      <c r="F344" s="444">
        <v>-9.6364245360680001E-2</v>
      </c>
    </row>
    <row r="345" spans="2:6" x14ac:dyDescent="0.25">
      <c r="B345" s="283">
        <v>43191</v>
      </c>
      <c r="C345" s="140">
        <v>1034777.5640000001</v>
      </c>
      <c r="D345" s="704">
        <v>1030819.5475000006</v>
      </c>
      <c r="E345" s="728">
        <v>5.9231305214659136E-2</v>
      </c>
      <c r="F345" s="444">
        <v>0.14534876163155275</v>
      </c>
    </row>
    <row r="346" spans="2:6" x14ac:dyDescent="0.25">
      <c r="B346" s="283">
        <v>43221</v>
      </c>
      <c r="C346" s="140">
        <v>1007110.9000000001</v>
      </c>
      <c r="D346" s="704">
        <v>984012.02788435412</v>
      </c>
      <c r="E346" s="728">
        <v>-1.4363595782982852E-2</v>
      </c>
      <c r="F346" s="444">
        <v>-1.5048331671391524E-2</v>
      </c>
    </row>
    <row r="347" spans="2:6" x14ac:dyDescent="0.25">
      <c r="B347" s="283">
        <v>43252</v>
      </c>
      <c r="C347" s="140">
        <v>995956.41299999994</v>
      </c>
      <c r="D347" s="704">
        <v>943219.3038301589</v>
      </c>
      <c r="E347" s="728">
        <v>-1.119519120373591E-2</v>
      </c>
      <c r="F347" s="444">
        <v>-4.0976240187970858E-2</v>
      </c>
    </row>
    <row r="348" spans="2:6" x14ac:dyDescent="0.25">
      <c r="B348" s="283">
        <v>43282</v>
      </c>
      <c r="C348" s="140">
        <v>1021557.7960000001</v>
      </c>
      <c r="D348" s="704">
        <v>990012.08699999982</v>
      </c>
      <c r="E348" s="728">
        <v>-5.3484079395979989E-2</v>
      </c>
      <c r="F348" s="444">
        <v>-4.9406880799936381E-2</v>
      </c>
    </row>
    <row r="349" spans="2:6" x14ac:dyDescent="0.25">
      <c r="B349" s="283">
        <v>43313</v>
      </c>
      <c r="C349" s="140">
        <v>1097724.287</v>
      </c>
      <c r="D349" s="704">
        <v>1061280.1780000001</v>
      </c>
      <c r="E349" s="728">
        <v>6.0804566773849933E-2</v>
      </c>
      <c r="F349" s="444">
        <v>2.7368299201083524E-2</v>
      </c>
    </row>
    <row r="350" spans="2:6" x14ac:dyDescent="0.25">
      <c r="B350" s="283">
        <v>43344</v>
      </c>
      <c r="C350" s="140">
        <v>1083427.007</v>
      </c>
      <c r="D350" s="704">
        <v>1030848.1029999997</v>
      </c>
      <c r="E350" s="728">
        <v>5.636594639278103E-2</v>
      </c>
      <c r="F350" s="444">
        <v>7.8331811386902483E-3</v>
      </c>
    </row>
    <row r="351" spans="2:6" x14ac:dyDescent="0.25">
      <c r="B351" s="283">
        <v>43374</v>
      </c>
      <c r="C351" s="140">
        <v>1107128.3632100001</v>
      </c>
      <c r="D351" s="704">
        <v>1083220.1620000002</v>
      </c>
      <c r="E351" s="728">
        <v>2.3646965135148745E-2</v>
      </c>
      <c r="F351" s="444">
        <v>5.2018685397921427E-2</v>
      </c>
    </row>
    <row r="352" spans="2:6" x14ac:dyDescent="0.25">
      <c r="B352" s="283">
        <v>43405</v>
      </c>
      <c r="C352" s="140">
        <v>1094297.6886199999</v>
      </c>
      <c r="D352" s="704">
        <v>1064519.6965000003</v>
      </c>
      <c r="E352" s="443">
        <v>6.349287925514191E-2</v>
      </c>
      <c r="F352" s="444">
        <v>4.2342128566898118E-2</v>
      </c>
    </row>
    <row r="353" spans="2:8" x14ac:dyDescent="0.25">
      <c r="B353" s="283">
        <v>43435</v>
      </c>
      <c r="C353" s="140">
        <v>1089381.03939</v>
      </c>
      <c r="D353" s="704">
        <v>973383.72750000004</v>
      </c>
      <c r="E353" s="443">
        <v>6.7642223047851502E-2</v>
      </c>
      <c r="F353" s="444">
        <v>2.6138455712383601E-2</v>
      </c>
    </row>
    <row r="354" spans="2:8" x14ac:dyDescent="0.25">
      <c r="B354" s="283">
        <v>43466</v>
      </c>
      <c r="C354" s="140">
        <v>928828.55105999997</v>
      </c>
      <c r="D354" s="704">
        <v>917158.47100000002</v>
      </c>
      <c r="E354" s="443">
        <v>2.2269620143879232E-2</v>
      </c>
      <c r="F354" s="444">
        <v>8.5266351288315612E-3</v>
      </c>
    </row>
    <row r="355" spans="2:8" x14ac:dyDescent="0.25">
      <c r="B355" s="283">
        <v>43497</v>
      </c>
      <c r="C355" s="140">
        <v>993333.27866000007</v>
      </c>
      <c r="D355" s="704">
        <v>972510.6819999998</v>
      </c>
      <c r="E355" s="443">
        <v>3.0606475236992114E-2</v>
      </c>
      <c r="F355" s="444">
        <v>1.2499424238846091E-2</v>
      </c>
    </row>
    <row r="356" spans="2:8" x14ac:dyDescent="0.25">
      <c r="B356" s="283">
        <v>43525</v>
      </c>
      <c r="C356" s="140">
        <v>1147660.2878899998</v>
      </c>
      <c r="D356" s="704">
        <v>1035824.2725000002</v>
      </c>
      <c r="E356" s="443">
        <v>6.9635455319850825E-2</v>
      </c>
      <c r="F356" s="444">
        <v>5.8172986170422547E-2</v>
      </c>
    </row>
    <row r="357" spans="2:8" x14ac:dyDescent="0.25">
      <c r="B357" s="283">
        <v>43556</v>
      </c>
      <c r="C357" s="140">
        <v>971012.98382999992</v>
      </c>
      <c r="D357" s="704">
        <v>991119.65649999981</v>
      </c>
      <c r="E357" s="443">
        <v>-6.1621533350137647E-2</v>
      </c>
      <c r="F357" s="444">
        <v>-3.8512939627777798E-2</v>
      </c>
    </row>
    <row r="358" spans="2:8" x14ac:dyDescent="0.25">
      <c r="B358" s="283">
        <v>43586</v>
      </c>
      <c r="C358" s="140">
        <v>1119226.6404800001</v>
      </c>
      <c r="D358" s="704">
        <v>1054963.3885000001</v>
      </c>
      <c r="E358" s="443">
        <v>0.11110369322782621</v>
      </c>
      <c r="F358" s="444">
        <v>7.2104159913769506E-2</v>
      </c>
      <c r="H358" s="58"/>
    </row>
    <row r="359" spans="2:8" x14ac:dyDescent="0.25">
      <c r="B359" s="283">
        <v>43617</v>
      </c>
      <c r="C359" s="140">
        <v>1025805.1489999999</v>
      </c>
      <c r="D359" s="704">
        <v>979305.17300000007</v>
      </c>
      <c r="E359" s="443">
        <v>3.0291064756849728E-2</v>
      </c>
      <c r="F359" s="444">
        <v>3.8257454044153816E-2</v>
      </c>
    </row>
    <row r="360" spans="2:8" x14ac:dyDescent="0.25">
      <c r="B360" s="283">
        <v>43647</v>
      </c>
      <c r="C360" s="140">
        <v>1118126.6782900002</v>
      </c>
      <c r="D360" s="704">
        <v>1113127.7490000003</v>
      </c>
      <c r="E360" s="443">
        <v>9.4531002228287031E-2</v>
      </c>
      <c r="F360" s="444">
        <v>0.12435706706679883</v>
      </c>
    </row>
    <row r="361" spans="2:8" x14ac:dyDescent="0.25">
      <c r="B361" s="283">
        <v>43678</v>
      </c>
      <c r="C361" s="140">
        <v>1175004.6092100001</v>
      </c>
      <c r="D361" s="704">
        <v>1099300.5135000004</v>
      </c>
      <c r="E361" s="443">
        <v>7.0400485008126568E-2</v>
      </c>
      <c r="F361" s="444">
        <v>3.5823054352759565E-2</v>
      </c>
    </row>
    <row r="362" spans="2:8" x14ac:dyDescent="0.25">
      <c r="B362" s="283">
        <v>43709</v>
      </c>
      <c r="C362" s="140">
        <v>1093947.95126</v>
      </c>
      <c r="D362" s="704">
        <v>1078411.7235000001</v>
      </c>
      <c r="E362" s="443">
        <v>9.7108011818280993E-3</v>
      </c>
      <c r="F362" s="444">
        <v>4.6140280378437426E-2</v>
      </c>
    </row>
    <row r="363" spans="2:8" x14ac:dyDescent="0.25">
      <c r="B363" s="283">
        <v>43739</v>
      </c>
      <c r="C363" s="140">
        <v>1135813.5160300001</v>
      </c>
      <c r="D363" s="24">
        <v>1110885.7084999997</v>
      </c>
      <c r="E363" s="443">
        <f t="shared" ref="E363:E370" si="0">+C363/C351-1</f>
        <v>2.5909509478043269E-2</v>
      </c>
      <c r="F363" s="327">
        <f t="shared" ref="F363:F370" si="1">+D363/D351-1</f>
        <v>2.554009560615933E-2</v>
      </c>
    </row>
    <row r="364" spans="2:8" x14ac:dyDescent="0.25">
      <c r="B364" s="283">
        <v>43770</v>
      </c>
      <c r="C364" s="140">
        <v>1112914.99874</v>
      </c>
      <c r="D364" s="24">
        <v>1083302.7865000004</v>
      </c>
      <c r="E364" s="443">
        <f t="shared" si="0"/>
        <v>1.7013021514719728E-2</v>
      </c>
      <c r="F364" s="327">
        <f t="shared" si="1"/>
        <v>1.764466177728452E-2</v>
      </c>
    </row>
    <row r="365" spans="2:8" x14ac:dyDescent="0.25">
      <c r="B365" s="283">
        <v>43800</v>
      </c>
      <c r="C365" s="140">
        <v>1191117.5872299999</v>
      </c>
      <c r="D365" s="24">
        <v>1079406.9374999995</v>
      </c>
      <c r="E365" s="443">
        <f t="shared" si="0"/>
        <v>9.3389313896051762E-2</v>
      </c>
      <c r="F365" s="327">
        <f t="shared" si="1"/>
        <v>0.10892231604518932</v>
      </c>
    </row>
    <row r="366" spans="2:8" x14ac:dyDescent="0.25">
      <c r="B366" s="283">
        <v>43831</v>
      </c>
      <c r="C366" s="140">
        <v>1045240.9104100001</v>
      </c>
      <c r="D366" s="24">
        <v>994701.29899999988</v>
      </c>
      <c r="E366" s="443">
        <f t="shared" si="0"/>
        <v>0.12533245152417827</v>
      </c>
      <c r="F366" s="327">
        <f t="shared" si="1"/>
        <v>8.4546815465219582E-2</v>
      </c>
    </row>
    <row r="367" spans="2:8" x14ac:dyDescent="0.25">
      <c r="B367" s="283">
        <v>43862</v>
      </c>
      <c r="C367" s="140">
        <v>1042243.9819700001</v>
      </c>
      <c r="D367" s="24">
        <v>1024532.777</v>
      </c>
      <c r="E367" s="443">
        <f t="shared" si="0"/>
        <v>4.9238965773884313E-2</v>
      </c>
      <c r="F367" s="327">
        <f t="shared" si="1"/>
        <v>5.3492569246658572E-2</v>
      </c>
    </row>
    <row r="368" spans="2:8" x14ac:dyDescent="0.25">
      <c r="B368" s="283">
        <v>43891</v>
      </c>
      <c r="C368" s="140">
        <v>850163.84144999983</v>
      </c>
      <c r="D368" s="24">
        <v>739689.42099999986</v>
      </c>
      <c r="E368" s="443">
        <f t="shared" si="0"/>
        <v>-0.25921995348201354</v>
      </c>
      <c r="F368" s="327">
        <f t="shared" si="1"/>
        <v>-0.28589294474174454</v>
      </c>
    </row>
    <row r="369" spans="2:6" x14ac:dyDescent="0.25">
      <c r="B369" s="283">
        <v>43922</v>
      </c>
      <c r="C369" s="140">
        <v>198924.91745000001</v>
      </c>
      <c r="D369" s="24">
        <v>242413.68499999997</v>
      </c>
      <c r="E369" s="443">
        <f t="shared" si="0"/>
        <v>-0.79513670696207006</v>
      </c>
      <c r="F369" s="327">
        <f t="shared" si="1"/>
        <v>-0.75541431005813164</v>
      </c>
    </row>
    <row r="370" spans="2:6" x14ac:dyDescent="0.25">
      <c r="B370" s="283">
        <v>43952</v>
      </c>
      <c r="C370" s="140">
        <v>778730.32458000001</v>
      </c>
      <c r="D370" s="24">
        <v>705921.01547153608</v>
      </c>
      <c r="E370" s="443">
        <f t="shared" si="0"/>
        <v>-0.30422463474776851</v>
      </c>
      <c r="F370" s="327">
        <f t="shared" si="1"/>
        <v>-0.3308573329020924</v>
      </c>
    </row>
    <row r="371" spans="2:6" x14ac:dyDescent="0.25">
      <c r="B371" s="283">
        <v>43983</v>
      </c>
      <c r="C371" s="140">
        <v>977660.25150000001</v>
      </c>
      <c r="D371" s="24">
        <v>904954.75015076599</v>
      </c>
      <c r="E371" s="443">
        <f t="shared" ref="E371:F374" si="2">+C371/C359-1</f>
        <v>-4.6933764708564363E-2</v>
      </c>
      <c r="F371" s="327">
        <f t="shared" si="2"/>
        <v>-7.5921607379515033E-2</v>
      </c>
    </row>
    <row r="372" spans="2:6" x14ac:dyDescent="0.25">
      <c r="B372" s="283">
        <v>44013</v>
      </c>
      <c r="C372" s="140">
        <v>1131331.24994</v>
      </c>
      <c r="D372" s="254">
        <v>1093059.4212535247</v>
      </c>
      <c r="E372" s="443">
        <f t="shared" si="2"/>
        <v>1.1809548869895714E-2</v>
      </c>
      <c r="F372" s="327">
        <f t="shared" si="2"/>
        <v>-1.8028773215387317E-2</v>
      </c>
    </row>
    <row r="373" spans="2:6" x14ac:dyDescent="0.25">
      <c r="B373" s="283">
        <v>44044</v>
      </c>
      <c r="C373" s="140">
        <v>1095590.7163099998</v>
      </c>
      <c r="D373" s="254">
        <v>1052074.0063193317</v>
      </c>
      <c r="E373" s="443">
        <f t="shared" si="2"/>
        <v>-6.7586026707923574E-2</v>
      </c>
      <c r="F373" s="327">
        <f t="shared" si="2"/>
        <v>-4.2960506795641229E-2</v>
      </c>
    </row>
    <row r="374" spans="2:6" x14ac:dyDescent="0.25">
      <c r="B374" s="283">
        <v>44075</v>
      </c>
      <c r="C374" s="140">
        <v>1148007.0560799998</v>
      </c>
      <c r="D374" s="254">
        <v>1131203.3644497455</v>
      </c>
      <c r="E374" s="443">
        <f t="shared" si="2"/>
        <v>4.941652366342919E-2</v>
      </c>
      <c r="F374" s="327">
        <f t="shared" si="2"/>
        <v>4.8953140808233542E-2</v>
      </c>
    </row>
    <row r="375" spans="2:6" x14ac:dyDescent="0.25">
      <c r="B375" s="283">
        <v>44105</v>
      </c>
      <c r="C375" s="140">
        <v>1190414.3938200001</v>
      </c>
      <c r="D375" s="254">
        <v>1169113.1680186209</v>
      </c>
      <c r="E375" s="443">
        <f t="shared" ref="E375:E379" si="3">+C375/C363-1</f>
        <v>4.8072044415218951E-2</v>
      </c>
      <c r="F375" s="327">
        <f t="shared" ref="F375:F379" si="4">+D375/D363-1</f>
        <v>5.2415346667159968E-2</v>
      </c>
    </row>
    <row r="376" spans="2:6" x14ac:dyDescent="0.25">
      <c r="B376" s="283">
        <v>44136</v>
      </c>
      <c r="C376" s="140">
        <v>1213983.8742200001</v>
      </c>
      <c r="D376" s="254">
        <v>1121991.0294715855</v>
      </c>
      <c r="E376" s="443">
        <f t="shared" si="3"/>
        <v>9.0814550612065226E-2</v>
      </c>
      <c r="F376" s="327">
        <f t="shared" si="4"/>
        <v>3.5713231290193104E-2</v>
      </c>
    </row>
    <row r="377" spans="2:6" x14ac:dyDescent="0.25">
      <c r="B377" s="283">
        <v>44166</v>
      </c>
      <c r="C377" s="140">
        <v>1176276.6666900001</v>
      </c>
      <c r="D377" s="254">
        <v>1054316.5519262285</v>
      </c>
      <c r="E377" s="443">
        <f t="shared" si="3"/>
        <v>-1.2459660321625377E-2</v>
      </c>
      <c r="F377" s="327">
        <f t="shared" si="4"/>
        <v>-2.3244602848192408E-2</v>
      </c>
    </row>
    <row r="378" spans="2:6" x14ac:dyDescent="0.25">
      <c r="B378" s="283">
        <v>44197</v>
      </c>
      <c r="C378" s="140">
        <v>1034344.6511700001</v>
      </c>
      <c r="D378" s="254">
        <v>989097.50174765801</v>
      </c>
      <c r="E378" s="443">
        <f t="shared" si="3"/>
        <v>-1.0424639077440956E-2</v>
      </c>
      <c r="F378" s="327">
        <f t="shared" si="4"/>
        <v>-5.6336482700640733E-3</v>
      </c>
    </row>
    <row r="379" spans="2:6" x14ac:dyDescent="0.25">
      <c r="B379" s="283">
        <v>44228</v>
      </c>
      <c r="C379" s="140">
        <v>1139862.9028099999</v>
      </c>
      <c r="D379" s="254">
        <v>1079241.7386037621</v>
      </c>
      <c r="E379" s="443">
        <f t="shared" si="3"/>
        <v>9.3662254259780031E-2</v>
      </c>
      <c r="F379" s="327">
        <f t="shared" si="4"/>
        <v>5.3398937380958023E-2</v>
      </c>
    </row>
    <row r="380" spans="2:6" x14ac:dyDescent="0.25">
      <c r="B380" s="283">
        <v>44256</v>
      </c>
      <c r="C380" s="140">
        <v>1200339.11513</v>
      </c>
      <c r="D380" s="254">
        <v>1189013.9458225109</v>
      </c>
      <c r="E380" s="443">
        <f t="shared" ref="E380:E382" si="5">+C380/C368-1</f>
        <v>0.41189151620793196</v>
      </c>
      <c r="F380" s="327">
        <f t="shared" ref="F380:F382" si="6">+D380/D368-1</f>
        <v>0.60745025150563992</v>
      </c>
    </row>
    <row r="381" spans="2:6" x14ac:dyDescent="0.25">
      <c r="B381" s="283">
        <v>44287</v>
      </c>
      <c r="C381" s="140">
        <v>1135881.75936</v>
      </c>
      <c r="D381" s="254">
        <v>1050774.5395672999</v>
      </c>
      <c r="E381" s="443">
        <f t="shared" si="5"/>
        <v>4.7101029570390809</v>
      </c>
      <c r="F381" s="327">
        <f t="shared" si="6"/>
        <v>3.3346337463056184</v>
      </c>
    </row>
    <row r="382" spans="2:6" ht="14.25" thickBot="1" x14ac:dyDescent="0.3">
      <c r="B382" s="285">
        <v>44317</v>
      </c>
      <c r="C382" s="295">
        <v>880396.37696999987</v>
      </c>
      <c r="D382" s="611">
        <v>815441.80313230143</v>
      </c>
      <c r="E382" s="617">
        <f t="shared" si="5"/>
        <v>0.13055360653231585</v>
      </c>
      <c r="F382" s="849">
        <f t="shared" si="6"/>
        <v>0.15514595154474664</v>
      </c>
    </row>
    <row r="383" spans="2:6" ht="14.25" x14ac:dyDescent="0.3">
      <c r="B383" s="18" t="s">
        <v>297</v>
      </c>
    </row>
    <row r="384" spans="2:6" ht="14.25" x14ac:dyDescent="0.3">
      <c r="B384" s="18" t="s">
        <v>298</v>
      </c>
    </row>
    <row r="385" spans="2:2" ht="14.25" x14ac:dyDescent="0.3">
      <c r="B385" s="18" t="s">
        <v>477</v>
      </c>
    </row>
    <row r="386" spans="2:2" ht="14.25" x14ac:dyDescent="0.3">
      <c r="B386" s="19" t="str">
        <f>'Financiación 11'!B108</f>
        <v>Consultado por última vez el 23 de julio de 2021</v>
      </c>
    </row>
  </sheetData>
  <phoneticPr fontId="0" type="noConversion"/>
  <hyperlinks>
    <hyperlink ref="B2" location="CONTENIDO!A1" display="INDICE"/>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0" tint="-0.499984740745262"/>
  </sheetPr>
  <dimension ref="B1:AE317"/>
  <sheetViews>
    <sheetView workbookViewId="0">
      <pane xSplit="2" ySplit="6" topLeftCell="I301" activePane="bottomRight" state="frozenSplit"/>
      <selection activeCell="G96" sqref="G96"/>
      <selection pane="topRight" activeCell="G96" sqref="G96"/>
      <selection pane="bottomLeft" activeCell="G96" sqref="G96"/>
      <selection pane="bottomRight" activeCell="L313" sqref="L313"/>
    </sheetView>
  </sheetViews>
  <sheetFormatPr baseColWidth="10" defaultRowHeight="13.5" x14ac:dyDescent="0.2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3.28515625" style="4"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70" customFormat="1" ht="15" x14ac:dyDescent="0.25"/>
    <row r="2" spans="2:31" ht="15" x14ac:dyDescent="0.25">
      <c r="B2" s="670" t="s">
        <v>1029</v>
      </c>
    </row>
    <row r="3" spans="2:31" x14ac:dyDescent="0.25">
      <c r="B3" s="1" t="s">
        <v>80</v>
      </c>
    </row>
    <row r="4" spans="2:31" x14ac:dyDescent="0.25">
      <c r="B4" s="1" t="s">
        <v>81</v>
      </c>
    </row>
    <row r="5" spans="2:31" ht="14.25" thickBot="1" x14ac:dyDescent="0.3"/>
    <row r="6" spans="2:31" ht="14.25" thickBot="1" x14ac:dyDescent="0.3">
      <c r="B6" s="322"/>
      <c r="C6" s="323" t="s">
        <v>53</v>
      </c>
      <c r="D6" s="302" t="s">
        <v>55</v>
      </c>
      <c r="E6" s="302" t="s">
        <v>56</v>
      </c>
      <c r="F6" s="302" t="s">
        <v>57</v>
      </c>
      <c r="G6" s="302" t="s">
        <v>58</v>
      </c>
      <c r="H6" s="302" t="s">
        <v>59</v>
      </c>
      <c r="I6" s="302" t="s">
        <v>61</v>
      </c>
      <c r="J6" s="302" t="s">
        <v>62</v>
      </c>
      <c r="K6" s="302" t="s">
        <v>63</v>
      </c>
      <c r="L6" s="302" t="s">
        <v>65</v>
      </c>
      <c r="M6" s="302" t="s">
        <v>66</v>
      </c>
      <c r="N6" s="302" t="s">
        <v>68</v>
      </c>
      <c r="O6" s="302" t="s">
        <v>69</v>
      </c>
      <c r="P6" s="302" t="s">
        <v>70</v>
      </c>
      <c r="Q6" s="302" t="s">
        <v>71</v>
      </c>
      <c r="R6" s="302" t="s">
        <v>72</v>
      </c>
      <c r="S6" s="302" t="s">
        <v>75</v>
      </c>
      <c r="T6" s="302" t="s">
        <v>76</v>
      </c>
      <c r="U6" s="302" t="s">
        <v>78</v>
      </c>
      <c r="V6" s="303" t="s">
        <v>79</v>
      </c>
      <c r="W6" s="303" t="s">
        <v>1083</v>
      </c>
      <c r="X6" s="307"/>
      <c r="Y6" s="307"/>
      <c r="Z6" s="307"/>
      <c r="AA6" s="307"/>
      <c r="AB6" s="307"/>
      <c r="AC6" s="307"/>
      <c r="AD6" s="307"/>
      <c r="AE6" s="307"/>
    </row>
    <row r="7" spans="2:31" x14ac:dyDescent="0.25">
      <c r="B7" s="308">
        <v>35065</v>
      </c>
      <c r="C7" s="309">
        <v>76856.794999999998</v>
      </c>
      <c r="D7" s="137">
        <v>39426</v>
      </c>
      <c r="E7" s="137">
        <v>148874.258</v>
      </c>
      <c r="F7" s="137">
        <v>22716.5</v>
      </c>
      <c r="G7" s="137">
        <v>13647.7</v>
      </c>
      <c r="H7" s="137">
        <v>12544.5</v>
      </c>
      <c r="I7" s="137">
        <v>6828</v>
      </c>
      <c r="J7" s="137">
        <v>5528</v>
      </c>
      <c r="K7" s="137">
        <v>10768</v>
      </c>
      <c r="L7" s="137">
        <v>10825</v>
      </c>
      <c r="M7" s="137">
        <v>27379.437999999998</v>
      </c>
      <c r="N7" s="137">
        <v>8946.35</v>
      </c>
      <c r="O7" s="137">
        <v>10518</v>
      </c>
      <c r="P7" s="137">
        <v>9712.5400000000009</v>
      </c>
      <c r="Q7" s="137">
        <v>9871.8050000000003</v>
      </c>
      <c r="R7" s="137">
        <v>12603.007499999991</v>
      </c>
      <c r="S7" s="137">
        <v>16324.195</v>
      </c>
      <c r="T7" s="137">
        <v>28511.26</v>
      </c>
      <c r="U7" s="137">
        <v>23161.514999999999</v>
      </c>
      <c r="V7" s="310">
        <v>85736.576000000001</v>
      </c>
      <c r="W7" s="138">
        <v>31007</v>
      </c>
      <c r="X7" s="14"/>
      <c r="Y7" s="14"/>
      <c r="Z7" s="14"/>
      <c r="AA7" s="14"/>
      <c r="AB7" s="14"/>
      <c r="AC7" s="14"/>
      <c r="AD7" s="14"/>
      <c r="AE7" s="14"/>
    </row>
    <row r="8" spans="2:31" x14ac:dyDescent="0.25">
      <c r="B8" s="122">
        <v>35096</v>
      </c>
      <c r="C8" s="254">
        <v>83739.539999999994</v>
      </c>
      <c r="D8" s="140">
        <v>33722.28</v>
      </c>
      <c r="E8" s="140">
        <v>155956.64399999997</v>
      </c>
      <c r="F8" s="140">
        <v>20847</v>
      </c>
      <c r="G8" s="140">
        <v>14541</v>
      </c>
      <c r="H8" s="140">
        <v>14074.38</v>
      </c>
      <c r="I8" s="140">
        <v>6695</v>
      </c>
      <c r="J8" s="140">
        <v>7615.8</v>
      </c>
      <c r="K8" s="140">
        <v>8370</v>
      </c>
      <c r="L8" s="140">
        <v>15489</v>
      </c>
      <c r="M8" s="140">
        <v>31976.01</v>
      </c>
      <c r="N8" s="140">
        <v>12058.9</v>
      </c>
      <c r="O8" s="140">
        <v>13160</v>
      </c>
      <c r="P8" s="140">
        <v>15312.68</v>
      </c>
      <c r="Q8" s="140">
        <v>13719.11</v>
      </c>
      <c r="R8" s="140">
        <v>13819.85</v>
      </c>
      <c r="S8" s="140">
        <v>16109.97</v>
      </c>
      <c r="T8" s="140">
        <v>28752.16</v>
      </c>
      <c r="U8" s="140">
        <v>28641.555</v>
      </c>
      <c r="V8" s="311">
        <v>102685.035</v>
      </c>
      <c r="W8" s="141">
        <v>29340</v>
      </c>
      <c r="X8" s="14"/>
      <c r="Y8" s="14"/>
      <c r="Z8" s="14"/>
      <c r="AA8" s="14"/>
      <c r="AB8" s="14"/>
      <c r="AC8" s="14"/>
      <c r="AD8" s="14"/>
      <c r="AE8" s="14"/>
    </row>
    <row r="9" spans="2:31" x14ac:dyDescent="0.25">
      <c r="B9" s="122">
        <v>35125</v>
      </c>
      <c r="C9" s="254">
        <v>84666.495999999999</v>
      </c>
      <c r="D9" s="140">
        <v>43355.55</v>
      </c>
      <c r="E9" s="140">
        <v>161052.44899999999</v>
      </c>
      <c r="F9" s="140">
        <v>21413.200000000001</v>
      </c>
      <c r="G9" s="140">
        <v>18146.913</v>
      </c>
      <c r="H9" s="140">
        <v>14435.474</v>
      </c>
      <c r="I9" s="140">
        <v>9172.4</v>
      </c>
      <c r="J9" s="140">
        <v>5901.25</v>
      </c>
      <c r="K9" s="140">
        <v>11021</v>
      </c>
      <c r="L9" s="140">
        <v>15157</v>
      </c>
      <c r="M9" s="140">
        <v>35517.673000000003</v>
      </c>
      <c r="N9" s="140">
        <v>11679.15</v>
      </c>
      <c r="O9" s="140">
        <v>12328.4</v>
      </c>
      <c r="P9" s="140">
        <v>14315.14</v>
      </c>
      <c r="Q9" s="140">
        <v>10277.74</v>
      </c>
      <c r="R9" s="140">
        <v>11755.428000000005</v>
      </c>
      <c r="S9" s="140">
        <v>15828.54</v>
      </c>
      <c r="T9" s="140">
        <v>31880.6</v>
      </c>
      <c r="U9" s="140">
        <v>26872.31</v>
      </c>
      <c r="V9" s="311">
        <v>85675.678</v>
      </c>
      <c r="W9" s="141">
        <v>27215.5</v>
      </c>
      <c r="X9" s="14"/>
      <c r="Y9" s="14"/>
      <c r="Z9" s="14"/>
      <c r="AA9" s="14"/>
      <c r="AB9" s="14"/>
      <c r="AC9" s="14"/>
      <c r="AD9" s="14"/>
      <c r="AE9" s="14"/>
    </row>
    <row r="10" spans="2:31" x14ac:dyDescent="0.25">
      <c r="B10" s="122">
        <v>35156</v>
      </c>
      <c r="C10" s="254">
        <v>82675.752999999997</v>
      </c>
      <c r="D10" s="140">
        <v>34000.68</v>
      </c>
      <c r="E10" s="140">
        <v>135035.614</v>
      </c>
      <c r="F10" s="140">
        <v>19497.5</v>
      </c>
      <c r="G10" s="140">
        <v>15226.8</v>
      </c>
      <c r="H10" s="140">
        <v>16170.77</v>
      </c>
      <c r="I10" s="140">
        <v>7677</v>
      </c>
      <c r="J10" s="140">
        <v>5420.65</v>
      </c>
      <c r="K10" s="140">
        <v>9590.98</v>
      </c>
      <c r="L10" s="140">
        <v>14418</v>
      </c>
      <c r="M10" s="140">
        <v>32184.880000000001</v>
      </c>
      <c r="N10" s="140">
        <v>9990</v>
      </c>
      <c r="O10" s="140">
        <v>11705.5</v>
      </c>
      <c r="P10" s="140">
        <v>11445.52</v>
      </c>
      <c r="Q10" s="140">
        <v>12381.189999999999</v>
      </c>
      <c r="R10" s="140">
        <v>15633.087499999992</v>
      </c>
      <c r="S10" s="140">
        <v>16358.824999999999</v>
      </c>
      <c r="T10" s="140">
        <v>31056.49</v>
      </c>
      <c r="U10" s="140">
        <v>25975.25</v>
      </c>
      <c r="V10" s="311">
        <v>81923.054000000004</v>
      </c>
      <c r="W10" s="141">
        <v>25587.459999999963</v>
      </c>
      <c r="X10" s="14"/>
      <c r="Y10" s="14"/>
      <c r="Z10" s="14"/>
      <c r="AA10" s="14"/>
      <c r="AB10" s="14"/>
      <c r="AC10" s="14"/>
      <c r="AD10" s="14"/>
      <c r="AE10" s="14"/>
    </row>
    <row r="11" spans="2:31" x14ac:dyDescent="0.25">
      <c r="B11" s="122">
        <v>35186</v>
      </c>
      <c r="C11" s="254">
        <v>78800.789999999994</v>
      </c>
      <c r="D11" s="140">
        <v>29469.09</v>
      </c>
      <c r="E11" s="140">
        <v>136247.522</v>
      </c>
      <c r="F11" s="140">
        <v>21545.599999999999</v>
      </c>
      <c r="G11" s="140">
        <v>14694.68</v>
      </c>
      <c r="H11" s="140">
        <v>20134.23</v>
      </c>
      <c r="I11" s="140">
        <v>8415.8799999999992</v>
      </c>
      <c r="J11" s="140">
        <v>7588.75</v>
      </c>
      <c r="K11" s="140">
        <v>10464.58</v>
      </c>
      <c r="L11" s="140">
        <v>13616.4</v>
      </c>
      <c r="M11" s="140">
        <v>32467.395000000004</v>
      </c>
      <c r="N11" s="140">
        <v>2599</v>
      </c>
      <c r="O11" s="140">
        <v>13348</v>
      </c>
      <c r="P11" s="140">
        <v>12072.91</v>
      </c>
      <c r="Q11" s="140">
        <v>12369.699999999999</v>
      </c>
      <c r="R11" s="140">
        <v>12186.165000000005</v>
      </c>
      <c r="S11" s="140">
        <v>14264.174999999999</v>
      </c>
      <c r="T11" s="140">
        <v>30088.013999999999</v>
      </c>
      <c r="U11" s="140">
        <v>26235.429</v>
      </c>
      <c r="V11" s="311">
        <v>92034.86</v>
      </c>
      <c r="W11" s="141">
        <v>27805.819999999949</v>
      </c>
      <c r="X11" s="14"/>
      <c r="Y11" s="14"/>
      <c r="Z11" s="14"/>
      <c r="AA11" s="14"/>
      <c r="AB11" s="14"/>
      <c r="AC11" s="14"/>
      <c r="AD11" s="14"/>
      <c r="AE11" s="14"/>
    </row>
    <row r="12" spans="2:31" x14ac:dyDescent="0.25">
      <c r="B12" s="122">
        <v>35217</v>
      </c>
      <c r="C12" s="254">
        <v>76566.845000000001</v>
      </c>
      <c r="D12" s="140">
        <v>28036.93</v>
      </c>
      <c r="E12" s="140">
        <v>135294.28</v>
      </c>
      <c r="F12" s="140">
        <v>23052.9</v>
      </c>
      <c r="G12" s="140">
        <v>16664.5</v>
      </c>
      <c r="H12" s="140">
        <v>15572.37</v>
      </c>
      <c r="I12" s="140">
        <v>8903.5</v>
      </c>
      <c r="J12" s="140">
        <v>6747.9</v>
      </c>
      <c r="K12" s="140">
        <v>9576.48</v>
      </c>
      <c r="L12" s="140">
        <v>14675</v>
      </c>
      <c r="M12" s="140">
        <v>34252.089999999997</v>
      </c>
      <c r="N12" s="140">
        <v>918</v>
      </c>
      <c r="O12" s="140">
        <v>12837.92</v>
      </c>
      <c r="P12" s="140">
        <v>13323.384999999998</v>
      </c>
      <c r="Q12" s="140">
        <v>12544.279999999999</v>
      </c>
      <c r="R12" s="140">
        <v>12129.824999999997</v>
      </c>
      <c r="S12" s="140">
        <v>13427.871999999999</v>
      </c>
      <c r="T12" s="140">
        <v>31197.72</v>
      </c>
      <c r="U12" s="140">
        <v>27561.524000000001</v>
      </c>
      <c r="V12" s="311">
        <v>83523.224999999991</v>
      </c>
      <c r="W12" s="141">
        <v>25171.670000000042</v>
      </c>
      <c r="X12" s="14"/>
      <c r="Y12" s="14"/>
      <c r="Z12" s="14"/>
      <c r="AA12" s="14"/>
      <c r="AB12" s="14"/>
      <c r="AC12" s="14"/>
      <c r="AD12" s="14"/>
      <c r="AE12" s="14"/>
    </row>
    <row r="13" spans="2:31" x14ac:dyDescent="0.25">
      <c r="B13" s="122">
        <v>35247</v>
      </c>
      <c r="C13" s="254">
        <v>87737.663</v>
      </c>
      <c r="D13" s="140">
        <v>33425.35</v>
      </c>
      <c r="E13" s="140">
        <v>149975.87299999999</v>
      </c>
      <c r="F13" s="140">
        <v>18988.25</v>
      </c>
      <c r="G13" s="140">
        <v>18337.849999999999</v>
      </c>
      <c r="H13" s="140">
        <v>18954.91</v>
      </c>
      <c r="I13" s="140">
        <v>9485.27</v>
      </c>
      <c r="J13" s="140">
        <v>7868</v>
      </c>
      <c r="K13" s="140">
        <v>8237.7000000000007</v>
      </c>
      <c r="L13" s="140">
        <v>15424</v>
      </c>
      <c r="M13" s="140">
        <v>38486.296000000002</v>
      </c>
      <c r="N13" s="140">
        <v>1456.1</v>
      </c>
      <c r="O13" s="140">
        <v>12886.2</v>
      </c>
      <c r="P13" s="140">
        <v>11398.589</v>
      </c>
      <c r="Q13" s="140">
        <v>13217.03</v>
      </c>
      <c r="R13" s="140">
        <v>16258.960999999985</v>
      </c>
      <c r="S13" s="140">
        <v>18678.91</v>
      </c>
      <c r="T13" s="140">
        <v>31394.17</v>
      </c>
      <c r="U13" s="140">
        <v>29063.51</v>
      </c>
      <c r="V13" s="311">
        <v>91481.354000000007</v>
      </c>
      <c r="W13" s="141">
        <v>26862.830000000075</v>
      </c>
      <c r="X13" s="14"/>
      <c r="Y13" s="14"/>
      <c r="Z13" s="14"/>
      <c r="AA13" s="14"/>
      <c r="AB13" s="14"/>
      <c r="AC13" s="14"/>
      <c r="AD13" s="14"/>
      <c r="AE13" s="14"/>
    </row>
    <row r="14" spans="2:31" x14ac:dyDescent="0.25">
      <c r="B14" s="122">
        <v>35278</v>
      </c>
      <c r="C14" s="254">
        <v>88047.94</v>
      </c>
      <c r="D14" s="140">
        <v>30733.7</v>
      </c>
      <c r="E14" s="140">
        <v>147297.02899999998</v>
      </c>
      <c r="F14" s="140">
        <v>20690.400000000001</v>
      </c>
      <c r="G14" s="140">
        <v>18189.5</v>
      </c>
      <c r="H14" s="140">
        <v>16934.84</v>
      </c>
      <c r="I14" s="140">
        <v>9130</v>
      </c>
      <c r="J14" s="140">
        <v>7081.7</v>
      </c>
      <c r="K14" s="140">
        <v>8977.5</v>
      </c>
      <c r="L14" s="140">
        <v>16035</v>
      </c>
      <c r="M14" s="140">
        <v>39138.22</v>
      </c>
      <c r="N14" s="140">
        <v>1492</v>
      </c>
      <c r="O14" s="140">
        <v>17019</v>
      </c>
      <c r="P14" s="140">
        <v>12755.36</v>
      </c>
      <c r="Q14" s="140">
        <v>12588.470000000001</v>
      </c>
      <c r="R14" s="140">
        <v>16855.077999999994</v>
      </c>
      <c r="S14" s="140">
        <v>15769.558999999999</v>
      </c>
      <c r="T14" s="140">
        <v>31821.200000000001</v>
      </c>
      <c r="U14" s="140">
        <v>16639.329000000002</v>
      </c>
      <c r="V14" s="311">
        <v>88749.34</v>
      </c>
      <c r="W14" s="141">
        <v>25781.769999999902</v>
      </c>
      <c r="X14" s="14"/>
      <c r="Y14" s="14"/>
      <c r="Z14" s="14"/>
      <c r="AA14" s="14"/>
      <c r="AB14" s="14"/>
      <c r="AC14" s="14"/>
      <c r="AD14" s="14"/>
      <c r="AE14" s="14"/>
    </row>
    <row r="15" spans="2:31" x14ac:dyDescent="0.25">
      <c r="B15" s="122">
        <v>35309</v>
      </c>
      <c r="C15" s="254">
        <v>86316.73599999999</v>
      </c>
      <c r="D15" s="140">
        <v>30548.5</v>
      </c>
      <c r="E15" s="140">
        <v>141172.20600000001</v>
      </c>
      <c r="F15" s="140">
        <v>17952.88</v>
      </c>
      <c r="G15" s="140">
        <v>17964.63</v>
      </c>
      <c r="H15" s="140">
        <v>16350.882</v>
      </c>
      <c r="I15" s="140">
        <v>7461.8149999999996</v>
      </c>
      <c r="J15" s="140">
        <v>6800.57</v>
      </c>
      <c r="K15" s="140">
        <v>8373</v>
      </c>
      <c r="L15" s="140">
        <v>18476.11</v>
      </c>
      <c r="M15" s="140">
        <v>41314.660000000003</v>
      </c>
      <c r="N15" s="140">
        <v>1879</v>
      </c>
      <c r="O15" s="140">
        <v>14394.18</v>
      </c>
      <c r="P15" s="140">
        <v>16810.494999999999</v>
      </c>
      <c r="Q15" s="140">
        <v>12949.56</v>
      </c>
      <c r="R15" s="140">
        <v>16795.322499999984</v>
      </c>
      <c r="S15" s="140">
        <v>16038.225000000002</v>
      </c>
      <c r="T15" s="140">
        <v>31425.53</v>
      </c>
      <c r="U15" s="140">
        <v>16994.906000000003</v>
      </c>
      <c r="V15" s="311">
        <v>94415.41</v>
      </c>
      <c r="W15" s="141">
        <v>23749.895000000135</v>
      </c>
      <c r="X15" s="14"/>
      <c r="Y15" s="14"/>
      <c r="Z15" s="14"/>
      <c r="AA15" s="14"/>
      <c r="AB15" s="14"/>
      <c r="AC15" s="14"/>
      <c r="AD15" s="14"/>
      <c r="AE15" s="14"/>
    </row>
    <row r="16" spans="2:31" x14ac:dyDescent="0.25">
      <c r="B16" s="122">
        <v>35339</v>
      </c>
      <c r="C16" s="254">
        <v>81754.12</v>
      </c>
      <c r="D16" s="140">
        <v>29575.99</v>
      </c>
      <c r="E16" s="140">
        <v>152166.29</v>
      </c>
      <c r="F16" s="140">
        <v>20864.32</v>
      </c>
      <c r="G16" s="140">
        <v>18576.976999999999</v>
      </c>
      <c r="H16" s="140">
        <v>17174.98</v>
      </c>
      <c r="I16" s="140">
        <v>10428.02</v>
      </c>
      <c r="J16" s="140">
        <v>7391.66</v>
      </c>
      <c r="K16" s="140">
        <v>7843.5</v>
      </c>
      <c r="L16" s="140">
        <v>20588.5</v>
      </c>
      <c r="M16" s="140">
        <v>37646.17</v>
      </c>
      <c r="N16" s="140">
        <v>2472.1</v>
      </c>
      <c r="O16" s="140">
        <v>16052.92</v>
      </c>
      <c r="P16" s="140">
        <v>11727.08</v>
      </c>
      <c r="Q16" s="140">
        <v>11289.965</v>
      </c>
      <c r="R16" s="140">
        <v>15822.722499999996</v>
      </c>
      <c r="S16" s="140">
        <v>14486.27</v>
      </c>
      <c r="T16" s="140">
        <v>31356.58</v>
      </c>
      <c r="U16" s="140">
        <v>14912.6</v>
      </c>
      <c r="V16" s="311">
        <v>86551.528999999995</v>
      </c>
      <c r="W16" s="141">
        <v>24967.709999999963</v>
      </c>
      <c r="X16" s="14"/>
      <c r="Y16" s="14"/>
      <c r="Z16" s="14"/>
      <c r="AA16" s="14"/>
      <c r="AB16" s="14"/>
      <c r="AC16" s="14"/>
      <c r="AD16" s="14"/>
      <c r="AE16" s="14"/>
    </row>
    <row r="17" spans="2:31" x14ac:dyDescent="0.25">
      <c r="B17" s="122">
        <v>35370</v>
      </c>
      <c r="C17" s="254">
        <v>87540.83</v>
      </c>
      <c r="D17" s="140">
        <v>30977.16</v>
      </c>
      <c r="E17" s="140">
        <v>150561.595</v>
      </c>
      <c r="F17" s="140">
        <v>19316.22</v>
      </c>
      <c r="G17" s="140">
        <v>20244.55</v>
      </c>
      <c r="H17" s="140">
        <v>15132.28</v>
      </c>
      <c r="I17" s="140">
        <v>10786.9</v>
      </c>
      <c r="J17" s="140">
        <v>8157.3</v>
      </c>
      <c r="K17" s="140">
        <v>9815</v>
      </c>
      <c r="L17" s="140">
        <v>20891.400000000001</v>
      </c>
      <c r="M17" s="140">
        <v>36912.699999999997</v>
      </c>
      <c r="N17" s="140">
        <v>2007</v>
      </c>
      <c r="O17" s="140">
        <v>14738.6</v>
      </c>
      <c r="P17" s="140">
        <v>19242.43</v>
      </c>
      <c r="Q17" s="140">
        <v>12149.38</v>
      </c>
      <c r="R17" s="140">
        <v>17963.50550000001</v>
      </c>
      <c r="S17" s="140">
        <v>18258.114999999998</v>
      </c>
      <c r="T17" s="140">
        <v>31203.915000000001</v>
      </c>
      <c r="U17" s="140">
        <v>12792.01</v>
      </c>
      <c r="V17" s="311">
        <v>87449.680999999997</v>
      </c>
      <c r="W17" s="141">
        <v>30315.244999999995</v>
      </c>
      <c r="X17" s="14"/>
      <c r="Y17" s="14"/>
      <c r="Z17" s="14"/>
      <c r="AA17" s="14"/>
      <c r="AB17" s="14"/>
      <c r="AC17" s="14"/>
      <c r="AD17" s="14"/>
      <c r="AE17" s="14"/>
    </row>
    <row r="18" spans="2:31" x14ac:dyDescent="0.25">
      <c r="B18" s="122">
        <v>35400</v>
      </c>
      <c r="C18" s="254">
        <v>80332.960000000006</v>
      </c>
      <c r="D18" s="140">
        <v>36746.6</v>
      </c>
      <c r="E18" s="140">
        <v>146322.94200000001</v>
      </c>
      <c r="F18" s="140">
        <v>24627.88</v>
      </c>
      <c r="G18" s="140">
        <v>20016.099999999999</v>
      </c>
      <c r="H18" s="140">
        <v>11559.89</v>
      </c>
      <c r="I18" s="140">
        <v>9875.56</v>
      </c>
      <c r="J18" s="140">
        <v>7757.66</v>
      </c>
      <c r="K18" s="140">
        <v>8216.5</v>
      </c>
      <c r="L18" s="140">
        <v>20093.5</v>
      </c>
      <c r="M18" s="140">
        <v>30186.09</v>
      </c>
      <c r="N18" s="140">
        <v>2946</v>
      </c>
      <c r="O18" s="140">
        <v>12936.68</v>
      </c>
      <c r="P18" s="140">
        <v>13269.31</v>
      </c>
      <c r="Q18" s="140">
        <v>14311.39</v>
      </c>
      <c r="R18" s="140">
        <v>20596.76950000002</v>
      </c>
      <c r="S18" s="140">
        <v>17510.47</v>
      </c>
      <c r="T18" s="140">
        <v>33889.230000000003</v>
      </c>
      <c r="U18" s="140">
        <v>6840.9920000000002</v>
      </c>
      <c r="V18" s="311">
        <v>84558.985000000015</v>
      </c>
      <c r="W18" s="141">
        <v>26868.719999999972</v>
      </c>
      <c r="X18" s="14"/>
      <c r="Y18" s="14"/>
      <c r="Z18" s="14"/>
      <c r="AA18" s="14"/>
      <c r="AB18" s="14"/>
      <c r="AC18" s="14"/>
      <c r="AD18" s="14"/>
      <c r="AE18" s="14"/>
    </row>
    <row r="19" spans="2:31" x14ac:dyDescent="0.25">
      <c r="B19" s="122">
        <v>35431</v>
      </c>
      <c r="C19" s="254">
        <v>80278.421402770808</v>
      </c>
      <c r="D19" s="140">
        <v>34038.426831660166</v>
      </c>
      <c r="E19" s="140">
        <v>116604.92939372227</v>
      </c>
      <c r="F19" s="140">
        <v>22868.013158068501</v>
      </c>
      <c r="G19" s="140">
        <v>19150.106336068278</v>
      </c>
      <c r="H19" s="140">
        <v>14745.271921350926</v>
      </c>
      <c r="I19" s="140">
        <v>11852.037352318997</v>
      </c>
      <c r="J19" s="140">
        <v>7826.5862608674388</v>
      </c>
      <c r="K19" s="140">
        <v>8392.6299999999992</v>
      </c>
      <c r="L19" s="140">
        <v>17173.599999999999</v>
      </c>
      <c r="M19" s="140">
        <v>26615.577891074943</v>
      </c>
      <c r="N19" s="140">
        <v>10841.793790733789</v>
      </c>
      <c r="O19" s="140">
        <v>14030.631381372201</v>
      </c>
      <c r="P19" s="140">
        <v>20492.752981144764</v>
      </c>
      <c r="Q19" s="140">
        <v>10893.12</v>
      </c>
      <c r="R19" s="140">
        <v>15341.870999999992</v>
      </c>
      <c r="S19" s="140">
        <v>11458.153776549565</v>
      </c>
      <c r="T19" s="140">
        <v>25800.415000000001</v>
      </c>
      <c r="U19" s="140">
        <v>14835.754600701875</v>
      </c>
      <c r="V19" s="311">
        <v>65375.877923967666</v>
      </c>
      <c r="W19" s="141">
        <v>26119.396800540853</v>
      </c>
      <c r="X19" s="14"/>
      <c r="Y19" s="14"/>
      <c r="Z19" s="14"/>
      <c r="AA19" s="14"/>
      <c r="AB19" s="14"/>
      <c r="AC19" s="14"/>
      <c r="AD19" s="14"/>
      <c r="AE19" s="14"/>
    </row>
    <row r="20" spans="2:31" x14ac:dyDescent="0.25">
      <c r="B20" s="122">
        <v>35462</v>
      </c>
      <c r="C20" s="254">
        <v>83967.581414865694</v>
      </c>
      <c r="D20" s="140">
        <v>29854.137307614623</v>
      </c>
      <c r="E20" s="140">
        <v>128816.69895051504</v>
      </c>
      <c r="F20" s="140">
        <v>21051.101936982428</v>
      </c>
      <c r="G20" s="140">
        <v>21207.150468592205</v>
      </c>
      <c r="H20" s="140">
        <v>18328.092804483946</v>
      </c>
      <c r="I20" s="140">
        <v>13755.75584528378</v>
      </c>
      <c r="J20" s="140">
        <v>9816.3499293072109</v>
      </c>
      <c r="K20" s="140">
        <v>8776.1343274086048</v>
      </c>
      <c r="L20" s="140">
        <v>19852.019341547166</v>
      </c>
      <c r="M20" s="140">
        <v>29426.696364370833</v>
      </c>
      <c r="N20" s="140">
        <v>12284.128913350838</v>
      </c>
      <c r="O20" s="140">
        <v>11998.427255099978</v>
      </c>
      <c r="P20" s="140">
        <v>18396.901173702281</v>
      </c>
      <c r="Q20" s="140">
        <v>13477.15</v>
      </c>
      <c r="R20" s="140">
        <v>15074.412499999989</v>
      </c>
      <c r="S20" s="140">
        <v>12179.747096546153</v>
      </c>
      <c r="T20" s="140">
        <v>29254.190847303573</v>
      </c>
      <c r="U20" s="140">
        <v>19486.15977883256</v>
      </c>
      <c r="V20" s="311">
        <v>69293.258659866697</v>
      </c>
      <c r="W20" s="141">
        <v>25181.171857200679</v>
      </c>
      <c r="X20" s="14"/>
      <c r="Y20" s="14"/>
      <c r="Z20" s="14"/>
      <c r="AA20" s="14"/>
      <c r="AB20" s="14"/>
      <c r="AC20" s="14"/>
      <c r="AD20" s="14"/>
      <c r="AE20" s="14"/>
    </row>
    <row r="21" spans="2:31" x14ac:dyDescent="0.25">
      <c r="B21" s="122">
        <v>35490</v>
      </c>
      <c r="C21" s="254">
        <v>74082.415988970679</v>
      </c>
      <c r="D21" s="140">
        <v>36923.540032560399</v>
      </c>
      <c r="E21" s="140">
        <v>129278.78485619843</v>
      </c>
      <c r="F21" s="140">
        <v>22858.06537395003</v>
      </c>
      <c r="G21" s="140">
        <v>20585.490188932763</v>
      </c>
      <c r="H21" s="140">
        <v>17487.60602738371</v>
      </c>
      <c r="I21" s="140">
        <v>11924.90009322991</v>
      </c>
      <c r="J21" s="140">
        <v>8844.0180607189668</v>
      </c>
      <c r="K21" s="140">
        <v>11106.552605491579</v>
      </c>
      <c r="L21" s="140">
        <v>21604.230004121571</v>
      </c>
      <c r="M21" s="140">
        <v>26805.318084624072</v>
      </c>
      <c r="N21" s="140">
        <v>12126.075503861912</v>
      </c>
      <c r="O21" s="140">
        <v>11443.516949791036</v>
      </c>
      <c r="P21" s="140">
        <v>16133.393900406387</v>
      </c>
      <c r="Q21" s="140">
        <v>14488.102499999999</v>
      </c>
      <c r="R21" s="140">
        <v>13213.904999999999</v>
      </c>
      <c r="S21" s="140">
        <v>12928.699108916604</v>
      </c>
      <c r="T21" s="140">
        <v>27882.329260755236</v>
      </c>
      <c r="U21" s="140">
        <v>17471.190334918763</v>
      </c>
      <c r="V21" s="311">
        <v>68933.698680273345</v>
      </c>
      <c r="W21" s="141">
        <v>25037.529096551822</v>
      </c>
      <c r="X21" s="14"/>
      <c r="Y21" s="14"/>
      <c r="Z21" s="14"/>
      <c r="AA21" s="14"/>
      <c r="AB21" s="14"/>
      <c r="AC21" s="14"/>
      <c r="AD21" s="14"/>
      <c r="AE21" s="14"/>
    </row>
    <row r="22" spans="2:31" x14ac:dyDescent="0.25">
      <c r="B22" s="122">
        <v>35521</v>
      </c>
      <c r="C22" s="254">
        <v>95616.626629494916</v>
      </c>
      <c r="D22" s="140">
        <v>36991.568346540138</v>
      </c>
      <c r="E22" s="140">
        <v>128969.47989751681</v>
      </c>
      <c r="F22" s="140">
        <v>21999.545947799001</v>
      </c>
      <c r="G22" s="140">
        <v>26403.908825758492</v>
      </c>
      <c r="H22" s="140">
        <v>19038.687243591288</v>
      </c>
      <c r="I22" s="140">
        <v>10814.50901691595</v>
      </c>
      <c r="J22" s="140">
        <v>10459.272854998113</v>
      </c>
      <c r="K22" s="140">
        <v>9086.9937899917313</v>
      </c>
      <c r="L22" s="140">
        <v>25674.51964136901</v>
      </c>
      <c r="M22" s="140">
        <v>27904.174392446832</v>
      </c>
      <c r="N22" s="140">
        <v>13766.671925303275</v>
      </c>
      <c r="O22" s="140">
        <v>14086.235804250262</v>
      </c>
      <c r="P22" s="140">
        <v>18319.370481626887</v>
      </c>
      <c r="Q22" s="140">
        <v>12465.14</v>
      </c>
      <c r="R22" s="140">
        <v>14009.672500000015</v>
      </c>
      <c r="S22" s="140">
        <v>14816.20573681126</v>
      </c>
      <c r="T22" s="140">
        <v>24186.500191880023</v>
      </c>
      <c r="U22" s="140">
        <v>19925.000248882039</v>
      </c>
      <c r="V22" s="311">
        <v>79961.180684345323</v>
      </c>
      <c r="W22" s="141">
        <v>31396.066359578283</v>
      </c>
      <c r="X22" s="14"/>
      <c r="Y22" s="14"/>
      <c r="Z22" s="14"/>
      <c r="AA22" s="14"/>
      <c r="AB22" s="14"/>
      <c r="AC22" s="14"/>
      <c r="AD22" s="14"/>
      <c r="AE22" s="14"/>
    </row>
    <row r="23" spans="2:31" x14ac:dyDescent="0.25">
      <c r="B23" s="122">
        <v>35551</v>
      </c>
      <c r="C23" s="254">
        <v>92916.243266103891</v>
      </c>
      <c r="D23" s="140">
        <v>31483.783128314815</v>
      </c>
      <c r="E23" s="140">
        <v>141949.09140719185</v>
      </c>
      <c r="F23" s="140">
        <v>26206.094346759106</v>
      </c>
      <c r="G23" s="140">
        <v>23959.836745831126</v>
      </c>
      <c r="H23" s="140">
        <v>18483.551786564392</v>
      </c>
      <c r="I23" s="140">
        <v>9614.4513992128268</v>
      </c>
      <c r="J23" s="140">
        <v>12365.647682394512</v>
      </c>
      <c r="K23" s="140">
        <v>11513.971904774677</v>
      </c>
      <c r="L23" s="140">
        <v>21115.456767287331</v>
      </c>
      <c r="M23" s="140">
        <v>26662.263975030342</v>
      </c>
      <c r="N23" s="140">
        <v>13875.589388565184</v>
      </c>
      <c r="O23" s="140">
        <v>11918.564859964732</v>
      </c>
      <c r="P23" s="140">
        <v>16138.411712004076</v>
      </c>
      <c r="Q23" s="140">
        <v>13076.56</v>
      </c>
      <c r="R23" s="140">
        <v>10474.745499999994</v>
      </c>
      <c r="S23" s="140">
        <v>14836.152553623753</v>
      </c>
      <c r="T23" s="140">
        <v>30624.841018767474</v>
      </c>
      <c r="U23" s="140">
        <v>22998.119004834352</v>
      </c>
      <c r="V23" s="311">
        <v>85859.297336077943</v>
      </c>
      <c r="W23" s="141">
        <v>29486.892823502654</v>
      </c>
      <c r="X23" s="14"/>
      <c r="Y23" s="14"/>
      <c r="Z23" s="14"/>
      <c r="AA23" s="14"/>
      <c r="AB23" s="14"/>
      <c r="AC23" s="14"/>
      <c r="AD23" s="14"/>
      <c r="AE23" s="14"/>
    </row>
    <row r="24" spans="2:31" x14ac:dyDescent="0.25">
      <c r="B24" s="122">
        <v>35582</v>
      </c>
      <c r="C24" s="254">
        <v>83087.20526086232</v>
      </c>
      <c r="D24" s="140">
        <v>27199.026771987275</v>
      </c>
      <c r="E24" s="140">
        <v>132137.97736196141</v>
      </c>
      <c r="F24" s="140">
        <v>19871.584058091768</v>
      </c>
      <c r="G24" s="140">
        <v>19766.338678626023</v>
      </c>
      <c r="H24" s="140">
        <v>17427.143479709903</v>
      </c>
      <c r="I24" s="140">
        <v>8793.5593892322286</v>
      </c>
      <c r="J24" s="140">
        <v>10351.419814088957</v>
      </c>
      <c r="K24" s="140">
        <v>10800.150312266796</v>
      </c>
      <c r="L24" s="140">
        <v>20674.991563000371</v>
      </c>
      <c r="M24" s="140">
        <v>25609.570091289133</v>
      </c>
      <c r="N24" s="140">
        <v>13755.901545394609</v>
      </c>
      <c r="O24" s="140">
        <v>10192.498128935033</v>
      </c>
      <c r="P24" s="140">
        <v>13808.465161168791</v>
      </c>
      <c r="Q24" s="140">
        <v>13955.755000000001</v>
      </c>
      <c r="R24" s="140">
        <v>14221.142499999991</v>
      </c>
      <c r="S24" s="140">
        <v>12266.597699224043</v>
      </c>
      <c r="T24" s="140">
        <v>29109.191237982075</v>
      </c>
      <c r="U24" s="140">
        <v>20931.922549140363</v>
      </c>
      <c r="V24" s="311">
        <v>73944.419618469386</v>
      </c>
      <c r="W24" s="141">
        <v>27772.935178122832</v>
      </c>
      <c r="X24" s="14"/>
      <c r="Y24" s="14"/>
      <c r="Z24" s="14"/>
      <c r="AA24" s="14"/>
      <c r="AB24" s="14"/>
      <c r="AC24" s="14"/>
      <c r="AD24" s="14"/>
      <c r="AE24" s="14"/>
    </row>
    <row r="25" spans="2:31" x14ac:dyDescent="0.25">
      <c r="B25" s="122">
        <v>35612</v>
      </c>
      <c r="C25" s="254">
        <v>93642.836616830158</v>
      </c>
      <c r="D25" s="140">
        <v>32168.424526651695</v>
      </c>
      <c r="E25" s="140">
        <v>138392.18548339439</v>
      </c>
      <c r="F25" s="140">
        <v>21030.575262971281</v>
      </c>
      <c r="G25" s="140">
        <v>23316.543940432573</v>
      </c>
      <c r="H25" s="140">
        <v>22709.725756411772</v>
      </c>
      <c r="I25" s="140">
        <v>8998.6323915612811</v>
      </c>
      <c r="J25" s="140">
        <v>12845.958877496749</v>
      </c>
      <c r="K25" s="140">
        <v>9312.5555956742701</v>
      </c>
      <c r="L25" s="140">
        <v>15079.36101022338</v>
      </c>
      <c r="M25" s="140">
        <v>26509.034891856754</v>
      </c>
      <c r="N25" s="140">
        <v>15796.223695485167</v>
      </c>
      <c r="O25" s="140">
        <v>12891.531483276209</v>
      </c>
      <c r="P25" s="140">
        <v>14168.253656778157</v>
      </c>
      <c r="Q25" s="140">
        <v>14981.835000000001</v>
      </c>
      <c r="R25" s="140">
        <v>18854.952499999992</v>
      </c>
      <c r="S25" s="140">
        <v>17146.256108911475</v>
      </c>
      <c r="T25" s="140">
        <v>30205.611881574281</v>
      </c>
      <c r="U25" s="140">
        <v>23472.353415671907</v>
      </c>
      <c r="V25" s="311">
        <v>77249.038618366627</v>
      </c>
      <c r="W25" s="141">
        <v>28122.815561103984</v>
      </c>
      <c r="X25" s="14"/>
      <c r="Y25" s="14"/>
      <c r="Z25" s="14"/>
      <c r="AA25" s="14"/>
      <c r="AB25" s="14"/>
      <c r="AC25" s="14"/>
      <c r="AD25" s="14"/>
      <c r="AE25" s="14"/>
    </row>
    <row r="26" spans="2:31" x14ac:dyDescent="0.25">
      <c r="B26" s="122">
        <v>35643</v>
      </c>
      <c r="C26" s="254">
        <v>94066.969886907827</v>
      </c>
      <c r="D26" s="140">
        <v>29754.810519286635</v>
      </c>
      <c r="E26" s="140">
        <v>135851.81585024943</v>
      </c>
      <c r="F26" s="140">
        <v>19077.725732994884</v>
      </c>
      <c r="G26" s="140">
        <v>22455.842581523884</v>
      </c>
      <c r="H26" s="140">
        <v>19891.576261523252</v>
      </c>
      <c r="I26" s="140">
        <v>9702.6662875008624</v>
      </c>
      <c r="J26" s="140">
        <v>15012.50820708522</v>
      </c>
      <c r="K26" s="140">
        <v>8001.8900643583283</v>
      </c>
      <c r="L26" s="140">
        <v>17207.304572122681</v>
      </c>
      <c r="M26" s="140">
        <v>28256.078976298308</v>
      </c>
      <c r="N26" s="140">
        <v>19052.889250327593</v>
      </c>
      <c r="O26" s="140">
        <v>12561.203280408536</v>
      </c>
      <c r="P26" s="140">
        <v>15413.082148095358</v>
      </c>
      <c r="Q26" s="140">
        <v>14313.91</v>
      </c>
      <c r="R26" s="140">
        <v>22825.68</v>
      </c>
      <c r="S26" s="140">
        <v>17056.497489597463</v>
      </c>
      <c r="T26" s="140">
        <v>25548.722526434845</v>
      </c>
      <c r="U26" s="140">
        <v>27975.57236947976</v>
      </c>
      <c r="V26" s="311">
        <v>77194.320191268765</v>
      </c>
      <c r="W26" s="141">
        <v>26310.181600737502</v>
      </c>
      <c r="X26" s="14"/>
      <c r="Y26" s="14"/>
      <c r="Z26" s="14"/>
      <c r="AA26" s="14"/>
      <c r="AB26" s="14"/>
      <c r="AC26" s="14"/>
      <c r="AD26" s="14"/>
      <c r="AE26" s="14"/>
    </row>
    <row r="27" spans="2:31" x14ac:dyDescent="0.25">
      <c r="B27" s="122">
        <v>35674</v>
      </c>
      <c r="C27" s="254">
        <v>102206.72923226793</v>
      </c>
      <c r="D27" s="140">
        <v>30588.065116514692</v>
      </c>
      <c r="E27" s="140">
        <v>143366.8432009673</v>
      </c>
      <c r="F27" s="140">
        <v>20390.689348193177</v>
      </c>
      <c r="G27" s="140">
        <v>26029.616555526634</v>
      </c>
      <c r="H27" s="140">
        <v>19901.483354302203</v>
      </c>
      <c r="I27" s="140">
        <v>10008.21366646143</v>
      </c>
      <c r="J27" s="140">
        <v>15415.376801703227</v>
      </c>
      <c r="K27" s="140">
        <v>7808.2080884836214</v>
      </c>
      <c r="L27" s="140">
        <v>17274.045352921308</v>
      </c>
      <c r="M27" s="140">
        <v>28553.347627426687</v>
      </c>
      <c r="N27" s="140">
        <v>16011.17530025296</v>
      </c>
      <c r="O27" s="140">
        <v>11568.438304626816</v>
      </c>
      <c r="P27" s="140">
        <v>15774.925325326587</v>
      </c>
      <c r="Q27" s="140">
        <v>11356.109999999999</v>
      </c>
      <c r="R27" s="140">
        <v>14345.893499999978</v>
      </c>
      <c r="S27" s="140">
        <v>16293.212829091341</v>
      </c>
      <c r="T27" s="140">
        <v>25170.91871664978</v>
      </c>
      <c r="U27" s="140">
        <v>24707.805772126732</v>
      </c>
      <c r="V27" s="311">
        <v>78840.919916470695</v>
      </c>
      <c r="W27" s="141">
        <v>31591.015737509704</v>
      </c>
      <c r="X27" s="14"/>
      <c r="Y27" s="14"/>
      <c r="Z27" s="14"/>
      <c r="AA27" s="14"/>
      <c r="AB27" s="14"/>
      <c r="AC27" s="14"/>
      <c r="AD27" s="14"/>
      <c r="AE27" s="14"/>
    </row>
    <row r="28" spans="2:31" x14ac:dyDescent="0.25">
      <c r="B28" s="122">
        <v>35704</v>
      </c>
      <c r="C28" s="254">
        <v>99727.232524820211</v>
      </c>
      <c r="D28" s="140">
        <v>30763.556919067611</v>
      </c>
      <c r="E28" s="140">
        <v>137200.67449447644</v>
      </c>
      <c r="F28" s="140">
        <v>21249.270680818699</v>
      </c>
      <c r="G28" s="140">
        <v>21269.715409097513</v>
      </c>
      <c r="H28" s="140">
        <v>22698.198290219567</v>
      </c>
      <c r="I28" s="140">
        <v>9507.0981140464792</v>
      </c>
      <c r="J28" s="140">
        <v>13870.722668724311</v>
      </c>
      <c r="K28" s="140">
        <v>8768.8083543299272</v>
      </c>
      <c r="L28" s="140">
        <v>15442.669007704262</v>
      </c>
      <c r="M28" s="140">
        <v>34934.050073494582</v>
      </c>
      <c r="N28" s="140">
        <v>17832.666708176082</v>
      </c>
      <c r="O28" s="140">
        <v>11959.633468901895</v>
      </c>
      <c r="P28" s="140">
        <v>18016.929084450014</v>
      </c>
      <c r="Q28" s="140">
        <v>15580.780000000002</v>
      </c>
      <c r="R28" s="140">
        <v>13956.646499999992</v>
      </c>
      <c r="S28" s="140">
        <v>17002.24094687304</v>
      </c>
      <c r="T28" s="140">
        <v>26991.732079056645</v>
      </c>
      <c r="U28" s="140">
        <v>27826.828964658424</v>
      </c>
      <c r="V28" s="311">
        <v>84650.133149724206</v>
      </c>
      <c r="W28" s="141">
        <v>33518.280836490449</v>
      </c>
      <c r="X28" s="14"/>
      <c r="Y28" s="14"/>
      <c r="Z28" s="14"/>
      <c r="AA28" s="14"/>
      <c r="AB28" s="14"/>
      <c r="AC28" s="14"/>
      <c r="AD28" s="14"/>
      <c r="AE28" s="14"/>
    </row>
    <row r="29" spans="2:31" x14ac:dyDescent="0.25">
      <c r="B29" s="122">
        <v>35735</v>
      </c>
      <c r="C29" s="254">
        <v>105053.40512884918</v>
      </c>
      <c r="D29" s="140">
        <v>26385.699984748349</v>
      </c>
      <c r="E29" s="140">
        <v>126648.77634038066</v>
      </c>
      <c r="F29" s="140">
        <v>21322.282241992885</v>
      </c>
      <c r="G29" s="140">
        <v>22120.465234063719</v>
      </c>
      <c r="H29" s="140">
        <v>24705.5352157337</v>
      </c>
      <c r="I29" s="140">
        <v>10555.832672428412</v>
      </c>
      <c r="J29" s="140">
        <v>15034.842954272272</v>
      </c>
      <c r="K29" s="140">
        <v>10403.378612099645</v>
      </c>
      <c r="L29" s="140">
        <v>17095.648683274019</v>
      </c>
      <c r="M29" s="140">
        <v>29687.274822169944</v>
      </c>
      <c r="N29" s="140">
        <v>16788.979476354463</v>
      </c>
      <c r="O29" s="140">
        <v>11531.796105744788</v>
      </c>
      <c r="P29" s="140">
        <v>15550.266531742462</v>
      </c>
      <c r="Q29" s="140">
        <v>9264.89</v>
      </c>
      <c r="R29" s="140">
        <v>14651.035000000005</v>
      </c>
      <c r="S29" s="140">
        <v>16022.218440051029</v>
      </c>
      <c r="T29" s="140">
        <v>26131.625744789017</v>
      </c>
      <c r="U29" s="140">
        <v>24297.53771551992</v>
      </c>
      <c r="V29" s="311">
        <v>81735.892917769728</v>
      </c>
      <c r="W29" s="141">
        <v>32988.829828408547</v>
      </c>
      <c r="X29" s="14"/>
      <c r="Y29" s="14"/>
      <c r="Z29" s="14"/>
      <c r="AA29" s="14"/>
      <c r="AB29" s="14"/>
      <c r="AC29" s="14"/>
      <c r="AD29" s="14"/>
      <c r="AE29" s="14"/>
    </row>
    <row r="30" spans="2:31" x14ac:dyDescent="0.25">
      <c r="B30" s="122">
        <v>35765</v>
      </c>
      <c r="C30" s="254">
        <v>104469.64771868323</v>
      </c>
      <c r="D30" s="140">
        <v>26233.777463798098</v>
      </c>
      <c r="E30" s="140">
        <v>111221.12157660663</v>
      </c>
      <c r="F30" s="140">
        <v>20999.507778237486</v>
      </c>
      <c r="G30" s="140">
        <v>26303.741379882595</v>
      </c>
      <c r="H30" s="140">
        <v>21373.992550589282</v>
      </c>
      <c r="I30" s="140">
        <v>10902.265718812541</v>
      </c>
      <c r="J30" s="140">
        <v>14956.61799533022</v>
      </c>
      <c r="K30" s="140">
        <v>8282.087827885809</v>
      </c>
      <c r="L30" s="140">
        <v>14708.2986429458</v>
      </c>
      <c r="M30" s="140">
        <v>31149.587109183904</v>
      </c>
      <c r="N30" s="140">
        <v>19741.920736046253</v>
      </c>
      <c r="O30" s="140">
        <v>11129.16465039305</v>
      </c>
      <c r="P30" s="140">
        <v>14486.139878808095</v>
      </c>
      <c r="Q30" s="140">
        <v>15049.359999999999</v>
      </c>
      <c r="R30" s="140">
        <v>20491.766000000072</v>
      </c>
      <c r="S30" s="140">
        <v>16975.723763064267</v>
      </c>
      <c r="T30" s="140">
        <v>22850.206404633842</v>
      </c>
      <c r="U30" s="140">
        <v>28852.343675907603</v>
      </c>
      <c r="V30" s="311">
        <v>82320.648390593735</v>
      </c>
      <c r="W30" s="141">
        <v>35469.620444271713</v>
      </c>
      <c r="X30" s="14"/>
      <c r="Y30" s="14"/>
      <c r="Z30" s="14"/>
      <c r="AA30" s="14"/>
      <c r="AB30" s="14"/>
      <c r="AC30" s="14"/>
      <c r="AD30" s="14"/>
      <c r="AE30" s="14"/>
    </row>
    <row r="31" spans="2:31" x14ac:dyDescent="0.25">
      <c r="B31" s="122">
        <v>35796</v>
      </c>
      <c r="C31" s="254">
        <v>95190.62</v>
      </c>
      <c r="D31" s="140">
        <v>30572.3</v>
      </c>
      <c r="E31" s="140">
        <v>114954.8</v>
      </c>
      <c r="F31" s="140">
        <v>24656</v>
      </c>
      <c r="G31" s="140">
        <v>23340.5</v>
      </c>
      <c r="H31" s="140">
        <v>19916</v>
      </c>
      <c r="I31" s="140">
        <v>10097</v>
      </c>
      <c r="J31" s="140">
        <v>11330</v>
      </c>
      <c r="K31" s="140">
        <v>9432.5</v>
      </c>
      <c r="L31" s="140">
        <v>18137</v>
      </c>
      <c r="M31" s="140">
        <v>22865.5</v>
      </c>
      <c r="N31" s="140">
        <v>13940</v>
      </c>
      <c r="O31" s="140">
        <v>13621</v>
      </c>
      <c r="P31" s="140">
        <v>13728</v>
      </c>
      <c r="Q31" s="140">
        <v>13493.689999999999</v>
      </c>
      <c r="R31" s="140">
        <v>14787.043499999996</v>
      </c>
      <c r="S31" s="140">
        <v>12884</v>
      </c>
      <c r="T31" s="140">
        <v>24290</v>
      </c>
      <c r="U31" s="140">
        <v>18561</v>
      </c>
      <c r="V31" s="311">
        <v>65342.5</v>
      </c>
      <c r="W31" s="141">
        <v>33680.140000000014</v>
      </c>
      <c r="X31" s="14"/>
      <c r="Y31" s="14"/>
      <c r="Z31" s="14"/>
      <c r="AA31" s="14"/>
      <c r="AB31" s="14"/>
      <c r="AC31" s="14"/>
      <c r="AD31" s="14"/>
      <c r="AE31" s="14"/>
    </row>
    <row r="32" spans="2:31" x14ac:dyDescent="0.25">
      <c r="B32" s="122">
        <v>35827</v>
      </c>
      <c r="C32" s="254">
        <v>95803.12</v>
      </c>
      <c r="D32" s="140">
        <v>29875</v>
      </c>
      <c r="E32" s="140">
        <v>121540</v>
      </c>
      <c r="F32" s="140">
        <v>21081</v>
      </c>
      <c r="G32" s="140">
        <v>22416</v>
      </c>
      <c r="H32" s="140">
        <v>20354.5</v>
      </c>
      <c r="I32" s="140">
        <v>11078</v>
      </c>
      <c r="J32" s="140">
        <v>12335</v>
      </c>
      <c r="K32" s="140">
        <v>8771.14</v>
      </c>
      <c r="L32" s="140">
        <v>20185</v>
      </c>
      <c r="M32" s="140">
        <v>29304</v>
      </c>
      <c r="N32" s="140">
        <v>13942</v>
      </c>
      <c r="O32" s="140">
        <v>12426</v>
      </c>
      <c r="P32" s="140">
        <v>15088</v>
      </c>
      <c r="Q32" s="140">
        <v>14574.369999999999</v>
      </c>
      <c r="R32" s="140">
        <v>19338.084000000028</v>
      </c>
      <c r="S32" s="140">
        <v>12949</v>
      </c>
      <c r="T32" s="140">
        <v>25280</v>
      </c>
      <c r="U32" s="140">
        <v>17542</v>
      </c>
      <c r="V32" s="311">
        <v>68742.899999999994</v>
      </c>
      <c r="W32" s="141">
        <v>33587.760000000009</v>
      </c>
      <c r="X32" s="14"/>
      <c r="Y32" s="14"/>
      <c r="Z32" s="14"/>
      <c r="AA32" s="14"/>
      <c r="AB32" s="14"/>
      <c r="AC32" s="14"/>
      <c r="AD32" s="14"/>
      <c r="AE32" s="14"/>
    </row>
    <row r="33" spans="2:31" x14ac:dyDescent="0.25">
      <c r="B33" s="122">
        <v>35855</v>
      </c>
      <c r="C33" s="254">
        <v>93150.48</v>
      </c>
      <c r="D33" s="140">
        <v>32170.01</v>
      </c>
      <c r="E33" s="140">
        <v>120984.5</v>
      </c>
      <c r="F33" s="140">
        <v>21416</v>
      </c>
      <c r="G33" s="140">
        <v>21753</v>
      </c>
      <c r="H33" s="140">
        <v>19516</v>
      </c>
      <c r="I33" s="140">
        <v>8929</v>
      </c>
      <c r="J33" s="140">
        <v>11014</v>
      </c>
      <c r="K33" s="140">
        <v>8643.3799999999992</v>
      </c>
      <c r="L33" s="140">
        <v>18503.509999999998</v>
      </c>
      <c r="M33" s="140">
        <v>26092</v>
      </c>
      <c r="N33" s="140">
        <v>11072</v>
      </c>
      <c r="O33" s="140">
        <v>13282</v>
      </c>
      <c r="P33" s="140">
        <v>13647</v>
      </c>
      <c r="Q33" s="140">
        <v>13858.445</v>
      </c>
      <c r="R33" s="140">
        <v>13012.564999999999</v>
      </c>
      <c r="S33" s="140">
        <v>10929</v>
      </c>
      <c r="T33" s="140">
        <v>20885.5</v>
      </c>
      <c r="U33" s="140">
        <v>17429</v>
      </c>
      <c r="V33" s="311">
        <v>65292.9</v>
      </c>
      <c r="W33" s="141">
        <v>29182.429999999935</v>
      </c>
      <c r="X33" s="14"/>
      <c r="Y33" s="14"/>
      <c r="Z33" s="14"/>
      <c r="AA33" s="14"/>
      <c r="AB33" s="14"/>
      <c r="AC33" s="14"/>
      <c r="AD33" s="14"/>
      <c r="AE33" s="14"/>
    </row>
    <row r="34" spans="2:31" x14ac:dyDescent="0.25">
      <c r="B34" s="122">
        <v>35886</v>
      </c>
      <c r="C34" s="254">
        <v>92200.2</v>
      </c>
      <c r="D34" s="140">
        <v>34479</v>
      </c>
      <c r="E34" s="140">
        <v>120248.2</v>
      </c>
      <c r="F34" s="140">
        <v>22541</v>
      </c>
      <c r="G34" s="140">
        <v>20883.5</v>
      </c>
      <c r="H34" s="140">
        <v>20238</v>
      </c>
      <c r="I34" s="140">
        <v>9043.5</v>
      </c>
      <c r="J34" s="140">
        <v>12192</v>
      </c>
      <c r="K34" s="140">
        <v>9023</v>
      </c>
      <c r="L34" s="140">
        <v>18728</v>
      </c>
      <c r="M34" s="140">
        <v>30499.9</v>
      </c>
      <c r="N34" s="140">
        <v>13694</v>
      </c>
      <c r="O34" s="140">
        <v>13816</v>
      </c>
      <c r="P34" s="140">
        <v>15182</v>
      </c>
      <c r="Q34" s="140">
        <v>15014.07</v>
      </c>
      <c r="R34" s="140">
        <v>15810.268499999987</v>
      </c>
      <c r="S34" s="140">
        <v>12630</v>
      </c>
      <c r="T34" s="140">
        <v>22053.9</v>
      </c>
      <c r="U34" s="140">
        <v>18551</v>
      </c>
      <c r="V34" s="311">
        <v>70981</v>
      </c>
      <c r="W34" s="141">
        <v>33620.009999999893</v>
      </c>
      <c r="X34" s="14"/>
      <c r="Y34" s="14"/>
      <c r="Z34" s="14"/>
      <c r="AA34" s="14"/>
      <c r="AB34" s="14"/>
      <c r="AC34" s="14"/>
      <c r="AD34" s="14"/>
      <c r="AE34" s="14"/>
    </row>
    <row r="35" spans="2:31" x14ac:dyDescent="0.25">
      <c r="B35" s="122">
        <v>35916</v>
      </c>
      <c r="C35" s="254">
        <v>94185.53</v>
      </c>
      <c r="D35" s="140">
        <v>35339.5</v>
      </c>
      <c r="E35" s="140">
        <v>125649.9</v>
      </c>
      <c r="F35" s="140">
        <v>20389.5</v>
      </c>
      <c r="G35" s="140">
        <v>20027.5</v>
      </c>
      <c r="H35" s="140">
        <v>20318.5</v>
      </c>
      <c r="I35" s="140">
        <v>8680.9</v>
      </c>
      <c r="J35" s="140">
        <v>11460</v>
      </c>
      <c r="K35" s="140">
        <v>8498.24</v>
      </c>
      <c r="L35" s="140">
        <v>21878.09</v>
      </c>
      <c r="M35" s="140">
        <v>27129</v>
      </c>
      <c r="N35" s="140">
        <v>13522</v>
      </c>
      <c r="O35" s="140">
        <v>11478</v>
      </c>
      <c r="P35" s="140">
        <v>13123</v>
      </c>
      <c r="Q35" s="140">
        <v>18062.855</v>
      </c>
      <c r="R35" s="140">
        <v>15696.520999999999</v>
      </c>
      <c r="S35" s="140">
        <v>11686</v>
      </c>
      <c r="T35" s="140">
        <v>22700.5</v>
      </c>
      <c r="U35" s="140">
        <v>16581</v>
      </c>
      <c r="V35" s="311">
        <v>68613</v>
      </c>
      <c r="W35" s="141">
        <v>28617.260000000009</v>
      </c>
      <c r="X35" s="14"/>
      <c r="Y35" s="14"/>
      <c r="Z35" s="14"/>
      <c r="AA35" s="14"/>
      <c r="AB35" s="14"/>
      <c r="AC35" s="14"/>
      <c r="AD35" s="14"/>
      <c r="AE35" s="14"/>
    </row>
    <row r="36" spans="2:31" x14ac:dyDescent="0.25">
      <c r="B36" s="122">
        <v>35947</v>
      </c>
      <c r="C36" s="254">
        <v>121308.6</v>
      </c>
      <c r="D36" s="140">
        <v>32395.62</v>
      </c>
      <c r="E36" s="140">
        <v>143906.5</v>
      </c>
      <c r="F36" s="140">
        <v>20468.89</v>
      </c>
      <c r="G36" s="140">
        <v>42162</v>
      </c>
      <c r="H36" s="140">
        <v>24521.5</v>
      </c>
      <c r="I36" s="140">
        <v>10606.5</v>
      </c>
      <c r="J36" s="140">
        <v>14171</v>
      </c>
      <c r="K36" s="140">
        <v>8806.32</v>
      </c>
      <c r="L36" s="140">
        <v>18546</v>
      </c>
      <c r="M36" s="140">
        <v>33126.5</v>
      </c>
      <c r="N36" s="140">
        <v>30531.5</v>
      </c>
      <c r="O36" s="140">
        <v>10281.01</v>
      </c>
      <c r="P36" s="140">
        <v>23757</v>
      </c>
      <c r="Q36" s="140">
        <v>20015.855000000003</v>
      </c>
      <c r="R36" s="140">
        <v>14995.674999999997</v>
      </c>
      <c r="S36" s="140">
        <v>17047.5</v>
      </c>
      <c r="T36" s="140">
        <v>28811.5</v>
      </c>
      <c r="U36" s="140">
        <v>27935.5</v>
      </c>
      <c r="V36" s="311">
        <v>82428</v>
      </c>
      <c r="W36" s="141">
        <v>37554.960000000079</v>
      </c>
      <c r="X36" s="14"/>
      <c r="Y36" s="14"/>
      <c r="Z36" s="14"/>
      <c r="AA36" s="14"/>
      <c r="AB36" s="14"/>
      <c r="AC36" s="14"/>
      <c r="AD36" s="14"/>
      <c r="AE36" s="14"/>
    </row>
    <row r="37" spans="2:31" x14ac:dyDescent="0.25">
      <c r="B37" s="122">
        <v>35977</v>
      </c>
      <c r="C37" s="254">
        <v>127020.5</v>
      </c>
      <c r="D37" s="140">
        <v>36389.5</v>
      </c>
      <c r="E37" s="140">
        <v>172008</v>
      </c>
      <c r="F37" s="140">
        <v>23088.52</v>
      </c>
      <c r="G37" s="140">
        <v>34598</v>
      </c>
      <c r="H37" s="140">
        <v>22734</v>
      </c>
      <c r="I37" s="140">
        <v>10959</v>
      </c>
      <c r="J37" s="140">
        <v>18934</v>
      </c>
      <c r="K37" s="140">
        <v>11578.5</v>
      </c>
      <c r="L37" s="140">
        <v>17616.509999999998</v>
      </c>
      <c r="M37" s="140">
        <v>35363</v>
      </c>
      <c r="N37" s="140">
        <v>27351</v>
      </c>
      <c r="O37" s="140">
        <v>11786</v>
      </c>
      <c r="P37" s="140">
        <v>17763</v>
      </c>
      <c r="Q37" s="140">
        <v>20824.645</v>
      </c>
      <c r="R37" s="140">
        <v>17675.364499999992</v>
      </c>
      <c r="S37" s="140">
        <v>14607</v>
      </c>
      <c r="T37" s="140">
        <v>35195.5</v>
      </c>
      <c r="U37" s="140">
        <v>28820</v>
      </c>
      <c r="V37" s="311">
        <v>95080.5</v>
      </c>
      <c r="W37" s="141">
        <v>34978</v>
      </c>
      <c r="X37" s="14"/>
      <c r="Y37" s="14"/>
      <c r="Z37" s="14"/>
      <c r="AA37" s="14"/>
      <c r="AB37" s="14"/>
      <c r="AC37" s="14"/>
      <c r="AD37" s="14"/>
      <c r="AE37" s="14"/>
    </row>
    <row r="38" spans="2:31" x14ac:dyDescent="0.25">
      <c r="B38" s="122">
        <v>36008</v>
      </c>
      <c r="C38" s="254">
        <v>87239.5</v>
      </c>
      <c r="D38" s="140">
        <v>30608.71</v>
      </c>
      <c r="E38" s="140">
        <v>101097</v>
      </c>
      <c r="F38" s="140">
        <v>17931.080000000002</v>
      </c>
      <c r="G38" s="140">
        <v>16669</v>
      </c>
      <c r="H38" s="140">
        <v>18089</v>
      </c>
      <c r="I38" s="140">
        <v>7113</v>
      </c>
      <c r="J38" s="140">
        <v>9075</v>
      </c>
      <c r="K38" s="140">
        <v>9003.07</v>
      </c>
      <c r="L38" s="140">
        <v>9696.68</v>
      </c>
      <c r="M38" s="140">
        <v>19800.5</v>
      </c>
      <c r="N38" s="140">
        <v>12805.5</v>
      </c>
      <c r="O38" s="140">
        <v>7696.66</v>
      </c>
      <c r="P38" s="140">
        <v>11024</v>
      </c>
      <c r="Q38" s="140">
        <v>18202.364999999998</v>
      </c>
      <c r="R38" s="140">
        <v>21816.59</v>
      </c>
      <c r="S38" s="140">
        <v>8039</v>
      </c>
      <c r="T38" s="140">
        <v>18102.89</v>
      </c>
      <c r="U38" s="140">
        <v>16681</v>
      </c>
      <c r="V38" s="311">
        <v>49332.5</v>
      </c>
      <c r="W38" s="141">
        <v>24182.540000000037</v>
      </c>
      <c r="X38" s="14"/>
      <c r="Y38" s="14"/>
      <c r="Z38" s="14"/>
      <c r="AA38" s="14"/>
      <c r="AB38" s="14"/>
      <c r="AC38" s="14"/>
      <c r="AD38" s="14"/>
      <c r="AE38" s="14"/>
    </row>
    <row r="39" spans="2:31" x14ac:dyDescent="0.25">
      <c r="B39" s="122">
        <v>36039</v>
      </c>
      <c r="C39" s="254">
        <v>84631.26</v>
      </c>
      <c r="D39" s="140">
        <v>28634.65</v>
      </c>
      <c r="E39" s="140">
        <v>96713</v>
      </c>
      <c r="F39" s="140">
        <v>16021.15</v>
      </c>
      <c r="G39" s="140">
        <v>14765</v>
      </c>
      <c r="H39" s="140">
        <v>16676</v>
      </c>
      <c r="I39" s="140">
        <v>6093</v>
      </c>
      <c r="J39" s="140">
        <v>11696</v>
      </c>
      <c r="K39" s="140">
        <v>7251.64</v>
      </c>
      <c r="L39" s="140">
        <v>9435.49</v>
      </c>
      <c r="M39" s="140">
        <v>19143</v>
      </c>
      <c r="N39" s="140">
        <v>12656</v>
      </c>
      <c r="O39" s="140">
        <v>8256.7800000000007</v>
      </c>
      <c r="P39" s="140">
        <v>11432</v>
      </c>
      <c r="Q39" s="140">
        <v>24088.994999999999</v>
      </c>
      <c r="R39" s="140">
        <v>18571.275500000036</v>
      </c>
      <c r="S39" s="140">
        <v>8001.5</v>
      </c>
      <c r="T39" s="140">
        <v>16261</v>
      </c>
      <c r="U39" s="140">
        <v>14907</v>
      </c>
      <c r="V39" s="311">
        <v>53442</v>
      </c>
      <c r="W39" s="141">
        <v>23744.659999999974</v>
      </c>
      <c r="X39" s="14"/>
      <c r="Y39" s="14"/>
      <c r="Z39" s="14"/>
      <c r="AA39" s="14"/>
      <c r="AB39" s="14"/>
      <c r="AC39" s="14"/>
      <c r="AD39" s="14"/>
      <c r="AE39" s="14"/>
    </row>
    <row r="40" spans="2:31" x14ac:dyDescent="0.25">
      <c r="B40" s="122">
        <v>36069</v>
      </c>
      <c r="C40" s="254">
        <v>94477.074999999997</v>
      </c>
      <c r="D40" s="140">
        <v>28098.91</v>
      </c>
      <c r="E40" s="140">
        <v>108267.23</v>
      </c>
      <c r="F40" s="140">
        <v>16754.11</v>
      </c>
      <c r="G40" s="140">
        <v>20360.349999999999</v>
      </c>
      <c r="H40" s="140">
        <v>18584.22</v>
      </c>
      <c r="I40" s="140">
        <v>9617.7000000000007</v>
      </c>
      <c r="J40" s="140">
        <v>14556.9</v>
      </c>
      <c r="K40" s="140">
        <v>8705.16</v>
      </c>
      <c r="L40" s="140">
        <v>10884.7</v>
      </c>
      <c r="M40" s="140">
        <v>26076.45</v>
      </c>
      <c r="N40" s="140">
        <v>15828.93</v>
      </c>
      <c r="O40" s="140">
        <v>7975.48</v>
      </c>
      <c r="P40" s="140">
        <v>15196.322</v>
      </c>
      <c r="Q40" s="140">
        <v>12579.375</v>
      </c>
      <c r="R40" s="140">
        <v>18537.838</v>
      </c>
      <c r="S40" s="140">
        <v>10453.14</v>
      </c>
      <c r="T40" s="140">
        <v>24323.415000000001</v>
      </c>
      <c r="U40" s="140">
        <v>16905.400000000001</v>
      </c>
      <c r="V40" s="311">
        <v>60839.25</v>
      </c>
      <c r="W40" s="141">
        <v>29154.900000000023</v>
      </c>
      <c r="X40" s="14"/>
      <c r="Y40" s="14"/>
      <c r="Z40" s="14"/>
      <c r="AA40" s="14"/>
      <c r="AB40" s="14"/>
      <c r="AC40" s="14"/>
      <c r="AD40" s="14"/>
      <c r="AE40" s="14"/>
    </row>
    <row r="41" spans="2:31" x14ac:dyDescent="0.25">
      <c r="B41" s="122">
        <v>36100</v>
      </c>
      <c r="C41" s="254">
        <v>86541.67</v>
      </c>
      <c r="D41" s="140">
        <v>27103.59</v>
      </c>
      <c r="E41" s="140">
        <v>93137.98</v>
      </c>
      <c r="F41" s="140">
        <v>16922</v>
      </c>
      <c r="G41" s="140">
        <v>17856</v>
      </c>
      <c r="H41" s="140">
        <v>16352.18</v>
      </c>
      <c r="I41" s="140">
        <v>7175.65</v>
      </c>
      <c r="J41" s="140">
        <v>12186.45</v>
      </c>
      <c r="K41" s="140">
        <v>7717.76</v>
      </c>
      <c r="L41" s="140">
        <v>9931.9599999999991</v>
      </c>
      <c r="M41" s="140">
        <v>22133.95</v>
      </c>
      <c r="N41" s="140">
        <v>14506.55</v>
      </c>
      <c r="O41" s="140">
        <v>9096</v>
      </c>
      <c r="P41" s="140">
        <v>12627.502</v>
      </c>
      <c r="Q41" s="140">
        <v>14270.720000000001</v>
      </c>
      <c r="R41" s="140">
        <v>16814.866999999991</v>
      </c>
      <c r="S41" s="140">
        <v>9381.8700000000008</v>
      </c>
      <c r="T41" s="140">
        <v>21281.173000000003</v>
      </c>
      <c r="U41" s="140">
        <v>15972.2</v>
      </c>
      <c r="V41" s="311">
        <v>56263.41</v>
      </c>
      <c r="W41" s="141">
        <v>25010.764999999956</v>
      </c>
      <c r="X41" s="14"/>
      <c r="Y41" s="14"/>
      <c r="Z41" s="14"/>
      <c r="AA41" s="14"/>
      <c r="AB41" s="14"/>
      <c r="AC41" s="14"/>
      <c r="AD41" s="14"/>
      <c r="AE41" s="14"/>
    </row>
    <row r="42" spans="2:31" x14ac:dyDescent="0.25">
      <c r="B42" s="122">
        <v>36130</v>
      </c>
      <c r="C42" s="254">
        <v>74164.149999999994</v>
      </c>
      <c r="D42" s="140">
        <v>24796.39</v>
      </c>
      <c r="E42" s="140">
        <v>85494.934000000008</v>
      </c>
      <c r="F42" s="140">
        <v>15916.2</v>
      </c>
      <c r="G42" s="140">
        <v>15365.65</v>
      </c>
      <c r="H42" s="140">
        <v>13396.82</v>
      </c>
      <c r="I42" s="140">
        <v>5407</v>
      </c>
      <c r="J42" s="140">
        <v>11923.3</v>
      </c>
      <c r="K42" s="140">
        <v>6556.65</v>
      </c>
      <c r="L42" s="140">
        <v>10876.25</v>
      </c>
      <c r="M42" s="140">
        <v>19213.060000000001</v>
      </c>
      <c r="N42" s="140">
        <v>12561.09</v>
      </c>
      <c r="O42" s="140">
        <v>7292.9</v>
      </c>
      <c r="P42" s="140">
        <v>10716.047</v>
      </c>
      <c r="Q42" s="140">
        <v>16256.420000000002</v>
      </c>
      <c r="R42" s="140">
        <v>20443.922500000026</v>
      </c>
      <c r="S42" s="140">
        <v>8504.2900000000009</v>
      </c>
      <c r="T42" s="140">
        <v>18544.650999999998</v>
      </c>
      <c r="U42" s="140">
        <v>15536.59</v>
      </c>
      <c r="V42" s="311">
        <v>49168.69</v>
      </c>
      <c r="W42" s="141">
        <v>23667.54099999991</v>
      </c>
      <c r="X42" s="14"/>
      <c r="Y42" s="14"/>
      <c r="Z42" s="14"/>
      <c r="AA42" s="14"/>
      <c r="AB42" s="14"/>
      <c r="AC42" s="14"/>
      <c r="AD42" s="14"/>
      <c r="AE42" s="14"/>
    </row>
    <row r="43" spans="2:31" x14ac:dyDescent="0.25">
      <c r="B43" s="122">
        <v>36161</v>
      </c>
      <c r="C43" s="254">
        <v>71525.02</v>
      </c>
      <c r="D43" s="140">
        <v>25740.86</v>
      </c>
      <c r="E43" s="140">
        <v>78109.562000000005</v>
      </c>
      <c r="F43" s="140">
        <v>18885.75</v>
      </c>
      <c r="G43" s="140">
        <v>15410.7</v>
      </c>
      <c r="H43" s="140">
        <v>13938.637999999999</v>
      </c>
      <c r="I43" s="140">
        <v>6102.7</v>
      </c>
      <c r="J43" s="140">
        <v>9322.2999999999993</v>
      </c>
      <c r="K43" s="140">
        <v>7756.94</v>
      </c>
      <c r="L43" s="140">
        <v>10951.02</v>
      </c>
      <c r="M43" s="140">
        <v>18310.11</v>
      </c>
      <c r="N43" s="140">
        <v>12209.92</v>
      </c>
      <c r="O43" s="140">
        <v>7553.47</v>
      </c>
      <c r="P43" s="140">
        <v>10356.074000000001</v>
      </c>
      <c r="Q43" s="140">
        <v>12876.254999999997</v>
      </c>
      <c r="R43" s="140">
        <v>18286.222000000031</v>
      </c>
      <c r="S43" s="140">
        <v>8220.77</v>
      </c>
      <c r="T43" s="140">
        <v>17620.733</v>
      </c>
      <c r="U43" s="140">
        <v>12913.57</v>
      </c>
      <c r="V43" s="311">
        <v>52708.37</v>
      </c>
      <c r="W43" s="141">
        <v>23022.484999999928</v>
      </c>
      <c r="X43" s="14"/>
      <c r="Y43" s="14"/>
      <c r="Z43" s="14"/>
      <c r="AA43" s="14"/>
      <c r="AB43" s="14"/>
      <c r="AC43" s="14"/>
      <c r="AD43" s="14"/>
      <c r="AE43" s="14"/>
    </row>
    <row r="44" spans="2:31" x14ac:dyDescent="0.25">
      <c r="B44" s="122">
        <v>36192</v>
      </c>
      <c r="C44" s="254">
        <v>70225.63</v>
      </c>
      <c r="D44" s="140">
        <v>24024.44</v>
      </c>
      <c r="E44" s="140">
        <v>83496.02900000001</v>
      </c>
      <c r="F44" s="140">
        <v>17045.849999999999</v>
      </c>
      <c r="G44" s="140">
        <v>15320.35</v>
      </c>
      <c r="H44" s="140">
        <v>15597.129000000001</v>
      </c>
      <c r="I44" s="140">
        <v>7287.55</v>
      </c>
      <c r="J44" s="140">
        <v>10356.25</v>
      </c>
      <c r="K44" s="140">
        <v>7783.59</v>
      </c>
      <c r="L44" s="140">
        <v>11523.29</v>
      </c>
      <c r="M44" s="140">
        <v>20711.18</v>
      </c>
      <c r="N44" s="140">
        <v>12481.939</v>
      </c>
      <c r="O44" s="140">
        <v>7889.85</v>
      </c>
      <c r="P44" s="140">
        <v>10619.655999999999</v>
      </c>
      <c r="Q44" s="140">
        <v>16483.53</v>
      </c>
      <c r="R44" s="140">
        <v>21865.599000000017</v>
      </c>
      <c r="S44" s="140">
        <v>8793.07</v>
      </c>
      <c r="T44" s="140">
        <v>19430.817999999999</v>
      </c>
      <c r="U44" s="140">
        <v>15584.29</v>
      </c>
      <c r="V44" s="311">
        <v>54059.42</v>
      </c>
      <c r="W44" s="141">
        <v>25036.271999999997</v>
      </c>
      <c r="X44" s="14"/>
      <c r="Y44" s="14"/>
      <c r="Z44" s="14"/>
      <c r="AA44" s="14"/>
      <c r="AB44" s="14"/>
      <c r="AC44" s="14"/>
      <c r="AD44" s="14"/>
      <c r="AE44" s="14"/>
    </row>
    <row r="45" spans="2:31" x14ac:dyDescent="0.25">
      <c r="B45" s="122">
        <v>36220</v>
      </c>
      <c r="C45" s="254">
        <v>71812.98</v>
      </c>
      <c r="D45" s="140">
        <v>27023.47</v>
      </c>
      <c r="E45" s="140">
        <v>85882.728999999992</v>
      </c>
      <c r="F45" s="140">
        <v>19462.150000000001</v>
      </c>
      <c r="G45" s="140">
        <v>15559.7</v>
      </c>
      <c r="H45" s="140">
        <v>10994.42</v>
      </c>
      <c r="I45" s="140">
        <v>8606.25</v>
      </c>
      <c r="J45" s="140">
        <v>9322.5499999999993</v>
      </c>
      <c r="K45" s="140">
        <v>8217.59</v>
      </c>
      <c r="L45" s="140">
        <v>12140.68</v>
      </c>
      <c r="M45" s="140">
        <v>19547.64</v>
      </c>
      <c r="N45" s="140">
        <v>10356.317999999999</v>
      </c>
      <c r="O45" s="140">
        <v>7689.26</v>
      </c>
      <c r="P45" s="140">
        <v>11092.526</v>
      </c>
      <c r="Q45" s="140">
        <v>15069.605</v>
      </c>
      <c r="R45" s="140">
        <v>20952.495500000023</v>
      </c>
      <c r="S45" s="140">
        <v>11459.98</v>
      </c>
      <c r="T45" s="140">
        <v>20052.436000000002</v>
      </c>
      <c r="U45" s="140">
        <v>11887.84</v>
      </c>
      <c r="V45" s="311">
        <v>56300.76</v>
      </c>
      <c r="W45" s="141">
        <v>32104.190999999875</v>
      </c>
      <c r="X45" s="14"/>
      <c r="Y45" s="14"/>
      <c r="Z45" s="14"/>
      <c r="AA45" s="14"/>
      <c r="AB45" s="14"/>
      <c r="AC45" s="14"/>
      <c r="AD45" s="14"/>
      <c r="AE45" s="14"/>
    </row>
    <row r="46" spans="2:31" x14ac:dyDescent="0.25">
      <c r="B46" s="122">
        <v>36251</v>
      </c>
      <c r="C46" s="254">
        <v>58354.35</v>
      </c>
      <c r="D46" s="140">
        <v>22769.56</v>
      </c>
      <c r="E46" s="140">
        <v>70191.32699999999</v>
      </c>
      <c r="F46" s="140">
        <v>13979.85</v>
      </c>
      <c r="G46" s="140">
        <v>13973.4</v>
      </c>
      <c r="H46" s="140">
        <v>12678.43</v>
      </c>
      <c r="I46" s="140">
        <v>6389.1</v>
      </c>
      <c r="J46" s="140">
        <v>8747.75</v>
      </c>
      <c r="K46" s="140">
        <v>6667.42</v>
      </c>
      <c r="L46" s="140">
        <v>13651.47</v>
      </c>
      <c r="M46" s="140">
        <v>17000.54</v>
      </c>
      <c r="N46" s="140">
        <v>9143.83</v>
      </c>
      <c r="O46" s="140">
        <v>7133.73</v>
      </c>
      <c r="P46" s="140">
        <v>8255.6209999999992</v>
      </c>
      <c r="Q46" s="140">
        <v>14958.155000000002</v>
      </c>
      <c r="R46" s="140">
        <v>18628.556000000011</v>
      </c>
      <c r="S46" s="140">
        <v>7664.2079999999996</v>
      </c>
      <c r="T46" s="140">
        <v>15529.89</v>
      </c>
      <c r="U46" s="140">
        <v>11330.7</v>
      </c>
      <c r="V46" s="311">
        <v>45248.86</v>
      </c>
      <c r="W46" s="141">
        <v>27741.714999999967</v>
      </c>
      <c r="X46" s="14"/>
      <c r="Y46" s="14"/>
      <c r="Z46" s="14"/>
      <c r="AA46" s="14"/>
      <c r="AB46" s="14"/>
      <c r="AC46" s="14"/>
      <c r="AD46" s="14"/>
      <c r="AE46" s="14"/>
    </row>
    <row r="47" spans="2:31" x14ac:dyDescent="0.25">
      <c r="B47" s="122">
        <v>36281</v>
      </c>
      <c r="C47" s="254">
        <v>57835.27</v>
      </c>
      <c r="D47" s="140">
        <v>19766.310000000001</v>
      </c>
      <c r="E47" s="140">
        <v>79702.581999999995</v>
      </c>
      <c r="F47" s="140">
        <v>15830.9</v>
      </c>
      <c r="G47" s="140">
        <v>15496.25</v>
      </c>
      <c r="H47" s="140">
        <v>12614.06</v>
      </c>
      <c r="I47" s="140">
        <v>5743.15</v>
      </c>
      <c r="J47" s="140">
        <v>8832.65</v>
      </c>
      <c r="K47" s="140">
        <v>6483.39</v>
      </c>
      <c r="L47" s="140">
        <v>10307.86</v>
      </c>
      <c r="M47" s="140">
        <v>18444.98</v>
      </c>
      <c r="N47" s="140">
        <v>11802.52</v>
      </c>
      <c r="O47" s="140">
        <v>7287.44</v>
      </c>
      <c r="P47" s="140">
        <v>8704.7350000000006</v>
      </c>
      <c r="Q47" s="140">
        <v>16524.564999999999</v>
      </c>
      <c r="R47" s="140">
        <v>19262.678000000025</v>
      </c>
      <c r="S47" s="140">
        <v>9399</v>
      </c>
      <c r="T47" s="140">
        <v>17941.544999999998</v>
      </c>
      <c r="U47" s="140">
        <v>12715.67</v>
      </c>
      <c r="V47" s="311">
        <v>47592.82</v>
      </c>
      <c r="W47" s="141">
        <v>30364.265999999945</v>
      </c>
      <c r="X47" s="14"/>
      <c r="Y47" s="14"/>
      <c r="Z47" s="14"/>
      <c r="AA47" s="14"/>
      <c r="AB47" s="14"/>
      <c r="AC47" s="14"/>
      <c r="AD47" s="14"/>
      <c r="AE47" s="14"/>
    </row>
    <row r="48" spans="2:31" x14ac:dyDescent="0.25">
      <c r="B48" s="122">
        <v>36312</v>
      </c>
      <c r="C48" s="254">
        <v>59119.69</v>
      </c>
      <c r="D48" s="140">
        <v>19606.439999999999</v>
      </c>
      <c r="E48" s="140">
        <v>76068.752999999997</v>
      </c>
      <c r="F48" s="140">
        <v>14431.05</v>
      </c>
      <c r="G48" s="140">
        <v>13151.2</v>
      </c>
      <c r="H48" s="140">
        <v>12096.93</v>
      </c>
      <c r="I48" s="140">
        <v>5229.3999999999996</v>
      </c>
      <c r="J48" s="140">
        <v>10162.4</v>
      </c>
      <c r="K48" s="140">
        <v>6484.46</v>
      </c>
      <c r="L48" s="140">
        <v>12323.79</v>
      </c>
      <c r="M48" s="140">
        <v>19371.34</v>
      </c>
      <c r="N48" s="140">
        <v>9849.67</v>
      </c>
      <c r="O48" s="140">
        <v>6245.08</v>
      </c>
      <c r="P48" s="140">
        <v>8623.5679999999993</v>
      </c>
      <c r="Q48" s="140">
        <v>15301.063</v>
      </c>
      <c r="R48" s="140">
        <v>18662.516499999998</v>
      </c>
      <c r="S48" s="140">
        <v>9199.2940000000017</v>
      </c>
      <c r="T48" s="140">
        <v>19404.088</v>
      </c>
      <c r="U48" s="140">
        <v>12507.08</v>
      </c>
      <c r="V48" s="311">
        <v>49201.599000000002</v>
      </c>
      <c r="W48" s="141">
        <v>30101.082000000053</v>
      </c>
      <c r="X48" s="14"/>
      <c r="Y48" s="14"/>
      <c r="Z48" s="14"/>
      <c r="AA48" s="14"/>
      <c r="AB48" s="14"/>
      <c r="AC48" s="14"/>
      <c r="AD48" s="14"/>
      <c r="AE48" s="14"/>
    </row>
    <row r="49" spans="2:31" x14ac:dyDescent="0.25">
      <c r="B49" s="122">
        <v>36342</v>
      </c>
      <c r="C49" s="254">
        <v>59307.5</v>
      </c>
      <c r="D49" s="140">
        <v>21747.43</v>
      </c>
      <c r="E49" s="140">
        <v>85514.293999999994</v>
      </c>
      <c r="F49" s="140">
        <v>15403.5</v>
      </c>
      <c r="G49" s="140">
        <v>14864.8</v>
      </c>
      <c r="H49" s="140">
        <v>12803.7</v>
      </c>
      <c r="I49" s="140">
        <v>4465</v>
      </c>
      <c r="J49" s="140">
        <v>10674.9</v>
      </c>
      <c r="K49" s="140">
        <v>7964.49</v>
      </c>
      <c r="L49" s="140">
        <v>12658.93</v>
      </c>
      <c r="M49" s="140">
        <v>18979.98</v>
      </c>
      <c r="N49" s="140">
        <v>8142.9</v>
      </c>
      <c r="O49" s="140">
        <v>7394.79</v>
      </c>
      <c r="P49" s="140">
        <v>8870.3230000000003</v>
      </c>
      <c r="Q49" s="140">
        <v>15066.51</v>
      </c>
      <c r="R49" s="140">
        <v>20700.852500000001</v>
      </c>
      <c r="S49" s="140">
        <v>8543.3450000000012</v>
      </c>
      <c r="T49" s="140">
        <v>16828.092000000001</v>
      </c>
      <c r="U49" s="140">
        <v>12839.13</v>
      </c>
      <c r="V49" s="311">
        <v>53404.04</v>
      </c>
      <c r="W49" s="141">
        <v>28966.484000000055</v>
      </c>
      <c r="X49" s="14"/>
      <c r="Y49" s="14"/>
      <c r="Z49" s="14"/>
      <c r="AA49" s="14"/>
      <c r="AB49" s="14"/>
      <c r="AC49" s="14"/>
      <c r="AD49" s="14"/>
      <c r="AE49" s="14"/>
    </row>
    <row r="50" spans="2:31" x14ac:dyDescent="0.25">
      <c r="B50" s="122">
        <v>36373</v>
      </c>
      <c r="C50" s="254">
        <v>57214.55</v>
      </c>
      <c r="D50" s="140">
        <v>19150.97</v>
      </c>
      <c r="E50" s="140">
        <v>73392.448000000004</v>
      </c>
      <c r="F50" s="140">
        <v>13238.03</v>
      </c>
      <c r="G50" s="140">
        <v>14792.15</v>
      </c>
      <c r="H50" s="140">
        <v>13151.62</v>
      </c>
      <c r="I50" s="140">
        <v>6006</v>
      </c>
      <c r="J50" s="140">
        <v>11372.65</v>
      </c>
      <c r="K50" s="140">
        <v>7151.52</v>
      </c>
      <c r="L50" s="140">
        <v>11386.39</v>
      </c>
      <c r="M50" s="140">
        <v>15040.9</v>
      </c>
      <c r="N50" s="140">
        <v>10688.648000000001</v>
      </c>
      <c r="O50" s="140">
        <v>6297.19</v>
      </c>
      <c r="P50" s="140">
        <v>10424.585999999999</v>
      </c>
      <c r="Q50" s="140">
        <v>15415.785</v>
      </c>
      <c r="R50" s="140">
        <v>20567.514500000016</v>
      </c>
      <c r="S50" s="140">
        <v>9549.8970000000008</v>
      </c>
      <c r="T50" s="140">
        <v>17022.635000000002</v>
      </c>
      <c r="U50" s="140">
        <v>10950.15</v>
      </c>
      <c r="V50" s="311">
        <v>48439.118000000002</v>
      </c>
      <c r="W50" s="141">
        <v>29303.666999999958</v>
      </c>
      <c r="X50" s="14"/>
      <c r="Y50" s="14"/>
      <c r="Z50" s="14"/>
      <c r="AA50" s="14"/>
      <c r="AB50" s="14"/>
      <c r="AC50" s="14"/>
      <c r="AD50" s="14"/>
      <c r="AE50" s="14"/>
    </row>
    <row r="51" spans="2:31" x14ac:dyDescent="0.25">
      <c r="B51" s="122">
        <v>36404</v>
      </c>
      <c r="C51" s="254">
        <v>55473.67</v>
      </c>
      <c r="D51" s="140">
        <v>19086.150000000001</v>
      </c>
      <c r="E51" s="140">
        <v>76132.03</v>
      </c>
      <c r="F51" s="140">
        <v>15083.1</v>
      </c>
      <c r="G51" s="140">
        <v>13624.2</v>
      </c>
      <c r="H51" s="140">
        <v>14778.01</v>
      </c>
      <c r="I51" s="140">
        <v>6696</v>
      </c>
      <c r="J51" s="140">
        <v>9812.6</v>
      </c>
      <c r="K51" s="140">
        <v>7180.34</v>
      </c>
      <c r="L51" s="140">
        <v>9548.07</v>
      </c>
      <c r="M51" s="140">
        <v>17729.060000000001</v>
      </c>
      <c r="N51" s="140">
        <v>10756.224</v>
      </c>
      <c r="O51" s="140">
        <v>8308.9599999999991</v>
      </c>
      <c r="P51" s="140">
        <v>9700.5990000000002</v>
      </c>
      <c r="Q51" s="140">
        <v>12922.165000000001</v>
      </c>
      <c r="R51" s="140">
        <v>22975.443500000038</v>
      </c>
      <c r="S51" s="140">
        <v>9743</v>
      </c>
      <c r="T51" s="140">
        <v>16440.293000000001</v>
      </c>
      <c r="U51" s="140">
        <v>12777.12</v>
      </c>
      <c r="V51" s="311">
        <v>45877.13</v>
      </c>
      <c r="W51" s="141">
        <v>27001.618999999948</v>
      </c>
      <c r="X51" s="14"/>
      <c r="Y51" s="14"/>
      <c r="Z51" s="14"/>
      <c r="AA51" s="14"/>
      <c r="AB51" s="14"/>
      <c r="AC51" s="14"/>
      <c r="AD51" s="14"/>
      <c r="AE51" s="14"/>
    </row>
    <row r="52" spans="2:31" x14ac:dyDescent="0.25">
      <c r="B52" s="122">
        <v>36434</v>
      </c>
      <c r="C52" s="254">
        <v>57268.06</v>
      </c>
      <c r="D52" s="140">
        <v>19450.98</v>
      </c>
      <c r="E52" s="140">
        <v>83270.460000000006</v>
      </c>
      <c r="F52" s="140">
        <v>13321.3</v>
      </c>
      <c r="G52" s="140">
        <v>13020.5</v>
      </c>
      <c r="H52" s="140">
        <v>14758.5</v>
      </c>
      <c r="I52" s="140">
        <v>5049.6000000000004</v>
      </c>
      <c r="J52" s="140">
        <v>12116.3</v>
      </c>
      <c r="K52" s="140">
        <v>7688.58</v>
      </c>
      <c r="L52" s="140">
        <v>9086.61</v>
      </c>
      <c r="M52" s="140">
        <v>15940.4</v>
      </c>
      <c r="N52" s="140">
        <v>9648.7999999999993</v>
      </c>
      <c r="O52" s="140">
        <v>7742.73</v>
      </c>
      <c r="P52" s="140">
        <v>9493.9</v>
      </c>
      <c r="Q52" s="140">
        <v>9475.3950000000004</v>
      </c>
      <c r="R52" s="140">
        <v>14975.724499999998</v>
      </c>
      <c r="S52" s="140">
        <v>8805.7000000000007</v>
      </c>
      <c r="T52" s="140">
        <v>17355.434000000001</v>
      </c>
      <c r="U52" s="140">
        <v>13463.8</v>
      </c>
      <c r="V52" s="311">
        <v>52606.3</v>
      </c>
      <c r="W52" s="141">
        <v>30143.540000000037</v>
      </c>
      <c r="X52" s="14"/>
      <c r="Y52" s="14"/>
      <c r="Z52" s="14"/>
      <c r="AA52" s="14"/>
      <c r="AB52" s="14"/>
      <c r="AC52" s="14"/>
      <c r="AD52" s="14"/>
      <c r="AE52" s="14"/>
    </row>
    <row r="53" spans="2:31" x14ac:dyDescent="0.25">
      <c r="B53" s="122">
        <v>36465</v>
      </c>
      <c r="C53" s="254">
        <v>59358.879999999997</v>
      </c>
      <c r="D53" s="140">
        <v>16968.22</v>
      </c>
      <c r="E53" s="140">
        <v>79117.69</v>
      </c>
      <c r="F53" s="140">
        <v>10085.549999999999</v>
      </c>
      <c r="G53" s="140">
        <v>14577.05</v>
      </c>
      <c r="H53" s="140">
        <v>15590.72</v>
      </c>
      <c r="I53" s="140">
        <v>4872</v>
      </c>
      <c r="J53" s="140">
        <v>5660.65</v>
      </c>
      <c r="K53" s="140">
        <v>6584.98</v>
      </c>
      <c r="L53" s="140">
        <v>7896.47</v>
      </c>
      <c r="M53" s="140">
        <v>15835.18</v>
      </c>
      <c r="N53" s="140">
        <v>10740.275000000005</v>
      </c>
      <c r="O53" s="140">
        <v>5011.47</v>
      </c>
      <c r="P53" s="140">
        <v>11527.855000000001</v>
      </c>
      <c r="Q53" s="140">
        <v>10680.6425</v>
      </c>
      <c r="R53" s="140">
        <v>15918.218000000001</v>
      </c>
      <c r="S53" s="140">
        <v>8684.0874999999996</v>
      </c>
      <c r="T53" s="140">
        <v>18937.272507500002</v>
      </c>
      <c r="U53" s="140">
        <v>12496.99</v>
      </c>
      <c r="V53" s="311">
        <v>43279.67</v>
      </c>
      <c r="W53" s="141">
        <v>26366.299999999988</v>
      </c>
      <c r="X53" s="14"/>
      <c r="Y53" s="14"/>
      <c r="Z53" s="14"/>
      <c r="AA53" s="14"/>
      <c r="AB53" s="14"/>
      <c r="AC53" s="14"/>
      <c r="AD53" s="14"/>
      <c r="AE53" s="14"/>
    </row>
    <row r="54" spans="2:31" x14ac:dyDescent="0.25">
      <c r="B54" s="122">
        <v>36495</v>
      </c>
      <c r="C54" s="254">
        <v>55326.879999999997</v>
      </c>
      <c r="D54" s="140">
        <v>20151.28</v>
      </c>
      <c r="E54" s="140">
        <v>77183.320000000007</v>
      </c>
      <c r="F54" s="140">
        <v>13177.6</v>
      </c>
      <c r="G54" s="140">
        <v>13611.5</v>
      </c>
      <c r="H54" s="140">
        <v>15100.19</v>
      </c>
      <c r="I54" s="140">
        <v>6520</v>
      </c>
      <c r="J54" s="140">
        <v>9350.65</v>
      </c>
      <c r="K54" s="140">
        <v>6344.69</v>
      </c>
      <c r="L54" s="140">
        <v>9664.51</v>
      </c>
      <c r="M54" s="140">
        <v>15742.4</v>
      </c>
      <c r="N54" s="140">
        <v>9764.7349999999988</v>
      </c>
      <c r="O54" s="140">
        <v>6907.87</v>
      </c>
      <c r="P54" s="140">
        <v>10417.48</v>
      </c>
      <c r="Q54" s="140">
        <v>10366.209999999999</v>
      </c>
      <c r="R54" s="140">
        <v>15933.791499999999</v>
      </c>
      <c r="S54" s="140">
        <v>9309.75</v>
      </c>
      <c r="T54" s="140">
        <v>19053.88</v>
      </c>
      <c r="U54" s="140">
        <v>11465.74</v>
      </c>
      <c r="V54" s="311">
        <v>51385.7</v>
      </c>
      <c r="W54" s="141">
        <v>25707.0625</v>
      </c>
      <c r="X54" s="14"/>
      <c r="Y54" s="14"/>
      <c r="Z54" s="14"/>
      <c r="AA54" s="14"/>
      <c r="AB54" s="14"/>
      <c r="AC54" s="14"/>
      <c r="AD54" s="14"/>
      <c r="AE54" s="14"/>
    </row>
    <row r="55" spans="2:31" x14ac:dyDescent="0.25">
      <c r="B55" s="122">
        <v>36526</v>
      </c>
      <c r="C55" s="254">
        <v>54053.36</v>
      </c>
      <c r="D55" s="140">
        <v>19515</v>
      </c>
      <c r="E55" s="140">
        <v>83553.3</v>
      </c>
      <c r="F55" s="140">
        <v>15086.41</v>
      </c>
      <c r="G55" s="140">
        <v>13924.82</v>
      </c>
      <c r="H55" s="140">
        <v>14253.5</v>
      </c>
      <c r="I55" s="140">
        <v>5678.18</v>
      </c>
      <c r="J55" s="140">
        <v>8418.9</v>
      </c>
      <c r="K55" s="140">
        <v>7913.4</v>
      </c>
      <c r="L55" s="140">
        <v>10204.6</v>
      </c>
      <c r="M55" s="140">
        <v>15821.1</v>
      </c>
      <c r="N55" s="140">
        <v>9782.97199</v>
      </c>
      <c r="O55" s="140">
        <v>7477.31</v>
      </c>
      <c r="P55" s="140">
        <v>9878.5924999999988</v>
      </c>
      <c r="Q55" s="140">
        <v>11645.359999999999</v>
      </c>
      <c r="R55" s="140">
        <v>19073.882499999996</v>
      </c>
      <c r="S55" s="140">
        <v>10327.299999999999</v>
      </c>
      <c r="T55" s="140">
        <v>20793.855</v>
      </c>
      <c r="U55" s="140">
        <v>11987.9575</v>
      </c>
      <c r="V55" s="311">
        <v>46023.15</v>
      </c>
      <c r="W55" s="141">
        <v>32330.124999999942</v>
      </c>
      <c r="X55" s="14"/>
      <c r="Y55" s="14"/>
      <c r="Z55" s="14"/>
      <c r="AA55" s="14"/>
      <c r="AB55" s="14"/>
      <c r="AC55" s="14"/>
      <c r="AD55" s="14"/>
      <c r="AE55" s="14"/>
    </row>
    <row r="56" spans="2:31" x14ac:dyDescent="0.25">
      <c r="B56" s="122">
        <v>36557</v>
      </c>
      <c r="C56" s="254">
        <v>65210.46</v>
      </c>
      <c r="D56" s="140">
        <v>22075.35</v>
      </c>
      <c r="E56" s="140">
        <v>79021.119999999995</v>
      </c>
      <c r="F56" s="140">
        <v>15993.99</v>
      </c>
      <c r="G56" s="140">
        <v>14977.52</v>
      </c>
      <c r="H56" s="140">
        <v>16236.56</v>
      </c>
      <c r="I56" s="140">
        <v>7654.96</v>
      </c>
      <c r="J56" s="140">
        <v>8709.65</v>
      </c>
      <c r="K56" s="140">
        <v>8835.4</v>
      </c>
      <c r="L56" s="140">
        <v>12109.05</v>
      </c>
      <c r="M56" s="140">
        <v>15317.43</v>
      </c>
      <c r="N56" s="140">
        <v>10471.682499999999</v>
      </c>
      <c r="O56" s="140">
        <v>9349.36</v>
      </c>
      <c r="P56" s="140">
        <v>10836.450499999999</v>
      </c>
      <c r="Q56" s="140">
        <v>10184.285</v>
      </c>
      <c r="R56" s="140">
        <v>18836.131499999996</v>
      </c>
      <c r="S56" s="140">
        <v>12140.2</v>
      </c>
      <c r="T56" s="140">
        <v>18740.0625</v>
      </c>
      <c r="U56" s="140">
        <v>13009.88</v>
      </c>
      <c r="V56" s="311">
        <v>49433</v>
      </c>
      <c r="W56" s="141">
        <v>34489.972500000091</v>
      </c>
      <c r="X56" s="14"/>
      <c r="Y56" s="14"/>
      <c r="Z56" s="14"/>
      <c r="AA56" s="14"/>
      <c r="AB56" s="14"/>
      <c r="AC56" s="14"/>
      <c r="AD56" s="14"/>
      <c r="AE56" s="14"/>
    </row>
    <row r="57" spans="2:31" x14ac:dyDescent="0.25">
      <c r="B57" s="122">
        <v>36586</v>
      </c>
      <c r="C57" s="254">
        <v>92933.18</v>
      </c>
      <c r="D57" s="140">
        <v>20495.349999999999</v>
      </c>
      <c r="E57" s="140">
        <v>93142.78</v>
      </c>
      <c r="F57" s="140">
        <v>14500.92</v>
      </c>
      <c r="G57" s="140">
        <v>16137.13</v>
      </c>
      <c r="H57" s="140">
        <v>17383.77</v>
      </c>
      <c r="I57" s="140">
        <v>7669.93</v>
      </c>
      <c r="J57" s="140">
        <v>9804.35</v>
      </c>
      <c r="K57" s="140">
        <v>8909.7000000000007</v>
      </c>
      <c r="L57" s="140">
        <v>12025.45</v>
      </c>
      <c r="M57" s="140">
        <v>18603.37</v>
      </c>
      <c r="N57" s="140">
        <v>9386.2649999999994</v>
      </c>
      <c r="O57" s="140">
        <v>9229.51</v>
      </c>
      <c r="P57" s="140">
        <v>12382.43</v>
      </c>
      <c r="Q57" s="140">
        <v>12442.285</v>
      </c>
      <c r="R57" s="140">
        <v>17892.840999999993</v>
      </c>
      <c r="S57" s="140">
        <v>11697.84</v>
      </c>
      <c r="T57" s="140">
        <v>22135.0975</v>
      </c>
      <c r="U57" s="140">
        <v>12968.795</v>
      </c>
      <c r="V57" s="311">
        <v>57308.18</v>
      </c>
      <c r="W57" s="141">
        <v>36442.432500000054</v>
      </c>
      <c r="X57" s="14"/>
      <c r="Y57" s="14"/>
      <c r="Z57" s="14"/>
      <c r="AA57" s="14"/>
      <c r="AB57" s="14"/>
      <c r="AC57" s="14"/>
      <c r="AD57" s="14"/>
      <c r="AE57" s="14"/>
    </row>
    <row r="58" spans="2:31" x14ac:dyDescent="0.25">
      <c r="B58" s="122">
        <v>36617</v>
      </c>
      <c r="C58" s="254">
        <v>57165.53</v>
      </c>
      <c r="D58" s="140">
        <v>18305.599999999999</v>
      </c>
      <c r="E58" s="140">
        <v>75504.58</v>
      </c>
      <c r="F58" s="140">
        <v>13306.12</v>
      </c>
      <c r="G58" s="140">
        <v>11863.25</v>
      </c>
      <c r="H58" s="140">
        <v>17435.39</v>
      </c>
      <c r="I58" s="140">
        <v>6373.61</v>
      </c>
      <c r="J58" s="140">
        <v>6861.7</v>
      </c>
      <c r="K58" s="140">
        <v>6778.7</v>
      </c>
      <c r="L58" s="140">
        <v>9203.2000000000007</v>
      </c>
      <c r="M58" s="140">
        <v>12599.75</v>
      </c>
      <c r="N58" s="140">
        <v>7283.9659800000027</v>
      </c>
      <c r="O58" s="140">
        <v>6949.85</v>
      </c>
      <c r="P58" s="140">
        <v>11494.76</v>
      </c>
      <c r="Q58" s="140">
        <v>15453.314999999999</v>
      </c>
      <c r="R58" s="140">
        <v>26306.283000000003</v>
      </c>
      <c r="S58" s="140">
        <v>8797.75</v>
      </c>
      <c r="T58" s="140">
        <v>16748.59</v>
      </c>
      <c r="U58" s="140">
        <v>10560.735000000001</v>
      </c>
      <c r="V58" s="311">
        <v>38433.93</v>
      </c>
      <c r="W58" s="141">
        <v>36286.609019999916</v>
      </c>
      <c r="X58" s="14"/>
      <c r="Y58" s="14"/>
      <c r="Z58" s="14"/>
      <c r="AA58" s="14"/>
      <c r="AB58" s="14"/>
      <c r="AC58" s="14"/>
      <c r="AD58" s="14"/>
      <c r="AE58" s="14"/>
    </row>
    <row r="59" spans="2:31" x14ac:dyDescent="0.25">
      <c r="B59" s="122">
        <v>36647</v>
      </c>
      <c r="C59" s="254">
        <v>77019.5</v>
      </c>
      <c r="D59" s="140">
        <v>19842</v>
      </c>
      <c r="E59" s="140">
        <v>91215.77</v>
      </c>
      <c r="F59" s="140">
        <v>13864.3</v>
      </c>
      <c r="G59" s="140">
        <v>13969</v>
      </c>
      <c r="H59" s="140">
        <v>17600.5</v>
      </c>
      <c r="I59" s="140">
        <v>6063</v>
      </c>
      <c r="J59" s="140">
        <v>8549.2999999999993</v>
      </c>
      <c r="K59" s="140">
        <v>5392</v>
      </c>
      <c r="L59" s="140">
        <v>8831.5</v>
      </c>
      <c r="M59" s="140">
        <v>17300</v>
      </c>
      <c r="N59" s="140">
        <v>9380.9</v>
      </c>
      <c r="O59" s="140">
        <v>7092</v>
      </c>
      <c r="P59" s="140">
        <v>10831</v>
      </c>
      <c r="Q59" s="140">
        <v>11127.08</v>
      </c>
      <c r="R59" s="140">
        <v>20837.881999999994</v>
      </c>
      <c r="S59" s="140">
        <v>9588</v>
      </c>
      <c r="T59" s="140">
        <v>17979</v>
      </c>
      <c r="U59" s="140">
        <v>13436.8</v>
      </c>
      <c r="V59" s="311">
        <v>45427.3</v>
      </c>
      <c r="W59" s="141">
        <v>35156.5</v>
      </c>
      <c r="X59" s="14"/>
      <c r="Y59" s="14"/>
      <c r="Z59" s="14"/>
      <c r="AA59" s="14"/>
      <c r="AB59" s="14"/>
      <c r="AC59" s="14"/>
      <c r="AD59" s="14"/>
      <c r="AE59" s="14"/>
    </row>
    <row r="60" spans="2:31" x14ac:dyDescent="0.25">
      <c r="B60" s="122">
        <v>36678</v>
      </c>
      <c r="C60" s="254">
        <v>70744.399999999994</v>
      </c>
      <c r="D60" s="140">
        <v>18324.57</v>
      </c>
      <c r="E60" s="140">
        <v>92320.37</v>
      </c>
      <c r="F60" s="140">
        <v>14599.11</v>
      </c>
      <c r="G60" s="140">
        <v>13745.67</v>
      </c>
      <c r="H60" s="140">
        <v>17999.400000000001</v>
      </c>
      <c r="I60" s="140">
        <v>4918.3999999999996</v>
      </c>
      <c r="J60" s="140">
        <v>9879.5</v>
      </c>
      <c r="K60" s="140">
        <v>7634.15</v>
      </c>
      <c r="L60" s="140">
        <v>9068</v>
      </c>
      <c r="M60" s="140">
        <v>15501.5</v>
      </c>
      <c r="N60" s="140">
        <v>9321.5</v>
      </c>
      <c r="O60" s="140">
        <v>7101.95</v>
      </c>
      <c r="P60" s="140">
        <v>10441.5</v>
      </c>
      <c r="Q60" s="140">
        <v>12099.39</v>
      </c>
      <c r="R60" s="140">
        <v>28973.1145</v>
      </c>
      <c r="S60" s="140">
        <v>9931</v>
      </c>
      <c r="T60" s="140">
        <v>19892</v>
      </c>
      <c r="U60" s="140">
        <v>13795.4</v>
      </c>
      <c r="V60" s="311">
        <v>45573</v>
      </c>
      <c r="W60" s="141">
        <v>35384.099999999977</v>
      </c>
      <c r="X60" s="14"/>
      <c r="Y60" s="14"/>
      <c r="Z60" s="14"/>
      <c r="AA60" s="14"/>
      <c r="AB60" s="14"/>
      <c r="AC60" s="14"/>
      <c r="AD60" s="14"/>
      <c r="AE60" s="14"/>
    </row>
    <row r="61" spans="2:31" x14ac:dyDescent="0.25">
      <c r="B61" s="122">
        <v>36708</v>
      </c>
      <c r="C61" s="254">
        <v>68761</v>
      </c>
      <c r="D61" s="140">
        <v>18615.009999999998</v>
      </c>
      <c r="E61" s="140">
        <v>94780.79</v>
      </c>
      <c r="F61" s="140">
        <v>14590.3</v>
      </c>
      <c r="G61" s="140">
        <v>13109</v>
      </c>
      <c r="H61" s="140">
        <v>22229.9</v>
      </c>
      <c r="I61" s="140">
        <v>6033.8</v>
      </c>
      <c r="J61" s="140">
        <v>10350</v>
      </c>
      <c r="K61" s="140">
        <v>6936.53</v>
      </c>
      <c r="L61" s="140">
        <v>8729</v>
      </c>
      <c r="M61" s="140">
        <v>15667.7</v>
      </c>
      <c r="N61" s="140">
        <v>9937.4</v>
      </c>
      <c r="O61" s="140">
        <v>7260.94</v>
      </c>
      <c r="P61" s="140">
        <v>11868.4</v>
      </c>
      <c r="Q61" s="140">
        <v>13124.145</v>
      </c>
      <c r="R61" s="140">
        <v>30004.2400000001</v>
      </c>
      <c r="S61" s="140">
        <v>10098</v>
      </c>
      <c r="T61" s="140">
        <v>18279.8</v>
      </c>
      <c r="U61" s="140">
        <v>14788.4</v>
      </c>
      <c r="V61" s="311">
        <v>49908</v>
      </c>
      <c r="W61" s="141">
        <v>38803.999999999942</v>
      </c>
      <c r="X61" s="14"/>
      <c r="Y61" s="14"/>
      <c r="Z61" s="14"/>
      <c r="AA61" s="14"/>
      <c r="AB61" s="14"/>
      <c r="AC61" s="14"/>
      <c r="AD61" s="14"/>
      <c r="AE61" s="14"/>
    </row>
    <row r="62" spans="2:31" x14ac:dyDescent="0.25">
      <c r="B62" s="122">
        <v>36739</v>
      </c>
      <c r="C62" s="254">
        <v>67199.850000000006</v>
      </c>
      <c r="D62" s="140">
        <v>20281.23</v>
      </c>
      <c r="E62" s="140">
        <v>101853.18</v>
      </c>
      <c r="F62" s="140">
        <v>14142.65</v>
      </c>
      <c r="G62" s="140">
        <v>14421</v>
      </c>
      <c r="H62" s="140">
        <v>22980.7</v>
      </c>
      <c r="I62" s="140">
        <v>5835</v>
      </c>
      <c r="J62" s="140">
        <v>9931.5</v>
      </c>
      <c r="K62" s="140">
        <v>7293.48</v>
      </c>
      <c r="L62" s="140">
        <v>8683.44</v>
      </c>
      <c r="M62" s="140">
        <v>14594</v>
      </c>
      <c r="N62" s="140">
        <v>10630</v>
      </c>
      <c r="O62" s="140">
        <v>6609.03</v>
      </c>
      <c r="P62" s="140">
        <v>11666.9</v>
      </c>
      <c r="Q62" s="140">
        <v>13588.08</v>
      </c>
      <c r="R62" s="140">
        <v>28493.424500000081</v>
      </c>
      <c r="S62" s="140">
        <v>9528.5</v>
      </c>
      <c r="T62" s="140">
        <v>19073.5</v>
      </c>
      <c r="U62" s="140">
        <v>14638</v>
      </c>
      <c r="V62" s="311">
        <v>51468</v>
      </c>
      <c r="W62" s="141">
        <v>38606.719999999914</v>
      </c>
      <c r="X62" s="14"/>
      <c r="Y62" s="14"/>
      <c r="Z62" s="14"/>
      <c r="AA62" s="14"/>
      <c r="AB62" s="14"/>
      <c r="AC62" s="14"/>
      <c r="AD62" s="14"/>
      <c r="AE62" s="14"/>
    </row>
    <row r="63" spans="2:31" x14ac:dyDescent="0.25">
      <c r="B63" s="122">
        <v>36770</v>
      </c>
      <c r="C63" s="254">
        <v>59827.4</v>
      </c>
      <c r="D63" s="140">
        <v>18554.509999999998</v>
      </c>
      <c r="E63" s="140">
        <v>100896.24</v>
      </c>
      <c r="F63" s="140">
        <v>14582.7</v>
      </c>
      <c r="G63" s="140">
        <v>13469</v>
      </c>
      <c r="H63" s="140">
        <v>24264</v>
      </c>
      <c r="I63" s="140">
        <v>7039</v>
      </c>
      <c r="J63" s="140">
        <v>10799</v>
      </c>
      <c r="K63" s="140">
        <v>6351.22</v>
      </c>
      <c r="L63" s="140">
        <v>8465.2199999999993</v>
      </c>
      <c r="M63" s="140">
        <v>15330</v>
      </c>
      <c r="N63" s="140">
        <v>10507</v>
      </c>
      <c r="O63" s="140">
        <v>6290.98</v>
      </c>
      <c r="P63" s="140">
        <v>11813</v>
      </c>
      <c r="Q63" s="140">
        <v>13226.689999999999</v>
      </c>
      <c r="R63" s="140">
        <v>29428.350000000079</v>
      </c>
      <c r="S63" s="140">
        <v>8822</v>
      </c>
      <c r="T63" s="140">
        <v>19733</v>
      </c>
      <c r="U63" s="140">
        <v>14489</v>
      </c>
      <c r="V63" s="311">
        <v>48622.5</v>
      </c>
      <c r="W63" s="141">
        <v>36507.76999999996</v>
      </c>
      <c r="X63" s="14"/>
      <c r="Y63" s="14"/>
      <c r="Z63" s="14"/>
      <c r="AA63" s="14"/>
      <c r="AB63" s="14"/>
      <c r="AC63" s="14"/>
      <c r="AD63" s="14"/>
      <c r="AE63" s="14"/>
    </row>
    <row r="64" spans="2:31" x14ac:dyDescent="0.25">
      <c r="B64" s="122">
        <v>36800</v>
      </c>
      <c r="C64" s="254">
        <v>62121.05</v>
      </c>
      <c r="D64" s="140">
        <v>23256.61</v>
      </c>
      <c r="E64" s="140">
        <v>91166.38</v>
      </c>
      <c r="F64" s="140">
        <v>13534.1</v>
      </c>
      <c r="G64" s="140">
        <v>13423</v>
      </c>
      <c r="H64" s="140">
        <v>22143</v>
      </c>
      <c r="I64" s="140">
        <v>7431</v>
      </c>
      <c r="J64" s="140">
        <v>11463</v>
      </c>
      <c r="K64" s="140">
        <v>6315.11</v>
      </c>
      <c r="L64" s="140">
        <v>9168.08</v>
      </c>
      <c r="M64" s="140">
        <v>19395.5</v>
      </c>
      <c r="N64" s="140">
        <v>12360</v>
      </c>
      <c r="O64" s="140">
        <v>7529.83</v>
      </c>
      <c r="P64" s="140">
        <v>12357</v>
      </c>
      <c r="Q64" s="140">
        <v>7945.75</v>
      </c>
      <c r="R64" s="140">
        <v>20326.98800000003</v>
      </c>
      <c r="S64" s="140">
        <v>10406</v>
      </c>
      <c r="T64" s="140">
        <v>20544.5</v>
      </c>
      <c r="U64" s="140">
        <v>12940</v>
      </c>
      <c r="V64" s="311">
        <v>51112</v>
      </c>
      <c r="W64" s="141">
        <v>41074.420000000042</v>
      </c>
      <c r="X64" s="14"/>
      <c r="Y64" s="14"/>
      <c r="Z64" s="14"/>
      <c r="AA64" s="14"/>
      <c r="AB64" s="14"/>
      <c r="AC64" s="14"/>
      <c r="AD64" s="14"/>
      <c r="AE64" s="14"/>
    </row>
    <row r="65" spans="2:31" x14ac:dyDescent="0.25">
      <c r="B65" s="122">
        <v>36831</v>
      </c>
      <c r="C65" s="254">
        <v>62687.5</v>
      </c>
      <c r="D65" s="140">
        <v>22229.81</v>
      </c>
      <c r="E65" s="140">
        <v>94904</v>
      </c>
      <c r="F65" s="140">
        <v>13675.03</v>
      </c>
      <c r="G65" s="140">
        <v>16044</v>
      </c>
      <c r="H65" s="140">
        <v>25922</v>
      </c>
      <c r="I65" s="140">
        <v>9287</v>
      </c>
      <c r="J65" s="140">
        <v>13552.9</v>
      </c>
      <c r="K65" s="140">
        <v>6263.16</v>
      </c>
      <c r="L65" s="140">
        <v>9678.51</v>
      </c>
      <c r="M65" s="140">
        <v>18987.3</v>
      </c>
      <c r="N65" s="140">
        <v>11953</v>
      </c>
      <c r="O65" s="140">
        <v>6707.53</v>
      </c>
      <c r="P65" s="140">
        <v>13261.5</v>
      </c>
      <c r="Q65" s="140">
        <v>14570.43</v>
      </c>
      <c r="R65" s="140">
        <v>24979.335500000099</v>
      </c>
      <c r="S65" s="140">
        <v>11530</v>
      </c>
      <c r="T65" s="140">
        <v>21266.65</v>
      </c>
      <c r="U65" s="140">
        <v>13966.1</v>
      </c>
      <c r="V65" s="311">
        <v>51392.1</v>
      </c>
      <c r="W65" s="141">
        <v>39667.140000000014</v>
      </c>
      <c r="X65" s="14"/>
      <c r="Y65" s="14"/>
      <c r="Z65" s="14"/>
      <c r="AA65" s="14"/>
      <c r="AB65" s="14"/>
      <c r="AC65" s="14"/>
      <c r="AD65" s="14"/>
      <c r="AE65" s="14"/>
    </row>
    <row r="66" spans="2:31" x14ac:dyDescent="0.25">
      <c r="B66" s="122">
        <v>36861</v>
      </c>
      <c r="C66" s="254">
        <v>57555.25</v>
      </c>
      <c r="D66" s="140">
        <v>20471.37</v>
      </c>
      <c r="E66" s="140">
        <v>87820.1</v>
      </c>
      <c r="F66" s="140">
        <v>14118.17</v>
      </c>
      <c r="G66" s="140">
        <v>16070</v>
      </c>
      <c r="H66" s="140">
        <v>26158.5</v>
      </c>
      <c r="I66" s="140">
        <v>8869</v>
      </c>
      <c r="J66" s="140">
        <v>11791</v>
      </c>
      <c r="K66" s="140">
        <v>7393.97</v>
      </c>
      <c r="L66" s="140">
        <v>10051.93</v>
      </c>
      <c r="M66" s="140">
        <v>17511.599999999999</v>
      </c>
      <c r="N66" s="140">
        <v>12065.3</v>
      </c>
      <c r="O66" s="140">
        <v>6044.79</v>
      </c>
      <c r="P66" s="140">
        <v>10542.2</v>
      </c>
      <c r="Q66" s="140">
        <v>15207.0425</v>
      </c>
      <c r="R66" s="140">
        <v>29670.582000000115</v>
      </c>
      <c r="S66" s="140">
        <v>12575</v>
      </c>
      <c r="T66" s="140">
        <v>16654.29</v>
      </c>
      <c r="U66" s="140">
        <v>13118.3</v>
      </c>
      <c r="V66" s="311">
        <v>47564.6</v>
      </c>
      <c r="W66" s="141">
        <v>38248.23000000004</v>
      </c>
      <c r="X66" s="14"/>
      <c r="Y66" s="14"/>
      <c r="Z66" s="14"/>
      <c r="AA66" s="14"/>
      <c r="AB66" s="14"/>
      <c r="AC66" s="14"/>
      <c r="AD66" s="14"/>
      <c r="AE66" s="14"/>
    </row>
    <row r="67" spans="2:31" x14ac:dyDescent="0.25">
      <c r="B67" s="122">
        <v>36892</v>
      </c>
      <c r="C67" s="254">
        <v>51949.27</v>
      </c>
      <c r="D67" s="140">
        <v>21724.25</v>
      </c>
      <c r="E67" s="140">
        <v>93066.880000000005</v>
      </c>
      <c r="F67" s="140">
        <v>17345.07</v>
      </c>
      <c r="G67" s="140">
        <v>12828.1</v>
      </c>
      <c r="H67" s="140">
        <v>26322.400000000001</v>
      </c>
      <c r="I67" s="140">
        <v>7310.47</v>
      </c>
      <c r="J67" s="140">
        <v>10001</v>
      </c>
      <c r="K67" s="140">
        <v>6792.81</v>
      </c>
      <c r="L67" s="140">
        <v>9658.9</v>
      </c>
      <c r="M67" s="140">
        <v>18097.89</v>
      </c>
      <c r="N67" s="140">
        <v>9844.64</v>
      </c>
      <c r="O67" s="140">
        <v>8297.4699999999993</v>
      </c>
      <c r="P67" s="140">
        <v>14101.5</v>
      </c>
      <c r="Q67" s="140">
        <v>14335.785</v>
      </c>
      <c r="R67" s="140">
        <v>25814.313500000069</v>
      </c>
      <c r="S67" s="140">
        <v>12601.4</v>
      </c>
      <c r="T67" s="140">
        <v>15658.23</v>
      </c>
      <c r="U67" s="140">
        <v>12783.69</v>
      </c>
      <c r="V67" s="311">
        <v>41229.440000000002</v>
      </c>
      <c r="W67" s="141">
        <v>42392.929999999993</v>
      </c>
      <c r="X67" s="14"/>
      <c r="Y67" s="14"/>
      <c r="Z67" s="14"/>
      <c r="AA67" s="14"/>
      <c r="AB67" s="14"/>
      <c r="AC67" s="14"/>
      <c r="AD67" s="14"/>
      <c r="AE67" s="14"/>
    </row>
    <row r="68" spans="2:31" x14ac:dyDescent="0.25">
      <c r="B68" s="122">
        <v>36923</v>
      </c>
      <c r="C68" s="254">
        <v>54906.63</v>
      </c>
      <c r="D68" s="140">
        <v>17560.669999999998</v>
      </c>
      <c r="E68" s="140">
        <v>89189.65</v>
      </c>
      <c r="F68" s="140">
        <v>13128.8</v>
      </c>
      <c r="G68" s="140">
        <v>12242.83</v>
      </c>
      <c r="H68" s="140">
        <v>21509.1</v>
      </c>
      <c r="I68" s="140">
        <v>6539.86</v>
      </c>
      <c r="J68" s="140">
        <v>9822</v>
      </c>
      <c r="K68" s="140">
        <v>6868.87</v>
      </c>
      <c r="L68" s="140">
        <v>8512.3799999999992</v>
      </c>
      <c r="M68" s="140">
        <v>16841.66</v>
      </c>
      <c r="N68" s="140">
        <v>8292.77</v>
      </c>
      <c r="O68" s="140">
        <v>6389.21</v>
      </c>
      <c r="P68" s="140">
        <v>13600.81</v>
      </c>
      <c r="Q68" s="140">
        <v>13518.323</v>
      </c>
      <c r="R68" s="140">
        <v>27558.890500000125</v>
      </c>
      <c r="S68" s="140">
        <v>12161.92</v>
      </c>
      <c r="T68" s="140">
        <v>16330.22</v>
      </c>
      <c r="U68" s="140">
        <v>11579.23</v>
      </c>
      <c r="V68" s="311">
        <v>45828.31</v>
      </c>
      <c r="W68" s="141">
        <v>35505.22000000003</v>
      </c>
      <c r="X68" s="14"/>
      <c r="Y68" s="14"/>
      <c r="Z68" s="14"/>
      <c r="AA68" s="14"/>
      <c r="AB68" s="14"/>
      <c r="AC68" s="14"/>
      <c r="AD68" s="14"/>
      <c r="AE68" s="14"/>
    </row>
    <row r="69" spans="2:31" x14ac:dyDescent="0.25">
      <c r="B69" s="122">
        <v>36951</v>
      </c>
      <c r="C69" s="254">
        <v>56031.37</v>
      </c>
      <c r="D69" s="140">
        <v>21524.639999999999</v>
      </c>
      <c r="E69" s="140">
        <v>90178.54</v>
      </c>
      <c r="F69" s="140">
        <v>14089.2</v>
      </c>
      <c r="G69" s="140">
        <v>13933.71</v>
      </c>
      <c r="H69" s="140">
        <v>23653</v>
      </c>
      <c r="I69" s="140">
        <v>8463.16</v>
      </c>
      <c r="J69" s="140">
        <v>10912</v>
      </c>
      <c r="K69" s="140">
        <v>6483.9</v>
      </c>
      <c r="L69" s="140">
        <v>9600.41</v>
      </c>
      <c r="M69" s="140">
        <v>16214.2</v>
      </c>
      <c r="N69" s="140">
        <v>9896.9500000000007</v>
      </c>
      <c r="O69" s="140">
        <v>8173.5</v>
      </c>
      <c r="P69" s="140">
        <v>13830.5</v>
      </c>
      <c r="Q69" s="140">
        <v>11713.294</v>
      </c>
      <c r="R69" s="140">
        <v>25827.549750000155</v>
      </c>
      <c r="S69" s="140">
        <v>10606.75</v>
      </c>
      <c r="T69" s="140">
        <v>15873.5</v>
      </c>
      <c r="U69" s="140">
        <v>13384.31</v>
      </c>
      <c r="V69" s="311">
        <v>50789.37</v>
      </c>
      <c r="W69" s="141">
        <v>36349.989999999991</v>
      </c>
      <c r="X69" s="14"/>
      <c r="Y69" s="14"/>
      <c r="Z69" s="14"/>
      <c r="AA69" s="14"/>
      <c r="AB69" s="14"/>
      <c r="AC69" s="14"/>
      <c r="AD69" s="14"/>
      <c r="AE69" s="14"/>
    </row>
    <row r="70" spans="2:31" x14ac:dyDescent="0.25">
      <c r="B70" s="122">
        <v>36982</v>
      </c>
      <c r="C70" s="254">
        <v>51141.279999999999</v>
      </c>
      <c r="D70" s="140">
        <v>20576.650000000001</v>
      </c>
      <c r="E70" s="140">
        <v>78585.78</v>
      </c>
      <c r="F70" s="140">
        <v>12658.09</v>
      </c>
      <c r="G70" s="140">
        <v>9869.9500000000007</v>
      </c>
      <c r="H70" s="140">
        <v>22247.5</v>
      </c>
      <c r="I70" s="140">
        <v>7224.79</v>
      </c>
      <c r="J70" s="140">
        <v>9123.75</v>
      </c>
      <c r="K70" s="140">
        <v>5288.1</v>
      </c>
      <c r="L70" s="140">
        <v>9150.92</v>
      </c>
      <c r="M70" s="140">
        <v>14681.19</v>
      </c>
      <c r="N70" s="140">
        <v>8524.39</v>
      </c>
      <c r="O70" s="140">
        <v>6990.7</v>
      </c>
      <c r="P70" s="140">
        <v>12625.91</v>
      </c>
      <c r="Q70" s="140">
        <v>18709.491000000002</v>
      </c>
      <c r="R70" s="140">
        <v>26369.658000000083</v>
      </c>
      <c r="S70" s="140">
        <v>9169.92</v>
      </c>
      <c r="T70" s="140">
        <v>14555.17</v>
      </c>
      <c r="U70" s="140">
        <v>12730.02</v>
      </c>
      <c r="V70" s="311">
        <v>43241.58</v>
      </c>
      <c r="W70" s="141">
        <v>31374.499999999942</v>
      </c>
      <c r="X70" s="14"/>
      <c r="Y70" s="14"/>
      <c r="Z70" s="14"/>
      <c r="AA70" s="14"/>
      <c r="AB70" s="14"/>
      <c r="AC70" s="14"/>
      <c r="AD70" s="14"/>
      <c r="AE70" s="14"/>
    </row>
    <row r="71" spans="2:31" x14ac:dyDescent="0.25">
      <c r="B71" s="122">
        <v>37012</v>
      </c>
      <c r="C71" s="254">
        <v>59572.19</v>
      </c>
      <c r="D71" s="140">
        <v>19111.32</v>
      </c>
      <c r="E71" s="140">
        <v>83591.27</v>
      </c>
      <c r="F71" s="140">
        <v>11828.06</v>
      </c>
      <c r="G71" s="140">
        <v>12916.74</v>
      </c>
      <c r="H71" s="140">
        <v>25512.5</v>
      </c>
      <c r="I71" s="140">
        <v>6534.26</v>
      </c>
      <c r="J71" s="140">
        <v>11619</v>
      </c>
      <c r="K71" s="140">
        <v>7477.2</v>
      </c>
      <c r="L71" s="140">
        <v>6470.48</v>
      </c>
      <c r="M71" s="140">
        <v>14510.97</v>
      </c>
      <c r="N71" s="140">
        <v>8515.17</v>
      </c>
      <c r="O71" s="140">
        <v>7383.06</v>
      </c>
      <c r="P71" s="140">
        <v>11251</v>
      </c>
      <c r="Q71" s="140">
        <v>20476.105</v>
      </c>
      <c r="R71" s="140">
        <v>25699.138000000028</v>
      </c>
      <c r="S71" s="140">
        <v>10958.1</v>
      </c>
      <c r="T71" s="140">
        <v>16736.22</v>
      </c>
      <c r="U71" s="140">
        <v>9665.19</v>
      </c>
      <c r="V71" s="311">
        <v>50993.81</v>
      </c>
      <c r="W71" s="141">
        <v>36702.719999999914</v>
      </c>
      <c r="X71" s="14"/>
      <c r="Y71" s="14"/>
      <c r="Z71" s="14"/>
      <c r="AA71" s="14"/>
      <c r="AB71" s="14"/>
      <c r="AC71" s="14"/>
      <c r="AD71" s="14"/>
      <c r="AE71" s="14"/>
    </row>
    <row r="72" spans="2:31" x14ac:dyDescent="0.25">
      <c r="B72" s="122">
        <v>37043</v>
      </c>
      <c r="C72" s="254">
        <v>50549.66</v>
      </c>
      <c r="D72" s="140">
        <v>19295.48</v>
      </c>
      <c r="E72" s="140">
        <v>74991.66</v>
      </c>
      <c r="F72" s="140">
        <v>11457.43</v>
      </c>
      <c r="G72" s="140">
        <v>10235.620000000001</v>
      </c>
      <c r="H72" s="140">
        <v>24783.4</v>
      </c>
      <c r="I72" s="140">
        <v>5844.96</v>
      </c>
      <c r="J72" s="140">
        <v>10008</v>
      </c>
      <c r="K72" s="140">
        <v>7598.39</v>
      </c>
      <c r="L72" s="140">
        <v>8181.42</v>
      </c>
      <c r="M72" s="140">
        <v>15432.01</v>
      </c>
      <c r="N72" s="140">
        <v>8417.42</v>
      </c>
      <c r="O72" s="140">
        <v>5777.66</v>
      </c>
      <c r="P72" s="140">
        <v>11336.77</v>
      </c>
      <c r="Q72" s="140">
        <v>24783.252</v>
      </c>
      <c r="R72" s="140">
        <v>29936.723500000106</v>
      </c>
      <c r="S72" s="140">
        <v>8745.48</v>
      </c>
      <c r="T72" s="140">
        <v>13008.82</v>
      </c>
      <c r="U72" s="140">
        <v>11292.2</v>
      </c>
      <c r="V72" s="311">
        <v>41103.81</v>
      </c>
      <c r="W72" s="141">
        <v>29248.479999999981</v>
      </c>
      <c r="X72" s="14"/>
      <c r="Y72" s="14"/>
      <c r="Z72" s="14"/>
      <c r="AA72" s="14"/>
      <c r="AB72" s="14"/>
      <c r="AC72" s="14"/>
      <c r="AD72" s="14"/>
      <c r="AE72" s="14"/>
    </row>
    <row r="73" spans="2:31" x14ac:dyDescent="0.25">
      <c r="B73" s="122">
        <v>37073</v>
      </c>
      <c r="C73" s="254">
        <v>50540.36</v>
      </c>
      <c r="D73" s="140">
        <v>19004.62</v>
      </c>
      <c r="E73" s="140">
        <v>74168.399999999994</v>
      </c>
      <c r="F73" s="140">
        <v>11760.98</v>
      </c>
      <c r="G73" s="140">
        <v>12417.27</v>
      </c>
      <c r="H73" s="140">
        <v>22579.9</v>
      </c>
      <c r="I73" s="140">
        <v>5435.36</v>
      </c>
      <c r="J73" s="140">
        <v>9360.4</v>
      </c>
      <c r="K73" s="140">
        <v>6664.56</v>
      </c>
      <c r="L73" s="140">
        <v>7765</v>
      </c>
      <c r="M73" s="140">
        <v>16625.41</v>
      </c>
      <c r="N73" s="140">
        <v>6893.23</v>
      </c>
      <c r="O73" s="140">
        <v>6390.18</v>
      </c>
      <c r="P73" s="140">
        <v>12115.63</v>
      </c>
      <c r="Q73" s="140">
        <v>24421.410000000003</v>
      </c>
      <c r="R73" s="140">
        <v>29808.839500000129</v>
      </c>
      <c r="S73" s="140">
        <v>8944</v>
      </c>
      <c r="T73" s="140">
        <v>17369.5</v>
      </c>
      <c r="U73" s="140">
        <v>11373.36</v>
      </c>
      <c r="V73" s="311">
        <v>48503.03</v>
      </c>
      <c r="W73" s="141">
        <v>28510.940000000061</v>
      </c>
      <c r="X73" s="14"/>
      <c r="Y73" s="14"/>
      <c r="Z73" s="14"/>
      <c r="AA73" s="14"/>
      <c r="AB73" s="14"/>
      <c r="AC73" s="14"/>
      <c r="AD73" s="14"/>
      <c r="AE73" s="14"/>
    </row>
    <row r="74" spans="2:31" x14ac:dyDescent="0.25">
      <c r="B74" s="122">
        <v>37104</v>
      </c>
      <c r="C74" s="254">
        <v>52246.559999999998</v>
      </c>
      <c r="D74" s="140">
        <v>19324.88</v>
      </c>
      <c r="E74" s="140">
        <v>74131.3</v>
      </c>
      <c r="F74" s="140">
        <v>11991.64</v>
      </c>
      <c r="G74" s="140">
        <v>13078.5</v>
      </c>
      <c r="H74" s="140">
        <v>27941</v>
      </c>
      <c r="I74" s="140">
        <v>4581</v>
      </c>
      <c r="J74" s="140">
        <v>8933</v>
      </c>
      <c r="K74" s="140">
        <v>6013.98</v>
      </c>
      <c r="L74" s="140">
        <v>7794.01</v>
      </c>
      <c r="M74" s="140">
        <v>17496</v>
      </c>
      <c r="N74" s="140">
        <v>10101</v>
      </c>
      <c r="O74" s="140">
        <v>7411.77</v>
      </c>
      <c r="P74" s="140">
        <v>12588</v>
      </c>
      <c r="Q74" s="140">
        <v>25675.834999999999</v>
      </c>
      <c r="R74" s="140">
        <v>26555.315000000046</v>
      </c>
      <c r="S74" s="140">
        <v>9024</v>
      </c>
      <c r="T74" s="140">
        <v>16569.79</v>
      </c>
      <c r="U74" s="140">
        <v>11836</v>
      </c>
      <c r="V74" s="311">
        <v>49516</v>
      </c>
      <c r="W74" s="141">
        <v>32609.369999999995</v>
      </c>
      <c r="X74" s="14"/>
      <c r="Y74" s="14"/>
      <c r="Z74" s="14"/>
      <c r="AA74" s="14"/>
      <c r="AB74" s="14"/>
      <c r="AC74" s="14"/>
      <c r="AD74" s="14"/>
      <c r="AE74" s="14"/>
    </row>
    <row r="75" spans="2:31" x14ac:dyDescent="0.25">
      <c r="B75" s="122">
        <v>37135</v>
      </c>
      <c r="C75" s="254">
        <v>47786.27</v>
      </c>
      <c r="D75" s="140">
        <v>16923.43</v>
      </c>
      <c r="E75" s="140">
        <v>78335.899999999994</v>
      </c>
      <c r="F75" s="140">
        <v>10527.13</v>
      </c>
      <c r="G75" s="140">
        <v>11884</v>
      </c>
      <c r="H75" s="140">
        <v>26659.4</v>
      </c>
      <c r="I75" s="140">
        <v>4476</v>
      </c>
      <c r="J75" s="140">
        <v>8638</v>
      </c>
      <c r="K75" s="140">
        <v>8204.7800000000007</v>
      </c>
      <c r="L75" s="140">
        <v>8331.64</v>
      </c>
      <c r="M75" s="140">
        <v>16979</v>
      </c>
      <c r="N75" s="140">
        <v>10355</v>
      </c>
      <c r="O75" s="140">
        <v>6860.01</v>
      </c>
      <c r="P75" s="140">
        <v>11557</v>
      </c>
      <c r="Q75" s="140">
        <v>22664.396500000003</v>
      </c>
      <c r="R75" s="140">
        <v>28545.627000000022</v>
      </c>
      <c r="S75" s="140">
        <v>9539</v>
      </c>
      <c r="T75" s="140">
        <v>14989.5</v>
      </c>
      <c r="U75" s="140">
        <v>10847.4</v>
      </c>
      <c r="V75" s="311">
        <v>45754.5</v>
      </c>
      <c r="W75" s="141">
        <v>29622.069999999949</v>
      </c>
      <c r="X75" s="14"/>
      <c r="Y75" s="14"/>
      <c r="Z75" s="14"/>
      <c r="AA75" s="14"/>
      <c r="AB75" s="14"/>
      <c r="AC75" s="14"/>
      <c r="AD75" s="14"/>
      <c r="AE75" s="14"/>
    </row>
    <row r="76" spans="2:31" x14ac:dyDescent="0.25">
      <c r="B76" s="122">
        <v>37165</v>
      </c>
      <c r="C76" s="254">
        <v>49797.1</v>
      </c>
      <c r="D76" s="140">
        <v>19005.45</v>
      </c>
      <c r="E76" s="140">
        <v>76729.100000000006</v>
      </c>
      <c r="F76" s="140">
        <v>12572.59</v>
      </c>
      <c r="G76" s="140">
        <v>14375</v>
      </c>
      <c r="H76" s="140">
        <v>26799</v>
      </c>
      <c r="I76" s="140">
        <v>6321</v>
      </c>
      <c r="J76" s="140">
        <v>9973</v>
      </c>
      <c r="K76" s="140">
        <v>7370.75</v>
      </c>
      <c r="L76" s="140">
        <v>9478.2999999999993</v>
      </c>
      <c r="M76" s="140">
        <v>18597</v>
      </c>
      <c r="N76" s="140">
        <v>9254</v>
      </c>
      <c r="O76" s="140">
        <v>8234.75</v>
      </c>
      <c r="P76" s="140">
        <v>14534</v>
      </c>
      <c r="Q76" s="140">
        <v>21058.183999999997</v>
      </c>
      <c r="R76" s="140">
        <v>19631.765500000027</v>
      </c>
      <c r="S76" s="140">
        <v>9097</v>
      </c>
      <c r="T76" s="140">
        <v>17738</v>
      </c>
      <c r="U76" s="140">
        <v>12967</v>
      </c>
      <c r="V76" s="311">
        <v>49254</v>
      </c>
      <c r="W76" s="141">
        <v>31389.969999999972</v>
      </c>
      <c r="X76" s="14"/>
      <c r="Y76" s="14"/>
      <c r="Z76" s="14"/>
      <c r="AA76" s="14"/>
      <c r="AB76" s="14"/>
      <c r="AC76" s="14"/>
      <c r="AD76" s="14"/>
      <c r="AE76" s="14"/>
    </row>
    <row r="77" spans="2:31" x14ac:dyDescent="0.25">
      <c r="B77" s="122">
        <v>37196</v>
      </c>
      <c r="C77" s="254">
        <v>44641.26</v>
      </c>
      <c r="D77" s="140">
        <v>17939</v>
      </c>
      <c r="E77" s="140">
        <v>81749</v>
      </c>
      <c r="F77" s="140">
        <v>10625.35</v>
      </c>
      <c r="G77" s="140">
        <v>13992.5</v>
      </c>
      <c r="H77" s="140">
        <v>25522.799999999999</v>
      </c>
      <c r="I77" s="140">
        <v>6163</v>
      </c>
      <c r="J77" s="140">
        <v>9999</v>
      </c>
      <c r="K77" s="140">
        <v>6731.13</v>
      </c>
      <c r="L77" s="140">
        <v>7840.75</v>
      </c>
      <c r="M77" s="140">
        <v>19176</v>
      </c>
      <c r="N77" s="140">
        <v>11160</v>
      </c>
      <c r="O77" s="140">
        <v>7717.95</v>
      </c>
      <c r="P77" s="140">
        <v>14633</v>
      </c>
      <c r="Q77" s="140">
        <v>22157.857</v>
      </c>
      <c r="R77" s="140">
        <v>21955.846500000032</v>
      </c>
      <c r="S77" s="140">
        <v>9970.1</v>
      </c>
      <c r="T77" s="140">
        <v>19323</v>
      </c>
      <c r="U77" s="140">
        <v>13835.5</v>
      </c>
      <c r="V77" s="311">
        <v>54066.5</v>
      </c>
      <c r="W77" s="141">
        <v>29208.840000000026</v>
      </c>
      <c r="X77" s="14"/>
      <c r="Y77" s="14"/>
      <c r="Z77" s="14"/>
      <c r="AA77" s="14"/>
      <c r="AB77" s="14"/>
      <c r="AC77" s="14"/>
      <c r="AD77" s="14"/>
      <c r="AE77" s="14"/>
    </row>
    <row r="78" spans="2:31" x14ac:dyDescent="0.25">
      <c r="B78" s="122">
        <v>37226</v>
      </c>
      <c r="C78" s="254">
        <v>47507.64</v>
      </c>
      <c r="D78" s="140">
        <v>17053.34</v>
      </c>
      <c r="E78" s="140">
        <v>67197.600000000006</v>
      </c>
      <c r="F78" s="140">
        <v>13994.13</v>
      </c>
      <c r="G78" s="140">
        <v>13635</v>
      </c>
      <c r="H78" s="140">
        <v>23079</v>
      </c>
      <c r="I78" s="140">
        <v>6824</v>
      </c>
      <c r="J78" s="140">
        <v>8680</v>
      </c>
      <c r="K78" s="140">
        <v>8737.57</v>
      </c>
      <c r="L78" s="140">
        <v>9226.2999999999993</v>
      </c>
      <c r="M78" s="140">
        <v>19736</v>
      </c>
      <c r="N78" s="140">
        <v>10703</v>
      </c>
      <c r="O78" s="140">
        <v>7813.48</v>
      </c>
      <c r="P78" s="140">
        <v>14302</v>
      </c>
      <c r="Q78" s="140">
        <v>15960.342499999999</v>
      </c>
      <c r="R78" s="140">
        <v>26414.042999999954</v>
      </c>
      <c r="S78" s="140">
        <v>7837</v>
      </c>
      <c r="T78" s="140">
        <v>17171.5</v>
      </c>
      <c r="U78" s="140">
        <v>9247</v>
      </c>
      <c r="V78" s="311">
        <v>43505</v>
      </c>
      <c r="W78" s="141">
        <v>27426.969999999914</v>
      </c>
      <c r="X78" s="14"/>
      <c r="Y78" s="14"/>
      <c r="Z78" s="14"/>
      <c r="AA78" s="14"/>
      <c r="AB78" s="14"/>
      <c r="AC78" s="14"/>
      <c r="AD78" s="14"/>
      <c r="AE78" s="14"/>
    </row>
    <row r="79" spans="2:31" x14ac:dyDescent="0.25">
      <c r="B79" s="122">
        <v>37257</v>
      </c>
      <c r="C79" s="254">
        <v>50226.64</v>
      </c>
      <c r="D79" s="140">
        <v>18579.93</v>
      </c>
      <c r="E79" s="140">
        <v>67472</v>
      </c>
      <c r="F79" s="140">
        <v>18641.16</v>
      </c>
      <c r="G79" s="140">
        <v>14043</v>
      </c>
      <c r="H79" s="140">
        <v>24127</v>
      </c>
      <c r="I79" s="140">
        <v>9031</v>
      </c>
      <c r="J79" s="140">
        <v>8408</v>
      </c>
      <c r="K79" s="140">
        <v>6745.48</v>
      </c>
      <c r="L79" s="140">
        <v>10928.74</v>
      </c>
      <c r="M79" s="140">
        <v>17374</v>
      </c>
      <c r="N79" s="140">
        <v>10428</v>
      </c>
      <c r="O79" s="140">
        <v>7401.89</v>
      </c>
      <c r="P79" s="140">
        <v>15275</v>
      </c>
      <c r="Q79" s="140">
        <v>23037.851999999999</v>
      </c>
      <c r="R79" s="140">
        <v>24548.837999999982</v>
      </c>
      <c r="S79" s="140">
        <v>7781</v>
      </c>
      <c r="T79" s="140">
        <v>18949</v>
      </c>
      <c r="U79" s="140">
        <v>11138</v>
      </c>
      <c r="V79" s="311">
        <v>51072</v>
      </c>
      <c r="W79" s="141">
        <v>33606.079999999958</v>
      </c>
      <c r="X79" s="14"/>
      <c r="Y79" s="14"/>
      <c r="Z79" s="14"/>
      <c r="AA79" s="14"/>
      <c r="AB79" s="14"/>
      <c r="AC79" s="14"/>
      <c r="AD79" s="14"/>
      <c r="AE79" s="14"/>
    </row>
    <row r="80" spans="2:31" x14ac:dyDescent="0.25">
      <c r="B80" s="122">
        <v>37288</v>
      </c>
      <c r="C80" s="254">
        <v>50598.74</v>
      </c>
      <c r="D80" s="140">
        <v>15356.75</v>
      </c>
      <c r="E80" s="140">
        <v>64868</v>
      </c>
      <c r="F80" s="140">
        <v>15729.18</v>
      </c>
      <c r="G80" s="140">
        <v>13492</v>
      </c>
      <c r="H80" s="140">
        <v>23613</v>
      </c>
      <c r="I80" s="140">
        <v>11788</v>
      </c>
      <c r="J80" s="140">
        <v>7319</v>
      </c>
      <c r="K80" s="140">
        <v>8137.06</v>
      </c>
      <c r="L80" s="140">
        <v>10535.32</v>
      </c>
      <c r="M80" s="140">
        <v>14428</v>
      </c>
      <c r="N80" s="140">
        <v>9954</v>
      </c>
      <c r="O80" s="140">
        <v>7687.22</v>
      </c>
      <c r="P80" s="140">
        <v>17140</v>
      </c>
      <c r="Q80" s="140">
        <v>22875.001500000002</v>
      </c>
      <c r="R80" s="140">
        <v>26718.167000000016</v>
      </c>
      <c r="S80" s="140">
        <v>8670</v>
      </c>
      <c r="T80" s="140">
        <v>19763.849999999999</v>
      </c>
      <c r="U80" s="140">
        <v>12140</v>
      </c>
      <c r="V80" s="311">
        <v>42303</v>
      </c>
      <c r="W80" s="141">
        <v>27854.460000000021</v>
      </c>
      <c r="X80" s="14"/>
      <c r="Y80" s="14"/>
      <c r="Z80" s="14"/>
      <c r="AA80" s="14"/>
      <c r="AB80" s="14"/>
      <c r="AC80" s="14"/>
      <c r="AD80" s="14"/>
      <c r="AE80" s="14"/>
    </row>
    <row r="81" spans="2:31" x14ac:dyDescent="0.25">
      <c r="B81" s="122">
        <v>37316</v>
      </c>
      <c r="C81" s="254">
        <v>45126</v>
      </c>
      <c r="D81" s="140">
        <v>17431.740000000002</v>
      </c>
      <c r="E81" s="140">
        <v>60718.5</v>
      </c>
      <c r="F81" s="140">
        <v>13415.83</v>
      </c>
      <c r="G81" s="140">
        <v>10428</v>
      </c>
      <c r="H81" s="140">
        <v>19979</v>
      </c>
      <c r="I81" s="140">
        <v>9549.5</v>
      </c>
      <c r="J81" s="140">
        <v>5998</v>
      </c>
      <c r="K81" s="140">
        <v>6772.55</v>
      </c>
      <c r="L81" s="140">
        <v>9362.44</v>
      </c>
      <c r="M81" s="140">
        <v>14516</v>
      </c>
      <c r="N81" s="140">
        <v>9395</v>
      </c>
      <c r="O81" s="140">
        <v>6445.98</v>
      </c>
      <c r="P81" s="140">
        <v>12600</v>
      </c>
      <c r="Q81" s="140">
        <v>20242.779000000002</v>
      </c>
      <c r="R81" s="140">
        <v>27395.77899999998</v>
      </c>
      <c r="S81" s="140">
        <v>9380</v>
      </c>
      <c r="T81" s="140">
        <v>18184.5</v>
      </c>
      <c r="U81" s="140">
        <v>10545</v>
      </c>
      <c r="V81" s="311">
        <v>44918</v>
      </c>
      <c r="W81" s="141">
        <v>23750.159999999974</v>
      </c>
      <c r="X81" s="14"/>
      <c r="Y81" s="14"/>
      <c r="Z81" s="14"/>
      <c r="AA81" s="14"/>
      <c r="AB81" s="14"/>
      <c r="AC81" s="14"/>
      <c r="AD81" s="14"/>
      <c r="AE81" s="14"/>
    </row>
    <row r="82" spans="2:31" x14ac:dyDescent="0.25">
      <c r="B82" s="122">
        <v>37347</v>
      </c>
      <c r="C82" s="254">
        <v>54667.63</v>
      </c>
      <c r="D82" s="140">
        <v>19819.38</v>
      </c>
      <c r="E82" s="140">
        <v>75805.5</v>
      </c>
      <c r="F82" s="140">
        <v>15064.32</v>
      </c>
      <c r="G82" s="140">
        <v>12396.5</v>
      </c>
      <c r="H82" s="140">
        <v>19613</v>
      </c>
      <c r="I82" s="140">
        <v>10655</v>
      </c>
      <c r="J82" s="140">
        <v>7593</v>
      </c>
      <c r="K82" s="140">
        <v>7363.58</v>
      </c>
      <c r="L82" s="140">
        <v>10719.04</v>
      </c>
      <c r="M82" s="140">
        <v>18209</v>
      </c>
      <c r="N82" s="140">
        <v>9095.5</v>
      </c>
      <c r="O82" s="140">
        <v>8015.48</v>
      </c>
      <c r="P82" s="140">
        <v>13124</v>
      </c>
      <c r="Q82" s="140">
        <v>25477.013999999999</v>
      </c>
      <c r="R82" s="140">
        <v>28637.882500000011</v>
      </c>
      <c r="S82" s="140">
        <v>7097</v>
      </c>
      <c r="T82" s="140">
        <v>17707.5</v>
      </c>
      <c r="U82" s="140">
        <v>11898</v>
      </c>
      <c r="V82" s="311">
        <v>48929</v>
      </c>
      <c r="W82" s="141">
        <v>25170.660000000033</v>
      </c>
      <c r="X82" s="14"/>
      <c r="Y82" s="14"/>
      <c r="Z82" s="14"/>
      <c r="AA82" s="14"/>
      <c r="AB82" s="14"/>
      <c r="AC82" s="14"/>
      <c r="AD82" s="14"/>
      <c r="AE82" s="14"/>
    </row>
    <row r="83" spans="2:31" x14ac:dyDescent="0.25">
      <c r="B83" s="122">
        <v>37377</v>
      </c>
      <c r="C83" s="254">
        <v>55833.54</v>
      </c>
      <c r="D83" s="140">
        <v>19181.32</v>
      </c>
      <c r="E83" s="140">
        <v>72994.5</v>
      </c>
      <c r="F83" s="140">
        <v>12801.49</v>
      </c>
      <c r="G83" s="140">
        <v>12926</v>
      </c>
      <c r="H83" s="140">
        <v>17921</v>
      </c>
      <c r="I83" s="140">
        <v>9023</v>
      </c>
      <c r="J83" s="140">
        <v>8223</v>
      </c>
      <c r="K83" s="140">
        <v>8680.82</v>
      </c>
      <c r="L83" s="140">
        <v>10079.86</v>
      </c>
      <c r="M83" s="140">
        <v>17565</v>
      </c>
      <c r="N83" s="140">
        <v>8731</v>
      </c>
      <c r="O83" s="140">
        <v>6886.91</v>
      </c>
      <c r="P83" s="140">
        <v>12718.5</v>
      </c>
      <c r="Q83" s="140">
        <v>25840.256999999998</v>
      </c>
      <c r="R83" s="140">
        <v>28276.087500000001</v>
      </c>
      <c r="S83" s="140">
        <v>8087</v>
      </c>
      <c r="T83" s="140">
        <v>17618.5</v>
      </c>
      <c r="U83" s="140">
        <v>11685</v>
      </c>
      <c r="V83" s="311">
        <v>48861</v>
      </c>
      <c r="W83" s="141">
        <v>26640.990000000049</v>
      </c>
      <c r="X83" s="14"/>
      <c r="Y83" s="14"/>
      <c r="Z83" s="14"/>
      <c r="AA83" s="14"/>
      <c r="AB83" s="14"/>
      <c r="AC83" s="14"/>
      <c r="AD83" s="14"/>
      <c r="AE83" s="14"/>
    </row>
    <row r="84" spans="2:31" x14ac:dyDescent="0.25">
      <c r="B84" s="122">
        <v>37408</v>
      </c>
      <c r="C84" s="254">
        <v>55328.85</v>
      </c>
      <c r="D84" s="140">
        <v>18264.38</v>
      </c>
      <c r="E84" s="140">
        <v>72189.5</v>
      </c>
      <c r="F84" s="140">
        <v>12451.81</v>
      </c>
      <c r="G84" s="140">
        <v>12708.9</v>
      </c>
      <c r="H84" s="140">
        <v>15137</v>
      </c>
      <c r="I84" s="140">
        <v>6596</v>
      </c>
      <c r="J84" s="140">
        <v>7873</v>
      </c>
      <c r="K84" s="140">
        <v>7541.39</v>
      </c>
      <c r="L84" s="140">
        <v>9303.73</v>
      </c>
      <c r="M84" s="140">
        <v>17774</v>
      </c>
      <c r="N84" s="140">
        <v>8777</v>
      </c>
      <c r="O84" s="140">
        <v>6836.6</v>
      </c>
      <c r="P84" s="140">
        <v>12442</v>
      </c>
      <c r="Q84" s="140">
        <v>24441.724999999999</v>
      </c>
      <c r="R84" s="140">
        <v>26437.396000000001</v>
      </c>
      <c r="S84" s="140">
        <v>7398</v>
      </c>
      <c r="T84" s="140">
        <v>18469.099999999999</v>
      </c>
      <c r="U84" s="140">
        <v>11550</v>
      </c>
      <c r="V84" s="311">
        <v>46445</v>
      </c>
      <c r="W84" s="141">
        <v>24340.820000000007</v>
      </c>
      <c r="X84" s="14"/>
      <c r="Y84" s="14"/>
      <c r="Z84" s="14"/>
      <c r="AA84" s="14"/>
      <c r="AB84" s="14"/>
      <c r="AC84" s="14"/>
      <c r="AD84" s="14"/>
      <c r="AE84" s="14"/>
    </row>
    <row r="85" spans="2:31" x14ac:dyDescent="0.25">
      <c r="B85" s="122">
        <v>37438</v>
      </c>
      <c r="C85" s="254">
        <v>64469.49</v>
      </c>
      <c r="D85" s="140">
        <v>22159.27</v>
      </c>
      <c r="E85" s="140">
        <v>86181</v>
      </c>
      <c r="F85" s="140">
        <v>14446.81</v>
      </c>
      <c r="G85" s="140">
        <v>14672</v>
      </c>
      <c r="H85" s="140">
        <v>15773</v>
      </c>
      <c r="I85" s="140">
        <v>8412</v>
      </c>
      <c r="J85" s="140">
        <v>8813</v>
      </c>
      <c r="K85" s="140">
        <v>6909.51</v>
      </c>
      <c r="L85" s="140">
        <v>9938.2199999999993</v>
      </c>
      <c r="M85" s="140">
        <v>18655</v>
      </c>
      <c r="N85" s="140">
        <v>8624</v>
      </c>
      <c r="O85" s="140">
        <v>7448.26</v>
      </c>
      <c r="P85" s="140">
        <v>11731</v>
      </c>
      <c r="Q85" s="140">
        <v>25393.189000000002</v>
      </c>
      <c r="R85" s="140">
        <v>36875.453500000236</v>
      </c>
      <c r="S85" s="140">
        <v>8429</v>
      </c>
      <c r="T85" s="140">
        <v>19434</v>
      </c>
      <c r="U85" s="140">
        <v>10380</v>
      </c>
      <c r="V85" s="311">
        <v>53836</v>
      </c>
      <c r="W85" s="141">
        <v>26286.169999999984</v>
      </c>
      <c r="X85" s="14"/>
      <c r="Y85" s="14"/>
      <c r="Z85" s="14"/>
      <c r="AA85" s="14"/>
      <c r="AB85" s="14"/>
      <c r="AC85" s="14"/>
      <c r="AD85" s="14"/>
      <c r="AE85" s="14"/>
    </row>
    <row r="86" spans="2:31" x14ac:dyDescent="0.25">
      <c r="B86" s="122">
        <v>37469</v>
      </c>
      <c r="C86" s="254">
        <v>59244.75</v>
      </c>
      <c r="D86" s="140">
        <v>18831.41</v>
      </c>
      <c r="E86" s="140">
        <v>80033.5</v>
      </c>
      <c r="F86" s="140">
        <v>13393.38</v>
      </c>
      <c r="G86" s="140">
        <v>12488</v>
      </c>
      <c r="H86" s="140">
        <v>16271</v>
      </c>
      <c r="I86" s="140">
        <v>7344</v>
      </c>
      <c r="J86" s="140">
        <v>9860</v>
      </c>
      <c r="K86" s="140">
        <v>7298.48</v>
      </c>
      <c r="L86" s="140">
        <v>8742.48</v>
      </c>
      <c r="M86" s="140">
        <v>19945</v>
      </c>
      <c r="N86" s="140">
        <v>9882</v>
      </c>
      <c r="O86" s="140">
        <v>7071.81</v>
      </c>
      <c r="P86" s="140">
        <v>12266</v>
      </c>
      <c r="Q86" s="140">
        <v>22715.754000000001</v>
      </c>
      <c r="R86" s="140">
        <v>32088.621000000057</v>
      </c>
      <c r="S86" s="140">
        <v>9580</v>
      </c>
      <c r="T86" s="140">
        <v>19850.5</v>
      </c>
      <c r="U86" s="140">
        <v>10748</v>
      </c>
      <c r="V86" s="311">
        <v>52538</v>
      </c>
      <c r="W86" s="141">
        <v>26611</v>
      </c>
      <c r="X86" s="14"/>
      <c r="Y86" s="14"/>
      <c r="Z86" s="14"/>
      <c r="AA86" s="14"/>
      <c r="AB86" s="14"/>
      <c r="AC86" s="14"/>
      <c r="AD86" s="14"/>
      <c r="AE86" s="14"/>
    </row>
    <row r="87" spans="2:31" x14ac:dyDescent="0.25">
      <c r="B87" s="122">
        <v>37500</v>
      </c>
      <c r="C87" s="254">
        <v>64148.5</v>
      </c>
      <c r="D87" s="140">
        <v>17550.34</v>
      </c>
      <c r="E87" s="140">
        <v>85817.8</v>
      </c>
      <c r="F87" s="140">
        <v>14070.46</v>
      </c>
      <c r="G87" s="140">
        <v>12946</v>
      </c>
      <c r="H87" s="140">
        <v>16017</v>
      </c>
      <c r="I87" s="140">
        <v>7549</v>
      </c>
      <c r="J87" s="140">
        <v>8928</v>
      </c>
      <c r="K87" s="140">
        <v>6821.36</v>
      </c>
      <c r="L87" s="140">
        <v>9141.5300000000007</v>
      </c>
      <c r="M87" s="140">
        <v>20855.2</v>
      </c>
      <c r="N87" s="140">
        <v>10219.799999999999</v>
      </c>
      <c r="O87" s="140">
        <v>7338.12</v>
      </c>
      <c r="P87" s="140">
        <v>11922</v>
      </c>
      <c r="Q87" s="140">
        <v>23552.590500000002</v>
      </c>
      <c r="R87" s="140">
        <v>44571.438500000237</v>
      </c>
      <c r="S87" s="140">
        <v>10144</v>
      </c>
      <c r="T87" s="140">
        <v>18433.2</v>
      </c>
      <c r="U87" s="140">
        <v>12746</v>
      </c>
      <c r="V87" s="311">
        <v>52319.8</v>
      </c>
      <c r="W87" s="141">
        <v>25256.820000000007</v>
      </c>
      <c r="X87" s="14"/>
      <c r="Y87" s="14"/>
      <c r="Z87" s="14"/>
      <c r="AA87" s="14"/>
      <c r="AB87" s="14"/>
      <c r="AC87" s="14"/>
      <c r="AD87" s="14"/>
      <c r="AE87" s="14"/>
    </row>
    <row r="88" spans="2:31" x14ac:dyDescent="0.25">
      <c r="B88" s="122">
        <v>37530</v>
      </c>
      <c r="C88" s="254">
        <v>63875.15</v>
      </c>
      <c r="D88" s="140">
        <v>18990.68</v>
      </c>
      <c r="E88" s="140">
        <v>91977.5</v>
      </c>
      <c r="F88" s="140">
        <v>14221.7</v>
      </c>
      <c r="G88" s="140">
        <v>13537</v>
      </c>
      <c r="H88" s="140">
        <v>16937</v>
      </c>
      <c r="I88" s="140">
        <v>8503</v>
      </c>
      <c r="J88" s="140">
        <v>9335</v>
      </c>
      <c r="K88" s="140">
        <v>8895.2800000000007</v>
      </c>
      <c r="L88" s="140">
        <v>9478.34</v>
      </c>
      <c r="M88" s="140">
        <v>22730</v>
      </c>
      <c r="N88" s="140">
        <v>11036</v>
      </c>
      <c r="O88" s="140">
        <v>6860.87</v>
      </c>
      <c r="P88" s="140">
        <v>12895</v>
      </c>
      <c r="Q88" s="140">
        <v>17374.960999999999</v>
      </c>
      <c r="R88" s="140">
        <v>26212.381999999987</v>
      </c>
      <c r="S88" s="140">
        <v>11944</v>
      </c>
      <c r="T88" s="140">
        <v>19723</v>
      </c>
      <c r="U88" s="140">
        <v>13263</v>
      </c>
      <c r="V88" s="311">
        <v>56939</v>
      </c>
      <c r="W88" s="141">
        <v>28182.880000000005</v>
      </c>
      <c r="X88" s="14"/>
      <c r="Y88" s="14"/>
      <c r="Z88" s="14"/>
      <c r="AA88" s="14"/>
      <c r="AB88" s="14"/>
      <c r="AC88" s="14"/>
      <c r="AD88" s="14"/>
      <c r="AE88" s="14"/>
    </row>
    <row r="89" spans="2:31" x14ac:dyDescent="0.25">
      <c r="B89" s="122">
        <v>37561</v>
      </c>
      <c r="C89" s="254">
        <v>63954.2</v>
      </c>
      <c r="D89" s="140">
        <v>21183.89</v>
      </c>
      <c r="E89" s="140">
        <v>90409.4</v>
      </c>
      <c r="F89" s="140">
        <v>14093.09</v>
      </c>
      <c r="G89" s="140">
        <v>13963.4</v>
      </c>
      <c r="H89" s="140">
        <v>18015</v>
      </c>
      <c r="I89" s="140">
        <v>9452</v>
      </c>
      <c r="J89" s="140">
        <v>9968</v>
      </c>
      <c r="K89" s="140">
        <v>7340.12</v>
      </c>
      <c r="L89" s="140">
        <v>8638.2999999999993</v>
      </c>
      <c r="M89" s="140">
        <v>22275</v>
      </c>
      <c r="N89" s="140">
        <v>10780</v>
      </c>
      <c r="O89" s="140">
        <v>7014.99</v>
      </c>
      <c r="P89" s="140">
        <v>12140</v>
      </c>
      <c r="Q89" s="140">
        <v>25276.535000000003</v>
      </c>
      <c r="R89" s="140">
        <v>23595.650999999983</v>
      </c>
      <c r="S89" s="140">
        <v>10519</v>
      </c>
      <c r="T89" s="140">
        <v>21980.25</v>
      </c>
      <c r="U89" s="140">
        <v>13010.4</v>
      </c>
      <c r="V89" s="311">
        <v>54956.2</v>
      </c>
      <c r="W89" s="141">
        <v>30271.640000000014</v>
      </c>
      <c r="X89" s="14"/>
      <c r="Y89" s="14"/>
      <c r="Z89" s="14"/>
      <c r="AA89" s="14"/>
      <c r="AB89" s="14"/>
      <c r="AC89" s="14"/>
      <c r="AD89" s="14"/>
      <c r="AE89" s="14"/>
    </row>
    <row r="90" spans="2:31" x14ac:dyDescent="0.25">
      <c r="B90" s="122">
        <v>37591</v>
      </c>
      <c r="C90" s="254">
        <v>61143.7</v>
      </c>
      <c r="D90" s="140">
        <v>22158.77</v>
      </c>
      <c r="E90" s="140">
        <v>81978</v>
      </c>
      <c r="F90" s="140">
        <v>18579.490000000002</v>
      </c>
      <c r="G90" s="140">
        <v>15281</v>
      </c>
      <c r="H90" s="140">
        <v>17427</v>
      </c>
      <c r="I90" s="140">
        <v>10813</v>
      </c>
      <c r="J90" s="140">
        <v>10498</v>
      </c>
      <c r="K90" s="140">
        <v>9395.74</v>
      </c>
      <c r="L90" s="140">
        <v>9407.33</v>
      </c>
      <c r="M90" s="140">
        <v>21357</v>
      </c>
      <c r="N90" s="140">
        <v>10665</v>
      </c>
      <c r="O90" s="140">
        <v>8832.91</v>
      </c>
      <c r="P90" s="140">
        <v>14290</v>
      </c>
      <c r="Q90" s="140">
        <v>24810.643000000004</v>
      </c>
      <c r="R90" s="140">
        <v>25499.44350000007</v>
      </c>
      <c r="S90" s="140">
        <v>11997</v>
      </c>
      <c r="T90" s="140">
        <v>20197.8</v>
      </c>
      <c r="U90" s="140">
        <v>12078</v>
      </c>
      <c r="V90" s="311">
        <v>58807</v>
      </c>
      <c r="W90" s="141">
        <v>28285.770000000077</v>
      </c>
      <c r="X90" s="14"/>
      <c r="Y90" s="14"/>
      <c r="Z90" s="14"/>
      <c r="AA90" s="14"/>
      <c r="AB90" s="14"/>
      <c r="AC90" s="14"/>
      <c r="AD90" s="14"/>
      <c r="AE90" s="14"/>
    </row>
    <row r="91" spans="2:31" x14ac:dyDescent="0.25">
      <c r="B91" s="122">
        <v>37622</v>
      </c>
      <c r="C91" s="254">
        <v>57893.45</v>
      </c>
      <c r="D91" s="140">
        <v>18496.099999999999</v>
      </c>
      <c r="E91" s="140">
        <v>80930</v>
      </c>
      <c r="F91" s="140">
        <v>16838.580000000002</v>
      </c>
      <c r="G91" s="140">
        <v>11861</v>
      </c>
      <c r="H91" s="140">
        <v>12396</v>
      </c>
      <c r="I91" s="140">
        <v>5012</v>
      </c>
      <c r="J91" s="140">
        <v>7172</v>
      </c>
      <c r="K91" s="140">
        <v>8344.77</v>
      </c>
      <c r="L91" s="140">
        <v>8619.4500000000007</v>
      </c>
      <c r="M91" s="140">
        <v>16360</v>
      </c>
      <c r="N91" s="140">
        <v>10857</v>
      </c>
      <c r="O91" s="140">
        <v>5662.65</v>
      </c>
      <c r="P91" s="140">
        <v>10544</v>
      </c>
      <c r="Q91" s="140">
        <v>24261.000499999998</v>
      </c>
      <c r="R91" s="140">
        <v>29753.000500000093</v>
      </c>
      <c r="S91" s="140">
        <v>8528</v>
      </c>
      <c r="T91" s="140">
        <v>15850</v>
      </c>
      <c r="U91" s="140">
        <v>9398</v>
      </c>
      <c r="V91" s="311">
        <v>42816</v>
      </c>
      <c r="W91" s="141">
        <v>27856.229999999981</v>
      </c>
      <c r="X91" s="14"/>
      <c r="Y91" s="14"/>
      <c r="Z91" s="14"/>
      <c r="AA91" s="14"/>
      <c r="AB91" s="14"/>
      <c r="AC91" s="14"/>
      <c r="AD91" s="14"/>
      <c r="AE91" s="14"/>
    </row>
    <row r="92" spans="2:31" x14ac:dyDescent="0.25">
      <c r="B92" s="122">
        <v>37653</v>
      </c>
      <c r="C92" s="254">
        <v>64763.199999999997</v>
      </c>
      <c r="D92" s="140">
        <v>19491.88</v>
      </c>
      <c r="E92" s="140">
        <v>83017.600000000006</v>
      </c>
      <c r="F92" s="140">
        <v>15072.18</v>
      </c>
      <c r="G92" s="140">
        <v>14030</v>
      </c>
      <c r="H92" s="140">
        <v>13985</v>
      </c>
      <c r="I92" s="140">
        <v>9418</v>
      </c>
      <c r="J92" s="140">
        <v>8426</v>
      </c>
      <c r="K92" s="140">
        <v>6693.85</v>
      </c>
      <c r="L92" s="140">
        <v>9439.4599999999991</v>
      </c>
      <c r="M92" s="140">
        <v>19617</v>
      </c>
      <c r="N92" s="140">
        <v>9757</v>
      </c>
      <c r="O92" s="140">
        <v>6153.28</v>
      </c>
      <c r="P92" s="140">
        <v>15146</v>
      </c>
      <c r="Q92" s="140">
        <v>22015.8145</v>
      </c>
      <c r="R92" s="140">
        <v>28811.690499999997</v>
      </c>
      <c r="S92" s="140">
        <v>9979</v>
      </c>
      <c r="T92" s="140">
        <v>17902.400000000001</v>
      </c>
      <c r="U92" s="140">
        <v>10353</v>
      </c>
      <c r="V92" s="311">
        <v>49584</v>
      </c>
      <c r="W92" s="141">
        <v>26303.569999999949</v>
      </c>
      <c r="X92" s="14"/>
      <c r="Y92" s="14"/>
      <c r="Z92" s="14"/>
      <c r="AA92" s="14"/>
      <c r="AB92" s="14"/>
      <c r="AC92" s="14"/>
      <c r="AD92" s="14"/>
      <c r="AE92" s="14"/>
    </row>
    <row r="93" spans="2:31" x14ac:dyDescent="0.25">
      <c r="B93" s="122">
        <v>37681</v>
      </c>
      <c r="C93" s="254">
        <v>66101.100000000006</v>
      </c>
      <c r="D93" s="140">
        <v>19173.37</v>
      </c>
      <c r="E93" s="140">
        <v>83238</v>
      </c>
      <c r="F93" s="140">
        <v>17224.37</v>
      </c>
      <c r="G93" s="140">
        <v>13722</v>
      </c>
      <c r="H93" s="140">
        <v>13475</v>
      </c>
      <c r="I93" s="140">
        <v>9586</v>
      </c>
      <c r="J93" s="140">
        <v>7521</v>
      </c>
      <c r="K93" s="140">
        <v>7594.95</v>
      </c>
      <c r="L93" s="140">
        <v>10220.790000000001</v>
      </c>
      <c r="M93" s="140">
        <v>20693</v>
      </c>
      <c r="N93" s="140">
        <v>11332</v>
      </c>
      <c r="O93" s="140">
        <v>5842.86</v>
      </c>
      <c r="P93" s="140">
        <v>15891</v>
      </c>
      <c r="Q93" s="140">
        <v>12928.786</v>
      </c>
      <c r="R93" s="140">
        <v>31366.994499999993</v>
      </c>
      <c r="S93" s="140">
        <v>9565</v>
      </c>
      <c r="T93" s="140">
        <v>20376</v>
      </c>
      <c r="U93" s="140">
        <v>10301</v>
      </c>
      <c r="V93" s="311">
        <v>55752</v>
      </c>
      <c r="W93" s="141">
        <v>28708.440000000002</v>
      </c>
      <c r="X93" s="14"/>
      <c r="Y93" s="14"/>
      <c r="Z93" s="14"/>
      <c r="AA93" s="14"/>
      <c r="AB93" s="14"/>
      <c r="AC93" s="14"/>
      <c r="AD93" s="14"/>
      <c r="AE93" s="14"/>
    </row>
    <row r="94" spans="2:31" x14ac:dyDescent="0.25">
      <c r="B94" s="122">
        <v>37712</v>
      </c>
      <c r="C94" s="254">
        <v>61449.9</v>
      </c>
      <c r="D94" s="140">
        <v>19379.64</v>
      </c>
      <c r="E94" s="140">
        <v>84277.5</v>
      </c>
      <c r="F94" s="140">
        <v>14259.27</v>
      </c>
      <c r="G94" s="140">
        <v>13356</v>
      </c>
      <c r="H94" s="140">
        <v>11923</v>
      </c>
      <c r="I94" s="140">
        <v>8332</v>
      </c>
      <c r="J94" s="140">
        <v>7793</v>
      </c>
      <c r="K94" s="140">
        <v>6748.32</v>
      </c>
      <c r="L94" s="140">
        <v>7992.31</v>
      </c>
      <c r="M94" s="140">
        <v>17867.5</v>
      </c>
      <c r="N94" s="140">
        <v>10978</v>
      </c>
      <c r="O94" s="140">
        <v>7661.03</v>
      </c>
      <c r="P94" s="140">
        <v>12857</v>
      </c>
      <c r="Q94" s="140">
        <v>14066.157999999999</v>
      </c>
      <c r="R94" s="140">
        <v>26972.671500000153</v>
      </c>
      <c r="S94" s="140">
        <v>8292</v>
      </c>
      <c r="T94" s="140">
        <v>19714</v>
      </c>
      <c r="U94" s="140">
        <v>8816</v>
      </c>
      <c r="V94" s="311">
        <v>52813.5</v>
      </c>
      <c r="W94" s="141">
        <v>27054.049999999988</v>
      </c>
      <c r="X94" s="14"/>
      <c r="Y94" s="14"/>
      <c r="Z94" s="14"/>
      <c r="AA94" s="14"/>
      <c r="AB94" s="14"/>
      <c r="AC94" s="14"/>
      <c r="AD94" s="14"/>
      <c r="AE94" s="14"/>
    </row>
    <row r="95" spans="2:31" x14ac:dyDescent="0.25">
      <c r="B95" s="122">
        <v>37742</v>
      </c>
      <c r="C95" s="254">
        <v>63599.75</v>
      </c>
      <c r="D95" s="140">
        <v>19626.28</v>
      </c>
      <c r="E95" s="140">
        <v>97193</v>
      </c>
      <c r="F95" s="140">
        <v>15029.44</v>
      </c>
      <c r="G95" s="140">
        <v>13540</v>
      </c>
      <c r="H95" s="140">
        <v>14078</v>
      </c>
      <c r="I95" s="140">
        <v>7301</v>
      </c>
      <c r="J95" s="140">
        <v>8386</v>
      </c>
      <c r="K95" s="140">
        <v>7495.6</v>
      </c>
      <c r="L95" s="140">
        <v>7252.55</v>
      </c>
      <c r="M95" s="140">
        <v>20492</v>
      </c>
      <c r="N95" s="140">
        <v>9257</v>
      </c>
      <c r="O95" s="140">
        <v>5885.04</v>
      </c>
      <c r="P95" s="140">
        <v>11406</v>
      </c>
      <c r="Q95" s="140">
        <v>28946.41</v>
      </c>
      <c r="R95" s="140">
        <v>31545.086000000207</v>
      </c>
      <c r="S95" s="140">
        <v>8787</v>
      </c>
      <c r="T95" s="140">
        <v>20584.27</v>
      </c>
      <c r="U95" s="140">
        <v>9950</v>
      </c>
      <c r="V95" s="311">
        <v>57495</v>
      </c>
      <c r="W95" s="141">
        <v>23346.179999999993</v>
      </c>
      <c r="X95" s="14"/>
      <c r="Y95" s="14"/>
      <c r="Z95" s="14"/>
      <c r="AA95" s="14"/>
      <c r="AB95" s="14"/>
      <c r="AC95" s="14"/>
      <c r="AD95" s="14"/>
      <c r="AE95" s="14"/>
    </row>
    <row r="96" spans="2:31" x14ac:dyDescent="0.25">
      <c r="B96" s="122">
        <v>37773</v>
      </c>
      <c r="C96" s="254">
        <v>60570.25</v>
      </c>
      <c r="D96" s="140">
        <v>18346.68</v>
      </c>
      <c r="E96" s="140">
        <v>81220</v>
      </c>
      <c r="F96" s="140">
        <v>11761.2</v>
      </c>
      <c r="G96" s="140">
        <v>12681</v>
      </c>
      <c r="H96" s="140">
        <v>10452</v>
      </c>
      <c r="I96" s="140">
        <v>5014</v>
      </c>
      <c r="J96" s="140">
        <v>7143</v>
      </c>
      <c r="K96" s="140">
        <v>5317.59</v>
      </c>
      <c r="L96" s="140">
        <v>7040.78</v>
      </c>
      <c r="M96" s="140">
        <v>18548</v>
      </c>
      <c r="N96" s="140">
        <v>8787</v>
      </c>
      <c r="O96" s="140">
        <v>6813.49</v>
      </c>
      <c r="P96" s="140">
        <v>10756.9</v>
      </c>
      <c r="Q96" s="140">
        <v>20286.713500000002</v>
      </c>
      <c r="R96" s="140">
        <v>29041.112499999956</v>
      </c>
      <c r="S96" s="140">
        <v>9231.2999999999993</v>
      </c>
      <c r="T96" s="140">
        <v>19371</v>
      </c>
      <c r="U96" s="140">
        <v>9584</v>
      </c>
      <c r="V96" s="311">
        <v>49664.4</v>
      </c>
      <c r="W96" s="141">
        <v>19772.159999999974</v>
      </c>
      <c r="X96" s="14"/>
      <c r="Y96" s="14"/>
      <c r="Z96" s="14"/>
      <c r="AA96" s="14"/>
      <c r="AB96" s="14"/>
      <c r="AC96" s="14"/>
      <c r="AD96" s="14"/>
      <c r="AE96" s="14"/>
    </row>
    <row r="97" spans="2:31" x14ac:dyDescent="0.25">
      <c r="B97" s="122">
        <v>37803</v>
      </c>
      <c r="C97" s="254">
        <v>76493</v>
      </c>
      <c r="D97" s="140">
        <v>24356.83</v>
      </c>
      <c r="E97" s="140">
        <v>99770</v>
      </c>
      <c r="F97" s="140">
        <v>15374.91</v>
      </c>
      <c r="G97" s="140">
        <v>13885</v>
      </c>
      <c r="H97" s="140">
        <v>12875</v>
      </c>
      <c r="I97" s="140">
        <v>7144</v>
      </c>
      <c r="J97" s="140">
        <v>9635</v>
      </c>
      <c r="K97" s="140">
        <v>8642.4599999999991</v>
      </c>
      <c r="L97" s="140">
        <v>9092.99</v>
      </c>
      <c r="M97" s="140">
        <v>20869</v>
      </c>
      <c r="N97" s="140">
        <v>9552</v>
      </c>
      <c r="O97" s="140">
        <v>7172.83</v>
      </c>
      <c r="P97" s="140">
        <v>13172</v>
      </c>
      <c r="Q97" s="140">
        <v>24634.889999999996</v>
      </c>
      <c r="R97" s="140">
        <v>30190.187500000127</v>
      </c>
      <c r="S97" s="140">
        <v>11581</v>
      </c>
      <c r="T97" s="140">
        <v>21227</v>
      </c>
      <c r="U97" s="140">
        <v>12069</v>
      </c>
      <c r="V97" s="311">
        <v>61527</v>
      </c>
      <c r="W97" s="141">
        <v>24239.570000000007</v>
      </c>
      <c r="X97" s="14"/>
      <c r="Y97" s="14"/>
      <c r="Z97" s="14"/>
      <c r="AA97" s="14"/>
      <c r="AB97" s="14"/>
      <c r="AC97" s="14"/>
      <c r="AD97" s="14"/>
      <c r="AE97" s="14"/>
    </row>
    <row r="98" spans="2:31" x14ac:dyDescent="0.25">
      <c r="B98" s="122">
        <v>37834</v>
      </c>
      <c r="C98" s="254">
        <v>70796.460000000006</v>
      </c>
      <c r="D98" s="140">
        <v>22715.1</v>
      </c>
      <c r="E98" s="140">
        <v>102342</v>
      </c>
      <c r="F98" s="140">
        <v>15044.1</v>
      </c>
      <c r="G98" s="140">
        <v>13758</v>
      </c>
      <c r="H98" s="140">
        <v>12121</v>
      </c>
      <c r="I98" s="140">
        <v>6436</v>
      </c>
      <c r="J98" s="140">
        <v>10015</v>
      </c>
      <c r="K98" s="140">
        <v>6131.94</v>
      </c>
      <c r="L98" s="140">
        <v>8460.2199999999993</v>
      </c>
      <c r="M98" s="140">
        <v>21357</v>
      </c>
      <c r="N98" s="140">
        <v>10329</v>
      </c>
      <c r="O98" s="140">
        <v>7105.79</v>
      </c>
      <c r="P98" s="140">
        <v>11193</v>
      </c>
      <c r="Q98" s="140">
        <v>27531.554500000002</v>
      </c>
      <c r="R98" s="140">
        <v>29498.533499999998</v>
      </c>
      <c r="S98" s="140">
        <v>12324</v>
      </c>
      <c r="T98" s="140">
        <v>23116.5</v>
      </c>
      <c r="U98" s="140">
        <v>13401</v>
      </c>
      <c r="V98" s="311">
        <v>60444</v>
      </c>
      <c r="W98" s="141">
        <v>22054.910000000033</v>
      </c>
      <c r="X98" s="14"/>
      <c r="Y98" s="14"/>
      <c r="Z98" s="14"/>
      <c r="AA98" s="14"/>
      <c r="AB98" s="14"/>
      <c r="AC98" s="14"/>
      <c r="AD98" s="14"/>
      <c r="AE98" s="14"/>
    </row>
    <row r="99" spans="2:31" x14ac:dyDescent="0.25">
      <c r="B99" s="122">
        <v>37865</v>
      </c>
      <c r="C99" s="254">
        <v>72593.679999999993</v>
      </c>
      <c r="D99" s="140">
        <v>27128.76</v>
      </c>
      <c r="E99" s="140">
        <v>100682.9</v>
      </c>
      <c r="F99" s="140">
        <v>15320.42</v>
      </c>
      <c r="G99" s="140">
        <v>12557.2</v>
      </c>
      <c r="H99" s="140">
        <v>15576</v>
      </c>
      <c r="I99" s="140">
        <v>5920</v>
      </c>
      <c r="J99" s="140">
        <v>9537</v>
      </c>
      <c r="K99" s="140">
        <v>8844.9599999999991</v>
      </c>
      <c r="L99" s="140">
        <v>11954.43</v>
      </c>
      <c r="M99" s="140">
        <v>25347</v>
      </c>
      <c r="N99" s="140">
        <v>10142</v>
      </c>
      <c r="O99" s="140">
        <v>8651.17</v>
      </c>
      <c r="P99" s="140">
        <v>12069</v>
      </c>
      <c r="Q99" s="140">
        <v>25614.228500000001</v>
      </c>
      <c r="R99" s="140">
        <v>29183.61000000007</v>
      </c>
      <c r="S99" s="140">
        <v>14100</v>
      </c>
      <c r="T99" s="140">
        <v>25508.35</v>
      </c>
      <c r="U99" s="140">
        <v>12697.5</v>
      </c>
      <c r="V99" s="311">
        <v>61224.5</v>
      </c>
      <c r="W99" s="141">
        <v>26350.760000000068</v>
      </c>
      <c r="X99" s="14"/>
      <c r="Y99" s="14"/>
      <c r="Z99" s="14"/>
      <c r="AA99" s="14"/>
      <c r="AB99" s="14"/>
      <c r="AC99" s="14"/>
      <c r="AD99" s="14"/>
      <c r="AE99" s="14"/>
    </row>
    <row r="100" spans="2:31" x14ac:dyDescent="0.25">
      <c r="B100" s="122">
        <v>37895</v>
      </c>
      <c r="C100" s="254">
        <v>70808.5</v>
      </c>
      <c r="D100" s="140">
        <v>22801.02</v>
      </c>
      <c r="E100" s="140">
        <v>110483</v>
      </c>
      <c r="F100" s="140">
        <v>11606.9</v>
      </c>
      <c r="G100" s="140">
        <v>12290</v>
      </c>
      <c r="H100" s="140">
        <v>14687</v>
      </c>
      <c r="I100" s="140">
        <v>6856</v>
      </c>
      <c r="J100" s="140">
        <v>9518</v>
      </c>
      <c r="K100" s="140">
        <v>7376.1</v>
      </c>
      <c r="L100" s="140">
        <v>9373.8700000000008</v>
      </c>
      <c r="M100" s="140">
        <v>25726</v>
      </c>
      <c r="N100" s="140">
        <v>11096</v>
      </c>
      <c r="O100" s="140">
        <v>6234.48</v>
      </c>
      <c r="P100" s="140">
        <v>13809</v>
      </c>
      <c r="Q100" s="140">
        <v>20628.921999999999</v>
      </c>
      <c r="R100" s="140">
        <v>21589.604499999972</v>
      </c>
      <c r="S100" s="140">
        <v>14445</v>
      </c>
      <c r="T100" s="140">
        <v>21237.75</v>
      </c>
      <c r="U100" s="140">
        <v>12338.8</v>
      </c>
      <c r="V100" s="311">
        <v>61513</v>
      </c>
      <c r="W100" s="141">
        <v>21971.869999999995</v>
      </c>
      <c r="X100" s="14"/>
      <c r="Y100" s="14"/>
      <c r="Z100" s="14"/>
      <c r="AA100" s="14"/>
      <c r="AB100" s="14"/>
      <c r="AC100" s="14"/>
      <c r="AD100" s="14"/>
      <c r="AE100" s="14"/>
    </row>
    <row r="101" spans="2:31" x14ac:dyDescent="0.25">
      <c r="B101" s="122">
        <v>37926</v>
      </c>
      <c r="C101" s="254">
        <v>67556.2</v>
      </c>
      <c r="D101" s="140">
        <v>23521.73</v>
      </c>
      <c r="E101" s="140">
        <v>102510</v>
      </c>
      <c r="F101" s="140">
        <v>13549.36</v>
      </c>
      <c r="G101" s="140">
        <v>14145.5</v>
      </c>
      <c r="H101" s="140">
        <v>15497</v>
      </c>
      <c r="I101" s="140">
        <v>8145</v>
      </c>
      <c r="J101" s="140">
        <v>9649</v>
      </c>
      <c r="K101" s="140">
        <v>9756.59</v>
      </c>
      <c r="L101" s="140">
        <v>9810.94</v>
      </c>
      <c r="M101" s="140">
        <v>20712</v>
      </c>
      <c r="N101" s="140">
        <v>11220</v>
      </c>
      <c r="O101" s="140">
        <v>8145.65</v>
      </c>
      <c r="P101" s="140">
        <v>12365</v>
      </c>
      <c r="Q101" s="140">
        <v>26045.929</v>
      </c>
      <c r="R101" s="140">
        <v>20459.401499999978</v>
      </c>
      <c r="S101" s="140">
        <v>12619</v>
      </c>
      <c r="T101" s="140">
        <v>21705.35</v>
      </c>
      <c r="U101" s="140">
        <v>11445</v>
      </c>
      <c r="V101" s="311">
        <v>60051</v>
      </c>
      <c r="W101" s="141">
        <v>28409.580000000016</v>
      </c>
      <c r="X101" s="14"/>
      <c r="Y101" s="14"/>
      <c r="Z101" s="14"/>
      <c r="AA101" s="14"/>
      <c r="AB101" s="14"/>
      <c r="AC101" s="14"/>
      <c r="AD101" s="14"/>
      <c r="AE101" s="14"/>
    </row>
    <row r="102" spans="2:31" x14ac:dyDescent="0.25">
      <c r="B102" s="122">
        <v>37956</v>
      </c>
      <c r="C102" s="254">
        <v>65194.83</v>
      </c>
      <c r="D102" s="140">
        <v>22410.61</v>
      </c>
      <c r="E102" s="140">
        <v>89764</v>
      </c>
      <c r="F102" s="140">
        <v>15600.58</v>
      </c>
      <c r="G102" s="140">
        <v>20165.5</v>
      </c>
      <c r="H102" s="140">
        <v>12758</v>
      </c>
      <c r="I102" s="140">
        <v>7819</v>
      </c>
      <c r="J102" s="140">
        <v>9643</v>
      </c>
      <c r="K102" s="140">
        <v>9714.24</v>
      </c>
      <c r="L102" s="140">
        <v>9377.1299999999992</v>
      </c>
      <c r="M102" s="140">
        <v>22568</v>
      </c>
      <c r="N102" s="140">
        <v>12817</v>
      </c>
      <c r="O102" s="140">
        <v>7448.38</v>
      </c>
      <c r="P102" s="140">
        <v>11724</v>
      </c>
      <c r="Q102" s="140">
        <v>24814.077000000005</v>
      </c>
      <c r="R102" s="140">
        <v>24951.982000000036</v>
      </c>
      <c r="S102" s="140">
        <v>13453.5</v>
      </c>
      <c r="T102" s="140">
        <v>22166.1</v>
      </c>
      <c r="U102" s="140">
        <v>12624</v>
      </c>
      <c r="V102" s="311">
        <v>54652</v>
      </c>
      <c r="W102" s="141">
        <v>28875.130000000063</v>
      </c>
      <c r="X102" s="14"/>
      <c r="Y102" s="14"/>
      <c r="Z102" s="14"/>
      <c r="AA102" s="14"/>
      <c r="AB102" s="14"/>
      <c r="AC102" s="14"/>
      <c r="AD102" s="14"/>
      <c r="AE102" s="14"/>
    </row>
    <row r="103" spans="2:31" x14ac:dyDescent="0.25">
      <c r="B103" s="122">
        <v>37987</v>
      </c>
      <c r="C103" s="254">
        <v>66150.679999999993</v>
      </c>
      <c r="D103" s="140">
        <v>24361.25</v>
      </c>
      <c r="E103" s="140">
        <v>97732.9</v>
      </c>
      <c r="F103" s="140">
        <v>16668.919999999998</v>
      </c>
      <c r="G103" s="140">
        <v>15607.4</v>
      </c>
      <c r="H103" s="140">
        <v>12171</v>
      </c>
      <c r="I103" s="140">
        <v>10264</v>
      </c>
      <c r="J103" s="140">
        <v>8087</v>
      </c>
      <c r="K103" s="140">
        <v>8138.68</v>
      </c>
      <c r="L103" s="140">
        <v>13539.4</v>
      </c>
      <c r="M103" s="140">
        <v>22422</v>
      </c>
      <c r="N103" s="140">
        <v>11132</v>
      </c>
      <c r="O103" s="140">
        <v>9592.43</v>
      </c>
      <c r="P103" s="140">
        <v>12896.5</v>
      </c>
      <c r="Q103" s="140">
        <v>24538.245999999999</v>
      </c>
      <c r="R103" s="140">
        <v>22436.789499999992</v>
      </c>
      <c r="S103" s="140">
        <v>13380.4</v>
      </c>
      <c r="T103" s="140">
        <v>23288.1</v>
      </c>
      <c r="U103" s="140">
        <v>11229.5</v>
      </c>
      <c r="V103" s="311">
        <v>52364.9</v>
      </c>
      <c r="W103" s="141">
        <v>25810.929999999993</v>
      </c>
      <c r="X103" s="14"/>
      <c r="Y103" s="14"/>
      <c r="Z103" s="14"/>
      <c r="AA103" s="14"/>
      <c r="AB103" s="14"/>
      <c r="AC103" s="14"/>
      <c r="AD103" s="14"/>
      <c r="AE103" s="14"/>
    </row>
    <row r="104" spans="2:31" x14ac:dyDescent="0.25">
      <c r="B104" s="122">
        <v>38018</v>
      </c>
      <c r="C104" s="254">
        <v>69269.75</v>
      </c>
      <c r="D104" s="140">
        <v>16583.46</v>
      </c>
      <c r="E104" s="140">
        <v>103307</v>
      </c>
      <c r="F104" s="140">
        <v>14050.15</v>
      </c>
      <c r="G104" s="140">
        <v>15233</v>
      </c>
      <c r="H104" s="140">
        <v>14789</v>
      </c>
      <c r="I104" s="140">
        <v>11808</v>
      </c>
      <c r="J104" s="140">
        <v>8225</v>
      </c>
      <c r="K104" s="140">
        <v>6791.48</v>
      </c>
      <c r="L104" s="140">
        <v>7268.09</v>
      </c>
      <c r="M104" s="140">
        <v>23995</v>
      </c>
      <c r="N104" s="140">
        <v>9930</v>
      </c>
      <c r="O104" s="140">
        <v>6829.86</v>
      </c>
      <c r="P104" s="140">
        <v>13599</v>
      </c>
      <c r="Q104" s="140">
        <v>26926.521000000001</v>
      </c>
      <c r="R104" s="140">
        <v>24485.010500000026</v>
      </c>
      <c r="S104" s="140">
        <v>11574</v>
      </c>
      <c r="T104" s="140">
        <v>27797.85</v>
      </c>
      <c r="U104" s="140">
        <v>10262</v>
      </c>
      <c r="V104" s="311">
        <v>55681.5</v>
      </c>
      <c r="W104" s="141">
        <v>27138.000000000058</v>
      </c>
      <c r="X104" s="14"/>
      <c r="Y104" s="14"/>
      <c r="Z104" s="14"/>
      <c r="AA104" s="14"/>
      <c r="AB104" s="14"/>
      <c r="AC104" s="14"/>
      <c r="AD104" s="14"/>
      <c r="AE104" s="14"/>
    </row>
    <row r="105" spans="2:31" x14ac:dyDescent="0.25">
      <c r="B105" s="122">
        <v>38047</v>
      </c>
      <c r="C105" s="254">
        <v>75818.45</v>
      </c>
      <c r="D105" s="140">
        <v>23365.72</v>
      </c>
      <c r="E105" s="140">
        <v>104300.8</v>
      </c>
      <c r="F105" s="140">
        <v>14232.67</v>
      </c>
      <c r="G105" s="140">
        <v>13740</v>
      </c>
      <c r="H105" s="140">
        <v>14220</v>
      </c>
      <c r="I105" s="140">
        <v>11735</v>
      </c>
      <c r="J105" s="140">
        <v>10137</v>
      </c>
      <c r="K105" s="140">
        <v>6022.22</v>
      </c>
      <c r="L105" s="140">
        <v>13183.75</v>
      </c>
      <c r="M105" s="140">
        <v>21621.8</v>
      </c>
      <c r="N105" s="140">
        <v>8491</v>
      </c>
      <c r="O105" s="140">
        <v>5516.21</v>
      </c>
      <c r="P105" s="140">
        <v>14557</v>
      </c>
      <c r="Q105" s="140">
        <v>26499.930500000002</v>
      </c>
      <c r="R105" s="140">
        <v>24313.875500000009</v>
      </c>
      <c r="S105" s="140">
        <v>11970</v>
      </c>
      <c r="T105" s="140">
        <v>28128.9</v>
      </c>
      <c r="U105" s="140">
        <v>11419</v>
      </c>
      <c r="V105" s="311">
        <v>64476</v>
      </c>
      <c r="W105" s="141">
        <v>29074.339999999967</v>
      </c>
      <c r="X105" s="14"/>
      <c r="Y105" s="14"/>
      <c r="Z105" s="14"/>
      <c r="AA105" s="14"/>
      <c r="AB105" s="14"/>
      <c r="AC105" s="14"/>
      <c r="AD105" s="14"/>
      <c r="AE105" s="14"/>
    </row>
    <row r="106" spans="2:31" x14ac:dyDescent="0.25">
      <c r="B106" s="122">
        <v>38078</v>
      </c>
      <c r="C106" s="254">
        <v>61694.05</v>
      </c>
      <c r="D106" s="140">
        <v>21939.51</v>
      </c>
      <c r="E106" s="140">
        <v>92182</v>
      </c>
      <c r="F106" s="140">
        <v>14248.5</v>
      </c>
      <c r="G106" s="140">
        <v>10466</v>
      </c>
      <c r="H106" s="140">
        <v>11413</v>
      </c>
      <c r="I106" s="140">
        <v>7793</v>
      </c>
      <c r="J106" s="140">
        <v>7121</v>
      </c>
      <c r="K106" s="140">
        <v>7745.19</v>
      </c>
      <c r="L106" s="140">
        <v>11407.54</v>
      </c>
      <c r="M106" s="140">
        <v>19157</v>
      </c>
      <c r="N106" s="140">
        <v>7572</v>
      </c>
      <c r="O106" s="140">
        <v>6517.23</v>
      </c>
      <c r="P106" s="140">
        <v>11327</v>
      </c>
      <c r="Q106" s="140">
        <v>26924.487000000001</v>
      </c>
      <c r="R106" s="140">
        <v>27821.04249999996</v>
      </c>
      <c r="S106" s="140">
        <v>10252</v>
      </c>
      <c r="T106" s="140">
        <v>22717</v>
      </c>
      <c r="U106" s="140">
        <v>10515</v>
      </c>
      <c r="V106" s="311">
        <v>42413</v>
      </c>
      <c r="W106" s="141">
        <v>21213.940000000002</v>
      </c>
      <c r="X106" s="14"/>
      <c r="Y106" s="14"/>
      <c r="Z106" s="14"/>
      <c r="AA106" s="14"/>
      <c r="AB106" s="14"/>
      <c r="AC106" s="14"/>
      <c r="AD106" s="14"/>
      <c r="AE106" s="14"/>
    </row>
    <row r="107" spans="2:31" x14ac:dyDescent="0.25">
      <c r="B107" s="122">
        <v>38108</v>
      </c>
      <c r="C107" s="254">
        <v>64987.65</v>
      </c>
      <c r="D107" s="140">
        <v>18430</v>
      </c>
      <c r="E107" s="140">
        <v>97061.5</v>
      </c>
      <c r="F107" s="140">
        <v>13098.81</v>
      </c>
      <c r="G107" s="140">
        <v>10191</v>
      </c>
      <c r="H107" s="140">
        <v>12694</v>
      </c>
      <c r="I107" s="140">
        <v>6502</v>
      </c>
      <c r="J107" s="140">
        <v>7384</v>
      </c>
      <c r="K107" s="140">
        <v>6936.25</v>
      </c>
      <c r="L107" s="140">
        <v>9236.2900000000009</v>
      </c>
      <c r="M107" s="140">
        <v>20116.5</v>
      </c>
      <c r="N107" s="140">
        <v>7803</v>
      </c>
      <c r="O107" s="140">
        <v>5089.76</v>
      </c>
      <c r="P107" s="140">
        <v>11896</v>
      </c>
      <c r="Q107" s="140">
        <v>26504.033000000003</v>
      </c>
      <c r="R107" s="140">
        <v>27216.562499999982</v>
      </c>
      <c r="S107" s="140">
        <v>9814</v>
      </c>
      <c r="T107" s="140">
        <v>22450</v>
      </c>
      <c r="U107" s="140">
        <v>11138</v>
      </c>
      <c r="V107" s="311">
        <v>52583</v>
      </c>
      <c r="W107" s="141">
        <v>23576.539999999979</v>
      </c>
      <c r="X107" s="14"/>
      <c r="Y107" s="14"/>
      <c r="Z107" s="14"/>
      <c r="AA107" s="14"/>
      <c r="AB107" s="14"/>
      <c r="AC107" s="14"/>
      <c r="AD107" s="14"/>
      <c r="AE107" s="14"/>
    </row>
    <row r="108" spans="2:31" x14ac:dyDescent="0.25">
      <c r="B108" s="122">
        <v>38139</v>
      </c>
      <c r="C108" s="254">
        <v>66944.800000000003</v>
      </c>
      <c r="D108" s="140">
        <v>20458.84</v>
      </c>
      <c r="E108" s="140">
        <v>110904</v>
      </c>
      <c r="F108" s="140">
        <v>13386.26</v>
      </c>
      <c r="G108" s="140">
        <v>12053</v>
      </c>
      <c r="H108" s="140">
        <v>12580</v>
      </c>
      <c r="I108" s="140">
        <v>6952</v>
      </c>
      <c r="J108" s="140">
        <v>9088</v>
      </c>
      <c r="K108" s="140">
        <v>5870.43</v>
      </c>
      <c r="L108" s="140">
        <v>9051.1200000000008</v>
      </c>
      <c r="M108" s="140">
        <v>19978</v>
      </c>
      <c r="N108" s="140">
        <v>7430</v>
      </c>
      <c r="O108" s="140">
        <v>5010.84</v>
      </c>
      <c r="P108" s="140">
        <v>10269</v>
      </c>
      <c r="Q108" s="140">
        <v>27771.930500000002</v>
      </c>
      <c r="R108" s="140">
        <v>30821.652499999971</v>
      </c>
      <c r="S108" s="140">
        <v>12970</v>
      </c>
      <c r="T108" s="140">
        <v>23238</v>
      </c>
      <c r="U108" s="140">
        <v>11814</v>
      </c>
      <c r="V108" s="311">
        <v>56039</v>
      </c>
      <c r="W108" s="141">
        <v>21929.459999999963</v>
      </c>
      <c r="X108" s="14"/>
      <c r="Y108" s="14"/>
      <c r="Z108" s="14"/>
      <c r="AA108" s="14"/>
      <c r="AB108" s="14"/>
      <c r="AC108" s="14"/>
      <c r="AD108" s="14"/>
      <c r="AE108" s="14"/>
    </row>
    <row r="109" spans="2:31" x14ac:dyDescent="0.25">
      <c r="B109" s="122">
        <v>38169</v>
      </c>
      <c r="C109" s="254">
        <v>70924.75</v>
      </c>
      <c r="D109" s="140">
        <v>20267.96</v>
      </c>
      <c r="E109" s="140">
        <v>118732.2</v>
      </c>
      <c r="F109" s="140">
        <v>14950.3</v>
      </c>
      <c r="G109" s="140">
        <v>12549</v>
      </c>
      <c r="H109" s="140">
        <v>13015</v>
      </c>
      <c r="I109" s="140">
        <v>7000</v>
      </c>
      <c r="J109" s="140">
        <v>9630</v>
      </c>
      <c r="K109" s="140">
        <v>5749.83</v>
      </c>
      <c r="L109" s="140">
        <v>9997.99</v>
      </c>
      <c r="M109" s="140">
        <v>21846</v>
      </c>
      <c r="N109" s="140">
        <v>8041</v>
      </c>
      <c r="O109" s="140">
        <v>6006.22</v>
      </c>
      <c r="P109" s="140">
        <v>11832</v>
      </c>
      <c r="Q109" s="140">
        <v>28499.311000000002</v>
      </c>
      <c r="R109" s="140">
        <v>28932.704999999976</v>
      </c>
      <c r="S109" s="140">
        <v>12242</v>
      </c>
      <c r="T109" s="140">
        <v>22932</v>
      </c>
      <c r="U109" s="140">
        <v>12789</v>
      </c>
      <c r="V109" s="311">
        <v>59757</v>
      </c>
      <c r="W109" s="141">
        <v>25431.760000000068</v>
      </c>
      <c r="X109" s="14"/>
      <c r="Y109" s="14"/>
      <c r="Z109" s="14"/>
      <c r="AA109" s="14"/>
      <c r="AB109" s="14"/>
      <c r="AC109" s="14"/>
      <c r="AD109" s="14"/>
      <c r="AE109" s="14"/>
    </row>
    <row r="110" spans="2:31" x14ac:dyDescent="0.25">
      <c r="B110" s="122">
        <v>38200</v>
      </c>
      <c r="C110" s="254">
        <v>68180.25</v>
      </c>
      <c r="D110" s="140">
        <v>19945.16</v>
      </c>
      <c r="E110" s="140">
        <v>119499</v>
      </c>
      <c r="F110" s="140">
        <v>14517.88</v>
      </c>
      <c r="G110" s="140">
        <v>13017</v>
      </c>
      <c r="H110" s="140">
        <v>12890</v>
      </c>
      <c r="I110" s="140">
        <v>5222</v>
      </c>
      <c r="J110" s="140">
        <v>9003</v>
      </c>
      <c r="K110" s="140">
        <v>5814.23</v>
      </c>
      <c r="L110" s="140">
        <v>8645.39</v>
      </c>
      <c r="M110" s="140">
        <v>21579.5</v>
      </c>
      <c r="N110" s="140">
        <v>7984</v>
      </c>
      <c r="O110" s="140">
        <v>5428.18</v>
      </c>
      <c r="P110" s="140">
        <v>11727</v>
      </c>
      <c r="Q110" s="140">
        <v>29138.606500000002</v>
      </c>
      <c r="R110" s="140">
        <v>32997.238500000036</v>
      </c>
      <c r="S110" s="140">
        <v>11236</v>
      </c>
      <c r="T110" s="140">
        <v>23376.5</v>
      </c>
      <c r="U110" s="140">
        <v>12315</v>
      </c>
      <c r="V110" s="311">
        <v>58678</v>
      </c>
      <c r="W110" s="141">
        <v>22994.01999999996</v>
      </c>
      <c r="X110" s="14"/>
      <c r="Y110" s="14"/>
      <c r="Z110" s="14"/>
      <c r="AA110" s="14"/>
      <c r="AB110" s="14"/>
      <c r="AC110" s="14"/>
      <c r="AD110" s="14"/>
      <c r="AE110" s="14"/>
    </row>
    <row r="111" spans="2:31" x14ac:dyDescent="0.25">
      <c r="B111" s="122">
        <v>38231</v>
      </c>
      <c r="C111" s="254">
        <v>69662.23</v>
      </c>
      <c r="D111" s="140">
        <v>22992.84</v>
      </c>
      <c r="E111" s="140">
        <v>120539.5</v>
      </c>
      <c r="F111" s="140">
        <v>15082.46</v>
      </c>
      <c r="G111" s="140">
        <v>13955</v>
      </c>
      <c r="H111" s="140">
        <v>11480</v>
      </c>
      <c r="I111" s="140">
        <v>5647</v>
      </c>
      <c r="J111" s="140">
        <v>8696</v>
      </c>
      <c r="K111" s="140">
        <v>5269.73</v>
      </c>
      <c r="L111" s="140">
        <v>10110.09</v>
      </c>
      <c r="M111" s="140">
        <v>23196</v>
      </c>
      <c r="N111" s="140">
        <v>8474</v>
      </c>
      <c r="O111" s="140">
        <v>6352.64</v>
      </c>
      <c r="P111" s="140">
        <v>9784</v>
      </c>
      <c r="Q111" s="140">
        <v>25223.909999999996</v>
      </c>
      <c r="R111" s="140">
        <v>32231.576999999997</v>
      </c>
      <c r="S111" s="140">
        <v>12000</v>
      </c>
      <c r="T111" s="140">
        <v>23873.05</v>
      </c>
      <c r="U111" s="140">
        <v>10772</v>
      </c>
      <c r="V111" s="311">
        <v>60097</v>
      </c>
      <c r="W111" s="141">
        <v>22035.959999999963</v>
      </c>
      <c r="X111" s="14"/>
      <c r="Y111" s="14"/>
      <c r="Z111" s="14"/>
      <c r="AA111" s="14"/>
      <c r="AB111" s="14"/>
      <c r="AC111" s="14"/>
      <c r="AD111" s="14"/>
      <c r="AE111" s="14"/>
    </row>
    <row r="112" spans="2:31" x14ac:dyDescent="0.25">
      <c r="B112" s="122">
        <v>38261</v>
      </c>
      <c r="C112" s="254">
        <v>71157.5</v>
      </c>
      <c r="D112" s="140">
        <v>20705.78</v>
      </c>
      <c r="E112" s="140">
        <v>115696.5</v>
      </c>
      <c r="F112" s="140">
        <v>14125.93</v>
      </c>
      <c r="G112" s="140">
        <v>13520</v>
      </c>
      <c r="H112" s="140">
        <v>14210</v>
      </c>
      <c r="I112" s="140">
        <v>6741</v>
      </c>
      <c r="J112" s="140">
        <v>9566</v>
      </c>
      <c r="K112" s="140">
        <v>6323.27</v>
      </c>
      <c r="L112" s="140">
        <v>11521.88</v>
      </c>
      <c r="M112" s="140">
        <v>22900</v>
      </c>
      <c r="N112" s="140">
        <v>8183</v>
      </c>
      <c r="O112" s="140">
        <v>6536.34</v>
      </c>
      <c r="P112" s="140">
        <v>11135</v>
      </c>
      <c r="Q112" s="140">
        <v>23424.620499999997</v>
      </c>
      <c r="R112" s="140">
        <v>27264.550999999963</v>
      </c>
      <c r="S112" s="140">
        <v>12457</v>
      </c>
      <c r="T112" s="140">
        <v>23364.7</v>
      </c>
      <c r="U112" s="140">
        <v>10974.5</v>
      </c>
      <c r="V112" s="311">
        <v>56267</v>
      </c>
      <c r="W112" s="141">
        <v>24001.849999999977</v>
      </c>
      <c r="X112" s="14"/>
      <c r="Y112" s="14"/>
      <c r="Z112" s="14"/>
      <c r="AA112" s="14"/>
      <c r="AB112" s="14"/>
      <c r="AC112" s="14"/>
      <c r="AD112" s="14"/>
      <c r="AE112" s="14"/>
    </row>
    <row r="113" spans="2:31" x14ac:dyDescent="0.25">
      <c r="B113" s="122">
        <v>38292</v>
      </c>
      <c r="C113" s="254">
        <v>70825.399999999994</v>
      </c>
      <c r="D113" s="140">
        <v>27996.74</v>
      </c>
      <c r="E113" s="140">
        <v>129151.98</v>
      </c>
      <c r="F113" s="140">
        <v>13253.9</v>
      </c>
      <c r="G113" s="140">
        <v>13462</v>
      </c>
      <c r="H113" s="140">
        <v>16071</v>
      </c>
      <c r="I113" s="140">
        <v>7663</v>
      </c>
      <c r="J113" s="140">
        <v>10430</v>
      </c>
      <c r="K113" s="140">
        <v>6272.16</v>
      </c>
      <c r="L113" s="140">
        <v>12937.06</v>
      </c>
      <c r="M113" s="140">
        <v>30422</v>
      </c>
      <c r="N113" s="140">
        <v>10844</v>
      </c>
      <c r="O113" s="140">
        <v>7586.15</v>
      </c>
      <c r="P113" s="140">
        <v>13292</v>
      </c>
      <c r="Q113" s="140">
        <v>12405.5</v>
      </c>
      <c r="R113" s="140">
        <v>14592</v>
      </c>
      <c r="S113" s="140">
        <v>14125</v>
      </c>
      <c r="T113" s="140">
        <v>25984.25</v>
      </c>
      <c r="U113" s="140">
        <v>10938</v>
      </c>
      <c r="V113" s="311">
        <v>59651</v>
      </c>
      <c r="W113" s="141">
        <v>25373.859999999986</v>
      </c>
      <c r="X113" s="14"/>
      <c r="Y113" s="14"/>
      <c r="Z113" s="14"/>
      <c r="AA113" s="14"/>
      <c r="AB113" s="14"/>
      <c r="AC113" s="14"/>
      <c r="AD113" s="14"/>
      <c r="AE113" s="14"/>
    </row>
    <row r="114" spans="2:31" x14ac:dyDescent="0.25">
      <c r="B114" s="122">
        <v>38322</v>
      </c>
      <c r="C114" s="254">
        <v>70116.679999999993</v>
      </c>
      <c r="D114" s="140">
        <v>27274.59</v>
      </c>
      <c r="E114" s="140">
        <v>120666</v>
      </c>
      <c r="F114" s="140">
        <v>18516.990000000002</v>
      </c>
      <c r="G114" s="140">
        <v>15936</v>
      </c>
      <c r="H114" s="140">
        <v>13671</v>
      </c>
      <c r="I114" s="140">
        <v>8320</v>
      </c>
      <c r="J114" s="140">
        <v>9593</v>
      </c>
      <c r="K114" s="140">
        <v>7883.47</v>
      </c>
      <c r="L114" s="140">
        <v>12750.83</v>
      </c>
      <c r="M114" s="140">
        <v>31576</v>
      </c>
      <c r="N114" s="140">
        <v>14632</v>
      </c>
      <c r="O114" s="140">
        <v>8984.02</v>
      </c>
      <c r="P114" s="140">
        <v>13606</v>
      </c>
      <c r="Q114" s="140">
        <v>8221.3700000000008</v>
      </c>
      <c r="R114" s="140">
        <v>11980</v>
      </c>
      <c r="S114" s="140">
        <v>10750</v>
      </c>
      <c r="T114" s="140">
        <v>27651.5</v>
      </c>
      <c r="U114" s="140">
        <v>12391.5</v>
      </c>
      <c r="V114" s="311">
        <v>49417.9</v>
      </c>
      <c r="W114" s="141">
        <v>25383.149999999965</v>
      </c>
      <c r="X114" s="14"/>
      <c r="Y114" s="14"/>
      <c r="Z114" s="14"/>
      <c r="AA114" s="14"/>
      <c r="AB114" s="14"/>
      <c r="AC114" s="14"/>
      <c r="AD114" s="14"/>
      <c r="AE114" s="14"/>
    </row>
    <row r="115" spans="2:31" x14ac:dyDescent="0.25">
      <c r="B115" s="122">
        <v>38353</v>
      </c>
      <c r="C115" s="254">
        <v>72076.73</v>
      </c>
      <c r="D115" s="140">
        <v>22879.97</v>
      </c>
      <c r="E115" s="140">
        <v>124122</v>
      </c>
      <c r="F115" s="140">
        <v>20201.96</v>
      </c>
      <c r="G115" s="140">
        <v>18546.8</v>
      </c>
      <c r="H115" s="140">
        <v>14388.8</v>
      </c>
      <c r="I115" s="140">
        <v>9632</v>
      </c>
      <c r="J115" s="140">
        <v>9061</v>
      </c>
      <c r="K115" s="140">
        <v>6997.87</v>
      </c>
      <c r="L115" s="140">
        <v>14243.68</v>
      </c>
      <c r="M115" s="140">
        <v>30027</v>
      </c>
      <c r="N115" s="140">
        <v>17298</v>
      </c>
      <c r="O115" s="140">
        <v>8898.81</v>
      </c>
      <c r="P115" s="140">
        <v>14781</v>
      </c>
      <c r="Q115" s="140">
        <v>8547.35</v>
      </c>
      <c r="R115" s="140">
        <v>10127</v>
      </c>
      <c r="S115" s="140">
        <v>13391</v>
      </c>
      <c r="T115" s="140">
        <v>30605</v>
      </c>
      <c r="U115" s="140">
        <v>13962</v>
      </c>
      <c r="V115" s="311">
        <v>52678</v>
      </c>
      <c r="W115" s="141">
        <v>24875.030000000028</v>
      </c>
      <c r="X115" s="14"/>
      <c r="Y115" s="14"/>
      <c r="Z115" s="14"/>
      <c r="AA115" s="14"/>
      <c r="AB115" s="14"/>
      <c r="AC115" s="14"/>
      <c r="AD115" s="14"/>
      <c r="AE115" s="14"/>
    </row>
    <row r="116" spans="2:31" x14ac:dyDescent="0.25">
      <c r="B116" s="122">
        <v>38384</v>
      </c>
      <c r="C116" s="254">
        <v>87448.1</v>
      </c>
      <c r="D116" s="140">
        <v>27962.55</v>
      </c>
      <c r="E116" s="140">
        <v>117669.5</v>
      </c>
      <c r="F116" s="140">
        <v>24802.82</v>
      </c>
      <c r="G116" s="140">
        <v>19181.8</v>
      </c>
      <c r="H116" s="140">
        <v>17267.3</v>
      </c>
      <c r="I116" s="140">
        <v>10010</v>
      </c>
      <c r="J116" s="140">
        <v>17263</v>
      </c>
      <c r="K116" s="140">
        <v>10748.04</v>
      </c>
      <c r="L116" s="140">
        <v>23894.34</v>
      </c>
      <c r="M116" s="140">
        <v>29956.2</v>
      </c>
      <c r="N116" s="140">
        <v>17903</v>
      </c>
      <c r="O116" s="140">
        <v>13210.38</v>
      </c>
      <c r="P116" s="140">
        <v>16336</v>
      </c>
      <c r="Q116" s="140">
        <v>14001.93</v>
      </c>
      <c r="R116" s="140">
        <v>19694</v>
      </c>
      <c r="S116" s="140">
        <v>13490</v>
      </c>
      <c r="T116" s="140">
        <v>25643.5</v>
      </c>
      <c r="U116" s="140">
        <v>14081</v>
      </c>
      <c r="V116" s="311">
        <v>78917.5</v>
      </c>
      <c r="W116" s="141">
        <v>31501.040000000037</v>
      </c>
      <c r="X116" s="14"/>
      <c r="Y116" s="14"/>
      <c r="Z116" s="14"/>
      <c r="AA116" s="14"/>
      <c r="AB116" s="14"/>
      <c r="AC116" s="14"/>
      <c r="AD116" s="14"/>
      <c r="AE116" s="14"/>
    </row>
    <row r="117" spans="2:31" x14ac:dyDescent="0.25">
      <c r="B117" s="122">
        <v>38412</v>
      </c>
      <c r="C117" s="254">
        <v>86473.8</v>
      </c>
      <c r="D117" s="140">
        <v>32015.25</v>
      </c>
      <c r="E117" s="140">
        <v>125706.3</v>
      </c>
      <c r="F117" s="140">
        <v>23506.31</v>
      </c>
      <c r="G117" s="140">
        <v>21933.8</v>
      </c>
      <c r="H117" s="140">
        <v>17603.8</v>
      </c>
      <c r="I117" s="140">
        <v>13713</v>
      </c>
      <c r="J117" s="140">
        <v>11723</v>
      </c>
      <c r="K117" s="140">
        <v>11078</v>
      </c>
      <c r="L117" s="140">
        <v>23973.919999999998</v>
      </c>
      <c r="M117" s="140">
        <v>32545</v>
      </c>
      <c r="N117" s="140">
        <v>18038</v>
      </c>
      <c r="O117" s="140">
        <v>15001.83</v>
      </c>
      <c r="P117" s="140">
        <v>21903</v>
      </c>
      <c r="Q117" s="140">
        <v>10946.37</v>
      </c>
      <c r="R117" s="140">
        <v>18517</v>
      </c>
      <c r="S117" s="140">
        <v>14460.5</v>
      </c>
      <c r="T117" s="140">
        <v>31767</v>
      </c>
      <c r="U117" s="140">
        <v>16028</v>
      </c>
      <c r="V117" s="311">
        <v>62765</v>
      </c>
      <c r="W117" s="141">
        <v>31772.119999999995</v>
      </c>
      <c r="X117" s="14"/>
      <c r="Y117" s="14"/>
      <c r="Z117" s="14"/>
      <c r="AA117" s="14"/>
      <c r="AB117" s="14"/>
      <c r="AC117" s="14"/>
      <c r="AD117" s="14"/>
      <c r="AE117" s="14"/>
    </row>
    <row r="118" spans="2:31" x14ac:dyDescent="0.25">
      <c r="B118" s="122">
        <v>38443</v>
      </c>
      <c r="C118" s="254">
        <v>94360</v>
      </c>
      <c r="D118" s="140">
        <v>30562.13</v>
      </c>
      <c r="E118" s="140">
        <v>133875</v>
      </c>
      <c r="F118" s="140">
        <v>23335.62</v>
      </c>
      <c r="G118" s="140">
        <v>18280</v>
      </c>
      <c r="H118" s="140">
        <v>19386</v>
      </c>
      <c r="I118" s="140">
        <v>10742</v>
      </c>
      <c r="J118" s="140">
        <v>11439</v>
      </c>
      <c r="K118" s="140">
        <v>14039.58</v>
      </c>
      <c r="L118" s="140">
        <v>19715.990000000002</v>
      </c>
      <c r="M118" s="140">
        <v>32136</v>
      </c>
      <c r="N118" s="140">
        <v>17289</v>
      </c>
      <c r="O118" s="140">
        <v>14756.23</v>
      </c>
      <c r="P118" s="140">
        <v>15411</v>
      </c>
      <c r="Q118" s="140">
        <v>12638.72</v>
      </c>
      <c r="R118" s="140">
        <v>16588</v>
      </c>
      <c r="S118" s="140">
        <v>18067</v>
      </c>
      <c r="T118" s="140">
        <v>35543</v>
      </c>
      <c r="U118" s="140">
        <v>16649</v>
      </c>
      <c r="V118" s="311">
        <v>70616</v>
      </c>
      <c r="W118" s="141">
        <v>34338.729999999981</v>
      </c>
      <c r="X118" s="14"/>
      <c r="Y118" s="14"/>
      <c r="Z118" s="14"/>
      <c r="AA118" s="14"/>
      <c r="AB118" s="14"/>
      <c r="AC118" s="14"/>
      <c r="AD118" s="14"/>
      <c r="AE118" s="14"/>
    </row>
    <row r="119" spans="2:31" x14ac:dyDescent="0.25">
      <c r="B119" s="122">
        <v>38473</v>
      </c>
      <c r="C119" s="254">
        <v>80664.7</v>
      </c>
      <c r="D119" s="140">
        <v>25272.69</v>
      </c>
      <c r="E119" s="140">
        <v>119691</v>
      </c>
      <c r="F119" s="140">
        <v>18681.36</v>
      </c>
      <c r="G119" s="140">
        <v>15988</v>
      </c>
      <c r="H119" s="140">
        <v>21895</v>
      </c>
      <c r="I119" s="140">
        <v>9923</v>
      </c>
      <c r="J119" s="140">
        <v>9115</v>
      </c>
      <c r="K119" s="140">
        <v>9451.82</v>
      </c>
      <c r="L119" s="140">
        <v>16812.7</v>
      </c>
      <c r="M119" s="140">
        <v>29003</v>
      </c>
      <c r="N119" s="140">
        <v>15727</v>
      </c>
      <c r="O119" s="140">
        <v>10755.88</v>
      </c>
      <c r="P119" s="140">
        <v>15843</v>
      </c>
      <c r="Q119" s="140">
        <v>9839.43</v>
      </c>
      <c r="R119" s="140">
        <v>13961</v>
      </c>
      <c r="S119" s="140">
        <v>15697</v>
      </c>
      <c r="T119" s="140">
        <v>33621</v>
      </c>
      <c r="U119" s="140">
        <v>15061</v>
      </c>
      <c r="V119" s="311">
        <v>62612</v>
      </c>
      <c r="W119" s="141">
        <v>31659.419999999925</v>
      </c>
      <c r="X119" s="14"/>
      <c r="Y119" s="14"/>
      <c r="Z119" s="14"/>
      <c r="AA119" s="14"/>
      <c r="AB119" s="14"/>
      <c r="AC119" s="14"/>
      <c r="AD119" s="14"/>
      <c r="AE119" s="14"/>
    </row>
    <row r="120" spans="2:31" x14ac:dyDescent="0.25">
      <c r="B120" s="122">
        <v>38504</v>
      </c>
      <c r="C120" s="254">
        <v>89432.85</v>
      </c>
      <c r="D120" s="140">
        <v>26062.91</v>
      </c>
      <c r="E120" s="140">
        <v>132501.4</v>
      </c>
      <c r="F120" s="140">
        <v>20647.84</v>
      </c>
      <c r="G120" s="140">
        <v>18907</v>
      </c>
      <c r="H120" s="140">
        <v>20480</v>
      </c>
      <c r="I120" s="140">
        <v>10272</v>
      </c>
      <c r="J120" s="140">
        <v>13274</v>
      </c>
      <c r="K120" s="140">
        <v>12897.46</v>
      </c>
      <c r="L120" s="140">
        <v>17314.759999999998</v>
      </c>
      <c r="M120" s="140">
        <v>29959.200000000001</v>
      </c>
      <c r="N120" s="140">
        <v>16692</v>
      </c>
      <c r="O120" s="140">
        <v>12421.42</v>
      </c>
      <c r="P120" s="140">
        <v>16496.5</v>
      </c>
      <c r="Q120" s="140">
        <v>11264.67</v>
      </c>
      <c r="R120" s="140">
        <v>17960</v>
      </c>
      <c r="S120" s="140">
        <v>17545.400000000001</v>
      </c>
      <c r="T120" s="140">
        <v>35303</v>
      </c>
      <c r="U120" s="140">
        <v>15738.5</v>
      </c>
      <c r="V120" s="311">
        <v>73883</v>
      </c>
      <c r="W120" s="141">
        <v>34063.089999999967</v>
      </c>
      <c r="X120" s="14"/>
      <c r="Y120" s="14"/>
      <c r="Z120" s="14"/>
      <c r="AA120" s="14"/>
      <c r="AB120" s="14"/>
      <c r="AC120" s="14"/>
      <c r="AD120" s="14"/>
      <c r="AE120" s="14"/>
    </row>
    <row r="121" spans="2:31" x14ac:dyDescent="0.25">
      <c r="B121" s="122">
        <v>38534</v>
      </c>
      <c r="C121" s="254">
        <v>95727.35</v>
      </c>
      <c r="D121" s="140">
        <v>24972.48</v>
      </c>
      <c r="E121" s="140">
        <v>131126.5</v>
      </c>
      <c r="F121" s="140">
        <v>23467.46</v>
      </c>
      <c r="G121" s="140">
        <v>19069</v>
      </c>
      <c r="H121" s="140">
        <v>16007</v>
      </c>
      <c r="I121" s="140">
        <v>10305</v>
      </c>
      <c r="J121" s="140">
        <v>12677</v>
      </c>
      <c r="K121" s="140">
        <v>11743.77</v>
      </c>
      <c r="L121" s="140">
        <v>15421.43</v>
      </c>
      <c r="M121" s="140">
        <v>29553</v>
      </c>
      <c r="N121" s="140">
        <v>14527</v>
      </c>
      <c r="O121" s="140">
        <v>10691.85</v>
      </c>
      <c r="P121" s="140">
        <v>16837</v>
      </c>
      <c r="Q121" s="140">
        <v>10928.76</v>
      </c>
      <c r="R121" s="140">
        <v>17242</v>
      </c>
      <c r="S121" s="140">
        <v>14680.5</v>
      </c>
      <c r="T121" s="140">
        <v>38197</v>
      </c>
      <c r="U121" s="140">
        <v>17204</v>
      </c>
      <c r="V121" s="311">
        <v>69902.5</v>
      </c>
      <c r="W121" s="141">
        <v>28258.399999999907</v>
      </c>
      <c r="X121" s="14"/>
      <c r="Y121" s="14"/>
      <c r="Z121" s="14"/>
      <c r="AA121" s="14"/>
      <c r="AB121" s="14"/>
      <c r="AC121" s="14"/>
      <c r="AD121" s="14"/>
      <c r="AE121" s="14"/>
    </row>
    <row r="122" spans="2:31" x14ac:dyDescent="0.25">
      <c r="B122" s="122">
        <v>38565</v>
      </c>
      <c r="C122" s="254">
        <v>108284.15</v>
      </c>
      <c r="D122" s="140">
        <v>27990.79</v>
      </c>
      <c r="E122" s="140">
        <v>136885</v>
      </c>
      <c r="F122" s="140">
        <v>25004.45</v>
      </c>
      <c r="G122" s="140">
        <v>19539</v>
      </c>
      <c r="H122" s="140">
        <v>17295</v>
      </c>
      <c r="I122" s="140">
        <v>9482</v>
      </c>
      <c r="J122" s="140">
        <v>13409.5</v>
      </c>
      <c r="K122" s="140">
        <v>13142.57</v>
      </c>
      <c r="L122" s="140">
        <v>15154.44</v>
      </c>
      <c r="M122" s="140">
        <v>31735</v>
      </c>
      <c r="N122" s="140">
        <v>17270</v>
      </c>
      <c r="O122" s="140">
        <v>11974.14</v>
      </c>
      <c r="P122" s="140">
        <v>16765</v>
      </c>
      <c r="Q122" s="140">
        <v>14832.7</v>
      </c>
      <c r="R122" s="140">
        <v>20025</v>
      </c>
      <c r="S122" s="140">
        <v>16742</v>
      </c>
      <c r="T122" s="140">
        <v>36978</v>
      </c>
      <c r="U122" s="140">
        <v>17289</v>
      </c>
      <c r="V122" s="311">
        <v>75913</v>
      </c>
      <c r="W122" s="141">
        <v>30099.260000000009</v>
      </c>
      <c r="X122" s="14"/>
      <c r="Y122" s="14"/>
      <c r="Z122" s="14"/>
      <c r="AA122" s="14"/>
      <c r="AB122" s="14"/>
      <c r="AC122" s="14"/>
      <c r="AD122" s="14"/>
      <c r="AE122" s="14"/>
    </row>
    <row r="123" spans="2:31" x14ac:dyDescent="0.25">
      <c r="B123" s="122">
        <v>38596</v>
      </c>
      <c r="C123" s="254">
        <v>105704.15</v>
      </c>
      <c r="D123" s="140">
        <v>26645.31</v>
      </c>
      <c r="E123" s="140">
        <v>145572</v>
      </c>
      <c r="F123" s="140">
        <v>25853.99</v>
      </c>
      <c r="G123" s="140">
        <v>21477</v>
      </c>
      <c r="H123" s="140">
        <v>19046</v>
      </c>
      <c r="I123" s="140">
        <v>9777</v>
      </c>
      <c r="J123" s="140">
        <v>14227</v>
      </c>
      <c r="K123" s="140">
        <v>13057.1</v>
      </c>
      <c r="L123" s="140">
        <v>15831.73</v>
      </c>
      <c r="M123" s="140">
        <v>33882</v>
      </c>
      <c r="N123" s="140">
        <v>19358</v>
      </c>
      <c r="O123" s="140">
        <v>13466.43</v>
      </c>
      <c r="P123" s="140">
        <v>17905</v>
      </c>
      <c r="Q123" s="140">
        <v>15748.61</v>
      </c>
      <c r="R123" s="140">
        <v>18577</v>
      </c>
      <c r="S123" s="140">
        <v>16843</v>
      </c>
      <c r="T123" s="140">
        <v>33568</v>
      </c>
      <c r="U123" s="140">
        <v>19356.5</v>
      </c>
      <c r="V123" s="311">
        <v>76091.5</v>
      </c>
      <c r="W123" s="141">
        <v>32329.680000000168</v>
      </c>
      <c r="X123" s="14"/>
      <c r="Y123" s="14"/>
      <c r="Z123" s="14"/>
      <c r="AA123" s="14"/>
      <c r="AB123" s="14"/>
      <c r="AC123" s="14"/>
      <c r="AD123" s="14"/>
      <c r="AE123" s="14"/>
    </row>
    <row r="124" spans="2:31" x14ac:dyDescent="0.25">
      <c r="B124" s="122">
        <v>38626</v>
      </c>
      <c r="C124" s="254">
        <v>94773.15</v>
      </c>
      <c r="D124" s="140">
        <v>30525.68</v>
      </c>
      <c r="E124" s="140">
        <v>130280</v>
      </c>
      <c r="F124" s="140">
        <v>27253.07</v>
      </c>
      <c r="G124" s="140">
        <v>21018.5</v>
      </c>
      <c r="H124" s="140">
        <v>19475</v>
      </c>
      <c r="I124" s="140">
        <v>11479</v>
      </c>
      <c r="J124" s="140">
        <v>13390</v>
      </c>
      <c r="K124" s="140">
        <v>13127.25</v>
      </c>
      <c r="L124" s="140">
        <v>15945.13</v>
      </c>
      <c r="M124" s="140">
        <v>31469</v>
      </c>
      <c r="N124" s="140">
        <v>16724</v>
      </c>
      <c r="O124" s="140">
        <v>13117.36</v>
      </c>
      <c r="P124" s="140">
        <v>19218</v>
      </c>
      <c r="Q124" s="140">
        <v>14495.24</v>
      </c>
      <c r="R124" s="140">
        <v>18949</v>
      </c>
      <c r="S124" s="140">
        <v>16747</v>
      </c>
      <c r="T124" s="140">
        <v>34210</v>
      </c>
      <c r="U124" s="140">
        <v>18171</v>
      </c>
      <c r="V124" s="311">
        <v>71507</v>
      </c>
      <c r="W124" s="141">
        <v>32211.620000000112</v>
      </c>
      <c r="X124" s="14"/>
      <c r="Y124" s="14"/>
      <c r="Z124" s="14"/>
      <c r="AA124" s="14"/>
      <c r="AB124" s="14"/>
      <c r="AC124" s="14"/>
      <c r="AD124" s="14"/>
      <c r="AE124" s="14"/>
    </row>
    <row r="125" spans="2:31" x14ac:dyDescent="0.25">
      <c r="B125" s="122">
        <v>38657</v>
      </c>
      <c r="C125" s="254">
        <v>101843.65</v>
      </c>
      <c r="D125" s="140">
        <v>29347.09</v>
      </c>
      <c r="E125" s="140">
        <v>144186</v>
      </c>
      <c r="F125" s="140">
        <v>29095.439999999999</v>
      </c>
      <c r="G125" s="140">
        <v>24247</v>
      </c>
      <c r="H125" s="140">
        <v>20189</v>
      </c>
      <c r="I125" s="140">
        <v>11162</v>
      </c>
      <c r="J125" s="140">
        <v>14505</v>
      </c>
      <c r="K125" s="140">
        <v>12109.39</v>
      </c>
      <c r="L125" s="140">
        <v>14506.12</v>
      </c>
      <c r="M125" s="140">
        <v>34027</v>
      </c>
      <c r="N125" s="140">
        <v>19682</v>
      </c>
      <c r="O125" s="140">
        <v>12521.22</v>
      </c>
      <c r="P125" s="140">
        <v>21818</v>
      </c>
      <c r="Q125" s="140">
        <v>18144.46</v>
      </c>
      <c r="R125" s="140">
        <v>17069</v>
      </c>
      <c r="S125" s="140">
        <v>17100</v>
      </c>
      <c r="T125" s="140">
        <v>38385</v>
      </c>
      <c r="U125" s="140">
        <v>20429</v>
      </c>
      <c r="V125" s="311">
        <v>75418</v>
      </c>
      <c r="W125" s="141">
        <v>34282.630000000005</v>
      </c>
      <c r="X125" s="14"/>
      <c r="Y125" s="14"/>
      <c r="Z125" s="14"/>
      <c r="AA125" s="14"/>
      <c r="AB125" s="14"/>
      <c r="AC125" s="14"/>
      <c r="AD125" s="14"/>
      <c r="AE125" s="14"/>
    </row>
    <row r="126" spans="2:31" x14ac:dyDescent="0.25">
      <c r="B126" s="122">
        <v>38687</v>
      </c>
      <c r="C126" s="254">
        <v>102597.25</v>
      </c>
      <c r="D126" s="140">
        <v>33790.57</v>
      </c>
      <c r="E126" s="140">
        <v>139176.6</v>
      </c>
      <c r="F126" s="140">
        <v>31105.15</v>
      </c>
      <c r="G126" s="140">
        <v>28083</v>
      </c>
      <c r="H126" s="140">
        <v>20645.5</v>
      </c>
      <c r="I126" s="140">
        <v>13039</v>
      </c>
      <c r="J126" s="140">
        <v>14544.5</v>
      </c>
      <c r="K126" s="140">
        <v>14393.85</v>
      </c>
      <c r="L126" s="140">
        <v>17321.21</v>
      </c>
      <c r="M126" s="140">
        <v>36234</v>
      </c>
      <c r="N126" s="140">
        <v>18689.900000000001</v>
      </c>
      <c r="O126" s="140">
        <v>13966.9</v>
      </c>
      <c r="P126" s="140">
        <v>18917</v>
      </c>
      <c r="Q126" s="140">
        <v>14592.85</v>
      </c>
      <c r="R126" s="140">
        <v>16807</v>
      </c>
      <c r="S126" s="140">
        <v>18521.45</v>
      </c>
      <c r="T126" s="140">
        <v>40018</v>
      </c>
      <c r="U126" s="140">
        <v>22067</v>
      </c>
      <c r="V126" s="311">
        <v>76052.899999999994</v>
      </c>
      <c r="W126" s="141">
        <v>38534.369999999879</v>
      </c>
      <c r="X126" s="14"/>
      <c r="Y126" s="14"/>
      <c r="Z126" s="14"/>
      <c r="AA126" s="14"/>
      <c r="AB126" s="14"/>
      <c r="AC126" s="14"/>
      <c r="AD126" s="14"/>
      <c r="AE126" s="14"/>
    </row>
    <row r="127" spans="2:31" x14ac:dyDescent="0.25">
      <c r="B127" s="122">
        <v>38718</v>
      </c>
      <c r="C127" s="254">
        <v>97628.4</v>
      </c>
      <c r="D127" s="140">
        <v>32774</v>
      </c>
      <c r="E127" s="140">
        <v>116287.4</v>
      </c>
      <c r="F127" s="140">
        <v>28728</v>
      </c>
      <c r="G127" s="140">
        <v>20016.400000000001</v>
      </c>
      <c r="H127" s="140">
        <v>16934</v>
      </c>
      <c r="I127" s="140">
        <v>11613</v>
      </c>
      <c r="J127" s="140">
        <v>11157</v>
      </c>
      <c r="K127" s="140">
        <v>12514.4</v>
      </c>
      <c r="L127" s="140">
        <v>18443</v>
      </c>
      <c r="M127" s="140">
        <v>31347</v>
      </c>
      <c r="N127" s="140">
        <v>18394</v>
      </c>
      <c r="O127" s="140">
        <v>14328</v>
      </c>
      <c r="P127" s="140">
        <v>17898.400000000001</v>
      </c>
      <c r="Q127" s="140">
        <v>15533</v>
      </c>
      <c r="R127" s="140">
        <v>14198</v>
      </c>
      <c r="S127" s="140">
        <v>17390</v>
      </c>
      <c r="T127" s="140">
        <v>37918.400000000001</v>
      </c>
      <c r="U127" s="140">
        <v>14802</v>
      </c>
      <c r="V127" s="311">
        <v>70986.399999999994</v>
      </c>
      <c r="W127" s="141">
        <v>23043.199999999953</v>
      </c>
      <c r="X127" s="14"/>
      <c r="Y127" s="14"/>
      <c r="Z127" s="14"/>
      <c r="AA127" s="14"/>
      <c r="AB127" s="14"/>
      <c r="AC127" s="14"/>
      <c r="AD127" s="14"/>
      <c r="AE127" s="14"/>
    </row>
    <row r="128" spans="2:31" x14ac:dyDescent="0.25">
      <c r="B128" s="122">
        <v>38749</v>
      </c>
      <c r="C128" s="254">
        <v>93012</v>
      </c>
      <c r="D128" s="140">
        <v>28645</v>
      </c>
      <c r="E128" s="140">
        <v>112454</v>
      </c>
      <c r="F128" s="140">
        <v>25911.5</v>
      </c>
      <c r="G128" s="140">
        <v>12067.5</v>
      </c>
      <c r="H128" s="140">
        <v>18737</v>
      </c>
      <c r="I128" s="140">
        <v>7357</v>
      </c>
      <c r="J128" s="140">
        <v>10589</v>
      </c>
      <c r="K128" s="140">
        <v>7551.5</v>
      </c>
      <c r="L128" s="140">
        <v>18692</v>
      </c>
      <c r="M128" s="140">
        <v>21014</v>
      </c>
      <c r="N128" s="140">
        <v>10487</v>
      </c>
      <c r="O128" s="140">
        <v>11182</v>
      </c>
      <c r="P128" s="140">
        <v>14414</v>
      </c>
      <c r="Q128" s="140">
        <v>16238</v>
      </c>
      <c r="R128" s="140">
        <v>12132</v>
      </c>
      <c r="S128" s="140">
        <v>18221</v>
      </c>
      <c r="T128" s="140">
        <v>22605</v>
      </c>
      <c r="U128" s="140">
        <v>12424</v>
      </c>
      <c r="V128" s="311">
        <v>63694</v>
      </c>
      <c r="W128" s="141">
        <v>23522.5</v>
      </c>
      <c r="X128" s="14"/>
      <c r="Y128" s="14"/>
      <c r="Z128" s="14"/>
      <c r="AA128" s="14"/>
      <c r="AB128" s="14"/>
      <c r="AC128" s="14"/>
      <c r="AD128" s="14"/>
      <c r="AE128" s="14"/>
    </row>
    <row r="129" spans="2:31" x14ac:dyDescent="0.25">
      <c r="B129" s="122">
        <v>38777</v>
      </c>
      <c r="C129" s="254">
        <v>106172</v>
      </c>
      <c r="D129" s="140">
        <v>38779</v>
      </c>
      <c r="E129" s="140">
        <v>131164</v>
      </c>
      <c r="F129" s="140">
        <v>29245</v>
      </c>
      <c r="G129" s="140">
        <v>16735</v>
      </c>
      <c r="H129" s="140">
        <v>23385</v>
      </c>
      <c r="I129" s="140">
        <v>13527</v>
      </c>
      <c r="J129" s="140">
        <v>12952</v>
      </c>
      <c r="K129" s="140">
        <v>13252</v>
      </c>
      <c r="L129" s="140">
        <v>19050</v>
      </c>
      <c r="M129" s="140">
        <v>29002</v>
      </c>
      <c r="N129" s="140">
        <v>14355</v>
      </c>
      <c r="O129" s="140">
        <v>11602</v>
      </c>
      <c r="P129" s="140">
        <v>18672</v>
      </c>
      <c r="Q129" s="140">
        <v>15411</v>
      </c>
      <c r="R129" s="140">
        <v>13412</v>
      </c>
      <c r="S129" s="140">
        <v>18305</v>
      </c>
      <c r="T129" s="140">
        <v>29576</v>
      </c>
      <c r="U129" s="140">
        <v>13591</v>
      </c>
      <c r="V129" s="311">
        <v>76136</v>
      </c>
      <c r="W129" s="141">
        <v>31189</v>
      </c>
      <c r="X129" s="14"/>
      <c r="Y129" s="14"/>
      <c r="Z129" s="14"/>
      <c r="AA129" s="14"/>
      <c r="AB129" s="14"/>
      <c r="AC129" s="14"/>
      <c r="AD129" s="14"/>
      <c r="AE129" s="14"/>
    </row>
    <row r="130" spans="2:31" x14ac:dyDescent="0.25">
      <c r="B130" s="122">
        <v>38808</v>
      </c>
      <c r="C130" s="254">
        <v>91877</v>
      </c>
      <c r="D130" s="140">
        <v>29809</v>
      </c>
      <c r="E130" s="140">
        <v>110428.6</v>
      </c>
      <c r="F130" s="140">
        <v>25858.400000000001</v>
      </c>
      <c r="G130" s="140">
        <v>16870</v>
      </c>
      <c r="H130" s="140">
        <v>19751</v>
      </c>
      <c r="I130" s="140">
        <v>13392</v>
      </c>
      <c r="J130" s="140">
        <v>10425</v>
      </c>
      <c r="K130" s="140">
        <v>10056</v>
      </c>
      <c r="L130" s="140">
        <v>17630</v>
      </c>
      <c r="M130" s="140">
        <v>26251</v>
      </c>
      <c r="N130" s="140">
        <v>12694</v>
      </c>
      <c r="O130" s="140">
        <v>10793</v>
      </c>
      <c r="P130" s="140">
        <v>16807</v>
      </c>
      <c r="Q130" s="140">
        <v>16866</v>
      </c>
      <c r="R130" s="140">
        <v>12316</v>
      </c>
      <c r="S130" s="140">
        <v>14777.2</v>
      </c>
      <c r="T130" s="140">
        <v>28021</v>
      </c>
      <c r="U130" s="140">
        <v>13994</v>
      </c>
      <c r="V130" s="311">
        <v>66677.8</v>
      </c>
      <c r="W130" s="141">
        <v>28065</v>
      </c>
      <c r="X130" s="14"/>
      <c r="Y130" s="14"/>
      <c r="Z130" s="14"/>
      <c r="AA130" s="14"/>
      <c r="AB130" s="14"/>
      <c r="AC130" s="14"/>
      <c r="AD130" s="14"/>
      <c r="AE130" s="14"/>
    </row>
    <row r="131" spans="2:31" x14ac:dyDescent="0.25">
      <c r="B131" s="122">
        <v>38838</v>
      </c>
      <c r="C131" s="254">
        <v>96985</v>
      </c>
      <c r="D131" s="140">
        <v>34095.800000000003</v>
      </c>
      <c r="E131" s="140">
        <v>113642</v>
      </c>
      <c r="F131" s="140">
        <v>26975</v>
      </c>
      <c r="G131" s="140">
        <v>16087.2</v>
      </c>
      <c r="H131" s="140">
        <v>22082.799999999999</v>
      </c>
      <c r="I131" s="140">
        <v>8400</v>
      </c>
      <c r="J131" s="140">
        <v>11641</v>
      </c>
      <c r="K131" s="140">
        <v>11069</v>
      </c>
      <c r="L131" s="140">
        <v>18355.8</v>
      </c>
      <c r="M131" s="140">
        <v>28869</v>
      </c>
      <c r="N131" s="140">
        <v>12626</v>
      </c>
      <c r="O131" s="140">
        <v>13033</v>
      </c>
      <c r="P131" s="140">
        <v>17626.8</v>
      </c>
      <c r="Q131" s="140">
        <v>18051</v>
      </c>
      <c r="R131" s="140">
        <v>14644</v>
      </c>
      <c r="S131" s="140">
        <v>16594</v>
      </c>
      <c r="T131" s="140">
        <v>28177</v>
      </c>
      <c r="U131" s="140">
        <v>12003</v>
      </c>
      <c r="V131" s="311">
        <v>74510</v>
      </c>
      <c r="W131" s="141">
        <v>32019.600000000093</v>
      </c>
      <c r="X131" s="14"/>
      <c r="Y131" s="14"/>
      <c r="Z131" s="14"/>
      <c r="AA131" s="14"/>
      <c r="AB131" s="14"/>
      <c r="AC131" s="14"/>
      <c r="AD131" s="14"/>
      <c r="AE131" s="14"/>
    </row>
    <row r="132" spans="2:31" x14ac:dyDescent="0.25">
      <c r="B132" s="122">
        <v>38869</v>
      </c>
      <c r="C132" s="254">
        <v>102388.5</v>
      </c>
      <c r="D132" s="140">
        <v>35951</v>
      </c>
      <c r="E132" s="140">
        <v>133316</v>
      </c>
      <c r="F132" s="140">
        <v>27487</v>
      </c>
      <c r="G132" s="140">
        <v>19066</v>
      </c>
      <c r="H132" s="140">
        <v>21486</v>
      </c>
      <c r="I132" s="140">
        <v>7824</v>
      </c>
      <c r="J132" s="140">
        <v>14081</v>
      </c>
      <c r="K132" s="140">
        <v>13192</v>
      </c>
      <c r="L132" s="140">
        <v>16276</v>
      </c>
      <c r="M132" s="140">
        <v>32148.5</v>
      </c>
      <c r="N132" s="140">
        <v>15649</v>
      </c>
      <c r="O132" s="140">
        <v>11264</v>
      </c>
      <c r="P132" s="140">
        <v>18549.5</v>
      </c>
      <c r="Q132" s="140">
        <v>19643</v>
      </c>
      <c r="R132" s="140">
        <v>13497</v>
      </c>
      <c r="S132" s="140">
        <v>17345</v>
      </c>
      <c r="T132" s="140">
        <v>33512</v>
      </c>
      <c r="U132" s="140">
        <v>15358</v>
      </c>
      <c r="V132" s="311">
        <v>78462.5</v>
      </c>
      <c r="W132" s="141">
        <v>35105</v>
      </c>
      <c r="X132" s="14"/>
      <c r="Y132" s="14"/>
      <c r="Z132" s="14"/>
      <c r="AA132" s="14"/>
      <c r="AB132" s="14"/>
      <c r="AC132" s="14"/>
      <c r="AD132" s="14"/>
      <c r="AE132" s="14"/>
    </row>
    <row r="133" spans="2:31" x14ac:dyDescent="0.25">
      <c r="B133" s="122">
        <v>38899</v>
      </c>
      <c r="C133" s="254">
        <v>110103</v>
      </c>
      <c r="D133" s="140">
        <v>37841</v>
      </c>
      <c r="E133" s="140">
        <v>125366.5</v>
      </c>
      <c r="F133" s="140">
        <v>27637</v>
      </c>
      <c r="G133" s="140">
        <v>17091</v>
      </c>
      <c r="H133" s="140">
        <v>21082.5</v>
      </c>
      <c r="I133" s="140">
        <v>7470</v>
      </c>
      <c r="J133" s="140">
        <v>14259</v>
      </c>
      <c r="K133" s="140">
        <v>9280</v>
      </c>
      <c r="L133" s="140">
        <v>19041</v>
      </c>
      <c r="M133" s="140">
        <v>32111.5</v>
      </c>
      <c r="N133" s="140">
        <v>12650</v>
      </c>
      <c r="O133" s="140">
        <v>12706</v>
      </c>
      <c r="P133" s="140">
        <v>15465</v>
      </c>
      <c r="Q133" s="140">
        <v>22739</v>
      </c>
      <c r="R133" s="140">
        <v>18554</v>
      </c>
      <c r="S133" s="140">
        <v>17380</v>
      </c>
      <c r="T133" s="140">
        <v>29045.5</v>
      </c>
      <c r="U133" s="140">
        <v>17833</v>
      </c>
      <c r="V133" s="311">
        <v>78214.5</v>
      </c>
      <c r="W133" s="141">
        <v>37658.5</v>
      </c>
      <c r="X133" s="14"/>
      <c r="Y133" s="14"/>
      <c r="Z133" s="14"/>
      <c r="AA133" s="14"/>
      <c r="AB133" s="14"/>
      <c r="AC133" s="14"/>
      <c r="AD133" s="14"/>
      <c r="AE133" s="14"/>
    </row>
    <row r="134" spans="2:31" x14ac:dyDescent="0.25">
      <c r="B134" s="122">
        <v>38930</v>
      </c>
      <c r="C134" s="254">
        <v>114022</v>
      </c>
      <c r="D134" s="140">
        <v>36081</v>
      </c>
      <c r="E134" s="140">
        <v>132388.79999999999</v>
      </c>
      <c r="F134" s="140">
        <v>26944</v>
      </c>
      <c r="G134" s="140">
        <v>19039</v>
      </c>
      <c r="H134" s="140">
        <v>22500</v>
      </c>
      <c r="I134" s="140">
        <v>9123</v>
      </c>
      <c r="J134" s="140">
        <v>17233</v>
      </c>
      <c r="K134" s="140">
        <v>10739</v>
      </c>
      <c r="L134" s="140">
        <v>16432</v>
      </c>
      <c r="M134" s="140">
        <v>37479.699999999997</v>
      </c>
      <c r="N134" s="140">
        <v>14851</v>
      </c>
      <c r="O134" s="140">
        <v>14421</v>
      </c>
      <c r="P134" s="140">
        <v>20161</v>
      </c>
      <c r="Q134" s="140">
        <v>20361</v>
      </c>
      <c r="R134" s="140">
        <v>18511</v>
      </c>
      <c r="S134" s="140">
        <v>21431</v>
      </c>
      <c r="T134" s="140">
        <v>35971.599999999999</v>
      </c>
      <c r="U134" s="140">
        <v>18614</v>
      </c>
      <c r="V134" s="311">
        <v>83653</v>
      </c>
      <c r="W134" s="141">
        <v>38764.900000000023</v>
      </c>
      <c r="X134" s="14"/>
      <c r="Y134" s="14"/>
      <c r="Z134" s="14"/>
      <c r="AA134" s="14"/>
      <c r="AB134" s="14"/>
      <c r="AC134" s="14"/>
      <c r="AD134" s="14"/>
      <c r="AE134" s="14"/>
    </row>
    <row r="135" spans="2:31" x14ac:dyDescent="0.25">
      <c r="B135" s="122">
        <v>38961</v>
      </c>
      <c r="C135" s="254">
        <v>108292.5</v>
      </c>
      <c r="D135" s="140">
        <v>33996</v>
      </c>
      <c r="E135" s="140">
        <v>129220.5</v>
      </c>
      <c r="F135" s="140">
        <v>28443</v>
      </c>
      <c r="G135" s="140">
        <v>18554</v>
      </c>
      <c r="H135" s="140">
        <v>20674.2</v>
      </c>
      <c r="I135" s="140">
        <v>9714</v>
      </c>
      <c r="J135" s="140">
        <v>13703</v>
      </c>
      <c r="K135" s="140">
        <v>11514</v>
      </c>
      <c r="L135" s="140">
        <v>16827</v>
      </c>
      <c r="M135" s="140">
        <v>39432.800000000003</v>
      </c>
      <c r="N135" s="140">
        <v>15262.4</v>
      </c>
      <c r="O135" s="140">
        <v>11654</v>
      </c>
      <c r="P135" s="140">
        <v>16499.5</v>
      </c>
      <c r="Q135" s="140">
        <v>21797</v>
      </c>
      <c r="R135" s="140">
        <v>20701</v>
      </c>
      <c r="S135" s="140">
        <v>19576</v>
      </c>
      <c r="T135" s="140">
        <v>29623.3</v>
      </c>
      <c r="U135" s="140">
        <v>15378</v>
      </c>
      <c r="V135" s="311">
        <v>88858.5</v>
      </c>
      <c r="W135" s="141">
        <v>39610.29999999993</v>
      </c>
      <c r="X135" s="14"/>
      <c r="Y135" s="14"/>
      <c r="Z135" s="14"/>
      <c r="AA135" s="14"/>
      <c r="AB135" s="14"/>
      <c r="AC135" s="14"/>
      <c r="AD135" s="14"/>
      <c r="AE135" s="14"/>
    </row>
    <row r="136" spans="2:31" x14ac:dyDescent="0.25">
      <c r="B136" s="122">
        <v>38991</v>
      </c>
      <c r="C136" s="254">
        <v>108461</v>
      </c>
      <c r="D136" s="140">
        <v>35820.699999999997</v>
      </c>
      <c r="E136" s="140">
        <v>127579.5</v>
      </c>
      <c r="F136" s="140">
        <v>28062.799999999999</v>
      </c>
      <c r="G136" s="140">
        <v>18215</v>
      </c>
      <c r="H136" s="140">
        <v>24746</v>
      </c>
      <c r="I136" s="140">
        <v>7776</v>
      </c>
      <c r="J136" s="140">
        <v>12032</v>
      </c>
      <c r="K136" s="140">
        <v>10772</v>
      </c>
      <c r="L136" s="140">
        <v>16361</v>
      </c>
      <c r="M136" s="140">
        <v>37673.5</v>
      </c>
      <c r="N136" s="140">
        <v>12541</v>
      </c>
      <c r="O136" s="140">
        <v>13320.6</v>
      </c>
      <c r="P136" s="140">
        <v>18115.5</v>
      </c>
      <c r="Q136" s="140">
        <v>22300.5</v>
      </c>
      <c r="R136" s="140">
        <v>17196</v>
      </c>
      <c r="S136" s="140">
        <v>19365</v>
      </c>
      <c r="T136" s="140">
        <v>25963.9</v>
      </c>
      <c r="U136" s="140">
        <v>15328</v>
      </c>
      <c r="V136" s="311">
        <v>84770</v>
      </c>
      <c r="W136" s="141">
        <v>39179</v>
      </c>
      <c r="X136" s="14"/>
      <c r="Y136" s="14"/>
      <c r="Z136" s="14"/>
      <c r="AA136" s="14"/>
      <c r="AB136" s="14"/>
      <c r="AC136" s="14"/>
      <c r="AD136" s="14"/>
      <c r="AE136" s="14"/>
    </row>
    <row r="137" spans="2:31" x14ac:dyDescent="0.25">
      <c r="B137" s="122">
        <v>39022</v>
      </c>
      <c r="C137" s="254">
        <v>103973</v>
      </c>
      <c r="D137" s="140">
        <v>34590</v>
      </c>
      <c r="E137" s="140">
        <v>129863</v>
      </c>
      <c r="F137" s="140">
        <v>27694</v>
      </c>
      <c r="G137" s="140">
        <v>19452</v>
      </c>
      <c r="H137" s="140">
        <v>24640</v>
      </c>
      <c r="I137" s="140">
        <v>9346</v>
      </c>
      <c r="J137" s="140">
        <v>13922</v>
      </c>
      <c r="K137" s="140">
        <v>9880</v>
      </c>
      <c r="L137" s="140">
        <v>16140</v>
      </c>
      <c r="M137" s="140">
        <v>38444.5</v>
      </c>
      <c r="N137" s="140">
        <v>13357</v>
      </c>
      <c r="O137" s="140">
        <v>13170</v>
      </c>
      <c r="P137" s="140">
        <v>18534</v>
      </c>
      <c r="Q137" s="140">
        <v>18084</v>
      </c>
      <c r="R137" s="140">
        <v>16265</v>
      </c>
      <c r="S137" s="140">
        <v>18123</v>
      </c>
      <c r="T137" s="140">
        <v>33299.5</v>
      </c>
      <c r="U137" s="140">
        <v>15040</v>
      </c>
      <c r="V137" s="311">
        <v>84325</v>
      </c>
      <c r="W137" s="141">
        <v>39350</v>
      </c>
      <c r="X137" s="14"/>
      <c r="Y137" s="14"/>
      <c r="Z137" s="14"/>
      <c r="AA137" s="14"/>
      <c r="AB137" s="14"/>
      <c r="AC137" s="14"/>
      <c r="AD137" s="14"/>
      <c r="AE137" s="14"/>
    </row>
    <row r="138" spans="2:31" x14ac:dyDescent="0.25">
      <c r="B138" s="122">
        <v>39052</v>
      </c>
      <c r="C138" s="254">
        <v>98452.530499999993</v>
      </c>
      <c r="D138" s="140">
        <v>35150.957500000004</v>
      </c>
      <c r="E138" s="140">
        <v>125460.88250000001</v>
      </c>
      <c r="F138" s="140">
        <v>28539.642500000002</v>
      </c>
      <c r="G138" s="140">
        <v>18307.060000000001</v>
      </c>
      <c r="H138" s="140">
        <v>20516.7575</v>
      </c>
      <c r="I138" s="140">
        <v>10032.25</v>
      </c>
      <c r="J138" s="140">
        <v>10780.637500000001</v>
      </c>
      <c r="K138" s="140">
        <v>12653.97</v>
      </c>
      <c r="L138" s="140">
        <v>14901.4375</v>
      </c>
      <c r="M138" s="140">
        <v>34992.897499999999</v>
      </c>
      <c r="N138" s="140">
        <v>15315.61</v>
      </c>
      <c r="O138" s="140">
        <v>11659.72</v>
      </c>
      <c r="P138" s="140">
        <v>16848.310000000001</v>
      </c>
      <c r="Q138" s="140">
        <v>21036.82</v>
      </c>
      <c r="R138" s="140">
        <v>12944.1</v>
      </c>
      <c r="S138" s="140">
        <v>17517.135000000002</v>
      </c>
      <c r="T138" s="140">
        <v>28871.195</v>
      </c>
      <c r="U138" s="140">
        <v>17044.29</v>
      </c>
      <c r="V138" s="311">
        <v>72339.922500000001</v>
      </c>
      <c r="W138" s="141">
        <v>42683.874500000034</v>
      </c>
      <c r="X138" s="14"/>
      <c r="Y138" s="14"/>
      <c r="Z138" s="14"/>
      <c r="AA138" s="14"/>
      <c r="AB138" s="14"/>
      <c r="AC138" s="14"/>
      <c r="AD138" s="14"/>
      <c r="AE138" s="14"/>
    </row>
    <row r="139" spans="2:31" x14ac:dyDescent="0.25">
      <c r="B139" s="122">
        <v>39083</v>
      </c>
      <c r="C139" s="254">
        <v>105625</v>
      </c>
      <c r="D139" s="140">
        <v>31116</v>
      </c>
      <c r="E139" s="140">
        <v>119698</v>
      </c>
      <c r="F139" s="140">
        <v>28715</v>
      </c>
      <c r="G139" s="140">
        <v>17912.2</v>
      </c>
      <c r="H139" s="140">
        <v>17677</v>
      </c>
      <c r="I139" s="140">
        <v>8644</v>
      </c>
      <c r="J139" s="140">
        <v>11451</v>
      </c>
      <c r="K139" s="140">
        <v>10882</v>
      </c>
      <c r="L139" s="140">
        <v>16860.8</v>
      </c>
      <c r="M139" s="140">
        <v>34735</v>
      </c>
      <c r="N139" s="140">
        <v>13597</v>
      </c>
      <c r="O139" s="140">
        <v>12197</v>
      </c>
      <c r="P139" s="140">
        <v>18121</v>
      </c>
      <c r="Q139" s="140">
        <v>16063</v>
      </c>
      <c r="R139" s="140">
        <v>12412</v>
      </c>
      <c r="S139" s="140">
        <v>17008</v>
      </c>
      <c r="T139" s="140">
        <v>30371</v>
      </c>
      <c r="U139" s="140">
        <v>11407</v>
      </c>
      <c r="V139" s="311">
        <v>78672</v>
      </c>
      <c r="W139" s="141">
        <v>38470</v>
      </c>
      <c r="X139" s="14"/>
      <c r="Y139" s="14"/>
      <c r="Z139" s="14"/>
      <c r="AA139" s="14"/>
      <c r="AB139" s="14"/>
      <c r="AC139" s="14"/>
      <c r="AD139" s="14"/>
      <c r="AE139" s="14"/>
    </row>
    <row r="140" spans="2:31" x14ac:dyDescent="0.25">
      <c r="B140" s="122">
        <v>39114</v>
      </c>
      <c r="C140" s="254">
        <v>107063</v>
      </c>
      <c r="D140" s="140">
        <v>29132</v>
      </c>
      <c r="E140" s="140">
        <v>126859</v>
      </c>
      <c r="F140" s="140">
        <v>27554</v>
      </c>
      <c r="G140" s="140">
        <v>18388</v>
      </c>
      <c r="H140" s="140">
        <v>21936</v>
      </c>
      <c r="I140" s="140">
        <v>10939</v>
      </c>
      <c r="J140" s="140">
        <v>12511</v>
      </c>
      <c r="K140" s="140">
        <v>11740</v>
      </c>
      <c r="L140" s="140">
        <v>17453</v>
      </c>
      <c r="M140" s="140">
        <v>36018</v>
      </c>
      <c r="N140" s="140">
        <v>14430</v>
      </c>
      <c r="O140" s="140">
        <v>10420</v>
      </c>
      <c r="P140" s="140">
        <v>19220</v>
      </c>
      <c r="Q140" s="140">
        <v>18007</v>
      </c>
      <c r="R140" s="140">
        <v>14931</v>
      </c>
      <c r="S140" s="140">
        <v>16780</v>
      </c>
      <c r="T140" s="140">
        <v>29506</v>
      </c>
      <c r="U140" s="140">
        <v>14806</v>
      </c>
      <c r="V140" s="311">
        <v>75346</v>
      </c>
      <c r="W140" s="141">
        <v>36264</v>
      </c>
      <c r="X140" s="14"/>
      <c r="Y140" s="14"/>
      <c r="Z140" s="14"/>
      <c r="AA140" s="14"/>
      <c r="AB140" s="14"/>
      <c r="AC140" s="14"/>
      <c r="AD140" s="14"/>
      <c r="AE140" s="14"/>
    </row>
    <row r="141" spans="2:31" x14ac:dyDescent="0.25">
      <c r="B141" s="122">
        <v>39142</v>
      </c>
      <c r="C141" s="254">
        <v>122378</v>
      </c>
      <c r="D141" s="140">
        <v>41290</v>
      </c>
      <c r="E141" s="140">
        <v>145073</v>
      </c>
      <c r="F141" s="140">
        <v>33231</v>
      </c>
      <c r="G141" s="140">
        <v>21085</v>
      </c>
      <c r="H141" s="140">
        <v>24387</v>
      </c>
      <c r="I141" s="140">
        <v>12966</v>
      </c>
      <c r="J141" s="140">
        <v>12748</v>
      </c>
      <c r="K141" s="140">
        <v>13843.5</v>
      </c>
      <c r="L141" s="140">
        <v>21283.5</v>
      </c>
      <c r="M141" s="140">
        <v>45530</v>
      </c>
      <c r="N141" s="140">
        <v>16036</v>
      </c>
      <c r="O141" s="140">
        <v>13902.5</v>
      </c>
      <c r="P141" s="140">
        <v>23381</v>
      </c>
      <c r="Q141" s="140">
        <v>17299</v>
      </c>
      <c r="R141" s="140">
        <v>16834</v>
      </c>
      <c r="S141" s="140">
        <v>19614.5</v>
      </c>
      <c r="T141" s="140">
        <v>36719</v>
      </c>
      <c r="U141" s="140">
        <v>18181</v>
      </c>
      <c r="V141" s="311">
        <v>86293.5</v>
      </c>
      <c r="W141" s="141">
        <v>44193.5</v>
      </c>
      <c r="X141" s="14"/>
      <c r="Y141" s="14"/>
      <c r="Z141" s="14"/>
      <c r="AA141" s="14"/>
      <c r="AB141" s="14"/>
      <c r="AC141" s="14"/>
      <c r="AD141" s="14"/>
      <c r="AE141" s="14"/>
    </row>
    <row r="142" spans="2:31" x14ac:dyDescent="0.25">
      <c r="B142" s="122">
        <v>39173</v>
      </c>
      <c r="C142" s="254">
        <v>105262</v>
      </c>
      <c r="D142" s="140">
        <v>34675</v>
      </c>
      <c r="E142" s="140">
        <v>128566</v>
      </c>
      <c r="F142" s="140">
        <v>28884</v>
      </c>
      <c r="G142" s="140">
        <v>19217</v>
      </c>
      <c r="H142" s="140">
        <v>22267</v>
      </c>
      <c r="I142" s="140">
        <v>11722</v>
      </c>
      <c r="J142" s="140">
        <v>11176</v>
      </c>
      <c r="K142" s="140">
        <v>12857</v>
      </c>
      <c r="L142" s="140">
        <v>16409</v>
      </c>
      <c r="M142" s="140">
        <v>37907</v>
      </c>
      <c r="N142" s="140">
        <v>14429</v>
      </c>
      <c r="O142" s="140">
        <v>12578</v>
      </c>
      <c r="P142" s="140">
        <v>19189</v>
      </c>
      <c r="Q142" s="140">
        <v>19978</v>
      </c>
      <c r="R142" s="140">
        <v>14240</v>
      </c>
      <c r="S142" s="140">
        <v>16365</v>
      </c>
      <c r="T142" s="140">
        <v>32026</v>
      </c>
      <c r="U142" s="140">
        <v>15276</v>
      </c>
      <c r="V142" s="311">
        <v>73413</v>
      </c>
      <c r="W142" s="141">
        <v>35839</v>
      </c>
      <c r="X142" s="14"/>
      <c r="Y142" s="14"/>
      <c r="Z142" s="14"/>
      <c r="AA142" s="14"/>
      <c r="AB142" s="14"/>
      <c r="AC142" s="14"/>
      <c r="AD142" s="14"/>
      <c r="AE142" s="14"/>
    </row>
    <row r="143" spans="2:31" x14ac:dyDescent="0.25">
      <c r="B143" s="122">
        <v>39203</v>
      </c>
      <c r="C143" s="254">
        <v>125400</v>
      </c>
      <c r="D143" s="140">
        <v>34017</v>
      </c>
      <c r="E143" s="140">
        <v>146760</v>
      </c>
      <c r="F143" s="140">
        <v>32817</v>
      </c>
      <c r="G143" s="140">
        <v>22256</v>
      </c>
      <c r="H143" s="140">
        <v>23728</v>
      </c>
      <c r="I143" s="140">
        <v>9182</v>
      </c>
      <c r="J143" s="140">
        <v>12015</v>
      </c>
      <c r="K143" s="140">
        <v>12737</v>
      </c>
      <c r="L143" s="140">
        <v>19818</v>
      </c>
      <c r="M143" s="140">
        <v>49198</v>
      </c>
      <c r="N143" s="140">
        <v>16661</v>
      </c>
      <c r="O143" s="140">
        <v>12311</v>
      </c>
      <c r="P143" s="140">
        <v>22063</v>
      </c>
      <c r="Q143" s="140">
        <v>20801</v>
      </c>
      <c r="R143" s="140">
        <v>17628</v>
      </c>
      <c r="S143" s="140">
        <v>18708</v>
      </c>
      <c r="T143" s="140">
        <v>35746</v>
      </c>
      <c r="U143" s="140">
        <v>18011</v>
      </c>
      <c r="V143" s="311">
        <v>84558</v>
      </c>
      <c r="W143" s="141">
        <v>44076</v>
      </c>
      <c r="X143" s="14"/>
      <c r="Y143" s="14"/>
      <c r="Z143" s="14"/>
      <c r="AA143" s="14"/>
      <c r="AB143" s="14"/>
      <c r="AC143" s="14"/>
      <c r="AD143" s="14"/>
      <c r="AE143" s="14"/>
    </row>
    <row r="144" spans="2:31" x14ac:dyDescent="0.25">
      <c r="B144" s="122">
        <v>39234</v>
      </c>
      <c r="C144" s="254">
        <v>121942</v>
      </c>
      <c r="D144" s="140">
        <v>35780</v>
      </c>
      <c r="E144" s="140">
        <v>146270</v>
      </c>
      <c r="F144" s="140">
        <v>33673</v>
      </c>
      <c r="G144" s="140">
        <v>22682</v>
      </c>
      <c r="H144" s="140">
        <v>25353</v>
      </c>
      <c r="I144" s="140">
        <v>7749</v>
      </c>
      <c r="J144" s="140">
        <v>12617</v>
      </c>
      <c r="K144" s="140">
        <v>16658</v>
      </c>
      <c r="L144" s="140">
        <v>17986</v>
      </c>
      <c r="M144" s="140">
        <v>44004</v>
      </c>
      <c r="N144" s="140">
        <v>12940</v>
      </c>
      <c r="O144" s="140">
        <v>12557</v>
      </c>
      <c r="P144" s="140">
        <v>17421</v>
      </c>
      <c r="Q144" s="140">
        <v>18465.5</v>
      </c>
      <c r="R144" s="140">
        <v>15819</v>
      </c>
      <c r="S144" s="140">
        <v>19663</v>
      </c>
      <c r="T144" s="140">
        <v>34703.5</v>
      </c>
      <c r="U144" s="140">
        <v>17963</v>
      </c>
      <c r="V144" s="311">
        <v>86221</v>
      </c>
      <c r="W144" s="141">
        <v>42323</v>
      </c>
      <c r="X144" s="14"/>
      <c r="Y144" s="14"/>
      <c r="Z144" s="14"/>
      <c r="AA144" s="14"/>
      <c r="AB144" s="14"/>
      <c r="AC144" s="14"/>
      <c r="AD144" s="14"/>
      <c r="AE144" s="14"/>
    </row>
    <row r="145" spans="2:31" x14ac:dyDescent="0.25">
      <c r="B145" s="122">
        <v>39264</v>
      </c>
      <c r="C145" s="254">
        <v>128373</v>
      </c>
      <c r="D145" s="140">
        <v>36771</v>
      </c>
      <c r="E145" s="140">
        <v>149696</v>
      </c>
      <c r="F145" s="140">
        <v>31445</v>
      </c>
      <c r="G145" s="140">
        <v>20897</v>
      </c>
      <c r="H145" s="140">
        <v>22376</v>
      </c>
      <c r="I145" s="140">
        <v>9335</v>
      </c>
      <c r="J145" s="140">
        <v>10259.5</v>
      </c>
      <c r="K145" s="140">
        <v>12202</v>
      </c>
      <c r="L145" s="140">
        <v>14033</v>
      </c>
      <c r="M145" s="140">
        <v>43054</v>
      </c>
      <c r="N145" s="140">
        <v>14651.2</v>
      </c>
      <c r="O145" s="140">
        <v>12228</v>
      </c>
      <c r="P145" s="140">
        <v>20487</v>
      </c>
      <c r="Q145" s="140">
        <v>21373.5</v>
      </c>
      <c r="R145" s="140">
        <v>14902</v>
      </c>
      <c r="S145" s="140">
        <v>18191</v>
      </c>
      <c r="T145" s="140">
        <v>38315</v>
      </c>
      <c r="U145" s="140">
        <v>18173.8</v>
      </c>
      <c r="V145" s="311">
        <v>82429</v>
      </c>
      <c r="W145" s="141">
        <v>37795</v>
      </c>
      <c r="X145" s="14"/>
      <c r="Y145" s="14"/>
      <c r="Z145" s="14"/>
      <c r="AA145" s="14"/>
      <c r="AB145" s="14"/>
      <c r="AC145" s="14"/>
      <c r="AD145" s="14"/>
      <c r="AE145" s="14"/>
    </row>
    <row r="146" spans="2:31" x14ac:dyDescent="0.25">
      <c r="B146" s="122">
        <v>39295</v>
      </c>
      <c r="C146" s="254">
        <v>130233.4</v>
      </c>
      <c r="D146" s="140">
        <v>39227.4</v>
      </c>
      <c r="E146" s="140">
        <v>154501.4</v>
      </c>
      <c r="F146" s="140">
        <v>35887.4</v>
      </c>
      <c r="G146" s="140">
        <v>20018.400000000001</v>
      </c>
      <c r="H146" s="140">
        <v>21348</v>
      </c>
      <c r="I146" s="140">
        <v>7947.2</v>
      </c>
      <c r="J146" s="140">
        <v>11421</v>
      </c>
      <c r="K146" s="140">
        <v>10748</v>
      </c>
      <c r="L146" s="140">
        <v>16822</v>
      </c>
      <c r="M146" s="140">
        <v>45456</v>
      </c>
      <c r="N146" s="140">
        <v>14376.4</v>
      </c>
      <c r="O146" s="140">
        <v>13116</v>
      </c>
      <c r="P146" s="140">
        <v>19587</v>
      </c>
      <c r="Q146" s="140">
        <v>15436</v>
      </c>
      <c r="R146" s="140">
        <v>14983</v>
      </c>
      <c r="S146" s="140">
        <v>18148</v>
      </c>
      <c r="T146" s="140">
        <v>37081</v>
      </c>
      <c r="U146" s="140">
        <v>18020</v>
      </c>
      <c r="V146" s="311">
        <v>86256.4</v>
      </c>
      <c r="W146" s="141">
        <v>37760.999999999884</v>
      </c>
      <c r="X146" s="14"/>
      <c r="Y146" s="14"/>
      <c r="Z146" s="14"/>
      <c r="AA146" s="14"/>
      <c r="AB146" s="14"/>
      <c r="AC146" s="14"/>
      <c r="AD146" s="14"/>
      <c r="AE146" s="14"/>
    </row>
    <row r="147" spans="2:31" x14ac:dyDescent="0.25">
      <c r="B147" s="122">
        <v>39326</v>
      </c>
      <c r="C147" s="254">
        <v>127829</v>
      </c>
      <c r="D147" s="140">
        <v>38482</v>
      </c>
      <c r="E147" s="140">
        <v>161026</v>
      </c>
      <c r="F147" s="140">
        <v>35628</v>
      </c>
      <c r="G147" s="140">
        <v>20355</v>
      </c>
      <c r="H147" s="140">
        <v>21147</v>
      </c>
      <c r="I147" s="140">
        <v>8526</v>
      </c>
      <c r="J147" s="140">
        <v>12273</v>
      </c>
      <c r="K147" s="140">
        <v>12818</v>
      </c>
      <c r="L147" s="140">
        <v>16877</v>
      </c>
      <c r="M147" s="140">
        <v>48870.400000000001</v>
      </c>
      <c r="N147" s="140">
        <v>14993</v>
      </c>
      <c r="O147" s="140">
        <v>13242</v>
      </c>
      <c r="P147" s="140">
        <v>19661</v>
      </c>
      <c r="Q147" s="140">
        <v>17001</v>
      </c>
      <c r="R147" s="140">
        <v>15622.5</v>
      </c>
      <c r="S147" s="140">
        <v>17777.5</v>
      </c>
      <c r="T147" s="140">
        <v>36022</v>
      </c>
      <c r="U147" s="140">
        <v>19589</v>
      </c>
      <c r="V147" s="311">
        <v>91427</v>
      </c>
      <c r="W147" s="141">
        <v>39640.599999999977</v>
      </c>
      <c r="X147" s="14"/>
      <c r="Y147" s="14"/>
      <c r="Z147" s="14"/>
      <c r="AA147" s="14"/>
      <c r="AB147" s="14"/>
      <c r="AC147" s="14"/>
      <c r="AD147" s="14"/>
      <c r="AE147" s="14"/>
    </row>
    <row r="148" spans="2:31" x14ac:dyDescent="0.25">
      <c r="B148" s="122">
        <v>39356</v>
      </c>
      <c r="C148" s="254">
        <v>136402.5</v>
      </c>
      <c r="D148" s="140">
        <v>40123</v>
      </c>
      <c r="E148" s="140">
        <v>160561.9</v>
      </c>
      <c r="F148" s="140">
        <v>37693</v>
      </c>
      <c r="G148" s="140">
        <v>22624</v>
      </c>
      <c r="H148" s="140">
        <v>24356</v>
      </c>
      <c r="I148" s="140">
        <v>9529</v>
      </c>
      <c r="J148" s="140">
        <v>12315</v>
      </c>
      <c r="K148" s="140">
        <v>14465</v>
      </c>
      <c r="L148" s="140">
        <v>20323</v>
      </c>
      <c r="M148" s="140">
        <v>53185</v>
      </c>
      <c r="N148" s="140">
        <v>15707</v>
      </c>
      <c r="O148" s="140">
        <v>14022</v>
      </c>
      <c r="P148" s="140">
        <v>24051</v>
      </c>
      <c r="Q148" s="140">
        <v>19183</v>
      </c>
      <c r="R148" s="140">
        <v>16367</v>
      </c>
      <c r="S148" s="140">
        <v>19909</v>
      </c>
      <c r="T148" s="140">
        <v>40529.199999999997</v>
      </c>
      <c r="U148" s="140">
        <v>19408</v>
      </c>
      <c r="V148" s="311">
        <v>93074.4</v>
      </c>
      <c r="W148" s="141">
        <v>41249</v>
      </c>
      <c r="X148" s="14"/>
      <c r="Y148" s="14"/>
      <c r="Z148" s="14"/>
      <c r="AA148" s="14"/>
      <c r="AB148" s="14"/>
      <c r="AC148" s="14"/>
      <c r="AD148" s="14"/>
      <c r="AE148" s="14"/>
    </row>
    <row r="149" spans="2:31" x14ac:dyDescent="0.25">
      <c r="B149" s="122">
        <v>39387</v>
      </c>
      <c r="C149" s="254">
        <v>132872</v>
      </c>
      <c r="D149" s="140">
        <v>42702</v>
      </c>
      <c r="E149" s="140">
        <v>151422</v>
      </c>
      <c r="F149" s="140">
        <v>36758</v>
      </c>
      <c r="G149" s="140">
        <v>23350</v>
      </c>
      <c r="H149" s="140">
        <v>26623</v>
      </c>
      <c r="I149" s="140">
        <v>10836</v>
      </c>
      <c r="J149" s="140">
        <v>12758</v>
      </c>
      <c r="K149" s="140">
        <v>14114</v>
      </c>
      <c r="L149" s="140">
        <v>19426.8</v>
      </c>
      <c r="M149" s="140">
        <v>51662</v>
      </c>
      <c r="N149" s="140">
        <v>17143</v>
      </c>
      <c r="O149" s="140">
        <v>13424</v>
      </c>
      <c r="P149" s="140">
        <v>24620.799999999999</v>
      </c>
      <c r="Q149" s="140">
        <v>18101</v>
      </c>
      <c r="R149" s="140">
        <v>15952</v>
      </c>
      <c r="S149" s="140">
        <v>19495</v>
      </c>
      <c r="T149" s="140">
        <v>37192</v>
      </c>
      <c r="U149" s="140">
        <v>18764.8</v>
      </c>
      <c r="V149" s="311">
        <v>93437</v>
      </c>
      <c r="W149" s="141">
        <v>41254.59999999986</v>
      </c>
      <c r="X149" s="14"/>
      <c r="Y149" s="14"/>
      <c r="Z149" s="14"/>
      <c r="AA149" s="14"/>
      <c r="AB149" s="14"/>
      <c r="AC149" s="14"/>
      <c r="AD149" s="14"/>
      <c r="AE149" s="14"/>
    </row>
    <row r="150" spans="2:31" x14ac:dyDescent="0.25">
      <c r="B150" s="122">
        <v>39417</v>
      </c>
      <c r="C150" s="254">
        <v>118593.5</v>
      </c>
      <c r="D150" s="140">
        <v>41596</v>
      </c>
      <c r="E150" s="140">
        <v>139177.5</v>
      </c>
      <c r="F150" s="140">
        <v>40537</v>
      </c>
      <c r="G150" s="140">
        <v>25389</v>
      </c>
      <c r="H150" s="140">
        <v>25092</v>
      </c>
      <c r="I150" s="140">
        <v>12068</v>
      </c>
      <c r="J150" s="140">
        <v>12571</v>
      </c>
      <c r="K150" s="140">
        <v>13776</v>
      </c>
      <c r="L150" s="140">
        <v>22455</v>
      </c>
      <c r="M150" s="140">
        <v>49559</v>
      </c>
      <c r="N150" s="140">
        <v>19809</v>
      </c>
      <c r="O150" s="140">
        <v>12007</v>
      </c>
      <c r="P150" s="140">
        <v>20548</v>
      </c>
      <c r="Q150" s="140">
        <v>25589</v>
      </c>
      <c r="R150" s="140">
        <v>13149</v>
      </c>
      <c r="S150" s="140">
        <v>19921</v>
      </c>
      <c r="T150" s="140">
        <v>34089.5</v>
      </c>
      <c r="U150" s="140">
        <v>17871</v>
      </c>
      <c r="V150" s="311">
        <v>80111.5</v>
      </c>
      <c r="W150" s="141">
        <v>44264</v>
      </c>
      <c r="X150" s="14"/>
      <c r="Y150" s="14"/>
      <c r="Z150" s="14"/>
      <c r="AA150" s="14"/>
      <c r="AB150" s="14"/>
      <c r="AC150" s="14"/>
      <c r="AD150" s="14"/>
      <c r="AE150" s="14"/>
    </row>
    <row r="151" spans="2:31" x14ac:dyDescent="0.25">
      <c r="B151" s="122">
        <v>39448</v>
      </c>
      <c r="C151" s="254">
        <v>123587.5</v>
      </c>
      <c r="D151" s="140">
        <v>39841.5</v>
      </c>
      <c r="E151" s="140">
        <v>138455</v>
      </c>
      <c r="F151" s="140">
        <v>37740</v>
      </c>
      <c r="G151" s="140">
        <v>20649.5</v>
      </c>
      <c r="H151" s="140">
        <v>22535</v>
      </c>
      <c r="I151" s="140">
        <v>11001</v>
      </c>
      <c r="J151" s="140">
        <v>9757</v>
      </c>
      <c r="K151" s="140">
        <v>14869</v>
      </c>
      <c r="L151" s="140">
        <v>17172</v>
      </c>
      <c r="M151" s="140">
        <v>47628.5</v>
      </c>
      <c r="N151" s="140">
        <v>19950.5</v>
      </c>
      <c r="O151" s="140">
        <v>12823</v>
      </c>
      <c r="P151" s="140">
        <v>24710</v>
      </c>
      <c r="Q151" s="140">
        <v>15412</v>
      </c>
      <c r="R151" s="140">
        <v>11132</v>
      </c>
      <c r="S151" s="140">
        <v>19975.5</v>
      </c>
      <c r="T151" s="140">
        <v>37267.5</v>
      </c>
      <c r="U151" s="140">
        <v>16840.5</v>
      </c>
      <c r="V151" s="311">
        <v>76758.5</v>
      </c>
      <c r="W151" s="141">
        <v>36837.5</v>
      </c>
      <c r="X151" s="14"/>
      <c r="Y151" s="14"/>
      <c r="Z151" s="14"/>
      <c r="AA151" s="14"/>
      <c r="AB151" s="14"/>
      <c r="AC151" s="14"/>
      <c r="AD151" s="14"/>
      <c r="AE151" s="14"/>
    </row>
    <row r="152" spans="2:31" x14ac:dyDescent="0.25">
      <c r="B152" s="122">
        <v>39479</v>
      </c>
      <c r="C152" s="254">
        <v>128567</v>
      </c>
      <c r="D152" s="140">
        <v>38162</v>
      </c>
      <c r="E152" s="140">
        <v>144638</v>
      </c>
      <c r="F152" s="140">
        <v>41100</v>
      </c>
      <c r="G152" s="140">
        <v>21864</v>
      </c>
      <c r="H152" s="140">
        <v>25956</v>
      </c>
      <c r="I152" s="140">
        <v>14903</v>
      </c>
      <c r="J152" s="140">
        <v>11022</v>
      </c>
      <c r="K152" s="140">
        <v>14976</v>
      </c>
      <c r="L152" s="140">
        <v>19016</v>
      </c>
      <c r="M152" s="140">
        <v>51659</v>
      </c>
      <c r="N152" s="140">
        <v>13491</v>
      </c>
      <c r="O152" s="140">
        <v>11374</v>
      </c>
      <c r="P152" s="140">
        <v>22028</v>
      </c>
      <c r="Q152" s="140">
        <v>16605</v>
      </c>
      <c r="R152" s="140">
        <v>12226</v>
      </c>
      <c r="S152" s="140">
        <v>18927</v>
      </c>
      <c r="T152" s="140">
        <v>35870</v>
      </c>
      <c r="U152" s="140">
        <v>15519</v>
      </c>
      <c r="V152" s="311">
        <v>78680</v>
      </c>
      <c r="W152" s="141">
        <v>37856</v>
      </c>
      <c r="X152" s="312"/>
      <c r="Y152" s="312"/>
      <c r="Z152" s="312"/>
      <c r="AA152" s="312"/>
      <c r="AB152" s="312"/>
      <c r="AC152" s="312"/>
      <c r="AD152" s="312"/>
      <c r="AE152" s="312"/>
    </row>
    <row r="153" spans="2:31" x14ac:dyDescent="0.25">
      <c r="B153" s="122">
        <v>39508</v>
      </c>
      <c r="C153" s="254">
        <v>114638</v>
      </c>
      <c r="D153" s="140">
        <v>41164</v>
      </c>
      <c r="E153" s="140">
        <v>131956.5</v>
      </c>
      <c r="F153" s="140">
        <v>38455</v>
      </c>
      <c r="G153" s="140">
        <v>19012.5</v>
      </c>
      <c r="H153" s="140">
        <v>20629</v>
      </c>
      <c r="I153" s="140">
        <v>12416.4</v>
      </c>
      <c r="J153" s="140">
        <v>9270</v>
      </c>
      <c r="K153" s="140">
        <v>13067</v>
      </c>
      <c r="L153" s="140">
        <v>17228</v>
      </c>
      <c r="M153" s="140">
        <v>44558.5</v>
      </c>
      <c r="N153" s="140">
        <v>13828</v>
      </c>
      <c r="O153" s="140">
        <v>11619</v>
      </c>
      <c r="P153" s="140">
        <v>22186</v>
      </c>
      <c r="Q153" s="140">
        <v>14455</v>
      </c>
      <c r="R153" s="140">
        <v>11683</v>
      </c>
      <c r="S153" s="140">
        <v>18135</v>
      </c>
      <c r="T153" s="140">
        <v>33209.5</v>
      </c>
      <c r="U153" s="140">
        <v>13662.4</v>
      </c>
      <c r="V153" s="311">
        <v>74644</v>
      </c>
      <c r="W153" s="141">
        <v>35491.199999999953</v>
      </c>
      <c r="X153" s="312"/>
      <c r="Y153" s="312"/>
      <c r="Z153" s="312"/>
      <c r="AA153" s="312"/>
      <c r="AB153" s="312"/>
      <c r="AC153" s="312"/>
      <c r="AD153" s="312"/>
      <c r="AE153" s="312"/>
    </row>
    <row r="154" spans="2:31" x14ac:dyDescent="0.25">
      <c r="B154" s="122">
        <v>39539</v>
      </c>
      <c r="C154" s="254">
        <v>130736</v>
      </c>
      <c r="D154" s="140">
        <v>48463</v>
      </c>
      <c r="E154" s="140">
        <v>161863</v>
      </c>
      <c r="F154" s="140">
        <v>44065</v>
      </c>
      <c r="G154" s="140">
        <v>22514</v>
      </c>
      <c r="H154" s="140">
        <v>21477</v>
      </c>
      <c r="I154" s="140">
        <v>13318</v>
      </c>
      <c r="J154" s="140">
        <v>11043</v>
      </c>
      <c r="K154" s="140">
        <v>15965</v>
      </c>
      <c r="L154" s="140">
        <v>19502</v>
      </c>
      <c r="M154" s="140">
        <v>51851</v>
      </c>
      <c r="N154" s="140">
        <v>14690</v>
      </c>
      <c r="O154" s="140">
        <v>13569</v>
      </c>
      <c r="P154" s="140">
        <v>24283</v>
      </c>
      <c r="Q154" s="140">
        <v>17285</v>
      </c>
      <c r="R154" s="140">
        <v>12631</v>
      </c>
      <c r="S154" s="140">
        <v>20099</v>
      </c>
      <c r="T154" s="140">
        <v>39028</v>
      </c>
      <c r="U154" s="140">
        <v>15606</v>
      </c>
      <c r="V154" s="311">
        <v>85036</v>
      </c>
      <c r="W154" s="141">
        <v>39925</v>
      </c>
      <c r="X154" s="14"/>
      <c r="Y154" s="14"/>
      <c r="Z154" s="14"/>
      <c r="AA154" s="14"/>
      <c r="AB154" s="14"/>
      <c r="AC154" s="14"/>
      <c r="AD154" s="14"/>
      <c r="AE154" s="14"/>
    </row>
    <row r="155" spans="2:31" x14ac:dyDescent="0.25">
      <c r="B155" s="122">
        <v>39569</v>
      </c>
      <c r="C155" s="254">
        <v>118355</v>
      </c>
      <c r="D155" s="140">
        <v>45932</v>
      </c>
      <c r="E155" s="140">
        <v>144791</v>
      </c>
      <c r="F155" s="140">
        <v>38636</v>
      </c>
      <c r="G155" s="140">
        <v>21143</v>
      </c>
      <c r="H155" s="140">
        <v>20243</v>
      </c>
      <c r="I155" s="140">
        <v>10744</v>
      </c>
      <c r="J155" s="140">
        <v>9796</v>
      </c>
      <c r="K155" s="140">
        <v>14252</v>
      </c>
      <c r="L155" s="140">
        <v>17844</v>
      </c>
      <c r="M155" s="140">
        <v>47759</v>
      </c>
      <c r="N155" s="140">
        <v>14236</v>
      </c>
      <c r="O155" s="140">
        <v>12886</v>
      </c>
      <c r="P155" s="140">
        <v>22889</v>
      </c>
      <c r="Q155" s="140">
        <v>17049</v>
      </c>
      <c r="R155" s="140">
        <v>10999</v>
      </c>
      <c r="S155" s="140">
        <v>19842</v>
      </c>
      <c r="T155" s="140">
        <v>35385</v>
      </c>
      <c r="U155" s="140">
        <v>17539</v>
      </c>
      <c r="V155" s="311">
        <v>79860</v>
      </c>
      <c r="W155" s="141">
        <v>34960</v>
      </c>
      <c r="X155" s="14"/>
      <c r="Y155" s="14"/>
      <c r="Z155" s="14"/>
      <c r="AA155" s="14"/>
      <c r="AB155" s="14"/>
      <c r="AC155" s="14"/>
      <c r="AD155" s="14"/>
      <c r="AE155" s="14"/>
    </row>
    <row r="156" spans="2:31" x14ac:dyDescent="0.25">
      <c r="B156" s="122">
        <v>39600</v>
      </c>
      <c r="C156" s="254">
        <v>111257</v>
      </c>
      <c r="D156" s="140">
        <v>40626</v>
      </c>
      <c r="E156" s="140">
        <v>141726</v>
      </c>
      <c r="F156" s="140">
        <v>37044</v>
      </c>
      <c r="G156" s="140">
        <v>19711</v>
      </c>
      <c r="H156" s="140">
        <v>20531</v>
      </c>
      <c r="I156" s="140">
        <v>8400</v>
      </c>
      <c r="J156" s="140">
        <v>10453</v>
      </c>
      <c r="K156" s="140">
        <v>12582</v>
      </c>
      <c r="L156" s="140">
        <v>15624</v>
      </c>
      <c r="M156" s="140">
        <v>45735</v>
      </c>
      <c r="N156" s="140">
        <v>12708</v>
      </c>
      <c r="O156" s="140">
        <v>10915</v>
      </c>
      <c r="P156" s="140">
        <v>19466</v>
      </c>
      <c r="Q156" s="140">
        <v>16099</v>
      </c>
      <c r="R156" s="140">
        <v>9830</v>
      </c>
      <c r="S156" s="140">
        <v>17768</v>
      </c>
      <c r="T156" s="140">
        <v>32322</v>
      </c>
      <c r="U156" s="140">
        <v>14027</v>
      </c>
      <c r="V156" s="311">
        <v>76962</v>
      </c>
      <c r="W156" s="141">
        <v>32683</v>
      </c>
      <c r="X156" s="14"/>
      <c r="Y156" s="14"/>
      <c r="Z156" s="14"/>
      <c r="AA156" s="14"/>
      <c r="AB156" s="14"/>
      <c r="AC156" s="14"/>
      <c r="AD156" s="14"/>
      <c r="AE156" s="14"/>
    </row>
    <row r="157" spans="2:31" x14ac:dyDescent="0.25">
      <c r="B157" s="122">
        <v>39630</v>
      </c>
      <c r="C157" s="254">
        <v>133999</v>
      </c>
      <c r="D157" s="140">
        <v>47106</v>
      </c>
      <c r="E157" s="140">
        <v>162454</v>
      </c>
      <c r="F157" s="140">
        <v>39809</v>
      </c>
      <c r="G157" s="140">
        <v>24115</v>
      </c>
      <c r="H157" s="140">
        <v>21786</v>
      </c>
      <c r="I157" s="140">
        <v>8549</v>
      </c>
      <c r="J157" s="140">
        <v>13194</v>
      </c>
      <c r="K157" s="140">
        <v>15683</v>
      </c>
      <c r="L157" s="140">
        <v>16248</v>
      </c>
      <c r="M157" s="140">
        <v>54073</v>
      </c>
      <c r="N157" s="140">
        <v>12022</v>
      </c>
      <c r="O157" s="140">
        <v>13839</v>
      </c>
      <c r="P157" s="140">
        <v>21404</v>
      </c>
      <c r="Q157" s="140">
        <v>17478</v>
      </c>
      <c r="R157" s="140">
        <v>12363</v>
      </c>
      <c r="S157" s="140">
        <v>19530</v>
      </c>
      <c r="T157" s="140">
        <v>37471</v>
      </c>
      <c r="U157" s="140">
        <v>18538</v>
      </c>
      <c r="V157" s="311">
        <v>86463</v>
      </c>
      <c r="W157" s="141">
        <v>38299</v>
      </c>
      <c r="X157" s="14"/>
      <c r="Y157" s="14"/>
      <c r="Z157" s="14"/>
      <c r="AA157" s="14"/>
      <c r="AB157" s="14"/>
      <c r="AC157" s="14"/>
      <c r="AD157" s="14"/>
      <c r="AE157" s="14"/>
    </row>
    <row r="158" spans="2:31" x14ac:dyDescent="0.25">
      <c r="B158" s="122">
        <v>39661</v>
      </c>
      <c r="C158" s="254">
        <v>117480</v>
      </c>
      <c r="D158" s="140">
        <v>37475</v>
      </c>
      <c r="E158" s="140">
        <v>152766</v>
      </c>
      <c r="F158" s="140">
        <v>33703</v>
      </c>
      <c r="G158" s="140">
        <v>19355</v>
      </c>
      <c r="H158" s="140">
        <v>20189</v>
      </c>
      <c r="I158" s="140">
        <v>7314</v>
      </c>
      <c r="J158" s="140">
        <v>8644</v>
      </c>
      <c r="K158" s="140">
        <v>14443</v>
      </c>
      <c r="L158" s="140">
        <v>11061</v>
      </c>
      <c r="M158" s="140">
        <v>49080.7</v>
      </c>
      <c r="N158" s="140">
        <v>14237</v>
      </c>
      <c r="O158" s="140">
        <v>11488</v>
      </c>
      <c r="P158" s="140">
        <v>20373</v>
      </c>
      <c r="Q158" s="140">
        <v>15720</v>
      </c>
      <c r="R158" s="140">
        <v>9346</v>
      </c>
      <c r="S158" s="140">
        <v>18496</v>
      </c>
      <c r="T158" s="140">
        <v>35801</v>
      </c>
      <c r="U158" s="140">
        <v>20004</v>
      </c>
      <c r="V158" s="311">
        <v>72322.399999999994</v>
      </c>
      <c r="W158" s="141">
        <v>30586.900000000023</v>
      </c>
      <c r="X158" s="14"/>
      <c r="Y158" s="14"/>
      <c r="Z158" s="14"/>
      <c r="AA158" s="14"/>
      <c r="AB158" s="14"/>
      <c r="AC158" s="14"/>
      <c r="AD158" s="14"/>
      <c r="AE158" s="14"/>
    </row>
    <row r="159" spans="2:31" x14ac:dyDescent="0.25">
      <c r="B159" s="122">
        <v>39692</v>
      </c>
      <c r="C159" s="254">
        <v>120192</v>
      </c>
      <c r="D159" s="140">
        <v>36442</v>
      </c>
      <c r="E159" s="140">
        <v>140798</v>
      </c>
      <c r="F159" s="140">
        <v>35766</v>
      </c>
      <c r="G159" s="140">
        <v>18615</v>
      </c>
      <c r="H159" s="140">
        <v>22407</v>
      </c>
      <c r="I159" s="140">
        <v>8231</v>
      </c>
      <c r="J159" s="140">
        <v>10071</v>
      </c>
      <c r="K159" s="140">
        <v>13284</v>
      </c>
      <c r="L159" s="140">
        <v>13689</v>
      </c>
      <c r="M159" s="140">
        <v>46085</v>
      </c>
      <c r="N159" s="140">
        <v>11778</v>
      </c>
      <c r="O159" s="140">
        <v>11829</v>
      </c>
      <c r="P159" s="140">
        <v>18626</v>
      </c>
      <c r="Q159" s="140">
        <v>16879</v>
      </c>
      <c r="R159" s="140">
        <v>15294</v>
      </c>
      <c r="S159" s="140">
        <v>19181</v>
      </c>
      <c r="T159" s="140">
        <v>34037</v>
      </c>
      <c r="U159" s="140">
        <v>18312</v>
      </c>
      <c r="V159" s="311">
        <v>74695</v>
      </c>
      <c r="W159" s="141">
        <v>34657</v>
      </c>
      <c r="X159" s="14"/>
      <c r="Y159" s="14"/>
      <c r="Z159" s="14"/>
      <c r="AA159" s="14"/>
      <c r="AB159" s="14"/>
      <c r="AC159" s="14"/>
      <c r="AD159" s="14"/>
      <c r="AE159" s="14"/>
    </row>
    <row r="160" spans="2:31" x14ac:dyDescent="0.25">
      <c r="B160" s="122">
        <v>39722</v>
      </c>
      <c r="C160" s="254">
        <v>120467</v>
      </c>
      <c r="D160" s="140">
        <v>36791</v>
      </c>
      <c r="E160" s="140">
        <v>151501</v>
      </c>
      <c r="F160" s="140">
        <v>37593</v>
      </c>
      <c r="G160" s="140">
        <v>18626</v>
      </c>
      <c r="H160" s="140">
        <v>25584</v>
      </c>
      <c r="I160" s="140">
        <v>8592</v>
      </c>
      <c r="J160" s="140">
        <v>11654</v>
      </c>
      <c r="K160" s="140">
        <v>14450</v>
      </c>
      <c r="L160" s="140">
        <v>14488</v>
      </c>
      <c r="M160" s="140">
        <v>47912</v>
      </c>
      <c r="N160" s="140">
        <v>12496</v>
      </c>
      <c r="O160" s="140">
        <v>12509</v>
      </c>
      <c r="P160" s="140">
        <v>21505</v>
      </c>
      <c r="Q160" s="140">
        <v>15966</v>
      </c>
      <c r="R160" s="140">
        <v>13889</v>
      </c>
      <c r="S160" s="140">
        <v>16991</v>
      </c>
      <c r="T160" s="140">
        <v>36423</v>
      </c>
      <c r="U160" s="140">
        <v>19393</v>
      </c>
      <c r="V160" s="311">
        <v>78184</v>
      </c>
      <c r="W160" s="141">
        <v>33866</v>
      </c>
      <c r="X160" s="14"/>
      <c r="Y160" s="14"/>
      <c r="Z160" s="14"/>
      <c r="AA160" s="14"/>
      <c r="AB160" s="14"/>
      <c r="AC160" s="14"/>
      <c r="AD160" s="14"/>
      <c r="AE160" s="14"/>
    </row>
    <row r="161" spans="2:31" x14ac:dyDescent="0.25">
      <c r="B161" s="122">
        <v>39753</v>
      </c>
      <c r="C161" s="254">
        <v>109463</v>
      </c>
      <c r="D161" s="140">
        <v>34512</v>
      </c>
      <c r="E161" s="140">
        <v>135178</v>
      </c>
      <c r="F161" s="140">
        <v>30241</v>
      </c>
      <c r="G161" s="140">
        <v>18150</v>
      </c>
      <c r="H161" s="140">
        <v>23417</v>
      </c>
      <c r="I161" s="140">
        <v>7821.2</v>
      </c>
      <c r="J161" s="140">
        <v>10227</v>
      </c>
      <c r="K161" s="140">
        <v>14392</v>
      </c>
      <c r="L161" s="140">
        <v>13435</v>
      </c>
      <c r="M161" s="140">
        <v>46673.8</v>
      </c>
      <c r="N161" s="140">
        <v>9776.7999999999993</v>
      </c>
      <c r="O161" s="140">
        <v>11350</v>
      </c>
      <c r="P161" s="140">
        <v>20073.8</v>
      </c>
      <c r="Q161" s="140">
        <v>15378.4</v>
      </c>
      <c r="R161" s="140">
        <v>12442</v>
      </c>
      <c r="S161" s="140">
        <v>16691</v>
      </c>
      <c r="T161" s="140">
        <v>34944</v>
      </c>
      <c r="U161" s="140">
        <v>18818</v>
      </c>
      <c r="V161" s="311">
        <v>65679</v>
      </c>
      <c r="W161" s="141">
        <v>28455.599999999977</v>
      </c>
      <c r="X161" s="14"/>
      <c r="Y161" s="14"/>
      <c r="Z161" s="14"/>
      <c r="AA161" s="14"/>
      <c r="AB161" s="14"/>
      <c r="AC161" s="14"/>
      <c r="AD161" s="14"/>
      <c r="AE161" s="14"/>
    </row>
    <row r="162" spans="2:31" x14ac:dyDescent="0.25">
      <c r="B162" s="122">
        <v>39783</v>
      </c>
      <c r="C162" s="254">
        <v>117706</v>
      </c>
      <c r="D162" s="140">
        <v>42639</v>
      </c>
      <c r="E162" s="140">
        <v>135919</v>
      </c>
      <c r="F162" s="140">
        <v>41411</v>
      </c>
      <c r="G162" s="140">
        <v>21307</v>
      </c>
      <c r="H162" s="140">
        <v>18924</v>
      </c>
      <c r="I162" s="140">
        <v>8364</v>
      </c>
      <c r="J162" s="140">
        <v>12535</v>
      </c>
      <c r="K162" s="140">
        <v>15963</v>
      </c>
      <c r="L162" s="140">
        <v>18785</v>
      </c>
      <c r="M162" s="140">
        <v>46625</v>
      </c>
      <c r="N162" s="140">
        <v>12632</v>
      </c>
      <c r="O162" s="140">
        <v>13226</v>
      </c>
      <c r="P162" s="140">
        <v>24816</v>
      </c>
      <c r="Q162" s="140">
        <v>19619</v>
      </c>
      <c r="R162" s="140">
        <v>13046</v>
      </c>
      <c r="S162" s="140">
        <v>20954</v>
      </c>
      <c r="T162" s="140">
        <v>36757</v>
      </c>
      <c r="U162" s="140">
        <v>22962</v>
      </c>
      <c r="V162" s="311">
        <v>70118</v>
      </c>
      <c r="W162" s="141">
        <v>37838</v>
      </c>
      <c r="X162" s="14"/>
      <c r="Y162" s="14"/>
      <c r="Z162" s="14"/>
      <c r="AA162" s="14"/>
      <c r="AB162" s="14"/>
      <c r="AC162" s="14"/>
      <c r="AD162" s="14"/>
      <c r="AE162" s="14"/>
    </row>
    <row r="163" spans="2:31" x14ac:dyDescent="0.25">
      <c r="B163" s="122">
        <v>39814</v>
      </c>
      <c r="C163" s="254">
        <v>94796.7</v>
      </c>
      <c r="D163" s="140">
        <v>32461.7</v>
      </c>
      <c r="E163" s="140">
        <v>121518.8</v>
      </c>
      <c r="F163" s="140">
        <v>35185.699999999997</v>
      </c>
      <c r="G163" s="140">
        <v>18797</v>
      </c>
      <c r="H163" s="140">
        <v>15396.7</v>
      </c>
      <c r="I163" s="140">
        <v>9059</v>
      </c>
      <c r="J163" s="140">
        <v>9209.7000000000007</v>
      </c>
      <c r="K163" s="140">
        <v>14123</v>
      </c>
      <c r="L163" s="140">
        <v>13238.7</v>
      </c>
      <c r="M163" s="140">
        <v>36731</v>
      </c>
      <c r="N163" s="140">
        <v>10890</v>
      </c>
      <c r="O163" s="140">
        <v>12432</v>
      </c>
      <c r="P163" s="140">
        <v>17906</v>
      </c>
      <c r="Q163" s="140">
        <v>13245</v>
      </c>
      <c r="R163" s="140">
        <v>9227</v>
      </c>
      <c r="S163" s="140">
        <v>15066</v>
      </c>
      <c r="T163" s="140">
        <v>30599</v>
      </c>
      <c r="U163" s="140">
        <v>16755</v>
      </c>
      <c r="V163" s="311">
        <v>55484.7</v>
      </c>
      <c r="W163" s="141">
        <v>32083</v>
      </c>
      <c r="X163" s="14"/>
      <c r="Y163" s="14"/>
      <c r="Z163" s="14"/>
      <c r="AA163" s="14"/>
      <c r="AB163" s="14"/>
      <c r="AC163" s="14"/>
      <c r="AD163" s="14"/>
      <c r="AE163" s="14"/>
    </row>
    <row r="164" spans="2:31" x14ac:dyDescent="0.25">
      <c r="B164" s="122">
        <v>39845</v>
      </c>
      <c r="C164" s="254">
        <v>102189</v>
      </c>
      <c r="D164" s="140">
        <v>27302</v>
      </c>
      <c r="E164" s="140">
        <v>126473</v>
      </c>
      <c r="F164" s="140">
        <v>37709</v>
      </c>
      <c r="G164" s="140">
        <v>16927</v>
      </c>
      <c r="H164" s="140">
        <v>17250</v>
      </c>
      <c r="I164" s="140">
        <v>8931</v>
      </c>
      <c r="J164" s="140">
        <v>9519</v>
      </c>
      <c r="K164" s="140">
        <v>13480</v>
      </c>
      <c r="L164" s="140">
        <v>15331</v>
      </c>
      <c r="M164" s="140">
        <v>42859</v>
      </c>
      <c r="N164" s="140">
        <v>10668</v>
      </c>
      <c r="O164" s="140">
        <v>11397</v>
      </c>
      <c r="P164" s="140">
        <v>21618</v>
      </c>
      <c r="Q164" s="140">
        <v>10966</v>
      </c>
      <c r="R164" s="140">
        <v>10229</v>
      </c>
      <c r="S164" s="140">
        <v>15510</v>
      </c>
      <c r="T164" s="140">
        <v>30665</v>
      </c>
      <c r="U164" s="140">
        <v>19350</v>
      </c>
      <c r="V164" s="311">
        <v>58461</v>
      </c>
      <c r="W164" s="141">
        <v>29146</v>
      </c>
      <c r="X164" s="14"/>
      <c r="Y164" s="14"/>
      <c r="Z164" s="14"/>
      <c r="AA164" s="14"/>
      <c r="AB164" s="14"/>
      <c r="AC164" s="14"/>
      <c r="AD164" s="14"/>
      <c r="AE164" s="14"/>
    </row>
    <row r="165" spans="2:31" x14ac:dyDescent="0.25">
      <c r="B165" s="122">
        <v>39873</v>
      </c>
      <c r="C165" s="254">
        <v>113524.8</v>
      </c>
      <c r="D165" s="140">
        <v>37379</v>
      </c>
      <c r="E165" s="140">
        <v>135252.20000000001</v>
      </c>
      <c r="F165" s="140">
        <v>39160</v>
      </c>
      <c r="G165" s="140">
        <v>19530</v>
      </c>
      <c r="H165" s="140">
        <v>19101</v>
      </c>
      <c r="I165" s="140">
        <v>14731</v>
      </c>
      <c r="J165" s="140">
        <v>12166</v>
      </c>
      <c r="K165" s="140">
        <v>18012</v>
      </c>
      <c r="L165" s="140">
        <v>18406</v>
      </c>
      <c r="M165" s="140">
        <v>45768</v>
      </c>
      <c r="N165" s="140">
        <v>12497</v>
      </c>
      <c r="O165" s="140">
        <v>15256</v>
      </c>
      <c r="P165" s="140">
        <v>25288</v>
      </c>
      <c r="Q165" s="140">
        <v>16252</v>
      </c>
      <c r="R165" s="140">
        <v>11768</v>
      </c>
      <c r="S165" s="140">
        <v>16847</v>
      </c>
      <c r="T165" s="140">
        <v>35933</v>
      </c>
      <c r="U165" s="140">
        <v>22855</v>
      </c>
      <c r="V165" s="311">
        <v>70195</v>
      </c>
      <c r="W165" s="141">
        <v>35464</v>
      </c>
      <c r="X165" s="312"/>
      <c r="Y165" s="312"/>
      <c r="Z165" s="312"/>
      <c r="AA165" s="312"/>
      <c r="AB165" s="312"/>
      <c r="AC165" s="312"/>
      <c r="AD165" s="312"/>
      <c r="AE165" s="14"/>
    </row>
    <row r="166" spans="2:31" x14ac:dyDescent="0.25">
      <c r="B166" s="122">
        <v>39904</v>
      </c>
      <c r="C166" s="254">
        <v>102273.47500000001</v>
      </c>
      <c r="D166" s="140">
        <v>35402.952499999999</v>
      </c>
      <c r="E166" s="140">
        <v>126957.209</v>
      </c>
      <c r="F166" s="140">
        <v>37024.085000000006</v>
      </c>
      <c r="G166" s="140">
        <v>19116.677500000002</v>
      </c>
      <c r="H166" s="140">
        <v>17322.547500000001</v>
      </c>
      <c r="I166" s="140">
        <v>10950.358</v>
      </c>
      <c r="J166" s="140">
        <v>10536.66</v>
      </c>
      <c r="K166" s="140">
        <v>13118.472500000002</v>
      </c>
      <c r="L166" s="140">
        <v>16836.237499999999</v>
      </c>
      <c r="M166" s="140">
        <v>39372.574999999997</v>
      </c>
      <c r="N166" s="140">
        <v>13757.08</v>
      </c>
      <c r="O166" s="140">
        <v>13527.747500000001</v>
      </c>
      <c r="P166" s="140">
        <v>24093.185000000001</v>
      </c>
      <c r="Q166" s="140">
        <v>9871.8050000000003</v>
      </c>
      <c r="R166" s="140">
        <v>12603.007499999992</v>
      </c>
      <c r="S166" s="140">
        <v>16931.825000000001</v>
      </c>
      <c r="T166" s="140">
        <v>34717.635000000002</v>
      </c>
      <c r="U166" s="140">
        <v>21072.630000000005</v>
      </c>
      <c r="V166" s="311">
        <v>70511.069999999992</v>
      </c>
      <c r="W166" s="141">
        <v>32663.414000000001</v>
      </c>
      <c r="X166" s="14"/>
      <c r="Y166" s="14"/>
      <c r="Z166" s="14"/>
      <c r="AA166" s="14"/>
      <c r="AB166" s="14"/>
      <c r="AC166" s="14"/>
      <c r="AD166" s="14"/>
      <c r="AE166" s="14"/>
    </row>
    <row r="167" spans="2:31" x14ac:dyDescent="0.25">
      <c r="B167" s="122">
        <v>39934</v>
      </c>
      <c r="C167" s="254">
        <v>107285.15250000001</v>
      </c>
      <c r="D167" s="140">
        <v>34624.892500000002</v>
      </c>
      <c r="E167" s="140">
        <v>136937.19500000001</v>
      </c>
      <c r="F167" s="140">
        <v>36208.407500000001</v>
      </c>
      <c r="G167" s="140">
        <v>19078.745000000003</v>
      </c>
      <c r="H167" s="140">
        <v>19629.432499999999</v>
      </c>
      <c r="I167" s="140">
        <v>11587.49</v>
      </c>
      <c r="J167" s="140">
        <v>10491.232500000002</v>
      </c>
      <c r="K167" s="140">
        <v>14265.49</v>
      </c>
      <c r="L167" s="140">
        <v>15062.410000000002</v>
      </c>
      <c r="M167" s="140">
        <v>39230.649999999994</v>
      </c>
      <c r="N167" s="140">
        <v>13908.81</v>
      </c>
      <c r="O167" s="140">
        <v>14594.414999999999</v>
      </c>
      <c r="P167" s="140">
        <v>20513.502500000002</v>
      </c>
      <c r="Q167" s="140">
        <v>13719.11</v>
      </c>
      <c r="R167" s="140">
        <v>13819.85</v>
      </c>
      <c r="S167" s="140">
        <v>15139.814999999999</v>
      </c>
      <c r="T167" s="140">
        <v>36181.942500000005</v>
      </c>
      <c r="U167" s="140">
        <v>24048.84</v>
      </c>
      <c r="V167" s="311">
        <v>65784.825000000012</v>
      </c>
      <c r="W167" s="141">
        <v>33642.372000000003</v>
      </c>
    </row>
    <row r="168" spans="2:31" x14ac:dyDescent="0.25">
      <c r="B168" s="122">
        <v>39965</v>
      </c>
      <c r="C168" s="254">
        <v>101030.18000000001</v>
      </c>
      <c r="D168" s="140">
        <v>32587.222499999996</v>
      </c>
      <c r="E168" s="140">
        <v>122971.25749999999</v>
      </c>
      <c r="F168" s="140">
        <v>34004.219499999992</v>
      </c>
      <c r="G168" s="140">
        <v>18946.947500000002</v>
      </c>
      <c r="H168" s="140">
        <v>18588.387499999997</v>
      </c>
      <c r="I168" s="140">
        <v>10734.535</v>
      </c>
      <c r="J168" s="140">
        <v>12823.0425</v>
      </c>
      <c r="K168" s="140">
        <v>11176.3</v>
      </c>
      <c r="L168" s="140">
        <v>13311.342500000001</v>
      </c>
      <c r="M168" s="140">
        <v>34338.822500000002</v>
      </c>
      <c r="N168" s="140">
        <v>12909.275</v>
      </c>
      <c r="O168" s="140">
        <v>12333.0525</v>
      </c>
      <c r="P168" s="140">
        <v>21990.579999999998</v>
      </c>
      <c r="Q168" s="140">
        <v>10277.74</v>
      </c>
      <c r="R168" s="140">
        <v>11755.428000000005</v>
      </c>
      <c r="S168" s="140">
        <v>15340.302499999998</v>
      </c>
      <c r="T168" s="140">
        <v>32000.397499999999</v>
      </c>
      <c r="U168" s="140">
        <v>22543.975000000002</v>
      </c>
      <c r="V168" s="311">
        <v>57528.662499999999</v>
      </c>
      <c r="W168" s="141">
        <v>28207.249</v>
      </c>
    </row>
    <row r="169" spans="2:31" x14ac:dyDescent="0.25">
      <c r="B169" s="122">
        <v>39995</v>
      </c>
      <c r="C169" s="254">
        <v>116386.58500000001</v>
      </c>
      <c r="D169" s="140">
        <v>39005.692499999997</v>
      </c>
      <c r="E169" s="140">
        <v>139288.16999999998</v>
      </c>
      <c r="F169" s="140">
        <v>39552.062500000007</v>
      </c>
      <c r="G169" s="140">
        <v>19109.907500000001</v>
      </c>
      <c r="H169" s="140">
        <v>21571.577499999999</v>
      </c>
      <c r="I169" s="140">
        <v>9105.7249999999985</v>
      </c>
      <c r="J169" s="140">
        <v>15476.94</v>
      </c>
      <c r="K169" s="140">
        <v>14436.71</v>
      </c>
      <c r="L169" s="140">
        <v>15230.57</v>
      </c>
      <c r="M169" s="140">
        <v>43340.638500000001</v>
      </c>
      <c r="N169" s="140">
        <v>14240.949999999999</v>
      </c>
      <c r="O169" s="140">
        <v>15045.2</v>
      </c>
      <c r="P169" s="140">
        <v>23249.9025</v>
      </c>
      <c r="Q169" s="140">
        <v>12381.189999999999</v>
      </c>
      <c r="R169" s="140">
        <v>15633.087499999994</v>
      </c>
      <c r="S169" s="140">
        <v>19250.107499999998</v>
      </c>
      <c r="T169" s="140">
        <v>38587.122499999998</v>
      </c>
      <c r="U169" s="140">
        <v>28720.530000000002</v>
      </c>
      <c r="V169" s="311">
        <v>67413.8125</v>
      </c>
      <c r="W169" s="141">
        <v>34936.543999999994</v>
      </c>
    </row>
    <row r="170" spans="2:31" x14ac:dyDescent="0.25">
      <c r="B170" s="122">
        <v>40026</v>
      </c>
      <c r="C170" s="254">
        <v>109293.15</v>
      </c>
      <c r="D170" s="140">
        <v>34410.3125</v>
      </c>
      <c r="E170" s="140">
        <v>134231.31700000004</v>
      </c>
      <c r="F170" s="140">
        <v>36757.8675</v>
      </c>
      <c r="G170" s="140">
        <v>19539.009999999998</v>
      </c>
      <c r="H170" s="140">
        <v>17580.362499999999</v>
      </c>
      <c r="I170" s="140">
        <v>9353.6450000000004</v>
      </c>
      <c r="J170" s="140">
        <v>13092.2775</v>
      </c>
      <c r="K170" s="140">
        <v>14986.160000000002</v>
      </c>
      <c r="L170" s="140">
        <v>13379.1775</v>
      </c>
      <c r="M170" s="140">
        <v>42656.967500000006</v>
      </c>
      <c r="N170" s="140">
        <v>14187.105</v>
      </c>
      <c r="O170" s="140">
        <v>13052.657499999999</v>
      </c>
      <c r="P170" s="140">
        <v>22814.727500000001</v>
      </c>
      <c r="Q170" s="140">
        <v>12369.699999999999</v>
      </c>
      <c r="R170" s="140">
        <v>12186.165000000005</v>
      </c>
      <c r="S170" s="140">
        <v>18337.140000000003</v>
      </c>
      <c r="T170" s="140">
        <v>36086.654999999999</v>
      </c>
      <c r="U170" s="140">
        <v>29484.994999999999</v>
      </c>
      <c r="V170" s="311">
        <v>65707.775000000009</v>
      </c>
      <c r="W170" s="141">
        <v>30892.111500000003</v>
      </c>
    </row>
    <row r="171" spans="2:31" x14ac:dyDescent="0.25">
      <c r="B171" s="122">
        <v>40057</v>
      </c>
      <c r="C171" s="254">
        <v>107950.28749999999</v>
      </c>
      <c r="D171" s="140">
        <v>35600.192500000005</v>
      </c>
      <c r="E171" s="140">
        <v>149006.95499999996</v>
      </c>
      <c r="F171" s="140">
        <v>36676.122499999998</v>
      </c>
      <c r="G171" s="140">
        <v>21963.269999999997</v>
      </c>
      <c r="H171" s="140">
        <v>18995.462500000001</v>
      </c>
      <c r="I171" s="140">
        <v>8452.5400000000009</v>
      </c>
      <c r="J171" s="140">
        <v>14069.985000000002</v>
      </c>
      <c r="K171" s="140">
        <v>13117.655000000001</v>
      </c>
      <c r="L171" s="140">
        <v>12696.782499999999</v>
      </c>
      <c r="M171" s="140">
        <v>45332.160000000003</v>
      </c>
      <c r="N171" s="140">
        <v>14667.705000000002</v>
      </c>
      <c r="O171" s="140">
        <v>13669.545000000002</v>
      </c>
      <c r="P171" s="140">
        <v>25008.245000000003</v>
      </c>
      <c r="Q171" s="140">
        <v>12544.279999999999</v>
      </c>
      <c r="R171" s="140">
        <v>12129.824999999997</v>
      </c>
      <c r="S171" s="140">
        <v>17966.407500000001</v>
      </c>
      <c r="T171" s="140">
        <v>36668.020000000004</v>
      </c>
      <c r="U171" s="140">
        <v>25879.800000000003</v>
      </c>
      <c r="V171" s="311">
        <v>67762.127500000002</v>
      </c>
      <c r="W171" s="141">
        <v>35029.703500000003</v>
      </c>
    </row>
    <row r="172" spans="2:31" x14ac:dyDescent="0.25">
      <c r="B172" s="122">
        <v>40087</v>
      </c>
      <c r="C172" s="254">
        <v>111680.5125</v>
      </c>
      <c r="D172" s="140">
        <v>37174.879999999997</v>
      </c>
      <c r="E172" s="140">
        <v>135880.3265</v>
      </c>
      <c r="F172" s="140">
        <v>38755.662500000006</v>
      </c>
      <c r="G172" s="140">
        <v>21098.297000000002</v>
      </c>
      <c r="H172" s="140">
        <v>18731.794999999998</v>
      </c>
      <c r="I172" s="140">
        <v>10344.969999999999</v>
      </c>
      <c r="J172" s="140">
        <v>14405.000000000002</v>
      </c>
      <c r="K172" s="140">
        <v>15111.45</v>
      </c>
      <c r="L172" s="140">
        <v>15067.5525</v>
      </c>
      <c r="M172" s="140">
        <v>42563.962499999994</v>
      </c>
      <c r="N172" s="140">
        <v>14553.654999999999</v>
      </c>
      <c r="O172" s="140">
        <v>14086.285</v>
      </c>
      <c r="P172" s="140">
        <v>26675.46</v>
      </c>
      <c r="Q172" s="140">
        <v>13217.029999999999</v>
      </c>
      <c r="R172" s="140">
        <v>16258.960999999985</v>
      </c>
      <c r="S172" s="140">
        <v>18509.559999999998</v>
      </c>
      <c r="T172" s="140">
        <v>36302.152499999997</v>
      </c>
      <c r="U172" s="140">
        <v>30639.045000000002</v>
      </c>
      <c r="V172" s="311">
        <v>63104.582500000004</v>
      </c>
      <c r="W172" s="141">
        <v>37297.148500000003</v>
      </c>
    </row>
    <row r="173" spans="2:31" x14ac:dyDescent="0.25">
      <c r="B173" s="122">
        <v>40118</v>
      </c>
      <c r="C173" s="254">
        <v>105888.1425</v>
      </c>
      <c r="D173" s="140">
        <v>39036.957499999997</v>
      </c>
      <c r="E173" s="140">
        <v>129611.62999999999</v>
      </c>
      <c r="F173" s="140">
        <v>32270.86</v>
      </c>
      <c r="G173" s="140">
        <v>20264.800000000003</v>
      </c>
      <c r="H173" s="140">
        <v>19341.830000000002</v>
      </c>
      <c r="I173" s="140">
        <v>10298.4</v>
      </c>
      <c r="J173" s="140">
        <v>14247.404999999999</v>
      </c>
      <c r="K173" s="140">
        <v>14778.9125</v>
      </c>
      <c r="L173" s="140">
        <v>14070.262500000001</v>
      </c>
      <c r="M173" s="140">
        <v>41231.68</v>
      </c>
      <c r="N173" s="140">
        <v>16686.72</v>
      </c>
      <c r="O173" s="140">
        <v>15537.800000000001</v>
      </c>
      <c r="P173" s="140">
        <v>25975.0275</v>
      </c>
      <c r="Q173" s="140">
        <v>12588.47</v>
      </c>
      <c r="R173" s="140">
        <v>16855.077999999998</v>
      </c>
      <c r="S173" s="140">
        <v>17604.264999999999</v>
      </c>
      <c r="T173" s="140">
        <v>38332.417500000003</v>
      </c>
      <c r="U173" s="140">
        <v>28453.685000000001</v>
      </c>
      <c r="V173" s="311">
        <v>66700.514999999999</v>
      </c>
      <c r="W173" s="141">
        <v>36900.012500000004</v>
      </c>
    </row>
    <row r="174" spans="2:31" x14ac:dyDescent="0.25">
      <c r="B174" s="122">
        <v>40148</v>
      </c>
      <c r="C174" s="254">
        <v>97026.912500000006</v>
      </c>
      <c r="D174" s="140">
        <v>39179.1325</v>
      </c>
      <c r="E174" s="140">
        <v>122225.40250000001</v>
      </c>
      <c r="F174" s="140">
        <v>37713.89</v>
      </c>
      <c r="G174" s="140">
        <v>24280.8125</v>
      </c>
      <c r="H174" s="140">
        <v>17269.16</v>
      </c>
      <c r="I174" s="140">
        <v>11280.62</v>
      </c>
      <c r="J174" s="140">
        <v>15150.795000000002</v>
      </c>
      <c r="K174" s="140">
        <v>15739.292500000001</v>
      </c>
      <c r="L174" s="140">
        <v>14988.712500000001</v>
      </c>
      <c r="M174" s="140">
        <v>39709.995000000003</v>
      </c>
      <c r="N174" s="140">
        <v>20708.755000000001</v>
      </c>
      <c r="O174" s="140">
        <v>16167.48</v>
      </c>
      <c r="P174" s="140">
        <v>24247.414999999997</v>
      </c>
      <c r="Q174" s="140">
        <v>12949.56</v>
      </c>
      <c r="R174" s="140">
        <v>16795.322499999984</v>
      </c>
      <c r="S174" s="140">
        <v>16290.767499999998</v>
      </c>
      <c r="T174" s="140">
        <v>37849.925000000003</v>
      </c>
      <c r="U174" s="140">
        <v>27629.172500000001</v>
      </c>
      <c r="V174" s="311">
        <v>57529.092499999999</v>
      </c>
      <c r="W174" s="141">
        <v>36712.743999999999</v>
      </c>
    </row>
    <row r="175" spans="2:31" x14ac:dyDescent="0.25">
      <c r="B175" s="122">
        <v>40179</v>
      </c>
      <c r="C175" s="254">
        <v>99238.27</v>
      </c>
      <c r="D175" s="140">
        <v>36280.67</v>
      </c>
      <c r="E175" s="140">
        <v>111065.97749999994</v>
      </c>
      <c r="F175" s="140">
        <v>34168.357499999998</v>
      </c>
      <c r="G175" s="140">
        <v>17616.637500000001</v>
      </c>
      <c r="H175" s="140">
        <v>18316.3125</v>
      </c>
      <c r="I175" s="140">
        <v>9560.4500000000007</v>
      </c>
      <c r="J175" s="140">
        <v>15923.465</v>
      </c>
      <c r="K175" s="140">
        <v>14641.537499999999</v>
      </c>
      <c r="L175" s="140">
        <v>15249.212500000001</v>
      </c>
      <c r="M175" s="140">
        <v>36814.26</v>
      </c>
      <c r="N175" s="140">
        <v>14656.440000000002</v>
      </c>
      <c r="O175" s="140">
        <v>14650.985000000001</v>
      </c>
      <c r="P175" s="140">
        <v>22121.342500000002</v>
      </c>
      <c r="Q175" s="140">
        <v>11289.965</v>
      </c>
      <c r="R175" s="140">
        <v>15822.722499999996</v>
      </c>
      <c r="S175" s="140">
        <v>17737.93</v>
      </c>
      <c r="T175" s="140">
        <v>36061.322499999995</v>
      </c>
      <c r="U175" s="140">
        <v>23072.109999999997</v>
      </c>
      <c r="V175" s="311">
        <v>62091.364499999996</v>
      </c>
      <c r="W175" s="141">
        <v>35318.052000000003</v>
      </c>
    </row>
    <row r="176" spans="2:31" x14ac:dyDescent="0.25">
      <c r="B176" s="122">
        <v>40210</v>
      </c>
      <c r="C176" s="254">
        <v>103807.97750000001</v>
      </c>
      <c r="D176" s="140">
        <v>35480.135000000002</v>
      </c>
      <c r="E176" s="140">
        <v>135886.82399999999</v>
      </c>
      <c r="F176" s="140">
        <v>32513.862500000003</v>
      </c>
      <c r="G176" s="140">
        <v>23229.392500000002</v>
      </c>
      <c r="H176" s="140">
        <v>20975.6875</v>
      </c>
      <c r="I176" s="140">
        <v>11946.57</v>
      </c>
      <c r="J176" s="140">
        <v>10845.99</v>
      </c>
      <c r="K176" s="140">
        <v>13013.785</v>
      </c>
      <c r="L176" s="140">
        <v>14850.532499999999</v>
      </c>
      <c r="M176" s="140">
        <v>44841.399999999994</v>
      </c>
      <c r="N176" s="140">
        <v>16716.485999999997</v>
      </c>
      <c r="O176" s="140">
        <v>13250.92</v>
      </c>
      <c r="P176" s="140">
        <v>25887.942500000001</v>
      </c>
      <c r="Q176" s="140">
        <v>12149.380000000001</v>
      </c>
      <c r="R176" s="140">
        <v>17963.50550000001</v>
      </c>
      <c r="S176" s="140">
        <v>15507.645</v>
      </c>
      <c r="T176" s="140">
        <v>41580.254999999997</v>
      </c>
      <c r="U176" s="140">
        <v>24410.997500000001</v>
      </c>
      <c r="V176" s="311">
        <v>62335.792500000003</v>
      </c>
      <c r="W176" s="141">
        <v>34412.594499999999</v>
      </c>
    </row>
    <row r="177" spans="2:23" x14ac:dyDescent="0.25">
      <c r="B177" s="122">
        <v>40238</v>
      </c>
      <c r="C177" s="254">
        <v>118542.70100000002</v>
      </c>
      <c r="D177" s="140">
        <v>44348.35</v>
      </c>
      <c r="E177" s="140">
        <v>129776.63750000001</v>
      </c>
      <c r="F177" s="140">
        <v>35790.777500000004</v>
      </c>
      <c r="G177" s="140">
        <v>22270.432499999999</v>
      </c>
      <c r="H177" s="140">
        <v>20413.93</v>
      </c>
      <c r="I177" s="140">
        <v>14453.7</v>
      </c>
      <c r="J177" s="140">
        <v>13196.66</v>
      </c>
      <c r="K177" s="140">
        <v>16016.965</v>
      </c>
      <c r="L177" s="140">
        <v>16863.182500000003</v>
      </c>
      <c r="M177" s="140">
        <v>44440.514999999999</v>
      </c>
      <c r="N177" s="140">
        <v>14522.56</v>
      </c>
      <c r="O177" s="140">
        <v>16749.642499999998</v>
      </c>
      <c r="P177" s="140">
        <v>27893.0625</v>
      </c>
      <c r="Q177" s="140">
        <v>14311.39</v>
      </c>
      <c r="R177" s="140">
        <v>20596.769500000017</v>
      </c>
      <c r="S177" s="140">
        <v>17369.445</v>
      </c>
      <c r="T177" s="140">
        <v>45019.824999999997</v>
      </c>
      <c r="U177" s="140">
        <v>26955.148499999999</v>
      </c>
      <c r="V177" s="311">
        <v>66310.422500000001</v>
      </c>
      <c r="W177" s="141">
        <v>35675.036999999997</v>
      </c>
    </row>
    <row r="178" spans="2:23" x14ac:dyDescent="0.25">
      <c r="B178" s="122">
        <v>40269</v>
      </c>
      <c r="C178" s="254">
        <v>107597.87000000001</v>
      </c>
      <c r="D178" s="140">
        <v>39737.1325</v>
      </c>
      <c r="E178" s="140">
        <v>116708.83249999999</v>
      </c>
      <c r="F178" s="140">
        <v>31352.77</v>
      </c>
      <c r="G178" s="140">
        <v>20316.9575</v>
      </c>
      <c r="H178" s="140">
        <v>19151.974999999999</v>
      </c>
      <c r="I178" s="140">
        <v>12212.26</v>
      </c>
      <c r="J178" s="140">
        <v>11592.9</v>
      </c>
      <c r="K178" s="140">
        <v>13644.39</v>
      </c>
      <c r="L178" s="140">
        <v>14969.365000000002</v>
      </c>
      <c r="M178" s="140">
        <v>43085.294999999998</v>
      </c>
      <c r="N178" s="140">
        <v>14559.619999999999</v>
      </c>
      <c r="O178" s="140">
        <v>15520.34</v>
      </c>
      <c r="P178" s="140">
        <v>24857.857500000002</v>
      </c>
      <c r="Q178" s="140">
        <v>10893.12</v>
      </c>
      <c r="R178" s="140">
        <v>15341.870999999992</v>
      </c>
      <c r="S178" s="140">
        <v>16344.592500000001</v>
      </c>
      <c r="T178" s="140">
        <v>41986.042499999996</v>
      </c>
      <c r="U178" s="140">
        <v>21053.189000000002</v>
      </c>
      <c r="V178" s="311">
        <v>60209.245000000003</v>
      </c>
      <c r="W178" s="141">
        <v>34928.645000000004</v>
      </c>
    </row>
    <row r="179" spans="2:23" x14ac:dyDescent="0.25">
      <c r="B179" s="122">
        <v>40299</v>
      </c>
      <c r="C179" s="254">
        <v>115626.35</v>
      </c>
      <c r="D179" s="140">
        <v>43581.367500000008</v>
      </c>
      <c r="E179" s="140">
        <v>129960.66</v>
      </c>
      <c r="F179" s="140">
        <v>34742.372499999998</v>
      </c>
      <c r="G179" s="140">
        <v>23960.317499999997</v>
      </c>
      <c r="H179" s="140">
        <v>21133.404999999999</v>
      </c>
      <c r="I179" s="140">
        <v>13524.380000000001</v>
      </c>
      <c r="J179" s="140">
        <v>16031.280000000002</v>
      </c>
      <c r="K179" s="140">
        <v>16166.715000000002</v>
      </c>
      <c r="L179" s="140">
        <v>18080.22</v>
      </c>
      <c r="M179" s="140">
        <v>44200.41</v>
      </c>
      <c r="N179" s="140">
        <v>13587.085000000001</v>
      </c>
      <c r="O179" s="140">
        <v>17126.322499999998</v>
      </c>
      <c r="P179" s="140">
        <v>28087.4925</v>
      </c>
      <c r="Q179" s="140">
        <v>13477.15</v>
      </c>
      <c r="R179" s="140">
        <v>15074.412499999989</v>
      </c>
      <c r="S179" s="140">
        <v>16628.712500000001</v>
      </c>
      <c r="T179" s="140">
        <v>46058.582500000004</v>
      </c>
      <c r="U179" s="140">
        <v>21243.010000000002</v>
      </c>
      <c r="V179" s="311">
        <v>70474.577499999985</v>
      </c>
      <c r="W179" s="141">
        <v>36854.565999999999</v>
      </c>
    </row>
    <row r="180" spans="2:23" x14ac:dyDescent="0.25">
      <c r="B180" s="122">
        <v>40330</v>
      </c>
      <c r="C180" s="254">
        <v>107625.85250000001</v>
      </c>
      <c r="D180" s="140">
        <v>36885.89</v>
      </c>
      <c r="E180" s="140">
        <v>132903.33500000002</v>
      </c>
      <c r="F180" s="140">
        <v>32053.004999999997</v>
      </c>
      <c r="G180" s="140">
        <v>22255.35</v>
      </c>
      <c r="H180" s="140">
        <v>20284.684999999998</v>
      </c>
      <c r="I180" s="140">
        <v>10525.83</v>
      </c>
      <c r="J180" s="140">
        <v>13235.23</v>
      </c>
      <c r="K180" s="140">
        <v>13227.16</v>
      </c>
      <c r="L180" s="140">
        <v>14580.264999999999</v>
      </c>
      <c r="M180" s="140">
        <v>43608.67</v>
      </c>
      <c r="N180" s="140">
        <v>15200.699999999999</v>
      </c>
      <c r="O180" s="140">
        <v>15115.695</v>
      </c>
      <c r="P180" s="140">
        <v>23190.744999999999</v>
      </c>
      <c r="Q180" s="140">
        <v>14488.102499999999</v>
      </c>
      <c r="R180" s="140">
        <v>13213.904999999999</v>
      </c>
      <c r="S180" s="140">
        <v>16945.1325</v>
      </c>
      <c r="T180" s="140">
        <v>45242.267500000002</v>
      </c>
      <c r="U180" s="140">
        <v>21584.730000000003</v>
      </c>
      <c r="V180" s="311">
        <v>63582.919999999991</v>
      </c>
      <c r="W180" s="141">
        <v>33172.082499999997</v>
      </c>
    </row>
    <row r="181" spans="2:23" x14ac:dyDescent="0.25">
      <c r="B181" s="122">
        <v>40360</v>
      </c>
      <c r="C181" s="254">
        <v>105848.9175</v>
      </c>
      <c r="D181" s="140">
        <v>39841.397499999999</v>
      </c>
      <c r="E181" s="140">
        <v>145412</v>
      </c>
      <c r="F181" s="140">
        <v>35056.435500000007</v>
      </c>
      <c r="G181" s="140">
        <v>23742.940000000002</v>
      </c>
      <c r="H181" s="140">
        <v>21538.825000000001</v>
      </c>
      <c r="I181" s="140">
        <v>11406.7</v>
      </c>
      <c r="J181" s="140">
        <v>15063.4575</v>
      </c>
      <c r="K181" s="140">
        <v>15308.7575</v>
      </c>
      <c r="L181" s="140">
        <v>14476.272499999999</v>
      </c>
      <c r="M181" s="140">
        <v>46684.864999999991</v>
      </c>
      <c r="N181" s="140">
        <v>17545.322500000002</v>
      </c>
      <c r="O181" s="140">
        <v>15342.646999999999</v>
      </c>
      <c r="P181" s="140">
        <v>27618.0075</v>
      </c>
      <c r="Q181" s="140">
        <v>12465.14</v>
      </c>
      <c r="R181" s="140">
        <v>14009.672500000015</v>
      </c>
      <c r="S181" s="140">
        <v>18012.8125</v>
      </c>
      <c r="T181" s="140">
        <v>48036.474999999999</v>
      </c>
      <c r="U181" s="140">
        <v>22588.705000000002</v>
      </c>
      <c r="V181" s="311">
        <v>69524.429999999993</v>
      </c>
      <c r="W181" s="141">
        <v>34543.962500000001</v>
      </c>
    </row>
    <row r="182" spans="2:23" x14ac:dyDescent="0.25">
      <c r="B182" s="122">
        <v>40391</v>
      </c>
      <c r="C182" s="254">
        <v>111492.74249999999</v>
      </c>
      <c r="D182" s="140">
        <v>38668.567500000005</v>
      </c>
      <c r="E182" s="140">
        <v>138575.17250000002</v>
      </c>
      <c r="F182" s="140">
        <v>33578.86</v>
      </c>
      <c r="G182" s="140">
        <v>24092.977500000001</v>
      </c>
      <c r="H182" s="140">
        <v>21535.269999999997</v>
      </c>
      <c r="I182" s="140">
        <v>11038.86</v>
      </c>
      <c r="J182" s="140">
        <v>15201.904999999999</v>
      </c>
      <c r="K182" s="140">
        <v>16426.322499999998</v>
      </c>
      <c r="L182" s="140">
        <v>15727.08</v>
      </c>
      <c r="M182" s="140">
        <v>47847.647499999999</v>
      </c>
      <c r="N182" s="140">
        <v>17514.599999999999</v>
      </c>
      <c r="O182" s="140">
        <v>13411.28</v>
      </c>
      <c r="P182" s="140">
        <v>30703.327499999999</v>
      </c>
      <c r="Q182" s="140">
        <v>13076.56</v>
      </c>
      <c r="R182" s="140">
        <v>10474.745499999994</v>
      </c>
      <c r="S182" s="140">
        <v>17395.975000000002</v>
      </c>
      <c r="T182" s="140">
        <v>47062.4925</v>
      </c>
      <c r="U182" s="140">
        <v>23319.575000000001</v>
      </c>
      <c r="V182" s="311">
        <v>67716.960000000006</v>
      </c>
      <c r="W182" s="141">
        <v>35059.877499999995</v>
      </c>
    </row>
    <row r="183" spans="2:23" x14ac:dyDescent="0.25">
      <c r="B183" s="122">
        <v>40422</v>
      </c>
      <c r="C183" s="254">
        <v>110509.52249999998</v>
      </c>
      <c r="D183" s="140">
        <v>36944.072499999995</v>
      </c>
      <c r="E183" s="140">
        <v>145966.68</v>
      </c>
      <c r="F183" s="140">
        <v>35126.934999999998</v>
      </c>
      <c r="G183" s="140">
        <v>27560.980000000003</v>
      </c>
      <c r="H183" s="140">
        <v>22301.910000000003</v>
      </c>
      <c r="I183" s="140">
        <v>9540.14</v>
      </c>
      <c r="J183" s="140">
        <v>16891.059999999998</v>
      </c>
      <c r="K183" s="140">
        <v>15779.534999999998</v>
      </c>
      <c r="L183" s="140">
        <v>15211.480000000001</v>
      </c>
      <c r="M183" s="140">
        <v>51637.115000000005</v>
      </c>
      <c r="N183" s="140">
        <v>17877.872500000001</v>
      </c>
      <c r="O183" s="140">
        <v>14594.332499999997</v>
      </c>
      <c r="P183" s="140">
        <v>27505.829999999998</v>
      </c>
      <c r="Q183" s="140">
        <v>13955.755000000001</v>
      </c>
      <c r="R183" s="140">
        <v>14221.142499999989</v>
      </c>
      <c r="S183" s="140">
        <v>18503.2925</v>
      </c>
      <c r="T183" s="140">
        <v>48497.14</v>
      </c>
      <c r="U183" s="140">
        <v>25131.9575</v>
      </c>
      <c r="V183" s="311">
        <v>70616.362499999988</v>
      </c>
      <c r="W183" s="141">
        <v>39105.630999999994</v>
      </c>
    </row>
    <row r="184" spans="2:23" x14ac:dyDescent="0.25">
      <c r="B184" s="122">
        <v>40452</v>
      </c>
      <c r="C184" s="254">
        <v>107831.3325</v>
      </c>
      <c r="D184" s="140">
        <v>36542.935099999995</v>
      </c>
      <c r="E184" s="140">
        <v>149321.6875</v>
      </c>
      <c r="F184" s="140">
        <v>34633.6875</v>
      </c>
      <c r="G184" s="140">
        <v>26630.962500000001</v>
      </c>
      <c r="H184" s="140">
        <v>21195.2925</v>
      </c>
      <c r="I184" s="140">
        <v>11618.09</v>
      </c>
      <c r="J184" s="140">
        <v>17226.314999999999</v>
      </c>
      <c r="K184" s="140">
        <v>16398.5075</v>
      </c>
      <c r="L184" s="140">
        <v>17258.794999999998</v>
      </c>
      <c r="M184" s="140">
        <v>53038.542499999996</v>
      </c>
      <c r="N184" s="140">
        <v>19097.43</v>
      </c>
      <c r="O184" s="140">
        <v>15442.127499999997</v>
      </c>
      <c r="P184" s="140">
        <v>28612.069999999996</v>
      </c>
      <c r="Q184" s="140">
        <v>14981.835000000001</v>
      </c>
      <c r="R184" s="140">
        <v>18854.952499999989</v>
      </c>
      <c r="S184" s="140">
        <v>17084.099999999999</v>
      </c>
      <c r="T184" s="140">
        <v>52590.764999999999</v>
      </c>
      <c r="U184" s="140">
        <v>25304.300000000003</v>
      </c>
      <c r="V184" s="311">
        <v>69680.33249999999</v>
      </c>
      <c r="W184" s="141">
        <v>41791.313500000004</v>
      </c>
    </row>
    <row r="185" spans="2:23" x14ac:dyDescent="0.25">
      <c r="B185" s="122">
        <v>40483</v>
      </c>
      <c r="C185" s="254">
        <v>111989.20749999999</v>
      </c>
      <c r="D185" s="140">
        <v>35011.945</v>
      </c>
      <c r="E185" s="140">
        <v>144514.26250000001</v>
      </c>
      <c r="F185" s="140">
        <v>31288.55</v>
      </c>
      <c r="G185" s="140">
        <v>26572.080000000002</v>
      </c>
      <c r="H185" s="140">
        <v>22320.934999999998</v>
      </c>
      <c r="I185" s="140">
        <v>14121.41</v>
      </c>
      <c r="J185" s="140">
        <v>16624.989999999998</v>
      </c>
      <c r="K185" s="140">
        <v>16551.067500000005</v>
      </c>
      <c r="L185" s="140">
        <v>18861.575000000001</v>
      </c>
      <c r="M185" s="140">
        <v>52499.305</v>
      </c>
      <c r="N185" s="140">
        <v>19139.127499999999</v>
      </c>
      <c r="O185" s="140">
        <v>14809.0425</v>
      </c>
      <c r="P185" s="140">
        <v>29977.402499999997</v>
      </c>
      <c r="Q185" s="140">
        <v>14313.91</v>
      </c>
      <c r="R185" s="140">
        <v>22825.68</v>
      </c>
      <c r="S185" s="140">
        <v>17274.14</v>
      </c>
      <c r="T185" s="140">
        <v>49977.055</v>
      </c>
      <c r="U185" s="140">
        <v>25470.062500000004</v>
      </c>
      <c r="V185" s="311">
        <v>71341.905000000013</v>
      </c>
      <c r="W185" s="141">
        <v>43647.5435</v>
      </c>
    </row>
    <row r="186" spans="2:23" x14ac:dyDescent="0.25">
      <c r="B186" s="122">
        <v>40513</v>
      </c>
      <c r="C186" s="254">
        <v>106011.1675</v>
      </c>
      <c r="D186" s="140">
        <v>39062.135000000002</v>
      </c>
      <c r="E186" s="140">
        <v>127301.1085</v>
      </c>
      <c r="F186" s="140">
        <v>34108.9</v>
      </c>
      <c r="G186" s="140">
        <v>26546.6325</v>
      </c>
      <c r="H186" s="140">
        <v>22132.264999999999</v>
      </c>
      <c r="I186" s="140">
        <v>13566.830000000002</v>
      </c>
      <c r="J186" s="140">
        <v>15838.875</v>
      </c>
      <c r="K186" s="140">
        <v>15930.397500000001</v>
      </c>
      <c r="L186" s="140">
        <v>19507.154999999999</v>
      </c>
      <c r="M186" s="140">
        <v>44835.44</v>
      </c>
      <c r="N186" s="140">
        <v>21513.372500000005</v>
      </c>
      <c r="O186" s="140">
        <v>15890.687499999998</v>
      </c>
      <c r="P186" s="140">
        <v>29697.974999999999</v>
      </c>
      <c r="Q186" s="140">
        <v>11356.109999999999</v>
      </c>
      <c r="R186" s="140">
        <v>14345.893499999978</v>
      </c>
      <c r="S186" s="140">
        <v>18005.6175</v>
      </c>
      <c r="T186" s="140">
        <v>48683.014999999999</v>
      </c>
      <c r="U186" s="140">
        <v>24862.184999999998</v>
      </c>
      <c r="V186" s="311">
        <v>68744.427500000005</v>
      </c>
      <c r="W186" s="141">
        <v>42279.787499999999</v>
      </c>
    </row>
    <row r="187" spans="2:23" x14ac:dyDescent="0.25">
      <c r="B187" s="122">
        <v>40544</v>
      </c>
      <c r="C187" s="254">
        <v>94206.632499999992</v>
      </c>
      <c r="D187" s="140">
        <v>38996.54</v>
      </c>
      <c r="E187" s="140">
        <v>128489.5545</v>
      </c>
      <c r="F187" s="140">
        <v>36406.697500000002</v>
      </c>
      <c r="G187" s="140">
        <v>23418.127499999999</v>
      </c>
      <c r="H187" s="140">
        <v>22799.945</v>
      </c>
      <c r="I187" s="140">
        <v>12648.619999999999</v>
      </c>
      <c r="J187" s="140">
        <v>14493.885</v>
      </c>
      <c r="K187" s="140">
        <v>19672.794999999998</v>
      </c>
      <c r="L187" s="140">
        <v>17384.38</v>
      </c>
      <c r="M187" s="140">
        <v>43279.357499999998</v>
      </c>
      <c r="N187" s="140">
        <v>23987.302499999998</v>
      </c>
      <c r="O187" s="140">
        <v>14614.562500000002</v>
      </c>
      <c r="P187" s="140">
        <v>26471.460000000003</v>
      </c>
      <c r="Q187" s="140">
        <v>15580.78</v>
      </c>
      <c r="R187" s="140">
        <v>13956.64649999999</v>
      </c>
      <c r="S187" s="140">
        <v>13231.1975</v>
      </c>
      <c r="T187" s="140">
        <v>50590.617499999993</v>
      </c>
      <c r="U187" s="140">
        <v>20744.014999999999</v>
      </c>
      <c r="V187" s="311">
        <v>64593.167500000003</v>
      </c>
      <c r="W187" s="141">
        <v>41335.2065</v>
      </c>
    </row>
    <row r="188" spans="2:23" x14ac:dyDescent="0.25">
      <c r="B188" s="122">
        <v>40575</v>
      </c>
      <c r="C188" s="254">
        <v>101540.15999999999</v>
      </c>
      <c r="D188" s="140">
        <v>42042.757499999992</v>
      </c>
      <c r="E188" s="140">
        <v>131901.3725</v>
      </c>
      <c r="F188" s="140">
        <v>37184.92</v>
      </c>
      <c r="G188" s="140">
        <v>23294.485000000001</v>
      </c>
      <c r="H188" s="140">
        <v>19872.59</v>
      </c>
      <c r="I188" s="140">
        <v>11667.59</v>
      </c>
      <c r="J188" s="140">
        <v>12481.094999999999</v>
      </c>
      <c r="K188" s="140">
        <v>17172.912500000002</v>
      </c>
      <c r="L188" s="140">
        <v>19059.835000000003</v>
      </c>
      <c r="M188" s="140">
        <v>43771.417500000003</v>
      </c>
      <c r="N188" s="140">
        <v>17338.344999999998</v>
      </c>
      <c r="O188" s="140">
        <v>16175.132500000002</v>
      </c>
      <c r="P188" s="140">
        <v>26450.364999999998</v>
      </c>
      <c r="Q188" s="140">
        <v>9264.89</v>
      </c>
      <c r="R188" s="140">
        <v>14651.035000000007</v>
      </c>
      <c r="S188" s="140">
        <v>13886.71</v>
      </c>
      <c r="T188" s="140">
        <v>45997.767499999994</v>
      </c>
      <c r="U188" s="140">
        <v>19928.114999999998</v>
      </c>
      <c r="V188" s="311">
        <v>62124.11</v>
      </c>
      <c r="W188" s="141">
        <v>40613.347000000002</v>
      </c>
    </row>
    <row r="189" spans="2:23" x14ac:dyDescent="0.25">
      <c r="B189" s="122">
        <v>40603</v>
      </c>
      <c r="C189" s="254">
        <v>124251.41250000001</v>
      </c>
      <c r="D189" s="140">
        <v>48520.217999999993</v>
      </c>
      <c r="E189" s="140">
        <v>152091.53749999998</v>
      </c>
      <c r="F189" s="140">
        <v>46469.197499999995</v>
      </c>
      <c r="G189" s="140">
        <v>31979.332499999997</v>
      </c>
      <c r="H189" s="140">
        <v>26708.017500000002</v>
      </c>
      <c r="I189" s="140">
        <v>21515.200000000001</v>
      </c>
      <c r="J189" s="140">
        <v>16151.98</v>
      </c>
      <c r="K189" s="140">
        <v>23774.787500000002</v>
      </c>
      <c r="L189" s="140">
        <v>23493.202500000003</v>
      </c>
      <c r="M189" s="140">
        <v>55550.425000000003</v>
      </c>
      <c r="N189" s="140">
        <v>22459.914999999997</v>
      </c>
      <c r="O189" s="140">
        <v>19081.7075</v>
      </c>
      <c r="P189" s="140">
        <v>34677.910000000003</v>
      </c>
      <c r="Q189" s="140">
        <v>15049.359999999999</v>
      </c>
      <c r="R189" s="140">
        <v>20491.766000000072</v>
      </c>
      <c r="S189" s="140">
        <v>17684.887500000001</v>
      </c>
      <c r="T189" s="140">
        <v>56142.092499999999</v>
      </c>
      <c r="U189" s="140">
        <v>26280.41</v>
      </c>
      <c r="V189" s="311">
        <v>78159.925000000017</v>
      </c>
      <c r="W189" s="141">
        <v>54153.481000000007</v>
      </c>
    </row>
    <row r="190" spans="2:23" x14ac:dyDescent="0.25">
      <c r="B190" s="122">
        <v>40634</v>
      </c>
      <c r="C190" s="153">
        <v>103840.5625</v>
      </c>
      <c r="D190" s="140">
        <v>46539.906500000005</v>
      </c>
      <c r="E190" s="149">
        <v>136291.47750000001</v>
      </c>
      <c r="F190" s="140">
        <v>40522.759999999995</v>
      </c>
      <c r="G190" s="149">
        <v>25731.4925</v>
      </c>
      <c r="H190" s="140">
        <v>19339.156999999999</v>
      </c>
      <c r="I190" s="149">
        <v>15033.855000000001</v>
      </c>
      <c r="J190" s="140">
        <v>14183.710000000001</v>
      </c>
      <c r="K190" s="140">
        <v>19807.904999999999</v>
      </c>
      <c r="L190" s="140">
        <v>20527.1675</v>
      </c>
      <c r="M190" s="149">
        <v>45939.270000000004</v>
      </c>
      <c r="N190" s="140">
        <v>17420.197499999998</v>
      </c>
      <c r="O190" s="149">
        <v>16178.109999999999</v>
      </c>
      <c r="P190" s="140">
        <v>30869.087499999998</v>
      </c>
      <c r="Q190" s="140">
        <v>13493.689999999999</v>
      </c>
      <c r="R190" s="140">
        <v>14787.043499999996</v>
      </c>
      <c r="S190" s="149">
        <v>14837.855</v>
      </c>
      <c r="T190" s="140">
        <v>47811.842499999999</v>
      </c>
      <c r="U190" s="149">
        <v>21021.07</v>
      </c>
      <c r="V190" s="311">
        <v>67648.354999999996</v>
      </c>
      <c r="W190" s="141">
        <v>45001.82</v>
      </c>
    </row>
    <row r="191" spans="2:23" x14ac:dyDescent="0.25">
      <c r="B191" s="122">
        <v>40664</v>
      </c>
      <c r="C191" s="153">
        <v>123415.91250000002</v>
      </c>
      <c r="D191" s="140">
        <v>49252.417500000003</v>
      </c>
      <c r="E191" s="149">
        <v>153467.49249999999</v>
      </c>
      <c r="F191" s="140">
        <v>42301.80750000001</v>
      </c>
      <c r="G191" s="149">
        <v>26527.887499999997</v>
      </c>
      <c r="H191" s="140">
        <v>21749.285</v>
      </c>
      <c r="I191" s="149">
        <v>14184.744999999999</v>
      </c>
      <c r="J191" s="140">
        <v>16596.53</v>
      </c>
      <c r="K191" s="140">
        <v>20212.940000000002</v>
      </c>
      <c r="L191" s="140">
        <v>22134.845000000005</v>
      </c>
      <c r="M191" s="149">
        <v>50482.115000000005</v>
      </c>
      <c r="N191" s="140">
        <v>22011.442500000001</v>
      </c>
      <c r="O191" s="149">
        <v>19581.079999999998</v>
      </c>
      <c r="P191" s="140">
        <v>32093.452499999999</v>
      </c>
      <c r="Q191" s="140">
        <v>14574.369999999999</v>
      </c>
      <c r="R191" s="140">
        <v>19338.084000000028</v>
      </c>
      <c r="S191" s="149">
        <v>19244.737500000003</v>
      </c>
      <c r="T191" s="140">
        <v>48148.832499999997</v>
      </c>
      <c r="U191" s="149">
        <v>24855.334999999995</v>
      </c>
      <c r="V191" s="311">
        <v>79289.242499999993</v>
      </c>
      <c r="W191" s="141">
        <v>50715.310500000007</v>
      </c>
    </row>
    <row r="192" spans="2:23" x14ac:dyDescent="0.25">
      <c r="B192" s="122">
        <v>40695</v>
      </c>
      <c r="C192" s="153">
        <v>114226.11</v>
      </c>
      <c r="D192" s="140">
        <v>39087.222500000003</v>
      </c>
      <c r="E192" s="149">
        <v>148721.29750000002</v>
      </c>
      <c r="F192" s="140">
        <v>34904.75</v>
      </c>
      <c r="G192" s="149">
        <v>26532.42</v>
      </c>
      <c r="H192" s="140">
        <v>24287.794999999998</v>
      </c>
      <c r="I192" s="149">
        <v>13483.990000000002</v>
      </c>
      <c r="J192" s="140">
        <v>17314.907500000001</v>
      </c>
      <c r="K192" s="140">
        <v>22808.502499999999</v>
      </c>
      <c r="L192" s="140">
        <v>18009.105</v>
      </c>
      <c r="M192" s="149">
        <v>49371.637500000004</v>
      </c>
      <c r="N192" s="140">
        <v>20941.397499999999</v>
      </c>
      <c r="O192" s="149">
        <v>15896.372499999999</v>
      </c>
      <c r="P192" s="140">
        <v>31209.954999999998</v>
      </c>
      <c r="Q192" s="140">
        <v>13858.445</v>
      </c>
      <c r="R192" s="140">
        <v>13012.564999999999</v>
      </c>
      <c r="S192" s="149">
        <v>15559.2</v>
      </c>
      <c r="T192" s="140">
        <v>51383.187499999993</v>
      </c>
      <c r="U192" s="149">
        <v>23945.537500000002</v>
      </c>
      <c r="V192" s="311">
        <v>66628.039999999994</v>
      </c>
      <c r="W192" s="141">
        <v>45924.699500000002</v>
      </c>
    </row>
    <row r="193" spans="2:23" x14ac:dyDescent="0.25">
      <c r="B193" s="122">
        <v>40725</v>
      </c>
      <c r="C193" s="153">
        <v>117505.05</v>
      </c>
      <c r="D193" s="140">
        <v>42884.152499999997</v>
      </c>
      <c r="E193" s="149">
        <v>159362.65999999997</v>
      </c>
      <c r="F193" s="140">
        <v>36530.105000000003</v>
      </c>
      <c r="G193" s="149">
        <v>28397.47</v>
      </c>
      <c r="H193" s="140">
        <v>27562.01</v>
      </c>
      <c r="I193" s="149">
        <v>14725.41</v>
      </c>
      <c r="J193" s="140">
        <v>14856.127500000001</v>
      </c>
      <c r="K193" s="140">
        <v>20602.677499999998</v>
      </c>
      <c r="L193" s="140">
        <v>20077.972500000003</v>
      </c>
      <c r="M193" s="149">
        <v>49880.286</v>
      </c>
      <c r="N193" s="140">
        <v>21547.544999999998</v>
      </c>
      <c r="O193" s="149">
        <v>17016.434999999998</v>
      </c>
      <c r="P193" s="140">
        <v>33057.465000000004</v>
      </c>
      <c r="Q193" s="140">
        <v>15014.07</v>
      </c>
      <c r="R193" s="140">
        <v>15810.268499999987</v>
      </c>
      <c r="S193" s="149">
        <v>17300.407500000001</v>
      </c>
      <c r="T193" s="140">
        <v>49988.432499999995</v>
      </c>
      <c r="U193" s="149">
        <v>25779.953500000003</v>
      </c>
      <c r="V193" s="311">
        <v>75443.626500000013</v>
      </c>
      <c r="W193" s="141">
        <v>48386.4545</v>
      </c>
    </row>
    <row r="194" spans="2:23" x14ac:dyDescent="0.25">
      <c r="B194" s="122">
        <v>40756</v>
      </c>
      <c r="C194" s="153">
        <v>128839.82</v>
      </c>
      <c r="D194" s="140">
        <v>44415.655000000006</v>
      </c>
      <c r="E194" s="149">
        <v>171337.61000000002</v>
      </c>
      <c r="F194" s="140">
        <v>36709.599999999999</v>
      </c>
      <c r="G194" s="149">
        <v>31176.59</v>
      </c>
      <c r="H194" s="140">
        <v>26781.695</v>
      </c>
      <c r="I194" s="149">
        <v>18186.669999999998</v>
      </c>
      <c r="J194" s="140">
        <v>16119.13</v>
      </c>
      <c r="K194" s="140">
        <v>24143.3475</v>
      </c>
      <c r="L194" s="140">
        <v>20861.580000000002</v>
      </c>
      <c r="M194" s="149">
        <v>51863.490000000005</v>
      </c>
      <c r="N194" s="140">
        <v>24537.885000000002</v>
      </c>
      <c r="O194" s="149">
        <v>18147.642500000002</v>
      </c>
      <c r="P194" s="140">
        <v>33299.805</v>
      </c>
      <c r="Q194" s="140">
        <v>18062.855</v>
      </c>
      <c r="R194" s="140">
        <v>15696.520999999999</v>
      </c>
      <c r="S194" s="149">
        <v>15789.0725</v>
      </c>
      <c r="T194" s="140">
        <v>62277.27</v>
      </c>
      <c r="U194" s="149">
        <v>28364.737499999996</v>
      </c>
      <c r="V194" s="311">
        <v>76882.595000000001</v>
      </c>
      <c r="W194" s="141">
        <v>53057.320500000002</v>
      </c>
    </row>
    <row r="195" spans="2:23" x14ac:dyDescent="0.25">
      <c r="B195" s="122">
        <v>40787</v>
      </c>
      <c r="C195" s="153">
        <v>127207.7865</v>
      </c>
      <c r="D195" s="140">
        <v>42973.487999999998</v>
      </c>
      <c r="E195" s="149">
        <v>165430.53250000003</v>
      </c>
      <c r="F195" s="140">
        <v>35677.359999999993</v>
      </c>
      <c r="G195" s="149">
        <v>30348.572499999998</v>
      </c>
      <c r="H195" s="140">
        <v>26096.035000000003</v>
      </c>
      <c r="I195" s="149">
        <v>15579.2575</v>
      </c>
      <c r="J195" s="140">
        <v>17125.93</v>
      </c>
      <c r="K195" s="140">
        <v>26479.152500000004</v>
      </c>
      <c r="L195" s="140">
        <v>21114.97</v>
      </c>
      <c r="M195" s="149">
        <v>59828.819999999992</v>
      </c>
      <c r="N195" s="140">
        <v>26554.622499999998</v>
      </c>
      <c r="O195" s="149">
        <v>16557.489999999998</v>
      </c>
      <c r="P195" s="140">
        <v>33091.1875</v>
      </c>
      <c r="Q195" s="140">
        <v>20015.855</v>
      </c>
      <c r="R195" s="140">
        <v>14995.674999999997</v>
      </c>
      <c r="S195" s="149">
        <v>15068.912</v>
      </c>
      <c r="T195" s="140">
        <v>64955.829999999987</v>
      </c>
      <c r="U195" s="149">
        <v>29463.802499999998</v>
      </c>
      <c r="V195" s="311">
        <v>78412.597500000003</v>
      </c>
      <c r="W195" s="141">
        <v>51071.427999999993</v>
      </c>
    </row>
    <row r="196" spans="2:23" x14ac:dyDescent="0.25">
      <c r="B196" s="122">
        <v>40817</v>
      </c>
      <c r="C196" s="153">
        <v>127361.83749999999</v>
      </c>
      <c r="D196" s="140">
        <v>40506.912499999999</v>
      </c>
      <c r="E196" s="149">
        <v>154928.11999999994</v>
      </c>
      <c r="F196" s="140">
        <v>33564.702499999992</v>
      </c>
      <c r="G196" s="149">
        <v>29358.764999999999</v>
      </c>
      <c r="H196" s="140">
        <v>22702.644999999997</v>
      </c>
      <c r="I196" s="149">
        <v>18396.7575</v>
      </c>
      <c r="J196" s="140">
        <v>17803.055</v>
      </c>
      <c r="K196" s="140">
        <v>22729.287500000002</v>
      </c>
      <c r="L196" s="140">
        <v>25564.252499999999</v>
      </c>
      <c r="M196" s="149">
        <v>54601.395499999991</v>
      </c>
      <c r="N196" s="140">
        <v>24663.422500000001</v>
      </c>
      <c r="O196" s="149">
        <v>17713.502499999999</v>
      </c>
      <c r="P196" s="140">
        <v>33633.205000000002</v>
      </c>
      <c r="Q196" s="140">
        <v>20824.645</v>
      </c>
      <c r="R196" s="140">
        <v>17675.364499999992</v>
      </c>
      <c r="S196" s="149">
        <v>15938.695</v>
      </c>
      <c r="T196" s="140">
        <v>54038.822499999995</v>
      </c>
      <c r="U196" s="149">
        <v>26193.587500000001</v>
      </c>
      <c r="V196" s="311">
        <v>78106.472499999989</v>
      </c>
      <c r="W196" s="141">
        <v>51403.467000000004</v>
      </c>
    </row>
    <row r="197" spans="2:23" x14ac:dyDescent="0.25">
      <c r="B197" s="122">
        <v>40848</v>
      </c>
      <c r="C197" s="153">
        <v>130743.99500000001</v>
      </c>
      <c r="D197" s="140">
        <v>37739.402500000004</v>
      </c>
      <c r="E197" s="149">
        <v>140045.5465</v>
      </c>
      <c r="F197" s="140">
        <v>30670.735000000001</v>
      </c>
      <c r="G197" s="149">
        <v>29316.757500000003</v>
      </c>
      <c r="H197" s="140">
        <v>24345.019999999997</v>
      </c>
      <c r="I197" s="149">
        <v>16844.372499999998</v>
      </c>
      <c r="J197" s="140">
        <v>16280.084999999999</v>
      </c>
      <c r="K197" s="140">
        <v>22704.434999999998</v>
      </c>
      <c r="L197" s="140">
        <v>22038.9725</v>
      </c>
      <c r="M197" s="149">
        <v>67858.412499999991</v>
      </c>
      <c r="N197" s="140">
        <v>25311.3</v>
      </c>
      <c r="O197" s="149">
        <v>16262.6675</v>
      </c>
      <c r="P197" s="140">
        <v>35626.785499999998</v>
      </c>
      <c r="Q197" s="140">
        <v>18202.364999999998</v>
      </c>
      <c r="R197" s="140">
        <v>21816.59</v>
      </c>
      <c r="S197" s="149">
        <v>16135.272499999999</v>
      </c>
      <c r="T197" s="140">
        <v>57969.232500000006</v>
      </c>
      <c r="U197" s="149">
        <v>27178.557499999999</v>
      </c>
      <c r="V197" s="311">
        <v>74224.164999999994</v>
      </c>
      <c r="W197" s="141">
        <v>54515.307500000003</v>
      </c>
    </row>
    <row r="198" spans="2:23" x14ac:dyDescent="0.25">
      <c r="B198" s="122">
        <v>40878</v>
      </c>
      <c r="C198" s="153">
        <v>127691.285</v>
      </c>
      <c r="D198" s="149">
        <v>39919.439999999995</v>
      </c>
      <c r="E198" s="149">
        <v>138050.64449999999</v>
      </c>
      <c r="F198" s="149">
        <v>32001.865000000002</v>
      </c>
      <c r="G198" s="149">
        <v>29304.912499999999</v>
      </c>
      <c r="H198" s="149">
        <v>25706.89</v>
      </c>
      <c r="I198" s="149">
        <v>20312.39</v>
      </c>
      <c r="J198" s="149">
        <v>16707.239999999998</v>
      </c>
      <c r="K198" s="140">
        <v>23333.432499999999</v>
      </c>
      <c r="L198" s="140">
        <v>21672.695</v>
      </c>
      <c r="M198" s="140">
        <v>52156.387499999997</v>
      </c>
      <c r="N198" s="140">
        <v>25820.477500000001</v>
      </c>
      <c r="O198" s="140">
        <v>19080.805</v>
      </c>
      <c r="P198" s="140">
        <v>31830.827500000003</v>
      </c>
      <c r="Q198" s="140">
        <v>24088.995000000003</v>
      </c>
      <c r="R198" s="140">
        <v>18571.275500000032</v>
      </c>
      <c r="S198" s="140">
        <v>19123.092499999999</v>
      </c>
      <c r="T198" s="140">
        <v>55182.267500000002</v>
      </c>
      <c r="U198" s="140">
        <v>26153.342499999995</v>
      </c>
      <c r="V198" s="311">
        <v>74231.372499999998</v>
      </c>
      <c r="W198" s="141">
        <v>62914.758000000009</v>
      </c>
    </row>
    <row r="199" spans="2:23" x14ac:dyDescent="0.25">
      <c r="B199" s="122">
        <v>40909</v>
      </c>
      <c r="C199" s="153">
        <v>114903.0325</v>
      </c>
      <c r="D199" s="140">
        <v>40441.287499999999</v>
      </c>
      <c r="E199" s="149">
        <v>135372.09000000003</v>
      </c>
      <c r="F199" s="140">
        <v>35141.85</v>
      </c>
      <c r="G199" s="149">
        <v>24621.195</v>
      </c>
      <c r="H199" s="140">
        <v>23622.127499999999</v>
      </c>
      <c r="I199" s="149">
        <v>16585.567500000001</v>
      </c>
      <c r="J199" s="140">
        <v>14590.39</v>
      </c>
      <c r="K199" s="140">
        <v>24131.670000000002</v>
      </c>
      <c r="L199" s="140">
        <v>20165.82</v>
      </c>
      <c r="M199" s="149">
        <v>56464.22</v>
      </c>
      <c r="N199" s="140">
        <v>26754.446</v>
      </c>
      <c r="O199" s="149">
        <v>15505.465</v>
      </c>
      <c r="P199" s="140">
        <v>35541.3125</v>
      </c>
      <c r="Q199" s="140">
        <v>12579.375</v>
      </c>
      <c r="R199" s="140">
        <v>18537.838</v>
      </c>
      <c r="S199" s="149">
        <v>14540.987500000001</v>
      </c>
      <c r="T199" s="140">
        <v>56575.80750000001</v>
      </c>
      <c r="U199" s="149">
        <v>21425.059999999998</v>
      </c>
      <c r="V199" s="311">
        <v>61149.375</v>
      </c>
      <c r="W199" s="141">
        <v>54634.800999999999</v>
      </c>
    </row>
    <row r="200" spans="2:23" x14ac:dyDescent="0.25">
      <c r="B200" s="122">
        <v>40940</v>
      </c>
      <c r="C200" s="153">
        <v>120960.99799999999</v>
      </c>
      <c r="D200" s="140">
        <v>37583.859999999993</v>
      </c>
      <c r="E200" s="149">
        <v>137090.04749999996</v>
      </c>
      <c r="F200" s="140">
        <v>36450.504999999997</v>
      </c>
      <c r="G200" s="149">
        <v>25714.465</v>
      </c>
      <c r="H200" s="140">
        <v>24073.275000000001</v>
      </c>
      <c r="I200" s="149">
        <v>18029.404999999999</v>
      </c>
      <c r="J200" s="140">
        <v>15805.45</v>
      </c>
      <c r="K200" s="140">
        <v>24263.517500000002</v>
      </c>
      <c r="L200" s="140">
        <v>20959.8325</v>
      </c>
      <c r="M200" s="149">
        <v>67931.312999999995</v>
      </c>
      <c r="N200" s="140">
        <v>21882.301500000001</v>
      </c>
      <c r="O200" s="149">
        <v>19032.055</v>
      </c>
      <c r="P200" s="140">
        <v>31153.0625</v>
      </c>
      <c r="Q200" s="140">
        <v>14270.720000000001</v>
      </c>
      <c r="R200" s="140">
        <v>16814.866999999991</v>
      </c>
      <c r="S200" s="149">
        <v>14814.455</v>
      </c>
      <c r="T200" s="140">
        <v>59028.513000000006</v>
      </c>
      <c r="U200" s="149">
        <v>20512.829999999998</v>
      </c>
      <c r="V200" s="311">
        <v>66968.567500000005</v>
      </c>
      <c r="W200" s="141">
        <v>53275.019500000002</v>
      </c>
    </row>
    <row r="201" spans="2:23" x14ac:dyDescent="0.25">
      <c r="B201" s="122">
        <v>40969</v>
      </c>
      <c r="C201" s="153">
        <v>131545.0275</v>
      </c>
      <c r="D201" s="149">
        <v>49739.3675</v>
      </c>
      <c r="E201" s="149">
        <v>147377.21250000002</v>
      </c>
      <c r="F201" s="149">
        <v>42034.747500000005</v>
      </c>
      <c r="G201" s="149">
        <v>30021.442499999997</v>
      </c>
      <c r="H201" s="149">
        <v>25836.705000000002</v>
      </c>
      <c r="I201" s="149">
        <v>23159.945</v>
      </c>
      <c r="J201" s="149">
        <v>17542.330000000002</v>
      </c>
      <c r="K201" s="140">
        <v>29530.537499999999</v>
      </c>
      <c r="L201" s="140">
        <v>23979.807500000003</v>
      </c>
      <c r="M201" s="140">
        <v>75769.122500000012</v>
      </c>
      <c r="N201" s="140">
        <v>24573.9575</v>
      </c>
      <c r="O201" s="140">
        <v>22625.927499999998</v>
      </c>
      <c r="P201" s="140">
        <v>33381.15</v>
      </c>
      <c r="Q201" s="140">
        <v>16256.42</v>
      </c>
      <c r="R201" s="140">
        <v>20443.922500000026</v>
      </c>
      <c r="S201" s="140">
        <v>15724.3325</v>
      </c>
      <c r="T201" s="140">
        <v>66938.709999999992</v>
      </c>
      <c r="U201" s="140">
        <v>24057.59</v>
      </c>
      <c r="V201" s="311">
        <v>72051.742500000022</v>
      </c>
      <c r="W201" s="141">
        <v>57862.894500000002</v>
      </c>
    </row>
    <row r="202" spans="2:23" x14ac:dyDescent="0.25">
      <c r="B202" s="122">
        <v>41000</v>
      </c>
      <c r="C202" s="153">
        <v>110911.7325</v>
      </c>
      <c r="D202" s="140">
        <v>42249.905000000013</v>
      </c>
      <c r="E202" s="149">
        <v>124773.47749999998</v>
      </c>
      <c r="F202" s="140">
        <v>36379.136000000006</v>
      </c>
      <c r="G202" s="149">
        <v>23055.922500000001</v>
      </c>
      <c r="H202" s="140">
        <v>21003.354999999996</v>
      </c>
      <c r="I202" s="149">
        <v>16390.97</v>
      </c>
      <c r="J202" s="140">
        <v>15351.349999999999</v>
      </c>
      <c r="K202" s="140">
        <v>22457.752500000002</v>
      </c>
      <c r="L202" s="140">
        <v>17850.497500000001</v>
      </c>
      <c r="M202" s="149">
        <v>63028.232499999998</v>
      </c>
      <c r="N202" s="140">
        <v>19250.54</v>
      </c>
      <c r="O202" s="149">
        <v>19917.355</v>
      </c>
      <c r="P202" s="140">
        <v>28772.094999999998</v>
      </c>
      <c r="Q202" s="140">
        <v>12876.254999999999</v>
      </c>
      <c r="R202" s="140">
        <v>18286.222000000031</v>
      </c>
      <c r="S202" s="149">
        <v>14114.242499999998</v>
      </c>
      <c r="T202" s="140">
        <v>52746.724999999999</v>
      </c>
      <c r="U202" s="149">
        <v>19985.579999999998</v>
      </c>
      <c r="V202" s="311">
        <v>63652.29</v>
      </c>
      <c r="W202" s="141">
        <v>46488.353000000003</v>
      </c>
    </row>
    <row r="203" spans="2:23" x14ac:dyDescent="0.25">
      <c r="B203" s="122">
        <v>41030</v>
      </c>
      <c r="C203" s="153">
        <v>122854.3325</v>
      </c>
      <c r="D203" s="140">
        <v>45548.490000000005</v>
      </c>
      <c r="E203" s="149">
        <v>149577.6225</v>
      </c>
      <c r="F203" s="140">
        <v>37433.56</v>
      </c>
      <c r="G203" s="149">
        <v>28448.865000000002</v>
      </c>
      <c r="H203" s="140">
        <v>22560.842499999999</v>
      </c>
      <c r="I203" s="149">
        <v>16007.872499999999</v>
      </c>
      <c r="J203" s="140">
        <v>17164.8825</v>
      </c>
      <c r="K203" s="140">
        <v>24567.774999999998</v>
      </c>
      <c r="L203" s="140">
        <v>20036.6675</v>
      </c>
      <c r="M203" s="149">
        <v>78370.260000000009</v>
      </c>
      <c r="N203" s="140">
        <v>19617.577499999999</v>
      </c>
      <c r="O203" s="149">
        <v>18933.145</v>
      </c>
      <c r="P203" s="140">
        <v>33263.032500000001</v>
      </c>
      <c r="Q203" s="140">
        <v>16483.530000000002</v>
      </c>
      <c r="R203" s="140">
        <v>21865.599000000017</v>
      </c>
      <c r="S203" s="149">
        <v>14148.672500000001</v>
      </c>
      <c r="T203" s="140">
        <v>63144.588499999983</v>
      </c>
      <c r="U203" s="149">
        <v>26769.302499999998</v>
      </c>
      <c r="V203" s="311">
        <v>71515.400000000009</v>
      </c>
      <c r="W203" s="141">
        <v>56378.547000000006</v>
      </c>
    </row>
    <row r="204" spans="2:23" x14ac:dyDescent="0.25">
      <c r="B204" s="122">
        <v>41061</v>
      </c>
      <c r="C204" s="153">
        <v>122651.53749999999</v>
      </c>
      <c r="D204" s="140">
        <v>43443.17500000001</v>
      </c>
      <c r="E204" s="149">
        <v>135130.24249999999</v>
      </c>
      <c r="F204" s="140">
        <v>43938.194999999992</v>
      </c>
      <c r="G204" s="149">
        <v>31144.805</v>
      </c>
      <c r="H204" s="140">
        <v>22381.457499999997</v>
      </c>
      <c r="I204" s="149">
        <v>16688.8125</v>
      </c>
      <c r="J204" s="140">
        <v>17622.79</v>
      </c>
      <c r="K204" s="140">
        <v>23878.089999999997</v>
      </c>
      <c r="L204" s="140">
        <v>21405.467499999999</v>
      </c>
      <c r="M204" s="149">
        <v>71420.697500000009</v>
      </c>
      <c r="N204" s="140">
        <v>20930.574999999997</v>
      </c>
      <c r="O204" s="149">
        <v>18306.002500000002</v>
      </c>
      <c r="P204" s="140">
        <v>33377.182499999995</v>
      </c>
      <c r="Q204" s="140">
        <v>15069.605</v>
      </c>
      <c r="R204" s="140">
        <v>20952.495500000023</v>
      </c>
      <c r="S204" s="149">
        <v>14598.980000000001</v>
      </c>
      <c r="T204" s="140">
        <v>59313.53300000001</v>
      </c>
      <c r="U204" s="149">
        <v>24857.1175</v>
      </c>
      <c r="V204" s="311">
        <v>71479.045000000013</v>
      </c>
      <c r="W204" s="141">
        <v>50629.479499999994</v>
      </c>
    </row>
    <row r="205" spans="2:23" x14ac:dyDescent="0.25">
      <c r="B205" s="122">
        <v>41091</v>
      </c>
      <c r="C205" s="153">
        <v>122973.795</v>
      </c>
      <c r="D205" s="149">
        <v>44775.81</v>
      </c>
      <c r="E205" s="149">
        <v>136618.12749999997</v>
      </c>
      <c r="F205" s="149">
        <v>44039.237499999996</v>
      </c>
      <c r="G205" s="149">
        <v>27151.657500000001</v>
      </c>
      <c r="H205" s="149">
        <v>22662.2</v>
      </c>
      <c r="I205" s="149">
        <v>13478.805</v>
      </c>
      <c r="J205" s="149">
        <v>18976.59</v>
      </c>
      <c r="K205" s="140">
        <v>21940.702499999999</v>
      </c>
      <c r="L205" s="140">
        <v>22424.384999999998</v>
      </c>
      <c r="M205" s="140">
        <v>75700.788</v>
      </c>
      <c r="N205" s="140">
        <v>21619.260000000002</v>
      </c>
      <c r="O205" s="140">
        <v>18396.307499999999</v>
      </c>
      <c r="P205" s="140">
        <v>31792.809999999998</v>
      </c>
      <c r="Q205" s="140">
        <v>14958.155000000001</v>
      </c>
      <c r="R205" s="140">
        <v>18628.556000000015</v>
      </c>
      <c r="S205" s="140">
        <v>12935.877499999999</v>
      </c>
      <c r="T205" s="140">
        <v>65337.9755</v>
      </c>
      <c r="U205" s="140">
        <v>26254.059999999998</v>
      </c>
      <c r="V205" s="311">
        <v>71931.627500000017</v>
      </c>
      <c r="W205" s="141">
        <v>47035.83400000001</v>
      </c>
    </row>
    <row r="206" spans="2:23" x14ac:dyDescent="0.25">
      <c r="B206" s="122">
        <v>41122</v>
      </c>
      <c r="C206" s="153">
        <v>124203.29550000001</v>
      </c>
      <c r="D206" s="140">
        <v>47538.172499999993</v>
      </c>
      <c r="E206" s="149">
        <v>142263.86099999998</v>
      </c>
      <c r="F206" s="140">
        <v>42470.757500000007</v>
      </c>
      <c r="G206" s="149">
        <v>26253.625</v>
      </c>
      <c r="H206" s="140">
        <v>22033.655000000006</v>
      </c>
      <c r="I206" s="153">
        <v>14620.942500000001</v>
      </c>
      <c r="J206" s="140">
        <v>18357.93</v>
      </c>
      <c r="K206" s="140">
        <v>21911.61</v>
      </c>
      <c r="L206" s="140">
        <v>25061.494999999999</v>
      </c>
      <c r="M206" s="149">
        <v>80382.662499999991</v>
      </c>
      <c r="N206" s="140">
        <v>24585.414999999997</v>
      </c>
      <c r="O206" s="149">
        <v>18779.182500000003</v>
      </c>
      <c r="P206" s="140">
        <v>32049.19</v>
      </c>
      <c r="Q206" s="140">
        <v>16524.564999999999</v>
      </c>
      <c r="R206" s="140">
        <v>19262.678000000025</v>
      </c>
      <c r="S206" s="149">
        <v>14411.5</v>
      </c>
      <c r="T206" s="140">
        <v>66753.09</v>
      </c>
      <c r="U206" s="149">
        <v>28652.952500000003</v>
      </c>
      <c r="V206" s="311">
        <v>73201.396500000003</v>
      </c>
      <c r="W206" s="141">
        <v>47145.004000000001</v>
      </c>
    </row>
    <row r="207" spans="2:23" x14ac:dyDescent="0.25">
      <c r="B207" s="122">
        <v>41153</v>
      </c>
      <c r="C207" s="153">
        <v>122323.24</v>
      </c>
      <c r="D207" s="140">
        <v>44958.745000000003</v>
      </c>
      <c r="E207" s="149">
        <v>129262.96749999996</v>
      </c>
      <c r="F207" s="140">
        <v>41791.302499999991</v>
      </c>
      <c r="G207" s="149">
        <v>27342.191999999999</v>
      </c>
      <c r="H207" s="140">
        <v>20721.149999999994</v>
      </c>
      <c r="I207" s="153">
        <v>15219.432499999999</v>
      </c>
      <c r="J207" s="140">
        <v>17287.376999999997</v>
      </c>
      <c r="K207" s="140">
        <v>20206.182499999999</v>
      </c>
      <c r="L207" s="140">
        <v>25376.132499999996</v>
      </c>
      <c r="M207" s="149">
        <v>74069.843999999997</v>
      </c>
      <c r="N207" s="140">
        <v>23399.447500000002</v>
      </c>
      <c r="O207" s="149">
        <v>18068.564999999999</v>
      </c>
      <c r="P207" s="140">
        <v>30620.512500000001</v>
      </c>
      <c r="Q207" s="140">
        <v>15301.062999999998</v>
      </c>
      <c r="R207" s="140">
        <v>18662.516499999998</v>
      </c>
      <c r="S207" s="149">
        <v>13318.502499999999</v>
      </c>
      <c r="T207" s="140">
        <v>62779.627500000002</v>
      </c>
      <c r="U207" s="149">
        <v>26095.235000000004</v>
      </c>
      <c r="V207" s="311">
        <v>70848.984000000011</v>
      </c>
      <c r="W207" s="141">
        <v>45093.636999999995</v>
      </c>
    </row>
    <row r="208" spans="2:23" x14ac:dyDescent="0.25">
      <c r="B208" s="122">
        <v>41183</v>
      </c>
      <c r="C208" s="153">
        <v>127054.81700000001</v>
      </c>
      <c r="D208" s="140">
        <v>46544.205000000002</v>
      </c>
      <c r="E208" s="149">
        <v>132757.67600000001</v>
      </c>
      <c r="F208" s="140">
        <v>42181.7255</v>
      </c>
      <c r="G208" s="149">
        <v>27378.715</v>
      </c>
      <c r="H208" s="140">
        <v>22720.147499999995</v>
      </c>
      <c r="I208" s="153">
        <v>15641.82</v>
      </c>
      <c r="J208" s="140">
        <v>19055.909999999996</v>
      </c>
      <c r="K208" s="140">
        <v>20228.150000000001</v>
      </c>
      <c r="L208" s="140">
        <v>29698.940000000002</v>
      </c>
      <c r="M208" s="149">
        <v>77634.433000000005</v>
      </c>
      <c r="N208" s="140">
        <v>24717.137499999997</v>
      </c>
      <c r="O208" s="149">
        <v>19003.552499999998</v>
      </c>
      <c r="P208" s="140">
        <v>35182.855000000003</v>
      </c>
      <c r="Q208" s="140">
        <v>15066.51</v>
      </c>
      <c r="R208" s="140">
        <v>20700.852500000001</v>
      </c>
      <c r="S208" s="149">
        <v>14657.859999999999</v>
      </c>
      <c r="T208" s="140">
        <v>65209.432500000003</v>
      </c>
      <c r="U208" s="149">
        <v>27351.670000000002</v>
      </c>
      <c r="V208" s="311">
        <v>77353.290000000008</v>
      </c>
      <c r="W208" s="141">
        <v>46650.949499999995</v>
      </c>
    </row>
    <row r="209" spans="2:23" x14ac:dyDescent="0.25">
      <c r="B209" s="122">
        <v>41214</v>
      </c>
      <c r="C209" s="153">
        <v>121177.5555</v>
      </c>
      <c r="D209" s="149">
        <v>48095.562500000007</v>
      </c>
      <c r="E209" s="149">
        <v>134876.13749999992</v>
      </c>
      <c r="F209" s="149">
        <v>39482.255000000005</v>
      </c>
      <c r="G209" s="149">
        <v>28812.18</v>
      </c>
      <c r="H209" s="149">
        <v>24255.182499999999</v>
      </c>
      <c r="I209" s="153">
        <v>16544.525000000001</v>
      </c>
      <c r="J209" s="149">
        <v>19460.89</v>
      </c>
      <c r="K209" s="140">
        <v>21810.115000000002</v>
      </c>
      <c r="L209" s="140">
        <v>31312.915000000001</v>
      </c>
      <c r="M209" s="140">
        <v>81862.118000000002</v>
      </c>
      <c r="N209" s="254">
        <v>25186.107499999998</v>
      </c>
      <c r="O209" s="140">
        <v>18622.165000000001</v>
      </c>
      <c r="P209" s="140">
        <v>35291.862500000003</v>
      </c>
      <c r="Q209" s="140">
        <v>15415.785</v>
      </c>
      <c r="R209" s="140">
        <v>20567.514500000019</v>
      </c>
      <c r="S209" s="140">
        <v>16585.73</v>
      </c>
      <c r="T209" s="140">
        <v>64752.213000000003</v>
      </c>
      <c r="U209" s="140">
        <v>28728.904999999999</v>
      </c>
      <c r="V209" s="311">
        <v>74150.429499999998</v>
      </c>
      <c r="W209" s="141">
        <v>48079.441499999994</v>
      </c>
    </row>
    <row r="210" spans="2:23" x14ac:dyDescent="0.25">
      <c r="B210" s="122">
        <v>41244</v>
      </c>
      <c r="C210" s="153">
        <v>109014.5825</v>
      </c>
      <c r="D210" s="140">
        <v>46555.527499999997</v>
      </c>
      <c r="E210" s="149">
        <v>113626.21549999996</v>
      </c>
      <c r="F210" s="140">
        <v>42141.546000000002</v>
      </c>
      <c r="G210" s="153">
        <v>25321.584999999999</v>
      </c>
      <c r="H210" s="140">
        <v>20554.8825</v>
      </c>
      <c r="I210" s="153">
        <v>15393.02</v>
      </c>
      <c r="J210" s="140">
        <v>16568.435000000001</v>
      </c>
      <c r="K210" s="140">
        <v>18274.97</v>
      </c>
      <c r="L210" s="140">
        <v>32069.357500000002</v>
      </c>
      <c r="M210" s="149">
        <v>66754.904500000004</v>
      </c>
      <c r="N210" s="140">
        <v>24216.205000000002</v>
      </c>
      <c r="O210" s="153">
        <v>18450.060000000001</v>
      </c>
      <c r="P210" s="140">
        <v>33354.465000000004</v>
      </c>
      <c r="Q210" s="140">
        <v>12922.165000000001</v>
      </c>
      <c r="R210" s="140">
        <v>22975.443500000038</v>
      </c>
      <c r="S210" s="149">
        <v>13629.484999999999</v>
      </c>
      <c r="T210" s="140">
        <v>58044.06549999999</v>
      </c>
      <c r="U210" s="149">
        <v>25830.7075</v>
      </c>
      <c r="V210" s="311">
        <v>67740.152500000011</v>
      </c>
      <c r="W210" s="141">
        <v>48047.440499999997</v>
      </c>
    </row>
    <row r="211" spans="2:23" x14ac:dyDescent="0.25">
      <c r="B211" s="122">
        <v>41275</v>
      </c>
      <c r="C211" s="153">
        <v>106355.31499999999</v>
      </c>
      <c r="D211" s="140">
        <v>49016.352500000001</v>
      </c>
      <c r="E211" s="153">
        <v>108481.2415</v>
      </c>
      <c r="F211" s="140">
        <v>45681.460000000006</v>
      </c>
      <c r="G211" s="153">
        <v>23470.922500000001</v>
      </c>
      <c r="H211" s="140">
        <v>20418.472500000003</v>
      </c>
      <c r="I211" s="149">
        <v>15631.247500000001</v>
      </c>
      <c r="J211" s="254">
        <v>18490.739999999998</v>
      </c>
      <c r="K211" s="140">
        <v>18844.302499999998</v>
      </c>
      <c r="L211" s="140">
        <v>27543.9025</v>
      </c>
      <c r="M211" s="149">
        <v>71102.343999999997</v>
      </c>
      <c r="N211" s="140">
        <v>20600.137500000001</v>
      </c>
      <c r="O211" s="153">
        <v>16399.497499999998</v>
      </c>
      <c r="P211" s="140">
        <v>31014.512499999997</v>
      </c>
      <c r="Q211" s="140">
        <v>9475.3950000000004</v>
      </c>
      <c r="R211" s="140">
        <v>14975.724499999998</v>
      </c>
      <c r="S211" s="149">
        <v>12543.203000000001</v>
      </c>
      <c r="T211" s="140">
        <v>58160.692500000005</v>
      </c>
      <c r="U211" s="149">
        <v>24527.197500000002</v>
      </c>
      <c r="V211" s="24">
        <v>61174.847500000003</v>
      </c>
      <c r="W211" s="141">
        <v>43234.057000000001</v>
      </c>
    </row>
    <row r="212" spans="2:23" x14ac:dyDescent="0.25">
      <c r="B212" s="122">
        <v>41306</v>
      </c>
      <c r="C212" s="254">
        <v>113996.10749999998</v>
      </c>
      <c r="D212" s="140">
        <v>44522.657499999994</v>
      </c>
      <c r="E212" s="140">
        <v>116766.05250000003</v>
      </c>
      <c r="F212" s="140">
        <v>43583.502</v>
      </c>
      <c r="G212" s="254">
        <v>25270.535</v>
      </c>
      <c r="H212" s="140">
        <v>19508.252500000002</v>
      </c>
      <c r="I212" s="140">
        <v>18501.7775</v>
      </c>
      <c r="J212" s="140">
        <v>14934.984999999999</v>
      </c>
      <c r="K212" s="140">
        <v>19087.514999999999</v>
      </c>
      <c r="L212" s="140">
        <v>29453.649999999998</v>
      </c>
      <c r="M212" s="140">
        <v>77745.11</v>
      </c>
      <c r="N212" s="313">
        <v>20047.8825</v>
      </c>
      <c r="O212" s="314">
        <v>16053.012499999999</v>
      </c>
      <c r="P212" s="140">
        <v>32790.434999999998</v>
      </c>
      <c r="Q212" s="140">
        <v>10680.6425</v>
      </c>
      <c r="R212" s="140">
        <v>15918.218000000003</v>
      </c>
      <c r="S212" s="315">
        <v>12667.9275</v>
      </c>
      <c r="T212" s="140">
        <v>60757.707000000009</v>
      </c>
      <c r="U212" s="316">
        <v>24615.859999999997</v>
      </c>
      <c r="V212" s="317">
        <v>70373.834000000003</v>
      </c>
      <c r="W212" s="668">
        <v>39645.465499999991</v>
      </c>
    </row>
    <row r="213" spans="2:23" x14ac:dyDescent="0.25">
      <c r="B213" s="122">
        <v>41334</v>
      </c>
      <c r="C213" s="318">
        <v>112246.4595</v>
      </c>
      <c r="D213" s="149">
        <v>51714.709499999997</v>
      </c>
      <c r="E213" s="149">
        <v>108746.16250000001</v>
      </c>
      <c r="F213" s="149">
        <v>42934.160500000005</v>
      </c>
      <c r="G213" s="153">
        <v>23152.5075</v>
      </c>
      <c r="H213" s="149">
        <v>19525.837500000001</v>
      </c>
      <c r="I213" s="149">
        <v>17409.940000000002</v>
      </c>
      <c r="J213" s="149">
        <v>18080.099999999999</v>
      </c>
      <c r="K213" s="149">
        <v>19410.079999999998</v>
      </c>
      <c r="L213" s="149">
        <v>28519.548499999997</v>
      </c>
      <c r="M213" s="149">
        <v>70259.149999999994</v>
      </c>
      <c r="N213" s="149">
        <v>16822.36</v>
      </c>
      <c r="O213" s="149">
        <v>17249.372500000001</v>
      </c>
      <c r="P213" s="149">
        <v>32656.382500000003</v>
      </c>
      <c r="Q213" s="149">
        <v>10366.209999999999</v>
      </c>
      <c r="R213" s="149">
        <v>15933.791500000001</v>
      </c>
      <c r="S213" s="149">
        <v>12744.493</v>
      </c>
      <c r="T213" s="149">
        <v>62114.827500000014</v>
      </c>
      <c r="U213" s="149">
        <v>22541.019999999997</v>
      </c>
      <c r="V213" s="12">
        <v>62269.439500000008</v>
      </c>
      <c r="W213" s="150">
        <v>43411.710999999996</v>
      </c>
    </row>
    <row r="214" spans="2:23" x14ac:dyDescent="0.25">
      <c r="B214" s="122">
        <v>41365</v>
      </c>
      <c r="C214" s="153">
        <v>127830.81800000001</v>
      </c>
      <c r="D214" s="149">
        <v>56589.428500000002</v>
      </c>
      <c r="E214" s="149">
        <v>131996.55449999997</v>
      </c>
      <c r="F214" s="149">
        <v>48306.784999999996</v>
      </c>
      <c r="G214" s="149">
        <v>25408.885000000002</v>
      </c>
      <c r="H214" s="149">
        <v>21838.3</v>
      </c>
      <c r="I214" s="149">
        <v>17777.780000000002</v>
      </c>
      <c r="J214" s="149">
        <v>19366.13</v>
      </c>
      <c r="K214" s="149">
        <v>20899.435000000001</v>
      </c>
      <c r="L214" s="149">
        <v>29131.8815</v>
      </c>
      <c r="M214" s="149">
        <v>86226.237500000003</v>
      </c>
      <c r="N214" s="149">
        <v>23342.342499999999</v>
      </c>
      <c r="O214" s="149">
        <v>19923.319499999998</v>
      </c>
      <c r="P214" s="149">
        <v>31767.162499999999</v>
      </c>
      <c r="Q214" s="149">
        <v>11645.359999999999</v>
      </c>
      <c r="R214" s="149">
        <v>19073.882499999996</v>
      </c>
      <c r="S214" s="149">
        <v>15604.370999999997</v>
      </c>
      <c r="T214" s="149">
        <v>65512.753000000004</v>
      </c>
      <c r="U214" s="149">
        <v>25565.229999999996</v>
      </c>
      <c r="V214" s="319">
        <v>72614.627500000002</v>
      </c>
      <c r="W214" s="150">
        <v>47429.176999999996</v>
      </c>
    </row>
    <row r="215" spans="2:23" x14ac:dyDescent="0.25">
      <c r="B215" s="122">
        <v>41395</v>
      </c>
      <c r="C215" s="153">
        <v>126670.96800000001</v>
      </c>
      <c r="D215" s="149">
        <v>55764.965500000006</v>
      </c>
      <c r="E215" s="149">
        <v>124743.45750000003</v>
      </c>
      <c r="F215" s="149">
        <v>47105.631000000001</v>
      </c>
      <c r="G215" s="149">
        <v>25439.392500000002</v>
      </c>
      <c r="H215" s="149">
        <v>24268.979999999996</v>
      </c>
      <c r="I215" s="149">
        <v>16300.892500000002</v>
      </c>
      <c r="J215" s="149">
        <v>19409.68</v>
      </c>
      <c r="K215" s="149">
        <v>19536.560000000001</v>
      </c>
      <c r="L215" s="149">
        <v>30992.112499999999</v>
      </c>
      <c r="M215" s="149">
        <v>82579.352499999979</v>
      </c>
      <c r="N215" s="149">
        <v>23085.047499999997</v>
      </c>
      <c r="O215" s="149">
        <v>20603.474999999999</v>
      </c>
      <c r="P215" s="149">
        <v>32446.167500000003</v>
      </c>
      <c r="Q215" s="149">
        <v>10184.285</v>
      </c>
      <c r="R215" s="149">
        <v>18836.131499999996</v>
      </c>
      <c r="S215" s="149">
        <v>14828.631499999998</v>
      </c>
      <c r="T215" s="149">
        <v>64168.227500000008</v>
      </c>
      <c r="U215" s="149">
        <v>24338.507500000003</v>
      </c>
      <c r="V215" s="12">
        <v>73644.049500000008</v>
      </c>
      <c r="W215" s="150">
        <v>46699.061000000002</v>
      </c>
    </row>
    <row r="216" spans="2:23" x14ac:dyDescent="0.25">
      <c r="B216" s="122">
        <v>41426</v>
      </c>
      <c r="C216" s="155">
        <v>116533.96399999999</v>
      </c>
      <c r="D216" s="320">
        <v>47902.798000000003</v>
      </c>
      <c r="E216" s="149">
        <v>125032.59400000001</v>
      </c>
      <c r="F216" s="149">
        <v>43806.942000000003</v>
      </c>
      <c r="G216" s="149">
        <v>23336.084999999999</v>
      </c>
      <c r="H216" s="149">
        <v>24180.46</v>
      </c>
      <c r="I216" s="149">
        <v>16304.822499999998</v>
      </c>
      <c r="J216" s="149">
        <v>19726.14</v>
      </c>
      <c r="K216" s="149">
        <v>18521.9375</v>
      </c>
      <c r="L216" s="149">
        <v>28498.324999999997</v>
      </c>
      <c r="M216" s="149">
        <v>79239.099500000011</v>
      </c>
      <c r="N216" s="149">
        <v>21844.679999999997</v>
      </c>
      <c r="O216" s="320">
        <v>18251.912499999999</v>
      </c>
      <c r="P216" s="149">
        <v>29078.989999999998</v>
      </c>
      <c r="Q216" s="149">
        <v>12442.285</v>
      </c>
      <c r="R216" s="149">
        <v>17892.840999999993</v>
      </c>
      <c r="S216" s="149">
        <v>14771.665499999999</v>
      </c>
      <c r="T216" s="149">
        <v>63687.985000000001</v>
      </c>
      <c r="U216" s="149">
        <v>24827.907499999998</v>
      </c>
      <c r="V216" s="12">
        <v>72988.148000000001</v>
      </c>
      <c r="W216" s="150">
        <v>45941.14</v>
      </c>
    </row>
    <row r="217" spans="2:23" x14ac:dyDescent="0.25">
      <c r="B217" s="122">
        <v>41456</v>
      </c>
      <c r="C217" s="155">
        <v>139614.171</v>
      </c>
      <c r="D217" s="320">
        <v>59855.75</v>
      </c>
      <c r="E217" s="149">
        <v>137889.37499999997</v>
      </c>
      <c r="F217" s="149">
        <v>47579.764999999999</v>
      </c>
      <c r="G217" s="149">
        <v>24037.297500000001</v>
      </c>
      <c r="H217" s="149">
        <v>26762.105</v>
      </c>
      <c r="I217" s="149">
        <v>12506.5625</v>
      </c>
      <c r="J217" s="149">
        <v>22580.607500000002</v>
      </c>
      <c r="K217" s="149">
        <v>23489.2575</v>
      </c>
      <c r="L217" s="149">
        <v>32621.037500000002</v>
      </c>
      <c r="M217" s="149">
        <v>93919.487500000003</v>
      </c>
      <c r="N217" s="149">
        <v>21756.175000000003</v>
      </c>
      <c r="O217" s="320">
        <v>20375.822499999998</v>
      </c>
      <c r="P217" s="149">
        <v>32349.700000000004</v>
      </c>
      <c r="Q217" s="149">
        <v>15453.314999999999</v>
      </c>
      <c r="R217" s="149">
        <v>26306.282999999999</v>
      </c>
      <c r="S217" s="149">
        <v>17462.145499999999</v>
      </c>
      <c r="T217" s="149">
        <v>66602.13</v>
      </c>
      <c r="U217" s="149">
        <v>27856.5</v>
      </c>
      <c r="V217" s="12">
        <v>80997.316999999995</v>
      </c>
      <c r="W217" s="150">
        <v>50461.782999999996</v>
      </c>
    </row>
    <row r="218" spans="2:23" x14ac:dyDescent="0.25">
      <c r="B218" s="122">
        <v>41487</v>
      </c>
      <c r="C218" s="155">
        <v>122278.88949999999</v>
      </c>
      <c r="D218" s="320">
        <v>52524.085000000006</v>
      </c>
      <c r="E218" s="149">
        <v>128223.98950000003</v>
      </c>
      <c r="F218" s="149">
        <v>49321.922999999995</v>
      </c>
      <c r="G218" s="149">
        <v>17929.294999999998</v>
      </c>
      <c r="H218" s="149">
        <v>22740.832499999997</v>
      </c>
      <c r="I218" s="149">
        <v>11959.029999999999</v>
      </c>
      <c r="J218" s="149">
        <v>19626.52</v>
      </c>
      <c r="K218" s="149">
        <v>19476.924999999999</v>
      </c>
      <c r="L218" s="149">
        <v>21890.22</v>
      </c>
      <c r="M218" s="149">
        <v>77651.939499999993</v>
      </c>
      <c r="N218" s="149">
        <v>20200.087499999998</v>
      </c>
      <c r="O218" s="320">
        <v>19741.095000000001</v>
      </c>
      <c r="P218" s="149">
        <v>25808.407499999998</v>
      </c>
      <c r="Q218" s="149">
        <v>11127.08</v>
      </c>
      <c r="R218" s="149">
        <v>20837.881999999991</v>
      </c>
      <c r="S218" s="149">
        <v>17216.404999999999</v>
      </c>
      <c r="T218" s="149">
        <v>61409.2</v>
      </c>
      <c r="U218" s="149">
        <v>28461.977500000001</v>
      </c>
      <c r="V218" s="12">
        <v>78728.289500000014</v>
      </c>
      <c r="W218" s="150">
        <v>43269.064499999993</v>
      </c>
    </row>
    <row r="219" spans="2:23" x14ac:dyDescent="0.25">
      <c r="B219" s="122">
        <v>41518</v>
      </c>
      <c r="C219" s="155">
        <v>147042.88150000002</v>
      </c>
      <c r="D219" s="320">
        <v>46877.350999999995</v>
      </c>
      <c r="E219" s="149">
        <v>133647.18450000003</v>
      </c>
      <c r="F219" s="149">
        <v>47880.304499999998</v>
      </c>
      <c r="G219" s="149">
        <v>28642.716999999997</v>
      </c>
      <c r="H219" s="149">
        <v>29003.632499999996</v>
      </c>
      <c r="I219" s="149">
        <v>16959.075000000001</v>
      </c>
      <c r="J219" s="149">
        <v>23260.400000000001</v>
      </c>
      <c r="K219" s="149">
        <v>24625.2405</v>
      </c>
      <c r="L219" s="149">
        <v>23792.701999999997</v>
      </c>
      <c r="M219" s="149">
        <v>96018.975000000006</v>
      </c>
      <c r="N219" s="149">
        <v>23143.852999999996</v>
      </c>
      <c r="O219" s="320">
        <v>21257.807499999999</v>
      </c>
      <c r="P219" s="149">
        <v>32786.894999999997</v>
      </c>
      <c r="Q219" s="149">
        <v>12099.39</v>
      </c>
      <c r="R219" s="149">
        <v>28973.1145</v>
      </c>
      <c r="S219" s="149">
        <v>17293.042999999998</v>
      </c>
      <c r="T219" s="149">
        <v>68111.097500000003</v>
      </c>
      <c r="U219" s="149">
        <v>30632.325500000003</v>
      </c>
      <c r="V219" s="12">
        <v>75584.142999999996</v>
      </c>
      <c r="W219" s="150">
        <v>53710.406500000005</v>
      </c>
    </row>
    <row r="220" spans="2:23" x14ac:dyDescent="0.25">
      <c r="B220" s="122">
        <v>41548</v>
      </c>
      <c r="C220" s="155">
        <v>149600.367</v>
      </c>
      <c r="D220" s="320">
        <v>50184.103999999992</v>
      </c>
      <c r="E220" s="149">
        <v>136997.50199999998</v>
      </c>
      <c r="F220" s="149">
        <v>53696.017499999994</v>
      </c>
      <c r="G220" s="149">
        <v>27864.075000000004</v>
      </c>
      <c r="H220" s="149">
        <v>29866.334999999999</v>
      </c>
      <c r="I220" s="149">
        <v>14375.724999999999</v>
      </c>
      <c r="J220" s="149">
        <v>24174.23</v>
      </c>
      <c r="K220" s="149">
        <v>23385.6175</v>
      </c>
      <c r="L220" s="149">
        <v>27270.697500000002</v>
      </c>
      <c r="M220" s="149">
        <v>100674.69699999999</v>
      </c>
      <c r="N220" s="149">
        <v>29046.011999999999</v>
      </c>
      <c r="O220" s="320">
        <v>22989.957500000004</v>
      </c>
      <c r="P220" s="149">
        <v>36140.789999999994</v>
      </c>
      <c r="Q220" s="149">
        <v>13124.145</v>
      </c>
      <c r="R220" s="149">
        <v>30004.2400000001</v>
      </c>
      <c r="S220" s="149">
        <v>18737.233</v>
      </c>
      <c r="T220" s="149">
        <v>70115.250499999995</v>
      </c>
      <c r="U220" s="149">
        <v>33012.834999999999</v>
      </c>
      <c r="V220" s="12">
        <v>82531.213499999998</v>
      </c>
      <c r="W220" s="150">
        <v>58982.243999999992</v>
      </c>
    </row>
    <row r="221" spans="2:23" x14ac:dyDescent="0.25">
      <c r="B221" s="122">
        <v>41579</v>
      </c>
      <c r="C221" s="155">
        <v>137809.27050000001</v>
      </c>
      <c r="D221" s="320">
        <v>49494.875999999997</v>
      </c>
      <c r="E221" s="149">
        <v>122189.72500000001</v>
      </c>
      <c r="F221" s="149">
        <v>47161.724999999991</v>
      </c>
      <c r="G221" s="149">
        <v>26649.662499999999</v>
      </c>
      <c r="H221" s="149">
        <v>29479.707499999997</v>
      </c>
      <c r="I221" s="149">
        <v>18364.235000000001</v>
      </c>
      <c r="J221" s="149">
        <v>24329.51</v>
      </c>
      <c r="K221" s="149">
        <v>23587.152500000004</v>
      </c>
      <c r="L221" s="149">
        <v>21036.980000000003</v>
      </c>
      <c r="M221" s="149">
        <v>93995.260000000009</v>
      </c>
      <c r="N221" s="149">
        <v>26515.720500000003</v>
      </c>
      <c r="O221" s="320">
        <v>24409.399999999998</v>
      </c>
      <c r="P221" s="149">
        <v>34184.534999999996</v>
      </c>
      <c r="Q221" s="149">
        <v>13588.079999999998</v>
      </c>
      <c r="R221" s="149">
        <v>28493.424500000081</v>
      </c>
      <c r="S221" s="149">
        <v>17071.662499999999</v>
      </c>
      <c r="T221" s="149">
        <v>69049.818499999994</v>
      </c>
      <c r="U221" s="149">
        <v>30629.827499999999</v>
      </c>
      <c r="V221" s="12">
        <v>79999.497000000003</v>
      </c>
      <c r="W221" s="150">
        <v>60622.25450000001</v>
      </c>
    </row>
    <row r="222" spans="2:23" x14ac:dyDescent="0.25">
      <c r="B222" s="122">
        <v>41609</v>
      </c>
      <c r="C222" s="155">
        <v>131258.06050000002</v>
      </c>
      <c r="D222" s="320">
        <v>49170.592500000006</v>
      </c>
      <c r="E222" s="149">
        <v>115621.51400000002</v>
      </c>
      <c r="F222" s="149">
        <v>43298.182500000003</v>
      </c>
      <c r="G222" s="149">
        <v>27905.66</v>
      </c>
      <c r="H222" s="149">
        <v>26708.017500000002</v>
      </c>
      <c r="I222" s="149">
        <v>16073.947499999998</v>
      </c>
      <c r="J222" s="149">
        <v>21615.3</v>
      </c>
      <c r="K222" s="149">
        <v>18647.272499999999</v>
      </c>
      <c r="L222" s="149">
        <v>21059.57</v>
      </c>
      <c r="M222" s="149">
        <v>78514.191999999981</v>
      </c>
      <c r="N222" s="149">
        <v>25428.500000000004</v>
      </c>
      <c r="O222" s="320">
        <v>24483.5975</v>
      </c>
      <c r="P222" s="149">
        <v>35114.197500000002</v>
      </c>
      <c r="Q222" s="149">
        <v>13226.69</v>
      </c>
      <c r="R222" s="149">
        <v>29428.350000000079</v>
      </c>
      <c r="S222" s="149">
        <v>15321.565000000002</v>
      </c>
      <c r="T222" s="149">
        <v>60897.142500000009</v>
      </c>
      <c r="U222" s="149">
        <v>30363.340000000004</v>
      </c>
      <c r="V222" s="12">
        <v>71059.117500000008</v>
      </c>
      <c r="W222" s="150">
        <v>50685.958500000008</v>
      </c>
    </row>
    <row r="223" spans="2:23" x14ac:dyDescent="0.25">
      <c r="B223" s="122">
        <v>41640</v>
      </c>
      <c r="C223" s="155">
        <v>114416.1425</v>
      </c>
      <c r="D223" s="320">
        <v>44513.342500000006</v>
      </c>
      <c r="E223" s="149">
        <v>109251.0855</v>
      </c>
      <c r="F223" s="149">
        <v>38981.822499999995</v>
      </c>
      <c r="G223" s="149">
        <v>25464.4375</v>
      </c>
      <c r="H223" s="149">
        <v>22378.167500000003</v>
      </c>
      <c r="I223" s="149">
        <v>14654.387500000001</v>
      </c>
      <c r="J223" s="149">
        <v>17447.91</v>
      </c>
      <c r="K223" s="149">
        <v>18144.469999999998</v>
      </c>
      <c r="L223" s="149">
        <v>13498.285</v>
      </c>
      <c r="M223" s="149">
        <v>82764.757500000007</v>
      </c>
      <c r="N223" s="149">
        <v>24529.21</v>
      </c>
      <c r="O223" s="320">
        <v>22572.309999999998</v>
      </c>
      <c r="P223" s="149">
        <v>30547.322499999998</v>
      </c>
      <c r="Q223" s="149">
        <v>7945.75</v>
      </c>
      <c r="R223" s="149">
        <v>20326.98800000003</v>
      </c>
      <c r="S223" s="149">
        <v>12774.26</v>
      </c>
      <c r="T223" s="149">
        <v>53637.875</v>
      </c>
      <c r="U223" s="149">
        <v>28524.142500000002</v>
      </c>
      <c r="V223" s="12">
        <v>65109.599000000002</v>
      </c>
      <c r="W223" s="150">
        <v>42920.277500000004</v>
      </c>
    </row>
    <row r="224" spans="2:23" x14ac:dyDescent="0.25">
      <c r="B224" s="122">
        <v>41671</v>
      </c>
      <c r="C224" s="155">
        <v>129900.8425</v>
      </c>
      <c r="D224" s="320">
        <v>48229.402499999997</v>
      </c>
      <c r="E224" s="149">
        <v>118672.92750000005</v>
      </c>
      <c r="F224" s="149">
        <v>42815.33400000001</v>
      </c>
      <c r="G224" s="149">
        <v>29021.922500000001</v>
      </c>
      <c r="H224" s="149">
        <v>25411.735000000001</v>
      </c>
      <c r="I224" s="149">
        <v>17872.964999999997</v>
      </c>
      <c r="J224" s="149">
        <v>23762.525000000001</v>
      </c>
      <c r="K224" s="149">
        <v>22207.372499999998</v>
      </c>
      <c r="L224" s="149">
        <v>18304.364999999998</v>
      </c>
      <c r="M224" s="149">
        <v>93046.212500000009</v>
      </c>
      <c r="N224" s="149">
        <v>26899.302499999998</v>
      </c>
      <c r="O224" s="320">
        <v>25671.782500000005</v>
      </c>
      <c r="P224" s="149">
        <v>30195.46</v>
      </c>
      <c r="Q224" s="149">
        <v>14570.43</v>
      </c>
      <c r="R224" s="149">
        <v>24979.335500000099</v>
      </c>
      <c r="S224" s="149">
        <v>14450.067499999997</v>
      </c>
      <c r="T224" s="149">
        <v>60342.58</v>
      </c>
      <c r="U224" s="149">
        <v>29822.360000000004</v>
      </c>
      <c r="V224" s="12">
        <v>77927.4375</v>
      </c>
      <c r="W224" s="150">
        <v>54225.071499999998</v>
      </c>
    </row>
    <row r="225" spans="2:23" x14ac:dyDescent="0.25">
      <c r="B225" s="122">
        <v>41699</v>
      </c>
      <c r="C225" s="155">
        <v>149608.943</v>
      </c>
      <c r="D225" s="320">
        <v>55087.055000000008</v>
      </c>
      <c r="E225" s="149">
        <v>131157.95400000003</v>
      </c>
      <c r="F225" s="149">
        <v>57395.135000000002</v>
      </c>
      <c r="G225" s="149">
        <v>29317.077499999999</v>
      </c>
      <c r="H225" s="149">
        <v>27274.197500000002</v>
      </c>
      <c r="I225" s="149">
        <v>19218.895</v>
      </c>
      <c r="J225" s="149">
        <v>22674.53</v>
      </c>
      <c r="K225" s="149">
        <v>28584.532500000005</v>
      </c>
      <c r="L225" s="149">
        <v>27293.017499999998</v>
      </c>
      <c r="M225" s="149">
        <v>97036.9565</v>
      </c>
      <c r="N225" s="149">
        <v>29451.502500000002</v>
      </c>
      <c r="O225" s="320">
        <v>26607.244999999999</v>
      </c>
      <c r="P225" s="149">
        <v>36815.199999999997</v>
      </c>
      <c r="Q225" s="149">
        <v>15207.0425</v>
      </c>
      <c r="R225" s="149">
        <v>29670.582000000111</v>
      </c>
      <c r="S225" s="149">
        <v>15340.8475</v>
      </c>
      <c r="T225" s="149">
        <v>68874.841</v>
      </c>
      <c r="U225" s="149">
        <v>31704.166999999998</v>
      </c>
      <c r="V225" s="12">
        <v>78383.434999999983</v>
      </c>
      <c r="W225" s="150">
        <v>64769.294000000002</v>
      </c>
    </row>
    <row r="226" spans="2:23" x14ac:dyDescent="0.25">
      <c r="B226" s="122">
        <v>41730</v>
      </c>
      <c r="C226" s="155">
        <v>136176.22300000006</v>
      </c>
      <c r="D226" s="320">
        <v>60441.709750000009</v>
      </c>
      <c r="E226" s="149">
        <v>126760.15500000003</v>
      </c>
      <c r="F226" s="149">
        <v>53290.776249999995</v>
      </c>
      <c r="G226" s="149">
        <v>26137.119999999999</v>
      </c>
      <c r="H226" s="149">
        <v>24722.99</v>
      </c>
      <c r="I226" s="149">
        <v>17657.59</v>
      </c>
      <c r="J226" s="149">
        <v>22589.659999999993</v>
      </c>
      <c r="K226" s="149">
        <v>21799.934999999998</v>
      </c>
      <c r="L226" s="149">
        <v>20368.367500000004</v>
      </c>
      <c r="M226" s="149">
        <v>90264.983999999997</v>
      </c>
      <c r="N226" s="149">
        <v>27534.49</v>
      </c>
      <c r="O226" s="320">
        <v>21253.68</v>
      </c>
      <c r="P226" s="149">
        <v>34056.01</v>
      </c>
      <c r="Q226" s="149">
        <v>14335.785</v>
      </c>
      <c r="R226" s="149">
        <v>25814.313500000073</v>
      </c>
      <c r="S226" s="149">
        <v>14854.294999999998</v>
      </c>
      <c r="T226" s="149">
        <v>64053.475000000006</v>
      </c>
      <c r="U226" s="149">
        <v>27726.264000000003</v>
      </c>
      <c r="V226" s="12">
        <v>69261.231000000014</v>
      </c>
      <c r="W226" s="150">
        <v>57873.378499999992</v>
      </c>
    </row>
    <row r="227" spans="2:23" x14ac:dyDescent="0.25">
      <c r="B227" s="122">
        <v>41760</v>
      </c>
      <c r="C227" s="155">
        <v>152049.48450000002</v>
      </c>
      <c r="D227" s="320">
        <v>69058.023000000001</v>
      </c>
      <c r="E227" s="149">
        <v>142802.79550000001</v>
      </c>
      <c r="F227" s="149">
        <v>52310.899089999999</v>
      </c>
      <c r="G227" s="149">
        <v>29416.7425</v>
      </c>
      <c r="H227" s="149">
        <v>27502.183499999999</v>
      </c>
      <c r="I227" s="149">
        <v>15698.026</v>
      </c>
      <c r="J227" s="149">
        <v>20757.693000000003</v>
      </c>
      <c r="K227" s="149">
        <v>25411.502000000004</v>
      </c>
      <c r="L227" s="149">
        <v>20383.564250000003</v>
      </c>
      <c r="M227" s="149">
        <v>107744.474</v>
      </c>
      <c r="N227" s="149">
        <v>23974.946</v>
      </c>
      <c r="O227" s="320">
        <v>24696.550999999999</v>
      </c>
      <c r="P227" s="149">
        <v>35902.569499999998</v>
      </c>
      <c r="Q227" s="149">
        <v>13518.323</v>
      </c>
      <c r="R227" s="149">
        <v>27558.890500000121</v>
      </c>
      <c r="S227" s="149">
        <v>15558.235999999995</v>
      </c>
      <c r="T227" s="149">
        <v>66257.517500000002</v>
      </c>
      <c r="U227" s="149">
        <v>28492.6885</v>
      </c>
      <c r="V227" s="12">
        <v>77726.535000000003</v>
      </c>
      <c r="W227" s="150">
        <v>57591.683749999997</v>
      </c>
    </row>
    <row r="228" spans="2:23" x14ac:dyDescent="0.25">
      <c r="B228" s="122">
        <v>41791</v>
      </c>
      <c r="C228" s="155">
        <v>138935.1996775</v>
      </c>
      <c r="D228" s="320">
        <v>55271.658074999999</v>
      </c>
      <c r="E228" s="149">
        <v>115963.87000000002</v>
      </c>
      <c r="F228" s="149">
        <v>43127.101555000008</v>
      </c>
      <c r="G228" s="149">
        <v>24676.576000000001</v>
      </c>
      <c r="H228" s="149">
        <v>26103.5965</v>
      </c>
      <c r="I228" s="149">
        <v>16101.166000000001</v>
      </c>
      <c r="J228" s="149">
        <v>19793.727999999999</v>
      </c>
      <c r="K228" s="149">
        <v>21582.528577500001</v>
      </c>
      <c r="L228" s="149">
        <v>20121.997522500002</v>
      </c>
      <c r="M228" s="149">
        <v>95440.587499999994</v>
      </c>
      <c r="N228" s="149">
        <v>23546.894499999999</v>
      </c>
      <c r="O228" s="320">
        <v>21037.779978375002</v>
      </c>
      <c r="P228" s="149">
        <v>28004.114999999998</v>
      </c>
      <c r="Q228" s="149">
        <v>11713.294000000002</v>
      </c>
      <c r="R228" s="149">
        <v>25827.549750000151</v>
      </c>
      <c r="S228" s="149">
        <v>14750.947499999998</v>
      </c>
      <c r="T228" s="149">
        <v>64980.632494999998</v>
      </c>
      <c r="U228" s="149">
        <v>25712.473999999998</v>
      </c>
      <c r="V228" s="12">
        <v>70809.922999999995</v>
      </c>
      <c r="W228" s="150">
        <v>55140.875402499994</v>
      </c>
    </row>
    <row r="229" spans="2:23" x14ac:dyDescent="0.25">
      <c r="B229" s="122">
        <v>41821</v>
      </c>
      <c r="C229" s="155">
        <v>153334.9455</v>
      </c>
      <c r="D229" s="320">
        <v>62119.995999999999</v>
      </c>
      <c r="E229" s="149">
        <v>138051.54550000001</v>
      </c>
      <c r="F229" s="149">
        <v>55788.419000000002</v>
      </c>
      <c r="G229" s="149">
        <v>29083.556999999997</v>
      </c>
      <c r="H229" s="149">
        <v>29720.647000000004</v>
      </c>
      <c r="I229" s="149">
        <v>15078.718999999999</v>
      </c>
      <c r="J229" s="149">
        <v>25256.699000000001</v>
      </c>
      <c r="K229" s="149">
        <v>24673.142500000002</v>
      </c>
      <c r="L229" s="149">
        <v>24333.485500000003</v>
      </c>
      <c r="M229" s="149">
        <v>110639.22600000001</v>
      </c>
      <c r="N229" s="149">
        <v>27320.450000000004</v>
      </c>
      <c r="O229" s="320">
        <v>25546.3665</v>
      </c>
      <c r="P229" s="149">
        <v>33509.051999999996</v>
      </c>
      <c r="Q229" s="149">
        <v>18709.491000000002</v>
      </c>
      <c r="R229" s="149">
        <v>26369.658000000083</v>
      </c>
      <c r="S229" s="149">
        <v>17049.691999999995</v>
      </c>
      <c r="T229" s="149">
        <v>70160.947499999995</v>
      </c>
      <c r="U229" s="149">
        <v>30440.497500000005</v>
      </c>
      <c r="V229" s="12">
        <v>82732.046499999982</v>
      </c>
      <c r="W229" s="150">
        <v>59596.081000000006</v>
      </c>
    </row>
    <row r="230" spans="2:23" x14ac:dyDescent="0.25">
      <c r="B230" s="122">
        <v>41852</v>
      </c>
      <c r="C230" s="155">
        <v>150095.32850000003</v>
      </c>
      <c r="D230" s="320">
        <v>56020.633000000002</v>
      </c>
      <c r="E230" s="149">
        <v>129830.41400000002</v>
      </c>
      <c r="F230" s="149">
        <v>49000.718000000001</v>
      </c>
      <c r="G230" s="149">
        <v>27645.1855</v>
      </c>
      <c r="H230" s="149">
        <v>27634.450999999997</v>
      </c>
      <c r="I230" s="149">
        <v>15231.321</v>
      </c>
      <c r="J230" s="149">
        <v>24063.144000000004</v>
      </c>
      <c r="K230" s="149">
        <v>24003.872499999998</v>
      </c>
      <c r="L230" s="149">
        <v>22957.647499999999</v>
      </c>
      <c r="M230" s="149">
        <v>101012.799</v>
      </c>
      <c r="N230" s="149">
        <v>27802.683999999997</v>
      </c>
      <c r="O230" s="320">
        <v>28868.538499999999</v>
      </c>
      <c r="P230" s="149">
        <v>34685.572999999997</v>
      </c>
      <c r="Q230" s="149">
        <v>20476.105</v>
      </c>
      <c r="R230" s="149">
        <v>25699.138000000028</v>
      </c>
      <c r="S230" s="149">
        <v>17951.726500000004</v>
      </c>
      <c r="T230" s="149">
        <v>70066.412000000011</v>
      </c>
      <c r="U230" s="149">
        <v>28094.779500000001</v>
      </c>
      <c r="V230" s="12">
        <v>77188.728000000003</v>
      </c>
      <c r="W230" s="150">
        <v>61921.106</v>
      </c>
    </row>
    <row r="231" spans="2:23" x14ac:dyDescent="0.25">
      <c r="B231" s="122">
        <v>41883</v>
      </c>
      <c r="C231" s="155">
        <v>160344.63749999998</v>
      </c>
      <c r="D231" s="320">
        <v>52806.667500000003</v>
      </c>
      <c r="E231" s="149">
        <v>138849.77050000001</v>
      </c>
      <c r="F231" s="149">
        <v>53858.988000000005</v>
      </c>
      <c r="G231" s="149">
        <v>30403.6165</v>
      </c>
      <c r="H231" s="149">
        <v>29007.226000000002</v>
      </c>
      <c r="I231" s="149">
        <v>17142.302</v>
      </c>
      <c r="J231" s="149">
        <v>23952.533499999994</v>
      </c>
      <c r="K231" s="149">
        <v>26749.650500000003</v>
      </c>
      <c r="L231" s="149">
        <v>25321.154999999999</v>
      </c>
      <c r="M231" s="149">
        <v>110816.6535</v>
      </c>
      <c r="N231" s="149">
        <v>28709.172999999992</v>
      </c>
      <c r="O231" s="320">
        <v>29134.015500000001</v>
      </c>
      <c r="P231" s="149">
        <v>35562.027499999997</v>
      </c>
      <c r="Q231" s="149">
        <v>24783.252</v>
      </c>
      <c r="R231" s="149">
        <v>29936.723500000109</v>
      </c>
      <c r="S231" s="149">
        <v>18098.180499999999</v>
      </c>
      <c r="T231" s="149">
        <v>70075.645500000013</v>
      </c>
      <c r="U231" s="149">
        <v>28449.221000000005</v>
      </c>
      <c r="V231" s="12">
        <v>83775.77</v>
      </c>
      <c r="W231" s="150">
        <v>68065.331000000006</v>
      </c>
    </row>
    <row r="232" spans="2:23" x14ac:dyDescent="0.25">
      <c r="B232" s="122">
        <v>41913</v>
      </c>
      <c r="C232" s="155">
        <v>156343.34099999999</v>
      </c>
      <c r="D232" s="320">
        <v>55137.715500000006</v>
      </c>
      <c r="E232" s="149">
        <v>146733.22999999998</v>
      </c>
      <c r="F232" s="149">
        <v>53270.186000000002</v>
      </c>
      <c r="G232" s="149">
        <v>28759.515500000001</v>
      </c>
      <c r="H232" s="149">
        <v>28730.575999999994</v>
      </c>
      <c r="I232" s="149">
        <v>15380.137999999999</v>
      </c>
      <c r="J232" s="149">
        <v>25128.0435</v>
      </c>
      <c r="K232" s="149">
        <v>26459.8845</v>
      </c>
      <c r="L232" s="149">
        <v>22100.208999999995</v>
      </c>
      <c r="M232" s="149">
        <v>111873.93650000001</v>
      </c>
      <c r="N232" s="149">
        <v>30414.97</v>
      </c>
      <c r="O232" s="320">
        <v>28612.46</v>
      </c>
      <c r="P232" s="149">
        <v>39130.875500000002</v>
      </c>
      <c r="Q232" s="149">
        <v>24421.410000000003</v>
      </c>
      <c r="R232" s="149">
        <v>29808.839500000133</v>
      </c>
      <c r="S232" s="149">
        <v>17438.283499999998</v>
      </c>
      <c r="T232" s="149">
        <v>66987.214500000002</v>
      </c>
      <c r="U232" s="149">
        <v>29423.412999999997</v>
      </c>
      <c r="V232" s="12">
        <v>83769.564500000008</v>
      </c>
      <c r="W232" s="150">
        <v>69743.337</v>
      </c>
    </row>
    <row r="233" spans="2:23" x14ac:dyDescent="0.25">
      <c r="B233" s="122">
        <v>41944</v>
      </c>
      <c r="C233" s="320">
        <v>150184.16149999999</v>
      </c>
      <c r="D233" s="320">
        <v>48558.9735</v>
      </c>
      <c r="E233" s="320">
        <v>135700.53450000004</v>
      </c>
      <c r="F233" s="320">
        <v>47541.269500000009</v>
      </c>
      <c r="G233" s="320">
        <v>28171.208500000001</v>
      </c>
      <c r="H233" s="320">
        <v>29683.756499999996</v>
      </c>
      <c r="I233" s="320">
        <v>16751.667999999998</v>
      </c>
      <c r="J233" s="320">
        <v>22603.298999999999</v>
      </c>
      <c r="K233" s="320">
        <v>24198.246499999997</v>
      </c>
      <c r="L233" s="320">
        <v>20235.476000000002</v>
      </c>
      <c r="M233" s="320">
        <v>101443.3665</v>
      </c>
      <c r="N233" s="320">
        <v>30752.9025</v>
      </c>
      <c r="O233" s="320">
        <v>27734.574000000001</v>
      </c>
      <c r="P233" s="320">
        <v>41269.908000000003</v>
      </c>
      <c r="Q233" s="320">
        <v>25675.834999999999</v>
      </c>
      <c r="R233" s="320">
        <v>26555.315000000046</v>
      </c>
      <c r="S233" s="320">
        <v>17464.775999999998</v>
      </c>
      <c r="T233" s="320">
        <v>69408.445500000002</v>
      </c>
      <c r="U233" s="320">
        <v>28872.211499999998</v>
      </c>
      <c r="V233" s="149">
        <v>78142.320500000002</v>
      </c>
      <c r="W233" s="150">
        <v>69638.517000000007</v>
      </c>
    </row>
    <row r="234" spans="2:23" x14ac:dyDescent="0.25">
      <c r="B234" s="122">
        <v>41974</v>
      </c>
      <c r="C234" s="320">
        <v>133644.71100000001</v>
      </c>
      <c r="D234" s="320">
        <v>49671.900499999996</v>
      </c>
      <c r="E234" s="320">
        <v>121399.81650000002</v>
      </c>
      <c r="F234" s="320">
        <v>53110.704500000007</v>
      </c>
      <c r="G234" s="320">
        <v>28748.17</v>
      </c>
      <c r="H234" s="320">
        <v>23774.204500000003</v>
      </c>
      <c r="I234" s="320">
        <v>15401.651</v>
      </c>
      <c r="J234" s="320">
        <v>23681.499999999996</v>
      </c>
      <c r="K234" s="320">
        <v>24063.9385</v>
      </c>
      <c r="L234" s="320">
        <v>17545.483999999997</v>
      </c>
      <c r="M234" s="320">
        <v>85384.030000000013</v>
      </c>
      <c r="N234" s="320">
        <v>28833.507499999996</v>
      </c>
      <c r="O234" s="320">
        <v>32415.619000000002</v>
      </c>
      <c r="P234" s="320">
        <v>37280.171499999997</v>
      </c>
      <c r="Q234" s="320">
        <v>22664.396500000003</v>
      </c>
      <c r="R234" s="320">
        <v>28545.627000000019</v>
      </c>
      <c r="S234" s="320">
        <v>17596.172499999997</v>
      </c>
      <c r="T234" s="320">
        <v>67991.835000000006</v>
      </c>
      <c r="U234" s="320">
        <v>25455.880999999994</v>
      </c>
      <c r="V234" s="149">
        <v>75642.761499999993</v>
      </c>
      <c r="W234" s="150">
        <v>71287.548999999999</v>
      </c>
    </row>
    <row r="235" spans="2:23" x14ac:dyDescent="0.25">
      <c r="B235" s="122">
        <v>42005</v>
      </c>
      <c r="C235" s="394">
        <v>143271.212</v>
      </c>
      <c r="D235" s="149">
        <v>51218.141500000005</v>
      </c>
      <c r="E235" s="149">
        <v>112098.98649999997</v>
      </c>
      <c r="F235" s="149">
        <v>48600.222499999996</v>
      </c>
      <c r="G235" s="149">
        <v>25188.750499999998</v>
      </c>
      <c r="H235" s="149">
        <v>23960.784</v>
      </c>
      <c r="I235" s="153">
        <v>14314.368000000002</v>
      </c>
      <c r="J235" s="149">
        <v>19769.642</v>
      </c>
      <c r="K235" s="149">
        <v>24896.9375</v>
      </c>
      <c r="L235" s="149">
        <v>19477.7775</v>
      </c>
      <c r="M235" s="149">
        <v>82706.159999999989</v>
      </c>
      <c r="N235" s="149">
        <v>25288.83</v>
      </c>
      <c r="O235" s="149">
        <v>30761.768</v>
      </c>
      <c r="P235" s="149">
        <v>32137.894499999999</v>
      </c>
      <c r="Q235" s="149">
        <v>21058.183999999997</v>
      </c>
      <c r="R235" s="149">
        <v>19631.765500000027</v>
      </c>
      <c r="S235" s="149">
        <v>14363.6875</v>
      </c>
      <c r="T235" s="149">
        <v>53586.227500000001</v>
      </c>
      <c r="U235" s="149">
        <v>22960.962</v>
      </c>
      <c r="V235" s="149">
        <v>74821.899999999994</v>
      </c>
      <c r="W235" s="150">
        <v>67734.130500000014</v>
      </c>
    </row>
    <row r="236" spans="2:23" x14ac:dyDescent="0.25">
      <c r="B236" s="122">
        <v>42036</v>
      </c>
      <c r="C236" s="394">
        <v>152012.62799999997</v>
      </c>
      <c r="D236" s="149">
        <v>46247.302499999998</v>
      </c>
      <c r="E236" s="149">
        <v>127126.86399999999</v>
      </c>
      <c r="F236" s="149">
        <v>58673.216999999997</v>
      </c>
      <c r="G236" s="149">
        <v>27159.8675</v>
      </c>
      <c r="H236" s="149">
        <v>23604.654999999999</v>
      </c>
      <c r="I236" s="149">
        <v>16721.812000000002</v>
      </c>
      <c r="J236" s="149">
        <v>20113.442999999999</v>
      </c>
      <c r="K236" s="149">
        <v>26561.503000000004</v>
      </c>
      <c r="L236" s="149">
        <v>22952.798000000003</v>
      </c>
      <c r="M236" s="149">
        <v>93078.691500000001</v>
      </c>
      <c r="N236" s="149">
        <v>26058.385999999999</v>
      </c>
      <c r="O236" s="149">
        <v>26798.443500000001</v>
      </c>
      <c r="P236" s="149">
        <v>35547.292999999998</v>
      </c>
      <c r="Q236" s="149">
        <v>22157.857</v>
      </c>
      <c r="R236" s="149">
        <v>21955.846500000029</v>
      </c>
      <c r="S236" s="149">
        <v>16290.644499999999</v>
      </c>
      <c r="T236" s="149">
        <v>57267.190499999997</v>
      </c>
      <c r="U236" s="149">
        <v>24207.208999999995</v>
      </c>
      <c r="V236" s="149">
        <v>75437.806500000006</v>
      </c>
      <c r="W236" s="150">
        <v>66202.986999999994</v>
      </c>
    </row>
    <row r="237" spans="2:23" x14ac:dyDescent="0.25">
      <c r="B237" s="122">
        <v>42064</v>
      </c>
      <c r="C237" s="394">
        <v>155455.76450000002</v>
      </c>
      <c r="D237" s="149">
        <v>62383.875</v>
      </c>
      <c r="E237" s="149">
        <v>141033.92000000001</v>
      </c>
      <c r="F237" s="149">
        <v>64130.262999999992</v>
      </c>
      <c r="G237" s="149">
        <v>27137.038</v>
      </c>
      <c r="H237" s="149">
        <v>23943.292000000001</v>
      </c>
      <c r="I237" s="149">
        <v>16010.992000000002</v>
      </c>
      <c r="J237" s="153">
        <v>21415.589999999997</v>
      </c>
      <c r="K237" s="149">
        <v>31416.468000000001</v>
      </c>
      <c r="L237" s="149">
        <v>22164.329999999998</v>
      </c>
      <c r="M237" s="149">
        <v>107384.5965</v>
      </c>
      <c r="N237" s="153">
        <v>27686.705000000005</v>
      </c>
      <c r="O237" s="149">
        <v>29127.3145</v>
      </c>
      <c r="P237" s="149">
        <v>41097.666499999999</v>
      </c>
      <c r="Q237" s="149">
        <v>15960.342500000001</v>
      </c>
      <c r="R237" s="149">
        <v>26414.042999999951</v>
      </c>
      <c r="S237" s="149">
        <v>18008.537499999999</v>
      </c>
      <c r="T237" s="153">
        <v>66112.422500000001</v>
      </c>
      <c r="U237" s="149">
        <v>26361.239000000001</v>
      </c>
      <c r="V237" s="149">
        <v>82443.621500000008</v>
      </c>
      <c r="W237" s="150">
        <v>74261.047000000006</v>
      </c>
    </row>
    <row r="238" spans="2:23" x14ac:dyDescent="0.25">
      <c r="B238" s="122">
        <v>42095</v>
      </c>
      <c r="C238" s="321">
        <v>145978.99399999998</v>
      </c>
      <c r="D238" s="149">
        <v>54501.2785</v>
      </c>
      <c r="E238" s="149">
        <v>131576.26300000004</v>
      </c>
      <c r="F238" s="149">
        <v>56742.0455</v>
      </c>
      <c r="G238" s="149">
        <v>28938.534499999998</v>
      </c>
      <c r="H238" s="149">
        <v>23958.791499999999</v>
      </c>
      <c r="I238" s="149">
        <v>15071.817999999999</v>
      </c>
      <c r="J238" s="149">
        <v>20590.900000000001</v>
      </c>
      <c r="K238" s="149">
        <v>31347.307999999997</v>
      </c>
      <c r="L238" s="149">
        <v>19963.332999999999</v>
      </c>
      <c r="M238" s="149">
        <v>89878.267999999982</v>
      </c>
      <c r="N238" s="149">
        <v>25855.357499999998</v>
      </c>
      <c r="O238" s="149">
        <v>28579.717499999999</v>
      </c>
      <c r="P238" s="149">
        <v>34496.657999999996</v>
      </c>
      <c r="Q238" s="149">
        <v>23037.851999999999</v>
      </c>
      <c r="R238" s="149">
        <v>24548.837999999982</v>
      </c>
      <c r="S238" s="149">
        <v>16568.770499999999</v>
      </c>
      <c r="T238" s="149">
        <v>58771.895000000004</v>
      </c>
      <c r="U238" s="149">
        <v>25513.687500000004</v>
      </c>
      <c r="V238" s="149">
        <v>75158.358000000007</v>
      </c>
      <c r="W238" s="669">
        <v>68332.954499999993</v>
      </c>
    </row>
    <row r="239" spans="2:23" x14ac:dyDescent="0.25">
      <c r="B239" s="122">
        <v>42125</v>
      </c>
      <c r="C239" s="321">
        <v>151717.68850000002</v>
      </c>
      <c r="D239" s="149">
        <v>55045.276499999993</v>
      </c>
      <c r="E239" s="149">
        <v>146470.13499999998</v>
      </c>
      <c r="F239" s="149">
        <v>60827.822000000007</v>
      </c>
      <c r="G239" s="149">
        <v>30575.762999999999</v>
      </c>
      <c r="H239" s="149">
        <v>25926.3815</v>
      </c>
      <c r="I239" s="149">
        <v>17042.140000000003</v>
      </c>
      <c r="J239" s="149">
        <v>21728.219000000001</v>
      </c>
      <c r="K239" s="149">
        <v>30086.4915</v>
      </c>
      <c r="L239" s="149">
        <v>21828.073499999999</v>
      </c>
      <c r="M239" s="149">
        <v>97733.794499999989</v>
      </c>
      <c r="N239" s="149">
        <v>26318.295000000002</v>
      </c>
      <c r="O239" s="149">
        <v>29401.790999999997</v>
      </c>
      <c r="P239" s="149">
        <v>37275.843499999995</v>
      </c>
      <c r="Q239" s="149">
        <v>22875.001499999998</v>
      </c>
      <c r="R239" s="149">
        <v>26718.167000000012</v>
      </c>
      <c r="S239" s="149">
        <v>17491.107</v>
      </c>
      <c r="T239" s="149">
        <v>59534.097999999998</v>
      </c>
      <c r="U239" s="149">
        <v>28954.613999999998</v>
      </c>
      <c r="V239" s="149">
        <v>80580.008000000002</v>
      </c>
      <c r="W239" s="669">
        <v>73826.528499999986</v>
      </c>
    </row>
    <row r="240" spans="2:23" x14ac:dyDescent="0.25">
      <c r="B240" s="122">
        <v>42156</v>
      </c>
      <c r="C240" s="321">
        <v>160538.0485</v>
      </c>
      <c r="D240" s="149">
        <v>43271.028999999995</v>
      </c>
      <c r="E240" s="149">
        <v>131352.20150000002</v>
      </c>
      <c r="F240" s="149">
        <v>55260.970500000003</v>
      </c>
      <c r="G240" s="149">
        <v>28384.374</v>
      </c>
      <c r="H240" s="149">
        <v>26282.035999999996</v>
      </c>
      <c r="I240" s="149">
        <v>12662.014999999999</v>
      </c>
      <c r="J240" s="149">
        <v>21753.609000000004</v>
      </c>
      <c r="K240" s="149">
        <v>30545.006000000005</v>
      </c>
      <c r="L240" s="149">
        <v>20693.569</v>
      </c>
      <c r="M240" s="149">
        <v>95210.252500000002</v>
      </c>
      <c r="N240" s="149">
        <v>25762.04</v>
      </c>
      <c r="O240" s="149">
        <v>28150.963000000003</v>
      </c>
      <c r="P240" s="149">
        <v>35297.58</v>
      </c>
      <c r="Q240" s="149">
        <v>20242.779000000002</v>
      </c>
      <c r="R240" s="149">
        <v>27395.778999999984</v>
      </c>
      <c r="S240" s="149">
        <v>18684.077000000001</v>
      </c>
      <c r="T240" s="149">
        <v>57876.691499999994</v>
      </c>
      <c r="U240" s="149">
        <v>27967.444999999996</v>
      </c>
      <c r="V240" s="149">
        <v>77325.438999999998</v>
      </c>
      <c r="W240" s="669">
        <v>67433.706999999995</v>
      </c>
    </row>
    <row r="241" spans="2:26" x14ac:dyDescent="0.25">
      <c r="B241" s="122">
        <v>42186</v>
      </c>
      <c r="C241" s="321">
        <v>172603.0625</v>
      </c>
      <c r="D241" s="149">
        <v>60960.154999999999</v>
      </c>
      <c r="E241" s="149">
        <v>149182.25199999998</v>
      </c>
      <c r="F241" s="149">
        <v>61732.182000000001</v>
      </c>
      <c r="G241" s="149">
        <v>31614.891000000003</v>
      </c>
      <c r="H241" s="149">
        <v>28284.415000000001</v>
      </c>
      <c r="I241" s="149">
        <v>15948.52</v>
      </c>
      <c r="J241" s="149">
        <v>25665.466999999997</v>
      </c>
      <c r="K241" s="149">
        <v>37331.518499999998</v>
      </c>
      <c r="L241" s="149">
        <v>25663.324499999999</v>
      </c>
      <c r="M241" s="149">
        <v>110638.89699999998</v>
      </c>
      <c r="N241" s="149">
        <v>24565.8295</v>
      </c>
      <c r="O241" s="149">
        <v>33876.092499999999</v>
      </c>
      <c r="P241" s="149">
        <v>39488.422500000001</v>
      </c>
      <c r="Q241" s="149">
        <v>25477.014000000003</v>
      </c>
      <c r="R241" s="149">
        <v>28637.882500000011</v>
      </c>
      <c r="S241" s="149">
        <v>21681.809999999994</v>
      </c>
      <c r="T241" s="149">
        <v>65304.938999999998</v>
      </c>
      <c r="U241" s="149">
        <v>30357.585999999999</v>
      </c>
      <c r="V241" s="149">
        <v>84913.78300000001</v>
      </c>
      <c r="W241" s="669">
        <v>78443.958500000008</v>
      </c>
    </row>
    <row r="242" spans="2:26" x14ac:dyDescent="0.25">
      <c r="B242" s="122">
        <v>42217</v>
      </c>
      <c r="C242" s="321">
        <v>159824.78199999998</v>
      </c>
      <c r="D242" s="149">
        <v>61467.750499999995</v>
      </c>
      <c r="E242" s="149">
        <v>141120.04699999999</v>
      </c>
      <c r="F242" s="149">
        <v>53745.518000000004</v>
      </c>
      <c r="G242" s="149">
        <v>30607.316999999995</v>
      </c>
      <c r="H242" s="149">
        <v>27611.790500000003</v>
      </c>
      <c r="I242" s="149">
        <v>14718.682000000001</v>
      </c>
      <c r="J242" s="149">
        <v>27482.692500000001</v>
      </c>
      <c r="K242" s="149">
        <v>32457.213499999998</v>
      </c>
      <c r="L242" s="149">
        <v>26170.282500000005</v>
      </c>
      <c r="M242" s="149">
        <v>103793.67150000001</v>
      </c>
      <c r="N242" s="149">
        <v>29099.932999999997</v>
      </c>
      <c r="O242" s="149">
        <v>30214.186999999998</v>
      </c>
      <c r="P242" s="149">
        <v>38603.873500000002</v>
      </c>
      <c r="Q242" s="149">
        <v>25840.256999999998</v>
      </c>
      <c r="R242" s="149">
        <v>28276.087500000001</v>
      </c>
      <c r="S242" s="149">
        <v>20954.866000000002</v>
      </c>
      <c r="T242" s="149">
        <v>61090.343999999997</v>
      </c>
      <c r="U242" s="149">
        <v>32573.1165</v>
      </c>
      <c r="V242" s="149">
        <v>87390.806499999992</v>
      </c>
      <c r="W242" s="669">
        <v>75074.304999999993</v>
      </c>
    </row>
    <row r="243" spans="2:26" x14ac:dyDescent="0.25">
      <c r="B243" s="122">
        <v>42248</v>
      </c>
      <c r="C243" s="321">
        <v>167913.01</v>
      </c>
      <c r="D243" s="149">
        <v>62729.568500000008</v>
      </c>
      <c r="E243" s="149">
        <v>148038.60750000001</v>
      </c>
      <c r="F243" s="149">
        <v>54444.207500000011</v>
      </c>
      <c r="G243" s="149">
        <v>35296.807000000001</v>
      </c>
      <c r="H243" s="149">
        <v>28942.172500000001</v>
      </c>
      <c r="I243" s="149">
        <v>17568.121999999999</v>
      </c>
      <c r="J243" s="149">
        <v>24607.835999999999</v>
      </c>
      <c r="K243" s="149">
        <v>31029.355500000001</v>
      </c>
      <c r="L243" s="149">
        <v>29976.6885</v>
      </c>
      <c r="M243" s="149">
        <v>105074.41449999998</v>
      </c>
      <c r="N243" s="149">
        <v>26589.363000000001</v>
      </c>
      <c r="O243" s="149">
        <v>31302.791499999999</v>
      </c>
      <c r="P243" s="149">
        <v>47534.023999999998</v>
      </c>
      <c r="Q243" s="149">
        <v>24441.724999999999</v>
      </c>
      <c r="R243" s="149">
        <v>26437.396000000004</v>
      </c>
      <c r="S243" s="149">
        <v>22933.495999999999</v>
      </c>
      <c r="T243" s="149">
        <v>63478.512999999999</v>
      </c>
      <c r="U243" s="149">
        <v>32444.113000000001</v>
      </c>
      <c r="V243" s="149">
        <v>86551.986999999994</v>
      </c>
      <c r="W243" s="669">
        <v>75426.504000000001</v>
      </c>
    </row>
    <row r="244" spans="2:26" x14ac:dyDescent="0.25">
      <c r="B244" s="122">
        <v>42278</v>
      </c>
      <c r="C244" s="321">
        <v>175937.48500000002</v>
      </c>
      <c r="D244" s="149">
        <v>62849.5265</v>
      </c>
      <c r="E244" s="149">
        <v>144372.90950000001</v>
      </c>
      <c r="F244" s="149">
        <v>48711.01200000001</v>
      </c>
      <c r="G244" s="149">
        <v>32608.885000000002</v>
      </c>
      <c r="H244" s="149">
        <v>29395.896499999999</v>
      </c>
      <c r="I244" s="149">
        <v>15705.407999999999</v>
      </c>
      <c r="J244" s="149">
        <v>26014.473999999998</v>
      </c>
      <c r="K244" s="149">
        <v>31481.290499999999</v>
      </c>
      <c r="L244" s="149">
        <v>29959.0085</v>
      </c>
      <c r="M244" s="149">
        <v>111553.8435</v>
      </c>
      <c r="N244" s="149">
        <v>28905.520000000004</v>
      </c>
      <c r="O244" s="149">
        <v>29160.5085</v>
      </c>
      <c r="P244" s="149">
        <v>39657.044000000002</v>
      </c>
      <c r="Q244" s="149">
        <v>25393.189000000002</v>
      </c>
      <c r="R244" s="149">
        <v>36875.453500000236</v>
      </c>
      <c r="S244" s="149">
        <v>23020.311499999996</v>
      </c>
      <c r="T244" s="149">
        <v>66848.393500000006</v>
      </c>
      <c r="U244" s="149">
        <v>32556.898499999999</v>
      </c>
      <c r="V244" s="149">
        <v>91227.569500000012</v>
      </c>
      <c r="W244" s="669">
        <v>79366.2215</v>
      </c>
    </row>
    <row r="245" spans="2:26" x14ac:dyDescent="0.25">
      <c r="B245" s="122">
        <v>42309</v>
      </c>
      <c r="C245" s="321">
        <v>154407.45549999998</v>
      </c>
      <c r="D245" s="149">
        <v>55718.119500000001</v>
      </c>
      <c r="E245" s="149">
        <v>125640.85700000003</v>
      </c>
      <c r="F245" s="149">
        <v>48531.847999999998</v>
      </c>
      <c r="G245" s="149">
        <v>33317.247000000003</v>
      </c>
      <c r="H245" s="149">
        <v>24631.971999999998</v>
      </c>
      <c r="I245" s="149">
        <v>14435.671</v>
      </c>
      <c r="J245" s="149">
        <v>23354.436999999998</v>
      </c>
      <c r="K245" s="149">
        <v>29498.468000000001</v>
      </c>
      <c r="L245" s="149">
        <v>32020.199500000002</v>
      </c>
      <c r="M245" s="149">
        <v>103349.53750000001</v>
      </c>
      <c r="N245" s="149">
        <v>25898.384499999996</v>
      </c>
      <c r="O245" s="149">
        <v>27896.275999999998</v>
      </c>
      <c r="P245" s="149">
        <v>37407.992999999995</v>
      </c>
      <c r="Q245" s="149">
        <v>22715.754000000001</v>
      </c>
      <c r="R245" s="149">
        <v>32088.621000000057</v>
      </c>
      <c r="S245" s="149">
        <v>20849.919999999998</v>
      </c>
      <c r="T245" s="149">
        <v>62968.182000000001</v>
      </c>
      <c r="U245" s="149">
        <v>29283.510999999999</v>
      </c>
      <c r="V245" s="149">
        <v>82435.087999999989</v>
      </c>
      <c r="W245" s="669">
        <v>81157.797000000006</v>
      </c>
    </row>
    <row r="246" spans="2:26" x14ac:dyDescent="0.25">
      <c r="B246" s="122">
        <v>42339</v>
      </c>
      <c r="C246" s="321">
        <v>143688.26950000002</v>
      </c>
      <c r="D246" s="149">
        <v>66304.255999999994</v>
      </c>
      <c r="E246" s="149">
        <v>125302.997</v>
      </c>
      <c r="F246" s="149">
        <v>53657.550500000012</v>
      </c>
      <c r="G246" s="149">
        <v>37785.5</v>
      </c>
      <c r="H246" s="149">
        <v>23210.381000000001</v>
      </c>
      <c r="I246" s="149">
        <v>19830.076000000001</v>
      </c>
      <c r="J246" s="149">
        <v>24874.203999999998</v>
      </c>
      <c r="K246" s="149">
        <v>27613.306</v>
      </c>
      <c r="L246" s="149">
        <v>35384.311499999996</v>
      </c>
      <c r="M246" s="149">
        <v>96788.467500000013</v>
      </c>
      <c r="N246" s="149">
        <v>27870.902999999998</v>
      </c>
      <c r="O246" s="149">
        <v>31915.870500000001</v>
      </c>
      <c r="P246" s="149">
        <v>36676.602500000001</v>
      </c>
      <c r="Q246" s="149">
        <v>23552.590500000002</v>
      </c>
      <c r="R246" s="149">
        <v>44571.438500000244</v>
      </c>
      <c r="S246" s="149">
        <v>20637.358</v>
      </c>
      <c r="T246" s="149">
        <v>62405.592499999999</v>
      </c>
      <c r="U246" s="149">
        <v>31678.031499999997</v>
      </c>
      <c r="V246" s="149">
        <v>85272.358500000002</v>
      </c>
      <c r="W246" s="669">
        <v>87868.834499999997</v>
      </c>
    </row>
    <row r="247" spans="2:26" x14ac:dyDescent="0.25">
      <c r="B247" s="122">
        <v>42370</v>
      </c>
      <c r="C247" s="321">
        <v>143464.11600000001</v>
      </c>
      <c r="D247" s="149">
        <v>56679.262499999997</v>
      </c>
      <c r="E247" s="149">
        <v>105575.17850000005</v>
      </c>
      <c r="F247" s="149">
        <v>44236.752500000002</v>
      </c>
      <c r="G247" s="149">
        <v>30348.607000000004</v>
      </c>
      <c r="H247" s="149">
        <v>22296.894499999995</v>
      </c>
      <c r="I247" s="149">
        <v>17332.47</v>
      </c>
      <c r="J247" s="149">
        <v>21868.390500000001</v>
      </c>
      <c r="K247" s="149">
        <v>24581.943500000001</v>
      </c>
      <c r="L247" s="149">
        <v>28064.977499999997</v>
      </c>
      <c r="M247" s="149">
        <v>76235.2215</v>
      </c>
      <c r="N247" s="149">
        <v>22630.154999999999</v>
      </c>
      <c r="O247" s="149">
        <v>29009.181</v>
      </c>
      <c r="P247" s="149">
        <v>31692.876499999998</v>
      </c>
      <c r="Q247" s="149">
        <v>17374.960999999999</v>
      </c>
      <c r="R247" s="149">
        <v>26212.381999999983</v>
      </c>
      <c r="S247" s="149">
        <v>20125.0435</v>
      </c>
      <c r="T247" s="149">
        <v>50405.656999999992</v>
      </c>
      <c r="U247" s="149">
        <v>23582.2035</v>
      </c>
      <c r="V247" s="149">
        <v>79339.834499999997</v>
      </c>
      <c r="W247" s="669">
        <v>68082.659</v>
      </c>
      <c r="X247" s="14"/>
      <c r="Z247" s="14"/>
    </row>
    <row r="248" spans="2:26" x14ac:dyDescent="0.25">
      <c r="B248" s="122">
        <v>42401</v>
      </c>
      <c r="C248" s="321">
        <v>172591.10800000001</v>
      </c>
      <c r="D248" s="149">
        <v>56426.891000000003</v>
      </c>
      <c r="E248" s="149">
        <v>134611.02050000001</v>
      </c>
      <c r="F248" s="149">
        <v>47016.368000000002</v>
      </c>
      <c r="G248" s="149">
        <v>29490.395</v>
      </c>
      <c r="H248" s="149">
        <v>26099.642999999996</v>
      </c>
      <c r="I248" s="149">
        <v>15891.754000000001</v>
      </c>
      <c r="J248" s="149">
        <v>23165.606500000002</v>
      </c>
      <c r="K248" s="149">
        <v>22879.8</v>
      </c>
      <c r="L248" s="149">
        <v>27589.828000000001</v>
      </c>
      <c r="M248" s="149">
        <v>97111.237999999983</v>
      </c>
      <c r="N248" s="149">
        <v>25267.13</v>
      </c>
      <c r="O248" s="149">
        <v>28343.429</v>
      </c>
      <c r="P248" s="149">
        <v>34339.720999999998</v>
      </c>
      <c r="Q248" s="149">
        <v>25276.535</v>
      </c>
      <c r="R248" s="149">
        <v>23595.650999999983</v>
      </c>
      <c r="S248" s="149">
        <v>20359.955499999996</v>
      </c>
      <c r="T248" s="149">
        <v>57950.244500000015</v>
      </c>
      <c r="U248" s="149">
        <v>27851.873999999996</v>
      </c>
      <c r="V248" s="149">
        <v>79501.741000000009</v>
      </c>
      <c r="W248" s="669">
        <v>70583.923999999999</v>
      </c>
      <c r="X248" s="14"/>
      <c r="Z248" s="14"/>
    </row>
    <row r="249" spans="2:26" x14ac:dyDescent="0.25">
      <c r="B249" s="122">
        <v>42430</v>
      </c>
      <c r="C249" s="321">
        <v>163899.95150000002</v>
      </c>
      <c r="D249" s="149">
        <v>62152.765500000009</v>
      </c>
      <c r="E249" s="149">
        <v>124942.67349999998</v>
      </c>
      <c r="F249" s="149">
        <v>46738.217499999999</v>
      </c>
      <c r="G249" s="149">
        <v>30860.808499999999</v>
      </c>
      <c r="H249" s="149">
        <v>24955.537499999999</v>
      </c>
      <c r="I249" s="149">
        <v>15158.318000000001</v>
      </c>
      <c r="J249" s="149">
        <v>23821.237499999999</v>
      </c>
      <c r="K249" s="149">
        <v>20543.969000000001</v>
      </c>
      <c r="L249" s="149">
        <v>24089.222000000002</v>
      </c>
      <c r="M249" s="149">
        <v>88767.949500000002</v>
      </c>
      <c r="N249" s="149">
        <v>22874.487499999999</v>
      </c>
      <c r="O249" s="149">
        <v>26273.036</v>
      </c>
      <c r="P249" s="149">
        <v>34283.844499999999</v>
      </c>
      <c r="Q249" s="149">
        <v>24810.643</v>
      </c>
      <c r="R249" s="149">
        <v>25499.44350000007</v>
      </c>
      <c r="S249" s="149">
        <v>20137.919000000002</v>
      </c>
      <c r="T249" s="149">
        <v>51633.121500000008</v>
      </c>
      <c r="U249" s="149">
        <v>27427.862499999999</v>
      </c>
      <c r="V249" s="149">
        <v>80230.511999999988</v>
      </c>
      <c r="W249" s="669">
        <v>68366.9715</v>
      </c>
      <c r="X249" s="14"/>
      <c r="Z249" s="14"/>
    </row>
    <row r="250" spans="2:26" x14ac:dyDescent="0.25">
      <c r="B250" s="122">
        <v>42461</v>
      </c>
      <c r="C250" s="321">
        <v>173709.98600000003</v>
      </c>
      <c r="D250" s="149">
        <v>66727.640500000009</v>
      </c>
      <c r="E250" s="149">
        <v>130451.64550000001</v>
      </c>
      <c r="F250" s="149">
        <v>50446.551000000007</v>
      </c>
      <c r="G250" s="149">
        <v>30144.710499999997</v>
      </c>
      <c r="H250" s="149">
        <v>24511.486999999997</v>
      </c>
      <c r="I250" s="149">
        <v>13882.57</v>
      </c>
      <c r="J250" s="149">
        <v>22802.1165</v>
      </c>
      <c r="K250" s="149">
        <v>25096.526499999996</v>
      </c>
      <c r="L250" s="149">
        <v>28326.6535</v>
      </c>
      <c r="M250" s="149">
        <v>91779.162499999991</v>
      </c>
      <c r="N250" s="149">
        <v>25117.412500000002</v>
      </c>
      <c r="O250" s="149">
        <v>26545.334000000003</v>
      </c>
      <c r="P250" s="149">
        <v>33248.436499999996</v>
      </c>
      <c r="Q250" s="149">
        <v>24261.000499999998</v>
      </c>
      <c r="R250" s="149">
        <v>29753.000500000097</v>
      </c>
      <c r="S250" s="149">
        <v>18202.065499999997</v>
      </c>
      <c r="T250" s="149">
        <v>57967.073499999999</v>
      </c>
      <c r="U250" s="149">
        <v>28045.603999999999</v>
      </c>
      <c r="V250" s="149">
        <v>83170.499500000005</v>
      </c>
      <c r="W250" s="669">
        <v>73913.582999999999</v>
      </c>
      <c r="X250" s="14"/>
      <c r="Z250" s="14"/>
    </row>
    <row r="251" spans="2:26" x14ac:dyDescent="0.25">
      <c r="B251" s="122">
        <v>42491</v>
      </c>
      <c r="C251" s="321">
        <v>161903.30650000001</v>
      </c>
      <c r="D251" s="149">
        <v>62166.938499999997</v>
      </c>
      <c r="E251" s="149">
        <v>125100.82950000002</v>
      </c>
      <c r="F251" s="149">
        <v>51491.27900000001</v>
      </c>
      <c r="G251" s="149">
        <v>28155.978999999999</v>
      </c>
      <c r="H251" s="149">
        <v>23710.9355</v>
      </c>
      <c r="I251" s="149">
        <v>14268.476000000001</v>
      </c>
      <c r="J251" s="149">
        <v>22370.9935</v>
      </c>
      <c r="K251" s="149">
        <v>23730.625500000002</v>
      </c>
      <c r="L251" s="149">
        <v>23833.749</v>
      </c>
      <c r="M251" s="149">
        <v>89539.947</v>
      </c>
      <c r="N251" s="149">
        <v>23430.174999999999</v>
      </c>
      <c r="O251" s="149">
        <v>24488.485500000003</v>
      </c>
      <c r="P251" s="149">
        <v>30870.910999999996</v>
      </c>
      <c r="Q251" s="149">
        <v>22015.8145</v>
      </c>
      <c r="R251" s="149">
        <v>28811.690499999997</v>
      </c>
      <c r="S251" s="149">
        <v>18497.4395</v>
      </c>
      <c r="T251" s="149">
        <v>51406.791499999999</v>
      </c>
      <c r="U251" s="149">
        <v>28767.030999999995</v>
      </c>
      <c r="V251" s="149">
        <v>81778.421000000002</v>
      </c>
      <c r="W251" s="669">
        <v>69071.163</v>
      </c>
      <c r="X251" s="14"/>
      <c r="Z251" s="14"/>
    </row>
    <row r="252" spans="2:26" x14ac:dyDescent="0.25">
      <c r="B252" s="122">
        <v>42522</v>
      </c>
      <c r="C252" s="321">
        <v>166465.21749999997</v>
      </c>
      <c r="D252" s="149">
        <v>68459.747499999998</v>
      </c>
      <c r="E252" s="149">
        <v>125139.16950000009</v>
      </c>
      <c r="F252" s="149">
        <v>50188.875500000016</v>
      </c>
      <c r="G252" s="149">
        <v>26793.995000000003</v>
      </c>
      <c r="H252" s="149">
        <v>22785.354500000001</v>
      </c>
      <c r="I252" s="149">
        <v>9687.014000000001</v>
      </c>
      <c r="J252" s="149">
        <v>18335.821500000002</v>
      </c>
      <c r="K252" s="149">
        <v>24376.227500000001</v>
      </c>
      <c r="L252" s="149">
        <v>23707.561000000002</v>
      </c>
      <c r="M252" s="149">
        <v>89401.980500000034</v>
      </c>
      <c r="N252" s="149">
        <v>20156.171000000002</v>
      </c>
      <c r="O252" s="149">
        <v>24420.9715</v>
      </c>
      <c r="P252" s="149">
        <v>30847.316499999997</v>
      </c>
      <c r="Q252" s="149">
        <v>12928.786</v>
      </c>
      <c r="R252" s="149">
        <v>31366.994499999993</v>
      </c>
      <c r="S252" s="149">
        <v>18559.307000000001</v>
      </c>
      <c r="T252" s="149">
        <v>52776.748500000002</v>
      </c>
      <c r="U252" s="149">
        <v>31425.368000000002</v>
      </c>
      <c r="V252" s="149">
        <v>83476.992499999993</v>
      </c>
      <c r="W252" s="669">
        <v>65877.879000000001</v>
      </c>
      <c r="X252" s="14"/>
      <c r="Z252" s="14"/>
    </row>
    <row r="253" spans="2:26" x14ac:dyDescent="0.25">
      <c r="B253" s="122">
        <v>42552</v>
      </c>
      <c r="C253" s="321">
        <v>146202.55449999997</v>
      </c>
      <c r="D253" s="149">
        <v>63836.829000000012</v>
      </c>
      <c r="E253" s="149">
        <v>117583.46900000001</v>
      </c>
      <c r="F253" s="149">
        <v>51144.815999999992</v>
      </c>
      <c r="G253" s="149">
        <v>18683.254500000003</v>
      </c>
      <c r="H253" s="149">
        <v>19646.269</v>
      </c>
      <c r="I253" s="149">
        <v>8135.0319999999992</v>
      </c>
      <c r="J253" s="149">
        <v>20665.579000000002</v>
      </c>
      <c r="K253" s="149">
        <v>23098.806</v>
      </c>
      <c r="L253" s="149">
        <v>22358.735999999997</v>
      </c>
      <c r="M253" s="149">
        <v>85273.953500000003</v>
      </c>
      <c r="N253" s="149">
        <v>21404.78</v>
      </c>
      <c r="O253" s="149">
        <v>25158.5605</v>
      </c>
      <c r="P253" s="149">
        <v>26746.585500000001</v>
      </c>
      <c r="Q253" s="149">
        <v>14066.157999999999</v>
      </c>
      <c r="R253" s="149">
        <v>26972.67150000015</v>
      </c>
      <c r="S253" s="149">
        <v>16918.383999999998</v>
      </c>
      <c r="T253" s="149">
        <v>47711.744000000013</v>
      </c>
      <c r="U253" s="149">
        <v>28232.113499999996</v>
      </c>
      <c r="V253" s="149">
        <v>83774.765000000014</v>
      </c>
      <c r="W253" s="669">
        <v>57372.641500000005</v>
      </c>
      <c r="X253" s="14"/>
      <c r="Z253" s="14"/>
    </row>
    <row r="254" spans="2:26" x14ac:dyDescent="0.25">
      <c r="B254" s="122">
        <v>42583</v>
      </c>
      <c r="C254" s="321">
        <v>179735.02800000005</v>
      </c>
      <c r="D254" s="149">
        <v>60297.828000000009</v>
      </c>
      <c r="E254" s="149">
        <v>129418.17500000006</v>
      </c>
      <c r="F254" s="149">
        <v>55991.699999999983</v>
      </c>
      <c r="G254" s="149">
        <v>31900.219499999996</v>
      </c>
      <c r="H254" s="149">
        <v>27860.574499999999</v>
      </c>
      <c r="I254" s="149">
        <v>11919.236000000001</v>
      </c>
      <c r="J254" s="149">
        <v>28081.245000000003</v>
      </c>
      <c r="K254" s="149">
        <v>23675.081000000002</v>
      </c>
      <c r="L254" s="149">
        <v>22871.663499999999</v>
      </c>
      <c r="M254" s="149">
        <v>101360.97200000001</v>
      </c>
      <c r="N254" s="149">
        <v>24484.379999999994</v>
      </c>
      <c r="O254" s="149">
        <v>24739.4755</v>
      </c>
      <c r="P254" s="149">
        <v>34644.235500000003</v>
      </c>
      <c r="Q254" s="149">
        <v>28946.41</v>
      </c>
      <c r="R254" s="149">
        <v>31545.086000000207</v>
      </c>
      <c r="S254" s="149">
        <v>18398.475499999997</v>
      </c>
      <c r="T254" s="149">
        <v>53888.063499999989</v>
      </c>
      <c r="U254" s="149">
        <v>35584.148500000003</v>
      </c>
      <c r="V254" s="149">
        <v>93753.759499999986</v>
      </c>
      <c r="W254" s="669">
        <v>70522.137500000012</v>
      </c>
      <c r="X254" s="14"/>
      <c r="Z254" s="14"/>
    </row>
    <row r="255" spans="2:26" x14ac:dyDescent="0.25">
      <c r="B255" s="122">
        <v>42614</v>
      </c>
      <c r="C255" s="321">
        <v>157229.65100000004</v>
      </c>
      <c r="D255" s="149">
        <v>58389.027999999998</v>
      </c>
      <c r="E255" s="149">
        <v>129249.09649999997</v>
      </c>
      <c r="F255" s="149">
        <v>52038.123</v>
      </c>
      <c r="G255" s="149">
        <v>28132.144500000002</v>
      </c>
      <c r="H255" s="149">
        <v>27777.679499999998</v>
      </c>
      <c r="I255" s="149">
        <v>11346.188000000002</v>
      </c>
      <c r="J255" s="149">
        <v>25029.633000000002</v>
      </c>
      <c r="K255" s="149">
        <v>22660.761500000001</v>
      </c>
      <c r="L255" s="149">
        <v>25568.5</v>
      </c>
      <c r="M255" s="149">
        <v>92953.512000000002</v>
      </c>
      <c r="N255" s="149">
        <v>20871.402499999997</v>
      </c>
      <c r="O255" s="149">
        <v>25969.229999999996</v>
      </c>
      <c r="P255" s="149">
        <v>30298.876</v>
      </c>
      <c r="Q255" s="149">
        <v>20286.713499999998</v>
      </c>
      <c r="R255" s="149">
        <v>29041.112499999952</v>
      </c>
      <c r="S255" s="149">
        <v>19121.488000000001</v>
      </c>
      <c r="T255" s="149">
        <v>52826.8125</v>
      </c>
      <c r="U255" s="149">
        <v>32800.858499999995</v>
      </c>
      <c r="V255" s="149">
        <v>86288.518999999986</v>
      </c>
      <c r="W255" s="669">
        <v>67172.988500000007</v>
      </c>
      <c r="X255" s="14"/>
      <c r="Z255" s="14"/>
    </row>
    <row r="256" spans="2:26" x14ac:dyDescent="0.25">
      <c r="B256" s="122">
        <v>42644</v>
      </c>
      <c r="C256" s="321">
        <v>155280.85050000003</v>
      </c>
      <c r="D256" s="149">
        <v>58200.015999999996</v>
      </c>
      <c r="E256" s="149">
        <v>129866.50199999999</v>
      </c>
      <c r="F256" s="149">
        <v>51703.422499999993</v>
      </c>
      <c r="G256" s="149">
        <v>27787.6875</v>
      </c>
      <c r="H256" s="149">
        <v>24703.1695</v>
      </c>
      <c r="I256" s="149">
        <v>10680.455</v>
      </c>
      <c r="J256" s="149">
        <v>22826.666499999999</v>
      </c>
      <c r="K256" s="149">
        <v>20396.911500000002</v>
      </c>
      <c r="L256" s="149">
        <v>24134.324500000002</v>
      </c>
      <c r="M256" s="149">
        <v>89718.20150000001</v>
      </c>
      <c r="N256" s="149">
        <v>19267.932500000003</v>
      </c>
      <c r="O256" s="149">
        <v>27985.986000000001</v>
      </c>
      <c r="P256" s="149">
        <v>28236.621999999999</v>
      </c>
      <c r="Q256" s="149">
        <v>24634.89</v>
      </c>
      <c r="R256" s="149">
        <v>30190.18750000012</v>
      </c>
      <c r="S256" s="149">
        <v>16303.675999999996</v>
      </c>
      <c r="T256" s="149">
        <v>50348.198500000006</v>
      </c>
      <c r="U256" s="149">
        <v>33950.783000000003</v>
      </c>
      <c r="V256" s="149">
        <v>81434.079499999993</v>
      </c>
      <c r="W256" s="669">
        <v>66016.723499999993</v>
      </c>
      <c r="X256" s="14"/>
      <c r="Z256" s="14"/>
    </row>
    <row r="257" spans="2:29" x14ac:dyDescent="0.25">
      <c r="B257" s="122">
        <v>42675</v>
      </c>
      <c r="C257" s="321">
        <v>166355.9185</v>
      </c>
      <c r="D257" s="149">
        <v>55283.410999999993</v>
      </c>
      <c r="E257" s="149">
        <v>123934.87549999997</v>
      </c>
      <c r="F257" s="149">
        <v>50739.641000000018</v>
      </c>
      <c r="G257" s="149">
        <v>28536.037999999997</v>
      </c>
      <c r="H257" s="149">
        <v>24876.657500000001</v>
      </c>
      <c r="I257" s="149">
        <v>10969.003999999999</v>
      </c>
      <c r="J257" s="149">
        <v>23575.7585</v>
      </c>
      <c r="K257" s="149">
        <v>20907.948499999999</v>
      </c>
      <c r="L257" s="149">
        <v>25023.604000000003</v>
      </c>
      <c r="M257" s="149">
        <v>86101.017500000002</v>
      </c>
      <c r="N257" s="149">
        <v>22964.170000000002</v>
      </c>
      <c r="O257" s="149">
        <v>30416.963</v>
      </c>
      <c r="P257" s="149">
        <v>29724.104500000001</v>
      </c>
      <c r="Q257" s="149">
        <v>27531.554500000002</v>
      </c>
      <c r="R257" s="149">
        <v>29498.533499999998</v>
      </c>
      <c r="S257" s="149">
        <v>19854.618999999995</v>
      </c>
      <c r="T257" s="149">
        <v>51357.852999999996</v>
      </c>
      <c r="U257" s="149">
        <v>32942.373</v>
      </c>
      <c r="V257" s="149">
        <v>86135.546000000002</v>
      </c>
      <c r="W257" s="669">
        <v>70761.054499999998</v>
      </c>
      <c r="X257" s="14"/>
      <c r="Z257" s="14"/>
    </row>
    <row r="258" spans="2:29" x14ac:dyDescent="0.25">
      <c r="B258" s="122">
        <v>42705</v>
      </c>
      <c r="C258" s="321">
        <v>163206.334</v>
      </c>
      <c r="D258" s="149">
        <v>62005.303</v>
      </c>
      <c r="E258" s="149">
        <v>121787.27050000003</v>
      </c>
      <c r="F258" s="149">
        <v>52760.104999999996</v>
      </c>
      <c r="G258" s="149">
        <v>26853.885000000002</v>
      </c>
      <c r="H258" s="149">
        <v>20677.857499999998</v>
      </c>
      <c r="I258" s="149">
        <v>12475.992000000002</v>
      </c>
      <c r="J258" s="149">
        <v>25366.244500000001</v>
      </c>
      <c r="K258" s="149">
        <v>22006.091999999997</v>
      </c>
      <c r="L258" s="149">
        <v>26047.488499999999</v>
      </c>
      <c r="M258" s="149">
        <v>85328.315999999977</v>
      </c>
      <c r="N258" s="149">
        <v>23946.784999999996</v>
      </c>
      <c r="O258" s="149">
        <v>32770.577999999994</v>
      </c>
      <c r="P258" s="149">
        <v>27965.156500000001</v>
      </c>
      <c r="Q258" s="149">
        <v>25614.228500000001</v>
      </c>
      <c r="R258" s="149">
        <v>29183.610000000066</v>
      </c>
      <c r="S258" s="149">
        <v>18266.314499999997</v>
      </c>
      <c r="T258" s="149">
        <v>50382.248</v>
      </c>
      <c r="U258" s="149">
        <v>25502.467000000001</v>
      </c>
      <c r="V258" s="149">
        <v>82347.013500000001</v>
      </c>
      <c r="W258" s="669">
        <v>72385.317500000005</v>
      </c>
      <c r="X258" s="14"/>
      <c r="Z258" s="14"/>
    </row>
    <row r="259" spans="2:29" x14ac:dyDescent="0.25">
      <c r="B259" s="122">
        <v>42736</v>
      </c>
      <c r="C259" s="321">
        <v>156568.85550000001</v>
      </c>
      <c r="D259" s="149">
        <v>54422.377499999995</v>
      </c>
      <c r="E259" s="149">
        <v>111994.49250000002</v>
      </c>
      <c r="F259" s="149">
        <v>49215.123999999996</v>
      </c>
      <c r="G259" s="149">
        <v>22596.913499999999</v>
      </c>
      <c r="H259" s="149">
        <v>23691.565500000004</v>
      </c>
      <c r="I259" s="149">
        <v>9213.8309999999983</v>
      </c>
      <c r="J259" s="149">
        <v>20471.415999999997</v>
      </c>
      <c r="K259" s="149">
        <v>18704.088</v>
      </c>
      <c r="L259" s="149">
        <v>22583.021500000003</v>
      </c>
      <c r="M259" s="149">
        <v>80880.2255</v>
      </c>
      <c r="N259" s="149">
        <v>22112.706499999997</v>
      </c>
      <c r="O259" s="149">
        <v>28398.614000000001</v>
      </c>
      <c r="P259" s="149">
        <v>27902.008499999996</v>
      </c>
      <c r="Q259" s="149">
        <v>20628.922000000002</v>
      </c>
      <c r="R259" s="149">
        <v>21589.604499999969</v>
      </c>
      <c r="S259" s="149">
        <v>17437.172499999997</v>
      </c>
      <c r="T259" s="149">
        <v>45890.847000000002</v>
      </c>
      <c r="U259" s="149">
        <v>24786.408500000001</v>
      </c>
      <c r="V259" s="149">
        <v>73124.298500000019</v>
      </c>
      <c r="W259" s="669">
        <v>60977.914499999999</v>
      </c>
      <c r="X259" s="14"/>
      <c r="Z259" s="14"/>
    </row>
    <row r="260" spans="2:29" x14ac:dyDescent="0.25">
      <c r="B260" s="122">
        <v>42767</v>
      </c>
      <c r="C260" s="321">
        <v>176684.76650000003</v>
      </c>
      <c r="D260" s="149">
        <v>53034.196000000004</v>
      </c>
      <c r="E260" s="149">
        <v>127776.7095</v>
      </c>
      <c r="F260" s="149">
        <v>45965.923000000003</v>
      </c>
      <c r="G260" s="149">
        <v>26453.391499999998</v>
      </c>
      <c r="H260" s="149">
        <v>29018.222999999994</v>
      </c>
      <c r="I260" s="149">
        <v>11933.954999999998</v>
      </c>
      <c r="J260" s="149">
        <v>22181.225499999997</v>
      </c>
      <c r="K260" s="149">
        <v>19599.322500000002</v>
      </c>
      <c r="L260" s="149">
        <v>24995.66</v>
      </c>
      <c r="M260" s="149">
        <v>97590.157499999987</v>
      </c>
      <c r="N260" s="149">
        <v>22158.357500000002</v>
      </c>
      <c r="O260" s="149">
        <v>31109.763500000001</v>
      </c>
      <c r="P260" s="149">
        <v>28797.356500000002</v>
      </c>
      <c r="Q260" s="149">
        <v>26045.929</v>
      </c>
      <c r="R260" s="149">
        <v>20459.401499999974</v>
      </c>
      <c r="S260" s="149">
        <v>19146.422999999995</v>
      </c>
      <c r="T260" s="149">
        <v>49718.415000000001</v>
      </c>
      <c r="U260" s="149">
        <v>28029.170999999998</v>
      </c>
      <c r="V260" s="149">
        <v>77413.620999999999</v>
      </c>
      <c r="W260" s="669">
        <v>69856.331000000006</v>
      </c>
      <c r="X260" s="14"/>
      <c r="Z260" s="14"/>
    </row>
    <row r="261" spans="2:29" ht="14.25" x14ac:dyDescent="0.3">
      <c r="B261" s="122">
        <v>42795</v>
      </c>
      <c r="C261" s="321">
        <v>188867.72399999999</v>
      </c>
      <c r="D261" s="149">
        <v>70756.844000000012</v>
      </c>
      <c r="E261" s="149">
        <v>134718.367</v>
      </c>
      <c r="F261" s="149">
        <v>53577.552500000005</v>
      </c>
      <c r="G261" s="149">
        <v>25603.176500000001</v>
      </c>
      <c r="H261" s="149">
        <v>26722.075499999999</v>
      </c>
      <c r="I261" s="149">
        <v>10977.945000000002</v>
      </c>
      <c r="J261" s="149">
        <v>24367.7435</v>
      </c>
      <c r="K261" s="149">
        <v>22994.485399999998</v>
      </c>
      <c r="L261" s="149">
        <v>28707.178000000004</v>
      </c>
      <c r="M261" s="149">
        <v>99762.818000000014</v>
      </c>
      <c r="N261" s="149">
        <v>22925.811000000002</v>
      </c>
      <c r="O261" s="149">
        <v>35885.515499999994</v>
      </c>
      <c r="P261" s="149">
        <v>29656.578000000001</v>
      </c>
      <c r="Q261" s="149">
        <v>24814.077000000001</v>
      </c>
      <c r="R261" s="149">
        <v>24951.982000000033</v>
      </c>
      <c r="S261" s="149">
        <v>20254.335499999994</v>
      </c>
      <c r="T261" s="149">
        <v>51054.782000000007</v>
      </c>
      <c r="U261" s="149">
        <v>28733.4935</v>
      </c>
      <c r="V261" s="149">
        <v>84993.517499999987</v>
      </c>
      <c r="W261" s="669">
        <v>72942.229500000001</v>
      </c>
      <c r="Y261" s="19"/>
    </row>
    <row r="262" spans="2:29" x14ac:dyDescent="0.25">
      <c r="B262" s="122">
        <v>42826</v>
      </c>
      <c r="C262" s="321">
        <v>156679.4785</v>
      </c>
      <c r="D262" s="149">
        <v>53837.633500000004</v>
      </c>
      <c r="E262" s="149">
        <v>110856.32149999999</v>
      </c>
      <c r="F262" s="149">
        <v>49755.597999999998</v>
      </c>
      <c r="G262" s="149">
        <v>21785.812999999998</v>
      </c>
      <c r="H262" s="149">
        <v>23430.847999999998</v>
      </c>
      <c r="I262" s="149">
        <v>9169.7030000000013</v>
      </c>
      <c r="J262" s="149">
        <v>19179.707000000002</v>
      </c>
      <c r="K262" s="149">
        <v>16385.686999999998</v>
      </c>
      <c r="L262" s="149">
        <v>22175.292000000001</v>
      </c>
      <c r="M262" s="149">
        <v>81524.267000000007</v>
      </c>
      <c r="N262" s="149">
        <v>20859.657999999996</v>
      </c>
      <c r="O262" s="149">
        <v>26453.506999999998</v>
      </c>
      <c r="P262" s="149">
        <v>25973.250999999997</v>
      </c>
      <c r="Q262" s="149">
        <v>24538.245999999999</v>
      </c>
      <c r="R262" s="149">
        <v>22436.789499999992</v>
      </c>
      <c r="S262" s="149">
        <v>18356.225499999997</v>
      </c>
      <c r="T262" s="149">
        <v>41086.806499999992</v>
      </c>
      <c r="U262" s="149">
        <v>24291.911499999998</v>
      </c>
      <c r="V262" s="149">
        <v>72754.296499999997</v>
      </c>
      <c r="W262" s="669">
        <v>58473.9035</v>
      </c>
    </row>
    <row r="263" spans="2:29" ht="14.25" x14ac:dyDescent="0.3">
      <c r="B263" s="122">
        <v>42856</v>
      </c>
      <c r="C263" s="321">
        <v>175325.1355</v>
      </c>
      <c r="D263" s="149">
        <v>58962.831999999995</v>
      </c>
      <c r="E263" s="149">
        <v>122693.2775</v>
      </c>
      <c r="F263" s="149">
        <v>49346.154000000002</v>
      </c>
      <c r="G263" s="149">
        <v>26155.1175</v>
      </c>
      <c r="H263" s="149">
        <v>27243.644500000002</v>
      </c>
      <c r="I263" s="149">
        <v>9549.4089999999997</v>
      </c>
      <c r="J263" s="149">
        <v>21700.967500000002</v>
      </c>
      <c r="K263" s="149">
        <v>20278.397000000004</v>
      </c>
      <c r="L263" s="149">
        <v>23556.708000000002</v>
      </c>
      <c r="M263" s="149">
        <v>90293.729999999981</v>
      </c>
      <c r="N263" s="149">
        <v>25523.7575</v>
      </c>
      <c r="O263" s="149">
        <v>29206.129499999995</v>
      </c>
      <c r="P263" s="149">
        <v>30413.143499999998</v>
      </c>
      <c r="Q263" s="149">
        <v>26926.521000000001</v>
      </c>
      <c r="R263" s="149">
        <v>24485.010500000029</v>
      </c>
      <c r="S263" s="149">
        <v>19873.386499999993</v>
      </c>
      <c r="T263" s="149">
        <v>51356.00250000001</v>
      </c>
      <c r="U263" s="149">
        <v>26761.892</v>
      </c>
      <c r="V263" s="149">
        <v>78560.19249999999</v>
      </c>
      <c r="W263" s="669">
        <v>60834.595499999996</v>
      </c>
      <c r="X263" s="667"/>
    </row>
    <row r="264" spans="2:29" ht="14.25" x14ac:dyDescent="0.3">
      <c r="B264" s="122">
        <v>42887</v>
      </c>
      <c r="C264" s="321">
        <v>167818.26049999997</v>
      </c>
      <c r="D264" s="149">
        <v>58041.473999999987</v>
      </c>
      <c r="E264" s="149">
        <v>124835.4025</v>
      </c>
      <c r="F264" s="149">
        <v>48192.942499999997</v>
      </c>
      <c r="G264" s="149">
        <v>26735.842500000002</v>
      </c>
      <c r="H264" s="149">
        <v>26892.892499999998</v>
      </c>
      <c r="I264" s="149">
        <v>8305.3950000000004</v>
      </c>
      <c r="J264" s="149">
        <v>22119.889500000001</v>
      </c>
      <c r="K264" s="149">
        <v>22574.8125</v>
      </c>
      <c r="L264" s="149">
        <v>19868.9205</v>
      </c>
      <c r="M264" s="149">
        <v>89952.299999999988</v>
      </c>
      <c r="N264" s="149">
        <v>24675.864500000003</v>
      </c>
      <c r="O264" s="149">
        <v>28562.334500000004</v>
      </c>
      <c r="P264" s="149">
        <v>30011.695</v>
      </c>
      <c r="Q264" s="149">
        <v>26499.930500000002</v>
      </c>
      <c r="R264" s="149">
        <v>24313.875500000009</v>
      </c>
      <c r="S264" s="149">
        <v>19967.664999999994</v>
      </c>
      <c r="T264" s="149">
        <v>48103.057499999995</v>
      </c>
      <c r="U264" s="149">
        <v>27097.703000000001</v>
      </c>
      <c r="V264" s="149">
        <v>80368.799499999994</v>
      </c>
      <c r="W264" s="669">
        <v>58581.209499999997</v>
      </c>
      <c r="X264" s="667"/>
    </row>
    <row r="265" spans="2:29" ht="14.25" x14ac:dyDescent="0.3">
      <c r="B265" s="122">
        <v>42917</v>
      </c>
      <c r="C265" s="321">
        <v>175024.01449999999</v>
      </c>
      <c r="D265" s="149">
        <v>60334.416500000007</v>
      </c>
      <c r="E265" s="149">
        <v>129286.52500000001</v>
      </c>
      <c r="F265" s="149">
        <v>51838.214999999997</v>
      </c>
      <c r="G265" s="149">
        <v>27995.393000000004</v>
      </c>
      <c r="H265" s="149">
        <v>30952.870500000001</v>
      </c>
      <c r="I265" s="149">
        <v>7664.6400000000012</v>
      </c>
      <c r="J265" s="149">
        <v>24747.858999999997</v>
      </c>
      <c r="K265" s="149">
        <v>21918.977000000003</v>
      </c>
      <c r="L265" s="149">
        <v>20021.233500000002</v>
      </c>
      <c r="M265" s="149">
        <v>91133.55</v>
      </c>
      <c r="N265" s="149">
        <v>25727.748</v>
      </c>
      <c r="O265" s="149">
        <v>29019.065999999999</v>
      </c>
      <c r="P265" s="149">
        <v>31831.065000000002</v>
      </c>
      <c r="Q265" s="149">
        <v>26954.487000000001</v>
      </c>
      <c r="R265" s="149">
        <v>27821.04249999996</v>
      </c>
      <c r="S265" s="149">
        <v>21935.491499999996</v>
      </c>
      <c r="T265" s="149">
        <v>50293.372000000003</v>
      </c>
      <c r="U265" s="149">
        <v>31920.801000000003</v>
      </c>
      <c r="V265" s="149">
        <v>92424.832999999999</v>
      </c>
      <c r="W265" s="669">
        <v>62622.160499999998</v>
      </c>
      <c r="X265" s="667"/>
    </row>
    <row r="266" spans="2:29" ht="14.25" x14ac:dyDescent="0.3">
      <c r="B266" s="122">
        <v>42948</v>
      </c>
      <c r="C266" s="321">
        <v>179908.49200000003</v>
      </c>
      <c r="D266" s="149">
        <v>61193.307000000001</v>
      </c>
      <c r="E266" s="149">
        <v>124732.465</v>
      </c>
      <c r="F266" s="149">
        <v>48646.335500000008</v>
      </c>
      <c r="G266" s="149">
        <v>27597.294500000004</v>
      </c>
      <c r="H266" s="149">
        <v>31337.623499999998</v>
      </c>
      <c r="I266" s="149">
        <v>7558.6980000000003</v>
      </c>
      <c r="J266" s="149">
        <v>27241.256999999998</v>
      </c>
      <c r="K266" s="149">
        <v>20970.756000000001</v>
      </c>
      <c r="L266" s="149">
        <v>19942.605500000001</v>
      </c>
      <c r="M266" s="149">
        <v>91027.325999999986</v>
      </c>
      <c r="N266" s="149">
        <v>24575.965999999997</v>
      </c>
      <c r="O266" s="149">
        <v>28152.538500000002</v>
      </c>
      <c r="P266" s="149">
        <v>29789.89</v>
      </c>
      <c r="Q266" s="149">
        <v>26504.032999999999</v>
      </c>
      <c r="R266" s="149">
        <v>27216.562499999978</v>
      </c>
      <c r="S266" s="149">
        <v>20475.163499999999</v>
      </c>
      <c r="T266" s="149">
        <v>53004.90600000001</v>
      </c>
      <c r="U266" s="149">
        <v>29796.862500000003</v>
      </c>
      <c r="V266" s="149">
        <v>86550.345000000001</v>
      </c>
      <c r="W266" s="669">
        <v>66786.065499999997</v>
      </c>
      <c r="X266" s="667"/>
    </row>
    <row r="267" spans="2:29" ht="15.75" x14ac:dyDescent="0.3">
      <c r="B267" s="122">
        <v>42979</v>
      </c>
      <c r="C267" s="321">
        <v>175285.73699999999</v>
      </c>
      <c r="D267" s="149">
        <v>57255.018000000011</v>
      </c>
      <c r="E267" s="149">
        <v>123294.60950000001</v>
      </c>
      <c r="F267" s="149">
        <v>49816.657999999996</v>
      </c>
      <c r="G267" s="149">
        <v>27170.718500000003</v>
      </c>
      <c r="H267" s="149">
        <v>30672.420499999997</v>
      </c>
      <c r="I267" s="149">
        <v>7846.143</v>
      </c>
      <c r="J267" s="149">
        <v>26817.901000000002</v>
      </c>
      <c r="K267" s="149">
        <v>22667.365999999998</v>
      </c>
      <c r="L267" s="149">
        <v>17021.363499999999</v>
      </c>
      <c r="M267" s="149">
        <v>94744.212</v>
      </c>
      <c r="N267" s="149">
        <v>25604.120000000003</v>
      </c>
      <c r="O267" s="149">
        <v>30072.736999999997</v>
      </c>
      <c r="P267" s="149">
        <v>29312.31</v>
      </c>
      <c r="Q267" s="149">
        <v>27771.930500000002</v>
      </c>
      <c r="R267" s="149">
        <v>30821.652499999971</v>
      </c>
      <c r="S267" s="149">
        <v>20655.750499999998</v>
      </c>
      <c r="T267" s="149">
        <v>48663.49500000001</v>
      </c>
      <c r="U267" s="149">
        <v>30046.365000000005</v>
      </c>
      <c r="V267" s="149">
        <v>84587.97600000001</v>
      </c>
      <c r="W267" s="669">
        <v>62707.559499999996</v>
      </c>
      <c r="X267" s="667"/>
      <c r="Y267" s="659"/>
      <c r="Z267" s="659"/>
      <c r="AA267" s="659"/>
      <c r="AB267" s="659"/>
      <c r="AC267" s="659"/>
    </row>
    <row r="268" spans="2:29" ht="15.75" x14ac:dyDescent="0.3">
      <c r="B268" s="122">
        <v>43009</v>
      </c>
      <c r="C268" s="321">
        <v>177944.20250000001</v>
      </c>
      <c r="D268" s="149">
        <v>57449.178</v>
      </c>
      <c r="E268" s="149">
        <v>124176.31999999998</v>
      </c>
      <c r="F268" s="149">
        <v>47866.125499999995</v>
      </c>
      <c r="G268" s="149">
        <v>28661.115500000004</v>
      </c>
      <c r="H268" s="149">
        <v>30194.710499999997</v>
      </c>
      <c r="I268" s="149">
        <v>7513.1579999999994</v>
      </c>
      <c r="J268" s="149">
        <v>28171.342499999999</v>
      </c>
      <c r="K268" s="149">
        <v>24879.384000000002</v>
      </c>
      <c r="L268" s="149">
        <v>17685.757000000001</v>
      </c>
      <c r="M268" s="149">
        <v>87982.374500000005</v>
      </c>
      <c r="N268" s="149">
        <v>26174.861499999999</v>
      </c>
      <c r="O268" s="149">
        <v>30484.289499999999</v>
      </c>
      <c r="P268" s="149">
        <v>28851.109499999999</v>
      </c>
      <c r="Q268" s="149">
        <v>28499.311000000002</v>
      </c>
      <c r="R268" s="149">
        <v>28932.704999999976</v>
      </c>
      <c r="S268" s="149">
        <v>20438.217999999997</v>
      </c>
      <c r="T268" s="149">
        <v>49693.769500000002</v>
      </c>
      <c r="U268" s="149">
        <v>29697.329499999996</v>
      </c>
      <c r="V268" s="149">
        <v>88773.495999999999</v>
      </c>
      <c r="W268" s="669">
        <v>65589.914000000004</v>
      </c>
      <c r="X268" s="667"/>
      <c r="Y268" s="659"/>
      <c r="Z268" s="659"/>
      <c r="AA268" s="659"/>
      <c r="AB268" s="659"/>
      <c r="AC268" s="659"/>
    </row>
    <row r="269" spans="2:29" s="19" customFormat="1" ht="14.25" x14ac:dyDescent="0.3">
      <c r="B269" s="122">
        <v>43040</v>
      </c>
      <c r="C269" s="321">
        <v>173311.20199999999</v>
      </c>
      <c r="D269" s="149">
        <v>59813.3675</v>
      </c>
      <c r="E269" s="149">
        <v>120614.46550000002</v>
      </c>
      <c r="F269" s="149">
        <v>46357.145499999999</v>
      </c>
      <c r="G269" s="149">
        <v>29078.890500000005</v>
      </c>
      <c r="H269" s="149">
        <v>29614.044499999996</v>
      </c>
      <c r="I269" s="149">
        <v>9116.9009999999998</v>
      </c>
      <c r="J269" s="149">
        <v>23798.839499999998</v>
      </c>
      <c r="K269" s="149">
        <v>23962.958000000002</v>
      </c>
      <c r="L269" s="149">
        <v>18967.2255</v>
      </c>
      <c r="M269" s="149">
        <v>86351.970499999996</v>
      </c>
      <c r="N269" s="149">
        <v>23325.305999999997</v>
      </c>
      <c r="O269" s="149">
        <v>32057.3505</v>
      </c>
      <c r="P269" s="149">
        <v>32231.772499999999</v>
      </c>
      <c r="Q269" s="149">
        <v>29138.606500000002</v>
      </c>
      <c r="R269" s="149">
        <v>32997.238500000036</v>
      </c>
      <c r="S269" s="149">
        <v>20528.525999999998</v>
      </c>
      <c r="T269" s="149">
        <v>47936.973999999995</v>
      </c>
      <c r="U269" s="149">
        <v>29583.076499999992</v>
      </c>
      <c r="V269" s="149">
        <v>85932.96</v>
      </c>
      <c r="W269" s="669">
        <v>66557.847999999998</v>
      </c>
      <c r="X269" s="667"/>
    </row>
    <row r="270" spans="2:29" ht="14.25" x14ac:dyDescent="0.3">
      <c r="B270" s="122">
        <v>43070</v>
      </c>
      <c r="C270" s="321">
        <v>157718.41</v>
      </c>
      <c r="D270" s="149">
        <v>55160.826000000001</v>
      </c>
      <c r="E270" s="149">
        <v>106242.58</v>
      </c>
      <c r="F270" s="149">
        <v>49466.797999999995</v>
      </c>
      <c r="G270" s="149">
        <v>26170.626999999997</v>
      </c>
      <c r="H270" s="149">
        <v>26638.355499999998</v>
      </c>
      <c r="I270" s="149">
        <v>8162.9435000000003</v>
      </c>
      <c r="J270" s="149">
        <v>23411.040500000003</v>
      </c>
      <c r="K270" s="149">
        <v>22764.212500000001</v>
      </c>
      <c r="L270" s="149">
        <v>18269.918999999998</v>
      </c>
      <c r="M270" s="149">
        <v>76192.313999999998</v>
      </c>
      <c r="N270" s="149">
        <v>22201.687499999996</v>
      </c>
      <c r="O270" s="149">
        <v>32372.183000000001</v>
      </c>
      <c r="P270" s="149">
        <v>28918.682000000001</v>
      </c>
      <c r="Q270" s="149">
        <v>25233.91</v>
      </c>
      <c r="R270" s="149">
        <v>32231.576999999997</v>
      </c>
      <c r="S270" s="149">
        <v>18345.347000000002</v>
      </c>
      <c r="T270" s="149">
        <v>45499.1175</v>
      </c>
      <c r="U270" s="149">
        <v>29393.637500000001</v>
      </c>
      <c r="V270" s="149">
        <v>76999.175000000003</v>
      </c>
      <c r="W270" s="669">
        <v>67195.731499999994</v>
      </c>
      <c r="X270" s="667"/>
    </row>
    <row r="271" spans="2:29" ht="14.25" x14ac:dyDescent="0.3">
      <c r="B271" s="122">
        <v>43101</v>
      </c>
      <c r="C271" s="321">
        <v>153606.93299999999</v>
      </c>
      <c r="D271" s="149">
        <v>51646.027000000002</v>
      </c>
      <c r="E271" s="149">
        <v>103206.97550000002</v>
      </c>
      <c r="F271" s="149">
        <v>44226.474499999997</v>
      </c>
      <c r="G271" s="149">
        <v>25842.703000000001</v>
      </c>
      <c r="H271" s="149">
        <v>25911.116000000002</v>
      </c>
      <c r="I271" s="149">
        <v>7980.8374999999996</v>
      </c>
      <c r="J271" s="149">
        <v>19391.461000000003</v>
      </c>
      <c r="K271" s="149">
        <v>23137.738999999998</v>
      </c>
      <c r="L271" s="149">
        <v>15407.577499999999</v>
      </c>
      <c r="M271" s="149">
        <v>77870.039499999984</v>
      </c>
      <c r="N271" s="149">
        <v>18967.702000000001</v>
      </c>
      <c r="O271" s="149">
        <v>33011.290999999997</v>
      </c>
      <c r="P271" s="149">
        <v>27769.460499999997</v>
      </c>
      <c r="Q271" s="149">
        <v>23424.620499999997</v>
      </c>
      <c r="R271" s="149">
        <v>27264.550999999963</v>
      </c>
      <c r="S271" s="149">
        <v>19473.059999999998</v>
      </c>
      <c r="T271" s="149">
        <v>40269.396000000001</v>
      </c>
      <c r="U271" s="149">
        <v>26177.298000000003</v>
      </c>
      <c r="V271" s="149">
        <v>80718.328999999998</v>
      </c>
      <c r="W271" s="669">
        <v>64091.953499999989</v>
      </c>
      <c r="X271" s="667"/>
    </row>
    <row r="272" spans="2:29" ht="14.25" x14ac:dyDescent="0.3">
      <c r="B272" s="122">
        <v>43132</v>
      </c>
      <c r="C272" s="321">
        <v>172631.83050000001</v>
      </c>
      <c r="D272" s="149">
        <v>50704.58</v>
      </c>
      <c r="E272" s="149">
        <v>108666.53299999998</v>
      </c>
      <c r="F272" s="149">
        <v>46378.233999999997</v>
      </c>
      <c r="G272" s="149">
        <v>27190.210500000001</v>
      </c>
      <c r="H272" s="149">
        <v>27969.429000000004</v>
      </c>
      <c r="I272" s="149">
        <v>9336.021999999999</v>
      </c>
      <c r="J272" s="149">
        <v>21019.2215</v>
      </c>
      <c r="K272" s="149">
        <v>22903.9715</v>
      </c>
      <c r="L272" s="149">
        <v>18400.8845</v>
      </c>
      <c r="M272" s="149">
        <v>85502.504499999981</v>
      </c>
      <c r="N272" s="149">
        <v>19998.124999999996</v>
      </c>
      <c r="O272" s="149">
        <v>32649.514500000005</v>
      </c>
      <c r="P272" s="149">
        <v>29462.8505</v>
      </c>
      <c r="Q272" s="149">
        <v>25404.644999999997</v>
      </c>
      <c r="R272" s="149">
        <v>29123.131999999972</v>
      </c>
      <c r="S272" s="149">
        <v>18808.106</v>
      </c>
      <c r="T272" s="149">
        <v>41851.898500000003</v>
      </c>
      <c r="U272" s="149">
        <v>26636.985500000003</v>
      </c>
      <c r="V272" s="149">
        <v>82307.946499999991</v>
      </c>
      <c r="W272" s="669">
        <v>63553.656999999999</v>
      </c>
      <c r="X272" s="667"/>
    </row>
    <row r="273" spans="2:24" ht="14.25" x14ac:dyDescent="0.3">
      <c r="B273" s="122">
        <v>43160</v>
      </c>
      <c r="C273" s="321">
        <v>169120.74900000001</v>
      </c>
      <c r="D273" s="149">
        <v>61022.618999999999</v>
      </c>
      <c r="E273" s="149">
        <v>108492.91450000001</v>
      </c>
      <c r="F273" s="149">
        <v>49123.630499999999</v>
      </c>
      <c r="G273" s="149">
        <v>26353.865306122447</v>
      </c>
      <c r="H273" s="149">
        <v>29528.398499999996</v>
      </c>
      <c r="I273" s="149">
        <v>7541.3959999999997</v>
      </c>
      <c r="J273" s="149">
        <v>20616.353499999997</v>
      </c>
      <c r="K273" s="149">
        <v>23719.220499999999</v>
      </c>
      <c r="L273" s="149">
        <v>20536.3465</v>
      </c>
      <c r="M273" s="149">
        <v>83817.593000000008</v>
      </c>
      <c r="N273" s="149">
        <v>21196.753499999999</v>
      </c>
      <c r="O273" s="149">
        <v>34372.673999999999</v>
      </c>
      <c r="P273" s="149">
        <v>30624.855000000003</v>
      </c>
      <c r="Q273" s="149">
        <v>25722.3495</v>
      </c>
      <c r="R273" s="149">
        <v>28039.864999999965</v>
      </c>
      <c r="S273" s="149">
        <v>20250.647499999999</v>
      </c>
      <c r="T273" s="149">
        <v>43132.388000000006</v>
      </c>
      <c r="U273" s="149">
        <v>26358.770999999997</v>
      </c>
      <c r="V273" s="149">
        <v>82405.2</v>
      </c>
      <c r="W273" s="669">
        <v>66903.315499999997</v>
      </c>
      <c r="X273" s="667"/>
    </row>
    <row r="274" spans="2:24" ht="14.25" x14ac:dyDescent="0.3">
      <c r="B274" s="122">
        <v>43191</v>
      </c>
      <c r="C274" s="321">
        <v>183808.50650000002</v>
      </c>
      <c r="D274" s="149">
        <v>62420.527999999991</v>
      </c>
      <c r="E274" s="149">
        <v>112330.92800000001</v>
      </c>
      <c r="F274" s="149">
        <v>50642.880000000005</v>
      </c>
      <c r="G274" s="149">
        <v>27221.129000000001</v>
      </c>
      <c r="H274" s="149">
        <v>27442.475499999997</v>
      </c>
      <c r="I274" s="149">
        <v>8858.0254999999997</v>
      </c>
      <c r="J274" s="149">
        <v>24028.760999999999</v>
      </c>
      <c r="K274" s="149">
        <v>25294.605500000001</v>
      </c>
      <c r="L274" s="149">
        <v>23756.423999999999</v>
      </c>
      <c r="M274" s="149">
        <v>85507.323999999993</v>
      </c>
      <c r="N274" s="149">
        <v>22525.956499999997</v>
      </c>
      <c r="O274" s="149">
        <v>36456.481999999996</v>
      </c>
      <c r="P274" s="149">
        <v>32212.748499999998</v>
      </c>
      <c r="Q274" s="149">
        <v>26237.929000000004</v>
      </c>
      <c r="R274" s="149">
        <v>25947.423499999964</v>
      </c>
      <c r="S274" s="149">
        <v>21427.233499999998</v>
      </c>
      <c r="T274" s="149">
        <v>46524.666999999987</v>
      </c>
      <c r="U274" s="149">
        <v>27580.039499999999</v>
      </c>
      <c r="V274" s="149">
        <v>91364.16750000001</v>
      </c>
      <c r="W274" s="669">
        <v>69231.313499999989</v>
      </c>
      <c r="X274" s="667"/>
    </row>
    <row r="275" spans="2:24" ht="14.25" x14ac:dyDescent="0.3">
      <c r="B275" s="122">
        <v>43221</v>
      </c>
      <c r="C275" s="321">
        <v>169892.908</v>
      </c>
      <c r="D275" s="149">
        <v>58521.419500000004</v>
      </c>
      <c r="E275" s="149">
        <v>113544.65299999999</v>
      </c>
      <c r="F275" s="149">
        <v>40839.656499999997</v>
      </c>
      <c r="G275" s="149">
        <v>27954.353551020409</v>
      </c>
      <c r="H275" s="149">
        <v>28960.572499999998</v>
      </c>
      <c r="I275" s="149">
        <v>7474.7804999999989</v>
      </c>
      <c r="J275" s="149">
        <v>20525.978499999997</v>
      </c>
      <c r="K275" s="149">
        <v>23099.2225</v>
      </c>
      <c r="L275" s="149">
        <v>21678.127</v>
      </c>
      <c r="M275" s="149">
        <v>88682.309333333338</v>
      </c>
      <c r="N275" s="149">
        <v>21201.556</v>
      </c>
      <c r="O275" s="149">
        <v>32443.332000000002</v>
      </c>
      <c r="P275" s="149">
        <v>31826.974999999999</v>
      </c>
      <c r="Q275" s="149">
        <v>24877.482</v>
      </c>
      <c r="R275" s="149">
        <v>28011.724999999984</v>
      </c>
      <c r="S275" s="149">
        <v>20448.630999999998</v>
      </c>
      <c r="T275" s="149">
        <v>45163.294500000004</v>
      </c>
      <c r="U275" s="149">
        <v>26857.381999999998</v>
      </c>
      <c r="V275" s="149">
        <v>85127.859499999977</v>
      </c>
      <c r="W275" s="669">
        <v>66879.81</v>
      </c>
      <c r="X275" s="667"/>
    </row>
    <row r="276" spans="2:24" ht="14.25" x14ac:dyDescent="0.3">
      <c r="B276" s="122">
        <v>43252</v>
      </c>
      <c r="C276" s="321">
        <v>164867.68799999999</v>
      </c>
      <c r="D276" s="149">
        <v>56455.123000000007</v>
      </c>
      <c r="E276" s="149">
        <v>114048.18299999999</v>
      </c>
      <c r="F276" s="149">
        <v>38813.315499999997</v>
      </c>
      <c r="G276" s="149">
        <v>26094.774219047624</v>
      </c>
      <c r="H276" s="149">
        <v>28417.023000000001</v>
      </c>
      <c r="I276" s="149">
        <v>7642.8945000000012</v>
      </c>
      <c r="J276" s="149">
        <v>20368.122499999998</v>
      </c>
      <c r="K276" s="149">
        <v>23327.432499999999</v>
      </c>
      <c r="L276" s="149">
        <v>19552.449500000002</v>
      </c>
      <c r="M276" s="149">
        <v>79840.009111111111</v>
      </c>
      <c r="N276" s="149">
        <v>19603.768000000004</v>
      </c>
      <c r="O276" s="149">
        <v>30136.043000000001</v>
      </c>
      <c r="P276" s="149">
        <v>25907.4</v>
      </c>
      <c r="Q276" s="149">
        <v>25255.8325</v>
      </c>
      <c r="R276" s="149">
        <v>26414.489499999981</v>
      </c>
      <c r="S276" s="149">
        <v>20802.566500000001</v>
      </c>
      <c r="T276" s="149">
        <v>43157.231499999994</v>
      </c>
      <c r="U276" s="149">
        <v>25137.075499999999</v>
      </c>
      <c r="V276" s="149">
        <v>82013.334999999992</v>
      </c>
      <c r="W276" s="669">
        <v>65364.547500000001</v>
      </c>
      <c r="X276" s="667"/>
    </row>
    <row r="277" spans="2:24" ht="14.25" x14ac:dyDescent="0.3">
      <c r="B277" s="122">
        <v>43282</v>
      </c>
      <c r="C277" s="321">
        <v>175057.95600000001</v>
      </c>
      <c r="D277" s="149">
        <v>56448.778000000006</v>
      </c>
      <c r="E277" s="149">
        <v>120220.81449999998</v>
      </c>
      <c r="F277" s="149">
        <v>47043.728999999999</v>
      </c>
      <c r="G277" s="149">
        <v>25650.212499999998</v>
      </c>
      <c r="H277" s="149">
        <v>28368.184499999996</v>
      </c>
      <c r="I277" s="149">
        <v>5696.3950000000004</v>
      </c>
      <c r="J277" s="149">
        <v>25129.669000000002</v>
      </c>
      <c r="K277" s="149">
        <v>24475.14</v>
      </c>
      <c r="L277" s="149">
        <v>20751.747499999998</v>
      </c>
      <c r="M277" s="149">
        <v>83104.906999999977</v>
      </c>
      <c r="N277" s="149">
        <v>19668.625499999998</v>
      </c>
      <c r="O277" s="149">
        <v>30755.318500000001</v>
      </c>
      <c r="P277" s="149">
        <v>29214.773499999996</v>
      </c>
      <c r="Q277" s="149">
        <v>26760.936000000002</v>
      </c>
      <c r="R277" s="149">
        <v>28316.062999999987</v>
      </c>
      <c r="S277" s="149">
        <v>20814.970499999999</v>
      </c>
      <c r="T277" s="149">
        <v>45966.262499999997</v>
      </c>
      <c r="U277" s="149">
        <v>29261.558000000005</v>
      </c>
      <c r="V277" s="149">
        <v>85051.608999999997</v>
      </c>
      <c r="W277" s="669">
        <v>62254.437499999985</v>
      </c>
      <c r="X277" s="667"/>
    </row>
    <row r="278" spans="2:24" ht="14.25" x14ac:dyDescent="0.3">
      <c r="B278" s="122">
        <v>43313</v>
      </c>
      <c r="C278" s="321">
        <v>186027.37600000002</v>
      </c>
      <c r="D278" s="149">
        <v>58735.847499999996</v>
      </c>
      <c r="E278" s="149">
        <v>124317.73349999997</v>
      </c>
      <c r="F278" s="149">
        <v>50879.406999999992</v>
      </c>
      <c r="G278" s="149">
        <v>28778.422999999995</v>
      </c>
      <c r="H278" s="149">
        <v>31119.116999999998</v>
      </c>
      <c r="I278" s="149">
        <v>6789.9949999999999</v>
      </c>
      <c r="J278" s="149">
        <v>26827.186000000002</v>
      </c>
      <c r="K278" s="149">
        <v>25081.2785</v>
      </c>
      <c r="L278" s="149">
        <v>22165.047500000001</v>
      </c>
      <c r="M278" s="149">
        <v>90745.487000000008</v>
      </c>
      <c r="N278" s="149">
        <v>22513.263999999999</v>
      </c>
      <c r="O278" s="149">
        <v>31588.655999999995</v>
      </c>
      <c r="P278" s="149">
        <v>30997.1535</v>
      </c>
      <c r="Q278" s="149">
        <v>32280.913500000002</v>
      </c>
      <c r="R278" s="149">
        <v>29286.863500000018</v>
      </c>
      <c r="S278" s="149">
        <v>22028.615000000002</v>
      </c>
      <c r="T278" s="149">
        <v>45958.436500000003</v>
      </c>
      <c r="U278" s="149">
        <v>30892.803000000004</v>
      </c>
      <c r="V278" s="149">
        <v>93971.452499999985</v>
      </c>
      <c r="W278" s="669">
        <v>70295.122499999998</v>
      </c>
      <c r="X278" s="667"/>
    </row>
    <row r="279" spans="2:24" ht="14.25" x14ac:dyDescent="0.3">
      <c r="B279" s="122">
        <v>43344</v>
      </c>
      <c r="C279" s="321">
        <v>181252.56099999999</v>
      </c>
      <c r="D279" s="149">
        <v>58130.664499999999</v>
      </c>
      <c r="E279" s="149">
        <v>122956.35099999997</v>
      </c>
      <c r="F279" s="149">
        <v>50789.196999999986</v>
      </c>
      <c r="G279" s="149">
        <v>28423.147000000004</v>
      </c>
      <c r="H279" s="149">
        <v>27164.494500000001</v>
      </c>
      <c r="I279" s="149">
        <v>7767.7145</v>
      </c>
      <c r="J279" s="149">
        <v>24701.889499999997</v>
      </c>
      <c r="K279" s="149">
        <v>24006.928999999996</v>
      </c>
      <c r="L279" s="149">
        <v>20128.386000000002</v>
      </c>
      <c r="M279" s="149">
        <v>87816.605500000005</v>
      </c>
      <c r="N279" s="149">
        <v>21739.927500000005</v>
      </c>
      <c r="O279" s="149">
        <v>29439.069000000003</v>
      </c>
      <c r="P279" s="149">
        <v>34023.762000000002</v>
      </c>
      <c r="Q279" s="149">
        <v>31328.833500000001</v>
      </c>
      <c r="R279" s="149">
        <v>28151.179500000031</v>
      </c>
      <c r="S279" s="149">
        <v>21856.878499999995</v>
      </c>
      <c r="T279" s="149">
        <v>44597.709999999992</v>
      </c>
      <c r="U279" s="149">
        <v>29131.295999999998</v>
      </c>
      <c r="V279" s="149">
        <v>86388.201000000001</v>
      </c>
      <c r="W279" s="669">
        <v>71053.306499999992</v>
      </c>
      <c r="X279" s="667"/>
    </row>
    <row r="280" spans="2:24" ht="14.25" x14ac:dyDescent="0.3">
      <c r="B280" s="122">
        <v>43374</v>
      </c>
      <c r="C280" s="321">
        <v>187881.90150000004</v>
      </c>
      <c r="D280" s="149">
        <v>58080.308500000006</v>
      </c>
      <c r="E280" s="149">
        <v>130793.63699999997</v>
      </c>
      <c r="F280" s="149">
        <v>57146.964499999995</v>
      </c>
      <c r="G280" s="149">
        <v>29905.647499999999</v>
      </c>
      <c r="H280" s="149">
        <v>29706.682499999999</v>
      </c>
      <c r="I280" s="149">
        <v>6712.6869999999999</v>
      </c>
      <c r="J280" s="149">
        <v>26337.776999999998</v>
      </c>
      <c r="K280" s="149">
        <v>26041.409999999996</v>
      </c>
      <c r="L280" s="149">
        <v>20902.306500000006</v>
      </c>
      <c r="M280" s="149">
        <v>94632.034</v>
      </c>
      <c r="N280" s="149">
        <v>24639.0245</v>
      </c>
      <c r="O280" s="149">
        <v>29410.662500000006</v>
      </c>
      <c r="P280" s="149">
        <v>36399.686999999998</v>
      </c>
      <c r="Q280" s="149">
        <v>31327.479499999998</v>
      </c>
      <c r="R280" s="149">
        <v>31077.544500000044</v>
      </c>
      <c r="S280" s="149">
        <v>21812.331499999997</v>
      </c>
      <c r="T280" s="149">
        <v>46864.988500000007</v>
      </c>
      <c r="U280" s="149">
        <v>29858.696999999996</v>
      </c>
      <c r="V280" s="149">
        <v>93504.058000000005</v>
      </c>
      <c r="W280" s="669">
        <v>70184.332999999999</v>
      </c>
      <c r="X280" s="667"/>
    </row>
    <row r="281" spans="2:24" ht="14.25" x14ac:dyDescent="0.3">
      <c r="B281" s="122">
        <v>43405</v>
      </c>
      <c r="C281" s="321">
        <v>182229.09600000002</v>
      </c>
      <c r="D281" s="149">
        <v>57403.477499999994</v>
      </c>
      <c r="E281" s="149">
        <v>125231.50549999997</v>
      </c>
      <c r="F281" s="149">
        <v>51981.036999999997</v>
      </c>
      <c r="G281" s="149">
        <v>30425.489000000001</v>
      </c>
      <c r="H281" s="149">
        <v>29757.647500000003</v>
      </c>
      <c r="I281" s="149">
        <v>9529.3274999999994</v>
      </c>
      <c r="J281" s="149">
        <v>25105.793000000001</v>
      </c>
      <c r="K281" s="149">
        <v>22937.2245</v>
      </c>
      <c r="L281" s="149">
        <v>21394.945500000002</v>
      </c>
      <c r="M281" s="149">
        <v>86764.166499999992</v>
      </c>
      <c r="N281" s="149">
        <v>27295.326000000001</v>
      </c>
      <c r="O281" s="149">
        <v>30999.722999999998</v>
      </c>
      <c r="P281" s="149">
        <v>38384.764499999997</v>
      </c>
      <c r="Q281" s="149">
        <v>30319.150499999996</v>
      </c>
      <c r="R281" s="149">
        <v>32522.269500000111</v>
      </c>
      <c r="S281" s="149">
        <v>21988.433000000001</v>
      </c>
      <c r="T281" s="149">
        <v>49559.093999999997</v>
      </c>
      <c r="U281" s="149">
        <v>31113.897499999999</v>
      </c>
      <c r="V281" s="149">
        <v>90297.973499999993</v>
      </c>
      <c r="W281" s="669">
        <v>69279.355500000005</v>
      </c>
      <c r="X281" s="667"/>
    </row>
    <row r="282" spans="2:24" ht="14.25" x14ac:dyDescent="0.3">
      <c r="B282" s="122">
        <v>43435</v>
      </c>
      <c r="C282" s="321">
        <v>162226.06949999998</v>
      </c>
      <c r="D282" s="149">
        <v>54643.73599999999</v>
      </c>
      <c r="E282" s="149">
        <v>107811.56399999998</v>
      </c>
      <c r="F282" s="149">
        <v>58112.421499999997</v>
      </c>
      <c r="G282" s="149">
        <v>27521.292000000001</v>
      </c>
      <c r="H282" s="149">
        <v>26088.913499999999</v>
      </c>
      <c r="I282" s="149">
        <v>9265.6049999999996</v>
      </c>
      <c r="J282" s="149">
        <v>22428.532999999999</v>
      </c>
      <c r="K282" s="149">
        <v>23960.0965</v>
      </c>
      <c r="L282" s="149">
        <v>21824.978000000003</v>
      </c>
      <c r="M282" s="149">
        <v>74175.694999999992</v>
      </c>
      <c r="N282" s="149">
        <v>26589.384999999998</v>
      </c>
      <c r="O282" s="149">
        <v>29424.095500000003</v>
      </c>
      <c r="P282" s="149">
        <v>34139.271999999997</v>
      </c>
      <c r="Q282" s="149">
        <v>25302.253499999999</v>
      </c>
      <c r="R282" s="149">
        <v>29887.451000000056</v>
      </c>
      <c r="S282" s="149">
        <v>20446.065499999993</v>
      </c>
      <c r="T282" s="149">
        <v>45304.283000000003</v>
      </c>
      <c r="U282" s="149">
        <v>22353.64</v>
      </c>
      <c r="V282" s="149">
        <v>80813.046999999991</v>
      </c>
      <c r="W282" s="669">
        <v>71065.330999999991</v>
      </c>
      <c r="X282" s="667"/>
    </row>
    <row r="283" spans="2:24" ht="14.25" x14ac:dyDescent="0.3">
      <c r="B283" s="122">
        <v>43466</v>
      </c>
      <c r="C283" s="321">
        <v>159141.08000000002</v>
      </c>
      <c r="D283" s="149">
        <v>53180.211500000005</v>
      </c>
      <c r="E283" s="149">
        <v>100357.5405</v>
      </c>
      <c r="F283" s="149">
        <v>57198.775500000003</v>
      </c>
      <c r="G283" s="149">
        <v>23482.212</v>
      </c>
      <c r="H283" s="149">
        <v>24745.286</v>
      </c>
      <c r="I283" s="149">
        <v>8773.0060000000012</v>
      </c>
      <c r="J283" s="149">
        <v>20465.602999999996</v>
      </c>
      <c r="K283" s="149">
        <v>23813.904000000002</v>
      </c>
      <c r="L283" s="149">
        <v>18758.929500000002</v>
      </c>
      <c r="M283" s="149">
        <v>74087.855500000005</v>
      </c>
      <c r="N283" s="149">
        <v>21425.763999999996</v>
      </c>
      <c r="O283" s="149">
        <v>26950.972999999998</v>
      </c>
      <c r="P283" s="149">
        <v>32329.554499999998</v>
      </c>
      <c r="Q283" s="149">
        <v>22479.023999999998</v>
      </c>
      <c r="R283" s="149">
        <v>24443.411500000013</v>
      </c>
      <c r="S283" s="149">
        <v>19666.179</v>
      </c>
      <c r="T283" s="149">
        <v>39989.142499999994</v>
      </c>
      <c r="U283" s="149">
        <v>22451.208999999999</v>
      </c>
      <c r="V283" s="149">
        <v>76989.175500000012</v>
      </c>
      <c r="W283" s="669">
        <v>88748.913499999981</v>
      </c>
      <c r="X283" s="667"/>
    </row>
    <row r="284" spans="2:24" ht="14.25" x14ac:dyDescent="0.3">
      <c r="B284" s="122">
        <v>43497</v>
      </c>
      <c r="C284" s="321">
        <v>177865.3095</v>
      </c>
      <c r="D284" s="149">
        <v>54311.652500000004</v>
      </c>
      <c r="E284" s="149">
        <v>111664.01699999999</v>
      </c>
      <c r="F284" s="149">
        <v>56095.663500000002</v>
      </c>
      <c r="G284" s="149">
        <v>26999.714500000002</v>
      </c>
      <c r="H284" s="149">
        <v>27733.304499999998</v>
      </c>
      <c r="I284" s="149">
        <v>9574.898000000001</v>
      </c>
      <c r="J284" s="149">
        <v>23808.710999999999</v>
      </c>
      <c r="K284" s="149">
        <v>23083.855</v>
      </c>
      <c r="L284" s="149">
        <v>20300.406500000005</v>
      </c>
      <c r="M284" s="149">
        <v>80418.615999999995</v>
      </c>
      <c r="N284" s="149">
        <v>21451.479000000003</v>
      </c>
      <c r="O284" s="149">
        <v>27220.547500000001</v>
      </c>
      <c r="P284" s="149">
        <v>35352.377</v>
      </c>
      <c r="Q284" s="149">
        <v>23633.001499999998</v>
      </c>
      <c r="R284" s="149">
        <v>24812.654999999984</v>
      </c>
      <c r="S284" s="149">
        <v>21109.748499999994</v>
      </c>
      <c r="T284" s="149">
        <v>43996.043000000005</v>
      </c>
      <c r="U284" s="149">
        <v>23522.118999999999</v>
      </c>
      <c r="V284" s="149">
        <v>80383.714999999997</v>
      </c>
      <c r="W284" s="669">
        <v>90096.093000000008</v>
      </c>
      <c r="X284" s="667"/>
    </row>
    <row r="285" spans="2:24" ht="14.25" x14ac:dyDescent="0.3">
      <c r="B285" s="122">
        <v>43525</v>
      </c>
      <c r="C285" s="321">
        <v>189556.31949999998</v>
      </c>
      <c r="D285" s="149">
        <v>52581.581999999995</v>
      </c>
      <c r="E285" s="149">
        <v>124740.41</v>
      </c>
      <c r="F285" s="149">
        <v>62868.783999999985</v>
      </c>
      <c r="G285" s="149">
        <v>30619.822499999998</v>
      </c>
      <c r="H285" s="149">
        <v>28205.944499999998</v>
      </c>
      <c r="I285" s="149">
        <v>10449.9385</v>
      </c>
      <c r="J285" s="149">
        <v>15431.401</v>
      </c>
      <c r="K285" s="149">
        <v>27631.396499999995</v>
      </c>
      <c r="L285" s="149">
        <v>21548.888999999996</v>
      </c>
      <c r="M285" s="149">
        <v>85252.183499999999</v>
      </c>
      <c r="N285" s="149">
        <v>24553.872000000003</v>
      </c>
      <c r="O285" s="149">
        <v>28693.005499999999</v>
      </c>
      <c r="P285" s="149">
        <v>39080.241000000002</v>
      </c>
      <c r="Q285" s="149">
        <v>12608.476000000001</v>
      </c>
      <c r="R285" s="149">
        <v>28069.834500000037</v>
      </c>
      <c r="S285" s="149">
        <v>23146.877499999999</v>
      </c>
      <c r="T285" s="149">
        <v>47763.373500000002</v>
      </c>
      <c r="U285" s="149">
        <v>26307.315000000002</v>
      </c>
      <c r="V285" s="149">
        <v>89457.207500000004</v>
      </c>
      <c r="W285" s="669">
        <v>89423.444000000003</v>
      </c>
      <c r="X285" s="667"/>
    </row>
    <row r="286" spans="2:24" ht="14.25" x14ac:dyDescent="0.3">
      <c r="B286" s="122">
        <v>43556</v>
      </c>
      <c r="C286" s="321">
        <v>181321.95</v>
      </c>
      <c r="D286" s="149">
        <v>53978.224999999999</v>
      </c>
      <c r="E286" s="149">
        <v>106867.16749999998</v>
      </c>
      <c r="F286" s="149">
        <v>56610.215999999993</v>
      </c>
      <c r="G286" s="149">
        <v>27070.968000000001</v>
      </c>
      <c r="H286" s="149">
        <v>27713.623500000002</v>
      </c>
      <c r="I286" s="149">
        <v>10411.129500000001</v>
      </c>
      <c r="J286" s="149">
        <v>23909.048999999999</v>
      </c>
      <c r="K286" s="149">
        <v>25337.486499999999</v>
      </c>
      <c r="L286" s="149">
        <v>20761.803500000002</v>
      </c>
      <c r="M286" s="149">
        <v>75999.288</v>
      </c>
      <c r="N286" s="149">
        <v>21338.861999999997</v>
      </c>
      <c r="O286" s="149">
        <v>28594.877500000006</v>
      </c>
      <c r="P286" s="149">
        <v>35212.619999999995</v>
      </c>
      <c r="Q286" s="149">
        <v>27440.994500000001</v>
      </c>
      <c r="R286" s="149">
        <v>27996.246000000065</v>
      </c>
      <c r="S286" s="149">
        <v>20373.122000000003</v>
      </c>
      <c r="T286" s="149">
        <v>44350.088499999998</v>
      </c>
      <c r="U286" s="149">
        <v>26308.106</v>
      </c>
      <c r="V286" s="149">
        <v>86149.449000000008</v>
      </c>
      <c r="W286" s="669">
        <v>91821.770499999984</v>
      </c>
      <c r="X286" s="667"/>
    </row>
    <row r="287" spans="2:24" x14ac:dyDescent="0.25">
      <c r="B287" s="122">
        <v>43586</v>
      </c>
      <c r="C287" s="321">
        <v>195229.49199999997</v>
      </c>
      <c r="D287" s="149">
        <v>54965.3465</v>
      </c>
      <c r="E287" s="149">
        <v>127660.71099999994</v>
      </c>
      <c r="F287" s="149">
        <v>54468.059499999988</v>
      </c>
      <c r="G287" s="149">
        <v>29919.6895</v>
      </c>
      <c r="H287" s="149">
        <v>29577.676499999998</v>
      </c>
      <c r="I287" s="149">
        <v>9471.7455000000009</v>
      </c>
      <c r="J287" s="149">
        <v>22000.557999999997</v>
      </c>
      <c r="K287" s="149">
        <v>25111.342000000004</v>
      </c>
      <c r="L287" s="149">
        <v>21726.123</v>
      </c>
      <c r="M287" s="149">
        <v>83921.077000000005</v>
      </c>
      <c r="N287" s="149">
        <v>23036.665999999997</v>
      </c>
      <c r="O287" s="149">
        <v>25089.604999999996</v>
      </c>
      <c r="P287" s="149">
        <v>34432.964500000002</v>
      </c>
      <c r="Q287" s="149">
        <v>23863.448500000002</v>
      </c>
      <c r="R287" s="149">
        <v>28668.279500000033</v>
      </c>
      <c r="S287" s="149">
        <v>22876.802500000002</v>
      </c>
      <c r="T287" s="149">
        <v>50999.356500000002</v>
      </c>
      <c r="U287" s="149">
        <v>27907.052999999993</v>
      </c>
      <c r="V287" s="149">
        <v>95200.640500000009</v>
      </c>
      <c r="W287" s="669">
        <v>98541.194499999983</v>
      </c>
    </row>
    <row r="288" spans="2:24" x14ac:dyDescent="0.25">
      <c r="B288" s="122">
        <v>43617</v>
      </c>
      <c r="C288" s="321">
        <v>178317.83799999996</v>
      </c>
      <c r="D288" s="149">
        <v>52102.395000000011</v>
      </c>
      <c r="E288" s="149">
        <v>114085.40999999997</v>
      </c>
      <c r="F288" s="149">
        <v>50838.29399999998</v>
      </c>
      <c r="G288" s="149">
        <v>25566.667000000001</v>
      </c>
      <c r="H288" s="149">
        <v>27432.720499999996</v>
      </c>
      <c r="I288" s="149">
        <v>8609.5289999999986</v>
      </c>
      <c r="J288" s="149">
        <v>20328.698000000004</v>
      </c>
      <c r="K288" s="149">
        <v>24440.745999999999</v>
      </c>
      <c r="L288" s="149">
        <v>21090.620499999997</v>
      </c>
      <c r="M288" s="149">
        <v>73804.65400000001</v>
      </c>
      <c r="N288" s="149">
        <v>20731.830000000002</v>
      </c>
      <c r="O288" s="149">
        <v>22795.922999999999</v>
      </c>
      <c r="P288" s="149">
        <v>34146.304499999998</v>
      </c>
      <c r="Q288" s="149">
        <v>23605.377499999999</v>
      </c>
      <c r="R288" s="149">
        <v>27653.913000000011</v>
      </c>
      <c r="S288" s="149">
        <v>19914.734499999999</v>
      </c>
      <c r="T288" s="149">
        <v>46678.692999999999</v>
      </c>
      <c r="U288" s="149">
        <v>24518.736000000001</v>
      </c>
      <c r="V288" s="149">
        <v>102558.6355</v>
      </c>
      <c r="W288" s="669">
        <v>90322.874499999991</v>
      </c>
    </row>
    <row r="289" spans="2:23" x14ac:dyDescent="0.25">
      <c r="B289" s="122">
        <v>43647</v>
      </c>
      <c r="C289" s="321">
        <v>201681.32849999997</v>
      </c>
      <c r="D289" s="149">
        <v>55923.652999999991</v>
      </c>
      <c r="E289" s="149">
        <v>130568.59950000003</v>
      </c>
      <c r="F289" s="149">
        <v>58475.517499999994</v>
      </c>
      <c r="G289" s="149">
        <v>31686.372499999998</v>
      </c>
      <c r="H289" s="149">
        <v>30868.777499999997</v>
      </c>
      <c r="I289" s="149">
        <v>9525.4359999999997</v>
      </c>
      <c r="J289" s="149">
        <v>25832.269999999997</v>
      </c>
      <c r="K289" s="149">
        <v>26980.133999999998</v>
      </c>
      <c r="L289" s="149">
        <v>22482.969499999999</v>
      </c>
      <c r="M289" s="149">
        <v>90901.524999999994</v>
      </c>
      <c r="N289" s="149">
        <v>23586.249000000003</v>
      </c>
      <c r="O289" s="149">
        <v>29161.663500000002</v>
      </c>
      <c r="P289" s="149">
        <v>34163.915999999997</v>
      </c>
      <c r="Q289" s="149">
        <v>27051.5605</v>
      </c>
      <c r="R289" s="149">
        <v>31786.328000000107</v>
      </c>
      <c r="S289" s="149">
        <v>23489.359999999993</v>
      </c>
      <c r="T289" s="149">
        <v>52433.551499999987</v>
      </c>
      <c r="U289" s="149">
        <v>32093.169499999996</v>
      </c>
      <c r="V289" s="149">
        <v>104847.57499999998</v>
      </c>
      <c r="W289" s="669">
        <v>105826.7295</v>
      </c>
    </row>
    <row r="290" spans="2:23" x14ac:dyDescent="0.25">
      <c r="B290" s="122">
        <v>43678</v>
      </c>
      <c r="C290" s="321">
        <v>198052.38500000001</v>
      </c>
      <c r="D290" s="149">
        <v>56245.57</v>
      </c>
      <c r="E290" s="149">
        <v>120846.1835</v>
      </c>
      <c r="F290" s="149">
        <v>58833.558999999994</v>
      </c>
      <c r="G290" s="149">
        <v>31329.309000000001</v>
      </c>
      <c r="H290" s="149">
        <v>33720.769499999995</v>
      </c>
      <c r="I290" s="149">
        <v>10076.4745</v>
      </c>
      <c r="J290" s="149">
        <v>26851.995999999999</v>
      </c>
      <c r="K290" s="149">
        <v>27051.555</v>
      </c>
      <c r="L290" s="149">
        <v>21871.7575</v>
      </c>
      <c r="M290" s="149">
        <v>90379.255000000005</v>
      </c>
      <c r="N290" s="149">
        <v>26973.790500000003</v>
      </c>
      <c r="O290" s="149">
        <v>30608.192500000001</v>
      </c>
      <c r="P290" s="149">
        <v>34345.298999999999</v>
      </c>
      <c r="Q290" s="149">
        <v>28360.423500000004</v>
      </c>
      <c r="R290" s="149">
        <v>32469.874000000047</v>
      </c>
      <c r="S290" s="149">
        <v>23201.589499999995</v>
      </c>
      <c r="T290" s="149">
        <v>52234.797000000006</v>
      </c>
      <c r="U290" s="149">
        <v>31110.586499999994</v>
      </c>
      <c r="V290" s="149">
        <v>94116.31749999999</v>
      </c>
      <c r="W290" s="669">
        <v>108020.18749999997</v>
      </c>
    </row>
    <row r="291" spans="2:23" x14ac:dyDescent="0.25">
      <c r="B291" s="122">
        <v>43709</v>
      </c>
      <c r="C291" s="321">
        <v>198888.182</v>
      </c>
      <c r="D291" s="149">
        <v>45915.935000000005</v>
      </c>
      <c r="E291" s="149">
        <v>118775.5545</v>
      </c>
      <c r="F291" s="149">
        <v>54578.192999999999</v>
      </c>
      <c r="G291" s="149">
        <v>32530.964</v>
      </c>
      <c r="H291" s="149">
        <v>32258.944499999998</v>
      </c>
      <c r="I291" s="149">
        <v>11889.178</v>
      </c>
      <c r="J291" s="149">
        <v>26878.943500000001</v>
      </c>
      <c r="K291" s="149">
        <v>27173.333999999999</v>
      </c>
      <c r="L291" s="149">
        <v>21494.195500000002</v>
      </c>
      <c r="M291" s="149">
        <v>91391.219500000007</v>
      </c>
      <c r="N291" s="149">
        <v>27431.778000000002</v>
      </c>
      <c r="O291" s="149">
        <v>28203.617999999999</v>
      </c>
      <c r="P291" s="149">
        <v>35432.921999999999</v>
      </c>
      <c r="Q291" s="149">
        <v>28958.880500000003</v>
      </c>
      <c r="R291" s="149">
        <v>30676.467500000039</v>
      </c>
      <c r="S291" s="149">
        <v>22975.684499999996</v>
      </c>
      <c r="T291" s="149">
        <v>50824.616999999998</v>
      </c>
      <c r="U291" s="149">
        <v>30330.376499999998</v>
      </c>
      <c r="V291" s="149">
        <v>94104.891499999969</v>
      </c>
      <c r="W291" s="669">
        <v>104787.6355</v>
      </c>
    </row>
    <row r="292" spans="2:23" x14ac:dyDescent="0.25">
      <c r="B292" s="122">
        <v>43739</v>
      </c>
      <c r="C292" s="321">
        <v>203745.89500000002</v>
      </c>
      <c r="D292" s="149">
        <v>52195.392500000002</v>
      </c>
      <c r="E292" s="149">
        <v>125548.33850000001</v>
      </c>
      <c r="F292" s="149">
        <v>48513.192500000005</v>
      </c>
      <c r="G292" s="149">
        <v>31100.995499999997</v>
      </c>
      <c r="H292" s="149">
        <v>33218.796999999991</v>
      </c>
      <c r="I292" s="149">
        <v>12599.010000000002</v>
      </c>
      <c r="J292" s="149">
        <v>0</v>
      </c>
      <c r="K292" s="149">
        <v>25651.600999999999</v>
      </c>
      <c r="L292" s="149">
        <v>0</v>
      </c>
      <c r="M292" s="149">
        <v>92849.769499999995</v>
      </c>
      <c r="N292" s="149">
        <v>26381.352499999997</v>
      </c>
      <c r="O292" s="149">
        <v>29425.030000000002</v>
      </c>
      <c r="P292" s="149">
        <v>36115.872000000003</v>
      </c>
      <c r="Q292" s="149">
        <v>28362.510499999997</v>
      </c>
      <c r="R292" s="149">
        <v>33366.080500000098</v>
      </c>
      <c r="S292" s="149">
        <v>0</v>
      </c>
      <c r="T292" s="149">
        <v>55935.352499999994</v>
      </c>
      <c r="U292" s="149">
        <v>34814.805500000002</v>
      </c>
      <c r="V292" s="149">
        <v>93903.710999999996</v>
      </c>
      <c r="W292" s="669">
        <v>107008.26949999999</v>
      </c>
    </row>
    <row r="293" spans="2:23" x14ac:dyDescent="0.25">
      <c r="B293" s="122">
        <v>43770</v>
      </c>
      <c r="C293" s="321">
        <v>176737.61149999997</v>
      </c>
      <c r="D293" s="149">
        <v>54252.113500000007</v>
      </c>
      <c r="E293" s="149">
        <v>113054.66800000001</v>
      </c>
      <c r="F293" s="149">
        <v>51569.951499999996</v>
      </c>
      <c r="G293" s="149">
        <v>35790.431500000006</v>
      </c>
      <c r="H293" s="149">
        <v>33231.744999999995</v>
      </c>
      <c r="I293" s="149">
        <v>12446.201499999999</v>
      </c>
      <c r="J293" s="149">
        <v>0</v>
      </c>
      <c r="K293" s="149">
        <v>26803.071000000004</v>
      </c>
      <c r="L293" s="149">
        <v>0</v>
      </c>
      <c r="M293" s="149">
        <v>90350.47099999999</v>
      </c>
      <c r="N293" s="149">
        <v>25589.853499999997</v>
      </c>
      <c r="O293" s="149">
        <v>29749.221500000003</v>
      </c>
      <c r="P293" s="149">
        <v>36864.998</v>
      </c>
      <c r="Q293" s="149">
        <v>30197.8125</v>
      </c>
      <c r="R293" s="149">
        <v>34808.399500000065</v>
      </c>
      <c r="S293" s="149">
        <v>0</v>
      </c>
      <c r="T293" s="149">
        <v>57026.843000000008</v>
      </c>
      <c r="U293" s="149">
        <v>34753.904999999999</v>
      </c>
      <c r="V293" s="149">
        <v>91102.599499999997</v>
      </c>
      <c r="W293" s="669">
        <v>107016.79249999998</v>
      </c>
    </row>
    <row r="294" spans="2:23" x14ac:dyDescent="0.25">
      <c r="B294" s="122">
        <v>43800</v>
      </c>
      <c r="C294" s="855">
        <v>196359.34649999999</v>
      </c>
      <c r="D294" s="149">
        <v>51885.613500000007</v>
      </c>
      <c r="E294" s="149">
        <v>112480.54149999999</v>
      </c>
      <c r="F294" s="149">
        <v>59947.503500000006</v>
      </c>
      <c r="G294" s="149">
        <v>34060.679499999998</v>
      </c>
      <c r="H294" s="149">
        <v>32640.4725</v>
      </c>
      <c r="I294" s="149">
        <v>13916.058500000001</v>
      </c>
      <c r="J294" s="149">
        <v>0</v>
      </c>
      <c r="K294" s="149">
        <v>26727.7235</v>
      </c>
      <c r="L294" s="149">
        <v>0</v>
      </c>
      <c r="M294" s="149">
        <v>82871.111000000004</v>
      </c>
      <c r="N294" s="149">
        <v>25212.983500000002</v>
      </c>
      <c r="O294" s="149">
        <v>29256.910500000009</v>
      </c>
      <c r="P294" s="149">
        <v>33107.627999999997</v>
      </c>
      <c r="Q294" s="149">
        <v>24939.493999999999</v>
      </c>
      <c r="R294" s="149">
        <v>34776.312500000029</v>
      </c>
      <c r="S294" s="149">
        <v>0</v>
      </c>
      <c r="T294" s="149">
        <v>51311.665999999997</v>
      </c>
      <c r="U294" s="149">
        <v>31985.474999999999</v>
      </c>
      <c r="V294" s="149">
        <v>82238.621499999994</v>
      </c>
      <c r="W294" s="669">
        <v>113896.16649999999</v>
      </c>
    </row>
    <row r="295" spans="2:23" x14ac:dyDescent="0.25">
      <c r="B295" s="122">
        <v>43831</v>
      </c>
      <c r="C295" s="855">
        <v>184263.8915</v>
      </c>
      <c r="D295" s="149">
        <v>48442.453500000003</v>
      </c>
      <c r="E295" s="149">
        <v>101369.658</v>
      </c>
      <c r="F295" s="149">
        <v>48162.640000000014</v>
      </c>
      <c r="G295" s="149">
        <v>31586.470499999996</v>
      </c>
      <c r="H295" s="149">
        <v>32277.301000000003</v>
      </c>
      <c r="I295" s="149">
        <v>11924.298500000001</v>
      </c>
      <c r="J295" s="149">
        <v>0</v>
      </c>
      <c r="K295" s="149">
        <v>21612.654500000004</v>
      </c>
      <c r="L295" s="149">
        <v>0</v>
      </c>
      <c r="M295" s="149">
        <v>76125.759000000005</v>
      </c>
      <c r="N295" s="149">
        <v>24767.6335</v>
      </c>
      <c r="O295" s="149">
        <v>25058.269499999999</v>
      </c>
      <c r="P295" s="149">
        <v>36367.567499999997</v>
      </c>
      <c r="Q295" s="149">
        <v>28441.597000000016</v>
      </c>
      <c r="R295" s="149">
        <v>21857.710499999997</v>
      </c>
      <c r="S295" s="149">
        <v>0</v>
      </c>
      <c r="T295" s="149">
        <v>46150.064499999993</v>
      </c>
      <c r="U295" s="149">
        <v>27427.406499999997</v>
      </c>
      <c r="V295" s="149">
        <v>86323.967999999979</v>
      </c>
      <c r="W295" s="669">
        <v>142541.95549999969</v>
      </c>
    </row>
    <row r="296" spans="2:23" x14ac:dyDescent="0.25">
      <c r="B296" s="122">
        <v>43862</v>
      </c>
      <c r="C296" s="855">
        <v>200300.0245</v>
      </c>
      <c r="D296" s="149">
        <v>52504.73000000001</v>
      </c>
      <c r="E296" s="149">
        <v>111780.67699999997</v>
      </c>
      <c r="F296" s="149">
        <v>51998.204500000007</v>
      </c>
      <c r="G296" s="149">
        <v>30684.877499999999</v>
      </c>
      <c r="H296" s="149">
        <v>31694.845499999996</v>
      </c>
      <c r="I296" s="149">
        <v>12303.047999999999</v>
      </c>
      <c r="J296" s="149">
        <v>0</v>
      </c>
      <c r="K296" s="149">
        <v>22255.168500000003</v>
      </c>
      <c r="L296" s="149">
        <v>0</v>
      </c>
      <c r="M296" s="149">
        <v>79420.512499999997</v>
      </c>
      <c r="N296" s="149">
        <v>21908.7775</v>
      </c>
      <c r="O296" s="149">
        <v>26438.178000000007</v>
      </c>
      <c r="P296" s="149">
        <v>34879.578500000003</v>
      </c>
      <c r="Q296" s="149">
        <v>28602.049000000003</v>
      </c>
      <c r="R296" s="149">
        <v>22690.035499999998</v>
      </c>
      <c r="S296" s="149">
        <v>0</v>
      </c>
      <c r="T296" s="149">
        <v>48088.208499999993</v>
      </c>
      <c r="U296" s="149">
        <v>29238.730499999998</v>
      </c>
      <c r="V296" s="149">
        <v>85290.591999999975</v>
      </c>
      <c r="W296" s="669">
        <v>134454.53950000007</v>
      </c>
    </row>
    <row r="297" spans="2:23" x14ac:dyDescent="0.25">
      <c r="B297" s="122">
        <v>43891</v>
      </c>
      <c r="C297" s="855">
        <v>143176.78950000001</v>
      </c>
      <c r="D297" s="149">
        <v>43137.523500000003</v>
      </c>
      <c r="E297" s="149">
        <v>71038.660999999993</v>
      </c>
      <c r="F297" s="149">
        <v>39692.969000000005</v>
      </c>
      <c r="G297" s="149">
        <v>23484.892500000002</v>
      </c>
      <c r="H297" s="149">
        <v>19439.618999999999</v>
      </c>
      <c r="I297" s="149">
        <v>11917.840499999998</v>
      </c>
      <c r="J297" s="149">
        <v>0</v>
      </c>
      <c r="K297" s="149">
        <v>18182.625</v>
      </c>
      <c r="L297" s="149">
        <v>0</v>
      </c>
      <c r="M297" s="149">
        <v>53669.551999999996</v>
      </c>
      <c r="N297" s="149">
        <v>15529.827499999999</v>
      </c>
      <c r="O297" s="149">
        <v>21674.275500000003</v>
      </c>
      <c r="P297" s="149">
        <v>24311.591500000002</v>
      </c>
      <c r="Q297" s="149">
        <v>21259.967500000002</v>
      </c>
      <c r="R297" s="149">
        <v>17562.637499999997</v>
      </c>
      <c r="S297" s="149">
        <v>0</v>
      </c>
      <c r="T297" s="149">
        <v>36306.733999999997</v>
      </c>
      <c r="U297" s="149">
        <v>18736.497000000003</v>
      </c>
      <c r="V297" s="149">
        <v>53449.328000000009</v>
      </c>
      <c r="W297" s="669">
        <v>107093.6804999999</v>
      </c>
    </row>
    <row r="298" spans="2:23" x14ac:dyDescent="0.25">
      <c r="B298" s="122">
        <v>43922</v>
      </c>
      <c r="C298" s="855">
        <v>49811.214999999997</v>
      </c>
      <c r="D298" s="149">
        <v>12841.904999999999</v>
      </c>
      <c r="E298" s="149">
        <v>9733.5584999999992</v>
      </c>
      <c r="F298" s="149">
        <v>16211.481500000002</v>
      </c>
      <c r="G298" s="149">
        <v>6831.6895000000004</v>
      </c>
      <c r="H298" s="149">
        <v>5246.134</v>
      </c>
      <c r="I298" s="149">
        <v>3928.9684999999999</v>
      </c>
      <c r="J298" s="149">
        <v>0</v>
      </c>
      <c r="K298" s="149">
        <v>7755.1020000000017</v>
      </c>
      <c r="L298" s="149">
        <v>0</v>
      </c>
      <c r="M298" s="149">
        <v>8617.3544999999995</v>
      </c>
      <c r="N298" s="149">
        <v>5712.9090000000006</v>
      </c>
      <c r="O298" s="149">
        <v>9514.5150000000012</v>
      </c>
      <c r="P298" s="149">
        <v>5963.9070000000002</v>
      </c>
      <c r="Q298" s="149">
        <v>11625.537000000002</v>
      </c>
      <c r="R298" s="149">
        <v>5868.5010000000002</v>
      </c>
      <c r="S298" s="149">
        <v>0</v>
      </c>
      <c r="T298" s="149">
        <v>10552.548000000001</v>
      </c>
      <c r="U298" s="149">
        <v>5519.9400000000005</v>
      </c>
      <c r="V298" s="149">
        <v>21510.912500000002</v>
      </c>
      <c r="W298" s="669">
        <v>45167.506999999954</v>
      </c>
    </row>
    <row r="299" spans="2:23" x14ac:dyDescent="0.25">
      <c r="B299" s="122">
        <v>43952</v>
      </c>
      <c r="C299" s="855">
        <v>156915.93199115375</v>
      </c>
      <c r="D299" s="149">
        <v>37005.089000000007</v>
      </c>
      <c r="E299" s="149">
        <v>59455.902587164353</v>
      </c>
      <c r="F299" s="149">
        <v>31546.619500000001</v>
      </c>
      <c r="G299" s="149">
        <v>20393.638500841142</v>
      </c>
      <c r="H299" s="149">
        <v>20599.602999999999</v>
      </c>
      <c r="I299" s="149">
        <v>11007.736996528623</v>
      </c>
      <c r="J299" s="149">
        <v>0</v>
      </c>
      <c r="K299" s="149">
        <v>15872.474500190738</v>
      </c>
      <c r="L299" s="149">
        <v>0</v>
      </c>
      <c r="M299" s="149">
        <v>38915.136516336446</v>
      </c>
      <c r="N299" s="149">
        <v>14915.866507324219</v>
      </c>
      <c r="O299" s="149">
        <v>16235.899499999996</v>
      </c>
      <c r="P299" s="149">
        <v>23103.321929656984</v>
      </c>
      <c r="Q299" s="149">
        <v>24892.097486267099</v>
      </c>
      <c r="R299" s="149">
        <v>21842.320500000002</v>
      </c>
      <c r="S299" s="149">
        <v>0</v>
      </c>
      <c r="T299" s="149">
        <v>34123.668497158527</v>
      </c>
      <c r="U299" s="149">
        <v>18850.760981136322</v>
      </c>
      <c r="V299" s="149">
        <v>62331.680491502761</v>
      </c>
      <c r="W299" s="669">
        <v>97887.296986274887</v>
      </c>
    </row>
    <row r="300" spans="2:23" x14ac:dyDescent="0.25">
      <c r="B300" s="122">
        <v>43983</v>
      </c>
      <c r="C300" s="855">
        <v>183025.66951238536</v>
      </c>
      <c r="D300" s="149">
        <v>43225.792000000016</v>
      </c>
      <c r="E300" s="149">
        <v>89300</v>
      </c>
      <c r="F300" s="149">
        <v>41233</v>
      </c>
      <c r="G300" s="149">
        <v>26095.567980848311</v>
      </c>
      <c r="H300" s="149">
        <v>28553.483012197496</v>
      </c>
      <c r="I300" s="149">
        <v>10848.125985961915</v>
      </c>
      <c r="J300" s="149">
        <v>0</v>
      </c>
      <c r="K300" s="149">
        <v>19433.476500000001</v>
      </c>
      <c r="L300" s="149">
        <v>0</v>
      </c>
      <c r="M300" s="149">
        <v>58372.663994122035</v>
      </c>
      <c r="N300" s="149">
        <v>22678.684503051754</v>
      </c>
      <c r="O300" s="149">
        <v>23041.923500000004</v>
      </c>
      <c r="P300" s="149">
        <v>27197.949374725347</v>
      </c>
      <c r="Q300" s="149">
        <v>32380.124394821185</v>
      </c>
      <c r="R300" s="149">
        <v>22300.873</v>
      </c>
      <c r="S300" s="149">
        <v>0</v>
      </c>
      <c r="T300" s="149">
        <v>42425.424507243151</v>
      </c>
      <c r="U300" s="149">
        <v>26664.100528877254</v>
      </c>
      <c r="V300" s="149">
        <v>83388.505023913371</v>
      </c>
      <c r="W300" s="669">
        <v>124790.70797251503</v>
      </c>
    </row>
    <row r="301" spans="2:23" x14ac:dyDescent="0.25">
      <c r="B301" s="122">
        <v>44013</v>
      </c>
      <c r="C301" s="855">
        <v>208015.08402102278</v>
      </c>
      <c r="D301" s="149">
        <v>48926.758000000016</v>
      </c>
      <c r="E301" s="149">
        <v>99370.998228282842</v>
      </c>
      <c r="F301" s="149">
        <v>50753.862500000017</v>
      </c>
      <c r="G301" s="149">
        <v>31264.207507785795</v>
      </c>
      <c r="H301" s="149">
        <v>34112.842501525876</v>
      </c>
      <c r="I301" s="149">
        <v>13940.394021057129</v>
      </c>
      <c r="J301" s="149">
        <v>0</v>
      </c>
      <c r="K301" s="149">
        <v>26196.522000000004</v>
      </c>
      <c r="L301" s="149">
        <v>0</v>
      </c>
      <c r="M301" s="149">
        <v>76117.256920284286</v>
      </c>
      <c r="N301" s="149">
        <v>27522.1215043335</v>
      </c>
      <c r="O301" s="149">
        <v>27983.542000000005</v>
      </c>
      <c r="P301" s="149">
        <v>31711.85555767822</v>
      </c>
      <c r="Q301" s="149">
        <v>29059.849998474121</v>
      </c>
      <c r="R301" s="149">
        <v>38909.341076171899</v>
      </c>
      <c r="S301" s="149">
        <v>0</v>
      </c>
      <c r="T301" s="149">
        <v>53591.401997428897</v>
      </c>
      <c r="U301" s="149">
        <v>31308.5864848938</v>
      </c>
      <c r="V301" s="149">
        <v>109495.93789181521</v>
      </c>
      <c r="W301" s="669">
        <v>124935.09158671572</v>
      </c>
    </row>
    <row r="302" spans="2:23" x14ac:dyDescent="0.25">
      <c r="B302" s="122">
        <v>44044</v>
      </c>
      <c r="C302" s="855">
        <v>198459.82199127384</v>
      </c>
      <c r="D302" s="149">
        <v>47421.891000000003</v>
      </c>
      <c r="E302" s="149">
        <v>99110.444589580526</v>
      </c>
      <c r="F302" s="149">
        <v>46844.786999999997</v>
      </c>
      <c r="G302" s="149">
        <v>31920.208458823228</v>
      </c>
      <c r="H302" s="149">
        <v>35934.446498664853</v>
      </c>
      <c r="I302" s="149">
        <v>11843</v>
      </c>
      <c r="J302" s="149">
        <v>0</v>
      </c>
      <c r="K302" s="149">
        <v>23167</v>
      </c>
      <c r="L302" s="149">
        <v>0</v>
      </c>
      <c r="M302" s="149">
        <v>76404</v>
      </c>
      <c r="N302" s="149">
        <v>27805.529998168939</v>
      </c>
      <c r="O302" s="149">
        <v>25513.39100274659</v>
      </c>
      <c r="P302" s="149">
        <v>29868.291900207529</v>
      </c>
      <c r="Q302" s="149">
        <v>33524.442496948242</v>
      </c>
      <c r="R302" s="149">
        <v>33795.139980346692</v>
      </c>
      <c r="S302" s="149">
        <v>0</v>
      </c>
      <c r="T302" s="149">
        <v>49053</v>
      </c>
      <c r="U302" s="149">
        <v>31897.064521057131</v>
      </c>
      <c r="V302" s="149">
        <v>101584.08249847412</v>
      </c>
      <c r="W302" s="669">
        <v>122440.9939577637</v>
      </c>
    </row>
    <row r="303" spans="2:23" x14ac:dyDescent="0.25">
      <c r="B303" s="122">
        <v>44075</v>
      </c>
      <c r="C303" s="855">
        <v>208632.49514645574</v>
      </c>
      <c r="D303" s="149">
        <v>57385.123999999989</v>
      </c>
      <c r="E303" s="149">
        <v>112861.16375557997</v>
      </c>
      <c r="F303" s="149">
        <v>49389.149000000005</v>
      </c>
      <c r="G303" s="149">
        <v>33279.015516829015</v>
      </c>
      <c r="H303" s="149">
        <v>33157.685498474122</v>
      </c>
      <c r="I303" s="149">
        <v>13554.548010375978</v>
      </c>
      <c r="J303" s="149">
        <v>0</v>
      </c>
      <c r="K303" s="149">
        <v>23766.670501525874</v>
      </c>
      <c r="L303" s="149">
        <v>0</v>
      </c>
      <c r="M303" s="149">
        <v>83647.213939322435</v>
      </c>
      <c r="N303" s="149">
        <v>30691.199493286131</v>
      </c>
      <c r="O303" s="149">
        <v>27262.742503662113</v>
      </c>
      <c r="P303" s="149">
        <v>32885.375966583248</v>
      </c>
      <c r="Q303" s="149">
        <v>37027.996503051749</v>
      </c>
      <c r="R303" s="149">
        <v>38943.11836175542</v>
      </c>
      <c r="S303" s="149">
        <v>0</v>
      </c>
      <c r="T303" s="149">
        <v>53902.499475992212</v>
      </c>
      <c r="U303" s="149">
        <v>33900.079981994626</v>
      </c>
      <c r="V303" s="149">
        <v>108789.5539585533</v>
      </c>
      <c r="W303" s="669">
        <v>123688.94436804199</v>
      </c>
    </row>
    <row r="304" spans="2:23" x14ac:dyDescent="0.25">
      <c r="B304" s="122">
        <v>44105</v>
      </c>
      <c r="C304" s="855">
        <v>216901.77845428456</v>
      </c>
      <c r="D304" s="149">
        <v>57804.143500000006</v>
      </c>
      <c r="E304" s="149">
        <v>121049.69062793581</v>
      </c>
      <c r="F304" s="149">
        <v>54522.825999904635</v>
      </c>
      <c r="G304" s="149">
        <v>35377.769988550666</v>
      </c>
      <c r="H304" s="149">
        <v>36742.783002403259</v>
      </c>
      <c r="I304" s="149">
        <v>12755.774033874513</v>
      </c>
      <c r="J304" s="149">
        <v>0</v>
      </c>
      <c r="K304" s="149">
        <v>24410.800999237057</v>
      </c>
      <c r="L304" s="149">
        <v>0</v>
      </c>
      <c r="M304" s="149">
        <v>85653.876459266656</v>
      </c>
      <c r="N304" s="149">
        <v>29698.173495880128</v>
      </c>
      <c r="O304" s="149">
        <v>28664.858</v>
      </c>
      <c r="P304" s="149">
        <v>32519.358953918454</v>
      </c>
      <c r="Q304" s="149">
        <v>35733.254500000003</v>
      </c>
      <c r="R304" s="149">
        <v>41241.718011596713</v>
      </c>
      <c r="S304" s="149">
        <v>0</v>
      </c>
      <c r="T304" s="149">
        <v>56460.711496597294</v>
      </c>
      <c r="U304" s="149">
        <v>35008.168983215335</v>
      </c>
      <c r="V304" s="149">
        <v>104548.64596349336</v>
      </c>
      <c r="W304" s="669">
        <v>131323.48802952576</v>
      </c>
    </row>
    <row r="305" spans="2:23" x14ac:dyDescent="0.25">
      <c r="B305" s="122">
        <v>44136</v>
      </c>
      <c r="C305" s="855">
        <v>211606</v>
      </c>
      <c r="D305" s="149">
        <v>53646</v>
      </c>
      <c r="E305" s="149">
        <v>105705</v>
      </c>
      <c r="F305" s="149">
        <v>50811</v>
      </c>
      <c r="G305" s="149">
        <v>33545</v>
      </c>
      <c r="H305" s="149">
        <v>37921</v>
      </c>
      <c r="I305" s="149">
        <v>15219</v>
      </c>
      <c r="J305" s="149">
        <v>0</v>
      </c>
      <c r="K305" s="149">
        <v>23189</v>
      </c>
      <c r="L305" s="149">
        <v>0</v>
      </c>
      <c r="M305" s="149">
        <v>82640</v>
      </c>
      <c r="N305" s="149">
        <v>29116</v>
      </c>
      <c r="O305" s="149">
        <v>27481</v>
      </c>
      <c r="P305" s="149">
        <v>33075</v>
      </c>
      <c r="Q305" s="149">
        <v>35584</v>
      </c>
      <c r="R305" s="149">
        <v>38048</v>
      </c>
      <c r="S305" s="149">
        <v>0</v>
      </c>
      <c r="T305" s="149">
        <v>54497</v>
      </c>
      <c r="U305" s="149">
        <v>33486</v>
      </c>
      <c r="V305" s="149">
        <v>99777</v>
      </c>
      <c r="W305" s="669">
        <v>127294</v>
      </c>
    </row>
    <row r="306" spans="2:23" x14ac:dyDescent="0.25">
      <c r="B306" s="122">
        <v>44166</v>
      </c>
      <c r="C306" s="855">
        <v>185468.91892708209</v>
      </c>
      <c r="D306" s="149">
        <v>55791.434580000001</v>
      </c>
      <c r="E306" s="149">
        <v>55791.434580000001</v>
      </c>
      <c r="F306" s="149">
        <v>97794.090010109867</v>
      </c>
      <c r="G306" s="149">
        <v>52707.128500000006</v>
      </c>
      <c r="H306" s="149">
        <v>33625.485471876629</v>
      </c>
      <c r="I306" s="149">
        <v>15693</v>
      </c>
      <c r="J306" s="149">
        <v>0</v>
      </c>
      <c r="K306" s="149">
        <v>25788.686505187987</v>
      </c>
      <c r="L306" s="149">
        <v>0</v>
      </c>
      <c r="M306" s="149">
        <v>76642.143542883859</v>
      </c>
      <c r="N306" s="149">
        <v>31746.177498046873</v>
      </c>
      <c r="O306" s="149">
        <v>28130.276999999998</v>
      </c>
      <c r="P306" s="149">
        <v>29534.630433471684</v>
      </c>
      <c r="Q306" s="149">
        <v>26986.086500000001</v>
      </c>
      <c r="R306" s="149">
        <v>36610.821486267116</v>
      </c>
      <c r="S306" s="149">
        <v>0</v>
      </c>
      <c r="T306" s="149">
        <v>54913</v>
      </c>
      <c r="U306" s="149">
        <v>31356.194988403324</v>
      </c>
      <c r="V306" s="149">
        <v>83281.353025062563</v>
      </c>
      <c r="W306" s="669">
        <v>125505.98090544128</v>
      </c>
    </row>
    <row r="307" spans="2:23" x14ac:dyDescent="0.25">
      <c r="B307" s="122">
        <v>44197</v>
      </c>
      <c r="C307" s="855">
        <v>181453.44957928045</v>
      </c>
      <c r="D307" s="149">
        <v>53223.944999999992</v>
      </c>
      <c r="E307" s="149">
        <v>83805.153830245981</v>
      </c>
      <c r="F307" s="149">
        <v>49967.085500000001</v>
      </c>
      <c r="G307" s="149">
        <v>30225.489049818043</v>
      </c>
      <c r="H307" s="149">
        <v>35328.222493896479</v>
      </c>
      <c r="I307" s="149">
        <v>13737.302548522948</v>
      </c>
      <c r="J307" s="149">
        <v>0</v>
      </c>
      <c r="K307" s="149">
        <v>23999.833994201654</v>
      </c>
      <c r="L307" s="149">
        <v>0</v>
      </c>
      <c r="M307" s="149">
        <v>73090.792473540321</v>
      </c>
      <c r="N307" s="149">
        <v>24321.224000152586</v>
      </c>
      <c r="O307" s="149">
        <v>27235.791000297544</v>
      </c>
      <c r="P307" s="149">
        <v>31767.293399444592</v>
      </c>
      <c r="Q307" s="149">
        <v>26106.955502746579</v>
      </c>
      <c r="R307" s="149">
        <v>32349.34848626711</v>
      </c>
      <c r="S307" s="149">
        <v>0</v>
      </c>
      <c r="T307" s="149">
        <v>50658.445390235895</v>
      </c>
      <c r="U307" s="149">
        <v>26527.203508544921</v>
      </c>
      <c r="V307" s="149">
        <v>85723.797471923841</v>
      </c>
      <c r="W307" s="669">
        <v>113614.93103479003</v>
      </c>
    </row>
    <row r="308" spans="2:23" x14ac:dyDescent="0.25">
      <c r="B308" s="122">
        <v>44228</v>
      </c>
      <c r="C308" s="855">
        <v>201118.95206983003</v>
      </c>
      <c r="D308" s="149">
        <v>55726.714999999989</v>
      </c>
      <c r="E308" s="149">
        <v>105182.67706759999</v>
      </c>
      <c r="F308" s="149">
        <v>50907.835000000006</v>
      </c>
      <c r="G308" s="149">
        <v>30417.281500100002</v>
      </c>
      <c r="H308" s="149">
        <v>33543.852007099995</v>
      </c>
      <c r="I308" s="149">
        <v>14905.25899</v>
      </c>
      <c r="J308" s="149">
        <v>0</v>
      </c>
      <c r="K308" s="149">
        <v>24417.304502399995</v>
      </c>
      <c r="L308" s="149">
        <v>0</v>
      </c>
      <c r="M308" s="149">
        <v>82508.632112530002</v>
      </c>
      <c r="N308" s="149">
        <v>26838.07199357</v>
      </c>
      <c r="O308" s="149">
        <v>29383.098499599997</v>
      </c>
      <c r="P308" s="149">
        <v>35018.5658951</v>
      </c>
      <c r="Q308" s="149">
        <v>28590.175503099999</v>
      </c>
      <c r="R308" s="149">
        <v>38901.914511000039</v>
      </c>
      <c r="S308" s="149">
        <v>0</v>
      </c>
      <c r="T308" s="149">
        <v>56213.788470981992</v>
      </c>
      <c r="U308" s="149">
        <v>28579.539980299996</v>
      </c>
      <c r="V308" s="149">
        <v>85558.684994999989</v>
      </c>
      <c r="W308" s="669">
        <v>123557.91648884999</v>
      </c>
    </row>
    <row r="309" spans="2:23" x14ac:dyDescent="0.25">
      <c r="B309" s="122">
        <v>44256</v>
      </c>
      <c r="C309" s="855">
        <v>219221</v>
      </c>
      <c r="D309" s="149">
        <v>66489</v>
      </c>
      <c r="E309" s="149">
        <v>116542</v>
      </c>
      <c r="F309" s="149">
        <v>55353</v>
      </c>
      <c r="G309" s="149">
        <v>35066</v>
      </c>
      <c r="H309" s="149">
        <v>34904</v>
      </c>
      <c r="I309" s="149">
        <v>17637</v>
      </c>
      <c r="J309" s="149">
        <v>0</v>
      </c>
      <c r="K309" s="149">
        <v>27932</v>
      </c>
      <c r="L309" s="149">
        <v>0</v>
      </c>
      <c r="M309" s="149">
        <v>88475</v>
      </c>
      <c r="N309" s="149">
        <v>30050</v>
      </c>
      <c r="O309" s="149">
        <v>33711</v>
      </c>
      <c r="P309" s="149">
        <v>41526</v>
      </c>
      <c r="Q309" s="149">
        <v>27295</v>
      </c>
      <c r="R309" s="149">
        <v>44180</v>
      </c>
      <c r="S309" s="149">
        <v>0</v>
      </c>
      <c r="T309" s="149">
        <v>62365</v>
      </c>
      <c r="U309" s="149">
        <v>29723</v>
      </c>
      <c r="V309" s="149">
        <v>93890</v>
      </c>
      <c r="W309" s="669">
        <v>133632</v>
      </c>
    </row>
    <row r="310" spans="2:23" x14ac:dyDescent="0.25">
      <c r="B310" s="122">
        <v>44287</v>
      </c>
      <c r="C310" s="855">
        <v>199400.9995011721</v>
      </c>
      <c r="D310" s="149">
        <v>52496.055810000005</v>
      </c>
      <c r="E310" s="149">
        <v>102179</v>
      </c>
      <c r="F310" s="149">
        <v>49173</v>
      </c>
      <c r="G310" s="149">
        <v>28857.82649064219</v>
      </c>
      <c r="H310" s="149">
        <v>31677.39501239777</v>
      </c>
      <c r="I310" s="149">
        <v>14690.178041809082</v>
      </c>
      <c r="J310" s="149">
        <v>0</v>
      </c>
      <c r="K310" s="149">
        <v>24020.465496719655</v>
      </c>
      <c r="L310" s="149">
        <v>0</v>
      </c>
      <c r="M310" s="149">
        <v>82884.058491343996</v>
      </c>
      <c r="N310" s="149">
        <v>27750.94699542236</v>
      </c>
      <c r="O310" s="149">
        <v>30605.781499904631</v>
      </c>
      <c r="P310" s="149">
        <v>34841.006437438969</v>
      </c>
      <c r="Q310" s="149">
        <v>25260.842501373292</v>
      </c>
      <c r="R310" s="149">
        <v>39782.401463531511</v>
      </c>
      <c r="S310" s="149">
        <v>0</v>
      </c>
      <c r="T310" s="149">
        <v>54986.438900955203</v>
      </c>
      <c r="U310" s="149">
        <v>26684.255495511679</v>
      </c>
      <c r="V310" s="149">
        <v>80196.447970726964</v>
      </c>
      <c r="W310" s="669">
        <v>117503.85895678902</v>
      </c>
    </row>
    <row r="311" spans="2:23" ht="15.75" thickBot="1" x14ac:dyDescent="0.3">
      <c r="B311" s="450">
        <v>44317</v>
      </c>
      <c r="C311" s="964">
        <v>189940.35100334263</v>
      </c>
      <c r="D311" s="618">
        <v>55989.717829999994</v>
      </c>
      <c r="E311" s="618">
        <v>94154.875061550149</v>
      </c>
      <c r="F311" s="618">
        <v>47338.848499694825</v>
      </c>
      <c r="G311" s="618">
        <v>25242.195506110314</v>
      </c>
      <c r="H311" s="618">
        <v>25931.475503656147</v>
      </c>
      <c r="I311" s="618">
        <v>11641.084494964598</v>
      </c>
      <c r="J311" s="618">
        <v>0</v>
      </c>
      <c r="K311" s="618">
        <v>23247.074000000001</v>
      </c>
      <c r="L311" s="618">
        <v>0</v>
      </c>
      <c r="M311" s="618">
        <v>70896.301883096501</v>
      </c>
      <c r="N311" s="618">
        <v>10643.02149987793</v>
      </c>
      <c r="O311" s="618">
        <v>28748.918497463226</v>
      </c>
      <c r="P311" s="618">
        <v>27535.655850463871</v>
      </c>
      <c r="Q311" s="618">
        <v>263.52099999999996</v>
      </c>
      <c r="R311" s="618">
        <v>33723.012524414095</v>
      </c>
      <c r="S311" s="618">
        <v>0</v>
      </c>
      <c r="T311" s="618">
        <v>49938.722989849266</v>
      </c>
      <c r="U311" s="618">
        <v>24937.095005951225</v>
      </c>
      <c r="V311" s="618">
        <v>11350.65300615269</v>
      </c>
      <c r="W311" s="729">
        <v>61700.991473597045</v>
      </c>
    </row>
    <row r="312" spans="2:23" ht="14.25" x14ac:dyDescent="0.3">
      <c r="B312" s="18" t="s">
        <v>297</v>
      </c>
    </row>
    <row r="313" spans="2:23" ht="14.25" x14ac:dyDescent="0.3">
      <c r="B313" s="18" t="s">
        <v>1017</v>
      </c>
    </row>
    <row r="314" spans="2:23" ht="14.25" x14ac:dyDescent="0.3">
      <c r="B314" s="18" t="s">
        <v>1099</v>
      </c>
    </row>
    <row r="315" spans="2:23" ht="14.25" x14ac:dyDescent="0.3">
      <c r="B315" s="18" t="s">
        <v>298</v>
      </c>
    </row>
    <row r="316" spans="2:23" ht="14.25" x14ac:dyDescent="0.3">
      <c r="B316" s="18" t="s">
        <v>477</v>
      </c>
    </row>
    <row r="317" spans="2:23" ht="14.25" x14ac:dyDescent="0.3">
      <c r="B317" s="19" t="str">
        <f>'Financiación 11'!B108</f>
        <v>Consultado por última vez el 23 de julio de 2021</v>
      </c>
    </row>
  </sheetData>
  <phoneticPr fontId="0" type="noConversion"/>
  <hyperlinks>
    <hyperlink ref="B2" location="CONTENIDO!A1" display="INDICE"/>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theme="5" tint="-0.499984740745262"/>
  </sheetPr>
  <dimension ref="B1:L347"/>
  <sheetViews>
    <sheetView zoomScale="90" zoomScaleNormal="90" workbookViewId="0">
      <pane xSplit="2" ySplit="7" topLeftCell="C126" activePane="bottomRight" state="frozen"/>
      <selection activeCell="G96" sqref="G96"/>
      <selection pane="topRight" activeCell="G96" sqref="G96"/>
      <selection pane="bottomLeft" activeCell="G96" sqref="G96"/>
      <selection pane="bottomRight" activeCell="A126" sqref="A126"/>
    </sheetView>
  </sheetViews>
  <sheetFormatPr baseColWidth="10" defaultRowHeight="15" x14ac:dyDescent="0.25"/>
  <cols>
    <col min="1" max="1" width="5.28515625" style="397" customWidth="1"/>
    <col min="2" max="5" width="11.42578125" style="397"/>
    <col min="6" max="6" width="16.42578125" style="397" customWidth="1"/>
    <col min="7" max="7" width="17.28515625" style="397" customWidth="1"/>
    <col min="8" max="16384" width="11.42578125" style="397"/>
  </cols>
  <sheetData>
    <row r="1" spans="2:12" s="670" customFormat="1" x14ac:dyDescent="0.25"/>
    <row r="2" spans="2:12" x14ac:dyDescent="0.25">
      <c r="B2" s="670" t="s">
        <v>1029</v>
      </c>
    </row>
    <row r="3" spans="2:12" x14ac:dyDescent="0.25">
      <c r="B3" s="20" t="s">
        <v>799</v>
      </c>
    </row>
    <row r="4" spans="2:12" x14ac:dyDescent="0.25">
      <c r="B4" s="20" t="s">
        <v>801</v>
      </c>
      <c r="C4" s="4"/>
      <c r="D4" s="4"/>
      <c r="E4" s="4"/>
      <c r="F4" s="4"/>
    </row>
    <row r="5" spans="2:12" ht="13.5" customHeight="1" thickBot="1" x14ac:dyDescent="0.3">
      <c r="B5" s="4"/>
      <c r="C5" s="4"/>
      <c r="D5" s="4"/>
      <c r="E5" s="4"/>
      <c r="F5" s="4"/>
    </row>
    <row r="6" spans="2:12" ht="30" customHeight="1" thickBot="1" x14ac:dyDescent="0.3">
      <c r="B6" s="1215"/>
      <c r="C6" s="1216" t="s">
        <v>18</v>
      </c>
      <c r="D6" s="1216"/>
      <c r="E6" s="1216"/>
      <c r="F6" s="1213" t="s">
        <v>154</v>
      </c>
      <c r="G6" s="1213" t="s">
        <v>3</v>
      </c>
      <c r="H6" s="1213" t="s">
        <v>134</v>
      </c>
      <c r="I6" s="1213" t="s">
        <v>2</v>
      </c>
      <c r="J6" s="1214" t="s">
        <v>798</v>
      </c>
      <c r="K6" s="1214"/>
      <c r="L6" s="1214"/>
    </row>
    <row r="7" spans="2:12" ht="26.25" thickBot="1" x14ac:dyDescent="0.3">
      <c r="B7" s="1215"/>
      <c r="C7" s="768" t="s">
        <v>21</v>
      </c>
      <c r="D7" s="768" t="s">
        <v>22</v>
      </c>
      <c r="E7" s="768" t="s">
        <v>2</v>
      </c>
      <c r="F7" s="1213"/>
      <c r="G7" s="1213"/>
      <c r="H7" s="1213"/>
      <c r="I7" s="1213"/>
      <c r="J7" s="451" t="s">
        <v>794</v>
      </c>
      <c r="K7" s="767" t="s">
        <v>795</v>
      </c>
      <c r="L7" s="938" t="s">
        <v>796</v>
      </c>
    </row>
    <row r="8" spans="2:12" x14ac:dyDescent="0.25">
      <c r="B8" s="308">
        <v>40544</v>
      </c>
      <c r="C8" s="932">
        <v>28371.624708356678</v>
      </c>
      <c r="D8" s="932">
        <v>99244.246227054304</v>
      </c>
      <c r="E8" s="933">
        <v>127615.87093541099</v>
      </c>
      <c r="F8" s="932">
        <v>148159.98586541874</v>
      </c>
      <c r="G8" s="932">
        <v>130699.49214703431</v>
      </c>
      <c r="H8" s="932">
        <v>15115.708246551781</v>
      </c>
      <c r="I8" s="933">
        <v>421591.05719441589</v>
      </c>
      <c r="J8" s="934" t="s">
        <v>788</v>
      </c>
      <c r="K8" s="934" t="s">
        <v>788</v>
      </c>
      <c r="L8" s="939" t="s">
        <v>788</v>
      </c>
    </row>
    <row r="9" spans="2:12" x14ac:dyDescent="0.25">
      <c r="B9" s="122">
        <v>40575</v>
      </c>
      <c r="C9" s="935">
        <v>39250.281847094258</v>
      </c>
      <c r="D9" s="935">
        <v>116549.01970411433</v>
      </c>
      <c r="E9" s="936">
        <v>155799.3015512086</v>
      </c>
      <c r="F9" s="935">
        <v>179139.56068712354</v>
      </c>
      <c r="G9" s="935">
        <v>133956.95921053601</v>
      </c>
      <c r="H9" s="935">
        <v>14848.488825941995</v>
      </c>
      <c r="I9" s="936">
        <v>483744.31027481012</v>
      </c>
      <c r="J9" s="934" t="s">
        <v>788</v>
      </c>
      <c r="K9" s="934" t="s">
        <v>788</v>
      </c>
      <c r="L9" s="939" t="s">
        <v>788</v>
      </c>
    </row>
    <row r="10" spans="2:12" x14ac:dyDescent="0.25">
      <c r="B10" s="122">
        <v>40603</v>
      </c>
      <c r="C10" s="935">
        <v>46254.656955998587</v>
      </c>
      <c r="D10" s="935">
        <v>135228.45248694488</v>
      </c>
      <c r="E10" s="936">
        <v>181483.10944294347</v>
      </c>
      <c r="F10" s="935">
        <v>206036.28530146618</v>
      </c>
      <c r="G10" s="935">
        <v>155624.69283105628</v>
      </c>
      <c r="H10" s="935">
        <v>16099.48728726722</v>
      </c>
      <c r="I10" s="936">
        <v>559243.57486273313</v>
      </c>
      <c r="J10" s="934" t="s">
        <v>788</v>
      </c>
      <c r="K10" s="934" t="s">
        <v>788</v>
      </c>
      <c r="L10" s="939" t="s">
        <v>788</v>
      </c>
    </row>
    <row r="11" spans="2:12" x14ac:dyDescent="0.25">
      <c r="B11" s="122">
        <v>40634</v>
      </c>
      <c r="C11" s="935">
        <v>45569.839856634135</v>
      </c>
      <c r="D11" s="935">
        <v>124046.65153305144</v>
      </c>
      <c r="E11" s="936">
        <v>169616.49138968557</v>
      </c>
      <c r="F11" s="935">
        <v>170513.6479993074</v>
      </c>
      <c r="G11" s="935">
        <v>148455.33266291316</v>
      </c>
      <c r="H11" s="935">
        <v>13387.446270477843</v>
      </c>
      <c r="I11" s="936">
        <v>501972.91832238401</v>
      </c>
      <c r="J11" s="934" t="s">
        <v>788</v>
      </c>
      <c r="K11" s="934" t="s">
        <v>788</v>
      </c>
      <c r="L11" s="939" t="s">
        <v>788</v>
      </c>
    </row>
    <row r="12" spans="2:12" x14ac:dyDescent="0.25">
      <c r="B12" s="122">
        <v>40664</v>
      </c>
      <c r="C12" s="935">
        <v>56122.87464994847</v>
      </c>
      <c r="D12" s="935">
        <v>141610.35835290674</v>
      </c>
      <c r="E12" s="936">
        <v>197733.23300285521</v>
      </c>
      <c r="F12" s="935">
        <v>194368.02332166312</v>
      </c>
      <c r="G12" s="935">
        <v>166421.20704707655</v>
      </c>
      <c r="H12" s="935">
        <v>18532.45649747417</v>
      </c>
      <c r="I12" s="936">
        <v>577054.91986906913</v>
      </c>
      <c r="J12" s="934" t="s">
        <v>788</v>
      </c>
      <c r="K12" s="934" t="s">
        <v>788</v>
      </c>
      <c r="L12" s="939" t="s">
        <v>788</v>
      </c>
    </row>
    <row r="13" spans="2:12" x14ac:dyDescent="0.25">
      <c r="B13" s="122">
        <v>40695</v>
      </c>
      <c r="C13" s="935">
        <v>52643.444224774532</v>
      </c>
      <c r="D13" s="935">
        <v>138993.63057111957</v>
      </c>
      <c r="E13" s="936">
        <v>191637.07479589409</v>
      </c>
      <c r="F13" s="935">
        <v>187038.96413506722</v>
      </c>
      <c r="G13" s="935">
        <v>160664.19894945144</v>
      </c>
      <c r="H13" s="935">
        <v>17312.828602663405</v>
      </c>
      <c r="I13" s="936">
        <v>556653.06648307608</v>
      </c>
      <c r="J13" s="934" t="s">
        <v>788</v>
      </c>
      <c r="K13" s="934" t="s">
        <v>788</v>
      </c>
      <c r="L13" s="939" t="s">
        <v>788</v>
      </c>
    </row>
    <row r="14" spans="2:12" x14ac:dyDescent="0.25">
      <c r="B14" s="122">
        <v>40725</v>
      </c>
      <c r="C14" s="935">
        <v>54099.045715008106</v>
      </c>
      <c r="D14" s="935">
        <v>146120.4888039302</v>
      </c>
      <c r="E14" s="936">
        <v>200219.53451893831</v>
      </c>
      <c r="F14" s="935">
        <v>198350.9277165618</v>
      </c>
      <c r="G14" s="935">
        <v>160768.31699081985</v>
      </c>
      <c r="H14" s="935">
        <v>19187.079476765903</v>
      </c>
      <c r="I14" s="936">
        <v>578525.85870308592</v>
      </c>
      <c r="J14" s="934" t="s">
        <v>788</v>
      </c>
      <c r="K14" s="934" t="s">
        <v>788</v>
      </c>
      <c r="L14" s="939" t="s">
        <v>788</v>
      </c>
    </row>
    <row r="15" spans="2:12" x14ac:dyDescent="0.25">
      <c r="B15" s="122">
        <v>40756</v>
      </c>
      <c r="C15" s="935">
        <v>59891.646701270431</v>
      </c>
      <c r="D15" s="935">
        <v>161211.83012056217</v>
      </c>
      <c r="E15" s="936">
        <v>221103.47682183259</v>
      </c>
      <c r="F15" s="935">
        <v>205243.20013161495</v>
      </c>
      <c r="G15" s="935">
        <v>158525.70816466204</v>
      </c>
      <c r="H15" s="935">
        <v>19101.432305824135</v>
      </c>
      <c r="I15" s="936">
        <v>603973.81742393365</v>
      </c>
      <c r="J15" s="934" t="s">
        <v>788</v>
      </c>
      <c r="K15" s="934" t="s">
        <v>788</v>
      </c>
      <c r="L15" s="939" t="s">
        <v>788</v>
      </c>
    </row>
    <row r="16" spans="2:12" x14ac:dyDescent="0.25">
      <c r="B16" s="122">
        <v>40787</v>
      </c>
      <c r="C16" s="935">
        <v>65094.529133211028</v>
      </c>
      <c r="D16" s="935">
        <v>184348.1953574589</v>
      </c>
      <c r="E16" s="936">
        <v>249442.72449066993</v>
      </c>
      <c r="F16" s="935">
        <v>183007.24891758573</v>
      </c>
      <c r="G16" s="935">
        <v>165693.64983028735</v>
      </c>
      <c r="H16" s="935">
        <v>21543.760996885852</v>
      </c>
      <c r="I16" s="936">
        <v>619687.38423542888</v>
      </c>
      <c r="J16" s="934" t="s">
        <v>788</v>
      </c>
      <c r="K16" s="934" t="s">
        <v>788</v>
      </c>
      <c r="L16" s="939" t="s">
        <v>788</v>
      </c>
    </row>
    <row r="17" spans="2:12" x14ac:dyDescent="0.25">
      <c r="B17" s="122">
        <v>40817</v>
      </c>
      <c r="C17" s="935">
        <v>54384.038485949823</v>
      </c>
      <c r="D17" s="935">
        <v>167930.90935708562</v>
      </c>
      <c r="E17" s="936">
        <v>222314.94784303545</v>
      </c>
      <c r="F17" s="935">
        <v>171839.53969105275</v>
      </c>
      <c r="G17" s="935">
        <v>148718.31997353482</v>
      </c>
      <c r="H17" s="935">
        <v>20343.397364967084</v>
      </c>
      <c r="I17" s="936">
        <v>563216.20487259002</v>
      </c>
      <c r="J17" s="934" t="s">
        <v>788</v>
      </c>
      <c r="K17" s="934" t="s">
        <v>788</v>
      </c>
      <c r="L17" s="939" t="s">
        <v>788</v>
      </c>
    </row>
    <row r="18" spans="2:12" x14ac:dyDescent="0.25">
      <c r="B18" s="122">
        <v>40848</v>
      </c>
      <c r="C18" s="935">
        <v>51543.470474698646</v>
      </c>
      <c r="D18" s="935">
        <v>165457.6034213852</v>
      </c>
      <c r="E18" s="936">
        <v>217001.07389608384</v>
      </c>
      <c r="F18" s="935">
        <v>171190.86449260122</v>
      </c>
      <c r="G18" s="935">
        <v>147860.10768903999</v>
      </c>
      <c r="H18" s="935">
        <v>20984.408148377199</v>
      </c>
      <c r="I18" s="936">
        <v>557036.45422610221</v>
      </c>
      <c r="J18" s="934" t="s">
        <v>788</v>
      </c>
      <c r="K18" s="934" t="s">
        <v>788</v>
      </c>
      <c r="L18" s="939" t="s">
        <v>788</v>
      </c>
    </row>
    <row r="19" spans="2:12" x14ac:dyDescent="0.25">
      <c r="B19" s="122">
        <v>40878</v>
      </c>
      <c r="C19" s="935">
        <v>51539.592487270769</v>
      </c>
      <c r="D19" s="935">
        <v>154963.92871626999</v>
      </c>
      <c r="E19" s="936">
        <v>206503.52120354076</v>
      </c>
      <c r="F19" s="935">
        <v>156946.20818160402</v>
      </c>
      <c r="G19" s="935">
        <v>142875.27067022645</v>
      </c>
      <c r="H19" s="935">
        <v>22421.940815597198</v>
      </c>
      <c r="I19" s="935">
        <v>528746.94087096839</v>
      </c>
      <c r="J19" s="943" t="s">
        <v>788</v>
      </c>
      <c r="K19" s="944" t="s">
        <v>788</v>
      </c>
      <c r="L19" s="939" t="s">
        <v>788</v>
      </c>
    </row>
    <row r="20" spans="2:12" x14ac:dyDescent="0.25">
      <c r="B20" s="122">
        <v>40909</v>
      </c>
      <c r="C20" s="935">
        <v>48632.318954498129</v>
      </c>
      <c r="D20" s="935">
        <v>154649.8897731558</v>
      </c>
      <c r="E20" s="936">
        <v>203282.20872765392</v>
      </c>
      <c r="F20" s="935">
        <v>155025.10445847461</v>
      </c>
      <c r="G20" s="935">
        <v>148385.42247962154</v>
      </c>
      <c r="H20" s="935">
        <v>19442.786998225536</v>
      </c>
      <c r="I20" s="935">
        <v>526135.5226639756</v>
      </c>
      <c r="J20" s="945">
        <v>0.24797600348849258</v>
      </c>
      <c r="K20" s="946">
        <v>0.24797600348849258</v>
      </c>
      <c r="L20" s="947" t="s">
        <v>788</v>
      </c>
    </row>
    <row r="21" spans="2:12" x14ac:dyDescent="0.25">
      <c r="B21" s="122">
        <v>40940</v>
      </c>
      <c r="C21" s="935">
        <v>51987.33557653259</v>
      </c>
      <c r="D21" s="935">
        <v>178952.71172720942</v>
      </c>
      <c r="E21" s="936">
        <v>230940.047303742</v>
      </c>
      <c r="F21" s="935">
        <v>162570.82090165469</v>
      </c>
      <c r="G21" s="935">
        <v>172658.67872182664</v>
      </c>
      <c r="H21" s="935">
        <v>18727.114681168456</v>
      </c>
      <c r="I21" s="935">
        <v>584896.66160839179</v>
      </c>
      <c r="J21" s="945">
        <v>0.20910292728015367</v>
      </c>
      <c r="K21" s="946">
        <v>0.22720510453286091</v>
      </c>
      <c r="L21" s="947" t="s">
        <v>788</v>
      </c>
    </row>
    <row r="22" spans="2:12" x14ac:dyDescent="0.25">
      <c r="B22" s="122">
        <v>40969</v>
      </c>
      <c r="C22" s="935">
        <v>54784.605147315073</v>
      </c>
      <c r="D22" s="935">
        <v>196282.72829544431</v>
      </c>
      <c r="E22" s="936">
        <v>251067.33344275938</v>
      </c>
      <c r="F22" s="935">
        <v>180520.80848309729</v>
      </c>
      <c r="G22" s="935">
        <v>183462.85699917329</v>
      </c>
      <c r="H22" s="935">
        <v>19853.971195501024</v>
      </c>
      <c r="I22" s="935">
        <v>634904.97012053104</v>
      </c>
      <c r="J22" s="945">
        <v>0.13529238181479175</v>
      </c>
      <c r="K22" s="946">
        <v>0.19210860127003482</v>
      </c>
      <c r="L22" s="947" t="s">
        <v>788</v>
      </c>
    </row>
    <row r="23" spans="2:12" x14ac:dyDescent="0.25">
      <c r="B23" s="122">
        <v>41000</v>
      </c>
      <c r="C23" s="935">
        <v>46878.920237926315</v>
      </c>
      <c r="D23" s="935">
        <v>168150.52677280779</v>
      </c>
      <c r="E23" s="936">
        <v>215029.44701073412</v>
      </c>
      <c r="F23" s="935">
        <v>159828.62405328013</v>
      </c>
      <c r="G23" s="935">
        <v>158878.97109145261</v>
      </c>
      <c r="H23" s="935">
        <v>16553.359186872167</v>
      </c>
      <c r="I23" s="935">
        <v>550290.401342339</v>
      </c>
      <c r="J23" s="945">
        <v>9.6255158906648264E-2</v>
      </c>
      <c r="K23" s="946">
        <v>0.16764149559279828</v>
      </c>
      <c r="L23" s="947" t="s">
        <v>788</v>
      </c>
    </row>
    <row r="24" spans="2:12" x14ac:dyDescent="0.25">
      <c r="B24" s="122">
        <v>41030</v>
      </c>
      <c r="C24" s="935">
        <v>54875.751252267546</v>
      </c>
      <c r="D24" s="935">
        <v>199125.25012405825</v>
      </c>
      <c r="E24" s="936">
        <v>254001.00137632579</v>
      </c>
      <c r="F24" s="935">
        <v>175946.7109892962</v>
      </c>
      <c r="G24" s="935">
        <v>190034.42696314046</v>
      </c>
      <c r="H24" s="935">
        <v>19667.35608382168</v>
      </c>
      <c r="I24" s="935">
        <v>639649.49541258416</v>
      </c>
      <c r="J24" s="945">
        <v>0.10847247530220772</v>
      </c>
      <c r="K24" s="946">
        <v>0.15421812586287009</v>
      </c>
      <c r="L24" s="947" t="s">
        <v>788</v>
      </c>
    </row>
    <row r="25" spans="2:12" x14ac:dyDescent="0.25">
      <c r="B25" s="122">
        <v>41061</v>
      </c>
      <c r="C25" s="935">
        <v>54404.865754409271</v>
      </c>
      <c r="D25" s="935">
        <v>202187.53416199246</v>
      </c>
      <c r="E25" s="936">
        <v>256592.39991640172</v>
      </c>
      <c r="F25" s="935">
        <v>163176.99755934076</v>
      </c>
      <c r="G25" s="935">
        <v>183284.95841752633</v>
      </c>
      <c r="H25" s="935">
        <v>17283.172514435748</v>
      </c>
      <c r="I25" s="935">
        <v>620337.52840770455</v>
      </c>
      <c r="J25" s="945">
        <v>0.11440602012126821</v>
      </c>
      <c r="K25" s="946">
        <v>0.14706984415815771</v>
      </c>
      <c r="L25" s="947" t="s">
        <v>788</v>
      </c>
    </row>
    <row r="26" spans="2:12" x14ac:dyDescent="0.25">
      <c r="B26" s="122">
        <v>41091</v>
      </c>
      <c r="C26" s="935">
        <v>53459.624649855941</v>
      </c>
      <c r="D26" s="935">
        <v>203751.05338192859</v>
      </c>
      <c r="E26" s="936">
        <v>257210.67803178454</v>
      </c>
      <c r="F26" s="935">
        <v>159350.97946257118</v>
      </c>
      <c r="G26" s="935">
        <v>188164.64067828821</v>
      </c>
      <c r="H26" s="935">
        <v>16314.470076693069</v>
      </c>
      <c r="I26" s="935">
        <v>621040.76824933698</v>
      </c>
      <c r="J26" s="945">
        <v>7.3488347852867175E-2</v>
      </c>
      <c r="K26" s="946">
        <v>0.13549841767669446</v>
      </c>
      <c r="L26" s="947" t="s">
        <v>788</v>
      </c>
    </row>
    <row r="27" spans="2:12" x14ac:dyDescent="0.25">
      <c r="B27" s="122">
        <v>41122</v>
      </c>
      <c r="C27" s="935">
        <v>59261.275424188127</v>
      </c>
      <c r="D27" s="935">
        <v>211407.65941700846</v>
      </c>
      <c r="E27" s="936">
        <v>270668.93484119658</v>
      </c>
      <c r="F27" s="935">
        <v>164677.6500521682</v>
      </c>
      <c r="G27" s="935">
        <v>189988.50537531471</v>
      </c>
      <c r="H27" s="935">
        <v>14691.209223756699</v>
      </c>
      <c r="I27" s="935">
        <v>640026.29949243623</v>
      </c>
      <c r="J27" s="945">
        <v>5.9692127420810204E-2</v>
      </c>
      <c r="K27" s="946">
        <v>0.12480787708872021</v>
      </c>
      <c r="L27" s="947" t="s">
        <v>788</v>
      </c>
    </row>
    <row r="28" spans="2:12" x14ac:dyDescent="0.25">
      <c r="B28" s="122">
        <v>41153</v>
      </c>
      <c r="C28" s="935">
        <v>62120.332165769018</v>
      </c>
      <c r="D28" s="935">
        <v>203944.26698199188</v>
      </c>
      <c r="E28" s="936">
        <v>266064.59914776089</v>
      </c>
      <c r="F28" s="935">
        <v>156801.10497251331</v>
      </c>
      <c r="G28" s="935">
        <v>178741.99367562585</v>
      </c>
      <c r="H28" s="935">
        <v>16556.33947640573</v>
      </c>
      <c r="I28" s="935">
        <v>618164.03727230581</v>
      </c>
      <c r="J28" s="945">
        <v>-2.4582507275060506E-3</v>
      </c>
      <c r="K28" s="946">
        <v>0.10872096878795601</v>
      </c>
      <c r="L28" s="947" t="s">
        <v>788</v>
      </c>
    </row>
    <row r="29" spans="2:12" x14ac:dyDescent="0.25">
      <c r="B29" s="122">
        <v>41183</v>
      </c>
      <c r="C29" s="935">
        <v>63059.093666994486</v>
      </c>
      <c r="D29" s="935">
        <v>204563.15297819578</v>
      </c>
      <c r="E29" s="936">
        <v>267622.24664519029</v>
      </c>
      <c r="F29" s="935">
        <v>158783.86886095369</v>
      </c>
      <c r="G29" s="935">
        <v>191344.20430121693</v>
      </c>
      <c r="H29" s="935">
        <v>18793.647114902804</v>
      </c>
      <c r="I29" s="935">
        <v>636543.96692226373</v>
      </c>
      <c r="J29" s="945">
        <v>0.13019469506610126</v>
      </c>
      <c r="K29" s="946">
        <v>0.11093375621566315</v>
      </c>
      <c r="L29" s="947" t="s">
        <v>788</v>
      </c>
    </row>
    <row r="30" spans="2:12" x14ac:dyDescent="0.25">
      <c r="B30" s="122">
        <v>41214</v>
      </c>
      <c r="C30" s="935">
        <v>59402.76892485813</v>
      </c>
      <c r="D30" s="935">
        <v>203002.32042441063</v>
      </c>
      <c r="E30" s="936">
        <v>262405.08934926876</v>
      </c>
      <c r="F30" s="935">
        <v>157247.21383042814</v>
      </c>
      <c r="G30" s="935">
        <v>177026.57233105786</v>
      </c>
      <c r="H30" s="935">
        <v>17313.812057323794</v>
      </c>
      <c r="I30" s="935">
        <v>613992.68756807852</v>
      </c>
      <c r="J30" s="945">
        <v>0.10224866417603917</v>
      </c>
      <c r="K30" s="946">
        <v>0.11013047642045048</v>
      </c>
      <c r="L30" s="947" t="s">
        <v>788</v>
      </c>
    </row>
    <row r="31" spans="2:12" x14ac:dyDescent="0.25">
      <c r="B31" s="122">
        <v>41244</v>
      </c>
      <c r="C31" s="935">
        <v>52555.79954703473</v>
      </c>
      <c r="D31" s="935">
        <v>170415.79536939328</v>
      </c>
      <c r="E31" s="936">
        <v>222971.594916428</v>
      </c>
      <c r="F31" s="935">
        <v>138690.96458704921</v>
      </c>
      <c r="G31" s="935">
        <v>164484.93310361292</v>
      </c>
      <c r="H31" s="935">
        <v>14070.399830599657</v>
      </c>
      <c r="I31" s="935">
        <v>540217.89243768982</v>
      </c>
      <c r="J31" s="945">
        <v>2.1694596564144852E-2</v>
      </c>
      <c r="K31" s="946">
        <v>0.10299309067138318</v>
      </c>
      <c r="L31" s="947">
        <v>0.10299309067138329</v>
      </c>
    </row>
    <row r="32" spans="2:12" x14ac:dyDescent="0.25">
      <c r="B32" s="122">
        <v>41275</v>
      </c>
      <c r="C32" s="935">
        <v>60451.116302245078</v>
      </c>
      <c r="D32" s="935">
        <v>175250.97446635173</v>
      </c>
      <c r="E32" s="936">
        <v>235702.0907685968</v>
      </c>
      <c r="F32" s="935">
        <v>132464.74962792185</v>
      </c>
      <c r="G32" s="935">
        <v>171145.57984333846</v>
      </c>
      <c r="H32" s="935">
        <v>14077.416808576114</v>
      </c>
      <c r="I32" s="935">
        <v>553389.83704843326</v>
      </c>
      <c r="J32" s="945">
        <v>5.1800939511670308E-2</v>
      </c>
      <c r="K32" s="946">
        <v>5.1800939511670308E-2</v>
      </c>
      <c r="L32" s="947">
        <v>8.9763278753647258E-2</v>
      </c>
    </row>
    <row r="33" spans="2:12" x14ac:dyDescent="0.25">
      <c r="B33" s="122">
        <v>41306</v>
      </c>
      <c r="C33" s="935">
        <v>66798.153298595324</v>
      </c>
      <c r="D33" s="935">
        <v>195327.50212490698</v>
      </c>
      <c r="E33" s="936">
        <v>262125.65542350232</v>
      </c>
      <c r="F33" s="935">
        <v>145952.86904102305</v>
      </c>
      <c r="G33" s="935">
        <v>175276.38317602652</v>
      </c>
      <c r="H33" s="935">
        <v>18579.077621650773</v>
      </c>
      <c r="I33" s="935">
        <v>601933.98526220268</v>
      </c>
      <c r="J33" s="945">
        <v>2.9128775683144426E-2</v>
      </c>
      <c r="K33" s="946">
        <v>3.9865306032764058E-2</v>
      </c>
      <c r="L33" s="947">
        <v>7.5971238253906712E-2</v>
      </c>
    </row>
    <row r="34" spans="2:12" x14ac:dyDescent="0.25">
      <c r="B34" s="122">
        <v>41334</v>
      </c>
      <c r="C34" s="935">
        <v>63032.657016365214</v>
      </c>
      <c r="D34" s="935">
        <v>186318.17544960949</v>
      </c>
      <c r="E34" s="936">
        <v>249350.8324659747</v>
      </c>
      <c r="F34" s="935">
        <v>144335.36800433812</v>
      </c>
      <c r="G34" s="935">
        <v>165474.81308711637</v>
      </c>
      <c r="H34" s="935">
        <v>18459.892479870767</v>
      </c>
      <c r="I34" s="935">
        <v>577620.90603730001</v>
      </c>
      <c r="J34" s="945">
        <v>-9.022462695851341E-2</v>
      </c>
      <c r="K34" s="946">
        <v>-7.4415198807545879E-3</v>
      </c>
      <c r="L34" s="947">
        <v>5.5673051063951401E-2</v>
      </c>
    </row>
    <row r="35" spans="2:12" x14ac:dyDescent="0.25">
      <c r="B35" s="122">
        <v>41365</v>
      </c>
      <c r="C35" s="935">
        <v>70907.198694597144</v>
      </c>
      <c r="D35" s="935">
        <v>219112.69959698446</v>
      </c>
      <c r="E35" s="936">
        <v>290019.8982915816</v>
      </c>
      <c r="F35" s="935">
        <v>178354.27130684745</v>
      </c>
      <c r="G35" s="935">
        <v>172203.42436618</v>
      </c>
      <c r="H35" s="935">
        <v>23038.374476286186</v>
      </c>
      <c r="I35" s="935">
        <v>663615.96844089532</v>
      </c>
      <c r="J35" s="945">
        <v>0.20593774999912418</v>
      </c>
      <c r="K35" s="946">
        <v>4.3694772673114946E-2</v>
      </c>
      <c r="L35" s="947">
        <v>6.4729437587247751E-2</v>
      </c>
    </row>
    <row r="36" spans="2:12" x14ac:dyDescent="0.25">
      <c r="B36" s="122">
        <v>41395</v>
      </c>
      <c r="C36" s="935">
        <v>72208.230593284316</v>
      </c>
      <c r="D36" s="935">
        <v>222805.34138572961</v>
      </c>
      <c r="E36" s="936">
        <v>295013.57197901391</v>
      </c>
      <c r="F36" s="935">
        <v>178307.65938324964</v>
      </c>
      <c r="G36" s="935">
        <v>173508.45320361582</v>
      </c>
      <c r="H36" s="935">
        <v>21392.900625785423</v>
      </c>
      <c r="I36" s="935">
        <v>668222.58519166487</v>
      </c>
      <c r="J36" s="945">
        <v>4.4669916859155112E-2</v>
      </c>
      <c r="K36" s="946">
        <v>4.3907230645873652E-2</v>
      </c>
      <c r="L36" s="947">
        <v>5.9246322613980371E-2</v>
      </c>
    </row>
    <row r="37" spans="2:12" x14ac:dyDescent="0.25">
      <c r="B37" s="122">
        <v>41426</v>
      </c>
      <c r="C37" s="935">
        <v>74767.46940242828</v>
      </c>
      <c r="D37" s="935">
        <v>212909.73755020121</v>
      </c>
      <c r="E37" s="936">
        <v>287677.20695262949</v>
      </c>
      <c r="F37" s="935">
        <v>174964.30468213017</v>
      </c>
      <c r="G37" s="935">
        <v>157809.80876869211</v>
      </c>
      <c r="H37" s="935">
        <v>25887.449234054835</v>
      </c>
      <c r="I37" s="935">
        <v>646338.76963750669</v>
      </c>
      <c r="J37" s="945">
        <v>4.1914667481979695E-2</v>
      </c>
      <c r="K37" s="946">
        <v>4.3559652714161512E-2</v>
      </c>
      <c r="L37" s="947">
        <v>5.3330250527864623E-2</v>
      </c>
    </row>
    <row r="38" spans="2:12" x14ac:dyDescent="0.25">
      <c r="B38" s="122">
        <v>41456</v>
      </c>
      <c r="C38" s="935">
        <v>108641.20603157107</v>
      </c>
      <c r="D38" s="935">
        <v>215985.20189830821</v>
      </c>
      <c r="E38" s="936">
        <v>324626.40792987926</v>
      </c>
      <c r="F38" s="935">
        <v>167197.47080085907</v>
      </c>
      <c r="G38" s="935">
        <v>189805.40076448274</v>
      </c>
      <c r="H38" s="935">
        <v>28063.805087913199</v>
      </c>
      <c r="I38" s="935">
        <v>709693.08458313427</v>
      </c>
      <c r="J38" s="945">
        <v>0.14274798188160975</v>
      </c>
      <c r="K38" s="946">
        <v>5.8306176691895084E-2</v>
      </c>
      <c r="L38" s="947">
        <v>5.9553030356784865E-2</v>
      </c>
    </row>
    <row r="39" spans="2:12" x14ac:dyDescent="0.25">
      <c r="B39" s="122">
        <v>41487</v>
      </c>
      <c r="C39" s="935">
        <v>116887.71877313271</v>
      </c>
      <c r="D39" s="935">
        <v>205467.96043074888</v>
      </c>
      <c r="E39" s="936">
        <v>322355.67920388159</v>
      </c>
      <c r="F39" s="935">
        <v>158329.87775278094</v>
      </c>
      <c r="G39" s="935">
        <v>164891.18994316316</v>
      </c>
      <c r="H39" s="935">
        <v>19403.230344582404</v>
      </c>
      <c r="I39" s="935">
        <v>664979.9772444081</v>
      </c>
      <c r="J39" s="945">
        <v>3.8988519333910343E-2</v>
      </c>
      <c r="K39" s="946">
        <v>5.5739623673216832E-2</v>
      </c>
      <c r="L39" s="947">
        <v>5.7683725034615448E-2</v>
      </c>
    </row>
    <row r="40" spans="2:12" x14ac:dyDescent="0.25">
      <c r="B40" s="122">
        <v>41518</v>
      </c>
      <c r="C40" s="935">
        <v>112892.44928275803</v>
      </c>
      <c r="D40" s="935">
        <v>207027.6251123063</v>
      </c>
      <c r="E40" s="936">
        <v>319920.07439506432</v>
      </c>
      <c r="F40" s="935">
        <v>159646.87308986581</v>
      </c>
      <c r="G40" s="935">
        <v>189031.89007028367</v>
      </c>
      <c r="H40" s="935">
        <v>19819.20472779941</v>
      </c>
      <c r="I40" s="935">
        <v>688418.04228301323</v>
      </c>
      <c r="J40" s="945">
        <v>0.11364945350219391</v>
      </c>
      <c r="K40" s="946">
        <v>6.2325610597243397E-2</v>
      </c>
      <c r="L40" s="947">
        <v>6.782781132716087E-2</v>
      </c>
    </row>
    <row r="41" spans="2:12" x14ac:dyDescent="0.25">
      <c r="B41" s="122">
        <v>41548</v>
      </c>
      <c r="C41" s="935">
        <v>116359.38524307107</v>
      </c>
      <c r="D41" s="935">
        <v>214531.28588896678</v>
      </c>
      <c r="E41" s="936">
        <v>330890.67113203788</v>
      </c>
      <c r="F41" s="935">
        <v>185534.22176085983</v>
      </c>
      <c r="G41" s="935">
        <v>200115.82372090954</v>
      </c>
      <c r="H41" s="935">
        <v>20631.736264201703</v>
      </c>
      <c r="I41" s="935">
        <v>737172.45287800895</v>
      </c>
      <c r="J41" s="945">
        <v>0.1580856801491517</v>
      </c>
      <c r="K41" s="946">
        <v>7.2364411393016637E-2</v>
      </c>
      <c r="L41" s="947">
        <v>7.0947086295981621E-2</v>
      </c>
    </row>
    <row r="42" spans="2:12" x14ac:dyDescent="0.25">
      <c r="B42" s="122">
        <v>41579</v>
      </c>
      <c r="C42" s="935">
        <v>94025.100750350161</v>
      </c>
      <c r="D42" s="935">
        <v>198966.74259857758</v>
      </c>
      <c r="E42" s="936">
        <v>292991.84334892774</v>
      </c>
      <c r="F42" s="935">
        <v>170469.79426076755</v>
      </c>
      <c r="G42" s="935">
        <v>179857.79427741197</v>
      </c>
      <c r="H42" s="935">
        <v>21268.46915167851</v>
      </c>
      <c r="I42" s="935">
        <v>664587.90103878581</v>
      </c>
      <c r="J42" s="945">
        <v>8.2403609188093752E-2</v>
      </c>
      <c r="K42" s="946">
        <v>7.3286339349543761E-2</v>
      </c>
      <c r="L42" s="947">
        <v>6.9505327600722824E-2</v>
      </c>
    </row>
    <row r="43" spans="2:12" x14ac:dyDescent="0.25">
      <c r="B43" s="122">
        <v>41609</v>
      </c>
      <c r="C43" s="935">
        <v>75238.922830495052</v>
      </c>
      <c r="D43" s="935">
        <v>193641.54489061562</v>
      </c>
      <c r="E43" s="936">
        <v>268880.46772111068</v>
      </c>
      <c r="F43" s="935">
        <v>157180.78514105326</v>
      </c>
      <c r="G43" s="935">
        <v>163567.38945100561</v>
      </c>
      <c r="H43" s="935">
        <v>21039.052440495576</v>
      </c>
      <c r="I43" s="935">
        <v>610667.69475366513</v>
      </c>
      <c r="J43" s="945">
        <v>0.13040997586747127</v>
      </c>
      <c r="K43" s="946">
        <v>7.7556800939243775E-2</v>
      </c>
      <c r="L43" s="947">
        <v>7.7556800939243789E-2</v>
      </c>
    </row>
    <row r="44" spans="2:12" x14ac:dyDescent="0.25">
      <c r="B44" s="122">
        <v>41640</v>
      </c>
      <c r="C44" s="935">
        <v>72330.351939107044</v>
      </c>
      <c r="D44" s="935">
        <v>184314.91265192544</v>
      </c>
      <c r="E44" s="936">
        <v>256645.26459103246</v>
      </c>
      <c r="F44" s="935">
        <v>153809.3390597314</v>
      </c>
      <c r="G44" s="935">
        <v>153047.37349794764</v>
      </c>
      <c r="H44" s="935">
        <v>17530.87332904707</v>
      </c>
      <c r="I44" s="935">
        <v>581032.85047775856</v>
      </c>
      <c r="J44" s="945">
        <v>4.9952152314112652E-2</v>
      </c>
      <c r="K44" s="946">
        <v>4.9952152314112652E-2</v>
      </c>
      <c r="L44" s="947">
        <v>7.7318975172270044E-2</v>
      </c>
    </row>
    <row r="45" spans="2:12" x14ac:dyDescent="0.25">
      <c r="B45" s="122">
        <v>41671</v>
      </c>
      <c r="C45" s="935">
        <v>88188.542627761039</v>
      </c>
      <c r="D45" s="935">
        <v>196177.6078065226</v>
      </c>
      <c r="E45" s="936">
        <v>284366.15043428366</v>
      </c>
      <c r="F45" s="935">
        <v>181531.14241509754</v>
      </c>
      <c r="G45" s="935">
        <v>176174.11918435511</v>
      </c>
      <c r="H45" s="935">
        <v>21261.970393503787</v>
      </c>
      <c r="I45" s="935">
        <v>663333.38242724014</v>
      </c>
      <c r="J45" s="945">
        <v>0.10200353970426157</v>
      </c>
      <c r="K45" s="946">
        <v>7.7071388016806353E-2</v>
      </c>
      <c r="L45" s="947">
        <v>8.3239450138619581E-2</v>
      </c>
    </row>
    <row r="46" spans="2:12" x14ac:dyDescent="0.25">
      <c r="B46" s="122">
        <v>41699</v>
      </c>
      <c r="C46" s="935">
        <v>94043.233186395635</v>
      </c>
      <c r="D46" s="935">
        <v>219577.42797016993</v>
      </c>
      <c r="E46" s="936">
        <v>313620.66115656553</v>
      </c>
      <c r="F46" s="935">
        <v>198115.76417377114</v>
      </c>
      <c r="G46" s="935">
        <v>178993.3437005642</v>
      </c>
      <c r="H46" s="935">
        <v>19205.993009323407</v>
      </c>
      <c r="I46" s="935">
        <v>709935.76204022428</v>
      </c>
      <c r="J46" s="945">
        <v>0.229068675700564</v>
      </c>
      <c r="K46" s="946">
        <v>0.12773475286099467</v>
      </c>
      <c r="L46" s="947">
        <v>0.11018546629736942</v>
      </c>
    </row>
    <row r="47" spans="2:12" x14ac:dyDescent="0.25">
      <c r="B47" s="122">
        <v>41730</v>
      </c>
      <c r="C47" s="935">
        <v>88268.900732493377</v>
      </c>
      <c r="D47" s="935">
        <v>217267.1408788487</v>
      </c>
      <c r="E47" s="936">
        <v>305536.04161134211</v>
      </c>
      <c r="F47" s="935">
        <v>184033.99272324829</v>
      </c>
      <c r="G47" s="935">
        <v>180866.66409458235</v>
      </c>
      <c r="H47" s="935">
        <v>21798.21785872239</v>
      </c>
      <c r="I47" s="935">
        <v>692234.91628789518</v>
      </c>
      <c r="J47" s="945">
        <v>4.312576732328699E-2</v>
      </c>
      <c r="K47" s="946">
        <v>0.10430623133360739</v>
      </c>
      <c r="L47" s="947">
        <v>9.6919512979002781E-2</v>
      </c>
    </row>
    <row r="48" spans="2:12" x14ac:dyDescent="0.25">
      <c r="B48" s="122">
        <v>41760</v>
      </c>
      <c r="C48" s="935">
        <v>94968.405609544352</v>
      </c>
      <c r="D48" s="935">
        <v>241167.04291721733</v>
      </c>
      <c r="E48" s="936">
        <v>336135.44852676167</v>
      </c>
      <c r="F48" s="935">
        <v>198114.14513416754</v>
      </c>
      <c r="G48" s="935">
        <v>193677.54549402869</v>
      </c>
      <c r="H48" s="935">
        <v>24178.219971666735</v>
      </c>
      <c r="I48" s="935">
        <v>752105.35912662465</v>
      </c>
      <c r="J48" s="945">
        <v>0.12553118645473482</v>
      </c>
      <c r="K48" s="946">
        <v>0.10893396291417501</v>
      </c>
      <c r="L48" s="947">
        <v>0.10406290301411267</v>
      </c>
    </row>
    <row r="49" spans="2:12" x14ac:dyDescent="0.25">
      <c r="B49" s="122">
        <v>41791</v>
      </c>
      <c r="C49" s="935">
        <v>77049.680030753312</v>
      </c>
      <c r="D49" s="935">
        <v>195209.46560682837</v>
      </c>
      <c r="E49" s="936">
        <v>272259.14563758171</v>
      </c>
      <c r="F49" s="935">
        <v>182690.59866269073</v>
      </c>
      <c r="G49" s="935">
        <v>174659.84068391859</v>
      </c>
      <c r="H49" s="935">
        <v>19558.798795192768</v>
      </c>
      <c r="I49" s="935">
        <v>649168.38377938373</v>
      </c>
      <c r="J49" s="945">
        <v>4.3779118239557491E-3</v>
      </c>
      <c r="K49" s="946">
        <v>9.0724206274577446E-2</v>
      </c>
      <c r="L49" s="947">
        <v>0.10055700758871648</v>
      </c>
    </row>
    <row r="50" spans="2:12" x14ac:dyDescent="0.25">
      <c r="B50" s="122">
        <v>41821</v>
      </c>
      <c r="C50" s="935">
        <v>99068.822587670991</v>
      </c>
      <c r="D50" s="935">
        <v>244950.54620222791</v>
      </c>
      <c r="E50" s="936">
        <v>344019.36878989893</v>
      </c>
      <c r="F50" s="935">
        <v>198646.87938810306</v>
      </c>
      <c r="G50" s="935">
        <v>221481.40997207534</v>
      </c>
      <c r="H50" s="935">
        <v>22691.404921824873</v>
      </c>
      <c r="I50" s="935">
        <v>786839.06307190226</v>
      </c>
      <c r="J50" s="945">
        <v>0.10870329747412244</v>
      </c>
      <c r="K50" s="946">
        <v>9.3610469621560499E-2</v>
      </c>
      <c r="L50" s="947">
        <v>9.7823191584323038E-2</v>
      </c>
    </row>
    <row r="51" spans="2:12" x14ac:dyDescent="0.25">
      <c r="B51" s="122">
        <v>41852</v>
      </c>
      <c r="C51" s="935">
        <v>78262.619099597126</v>
      </c>
      <c r="D51" s="935">
        <v>230929.24645590247</v>
      </c>
      <c r="E51" s="936">
        <v>309191.86555549956</v>
      </c>
      <c r="F51" s="935">
        <v>173846.84937970585</v>
      </c>
      <c r="G51" s="935">
        <v>195435.95269632083</v>
      </c>
      <c r="H51" s="935">
        <v>20067.491119556042</v>
      </c>
      <c r="I51" s="935">
        <v>698542.15875108226</v>
      </c>
      <c r="J51" s="945">
        <v>5.0470965525535982E-2</v>
      </c>
      <c r="K51" s="946">
        <v>8.7969875415107479E-2</v>
      </c>
      <c r="L51" s="947">
        <v>9.8646098983330946E-2</v>
      </c>
    </row>
    <row r="52" spans="2:12" x14ac:dyDescent="0.25">
      <c r="B52" s="122">
        <v>41883</v>
      </c>
      <c r="C52" s="935">
        <v>88975.331151542967</v>
      </c>
      <c r="D52" s="935">
        <v>242428.060964023</v>
      </c>
      <c r="E52" s="936">
        <v>331403.39211556595</v>
      </c>
      <c r="F52" s="935">
        <v>174297.60156072353</v>
      </c>
      <c r="G52" s="935">
        <v>217701.45312042156</v>
      </c>
      <c r="H52" s="935">
        <v>19700.500875522746</v>
      </c>
      <c r="I52" s="935">
        <v>743102.9476722338</v>
      </c>
      <c r="J52" s="945">
        <v>7.943560748040257E-2</v>
      </c>
      <c r="K52" s="946">
        <v>8.6952395826897177E-2</v>
      </c>
      <c r="L52" s="947">
        <v>9.5671944428005154E-2</v>
      </c>
    </row>
    <row r="53" spans="2:12" x14ac:dyDescent="0.25">
      <c r="B53" s="122">
        <v>41913</v>
      </c>
      <c r="C53" s="935">
        <v>88891.424354326155</v>
      </c>
      <c r="D53" s="935">
        <v>241665.21693467684</v>
      </c>
      <c r="E53" s="936">
        <v>330556.64128900296</v>
      </c>
      <c r="F53" s="935">
        <v>162222.63547689928</v>
      </c>
      <c r="G53" s="935">
        <v>226726.15409659041</v>
      </c>
      <c r="H53" s="935">
        <v>21328.291700305839</v>
      </c>
      <c r="I53" s="935">
        <v>740833.72256279853</v>
      </c>
      <c r="J53" s="945">
        <v>4.9666393128169339E-3</v>
      </c>
      <c r="K53" s="946">
        <v>7.7670555545366504E-2</v>
      </c>
      <c r="L53" s="947">
        <v>8.1766367279871452E-2</v>
      </c>
    </row>
    <row r="54" spans="2:12" x14ac:dyDescent="0.25">
      <c r="B54" s="122">
        <v>41944</v>
      </c>
      <c r="C54" s="935">
        <v>83123.936507641309</v>
      </c>
      <c r="D54" s="935">
        <v>212707.61876470855</v>
      </c>
      <c r="E54" s="936">
        <v>295831.55527234985</v>
      </c>
      <c r="F54" s="935">
        <v>155849.90815970281</v>
      </c>
      <c r="G54" s="935">
        <v>188562.78390115764</v>
      </c>
      <c r="H54" s="935">
        <v>22434.166113051211</v>
      </c>
      <c r="I54" s="935">
        <v>662678.41344626155</v>
      </c>
      <c r="J54" s="945">
        <v>-2.8731904230270278E-3</v>
      </c>
      <c r="K54" s="946">
        <v>7.0211163589280368E-2</v>
      </c>
      <c r="L54" s="947">
        <v>7.4425739641320501E-2</v>
      </c>
    </row>
    <row r="55" spans="2:12" x14ac:dyDescent="0.25">
      <c r="B55" s="122">
        <v>41974</v>
      </c>
      <c r="C55" s="935">
        <v>78493.096655537593</v>
      </c>
      <c r="D55" s="935">
        <v>208363.0695851449</v>
      </c>
      <c r="E55" s="936">
        <v>286856.16624068248</v>
      </c>
      <c r="F55" s="935">
        <v>148941.40838597534</v>
      </c>
      <c r="G55" s="935">
        <v>192380.16229247858</v>
      </c>
      <c r="H55" s="935">
        <v>22463.102374795926</v>
      </c>
      <c r="I55" s="935">
        <v>650640.83929393231</v>
      </c>
      <c r="J55" s="945">
        <v>6.5458095923007331E-2</v>
      </c>
      <c r="K55" s="946">
        <v>6.9838404038842672E-2</v>
      </c>
      <c r="L55" s="947">
        <v>6.9838404038842769E-2</v>
      </c>
    </row>
    <row r="56" spans="2:12" x14ac:dyDescent="0.25">
      <c r="B56" s="122">
        <v>42005</v>
      </c>
      <c r="C56" s="935">
        <v>72741.51999999999</v>
      </c>
      <c r="D56" s="935">
        <v>188750.171</v>
      </c>
      <c r="E56" s="936">
        <v>261491.69099999999</v>
      </c>
      <c r="F56" s="935">
        <v>130138.63</v>
      </c>
      <c r="G56" s="935">
        <v>172818.965</v>
      </c>
      <c r="H56" s="935">
        <v>24471.859999999997</v>
      </c>
      <c r="I56" s="935">
        <v>588921.14599999995</v>
      </c>
      <c r="J56" s="945">
        <v>1.3576333103636262E-2</v>
      </c>
      <c r="K56" s="946">
        <v>1.3576333103636262E-2</v>
      </c>
      <c r="L56" s="947">
        <v>6.7063324294707224E-2</v>
      </c>
    </row>
    <row r="57" spans="2:12" x14ac:dyDescent="0.25">
      <c r="B57" s="122">
        <v>42036</v>
      </c>
      <c r="C57" s="935">
        <v>80997.688996875018</v>
      </c>
      <c r="D57" s="935">
        <v>228257.084753125</v>
      </c>
      <c r="E57" s="936">
        <v>309254.77375000005</v>
      </c>
      <c r="F57" s="935">
        <v>155434.87435000003</v>
      </c>
      <c r="G57" s="935">
        <v>197274.27999999997</v>
      </c>
      <c r="H57" s="935">
        <v>27325.921900000001</v>
      </c>
      <c r="I57" s="935">
        <v>689289.85000000009</v>
      </c>
      <c r="J57" s="945">
        <v>3.9130350228690824E-2</v>
      </c>
      <c r="K57" s="946">
        <v>2.7198394009768423E-2</v>
      </c>
      <c r="L57" s="947">
        <v>6.204019497542608E-2</v>
      </c>
    </row>
    <row r="58" spans="2:12" x14ac:dyDescent="0.25">
      <c r="B58" s="122">
        <v>42064</v>
      </c>
      <c r="C58" s="935">
        <v>92150.764999999999</v>
      </c>
      <c r="D58" s="935">
        <v>245125.32</v>
      </c>
      <c r="E58" s="936">
        <v>337276.08500000002</v>
      </c>
      <c r="F58" s="935">
        <v>164146.57</v>
      </c>
      <c r="G58" s="935">
        <v>217744.02499999997</v>
      </c>
      <c r="H58" s="935">
        <v>16546.91</v>
      </c>
      <c r="I58" s="935">
        <v>735713.59</v>
      </c>
      <c r="J58" s="945">
        <v>3.6310085134597214E-2</v>
      </c>
      <c r="K58" s="946">
        <v>3.0508381616040081E-2</v>
      </c>
      <c r="L58" s="947">
        <v>4.7711287705612511E-2</v>
      </c>
    </row>
    <row r="59" spans="2:12" x14ac:dyDescent="0.25">
      <c r="B59" s="122">
        <v>42095</v>
      </c>
      <c r="C59" s="935">
        <v>88835.64</v>
      </c>
      <c r="D59" s="935">
        <v>235678.32500000004</v>
      </c>
      <c r="E59" s="936">
        <v>324513.96500000003</v>
      </c>
      <c r="F59" s="935">
        <v>153975.26499999998</v>
      </c>
      <c r="G59" s="935">
        <v>213669.40750281423</v>
      </c>
      <c r="H59" s="935">
        <v>17634.962500000001</v>
      </c>
      <c r="I59" s="935">
        <v>709793.6000028142</v>
      </c>
      <c r="J59" s="945">
        <v>2.5365209557872914E-2</v>
      </c>
      <c r="K59" s="946">
        <v>2.9163120469660964E-2</v>
      </c>
      <c r="L59" s="947">
        <v>4.61651507752283E-2</v>
      </c>
    </row>
    <row r="60" spans="2:12" x14ac:dyDescent="0.25">
      <c r="B60" s="122">
        <v>42125</v>
      </c>
      <c r="C60" s="935">
        <v>93252.510000000009</v>
      </c>
      <c r="D60" s="935">
        <v>250161.59499999997</v>
      </c>
      <c r="E60" s="936">
        <v>343414.10499999998</v>
      </c>
      <c r="F60" s="935">
        <v>187600.25999999998</v>
      </c>
      <c r="G60" s="935">
        <v>223320.17250000002</v>
      </c>
      <c r="H60" s="935">
        <v>17345.287499999999</v>
      </c>
      <c r="I60" s="935">
        <v>771679.82499999995</v>
      </c>
      <c r="J60" s="945">
        <v>2.6026228421116349E-2</v>
      </c>
      <c r="K60" s="946">
        <v>2.8468939342895405E-2</v>
      </c>
      <c r="L60" s="947">
        <v>3.7769021552995129E-2</v>
      </c>
    </row>
    <row r="61" spans="2:12" x14ac:dyDescent="0.25">
      <c r="B61" s="122">
        <v>42156</v>
      </c>
      <c r="C61" s="935">
        <v>87157.7</v>
      </c>
      <c r="D61" s="935">
        <v>243937.26</v>
      </c>
      <c r="E61" s="936">
        <v>331094.96000000002</v>
      </c>
      <c r="F61" s="935">
        <v>176891.16399999999</v>
      </c>
      <c r="G61" s="935">
        <v>216517.47499999998</v>
      </c>
      <c r="H61" s="935">
        <v>16576.974999999999</v>
      </c>
      <c r="I61" s="935">
        <v>741080.57399999991</v>
      </c>
      <c r="J61" s="945">
        <v>0.14158451415257467</v>
      </c>
      <c r="K61" s="946">
        <v>4.6609870615060389E-2</v>
      </c>
      <c r="L61" s="947">
        <v>4.8722129014596979E-2</v>
      </c>
    </row>
    <row r="62" spans="2:12" x14ac:dyDescent="0.25">
      <c r="B62" s="122">
        <v>42186</v>
      </c>
      <c r="C62" s="935">
        <v>118845.23333333334</v>
      </c>
      <c r="D62" s="935">
        <v>258674.34333333335</v>
      </c>
      <c r="E62" s="936">
        <v>377519.57666666666</v>
      </c>
      <c r="F62" s="935">
        <v>185399.15000000002</v>
      </c>
      <c r="G62" s="935">
        <v>255682.18333333338</v>
      </c>
      <c r="H62" s="935">
        <v>16247.65</v>
      </c>
      <c r="I62" s="935">
        <v>834848.56</v>
      </c>
      <c r="J62" s="945">
        <v>6.1015650062750781E-2</v>
      </c>
      <c r="K62" s="946">
        <v>4.8954410688581973E-2</v>
      </c>
      <c r="L62" s="947">
        <v>4.4710752267885741E-2</v>
      </c>
    </row>
    <row r="63" spans="2:12" x14ac:dyDescent="0.25">
      <c r="B63" s="122">
        <v>42217</v>
      </c>
      <c r="C63" s="935">
        <v>103426</v>
      </c>
      <c r="D63" s="935">
        <v>244557.53</v>
      </c>
      <c r="E63" s="936">
        <v>347983.53</v>
      </c>
      <c r="F63" s="935">
        <v>167395.4</v>
      </c>
      <c r="G63" s="935">
        <v>240742.18</v>
      </c>
      <c r="H63" s="935">
        <v>16011.83</v>
      </c>
      <c r="I63" s="935">
        <v>772132.94000000006</v>
      </c>
      <c r="J63" s="945">
        <v>0.10534909071270682</v>
      </c>
      <c r="K63" s="946">
        <v>5.6074001407506513E-2</v>
      </c>
      <c r="L63" s="947">
        <v>4.9389867121877561E-2</v>
      </c>
    </row>
    <row r="64" spans="2:12" x14ac:dyDescent="0.25">
      <c r="B64" s="122">
        <v>42248</v>
      </c>
      <c r="C64" s="935">
        <v>110588.45333333334</v>
      </c>
      <c r="D64" s="935">
        <v>267595.66333333333</v>
      </c>
      <c r="E64" s="936">
        <v>378184.1166666667</v>
      </c>
      <c r="F64" s="935">
        <v>171312.13999999998</v>
      </c>
      <c r="G64" s="935">
        <v>243150.78833333333</v>
      </c>
      <c r="H64" s="935">
        <v>17546.685000000001</v>
      </c>
      <c r="I64" s="935">
        <v>810193.7300000001</v>
      </c>
      <c r="J64" s="945">
        <v>9.0284640288304407E-2</v>
      </c>
      <c r="K64" s="946">
        <v>6.0124484584036297E-2</v>
      </c>
      <c r="L64" s="947">
        <v>5.0560734682213851E-2</v>
      </c>
    </row>
    <row r="65" spans="2:12" x14ac:dyDescent="0.25">
      <c r="B65" s="122">
        <v>42278</v>
      </c>
      <c r="C65" s="935">
        <v>107378.04999999999</v>
      </c>
      <c r="D65" s="935">
        <v>258336.34000000003</v>
      </c>
      <c r="E65" s="936">
        <v>365714.39</v>
      </c>
      <c r="F65" s="935">
        <v>155065.98000000001</v>
      </c>
      <c r="G65" s="935">
        <v>247681.42000000004</v>
      </c>
      <c r="H65" s="935">
        <v>19202.800000000003</v>
      </c>
      <c r="I65" s="935">
        <v>787664.59000000008</v>
      </c>
      <c r="J65" s="945">
        <v>6.3213736106932927E-2</v>
      </c>
      <c r="K65" s="946">
        <v>6.0450632479229105E-2</v>
      </c>
      <c r="L65" s="947">
        <v>5.574434418838993E-2</v>
      </c>
    </row>
    <row r="66" spans="2:12" x14ac:dyDescent="0.25">
      <c r="B66" s="122">
        <v>42309</v>
      </c>
      <c r="C66" s="935">
        <v>98801.95</v>
      </c>
      <c r="D66" s="935">
        <v>231251.35999999996</v>
      </c>
      <c r="E66" s="936">
        <v>330053.30999999994</v>
      </c>
      <c r="F66" s="935">
        <v>157339.87000000002</v>
      </c>
      <c r="G66" s="935">
        <v>222828.33000000002</v>
      </c>
      <c r="H66" s="935">
        <v>15566.85</v>
      </c>
      <c r="I66" s="935">
        <v>725788.36</v>
      </c>
      <c r="J66" s="945">
        <v>9.5234649678016314E-2</v>
      </c>
      <c r="K66" s="946">
        <v>6.3452090387182913E-2</v>
      </c>
      <c r="L66" s="947">
        <v>6.3599850657528295E-2</v>
      </c>
    </row>
    <row r="67" spans="2:12" x14ac:dyDescent="0.25">
      <c r="B67" s="122">
        <v>42339</v>
      </c>
      <c r="C67" s="935">
        <v>89514.900000000009</v>
      </c>
      <c r="D67" s="935">
        <v>216369.85</v>
      </c>
      <c r="E67" s="936">
        <v>305884.75</v>
      </c>
      <c r="F67" s="935">
        <v>166429.49999999997</v>
      </c>
      <c r="G67" s="935">
        <v>217128.34000000003</v>
      </c>
      <c r="H67" s="935">
        <v>16239.25</v>
      </c>
      <c r="I67" s="935">
        <v>705681.84000000008</v>
      </c>
      <c r="J67" s="945">
        <v>8.4595059796427119E-2</v>
      </c>
      <c r="K67" s="946">
        <v>6.5103439713608324E-2</v>
      </c>
      <c r="L67" s="947">
        <v>6.5103439713608241E-2</v>
      </c>
    </row>
    <row r="68" spans="2:12" x14ac:dyDescent="0.25">
      <c r="B68" s="122">
        <v>42370</v>
      </c>
      <c r="C68" s="935">
        <v>73728.160000000003</v>
      </c>
      <c r="D68" s="935">
        <v>184182.35300000003</v>
      </c>
      <c r="E68" s="936">
        <v>257910.51300000004</v>
      </c>
      <c r="F68" s="935">
        <v>132931.02000000002</v>
      </c>
      <c r="G68" s="935">
        <v>189518.51</v>
      </c>
      <c r="H68" s="935">
        <v>15767.95</v>
      </c>
      <c r="I68" s="935">
        <v>596127.99300000002</v>
      </c>
      <c r="J68" s="945">
        <v>1.2237371758425653E-2</v>
      </c>
      <c r="K68" s="946">
        <v>1.2237371758425653E-2</v>
      </c>
      <c r="L68" s="947">
        <v>6.4960125306431818E-2</v>
      </c>
    </row>
    <row r="69" spans="2:12" x14ac:dyDescent="0.25">
      <c r="B69" s="122">
        <v>42401</v>
      </c>
      <c r="C69" s="935">
        <v>100066.79999999999</v>
      </c>
      <c r="D69" s="935">
        <v>240222.48</v>
      </c>
      <c r="E69" s="936">
        <v>340289.28000000003</v>
      </c>
      <c r="F69" s="935">
        <v>141995.5</v>
      </c>
      <c r="G69" s="935">
        <v>234637.44249999998</v>
      </c>
      <c r="H69" s="935">
        <v>16890.247500000001</v>
      </c>
      <c r="I69" s="935">
        <v>733812.47000000009</v>
      </c>
      <c r="J69" s="945">
        <v>6.4592014520451713E-2</v>
      </c>
      <c r="K69" s="946">
        <v>4.0470209661691792E-2</v>
      </c>
      <c r="L69" s="947">
        <v>6.6978229876066706E-2</v>
      </c>
    </row>
    <row r="70" spans="2:12" x14ac:dyDescent="0.25">
      <c r="B70" s="122">
        <v>42430</v>
      </c>
      <c r="C70" s="935">
        <v>90958.65</v>
      </c>
      <c r="D70" s="935">
        <v>234908.31999999992</v>
      </c>
      <c r="E70" s="936">
        <v>325866.96999999991</v>
      </c>
      <c r="F70" s="935">
        <v>132419.84999999998</v>
      </c>
      <c r="G70" s="935">
        <v>215111.99</v>
      </c>
      <c r="H70" s="935">
        <v>12047.35</v>
      </c>
      <c r="I70" s="935">
        <v>685446.1599999998</v>
      </c>
      <c r="J70" s="945">
        <v>-6.8324726745906839E-2</v>
      </c>
      <c r="K70" s="946">
        <v>7.2596412505365748E-4</v>
      </c>
      <c r="L70" s="947">
        <v>5.7708723467712698E-2</v>
      </c>
    </row>
    <row r="71" spans="2:12" x14ac:dyDescent="0.25">
      <c r="B71" s="122">
        <v>42461</v>
      </c>
      <c r="C71" s="935">
        <v>111414.74999999999</v>
      </c>
      <c r="D71" s="935">
        <v>245255.34000000003</v>
      </c>
      <c r="E71" s="936">
        <v>356670.09</v>
      </c>
      <c r="F71" s="935">
        <v>130370.33000000002</v>
      </c>
      <c r="G71" s="935">
        <v>237207.55499999999</v>
      </c>
      <c r="H71" s="935">
        <v>14638.985000000001</v>
      </c>
      <c r="I71" s="935">
        <v>738886.96000000008</v>
      </c>
      <c r="J71" s="945">
        <v>4.0988478900162661E-2</v>
      </c>
      <c r="K71" s="946">
        <v>1.1218266689340117E-2</v>
      </c>
      <c r="L71" s="947">
        <v>5.8960132987218028E-2</v>
      </c>
    </row>
    <row r="72" spans="2:12" x14ac:dyDescent="0.25">
      <c r="B72" s="122">
        <v>42491</v>
      </c>
      <c r="C72" s="935">
        <v>105947.2</v>
      </c>
      <c r="D72" s="935">
        <v>222713.07</v>
      </c>
      <c r="E72" s="936">
        <v>328660.27</v>
      </c>
      <c r="F72" s="935">
        <v>123290.69</v>
      </c>
      <c r="G72" s="935">
        <v>220559.75000000003</v>
      </c>
      <c r="H72" s="935">
        <v>17394.05</v>
      </c>
      <c r="I72" s="935">
        <v>689904.76000000013</v>
      </c>
      <c r="J72" s="945">
        <v>-0.10597019949303432</v>
      </c>
      <c r="K72" s="946">
        <v>-1.4653458015821186E-2</v>
      </c>
      <c r="L72" s="947">
        <v>4.6796709675678234E-2</v>
      </c>
    </row>
    <row r="73" spans="2:12" x14ac:dyDescent="0.25">
      <c r="B73" s="122">
        <v>42522</v>
      </c>
      <c r="C73" s="935">
        <v>113921.07895025116</v>
      </c>
      <c r="D73" s="935">
        <v>230794.09062082125</v>
      </c>
      <c r="E73" s="936">
        <v>344715.16957107245</v>
      </c>
      <c r="F73" s="935">
        <v>129497.72711837768</v>
      </c>
      <c r="G73" s="935">
        <v>231279.37331054997</v>
      </c>
      <c r="H73" s="935">
        <v>16113.5</v>
      </c>
      <c r="I73" s="935">
        <v>721605.77000000014</v>
      </c>
      <c r="J73" s="945">
        <v>-2.6278929286844055E-2</v>
      </c>
      <c r="K73" s="946">
        <v>-1.6687083525707802E-2</v>
      </c>
      <c r="L73" s="947">
        <v>3.3216875104663417E-2</v>
      </c>
    </row>
    <row r="74" spans="2:12" x14ac:dyDescent="0.25">
      <c r="B74" s="122">
        <v>42552</v>
      </c>
      <c r="C74" s="935">
        <v>101753.15000000001</v>
      </c>
      <c r="D74" s="935">
        <v>212916.56197460869</v>
      </c>
      <c r="E74" s="936">
        <v>314669.71197460871</v>
      </c>
      <c r="F74" s="935">
        <v>102196.51</v>
      </c>
      <c r="G74" s="935">
        <v>202856.75802539129</v>
      </c>
      <c r="H74" s="935">
        <v>8643.5</v>
      </c>
      <c r="I74" s="935">
        <v>628366.48</v>
      </c>
      <c r="J74" s="945">
        <v>-0.24732878499544886</v>
      </c>
      <c r="K74" s="946">
        <v>-5.4655624470201669E-2</v>
      </c>
      <c r="L74" s="947">
        <v>3.3251324705746775E-3</v>
      </c>
    </row>
    <row r="75" spans="2:12" x14ac:dyDescent="0.25">
      <c r="B75" s="122">
        <v>42583</v>
      </c>
      <c r="C75" s="935">
        <v>112071.03</v>
      </c>
      <c r="D75" s="935">
        <v>236014.28975721856</v>
      </c>
      <c r="E75" s="936">
        <v>348085.31975721859</v>
      </c>
      <c r="F75" s="935">
        <v>110784.96000000001</v>
      </c>
      <c r="G75" s="935">
        <v>221190.51024278146</v>
      </c>
      <c r="H75" s="935">
        <v>17656.680000000004</v>
      </c>
      <c r="I75" s="935">
        <v>697717.47000000009</v>
      </c>
      <c r="J75" s="945">
        <v>-9.6376499621943279E-2</v>
      </c>
      <c r="K75" s="946">
        <v>-6.0168464726091275E-2</v>
      </c>
      <c r="L75" s="947">
        <v>-1.3832120494145039E-2</v>
      </c>
    </row>
    <row r="76" spans="2:12" x14ac:dyDescent="0.25">
      <c r="B76" s="122">
        <v>42614</v>
      </c>
      <c r="C76" s="935">
        <v>97340.65</v>
      </c>
      <c r="D76" s="935">
        <v>229413.45</v>
      </c>
      <c r="E76" s="936">
        <v>326754.09999999998</v>
      </c>
      <c r="F76" s="935">
        <v>118303.78000000001</v>
      </c>
      <c r="G76" s="935">
        <v>224031.27999999997</v>
      </c>
      <c r="H76" s="935">
        <v>18033.349999999999</v>
      </c>
      <c r="I76" s="935">
        <v>687122.50999999989</v>
      </c>
      <c r="J76" s="945">
        <v>-0.15190344659912414</v>
      </c>
      <c r="K76" s="946">
        <v>-7.1338734355630762E-2</v>
      </c>
      <c r="L76" s="947">
        <v>-3.5563653944477427E-2</v>
      </c>
    </row>
    <row r="77" spans="2:12" x14ac:dyDescent="0.25">
      <c r="B77" s="122">
        <v>42644</v>
      </c>
      <c r="C77" s="935">
        <v>91466.05</v>
      </c>
      <c r="D77" s="935">
        <v>218072.80000000002</v>
      </c>
      <c r="E77" s="936">
        <v>309538.85000000003</v>
      </c>
      <c r="F77" s="935">
        <v>118958.7</v>
      </c>
      <c r="G77" s="935">
        <v>218941.13999999996</v>
      </c>
      <c r="H77" s="935">
        <v>15910.5</v>
      </c>
      <c r="I77" s="935">
        <v>663349.18999999994</v>
      </c>
      <c r="J77" s="945">
        <v>-0.15782783887745944</v>
      </c>
      <c r="K77" s="946">
        <v>-8.0493618120159982E-2</v>
      </c>
      <c r="L77" s="947">
        <v>-5.4922626559848871E-2</v>
      </c>
    </row>
    <row r="78" spans="2:12" x14ac:dyDescent="0.25">
      <c r="B78" s="122">
        <v>42675</v>
      </c>
      <c r="C78" s="935">
        <v>94953</v>
      </c>
      <c r="D78" s="935">
        <v>210595.30000000002</v>
      </c>
      <c r="E78" s="936">
        <v>305548.30000000005</v>
      </c>
      <c r="F78" s="935">
        <v>106328.29999999999</v>
      </c>
      <c r="G78" s="935">
        <v>207583.04</v>
      </c>
      <c r="H78" s="935">
        <v>15644</v>
      </c>
      <c r="I78" s="935">
        <v>635103.64</v>
      </c>
      <c r="J78" s="945">
        <v>-0.12494650644438554</v>
      </c>
      <c r="K78" s="946">
        <v>-8.4444024285089347E-2</v>
      </c>
      <c r="L78" s="947">
        <v>-7.1971028178160423E-2</v>
      </c>
    </row>
    <row r="79" spans="2:12" x14ac:dyDescent="0.25">
      <c r="B79" s="122">
        <v>42705</v>
      </c>
      <c r="C79" s="935">
        <v>85951.09</v>
      </c>
      <c r="D79" s="935">
        <v>208372.22516314837</v>
      </c>
      <c r="E79" s="936">
        <v>294323.31516314833</v>
      </c>
      <c r="F79" s="935">
        <v>112887.8138641914</v>
      </c>
      <c r="G79" s="935">
        <v>205289.10097266026</v>
      </c>
      <c r="H79" s="935">
        <v>14442.45</v>
      </c>
      <c r="I79" s="935">
        <v>626942.67999999993</v>
      </c>
      <c r="J79" s="945">
        <v>-0.11157883841817462</v>
      </c>
      <c r="K79" s="946">
        <v>-8.6602144625598454E-2</v>
      </c>
      <c r="L79" s="947">
        <v>-8.6602144625598398E-2</v>
      </c>
    </row>
    <row r="80" spans="2:12" x14ac:dyDescent="0.25">
      <c r="B80" s="122">
        <v>42736</v>
      </c>
      <c r="C80" s="935">
        <v>72680.399999999994</v>
      </c>
      <c r="D80" s="935">
        <v>179935.71999999997</v>
      </c>
      <c r="E80" s="936">
        <v>252616.11999999997</v>
      </c>
      <c r="F80" s="935">
        <v>92167.7</v>
      </c>
      <c r="G80" s="935">
        <v>182320.59</v>
      </c>
      <c r="H80" s="935">
        <v>10800.85</v>
      </c>
      <c r="I80" s="935">
        <v>537905.25999999989</v>
      </c>
      <c r="J80" s="945">
        <v>-9.766817476058387E-2</v>
      </c>
      <c r="K80" s="946">
        <v>-9.766817476058387E-2</v>
      </c>
      <c r="L80" s="947">
        <v>-9.3900059578831505E-2</v>
      </c>
    </row>
    <row r="81" spans="2:12" x14ac:dyDescent="0.25">
      <c r="B81" s="122">
        <v>42767</v>
      </c>
      <c r="C81" s="935">
        <v>88208.85</v>
      </c>
      <c r="D81" s="935">
        <v>209750.16000000003</v>
      </c>
      <c r="E81" s="936">
        <v>297959.01</v>
      </c>
      <c r="F81" s="935">
        <v>111127.50000000001</v>
      </c>
      <c r="G81" s="935">
        <v>209300.54499999998</v>
      </c>
      <c r="H81" s="935">
        <v>12266.724999999999</v>
      </c>
      <c r="I81" s="935">
        <v>630653.77999999991</v>
      </c>
      <c r="J81" s="945">
        <v>-0.14057909100400023</v>
      </c>
      <c r="K81" s="946">
        <v>-0.1213448477505269</v>
      </c>
      <c r="L81" s="947">
        <v>-0.10997943015902779</v>
      </c>
    </row>
    <row r="82" spans="2:12" x14ac:dyDescent="0.25">
      <c r="B82" s="122">
        <v>42795</v>
      </c>
      <c r="C82" s="935">
        <v>108207.44</v>
      </c>
      <c r="D82" s="935">
        <v>227337.09999999998</v>
      </c>
      <c r="E82" s="936">
        <v>335544.54</v>
      </c>
      <c r="F82" s="935">
        <v>123572.76000000002</v>
      </c>
      <c r="G82" s="935">
        <v>221773.82750000001</v>
      </c>
      <c r="H82" s="935">
        <v>14673.112499999999</v>
      </c>
      <c r="I82" s="935">
        <v>695564.24</v>
      </c>
      <c r="J82" s="945">
        <v>1.4761305249707979E-2</v>
      </c>
      <c r="K82" s="946">
        <v>-7.5054255731258679E-2</v>
      </c>
      <c r="L82" s="947">
        <v>-0.10379782351909385</v>
      </c>
    </row>
    <row r="83" spans="2:12" x14ac:dyDescent="0.25">
      <c r="B83" s="122">
        <v>42826</v>
      </c>
      <c r="C83" s="935">
        <v>89514.7</v>
      </c>
      <c r="D83" s="935">
        <v>185106.89999999997</v>
      </c>
      <c r="E83" s="936">
        <v>274621.59999999998</v>
      </c>
      <c r="F83" s="935">
        <v>102459.23</v>
      </c>
      <c r="G83" s="935">
        <v>184607.4835</v>
      </c>
      <c r="H83" s="935">
        <v>7769.4925000000003</v>
      </c>
      <c r="I83" s="935">
        <v>569457.80599999998</v>
      </c>
      <c r="J83" s="945">
        <v>-0.22930321303816226</v>
      </c>
      <c r="K83" s="946">
        <v>-0.11643451071069577</v>
      </c>
      <c r="L83" s="947">
        <v>-0.12575616709277859</v>
      </c>
    </row>
    <row r="84" spans="2:12" x14ac:dyDescent="0.25">
      <c r="B84" s="122">
        <v>42856</v>
      </c>
      <c r="C84" s="935">
        <v>103813.91</v>
      </c>
      <c r="D84" s="935">
        <v>205770.93</v>
      </c>
      <c r="E84" s="936">
        <v>309584.83999999997</v>
      </c>
      <c r="F84" s="935">
        <v>115173.75</v>
      </c>
      <c r="G84" s="935">
        <v>194873.91</v>
      </c>
      <c r="H84" s="935">
        <v>10170.57</v>
      </c>
      <c r="I84" s="935">
        <v>629803.06999999995</v>
      </c>
      <c r="J84" s="945">
        <v>-8.7115923073208146E-2</v>
      </c>
      <c r="K84" s="946">
        <v>-0.11056169253660519</v>
      </c>
      <c r="L84" s="947">
        <v>-0.12446505251404806</v>
      </c>
    </row>
    <row r="85" spans="2:12" x14ac:dyDescent="0.25">
      <c r="B85" s="122">
        <v>42887</v>
      </c>
      <c r="C85" s="935">
        <v>98229.09</v>
      </c>
      <c r="D85" s="935">
        <v>209413.06</v>
      </c>
      <c r="E85" s="936">
        <v>307642.15000000002</v>
      </c>
      <c r="F85" s="935">
        <v>118378.95</v>
      </c>
      <c r="G85" s="935">
        <v>170720.7475</v>
      </c>
      <c r="H85" s="935">
        <v>10322.5875</v>
      </c>
      <c r="I85" s="935">
        <v>607064.43500000006</v>
      </c>
      <c r="J85" s="945">
        <v>-0.15873117949153881</v>
      </c>
      <c r="K85" s="946">
        <v>-0.11890571104110415</v>
      </c>
      <c r="L85" s="947">
        <v>-0.13554087856515301</v>
      </c>
    </row>
    <row r="86" spans="2:12" x14ac:dyDescent="0.25">
      <c r="B86" s="122">
        <v>42917</v>
      </c>
      <c r="C86" s="935">
        <v>91638.680000000022</v>
      </c>
      <c r="D86" s="935">
        <v>193567.03</v>
      </c>
      <c r="E86" s="936">
        <v>285205.71000000002</v>
      </c>
      <c r="F86" s="935">
        <v>117315.91000000002</v>
      </c>
      <c r="G86" s="935">
        <v>183907.82</v>
      </c>
      <c r="H86" s="935">
        <v>7874.85</v>
      </c>
      <c r="I86" s="935">
        <v>594304.29</v>
      </c>
      <c r="J86" s="945">
        <v>-5.4207522336328196E-2</v>
      </c>
      <c r="K86" s="946">
        <v>-0.11042575775007601</v>
      </c>
      <c r="L86" s="947">
        <v>-0.11873775546254277</v>
      </c>
    </row>
    <row r="87" spans="2:12" x14ac:dyDescent="0.25">
      <c r="B87" s="122">
        <v>42948</v>
      </c>
      <c r="C87" s="935">
        <v>98013.45</v>
      </c>
      <c r="D87" s="935">
        <v>201527.13000000003</v>
      </c>
      <c r="E87" s="936">
        <v>299540.58</v>
      </c>
      <c r="F87" s="935">
        <v>130505.15</v>
      </c>
      <c r="G87" s="935">
        <v>181500.19999999998</v>
      </c>
      <c r="H87" s="935">
        <v>9984.5499999999993</v>
      </c>
      <c r="I87" s="935">
        <v>621530.48</v>
      </c>
      <c r="J87" s="945">
        <v>-0.10919461426127131</v>
      </c>
      <c r="K87" s="946">
        <v>-0.1102693464324036</v>
      </c>
      <c r="L87" s="947">
        <v>-0.11998258601845958</v>
      </c>
    </row>
    <row r="88" spans="2:12" x14ac:dyDescent="0.25">
      <c r="B88" s="122">
        <v>42979</v>
      </c>
      <c r="C88" s="935">
        <v>90143.953333333324</v>
      </c>
      <c r="D88" s="935">
        <v>195943.38109912691</v>
      </c>
      <c r="E88" s="936">
        <v>286087.33443246025</v>
      </c>
      <c r="F88" s="935">
        <v>134927.10115230951</v>
      </c>
      <c r="G88" s="935">
        <v>178334.66441523022</v>
      </c>
      <c r="H88" s="935">
        <v>9990.0999999999985</v>
      </c>
      <c r="I88" s="935">
        <v>609339.19999999995</v>
      </c>
      <c r="J88" s="945">
        <v>-0.11320151627691533</v>
      </c>
      <c r="K88" s="946">
        <v>-0.11059541262064332</v>
      </c>
      <c r="L88" s="947">
        <v>-0.11634826223300811</v>
      </c>
    </row>
    <row r="89" spans="2:12" x14ac:dyDescent="0.25">
      <c r="B89" s="122">
        <v>43009</v>
      </c>
      <c r="C89" s="935">
        <v>95026.85</v>
      </c>
      <c r="D89" s="935">
        <v>195660.84682632057</v>
      </c>
      <c r="E89" s="936">
        <v>290687.69682632061</v>
      </c>
      <c r="F89" s="935">
        <v>129445.08138363494</v>
      </c>
      <c r="G89" s="935">
        <v>184114.3717900445</v>
      </c>
      <c r="H89" s="935">
        <v>11919.77</v>
      </c>
      <c r="I89" s="935">
        <v>616166.92000000004</v>
      </c>
      <c r="J89" s="945">
        <v>-7.1127349985909971E-2</v>
      </c>
      <c r="K89" s="946">
        <v>-0.10676907422084714</v>
      </c>
      <c r="L89" s="947">
        <v>-0.10877384977714404</v>
      </c>
    </row>
    <row r="90" spans="2:12" x14ac:dyDescent="0.25">
      <c r="B90" s="122">
        <v>43040</v>
      </c>
      <c r="C90" s="935">
        <v>96657.015000000014</v>
      </c>
      <c r="D90" s="935">
        <v>208679.69</v>
      </c>
      <c r="E90" s="936">
        <v>305336.70500000002</v>
      </c>
      <c r="F90" s="935">
        <v>129892.99999999997</v>
      </c>
      <c r="G90" s="935">
        <v>165509.88999999998</v>
      </c>
      <c r="H90" s="935">
        <v>11596.49</v>
      </c>
      <c r="I90" s="935">
        <v>612336.08499999996</v>
      </c>
      <c r="J90" s="945">
        <v>-3.5848566385165204E-2</v>
      </c>
      <c r="K90" s="946">
        <v>-0.10074537464205535</v>
      </c>
      <c r="L90" s="947">
        <v>-0.10167961167547299</v>
      </c>
    </row>
    <row r="91" spans="2:12" x14ac:dyDescent="0.25">
      <c r="B91" s="122">
        <v>43070</v>
      </c>
      <c r="C91" s="935">
        <v>82554.09</v>
      </c>
      <c r="D91" s="935">
        <v>187106.64279562153</v>
      </c>
      <c r="E91" s="936">
        <v>269660.7327956215</v>
      </c>
      <c r="F91" s="935">
        <v>125943.28985728459</v>
      </c>
      <c r="G91" s="935">
        <v>147533.51734709388</v>
      </c>
      <c r="H91" s="935">
        <v>10541.349999999999</v>
      </c>
      <c r="I91" s="935">
        <v>553678.8899999999</v>
      </c>
      <c r="J91" s="945">
        <v>-0.1168588330914081</v>
      </c>
      <c r="K91" s="946">
        <v>-0.1019918866814431</v>
      </c>
      <c r="L91" s="947">
        <v>-0.10199188668144309</v>
      </c>
    </row>
    <row r="92" spans="2:12" x14ac:dyDescent="0.25">
      <c r="B92" s="122">
        <v>43101</v>
      </c>
      <c r="C92" s="935">
        <v>81505.2</v>
      </c>
      <c r="D92" s="935">
        <v>159035.08499999999</v>
      </c>
      <c r="E92" s="936">
        <v>240540.28499999997</v>
      </c>
      <c r="F92" s="935">
        <v>116987.26</v>
      </c>
      <c r="G92" s="935">
        <v>136286.04999999999</v>
      </c>
      <c r="H92" s="935">
        <v>7049.4</v>
      </c>
      <c r="I92" s="935">
        <v>500862.995</v>
      </c>
      <c r="J92" s="945">
        <v>-6.8863920386277533E-2</v>
      </c>
      <c r="K92" s="946">
        <v>-6.8863920386277533E-2</v>
      </c>
      <c r="L92" s="947">
        <v>-0.10009754015247518</v>
      </c>
    </row>
    <row r="93" spans="2:12" x14ac:dyDescent="0.25">
      <c r="B93" s="122">
        <v>43132</v>
      </c>
      <c r="C93" s="935">
        <v>92933.13</v>
      </c>
      <c r="D93" s="935">
        <v>189649.44</v>
      </c>
      <c r="E93" s="936">
        <v>282582.57</v>
      </c>
      <c r="F93" s="935">
        <v>124440.84999999999</v>
      </c>
      <c r="G93" s="935">
        <v>151725.15</v>
      </c>
      <c r="H93" s="935">
        <v>8922.5</v>
      </c>
      <c r="I93" s="935">
        <v>567671.06999999995</v>
      </c>
      <c r="J93" s="945">
        <v>-9.9868916983261391E-2</v>
      </c>
      <c r="K93" s="946">
        <v>-8.5596851828727338E-2</v>
      </c>
      <c r="L93" s="947">
        <v>-9.6339510267894071E-2</v>
      </c>
    </row>
    <row r="94" spans="2:12" x14ac:dyDescent="0.25">
      <c r="B94" s="122">
        <v>43160</v>
      </c>
      <c r="C94" s="935">
        <v>94503.62999999999</v>
      </c>
      <c r="D94" s="935">
        <v>188140.74704974334</v>
      </c>
      <c r="E94" s="936">
        <v>282644.37704974331</v>
      </c>
      <c r="F94" s="935">
        <v>126715.71358827686</v>
      </c>
      <c r="G94" s="935">
        <v>155853.60936197979</v>
      </c>
      <c r="H94" s="935">
        <v>9654.2000000000007</v>
      </c>
      <c r="I94" s="935">
        <v>574867.89999999991</v>
      </c>
      <c r="J94" s="945">
        <v>-0.17352292291507121</v>
      </c>
      <c r="K94" s="946">
        <v>-0.11840489165501966</v>
      </c>
      <c r="L94" s="947">
        <v>-0.1126651289427983</v>
      </c>
    </row>
    <row r="95" spans="2:12" x14ac:dyDescent="0.25">
      <c r="B95" s="122">
        <v>43191</v>
      </c>
      <c r="C95" s="935">
        <v>104007.59</v>
      </c>
      <c r="D95" s="935">
        <v>186952.62308018256</v>
      </c>
      <c r="E95" s="936">
        <v>290960.21308018256</v>
      </c>
      <c r="F95" s="935">
        <v>143688.59540670138</v>
      </c>
      <c r="G95" s="935">
        <v>147209.31151311606</v>
      </c>
      <c r="H95" s="935">
        <v>7274.0999999999995</v>
      </c>
      <c r="I95" s="935">
        <v>589132.22</v>
      </c>
      <c r="J95" s="945">
        <v>3.4549379765636212E-2</v>
      </c>
      <c r="K95" s="946">
        <v>-8.2613602709435296E-2</v>
      </c>
      <c r="L95" s="947">
        <v>-9.0822695316722005E-2</v>
      </c>
    </row>
    <row r="96" spans="2:12" x14ac:dyDescent="0.25">
      <c r="B96" s="122">
        <v>43221</v>
      </c>
      <c r="C96" s="935">
        <v>106911.19</v>
      </c>
      <c r="D96" s="935">
        <v>191997.48</v>
      </c>
      <c r="E96" s="936">
        <v>298908.67000000004</v>
      </c>
      <c r="F96" s="935">
        <v>136229.72999999998</v>
      </c>
      <c r="G96" s="935">
        <v>146376.26</v>
      </c>
      <c r="H96" s="935">
        <v>8272.92</v>
      </c>
      <c r="I96" s="935">
        <v>589787.58000000007</v>
      </c>
      <c r="J96" s="945">
        <v>-6.3536511500332793E-2</v>
      </c>
      <c r="K96" s="946">
        <v>-7.8691531562520733E-2</v>
      </c>
      <c r="L96" s="947">
        <v>-8.89288093219575E-2</v>
      </c>
    </row>
    <row r="97" spans="2:12" x14ac:dyDescent="0.25">
      <c r="B97" s="122">
        <v>43252</v>
      </c>
      <c r="C97" s="935">
        <v>103748.65</v>
      </c>
      <c r="D97" s="935">
        <v>181674.94435708073</v>
      </c>
      <c r="E97" s="936">
        <v>285423.59435708076</v>
      </c>
      <c r="F97" s="935">
        <v>147650.06386335564</v>
      </c>
      <c r="G97" s="935">
        <v>148724.91577956363</v>
      </c>
      <c r="H97" s="935">
        <v>8536.369999999999</v>
      </c>
      <c r="I97" s="935">
        <v>590334.94400000002</v>
      </c>
      <c r="J97" s="945">
        <v>-2.7558015320070628E-2</v>
      </c>
      <c r="K97" s="946">
        <v>-7.023443473152291E-2</v>
      </c>
      <c r="L97" s="947">
        <v>-7.7412810215652952E-2</v>
      </c>
    </row>
    <row r="98" spans="2:12" x14ac:dyDescent="0.25">
      <c r="B98" s="122">
        <v>43282</v>
      </c>
      <c r="C98" s="935">
        <v>105400.04999999999</v>
      </c>
      <c r="D98" s="935">
        <v>185766.24100368458</v>
      </c>
      <c r="E98" s="936">
        <v>291166.29100368457</v>
      </c>
      <c r="F98" s="935">
        <v>154576.94990039675</v>
      </c>
      <c r="G98" s="935">
        <v>136932.59309591865</v>
      </c>
      <c r="H98" s="935">
        <v>5663.07</v>
      </c>
      <c r="I98" s="935">
        <v>588338.90399999998</v>
      </c>
      <c r="J98" s="945">
        <v>-1.0037595387373144E-2</v>
      </c>
      <c r="K98" s="946">
        <v>-6.184585024259448E-2</v>
      </c>
      <c r="L98" s="947">
        <v>-7.4051755003017708E-2</v>
      </c>
    </row>
    <row r="99" spans="2:12" x14ac:dyDescent="0.25">
      <c r="B99" s="122">
        <v>43313</v>
      </c>
      <c r="C99" s="935">
        <v>103675</v>
      </c>
      <c r="D99" s="935">
        <v>202128.16999999998</v>
      </c>
      <c r="E99" s="936">
        <v>305803.17</v>
      </c>
      <c r="F99" s="935">
        <v>161192.05000000002</v>
      </c>
      <c r="G99" s="935">
        <v>149669.4</v>
      </c>
      <c r="H99" s="935">
        <v>4735.8899999999994</v>
      </c>
      <c r="I99" s="935">
        <v>621400.51</v>
      </c>
      <c r="J99" s="945">
        <v>-2.0911283385482982E-4</v>
      </c>
      <c r="K99" s="946">
        <v>-5.8539245888561631E-2</v>
      </c>
      <c r="L99" s="947">
        <v>-6.4661555675893656E-2</v>
      </c>
    </row>
    <row r="100" spans="2:12" x14ac:dyDescent="0.25">
      <c r="B100" s="122">
        <v>43344</v>
      </c>
      <c r="C100" s="935">
        <v>95732.257999999987</v>
      </c>
      <c r="D100" s="935">
        <v>192794.12681643321</v>
      </c>
      <c r="E100" s="936">
        <v>288526.38481643319</v>
      </c>
      <c r="F100" s="935">
        <v>167990.92028465195</v>
      </c>
      <c r="G100" s="935">
        <v>148500.57289891492</v>
      </c>
      <c r="H100" s="935">
        <v>5525.93</v>
      </c>
      <c r="I100" s="935">
        <v>610543.80800000008</v>
      </c>
      <c r="J100" s="945">
        <v>1.9769087562397925E-3</v>
      </c>
      <c r="K100" s="946">
        <v>-5.4870206649709763E-2</v>
      </c>
      <c r="L100" s="947">
        <v>-5.4695493410286851E-2</v>
      </c>
    </row>
    <row r="101" spans="2:12" x14ac:dyDescent="0.25">
      <c r="B101" s="122">
        <v>43374</v>
      </c>
      <c r="C101" s="935">
        <v>102171.28000000001</v>
      </c>
      <c r="D101" s="935">
        <v>198693.47997470314</v>
      </c>
      <c r="E101" s="936">
        <v>300864.75997470313</v>
      </c>
      <c r="F101" s="935">
        <v>182816.4289573459</v>
      </c>
      <c r="G101" s="935">
        <v>153963.3310679509</v>
      </c>
      <c r="H101" s="935">
        <v>4330.05</v>
      </c>
      <c r="I101" s="935">
        <v>641974.56999999995</v>
      </c>
      <c r="J101" s="945">
        <v>4.1884186187729711E-2</v>
      </c>
      <c r="K101" s="946">
        <v>-3.8757058098349728E-2</v>
      </c>
      <c r="L101" s="947">
        <v>-4.5146967465000132E-2</v>
      </c>
    </row>
    <row r="102" spans="2:12" x14ac:dyDescent="0.25">
      <c r="B102" s="122">
        <v>43405</v>
      </c>
      <c r="C102" s="935">
        <v>98468.26999999999</v>
      </c>
      <c r="D102" s="935">
        <v>187250.73043561366</v>
      </c>
      <c r="E102" s="936">
        <v>285719.00043561368</v>
      </c>
      <c r="F102" s="935">
        <v>177332.0629868136</v>
      </c>
      <c r="G102" s="935">
        <v>143475.10657757279</v>
      </c>
      <c r="H102" s="935">
        <v>4874.67</v>
      </c>
      <c r="I102" s="935">
        <v>611400.84000000008</v>
      </c>
      <c r="J102" s="945">
        <v>-1.5273393531917145E-3</v>
      </c>
      <c r="K102" s="946">
        <v>-3.2454059194315432E-2</v>
      </c>
      <c r="L102" s="947">
        <v>-4.2316844925125961E-2</v>
      </c>
    </row>
    <row r="103" spans="2:12" x14ac:dyDescent="0.25">
      <c r="B103" s="122">
        <v>43435</v>
      </c>
      <c r="C103" s="935">
        <v>82519.34</v>
      </c>
      <c r="D103" s="935">
        <v>170185.75332327132</v>
      </c>
      <c r="E103" s="936">
        <v>252705.09332327131</v>
      </c>
      <c r="F103" s="935">
        <v>155007.42451018226</v>
      </c>
      <c r="G103" s="935">
        <v>139654.08216654646</v>
      </c>
      <c r="H103" s="935">
        <v>4211.2</v>
      </c>
      <c r="I103" s="935">
        <v>551577.80000000005</v>
      </c>
      <c r="J103" s="945">
        <v>-3.7947807618236018E-3</v>
      </c>
      <c r="K103" s="946">
        <v>-2.2897482499825483E-2</v>
      </c>
      <c r="L103" s="947">
        <v>-3.2964792672082681E-2</v>
      </c>
    </row>
    <row r="104" spans="2:12" x14ac:dyDescent="0.25">
      <c r="B104" s="122">
        <v>43466</v>
      </c>
      <c r="C104" s="935">
        <v>72637.83</v>
      </c>
      <c r="D104" s="935">
        <v>153450.45479125748</v>
      </c>
      <c r="E104" s="936">
        <v>226088.28479125747</v>
      </c>
      <c r="F104" s="935">
        <v>156369.4118322474</v>
      </c>
      <c r="G104" s="935">
        <v>132623.76337649513</v>
      </c>
      <c r="H104" s="935">
        <v>3748.65</v>
      </c>
      <c r="I104" s="935">
        <v>518830.11</v>
      </c>
      <c r="J104" s="945">
        <v>3.5872314743475853E-2</v>
      </c>
      <c r="K104" s="946">
        <v>3.5872314743475853E-2</v>
      </c>
      <c r="L104" s="947">
        <v>-2.5536252969311141E-2</v>
      </c>
    </row>
    <row r="105" spans="2:12" x14ac:dyDescent="0.25">
      <c r="B105" s="122">
        <v>43497</v>
      </c>
      <c r="C105" s="935">
        <v>86384.37000000001</v>
      </c>
      <c r="D105" s="935">
        <v>190076.72711990922</v>
      </c>
      <c r="E105" s="936">
        <v>276461.09711990925</v>
      </c>
      <c r="F105" s="935">
        <v>183778.49155672605</v>
      </c>
      <c r="G105" s="935">
        <v>154773.47332336471</v>
      </c>
      <c r="H105" s="935">
        <v>6258.5</v>
      </c>
      <c r="I105" s="935">
        <v>621271.56200000003</v>
      </c>
      <c r="J105" s="945">
        <v>9.4421743211257958E-2</v>
      </c>
      <c r="K105" s="946">
        <v>6.6977375213582935E-2</v>
      </c>
      <c r="L105" s="947">
        <v>-9.5180874782852757E-3</v>
      </c>
    </row>
    <row r="106" spans="2:12" x14ac:dyDescent="0.25">
      <c r="B106" s="122">
        <v>43525</v>
      </c>
      <c r="C106" s="935">
        <v>102384.9</v>
      </c>
      <c r="D106" s="935">
        <v>193330.97000000003</v>
      </c>
      <c r="E106" s="936">
        <v>295715.87</v>
      </c>
      <c r="F106" s="935">
        <v>193162.31999999998</v>
      </c>
      <c r="G106" s="935">
        <v>162350.29</v>
      </c>
      <c r="H106" s="935">
        <v>3955.25</v>
      </c>
      <c r="I106" s="935">
        <v>655183.73</v>
      </c>
      <c r="J106" s="945">
        <v>0.1397118016156409</v>
      </c>
      <c r="K106" s="946">
        <v>9.2420138368278115E-2</v>
      </c>
      <c r="L106" s="947">
        <v>1.8802872851119336E-2</v>
      </c>
    </row>
    <row r="107" spans="2:12" x14ac:dyDescent="0.25">
      <c r="B107" s="122">
        <v>43556</v>
      </c>
      <c r="C107" s="935">
        <v>92973.650000000009</v>
      </c>
      <c r="D107" s="935">
        <v>171691.03000000003</v>
      </c>
      <c r="E107" s="936">
        <v>264664.68000000005</v>
      </c>
      <c r="F107" s="935">
        <v>173301.27999999997</v>
      </c>
      <c r="G107" s="935">
        <v>138598.34500000003</v>
      </c>
      <c r="H107" s="935">
        <v>4579.3999999999996</v>
      </c>
      <c r="I107" s="935">
        <v>581143.70500000007</v>
      </c>
      <c r="J107" s="945">
        <v>-1.3559799869713229E-2</v>
      </c>
      <c r="K107" s="946">
        <v>6.4453625376401646E-2</v>
      </c>
      <c r="L107" s="947">
        <v>1.4841614564822019E-2</v>
      </c>
    </row>
    <row r="108" spans="2:12" x14ac:dyDescent="0.25">
      <c r="B108" s="122">
        <v>43586</v>
      </c>
      <c r="C108" s="935">
        <v>111238.47</v>
      </c>
      <c r="D108" s="935">
        <v>180885.87</v>
      </c>
      <c r="E108" s="936">
        <v>292124.33999999997</v>
      </c>
      <c r="F108" s="935">
        <v>190196.61999999997</v>
      </c>
      <c r="G108" s="935">
        <v>155487.23000000001</v>
      </c>
      <c r="H108" s="935">
        <v>5567.3</v>
      </c>
      <c r="I108" s="935">
        <v>643375.49</v>
      </c>
      <c r="J108" s="945">
        <v>9.085967866600364E-2</v>
      </c>
      <c r="K108" s="946">
        <v>6.9971763832533895E-2</v>
      </c>
      <c r="L108" s="947">
        <v>2.8228107008211156E-2</v>
      </c>
    </row>
    <row r="109" spans="2:12" x14ac:dyDescent="0.25">
      <c r="B109" s="122">
        <v>43617</v>
      </c>
      <c r="C109" s="935">
        <v>92514.45</v>
      </c>
      <c r="D109" s="935">
        <v>153394.06</v>
      </c>
      <c r="E109" s="936">
        <v>245908.51</v>
      </c>
      <c r="F109" s="935">
        <v>181329.74</v>
      </c>
      <c r="G109" s="935">
        <v>145775.55999999997</v>
      </c>
      <c r="H109" s="935">
        <v>5847.8</v>
      </c>
      <c r="I109" s="935">
        <v>578861.61</v>
      </c>
      <c r="J109" s="945">
        <v>-1.9435295363440352E-2</v>
      </c>
      <c r="K109" s="946">
        <v>5.4505774785212902E-2</v>
      </c>
      <c r="L109" s="947">
        <v>2.9044116780523779E-2</v>
      </c>
    </row>
    <row r="110" spans="2:12" x14ac:dyDescent="0.25">
      <c r="B110" s="122">
        <v>43647</v>
      </c>
      <c r="C110" s="935">
        <v>113086.93000000001</v>
      </c>
      <c r="D110" s="935">
        <v>167776.60535375169</v>
      </c>
      <c r="E110" s="936">
        <v>280863.53535375168</v>
      </c>
      <c r="F110" s="935">
        <v>193047.96800936991</v>
      </c>
      <c r="G110" s="935">
        <v>171201.3666368784</v>
      </c>
      <c r="H110" s="935">
        <v>6399.55</v>
      </c>
      <c r="I110" s="935">
        <v>651512.42000000004</v>
      </c>
      <c r="J110" s="945">
        <v>0.10737606432363345</v>
      </c>
      <c r="K110" s="946">
        <v>6.2280251742930393E-2</v>
      </c>
      <c r="L110" s="947">
        <v>3.892602368959143E-2</v>
      </c>
    </row>
    <row r="111" spans="2:12" x14ac:dyDescent="0.25">
      <c r="B111" s="122">
        <v>43678</v>
      </c>
      <c r="C111" s="935">
        <v>100996.20999999999</v>
      </c>
      <c r="D111" s="935">
        <v>162924.25494819495</v>
      </c>
      <c r="E111" s="936">
        <v>263920.46494819492</v>
      </c>
      <c r="F111" s="935">
        <v>190834.3960154237</v>
      </c>
      <c r="G111" s="935">
        <v>170133.9090363814</v>
      </c>
      <c r="H111" s="935">
        <v>6196.6</v>
      </c>
      <c r="I111" s="935">
        <v>631085.37</v>
      </c>
      <c r="J111" s="945">
        <v>1.5585535969386388E-2</v>
      </c>
      <c r="K111" s="946">
        <v>5.6002961907988036E-2</v>
      </c>
      <c r="L111" s="947">
        <v>4.0326081447629829E-2</v>
      </c>
    </row>
    <row r="112" spans="2:12" x14ac:dyDescent="0.25">
      <c r="B112" s="122">
        <v>43709</v>
      </c>
      <c r="C112" s="935">
        <v>100623.25</v>
      </c>
      <c r="D112" s="935">
        <v>170874.41000000003</v>
      </c>
      <c r="E112" s="936">
        <v>271497.66000000003</v>
      </c>
      <c r="F112" s="935">
        <v>173616.22999999998</v>
      </c>
      <c r="G112" s="935">
        <v>153296.43000000002</v>
      </c>
      <c r="H112" s="935">
        <v>7487.75</v>
      </c>
      <c r="I112" s="935">
        <v>605898.07000000007</v>
      </c>
      <c r="J112" s="945">
        <v>-7.6091804373847882E-3</v>
      </c>
      <c r="K112" s="946">
        <v>4.8581130177701048E-2</v>
      </c>
      <c r="L112" s="947">
        <v>3.9485194679497404E-2</v>
      </c>
    </row>
    <row r="113" spans="2:12" x14ac:dyDescent="0.25">
      <c r="B113" s="122">
        <v>43739</v>
      </c>
      <c r="C113" s="935">
        <v>110805.83</v>
      </c>
      <c r="D113" s="935">
        <v>175848.46</v>
      </c>
      <c r="E113" s="936">
        <v>286654.28999999998</v>
      </c>
      <c r="F113" s="935">
        <v>177793.84</v>
      </c>
      <c r="G113" s="935">
        <v>153983.54999999999</v>
      </c>
      <c r="H113" s="935">
        <v>6297.25</v>
      </c>
      <c r="I113" s="935">
        <v>624728.92999999993</v>
      </c>
      <c r="J113" s="945">
        <v>-2.6863431677675353E-2</v>
      </c>
      <c r="K113" s="946">
        <v>4.0337011876455886E-2</v>
      </c>
      <c r="L113" s="947">
        <v>3.3225749781675605E-2</v>
      </c>
    </row>
    <row r="114" spans="2:12" x14ac:dyDescent="0.25">
      <c r="B114" s="122">
        <v>43770</v>
      </c>
      <c r="C114" s="935">
        <v>96535.52</v>
      </c>
      <c r="D114" s="935">
        <v>150145.22</v>
      </c>
      <c r="E114" s="936">
        <v>246680.74</v>
      </c>
      <c r="F114" s="935">
        <v>186688.31</v>
      </c>
      <c r="G114" s="935">
        <v>146062.48000000001</v>
      </c>
      <c r="H114" s="935">
        <v>6453</v>
      </c>
      <c r="I114" s="935">
        <v>585884.53</v>
      </c>
      <c r="J114" s="945">
        <v>-4.1734175569663967E-2</v>
      </c>
      <c r="K114" s="946">
        <v>3.2600972182675214E-2</v>
      </c>
      <c r="L114" s="947">
        <v>2.9738532324090031E-2</v>
      </c>
    </row>
    <row r="115" spans="2:12" x14ac:dyDescent="0.25">
      <c r="B115" s="122">
        <v>43800</v>
      </c>
      <c r="C115" s="935">
        <v>88877.567999999999</v>
      </c>
      <c r="D115" s="935">
        <v>138212.29999999999</v>
      </c>
      <c r="E115" s="936">
        <v>227089.86799999999</v>
      </c>
      <c r="F115" s="935">
        <v>172728.16999999998</v>
      </c>
      <c r="G115" s="935">
        <v>144650.13</v>
      </c>
      <c r="H115" s="935">
        <v>4288.1000000000004</v>
      </c>
      <c r="I115" s="935">
        <v>548756.26799999992</v>
      </c>
      <c r="J115" s="945">
        <v>-5.1153835415422844E-3</v>
      </c>
      <c r="K115" s="946">
        <v>2.9645044308012292E-2</v>
      </c>
      <c r="L115" s="947">
        <v>2.9645044308012326E-2</v>
      </c>
    </row>
    <row r="116" spans="2:12" x14ac:dyDescent="0.25">
      <c r="B116" s="122">
        <v>43831</v>
      </c>
      <c r="C116" s="935">
        <v>79297.739999999991</v>
      </c>
      <c r="D116" s="935">
        <v>125462.87</v>
      </c>
      <c r="E116" s="936">
        <v>204760.61</v>
      </c>
      <c r="F116" s="935">
        <v>141273.04</v>
      </c>
      <c r="G116" s="935">
        <v>123540.74999999999</v>
      </c>
      <c r="H116" s="935">
        <v>5034.25</v>
      </c>
      <c r="I116" s="935">
        <v>474608.65</v>
      </c>
      <c r="J116" s="945">
        <v>-8.5233025508099303E-2</v>
      </c>
      <c r="K116" s="946">
        <v>2.1757736592807442E-2</v>
      </c>
      <c r="L116" s="947">
        <v>2.0755807752210663E-2</v>
      </c>
    </row>
    <row r="117" spans="2:12" s="889" customFormat="1" x14ac:dyDescent="0.25">
      <c r="B117" s="122">
        <v>43862</v>
      </c>
      <c r="C117" s="935">
        <v>105461.39</v>
      </c>
      <c r="D117" s="935">
        <v>162825.94999999998</v>
      </c>
      <c r="E117" s="936">
        <v>268287.33999999997</v>
      </c>
      <c r="F117" s="935">
        <v>152065.09000000003</v>
      </c>
      <c r="G117" s="935">
        <v>150935.12999999998</v>
      </c>
      <c r="H117" s="935">
        <v>4480</v>
      </c>
      <c r="I117" s="935">
        <v>575767.55999999994</v>
      </c>
      <c r="J117" s="945">
        <v>-7.3243336381780377E-2</v>
      </c>
      <c r="K117" s="946">
        <v>-7.8699526720806379E-2</v>
      </c>
      <c r="L117" s="947">
        <v>6.6595184470663255E-3</v>
      </c>
    </row>
    <row r="118" spans="2:12" s="896" customFormat="1" x14ac:dyDescent="0.25">
      <c r="B118" s="122">
        <v>43891</v>
      </c>
      <c r="C118" s="935">
        <v>70527.12</v>
      </c>
      <c r="D118" s="935">
        <v>119973.25000000001</v>
      </c>
      <c r="E118" s="935">
        <v>190500.37</v>
      </c>
      <c r="F118" s="937">
        <v>107791.48</v>
      </c>
      <c r="G118" s="935">
        <v>101843.89999999998</v>
      </c>
      <c r="H118" s="935">
        <v>3976</v>
      </c>
      <c r="I118" s="935">
        <v>404111.74999999994</v>
      </c>
      <c r="J118" s="945">
        <v>-0.38320850855072375</v>
      </c>
      <c r="K118" s="946">
        <v>-0.18982911665206093</v>
      </c>
      <c r="L118" s="947">
        <v>-3.950640495132221E-2</v>
      </c>
    </row>
    <row r="119" spans="2:12" s="896" customFormat="1" x14ac:dyDescent="0.25">
      <c r="B119" s="122">
        <v>43922</v>
      </c>
      <c r="C119" s="935">
        <v>1043.5</v>
      </c>
      <c r="D119" s="935">
        <v>2260</v>
      </c>
      <c r="E119" s="935">
        <v>3303.5</v>
      </c>
      <c r="F119" s="937">
        <v>19861.899999999998</v>
      </c>
      <c r="G119" s="935">
        <v>7223.55</v>
      </c>
      <c r="H119" s="935">
        <v>170.25</v>
      </c>
      <c r="I119" s="935">
        <v>30559.199999999997</v>
      </c>
      <c r="J119" s="945">
        <v>-0.94741541595120604</v>
      </c>
      <c r="K119" s="946">
        <v>-0.37509301008574125</v>
      </c>
      <c r="L119" s="947">
        <v>-0.11510200631772677</v>
      </c>
    </row>
    <row r="120" spans="2:12" s="896" customFormat="1" x14ac:dyDescent="0.25">
      <c r="B120" s="122">
        <v>43952</v>
      </c>
      <c r="C120" s="935">
        <v>54178.1</v>
      </c>
      <c r="D120" s="935">
        <v>92966.789999427798</v>
      </c>
      <c r="E120" s="935">
        <v>147144.8899994278</v>
      </c>
      <c r="F120" s="937">
        <v>86086.359998474116</v>
      </c>
      <c r="G120" s="935">
        <v>62730.549993896486</v>
      </c>
      <c r="H120" s="935">
        <v>2606.25</v>
      </c>
      <c r="I120" s="935">
        <v>298568.04999179841</v>
      </c>
      <c r="J120" s="945">
        <v>-0.53593499498745523</v>
      </c>
      <c r="K120" s="946">
        <v>-0.40936072096727183</v>
      </c>
      <c r="L120" s="947">
        <v>-0.16931166667490638</v>
      </c>
    </row>
    <row r="121" spans="2:12" s="896" customFormat="1" x14ac:dyDescent="0.25">
      <c r="B121" s="122">
        <v>43983</v>
      </c>
      <c r="C121" s="935">
        <v>79525.51999999999</v>
      </c>
      <c r="D121" s="935">
        <v>132765.72002544405</v>
      </c>
      <c r="E121" s="935">
        <v>212291.24002544404</v>
      </c>
      <c r="F121" s="937">
        <v>114791.3000032425</v>
      </c>
      <c r="G121" s="935">
        <v>107555.27999275207</v>
      </c>
      <c r="H121" s="935">
        <v>3877.75</v>
      </c>
      <c r="I121" s="935">
        <v>438515.57002143859</v>
      </c>
      <c r="J121" s="945">
        <v>-0.24245180118018428</v>
      </c>
      <c r="K121" s="946">
        <v>-0.38251267214202156</v>
      </c>
      <c r="L121" s="947">
        <v>-0.18742033754405416</v>
      </c>
    </row>
    <row r="122" spans="2:12" s="896" customFormat="1" x14ac:dyDescent="0.25">
      <c r="B122" s="122">
        <v>44013</v>
      </c>
      <c r="C122" s="935">
        <v>104162.88</v>
      </c>
      <c r="D122" s="935">
        <v>147001.86999990462</v>
      </c>
      <c r="E122" s="935">
        <v>251164.74999990463</v>
      </c>
      <c r="F122" s="937">
        <v>137545.65</v>
      </c>
      <c r="G122" s="935">
        <v>119888.81999542235</v>
      </c>
      <c r="H122" s="935">
        <v>3124.11</v>
      </c>
      <c r="I122" s="935">
        <v>511723.32999532693</v>
      </c>
      <c r="J122" s="945">
        <v>-0.21456089817086388</v>
      </c>
      <c r="K122" s="946">
        <v>-0.35676724440679286</v>
      </c>
      <c r="L122" s="947">
        <v>-0.21364794931135681</v>
      </c>
    </row>
    <row r="123" spans="2:12" s="896" customFormat="1" x14ac:dyDescent="0.25">
      <c r="B123" s="122">
        <v>44044</v>
      </c>
      <c r="C123" s="935">
        <v>104819.07999999999</v>
      </c>
      <c r="D123" s="935">
        <v>141266.30999084472</v>
      </c>
      <c r="E123" s="935">
        <v>246085.38999084471</v>
      </c>
      <c r="F123" s="937">
        <v>136732.29999999999</v>
      </c>
      <c r="G123" s="935">
        <v>122632.85001754761</v>
      </c>
      <c r="H123" s="935">
        <v>2816.5</v>
      </c>
      <c r="I123" s="935">
        <v>508267.0400083923</v>
      </c>
      <c r="J123" s="945">
        <v>-0.19461444652346749</v>
      </c>
      <c r="K123" s="946">
        <v>-0.33580294939803568</v>
      </c>
      <c r="L123" s="947">
        <v>-0.23152355730305416</v>
      </c>
    </row>
    <row r="124" spans="2:12" s="896" customFormat="1" x14ac:dyDescent="0.25">
      <c r="B124" s="122">
        <v>44075</v>
      </c>
      <c r="C124" s="935">
        <v>117610.65500000001</v>
      </c>
      <c r="D124" s="935">
        <v>155821.6699708555</v>
      </c>
      <c r="E124" s="935">
        <v>273432.32497085549</v>
      </c>
      <c r="F124" s="937">
        <v>128423.45000000001</v>
      </c>
      <c r="G124" s="935">
        <v>128544.61001068115</v>
      </c>
      <c r="H124" s="935">
        <v>2021.45</v>
      </c>
      <c r="I124" s="935">
        <v>532421.83498153661</v>
      </c>
      <c r="J124" s="945">
        <v>-0.12126831006156435</v>
      </c>
      <c r="K124" s="946">
        <v>-0.31211381422489115</v>
      </c>
      <c r="L124" s="947">
        <v>-0.24111008907758766</v>
      </c>
    </row>
    <row r="125" spans="2:12" s="896" customFormat="1" x14ac:dyDescent="0.25">
      <c r="B125" s="122">
        <v>44105</v>
      </c>
      <c r="C125" s="935">
        <v>126723.33</v>
      </c>
      <c r="D125" s="935">
        <v>155669.56000820157</v>
      </c>
      <c r="E125" s="935">
        <v>282392.89000820159</v>
      </c>
      <c r="F125" s="937">
        <v>132227.90729999999</v>
      </c>
      <c r="G125" s="935">
        <v>120547.08003051759</v>
      </c>
      <c r="H125" s="935">
        <v>1797.25</v>
      </c>
      <c r="I125" s="935">
        <v>536965.12733871909</v>
      </c>
      <c r="J125" s="945">
        <v>-0.14048301342676872</v>
      </c>
      <c r="K125" s="946">
        <v>-0.29457051599030493</v>
      </c>
      <c r="L125" s="947">
        <v>-0.2513750510884637</v>
      </c>
    </row>
    <row r="126" spans="2:12" s="896" customFormat="1" x14ac:dyDescent="0.25">
      <c r="B126" s="122">
        <v>44136</v>
      </c>
      <c r="C126" s="935">
        <v>113437.38</v>
      </c>
      <c r="D126" s="935">
        <v>132817.68999809265</v>
      </c>
      <c r="E126" s="935">
        <v>246255.06999809266</v>
      </c>
      <c r="F126" s="937">
        <v>125572.66999999998</v>
      </c>
      <c r="G126" s="935">
        <v>107448.99998092651</v>
      </c>
      <c r="H126" s="935">
        <v>1825.5</v>
      </c>
      <c r="I126" s="935">
        <v>481102.23997901916</v>
      </c>
      <c r="J126" s="945">
        <v>-0.17884460957004766</v>
      </c>
      <c r="K126" s="946">
        <v>-0.28444745079970035</v>
      </c>
      <c r="L126" s="947">
        <v>-0.26319405616188263</v>
      </c>
    </row>
    <row r="127" spans="2:12" s="896" customFormat="1" x14ac:dyDescent="0.25">
      <c r="B127" s="122">
        <v>44166</v>
      </c>
      <c r="C127" s="935">
        <v>104655.49999999999</v>
      </c>
      <c r="D127" s="935">
        <v>124430.73998869894</v>
      </c>
      <c r="E127" s="935">
        <v>229086.23998869892</v>
      </c>
      <c r="F127" s="937">
        <v>109544.57999847413</v>
      </c>
      <c r="G127" s="935">
        <v>112677.27000362397</v>
      </c>
      <c r="H127" s="935">
        <v>2564</v>
      </c>
      <c r="I127" s="935">
        <v>453872.08999079705</v>
      </c>
      <c r="J127" s="945">
        <v>-0.1729076887905413</v>
      </c>
      <c r="K127" s="946">
        <v>-0.27600090764425778</v>
      </c>
      <c r="L127" s="947">
        <v>-0.27600090764425778</v>
      </c>
    </row>
    <row r="128" spans="2:12" s="896" customFormat="1" x14ac:dyDescent="0.25">
      <c r="B128" s="122">
        <v>44197</v>
      </c>
      <c r="C128" s="935">
        <v>90251.520000000004</v>
      </c>
      <c r="D128" s="935">
        <v>106454.18002079011</v>
      </c>
      <c r="E128" s="935">
        <v>196705.7000207901</v>
      </c>
      <c r="F128" s="937">
        <v>94769.42</v>
      </c>
      <c r="G128" s="935">
        <v>94390.300007057187</v>
      </c>
      <c r="H128" s="935">
        <v>1545.6999998092651</v>
      </c>
      <c r="I128" s="935">
        <v>387411.12002765655</v>
      </c>
      <c r="J128" s="945">
        <v>-0.18372511746750397</v>
      </c>
      <c r="K128" s="946">
        <v>-0.18372511746750395</v>
      </c>
      <c r="L128" s="947">
        <v>-0.28366250933913911</v>
      </c>
    </row>
    <row r="129" spans="2:12" s="896" customFormat="1" x14ac:dyDescent="0.25">
      <c r="B129" s="122">
        <v>44228</v>
      </c>
      <c r="C129" s="935">
        <v>112360.7</v>
      </c>
      <c r="D129" s="935">
        <v>156676.23000000004</v>
      </c>
      <c r="E129" s="935">
        <v>269036.93000000005</v>
      </c>
      <c r="F129" s="937">
        <v>106111.65000000001</v>
      </c>
      <c r="G129" s="935">
        <v>125326.29</v>
      </c>
      <c r="H129" s="935">
        <v>1675.4</v>
      </c>
      <c r="I129" s="935">
        <v>502150.27000000008</v>
      </c>
      <c r="J129" s="945">
        <v>-0.12785939173092675</v>
      </c>
      <c r="K129" s="946">
        <v>-0.15310211564325438</v>
      </c>
      <c r="L129" s="947">
        <v>-0.28939426530452617</v>
      </c>
    </row>
    <row r="130" spans="2:12" s="896" customFormat="1" x14ac:dyDescent="0.25">
      <c r="B130" s="122">
        <v>44256</v>
      </c>
      <c r="C130" s="935">
        <v>134463.99</v>
      </c>
      <c r="D130" s="935">
        <v>172850.839984169</v>
      </c>
      <c r="E130" s="935">
        <v>307314.82998416899</v>
      </c>
      <c r="F130" s="937">
        <v>120738.86</v>
      </c>
      <c r="G130" s="935">
        <v>138170.95002212524</v>
      </c>
      <c r="H130" s="935">
        <v>1901.5</v>
      </c>
      <c r="I130" s="935">
        <v>568126.14000629424</v>
      </c>
      <c r="J130" s="945">
        <v>0.40586394730243391</v>
      </c>
      <c r="K130" s="946">
        <v>2.1997913505940048E-3</v>
      </c>
      <c r="L130" s="947">
        <v>-0.23980828917052052</v>
      </c>
    </row>
    <row r="131" spans="2:12" s="896" customFormat="1" x14ac:dyDescent="0.25">
      <c r="B131" s="122">
        <v>44287</v>
      </c>
      <c r="C131" s="935">
        <v>101828.20000000001</v>
      </c>
      <c r="D131" s="935">
        <v>146284.27001192089</v>
      </c>
      <c r="E131" s="935">
        <v>248112.4700119209</v>
      </c>
      <c r="F131" s="937">
        <v>100929.20999990462</v>
      </c>
      <c r="G131" s="935">
        <v>102520.69999847411</v>
      </c>
      <c r="H131" s="935">
        <v>1776.85</v>
      </c>
      <c r="I131" s="935">
        <v>453339.23001029959</v>
      </c>
      <c r="J131" s="945">
        <v>13.834787232987107</v>
      </c>
      <c r="K131" s="946">
        <v>0.28684583999625346</v>
      </c>
      <c r="L131" s="947">
        <v>-0.10742277082004074</v>
      </c>
    </row>
    <row r="132" spans="2:12" ht="15.75" thickBot="1" x14ac:dyDescent="0.3">
      <c r="B132" s="450">
        <v>44317</v>
      </c>
      <c r="C132" s="940">
        <v>81002.350000000006</v>
      </c>
      <c r="D132" s="940">
        <v>133694.43000247885</v>
      </c>
      <c r="E132" s="940">
        <v>214696.78000247886</v>
      </c>
      <c r="F132" s="941">
        <v>93872.060000000012</v>
      </c>
      <c r="G132" s="940">
        <v>86113.279958133469</v>
      </c>
      <c r="H132" s="940">
        <v>1868.25</v>
      </c>
      <c r="I132" s="940">
        <v>396550.36996061233</v>
      </c>
      <c r="J132" s="954">
        <v>0.32817416321507098</v>
      </c>
      <c r="K132" s="955">
        <v>0.2937639896082036</v>
      </c>
      <c r="L132" s="956">
        <v>-3.9914206111238998E-2</v>
      </c>
    </row>
    <row r="133" spans="2:12" s="896" customFormat="1" x14ac:dyDescent="0.25">
      <c r="B133" s="965"/>
      <c r="C133" s="935"/>
      <c r="D133" s="935"/>
      <c r="E133" s="935"/>
      <c r="F133" s="935"/>
      <c r="G133" s="935"/>
      <c r="H133" s="935"/>
      <c r="I133" s="935"/>
      <c r="J133" s="946"/>
      <c r="K133" s="946"/>
      <c r="L133" s="946"/>
    </row>
    <row r="134" spans="2:12" ht="15.75" x14ac:dyDescent="0.3">
      <c r="B134" s="18" t="s">
        <v>802</v>
      </c>
    </row>
    <row r="135" spans="2:12" ht="15.75" x14ac:dyDescent="0.3">
      <c r="B135" s="18" t="s">
        <v>806</v>
      </c>
    </row>
    <row r="136" spans="2:12" ht="15.75" x14ac:dyDescent="0.3">
      <c r="B136" s="18" t="s">
        <v>1015</v>
      </c>
    </row>
    <row r="137" spans="2:12" ht="15.75" x14ac:dyDescent="0.3">
      <c r="B137" s="18" t="s">
        <v>1016</v>
      </c>
    </row>
    <row r="138" spans="2:12" ht="15.75" x14ac:dyDescent="0.3">
      <c r="B138" s="19" t="str">
        <f>'PIB construcción 1'!B191</f>
        <v>Consultado por última vez el 23 de julio de 2021</v>
      </c>
    </row>
    <row r="347" spans="2:6" x14ac:dyDescent="0.25">
      <c r="B347" s="4"/>
      <c r="C347" s="4"/>
      <c r="D347" s="4"/>
      <c r="E347" s="4"/>
      <c r="F347" s="4"/>
    </row>
  </sheetData>
  <mergeCells count="7">
    <mergeCell ref="I6:I7"/>
    <mergeCell ref="J6:L6"/>
    <mergeCell ref="B6:B7"/>
    <mergeCell ref="C6:E6"/>
    <mergeCell ref="F6:F7"/>
    <mergeCell ref="G6:G7"/>
    <mergeCell ref="H6:H7"/>
  </mergeCells>
  <hyperlinks>
    <hyperlink ref="B2" location="CONTENIDO!A1" display="INDICE"/>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theme="5" tint="-0.499984740745262"/>
  </sheetPr>
  <dimension ref="B1:S138"/>
  <sheetViews>
    <sheetView zoomScaleNormal="100" workbookViewId="0">
      <pane xSplit="2" ySplit="6" topLeftCell="C122" activePane="bottomRight" state="frozen"/>
      <selection activeCell="G96" sqref="G96"/>
      <selection pane="topRight" activeCell="G96" sqref="G96"/>
      <selection pane="bottomLeft" activeCell="G96" sqref="G96"/>
      <selection pane="bottomRight" activeCell="A131" sqref="A131"/>
    </sheetView>
  </sheetViews>
  <sheetFormatPr baseColWidth="10" defaultRowHeight="15" x14ac:dyDescent="0.25"/>
  <cols>
    <col min="1" max="1" width="5.28515625" style="642" customWidth="1"/>
    <col min="2" max="2" width="11.42578125" style="642"/>
    <col min="3" max="16" width="15.7109375" style="642" customWidth="1"/>
    <col min="17" max="17" width="16.5703125" style="642" customWidth="1"/>
    <col min="18" max="19" width="15.7109375" style="642" customWidth="1"/>
    <col min="20" max="16384" width="11.42578125" style="642"/>
  </cols>
  <sheetData>
    <row r="1" spans="2:19" s="670" customFormat="1" x14ac:dyDescent="0.25"/>
    <row r="2" spans="2:19" x14ac:dyDescent="0.25">
      <c r="B2" s="670" t="s">
        <v>1029</v>
      </c>
    </row>
    <row r="3" spans="2:19" x14ac:dyDescent="0.25">
      <c r="B3" s="641" t="s">
        <v>799</v>
      </c>
    </row>
    <row r="4" spans="2:19" x14ac:dyDescent="0.25">
      <c r="B4" s="641" t="s">
        <v>800</v>
      </c>
    </row>
    <row r="5" spans="2:19" ht="15.75" thickBot="1" x14ac:dyDescent="0.3"/>
    <row r="6" spans="2:19" ht="31.5" customHeight="1" thickBot="1" x14ac:dyDescent="0.3">
      <c r="B6" s="643"/>
      <c r="C6" s="644" t="s">
        <v>53</v>
      </c>
      <c r="D6" s="645" t="s">
        <v>55</v>
      </c>
      <c r="E6" s="645" t="s">
        <v>1018</v>
      </c>
      <c r="F6" s="645" t="s">
        <v>57</v>
      </c>
      <c r="G6" s="645" t="s">
        <v>58</v>
      </c>
      <c r="H6" s="645" t="s">
        <v>62</v>
      </c>
      <c r="I6" s="645" t="s">
        <v>63</v>
      </c>
      <c r="J6" s="645" t="s">
        <v>65</v>
      </c>
      <c r="K6" s="645" t="s">
        <v>66</v>
      </c>
      <c r="L6" s="645" t="s">
        <v>68</v>
      </c>
      <c r="M6" s="645" t="s">
        <v>69</v>
      </c>
      <c r="N6" s="645" t="s">
        <v>76</v>
      </c>
      <c r="O6" s="645" t="s">
        <v>77</v>
      </c>
      <c r="P6" s="645" t="s">
        <v>78</v>
      </c>
      <c r="Q6" s="645" t="s">
        <v>797</v>
      </c>
      <c r="R6" s="645" t="s">
        <v>1014</v>
      </c>
      <c r="S6" s="646" t="s">
        <v>2</v>
      </c>
    </row>
    <row r="7" spans="2:19" x14ac:dyDescent="0.25">
      <c r="B7" s="647">
        <v>40544</v>
      </c>
      <c r="C7" s="648">
        <v>37262.025456786519</v>
      </c>
      <c r="D7" s="649">
        <v>29614.897663665804</v>
      </c>
      <c r="E7" s="649">
        <v>194636.15431237189</v>
      </c>
      <c r="F7" s="649">
        <v>29320.25</v>
      </c>
      <c r="G7" s="649">
        <v>7533.25</v>
      </c>
      <c r="H7" s="649">
        <v>1563.7</v>
      </c>
      <c r="I7" s="649">
        <v>401</v>
      </c>
      <c r="J7" s="649">
        <v>3076</v>
      </c>
      <c r="K7" s="649">
        <v>10108.599522149429</v>
      </c>
      <c r="L7" s="649">
        <v>1149</v>
      </c>
      <c r="M7" s="649">
        <v>10400.549999999999</v>
      </c>
      <c r="N7" s="649">
        <v>39439.901793412486</v>
      </c>
      <c r="O7" s="649">
        <v>951</v>
      </c>
      <c r="P7" s="649">
        <v>6605.8</v>
      </c>
      <c r="Q7" s="649">
        <v>27627</v>
      </c>
      <c r="R7" s="649">
        <v>29042.628446029699</v>
      </c>
      <c r="S7" s="650">
        <v>421591.05719441571</v>
      </c>
    </row>
    <row r="8" spans="2:19" x14ac:dyDescent="0.25">
      <c r="B8" s="647">
        <v>40575</v>
      </c>
      <c r="C8" s="651">
        <v>46965.274638096751</v>
      </c>
      <c r="D8" s="649">
        <v>32575.752602527413</v>
      </c>
      <c r="E8" s="649">
        <v>217928.73262015474</v>
      </c>
      <c r="F8" s="649">
        <v>36942</v>
      </c>
      <c r="G8" s="649">
        <v>9979</v>
      </c>
      <c r="H8" s="649">
        <v>2122</v>
      </c>
      <c r="I8" s="649">
        <v>1172.5</v>
      </c>
      <c r="J8" s="649">
        <v>2120</v>
      </c>
      <c r="K8" s="652">
        <v>11290.006175399663</v>
      </c>
      <c r="L8" s="649">
        <v>1546</v>
      </c>
      <c r="M8" s="649">
        <v>11101.55</v>
      </c>
      <c r="N8" s="649">
        <v>37632.853126466631</v>
      </c>
      <c r="O8" s="649">
        <v>1031</v>
      </c>
      <c r="P8" s="649">
        <v>7519.55</v>
      </c>
      <c r="Q8" s="649">
        <v>27545.75</v>
      </c>
      <c r="R8" s="649">
        <v>44263.841112164904</v>
      </c>
      <c r="S8" s="653">
        <v>483744.31027481006</v>
      </c>
    </row>
    <row r="9" spans="2:19" x14ac:dyDescent="0.25">
      <c r="B9" s="647">
        <v>40603</v>
      </c>
      <c r="C9" s="651">
        <v>53406.061862328374</v>
      </c>
      <c r="D9" s="649">
        <v>43146.321738981314</v>
      </c>
      <c r="E9" s="649">
        <v>250274.60417857661</v>
      </c>
      <c r="F9" s="649">
        <v>45041.1</v>
      </c>
      <c r="G9" s="649">
        <v>9691</v>
      </c>
      <c r="H9" s="649">
        <v>1204</v>
      </c>
      <c r="I9" s="649">
        <v>1815.75</v>
      </c>
      <c r="J9" s="649">
        <v>2139</v>
      </c>
      <c r="K9" s="652">
        <v>10720.468956601086</v>
      </c>
      <c r="L9" s="649">
        <v>2349</v>
      </c>
      <c r="M9" s="649">
        <v>11560.174999999997</v>
      </c>
      <c r="N9" s="649">
        <v>42726.469505068984</v>
      </c>
      <c r="O9" s="649">
        <v>972</v>
      </c>
      <c r="P9" s="649">
        <v>7514.9</v>
      </c>
      <c r="Q9" s="649">
        <v>39532.899999999994</v>
      </c>
      <c r="R9" s="649">
        <v>45629.573621176773</v>
      </c>
      <c r="S9" s="653">
        <v>559243.57486273313</v>
      </c>
    </row>
    <row r="10" spans="2:19" x14ac:dyDescent="0.25">
      <c r="B10" s="647">
        <v>40634</v>
      </c>
      <c r="C10" s="651">
        <v>44181.858954063355</v>
      </c>
      <c r="D10" s="649">
        <v>46077.266722813598</v>
      </c>
      <c r="E10" s="649">
        <v>218889.38752885829</v>
      </c>
      <c r="F10" s="649">
        <v>39963.85</v>
      </c>
      <c r="G10" s="649">
        <v>9318.5</v>
      </c>
      <c r="H10" s="649">
        <v>2643.5</v>
      </c>
      <c r="I10" s="649">
        <v>1751</v>
      </c>
      <c r="J10" s="649">
        <v>2313</v>
      </c>
      <c r="K10" s="652">
        <v>11455.134599132623</v>
      </c>
      <c r="L10" s="649">
        <v>1807</v>
      </c>
      <c r="M10" s="649">
        <v>9258.75</v>
      </c>
      <c r="N10" s="649">
        <v>38503.983324862769</v>
      </c>
      <c r="O10" s="649">
        <v>1281</v>
      </c>
      <c r="P10" s="649">
        <v>7035.6</v>
      </c>
      <c r="Q10" s="649">
        <v>33896.25</v>
      </c>
      <c r="R10" s="649">
        <v>43392.3371926533</v>
      </c>
      <c r="S10" s="653">
        <v>501972.91832238389</v>
      </c>
    </row>
    <row r="11" spans="2:19" x14ac:dyDescent="0.25">
      <c r="B11" s="647">
        <v>40664</v>
      </c>
      <c r="C11" s="651">
        <v>56511.497094012302</v>
      </c>
      <c r="D11" s="649">
        <v>44248.347362457142</v>
      </c>
      <c r="E11" s="649">
        <v>251820.03145299383</v>
      </c>
      <c r="F11" s="649">
        <v>47653.9</v>
      </c>
      <c r="G11" s="649">
        <v>8305.75</v>
      </c>
      <c r="H11" s="649">
        <v>2458</v>
      </c>
      <c r="I11" s="649">
        <v>2030.5</v>
      </c>
      <c r="J11" s="649">
        <v>2427</v>
      </c>
      <c r="K11" s="652">
        <v>14995.234134809842</v>
      </c>
      <c r="L11" s="649">
        <v>3265</v>
      </c>
      <c r="M11" s="649">
        <v>10843.1</v>
      </c>
      <c r="N11" s="649">
        <v>38880.426795931307</v>
      </c>
      <c r="O11" s="649">
        <v>1277</v>
      </c>
      <c r="P11" s="649">
        <v>8291.4499999999989</v>
      </c>
      <c r="Q11" s="649">
        <v>44272.2</v>
      </c>
      <c r="R11" s="649">
        <v>51232.983028864568</v>
      </c>
      <c r="S11" s="653">
        <v>577054.91986906901</v>
      </c>
    </row>
    <row r="12" spans="2:19" x14ac:dyDescent="0.25">
      <c r="B12" s="647">
        <v>40695</v>
      </c>
      <c r="C12" s="651">
        <v>52774.531450112001</v>
      </c>
      <c r="D12" s="649">
        <v>40880.53196077035</v>
      </c>
      <c r="E12" s="649">
        <v>248496.51971972582</v>
      </c>
      <c r="F12" s="649">
        <v>42211.35</v>
      </c>
      <c r="G12" s="649">
        <v>7730.5</v>
      </c>
      <c r="H12" s="649">
        <v>2221.75</v>
      </c>
      <c r="I12" s="649">
        <v>2220.75</v>
      </c>
      <c r="J12" s="649">
        <v>1713</v>
      </c>
      <c r="K12" s="652">
        <v>16952.251823299684</v>
      </c>
      <c r="L12" s="649">
        <v>2011</v>
      </c>
      <c r="M12" s="649">
        <v>9257.85</v>
      </c>
      <c r="N12" s="649">
        <v>41726.86533011499</v>
      </c>
      <c r="O12" s="649">
        <v>1366</v>
      </c>
      <c r="P12" s="649">
        <v>6749.5</v>
      </c>
      <c r="Q12" s="649">
        <v>36717</v>
      </c>
      <c r="R12" s="649">
        <v>53156.166199053318</v>
      </c>
      <c r="S12" s="653">
        <v>556653.06648307608</v>
      </c>
    </row>
    <row r="13" spans="2:19" x14ac:dyDescent="0.25">
      <c r="B13" s="647">
        <v>40725</v>
      </c>
      <c r="C13" s="651">
        <v>55186.475443640971</v>
      </c>
      <c r="D13" s="649">
        <v>43190.189645633705</v>
      </c>
      <c r="E13" s="649">
        <v>256220.37909335864</v>
      </c>
      <c r="F13" s="649">
        <v>45102.1</v>
      </c>
      <c r="G13" s="649">
        <v>9495.5</v>
      </c>
      <c r="H13" s="649">
        <v>1992.5</v>
      </c>
      <c r="I13" s="649">
        <v>2812.25</v>
      </c>
      <c r="J13" s="649">
        <v>1460</v>
      </c>
      <c r="K13" s="652">
        <v>16700.269438885985</v>
      </c>
      <c r="L13" s="649">
        <v>2636</v>
      </c>
      <c r="M13" s="649">
        <v>8228.9</v>
      </c>
      <c r="N13" s="649">
        <v>46107.219707542492</v>
      </c>
      <c r="O13" s="649">
        <v>1459</v>
      </c>
      <c r="P13" s="649">
        <v>6326.8</v>
      </c>
      <c r="Q13" s="649">
        <v>34805</v>
      </c>
      <c r="R13" s="649">
        <v>57163.025374024124</v>
      </c>
      <c r="S13" s="653">
        <v>578525.85870308592</v>
      </c>
    </row>
    <row r="14" spans="2:19" x14ac:dyDescent="0.25">
      <c r="B14" s="647">
        <v>40756</v>
      </c>
      <c r="C14" s="651">
        <v>57120.980524759099</v>
      </c>
      <c r="D14" s="649">
        <v>39901.384161596921</v>
      </c>
      <c r="E14" s="649">
        <v>267172.06432117976</v>
      </c>
      <c r="F14" s="649">
        <v>38797.35</v>
      </c>
      <c r="G14" s="649">
        <v>9421</v>
      </c>
      <c r="H14" s="649">
        <v>2106.5</v>
      </c>
      <c r="I14" s="649">
        <v>2622</v>
      </c>
      <c r="J14" s="649">
        <v>2131</v>
      </c>
      <c r="K14" s="652">
        <v>17575.20090678292</v>
      </c>
      <c r="L14" s="649">
        <v>2740</v>
      </c>
      <c r="M14" s="649">
        <v>10135.900000000001</v>
      </c>
      <c r="N14" s="649">
        <v>54476.791045825732</v>
      </c>
      <c r="O14" s="649">
        <v>1496</v>
      </c>
      <c r="P14" s="649">
        <v>8079.85</v>
      </c>
      <c r="Q14" s="649">
        <v>39328.5</v>
      </c>
      <c r="R14" s="649">
        <v>61964.796463789295</v>
      </c>
      <c r="S14" s="653">
        <v>603973.81742393377</v>
      </c>
    </row>
    <row r="15" spans="2:19" x14ac:dyDescent="0.25">
      <c r="B15" s="647">
        <v>40787</v>
      </c>
      <c r="C15" s="651">
        <v>56230.532074742987</v>
      </c>
      <c r="D15" s="649">
        <v>37823.120347127333</v>
      </c>
      <c r="E15" s="649">
        <v>279106.07064988185</v>
      </c>
      <c r="F15" s="649">
        <v>36804.400000000009</v>
      </c>
      <c r="G15" s="649">
        <v>9994.15</v>
      </c>
      <c r="H15" s="649">
        <v>1659</v>
      </c>
      <c r="I15" s="649">
        <v>2661.25</v>
      </c>
      <c r="J15" s="649">
        <v>1344</v>
      </c>
      <c r="K15" s="652">
        <v>19136.904078092361</v>
      </c>
      <c r="L15" s="649">
        <v>3666</v>
      </c>
      <c r="M15" s="649">
        <v>8488.65</v>
      </c>
      <c r="N15" s="649">
        <v>64167.497664592542</v>
      </c>
      <c r="O15" s="649">
        <v>2207</v>
      </c>
      <c r="P15" s="649">
        <v>7917.5999999999995</v>
      </c>
      <c r="Q15" s="649">
        <v>39230.229999999996</v>
      </c>
      <c r="R15" s="649">
        <v>60788.229420991549</v>
      </c>
      <c r="S15" s="653">
        <v>619687.38423542865</v>
      </c>
    </row>
    <row r="16" spans="2:19" x14ac:dyDescent="0.25">
      <c r="B16" s="647">
        <v>40817</v>
      </c>
      <c r="C16" s="651">
        <v>54970.710695271177</v>
      </c>
      <c r="D16" s="649">
        <v>40251.078633011173</v>
      </c>
      <c r="E16" s="649">
        <v>249328.34233112415</v>
      </c>
      <c r="F16" s="649">
        <v>31874.870690711679</v>
      </c>
      <c r="G16" s="649">
        <v>9017.75</v>
      </c>
      <c r="H16" s="649">
        <v>2120.75</v>
      </c>
      <c r="I16" s="649">
        <v>2203.5</v>
      </c>
      <c r="J16" s="649">
        <v>1516</v>
      </c>
      <c r="K16" s="652">
        <v>16507.352508993878</v>
      </c>
      <c r="L16" s="649">
        <v>3260</v>
      </c>
      <c r="M16" s="649">
        <v>9839.4372700456697</v>
      </c>
      <c r="N16" s="649">
        <v>53312.000709052052</v>
      </c>
      <c r="O16" s="649">
        <v>1991</v>
      </c>
      <c r="P16" s="649">
        <v>7510.4632340530543</v>
      </c>
      <c r="Q16" s="649">
        <v>36353.800773154406</v>
      </c>
      <c r="R16" s="649">
        <v>54250.3980271728</v>
      </c>
      <c r="S16" s="653">
        <v>563216.20487259002</v>
      </c>
    </row>
    <row r="17" spans="2:19" x14ac:dyDescent="0.25">
      <c r="B17" s="647">
        <v>40848</v>
      </c>
      <c r="C17" s="651">
        <v>57167.178855332226</v>
      </c>
      <c r="D17" s="649">
        <v>33115.113954927401</v>
      </c>
      <c r="E17" s="649">
        <v>241228.68539182073</v>
      </c>
      <c r="F17" s="649">
        <v>31542.735503540734</v>
      </c>
      <c r="G17" s="649">
        <v>9592.5</v>
      </c>
      <c r="H17" s="649">
        <v>2544.5</v>
      </c>
      <c r="I17" s="649">
        <v>1478.5</v>
      </c>
      <c r="J17" s="649">
        <v>1826</v>
      </c>
      <c r="K17" s="652">
        <v>15305.156792356993</v>
      </c>
      <c r="L17" s="649">
        <v>2695</v>
      </c>
      <c r="M17" s="649">
        <v>10849.870847122567</v>
      </c>
      <c r="N17" s="649">
        <v>52906.471211724158</v>
      </c>
      <c r="O17" s="649">
        <v>1627</v>
      </c>
      <c r="P17" s="649">
        <v>6610.8926321692488</v>
      </c>
      <c r="Q17" s="649">
        <v>38277.59858689837</v>
      </c>
      <c r="R17" s="649">
        <v>60440.250450209867</v>
      </c>
      <c r="S17" s="653">
        <v>557036.45422610221</v>
      </c>
    </row>
    <row r="18" spans="2:19" x14ac:dyDescent="0.25">
      <c r="B18" s="647">
        <v>40878</v>
      </c>
      <c r="C18" s="651">
        <v>52215.547581296167</v>
      </c>
      <c r="D18" s="649">
        <v>39847.59744229533</v>
      </c>
      <c r="E18" s="649">
        <v>225872.85453702716</v>
      </c>
      <c r="F18" s="649">
        <v>33746.220458851247</v>
      </c>
      <c r="G18" s="649">
        <v>8812</v>
      </c>
      <c r="H18" s="649">
        <v>1344.75</v>
      </c>
      <c r="I18" s="649">
        <v>2480.25</v>
      </c>
      <c r="J18" s="649">
        <v>2616</v>
      </c>
      <c r="K18" s="652">
        <v>12231.138119790066</v>
      </c>
      <c r="L18" s="649">
        <v>2524</v>
      </c>
      <c r="M18" s="649">
        <v>11369.430438346686</v>
      </c>
      <c r="N18" s="649">
        <v>50713.002710779023</v>
      </c>
      <c r="O18" s="649">
        <v>1795</v>
      </c>
      <c r="P18" s="649">
        <v>6116.358114132614</v>
      </c>
      <c r="Q18" s="649">
        <v>31537.146415887899</v>
      </c>
      <c r="R18" s="649">
        <v>56285.645052562206</v>
      </c>
      <c r="S18" s="653">
        <v>528746.94087096839</v>
      </c>
    </row>
    <row r="19" spans="2:19" x14ac:dyDescent="0.25">
      <c r="B19" s="647">
        <v>40909</v>
      </c>
      <c r="C19" s="651">
        <v>54370.704165049116</v>
      </c>
      <c r="D19" s="649">
        <v>38182.658690426899</v>
      </c>
      <c r="E19" s="649">
        <v>223279.75516301964</v>
      </c>
      <c r="F19" s="649">
        <v>43584.407774003921</v>
      </c>
      <c r="G19" s="649">
        <v>7722.5</v>
      </c>
      <c r="H19" s="649">
        <v>2275.0739054262713</v>
      </c>
      <c r="I19" s="649">
        <v>1353.4</v>
      </c>
      <c r="J19" s="649">
        <v>1433</v>
      </c>
      <c r="K19" s="652">
        <v>14776.228415517198</v>
      </c>
      <c r="L19" s="649">
        <v>3026</v>
      </c>
      <c r="M19" s="649">
        <v>9138.9555047678841</v>
      </c>
      <c r="N19" s="649">
        <v>48888.397848469445</v>
      </c>
      <c r="O19" s="649">
        <v>917</v>
      </c>
      <c r="P19" s="649">
        <v>7132.9016672055677</v>
      </c>
      <c r="Q19" s="649">
        <v>29169.585038739209</v>
      </c>
      <c r="R19" s="649">
        <v>49889.428396776748</v>
      </c>
      <c r="S19" s="653">
        <v>526135.5226639756</v>
      </c>
    </row>
    <row r="20" spans="2:19" x14ac:dyDescent="0.25">
      <c r="B20" s="647">
        <v>40940</v>
      </c>
      <c r="C20" s="651">
        <v>58032.624766263369</v>
      </c>
      <c r="D20" s="649">
        <v>35147.029473547242</v>
      </c>
      <c r="E20" s="649">
        <v>254332.31840214791</v>
      </c>
      <c r="F20" s="649">
        <v>43577.976115100471</v>
      </c>
      <c r="G20" s="649">
        <v>9901.5</v>
      </c>
      <c r="H20" s="649">
        <v>3103.015335958753</v>
      </c>
      <c r="I20" s="649">
        <v>1441.75</v>
      </c>
      <c r="J20" s="649">
        <v>2800</v>
      </c>
      <c r="K20" s="652">
        <v>18312.775728948738</v>
      </c>
      <c r="L20" s="649">
        <v>4155</v>
      </c>
      <c r="M20" s="649">
        <v>11275.317112727849</v>
      </c>
      <c r="N20" s="649">
        <v>59356.342204122157</v>
      </c>
      <c r="O20" s="649">
        <v>1464</v>
      </c>
      <c r="P20" s="649">
        <v>6514.1603573183256</v>
      </c>
      <c r="Q20" s="649">
        <v>30302.417882779471</v>
      </c>
      <c r="R20" s="649">
        <v>58144.199565436298</v>
      </c>
      <c r="S20" s="653">
        <v>584896.66160839191</v>
      </c>
    </row>
    <row r="21" spans="2:19" x14ac:dyDescent="0.25">
      <c r="B21" s="647">
        <v>40969</v>
      </c>
      <c r="C21" s="651">
        <v>63288.358250067235</v>
      </c>
      <c r="D21" s="649">
        <v>44233.588287105609</v>
      </c>
      <c r="E21" s="649">
        <v>264943.99936230591</v>
      </c>
      <c r="F21" s="649">
        <v>48064.919012099228</v>
      </c>
      <c r="G21" s="649">
        <v>12334</v>
      </c>
      <c r="H21" s="649">
        <v>2991.1341209816487</v>
      </c>
      <c r="I21" s="649">
        <v>3268</v>
      </c>
      <c r="J21" s="649">
        <v>2299</v>
      </c>
      <c r="K21" s="652">
        <v>22444.290372441155</v>
      </c>
      <c r="L21" s="649">
        <v>3890</v>
      </c>
      <c r="M21" s="649">
        <v>13830.1</v>
      </c>
      <c r="N21" s="649">
        <v>66491.604696750466</v>
      </c>
      <c r="O21" s="649">
        <v>1537</v>
      </c>
      <c r="P21" s="649">
        <v>6105.9844596333514</v>
      </c>
      <c r="Q21" s="649">
        <v>34063.733956739517</v>
      </c>
      <c r="R21" s="649">
        <v>59104.391723388471</v>
      </c>
      <c r="S21" s="653">
        <v>634904.97012053092</v>
      </c>
    </row>
    <row r="22" spans="2:19" x14ac:dyDescent="0.25">
      <c r="B22" s="647">
        <v>41000</v>
      </c>
      <c r="C22" s="651">
        <v>51456.608368298985</v>
      </c>
      <c r="D22" s="649">
        <v>40510.182935368859</v>
      </c>
      <c r="E22" s="649">
        <v>217169.59875059334</v>
      </c>
      <c r="F22" s="649">
        <v>42462.394650082046</v>
      </c>
      <c r="G22" s="649">
        <v>10526.5</v>
      </c>
      <c r="H22" s="649">
        <v>2968.3869671062603</v>
      </c>
      <c r="I22" s="649">
        <v>3377.25</v>
      </c>
      <c r="J22" s="649">
        <v>1113</v>
      </c>
      <c r="K22" s="652">
        <v>22962.695645033698</v>
      </c>
      <c r="L22" s="649">
        <v>2594</v>
      </c>
      <c r="M22" s="649">
        <v>12207.75</v>
      </c>
      <c r="N22" s="649">
        <v>61078.812929181935</v>
      </c>
      <c r="O22" s="649">
        <v>1051</v>
      </c>
      <c r="P22" s="649">
        <v>5827.8417628675279</v>
      </c>
      <c r="Q22" s="649">
        <v>31347.099119341918</v>
      </c>
      <c r="R22" s="649">
        <v>54740.91718157073</v>
      </c>
      <c r="S22" s="653">
        <v>550290.40134233912</v>
      </c>
    </row>
    <row r="23" spans="2:19" x14ac:dyDescent="0.25">
      <c r="B23" s="647">
        <v>41030</v>
      </c>
      <c r="C23" s="651">
        <v>55894.398051768796</v>
      </c>
      <c r="D23" s="649">
        <v>44623.846304056933</v>
      </c>
      <c r="E23" s="649">
        <v>254943.69913185717</v>
      </c>
      <c r="F23" s="649">
        <v>47253.433948616759</v>
      </c>
      <c r="G23" s="649">
        <v>11229.729069231349</v>
      </c>
      <c r="H23" s="649">
        <v>5052.2770863359656</v>
      </c>
      <c r="I23" s="649">
        <v>3161.75</v>
      </c>
      <c r="J23" s="649">
        <v>3781</v>
      </c>
      <c r="K23" s="652">
        <v>29351.522439077966</v>
      </c>
      <c r="L23" s="649">
        <v>4788</v>
      </c>
      <c r="M23" s="649">
        <v>10457</v>
      </c>
      <c r="N23" s="649">
        <v>71107.179007725383</v>
      </c>
      <c r="O23" s="649">
        <v>1565</v>
      </c>
      <c r="P23" s="649">
        <v>8596.7640384072147</v>
      </c>
      <c r="Q23" s="649">
        <v>38061.432367965994</v>
      </c>
      <c r="R23" s="649">
        <v>68130.491053876627</v>
      </c>
      <c r="S23" s="653">
        <v>639649.49541258428</v>
      </c>
    </row>
    <row r="24" spans="2:19" x14ac:dyDescent="0.25">
      <c r="B24" s="647">
        <v>41061</v>
      </c>
      <c r="C24" s="651">
        <v>53720.936799609866</v>
      </c>
      <c r="D24" s="649">
        <v>44693.457087377668</v>
      </c>
      <c r="E24" s="649">
        <v>250646.16555322678</v>
      </c>
      <c r="F24" s="649">
        <v>40959.496980516546</v>
      </c>
      <c r="G24" s="649">
        <v>12074.518492627647</v>
      </c>
      <c r="H24" s="649">
        <v>3432.6612159491578</v>
      </c>
      <c r="I24" s="649">
        <v>4255.75</v>
      </c>
      <c r="J24" s="649">
        <v>8647</v>
      </c>
      <c r="K24" s="652">
        <v>28911.943644851224</v>
      </c>
      <c r="L24" s="649">
        <v>5080</v>
      </c>
      <c r="M24" s="649">
        <v>7857.8999999999987</v>
      </c>
      <c r="N24" s="649">
        <v>64199.074451744236</v>
      </c>
      <c r="O24" s="649">
        <v>1233</v>
      </c>
      <c r="P24" s="649">
        <v>7481.0397067103422</v>
      </c>
      <c r="Q24" s="649">
        <v>41151.464895703335</v>
      </c>
      <c r="R24" s="649">
        <v>68641.530795336963</v>
      </c>
      <c r="S24" s="653">
        <v>620337.52840770455</v>
      </c>
    </row>
    <row r="25" spans="2:19" x14ac:dyDescent="0.25">
      <c r="B25" s="647">
        <v>41091</v>
      </c>
      <c r="C25" s="651">
        <v>58927.805471592786</v>
      </c>
      <c r="D25" s="649">
        <v>48082.292107337809</v>
      </c>
      <c r="E25" s="649">
        <v>241811.42045450673</v>
      </c>
      <c r="F25" s="649">
        <v>38171.820381193043</v>
      </c>
      <c r="G25" s="649">
        <v>11245.037819773916</v>
      </c>
      <c r="H25" s="649">
        <v>3294.6887534796183</v>
      </c>
      <c r="I25" s="649">
        <v>3047.25</v>
      </c>
      <c r="J25" s="649">
        <v>8723</v>
      </c>
      <c r="K25" s="652">
        <v>28774.837950441499</v>
      </c>
      <c r="L25" s="649">
        <v>4035</v>
      </c>
      <c r="M25" s="649">
        <v>11495.199999999999</v>
      </c>
      <c r="N25" s="649">
        <v>71988.224476492149</v>
      </c>
      <c r="O25" s="649">
        <v>1528</v>
      </c>
      <c r="P25" s="649">
        <v>7918.0286438804505</v>
      </c>
      <c r="Q25" s="649">
        <v>37202.403232045828</v>
      </c>
      <c r="R25" s="649">
        <v>65423.697712072768</v>
      </c>
      <c r="S25" s="653">
        <v>621040.76824933698</v>
      </c>
    </row>
    <row r="26" spans="2:19" x14ac:dyDescent="0.25">
      <c r="B26" s="647">
        <v>41122</v>
      </c>
      <c r="C26" s="651">
        <v>55932.7304286828</v>
      </c>
      <c r="D26" s="649">
        <v>51857.178297916907</v>
      </c>
      <c r="E26" s="649">
        <v>254176.05342647716</v>
      </c>
      <c r="F26" s="649">
        <v>37455.633362708242</v>
      </c>
      <c r="G26" s="649">
        <v>10991.613492650617</v>
      </c>
      <c r="H26" s="649">
        <v>3532.7520823519203</v>
      </c>
      <c r="I26" s="649">
        <v>2428</v>
      </c>
      <c r="J26" s="649">
        <v>7404</v>
      </c>
      <c r="K26" s="652">
        <v>31250.686813625511</v>
      </c>
      <c r="L26" s="649">
        <v>4014</v>
      </c>
      <c r="M26" s="649">
        <v>9871.899821230958</v>
      </c>
      <c r="N26" s="649">
        <v>79513.776870935661</v>
      </c>
      <c r="O26" s="649">
        <v>1387</v>
      </c>
      <c r="P26" s="649">
        <v>6943.0025182365425</v>
      </c>
      <c r="Q26" s="649">
        <v>38617.833364945189</v>
      </c>
      <c r="R26" s="649">
        <v>63415.891095026556</v>
      </c>
      <c r="S26" s="653">
        <v>640026.29949243611</v>
      </c>
    </row>
    <row r="27" spans="2:19" x14ac:dyDescent="0.25">
      <c r="B27" s="647">
        <v>41153</v>
      </c>
      <c r="C27" s="651">
        <v>61969.950519649683</v>
      </c>
      <c r="D27" s="649">
        <v>45275.001677788416</v>
      </c>
      <c r="E27" s="649">
        <v>241378.67122432991</v>
      </c>
      <c r="F27" s="649">
        <v>40673.109562928206</v>
      </c>
      <c r="G27" s="649">
        <v>10641.75</v>
      </c>
      <c r="H27" s="649">
        <v>4014.6311589850056</v>
      </c>
      <c r="I27" s="649">
        <v>3082.75</v>
      </c>
      <c r="J27" s="649">
        <v>4535</v>
      </c>
      <c r="K27" s="652">
        <v>33075.294059458298</v>
      </c>
      <c r="L27" s="649">
        <v>4653</v>
      </c>
      <c r="M27" s="649">
        <v>9943.1958906201507</v>
      </c>
      <c r="N27" s="649">
        <v>65120.402442757062</v>
      </c>
      <c r="O27" s="649">
        <v>1881</v>
      </c>
      <c r="P27" s="649">
        <v>7206.6633237215956</v>
      </c>
      <c r="Q27" s="649">
        <v>38310.461232626651</v>
      </c>
      <c r="R27" s="649">
        <v>64569.537338425755</v>
      </c>
      <c r="S27" s="653">
        <v>618164.03727230581</v>
      </c>
    </row>
    <row r="28" spans="2:19" x14ac:dyDescent="0.25">
      <c r="B28" s="647">
        <v>41183</v>
      </c>
      <c r="C28" s="651">
        <v>59690.630498653263</v>
      </c>
      <c r="D28" s="649">
        <v>45627.347289035213</v>
      </c>
      <c r="E28" s="649">
        <v>245710.47988261972</v>
      </c>
      <c r="F28" s="649">
        <v>41474.449422029356</v>
      </c>
      <c r="G28" s="649">
        <v>10863.25</v>
      </c>
      <c r="H28" s="649">
        <v>3480.5359423726504</v>
      </c>
      <c r="I28" s="649">
        <v>3069</v>
      </c>
      <c r="J28" s="649">
        <v>6900</v>
      </c>
      <c r="K28" s="652">
        <v>34981.613845411142</v>
      </c>
      <c r="L28" s="649">
        <v>2809</v>
      </c>
      <c r="M28" s="649">
        <v>11174.873515133639</v>
      </c>
      <c r="N28" s="649">
        <v>70693.017843046808</v>
      </c>
      <c r="O28" s="649">
        <v>1658</v>
      </c>
      <c r="P28" s="649">
        <v>7456.86089276455</v>
      </c>
      <c r="Q28" s="649">
        <v>43303.214629198657</v>
      </c>
      <c r="R28" s="649">
        <v>65568.229104371305</v>
      </c>
      <c r="S28" s="653">
        <v>636543.96692226361</v>
      </c>
    </row>
    <row r="29" spans="2:19" x14ac:dyDescent="0.25">
      <c r="B29" s="647">
        <v>41214</v>
      </c>
      <c r="C29" s="651">
        <v>54872.330334727259</v>
      </c>
      <c r="D29" s="649">
        <v>47470.909127030071</v>
      </c>
      <c r="E29" s="649">
        <v>233776.54516955619</v>
      </c>
      <c r="F29" s="649">
        <v>33213.481333766089</v>
      </c>
      <c r="G29" s="649">
        <v>10902.25</v>
      </c>
      <c r="H29" s="649">
        <v>2816.6626847362036</v>
      </c>
      <c r="I29" s="649">
        <v>4504.5</v>
      </c>
      <c r="J29" s="649">
        <v>6203</v>
      </c>
      <c r="K29" s="652">
        <v>38090.523982883475</v>
      </c>
      <c r="L29" s="649">
        <v>3607</v>
      </c>
      <c r="M29" s="649">
        <v>11414.906612817927</v>
      </c>
      <c r="N29" s="649">
        <v>70965.025528566504</v>
      </c>
      <c r="O29" s="649">
        <v>1508</v>
      </c>
      <c r="P29" s="649">
        <v>5243.6398364430815</v>
      </c>
      <c r="Q29" s="649">
        <v>37177.134182069349</v>
      </c>
      <c r="R29" s="649">
        <v>70865.941460218688</v>
      </c>
      <c r="S29" s="653">
        <v>613992.68756807875</v>
      </c>
    </row>
    <row r="30" spans="2:19" x14ac:dyDescent="0.25">
      <c r="B30" s="647">
        <v>41244</v>
      </c>
      <c r="C30" s="651">
        <v>47173.892074709664</v>
      </c>
      <c r="D30" s="649">
        <v>45142.19318482442</v>
      </c>
      <c r="E30" s="649">
        <v>196428.36409015532</v>
      </c>
      <c r="F30" s="649">
        <v>37038.192447104266</v>
      </c>
      <c r="G30" s="649">
        <v>10882.25</v>
      </c>
      <c r="H30" s="649">
        <v>2519.1218456618799</v>
      </c>
      <c r="I30" s="649">
        <v>3744.05</v>
      </c>
      <c r="J30" s="649">
        <v>5003</v>
      </c>
      <c r="K30" s="652">
        <v>30083.432878593314</v>
      </c>
      <c r="L30" s="649">
        <v>4577</v>
      </c>
      <c r="M30" s="649">
        <v>7240.6249067137414</v>
      </c>
      <c r="N30" s="649">
        <v>64318.056237828918</v>
      </c>
      <c r="O30" s="649">
        <v>1529</v>
      </c>
      <c r="P30" s="649">
        <v>6009.7893432637165</v>
      </c>
      <c r="Q30" s="649">
        <v>30773.883865741227</v>
      </c>
      <c r="R30" s="649">
        <v>65127.213408755197</v>
      </c>
      <c r="S30" s="653">
        <v>540217.8924376897</v>
      </c>
    </row>
    <row r="31" spans="2:19" x14ac:dyDescent="0.25">
      <c r="B31" s="647">
        <v>41275</v>
      </c>
      <c r="C31" s="651">
        <v>46689.289273130817</v>
      </c>
      <c r="D31" s="649">
        <v>45984.556827621906</v>
      </c>
      <c r="E31" s="649">
        <v>201454.29215917614</v>
      </c>
      <c r="F31" s="649">
        <v>42775.797895580406</v>
      </c>
      <c r="G31" s="649">
        <v>10408.75</v>
      </c>
      <c r="H31" s="649">
        <v>3034.4976336132263</v>
      </c>
      <c r="I31" s="649">
        <v>4456.66</v>
      </c>
      <c r="J31" s="649">
        <v>4978</v>
      </c>
      <c r="K31" s="652">
        <v>30176.400120234579</v>
      </c>
      <c r="L31" s="649">
        <v>3935</v>
      </c>
      <c r="M31" s="649">
        <v>10362.412930904586</v>
      </c>
      <c r="N31" s="649">
        <v>60943.350541598367</v>
      </c>
      <c r="O31" s="649">
        <v>1206</v>
      </c>
      <c r="P31" s="649">
        <v>7016.8652587022252</v>
      </c>
      <c r="Q31" s="649">
        <v>36614.351745292297</v>
      </c>
      <c r="R31" s="649">
        <v>60963.770296191942</v>
      </c>
      <c r="S31" s="653">
        <v>553389.83704843337</v>
      </c>
    </row>
    <row r="32" spans="2:19" x14ac:dyDescent="0.25">
      <c r="B32" s="647">
        <v>41306</v>
      </c>
      <c r="C32" s="651">
        <v>53178.681762863649</v>
      </c>
      <c r="D32" s="649">
        <v>40950.427957230851</v>
      </c>
      <c r="E32" s="649">
        <v>223060.27251894487</v>
      </c>
      <c r="F32" s="649">
        <v>42533.467274296039</v>
      </c>
      <c r="G32" s="649">
        <v>11761.25</v>
      </c>
      <c r="H32" s="649">
        <v>2656.1076531851204</v>
      </c>
      <c r="I32" s="649">
        <v>4970.5</v>
      </c>
      <c r="J32" s="649">
        <v>4642</v>
      </c>
      <c r="K32" s="652">
        <v>33834.385600221183</v>
      </c>
      <c r="L32" s="649">
        <v>3949</v>
      </c>
      <c r="M32" s="649">
        <v>12921.224057048221</v>
      </c>
      <c r="N32" s="649">
        <v>66185.510331229554</v>
      </c>
      <c r="O32" s="649">
        <v>1002</v>
      </c>
      <c r="P32" s="649">
        <v>9289.7038055176927</v>
      </c>
      <c r="Q32" s="649">
        <v>38747.586310434053</v>
      </c>
      <c r="R32" s="649">
        <v>69471.475644416569</v>
      </c>
      <c r="S32" s="653">
        <v>601933.98526220268</v>
      </c>
    </row>
    <row r="33" spans="2:19" x14ac:dyDescent="0.25">
      <c r="B33" s="647">
        <v>41334</v>
      </c>
      <c r="C33" s="651">
        <v>47244.885199064112</v>
      </c>
      <c r="D33" s="649">
        <v>44308.018482178537</v>
      </c>
      <c r="E33" s="649">
        <v>209696.64508149051</v>
      </c>
      <c r="F33" s="649">
        <v>37877.402428143752</v>
      </c>
      <c r="G33" s="649">
        <v>11333</v>
      </c>
      <c r="H33" s="649">
        <v>2995.7133303680607</v>
      </c>
      <c r="I33" s="649">
        <v>5558.75</v>
      </c>
      <c r="J33" s="649">
        <v>6011</v>
      </c>
      <c r="K33" s="652">
        <v>30162.282155416957</v>
      </c>
      <c r="L33" s="649">
        <v>2804</v>
      </c>
      <c r="M33" s="649">
        <v>15031.754565128667</v>
      </c>
      <c r="N33" s="649">
        <v>65408.156034824133</v>
      </c>
      <c r="O33" s="649">
        <v>1593</v>
      </c>
      <c r="P33" s="649">
        <v>7540.0189421134464</v>
      </c>
      <c r="Q33" s="649">
        <v>39237.441686903156</v>
      </c>
      <c r="R33" s="649">
        <v>69781.30146203679</v>
      </c>
      <c r="S33" s="653">
        <v>577620.90603730013</v>
      </c>
    </row>
    <row r="34" spans="2:19" x14ac:dyDescent="0.25">
      <c r="B34" s="647">
        <v>41365</v>
      </c>
      <c r="C34" s="651">
        <v>58604.221512377131</v>
      </c>
      <c r="D34" s="649">
        <v>44901.621384715589</v>
      </c>
      <c r="E34" s="649">
        <v>245284.43091074305</v>
      </c>
      <c r="F34" s="649">
        <v>44115.808831311908</v>
      </c>
      <c r="G34" s="649">
        <v>11792</v>
      </c>
      <c r="H34" s="649">
        <v>5752.7156162137644</v>
      </c>
      <c r="I34" s="649">
        <v>7777.57</v>
      </c>
      <c r="J34" s="649">
        <v>5575</v>
      </c>
      <c r="K34" s="652">
        <v>34871.141332696548</v>
      </c>
      <c r="L34" s="649">
        <v>5012</v>
      </c>
      <c r="M34" s="649">
        <v>18429.645491931042</v>
      </c>
      <c r="N34" s="649">
        <v>71417.778652375506</v>
      </c>
      <c r="O34" s="649">
        <v>2392</v>
      </c>
      <c r="P34" s="649">
        <v>4962.9554813638633</v>
      </c>
      <c r="Q34" s="649">
        <v>42560.265647928136</v>
      </c>
      <c r="R34" s="649">
        <v>86676.099195452451</v>
      </c>
      <c r="S34" s="653">
        <v>663615.96844089509</v>
      </c>
    </row>
    <row r="35" spans="2:19" x14ac:dyDescent="0.25">
      <c r="B35" s="647">
        <v>41395</v>
      </c>
      <c r="C35" s="651">
        <v>62447.65067785103</v>
      </c>
      <c r="D35" s="649">
        <v>41677.595109911643</v>
      </c>
      <c r="E35" s="649">
        <v>254065.91708812147</v>
      </c>
      <c r="F35" s="649">
        <v>40549.73360959057</v>
      </c>
      <c r="G35" s="649">
        <v>12844.5</v>
      </c>
      <c r="H35" s="649">
        <v>5856.0979978831556</v>
      </c>
      <c r="I35" s="649">
        <v>8008.35</v>
      </c>
      <c r="J35" s="649">
        <v>4624</v>
      </c>
      <c r="K35" s="652">
        <v>35907.841426975749</v>
      </c>
      <c r="L35" s="649">
        <v>4779</v>
      </c>
      <c r="M35" s="649">
        <v>23435.262210289213</v>
      </c>
      <c r="N35" s="649">
        <v>67592.038535042055</v>
      </c>
      <c r="O35" s="649">
        <v>1817</v>
      </c>
      <c r="P35" s="649">
        <v>4774.5109688532002</v>
      </c>
      <c r="Q35" s="649">
        <v>44533.685984505435</v>
      </c>
      <c r="R35" s="649">
        <v>80393.849580524431</v>
      </c>
      <c r="S35" s="653">
        <v>668222.58519166475</v>
      </c>
    </row>
    <row r="36" spans="2:19" x14ac:dyDescent="0.25">
      <c r="B36" s="647">
        <v>41426</v>
      </c>
      <c r="C36" s="651">
        <v>62385.666163451664</v>
      </c>
      <c r="D36" s="649">
        <v>35898.941959103227</v>
      </c>
      <c r="E36" s="649">
        <v>246766.89989796252</v>
      </c>
      <c r="F36" s="649">
        <v>31947.211112604498</v>
      </c>
      <c r="G36" s="649">
        <v>11218.75</v>
      </c>
      <c r="H36" s="649">
        <v>5785.9410667944476</v>
      </c>
      <c r="I36" s="649">
        <v>10197.551966624638</v>
      </c>
      <c r="J36" s="649">
        <v>3168</v>
      </c>
      <c r="K36" s="652">
        <v>38871.540389538364</v>
      </c>
      <c r="L36" s="649">
        <v>2672</v>
      </c>
      <c r="M36" s="649">
        <v>19023.005688909063</v>
      </c>
      <c r="N36" s="649">
        <v>70410.567107348077</v>
      </c>
      <c r="O36" s="649">
        <v>2448</v>
      </c>
      <c r="P36" s="649">
        <v>6729.5833815440246</v>
      </c>
      <c r="Q36" s="649">
        <v>42316.936047814786</v>
      </c>
      <c r="R36" s="649">
        <v>80769.667889230303</v>
      </c>
      <c r="S36" s="653">
        <v>646338.76963750657</v>
      </c>
    </row>
    <row r="37" spans="2:19" x14ac:dyDescent="0.25">
      <c r="B37" s="647">
        <v>41456</v>
      </c>
      <c r="C37" s="651">
        <v>67376.679911720363</v>
      </c>
      <c r="D37" s="649">
        <v>48996.635133961179</v>
      </c>
      <c r="E37" s="649">
        <v>265020.12311473745</v>
      </c>
      <c r="F37" s="649">
        <v>41405.497640826594</v>
      </c>
      <c r="G37" s="649">
        <v>9898</v>
      </c>
      <c r="H37" s="649">
        <v>7124.6010235263238</v>
      </c>
      <c r="I37" s="649">
        <v>11068.647975127604</v>
      </c>
      <c r="J37" s="649">
        <v>3861</v>
      </c>
      <c r="K37" s="652">
        <v>46314.649307248881</v>
      </c>
      <c r="L37" s="649">
        <v>5186</v>
      </c>
      <c r="M37" s="649">
        <v>22302.645980427358</v>
      </c>
      <c r="N37" s="649">
        <v>63478.906657304142</v>
      </c>
      <c r="O37" s="649">
        <v>4276</v>
      </c>
      <c r="P37" s="649">
        <v>9341.1003629944171</v>
      </c>
      <c r="Q37" s="649">
        <v>47413.011087262974</v>
      </c>
      <c r="R37" s="649">
        <v>88145.835386650884</v>
      </c>
      <c r="S37" s="653">
        <v>709693.08458313416</v>
      </c>
    </row>
    <row r="38" spans="2:19" x14ac:dyDescent="0.25">
      <c r="B38" s="647">
        <v>41487</v>
      </c>
      <c r="C38" s="651">
        <v>65511.103605419303</v>
      </c>
      <c r="D38" s="649">
        <v>50970.435428916047</v>
      </c>
      <c r="E38" s="649">
        <v>237287.07860029972</v>
      </c>
      <c r="F38" s="649">
        <v>39729.304243862491</v>
      </c>
      <c r="G38" s="649">
        <v>6215.6</v>
      </c>
      <c r="H38" s="649">
        <v>6825.0157943783443</v>
      </c>
      <c r="I38" s="649">
        <v>11774.408032317831</v>
      </c>
      <c r="J38" s="649">
        <v>15154</v>
      </c>
      <c r="K38" s="652">
        <v>38220.797674756373</v>
      </c>
      <c r="L38" s="649">
        <v>3362</v>
      </c>
      <c r="M38" s="649">
        <v>20738.116662586879</v>
      </c>
      <c r="N38" s="649">
        <v>50645.752609951051</v>
      </c>
      <c r="O38" s="649">
        <v>8141</v>
      </c>
      <c r="P38" s="649">
        <v>10330.97847912545</v>
      </c>
      <c r="Q38" s="649">
        <v>47473.575656497414</v>
      </c>
      <c r="R38" s="649">
        <v>97857.234282993479</v>
      </c>
      <c r="S38" s="653">
        <v>664979.97724440822</v>
      </c>
    </row>
    <row r="39" spans="2:19" x14ac:dyDescent="0.25">
      <c r="B39" s="647">
        <v>41518</v>
      </c>
      <c r="C39" s="651">
        <v>73013.443853704855</v>
      </c>
      <c r="D39" s="649">
        <v>41963.935574974246</v>
      </c>
      <c r="E39" s="649">
        <v>240215.10151441713</v>
      </c>
      <c r="F39" s="649">
        <v>38114.699999999997</v>
      </c>
      <c r="G39" s="649">
        <v>11640</v>
      </c>
      <c r="H39" s="649">
        <v>8920.15</v>
      </c>
      <c r="I39" s="649">
        <v>11863.15</v>
      </c>
      <c r="J39" s="649">
        <v>17082</v>
      </c>
      <c r="K39" s="652">
        <v>42842.548121882493</v>
      </c>
      <c r="L39" s="649">
        <v>3758</v>
      </c>
      <c r="M39" s="649">
        <v>23635.909999999996</v>
      </c>
      <c r="N39" s="649">
        <v>51829.298209016204</v>
      </c>
      <c r="O39" s="649">
        <v>8298</v>
      </c>
      <c r="P39" s="649">
        <v>10591.255000000001</v>
      </c>
      <c r="Q39" s="649">
        <v>49591.25</v>
      </c>
      <c r="R39" s="649">
        <v>104980.60000901822</v>
      </c>
      <c r="S39" s="653">
        <v>688418.04228301311</v>
      </c>
    </row>
    <row r="40" spans="2:19" x14ac:dyDescent="0.25">
      <c r="B40" s="647">
        <v>41548</v>
      </c>
      <c r="C40" s="651">
        <v>77232.058918303999</v>
      </c>
      <c r="D40" s="649">
        <v>46733.606300359563</v>
      </c>
      <c r="E40" s="649">
        <v>251841.08441801253</v>
      </c>
      <c r="F40" s="649">
        <v>44985.7</v>
      </c>
      <c r="G40" s="649">
        <v>12278</v>
      </c>
      <c r="H40" s="649">
        <v>8945.15</v>
      </c>
      <c r="I40" s="649">
        <v>11939.35</v>
      </c>
      <c r="J40" s="649">
        <v>17693.458000000002</v>
      </c>
      <c r="K40" s="652">
        <v>42953.186812950531</v>
      </c>
      <c r="L40" s="649">
        <v>3533.5</v>
      </c>
      <c r="M40" s="649">
        <v>30039.3</v>
      </c>
      <c r="N40" s="649">
        <v>54855.412422670881</v>
      </c>
      <c r="O40" s="649">
        <v>8979.6</v>
      </c>
      <c r="P40" s="649">
        <v>15211.5</v>
      </c>
      <c r="Q40" s="649">
        <v>45556.305000000008</v>
      </c>
      <c r="R40" s="649">
        <v>115486.29900571139</v>
      </c>
      <c r="S40" s="653">
        <v>737172.45287800906</v>
      </c>
    </row>
    <row r="41" spans="2:19" x14ac:dyDescent="0.25">
      <c r="B41" s="647">
        <v>41579</v>
      </c>
      <c r="C41" s="651">
        <v>61420.690418725266</v>
      </c>
      <c r="D41" s="649">
        <v>45969.010481299745</v>
      </c>
      <c r="E41" s="649">
        <v>217937.7762868641</v>
      </c>
      <c r="F41" s="649">
        <v>41717.908242202568</v>
      </c>
      <c r="G41" s="649">
        <v>11525</v>
      </c>
      <c r="H41" s="649">
        <v>8175.6767408674541</v>
      </c>
      <c r="I41" s="649">
        <v>12394.230921785573</v>
      </c>
      <c r="J41" s="649">
        <v>18914.030818560914</v>
      </c>
      <c r="K41" s="652">
        <v>43752.968972787647</v>
      </c>
      <c r="L41" s="649">
        <v>4296.8732311144195</v>
      </c>
      <c r="M41" s="649">
        <v>26757.025774034453</v>
      </c>
      <c r="N41" s="649">
        <v>52101.903419183902</v>
      </c>
      <c r="O41" s="649">
        <v>8381.6</v>
      </c>
      <c r="P41" s="649">
        <v>12873.346781781105</v>
      </c>
      <c r="Q41" s="649">
        <v>40900.829887964814</v>
      </c>
      <c r="R41" s="649">
        <v>109631.44077394217</v>
      </c>
      <c r="S41" s="653">
        <v>664587.9010387857</v>
      </c>
    </row>
    <row r="42" spans="2:19" x14ac:dyDescent="0.25">
      <c r="B42" s="647">
        <v>41609</v>
      </c>
      <c r="C42" s="651">
        <v>54350.058697053129</v>
      </c>
      <c r="D42" s="649">
        <v>45399.331021655358</v>
      </c>
      <c r="E42" s="649">
        <v>205682.37617520368</v>
      </c>
      <c r="F42" s="649">
        <v>49851.321089520119</v>
      </c>
      <c r="G42" s="649">
        <v>12447</v>
      </c>
      <c r="H42" s="649">
        <v>6370.7596198278616</v>
      </c>
      <c r="I42" s="649">
        <v>7711.0739019366638</v>
      </c>
      <c r="J42" s="649">
        <v>12663.054079003961</v>
      </c>
      <c r="K42" s="652">
        <v>37462.345857688604</v>
      </c>
      <c r="L42" s="649">
        <v>3528.6858917168702</v>
      </c>
      <c r="M42" s="649">
        <v>18200.269416862295</v>
      </c>
      <c r="N42" s="649">
        <v>51986.616456247706</v>
      </c>
      <c r="O42" s="649">
        <v>4991.95</v>
      </c>
      <c r="P42" s="649">
        <v>11710.407049461739</v>
      </c>
      <c r="Q42" s="649">
        <v>37780.53999484564</v>
      </c>
      <c r="R42" s="649">
        <v>85797.428995126771</v>
      </c>
      <c r="S42" s="653">
        <v>610667.69475366501</v>
      </c>
    </row>
    <row r="43" spans="2:19" x14ac:dyDescent="0.25">
      <c r="B43" s="647">
        <v>41640</v>
      </c>
      <c r="C43" s="651">
        <v>50050.455029224286</v>
      </c>
      <c r="D43" s="649">
        <v>45799.314497781197</v>
      </c>
      <c r="E43" s="649">
        <v>200379.43144203915</v>
      </c>
      <c r="F43" s="649">
        <v>50862.525402713385</v>
      </c>
      <c r="G43" s="649">
        <v>12499</v>
      </c>
      <c r="H43" s="649">
        <v>5727.0291957332547</v>
      </c>
      <c r="I43" s="649">
        <v>8759.5071004880847</v>
      </c>
      <c r="J43" s="649">
        <v>4580.25</v>
      </c>
      <c r="K43" s="652">
        <v>37314.974235169793</v>
      </c>
      <c r="L43" s="649">
        <v>4790.5</v>
      </c>
      <c r="M43" s="649">
        <v>16318.610102225832</v>
      </c>
      <c r="N43" s="649">
        <v>46545.764620385351</v>
      </c>
      <c r="O43" s="649">
        <v>4611.1000000000004</v>
      </c>
      <c r="P43" s="649">
        <v>12947.707319370442</v>
      </c>
      <c r="Q43" s="649">
        <v>37561.804640937211</v>
      </c>
      <c r="R43" s="649">
        <v>70753.263187911856</v>
      </c>
      <c r="S43" s="653">
        <v>581032.85047775856</v>
      </c>
    </row>
    <row r="44" spans="2:19" x14ac:dyDescent="0.25">
      <c r="B44" s="647">
        <v>41671</v>
      </c>
      <c r="C44" s="651">
        <v>61675.353898843401</v>
      </c>
      <c r="D44" s="649">
        <v>46044.367788452684</v>
      </c>
      <c r="E44" s="649">
        <v>224690.31063786824</v>
      </c>
      <c r="F44" s="649">
        <v>57183.324678996512</v>
      </c>
      <c r="G44" s="649">
        <v>13199.5</v>
      </c>
      <c r="H44" s="649">
        <v>5589.2169689277598</v>
      </c>
      <c r="I44" s="649">
        <v>13515.608435325606</v>
      </c>
      <c r="J44" s="649">
        <v>9467.9574484471668</v>
      </c>
      <c r="K44" s="652">
        <v>40909.00827589634</v>
      </c>
      <c r="L44" s="649">
        <v>8689.0127441658296</v>
      </c>
      <c r="M44" s="649">
        <v>19215.5797752119</v>
      </c>
      <c r="N44" s="649">
        <v>57947.280627533444</v>
      </c>
      <c r="O44" s="649">
        <v>5234.75</v>
      </c>
      <c r="P44" s="649">
        <v>14470.487905135475</v>
      </c>
      <c r="Q44" s="649">
        <v>40626.835030312141</v>
      </c>
      <c r="R44" s="649">
        <v>87371.333808989963</v>
      </c>
      <c r="S44" s="653">
        <v>663333.38242724014</v>
      </c>
    </row>
    <row r="45" spans="2:19" x14ac:dyDescent="0.25">
      <c r="B45" s="647">
        <v>41699</v>
      </c>
      <c r="C45" s="651">
        <v>67887.661802104776</v>
      </c>
      <c r="D45" s="649">
        <v>52067.502363628169</v>
      </c>
      <c r="E45" s="649">
        <v>253981.44919299078</v>
      </c>
      <c r="F45" s="649">
        <v>55634.05</v>
      </c>
      <c r="G45" s="649">
        <v>13817.5</v>
      </c>
      <c r="H45" s="649">
        <v>4446.1499999999996</v>
      </c>
      <c r="I45" s="649">
        <v>8544.4</v>
      </c>
      <c r="J45" s="649">
        <v>13170.850000000002</v>
      </c>
      <c r="K45" s="652">
        <v>41967.915770661319</v>
      </c>
      <c r="L45" s="649">
        <v>8546.5</v>
      </c>
      <c r="M45" s="649">
        <v>18311.900000000001</v>
      </c>
      <c r="N45" s="649">
        <v>57207.630717129417</v>
      </c>
      <c r="O45" s="649">
        <v>5817.95</v>
      </c>
      <c r="P45" s="649">
        <v>14650.75</v>
      </c>
      <c r="Q45" s="649">
        <v>38751.005000000005</v>
      </c>
      <c r="R45" s="649">
        <v>95658.397193709883</v>
      </c>
      <c r="S45" s="653">
        <v>709935.76204022428</v>
      </c>
    </row>
    <row r="46" spans="2:19" x14ac:dyDescent="0.25">
      <c r="B46" s="647">
        <v>41730</v>
      </c>
      <c r="C46" s="651">
        <v>73808.388636989781</v>
      </c>
      <c r="D46" s="649">
        <v>60867.030261332933</v>
      </c>
      <c r="E46" s="649">
        <v>256528.24542123181</v>
      </c>
      <c r="F46" s="649">
        <v>51590.41</v>
      </c>
      <c r="G46" s="649">
        <v>12072.25</v>
      </c>
      <c r="H46" s="649">
        <v>4026</v>
      </c>
      <c r="I46" s="649">
        <v>7616.15</v>
      </c>
      <c r="J46" s="649">
        <v>4623.2000000000007</v>
      </c>
      <c r="K46" s="652">
        <v>38980.906930684585</v>
      </c>
      <c r="L46" s="649">
        <v>7834.25</v>
      </c>
      <c r="M46" s="649">
        <v>15111.45</v>
      </c>
      <c r="N46" s="649">
        <v>54607.141553634923</v>
      </c>
      <c r="O46" s="649">
        <v>5652.13</v>
      </c>
      <c r="P46" s="649">
        <v>10341.25</v>
      </c>
      <c r="Q46" s="649">
        <v>37610</v>
      </c>
      <c r="R46" s="649">
        <v>80717.843484021054</v>
      </c>
      <c r="S46" s="653">
        <v>692234.91628789506</v>
      </c>
    </row>
    <row r="47" spans="2:19" x14ac:dyDescent="0.25">
      <c r="B47" s="647">
        <v>41760</v>
      </c>
      <c r="C47" s="651">
        <v>82600.665817318761</v>
      </c>
      <c r="D47" s="649">
        <v>69035.523762630895</v>
      </c>
      <c r="E47" s="649">
        <v>277660.53882361262</v>
      </c>
      <c r="F47" s="649">
        <v>51687.06</v>
      </c>
      <c r="G47" s="649">
        <v>13257.75</v>
      </c>
      <c r="H47" s="649">
        <v>3986.75</v>
      </c>
      <c r="I47" s="649">
        <v>9672.4500000000007</v>
      </c>
      <c r="J47" s="649">
        <v>5462.25</v>
      </c>
      <c r="K47" s="652">
        <v>48140.307511921012</v>
      </c>
      <c r="L47" s="649">
        <v>6005.55</v>
      </c>
      <c r="M47" s="649">
        <v>14962</v>
      </c>
      <c r="N47" s="649">
        <v>59000.646387484943</v>
      </c>
      <c r="O47" s="649">
        <v>3198.9</v>
      </c>
      <c r="P47" s="649">
        <v>10035.75</v>
      </c>
      <c r="Q47" s="649">
        <v>44625.41</v>
      </c>
      <c r="R47" s="649">
        <v>81099.706823656466</v>
      </c>
      <c r="S47" s="653">
        <v>752105.35912662477</v>
      </c>
    </row>
    <row r="48" spans="2:19" x14ac:dyDescent="0.25">
      <c r="B48" s="647">
        <v>41791</v>
      </c>
      <c r="C48" s="651">
        <v>73319.850168935256</v>
      </c>
      <c r="D48" s="649">
        <v>55328.388657595067</v>
      </c>
      <c r="E48" s="649">
        <v>233090.37932608108</v>
      </c>
      <c r="F48" s="649">
        <v>41140.75</v>
      </c>
      <c r="G48" s="649">
        <v>11663.5</v>
      </c>
      <c r="H48" s="649">
        <v>2953.25</v>
      </c>
      <c r="I48" s="649">
        <v>8457.9510000000009</v>
      </c>
      <c r="J48" s="649">
        <v>5019.2800000000007</v>
      </c>
      <c r="K48" s="652">
        <v>42786.557398848774</v>
      </c>
      <c r="L48" s="649">
        <v>6862.2</v>
      </c>
      <c r="M48" s="649">
        <v>11872.9</v>
      </c>
      <c r="N48" s="649">
        <v>50667.368464327388</v>
      </c>
      <c r="O48" s="649">
        <v>2632.9</v>
      </c>
      <c r="P48" s="649">
        <v>11901.75</v>
      </c>
      <c r="Q48" s="649">
        <v>41513.5</v>
      </c>
      <c r="R48" s="649">
        <v>75883.439763596223</v>
      </c>
      <c r="S48" s="653">
        <v>649168.38377938373</v>
      </c>
    </row>
    <row r="49" spans="2:19" x14ac:dyDescent="0.25">
      <c r="B49" s="647">
        <v>41821</v>
      </c>
      <c r="C49" s="651">
        <v>87527.644859156659</v>
      </c>
      <c r="D49" s="649">
        <v>65415.19933912238</v>
      </c>
      <c r="E49" s="649">
        <v>294123.73392227222</v>
      </c>
      <c r="F49" s="649">
        <v>46209.18</v>
      </c>
      <c r="G49" s="649">
        <v>13408.5</v>
      </c>
      <c r="H49" s="649">
        <v>3133.5</v>
      </c>
      <c r="I49" s="649">
        <v>9593.4000000000015</v>
      </c>
      <c r="J49" s="649">
        <v>5949.25</v>
      </c>
      <c r="K49" s="652">
        <v>48036.459112910481</v>
      </c>
      <c r="L49" s="649"/>
      <c r="M49" s="649">
        <v>15996.400000000001</v>
      </c>
      <c r="N49" s="649">
        <v>66277.605409927477</v>
      </c>
      <c r="O49" s="649"/>
      <c r="P49" s="649">
        <v>10814.5</v>
      </c>
      <c r="Q49" s="649">
        <v>45917.25</v>
      </c>
      <c r="R49" s="649">
        <v>93112.590428512864</v>
      </c>
      <c r="S49" s="653">
        <v>786839.06307190203</v>
      </c>
    </row>
    <row r="50" spans="2:19" x14ac:dyDescent="0.25">
      <c r="B50" s="647">
        <v>41852</v>
      </c>
      <c r="C50" s="651">
        <v>81518.011396239192</v>
      </c>
      <c r="D50" s="649">
        <v>58116.154733180563</v>
      </c>
      <c r="E50" s="649">
        <v>272441.82710871648</v>
      </c>
      <c r="F50" s="649">
        <v>35770.21</v>
      </c>
      <c r="G50" s="649">
        <v>12109.75</v>
      </c>
      <c r="H50" s="649">
        <v>2014.75</v>
      </c>
      <c r="I50" s="649">
        <v>6628.49</v>
      </c>
      <c r="J50" s="649"/>
      <c r="K50" s="652">
        <v>39881.790947581248</v>
      </c>
      <c r="L50" s="649"/>
      <c r="M50" s="649">
        <v>17103.949999999997</v>
      </c>
      <c r="N50" s="649">
        <v>55504.396565640083</v>
      </c>
      <c r="O50" s="649"/>
      <c r="P50" s="649">
        <v>13188.15</v>
      </c>
      <c r="Q50" s="649">
        <v>34969.25</v>
      </c>
      <c r="R50" s="649">
        <v>77938.667999724814</v>
      </c>
      <c r="S50" s="653">
        <v>698542.15875108249</v>
      </c>
    </row>
    <row r="51" spans="2:19" x14ac:dyDescent="0.25">
      <c r="B51" s="647">
        <v>41883</v>
      </c>
      <c r="C51" s="651">
        <v>88810.442505178697</v>
      </c>
      <c r="D51" s="649">
        <v>59203.219145971205</v>
      </c>
      <c r="E51" s="649">
        <v>301214.80222926941</v>
      </c>
      <c r="F51" s="649">
        <v>36323.599999999991</v>
      </c>
      <c r="G51" s="649">
        <v>11836.5</v>
      </c>
      <c r="H51" s="649">
        <v>1980.25</v>
      </c>
      <c r="I51" s="649">
        <v>8347.75</v>
      </c>
      <c r="J51" s="649"/>
      <c r="K51" s="652">
        <v>41715.870889874976</v>
      </c>
      <c r="L51" s="649"/>
      <c r="M51" s="649">
        <v>18824.349999999999</v>
      </c>
      <c r="N51" s="649">
        <v>57553.857321764153</v>
      </c>
      <c r="O51" s="649"/>
      <c r="P51" s="649">
        <v>13349.25</v>
      </c>
      <c r="Q51" s="649">
        <v>37832.974999999999</v>
      </c>
      <c r="R51" s="649">
        <v>76438.08058017536</v>
      </c>
      <c r="S51" s="653">
        <v>743102.94767223368</v>
      </c>
    </row>
    <row r="52" spans="2:19" x14ac:dyDescent="0.25">
      <c r="B52" s="647">
        <v>41913</v>
      </c>
      <c r="C52" s="651">
        <v>93852.12343296266</v>
      </c>
      <c r="D52" s="649">
        <v>52187.109877749732</v>
      </c>
      <c r="E52" s="649">
        <v>294646.14209002868</v>
      </c>
      <c r="F52" s="649">
        <v>36617.950000000004</v>
      </c>
      <c r="G52" s="649">
        <v>11718</v>
      </c>
      <c r="H52" s="649">
        <v>3102.5</v>
      </c>
      <c r="I52" s="649">
        <v>6937.55</v>
      </c>
      <c r="J52" s="649"/>
      <c r="K52" s="652">
        <v>43749.73034861288</v>
      </c>
      <c r="L52" s="649"/>
      <c r="M52" s="649">
        <v>16934.599999999999</v>
      </c>
      <c r="N52" s="649">
        <v>59731.579617743548</v>
      </c>
      <c r="O52" s="649"/>
      <c r="P52" s="649">
        <v>14180.754999999999</v>
      </c>
      <c r="Q52" s="649">
        <v>38006.53</v>
      </c>
      <c r="R52" s="649">
        <v>79209.202195700971</v>
      </c>
      <c r="S52" s="653">
        <v>740833.72256279842</v>
      </c>
    </row>
    <row r="53" spans="2:19" x14ac:dyDescent="0.25">
      <c r="B53" s="647">
        <v>41944</v>
      </c>
      <c r="C53" s="651">
        <v>85884.364126783534</v>
      </c>
      <c r="D53" s="649">
        <v>53739.719414064246</v>
      </c>
      <c r="E53" s="649">
        <v>262318.12135621876</v>
      </c>
      <c r="F53" s="649">
        <v>29991.93</v>
      </c>
      <c r="G53" s="649">
        <v>11087.5</v>
      </c>
      <c r="H53" s="649">
        <v>1871.75</v>
      </c>
      <c r="I53" s="649">
        <v>7765.8499999999985</v>
      </c>
      <c r="J53" s="649"/>
      <c r="K53" s="652">
        <v>36012.487431462716</v>
      </c>
      <c r="L53" s="649"/>
      <c r="M53" s="649">
        <v>15196.6</v>
      </c>
      <c r="N53" s="649">
        <v>45150.589077362747</v>
      </c>
      <c r="O53" s="649"/>
      <c r="P53" s="649">
        <v>13648.5</v>
      </c>
      <c r="Q53" s="649">
        <v>33027.050000000003</v>
      </c>
      <c r="R53" s="649">
        <v>76621.552040369512</v>
      </c>
      <c r="S53" s="653">
        <v>662678.41344626155</v>
      </c>
    </row>
    <row r="54" spans="2:19" x14ac:dyDescent="0.25">
      <c r="B54" s="647">
        <v>41974</v>
      </c>
      <c r="C54" s="651">
        <v>75047.19942022585</v>
      </c>
      <c r="D54" s="649">
        <v>60255.447878832587</v>
      </c>
      <c r="E54" s="649">
        <v>247055.58020383635</v>
      </c>
      <c r="F54" s="649">
        <v>38139.689999999995</v>
      </c>
      <c r="G54" s="649">
        <v>12819.8</v>
      </c>
      <c r="H54" s="649">
        <v>2696</v>
      </c>
      <c r="I54" s="649">
        <v>6996.35</v>
      </c>
      <c r="J54" s="649"/>
      <c r="K54" s="652">
        <v>32263.695063355986</v>
      </c>
      <c r="L54" s="649"/>
      <c r="M54" s="649">
        <v>18143.900000000001</v>
      </c>
      <c r="N54" s="649">
        <v>48061.823964933385</v>
      </c>
      <c r="O54" s="649"/>
      <c r="P54" s="649">
        <v>10450.25</v>
      </c>
      <c r="Q54" s="649">
        <v>30575.45</v>
      </c>
      <c r="R54" s="649">
        <v>77828.002762748278</v>
      </c>
      <c r="S54" s="653">
        <v>650640.83929393243</v>
      </c>
    </row>
    <row r="55" spans="2:19" x14ac:dyDescent="0.25">
      <c r="B55" s="647">
        <v>42005</v>
      </c>
      <c r="C55" s="651">
        <v>70440.109999999986</v>
      </c>
      <c r="D55" s="649">
        <v>57985.31</v>
      </c>
      <c r="E55" s="649">
        <v>231100.46100000001</v>
      </c>
      <c r="F55" s="649">
        <v>31878.5</v>
      </c>
      <c r="G55" s="649">
        <v>11747</v>
      </c>
      <c r="H55" s="649">
        <v>3444.5</v>
      </c>
      <c r="I55" s="649">
        <v>6912.4</v>
      </c>
      <c r="J55" s="649"/>
      <c r="K55" s="652">
        <v>26762.93</v>
      </c>
      <c r="L55" s="649"/>
      <c r="M55" s="649">
        <v>14091.36</v>
      </c>
      <c r="N55" s="649">
        <v>41501.42</v>
      </c>
      <c r="O55" s="649"/>
      <c r="P55" s="649">
        <v>10338</v>
      </c>
      <c r="Q55" s="649">
        <v>28112.755000000001</v>
      </c>
      <c r="R55" s="649">
        <v>64963.299999999996</v>
      </c>
      <c r="S55" s="653">
        <v>588921.14599999995</v>
      </c>
    </row>
    <row r="56" spans="2:19" x14ac:dyDescent="0.25">
      <c r="B56" s="647">
        <v>42036</v>
      </c>
      <c r="C56" s="651">
        <v>82563.25</v>
      </c>
      <c r="D56" s="649">
        <v>58084.520000000004</v>
      </c>
      <c r="E56" s="649">
        <v>274617.51</v>
      </c>
      <c r="F56" s="649">
        <v>44046.149999999994</v>
      </c>
      <c r="G56" s="649">
        <v>12492.75</v>
      </c>
      <c r="H56" s="649">
        <v>3768.5</v>
      </c>
      <c r="I56" s="649">
        <v>8425.35</v>
      </c>
      <c r="J56" s="649"/>
      <c r="K56" s="652">
        <v>31916.959999999999</v>
      </c>
      <c r="L56" s="649"/>
      <c r="M56" s="649">
        <v>15184.25</v>
      </c>
      <c r="N56" s="649">
        <v>51029.805000000008</v>
      </c>
      <c r="O56" s="649"/>
      <c r="P56" s="649">
        <v>9351.25</v>
      </c>
      <c r="Q56" s="649">
        <v>33963.555</v>
      </c>
      <c r="R56" s="649">
        <v>76039.850000000006</v>
      </c>
      <c r="S56" s="653">
        <v>689289.85000000009</v>
      </c>
    </row>
    <row r="57" spans="2:19" x14ac:dyDescent="0.25">
      <c r="B57" s="647">
        <v>42064</v>
      </c>
      <c r="C57" s="651">
        <v>71874.404999999999</v>
      </c>
      <c r="D57" s="649">
        <v>71156.95</v>
      </c>
      <c r="E57" s="649">
        <v>290125.90000000002</v>
      </c>
      <c r="F57" s="649">
        <v>45760.899999999994</v>
      </c>
      <c r="G57" s="649">
        <v>12635.5</v>
      </c>
      <c r="H57" s="649">
        <v>4942.25</v>
      </c>
      <c r="I57" s="649">
        <v>8972.5499999999993</v>
      </c>
      <c r="J57" s="649"/>
      <c r="K57" s="652">
        <v>36755.050000000003</v>
      </c>
      <c r="L57" s="649"/>
      <c r="M57" s="649">
        <v>16893.699999999997</v>
      </c>
      <c r="N57" s="649">
        <v>52939.16</v>
      </c>
      <c r="O57" s="649"/>
      <c r="P57" s="649">
        <v>14516.77</v>
      </c>
      <c r="Q57" s="649">
        <v>38391.255000000005</v>
      </c>
      <c r="R57" s="649">
        <v>84664</v>
      </c>
      <c r="S57" s="653">
        <v>735713.59000000008</v>
      </c>
    </row>
    <row r="58" spans="2:19" x14ac:dyDescent="0.25">
      <c r="B58" s="647">
        <v>42095</v>
      </c>
      <c r="C58" s="651">
        <v>77302.05</v>
      </c>
      <c r="D58" s="649">
        <v>69908.75</v>
      </c>
      <c r="E58" s="649">
        <v>280283.76500000001</v>
      </c>
      <c r="F58" s="649">
        <v>41305.614999999998</v>
      </c>
      <c r="G58" s="649">
        <v>15027.5</v>
      </c>
      <c r="H58" s="649">
        <v>4349.5</v>
      </c>
      <c r="I58" s="649">
        <v>11065.410002814206</v>
      </c>
      <c r="J58" s="649"/>
      <c r="K58" s="652">
        <v>30811.75</v>
      </c>
      <c r="L58" s="649"/>
      <c r="M58" s="649">
        <v>17959.699999999997</v>
      </c>
      <c r="N58" s="649">
        <v>46115.990000000005</v>
      </c>
      <c r="O58" s="649"/>
      <c r="P58" s="649">
        <v>20093.05</v>
      </c>
      <c r="Q58" s="649">
        <v>35587.480000000003</v>
      </c>
      <c r="R58" s="649">
        <v>75397.950002814207</v>
      </c>
      <c r="S58" s="653">
        <v>709793.6000028142</v>
      </c>
    </row>
    <row r="59" spans="2:19" x14ac:dyDescent="0.25">
      <c r="B59" s="647">
        <v>42125</v>
      </c>
      <c r="C59" s="651">
        <v>84521.26999999999</v>
      </c>
      <c r="D59" s="649">
        <v>73252.849999999991</v>
      </c>
      <c r="E59" s="649">
        <v>297763.07</v>
      </c>
      <c r="F59" s="649">
        <v>45832.35</v>
      </c>
      <c r="G59" s="649">
        <v>12938.9</v>
      </c>
      <c r="H59" s="649">
        <v>6965.05</v>
      </c>
      <c r="I59" s="649">
        <v>11071.15</v>
      </c>
      <c r="J59" s="649"/>
      <c r="K59" s="652">
        <v>32801.25</v>
      </c>
      <c r="L59" s="649"/>
      <c r="M59" s="649">
        <v>19783.75</v>
      </c>
      <c r="N59" s="649">
        <v>45751.255000000005</v>
      </c>
      <c r="O59" s="649"/>
      <c r="P59" s="649">
        <v>25459</v>
      </c>
      <c r="Q59" s="649">
        <v>45034.25</v>
      </c>
      <c r="R59" s="649">
        <v>88541.88</v>
      </c>
      <c r="S59" s="653">
        <v>771679.82499999995</v>
      </c>
    </row>
    <row r="60" spans="2:19" x14ac:dyDescent="0.25">
      <c r="B60" s="647">
        <v>42156</v>
      </c>
      <c r="C60" s="651">
        <v>83236.749999999985</v>
      </c>
      <c r="D60" s="649">
        <v>70036.100000000006</v>
      </c>
      <c r="E60" s="649">
        <v>273467.34999999998</v>
      </c>
      <c r="F60" s="649">
        <v>44927</v>
      </c>
      <c r="G60" s="649">
        <v>11894.25</v>
      </c>
      <c r="H60" s="649">
        <v>7241.25</v>
      </c>
      <c r="I60" s="649">
        <v>8539.7999999999993</v>
      </c>
      <c r="J60" s="649"/>
      <c r="K60" s="652">
        <v>35174</v>
      </c>
      <c r="L60" s="649"/>
      <c r="M60" s="649">
        <v>17798.060000000001</v>
      </c>
      <c r="N60" s="649">
        <v>48279.25</v>
      </c>
      <c r="O60" s="649"/>
      <c r="P60" s="649">
        <v>26708.1</v>
      </c>
      <c r="Q60" s="649">
        <v>43965.84</v>
      </c>
      <c r="R60" s="649">
        <v>85593.873999999996</v>
      </c>
      <c r="S60" s="653">
        <v>741080.57399999991</v>
      </c>
    </row>
    <row r="61" spans="2:19" x14ac:dyDescent="0.25">
      <c r="B61" s="647">
        <v>42186</v>
      </c>
      <c r="C61" s="651">
        <v>105468.31000000001</v>
      </c>
      <c r="D61" s="649">
        <v>80574.55</v>
      </c>
      <c r="E61" s="649">
        <v>299546.01</v>
      </c>
      <c r="F61" s="649">
        <v>50576.7</v>
      </c>
      <c r="G61" s="649">
        <v>14521.25</v>
      </c>
      <c r="H61" s="649">
        <v>5406.75</v>
      </c>
      <c r="I61" s="649">
        <v>11665.65</v>
      </c>
      <c r="J61" s="649"/>
      <c r="K61" s="652">
        <v>40545.5</v>
      </c>
      <c r="L61" s="649"/>
      <c r="M61" s="649">
        <v>20289.7</v>
      </c>
      <c r="N61" s="649">
        <v>50632</v>
      </c>
      <c r="O61" s="649"/>
      <c r="P61" s="649">
        <v>24413.4</v>
      </c>
      <c r="Q61" s="649">
        <v>49862.79</v>
      </c>
      <c r="R61" s="649">
        <v>98418.349999999991</v>
      </c>
      <c r="S61" s="653">
        <v>834848.55999999994</v>
      </c>
    </row>
    <row r="62" spans="2:19" x14ac:dyDescent="0.25">
      <c r="B62" s="647">
        <v>42217</v>
      </c>
      <c r="C62" s="651">
        <v>92805.150000000009</v>
      </c>
      <c r="D62" s="649">
        <v>80709.149999999994</v>
      </c>
      <c r="E62" s="649">
        <v>273149.62</v>
      </c>
      <c r="F62" s="649">
        <v>47685.05</v>
      </c>
      <c r="G62" s="649">
        <v>13551</v>
      </c>
      <c r="H62" s="649">
        <v>5333</v>
      </c>
      <c r="I62" s="649">
        <v>12075.4</v>
      </c>
      <c r="J62" s="649"/>
      <c r="K62" s="652">
        <v>38426.15</v>
      </c>
      <c r="L62" s="649"/>
      <c r="M62" s="649">
        <v>19058.349999999999</v>
      </c>
      <c r="N62" s="649">
        <v>51350.5</v>
      </c>
      <c r="O62" s="649"/>
      <c r="P62" s="649">
        <v>19648.95</v>
      </c>
      <c r="Q62" s="649">
        <v>46791.85</v>
      </c>
      <c r="R62" s="649">
        <v>88957.170000000013</v>
      </c>
      <c r="S62" s="653">
        <v>772132.94</v>
      </c>
    </row>
    <row r="63" spans="2:19" x14ac:dyDescent="0.25">
      <c r="B63" s="647">
        <v>42248</v>
      </c>
      <c r="C63" s="651">
        <v>98762.45</v>
      </c>
      <c r="D63" s="649">
        <v>86323.3</v>
      </c>
      <c r="E63" s="649">
        <v>280443.62</v>
      </c>
      <c r="F63" s="649">
        <v>50961.8</v>
      </c>
      <c r="G63" s="649">
        <v>14107</v>
      </c>
      <c r="H63" s="649">
        <v>5240.75</v>
      </c>
      <c r="I63" s="649">
        <v>13775.349999999999</v>
      </c>
      <c r="J63" s="649"/>
      <c r="K63" s="652">
        <v>39427.459999999977</v>
      </c>
      <c r="L63" s="649"/>
      <c r="M63" s="649">
        <v>21888.400000000001</v>
      </c>
      <c r="N63" s="649">
        <v>55862.81</v>
      </c>
      <c r="O63" s="649"/>
      <c r="P63" s="649">
        <v>20145.349999999999</v>
      </c>
      <c r="Q63" s="649">
        <v>42624.05</v>
      </c>
      <c r="R63" s="649">
        <v>99647.489999999991</v>
      </c>
      <c r="S63" s="653">
        <v>810193.72999999986</v>
      </c>
    </row>
    <row r="64" spans="2:19" x14ac:dyDescent="0.25">
      <c r="B64" s="647">
        <v>42278</v>
      </c>
      <c r="C64" s="651">
        <v>93664.300000000017</v>
      </c>
      <c r="D64" s="649">
        <v>84769.300000000017</v>
      </c>
      <c r="E64" s="649">
        <v>258231.75000000003</v>
      </c>
      <c r="F64" s="649">
        <v>49404.5</v>
      </c>
      <c r="G64" s="649">
        <v>15346.75</v>
      </c>
      <c r="H64" s="649">
        <v>5813.35</v>
      </c>
      <c r="I64" s="649">
        <v>14341.3</v>
      </c>
      <c r="J64" s="649"/>
      <c r="K64" s="652">
        <v>41781.020000000004</v>
      </c>
      <c r="L64" s="649"/>
      <c r="M64" s="649">
        <v>18980.5</v>
      </c>
      <c r="N64" s="649">
        <v>58417.400000000009</v>
      </c>
      <c r="O64" s="649"/>
      <c r="P64" s="649">
        <v>25101</v>
      </c>
      <c r="Q64" s="649">
        <v>43356.95</v>
      </c>
      <c r="R64" s="649">
        <v>98611.12</v>
      </c>
      <c r="S64" s="653">
        <v>787664.59000000008</v>
      </c>
    </row>
    <row r="65" spans="2:19" x14ac:dyDescent="0.25">
      <c r="B65" s="647">
        <v>42309</v>
      </c>
      <c r="C65" s="651">
        <v>91044.299999999988</v>
      </c>
      <c r="D65" s="649">
        <v>79875.5</v>
      </c>
      <c r="E65" s="649">
        <v>237471.66000000003</v>
      </c>
      <c r="F65" s="649">
        <v>40562.5</v>
      </c>
      <c r="G65" s="649">
        <v>16479.5</v>
      </c>
      <c r="H65" s="649">
        <v>2965.45</v>
      </c>
      <c r="I65" s="649">
        <v>15172.9</v>
      </c>
      <c r="J65" s="649"/>
      <c r="K65" s="652">
        <v>37409.449999999997</v>
      </c>
      <c r="L65" s="649"/>
      <c r="M65" s="649">
        <v>18480.099999999999</v>
      </c>
      <c r="N65" s="649">
        <v>51614.8</v>
      </c>
      <c r="O65" s="649"/>
      <c r="P65" s="649">
        <v>21683.9</v>
      </c>
      <c r="Q65" s="649">
        <v>41707.75</v>
      </c>
      <c r="R65" s="649">
        <v>89458.9</v>
      </c>
      <c r="S65" s="653">
        <v>725788.3600000001</v>
      </c>
    </row>
    <row r="66" spans="2:19" x14ac:dyDescent="0.25">
      <c r="B66" s="647">
        <v>42339</v>
      </c>
      <c r="C66" s="651">
        <v>78299.649999999994</v>
      </c>
      <c r="D66" s="649">
        <v>80793.95</v>
      </c>
      <c r="E66" s="649">
        <v>232145.30000000002</v>
      </c>
      <c r="F66" s="649">
        <v>43306.520000000004</v>
      </c>
      <c r="G66" s="649">
        <v>17809</v>
      </c>
      <c r="H66" s="649">
        <v>3011.85</v>
      </c>
      <c r="I66" s="649">
        <v>14117.45</v>
      </c>
      <c r="J66" s="649"/>
      <c r="K66" s="652">
        <v>31613.24</v>
      </c>
      <c r="L66" s="649"/>
      <c r="M66" s="649">
        <v>20524.2</v>
      </c>
      <c r="N66" s="649">
        <v>53584.350000000006</v>
      </c>
      <c r="O66" s="649"/>
      <c r="P66" s="649">
        <v>16155</v>
      </c>
      <c r="Q66" s="649">
        <v>43115.199999999997</v>
      </c>
      <c r="R66" s="649">
        <v>88335.429999999978</v>
      </c>
      <c r="S66" s="653">
        <v>705681.84</v>
      </c>
    </row>
    <row r="67" spans="2:19" x14ac:dyDescent="0.25">
      <c r="B67" s="647">
        <v>42370</v>
      </c>
      <c r="C67" s="651">
        <v>63133.899999999994</v>
      </c>
      <c r="D67" s="649">
        <v>72776.72</v>
      </c>
      <c r="E67" s="649">
        <v>194052.65</v>
      </c>
      <c r="F67" s="649">
        <v>38893.249999999993</v>
      </c>
      <c r="G67" s="649">
        <v>13751.75</v>
      </c>
      <c r="H67" s="649">
        <v>3486.1</v>
      </c>
      <c r="I67" s="649">
        <v>11582.45</v>
      </c>
      <c r="J67" s="649"/>
      <c r="K67" s="652">
        <v>24064.303</v>
      </c>
      <c r="L67" s="649"/>
      <c r="M67" s="649">
        <v>18470.05</v>
      </c>
      <c r="N67" s="649">
        <v>41007.25</v>
      </c>
      <c r="O67" s="649"/>
      <c r="P67" s="649">
        <v>13740.25</v>
      </c>
      <c r="Q67" s="649">
        <v>37854.5</v>
      </c>
      <c r="R67" s="649">
        <v>78383.37000000001</v>
      </c>
      <c r="S67" s="653">
        <v>596127.99300000002</v>
      </c>
    </row>
    <row r="68" spans="2:19" x14ac:dyDescent="0.25">
      <c r="B68" s="647">
        <v>42401</v>
      </c>
      <c r="C68" s="651">
        <v>78944.850000000006</v>
      </c>
      <c r="D68" s="649">
        <v>71950.100000000006</v>
      </c>
      <c r="E68" s="649">
        <v>262042.43999999997</v>
      </c>
      <c r="F68" s="649">
        <v>41381.65</v>
      </c>
      <c r="G68" s="649">
        <v>16141.5</v>
      </c>
      <c r="H68" s="649">
        <v>3466.25</v>
      </c>
      <c r="I68" s="649">
        <v>12247.5</v>
      </c>
      <c r="J68" s="649"/>
      <c r="K68" s="652">
        <v>39769.15</v>
      </c>
      <c r="L68" s="649"/>
      <c r="M68" s="649">
        <v>19898.800000000003</v>
      </c>
      <c r="N68" s="649">
        <v>49074.45</v>
      </c>
      <c r="O68" s="649"/>
      <c r="P68" s="649">
        <v>15129.5</v>
      </c>
      <c r="Q68" s="649">
        <v>47502</v>
      </c>
      <c r="R68" s="649">
        <v>91978.03</v>
      </c>
      <c r="S68" s="653">
        <v>733812.47000000009</v>
      </c>
    </row>
    <row r="69" spans="2:19" x14ac:dyDescent="0.25">
      <c r="B69" s="647">
        <v>42430</v>
      </c>
      <c r="C69" s="651">
        <v>73104.350000000006</v>
      </c>
      <c r="D69" s="649">
        <v>77594.709999999992</v>
      </c>
      <c r="E69" s="649">
        <v>236463.38999999998</v>
      </c>
      <c r="F69" s="649">
        <v>38720.25</v>
      </c>
      <c r="G69" s="649">
        <v>16044.5</v>
      </c>
      <c r="H69" s="649">
        <v>4587.75</v>
      </c>
      <c r="I69" s="649">
        <v>8969.15</v>
      </c>
      <c r="J69" s="649"/>
      <c r="K69" s="652">
        <v>36288.75</v>
      </c>
      <c r="L69" s="649"/>
      <c r="M69" s="649">
        <v>15769.299999999943</v>
      </c>
      <c r="N69" s="649">
        <v>48043.05</v>
      </c>
      <c r="O69" s="649"/>
      <c r="P69" s="649">
        <v>15180</v>
      </c>
      <c r="Q69" s="649">
        <v>45463.25</v>
      </c>
      <c r="R69" s="649">
        <v>82774.61</v>
      </c>
      <c r="S69" s="653">
        <v>685446.15999999992</v>
      </c>
    </row>
    <row r="70" spans="2:19" x14ac:dyDescent="0.25">
      <c r="B70" s="647">
        <v>42461</v>
      </c>
      <c r="C70" s="651">
        <v>79895.200000000012</v>
      </c>
      <c r="D70" s="649">
        <v>85887.55</v>
      </c>
      <c r="E70" s="649">
        <v>255164.33000000002</v>
      </c>
      <c r="F70" s="649">
        <v>44299</v>
      </c>
      <c r="G70" s="649">
        <v>15027.75</v>
      </c>
      <c r="H70" s="649">
        <v>4796.95</v>
      </c>
      <c r="I70" s="649">
        <v>9056.7000000000007</v>
      </c>
      <c r="J70" s="649"/>
      <c r="K70" s="652">
        <v>41916.6</v>
      </c>
      <c r="L70" s="649"/>
      <c r="M70" s="649">
        <v>16534.45</v>
      </c>
      <c r="N70" s="649">
        <v>50213</v>
      </c>
      <c r="O70" s="649"/>
      <c r="P70" s="649">
        <v>18057.25</v>
      </c>
      <c r="Q70" s="649">
        <v>42669</v>
      </c>
      <c r="R70" s="649">
        <v>89222.829999999987</v>
      </c>
      <c r="S70" s="653">
        <v>738886.96</v>
      </c>
    </row>
    <row r="71" spans="2:19" x14ac:dyDescent="0.25">
      <c r="B71" s="647">
        <v>42491</v>
      </c>
      <c r="C71" s="651">
        <v>72154.649999999994</v>
      </c>
      <c r="D71" s="649">
        <v>76842.430000000008</v>
      </c>
      <c r="E71" s="649">
        <v>237219.87</v>
      </c>
      <c r="F71" s="649">
        <v>42059.149999999994</v>
      </c>
      <c r="G71" s="649">
        <v>15684</v>
      </c>
      <c r="H71" s="649">
        <v>5587.75</v>
      </c>
      <c r="I71" s="649">
        <v>9168.7000000000007</v>
      </c>
      <c r="J71" s="649"/>
      <c r="K71" s="652">
        <v>42067.229999999996</v>
      </c>
      <c r="L71" s="649"/>
      <c r="M71" s="649">
        <v>14437.800000000001</v>
      </c>
      <c r="N71" s="649">
        <v>42796.25</v>
      </c>
      <c r="O71" s="649"/>
      <c r="P71" s="649">
        <v>19715.68</v>
      </c>
      <c r="Q71" s="649">
        <v>38679.1</v>
      </c>
      <c r="R71" s="649">
        <v>88248.6</v>
      </c>
      <c r="S71" s="653">
        <v>689904.75999999989</v>
      </c>
    </row>
    <row r="72" spans="2:19" x14ac:dyDescent="0.25">
      <c r="B72" s="647">
        <v>42522</v>
      </c>
      <c r="C72" s="651">
        <v>74880.160000000003</v>
      </c>
      <c r="D72" s="649">
        <v>84249.21</v>
      </c>
      <c r="E72" s="649">
        <v>247726.91999999998</v>
      </c>
      <c r="F72" s="649">
        <v>42815.85</v>
      </c>
      <c r="G72" s="649">
        <v>15379.25</v>
      </c>
      <c r="H72" s="649">
        <v>4752.75</v>
      </c>
      <c r="I72" s="649">
        <v>9739.5499999999993</v>
      </c>
      <c r="J72" s="649"/>
      <c r="K72" s="652">
        <v>47519.340000000004</v>
      </c>
      <c r="L72" s="649"/>
      <c r="M72" s="649">
        <v>14543.199999999999</v>
      </c>
      <c r="N72" s="649">
        <v>43442.25</v>
      </c>
      <c r="O72" s="649"/>
      <c r="P72" s="649">
        <v>21775.9</v>
      </c>
      <c r="Q72" s="649">
        <v>43329.25</v>
      </c>
      <c r="R72" s="649">
        <v>85944.439999999988</v>
      </c>
      <c r="S72" s="653">
        <v>721605.7699999999</v>
      </c>
    </row>
    <row r="73" spans="2:19" x14ac:dyDescent="0.25">
      <c r="B73" s="647">
        <v>42552</v>
      </c>
      <c r="C73" s="651">
        <v>61509.200000000012</v>
      </c>
      <c r="D73" s="649">
        <v>78956.56</v>
      </c>
      <c r="E73" s="649">
        <v>215014.37</v>
      </c>
      <c r="F73" s="649">
        <v>37826.449999999997</v>
      </c>
      <c r="G73" s="649">
        <v>8372.5</v>
      </c>
      <c r="H73" s="649">
        <v>2350.0500000000002</v>
      </c>
      <c r="I73" s="649">
        <v>7952</v>
      </c>
      <c r="J73" s="649"/>
      <c r="K73" s="652">
        <v>46474.8</v>
      </c>
      <c r="L73" s="649"/>
      <c r="M73" s="649">
        <v>13086.9</v>
      </c>
      <c r="N73" s="649">
        <v>37181.25</v>
      </c>
      <c r="O73" s="649"/>
      <c r="P73" s="649">
        <v>16279.09</v>
      </c>
      <c r="Q73" s="649">
        <v>40051.65</v>
      </c>
      <c r="R73" s="649">
        <v>73613.710000000006</v>
      </c>
      <c r="S73" s="653">
        <v>628366.48</v>
      </c>
    </row>
    <row r="74" spans="2:19" x14ac:dyDescent="0.25">
      <c r="B74" s="647">
        <v>42583</v>
      </c>
      <c r="C74" s="651">
        <v>68178.209999999992</v>
      </c>
      <c r="D74" s="649">
        <v>86606.700000000012</v>
      </c>
      <c r="E74" s="649">
        <v>236606.39999999997</v>
      </c>
      <c r="F74" s="649">
        <v>42422.850000000006</v>
      </c>
      <c r="G74" s="649">
        <v>15348</v>
      </c>
      <c r="H74" s="649">
        <v>5154.6000000000004</v>
      </c>
      <c r="I74" s="649">
        <v>8472.65</v>
      </c>
      <c r="J74" s="649"/>
      <c r="K74" s="652">
        <v>49321.41</v>
      </c>
      <c r="L74" s="649"/>
      <c r="M74" s="649">
        <v>14272.83</v>
      </c>
      <c r="N74" s="649">
        <v>41693.78</v>
      </c>
      <c r="O74" s="649"/>
      <c r="P74" s="649">
        <v>18733.73</v>
      </c>
      <c r="Q74" s="649">
        <v>45375.7</v>
      </c>
      <c r="R74" s="649">
        <v>79157.86</v>
      </c>
      <c r="S74" s="653">
        <v>697717.46999999986</v>
      </c>
    </row>
    <row r="75" spans="2:19" x14ac:dyDescent="0.25">
      <c r="B75" s="647">
        <v>42614</v>
      </c>
      <c r="C75" s="651">
        <v>69260.7</v>
      </c>
      <c r="D75" s="649">
        <v>78854.600000000006</v>
      </c>
      <c r="E75" s="649">
        <v>234356.85</v>
      </c>
      <c r="F75" s="649">
        <v>41453.550000000003</v>
      </c>
      <c r="G75" s="649">
        <v>15175.84</v>
      </c>
      <c r="H75" s="649">
        <v>5546.15</v>
      </c>
      <c r="I75" s="649">
        <v>8275.65</v>
      </c>
      <c r="J75" s="649"/>
      <c r="K75" s="652">
        <v>45347.400000000009</v>
      </c>
      <c r="L75" s="649"/>
      <c r="M75" s="649">
        <v>14254.699999999999</v>
      </c>
      <c r="N75" s="649">
        <v>41703.25</v>
      </c>
      <c r="O75" s="649"/>
      <c r="P75" s="649">
        <v>21992.66</v>
      </c>
      <c r="Q75" s="649">
        <v>42207.7</v>
      </c>
      <c r="R75" s="649">
        <v>82515.259999999995</v>
      </c>
      <c r="S75" s="653">
        <v>687122.51000000013</v>
      </c>
    </row>
    <row r="76" spans="2:19" x14ac:dyDescent="0.25">
      <c r="B76" s="647">
        <v>42644</v>
      </c>
      <c r="C76" s="651">
        <v>64508.05</v>
      </c>
      <c r="D76" s="649">
        <v>82096.41</v>
      </c>
      <c r="E76" s="649">
        <v>232057.49</v>
      </c>
      <c r="F76" s="649">
        <v>37845.300000000003</v>
      </c>
      <c r="G76" s="649">
        <v>14651.05</v>
      </c>
      <c r="H76" s="649">
        <v>4597.8999999999996</v>
      </c>
      <c r="I76" s="649">
        <v>7403.25</v>
      </c>
      <c r="J76" s="649"/>
      <c r="K76" s="652">
        <v>42439.93</v>
      </c>
      <c r="L76" s="649"/>
      <c r="M76" s="649">
        <v>14228.019999999999</v>
      </c>
      <c r="N76" s="649">
        <v>38161.050000000003</v>
      </c>
      <c r="O76" s="649"/>
      <c r="P76" s="649">
        <v>22389.79</v>
      </c>
      <c r="Q76" s="649">
        <v>39010.25</v>
      </c>
      <c r="R76" s="649">
        <v>75961.849999999991</v>
      </c>
      <c r="S76" s="653">
        <v>663349.19000000006</v>
      </c>
    </row>
    <row r="77" spans="2:19" x14ac:dyDescent="0.25">
      <c r="B77" s="647">
        <v>42675</v>
      </c>
      <c r="C77" s="651">
        <v>61758.21</v>
      </c>
      <c r="D77" s="649">
        <v>76058.51999999999</v>
      </c>
      <c r="E77" s="649">
        <v>226922.33000000005</v>
      </c>
      <c r="F77" s="649">
        <v>32945.899999999994</v>
      </c>
      <c r="G77" s="649">
        <v>13495.21</v>
      </c>
      <c r="H77" s="649">
        <v>4470.25</v>
      </c>
      <c r="I77" s="649">
        <v>6457.9</v>
      </c>
      <c r="J77" s="649"/>
      <c r="K77" s="652">
        <v>39794.75</v>
      </c>
      <c r="L77" s="649"/>
      <c r="M77" s="649">
        <v>16441.580000000002</v>
      </c>
      <c r="N77" s="649">
        <v>39538</v>
      </c>
      <c r="O77" s="649"/>
      <c r="P77" s="649">
        <v>20436.54</v>
      </c>
      <c r="Q77" s="649">
        <v>35292.68</v>
      </c>
      <c r="R77" s="649">
        <v>72419.920000000013</v>
      </c>
      <c r="S77" s="653">
        <v>635103.64000000025</v>
      </c>
    </row>
    <row r="78" spans="2:19" x14ac:dyDescent="0.25">
      <c r="B78" s="647">
        <v>42705</v>
      </c>
      <c r="C78" s="651">
        <v>57343.45</v>
      </c>
      <c r="D78" s="649">
        <v>82713.63</v>
      </c>
      <c r="E78" s="649">
        <v>235279.09999999998</v>
      </c>
      <c r="F78" s="649">
        <v>35627.050000000003</v>
      </c>
      <c r="G78" s="649">
        <v>13131.050000000001</v>
      </c>
      <c r="H78" s="649">
        <v>4149</v>
      </c>
      <c r="I78" s="649">
        <v>5943.5</v>
      </c>
      <c r="J78" s="649"/>
      <c r="K78" s="652">
        <v>33437.420000000006</v>
      </c>
      <c r="L78" s="649"/>
      <c r="M78" s="649">
        <v>15477.29</v>
      </c>
      <c r="N78" s="649">
        <v>36030</v>
      </c>
      <c r="O78" s="649"/>
      <c r="P78" s="649">
        <v>14291.1</v>
      </c>
      <c r="Q78" s="649">
        <v>33076</v>
      </c>
      <c r="R78" s="649">
        <v>70536.59</v>
      </c>
      <c r="S78" s="653">
        <v>626942.67999999982</v>
      </c>
    </row>
    <row r="79" spans="2:19" x14ac:dyDescent="0.25">
      <c r="B79" s="647">
        <v>42736</v>
      </c>
      <c r="C79" s="651">
        <v>53004.69999999999</v>
      </c>
      <c r="D79" s="649">
        <v>60549.1</v>
      </c>
      <c r="E79" s="649">
        <v>210784.18</v>
      </c>
      <c r="F79" s="649">
        <v>32582.350000000002</v>
      </c>
      <c r="G79" s="649">
        <v>10562.970000000001</v>
      </c>
      <c r="H79" s="649">
        <v>2373.25</v>
      </c>
      <c r="I79" s="649">
        <v>5764.45</v>
      </c>
      <c r="J79" s="649"/>
      <c r="K79" s="652">
        <v>28347.73</v>
      </c>
      <c r="L79" s="649"/>
      <c r="M79" s="649">
        <v>12807</v>
      </c>
      <c r="N79" s="649">
        <v>30489.25</v>
      </c>
      <c r="O79" s="649"/>
      <c r="P79" s="649">
        <v>15109.69</v>
      </c>
      <c r="Q79" s="649">
        <v>26355.75</v>
      </c>
      <c r="R79" s="649">
        <v>57312.54</v>
      </c>
      <c r="S79" s="653">
        <v>537905.25999999989</v>
      </c>
    </row>
    <row r="80" spans="2:19" x14ac:dyDescent="0.25">
      <c r="B80" s="647">
        <v>42767</v>
      </c>
      <c r="C80" s="651">
        <v>61761.3</v>
      </c>
      <c r="D80" s="649">
        <v>74787.33</v>
      </c>
      <c r="E80" s="649">
        <v>240057.82</v>
      </c>
      <c r="F80" s="649">
        <v>34395.949999999997</v>
      </c>
      <c r="G80" s="649">
        <v>10450.869999999999</v>
      </c>
      <c r="H80" s="649">
        <v>2055.25</v>
      </c>
      <c r="I80" s="649">
        <v>7923.45</v>
      </c>
      <c r="J80" s="649"/>
      <c r="K80" s="652">
        <v>43545.27</v>
      </c>
      <c r="L80" s="649"/>
      <c r="M80" s="649">
        <v>14280.800000000003</v>
      </c>
      <c r="N80" s="649">
        <v>37224</v>
      </c>
      <c r="O80" s="649"/>
      <c r="P80" s="649">
        <v>18225.64</v>
      </c>
      <c r="Q80" s="649">
        <v>30033.760000000002</v>
      </c>
      <c r="R80" s="649">
        <v>65891.040000000008</v>
      </c>
      <c r="S80" s="653">
        <v>630653.78</v>
      </c>
    </row>
    <row r="81" spans="2:19" x14ac:dyDescent="0.25">
      <c r="B81" s="647">
        <v>42795</v>
      </c>
      <c r="C81" s="651">
        <v>71608.800000000003</v>
      </c>
      <c r="D81" s="649">
        <v>94622.5</v>
      </c>
      <c r="E81" s="649">
        <v>253880.28</v>
      </c>
      <c r="F81" s="649">
        <v>36788.35</v>
      </c>
      <c r="G81" s="649">
        <v>10384.6</v>
      </c>
      <c r="H81" s="649">
        <v>4319.5</v>
      </c>
      <c r="I81" s="649">
        <v>7785.75</v>
      </c>
      <c r="J81" s="649"/>
      <c r="K81" s="652">
        <v>46749.599999999999</v>
      </c>
      <c r="L81" s="649"/>
      <c r="M81" s="649">
        <v>15012.599999999999</v>
      </c>
      <c r="N81" s="649">
        <v>37988.949999999997</v>
      </c>
      <c r="O81" s="649"/>
      <c r="P81" s="649">
        <v>18650.900000000001</v>
      </c>
      <c r="Q81" s="649">
        <v>35061.56</v>
      </c>
      <c r="R81" s="649">
        <v>74816.099999999991</v>
      </c>
      <c r="S81" s="653">
        <v>695564.23999999987</v>
      </c>
    </row>
    <row r="82" spans="2:19" x14ac:dyDescent="0.25">
      <c r="B82" s="647">
        <v>42826</v>
      </c>
      <c r="C82" s="651">
        <v>61445.649999999994</v>
      </c>
      <c r="D82" s="649">
        <v>75043.12000000001</v>
      </c>
      <c r="E82" s="649">
        <v>211607.272</v>
      </c>
      <c r="F82" s="649">
        <v>32912.799999999996</v>
      </c>
      <c r="G82" s="649">
        <v>9994.5499999999993</v>
      </c>
      <c r="H82" s="649">
        <v>3173.8</v>
      </c>
      <c r="I82" s="649">
        <v>6130.95</v>
      </c>
      <c r="J82" s="649"/>
      <c r="K82" s="652">
        <v>35357.603999999999</v>
      </c>
      <c r="L82" s="649"/>
      <c r="M82" s="649">
        <v>10787.650000000001</v>
      </c>
      <c r="N82" s="649">
        <v>26259</v>
      </c>
      <c r="O82" s="649"/>
      <c r="P82" s="649">
        <v>15564.48</v>
      </c>
      <c r="Q82" s="649">
        <v>29482.05</v>
      </c>
      <c r="R82" s="649">
        <v>61003.63</v>
      </c>
      <c r="S82" s="653">
        <v>569457.80599999998</v>
      </c>
    </row>
    <row r="83" spans="2:19" x14ac:dyDescent="0.25">
      <c r="B83" s="647">
        <v>42856</v>
      </c>
      <c r="C83" s="651">
        <v>64914.7</v>
      </c>
      <c r="D83" s="649">
        <v>82535.739999999991</v>
      </c>
      <c r="E83" s="649">
        <v>223103.63</v>
      </c>
      <c r="F83" s="649">
        <v>36920.300000000003</v>
      </c>
      <c r="G83" s="649">
        <v>14775.1</v>
      </c>
      <c r="H83" s="649">
        <v>2853.75</v>
      </c>
      <c r="I83" s="649">
        <v>5214.7</v>
      </c>
      <c r="J83" s="649"/>
      <c r="K83" s="652">
        <v>47554.51</v>
      </c>
      <c r="L83" s="649"/>
      <c r="M83" s="649">
        <v>13593.980000000001</v>
      </c>
      <c r="N83" s="649">
        <v>31471.15</v>
      </c>
      <c r="O83" s="649"/>
      <c r="P83" s="649">
        <v>14707.48</v>
      </c>
      <c r="Q83" s="649">
        <v>33719.78</v>
      </c>
      <c r="R83" s="649">
        <v>66506.7</v>
      </c>
      <c r="S83" s="653">
        <v>629803.06999999995</v>
      </c>
    </row>
    <row r="84" spans="2:19" x14ac:dyDescent="0.25">
      <c r="B84" s="647">
        <v>42887</v>
      </c>
      <c r="C84" s="651">
        <v>60455.450000000004</v>
      </c>
      <c r="D84" s="649">
        <v>79696.450000000012</v>
      </c>
      <c r="E84" s="649">
        <v>222911.74</v>
      </c>
      <c r="F84" s="649">
        <v>33482.450000000004</v>
      </c>
      <c r="G84" s="649">
        <v>15433.4</v>
      </c>
      <c r="H84" s="649">
        <v>2541.1499999999996</v>
      </c>
      <c r="I84" s="649">
        <v>4503.5</v>
      </c>
      <c r="J84" s="649"/>
      <c r="K84" s="652">
        <v>45452.79</v>
      </c>
      <c r="L84" s="649"/>
      <c r="M84" s="649">
        <v>12835.41</v>
      </c>
      <c r="N84" s="649">
        <v>30514.724999999999</v>
      </c>
      <c r="O84" s="649"/>
      <c r="P84" s="649">
        <v>13196.46</v>
      </c>
      <c r="Q84" s="649">
        <v>32792.490000000005</v>
      </c>
      <c r="R84" s="649">
        <v>60293.07</v>
      </c>
      <c r="S84" s="653">
        <v>607064.43499999994</v>
      </c>
    </row>
    <row r="85" spans="2:19" x14ac:dyDescent="0.25">
      <c r="B85" s="647">
        <v>42917</v>
      </c>
      <c r="C85" s="651">
        <v>62798.78</v>
      </c>
      <c r="D85" s="649">
        <v>74810.409999999989</v>
      </c>
      <c r="E85" s="649">
        <v>216963.85</v>
      </c>
      <c r="F85" s="649">
        <v>32948.85</v>
      </c>
      <c r="G85" s="649">
        <v>14744.5</v>
      </c>
      <c r="H85" s="649">
        <v>2057.6</v>
      </c>
      <c r="I85" s="649">
        <v>3499.65</v>
      </c>
      <c r="J85" s="649"/>
      <c r="K85" s="652">
        <v>45391</v>
      </c>
      <c r="L85" s="649"/>
      <c r="M85" s="649">
        <v>10348.050000000001</v>
      </c>
      <c r="N85" s="649">
        <v>30674.1</v>
      </c>
      <c r="O85" s="649"/>
      <c r="P85" s="649">
        <v>14800.75</v>
      </c>
      <c r="Q85" s="649">
        <v>33513.25</v>
      </c>
      <c r="R85" s="649">
        <v>57310.75</v>
      </c>
      <c r="S85" s="653">
        <v>594304.29</v>
      </c>
    </row>
    <row r="86" spans="2:19" x14ac:dyDescent="0.25">
      <c r="B86" s="647">
        <v>42948</v>
      </c>
      <c r="C86" s="651">
        <v>62427.509999999995</v>
      </c>
      <c r="D86" s="649">
        <v>77425</v>
      </c>
      <c r="E86" s="649">
        <v>219384.36</v>
      </c>
      <c r="F86" s="649">
        <v>34074.65</v>
      </c>
      <c r="G86" s="649">
        <v>13679.630000000001</v>
      </c>
      <c r="H86" s="649">
        <v>3164.55</v>
      </c>
      <c r="I86" s="649">
        <v>3290.55</v>
      </c>
      <c r="J86" s="649"/>
      <c r="K86" s="652">
        <v>46349.31</v>
      </c>
      <c r="L86" s="649"/>
      <c r="M86" s="649">
        <v>13194.449999999999</v>
      </c>
      <c r="N86" s="649">
        <v>35545.07</v>
      </c>
      <c r="O86" s="649"/>
      <c r="P86" s="649">
        <v>15560.75</v>
      </c>
      <c r="Q86" s="649">
        <v>39879</v>
      </c>
      <c r="R86" s="649">
        <v>64010.75</v>
      </c>
      <c r="S86" s="653">
        <v>621530.48</v>
      </c>
    </row>
    <row r="87" spans="2:19" x14ac:dyDescent="0.25">
      <c r="B87" s="647">
        <v>42979</v>
      </c>
      <c r="C87" s="651">
        <v>69031.719999999987</v>
      </c>
      <c r="D87" s="649">
        <v>67111.45</v>
      </c>
      <c r="E87" s="649">
        <v>213836.78999999998</v>
      </c>
      <c r="F87" s="649">
        <v>32779</v>
      </c>
      <c r="G87" s="649">
        <v>14718.5</v>
      </c>
      <c r="H87" s="649">
        <v>2440.8000000000002</v>
      </c>
      <c r="I87" s="649">
        <v>4161</v>
      </c>
      <c r="J87" s="649"/>
      <c r="K87" s="652">
        <v>55871.689999999995</v>
      </c>
      <c r="L87" s="649"/>
      <c r="M87" s="649">
        <v>14904.92</v>
      </c>
      <c r="N87" s="649">
        <v>29995.19</v>
      </c>
      <c r="O87" s="649"/>
      <c r="P87" s="649">
        <v>14179.25</v>
      </c>
      <c r="Q87" s="649">
        <v>39251.5</v>
      </c>
      <c r="R87" s="649">
        <v>57659.189999999995</v>
      </c>
      <c r="S87" s="653">
        <v>609339.19999999995</v>
      </c>
    </row>
    <row r="88" spans="2:19" s="19" customFormat="1" ht="14.25" x14ac:dyDescent="0.3">
      <c r="B88" s="647">
        <v>43009</v>
      </c>
      <c r="C88" s="651">
        <v>68948.2</v>
      </c>
      <c r="D88" s="649">
        <v>74242.569999999992</v>
      </c>
      <c r="E88" s="649">
        <v>218894.94</v>
      </c>
      <c r="F88" s="649">
        <v>33003.85</v>
      </c>
      <c r="G88" s="649">
        <v>15362.75</v>
      </c>
      <c r="H88" s="649">
        <v>2891.3</v>
      </c>
      <c r="I88" s="649">
        <v>6091.65</v>
      </c>
      <c r="J88" s="649"/>
      <c r="K88" s="652">
        <v>45736.079999999994</v>
      </c>
      <c r="L88" s="649"/>
      <c r="M88" s="649">
        <v>14585.650000000001</v>
      </c>
      <c r="N88" s="649">
        <v>30414.3</v>
      </c>
      <c r="O88" s="649"/>
      <c r="P88" s="649">
        <v>14011.79</v>
      </c>
      <c r="Q88" s="649">
        <v>40629.85</v>
      </c>
      <c r="R88" s="649">
        <v>60336.94</v>
      </c>
      <c r="S88" s="653">
        <v>616166.91999999993</v>
      </c>
    </row>
    <row r="89" spans="2:19" x14ac:dyDescent="0.25">
      <c r="B89" s="647">
        <v>43040</v>
      </c>
      <c r="C89" s="651">
        <v>72293.849999999991</v>
      </c>
      <c r="D89" s="649">
        <v>76696.850000000006</v>
      </c>
      <c r="E89" s="649">
        <v>216247.69</v>
      </c>
      <c r="F89" s="649">
        <v>27128.3</v>
      </c>
      <c r="G89" s="649">
        <v>15552.25</v>
      </c>
      <c r="H89" s="649">
        <v>2833.5499999999997</v>
      </c>
      <c r="I89" s="649">
        <v>8230.9</v>
      </c>
      <c r="J89" s="649"/>
      <c r="K89" s="652">
        <v>39642.78</v>
      </c>
      <c r="L89" s="649"/>
      <c r="M89" s="649">
        <v>13642.669999999998</v>
      </c>
      <c r="N89" s="649">
        <v>32676.949999999997</v>
      </c>
      <c r="O89" s="649"/>
      <c r="P89" s="649">
        <v>15635.010000000002</v>
      </c>
      <c r="Q89" s="649">
        <v>37769.395000000004</v>
      </c>
      <c r="R89" s="649">
        <v>65050.340000000004</v>
      </c>
      <c r="S89" s="653">
        <v>612336.08499999996</v>
      </c>
    </row>
    <row r="90" spans="2:19" x14ac:dyDescent="0.25">
      <c r="B90" s="647">
        <v>43070</v>
      </c>
      <c r="C90" s="651">
        <v>67035.199999999997</v>
      </c>
      <c r="D90" s="649">
        <v>74207.62</v>
      </c>
      <c r="E90" s="649">
        <v>189347.88</v>
      </c>
      <c r="F90" s="649">
        <v>27335.05</v>
      </c>
      <c r="G90" s="649">
        <v>14269.5</v>
      </c>
      <c r="H90" s="649">
        <v>2396.5000000000005</v>
      </c>
      <c r="I90" s="649">
        <v>7372</v>
      </c>
      <c r="J90" s="649"/>
      <c r="K90" s="652">
        <v>30740.1</v>
      </c>
      <c r="L90" s="649"/>
      <c r="M90" s="649">
        <v>11413.95</v>
      </c>
      <c r="N90" s="649">
        <v>29898.5</v>
      </c>
      <c r="O90" s="649"/>
      <c r="P90" s="649">
        <v>17459</v>
      </c>
      <c r="Q90" s="649">
        <v>29837.25</v>
      </c>
      <c r="R90" s="649">
        <v>62134.84</v>
      </c>
      <c r="S90" s="653">
        <v>553678.89</v>
      </c>
    </row>
    <row r="91" spans="2:19" x14ac:dyDescent="0.25">
      <c r="B91" s="647">
        <v>43101</v>
      </c>
      <c r="C91" s="651">
        <v>61306.699999999983</v>
      </c>
      <c r="D91" s="649">
        <v>67761.56</v>
      </c>
      <c r="E91" s="649">
        <v>176948.685</v>
      </c>
      <c r="F91" s="649">
        <v>20625.7</v>
      </c>
      <c r="G91" s="649">
        <v>11440.75</v>
      </c>
      <c r="H91" s="649">
        <v>1583.2</v>
      </c>
      <c r="I91" s="649">
        <v>10095.85</v>
      </c>
      <c r="J91" s="649"/>
      <c r="K91" s="652">
        <v>31865.75</v>
      </c>
      <c r="L91" s="649"/>
      <c r="M91" s="649">
        <v>10921.85</v>
      </c>
      <c r="N91" s="649">
        <v>23806.799999999999</v>
      </c>
      <c r="O91" s="649"/>
      <c r="P91" s="649">
        <v>13753</v>
      </c>
      <c r="Q91" s="649">
        <v>29616.45</v>
      </c>
      <c r="R91" s="649">
        <v>52815.749999999993</v>
      </c>
      <c r="S91" s="653">
        <v>500862.99499999994</v>
      </c>
    </row>
    <row r="92" spans="2:19" x14ac:dyDescent="0.25">
      <c r="B92" s="647">
        <v>43132</v>
      </c>
      <c r="C92" s="651">
        <v>75024.880000000019</v>
      </c>
      <c r="D92" s="649">
        <v>68666.3</v>
      </c>
      <c r="E92" s="649">
        <v>201483</v>
      </c>
      <c r="F92" s="649">
        <v>25461.150000000005</v>
      </c>
      <c r="G92" s="649">
        <v>12914.75</v>
      </c>
      <c r="H92" s="649">
        <v>1839.8999999999999</v>
      </c>
      <c r="I92" s="649">
        <v>9347.7900000000009</v>
      </c>
      <c r="J92" s="649"/>
      <c r="K92" s="652">
        <v>35022.550000000003</v>
      </c>
      <c r="L92" s="649"/>
      <c r="M92" s="649">
        <v>12825.300000000001</v>
      </c>
      <c r="N92" s="649">
        <v>27430.6</v>
      </c>
      <c r="O92" s="649"/>
      <c r="P92" s="649">
        <v>13137.5</v>
      </c>
      <c r="Q92" s="649">
        <v>32502</v>
      </c>
      <c r="R92" s="649">
        <v>63203.040000000001</v>
      </c>
      <c r="S92" s="653">
        <v>567671.07000000007</v>
      </c>
    </row>
    <row r="93" spans="2:19" x14ac:dyDescent="0.25">
      <c r="B93" s="647">
        <v>43160</v>
      </c>
      <c r="C93" s="651">
        <v>78236.740000000005</v>
      </c>
      <c r="D93" s="649">
        <v>78169.25</v>
      </c>
      <c r="E93" s="649">
        <v>196606.94999999998</v>
      </c>
      <c r="F93" s="649">
        <v>26118.849999999995</v>
      </c>
      <c r="G93" s="649">
        <v>12327.5</v>
      </c>
      <c r="H93" s="649">
        <v>2418.1</v>
      </c>
      <c r="I93" s="649">
        <v>6719.2</v>
      </c>
      <c r="J93" s="649"/>
      <c r="K93" s="652">
        <v>34487.61</v>
      </c>
      <c r="L93" s="649"/>
      <c r="M93" s="649">
        <v>11898.85</v>
      </c>
      <c r="N93" s="649">
        <v>29114</v>
      </c>
      <c r="O93" s="649"/>
      <c r="P93" s="649">
        <v>13407.25</v>
      </c>
      <c r="Q93" s="649">
        <v>32612.85</v>
      </c>
      <c r="R93" s="649">
        <v>61888.05</v>
      </c>
      <c r="S93" s="653">
        <v>574867.89999999991</v>
      </c>
    </row>
    <row r="94" spans="2:19" x14ac:dyDescent="0.25">
      <c r="B94" s="647">
        <v>43191</v>
      </c>
      <c r="C94" s="651">
        <v>84429.86</v>
      </c>
      <c r="D94" s="649">
        <v>81881</v>
      </c>
      <c r="E94" s="649">
        <v>196163.34999999998</v>
      </c>
      <c r="F94" s="649">
        <v>25548.1</v>
      </c>
      <c r="G94" s="649">
        <v>13675.75</v>
      </c>
      <c r="H94" s="649">
        <v>1685.75</v>
      </c>
      <c r="I94" s="649">
        <v>5723.95</v>
      </c>
      <c r="J94" s="649"/>
      <c r="K94" s="652">
        <v>31810.6</v>
      </c>
      <c r="L94" s="649"/>
      <c r="M94" s="649">
        <v>13983.400000000001</v>
      </c>
      <c r="N94" s="649">
        <v>31690.16</v>
      </c>
      <c r="O94" s="649"/>
      <c r="P94" s="649">
        <v>16485</v>
      </c>
      <c r="Q94" s="649">
        <v>32504.5</v>
      </c>
      <c r="R94" s="649">
        <v>60960.5</v>
      </c>
      <c r="S94" s="653">
        <v>589132.22</v>
      </c>
    </row>
    <row r="95" spans="2:19" x14ac:dyDescent="0.25">
      <c r="B95" s="647">
        <v>43221</v>
      </c>
      <c r="C95" s="651">
        <v>87355.739999999991</v>
      </c>
      <c r="D95" s="649">
        <v>75821.760000000009</v>
      </c>
      <c r="E95" s="649">
        <v>192537.85</v>
      </c>
      <c r="F95" s="649">
        <v>20854.600000000002</v>
      </c>
      <c r="G95" s="649">
        <v>12772.25</v>
      </c>
      <c r="H95" s="649">
        <v>2014.55</v>
      </c>
      <c r="I95" s="649">
        <v>4511.75</v>
      </c>
      <c r="J95" s="649"/>
      <c r="K95" s="652">
        <v>39571.75</v>
      </c>
      <c r="L95" s="649"/>
      <c r="M95" s="649">
        <v>13580.130000000001</v>
      </c>
      <c r="N95" s="649">
        <v>27399.019999999997</v>
      </c>
      <c r="O95" s="649"/>
      <c r="P95" s="649">
        <v>17893.55</v>
      </c>
      <c r="Q95" s="649">
        <v>39453.199999999997</v>
      </c>
      <c r="R95" s="649">
        <v>62547.729999999996</v>
      </c>
      <c r="S95" s="653">
        <v>589787.57999999996</v>
      </c>
    </row>
    <row r="96" spans="2:19" x14ac:dyDescent="0.25">
      <c r="B96" s="647">
        <v>43252</v>
      </c>
      <c r="C96" s="651">
        <v>86255.33</v>
      </c>
      <c r="D96" s="649">
        <v>77407.61</v>
      </c>
      <c r="E96" s="649">
        <v>191652.84999999998</v>
      </c>
      <c r="F96" s="649">
        <v>19725.384000000002</v>
      </c>
      <c r="G96" s="649">
        <v>12538.5</v>
      </c>
      <c r="H96" s="649">
        <v>2567.5</v>
      </c>
      <c r="I96" s="649">
        <v>6059.6</v>
      </c>
      <c r="J96" s="649"/>
      <c r="K96" s="652">
        <v>35714.539999999994</v>
      </c>
      <c r="L96" s="649"/>
      <c r="M96" s="649">
        <v>14458.449999999997</v>
      </c>
      <c r="N96" s="649">
        <v>27595.620000000003</v>
      </c>
      <c r="O96" s="649"/>
      <c r="P96" s="649">
        <v>21194.65</v>
      </c>
      <c r="Q96" s="649">
        <v>39527.06</v>
      </c>
      <c r="R96" s="649">
        <v>64264.95</v>
      </c>
      <c r="S96" s="653">
        <v>590334.9439999999</v>
      </c>
    </row>
    <row r="97" spans="2:19" x14ac:dyDescent="0.25">
      <c r="B97" s="647">
        <v>43282</v>
      </c>
      <c r="C97" s="651">
        <v>92252.37</v>
      </c>
      <c r="D97" s="649">
        <v>70463.850000000006</v>
      </c>
      <c r="E97" s="649">
        <v>192689.45</v>
      </c>
      <c r="F97" s="649">
        <v>21135.05</v>
      </c>
      <c r="G97" s="649">
        <v>11838.25</v>
      </c>
      <c r="H97" s="649">
        <v>3382.65</v>
      </c>
      <c r="I97" s="649">
        <v>5600.85</v>
      </c>
      <c r="J97" s="649"/>
      <c r="K97" s="652">
        <v>36338.550000000003</v>
      </c>
      <c r="L97" s="649"/>
      <c r="M97" s="649">
        <v>15093.300000000001</v>
      </c>
      <c r="N97" s="649">
        <v>26302.97</v>
      </c>
      <c r="O97" s="649"/>
      <c r="P97" s="649">
        <v>19843</v>
      </c>
      <c r="Q97" s="649">
        <v>40050.213999999993</v>
      </c>
      <c r="R97" s="649">
        <v>62331.899999999994</v>
      </c>
      <c r="S97" s="653">
        <v>588338.9040000001</v>
      </c>
    </row>
    <row r="98" spans="2:19" x14ac:dyDescent="0.25">
      <c r="B98" s="647">
        <v>43313</v>
      </c>
      <c r="C98" s="651">
        <v>100828.32</v>
      </c>
      <c r="D98" s="649">
        <v>75774.600000000006</v>
      </c>
      <c r="E98" s="649">
        <v>194679.71</v>
      </c>
      <c r="F98" s="649">
        <v>21020.350000000002</v>
      </c>
      <c r="G98" s="649">
        <v>13122.75</v>
      </c>
      <c r="H98" s="649">
        <v>3478.75</v>
      </c>
      <c r="I98" s="649">
        <v>5039.9500000000007</v>
      </c>
      <c r="J98" s="649"/>
      <c r="K98" s="652">
        <v>43085.95</v>
      </c>
      <c r="L98" s="649"/>
      <c r="M98" s="649">
        <v>16710.099999999999</v>
      </c>
      <c r="N98" s="649">
        <v>27599.19</v>
      </c>
      <c r="O98" s="649"/>
      <c r="P98" s="649">
        <v>20164.75</v>
      </c>
      <c r="Q98" s="649">
        <v>43423.74</v>
      </c>
      <c r="R98" s="649">
        <v>64991.049999999996</v>
      </c>
      <c r="S98" s="653">
        <v>621400.51</v>
      </c>
    </row>
    <row r="99" spans="2:19" x14ac:dyDescent="0.25">
      <c r="B99" s="647">
        <v>43344</v>
      </c>
      <c r="C99" s="651">
        <v>92249.97</v>
      </c>
      <c r="D99" s="649">
        <v>73672.399999999994</v>
      </c>
      <c r="E99" s="649">
        <v>203293.15</v>
      </c>
      <c r="F99" s="649">
        <v>21302.949999999997</v>
      </c>
      <c r="G99" s="649">
        <v>11718.5</v>
      </c>
      <c r="H99" s="649">
        <v>2871.25</v>
      </c>
      <c r="I99" s="649">
        <v>4520.45</v>
      </c>
      <c r="J99" s="649"/>
      <c r="K99" s="652">
        <v>39012.288</v>
      </c>
      <c r="L99" s="649"/>
      <c r="M99" s="649">
        <v>16885.95</v>
      </c>
      <c r="N99" s="649">
        <v>26000.650000000005</v>
      </c>
      <c r="O99" s="649"/>
      <c r="P99" s="649">
        <v>20744.25</v>
      </c>
      <c r="Q99" s="649">
        <v>40552.75</v>
      </c>
      <c r="R99" s="649">
        <v>65110.94999999999</v>
      </c>
      <c r="S99" s="653">
        <v>610543.80799999996</v>
      </c>
    </row>
    <row r="100" spans="2:19" x14ac:dyDescent="0.25">
      <c r="B100" s="647">
        <v>43374</v>
      </c>
      <c r="C100" s="651">
        <v>100554.12</v>
      </c>
      <c r="D100" s="649">
        <v>78303.709999999992</v>
      </c>
      <c r="E100" s="649">
        <v>207723.84000000003</v>
      </c>
      <c r="F100" s="649">
        <v>21768.75</v>
      </c>
      <c r="G100" s="649">
        <v>12354.6</v>
      </c>
      <c r="H100" s="649">
        <v>4630.5</v>
      </c>
      <c r="I100" s="649">
        <v>6012.95</v>
      </c>
      <c r="J100" s="649"/>
      <c r="K100" s="652">
        <v>41467.699999999997</v>
      </c>
      <c r="L100" s="649"/>
      <c r="M100" s="649">
        <v>14493.650000000001</v>
      </c>
      <c r="N100" s="649">
        <v>28573.850000000002</v>
      </c>
      <c r="O100" s="649"/>
      <c r="P100" s="649">
        <v>18613.5</v>
      </c>
      <c r="Q100" s="649">
        <v>42710.249999999985</v>
      </c>
      <c r="R100" s="649">
        <v>75410.599999999991</v>
      </c>
      <c r="S100" s="653">
        <v>641974.56999999995</v>
      </c>
    </row>
    <row r="101" spans="2:19" x14ac:dyDescent="0.25">
      <c r="B101" s="647">
        <v>43405</v>
      </c>
      <c r="C101" s="651">
        <v>98078.080000000002</v>
      </c>
      <c r="D101" s="649">
        <v>81729</v>
      </c>
      <c r="E101" s="649">
        <v>192559.85</v>
      </c>
      <c r="F101" s="649">
        <v>17517.75</v>
      </c>
      <c r="G101" s="649">
        <v>11491.25</v>
      </c>
      <c r="H101" s="649">
        <v>4365.6000000000004</v>
      </c>
      <c r="I101" s="649">
        <v>4792.75</v>
      </c>
      <c r="J101" s="649"/>
      <c r="K101" s="652">
        <v>38804.770000000004</v>
      </c>
      <c r="L101" s="649"/>
      <c r="M101" s="649">
        <v>14367.95</v>
      </c>
      <c r="N101" s="649">
        <v>28255.690000000002</v>
      </c>
      <c r="O101" s="649"/>
      <c r="P101" s="649">
        <v>20001.150000000001</v>
      </c>
      <c r="Q101" s="649">
        <v>39005.25</v>
      </c>
      <c r="R101" s="649">
        <v>69590.100000000006</v>
      </c>
      <c r="S101" s="653">
        <v>611400.84000000008</v>
      </c>
    </row>
    <row r="102" spans="2:19" x14ac:dyDescent="0.25">
      <c r="B102" s="647">
        <v>43435</v>
      </c>
      <c r="C102" s="651">
        <v>84590.6</v>
      </c>
      <c r="D102" s="649">
        <v>81104.739999999991</v>
      </c>
      <c r="E102" s="649">
        <v>169893.19999999995</v>
      </c>
      <c r="F102" s="649">
        <v>20282</v>
      </c>
      <c r="G102" s="649">
        <v>10536.25</v>
      </c>
      <c r="H102" s="649">
        <v>1954.45</v>
      </c>
      <c r="I102" s="649">
        <v>1545.5</v>
      </c>
      <c r="J102" s="649"/>
      <c r="K102" s="652">
        <v>31505.049999999996</v>
      </c>
      <c r="L102" s="649"/>
      <c r="M102" s="649">
        <v>12325.300000000001</v>
      </c>
      <c r="N102" s="649">
        <v>30164.390000000003</v>
      </c>
      <c r="O102" s="649"/>
      <c r="P102" s="649">
        <v>15507.119999999999</v>
      </c>
      <c r="Q102" s="649">
        <v>35049</v>
      </c>
      <c r="R102" s="649">
        <v>60620.15</v>
      </c>
      <c r="S102" s="653">
        <v>551577.79999999993</v>
      </c>
    </row>
    <row r="103" spans="2:19" x14ac:dyDescent="0.25">
      <c r="B103" s="647">
        <v>43466</v>
      </c>
      <c r="C103" s="651">
        <v>82192.5</v>
      </c>
      <c r="D103" s="649">
        <v>73292.72</v>
      </c>
      <c r="E103" s="649">
        <v>163423.46</v>
      </c>
      <c r="F103" s="649">
        <v>21649.379999999997</v>
      </c>
      <c r="G103" s="649">
        <v>8032.5</v>
      </c>
      <c r="H103" s="649">
        <v>1642.5</v>
      </c>
      <c r="I103" s="649">
        <v>6246.6</v>
      </c>
      <c r="J103" s="649">
        <v>29922.5</v>
      </c>
      <c r="K103" s="652">
        <v>30832.85</v>
      </c>
      <c r="L103" s="649">
        <v>16079.7</v>
      </c>
      <c r="M103" s="649">
        <v>8781.2000000000007</v>
      </c>
      <c r="N103" s="649">
        <v>23848.25</v>
      </c>
      <c r="O103" s="649">
        <v>40342.65</v>
      </c>
      <c r="P103" s="649">
        <v>17097.25</v>
      </c>
      <c r="Q103" s="649">
        <v>35098.75</v>
      </c>
      <c r="R103" s="649">
        <v>54581.25</v>
      </c>
      <c r="S103" s="653">
        <v>518830.11</v>
      </c>
    </row>
    <row r="104" spans="2:19" x14ac:dyDescent="0.25">
      <c r="B104" s="647">
        <v>43497</v>
      </c>
      <c r="C104" s="651">
        <v>101122.22000000003</v>
      </c>
      <c r="D104" s="649">
        <v>86332.65</v>
      </c>
      <c r="E104" s="649">
        <v>194422.1</v>
      </c>
      <c r="F104" s="649">
        <v>24288.899999999998</v>
      </c>
      <c r="G104" s="649">
        <v>9723.5</v>
      </c>
      <c r="H104" s="649">
        <v>1419</v>
      </c>
      <c r="I104" s="649">
        <v>6674.25</v>
      </c>
      <c r="J104" s="649">
        <v>37036.800000000003</v>
      </c>
      <c r="K104" s="652">
        <v>38329.491999999998</v>
      </c>
      <c r="L104" s="649">
        <v>20896.25</v>
      </c>
      <c r="M104" s="649">
        <v>11119.8</v>
      </c>
      <c r="N104" s="649">
        <v>30509.020000000004</v>
      </c>
      <c r="O104" s="649">
        <v>48343.950000000004</v>
      </c>
      <c r="P104" s="649">
        <v>16870.75</v>
      </c>
      <c r="Q104" s="649">
        <v>42345.429999999993</v>
      </c>
      <c r="R104" s="649">
        <v>66207.700000000012</v>
      </c>
      <c r="S104" s="653">
        <v>621271.56200000015</v>
      </c>
    </row>
    <row r="105" spans="2:19" x14ac:dyDescent="0.25">
      <c r="B105" s="647">
        <v>43525</v>
      </c>
      <c r="C105" s="651">
        <v>111495.08000000002</v>
      </c>
      <c r="D105" s="649">
        <v>89226.010000000009</v>
      </c>
      <c r="E105" s="649">
        <v>202455.65000000002</v>
      </c>
      <c r="F105" s="649">
        <v>23739.800000000003</v>
      </c>
      <c r="G105" s="649">
        <v>10932</v>
      </c>
      <c r="H105" s="649">
        <v>1661.75</v>
      </c>
      <c r="I105" s="649">
        <v>8074.45</v>
      </c>
      <c r="J105" s="649">
        <v>36707.199999999997</v>
      </c>
      <c r="K105" s="652">
        <v>37429.339999999997</v>
      </c>
      <c r="L105" s="649">
        <v>19937.25</v>
      </c>
      <c r="M105" s="649">
        <v>12264.800000000003</v>
      </c>
      <c r="N105" s="649">
        <v>28597.200000000001</v>
      </c>
      <c r="O105" s="649">
        <v>51526.11</v>
      </c>
      <c r="P105" s="649">
        <v>20793.5</v>
      </c>
      <c r="Q105" s="649">
        <v>46362.29</v>
      </c>
      <c r="R105" s="649">
        <v>71888.06</v>
      </c>
      <c r="S105" s="653">
        <v>655183.73</v>
      </c>
    </row>
    <row r="106" spans="2:19" x14ac:dyDescent="0.25">
      <c r="B106" s="647">
        <v>43556</v>
      </c>
      <c r="C106" s="651">
        <v>98348.180000000008</v>
      </c>
      <c r="D106" s="649">
        <v>85637.71</v>
      </c>
      <c r="E106" s="649">
        <v>173343.38500000001</v>
      </c>
      <c r="F106" s="649">
        <v>20031.949999999997</v>
      </c>
      <c r="G106" s="649">
        <v>8951.25</v>
      </c>
      <c r="H106" s="649">
        <v>1673.2</v>
      </c>
      <c r="I106" s="649">
        <v>6486.5999999999995</v>
      </c>
      <c r="J106" s="649">
        <v>36343.199999999997</v>
      </c>
      <c r="K106" s="652">
        <v>36558.050000000003</v>
      </c>
      <c r="L106" s="649">
        <v>21575.75</v>
      </c>
      <c r="M106" s="652">
        <v>9821.15</v>
      </c>
      <c r="N106" s="649">
        <v>28952.400000000001</v>
      </c>
      <c r="O106" s="649">
        <v>41517.450000000004</v>
      </c>
      <c r="P106" s="649">
        <v>20665.25</v>
      </c>
      <c r="Q106" s="649">
        <v>41253.129999999997</v>
      </c>
      <c r="R106" s="649">
        <v>57581.25</v>
      </c>
      <c r="S106" s="653">
        <v>581143.70500000007</v>
      </c>
    </row>
    <row r="107" spans="2:19" x14ac:dyDescent="0.25">
      <c r="B107" s="647">
        <v>43586</v>
      </c>
      <c r="C107" s="651">
        <v>115581.97999999998</v>
      </c>
      <c r="D107" s="649">
        <v>87340.6</v>
      </c>
      <c r="E107" s="649">
        <v>191007.26</v>
      </c>
      <c r="F107" s="649">
        <v>18568.8</v>
      </c>
      <c r="G107" s="649">
        <v>12103.75</v>
      </c>
      <c r="H107" s="649">
        <v>2040.75</v>
      </c>
      <c r="I107" s="649">
        <v>5884.75</v>
      </c>
      <c r="J107" s="649"/>
      <c r="K107" s="652">
        <v>40577.25</v>
      </c>
      <c r="L107" s="649"/>
      <c r="M107" s="652">
        <v>10746.8</v>
      </c>
      <c r="N107" s="649">
        <v>38425.800000000003</v>
      </c>
      <c r="O107" s="649"/>
      <c r="P107" s="649">
        <v>14704.75</v>
      </c>
      <c r="Q107" s="649">
        <v>43360.149999999994</v>
      </c>
      <c r="R107" s="649">
        <v>70958.350000000006</v>
      </c>
      <c r="S107" s="653">
        <v>643375.49</v>
      </c>
    </row>
    <row r="108" spans="2:19" x14ac:dyDescent="0.25">
      <c r="B108" s="647">
        <v>43617</v>
      </c>
      <c r="C108" s="651">
        <v>102032.31999999999</v>
      </c>
      <c r="D108" s="649">
        <v>80080.41</v>
      </c>
      <c r="E108" s="649">
        <v>168997.9</v>
      </c>
      <c r="F108" s="649">
        <v>17547.05</v>
      </c>
      <c r="G108" s="649">
        <v>9443.75</v>
      </c>
      <c r="H108" s="649">
        <v>1354.5</v>
      </c>
      <c r="I108" s="649">
        <v>7898.5</v>
      </c>
      <c r="J108" s="649"/>
      <c r="K108" s="652">
        <v>35461.050000000003</v>
      </c>
      <c r="L108" s="649"/>
      <c r="M108" s="652">
        <v>9118</v>
      </c>
      <c r="N108" s="649">
        <v>35894.400000000001</v>
      </c>
      <c r="O108" s="649"/>
      <c r="P108" s="649">
        <v>12311.25</v>
      </c>
      <c r="Q108" s="649">
        <v>36796.829999999994</v>
      </c>
      <c r="R108" s="649">
        <v>71178.649999999994</v>
      </c>
      <c r="S108" s="653">
        <v>578861.61</v>
      </c>
    </row>
    <row r="109" spans="2:19" x14ac:dyDescent="0.25">
      <c r="B109" s="647">
        <v>43647</v>
      </c>
      <c r="C109" s="651">
        <v>108656.41</v>
      </c>
      <c r="D109" s="649">
        <v>89447.4</v>
      </c>
      <c r="E109" s="649">
        <v>195203.4</v>
      </c>
      <c r="F109" s="649">
        <v>17211.400000000001</v>
      </c>
      <c r="G109" s="649">
        <v>12384.25</v>
      </c>
      <c r="H109" s="649">
        <v>1296</v>
      </c>
      <c r="I109" s="649">
        <v>6769.25</v>
      </c>
      <c r="J109" s="649"/>
      <c r="K109" s="652">
        <v>48792.9</v>
      </c>
      <c r="L109" s="649"/>
      <c r="M109" s="652">
        <v>10715.43</v>
      </c>
      <c r="N109" s="649">
        <v>39122.550000000003</v>
      </c>
      <c r="O109" s="649"/>
      <c r="P109" s="649">
        <v>13794.6</v>
      </c>
      <c r="Q109" s="649">
        <v>38987.879999999997</v>
      </c>
      <c r="R109" s="649">
        <v>77196.200000000012</v>
      </c>
      <c r="S109" s="653">
        <v>651512.41999999993</v>
      </c>
    </row>
    <row r="110" spans="2:19" x14ac:dyDescent="0.25">
      <c r="B110" s="647">
        <v>43678</v>
      </c>
      <c r="C110" s="651">
        <v>105980.11000000002</v>
      </c>
      <c r="D110" s="649">
        <v>88362.4</v>
      </c>
      <c r="E110" s="649">
        <v>182987.51</v>
      </c>
      <c r="F110" s="649">
        <v>14807.35</v>
      </c>
      <c r="G110" s="649">
        <v>10967.25</v>
      </c>
      <c r="H110" s="649"/>
      <c r="I110" s="649"/>
      <c r="J110" s="649"/>
      <c r="K110" s="652">
        <v>45631.4</v>
      </c>
      <c r="L110" s="649"/>
      <c r="M110" s="652">
        <v>12544.75</v>
      </c>
      <c r="N110" s="649">
        <v>39951.300000000003</v>
      </c>
      <c r="O110" s="649"/>
      <c r="P110" s="649">
        <v>15402</v>
      </c>
      <c r="Q110" s="649">
        <v>41614.5</v>
      </c>
      <c r="R110" s="649">
        <v>72836.800000000003</v>
      </c>
      <c r="S110" s="653">
        <v>631085.37000000011</v>
      </c>
    </row>
    <row r="111" spans="2:19" x14ac:dyDescent="0.25">
      <c r="B111" s="647">
        <v>43709</v>
      </c>
      <c r="C111" s="651">
        <v>100858.43</v>
      </c>
      <c r="D111" s="649">
        <v>72054.67</v>
      </c>
      <c r="E111" s="649">
        <v>180952.48094107062</v>
      </c>
      <c r="F111" s="649">
        <v>13040.4</v>
      </c>
      <c r="G111" s="649">
        <v>12369</v>
      </c>
      <c r="H111" s="649"/>
      <c r="I111" s="649"/>
      <c r="J111" s="649"/>
      <c r="K111" s="652">
        <v>48674.389058929388</v>
      </c>
      <c r="L111" s="649"/>
      <c r="M111" s="652">
        <v>12426.6</v>
      </c>
      <c r="N111" s="649">
        <v>38244.880000000005</v>
      </c>
      <c r="O111" s="649"/>
      <c r="P111" s="649">
        <v>15905</v>
      </c>
      <c r="Q111" s="649">
        <v>41123.199999999997</v>
      </c>
      <c r="R111" s="649">
        <v>70249.01999999999</v>
      </c>
      <c r="S111" s="653">
        <v>605898.06999999995</v>
      </c>
    </row>
    <row r="112" spans="2:19" x14ac:dyDescent="0.25">
      <c r="B112" s="647">
        <v>43739</v>
      </c>
      <c r="C112" s="651">
        <v>100256.75</v>
      </c>
      <c r="D112" s="649">
        <v>66754.709999999992</v>
      </c>
      <c r="E112" s="649">
        <v>195092.09999999998</v>
      </c>
      <c r="F112" s="649">
        <v>17770.59</v>
      </c>
      <c r="G112" s="649">
        <v>14322.5</v>
      </c>
      <c r="H112" s="649"/>
      <c r="I112" s="649"/>
      <c r="J112" s="649"/>
      <c r="K112" s="652">
        <v>42335.05</v>
      </c>
      <c r="L112" s="649"/>
      <c r="M112" s="652">
        <v>13380</v>
      </c>
      <c r="N112" s="649">
        <v>41178.85</v>
      </c>
      <c r="O112" s="649"/>
      <c r="P112" s="649">
        <v>17572.25</v>
      </c>
      <c r="Q112" s="649">
        <v>43538.48</v>
      </c>
      <c r="R112" s="649">
        <v>72527.649999999994</v>
      </c>
      <c r="S112" s="653">
        <v>624728.92999999993</v>
      </c>
    </row>
    <row r="113" spans="2:19" x14ac:dyDescent="0.25">
      <c r="B113" s="647">
        <v>43770</v>
      </c>
      <c r="C113" s="651">
        <v>88680.680000000008</v>
      </c>
      <c r="D113" s="649">
        <v>67677.850000000006</v>
      </c>
      <c r="E113" s="649">
        <v>166554.34</v>
      </c>
      <c r="F113" s="649">
        <v>19202.75</v>
      </c>
      <c r="G113" s="649">
        <v>13675.75</v>
      </c>
      <c r="H113" s="649"/>
      <c r="I113" s="649"/>
      <c r="J113" s="649"/>
      <c r="K113" s="652">
        <v>40380</v>
      </c>
      <c r="L113" s="649"/>
      <c r="M113" s="652">
        <v>11472.25</v>
      </c>
      <c r="N113" s="649">
        <v>44191.45</v>
      </c>
      <c r="O113" s="649"/>
      <c r="P113" s="649">
        <v>20172.25</v>
      </c>
      <c r="Q113" s="649">
        <v>35633.56</v>
      </c>
      <c r="R113" s="649">
        <v>78243.649999999994</v>
      </c>
      <c r="S113" s="653">
        <v>585884.53</v>
      </c>
    </row>
    <row r="114" spans="2:19" x14ac:dyDescent="0.25">
      <c r="B114" s="647">
        <v>43800</v>
      </c>
      <c r="C114" s="651">
        <v>89378.48</v>
      </c>
      <c r="D114" s="649">
        <v>70293.81</v>
      </c>
      <c r="E114" s="649">
        <v>158083.10800000001</v>
      </c>
      <c r="F114" s="649">
        <v>15660.5</v>
      </c>
      <c r="G114" s="649">
        <v>15395</v>
      </c>
      <c r="H114" s="649"/>
      <c r="I114" s="649"/>
      <c r="J114" s="649"/>
      <c r="K114" s="652">
        <v>34903.119999999995</v>
      </c>
      <c r="L114" s="649"/>
      <c r="M114" s="652">
        <v>11103.85</v>
      </c>
      <c r="N114" s="649">
        <v>38596.909999999996</v>
      </c>
      <c r="O114" s="649"/>
      <c r="P114" s="649">
        <v>15593</v>
      </c>
      <c r="Q114" s="649">
        <v>36852.69</v>
      </c>
      <c r="R114" s="649">
        <v>62895.8</v>
      </c>
      <c r="S114" s="653">
        <v>548756.26799999992</v>
      </c>
    </row>
    <row r="115" spans="2:19" x14ac:dyDescent="0.25">
      <c r="B115" s="647">
        <v>43831</v>
      </c>
      <c r="C115" s="651">
        <v>70491.91</v>
      </c>
      <c r="D115" s="649">
        <v>60284.229999999996</v>
      </c>
      <c r="E115" s="649">
        <v>148213.75</v>
      </c>
      <c r="F115" s="649">
        <v>12308.75</v>
      </c>
      <c r="G115" s="649">
        <v>11273.25</v>
      </c>
      <c r="H115" s="649"/>
      <c r="I115" s="649"/>
      <c r="J115" s="649"/>
      <c r="K115" s="652">
        <v>33433.65</v>
      </c>
      <c r="L115" s="649"/>
      <c r="M115" s="652">
        <v>9157.9500000000007</v>
      </c>
      <c r="N115" s="649">
        <v>29543.279999999999</v>
      </c>
      <c r="O115" s="649"/>
      <c r="P115" s="649">
        <v>14108.5</v>
      </c>
      <c r="Q115" s="649">
        <v>32712.63</v>
      </c>
      <c r="R115" s="649">
        <v>54259.5</v>
      </c>
      <c r="S115" s="653">
        <v>475787.4</v>
      </c>
    </row>
    <row r="116" spans="2:19" x14ac:dyDescent="0.25">
      <c r="B116" s="647">
        <v>43862</v>
      </c>
      <c r="C116" s="651">
        <v>89764.75</v>
      </c>
      <c r="D116" s="649">
        <v>73577.94</v>
      </c>
      <c r="E116" s="649">
        <v>165040.99</v>
      </c>
      <c r="F116" s="649">
        <v>18288</v>
      </c>
      <c r="G116" s="649">
        <v>15031.75</v>
      </c>
      <c r="H116" s="649"/>
      <c r="I116" s="649"/>
      <c r="J116" s="649"/>
      <c r="K116" s="652">
        <v>42698.15</v>
      </c>
      <c r="L116" s="649"/>
      <c r="M116" s="652">
        <v>11511.01</v>
      </c>
      <c r="N116" s="649">
        <v>35921.15</v>
      </c>
      <c r="O116" s="649"/>
      <c r="P116" s="649">
        <v>17993.25</v>
      </c>
      <c r="Q116" s="649">
        <v>40582.869999999995</v>
      </c>
      <c r="R116" s="649">
        <v>65357.7</v>
      </c>
      <c r="S116" s="653">
        <v>575767.56000000006</v>
      </c>
    </row>
    <row r="117" spans="2:19" x14ac:dyDescent="0.25">
      <c r="B117" s="647">
        <v>43891</v>
      </c>
      <c r="C117" s="651">
        <v>68431.63</v>
      </c>
      <c r="D117" s="649">
        <v>56786.289999999994</v>
      </c>
      <c r="E117" s="649">
        <v>107961.03</v>
      </c>
      <c r="F117" s="649">
        <v>12820.5</v>
      </c>
      <c r="G117" s="649">
        <v>10244.75</v>
      </c>
      <c r="H117" s="649"/>
      <c r="I117" s="649"/>
      <c r="J117" s="649"/>
      <c r="K117" s="652">
        <v>26383.78</v>
      </c>
      <c r="L117" s="649"/>
      <c r="M117" s="652">
        <v>7764.16</v>
      </c>
      <c r="N117" s="649">
        <v>23719.01</v>
      </c>
      <c r="O117" s="649"/>
      <c r="P117" s="649">
        <v>13363.75</v>
      </c>
      <c r="Q117" s="649">
        <v>29006.95</v>
      </c>
      <c r="R117" s="649">
        <v>47059.5</v>
      </c>
      <c r="S117" s="653">
        <v>403541.35</v>
      </c>
    </row>
    <row r="118" spans="2:19" x14ac:dyDescent="0.25">
      <c r="B118" s="647">
        <v>43922</v>
      </c>
      <c r="C118" s="651">
        <v>5687.55</v>
      </c>
      <c r="D118" s="649">
        <v>6440.6500000000005</v>
      </c>
      <c r="E118" s="649">
        <v>3233.25</v>
      </c>
      <c r="F118" s="649">
        <v>371.75</v>
      </c>
      <c r="G118" s="649">
        <v>26</v>
      </c>
      <c r="H118" s="649"/>
      <c r="I118" s="649"/>
      <c r="J118" s="649"/>
      <c r="K118" s="652">
        <v>274.25</v>
      </c>
      <c r="L118" s="649"/>
      <c r="M118" s="652">
        <v>512</v>
      </c>
      <c r="N118" s="649">
        <v>3901.75</v>
      </c>
      <c r="O118" s="649"/>
      <c r="P118" s="649">
        <v>1321.5</v>
      </c>
      <c r="Q118" s="649">
        <v>3990.75</v>
      </c>
      <c r="R118" s="649">
        <v>4490.75</v>
      </c>
      <c r="S118" s="653">
        <v>30250.2</v>
      </c>
    </row>
    <row r="119" spans="2:19" x14ac:dyDescent="0.25">
      <c r="B119" s="647">
        <v>43952</v>
      </c>
      <c r="C119" s="651">
        <v>64011.299991798391</v>
      </c>
      <c r="D119" s="649">
        <v>40099.32</v>
      </c>
      <c r="E119" s="649">
        <v>70161.3</v>
      </c>
      <c r="F119" s="649">
        <v>8339.75</v>
      </c>
      <c r="G119" s="649">
        <v>4727.5</v>
      </c>
      <c r="H119" s="649"/>
      <c r="I119" s="649"/>
      <c r="J119" s="649"/>
      <c r="K119" s="652">
        <v>13522.55</v>
      </c>
      <c r="L119" s="649"/>
      <c r="M119" s="652">
        <v>3529.79</v>
      </c>
      <c r="N119" s="649">
        <v>20039.95</v>
      </c>
      <c r="O119" s="649"/>
      <c r="P119" s="649">
        <v>8311.6</v>
      </c>
      <c r="Q119" s="649">
        <v>24374.639999999999</v>
      </c>
      <c r="R119" s="649">
        <v>41035.85</v>
      </c>
      <c r="S119" s="653">
        <v>298153.54999179841</v>
      </c>
    </row>
    <row r="120" spans="2:19" x14ac:dyDescent="0.25">
      <c r="B120" s="647">
        <v>43983</v>
      </c>
      <c r="C120" s="651">
        <v>82699.950021438606</v>
      </c>
      <c r="D120" s="649">
        <v>55184.68</v>
      </c>
      <c r="E120" s="649">
        <v>118924.18</v>
      </c>
      <c r="F120" s="649">
        <v>13869</v>
      </c>
      <c r="G120" s="649">
        <v>10039.25</v>
      </c>
      <c r="H120" s="649"/>
      <c r="I120" s="649"/>
      <c r="J120" s="649"/>
      <c r="K120" s="652">
        <v>24271.4</v>
      </c>
      <c r="L120" s="649"/>
      <c r="M120" s="652">
        <v>6691.5</v>
      </c>
      <c r="N120" s="649">
        <v>26123.85</v>
      </c>
      <c r="O120" s="649"/>
      <c r="P120" s="649">
        <v>12405.5</v>
      </c>
      <c r="Q120" s="649">
        <v>33805.46</v>
      </c>
      <c r="R120" s="649">
        <v>53844.05</v>
      </c>
      <c r="S120" s="653">
        <v>437858.82002143865</v>
      </c>
    </row>
    <row r="121" spans="2:19" x14ac:dyDescent="0.25">
      <c r="B121" s="647">
        <v>44013</v>
      </c>
      <c r="C121" s="651">
        <v>86050.649995326996</v>
      </c>
      <c r="D121" s="649">
        <v>60094.22</v>
      </c>
      <c r="E121" s="649">
        <v>136106.65</v>
      </c>
      <c r="F121" s="649">
        <v>18781.5</v>
      </c>
      <c r="G121" s="649">
        <v>10919.75</v>
      </c>
      <c r="H121" s="649"/>
      <c r="I121" s="649"/>
      <c r="J121" s="649"/>
      <c r="K121" s="652">
        <v>34896.44</v>
      </c>
      <c r="L121" s="649"/>
      <c r="M121" s="652">
        <v>7942.93</v>
      </c>
      <c r="N121" s="649">
        <v>33988.5</v>
      </c>
      <c r="O121" s="649"/>
      <c r="P121" s="649">
        <v>16445.29</v>
      </c>
      <c r="Q121" s="649">
        <v>44144.9</v>
      </c>
      <c r="R121" s="649">
        <v>61395</v>
      </c>
      <c r="S121" s="653">
        <v>510765.82999532699</v>
      </c>
    </row>
    <row r="122" spans="2:19" x14ac:dyDescent="0.25">
      <c r="B122" s="647">
        <v>44044</v>
      </c>
      <c r="C122" s="651">
        <v>83145.05000839234</v>
      </c>
      <c r="D122" s="649">
        <v>59466.35</v>
      </c>
      <c r="E122" s="649">
        <v>134084.20000000001</v>
      </c>
      <c r="F122" s="649">
        <v>19409.5</v>
      </c>
      <c r="G122" s="649">
        <v>11593</v>
      </c>
      <c r="H122" s="649"/>
      <c r="I122" s="649"/>
      <c r="J122" s="649"/>
      <c r="K122" s="652">
        <v>37523.11</v>
      </c>
      <c r="L122" s="649"/>
      <c r="M122" s="652">
        <v>8999.630000000001</v>
      </c>
      <c r="N122" s="649">
        <v>29404</v>
      </c>
      <c r="O122" s="649"/>
      <c r="P122" s="649">
        <v>15959.75</v>
      </c>
      <c r="Q122" s="649">
        <v>47111.75</v>
      </c>
      <c r="R122" s="649">
        <v>60153.45</v>
      </c>
      <c r="S122" s="653">
        <v>506849.79000839236</v>
      </c>
    </row>
    <row r="123" spans="2:19" x14ac:dyDescent="0.25">
      <c r="B123" s="647">
        <v>44075</v>
      </c>
      <c r="C123" s="651">
        <v>73379.869981536627</v>
      </c>
      <c r="D123" s="649">
        <v>62933.64</v>
      </c>
      <c r="E123" s="649">
        <v>148141.45000000001</v>
      </c>
      <c r="F123" s="649">
        <v>22284.5</v>
      </c>
      <c r="G123" s="649">
        <v>12022.25</v>
      </c>
      <c r="H123" s="649"/>
      <c r="I123" s="649"/>
      <c r="J123" s="649"/>
      <c r="K123" s="652">
        <v>43838.759999999995</v>
      </c>
      <c r="L123" s="649"/>
      <c r="M123" s="652">
        <v>8673.84</v>
      </c>
      <c r="N123" s="649">
        <v>31632.1</v>
      </c>
      <c r="O123" s="649"/>
      <c r="P123" s="649">
        <v>15919.875</v>
      </c>
      <c r="Q123" s="649">
        <v>46065.9</v>
      </c>
      <c r="R123" s="649">
        <v>66911.899999999994</v>
      </c>
      <c r="S123" s="653">
        <v>531804.08498153661</v>
      </c>
    </row>
    <row r="124" spans="2:19" x14ac:dyDescent="0.25">
      <c r="B124" s="130">
        <v>44105</v>
      </c>
      <c r="C124" s="651">
        <v>72637.95003871918</v>
      </c>
      <c r="D124" s="649">
        <v>60171.79</v>
      </c>
      <c r="E124" s="649">
        <v>153446.93</v>
      </c>
      <c r="F124" s="649">
        <v>23647.757300000001</v>
      </c>
      <c r="G124" s="649">
        <v>11467.75</v>
      </c>
      <c r="H124" s="649"/>
      <c r="I124" s="649"/>
      <c r="J124" s="649"/>
      <c r="K124" s="652">
        <v>44579.1</v>
      </c>
      <c r="L124" s="649"/>
      <c r="M124" s="652">
        <v>11106.75</v>
      </c>
      <c r="N124" s="649">
        <v>35068</v>
      </c>
      <c r="O124" s="649"/>
      <c r="P124" s="649">
        <v>15159.25</v>
      </c>
      <c r="Q124" s="649">
        <v>45821.75</v>
      </c>
      <c r="R124" s="649">
        <v>61980.6</v>
      </c>
      <c r="S124" s="653">
        <v>535087.6273387192</v>
      </c>
    </row>
    <row r="125" spans="2:19" x14ac:dyDescent="0.25">
      <c r="B125" s="130">
        <v>44136</v>
      </c>
      <c r="C125" s="651">
        <v>72302.569979019172</v>
      </c>
      <c r="D125" s="649">
        <v>53641.130000000005</v>
      </c>
      <c r="E125" s="649">
        <v>135757.78</v>
      </c>
      <c r="F125" s="649">
        <v>17157</v>
      </c>
      <c r="G125" s="649">
        <v>10471.25</v>
      </c>
      <c r="H125" s="649"/>
      <c r="I125" s="649"/>
      <c r="J125" s="649"/>
      <c r="K125" s="652">
        <v>40735.699999999997</v>
      </c>
      <c r="L125" s="649"/>
      <c r="M125" s="652">
        <v>11593.650000000001</v>
      </c>
      <c r="N125" s="649">
        <v>32343.5</v>
      </c>
      <c r="O125" s="649"/>
      <c r="P125" s="649">
        <v>12145.5</v>
      </c>
      <c r="Q125" s="649">
        <v>41294.01</v>
      </c>
      <c r="R125" s="649">
        <v>52327.4</v>
      </c>
      <c r="S125" s="653">
        <v>479769.48997901921</v>
      </c>
    </row>
    <row r="126" spans="2:19" x14ac:dyDescent="0.25">
      <c r="B126" s="130">
        <v>44166</v>
      </c>
      <c r="C126" s="651">
        <v>61929.799990797044</v>
      </c>
      <c r="D126" s="649">
        <v>57301.36</v>
      </c>
      <c r="E126" s="649">
        <v>127417.18</v>
      </c>
      <c r="F126" s="649">
        <v>15535.5</v>
      </c>
      <c r="G126" s="649">
        <v>12754.25</v>
      </c>
      <c r="H126" s="649"/>
      <c r="I126" s="649"/>
      <c r="J126" s="649"/>
      <c r="K126" s="652">
        <v>31079.05</v>
      </c>
      <c r="L126" s="649"/>
      <c r="M126" s="652">
        <v>12727.800000000001</v>
      </c>
      <c r="N126" s="649">
        <v>33692.949999999997</v>
      </c>
      <c r="O126" s="649"/>
      <c r="P126" s="649">
        <v>11873.6</v>
      </c>
      <c r="Q126" s="649">
        <v>37902.35</v>
      </c>
      <c r="R126" s="649">
        <v>50041.5</v>
      </c>
      <c r="S126" s="653">
        <v>452255.33999079699</v>
      </c>
    </row>
    <row r="127" spans="2:19" x14ac:dyDescent="0.25">
      <c r="B127" s="130">
        <v>44197</v>
      </c>
      <c r="C127" s="651">
        <v>51807.460027656554</v>
      </c>
      <c r="D127" s="649">
        <v>49481.229999999996</v>
      </c>
      <c r="E127" s="649">
        <v>110182.8</v>
      </c>
      <c r="F127" s="649">
        <v>15188.05</v>
      </c>
      <c r="G127" s="649">
        <v>8507</v>
      </c>
      <c r="H127" s="649"/>
      <c r="I127" s="649"/>
      <c r="J127" s="649"/>
      <c r="K127" s="652">
        <v>28587.55</v>
      </c>
      <c r="L127" s="649"/>
      <c r="M127" s="652">
        <v>9727.2900000000009</v>
      </c>
      <c r="N127" s="649">
        <v>30911</v>
      </c>
      <c r="O127" s="649"/>
      <c r="P127" s="649">
        <v>8683.5</v>
      </c>
      <c r="Q127" s="649">
        <v>30754.19</v>
      </c>
      <c r="R127" s="649">
        <v>42082.8</v>
      </c>
      <c r="S127" s="653">
        <v>385912.87002765649</v>
      </c>
    </row>
    <row r="128" spans="2:19" x14ac:dyDescent="0.25">
      <c r="B128" s="130">
        <v>44228</v>
      </c>
      <c r="C128" s="651">
        <v>70171.95</v>
      </c>
      <c r="D128" s="649">
        <v>62769.119999999995</v>
      </c>
      <c r="E128" s="649">
        <v>147595.29999999999</v>
      </c>
      <c r="F128" s="649">
        <v>17423</v>
      </c>
      <c r="G128" s="649">
        <v>9690</v>
      </c>
      <c r="H128" s="649"/>
      <c r="I128" s="649"/>
      <c r="J128" s="649"/>
      <c r="K128" s="652">
        <v>41663.949999999997</v>
      </c>
      <c r="L128" s="649"/>
      <c r="M128" s="652">
        <v>12231.85</v>
      </c>
      <c r="N128" s="649">
        <v>38102.699999999997</v>
      </c>
      <c r="O128" s="649"/>
      <c r="P128" s="649">
        <v>10882.5</v>
      </c>
      <c r="Q128" s="649">
        <v>40104.699999999997</v>
      </c>
      <c r="R128" s="649">
        <v>50716.7</v>
      </c>
      <c r="S128" s="653">
        <v>501351.77</v>
      </c>
    </row>
    <row r="129" spans="2:19" x14ac:dyDescent="0.25">
      <c r="B129" s="130">
        <v>44256</v>
      </c>
      <c r="C129" s="651">
        <v>72900</v>
      </c>
      <c r="D129" s="649">
        <v>73186</v>
      </c>
      <c r="E129" s="649">
        <v>167204.21</v>
      </c>
      <c r="F129" s="649">
        <v>19050.5</v>
      </c>
      <c r="G129" s="649">
        <v>11928.75</v>
      </c>
      <c r="H129" s="649"/>
      <c r="I129" s="649"/>
      <c r="J129" s="649"/>
      <c r="K129" s="652">
        <v>49817.130000000005</v>
      </c>
      <c r="L129" s="649"/>
      <c r="M129" s="652">
        <v>14702</v>
      </c>
      <c r="N129" s="649">
        <v>40416.75</v>
      </c>
      <c r="O129" s="649"/>
      <c r="P129" s="649">
        <v>12521</v>
      </c>
      <c r="Q129" s="649">
        <v>46235.409999999996</v>
      </c>
      <c r="R129" s="649">
        <v>59006.15</v>
      </c>
      <c r="S129" s="653">
        <v>566967.37000629422</v>
      </c>
    </row>
    <row r="130" spans="2:19" x14ac:dyDescent="0.25">
      <c r="B130" s="130">
        <v>44287</v>
      </c>
      <c r="C130" s="651">
        <v>58959.800010299681</v>
      </c>
      <c r="D130" s="649">
        <v>53185.66</v>
      </c>
      <c r="E130" s="649">
        <v>141572.32</v>
      </c>
      <c r="F130" s="649">
        <v>14414</v>
      </c>
      <c r="G130" s="649">
        <v>9343.25</v>
      </c>
      <c r="H130" s="649"/>
      <c r="I130" s="649"/>
      <c r="J130" s="649"/>
      <c r="K130" s="652">
        <v>39960.9</v>
      </c>
      <c r="L130" s="649"/>
      <c r="M130" s="652">
        <v>10712.2</v>
      </c>
      <c r="N130" s="649">
        <v>31040.75</v>
      </c>
      <c r="O130" s="649"/>
      <c r="P130" s="649">
        <v>9782</v>
      </c>
      <c r="Q130" s="649">
        <v>33938.449999999997</v>
      </c>
      <c r="R130" s="649">
        <v>49852.9</v>
      </c>
      <c r="S130" s="653">
        <v>452762.23001029977</v>
      </c>
    </row>
    <row r="131" spans="2:19" ht="15.75" thickBot="1" x14ac:dyDescent="0.3">
      <c r="B131" s="699">
        <v>44317</v>
      </c>
      <c r="C131" s="654">
        <v>63635.349991130824</v>
      </c>
      <c r="D131" s="655">
        <v>59748.17</v>
      </c>
      <c r="E131" s="655">
        <v>119592.08996948155</v>
      </c>
      <c r="F131" s="655">
        <v>14816.25</v>
      </c>
      <c r="G131" s="655">
        <v>7752.25</v>
      </c>
      <c r="H131" s="655"/>
      <c r="I131" s="655"/>
      <c r="J131" s="655"/>
      <c r="K131" s="656">
        <v>32139</v>
      </c>
      <c r="L131" s="655"/>
      <c r="M131" s="656">
        <v>10253.75</v>
      </c>
      <c r="N131" s="655">
        <v>28181.75</v>
      </c>
      <c r="O131" s="655"/>
      <c r="P131" s="655">
        <v>11087.5</v>
      </c>
      <c r="Q131" s="655">
        <v>1829</v>
      </c>
      <c r="R131" s="655">
        <v>47515.76</v>
      </c>
      <c r="S131" s="851">
        <v>396550.36996061238</v>
      </c>
    </row>
    <row r="132" spans="2:19" x14ac:dyDescent="0.25">
      <c r="B132" s="966"/>
      <c r="C132" s="967"/>
      <c r="D132" s="967"/>
      <c r="E132" s="967"/>
      <c r="F132" s="967"/>
      <c r="G132" s="967"/>
      <c r="H132" s="967"/>
      <c r="I132" s="967"/>
      <c r="J132" s="967"/>
      <c r="K132" s="967"/>
      <c r="L132" s="967"/>
      <c r="M132" s="967"/>
      <c r="N132" s="967"/>
      <c r="O132" s="967"/>
      <c r="P132" s="967"/>
      <c r="Q132" s="967"/>
      <c r="R132" s="967"/>
      <c r="S132" s="967"/>
    </row>
    <row r="133" spans="2:19" x14ac:dyDescent="0.25">
      <c r="B133" s="657" t="s">
        <v>802</v>
      </c>
    </row>
    <row r="134" spans="2:19" ht="15.75" x14ac:dyDescent="0.3">
      <c r="B134" s="658" t="s">
        <v>803</v>
      </c>
    </row>
    <row r="135" spans="2:19" ht="15.75" x14ac:dyDescent="0.3">
      <c r="B135" s="18" t="s">
        <v>1096</v>
      </c>
    </row>
    <row r="136" spans="2:19" ht="15.75" x14ac:dyDescent="0.3">
      <c r="B136" s="658" t="s">
        <v>804</v>
      </c>
    </row>
    <row r="137" spans="2:19" ht="15.75" x14ac:dyDescent="0.3">
      <c r="B137" s="658" t="s">
        <v>805</v>
      </c>
    </row>
    <row r="138" spans="2:19" ht="15.75" x14ac:dyDescent="0.3">
      <c r="B138" s="19" t="str">
        <f>'PIB construcción 1'!B191</f>
        <v>Consultado por última vez el 23 de julio de 2021</v>
      </c>
    </row>
  </sheetData>
  <hyperlinks>
    <hyperlink ref="B2" location="CONTENIDO!A1" display="INDICE"/>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B1:EH31"/>
  <sheetViews>
    <sheetView zoomScaleNormal="100" workbookViewId="0">
      <pane xSplit="2" ySplit="7" topLeftCell="C22" activePane="bottomRight" state="frozenSplit"/>
      <selection activeCell="G96" sqref="G96"/>
      <selection pane="topRight" activeCell="G96" sqref="G96"/>
      <selection pane="bottomLeft" activeCell="G96" sqref="G96"/>
      <selection pane="bottomRight" activeCell="C22" sqref="C22"/>
    </sheetView>
  </sheetViews>
  <sheetFormatPr baseColWidth="10" defaultColWidth="10.85546875" defaultRowHeight="13.5" x14ac:dyDescent="0.2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70" customFormat="1" ht="15" x14ac:dyDescent="0.25"/>
    <row r="2" spans="2:138" ht="15" x14ac:dyDescent="0.25">
      <c r="B2" s="670" t="s">
        <v>1029</v>
      </c>
    </row>
    <row r="3" spans="2:138" x14ac:dyDescent="0.25">
      <c r="B3" s="1" t="s">
        <v>143</v>
      </c>
    </row>
    <row r="4" spans="2:138" x14ac:dyDescent="0.25">
      <c r="B4" s="1" t="s">
        <v>144</v>
      </c>
    </row>
    <row r="5" spans="2:138" ht="14.25" thickBot="1" x14ac:dyDescent="0.3"/>
    <row r="6" spans="2:138" x14ac:dyDescent="0.25">
      <c r="B6" s="1217"/>
      <c r="C6" s="1217" t="s">
        <v>145</v>
      </c>
      <c r="D6" s="1219"/>
      <c r="E6" s="1219"/>
      <c r="F6" s="1220"/>
      <c r="G6" s="1221" t="s">
        <v>53</v>
      </c>
      <c r="H6" s="1222"/>
      <c r="I6" s="1222"/>
      <c r="J6" s="1223"/>
      <c r="K6" s="1217" t="s">
        <v>54</v>
      </c>
      <c r="L6" s="1219"/>
      <c r="M6" s="1219"/>
      <c r="N6" s="1220"/>
      <c r="O6" s="1221" t="s">
        <v>55</v>
      </c>
      <c r="P6" s="1222"/>
      <c r="Q6" s="1222"/>
      <c r="R6" s="1223"/>
      <c r="S6" s="1221" t="s">
        <v>146</v>
      </c>
      <c r="T6" s="1222"/>
      <c r="U6" s="1222"/>
      <c r="V6" s="1223"/>
      <c r="W6" s="1224" t="s">
        <v>57</v>
      </c>
      <c r="X6" s="1225"/>
      <c r="Y6" s="1225"/>
      <c r="Z6" s="1226"/>
      <c r="AA6" s="1221" t="s">
        <v>58</v>
      </c>
      <c r="AB6" s="1222"/>
      <c r="AC6" s="1222"/>
      <c r="AD6" s="1223"/>
      <c r="AE6" s="1224" t="s">
        <v>59</v>
      </c>
      <c r="AF6" s="1225"/>
      <c r="AG6" s="1225"/>
      <c r="AH6" s="1226"/>
      <c r="AI6" s="1221" t="s">
        <v>60</v>
      </c>
      <c r="AJ6" s="1222"/>
      <c r="AK6" s="1222"/>
      <c r="AL6" s="1223"/>
      <c r="AM6" s="1217" t="s">
        <v>61</v>
      </c>
      <c r="AN6" s="1219"/>
      <c r="AO6" s="1219"/>
      <c r="AP6" s="1220"/>
      <c r="AQ6" s="1221" t="s">
        <v>62</v>
      </c>
      <c r="AR6" s="1222"/>
      <c r="AS6" s="1222"/>
      <c r="AT6" s="1223"/>
      <c r="AU6" s="1224" t="s">
        <v>63</v>
      </c>
      <c r="AV6" s="1225"/>
      <c r="AW6" s="1225"/>
      <c r="AX6" s="1226"/>
      <c r="AY6" s="1221" t="s">
        <v>64</v>
      </c>
      <c r="AZ6" s="1222"/>
      <c r="BA6" s="1222"/>
      <c r="BB6" s="1223"/>
      <c r="BC6" s="1221" t="s">
        <v>65</v>
      </c>
      <c r="BD6" s="1222"/>
      <c r="BE6" s="1222"/>
      <c r="BF6" s="1223"/>
      <c r="BG6" s="1224" t="s">
        <v>66</v>
      </c>
      <c r="BH6" s="1225"/>
      <c r="BI6" s="1225"/>
      <c r="BJ6" s="1226"/>
      <c r="BK6" s="1217" t="s">
        <v>147</v>
      </c>
      <c r="BL6" s="1219"/>
      <c r="BM6" s="1219"/>
      <c r="BN6" s="1220"/>
      <c r="BO6" s="1217" t="s">
        <v>67</v>
      </c>
      <c r="BP6" s="1219"/>
      <c r="BQ6" s="1219"/>
      <c r="BR6" s="1220"/>
      <c r="BS6" s="1221" t="s">
        <v>68</v>
      </c>
      <c r="BT6" s="1222"/>
      <c r="BU6" s="1222"/>
      <c r="BV6" s="1223"/>
      <c r="BW6" s="1221" t="s">
        <v>148</v>
      </c>
      <c r="BX6" s="1222"/>
      <c r="BY6" s="1222"/>
      <c r="BZ6" s="1223"/>
      <c r="CA6" s="1221" t="s">
        <v>69</v>
      </c>
      <c r="CB6" s="1222"/>
      <c r="CC6" s="1222"/>
      <c r="CD6" s="1223"/>
      <c r="CE6" s="1224" t="s">
        <v>70</v>
      </c>
      <c r="CF6" s="1225"/>
      <c r="CG6" s="1225"/>
      <c r="CH6" s="1226"/>
      <c r="CI6" s="1221" t="s">
        <v>71</v>
      </c>
      <c r="CJ6" s="1222"/>
      <c r="CK6" s="1222"/>
      <c r="CL6" s="1223"/>
      <c r="CM6" s="1224" t="s">
        <v>149</v>
      </c>
      <c r="CN6" s="1225"/>
      <c r="CO6" s="1225"/>
      <c r="CP6" s="1226"/>
      <c r="CQ6" s="1217" t="s">
        <v>73</v>
      </c>
      <c r="CR6" s="1219"/>
      <c r="CS6" s="1219"/>
      <c r="CT6" s="1220"/>
      <c r="CU6" s="1221" t="s">
        <v>74</v>
      </c>
      <c r="CV6" s="1222"/>
      <c r="CW6" s="1222"/>
      <c r="CX6" s="1223"/>
      <c r="CY6" s="1221" t="s">
        <v>75</v>
      </c>
      <c r="CZ6" s="1222"/>
      <c r="DA6" s="1222"/>
      <c r="DB6" s="1223"/>
      <c r="DC6" s="1227" t="s">
        <v>150</v>
      </c>
      <c r="DD6" s="1228"/>
      <c r="DE6" s="1228"/>
      <c r="DF6" s="1229"/>
      <c r="DG6" s="1221" t="s">
        <v>76</v>
      </c>
      <c r="DH6" s="1222"/>
      <c r="DI6" s="1222"/>
      <c r="DJ6" s="1223"/>
      <c r="DK6" s="1221" t="s">
        <v>77</v>
      </c>
      <c r="DL6" s="1222"/>
      <c r="DM6" s="1222"/>
      <c r="DN6" s="1223"/>
      <c r="DO6" s="1221" t="s">
        <v>78</v>
      </c>
      <c r="DP6" s="1222"/>
      <c r="DQ6" s="1222"/>
      <c r="DR6" s="1223"/>
      <c r="DS6" s="1224" t="s">
        <v>79</v>
      </c>
      <c r="DT6" s="1225"/>
      <c r="DU6" s="1225"/>
      <c r="DV6" s="1226"/>
      <c r="DW6" s="1217" t="s">
        <v>151</v>
      </c>
      <c r="DX6" s="1219"/>
      <c r="DY6" s="1219"/>
      <c r="DZ6" s="1220"/>
      <c r="EA6" s="1217" t="s">
        <v>152</v>
      </c>
      <c r="EB6" s="1219"/>
      <c r="EC6" s="1219"/>
      <c r="ED6" s="1220"/>
      <c r="EE6" s="1219" t="s">
        <v>153</v>
      </c>
      <c r="EF6" s="1219"/>
      <c r="EG6" s="1219"/>
      <c r="EH6" s="1220"/>
    </row>
    <row r="7" spans="2:138" s="20" customFormat="1" thickBot="1" x14ac:dyDescent="0.25">
      <c r="B7" s="1218"/>
      <c r="C7" s="346" t="s">
        <v>3</v>
      </c>
      <c r="D7" s="347" t="s">
        <v>154</v>
      </c>
      <c r="E7" s="347" t="s">
        <v>155</v>
      </c>
      <c r="F7" s="348" t="s">
        <v>156</v>
      </c>
      <c r="G7" s="346" t="s">
        <v>3</v>
      </c>
      <c r="H7" s="347" t="s">
        <v>154</v>
      </c>
      <c r="I7" s="347" t="s">
        <v>155</v>
      </c>
      <c r="J7" s="348" t="s">
        <v>156</v>
      </c>
      <c r="K7" s="346" t="s">
        <v>3</v>
      </c>
      <c r="L7" s="347" t="s">
        <v>154</v>
      </c>
      <c r="M7" s="347" t="s">
        <v>155</v>
      </c>
      <c r="N7" s="348" t="s">
        <v>156</v>
      </c>
      <c r="O7" s="346" t="s">
        <v>3</v>
      </c>
      <c r="P7" s="347" t="s">
        <v>154</v>
      </c>
      <c r="Q7" s="347" t="s">
        <v>155</v>
      </c>
      <c r="R7" s="348" t="s">
        <v>156</v>
      </c>
      <c r="S7" s="346" t="s">
        <v>3</v>
      </c>
      <c r="T7" s="347" t="s">
        <v>154</v>
      </c>
      <c r="U7" s="347" t="s">
        <v>155</v>
      </c>
      <c r="V7" s="348" t="s">
        <v>156</v>
      </c>
      <c r="W7" s="346" t="s">
        <v>3</v>
      </c>
      <c r="X7" s="347" t="s">
        <v>154</v>
      </c>
      <c r="Y7" s="347" t="s">
        <v>155</v>
      </c>
      <c r="Z7" s="348" t="s">
        <v>156</v>
      </c>
      <c r="AA7" s="346" t="s">
        <v>3</v>
      </c>
      <c r="AB7" s="347" t="s">
        <v>154</v>
      </c>
      <c r="AC7" s="347" t="s">
        <v>155</v>
      </c>
      <c r="AD7" s="348" t="s">
        <v>156</v>
      </c>
      <c r="AE7" s="346" t="s">
        <v>3</v>
      </c>
      <c r="AF7" s="347" t="s">
        <v>154</v>
      </c>
      <c r="AG7" s="347" t="s">
        <v>155</v>
      </c>
      <c r="AH7" s="348" t="s">
        <v>156</v>
      </c>
      <c r="AI7" s="346" t="s">
        <v>3</v>
      </c>
      <c r="AJ7" s="347" t="s">
        <v>154</v>
      </c>
      <c r="AK7" s="347" t="s">
        <v>155</v>
      </c>
      <c r="AL7" s="348" t="s">
        <v>156</v>
      </c>
      <c r="AM7" s="346" t="s">
        <v>3</v>
      </c>
      <c r="AN7" s="347" t="s">
        <v>154</v>
      </c>
      <c r="AO7" s="347" t="s">
        <v>155</v>
      </c>
      <c r="AP7" s="348" t="s">
        <v>156</v>
      </c>
      <c r="AQ7" s="346" t="s">
        <v>3</v>
      </c>
      <c r="AR7" s="347" t="s">
        <v>154</v>
      </c>
      <c r="AS7" s="347" t="s">
        <v>155</v>
      </c>
      <c r="AT7" s="348" t="s">
        <v>156</v>
      </c>
      <c r="AU7" s="346" t="s">
        <v>3</v>
      </c>
      <c r="AV7" s="347" t="s">
        <v>154</v>
      </c>
      <c r="AW7" s="347" t="s">
        <v>155</v>
      </c>
      <c r="AX7" s="348" t="s">
        <v>156</v>
      </c>
      <c r="AY7" s="346" t="s">
        <v>3</v>
      </c>
      <c r="AZ7" s="347" t="s">
        <v>154</v>
      </c>
      <c r="BA7" s="347" t="s">
        <v>155</v>
      </c>
      <c r="BB7" s="348" t="s">
        <v>156</v>
      </c>
      <c r="BC7" s="346" t="s">
        <v>3</v>
      </c>
      <c r="BD7" s="347" t="s">
        <v>154</v>
      </c>
      <c r="BE7" s="347" t="s">
        <v>155</v>
      </c>
      <c r="BF7" s="348" t="s">
        <v>156</v>
      </c>
      <c r="BG7" s="346" t="s">
        <v>3</v>
      </c>
      <c r="BH7" s="347" t="s">
        <v>154</v>
      </c>
      <c r="BI7" s="347" t="s">
        <v>155</v>
      </c>
      <c r="BJ7" s="348" t="s">
        <v>156</v>
      </c>
      <c r="BK7" s="346" t="s">
        <v>3</v>
      </c>
      <c r="BL7" s="347" t="s">
        <v>154</v>
      </c>
      <c r="BM7" s="347" t="s">
        <v>155</v>
      </c>
      <c r="BN7" s="348" t="s">
        <v>156</v>
      </c>
      <c r="BO7" s="346" t="s">
        <v>3</v>
      </c>
      <c r="BP7" s="347" t="s">
        <v>154</v>
      </c>
      <c r="BQ7" s="347" t="s">
        <v>155</v>
      </c>
      <c r="BR7" s="348" t="s">
        <v>156</v>
      </c>
      <c r="BS7" s="346" t="s">
        <v>3</v>
      </c>
      <c r="BT7" s="347" t="s">
        <v>154</v>
      </c>
      <c r="BU7" s="347" t="s">
        <v>155</v>
      </c>
      <c r="BV7" s="348" t="s">
        <v>156</v>
      </c>
      <c r="BW7" s="346" t="s">
        <v>3</v>
      </c>
      <c r="BX7" s="347" t="s">
        <v>154</v>
      </c>
      <c r="BY7" s="347" t="s">
        <v>155</v>
      </c>
      <c r="BZ7" s="348" t="s">
        <v>156</v>
      </c>
      <c r="CA7" s="346" t="s">
        <v>3</v>
      </c>
      <c r="CB7" s="347" t="s">
        <v>154</v>
      </c>
      <c r="CC7" s="347" t="s">
        <v>155</v>
      </c>
      <c r="CD7" s="348" t="s">
        <v>156</v>
      </c>
      <c r="CE7" s="346" t="s">
        <v>3</v>
      </c>
      <c r="CF7" s="347" t="s">
        <v>154</v>
      </c>
      <c r="CG7" s="347" t="s">
        <v>155</v>
      </c>
      <c r="CH7" s="348" t="s">
        <v>156</v>
      </c>
      <c r="CI7" s="346" t="s">
        <v>3</v>
      </c>
      <c r="CJ7" s="347" t="s">
        <v>154</v>
      </c>
      <c r="CK7" s="347" t="s">
        <v>155</v>
      </c>
      <c r="CL7" s="348" t="s">
        <v>156</v>
      </c>
      <c r="CM7" s="346" t="s">
        <v>3</v>
      </c>
      <c r="CN7" s="347" t="s">
        <v>154</v>
      </c>
      <c r="CO7" s="347" t="s">
        <v>155</v>
      </c>
      <c r="CP7" s="348" t="s">
        <v>156</v>
      </c>
      <c r="CQ7" s="346" t="s">
        <v>3</v>
      </c>
      <c r="CR7" s="347" t="s">
        <v>154</v>
      </c>
      <c r="CS7" s="347" t="s">
        <v>155</v>
      </c>
      <c r="CT7" s="348" t="s">
        <v>156</v>
      </c>
      <c r="CU7" s="346" t="s">
        <v>3</v>
      </c>
      <c r="CV7" s="347" t="s">
        <v>154</v>
      </c>
      <c r="CW7" s="347" t="s">
        <v>155</v>
      </c>
      <c r="CX7" s="348" t="s">
        <v>156</v>
      </c>
      <c r="CY7" s="346" t="s">
        <v>3</v>
      </c>
      <c r="CZ7" s="347" t="s">
        <v>154</v>
      </c>
      <c r="DA7" s="347" t="s">
        <v>155</v>
      </c>
      <c r="DB7" s="348" t="s">
        <v>156</v>
      </c>
      <c r="DC7" s="346" t="s">
        <v>3</v>
      </c>
      <c r="DD7" s="347" t="s">
        <v>154</v>
      </c>
      <c r="DE7" s="347" t="s">
        <v>155</v>
      </c>
      <c r="DF7" s="348" t="s">
        <v>156</v>
      </c>
      <c r="DG7" s="346" t="s">
        <v>3</v>
      </c>
      <c r="DH7" s="347" t="s">
        <v>154</v>
      </c>
      <c r="DI7" s="347" t="s">
        <v>155</v>
      </c>
      <c r="DJ7" s="348" t="s">
        <v>156</v>
      </c>
      <c r="DK7" s="346" t="s">
        <v>3</v>
      </c>
      <c r="DL7" s="347" t="s">
        <v>154</v>
      </c>
      <c r="DM7" s="347" t="s">
        <v>155</v>
      </c>
      <c r="DN7" s="348" t="s">
        <v>156</v>
      </c>
      <c r="DO7" s="346" t="s">
        <v>3</v>
      </c>
      <c r="DP7" s="347" t="s">
        <v>154</v>
      </c>
      <c r="DQ7" s="347" t="s">
        <v>155</v>
      </c>
      <c r="DR7" s="348" t="s">
        <v>156</v>
      </c>
      <c r="DS7" s="346" t="s">
        <v>3</v>
      </c>
      <c r="DT7" s="347" t="s">
        <v>154</v>
      </c>
      <c r="DU7" s="347" t="s">
        <v>155</v>
      </c>
      <c r="DV7" s="348" t="s">
        <v>156</v>
      </c>
      <c r="DW7" s="346" t="s">
        <v>3</v>
      </c>
      <c r="DX7" s="347" t="s">
        <v>154</v>
      </c>
      <c r="DY7" s="347" t="s">
        <v>155</v>
      </c>
      <c r="DZ7" s="348" t="s">
        <v>156</v>
      </c>
      <c r="EA7" s="346" t="s">
        <v>3</v>
      </c>
      <c r="EB7" s="347" t="s">
        <v>154</v>
      </c>
      <c r="EC7" s="347" t="s">
        <v>155</v>
      </c>
      <c r="ED7" s="348" t="s">
        <v>156</v>
      </c>
      <c r="EE7" s="347" t="s">
        <v>3</v>
      </c>
      <c r="EF7" s="347" t="s">
        <v>154</v>
      </c>
      <c r="EG7" s="347" t="s">
        <v>155</v>
      </c>
      <c r="EH7" s="348" t="s">
        <v>157</v>
      </c>
    </row>
    <row r="8" spans="2:138" x14ac:dyDescent="0.25">
      <c r="B8" s="248">
        <v>1990</v>
      </c>
      <c r="C8" s="332">
        <v>267</v>
      </c>
      <c r="D8" s="333">
        <v>1131</v>
      </c>
      <c r="E8" s="333">
        <v>1398</v>
      </c>
      <c r="F8" s="334">
        <v>54113</v>
      </c>
      <c r="G8" s="335">
        <v>375901</v>
      </c>
      <c r="H8" s="336">
        <v>277259</v>
      </c>
      <c r="I8" s="336">
        <v>653160</v>
      </c>
      <c r="J8" s="337">
        <v>9364630</v>
      </c>
      <c r="K8" s="332">
        <v>4608</v>
      </c>
      <c r="L8" s="333">
        <v>10053</v>
      </c>
      <c r="M8" s="333">
        <v>14661</v>
      </c>
      <c r="N8" s="334">
        <v>726964</v>
      </c>
      <c r="O8" s="335">
        <v>46662</v>
      </c>
      <c r="P8" s="336">
        <v>22315</v>
      </c>
      <c r="Q8" s="336">
        <v>68977</v>
      </c>
      <c r="R8" s="337">
        <v>2465069</v>
      </c>
      <c r="S8" s="335">
        <v>959902</v>
      </c>
      <c r="T8" s="336">
        <v>207549</v>
      </c>
      <c r="U8" s="336">
        <v>1167451</v>
      </c>
      <c r="V8" s="337">
        <v>12957160</v>
      </c>
      <c r="W8" s="335">
        <v>38022</v>
      </c>
      <c r="X8" s="336">
        <v>37893</v>
      </c>
      <c r="Y8" s="336">
        <v>75915</v>
      </c>
      <c r="Z8" s="337">
        <v>2002710</v>
      </c>
      <c r="AA8" s="335">
        <v>71406</v>
      </c>
      <c r="AB8" s="336">
        <v>26988</v>
      </c>
      <c r="AC8" s="336">
        <v>98394</v>
      </c>
      <c r="AD8" s="337">
        <v>1677853</v>
      </c>
      <c r="AE8" s="335">
        <v>51369</v>
      </c>
      <c r="AF8" s="336">
        <v>23608</v>
      </c>
      <c r="AG8" s="336">
        <v>74977</v>
      </c>
      <c r="AH8" s="337">
        <v>1274565</v>
      </c>
      <c r="AI8" s="335">
        <v>2198</v>
      </c>
      <c r="AJ8" s="336">
        <v>3375</v>
      </c>
      <c r="AK8" s="336">
        <v>5573</v>
      </c>
      <c r="AL8" s="337">
        <v>381270</v>
      </c>
      <c r="AM8" s="332">
        <v>8329</v>
      </c>
      <c r="AN8" s="333">
        <v>10772</v>
      </c>
      <c r="AO8" s="333">
        <v>19101</v>
      </c>
      <c r="AP8" s="334">
        <v>585733</v>
      </c>
      <c r="AQ8" s="335">
        <v>13587</v>
      </c>
      <c r="AR8" s="336">
        <v>15685</v>
      </c>
      <c r="AS8" s="336">
        <v>29272</v>
      </c>
      <c r="AT8" s="337">
        <v>841307</v>
      </c>
      <c r="AU8" s="335">
        <v>25055</v>
      </c>
      <c r="AV8" s="336">
        <v>9838</v>
      </c>
      <c r="AW8" s="336">
        <v>34893</v>
      </c>
      <c r="AX8" s="337">
        <v>874783</v>
      </c>
      <c r="AY8" s="335">
        <v>4519</v>
      </c>
      <c r="AZ8" s="336">
        <v>5043</v>
      </c>
      <c r="BA8" s="336">
        <v>9562</v>
      </c>
      <c r="BB8" s="337">
        <v>274285</v>
      </c>
      <c r="BC8" s="335">
        <v>13898</v>
      </c>
      <c r="BD8" s="336">
        <v>15387</v>
      </c>
      <c r="BE8" s="336">
        <v>29285</v>
      </c>
      <c r="BF8" s="337">
        <v>979427</v>
      </c>
      <c r="BG8" s="335">
        <v>49500</v>
      </c>
      <c r="BH8" s="336">
        <v>112535</v>
      </c>
      <c r="BI8" s="336">
        <v>162035</v>
      </c>
      <c r="BJ8" s="337">
        <v>2952282</v>
      </c>
      <c r="BK8" s="332">
        <v>96</v>
      </c>
      <c r="BL8" s="333">
        <v>293</v>
      </c>
      <c r="BM8" s="333">
        <v>389</v>
      </c>
      <c r="BN8" s="334">
        <v>18585</v>
      </c>
      <c r="BO8" s="332">
        <v>435</v>
      </c>
      <c r="BP8" s="333">
        <v>895</v>
      </c>
      <c r="BQ8" s="333">
        <v>1330</v>
      </c>
      <c r="BR8" s="334">
        <v>231148</v>
      </c>
      <c r="BS8" s="335">
        <v>14522</v>
      </c>
      <c r="BT8" s="336">
        <v>30109</v>
      </c>
      <c r="BU8" s="336">
        <v>44631</v>
      </c>
      <c r="BV8" s="337">
        <v>1016390</v>
      </c>
      <c r="BW8" s="335">
        <v>3447</v>
      </c>
      <c r="BX8" s="336">
        <v>32218</v>
      </c>
      <c r="BY8" s="336">
        <v>35665</v>
      </c>
      <c r="BZ8" s="337">
        <v>645494</v>
      </c>
      <c r="CA8" s="335">
        <v>28331</v>
      </c>
      <c r="CB8" s="336">
        <v>28358</v>
      </c>
      <c r="CC8" s="336">
        <v>56689</v>
      </c>
      <c r="CD8" s="337">
        <v>877142</v>
      </c>
      <c r="CE8" s="335">
        <v>9657</v>
      </c>
      <c r="CF8" s="336">
        <v>28086</v>
      </c>
      <c r="CG8" s="336">
        <v>37743</v>
      </c>
      <c r="CH8" s="337">
        <v>973739</v>
      </c>
      <c r="CI8" s="335">
        <v>33736</v>
      </c>
      <c r="CJ8" s="336">
        <v>13664</v>
      </c>
      <c r="CK8" s="336">
        <v>47400</v>
      </c>
      <c r="CL8" s="337">
        <v>914748</v>
      </c>
      <c r="CM8" s="335">
        <v>61745</v>
      </c>
      <c r="CN8" s="336">
        <v>22145</v>
      </c>
      <c r="CO8" s="336">
        <v>83890</v>
      </c>
      <c r="CP8" s="337">
        <v>1096511</v>
      </c>
      <c r="CQ8" s="332">
        <v>1123</v>
      </c>
      <c r="CR8" s="333">
        <v>2056</v>
      </c>
      <c r="CS8" s="333">
        <v>3179</v>
      </c>
      <c r="CT8" s="334">
        <v>165998</v>
      </c>
      <c r="CU8" s="335">
        <v>29686</v>
      </c>
      <c r="CV8" s="336">
        <v>6399</v>
      </c>
      <c r="CW8" s="336">
        <v>36085</v>
      </c>
      <c r="CX8" s="337">
        <v>562330</v>
      </c>
      <c r="CY8" s="335">
        <v>75907</v>
      </c>
      <c r="CZ8" s="336">
        <v>9745</v>
      </c>
      <c r="DA8" s="336">
        <v>85652</v>
      </c>
      <c r="DB8" s="337">
        <v>1073578</v>
      </c>
      <c r="DC8" s="332">
        <v>1065</v>
      </c>
      <c r="DD8" s="333">
        <v>903</v>
      </c>
      <c r="DE8" s="333">
        <v>1968</v>
      </c>
      <c r="DF8" s="334">
        <v>159705</v>
      </c>
      <c r="DG8" s="335">
        <v>116949</v>
      </c>
      <c r="DH8" s="336">
        <v>49348</v>
      </c>
      <c r="DI8" s="336">
        <v>166297</v>
      </c>
      <c r="DJ8" s="337">
        <v>2879284</v>
      </c>
      <c r="DK8" s="335">
        <v>8873</v>
      </c>
      <c r="DL8" s="336">
        <v>1956</v>
      </c>
      <c r="DM8" s="336">
        <v>10829</v>
      </c>
      <c r="DN8" s="337">
        <v>438960</v>
      </c>
      <c r="DO8" s="335">
        <v>43297</v>
      </c>
      <c r="DP8" s="336">
        <v>31241</v>
      </c>
      <c r="DQ8" s="336">
        <v>74538</v>
      </c>
      <c r="DR8" s="337">
        <v>1553536</v>
      </c>
      <c r="DS8" s="335">
        <v>130623</v>
      </c>
      <c r="DT8" s="336">
        <v>71164</v>
      </c>
      <c r="DU8" s="336">
        <v>201787</v>
      </c>
      <c r="DV8" s="337">
        <v>6763999</v>
      </c>
      <c r="DW8" s="332">
        <v>58</v>
      </c>
      <c r="DX8" s="333">
        <v>257</v>
      </c>
      <c r="DY8" s="333">
        <v>315</v>
      </c>
      <c r="DZ8" s="334">
        <v>27487</v>
      </c>
      <c r="EA8" s="332">
        <v>164</v>
      </c>
      <c r="EB8" s="333">
        <v>355</v>
      </c>
      <c r="EC8" s="333">
        <v>519</v>
      </c>
      <c r="ED8" s="334">
        <v>63145</v>
      </c>
      <c r="EE8" s="24">
        <f>C8+G8+K8+O8+W8+S8+AA8+AE8+AI8+AM8+AQ8+AU8+AY8+BC8+BG8+BK8+BO8+BS8+BW8+CA8+CE8+CI8+CM8+CQ8+CU8+CY8+DC8+DG8+DK8+DO8+DS8+DW8+EA8</f>
        <v>2224937</v>
      </c>
      <c r="EF8" s="24">
        <f t="shared" ref="EF8:EH23" si="0">D8+H8+L8+P8+X8+T8+AB8+AF8+AJ8+AN8+AR8+AV8+AZ8+BD8+BH8+BL8+BP8+BT8+BX8+CB8+CF8+CJ8+CN8+CR8+CV8+CZ8+DD8+DH8+DL8+DP8+DT8+DX8+EB8</f>
        <v>1108623</v>
      </c>
      <c r="EG8" s="24">
        <f t="shared" si="0"/>
        <v>3333560</v>
      </c>
      <c r="EH8" s="33">
        <f t="shared" si="0"/>
        <v>56873930</v>
      </c>
    </row>
    <row r="9" spans="2:138" x14ac:dyDescent="0.25">
      <c r="B9" s="248">
        <v>1991</v>
      </c>
      <c r="C9" s="332">
        <v>146</v>
      </c>
      <c r="D9" s="333">
        <v>4231</v>
      </c>
      <c r="E9" s="333">
        <v>4377</v>
      </c>
      <c r="F9" s="334">
        <v>59130</v>
      </c>
      <c r="G9" s="332">
        <v>342725</v>
      </c>
      <c r="H9" s="333">
        <v>128456</v>
      </c>
      <c r="I9" s="333">
        <v>471181</v>
      </c>
      <c r="J9" s="334">
        <v>9153746</v>
      </c>
      <c r="K9" s="332">
        <v>2512</v>
      </c>
      <c r="L9" s="333">
        <v>37650</v>
      </c>
      <c r="M9" s="333">
        <v>40162</v>
      </c>
      <c r="N9" s="334">
        <v>737812</v>
      </c>
      <c r="O9" s="332">
        <v>80420</v>
      </c>
      <c r="P9" s="333">
        <v>19348</v>
      </c>
      <c r="Q9" s="333">
        <v>99768</v>
      </c>
      <c r="R9" s="334">
        <v>2480440</v>
      </c>
      <c r="S9" s="332">
        <v>1342916</v>
      </c>
      <c r="T9" s="333">
        <v>181438</v>
      </c>
      <c r="U9" s="333">
        <v>1524354</v>
      </c>
      <c r="V9" s="334">
        <v>13334351</v>
      </c>
      <c r="W9" s="332">
        <v>27691</v>
      </c>
      <c r="X9" s="333">
        <v>24431</v>
      </c>
      <c r="Y9" s="333">
        <v>52122</v>
      </c>
      <c r="Z9" s="334">
        <v>2072908</v>
      </c>
      <c r="AA9" s="332">
        <v>56734</v>
      </c>
      <c r="AB9" s="333">
        <v>22721</v>
      </c>
      <c r="AC9" s="333">
        <v>79455</v>
      </c>
      <c r="AD9" s="334">
        <v>1700915</v>
      </c>
      <c r="AE9" s="332">
        <v>48650</v>
      </c>
      <c r="AF9" s="333">
        <v>21962</v>
      </c>
      <c r="AG9" s="333">
        <v>70612</v>
      </c>
      <c r="AH9" s="334">
        <v>1380886</v>
      </c>
      <c r="AI9" s="332">
        <v>1854</v>
      </c>
      <c r="AJ9" s="333">
        <v>4889</v>
      </c>
      <c r="AK9" s="333">
        <v>6743</v>
      </c>
      <c r="AL9" s="334">
        <v>388652</v>
      </c>
      <c r="AM9" s="332">
        <v>4545</v>
      </c>
      <c r="AN9" s="333">
        <v>40341</v>
      </c>
      <c r="AO9" s="333">
        <v>44886</v>
      </c>
      <c r="AP9" s="334">
        <v>607343</v>
      </c>
      <c r="AQ9" s="332">
        <v>32039</v>
      </c>
      <c r="AR9" s="333">
        <v>11802</v>
      </c>
      <c r="AS9" s="333">
        <v>43841</v>
      </c>
      <c r="AT9" s="334">
        <v>881303</v>
      </c>
      <c r="AU9" s="332">
        <v>14553</v>
      </c>
      <c r="AV9" s="333">
        <v>6209</v>
      </c>
      <c r="AW9" s="333">
        <v>20762</v>
      </c>
      <c r="AX9" s="334">
        <v>866730</v>
      </c>
      <c r="AY9" s="332">
        <v>5915</v>
      </c>
      <c r="AZ9" s="333">
        <v>5204</v>
      </c>
      <c r="BA9" s="333">
        <v>11119</v>
      </c>
      <c r="BB9" s="334">
        <v>251341</v>
      </c>
      <c r="BC9" s="332">
        <v>10526</v>
      </c>
      <c r="BD9" s="333">
        <v>16404</v>
      </c>
      <c r="BE9" s="333">
        <v>26930</v>
      </c>
      <c r="BF9" s="334">
        <v>1040906</v>
      </c>
      <c r="BG9" s="332">
        <v>53956</v>
      </c>
      <c r="BH9" s="333">
        <v>90581</v>
      </c>
      <c r="BI9" s="333">
        <v>144537</v>
      </c>
      <c r="BJ9" s="334">
        <v>3006506</v>
      </c>
      <c r="BK9" s="332">
        <v>51</v>
      </c>
      <c r="BL9" s="333">
        <v>1097</v>
      </c>
      <c r="BM9" s="333">
        <v>1148</v>
      </c>
      <c r="BN9" s="334">
        <v>20261</v>
      </c>
      <c r="BO9" s="332">
        <v>236</v>
      </c>
      <c r="BP9" s="333">
        <v>3352</v>
      </c>
      <c r="BQ9" s="333">
        <v>3588</v>
      </c>
      <c r="BR9" s="334">
        <v>245414</v>
      </c>
      <c r="BS9" s="332">
        <v>51598</v>
      </c>
      <c r="BT9" s="333">
        <v>38479</v>
      </c>
      <c r="BU9" s="333">
        <v>90077</v>
      </c>
      <c r="BV9" s="334">
        <v>1181256</v>
      </c>
      <c r="BW9" s="332">
        <v>29361</v>
      </c>
      <c r="BX9" s="333">
        <v>26138</v>
      </c>
      <c r="BY9" s="333">
        <v>55499</v>
      </c>
      <c r="BZ9" s="334">
        <v>670936</v>
      </c>
      <c r="CA9" s="332">
        <v>23346</v>
      </c>
      <c r="CB9" s="333">
        <v>13761</v>
      </c>
      <c r="CC9" s="333">
        <v>37107</v>
      </c>
      <c r="CD9" s="334">
        <v>875190</v>
      </c>
      <c r="CE9" s="332">
        <v>25307</v>
      </c>
      <c r="CF9" s="333">
        <v>23949</v>
      </c>
      <c r="CG9" s="333">
        <v>49256</v>
      </c>
      <c r="CH9" s="334">
        <v>1025096</v>
      </c>
      <c r="CI9" s="332">
        <v>47047</v>
      </c>
      <c r="CJ9" s="333">
        <v>16504</v>
      </c>
      <c r="CK9" s="333">
        <v>63551</v>
      </c>
      <c r="CL9" s="334">
        <v>961254</v>
      </c>
      <c r="CM9" s="332">
        <v>29040</v>
      </c>
      <c r="CN9" s="333">
        <v>18311</v>
      </c>
      <c r="CO9" s="333">
        <v>47351</v>
      </c>
      <c r="CP9" s="334">
        <v>1060040</v>
      </c>
      <c r="CQ9" s="332">
        <v>612</v>
      </c>
      <c r="CR9" s="333">
        <v>7698</v>
      </c>
      <c r="CS9" s="333">
        <v>8310</v>
      </c>
      <c r="CT9" s="334">
        <v>180358</v>
      </c>
      <c r="CU9" s="332">
        <v>85207</v>
      </c>
      <c r="CV9" s="333">
        <v>13307</v>
      </c>
      <c r="CW9" s="333">
        <v>98514</v>
      </c>
      <c r="CX9" s="334">
        <v>703553</v>
      </c>
      <c r="CY9" s="332">
        <v>92200</v>
      </c>
      <c r="CZ9" s="333">
        <v>24906</v>
      </c>
      <c r="DA9" s="333">
        <v>117106</v>
      </c>
      <c r="DB9" s="334">
        <v>1141159</v>
      </c>
      <c r="DC9" s="332">
        <v>582</v>
      </c>
      <c r="DD9" s="333">
        <v>3382</v>
      </c>
      <c r="DE9" s="333">
        <v>3964</v>
      </c>
      <c r="DF9" s="334">
        <v>181097</v>
      </c>
      <c r="DG9" s="332">
        <v>64679</v>
      </c>
      <c r="DH9" s="333">
        <v>40957</v>
      </c>
      <c r="DI9" s="333">
        <v>105636</v>
      </c>
      <c r="DJ9" s="334">
        <v>2821994</v>
      </c>
      <c r="DK9" s="332">
        <v>7293</v>
      </c>
      <c r="DL9" s="333">
        <v>5689</v>
      </c>
      <c r="DM9" s="333">
        <v>12982</v>
      </c>
      <c r="DN9" s="334">
        <v>439354</v>
      </c>
      <c r="DO9" s="332">
        <v>83892</v>
      </c>
      <c r="DP9" s="333">
        <v>39969</v>
      </c>
      <c r="DQ9" s="333">
        <v>123861</v>
      </c>
      <c r="DR9" s="334">
        <v>1661156</v>
      </c>
      <c r="DS9" s="332">
        <v>167197</v>
      </c>
      <c r="DT9" s="333">
        <v>91281</v>
      </c>
      <c r="DU9" s="333">
        <v>258478</v>
      </c>
      <c r="DV9" s="334">
        <v>7002388</v>
      </c>
      <c r="DW9" s="332">
        <v>30</v>
      </c>
      <c r="DX9" s="333">
        <v>965</v>
      </c>
      <c r="DY9" s="333">
        <v>995</v>
      </c>
      <c r="DZ9" s="334">
        <v>27967</v>
      </c>
      <c r="EA9" s="332">
        <v>88</v>
      </c>
      <c r="EB9" s="333">
        <v>1330</v>
      </c>
      <c r="EC9" s="333">
        <v>1418</v>
      </c>
      <c r="ED9" s="334">
        <v>61493</v>
      </c>
      <c r="EE9" s="24">
        <f t="shared" ref="EE9:EE23" si="1">C9+G9+K9+O9+W9+S9+AA9+AE9+AI9+AM9+AQ9+AU9+AY9+BC9+BG9+BK9+BO9+BS9+BW9+CA9+CE9+CI9+CM9+CQ9+CU9+CY9+DC9+DG9+DK9+DO9+DS9+DW9+EA9</f>
        <v>2732948</v>
      </c>
      <c r="EF9" s="24">
        <f t="shared" si="0"/>
        <v>986742</v>
      </c>
      <c r="EG9" s="24">
        <f t="shared" si="0"/>
        <v>3719690</v>
      </c>
      <c r="EH9" s="33">
        <f t="shared" si="0"/>
        <v>58222935</v>
      </c>
    </row>
    <row r="10" spans="2:138" x14ac:dyDescent="0.25">
      <c r="B10" s="248">
        <v>1992</v>
      </c>
      <c r="C10" s="332">
        <v>375</v>
      </c>
      <c r="D10" s="333">
        <v>4317</v>
      </c>
      <c r="E10" s="333">
        <v>4692</v>
      </c>
      <c r="F10" s="334">
        <v>52589</v>
      </c>
      <c r="G10" s="332">
        <v>453955</v>
      </c>
      <c r="H10" s="333">
        <v>155780</v>
      </c>
      <c r="I10" s="333">
        <v>609735</v>
      </c>
      <c r="J10" s="334">
        <v>9523480</v>
      </c>
      <c r="K10" s="332">
        <v>6504</v>
      </c>
      <c r="L10" s="333">
        <v>38416</v>
      </c>
      <c r="M10" s="333">
        <v>44920</v>
      </c>
      <c r="N10" s="334">
        <v>753015</v>
      </c>
      <c r="O10" s="332">
        <v>49155</v>
      </c>
      <c r="P10" s="333">
        <v>34235</v>
      </c>
      <c r="Q10" s="333">
        <v>83390</v>
      </c>
      <c r="R10" s="334">
        <v>2509531</v>
      </c>
      <c r="S10" s="332">
        <v>1319196</v>
      </c>
      <c r="T10" s="333">
        <v>211747</v>
      </c>
      <c r="U10" s="333">
        <v>1530943</v>
      </c>
      <c r="V10" s="334">
        <v>13876251</v>
      </c>
      <c r="W10" s="332">
        <v>19522</v>
      </c>
      <c r="X10" s="333">
        <v>42982</v>
      </c>
      <c r="Y10" s="333">
        <v>62504</v>
      </c>
      <c r="Z10" s="334">
        <v>2336002</v>
      </c>
      <c r="AA10" s="332">
        <v>45848</v>
      </c>
      <c r="AB10" s="333">
        <v>28395</v>
      </c>
      <c r="AC10" s="333">
        <v>74243</v>
      </c>
      <c r="AD10" s="334">
        <v>1738051</v>
      </c>
      <c r="AE10" s="332">
        <v>63327</v>
      </c>
      <c r="AF10" s="333">
        <v>22802</v>
      </c>
      <c r="AG10" s="333">
        <v>86129</v>
      </c>
      <c r="AH10" s="334">
        <v>1387014</v>
      </c>
      <c r="AI10" s="332">
        <v>990</v>
      </c>
      <c r="AJ10" s="333">
        <v>5214</v>
      </c>
      <c r="AK10" s="333">
        <v>6204</v>
      </c>
      <c r="AL10" s="334">
        <v>390330</v>
      </c>
      <c r="AM10" s="332">
        <v>11759</v>
      </c>
      <c r="AN10" s="333">
        <v>41163</v>
      </c>
      <c r="AO10" s="333">
        <v>52922</v>
      </c>
      <c r="AP10" s="334">
        <v>584035</v>
      </c>
      <c r="AQ10" s="332">
        <v>44003</v>
      </c>
      <c r="AR10" s="333">
        <v>25592</v>
      </c>
      <c r="AS10" s="333">
        <v>69595</v>
      </c>
      <c r="AT10" s="334">
        <v>964456</v>
      </c>
      <c r="AU10" s="332">
        <v>6797</v>
      </c>
      <c r="AV10" s="333">
        <v>10009</v>
      </c>
      <c r="AW10" s="333">
        <v>16806</v>
      </c>
      <c r="AX10" s="334">
        <v>868686</v>
      </c>
      <c r="AY10" s="332">
        <v>1340</v>
      </c>
      <c r="AZ10" s="333">
        <v>5292</v>
      </c>
      <c r="BA10" s="333">
        <v>6632</v>
      </c>
      <c r="BB10" s="334">
        <v>275728</v>
      </c>
      <c r="BC10" s="332">
        <v>10173</v>
      </c>
      <c r="BD10" s="333">
        <v>14057</v>
      </c>
      <c r="BE10" s="333">
        <v>24230</v>
      </c>
      <c r="BF10" s="334">
        <v>1115908</v>
      </c>
      <c r="BG10" s="332">
        <v>88459</v>
      </c>
      <c r="BH10" s="333">
        <v>127825</v>
      </c>
      <c r="BI10" s="333">
        <v>216284</v>
      </c>
      <c r="BJ10" s="334">
        <v>3163814</v>
      </c>
      <c r="BK10" s="332">
        <v>137</v>
      </c>
      <c r="BL10" s="333">
        <v>1119</v>
      </c>
      <c r="BM10" s="333">
        <v>1256</v>
      </c>
      <c r="BN10" s="334">
        <v>22617</v>
      </c>
      <c r="BO10" s="332">
        <v>615</v>
      </c>
      <c r="BP10" s="333">
        <v>3420</v>
      </c>
      <c r="BQ10" s="333">
        <v>4035</v>
      </c>
      <c r="BR10" s="334">
        <v>254806</v>
      </c>
      <c r="BS10" s="332">
        <v>56263</v>
      </c>
      <c r="BT10" s="333">
        <v>25140</v>
      </c>
      <c r="BU10" s="333">
        <v>81403</v>
      </c>
      <c r="BV10" s="334">
        <v>1157689</v>
      </c>
      <c r="BW10" s="332">
        <v>2687</v>
      </c>
      <c r="BX10" s="333">
        <v>27044</v>
      </c>
      <c r="BY10" s="333">
        <v>29731</v>
      </c>
      <c r="BZ10" s="334">
        <v>695001</v>
      </c>
      <c r="CA10" s="332">
        <v>28354</v>
      </c>
      <c r="CB10" s="333">
        <v>20121</v>
      </c>
      <c r="CC10" s="333">
        <v>48475</v>
      </c>
      <c r="CD10" s="334">
        <v>959071</v>
      </c>
      <c r="CE10" s="332">
        <v>8806</v>
      </c>
      <c r="CF10" s="333">
        <v>31884</v>
      </c>
      <c r="CG10" s="333">
        <v>40690</v>
      </c>
      <c r="CH10" s="334">
        <v>1083668</v>
      </c>
      <c r="CI10" s="332">
        <v>21188</v>
      </c>
      <c r="CJ10" s="333">
        <v>27091</v>
      </c>
      <c r="CK10" s="333">
        <v>48279</v>
      </c>
      <c r="CL10" s="334">
        <v>998666</v>
      </c>
      <c r="CM10" s="332">
        <v>30376</v>
      </c>
      <c r="CN10" s="333">
        <v>25467</v>
      </c>
      <c r="CO10" s="333">
        <v>55843</v>
      </c>
      <c r="CP10" s="334">
        <v>1135581</v>
      </c>
      <c r="CQ10" s="332">
        <v>1586</v>
      </c>
      <c r="CR10" s="333">
        <v>7854</v>
      </c>
      <c r="CS10" s="333">
        <v>9440</v>
      </c>
      <c r="CT10" s="334">
        <v>203030</v>
      </c>
      <c r="CU10" s="332">
        <v>66352</v>
      </c>
      <c r="CV10" s="333">
        <v>10827</v>
      </c>
      <c r="CW10" s="333">
        <v>77179</v>
      </c>
      <c r="CX10" s="334">
        <v>693504</v>
      </c>
      <c r="CY10" s="332">
        <v>92551</v>
      </c>
      <c r="CZ10" s="333">
        <v>23527</v>
      </c>
      <c r="DA10" s="333">
        <v>116078</v>
      </c>
      <c r="DB10" s="334">
        <v>1174507</v>
      </c>
      <c r="DC10" s="332">
        <v>1504</v>
      </c>
      <c r="DD10" s="333">
        <v>3451</v>
      </c>
      <c r="DE10" s="333">
        <v>4955</v>
      </c>
      <c r="DF10" s="334">
        <v>199311</v>
      </c>
      <c r="DG10" s="332">
        <v>100995</v>
      </c>
      <c r="DH10" s="333">
        <v>51490</v>
      </c>
      <c r="DI10" s="333">
        <v>152485</v>
      </c>
      <c r="DJ10" s="334">
        <v>3066074</v>
      </c>
      <c r="DK10" s="332">
        <v>3614</v>
      </c>
      <c r="DL10" s="333">
        <v>6632</v>
      </c>
      <c r="DM10" s="333">
        <v>10246</v>
      </c>
      <c r="DN10" s="334">
        <v>495457</v>
      </c>
      <c r="DO10" s="332">
        <v>91207</v>
      </c>
      <c r="DP10" s="333">
        <v>44869</v>
      </c>
      <c r="DQ10" s="333">
        <v>136076</v>
      </c>
      <c r="DR10" s="334">
        <v>1694662</v>
      </c>
      <c r="DS10" s="332">
        <v>187261</v>
      </c>
      <c r="DT10" s="333">
        <v>96361</v>
      </c>
      <c r="DU10" s="333">
        <v>283622</v>
      </c>
      <c r="DV10" s="334">
        <v>7295114</v>
      </c>
      <c r="DW10" s="332">
        <v>80</v>
      </c>
      <c r="DX10" s="333">
        <v>985</v>
      </c>
      <c r="DY10" s="333">
        <v>1065</v>
      </c>
      <c r="DZ10" s="334">
        <v>31236</v>
      </c>
      <c r="EA10" s="332">
        <v>230</v>
      </c>
      <c r="EB10" s="333">
        <v>1357</v>
      </c>
      <c r="EC10" s="333">
        <v>1587</v>
      </c>
      <c r="ED10" s="334">
        <v>58644</v>
      </c>
      <c r="EE10" s="24">
        <f t="shared" si="1"/>
        <v>2815209</v>
      </c>
      <c r="EF10" s="24">
        <f t="shared" si="0"/>
        <v>1176465</v>
      </c>
      <c r="EG10" s="24">
        <f t="shared" si="0"/>
        <v>3991674</v>
      </c>
      <c r="EH10" s="33">
        <f t="shared" si="0"/>
        <v>60757528</v>
      </c>
    </row>
    <row r="11" spans="2:138" x14ac:dyDescent="0.25">
      <c r="B11" s="248">
        <v>1993</v>
      </c>
      <c r="C11" s="332">
        <v>598</v>
      </c>
      <c r="D11" s="333">
        <v>6234</v>
      </c>
      <c r="E11" s="333">
        <v>6832</v>
      </c>
      <c r="F11" s="334">
        <v>63461</v>
      </c>
      <c r="G11" s="332">
        <v>527225</v>
      </c>
      <c r="H11" s="333">
        <v>186930</v>
      </c>
      <c r="I11" s="333">
        <v>714155</v>
      </c>
      <c r="J11" s="334">
        <v>9948808</v>
      </c>
      <c r="K11" s="332">
        <v>10366</v>
      </c>
      <c r="L11" s="333">
        <v>55475</v>
      </c>
      <c r="M11" s="333">
        <v>65841</v>
      </c>
      <c r="N11" s="334">
        <v>788355</v>
      </c>
      <c r="O11" s="332">
        <v>88474</v>
      </c>
      <c r="P11" s="333">
        <v>45629</v>
      </c>
      <c r="Q11" s="333">
        <v>134103</v>
      </c>
      <c r="R11" s="334">
        <v>2652168</v>
      </c>
      <c r="S11" s="332">
        <v>1244917</v>
      </c>
      <c r="T11" s="333">
        <v>149926</v>
      </c>
      <c r="U11" s="333">
        <v>1394843</v>
      </c>
      <c r="V11" s="334">
        <v>14884447</v>
      </c>
      <c r="W11" s="332">
        <v>33031</v>
      </c>
      <c r="X11" s="333">
        <v>65385</v>
      </c>
      <c r="Y11" s="333">
        <v>98416</v>
      </c>
      <c r="Z11" s="334">
        <v>2263637</v>
      </c>
      <c r="AA11" s="332">
        <v>72303</v>
      </c>
      <c r="AB11" s="333">
        <v>28436</v>
      </c>
      <c r="AC11" s="333">
        <v>100739</v>
      </c>
      <c r="AD11" s="334">
        <v>1991325</v>
      </c>
      <c r="AE11" s="332">
        <v>67935</v>
      </c>
      <c r="AF11" s="333">
        <v>30273</v>
      </c>
      <c r="AG11" s="333">
        <v>98208</v>
      </c>
      <c r="AH11" s="334">
        <v>1415662</v>
      </c>
      <c r="AI11" s="332">
        <v>7229</v>
      </c>
      <c r="AJ11" s="333">
        <v>6631</v>
      </c>
      <c r="AK11" s="333">
        <v>13860</v>
      </c>
      <c r="AL11" s="334">
        <v>411023</v>
      </c>
      <c r="AM11" s="332">
        <v>18741</v>
      </c>
      <c r="AN11" s="333">
        <v>59441</v>
      </c>
      <c r="AO11" s="333">
        <v>78182</v>
      </c>
      <c r="AP11" s="334">
        <v>621952</v>
      </c>
      <c r="AQ11" s="332">
        <v>45203</v>
      </c>
      <c r="AR11" s="333">
        <v>30926</v>
      </c>
      <c r="AS11" s="333">
        <v>76129</v>
      </c>
      <c r="AT11" s="334">
        <v>1018970</v>
      </c>
      <c r="AU11" s="332">
        <v>14210</v>
      </c>
      <c r="AV11" s="333">
        <v>16023</v>
      </c>
      <c r="AW11" s="333">
        <v>30233</v>
      </c>
      <c r="AX11" s="334">
        <v>933978</v>
      </c>
      <c r="AY11" s="332">
        <v>0</v>
      </c>
      <c r="AZ11" s="333">
        <v>5525</v>
      </c>
      <c r="BA11" s="333">
        <v>5525</v>
      </c>
      <c r="BB11" s="334">
        <v>268218</v>
      </c>
      <c r="BC11" s="332">
        <v>12424</v>
      </c>
      <c r="BD11" s="333">
        <v>19592</v>
      </c>
      <c r="BE11" s="333">
        <v>32016</v>
      </c>
      <c r="BF11" s="334">
        <v>1174719</v>
      </c>
      <c r="BG11" s="332">
        <v>57716</v>
      </c>
      <c r="BH11" s="333">
        <v>119076</v>
      </c>
      <c r="BI11" s="333">
        <v>176792</v>
      </c>
      <c r="BJ11" s="334">
        <v>3359652</v>
      </c>
      <c r="BK11" s="332">
        <v>218</v>
      </c>
      <c r="BL11" s="333">
        <v>1615</v>
      </c>
      <c r="BM11" s="333">
        <v>1833</v>
      </c>
      <c r="BN11" s="334">
        <v>25265</v>
      </c>
      <c r="BO11" s="332">
        <v>980</v>
      </c>
      <c r="BP11" s="333">
        <v>4939</v>
      </c>
      <c r="BQ11" s="333">
        <v>5919</v>
      </c>
      <c r="BR11" s="334">
        <v>235522</v>
      </c>
      <c r="BS11" s="332">
        <v>41121</v>
      </c>
      <c r="BT11" s="333">
        <v>42166</v>
      </c>
      <c r="BU11" s="333">
        <v>83287</v>
      </c>
      <c r="BV11" s="334">
        <v>1201805</v>
      </c>
      <c r="BW11" s="332">
        <v>30100</v>
      </c>
      <c r="BX11" s="333">
        <v>17657</v>
      </c>
      <c r="BY11" s="333">
        <v>47757</v>
      </c>
      <c r="BZ11" s="334">
        <v>680377</v>
      </c>
      <c r="CA11" s="332">
        <v>64518</v>
      </c>
      <c r="CB11" s="333">
        <v>25519</v>
      </c>
      <c r="CC11" s="333">
        <v>90037</v>
      </c>
      <c r="CD11" s="334">
        <v>1059099</v>
      </c>
      <c r="CE11" s="332">
        <v>20883</v>
      </c>
      <c r="CF11" s="333">
        <v>63432</v>
      </c>
      <c r="CG11" s="333">
        <v>84315</v>
      </c>
      <c r="CH11" s="334">
        <v>1182691</v>
      </c>
      <c r="CI11" s="332">
        <v>39309</v>
      </c>
      <c r="CJ11" s="333">
        <v>30696</v>
      </c>
      <c r="CK11" s="333">
        <v>70005</v>
      </c>
      <c r="CL11" s="334">
        <v>1116442</v>
      </c>
      <c r="CM11" s="332">
        <v>44588</v>
      </c>
      <c r="CN11" s="333">
        <v>24961</v>
      </c>
      <c r="CO11" s="333">
        <v>69549</v>
      </c>
      <c r="CP11" s="334">
        <v>1182165</v>
      </c>
      <c r="CQ11" s="332">
        <v>2528</v>
      </c>
      <c r="CR11" s="333">
        <v>11343</v>
      </c>
      <c r="CS11" s="333">
        <v>13871</v>
      </c>
      <c r="CT11" s="334">
        <v>206959</v>
      </c>
      <c r="CU11" s="332">
        <v>61046</v>
      </c>
      <c r="CV11" s="333">
        <v>15118</v>
      </c>
      <c r="CW11" s="333">
        <v>76164</v>
      </c>
      <c r="CX11" s="334">
        <v>667613</v>
      </c>
      <c r="CY11" s="332">
        <v>99476</v>
      </c>
      <c r="CZ11" s="333">
        <v>30105</v>
      </c>
      <c r="DA11" s="333">
        <v>129581</v>
      </c>
      <c r="DB11" s="334">
        <v>1200382</v>
      </c>
      <c r="DC11" s="332">
        <v>2397</v>
      </c>
      <c r="DD11" s="333">
        <v>4984</v>
      </c>
      <c r="DE11" s="333">
        <v>7381</v>
      </c>
      <c r="DF11" s="334">
        <v>175284</v>
      </c>
      <c r="DG11" s="332">
        <v>216077</v>
      </c>
      <c r="DH11" s="333">
        <v>76199</v>
      </c>
      <c r="DI11" s="333">
        <v>292276</v>
      </c>
      <c r="DJ11" s="334">
        <v>3267590</v>
      </c>
      <c r="DK11" s="332">
        <v>8650</v>
      </c>
      <c r="DL11" s="333">
        <v>24398</v>
      </c>
      <c r="DM11" s="333">
        <v>33048</v>
      </c>
      <c r="DN11" s="334">
        <v>531311</v>
      </c>
      <c r="DO11" s="332">
        <v>85578</v>
      </c>
      <c r="DP11" s="333">
        <v>45699</v>
      </c>
      <c r="DQ11" s="333">
        <v>131277</v>
      </c>
      <c r="DR11" s="334">
        <v>1844776</v>
      </c>
      <c r="DS11" s="332">
        <v>267784</v>
      </c>
      <c r="DT11" s="333">
        <v>130432</v>
      </c>
      <c r="DU11" s="333">
        <v>398216</v>
      </c>
      <c r="DV11" s="334">
        <v>7757716</v>
      </c>
      <c r="DW11" s="332">
        <v>128</v>
      </c>
      <c r="DX11" s="333">
        <v>1423</v>
      </c>
      <c r="DY11" s="333">
        <v>1551</v>
      </c>
      <c r="DZ11" s="334">
        <v>37048</v>
      </c>
      <c r="EA11" s="332">
        <v>367</v>
      </c>
      <c r="EB11" s="333">
        <v>1960</v>
      </c>
      <c r="EC11" s="333">
        <v>2327</v>
      </c>
      <c r="ED11" s="334">
        <v>58462</v>
      </c>
      <c r="EE11" s="24">
        <f t="shared" si="1"/>
        <v>3186120</v>
      </c>
      <c r="EF11" s="24">
        <f t="shared" si="0"/>
        <v>1378148</v>
      </c>
      <c r="EG11" s="24">
        <f t="shared" si="0"/>
        <v>4564268</v>
      </c>
      <c r="EH11" s="33">
        <f t="shared" si="0"/>
        <v>64226882</v>
      </c>
    </row>
    <row r="12" spans="2:138" x14ac:dyDescent="0.25">
      <c r="B12" s="248">
        <v>1994</v>
      </c>
      <c r="C12" s="332">
        <v>1035</v>
      </c>
      <c r="D12" s="333">
        <v>3099</v>
      </c>
      <c r="E12" s="333">
        <v>4134</v>
      </c>
      <c r="F12" s="334">
        <v>62358</v>
      </c>
      <c r="G12" s="332">
        <v>547995</v>
      </c>
      <c r="H12" s="333">
        <v>203660</v>
      </c>
      <c r="I12" s="333">
        <v>751655</v>
      </c>
      <c r="J12" s="334">
        <v>10201385</v>
      </c>
      <c r="K12" s="332">
        <v>22235</v>
      </c>
      <c r="L12" s="333">
        <v>49490</v>
      </c>
      <c r="M12" s="333">
        <v>71725</v>
      </c>
      <c r="N12" s="334">
        <v>739433</v>
      </c>
      <c r="O12" s="332">
        <v>153854</v>
      </c>
      <c r="P12" s="333">
        <v>37836</v>
      </c>
      <c r="Q12" s="333">
        <v>191690</v>
      </c>
      <c r="R12" s="334">
        <v>3049100</v>
      </c>
      <c r="S12" s="332">
        <v>1554959</v>
      </c>
      <c r="T12" s="333">
        <v>228624</v>
      </c>
      <c r="U12" s="333">
        <v>1783583</v>
      </c>
      <c r="V12" s="334">
        <v>16374307</v>
      </c>
      <c r="W12" s="332">
        <v>56889</v>
      </c>
      <c r="X12" s="333">
        <v>42627</v>
      </c>
      <c r="Y12" s="333">
        <v>99516</v>
      </c>
      <c r="Z12" s="334">
        <v>2302705</v>
      </c>
      <c r="AA12" s="332">
        <v>43364</v>
      </c>
      <c r="AB12" s="333">
        <v>41126</v>
      </c>
      <c r="AC12" s="333">
        <v>84490</v>
      </c>
      <c r="AD12" s="334">
        <v>1900177</v>
      </c>
      <c r="AE12" s="332">
        <v>42458</v>
      </c>
      <c r="AF12" s="333">
        <v>36409</v>
      </c>
      <c r="AG12" s="333">
        <v>78867</v>
      </c>
      <c r="AH12" s="334">
        <v>1631805</v>
      </c>
      <c r="AI12" s="332">
        <v>13394</v>
      </c>
      <c r="AJ12" s="333">
        <v>11806</v>
      </c>
      <c r="AK12" s="333">
        <v>25200</v>
      </c>
      <c r="AL12" s="334">
        <v>447142</v>
      </c>
      <c r="AM12" s="332">
        <v>22180</v>
      </c>
      <c r="AN12" s="333">
        <v>107441</v>
      </c>
      <c r="AO12" s="333">
        <v>129621</v>
      </c>
      <c r="AP12" s="334">
        <v>656710</v>
      </c>
      <c r="AQ12" s="332">
        <v>26402</v>
      </c>
      <c r="AR12" s="333">
        <v>17632</v>
      </c>
      <c r="AS12" s="333">
        <v>44034</v>
      </c>
      <c r="AT12" s="334">
        <v>936947</v>
      </c>
      <c r="AU12" s="332">
        <v>12393</v>
      </c>
      <c r="AV12" s="333">
        <v>22828</v>
      </c>
      <c r="AW12" s="333">
        <v>35221</v>
      </c>
      <c r="AX12" s="334">
        <v>1003646</v>
      </c>
      <c r="AY12" s="332">
        <v>3188</v>
      </c>
      <c r="AZ12" s="333">
        <v>10119</v>
      </c>
      <c r="BA12" s="333">
        <v>13307</v>
      </c>
      <c r="BB12" s="334">
        <v>274044</v>
      </c>
      <c r="BC12" s="332">
        <v>19160</v>
      </c>
      <c r="BD12" s="333">
        <v>52804</v>
      </c>
      <c r="BE12" s="333">
        <v>71964</v>
      </c>
      <c r="BF12" s="334">
        <v>1272679</v>
      </c>
      <c r="BG12" s="332">
        <v>82691</v>
      </c>
      <c r="BH12" s="333">
        <v>97499</v>
      </c>
      <c r="BI12" s="333">
        <v>180190</v>
      </c>
      <c r="BJ12" s="334">
        <v>3310778</v>
      </c>
      <c r="BK12" s="332">
        <v>298</v>
      </c>
      <c r="BL12" s="333">
        <v>1207</v>
      </c>
      <c r="BM12" s="333">
        <v>1505</v>
      </c>
      <c r="BN12" s="334">
        <v>25058</v>
      </c>
      <c r="BO12" s="332">
        <v>1109</v>
      </c>
      <c r="BP12" s="333">
        <v>5669</v>
      </c>
      <c r="BQ12" s="333">
        <v>6778</v>
      </c>
      <c r="BR12" s="334">
        <v>259725</v>
      </c>
      <c r="BS12" s="332">
        <v>44929</v>
      </c>
      <c r="BT12" s="333">
        <v>38928</v>
      </c>
      <c r="BU12" s="333">
        <v>83857</v>
      </c>
      <c r="BV12" s="334">
        <v>1259181</v>
      </c>
      <c r="BW12" s="332">
        <v>20651</v>
      </c>
      <c r="BX12" s="333">
        <v>30553</v>
      </c>
      <c r="BY12" s="333">
        <v>51204</v>
      </c>
      <c r="BZ12" s="334">
        <v>774372</v>
      </c>
      <c r="CA12" s="332">
        <v>26505</v>
      </c>
      <c r="CB12" s="333">
        <v>34440</v>
      </c>
      <c r="CC12" s="333">
        <v>60945</v>
      </c>
      <c r="CD12" s="334">
        <v>1107835</v>
      </c>
      <c r="CE12" s="332">
        <v>19482</v>
      </c>
      <c r="CF12" s="333">
        <v>38476</v>
      </c>
      <c r="CG12" s="333">
        <v>57958</v>
      </c>
      <c r="CH12" s="334">
        <v>1225715</v>
      </c>
      <c r="CI12" s="332">
        <v>37871</v>
      </c>
      <c r="CJ12" s="333">
        <v>32634</v>
      </c>
      <c r="CK12" s="333">
        <v>70505</v>
      </c>
      <c r="CL12" s="334">
        <v>1173717</v>
      </c>
      <c r="CM12" s="332">
        <v>33202</v>
      </c>
      <c r="CN12" s="333">
        <v>27316</v>
      </c>
      <c r="CO12" s="333">
        <v>60518</v>
      </c>
      <c r="CP12" s="334">
        <v>1202298</v>
      </c>
      <c r="CQ12" s="332">
        <v>5255</v>
      </c>
      <c r="CR12" s="333">
        <v>12238</v>
      </c>
      <c r="CS12" s="333">
        <v>17493</v>
      </c>
      <c r="CT12" s="334">
        <v>217515</v>
      </c>
      <c r="CU12" s="332">
        <v>83603</v>
      </c>
      <c r="CV12" s="333">
        <v>19543</v>
      </c>
      <c r="CW12" s="333">
        <v>103146</v>
      </c>
      <c r="CX12" s="334">
        <v>771806</v>
      </c>
      <c r="CY12" s="332">
        <v>83967</v>
      </c>
      <c r="CZ12" s="333">
        <v>37305</v>
      </c>
      <c r="DA12" s="333">
        <v>121272</v>
      </c>
      <c r="DB12" s="334">
        <v>1261957</v>
      </c>
      <c r="DC12" s="332">
        <v>3756</v>
      </c>
      <c r="DD12" s="333">
        <v>12825</v>
      </c>
      <c r="DE12" s="333">
        <v>16581</v>
      </c>
      <c r="DF12" s="334">
        <v>188514</v>
      </c>
      <c r="DG12" s="332">
        <v>166820</v>
      </c>
      <c r="DH12" s="333">
        <v>89446</v>
      </c>
      <c r="DI12" s="333">
        <v>256266</v>
      </c>
      <c r="DJ12" s="334">
        <v>3438787</v>
      </c>
      <c r="DK12" s="332">
        <v>10474</v>
      </c>
      <c r="DL12" s="333">
        <v>30101</v>
      </c>
      <c r="DM12" s="333">
        <v>40575</v>
      </c>
      <c r="DN12" s="334">
        <v>577377</v>
      </c>
      <c r="DO12" s="332">
        <v>72640</v>
      </c>
      <c r="DP12" s="333">
        <v>47564</v>
      </c>
      <c r="DQ12" s="333">
        <v>120204</v>
      </c>
      <c r="DR12" s="334">
        <v>1875126</v>
      </c>
      <c r="DS12" s="332">
        <v>198160</v>
      </c>
      <c r="DT12" s="333">
        <v>194122</v>
      </c>
      <c r="DU12" s="333">
        <v>392282</v>
      </c>
      <c r="DV12" s="334">
        <v>7916576</v>
      </c>
      <c r="DW12" s="332">
        <v>161</v>
      </c>
      <c r="DX12" s="333">
        <v>730</v>
      </c>
      <c r="DY12" s="333">
        <v>891</v>
      </c>
      <c r="DZ12" s="334">
        <v>35810</v>
      </c>
      <c r="EA12" s="332">
        <v>781</v>
      </c>
      <c r="EB12" s="333">
        <v>1761</v>
      </c>
      <c r="EC12" s="333">
        <v>2542</v>
      </c>
      <c r="ED12" s="334">
        <v>58277</v>
      </c>
      <c r="EE12" s="24">
        <f t="shared" si="1"/>
        <v>3411861</v>
      </c>
      <c r="EF12" s="24">
        <f t="shared" si="0"/>
        <v>1617858</v>
      </c>
      <c r="EG12" s="24">
        <f t="shared" si="0"/>
        <v>5029719</v>
      </c>
      <c r="EH12" s="33">
        <f t="shared" si="0"/>
        <v>67532862</v>
      </c>
    </row>
    <row r="13" spans="2:138" x14ac:dyDescent="0.25">
      <c r="B13" s="248">
        <v>1995</v>
      </c>
      <c r="C13" s="332">
        <v>621</v>
      </c>
      <c r="D13" s="333">
        <v>3507</v>
      </c>
      <c r="E13" s="333">
        <v>4128</v>
      </c>
      <c r="F13" s="334">
        <v>54016</v>
      </c>
      <c r="G13" s="332">
        <v>405882</v>
      </c>
      <c r="H13" s="333">
        <v>431664</v>
      </c>
      <c r="I13" s="333">
        <v>837546</v>
      </c>
      <c r="J13" s="334">
        <v>10730831</v>
      </c>
      <c r="K13" s="332">
        <v>14335</v>
      </c>
      <c r="L13" s="333">
        <v>30644</v>
      </c>
      <c r="M13" s="333">
        <v>44979</v>
      </c>
      <c r="N13" s="334">
        <v>751845</v>
      </c>
      <c r="O13" s="332">
        <v>161186</v>
      </c>
      <c r="P13" s="333">
        <v>54684</v>
      </c>
      <c r="Q13" s="333">
        <v>215870</v>
      </c>
      <c r="R13" s="334">
        <v>3214650</v>
      </c>
      <c r="S13" s="332">
        <v>1507086</v>
      </c>
      <c r="T13" s="333">
        <v>309065</v>
      </c>
      <c r="U13" s="333">
        <v>1816151</v>
      </c>
      <c r="V13" s="334">
        <v>16807311</v>
      </c>
      <c r="W13" s="332">
        <v>39587</v>
      </c>
      <c r="X13" s="333">
        <v>54494</v>
      </c>
      <c r="Y13" s="333">
        <v>94081</v>
      </c>
      <c r="Z13" s="334">
        <v>2418700</v>
      </c>
      <c r="AA13" s="332">
        <v>47463</v>
      </c>
      <c r="AB13" s="333">
        <v>49897</v>
      </c>
      <c r="AC13" s="333">
        <v>97360</v>
      </c>
      <c r="AD13" s="334">
        <v>1928814</v>
      </c>
      <c r="AE13" s="332">
        <v>45807</v>
      </c>
      <c r="AF13" s="333">
        <v>35830</v>
      </c>
      <c r="AG13" s="333">
        <v>81637</v>
      </c>
      <c r="AH13" s="334">
        <v>1650493</v>
      </c>
      <c r="AI13" s="332">
        <v>8826</v>
      </c>
      <c r="AJ13" s="333">
        <v>13205</v>
      </c>
      <c r="AK13" s="333">
        <v>22031</v>
      </c>
      <c r="AL13" s="334">
        <v>472725</v>
      </c>
      <c r="AM13" s="332">
        <v>23323</v>
      </c>
      <c r="AN13" s="333">
        <v>66426</v>
      </c>
      <c r="AO13" s="333">
        <v>89749</v>
      </c>
      <c r="AP13" s="334">
        <v>958024</v>
      </c>
      <c r="AQ13" s="332">
        <v>25936</v>
      </c>
      <c r="AR13" s="333">
        <v>28452</v>
      </c>
      <c r="AS13" s="333">
        <v>54388</v>
      </c>
      <c r="AT13" s="334">
        <v>992916</v>
      </c>
      <c r="AU13" s="332">
        <v>17242</v>
      </c>
      <c r="AV13" s="333">
        <v>25935</v>
      </c>
      <c r="AW13" s="333">
        <v>43177</v>
      </c>
      <c r="AX13" s="334">
        <v>1136827</v>
      </c>
      <c r="AY13" s="332">
        <v>5151</v>
      </c>
      <c r="AZ13" s="333">
        <v>11776</v>
      </c>
      <c r="BA13" s="333">
        <v>16927</v>
      </c>
      <c r="BB13" s="334">
        <v>300577</v>
      </c>
      <c r="BC13" s="332">
        <v>24088</v>
      </c>
      <c r="BD13" s="333">
        <v>93724</v>
      </c>
      <c r="BE13" s="333">
        <v>117812</v>
      </c>
      <c r="BF13" s="334">
        <v>1396558</v>
      </c>
      <c r="BG13" s="332">
        <v>75407</v>
      </c>
      <c r="BH13" s="333">
        <v>93061</v>
      </c>
      <c r="BI13" s="333">
        <v>168468</v>
      </c>
      <c r="BJ13" s="334">
        <v>3518493</v>
      </c>
      <c r="BK13" s="332">
        <v>408</v>
      </c>
      <c r="BL13" s="333">
        <v>1159</v>
      </c>
      <c r="BM13" s="333">
        <v>1567</v>
      </c>
      <c r="BN13" s="334">
        <v>27677</v>
      </c>
      <c r="BO13" s="332">
        <v>2323</v>
      </c>
      <c r="BP13" s="333">
        <v>2744</v>
      </c>
      <c r="BQ13" s="333">
        <v>5067</v>
      </c>
      <c r="BR13" s="334">
        <v>287399</v>
      </c>
      <c r="BS13" s="332">
        <v>59590</v>
      </c>
      <c r="BT13" s="333">
        <v>35802</v>
      </c>
      <c r="BU13" s="333">
        <v>95392</v>
      </c>
      <c r="BV13" s="334">
        <v>1272916</v>
      </c>
      <c r="BW13" s="332">
        <v>8872</v>
      </c>
      <c r="BX13" s="333">
        <v>21303</v>
      </c>
      <c r="BY13" s="333">
        <v>30175</v>
      </c>
      <c r="BZ13" s="334">
        <v>715974</v>
      </c>
      <c r="CA13" s="332">
        <v>31843</v>
      </c>
      <c r="CB13" s="333">
        <v>34890</v>
      </c>
      <c r="CC13" s="333">
        <v>66733</v>
      </c>
      <c r="CD13" s="334">
        <v>1203019</v>
      </c>
      <c r="CE13" s="332">
        <v>28689</v>
      </c>
      <c r="CF13" s="333">
        <v>38841</v>
      </c>
      <c r="CG13" s="333">
        <v>67530</v>
      </c>
      <c r="CH13" s="334">
        <v>1327808</v>
      </c>
      <c r="CI13" s="332">
        <v>42456</v>
      </c>
      <c r="CJ13" s="333">
        <v>26359</v>
      </c>
      <c r="CK13" s="333">
        <v>68815</v>
      </c>
      <c r="CL13" s="334">
        <v>1181667</v>
      </c>
      <c r="CM13" s="332">
        <v>45819</v>
      </c>
      <c r="CN13" s="333">
        <v>35182</v>
      </c>
      <c r="CO13" s="333">
        <v>81001</v>
      </c>
      <c r="CP13" s="334">
        <v>1272826</v>
      </c>
      <c r="CQ13" s="332">
        <v>5119</v>
      </c>
      <c r="CR13" s="333">
        <v>9650</v>
      </c>
      <c r="CS13" s="333">
        <v>14769</v>
      </c>
      <c r="CT13" s="334">
        <v>226934</v>
      </c>
      <c r="CU13" s="332">
        <v>47252</v>
      </c>
      <c r="CV13" s="333">
        <v>17961</v>
      </c>
      <c r="CW13" s="333">
        <v>65213</v>
      </c>
      <c r="CX13" s="334">
        <v>794654</v>
      </c>
      <c r="CY13" s="332">
        <v>74547</v>
      </c>
      <c r="CZ13" s="333">
        <v>53634</v>
      </c>
      <c r="DA13" s="333">
        <v>128181</v>
      </c>
      <c r="DB13" s="334">
        <v>1329366</v>
      </c>
      <c r="DC13" s="332">
        <v>1548</v>
      </c>
      <c r="DD13" s="333">
        <v>6442</v>
      </c>
      <c r="DE13" s="333">
        <v>7990</v>
      </c>
      <c r="DF13" s="334">
        <v>175224</v>
      </c>
      <c r="DG13" s="332">
        <v>127400</v>
      </c>
      <c r="DH13" s="333">
        <v>67116</v>
      </c>
      <c r="DI13" s="333">
        <v>194516</v>
      </c>
      <c r="DJ13" s="334">
        <v>3626775</v>
      </c>
      <c r="DK13" s="332">
        <v>13157</v>
      </c>
      <c r="DL13" s="333">
        <v>19798</v>
      </c>
      <c r="DM13" s="333">
        <v>32955</v>
      </c>
      <c r="DN13" s="334">
        <v>606517</v>
      </c>
      <c r="DO13" s="332">
        <v>57720</v>
      </c>
      <c r="DP13" s="333">
        <v>48159</v>
      </c>
      <c r="DQ13" s="333">
        <v>105879</v>
      </c>
      <c r="DR13" s="334">
        <v>1927947</v>
      </c>
      <c r="DS13" s="332">
        <v>214727</v>
      </c>
      <c r="DT13" s="333">
        <v>235587</v>
      </c>
      <c r="DU13" s="333">
        <v>450314</v>
      </c>
      <c r="DV13" s="334">
        <v>8639996</v>
      </c>
      <c r="DW13" s="332">
        <v>413</v>
      </c>
      <c r="DX13" s="333">
        <v>957</v>
      </c>
      <c r="DY13" s="333">
        <v>1370</v>
      </c>
      <c r="DZ13" s="334">
        <v>35372</v>
      </c>
      <c r="EA13" s="332">
        <v>1008</v>
      </c>
      <c r="EB13" s="333">
        <v>2314</v>
      </c>
      <c r="EC13" s="333">
        <v>3322</v>
      </c>
      <c r="ED13" s="334">
        <v>61366</v>
      </c>
      <c r="EE13" s="24">
        <f t="shared" si="1"/>
        <v>3164831</v>
      </c>
      <c r="EF13" s="24">
        <f t="shared" si="0"/>
        <v>1960262</v>
      </c>
      <c r="EG13" s="24">
        <f t="shared" si="0"/>
        <v>5125093</v>
      </c>
      <c r="EH13" s="33">
        <f t="shared" si="0"/>
        <v>71046217</v>
      </c>
    </row>
    <row r="14" spans="2:138" x14ac:dyDescent="0.25">
      <c r="B14" s="248">
        <v>1996</v>
      </c>
      <c r="C14" s="332">
        <v>935</v>
      </c>
      <c r="D14" s="333">
        <v>1724</v>
      </c>
      <c r="E14" s="333">
        <v>2659</v>
      </c>
      <c r="F14" s="334">
        <v>54280</v>
      </c>
      <c r="G14" s="332">
        <v>338303</v>
      </c>
      <c r="H14" s="333">
        <v>259896</v>
      </c>
      <c r="I14" s="333">
        <v>598199</v>
      </c>
      <c r="J14" s="334">
        <v>10793706</v>
      </c>
      <c r="K14" s="332">
        <v>13572</v>
      </c>
      <c r="L14" s="333">
        <v>50734</v>
      </c>
      <c r="M14" s="333">
        <v>64306</v>
      </c>
      <c r="N14" s="334">
        <v>849501</v>
      </c>
      <c r="O14" s="332">
        <v>119056</v>
      </c>
      <c r="P14" s="333">
        <v>42793</v>
      </c>
      <c r="Q14" s="333">
        <v>161849</v>
      </c>
      <c r="R14" s="334">
        <v>3234404</v>
      </c>
      <c r="S14" s="332">
        <v>957830</v>
      </c>
      <c r="T14" s="333">
        <v>238139</v>
      </c>
      <c r="U14" s="333">
        <v>1195969</v>
      </c>
      <c r="V14" s="334">
        <v>16577703</v>
      </c>
      <c r="W14" s="332">
        <v>20337</v>
      </c>
      <c r="X14" s="333">
        <v>25162</v>
      </c>
      <c r="Y14" s="333">
        <v>45499</v>
      </c>
      <c r="Z14" s="334">
        <v>2448828</v>
      </c>
      <c r="AA14" s="332">
        <v>55023</v>
      </c>
      <c r="AB14" s="333">
        <v>37068</v>
      </c>
      <c r="AC14" s="333">
        <v>92091</v>
      </c>
      <c r="AD14" s="334">
        <v>1865496</v>
      </c>
      <c r="AE14" s="332">
        <v>46630</v>
      </c>
      <c r="AF14" s="333">
        <v>24299</v>
      </c>
      <c r="AG14" s="333">
        <v>70929</v>
      </c>
      <c r="AH14" s="334">
        <v>1530071</v>
      </c>
      <c r="AI14" s="332">
        <v>8373</v>
      </c>
      <c r="AJ14" s="333">
        <v>7795</v>
      </c>
      <c r="AK14" s="333">
        <v>16168</v>
      </c>
      <c r="AL14" s="334">
        <v>486412</v>
      </c>
      <c r="AM14" s="332">
        <v>31999</v>
      </c>
      <c r="AN14" s="333">
        <v>250880</v>
      </c>
      <c r="AO14" s="333">
        <v>282879</v>
      </c>
      <c r="AP14" s="334">
        <v>1298883</v>
      </c>
      <c r="AQ14" s="332">
        <v>25151</v>
      </c>
      <c r="AR14" s="333">
        <v>18911</v>
      </c>
      <c r="AS14" s="333">
        <v>44062</v>
      </c>
      <c r="AT14" s="334">
        <v>990696</v>
      </c>
      <c r="AU14" s="332">
        <v>18792</v>
      </c>
      <c r="AV14" s="333">
        <v>23349</v>
      </c>
      <c r="AW14" s="333">
        <v>42141</v>
      </c>
      <c r="AX14" s="334">
        <v>1198397</v>
      </c>
      <c r="AY14" s="332">
        <v>3677</v>
      </c>
      <c r="AZ14" s="333">
        <v>8912</v>
      </c>
      <c r="BA14" s="333">
        <v>12589</v>
      </c>
      <c r="BB14" s="334">
        <v>301186</v>
      </c>
      <c r="BC14" s="332">
        <v>27332</v>
      </c>
      <c r="BD14" s="333">
        <v>67101</v>
      </c>
      <c r="BE14" s="333">
        <v>94433</v>
      </c>
      <c r="BF14" s="334">
        <v>1435762</v>
      </c>
      <c r="BG14" s="332">
        <v>82005</v>
      </c>
      <c r="BH14" s="333">
        <v>97882</v>
      </c>
      <c r="BI14" s="333">
        <v>179887</v>
      </c>
      <c r="BJ14" s="334">
        <v>3668773</v>
      </c>
      <c r="BK14" s="332">
        <v>516</v>
      </c>
      <c r="BL14" s="333">
        <v>1679</v>
      </c>
      <c r="BM14" s="333">
        <v>2195</v>
      </c>
      <c r="BN14" s="334">
        <v>30559</v>
      </c>
      <c r="BO14" s="332">
        <v>1915</v>
      </c>
      <c r="BP14" s="333">
        <v>4731</v>
      </c>
      <c r="BQ14" s="333">
        <v>6646</v>
      </c>
      <c r="BR14" s="334">
        <v>358007</v>
      </c>
      <c r="BS14" s="332">
        <v>65941</v>
      </c>
      <c r="BT14" s="333">
        <v>62527</v>
      </c>
      <c r="BU14" s="333">
        <v>128468</v>
      </c>
      <c r="BV14" s="334">
        <v>1290893</v>
      </c>
      <c r="BW14" s="332">
        <v>21579</v>
      </c>
      <c r="BX14" s="333">
        <v>24977</v>
      </c>
      <c r="BY14" s="333">
        <v>46556</v>
      </c>
      <c r="BZ14" s="334">
        <v>847322</v>
      </c>
      <c r="CA14" s="332">
        <v>29682</v>
      </c>
      <c r="CB14" s="333">
        <v>20531</v>
      </c>
      <c r="CC14" s="333">
        <v>50213</v>
      </c>
      <c r="CD14" s="334">
        <v>1234453</v>
      </c>
      <c r="CE14" s="332">
        <v>32159</v>
      </c>
      <c r="CF14" s="333">
        <v>38851</v>
      </c>
      <c r="CG14" s="333">
        <v>71010</v>
      </c>
      <c r="CH14" s="334">
        <v>1422265</v>
      </c>
      <c r="CI14" s="332">
        <v>31006</v>
      </c>
      <c r="CJ14" s="333">
        <v>23897</v>
      </c>
      <c r="CK14" s="333">
        <v>54903</v>
      </c>
      <c r="CL14" s="334">
        <v>1249925</v>
      </c>
      <c r="CM14" s="332">
        <v>29939</v>
      </c>
      <c r="CN14" s="333">
        <v>27878</v>
      </c>
      <c r="CO14" s="333">
        <v>57817</v>
      </c>
      <c r="CP14" s="334">
        <v>1277048</v>
      </c>
      <c r="CQ14" s="332">
        <v>4316</v>
      </c>
      <c r="CR14" s="333">
        <v>9847</v>
      </c>
      <c r="CS14" s="333">
        <v>14163</v>
      </c>
      <c r="CT14" s="334">
        <v>250980</v>
      </c>
      <c r="CU14" s="332">
        <v>28497</v>
      </c>
      <c r="CV14" s="333">
        <v>15007</v>
      </c>
      <c r="CW14" s="333">
        <v>43504</v>
      </c>
      <c r="CX14" s="334">
        <v>729523</v>
      </c>
      <c r="CY14" s="332">
        <v>70084</v>
      </c>
      <c r="CZ14" s="333">
        <v>42557</v>
      </c>
      <c r="DA14" s="333">
        <v>112641</v>
      </c>
      <c r="DB14" s="334">
        <v>1292438</v>
      </c>
      <c r="DC14" s="332">
        <v>1420</v>
      </c>
      <c r="DD14" s="333">
        <v>8528</v>
      </c>
      <c r="DE14" s="333">
        <v>9948</v>
      </c>
      <c r="DF14" s="334">
        <v>199271</v>
      </c>
      <c r="DG14" s="332">
        <v>149849</v>
      </c>
      <c r="DH14" s="333">
        <v>96350</v>
      </c>
      <c r="DI14" s="333">
        <v>246199</v>
      </c>
      <c r="DJ14" s="334">
        <v>4052378</v>
      </c>
      <c r="DK14" s="332">
        <v>19301</v>
      </c>
      <c r="DL14" s="333">
        <v>15573</v>
      </c>
      <c r="DM14" s="333">
        <v>34874</v>
      </c>
      <c r="DN14" s="334">
        <v>618237</v>
      </c>
      <c r="DO14" s="332">
        <v>73948</v>
      </c>
      <c r="DP14" s="333">
        <v>54041</v>
      </c>
      <c r="DQ14" s="333">
        <v>127989</v>
      </c>
      <c r="DR14" s="334">
        <v>2013788</v>
      </c>
      <c r="DS14" s="332">
        <v>299354</v>
      </c>
      <c r="DT14" s="333">
        <v>244822</v>
      </c>
      <c r="DU14" s="333">
        <v>544176</v>
      </c>
      <c r="DV14" s="334">
        <v>8801169</v>
      </c>
      <c r="DW14" s="332">
        <v>422</v>
      </c>
      <c r="DX14" s="333">
        <v>1754</v>
      </c>
      <c r="DY14" s="333">
        <v>2176</v>
      </c>
      <c r="DZ14" s="334">
        <v>42918</v>
      </c>
      <c r="EA14" s="332">
        <v>1401</v>
      </c>
      <c r="EB14" s="333">
        <v>3565</v>
      </c>
      <c r="EC14" s="333">
        <v>4966</v>
      </c>
      <c r="ED14" s="334">
        <v>61552</v>
      </c>
      <c r="EE14" s="24">
        <f t="shared" si="1"/>
        <v>2610344</v>
      </c>
      <c r="EF14" s="24">
        <f t="shared" si="0"/>
        <v>1851760</v>
      </c>
      <c r="EG14" s="24">
        <f t="shared" si="0"/>
        <v>4462104</v>
      </c>
      <c r="EH14" s="33">
        <f t="shared" si="0"/>
        <v>72506824</v>
      </c>
    </row>
    <row r="15" spans="2:138" x14ac:dyDescent="0.25">
      <c r="B15" s="248">
        <v>1997</v>
      </c>
      <c r="C15" s="332">
        <v>785</v>
      </c>
      <c r="D15" s="333">
        <v>2763</v>
      </c>
      <c r="E15" s="333">
        <v>3548</v>
      </c>
      <c r="F15" s="334">
        <v>59175</v>
      </c>
      <c r="G15" s="332">
        <v>364606</v>
      </c>
      <c r="H15" s="333">
        <v>519032</v>
      </c>
      <c r="I15" s="333">
        <v>883638</v>
      </c>
      <c r="J15" s="334">
        <v>11290878</v>
      </c>
      <c r="K15" s="332">
        <v>12277</v>
      </c>
      <c r="L15" s="333">
        <v>43211</v>
      </c>
      <c r="M15" s="333">
        <v>55488</v>
      </c>
      <c r="N15" s="334">
        <v>771277</v>
      </c>
      <c r="O15" s="332">
        <v>157506</v>
      </c>
      <c r="P15" s="333">
        <v>48096</v>
      </c>
      <c r="Q15" s="333">
        <v>205602</v>
      </c>
      <c r="R15" s="334">
        <v>3404762</v>
      </c>
      <c r="S15" s="332">
        <v>863648</v>
      </c>
      <c r="T15" s="333">
        <v>219123</v>
      </c>
      <c r="U15" s="333">
        <v>1082771</v>
      </c>
      <c r="V15" s="334">
        <v>17120271</v>
      </c>
      <c r="W15" s="332">
        <v>27427</v>
      </c>
      <c r="X15" s="333">
        <v>53018</v>
      </c>
      <c r="Y15" s="333">
        <v>80445</v>
      </c>
      <c r="Z15" s="334">
        <v>2438672</v>
      </c>
      <c r="AA15" s="332">
        <v>54379</v>
      </c>
      <c r="AB15" s="333">
        <v>58208</v>
      </c>
      <c r="AC15" s="333">
        <v>112587</v>
      </c>
      <c r="AD15" s="334">
        <v>1915193</v>
      </c>
      <c r="AE15" s="332">
        <v>39804</v>
      </c>
      <c r="AF15" s="333">
        <v>65583</v>
      </c>
      <c r="AG15" s="333">
        <v>105387</v>
      </c>
      <c r="AH15" s="334">
        <v>1597591</v>
      </c>
      <c r="AI15" s="332">
        <v>12946</v>
      </c>
      <c r="AJ15" s="333">
        <v>6543</v>
      </c>
      <c r="AK15" s="333">
        <v>19489</v>
      </c>
      <c r="AL15" s="334">
        <v>532238</v>
      </c>
      <c r="AM15" s="332">
        <v>27167</v>
      </c>
      <c r="AN15" s="333">
        <v>237935</v>
      </c>
      <c r="AO15" s="333">
        <v>265102</v>
      </c>
      <c r="AP15" s="334">
        <v>1415665</v>
      </c>
      <c r="AQ15" s="332">
        <v>20897</v>
      </c>
      <c r="AR15" s="333">
        <v>11972</v>
      </c>
      <c r="AS15" s="333">
        <v>32869</v>
      </c>
      <c r="AT15" s="334">
        <v>1012754</v>
      </c>
      <c r="AU15" s="332">
        <v>18494</v>
      </c>
      <c r="AV15" s="333">
        <v>29842</v>
      </c>
      <c r="AW15" s="333">
        <v>48336</v>
      </c>
      <c r="AX15" s="334">
        <v>1207868</v>
      </c>
      <c r="AY15" s="332">
        <v>3709</v>
      </c>
      <c r="AZ15" s="333">
        <v>5114</v>
      </c>
      <c r="BA15" s="333">
        <v>8823</v>
      </c>
      <c r="BB15" s="334">
        <v>303462</v>
      </c>
      <c r="BC15" s="332">
        <v>28806</v>
      </c>
      <c r="BD15" s="333">
        <v>95597</v>
      </c>
      <c r="BE15" s="333">
        <v>124403</v>
      </c>
      <c r="BF15" s="334">
        <v>1548757</v>
      </c>
      <c r="BG15" s="332">
        <v>74607</v>
      </c>
      <c r="BH15" s="333">
        <v>118184</v>
      </c>
      <c r="BI15" s="333">
        <v>192791</v>
      </c>
      <c r="BJ15" s="334">
        <v>3825391</v>
      </c>
      <c r="BK15" s="332">
        <v>852</v>
      </c>
      <c r="BL15" s="333">
        <v>812</v>
      </c>
      <c r="BM15" s="333">
        <v>1664</v>
      </c>
      <c r="BN15" s="334">
        <v>32499</v>
      </c>
      <c r="BO15" s="332">
        <v>1409</v>
      </c>
      <c r="BP15" s="333">
        <v>3487</v>
      </c>
      <c r="BQ15" s="333">
        <v>4896</v>
      </c>
      <c r="BR15" s="334">
        <v>406192</v>
      </c>
      <c r="BS15" s="332">
        <v>43645</v>
      </c>
      <c r="BT15" s="333">
        <v>48021</v>
      </c>
      <c r="BU15" s="333">
        <v>91666</v>
      </c>
      <c r="BV15" s="334">
        <v>1303931</v>
      </c>
      <c r="BW15" s="332">
        <v>16050</v>
      </c>
      <c r="BX15" s="333">
        <v>26166</v>
      </c>
      <c r="BY15" s="333">
        <v>42216</v>
      </c>
      <c r="BZ15" s="334">
        <v>928210</v>
      </c>
      <c r="CA15" s="332">
        <v>20673</v>
      </c>
      <c r="CB15" s="333">
        <v>21681</v>
      </c>
      <c r="CC15" s="333">
        <v>42354</v>
      </c>
      <c r="CD15" s="334">
        <v>1275549</v>
      </c>
      <c r="CE15" s="332">
        <v>38217</v>
      </c>
      <c r="CF15" s="333">
        <v>18561</v>
      </c>
      <c r="CG15" s="333">
        <v>56778</v>
      </c>
      <c r="CH15" s="334">
        <v>1519691</v>
      </c>
      <c r="CI15" s="332">
        <v>34232</v>
      </c>
      <c r="CJ15" s="333">
        <v>17880</v>
      </c>
      <c r="CK15" s="333">
        <v>52112</v>
      </c>
      <c r="CL15" s="334">
        <v>1235241</v>
      </c>
      <c r="CM15" s="332">
        <v>32645</v>
      </c>
      <c r="CN15" s="333">
        <v>27114</v>
      </c>
      <c r="CO15" s="333">
        <v>59759</v>
      </c>
      <c r="CP15" s="334">
        <v>1310799</v>
      </c>
      <c r="CQ15" s="332">
        <v>3888</v>
      </c>
      <c r="CR15" s="333">
        <v>3863</v>
      </c>
      <c r="CS15" s="333">
        <v>7751</v>
      </c>
      <c r="CT15" s="334">
        <v>261685</v>
      </c>
      <c r="CU15" s="332">
        <v>33553</v>
      </c>
      <c r="CV15" s="333">
        <v>15442</v>
      </c>
      <c r="CW15" s="333">
        <v>48995</v>
      </c>
      <c r="CX15" s="334">
        <v>815337</v>
      </c>
      <c r="CY15" s="332">
        <v>74150</v>
      </c>
      <c r="CZ15" s="333">
        <v>42963</v>
      </c>
      <c r="DA15" s="333">
        <v>117113</v>
      </c>
      <c r="DB15" s="334">
        <v>1360937</v>
      </c>
      <c r="DC15" s="332">
        <v>1643</v>
      </c>
      <c r="DD15" s="333">
        <v>3528</v>
      </c>
      <c r="DE15" s="333">
        <v>5171</v>
      </c>
      <c r="DF15" s="334">
        <v>198284</v>
      </c>
      <c r="DG15" s="332">
        <v>157842</v>
      </c>
      <c r="DH15" s="333">
        <v>93830</v>
      </c>
      <c r="DI15" s="333">
        <v>251672</v>
      </c>
      <c r="DJ15" s="334">
        <v>4104997</v>
      </c>
      <c r="DK15" s="332">
        <v>16903</v>
      </c>
      <c r="DL15" s="333">
        <v>17532</v>
      </c>
      <c r="DM15" s="333">
        <v>34435</v>
      </c>
      <c r="DN15" s="334">
        <v>644220</v>
      </c>
      <c r="DO15" s="332">
        <v>56136</v>
      </c>
      <c r="DP15" s="333">
        <v>55598</v>
      </c>
      <c r="DQ15" s="333">
        <v>111734</v>
      </c>
      <c r="DR15" s="334">
        <v>2205095</v>
      </c>
      <c r="DS15" s="332">
        <v>211182</v>
      </c>
      <c r="DT15" s="333">
        <v>193701</v>
      </c>
      <c r="DU15" s="333">
        <v>404883</v>
      </c>
      <c r="DV15" s="334">
        <v>8843151</v>
      </c>
      <c r="DW15" s="332">
        <v>375</v>
      </c>
      <c r="DX15" s="333">
        <v>1331</v>
      </c>
      <c r="DY15" s="333">
        <v>1706</v>
      </c>
      <c r="DZ15" s="334">
        <v>48524</v>
      </c>
      <c r="EA15" s="332">
        <v>1233</v>
      </c>
      <c r="EB15" s="333">
        <v>2043</v>
      </c>
      <c r="EC15" s="333">
        <v>3276</v>
      </c>
      <c r="ED15" s="334">
        <v>55725</v>
      </c>
      <c r="EE15" s="24">
        <f t="shared" si="1"/>
        <v>2451686</v>
      </c>
      <c r="EF15" s="24">
        <f t="shared" si="0"/>
        <v>2107774</v>
      </c>
      <c r="EG15" s="24">
        <f t="shared" si="0"/>
        <v>4559460</v>
      </c>
      <c r="EH15" s="33">
        <f t="shared" si="0"/>
        <v>74994021</v>
      </c>
    </row>
    <row r="16" spans="2:138" x14ac:dyDescent="0.25">
      <c r="B16" s="248">
        <v>1998</v>
      </c>
      <c r="C16" s="338">
        <v>853</v>
      </c>
      <c r="D16" s="339">
        <v>1345</v>
      </c>
      <c r="E16" s="339">
        <v>2198</v>
      </c>
      <c r="F16" s="340">
        <v>66345</v>
      </c>
      <c r="G16" s="338">
        <v>259935</v>
      </c>
      <c r="H16" s="339">
        <v>386346</v>
      </c>
      <c r="I16" s="339">
        <v>646281</v>
      </c>
      <c r="J16" s="340">
        <v>10940292</v>
      </c>
      <c r="K16" s="338">
        <v>4714</v>
      </c>
      <c r="L16" s="339">
        <v>33572</v>
      </c>
      <c r="M16" s="339">
        <v>38286</v>
      </c>
      <c r="N16" s="340">
        <v>666913</v>
      </c>
      <c r="O16" s="338">
        <v>102256</v>
      </c>
      <c r="P16" s="339">
        <v>30676</v>
      </c>
      <c r="Q16" s="339">
        <v>132932</v>
      </c>
      <c r="R16" s="340">
        <v>3377943</v>
      </c>
      <c r="S16" s="338">
        <v>831212</v>
      </c>
      <c r="T16" s="339">
        <v>382820</v>
      </c>
      <c r="U16" s="339">
        <v>1214032</v>
      </c>
      <c r="V16" s="340">
        <v>17411812</v>
      </c>
      <c r="W16" s="338">
        <v>43043</v>
      </c>
      <c r="X16" s="339">
        <v>47302</v>
      </c>
      <c r="Y16" s="339">
        <v>90345</v>
      </c>
      <c r="Z16" s="340">
        <v>2623436</v>
      </c>
      <c r="AA16" s="338">
        <v>66846</v>
      </c>
      <c r="AB16" s="339">
        <v>45777</v>
      </c>
      <c r="AC16" s="339">
        <v>112623</v>
      </c>
      <c r="AD16" s="340">
        <v>1828682</v>
      </c>
      <c r="AE16" s="338">
        <v>38012</v>
      </c>
      <c r="AF16" s="339">
        <v>40400</v>
      </c>
      <c r="AG16" s="339">
        <v>78412</v>
      </c>
      <c r="AH16" s="340">
        <v>1587371</v>
      </c>
      <c r="AI16" s="338">
        <v>6550</v>
      </c>
      <c r="AJ16" s="339">
        <v>4790</v>
      </c>
      <c r="AK16" s="339">
        <v>11340</v>
      </c>
      <c r="AL16" s="340">
        <v>668227</v>
      </c>
      <c r="AM16" s="338">
        <v>20474</v>
      </c>
      <c r="AN16" s="339">
        <v>285235</v>
      </c>
      <c r="AO16" s="339">
        <v>305709</v>
      </c>
      <c r="AP16" s="340">
        <v>1852200</v>
      </c>
      <c r="AQ16" s="338">
        <v>49097</v>
      </c>
      <c r="AR16" s="339">
        <v>15015</v>
      </c>
      <c r="AS16" s="339">
        <v>64112</v>
      </c>
      <c r="AT16" s="340">
        <v>1052852</v>
      </c>
      <c r="AU16" s="338">
        <v>23687</v>
      </c>
      <c r="AV16" s="339">
        <v>9808</v>
      </c>
      <c r="AW16" s="339">
        <v>33495</v>
      </c>
      <c r="AX16" s="340">
        <v>1224197</v>
      </c>
      <c r="AY16" s="338">
        <v>4529</v>
      </c>
      <c r="AZ16" s="339">
        <v>6520</v>
      </c>
      <c r="BA16" s="339">
        <v>11049</v>
      </c>
      <c r="BB16" s="340">
        <v>311306</v>
      </c>
      <c r="BC16" s="338">
        <v>27175</v>
      </c>
      <c r="BD16" s="339">
        <v>148828</v>
      </c>
      <c r="BE16" s="339">
        <v>176003</v>
      </c>
      <c r="BF16" s="340">
        <v>1725530</v>
      </c>
      <c r="BG16" s="338">
        <v>42630</v>
      </c>
      <c r="BH16" s="339">
        <v>67175</v>
      </c>
      <c r="BI16" s="339">
        <v>109805</v>
      </c>
      <c r="BJ16" s="340">
        <v>3691997</v>
      </c>
      <c r="BK16" s="338">
        <v>812</v>
      </c>
      <c r="BL16" s="339">
        <v>441</v>
      </c>
      <c r="BM16" s="339">
        <v>1253</v>
      </c>
      <c r="BN16" s="340">
        <v>25910</v>
      </c>
      <c r="BO16" s="338">
        <v>1080</v>
      </c>
      <c r="BP16" s="339">
        <v>997</v>
      </c>
      <c r="BQ16" s="339">
        <v>2077</v>
      </c>
      <c r="BR16" s="340">
        <v>174348</v>
      </c>
      <c r="BS16" s="338">
        <v>48024</v>
      </c>
      <c r="BT16" s="339">
        <v>29215</v>
      </c>
      <c r="BU16" s="339">
        <v>77239</v>
      </c>
      <c r="BV16" s="340">
        <v>1279246</v>
      </c>
      <c r="BW16" s="338">
        <v>24425</v>
      </c>
      <c r="BX16" s="339">
        <v>29878</v>
      </c>
      <c r="BY16" s="339">
        <v>54303</v>
      </c>
      <c r="BZ16" s="340">
        <v>926577</v>
      </c>
      <c r="CA16" s="338">
        <v>19897</v>
      </c>
      <c r="CB16" s="339">
        <v>35566</v>
      </c>
      <c r="CC16" s="339">
        <v>55463</v>
      </c>
      <c r="CD16" s="340">
        <v>1282382</v>
      </c>
      <c r="CE16" s="338">
        <v>35306</v>
      </c>
      <c r="CF16" s="339">
        <v>13023</v>
      </c>
      <c r="CG16" s="339">
        <v>48329</v>
      </c>
      <c r="CH16" s="340">
        <v>1444500</v>
      </c>
      <c r="CI16" s="338">
        <v>52518</v>
      </c>
      <c r="CJ16" s="339">
        <v>18167</v>
      </c>
      <c r="CK16" s="339">
        <v>70685</v>
      </c>
      <c r="CL16" s="340">
        <v>1266022</v>
      </c>
      <c r="CM16" s="338">
        <v>33431</v>
      </c>
      <c r="CN16" s="339">
        <v>23975</v>
      </c>
      <c r="CO16" s="339">
        <v>57406</v>
      </c>
      <c r="CP16" s="340">
        <v>1337790</v>
      </c>
      <c r="CQ16" s="332">
        <v>4151</v>
      </c>
      <c r="CR16" s="339">
        <v>2721</v>
      </c>
      <c r="CS16" s="339">
        <v>6872</v>
      </c>
      <c r="CT16" s="340">
        <v>357571</v>
      </c>
      <c r="CU16" s="338">
        <v>25252</v>
      </c>
      <c r="CV16" s="339">
        <v>9564</v>
      </c>
      <c r="CW16" s="339">
        <v>34816</v>
      </c>
      <c r="CX16" s="340">
        <v>783884</v>
      </c>
      <c r="CY16" s="338">
        <v>62638</v>
      </c>
      <c r="CZ16" s="339">
        <v>15290</v>
      </c>
      <c r="DA16" s="339">
        <v>77928</v>
      </c>
      <c r="DB16" s="340">
        <v>1373234</v>
      </c>
      <c r="DC16" s="338">
        <v>1902</v>
      </c>
      <c r="DD16" s="339">
        <v>2043</v>
      </c>
      <c r="DE16" s="339">
        <v>3945</v>
      </c>
      <c r="DF16" s="340">
        <v>208321</v>
      </c>
      <c r="DG16" s="338">
        <v>128101</v>
      </c>
      <c r="DH16" s="339">
        <v>83417</v>
      </c>
      <c r="DI16" s="339">
        <v>211518</v>
      </c>
      <c r="DJ16" s="340">
        <v>4106446</v>
      </c>
      <c r="DK16" s="338">
        <v>18096</v>
      </c>
      <c r="DL16" s="339">
        <v>13766</v>
      </c>
      <c r="DM16" s="339">
        <v>31862</v>
      </c>
      <c r="DN16" s="340">
        <v>665165</v>
      </c>
      <c r="DO16" s="338">
        <v>47502</v>
      </c>
      <c r="DP16" s="339">
        <v>57990</v>
      </c>
      <c r="DQ16" s="339">
        <v>105492</v>
      </c>
      <c r="DR16" s="340">
        <v>2154235</v>
      </c>
      <c r="DS16" s="338">
        <v>178277</v>
      </c>
      <c r="DT16" s="339">
        <v>180732</v>
      </c>
      <c r="DU16" s="339">
        <v>359009</v>
      </c>
      <c r="DV16" s="340">
        <v>8917551</v>
      </c>
      <c r="DW16" s="338">
        <v>967</v>
      </c>
      <c r="DX16" s="339">
        <v>765</v>
      </c>
      <c r="DY16" s="339">
        <v>1732</v>
      </c>
      <c r="DZ16" s="340">
        <v>40719</v>
      </c>
      <c r="EA16" s="338">
        <v>2090</v>
      </c>
      <c r="EB16" s="339">
        <v>956</v>
      </c>
      <c r="EC16" s="339">
        <v>3046</v>
      </c>
      <c r="ED16" s="340">
        <v>48321</v>
      </c>
      <c r="EE16" s="24">
        <f t="shared" si="1"/>
        <v>2205482</v>
      </c>
      <c r="EF16" s="24">
        <f t="shared" si="0"/>
        <v>2024115</v>
      </c>
      <c r="EG16" s="24">
        <f t="shared" si="0"/>
        <v>4229597</v>
      </c>
      <c r="EH16" s="33">
        <f t="shared" si="0"/>
        <v>75421325</v>
      </c>
    </row>
    <row r="17" spans="2:138" x14ac:dyDescent="0.25">
      <c r="B17" s="248">
        <v>1999</v>
      </c>
      <c r="C17" s="338">
        <v>362</v>
      </c>
      <c r="D17" s="339">
        <v>565</v>
      </c>
      <c r="E17" s="339">
        <v>927</v>
      </c>
      <c r="F17" s="340">
        <v>48680</v>
      </c>
      <c r="G17" s="338">
        <v>233285</v>
      </c>
      <c r="H17" s="339">
        <v>358742</v>
      </c>
      <c r="I17" s="339">
        <v>592027</v>
      </c>
      <c r="J17" s="340">
        <v>10671862</v>
      </c>
      <c r="K17" s="338">
        <v>4634</v>
      </c>
      <c r="L17" s="339">
        <v>33839</v>
      </c>
      <c r="M17" s="339">
        <v>38473</v>
      </c>
      <c r="N17" s="340">
        <v>717737</v>
      </c>
      <c r="O17" s="338">
        <v>63687</v>
      </c>
      <c r="P17" s="339">
        <v>32775</v>
      </c>
      <c r="Q17" s="339">
        <v>96462</v>
      </c>
      <c r="R17" s="340">
        <v>3197738</v>
      </c>
      <c r="S17" s="338">
        <v>482056</v>
      </c>
      <c r="T17" s="339">
        <v>199619</v>
      </c>
      <c r="U17" s="339">
        <v>681675</v>
      </c>
      <c r="V17" s="340">
        <v>15524871</v>
      </c>
      <c r="W17" s="338">
        <v>39123</v>
      </c>
      <c r="X17" s="339">
        <v>71673</v>
      </c>
      <c r="Y17" s="339">
        <v>110796</v>
      </c>
      <c r="Z17" s="340">
        <v>2499225</v>
      </c>
      <c r="AA17" s="338">
        <v>48822</v>
      </c>
      <c r="AB17" s="339">
        <v>50736</v>
      </c>
      <c r="AC17" s="339">
        <v>99558</v>
      </c>
      <c r="AD17" s="340">
        <v>1835431</v>
      </c>
      <c r="AE17" s="338">
        <v>33329</v>
      </c>
      <c r="AF17" s="339">
        <v>49723</v>
      </c>
      <c r="AG17" s="339">
        <v>83052</v>
      </c>
      <c r="AH17" s="340">
        <v>1453154</v>
      </c>
      <c r="AI17" s="338">
        <v>6446</v>
      </c>
      <c r="AJ17" s="339">
        <v>6739</v>
      </c>
      <c r="AK17" s="339">
        <v>13185</v>
      </c>
      <c r="AL17" s="340">
        <v>493046</v>
      </c>
      <c r="AM17" s="338">
        <v>28495</v>
      </c>
      <c r="AN17" s="339">
        <v>53161</v>
      </c>
      <c r="AO17" s="339">
        <v>81656</v>
      </c>
      <c r="AP17" s="340">
        <v>2076794</v>
      </c>
      <c r="AQ17" s="338">
        <v>24788</v>
      </c>
      <c r="AR17" s="339">
        <v>15806</v>
      </c>
      <c r="AS17" s="339">
        <v>40594</v>
      </c>
      <c r="AT17" s="340">
        <v>1095378</v>
      </c>
      <c r="AU17" s="338">
        <v>21582</v>
      </c>
      <c r="AV17" s="339">
        <v>13626</v>
      </c>
      <c r="AW17" s="339">
        <v>35208</v>
      </c>
      <c r="AX17" s="340">
        <v>1210446</v>
      </c>
      <c r="AY17" s="338">
        <v>6787</v>
      </c>
      <c r="AZ17" s="339">
        <v>4357</v>
      </c>
      <c r="BA17" s="339">
        <v>11144</v>
      </c>
      <c r="BB17" s="340">
        <v>294921</v>
      </c>
      <c r="BC17" s="338">
        <v>19257</v>
      </c>
      <c r="BD17" s="339">
        <v>58315</v>
      </c>
      <c r="BE17" s="339">
        <v>77572</v>
      </c>
      <c r="BF17" s="340">
        <v>1671887</v>
      </c>
      <c r="BG17" s="338">
        <v>36760</v>
      </c>
      <c r="BH17" s="339">
        <v>63669</v>
      </c>
      <c r="BI17" s="339">
        <v>100429</v>
      </c>
      <c r="BJ17" s="340">
        <v>3523119</v>
      </c>
      <c r="BK17" s="338">
        <v>283</v>
      </c>
      <c r="BL17" s="339">
        <v>1256</v>
      </c>
      <c r="BM17" s="339">
        <v>1539</v>
      </c>
      <c r="BN17" s="340">
        <v>25425</v>
      </c>
      <c r="BO17" s="338">
        <v>817</v>
      </c>
      <c r="BP17" s="339">
        <v>3226</v>
      </c>
      <c r="BQ17" s="339">
        <v>4043</v>
      </c>
      <c r="BR17" s="340">
        <v>217377</v>
      </c>
      <c r="BS17" s="338">
        <v>26739</v>
      </c>
      <c r="BT17" s="339">
        <v>25307</v>
      </c>
      <c r="BU17" s="339">
        <v>52046</v>
      </c>
      <c r="BV17" s="340">
        <v>1268642</v>
      </c>
      <c r="BW17" s="338">
        <v>27937</v>
      </c>
      <c r="BX17" s="339">
        <v>11181</v>
      </c>
      <c r="BY17" s="339">
        <v>39118</v>
      </c>
      <c r="BZ17" s="340">
        <v>890626</v>
      </c>
      <c r="CA17" s="338">
        <v>12910</v>
      </c>
      <c r="CB17" s="339">
        <v>12543</v>
      </c>
      <c r="CC17" s="339">
        <v>25453</v>
      </c>
      <c r="CD17" s="340">
        <v>1219919</v>
      </c>
      <c r="CE17" s="338">
        <v>19403</v>
      </c>
      <c r="CF17" s="339">
        <v>10746</v>
      </c>
      <c r="CG17" s="339">
        <v>30149</v>
      </c>
      <c r="CH17" s="340">
        <v>1437013</v>
      </c>
      <c r="CI17" s="338">
        <v>34741</v>
      </c>
      <c r="CJ17" s="339">
        <v>16480</v>
      </c>
      <c r="CK17" s="339">
        <v>51221</v>
      </c>
      <c r="CL17" s="340">
        <v>1253845</v>
      </c>
      <c r="CM17" s="338">
        <v>13441</v>
      </c>
      <c r="CN17" s="339">
        <v>19849</v>
      </c>
      <c r="CO17" s="339">
        <v>33290</v>
      </c>
      <c r="CP17" s="340">
        <v>1374735</v>
      </c>
      <c r="CQ17" s="332">
        <v>1411</v>
      </c>
      <c r="CR17" s="339">
        <v>3765</v>
      </c>
      <c r="CS17" s="339">
        <v>5176</v>
      </c>
      <c r="CT17" s="340">
        <v>508358</v>
      </c>
      <c r="CU17" s="338">
        <v>36259</v>
      </c>
      <c r="CV17" s="339">
        <v>8858</v>
      </c>
      <c r="CW17" s="339">
        <v>45117</v>
      </c>
      <c r="CX17" s="340">
        <v>748978</v>
      </c>
      <c r="CY17" s="338">
        <v>38005</v>
      </c>
      <c r="CZ17" s="339">
        <v>20545</v>
      </c>
      <c r="DA17" s="339">
        <v>58550</v>
      </c>
      <c r="DB17" s="340">
        <v>1241616</v>
      </c>
      <c r="DC17" s="338">
        <v>402</v>
      </c>
      <c r="DD17" s="339">
        <v>360</v>
      </c>
      <c r="DE17" s="339">
        <v>762</v>
      </c>
      <c r="DF17" s="340">
        <v>201135</v>
      </c>
      <c r="DG17" s="338">
        <v>98399</v>
      </c>
      <c r="DH17" s="339">
        <v>198402</v>
      </c>
      <c r="DI17" s="339">
        <v>296801</v>
      </c>
      <c r="DJ17" s="340">
        <v>4201395</v>
      </c>
      <c r="DK17" s="338">
        <v>13268</v>
      </c>
      <c r="DL17" s="339">
        <v>11613</v>
      </c>
      <c r="DM17" s="339">
        <v>24881</v>
      </c>
      <c r="DN17" s="340">
        <v>640202</v>
      </c>
      <c r="DO17" s="338">
        <v>44359</v>
      </c>
      <c r="DP17" s="339">
        <v>30638</v>
      </c>
      <c r="DQ17" s="339">
        <v>74997</v>
      </c>
      <c r="DR17" s="340">
        <v>2025399</v>
      </c>
      <c r="DS17" s="338">
        <v>143486</v>
      </c>
      <c r="DT17" s="339">
        <v>128758</v>
      </c>
      <c r="DU17" s="339">
        <v>272244</v>
      </c>
      <c r="DV17" s="340">
        <v>8600423</v>
      </c>
      <c r="DW17" s="338">
        <v>671</v>
      </c>
      <c r="DX17" s="339">
        <v>6920</v>
      </c>
      <c r="DY17" s="339">
        <v>7591</v>
      </c>
      <c r="DZ17" s="340">
        <v>44106</v>
      </c>
      <c r="EA17" s="338">
        <v>352</v>
      </c>
      <c r="EB17" s="339">
        <v>1481</v>
      </c>
      <c r="EC17" s="339">
        <v>1833</v>
      </c>
      <c r="ED17" s="340">
        <v>37118</v>
      </c>
      <c r="EE17" s="24">
        <f t="shared" si="1"/>
        <v>1562296</v>
      </c>
      <c r="EF17" s="24">
        <f t="shared" si="0"/>
        <v>1525273</v>
      </c>
      <c r="EG17" s="24">
        <f t="shared" si="0"/>
        <v>3087569</v>
      </c>
      <c r="EH17" s="33">
        <f t="shared" si="0"/>
        <v>72250601</v>
      </c>
    </row>
    <row r="18" spans="2:138" x14ac:dyDescent="0.25">
      <c r="B18" s="248">
        <v>2000</v>
      </c>
      <c r="C18" s="338">
        <v>163</v>
      </c>
      <c r="D18" s="339">
        <v>363</v>
      </c>
      <c r="E18" s="339">
        <v>526</v>
      </c>
      <c r="F18" s="340">
        <v>47000</v>
      </c>
      <c r="G18" s="338">
        <v>265628</v>
      </c>
      <c r="H18" s="339">
        <v>354378</v>
      </c>
      <c r="I18" s="339">
        <v>620006</v>
      </c>
      <c r="J18" s="340">
        <v>11281816</v>
      </c>
      <c r="K18" s="338">
        <v>6961</v>
      </c>
      <c r="L18" s="339">
        <v>12945</v>
      </c>
      <c r="M18" s="339">
        <v>19906</v>
      </c>
      <c r="N18" s="340">
        <v>593520</v>
      </c>
      <c r="O18" s="338">
        <v>44079</v>
      </c>
      <c r="P18" s="339">
        <v>26417</v>
      </c>
      <c r="Q18" s="339">
        <v>70496</v>
      </c>
      <c r="R18" s="340">
        <v>3315841</v>
      </c>
      <c r="S18" s="338">
        <v>419205</v>
      </c>
      <c r="T18" s="339">
        <v>348600</v>
      </c>
      <c r="U18" s="339">
        <v>767805</v>
      </c>
      <c r="V18" s="340">
        <v>16097923</v>
      </c>
      <c r="W18" s="338">
        <v>13738</v>
      </c>
      <c r="X18" s="339">
        <v>19798</v>
      </c>
      <c r="Y18" s="339">
        <v>33536</v>
      </c>
      <c r="Z18" s="340">
        <v>2675055</v>
      </c>
      <c r="AA18" s="338">
        <v>54708</v>
      </c>
      <c r="AB18" s="339">
        <v>39604</v>
      </c>
      <c r="AC18" s="339">
        <v>94312</v>
      </c>
      <c r="AD18" s="340">
        <v>1903037</v>
      </c>
      <c r="AE18" s="338">
        <v>19779</v>
      </c>
      <c r="AF18" s="339">
        <v>37712</v>
      </c>
      <c r="AG18" s="339">
        <v>57491</v>
      </c>
      <c r="AH18" s="340">
        <v>1545972</v>
      </c>
      <c r="AI18" s="338">
        <v>6302</v>
      </c>
      <c r="AJ18" s="339">
        <v>6423</v>
      </c>
      <c r="AK18" s="339">
        <v>12725</v>
      </c>
      <c r="AL18" s="340">
        <v>529328</v>
      </c>
      <c r="AM18" s="338">
        <v>24746</v>
      </c>
      <c r="AN18" s="339">
        <v>28514</v>
      </c>
      <c r="AO18" s="339">
        <v>53260</v>
      </c>
      <c r="AP18" s="340">
        <v>1793705</v>
      </c>
      <c r="AQ18" s="338">
        <v>20255</v>
      </c>
      <c r="AR18" s="339">
        <v>14922</v>
      </c>
      <c r="AS18" s="339">
        <v>35177</v>
      </c>
      <c r="AT18" s="340">
        <v>1192862</v>
      </c>
      <c r="AU18" s="338">
        <v>16714</v>
      </c>
      <c r="AV18" s="339">
        <v>6788</v>
      </c>
      <c r="AW18" s="339">
        <v>23502</v>
      </c>
      <c r="AX18" s="340">
        <v>1243581</v>
      </c>
      <c r="AY18" s="338">
        <v>1718</v>
      </c>
      <c r="AZ18" s="339">
        <v>3033</v>
      </c>
      <c r="BA18" s="339">
        <v>4751</v>
      </c>
      <c r="BB18" s="340">
        <v>296529</v>
      </c>
      <c r="BC18" s="338">
        <v>18744</v>
      </c>
      <c r="BD18" s="339">
        <v>40022</v>
      </c>
      <c r="BE18" s="339">
        <v>58766</v>
      </c>
      <c r="BF18" s="340">
        <v>1694884</v>
      </c>
      <c r="BG18" s="338">
        <v>56205</v>
      </c>
      <c r="BH18" s="339">
        <v>182442</v>
      </c>
      <c r="BI18" s="339">
        <v>238647</v>
      </c>
      <c r="BJ18" s="340">
        <v>3783424</v>
      </c>
      <c r="BK18" s="338">
        <v>138</v>
      </c>
      <c r="BL18" s="339">
        <v>181</v>
      </c>
      <c r="BM18" s="339">
        <v>319</v>
      </c>
      <c r="BN18" s="340">
        <v>27260</v>
      </c>
      <c r="BO18" s="338">
        <v>1173</v>
      </c>
      <c r="BP18" s="339">
        <v>2815</v>
      </c>
      <c r="BQ18" s="339">
        <v>3988</v>
      </c>
      <c r="BR18" s="340">
        <v>167155</v>
      </c>
      <c r="BS18" s="338">
        <v>50226</v>
      </c>
      <c r="BT18" s="339">
        <v>19589</v>
      </c>
      <c r="BU18" s="339">
        <v>69815</v>
      </c>
      <c r="BV18" s="340">
        <v>1349650</v>
      </c>
      <c r="BW18" s="338">
        <v>4760</v>
      </c>
      <c r="BX18" s="339">
        <v>5627</v>
      </c>
      <c r="BY18" s="339">
        <v>10387</v>
      </c>
      <c r="BZ18" s="340">
        <v>913784</v>
      </c>
      <c r="CA18" s="338">
        <v>16827</v>
      </c>
      <c r="CB18" s="339">
        <v>13109</v>
      </c>
      <c r="CC18" s="339">
        <v>29936</v>
      </c>
      <c r="CD18" s="340">
        <v>1188443</v>
      </c>
      <c r="CE18" s="338">
        <v>18933</v>
      </c>
      <c r="CF18" s="339">
        <v>27078</v>
      </c>
      <c r="CG18" s="339">
        <v>46011</v>
      </c>
      <c r="CH18" s="340">
        <v>1470014</v>
      </c>
      <c r="CI18" s="338">
        <v>28546</v>
      </c>
      <c r="CJ18" s="339">
        <v>13755</v>
      </c>
      <c r="CK18" s="339">
        <v>42301</v>
      </c>
      <c r="CL18" s="340">
        <v>1265147</v>
      </c>
      <c r="CM18" s="338">
        <v>12430</v>
      </c>
      <c r="CN18" s="339">
        <v>9136</v>
      </c>
      <c r="CO18" s="339">
        <v>21566</v>
      </c>
      <c r="CP18" s="340">
        <v>1385604</v>
      </c>
      <c r="CQ18" s="332">
        <v>1949</v>
      </c>
      <c r="CR18" s="339">
        <v>4040</v>
      </c>
      <c r="CS18" s="339">
        <v>5989</v>
      </c>
      <c r="CT18" s="340">
        <v>567511</v>
      </c>
      <c r="CU18" s="338">
        <v>61518</v>
      </c>
      <c r="CV18" s="339">
        <v>9278</v>
      </c>
      <c r="CW18" s="339">
        <v>70796</v>
      </c>
      <c r="CX18" s="340">
        <v>736875</v>
      </c>
      <c r="CY18" s="338">
        <v>24795</v>
      </c>
      <c r="CZ18" s="339">
        <v>31264</v>
      </c>
      <c r="DA18" s="339">
        <v>56059</v>
      </c>
      <c r="DB18" s="340">
        <v>1228694</v>
      </c>
      <c r="DC18" s="338">
        <v>67</v>
      </c>
      <c r="DD18" s="339">
        <v>142</v>
      </c>
      <c r="DE18" s="339">
        <v>209</v>
      </c>
      <c r="DF18" s="340">
        <v>222868</v>
      </c>
      <c r="DG18" s="338">
        <v>76095</v>
      </c>
      <c r="DH18" s="339">
        <v>161333</v>
      </c>
      <c r="DI18" s="339">
        <v>237428</v>
      </c>
      <c r="DJ18" s="340">
        <v>4375053</v>
      </c>
      <c r="DK18" s="338">
        <v>6748</v>
      </c>
      <c r="DL18" s="339">
        <v>7087</v>
      </c>
      <c r="DM18" s="339">
        <v>13835</v>
      </c>
      <c r="DN18" s="340">
        <v>628265</v>
      </c>
      <c r="DO18" s="338">
        <v>22727</v>
      </c>
      <c r="DP18" s="339">
        <v>21607</v>
      </c>
      <c r="DQ18" s="339">
        <v>44334</v>
      </c>
      <c r="DR18" s="340">
        <v>2044820</v>
      </c>
      <c r="DS18" s="338">
        <v>103876</v>
      </c>
      <c r="DT18" s="339">
        <v>118304</v>
      </c>
      <c r="DU18" s="339">
        <v>222180</v>
      </c>
      <c r="DV18" s="340">
        <v>8695508</v>
      </c>
      <c r="DW18" s="338">
        <v>374</v>
      </c>
      <c r="DX18" s="339">
        <v>501</v>
      </c>
      <c r="DY18" s="339">
        <v>875</v>
      </c>
      <c r="DZ18" s="340">
        <v>40572</v>
      </c>
      <c r="EA18" s="338">
        <v>189</v>
      </c>
      <c r="EB18" s="339">
        <v>219</v>
      </c>
      <c r="EC18" s="339">
        <v>408</v>
      </c>
      <c r="ED18" s="340">
        <v>62131</v>
      </c>
      <c r="EE18" s="24">
        <f t="shared" si="1"/>
        <v>1400316</v>
      </c>
      <c r="EF18" s="24">
        <f t="shared" si="0"/>
        <v>1567026</v>
      </c>
      <c r="EG18" s="24">
        <f t="shared" si="0"/>
        <v>2967342</v>
      </c>
      <c r="EH18" s="33">
        <f t="shared" si="0"/>
        <v>74363831</v>
      </c>
    </row>
    <row r="19" spans="2:138" x14ac:dyDescent="0.25">
      <c r="B19" s="248">
        <v>2001</v>
      </c>
      <c r="C19" s="338">
        <v>50</v>
      </c>
      <c r="D19" s="339">
        <v>61</v>
      </c>
      <c r="E19" s="339">
        <v>111</v>
      </c>
      <c r="F19" s="340">
        <v>54098</v>
      </c>
      <c r="G19" s="338">
        <v>241936</v>
      </c>
      <c r="H19" s="339">
        <v>200066</v>
      </c>
      <c r="I19" s="339">
        <v>442002</v>
      </c>
      <c r="J19" s="340">
        <v>11211167</v>
      </c>
      <c r="K19" s="338">
        <v>2446</v>
      </c>
      <c r="L19" s="339">
        <v>7845</v>
      </c>
      <c r="M19" s="339">
        <v>10291</v>
      </c>
      <c r="N19" s="340">
        <v>465711</v>
      </c>
      <c r="O19" s="338">
        <v>31865</v>
      </c>
      <c r="P19" s="339">
        <v>27304</v>
      </c>
      <c r="Q19" s="339">
        <v>59169</v>
      </c>
      <c r="R19" s="340">
        <v>3298185</v>
      </c>
      <c r="S19" s="338">
        <v>398765</v>
      </c>
      <c r="T19" s="339">
        <v>259885</v>
      </c>
      <c r="U19" s="339">
        <v>658650</v>
      </c>
      <c r="V19" s="340">
        <v>16311310</v>
      </c>
      <c r="W19" s="338">
        <v>10156</v>
      </c>
      <c r="X19" s="339">
        <v>66466</v>
      </c>
      <c r="Y19" s="339">
        <v>76622</v>
      </c>
      <c r="Z19" s="340">
        <v>2744801</v>
      </c>
      <c r="AA19" s="338">
        <v>46562</v>
      </c>
      <c r="AB19" s="339">
        <v>51929</v>
      </c>
      <c r="AC19" s="339">
        <v>98491</v>
      </c>
      <c r="AD19" s="340">
        <v>1937159</v>
      </c>
      <c r="AE19" s="338">
        <v>23584</v>
      </c>
      <c r="AF19" s="339">
        <v>26440</v>
      </c>
      <c r="AG19" s="339">
        <v>50024</v>
      </c>
      <c r="AH19" s="340">
        <v>1597493</v>
      </c>
      <c r="AI19" s="338">
        <v>4506</v>
      </c>
      <c r="AJ19" s="339">
        <v>7888</v>
      </c>
      <c r="AK19" s="339">
        <v>12394</v>
      </c>
      <c r="AL19" s="340">
        <v>487201</v>
      </c>
      <c r="AM19" s="338">
        <v>40617</v>
      </c>
      <c r="AN19" s="339">
        <v>67367</v>
      </c>
      <c r="AO19" s="339">
        <v>107984</v>
      </c>
      <c r="AP19" s="340">
        <v>1622566</v>
      </c>
      <c r="AQ19" s="338">
        <v>19341</v>
      </c>
      <c r="AR19" s="339">
        <v>25899</v>
      </c>
      <c r="AS19" s="339">
        <v>45240</v>
      </c>
      <c r="AT19" s="340">
        <v>1219378</v>
      </c>
      <c r="AU19" s="338">
        <v>22748</v>
      </c>
      <c r="AV19" s="339">
        <v>16612</v>
      </c>
      <c r="AW19" s="339">
        <v>39360</v>
      </c>
      <c r="AX19" s="340">
        <v>1353377</v>
      </c>
      <c r="AY19" s="338">
        <v>4380</v>
      </c>
      <c r="AZ19" s="339">
        <v>17110</v>
      </c>
      <c r="BA19" s="339">
        <v>21490</v>
      </c>
      <c r="BB19" s="340">
        <v>288812</v>
      </c>
      <c r="BC19" s="338">
        <v>26236</v>
      </c>
      <c r="BD19" s="339">
        <v>48386</v>
      </c>
      <c r="BE19" s="339">
        <v>74622</v>
      </c>
      <c r="BF19" s="340">
        <v>1650944</v>
      </c>
      <c r="BG19" s="338">
        <v>77440</v>
      </c>
      <c r="BH19" s="339">
        <v>228643</v>
      </c>
      <c r="BI19" s="339">
        <v>306083</v>
      </c>
      <c r="BJ19" s="340">
        <v>4205726</v>
      </c>
      <c r="BK19" s="338">
        <v>32</v>
      </c>
      <c r="BL19" s="339">
        <v>130</v>
      </c>
      <c r="BM19" s="339">
        <v>162</v>
      </c>
      <c r="BN19" s="340">
        <v>30332</v>
      </c>
      <c r="BO19" s="338">
        <v>327</v>
      </c>
      <c r="BP19" s="339">
        <v>6187</v>
      </c>
      <c r="BQ19" s="339">
        <v>6514</v>
      </c>
      <c r="BR19" s="340">
        <v>196888</v>
      </c>
      <c r="BS19" s="338">
        <v>62239</v>
      </c>
      <c r="BT19" s="339">
        <v>53826</v>
      </c>
      <c r="BU19" s="339">
        <v>116065</v>
      </c>
      <c r="BV19" s="340">
        <v>1397294</v>
      </c>
      <c r="BW19" s="338">
        <v>3039</v>
      </c>
      <c r="BX19" s="339">
        <v>20939</v>
      </c>
      <c r="BY19" s="339">
        <v>23978</v>
      </c>
      <c r="BZ19" s="340">
        <v>938450</v>
      </c>
      <c r="CA19" s="338">
        <v>15766</v>
      </c>
      <c r="CB19" s="339">
        <v>11358</v>
      </c>
      <c r="CC19" s="339">
        <v>27124</v>
      </c>
      <c r="CD19" s="340">
        <v>1237478</v>
      </c>
      <c r="CE19" s="338">
        <v>17623</v>
      </c>
      <c r="CF19" s="339">
        <v>33143</v>
      </c>
      <c r="CG19" s="339">
        <v>50766</v>
      </c>
      <c r="CH19" s="340">
        <v>1447357</v>
      </c>
      <c r="CI19" s="338">
        <v>52835</v>
      </c>
      <c r="CJ19" s="339">
        <v>18599</v>
      </c>
      <c r="CK19" s="339">
        <v>71434</v>
      </c>
      <c r="CL19" s="340">
        <v>1370653</v>
      </c>
      <c r="CM19" s="338">
        <v>19039</v>
      </c>
      <c r="CN19" s="339">
        <v>18404</v>
      </c>
      <c r="CO19" s="339">
        <v>37443</v>
      </c>
      <c r="CP19" s="340">
        <v>1481241</v>
      </c>
      <c r="CQ19" s="332">
        <v>546</v>
      </c>
      <c r="CR19" s="339">
        <v>6019</v>
      </c>
      <c r="CS19" s="339">
        <v>6565</v>
      </c>
      <c r="CT19" s="340">
        <v>459411</v>
      </c>
      <c r="CU19" s="338">
        <v>109704</v>
      </c>
      <c r="CV19" s="339">
        <v>13774</v>
      </c>
      <c r="CW19" s="339">
        <v>123478</v>
      </c>
      <c r="CX19" s="340">
        <v>747382</v>
      </c>
      <c r="CY19" s="338">
        <v>34172</v>
      </c>
      <c r="CZ19" s="339">
        <v>7338</v>
      </c>
      <c r="DA19" s="339">
        <v>41510</v>
      </c>
      <c r="DB19" s="340">
        <v>1237587</v>
      </c>
      <c r="DC19" s="338">
        <v>55</v>
      </c>
      <c r="DD19" s="339">
        <v>1148</v>
      </c>
      <c r="DE19" s="339">
        <v>1203</v>
      </c>
      <c r="DF19" s="340">
        <v>182547</v>
      </c>
      <c r="DG19" s="338">
        <v>50254</v>
      </c>
      <c r="DH19" s="339">
        <v>213067</v>
      </c>
      <c r="DI19" s="339">
        <v>263321</v>
      </c>
      <c r="DJ19" s="340">
        <v>4550085</v>
      </c>
      <c r="DK19" s="338">
        <v>18260</v>
      </c>
      <c r="DL19" s="339">
        <v>14229</v>
      </c>
      <c r="DM19" s="339">
        <v>32489</v>
      </c>
      <c r="DN19" s="340">
        <v>599576</v>
      </c>
      <c r="DO19" s="338">
        <v>43188</v>
      </c>
      <c r="DP19" s="339">
        <v>16819</v>
      </c>
      <c r="DQ19" s="339">
        <v>60007</v>
      </c>
      <c r="DR19" s="340">
        <v>2045742</v>
      </c>
      <c r="DS19" s="338">
        <v>94179</v>
      </c>
      <c r="DT19" s="339">
        <v>120634</v>
      </c>
      <c r="DU19" s="339">
        <v>214813</v>
      </c>
      <c r="DV19" s="340">
        <v>8950583</v>
      </c>
      <c r="DW19" s="338">
        <v>183</v>
      </c>
      <c r="DX19" s="339">
        <v>526</v>
      </c>
      <c r="DY19" s="339">
        <v>709</v>
      </c>
      <c r="DZ19" s="340">
        <v>44309</v>
      </c>
      <c r="EA19" s="338">
        <v>274</v>
      </c>
      <c r="EB19" s="339">
        <v>1507</v>
      </c>
      <c r="EC19" s="339">
        <v>1781</v>
      </c>
      <c r="ED19" s="340">
        <v>93265</v>
      </c>
      <c r="EE19" s="24">
        <f t="shared" si="1"/>
        <v>1472347</v>
      </c>
      <c r="EF19" s="24">
        <f t="shared" si="0"/>
        <v>1609548</v>
      </c>
      <c r="EG19" s="24">
        <f t="shared" si="0"/>
        <v>3081895</v>
      </c>
      <c r="EH19" s="33">
        <f t="shared" si="0"/>
        <v>75458108</v>
      </c>
    </row>
    <row r="20" spans="2:138" x14ac:dyDescent="0.25">
      <c r="B20" s="248">
        <v>2002</v>
      </c>
      <c r="C20" s="338">
        <v>90</v>
      </c>
      <c r="D20" s="339">
        <v>732</v>
      </c>
      <c r="E20" s="339">
        <v>822</v>
      </c>
      <c r="F20" s="340">
        <v>63982</v>
      </c>
      <c r="G20" s="338">
        <v>316055</v>
      </c>
      <c r="H20" s="339">
        <v>286699</v>
      </c>
      <c r="I20" s="339">
        <v>602754</v>
      </c>
      <c r="J20" s="340">
        <v>11763766</v>
      </c>
      <c r="K20" s="338">
        <v>5019</v>
      </c>
      <c r="L20" s="339">
        <v>15477</v>
      </c>
      <c r="M20" s="339">
        <v>20496</v>
      </c>
      <c r="N20" s="340">
        <v>484657</v>
      </c>
      <c r="O20" s="338">
        <v>69920</v>
      </c>
      <c r="P20" s="339">
        <v>32585</v>
      </c>
      <c r="Q20" s="339">
        <v>102505</v>
      </c>
      <c r="R20" s="340">
        <v>3359809</v>
      </c>
      <c r="S20" s="338">
        <v>590821</v>
      </c>
      <c r="T20" s="339">
        <v>227494</v>
      </c>
      <c r="U20" s="339">
        <v>818315</v>
      </c>
      <c r="V20" s="340">
        <v>17007295</v>
      </c>
      <c r="W20" s="338">
        <v>22289</v>
      </c>
      <c r="X20" s="339">
        <v>66998</v>
      </c>
      <c r="Y20" s="339">
        <v>89287</v>
      </c>
      <c r="Z20" s="340">
        <v>2969273</v>
      </c>
      <c r="AA20" s="338">
        <v>39192</v>
      </c>
      <c r="AB20" s="339">
        <v>44861</v>
      </c>
      <c r="AC20" s="339">
        <v>84053</v>
      </c>
      <c r="AD20" s="340">
        <v>1889300</v>
      </c>
      <c r="AE20" s="338">
        <v>48005</v>
      </c>
      <c r="AF20" s="339">
        <v>21080</v>
      </c>
      <c r="AG20" s="339">
        <v>69085</v>
      </c>
      <c r="AH20" s="340">
        <v>1750878</v>
      </c>
      <c r="AI20" s="338">
        <v>5160</v>
      </c>
      <c r="AJ20" s="339">
        <v>12384</v>
      </c>
      <c r="AK20" s="339">
        <v>17544</v>
      </c>
      <c r="AL20" s="340">
        <v>446256</v>
      </c>
      <c r="AM20" s="338">
        <v>29223</v>
      </c>
      <c r="AN20" s="339">
        <v>47725</v>
      </c>
      <c r="AO20" s="339">
        <v>76948</v>
      </c>
      <c r="AP20" s="340">
        <v>1552925</v>
      </c>
      <c r="AQ20" s="338">
        <v>18010</v>
      </c>
      <c r="AR20" s="339">
        <v>23147</v>
      </c>
      <c r="AS20" s="339">
        <v>41157</v>
      </c>
      <c r="AT20" s="340">
        <v>1279713</v>
      </c>
      <c r="AU20" s="338">
        <v>61796</v>
      </c>
      <c r="AV20" s="339">
        <v>15379</v>
      </c>
      <c r="AW20" s="339">
        <v>77175</v>
      </c>
      <c r="AX20" s="340">
        <v>1348119</v>
      </c>
      <c r="AY20" s="338">
        <v>9345</v>
      </c>
      <c r="AZ20" s="339">
        <v>10446</v>
      </c>
      <c r="BA20" s="339">
        <v>19791</v>
      </c>
      <c r="BB20" s="340">
        <v>289223</v>
      </c>
      <c r="BC20" s="338">
        <v>27064</v>
      </c>
      <c r="BD20" s="339">
        <v>33533</v>
      </c>
      <c r="BE20" s="339">
        <v>60597</v>
      </c>
      <c r="BF20" s="340">
        <v>1700903</v>
      </c>
      <c r="BG20" s="338">
        <v>47978</v>
      </c>
      <c r="BH20" s="339">
        <v>159957</v>
      </c>
      <c r="BI20" s="339">
        <v>207935</v>
      </c>
      <c r="BJ20" s="340">
        <v>4148996</v>
      </c>
      <c r="BK20" s="338">
        <v>2890</v>
      </c>
      <c r="BL20" s="339">
        <v>563</v>
      </c>
      <c r="BM20" s="339">
        <v>3453</v>
      </c>
      <c r="BN20" s="340">
        <v>31186</v>
      </c>
      <c r="BO20" s="338">
        <v>39</v>
      </c>
      <c r="BP20" s="339">
        <v>7147</v>
      </c>
      <c r="BQ20" s="339">
        <v>7186</v>
      </c>
      <c r="BR20" s="340">
        <v>212183</v>
      </c>
      <c r="BS20" s="338">
        <v>53983</v>
      </c>
      <c r="BT20" s="339">
        <v>67696</v>
      </c>
      <c r="BU20" s="339">
        <v>121679</v>
      </c>
      <c r="BV20" s="340">
        <v>1344203</v>
      </c>
      <c r="BW20" s="338">
        <v>9594</v>
      </c>
      <c r="BX20" s="339">
        <v>15317</v>
      </c>
      <c r="BY20" s="339">
        <v>24911</v>
      </c>
      <c r="BZ20" s="340">
        <v>814371</v>
      </c>
      <c r="CA20" s="338">
        <v>23372</v>
      </c>
      <c r="CB20" s="339">
        <v>14069</v>
      </c>
      <c r="CC20" s="339">
        <v>37441</v>
      </c>
      <c r="CD20" s="340">
        <v>1248353</v>
      </c>
      <c r="CE20" s="338">
        <v>38650</v>
      </c>
      <c r="CF20" s="339">
        <v>27382</v>
      </c>
      <c r="CG20" s="339">
        <v>66032</v>
      </c>
      <c r="CH20" s="340">
        <v>1470315</v>
      </c>
      <c r="CI20" s="338">
        <v>55503</v>
      </c>
      <c r="CJ20" s="339">
        <v>29789</v>
      </c>
      <c r="CK20" s="339">
        <v>85292</v>
      </c>
      <c r="CL20" s="340">
        <v>1460161</v>
      </c>
      <c r="CM20" s="338">
        <v>46701</v>
      </c>
      <c r="CN20" s="339">
        <v>17745</v>
      </c>
      <c r="CO20" s="339">
        <v>64446</v>
      </c>
      <c r="CP20" s="340">
        <v>1481206</v>
      </c>
      <c r="CQ20" s="332">
        <v>278</v>
      </c>
      <c r="CR20" s="339">
        <v>9037</v>
      </c>
      <c r="CS20" s="339">
        <v>9315</v>
      </c>
      <c r="CT20" s="340">
        <v>288884</v>
      </c>
      <c r="CU20" s="338">
        <v>64765</v>
      </c>
      <c r="CV20" s="339">
        <v>13238</v>
      </c>
      <c r="CW20" s="339">
        <v>78003</v>
      </c>
      <c r="CX20" s="340">
        <v>771781</v>
      </c>
      <c r="CY20" s="338">
        <v>31988</v>
      </c>
      <c r="CZ20" s="339">
        <v>20320</v>
      </c>
      <c r="DA20" s="339">
        <v>52308</v>
      </c>
      <c r="DB20" s="340">
        <v>1296759</v>
      </c>
      <c r="DC20" s="338">
        <v>3</v>
      </c>
      <c r="DD20" s="339">
        <v>2691</v>
      </c>
      <c r="DE20" s="339">
        <v>2694</v>
      </c>
      <c r="DF20" s="340">
        <v>205334</v>
      </c>
      <c r="DG20" s="338">
        <v>80892</v>
      </c>
      <c r="DH20" s="339">
        <v>203234</v>
      </c>
      <c r="DI20" s="339">
        <v>284126</v>
      </c>
      <c r="DJ20" s="340">
        <v>4508355</v>
      </c>
      <c r="DK20" s="338">
        <v>16036</v>
      </c>
      <c r="DL20" s="339">
        <v>16876</v>
      </c>
      <c r="DM20" s="339">
        <v>32912</v>
      </c>
      <c r="DN20" s="340">
        <v>617975</v>
      </c>
      <c r="DO20" s="338">
        <v>53119</v>
      </c>
      <c r="DP20" s="339">
        <v>26422</v>
      </c>
      <c r="DQ20" s="339">
        <v>79541</v>
      </c>
      <c r="DR20" s="340">
        <v>2038512</v>
      </c>
      <c r="DS20" s="338">
        <v>165213</v>
      </c>
      <c r="DT20" s="339">
        <v>50004</v>
      </c>
      <c r="DU20" s="339">
        <v>215217</v>
      </c>
      <c r="DV20" s="340">
        <v>8928130</v>
      </c>
      <c r="DW20" s="338">
        <v>154</v>
      </c>
      <c r="DX20" s="339">
        <v>2345</v>
      </c>
      <c r="DY20" s="339">
        <v>2499</v>
      </c>
      <c r="DZ20" s="340">
        <v>48026</v>
      </c>
      <c r="EA20" s="338">
        <v>1555</v>
      </c>
      <c r="EB20" s="339">
        <v>5447</v>
      </c>
      <c r="EC20" s="339">
        <v>7002</v>
      </c>
      <c r="ED20" s="340">
        <v>96393</v>
      </c>
      <c r="EE20" s="24">
        <f t="shared" si="1"/>
        <v>1934702</v>
      </c>
      <c r="EF20" s="24">
        <f t="shared" si="0"/>
        <v>1527819</v>
      </c>
      <c r="EG20" s="24">
        <f t="shared" si="0"/>
        <v>3462521</v>
      </c>
      <c r="EH20" s="33">
        <f t="shared" si="0"/>
        <v>76917222</v>
      </c>
    </row>
    <row r="21" spans="2:138" x14ac:dyDescent="0.25">
      <c r="B21" s="248">
        <v>2003</v>
      </c>
      <c r="C21" s="338">
        <v>122</v>
      </c>
      <c r="D21" s="339">
        <v>546</v>
      </c>
      <c r="E21" s="339">
        <v>668</v>
      </c>
      <c r="F21" s="340">
        <v>63757</v>
      </c>
      <c r="G21" s="338">
        <v>375260</v>
      </c>
      <c r="H21" s="339">
        <v>194899</v>
      </c>
      <c r="I21" s="339">
        <v>570159</v>
      </c>
      <c r="J21" s="340">
        <v>12326669</v>
      </c>
      <c r="K21" s="338">
        <v>2560</v>
      </c>
      <c r="L21" s="339">
        <v>22559</v>
      </c>
      <c r="M21" s="339">
        <v>25119</v>
      </c>
      <c r="N21" s="340">
        <v>489603</v>
      </c>
      <c r="O21" s="338">
        <v>72989</v>
      </c>
      <c r="P21" s="339">
        <v>36613</v>
      </c>
      <c r="Q21" s="339">
        <v>109602</v>
      </c>
      <c r="R21" s="340">
        <v>3575081</v>
      </c>
      <c r="S21" s="338">
        <v>643006</v>
      </c>
      <c r="T21" s="339">
        <v>327323</v>
      </c>
      <c r="U21" s="339">
        <v>970329</v>
      </c>
      <c r="V21" s="340">
        <v>17566924</v>
      </c>
      <c r="W21" s="338">
        <v>23947</v>
      </c>
      <c r="X21" s="339">
        <v>69033</v>
      </c>
      <c r="Y21" s="339">
        <v>92980</v>
      </c>
      <c r="Z21" s="340">
        <v>3122840</v>
      </c>
      <c r="AA21" s="338">
        <v>51127</v>
      </c>
      <c r="AB21" s="339">
        <v>51207</v>
      </c>
      <c r="AC21" s="339">
        <v>102334</v>
      </c>
      <c r="AD21" s="340">
        <v>2046134</v>
      </c>
      <c r="AE21" s="338">
        <v>46821</v>
      </c>
      <c r="AF21" s="339">
        <v>30880</v>
      </c>
      <c r="AG21" s="339">
        <v>77701</v>
      </c>
      <c r="AH21" s="340">
        <v>1803918</v>
      </c>
      <c r="AI21" s="338">
        <v>4105</v>
      </c>
      <c r="AJ21" s="339">
        <v>16925</v>
      </c>
      <c r="AK21" s="339">
        <v>21030</v>
      </c>
      <c r="AL21" s="340">
        <v>476403</v>
      </c>
      <c r="AM21" s="338">
        <v>54035</v>
      </c>
      <c r="AN21" s="339">
        <v>77087</v>
      </c>
      <c r="AO21" s="339">
        <v>131122</v>
      </c>
      <c r="AP21" s="340">
        <v>1540748</v>
      </c>
      <c r="AQ21" s="338">
        <v>41478</v>
      </c>
      <c r="AR21" s="339">
        <v>26401</v>
      </c>
      <c r="AS21" s="339">
        <v>67879</v>
      </c>
      <c r="AT21" s="340">
        <v>1386101</v>
      </c>
      <c r="AU21" s="338">
        <v>43647</v>
      </c>
      <c r="AV21" s="339">
        <v>25198</v>
      </c>
      <c r="AW21" s="339">
        <v>68845</v>
      </c>
      <c r="AX21" s="340">
        <v>1576552</v>
      </c>
      <c r="AY21" s="338">
        <v>5380</v>
      </c>
      <c r="AZ21" s="339">
        <v>11740</v>
      </c>
      <c r="BA21" s="339">
        <v>17120</v>
      </c>
      <c r="BB21" s="340">
        <v>282790</v>
      </c>
      <c r="BC21" s="338">
        <v>23477</v>
      </c>
      <c r="BD21" s="339">
        <v>38706</v>
      </c>
      <c r="BE21" s="339">
        <v>62183</v>
      </c>
      <c r="BF21" s="340">
        <v>1802684</v>
      </c>
      <c r="BG21" s="338">
        <v>50432</v>
      </c>
      <c r="BH21" s="339">
        <v>148360</v>
      </c>
      <c r="BI21" s="339">
        <v>198792</v>
      </c>
      <c r="BJ21" s="340">
        <v>4288092</v>
      </c>
      <c r="BK21" s="338">
        <v>1340</v>
      </c>
      <c r="BL21" s="339">
        <v>172</v>
      </c>
      <c r="BM21" s="339">
        <v>1512</v>
      </c>
      <c r="BN21" s="340">
        <v>28806</v>
      </c>
      <c r="BO21" s="338">
        <v>38</v>
      </c>
      <c r="BP21" s="339">
        <v>10274</v>
      </c>
      <c r="BQ21" s="339">
        <v>10312</v>
      </c>
      <c r="BR21" s="340">
        <v>158460</v>
      </c>
      <c r="BS21" s="338">
        <v>52165</v>
      </c>
      <c r="BT21" s="339">
        <v>61723</v>
      </c>
      <c r="BU21" s="339">
        <v>113888</v>
      </c>
      <c r="BV21" s="340">
        <v>1449591</v>
      </c>
      <c r="BW21" s="338">
        <v>25777</v>
      </c>
      <c r="BX21" s="339">
        <v>19231</v>
      </c>
      <c r="BY21" s="339">
        <v>45008</v>
      </c>
      <c r="BZ21" s="340">
        <v>980170</v>
      </c>
      <c r="CA21" s="338">
        <v>35579</v>
      </c>
      <c r="CB21" s="339">
        <v>16402</v>
      </c>
      <c r="CC21" s="339">
        <v>51981</v>
      </c>
      <c r="CD21" s="340">
        <v>1295108</v>
      </c>
      <c r="CE21" s="338">
        <v>33349</v>
      </c>
      <c r="CF21" s="339">
        <v>39603</v>
      </c>
      <c r="CG21" s="339">
        <v>72952</v>
      </c>
      <c r="CH21" s="340">
        <v>1502370</v>
      </c>
      <c r="CI21" s="338">
        <v>75725</v>
      </c>
      <c r="CJ21" s="339">
        <v>43107</v>
      </c>
      <c r="CK21" s="339">
        <v>118832</v>
      </c>
      <c r="CL21" s="340">
        <v>1513267</v>
      </c>
      <c r="CM21" s="338">
        <v>31424</v>
      </c>
      <c r="CN21" s="339">
        <v>29098</v>
      </c>
      <c r="CO21" s="339">
        <v>60522</v>
      </c>
      <c r="CP21" s="340">
        <v>1463786</v>
      </c>
      <c r="CQ21" s="332">
        <v>179</v>
      </c>
      <c r="CR21" s="339">
        <v>12938</v>
      </c>
      <c r="CS21" s="339">
        <v>13117</v>
      </c>
      <c r="CT21" s="340">
        <v>227931</v>
      </c>
      <c r="CU21" s="338">
        <v>43626</v>
      </c>
      <c r="CV21" s="339">
        <v>15144</v>
      </c>
      <c r="CW21" s="339">
        <v>58770</v>
      </c>
      <c r="CX21" s="340">
        <v>739168</v>
      </c>
      <c r="CY21" s="338">
        <v>67378</v>
      </c>
      <c r="CZ21" s="339">
        <v>28971</v>
      </c>
      <c r="DA21" s="339">
        <v>96349</v>
      </c>
      <c r="DB21" s="340">
        <v>1329720</v>
      </c>
      <c r="DC21" s="338">
        <v>3</v>
      </c>
      <c r="DD21" s="339">
        <v>1740</v>
      </c>
      <c r="DE21" s="339">
        <v>1743</v>
      </c>
      <c r="DF21" s="340">
        <v>219221</v>
      </c>
      <c r="DG21" s="338">
        <v>117433</v>
      </c>
      <c r="DH21" s="339">
        <v>202701</v>
      </c>
      <c r="DI21" s="339">
        <v>320134</v>
      </c>
      <c r="DJ21" s="340">
        <v>4855920</v>
      </c>
      <c r="DK21" s="338">
        <v>11689</v>
      </c>
      <c r="DL21" s="339">
        <v>19858</v>
      </c>
      <c r="DM21" s="339">
        <v>31547</v>
      </c>
      <c r="DN21" s="340">
        <v>636623</v>
      </c>
      <c r="DO21" s="338">
        <v>50228</v>
      </c>
      <c r="DP21" s="339">
        <v>34042</v>
      </c>
      <c r="DQ21" s="339">
        <v>84270</v>
      </c>
      <c r="DR21" s="340">
        <v>1931149</v>
      </c>
      <c r="DS21" s="338">
        <v>234599</v>
      </c>
      <c r="DT21" s="339">
        <v>82765</v>
      </c>
      <c r="DU21" s="339">
        <v>317364</v>
      </c>
      <c r="DV21" s="340">
        <v>9065161</v>
      </c>
      <c r="DW21" s="338">
        <v>146</v>
      </c>
      <c r="DX21" s="339">
        <v>1747</v>
      </c>
      <c r="DY21" s="339">
        <v>1893</v>
      </c>
      <c r="DZ21" s="340">
        <v>42950</v>
      </c>
      <c r="EA21" s="338">
        <v>2702</v>
      </c>
      <c r="EB21" s="339">
        <v>3206</v>
      </c>
      <c r="EC21" s="339">
        <v>5908</v>
      </c>
      <c r="ED21" s="340">
        <v>96793</v>
      </c>
      <c r="EE21" s="24">
        <f t="shared" si="1"/>
        <v>2221766</v>
      </c>
      <c r="EF21" s="24">
        <f t="shared" si="0"/>
        <v>1700199</v>
      </c>
      <c r="EG21" s="24">
        <f t="shared" si="0"/>
        <v>3921965</v>
      </c>
      <c r="EH21" s="33">
        <f t="shared" si="0"/>
        <v>79884490</v>
      </c>
    </row>
    <row r="22" spans="2:138" x14ac:dyDescent="0.25">
      <c r="B22" s="248">
        <v>2004</v>
      </c>
      <c r="C22" s="338">
        <v>124</v>
      </c>
      <c r="D22" s="339">
        <v>534</v>
      </c>
      <c r="E22" s="339">
        <v>658</v>
      </c>
      <c r="F22" s="340">
        <v>67147</v>
      </c>
      <c r="G22" s="338">
        <v>532616</v>
      </c>
      <c r="H22" s="339">
        <v>270758</v>
      </c>
      <c r="I22" s="339">
        <v>803374</v>
      </c>
      <c r="J22" s="340">
        <v>12908693</v>
      </c>
      <c r="K22" s="338">
        <v>3965</v>
      </c>
      <c r="L22" s="339">
        <v>16922</v>
      </c>
      <c r="M22" s="339">
        <v>20887</v>
      </c>
      <c r="N22" s="340">
        <v>511839</v>
      </c>
      <c r="O22" s="338">
        <v>113412</v>
      </c>
      <c r="P22" s="339">
        <v>27358</v>
      </c>
      <c r="Q22" s="339">
        <v>140770</v>
      </c>
      <c r="R22" s="340">
        <v>3870302</v>
      </c>
      <c r="S22" s="338">
        <v>923520</v>
      </c>
      <c r="T22" s="339">
        <v>235640</v>
      </c>
      <c r="U22" s="339">
        <v>1159160</v>
      </c>
      <c r="V22" s="340">
        <v>18772176</v>
      </c>
      <c r="W22" s="338">
        <v>43090</v>
      </c>
      <c r="X22" s="339">
        <v>57337</v>
      </c>
      <c r="Y22" s="339">
        <v>100427</v>
      </c>
      <c r="Z22" s="340">
        <v>3431394</v>
      </c>
      <c r="AA22" s="338">
        <v>49090</v>
      </c>
      <c r="AB22" s="339">
        <v>46894</v>
      </c>
      <c r="AC22" s="339">
        <v>95984</v>
      </c>
      <c r="AD22" s="340">
        <v>2027233</v>
      </c>
      <c r="AE22" s="338">
        <v>43964</v>
      </c>
      <c r="AF22" s="339">
        <v>24591</v>
      </c>
      <c r="AG22" s="339">
        <v>68555</v>
      </c>
      <c r="AH22" s="340">
        <v>1885960</v>
      </c>
      <c r="AI22" s="338">
        <v>6229</v>
      </c>
      <c r="AJ22" s="339">
        <v>13145</v>
      </c>
      <c r="AK22" s="339">
        <v>19374</v>
      </c>
      <c r="AL22" s="340">
        <v>482118</v>
      </c>
      <c r="AM22" s="338">
        <v>43463</v>
      </c>
      <c r="AN22" s="339">
        <v>43749</v>
      </c>
      <c r="AO22" s="339">
        <v>87212</v>
      </c>
      <c r="AP22" s="340">
        <v>1504986</v>
      </c>
      <c r="AQ22" s="338">
        <v>32812</v>
      </c>
      <c r="AR22" s="339">
        <v>37189</v>
      </c>
      <c r="AS22" s="339">
        <v>70001</v>
      </c>
      <c r="AT22" s="340">
        <v>1409992</v>
      </c>
      <c r="AU22" s="338">
        <v>30074</v>
      </c>
      <c r="AV22" s="339">
        <v>25856</v>
      </c>
      <c r="AW22" s="339">
        <v>55930</v>
      </c>
      <c r="AX22" s="340">
        <v>1651656</v>
      </c>
      <c r="AY22" s="338">
        <v>3823</v>
      </c>
      <c r="AZ22" s="339">
        <v>30034</v>
      </c>
      <c r="BA22" s="339">
        <v>33857</v>
      </c>
      <c r="BB22" s="340">
        <v>312995</v>
      </c>
      <c r="BC22" s="338">
        <v>55668</v>
      </c>
      <c r="BD22" s="339">
        <v>42038</v>
      </c>
      <c r="BE22" s="339">
        <v>97706</v>
      </c>
      <c r="BF22" s="340">
        <v>1896550</v>
      </c>
      <c r="BG22" s="338">
        <v>62952</v>
      </c>
      <c r="BH22" s="339">
        <v>74556</v>
      </c>
      <c r="BI22" s="339">
        <v>137508</v>
      </c>
      <c r="BJ22" s="340">
        <v>4332687</v>
      </c>
      <c r="BK22" s="338">
        <v>1612</v>
      </c>
      <c r="BL22" s="339">
        <v>747</v>
      </c>
      <c r="BM22" s="339">
        <v>2359</v>
      </c>
      <c r="BN22" s="340">
        <v>32475</v>
      </c>
      <c r="BO22" s="338">
        <v>46</v>
      </c>
      <c r="BP22" s="339">
        <v>6295</v>
      </c>
      <c r="BQ22" s="339">
        <v>6341</v>
      </c>
      <c r="BR22" s="340">
        <v>122533</v>
      </c>
      <c r="BS22" s="338">
        <v>57441</v>
      </c>
      <c r="BT22" s="339">
        <v>67903</v>
      </c>
      <c r="BU22" s="339">
        <v>125344</v>
      </c>
      <c r="BV22" s="340">
        <v>1564611</v>
      </c>
      <c r="BW22" s="338">
        <v>6991</v>
      </c>
      <c r="BX22" s="339">
        <v>24572</v>
      </c>
      <c r="BY22" s="339">
        <v>31563</v>
      </c>
      <c r="BZ22" s="340">
        <v>1032009</v>
      </c>
      <c r="CA22" s="338">
        <v>28782</v>
      </c>
      <c r="CB22" s="339">
        <v>13836</v>
      </c>
      <c r="CC22" s="339">
        <v>42618</v>
      </c>
      <c r="CD22" s="340">
        <v>1347049</v>
      </c>
      <c r="CE22" s="338">
        <v>31429</v>
      </c>
      <c r="CF22" s="339">
        <v>39046</v>
      </c>
      <c r="CG22" s="339">
        <v>70475</v>
      </c>
      <c r="CH22" s="340">
        <v>1560605</v>
      </c>
      <c r="CI22" s="338">
        <v>101123</v>
      </c>
      <c r="CJ22" s="339">
        <v>43089</v>
      </c>
      <c r="CK22" s="339">
        <v>144212</v>
      </c>
      <c r="CL22" s="340">
        <v>1574137</v>
      </c>
      <c r="CM22" s="338">
        <v>40880</v>
      </c>
      <c r="CN22" s="339">
        <v>23063</v>
      </c>
      <c r="CO22" s="339">
        <v>63943</v>
      </c>
      <c r="CP22" s="340">
        <v>1494096</v>
      </c>
      <c r="CQ22" s="332">
        <v>219</v>
      </c>
      <c r="CR22" s="339">
        <v>7044</v>
      </c>
      <c r="CS22" s="339">
        <v>7263</v>
      </c>
      <c r="CT22" s="340">
        <v>202947</v>
      </c>
      <c r="CU22" s="338">
        <v>26740</v>
      </c>
      <c r="CV22" s="339">
        <v>12277</v>
      </c>
      <c r="CW22" s="339">
        <v>39017</v>
      </c>
      <c r="CX22" s="340">
        <v>710829</v>
      </c>
      <c r="CY22" s="338">
        <v>84190</v>
      </c>
      <c r="CZ22" s="339">
        <v>36745</v>
      </c>
      <c r="DA22" s="339">
        <v>120935</v>
      </c>
      <c r="DB22" s="340">
        <v>1421747</v>
      </c>
      <c r="DC22" s="338">
        <v>91</v>
      </c>
      <c r="DD22" s="339">
        <v>1556</v>
      </c>
      <c r="DE22" s="339">
        <v>1647</v>
      </c>
      <c r="DF22" s="340">
        <v>225697</v>
      </c>
      <c r="DG22" s="338">
        <v>132715</v>
      </c>
      <c r="DH22" s="339">
        <v>207781</v>
      </c>
      <c r="DI22" s="339">
        <v>340496</v>
      </c>
      <c r="DJ22" s="340">
        <v>5116186</v>
      </c>
      <c r="DK22" s="338">
        <v>25967</v>
      </c>
      <c r="DL22" s="339">
        <v>13218</v>
      </c>
      <c r="DM22" s="339">
        <v>39185</v>
      </c>
      <c r="DN22" s="340">
        <v>682267</v>
      </c>
      <c r="DO22" s="338">
        <v>93578</v>
      </c>
      <c r="DP22" s="339">
        <v>29464</v>
      </c>
      <c r="DQ22" s="339">
        <v>123042</v>
      </c>
      <c r="DR22" s="340">
        <v>2050017</v>
      </c>
      <c r="DS22" s="338">
        <v>298089</v>
      </c>
      <c r="DT22" s="339">
        <v>54490</v>
      </c>
      <c r="DU22" s="339">
        <v>352579</v>
      </c>
      <c r="DV22" s="340">
        <v>9423689</v>
      </c>
      <c r="DW22" s="338">
        <v>151</v>
      </c>
      <c r="DX22" s="339">
        <v>972</v>
      </c>
      <c r="DY22" s="339">
        <v>1123</v>
      </c>
      <c r="DZ22" s="340">
        <v>41982</v>
      </c>
      <c r="EA22" s="338">
        <v>1126</v>
      </c>
      <c r="EB22" s="339">
        <v>2267</v>
      </c>
      <c r="EC22" s="339">
        <v>3393</v>
      </c>
      <c r="ED22" s="340">
        <v>103829</v>
      </c>
      <c r="EE22" s="24">
        <f t="shared" si="1"/>
        <v>2875972</v>
      </c>
      <c r="EF22" s="24">
        <f t="shared" si="0"/>
        <v>1530966</v>
      </c>
      <c r="EG22" s="24">
        <f t="shared" si="0"/>
        <v>4406938</v>
      </c>
      <c r="EH22" s="33">
        <f t="shared" si="0"/>
        <v>83772433</v>
      </c>
    </row>
    <row r="23" spans="2:138" x14ac:dyDescent="0.25">
      <c r="B23" s="248">
        <v>2005</v>
      </c>
      <c r="C23" s="338">
        <v>133</v>
      </c>
      <c r="D23" s="339">
        <v>704</v>
      </c>
      <c r="E23" s="339">
        <v>837</v>
      </c>
      <c r="F23" s="340">
        <v>71634</v>
      </c>
      <c r="G23" s="338">
        <v>569642</v>
      </c>
      <c r="H23" s="339">
        <v>393157</v>
      </c>
      <c r="I23" s="339">
        <v>962799</v>
      </c>
      <c r="J23" s="340">
        <v>13346170</v>
      </c>
      <c r="K23" s="338">
        <v>6975</v>
      </c>
      <c r="L23" s="339">
        <v>16227</v>
      </c>
      <c r="M23" s="339">
        <v>23202</v>
      </c>
      <c r="N23" s="340">
        <v>542492</v>
      </c>
      <c r="O23" s="338">
        <v>115531</v>
      </c>
      <c r="P23" s="339">
        <v>29582</v>
      </c>
      <c r="Q23" s="339">
        <v>145113</v>
      </c>
      <c r="R23" s="340">
        <v>4027466</v>
      </c>
      <c r="S23" s="338">
        <v>955636</v>
      </c>
      <c r="T23" s="339">
        <v>317537</v>
      </c>
      <c r="U23" s="339">
        <v>1273173</v>
      </c>
      <c r="V23" s="340">
        <v>19805650</v>
      </c>
      <c r="W23" s="338">
        <v>61832</v>
      </c>
      <c r="X23" s="339">
        <v>41340</v>
      </c>
      <c r="Y23" s="339">
        <v>103172</v>
      </c>
      <c r="Z23" s="340">
        <v>3441714</v>
      </c>
      <c r="AA23" s="338">
        <v>49911</v>
      </c>
      <c r="AB23" s="339">
        <v>54765</v>
      </c>
      <c r="AC23" s="339">
        <v>104676</v>
      </c>
      <c r="AD23" s="340">
        <v>2112401</v>
      </c>
      <c r="AE23" s="338">
        <v>47292</v>
      </c>
      <c r="AF23" s="339">
        <v>35855</v>
      </c>
      <c r="AG23" s="339">
        <v>83147</v>
      </c>
      <c r="AH23" s="340">
        <v>1997576</v>
      </c>
      <c r="AI23" s="338">
        <v>5818</v>
      </c>
      <c r="AJ23" s="339">
        <v>14894</v>
      </c>
      <c r="AK23" s="339">
        <v>20712</v>
      </c>
      <c r="AL23" s="340">
        <v>506642</v>
      </c>
      <c r="AM23" s="338">
        <v>41163</v>
      </c>
      <c r="AN23" s="339">
        <v>54788</v>
      </c>
      <c r="AO23" s="339">
        <v>95951</v>
      </c>
      <c r="AP23" s="340">
        <v>1499878</v>
      </c>
      <c r="AQ23" s="338">
        <v>41143</v>
      </c>
      <c r="AR23" s="339">
        <v>30502</v>
      </c>
      <c r="AS23" s="339">
        <v>71645</v>
      </c>
      <c r="AT23" s="340">
        <v>1545378</v>
      </c>
      <c r="AU23" s="338">
        <v>37711</v>
      </c>
      <c r="AV23" s="339">
        <v>25695</v>
      </c>
      <c r="AW23" s="339">
        <v>63406</v>
      </c>
      <c r="AX23" s="340">
        <v>1724268</v>
      </c>
      <c r="AY23" s="338">
        <v>4971</v>
      </c>
      <c r="AZ23" s="339">
        <v>12676</v>
      </c>
      <c r="BA23" s="339">
        <v>17647</v>
      </c>
      <c r="BB23" s="340">
        <v>336338</v>
      </c>
      <c r="BC23" s="338">
        <v>74162</v>
      </c>
      <c r="BD23" s="339">
        <v>78834</v>
      </c>
      <c r="BE23" s="339">
        <v>152996</v>
      </c>
      <c r="BF23" s="340">
        <v>2020911</v>
      </c>
      <c r="BG23" s="338">
        <v>74775</v>
      </c>
      <c r="BH23" s="339">
        <v>88283</v>
      </c>
      <c r="BI23" s="339">
        <v>163058</v>
      </c>
      <c r="BJ23" s="340">
        <v>4607642</v>
      </c>
      <c r="BK23" s="338">
        <v>2260</v>
      </c>
      <c r="BL23" s="339">
        <v>945</v>
      </c>
      <c r="BM23" s="339">
        <v>3205</v>
      </c>
      <c r="BN23" s="340">
        <v>31135</v>
      </c>
      <c r="BO23" s="338">
        <v>47</v>
      </c>
      <c r="BP23" s="339">
        <v>10161</v>
      </c>
      <c r="BQ23" s="339">
        <v>10208</v>
      </c>
      <c r="BR23" s="340">
        <v>129385</v>
      </c>
      <c r="BS23" s="338">
        <v>58514</v>
      </c>
      <c r="BT23" s="339">
        <v>81070</v>
      </c>
      <c r="BU23" s="339">
        <v>139584</v>
      </c>
      <c r="BV23" s="340">
        <v>1531504</v>
      </c>
      <c r="BW23" s="338">
        <v>10100</v>
      </c>
      <c r="BX23" s="339">
        <v>22482</v>
      </c>
      <c r="BY23" s="339">
        <v>32582</v>
      </c>
      <c r="BZ23" s="340">
        <v>1098262</v>
      </c>
      <c r="CA23" s="338">
        <v>45044</v>
      </c>
      <c r="CB23" s="339">
        <v>20611</v>
      </c>
      <c r="CC23" s="339">
        <v>65655</v>
      </c>
      <c r="CD23" s="340">
        <v>1408387</v>
      </c>
      <c r="CE23" s="338">
        <v>40762</v>
      </c>
      <c r="CF23" s="339">
        <v>72630</v>
      </c>
      <c r="CG23" s="339">
        <v>113392</v>
      </c>
      <c r="CH23" s="340">
        <v>1620012</v>
      </c>
      <c r="CI23" s="338">
        <v>85900</v>
      </c>
      <c r="CJ23" s="339">
        <v>60926</v>
      </c>
      <c r="CK23" s="339">
        <v>146826</v>
      </c>
      <c r="CL23" s="340">
        <v>1609219</v>
      </c>
      <c r="CM23" s="338">
        <v>26932</v>
      </c>
      <c r="CN23" s="339">
        <v>23709</v>
      </c>
      <c r="CO23" s="339">
        <v>50641</v>
      </c>
      <c r="CP23" s="340">
        <v>1518018</v>
      </c>
      <c r="CQ23" s="332">
        <v>185</v>
      </c>
      <c r="CR23" s="339">
        <v>8317</v>
      </c>
      <c r="CS23" s="339">
        <v>8502</v>
      </c>
      <c r="CT23" s="340">
        <v>234514</v>
      </c>
      <c r="CU23" s="338">
        <v>29406</v>
      </c>
      <c r="CV23" s="339">
        <v>16789</v>
      </c>
      <c r="CW23" s="339">
        <v>46195</v>
      </c>
      <c r="CX23" s="340">
        <v>782329</v>
      </c>
      <c r="CY23" s="338">
        <v>90403</v>
      </c>
      <c r="CZ23" s="339">
        <v>57668</v>
      </c>
      <c r="DA23" s="339">
        <v>148071</v>
      </c>
      <c r="DB23" s="340">
        <v>1556676</v>
      </c>
      <c r="DC23" s="338">
        <v>126</v>
      </c>
      <c r="DD23" s="339">
        <v>2934</v>
      </c>
      <c r="DE23" s="339">
        <v>3060</v>
      </c>
      <c r="DF23" s="340">
        <v>237130</v>
      </c>
      <c r="DG23" s="338">
        <v>126154</v>
      </c>
      <c r="DH23" s="339">
        <v>235987</v>
      </c>
      <c r="DI23" s="339">
        <v>362141</v>
      </c>
      <c r="DJ23" s="340">
        <v>5603816</v>
      </c>
      <c r="DK23" s="338">
        <v>9431</v>
      </c>
      <c r="DL23" s="339">
        <v>14843</v>
      </c>
      <c r="DM23" s="339">
        <v>24274</v>
      </c>
      <c r="DN23" s="340">
        <v>739619</v>
      </c>
      <c r="DO23" s="338">
        <v>72429</v>
      </c>
      <c r="DP23" s="339">
        <v>34773</v>
      </c>
      <c r="DQ23" s="339">
        <v>107202</v>
      </c>
      <c r="DR23" s="340">
        <v>2056535</v>
      </c>
      <c r="DS23" s="338">
        <v>290476</v>
      </c>
      <c r="DT23" s="339">
        <v>85405</v>
      </c>
      <c r="DU23" s="339">
        <v>375881</v>
      </c>
      <c r="DV23" s="340">
        <v>9821954</v>
      </c>
      <c r="DW23" s="338">
        <v>140</v>
      </c>
      <c r="DX23" s="339">
        <v>1140</v>
      </c>
      <c r="DY23" s="339">
        <v>1280</v>
      </c>
      <c r="DZ23" s="340">
        <v>43848</v>
      </c>
      <c r="EA23" s="338">
        <v>1343</v>
      </c>
      <c r="EB23" s="339">
        <v>3769</v>
      </c>
      <c r="EC23" s="339">
        <v>5112</v>
      </c>
      <c r="ED23" s="340">
        <v>119422</v>
      </c>
      <c r="EE23" s="24">
        <f t="shared" si="1"/>
        <v>2976347</v>
      </c>
      <c r="EF23" s="24">
        <f t="shared" si="0"/>
        <v>1948998</v>
      </c>
      <c r="EG23" s="24">
        <f t="shared" si="0"/>
        <v>4925345</v>
      </c>
      <c r="EH23" s="33">
        <f t="shared" si="0"/>
        <v>87727925</v>
      </c>
    </row>
    <row r="24" spans="2:138" x14ac:dyDescent="0.25">
      <c r="B24" s="248">
        <v>2006</v>
      </c>
      <c r="C24" s="338">
        <v>58</v>
      </c>
      <c r="D24" s="339">
        <v>318</v>
      </c>
      <c r="E24" s="339">
        <v>412</v>
      </c>
      <c r="F24" s="340">
        <v>61452</v>
      </c>
      <c r="G24" s="338">
        <v>584029</v>
      </c>
      <c r="H24" s="339">
        <v>726472</v>
      </c>
      <c r="I24" s="339">
        <v>1310061</v>
      </c>
      <c r="J24" s="340">
        <v>15210782</v>
      </c>
      <c r="K24" s="338">
        <v>5429</v>
      </c>
      <c r="L24" s="339">
        <v>13077</v>
      </c>
      <c r="M24" s="339">
        <v>19033</v>
      </c>
      <c r="N24" s="340">
        <v>497889</v>
      </c>
      <c r="O24" s="338">
        <v>115213</v>
      </c>
      <c r="P24" s="339">
        <v>34818</v>
      </c>
      <c r="Q24" s="339">
        <v>126026</v>
      </c>
      <c r="R24" s="340">
        <v>4293012</v>
      </c>
      <c r="S24" s="338">
        <v>864684</v>
      </c>
      <c r="T24" s="339">
        <v>358668</v>
      </c>
      <c r="U24" s="339">
        <v>1076924</v>
      </c>
      <c r="V24" s="340">
        <v>21663488</v>
      </c>
      <c r="W24" s="338">
        <v>89160</v>
      </c>
      <c r="X24" s="339">
        <v>28113</v>
      </c>
      <c r="Y24" s="339">
        <v>69636</v>
      </c>
      <c r="Z24" s="340">
        <v>3655551</v>
      </c>
      <c r="AA24" s="338">
        <v>54134</v>
      </c>
      <c r="AB24" s="339">
        <v>65005</v>
      </c>
      <c r="AC24" s="339">
        <v>122960</v>
      </c>
      <c r="AD24" s="340">
        <v>2304334</v>
      </c>
      <c r="AE24" s="338">
        <v>56212</v>
      </c>
      <c r="AF24" s="339">
        <v>54334</v>
      </c>
      <c r="AG24" s="339">
        <v>102559</v>
      </c>
      <c r="AH24" s="340">
        <v>2003424</v>
      </c>
      <c r="AI24" s="338">
        <v>8968</v>
      </c>
      <c r="AJ24" s="339">
        <v>11846</v>
      </c>
      <c r="AK24" s="339">
        <v>21882</v>
      </c>
      <c r="AL24" s="340">
        <v>664346</v>
      </c>
      <c r="AM24" s="338">
        <v>36274</v>
      </c>
      <c r="AN24" s="339">
        <v>44167</v>
      </c>
      <c r="AO24" s="339">
        <v>81133</v>
      </c>
      <c r="AP24" s="340">
        <v>1548316</v>
      </c>
      <c r="AQ24" s="338">
        <v>53502</v>
      </c>
      <c r="AR24" s="339">
        <v>26388</v>
      </c>
      <c r="AS24" s="339">
        <v>76222</v>
      </c>
      <c r="AT24" s="340">
        <v>1694095</v>
      </c>
      <c r="AU24" s="338">
        <v>40704</v>
      </c>
      <c r="AV24" s="339">
        <v>18972</v>
      </c>
      <c r="AW24" s="339">
        <v>61945</v>
      </c>
      <c r="AX24" s="340">
        <v>1832368</v>
      </c>
      <c r="AY24" s="338">
        <v>4457</v>
      </c>
      <c r="AZ24" s="339">
        <v>15997</v>
      </c>
      <c r="BA24" s="339">
        <v>21278</v>
      </c>
      <c r="BB24" s="340">
        <v>376929</v>
      </c>
      <c r="BC24" s="338">
        <v>62922</v>
      </c>
      <c r="BD24" s="339">
        <v>90071</v>
      </c>
      <c r="BE24" s="339">
        <v>147715</v>
      </c>
      <c r="BF24" s="340">
        <v>2129306</v>
      </c>
      <c r="BG24" s="338">
        <v>107560</v>
      </c>
      <c r="BH24" s="339">
        <v>82793</v>
      </c>
      <c r="BI24" s="339">
        <v>173091</v>
      </c>
      <c r="BJ24" s="340">
        <v>5099265</v>
      </c>
      <c r="BK24" s="338">
        <v>2252</v>
      </c>
      <c r="BL24" s="339">
        <v>274</v>
      </c>
      <c r="BM24" s="339">
        <v>1514</v>
      </c>
      <c r="BN24" s="340">
        <v>30868</v>
      </c>
      <c r="BO24" s="338">
        <v>0</v>
      </c>
      <c r="BP24" s="339">
        <v>13442</v>
      </c>
      <c r="BQ24" s="339">
        <v>14501</v>
      </c>
      <c r="BR24" s="340">
        <v>189562</v>
      </c>
      <c r="BS24" s="338">
        <v>49290</v>
      </c>
      <c r="BT24" s="339">
        <v>68219</v>
      </c>
      <c r="BU24" s="339">
        <v>159564</v>
      </c>
      <c r="BV24" s="340">
        <v>1671535</v>
      </c>
      <c r="BW24" s="338">
        <v>11643</v>
      </c>
      <c r="BX24" s="339">
        <v>13033</v>
      </c>
      <c r="BY24" s="339">
        <v>24297</v>
      </c>
      <c r="BZ24" s="340">
        <v>1367547</v>
      </c>
      <c r="CA24" s="338">
        <v>41560</v>
      </c>
      <c r="CB24" s="339">
        <v>19133</v>
      </c>
      <c r="CC24" s="339">
        <v>53507</v>
      </c>
      <c r="CD24" s="340">
        <v>1609317</v>
      </c>
      <c r="CE24" s="338">
        <v>36713</v>
      </c>
      <c r="CF24" s="339">
        <v>98573</v>
      </c>
      <c r="CG24" s="339">
        <v>149747</v>
      </c>
      <c r="CH24" s="340">
        <v>1756674</v>
      </c>
      <c r="CI24" s="338">
        <v>91447</v>
      </c>
      <c r="CJ24" s="339">
        <v>52936</v>
      </c>
      <c r="CK24" s="339">
        <v>147717</v>
      </c>
      <c r="CL24" s="340">
        <v>1861185</v>
      </c>
      <c r="CM24" s="338">
        <v>60927</v>
      </c>
      <c r="CN24" s="339">
        <v>12850</v>
      </c>
      <c r="CO24" s="339">
        <v>55817</v>
      </c>
      <c r="CP24" s="340">
        <v>1676225</v>
      </c>
      <c r="CQ24" s="332">
        <v>0</v>
      </c>
      <c r="CR24" s="339">
        <v>5227</v>
      </c>
      <c r="CS24" s="339">
        <v>6154</v>
      </c>
      <c r="CT24" s="340">
        <v>574853</v>
      </c>
      <c r="CU24" s="338">
        <v>62329</v>
      </c>
      <c r="CV24" s="339">
        <v>17691</v>
      </c>
      <c r="CW24" s="339">
        <v>86628</v>
      </c>
      <c r="CX24" s="340">
        <v>878730</v>
      </c>
      <c r="CY24" s="338">
        <v>93399</v>
      </c>
      <c r="CZ24" s="339">
        <v>149195</v>
      </c>
      <c r="DA24" s="339">
        <v>248588</v>
      </c>
      <c r="DB24" s="340">
        <v>1724551</v>
      </c>
      <c r="DC24" s="338">
        <v>111</v>
      </c>
      <c r="DD24" s="339">
        <v>2794</v>
      </c>
      <c r="DE24" s="339">
        <v>3331</v>
      </c>
      <c r="DF24" s="340">
        <v>272814</v>
      </c>
      <c r="DG24" s="338">
        <v>118800</v>
      </c>
      <c r="DH24" s="339">
        <v>191432</v>
      </c>
      <c r="DI24" s="339">
        <v>296259</v>
      </c>
      <c r="DJ24" s="340">
        <v>5826146</v>
      </c>
      <c r="DK24" s="338">
        <v>18114</v>
      </c>
      <c r="DL24" s="339">
        <v>13499</v>
      </c>
      <c r="DM24" s="339">
        <v>29235</v>
      </c>
      <c r="DN24" s="340">
        <v>779099</v>
      </c>
      <c r="DO24" s="338">
        <v>91678</v>
      </c>
      <c r="DP24" s="339">
        <v>23838</v>
      </c>
      <c r="DQ24" s="339">
        <v>78925</v>
      </c>
      <c r="DR24" s="340">
        <v>2377961</v>
      </c>
      <c r="DS24" s="338">
        <v>327204</v>
      </c>
      <c r="DT24" s="339">
        <v>191049</v>
      </c>
      <c r="DU24" s="339">
        <v>476317</v>
      </c>
      <c r="DV24" s="340">
        <v>10875806</v>
      </c>
      <c r="DW24" s="338">
        <v>0</v>
      </c>
      <c r="DX24" s="339">
        <v>823</v>
      </c>
      <c r="DY24" s="339">
        <v>1154</v>
      </c>
      <c r="DZ24" s="340">
        <v>44159</v>
      </c>
      <c r="EA24" s="338">
        <v>2198</v>
      </c>
      <c r="EB24" s="339">
        <v>2559</v>
      </c>
      <c r="EC24" s="339">
        <v>4763</v>
      </c>
      <c r="ED24" s="340">
        <v>92534</v>
      </c>
      <c r="EE24" s="24">
        <v>3078954</v>
      </c>
      <c r="EF24" s="24">
        <v>2372461</v>
      </c>
      <c r="EG24" s="24">
        <v>5177091</v>
      </c>
      <c r="EH24" s="33">
        <v>96229729</v>
      </c>
    </row>
    <row r="25" spans="2:138" ht="14.25" thickBot="1" x14ac:dyDescent="0.3">
      <c r="B25" s="249" t="s">
        <v>271</v>
      </c>
      <c r="C25" s="341">
        <v>54.333333333333336</v>
      </c>
      <c r="D25" s="342">
        <v>324.95184135977337</v>
      </c>
      <c r="E25" s="342">
        <v>416.82253086419757</v>
      </c>
      <c r="F25" s="343">
        <v>63690.786758544789</v>
      </c>
      <c r="G25" s="341">
        <v>550101.9539808135</v>
      </c>
      <c r="H25" s="342">
        <v>846724.78531969257</v>
      </c>
      <c r="I25" s="342">
        <v>1397768.4296146813</v>
      </c>
      <c r="J25" s="343">
        <v>16514268.958087344</v>
      </c>
      <c r="K25" s="341">
        <v>5859.2503866643756</v>
      </c>
      <c r="L25" s="342">
        <v>19775.727488464072</v>
      </c>
      <c r="M25" s="342">
        <v>27203.621612896717</v>
      </c>
      <c r="N25" s="343">
        <v>515476.63137502572</v>
      </c>
      <c r="O25" s="341">
        <v>118402.41660875607</v>
      </c>
      <c r="P25" s="342">
        <v>39240.605446976646</v>
      </c>
      <c r="Q25" s="342">
        <v>135398.97190460339</v>
      </c>
      <c r="R25" s="343">
        <v>4639134.1250505745</v>
      </c>
      <c r="S25" s="341">
        <v>876128.15555220458</v>
      </c>
      <c r="T25" s="342">
        <v>413695.50885122415</v>
      </c>
      <c r="U25" s="342">
        <v>1161887.5969111207</v>
      </c>
      <c r="V25" s="343">
        <v>23375415.24054113</v>
      </c>
      <c r="W25" s="341">
        <v>131169.2149079479</v>
      </c>
      <c r="X25" s="342">
        <v>38558.001669727841</v>
      </c>
      <c r="Y25" s="342">
        <v>98316.371708479899</v>
      </c>
      <c r="Z25" s="343">
        <v>3956547.3073490858</v>
      </c>
      <c r="AA25" s="341">
        <v>82461.354416670278</v>
      </c>
      <c r="AB25" s="342">
        <v>83626.774722781382</v>
      </c>
      <c r="AC25" s="342">
        <v>169630.40170523067</v>
      </c>
      <c r="AD25" s="343">
        <v>2535314.5227447511</v>
      </c>
      <c r="AE25" s="341">
        <v>68424.806038995026</v>
      </c>
      <c r="AF25" s="342">
        <v>64915.770846594525</v>
      </c>
      <c r="AG25" s="342">
        <v>123432.38667606626</v>
      </c>
      <c r="AH25" s="343">
        <v>2139965.6218616897</v>
      </c>
      <c r="AI25" s="341">
        <v>5300.3705463182896</v>
      </c>
      <c r="AJ25" s="342">
        <v>14661.086433165305</v>
      </c>
      <c r="AK25" s="342">
        <v>23613.349900596422</v>
      </c>
      <c r="AL25" s="343">
        <v>697348.9546031378</v>
      </c>
      <c r="AM25" s="341">
        <v>42406.343081643019</v>
      </c>
      <c r="AN25" s="342">
        <v>49600.93583687608</v>
      </c>
      <c r="AO25" s="342">
        <v>92222.526765720831</v>
      </c>
      <c r="AP25" s="343">
        <v>1603999.6565043186</v>
      </c>
      <c r="AQ25" s="341">
        <v>73046.673082008638</v>
      </c>
      <c r="AR25" s="342">
        <v>30812.0527873705</v>
      </c>
      <c r="AS25" s="342">
        <v>97382.642042025924</v>
      </c>
      <c r="AT25" s="343">
        <v>1831822.4700837252</v>
      </c>
      <c r="AU25" s="341">
        <v>29463.229905391894</v>
      </c>
      <c r="AV25" s="342">
        <v>26464.510464086034</v>
      </c>
      <c r="AW25" s="342">
        <v>69403.987366557136</v>
      </c>
      <c r="AX25" s="343">
        <v>1949681.5439061658</v>
      </c>
      <c r="AY25" s="341">
        <v>3397.0692404532101</v>
      </c>
      <c r="AZ25" s="342">
        <v>24469.854864433808</v>
      </c>
      <c r="BA25" s="342">
        <v>29739.034263643156</v>
      </c>
      <c r="BB25" s="343">
        <v>411705.6905067637</v>
      </c>
      <c r="BC25" s="341">
        <v>36754.277186806459</v>
      </c>
      <c r="BD25" s="342">
        <v>117329.10592532468</v>
      </c>
      <c r="BE25" s="342">
        <v>158714.71662269128</v>
      </c>
      <c r="BF25" s="343">
        <v>2260613.4602706889</v>
      </c>
      <c r="BG25" s="341">
        <v>82410.662374470761</v>
      </c>
      <c r="BH25" s="342">
        <v>118629.37473920376</v>
      </c>
      <c r="BI25" s="342">
        <v>191391.23947031645</v>
      </c>
      <c r="BJ25" s="343">
        <v>5589895.6557374727</v>
      </c>
      <c r="BK25" s="341">
        <v>2095.0353982300885</v>
      </c>
      <c r="BL25" s="342">
        <v>395.11248454882571</v>
      </c>
      <c r="BM25" s="342">
        <v>1601.7806763285025</v>
      </c>
      <c r="BN25" s="343">
        <v>31275.459580558836</v>
      </c>
      <c r="BO25" s="341">
        <v>0</v>
      </c>
      <c r="BP25" s="342">
        <v>15642.177153616822</v>
      </c>
      <c r="BQ25" s="342">
        <v>16875.020193571516</v>
      </c>
      <c r="BR25" s="343">
        <v>195197.67797591159</v>
      </c>
      <c r="BS25" s="341">
        <v>57792.563334939085</v>
      </c>
      <c r="BT25" s="342">
        <v>75430.007990941449</v>
      </c>
      <c r="BU25" s="342">
        <v>178620.02929583169</v>
      </c>
      <c r="BV25" s="343">
        <v>1795973.961989352</v>
      </c>
      <c r="BW25" s="341">
        <v>8244.854394518381</v>
      </c>
      <c r="BX25" s="342">
        <v>18672.796909178716</v>
      </c>
      <c r="BY25" s="342">
        <v>31546.234143491467</v>
      </c>
      <c r="BZ25" s="343">
        <v>1454053.0802818127</v>
      </c>
      <c r="CA25" s="341">
        <v>44831.0274559194</v>
      </c>
      <c r="CB25" s="342">
        <v>26896.915175716091</v>
      </c>
      <c r="CC25" s="342">
        <v>67371.817606464349</v>
      </c>
      <c r="CD25" s="343">
        <v>1729244.5720274742</v>
      </c>
      <c r="CE25" s="341">
        <v>33603.986667945523</v>
      </c>
      <c r="CF25" s="342">
        <v>108997.96246015375</v>
      </c>
      <c r="CG25" s="342">
        <v>161730.309465122</v>
      </c>
      <c r="CH25" s="343">
        <v>1872566.1475887224</v>
      </c>
      <c r="CI25" s="341">
        <v>89622.960011572883</v>
      </c>
      <c r="CJ25" s="342">
        <v>58939.365634493144</v>
      </c>
      <c r="CK25" s="342">
        <v>154483.04716657911</v>
      </c>
      <c r="CL25" s="343">
        <v>1952629.9001257082</v>
      </c>
      <c r="CM25" s="341">
        <v>46526.982972848593</v>
      </c>
      <c r="CN25" s="342">
        <v>15906.986531274239</v>
      </c>
      <c r="CO25" s="342">
        <v>52146.214211255116</v>
      </c>
      <c r="CP25" s="343">
        <v>1779704.9534711016</v>
      </c>
      <c r="CQ25" s="344">
        <v>0</v>
      </c>
      <c r="CR25" s="342">
        <v>8091.3915561652184</v>
      </c>
      <c r="CS25" s="342">
        <v>9527.0812299497611</v>
      </c>
      <c r="CT25" s="343">
        <v>608081.00194444356</v>
      </c>
      <c r="CU25" s="341">
        <v>59148.638338586221</v>
      </c>
      <c r="CV25" s="342">
        <v>23807.874006637638</v>
      </c>
      <c r="CW25" s="342">
        <v>94823.314884798237</v>
      </c>
      <c r="CX25" s="343">
        <v>932955.45523752109</v>
      </c>
      <c r="CY25" s="341">
        <v>86835.403751465419</v>
      </c>
      <c r="CZ25" s="342">
        <v>164974.61387735736</v>
      </c>
      <c r="DA25" s="342">
        <v>262392.41528827976</v>
      </c>
      <c r="DB25" s="343">
        <v>1833542.5827252101</v>
      </c>
      <c r="DC25" s="341">
        <v>102.95121951219511</v>
      </c>
      <c r="DD25" s="342">
        <v>3530.059574468085</v>
      </c>
      <c r="DE25" s="342">
        <v>4184.5817875210787</v>
      </c>
      <c r="DF25" s="343">
        <v>294810.16125086392</v>
      </c>
      <c r="DG25" s="341">
        <v>147810.16458574502</v>
      </c>
      <c r="DH25" s="342">
        <v>231688.7541562632</v>
      </c>
      <c r="DI25" s="342">
        <v>360612.90635378304</v>
      </c>
      <c r="DJ25" s="343">
        <v>6307878.4079064643</v>
      </c>
      <c r="DK25" s="341">
        <v>11064.63054187192</v>
      </c>
      <c r="DL25" s="342">
        <v>19032.520959401474</v>
      </c>
      <c r="DM25" s="342">
        <v>33287.053125167949</v>
      </c>
      <c r="DN25" s="343">
        <v>803454.3907665161</v>
      </c>
      <c r="DO25" s="341">
        <v>88139.415122767852</v>
      </c>
      <c r="DP25" s="342">
        <v>28225.926524454128</v>
      </c>
      <c r="DQ25" s="342">
        <v>84254.745973121913</v>
      </c>
      <c r="DR25" s="343">
        <v>2562706.3661361118</v>
      </c>
      <c r="DS25" s="341">
        <v>339416.62892813439</v>
      </c>
      <c r="DT25" s="342">
        <v>219093.1969650019</v>
      </c>
      <c r="DU25" s="342">
        <v>519837.63834540651</v>
      </c>
      <c r="DV25" s="343">
        <v>11704379.504264329</v>
      </c>
      <c r="DW25" s="341">
        <v>0</v>
      </c>
      <c r="DX25" s="342">
        <v>1637.7</v>
      </c>
      <c r="DY25" s="342">
        <v>2297.5589225589229</v>
      </c>
      <c r="DZ25" s="343">
        <v>44400.180576397164</v>
      </c>
      <c r="EA25" s="341">
        <v>2045.3999999999999</v>
      </c>
      <c r="EB25" s="342">
        <v>3830.3172757475081</v>
      </c>
      <c r="EC25" s="342">
        <v>6637.6119402985078</v>
      </c>
      <c r="ED25" s="343">
        <v>105558.07899397283</v>
      </c>
      <c r="EE25" s="55">
        <v>3113677.4015706279</v>
      </c>
      <c r="EF25" s="55">
        <v>2825534.0647403044</v>
      </c>
      <c r="EG25" s="55">
        <v>5770782.1040120414</v>
      </c>
      <c r="EH25" s="56">
        <v>103649967.6044677</v>
      </c>
    </row>
    <row r="26" spans="2:138" ht="14.25" x14ac:dyDescent="0.3">
      <c r="B26" s="18" t="s">
        <v>158</v>
      </c>
      <c r="G26" s="339"/>
      <c r="H26" s="339"/>
      <c r="I26" s="345"/>
    </row>
    <row r="27" spans="2:138" ht="14.25" x14ac:dyDescent="0.3">
      <c r="B27" s="18" t="s">
        <v>272</v>
      </c>
    </row>
    <row r="28" spans="2:138" ht="14.25" x14ac:dyDescent="0.3">
      <c r="B28" s="19" t="s">
        <v>963</v>
      </c>
    </row>
    <row r="29" spans="2:138" x14ac:dyDescent="0.25">
      <c r="C29" s="333"/>
      <c r="D29" s="333"/>
      <c r="E29" s="14"/>
    </row>
    <row r="31" spans="2:138" x14ac:dyDescent="0.25">
      <c r="C31" s="14"/>
      <c r="D31" s="14"/>
    </row>
  </sheetData>
  <mergeCells count="35">
    <mergeCell ref="BO6:BR6"/>
    <mergeCell ref="BS6:BV6"/>
    <mergeCell ref="BW6:BZ6"/>
    <mergeCell ref="CA6:CD6"/>
    <mergeCell ref="CE6:CH6"/>
    <mergeCell ref="EE6:EH6"/>
    <mergeCell ref="DK6:DN6"/>
    <mergeCell ref="CI6:CL6"/>
    <mergeCell ref="CM6:CP6"/>
    <mergeCell ref="DO6:DR6"/>
    <mergeCell ref="DS6:DV6"/>
    <mergeCell ref="DW6:DZ6"/>
    <mergeCell ref="EA6:ED6"/>
    <mergeCell ref="CQ6:CT6"/>
    <mergeCell ref="CU6:CX6"/>
    <mergeCell ref="CY6:DB6"/>
    <mergeCell ref="DC6:DF6"/>
    <mergeCell ref="DG6:DJ6"/>
    <mergeCell ref="BK6:BN6"/>
    <mergeCell ref="S6:V6"/>
    <mergeCell ref="W6:Z6"/>
    <mergeCell ref="AA6:AD6"/>
    <mergeCell ref="AE6:AH6"/>
    <mergeCell ref="AI6:AL6"/>
    <mergeCell ref="AM6:AP6"/>
    <mergeCell ref="AU6:AX6"/>
    <mergeCell ref="AY6:BB6"/>
    <mergeCell ref="BC6:BF6"/>
    <mergeCell ref="BG6:BJ6"/>
    <mergeCell ref="AQ6:AT6"/>
    <mergeCell ref="B6:B7"/>
    <mergeCell ref="C6:F6"/>
    <mergeCell ref="G6:J6"/>
    <mergeCell ref="K6:N6"/>
    <mergeCell ref="O6:R6"/>
  </mergeCells>
  <phoneticPr fontId="0" type="noConversion"/>
  <hyperlinks>
    <hyperlink ref="B2" location="CONTENIDO!A1" display="INDICE"/>
  </hyperlinks>
  <pageMargins left="0.7" right="0.7" top="0.75" bottom="0.75" header="0.3" footer="0.3"/>
  <pageSetup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RowHeight="13.5" x14ac:dyDescent="0.2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70" customFormat="1" ht="15" x14ac:dyDescent="0.25"/>
    <row r="2" spans="1:138" ht="15" x14ac:dyDescent="0.25">
      <c r="B2" s="670" t="s">
        <v>1029</v>
      </c>
    </row>
    <row r="3" spans="1:138" x14ac:dyDescent="0.25">
      <c r="B3" s="1" t="s">
        <v>143</v>
      </c>
    </row>
    <row r="4" spans="1:138" x14ac:dyDescent="0.25">
      <c r="B4" s="1" t="s">
        <v>214</v>
      </c>
    </row>
    <row r="5" spans="1:138" ht="14.25" thickBot="1" x14ac:dyDescent="0.3"/>
    <row r="6" spans="1:138" x14ac:dyDescent="0.25">
      <c r="A6" s="1"/>
      <c r="B6" s="971"/>
      <c r="C6" s="1217" t="s">
        <v>145</v>
      </c>
      <c r="D6" s="1219"/>
      <c r="E6" s="1219"/>
      <c r="F6" s="1220"/>
      <c r="G6" s="1221" t="s">
        <v>53</v>
      </c>
      <c r="H6" s="1222"/>
      <c r="I6" s="1222"/>
      <c r="J6" s="1223"/>
      <c r="K6" s="1217" t="s">
        <v>54</v>
      </c>
      <c r="L6" s="1219"/>
      <c r="M6" s="1219"/>
      <c r="N6" s="1220"/>
      <c r="O6" s="1221" t="s">
        <v>55</v>
      </c>
      <c r="P6" s="1222"/>
      <c r="Q6" s="1222"/>
      <c r="R6" s="1223"/>
      <c r="S6" s="1221" t="s">
        <v>146</v>
      </c>
      <c r="T6" s="1222"/>
      <c r="U6" s="1222"/>
      <c r="V6" s="1223"/>
      <c r="W6" s="1224" t="s">
        <v>57</v>
      </c>
      <c r="X6" s="1225"/>
      <c r="Y6" s="1225"/>
      <c r="Z6" s="1226"/>
      <c r="AA6" s="1221" t="s">
        <v>58</v>
      </c>
      <c r="AB6" s="1222"/>
      <c r="AC6" s="1222"/>
      <c r="AD6" s="1223"/>
      <c r="AE6" s="1224" t="s">
        <v>59</v>
      </c>
      <c r="AF6" s="1225"/>
      <c r="AG6" s="1225"/>
      <c r="AH6" s="1226"/>
      <c r="AI6" s="1221" t="s">
        <v>60</v>
      </c>
      <c r="AJ6" s="1222"/>
      <c r="AK6" s="1222"/>
      <c r="AL6" s="1223"/>
      <c r="AM6" s="1217" t="s">
        <v>61</v>
      </c>
      <c r="AN6" s="1219"/>
      <c r="AO6" s="1219"/>
      <c r="AP6" s="1220"/>
      <c r="AQ6" s="1221" t="s">
        <v>62</v>
      </c>
      <c r="AR6" s="1222"/>
      <c r="AS6" s="1222"/>
      <c r="AT6" s="1223"/>
      <c r="AU6" s="1224" t="s">
        <v>63</v>
      </c>
      <c r="AV6" s="1225"/>
      <c r="AW6" s="1225"/>
      <c r="AX6" s="1226"/>
      <c r="AY6" s="1221" t="s">
        <v>64</v>
      </c>
      <c r="AZ6" s="1222"/>
      <c r="BA6" s="1222"/>
      <c r="BB6" s="1223"/>
      <c r="BC6" s="1221" t="s">
        <v>65</v>
      </c>
      <c r="BD6" s="1222"/>
      <c r="BE6" s="1222"/>
      <c r="BF6" s="1223"/>
      <c r="BG6" s="1221" t="s">
        <v>66</v>
      </c>
      <c r="BH6" s="1222"/>
      <c r="BI6" s="1222"/>
      <c r="BJ6" s="1223"/>
      <c r="BK6" s="1221" t="s">
        <v>147</v>
      </c>
      <c r="BL6" s="1222"/>
      <c r="BM6" s="1222"/>
      <c r="BN6" s="1223"/>
      <c r="BO6" s="1221" t="s">
        <v>67</v>
      </c>
      <c r="BP6" s="1222"/>
      <c r="BQ6" s="1222"/>
      <c r="BR6" s="1223"/>
      <c r="BS6" s="1221" t="s">
        <v>68</v>
      </c>
      <c r="BT6" s="1222"/>
      <c r="BU6" s="1222"/>
      <c r="BV6" s="1223"/>
      <c r="BW6" s="1221" t="s">
        <v>148</v>
      </c>
      <c r="BX6" s="1222"/>
      <c r="BY6" s="1222"/>
      <c r="BZ6" s="1223"/>
      <c r="CA6" s="1221" t="s">
        <v>69</v>
      </c>
      <c r="CB6" s="1222"/>
      <c r="CC6" s="1222"/>
      <c r="CD6" s="1223"/>
      <c r="CE6" s="1221" t="s">
        <v>70</v>
      </c>
      <c r="CF6" s="1222"/>
      <c r="CG6" s="1222"/>
      <c r="CH6" s="1223"/>
      <c r="CI6" s="1221" t="s">
        <v>71</v>
      </c>
      <c r="CJ6" s="1222"/>
      <c r="CK6" s="1222"/>
      <c r="CL6" s="1223"/>
      <c r="CM6" s="1221" t="s">
        <v>149</v>
      </c>
      <c r="CN6" s="1222"/>
      <c r="CO6" s="1222"/>
      <c r="CP6" s="1223"/>
      <c r="CQ6" s="1221" t="s">
        <v>73</v>
      </c>
      <c r="CR6" s="1222"/>
      <c r="CS6" s="1222"/>
      <c r="CT6" s="1223"/>
      <c r="CU6" s="1221" t="s">
        <v>74</v>
      </c>
      <c r="CV6" s="1222"/>
      <c r="CW6" s="1222"/>
      <c r="CX6" s="1223"/>
      <c r="CY6" s="1221" t="s">
        <v>75</v>
      </c>
      <c r="CZ6" s="1222"/>
      <c r="DA6" s="1222"/>
      <c r="DB6" s="1223"/>
      <c r="DC6" s="1221" t="s">
        <v>150</v>
      </c>
      <c r="DD6" s="1222"/>
      <c r="DE6" s="1222"/>
      <c r="DF6" s="1223"/>
      <c r="DG6" s="1221" t="s">
        <v>76</v>
      </c>
      <c r="DH6" s="1222"/>
      <c r="DI6" s="1222"/>
      <c r="DJ6" s="1223"/>
      <c r="DK6" s="1221" t="s">
        <v>77</v>
      </c>
      <c r="DL6" s="1222"/>
      <c r="DM6" s="1222"/>
      <c r="DN6" s="1223"/>
      <c r="DO6" s="1221" t="s">
        <v>78</v>
      </c>
      <c r="DP6" s="1222"/>
      <c r="DQ6" s="1222"/>
      <c r="DR6" s="1223"/>
      <c r="DS6" s="1221" t="s">
        <v>79</v>
      </c>
      <c r="DT6" s="1222"/>
      <c r="DU6" s="1222"/>
      <c r="DV6" s="1223"/>
      <c r="DW6" s="1221" t="s">
        <v>151</v>
      </c>
      <c r="DX6" s="1222"/>
      <c r="DY6" s="1222"/>
      <c r="DZ6" s="1223"/>
      <c r="EA6" s="1221" t="s">
        <v>152</v>
      </c>
      <c r="EB6" s="1222"/>
      <c r="EC6" s="1222"/>
      <c r="ED6" s="1223"/>
      <c r="EE6" s="1221" t="s">
        <v>153</v>
      </c>
      <c r="EF6" s="1222"/>
      <c r="EG6" s="1222"/>
      <c r="EH6" s="1223"/>
    </row>
    <row r="7" spans="1:138" s="20" customFormat="1" thickBot="1" x14ac:dyDescent="0.25">
      <c r="B7" s="1230"/>
      <c r="C7" s="346" t="s">
        <v>3</v>
      </c>
      <c r="D7" s="347" t="s">
        <v>154</v>
      </c>
      <c r="E7" s="347" t="s">
        <v>155</v>
      </c>
      <c r="F7" s="348" t="s">
        <v>156</v>
      </c>
      <c r="G7" s="346" t="s">
        <v>3</v>
      </c>
      <c r="H7" s="347" t="s">
        <v>154</v>
      </c>
      <c r="I7" s="347" t="s">
        <v>155</v>
      </c>
      <c r="J7" s="348" t="s">
        <v>156</v>
      </c>
      <c r="K7" s="346" t="s">
        <v>3</v>
      </c>
      <c r="L7" s="347" t="s">
        <v>154</v>
      </c>
      <c r="M7" s="347" t="s">
        <v>155</v>
      </c>
      <c r="N7" s="348" t="s">
        <v>156</v>
      </c>
      <c r="O7" s="346" t="s">
        <v>3</v>
      </c>
      <c r="P7" s="347" t="s">
        <v>154</v>
      </c>
      <c r="Q7" s="347" t="s">
        <v>155</v>
      </c>
      <c r="R7" s="348" t="s">
        <v>156</v>
      </c>
      <c r="S7" s="346" t="s">
        <v>3</v>
      </c>
      <c r="T7" s="347" t="s">
        <v>154</v>
      </c>
      <c r="U7" s="347" t="s">
        <v>155</v>
      </c>
      <c r="V7" s="348" t="s">
        <v>156</v>
      </c>
      <c r="W7" s="346" t="s">
        <v>3</v>
      </c>
      <c r="X7" s="347" t="s">
        <v>154</v>
      </c>
      <c r="Y7" s="347" t="s">
        <v>155</v>
      </c>
      <c r="Z7" s="348" t="s">
        <v>156</v>
      </c>
      <c r="AA7" s="346" t="s">
        <v>3</v>
      </c>
      <c r="AB7" s="347" t="s">
        <v>154</v>
      </c>
      <c r="AC7" s="347" t="s">
        <v>155</v>
      </c>
      <c r="AD7" s="348" t="s">
        <v>156</v>
      </c>
      <c r="AE7" s="346" t="s">
        <v>3</v>
      </c>
      <c r="AF7" s="347" t="s">
        <v>154</v>
      </c>
      <c r="AG7" s="347" t="s">
        <v>155</v>
      </c>
      <c r="AH7" s="348" t="s">
        <v>156</v>
      </c>
      <c r="AI7" s="346" t="s">
        <v>3</v>
      </c>
      <c r="AJ7" s="347" t="s">
        <v>154</v>
      </c>
      <c r="AK7" s="347" t="s">
        <v>155</v>
      </c>
      <c r="AL7" s="348" t="s">
        <v>156</v>
      </c>
      <c r="AM7" s="346" t="s">
        <v>3</v>
      </c>
      <c r="AN7" s="347" t="s">
        <v>154</v>
      </c>
      <c r="AO7" s="347" t="s">
        <v>155</v>
      </c>
      <c r="AP7" s="348" t="s">
        <v>156</v>
      </c>
      <c r="AQ7" s="346" t="s">
        <v>3</v>
      </c>
      <c r="AR7" s="347" t="s">
        <v>154</v>
      </c>
      <c r="AS7" s="347" t="s">
        <v>155</v>
      </c>
      <c r="AT7" s="348" t="s">
        <v>156</v>
      </c>
      <c r="AU7" s="346" t="s">
        <v>3</v>
      </c>
      <c r="AV7" s="347" t="s">
        <v>154</v>
      </c>
      <c r="AW7" s="347" t="s">
        <v>155</v>
      </c>
      <c r="AX7" s="348" t="s">
        <v>156</v>
      </c>
      <c r="AY7" s="346" t="s">
        <v>3</v>
      </c>
      <c r="AZ7" s="347" t="s">
        <v>154</v>
      </c>
      <c r="BA7" s="347" t="s">
        <v>155</v>
      </c>
      <c r="BB7" s="348" t="s">
        <v>156</v>
      </c>
      <c r="BC7" s="346" t="s">
        <v>3</v>
      </c>
      <c r="BD7" s="347" t="s">
        <v>154</v>
      </c>
      <c r="BE7" s="347" t="s">
        <v>155</v>
      </c>
      <c r="BF7" s="348" t="s">
        <v>156</v>
      </c>
      <c r="BG7" s="346" t="s">
        <v>3</v>
      </c>
      <c r="BH7" s="347" t="s">
        <v>154</v>
      </c>
      <c r="BI7" s="347" t="s">
        <v>155</v>
      </c>
      <c r="BJ7" s="348" t="s">
        <v>156</v>
      </c>
      <c r="BK7" s="346" t="s">
        <v>3</v>
      </c>
      <c r="BL7" s="347" t="s">
        <v>154</v>
      </c>
      <c r="BM7" s="347" t="s">
        <v>155</v>
      </c>
      <c r="BN7" s="348" t="s">
        <v>156</v>
      </c>
      <c r="BO7" s="346" t="s">
        <v>3</v>
      </c>
      <c r="BP7" s="347" t="s">
        <v>154</v>
      </c>
      <c r="BQ7" s="347" t="s">
        <v>155</v>
      </c>
      <c r="BR7" s="348" t="s">
        <v>156</v>
      </c>
      <c r="BS7" s="346" t="s">
        <v>3</v>
      </c>
      <c r="BT7" s="347" t="s">
        <v>154</v>
      </c>
      <c r="BU7" s="347" t="s">
        <v>155</v>
      </c>
      <c r="BV7" s="348" t="s">
        <v>156</v>
      </c>
      <c r="BW7" s="346" t="s">
        <v>3</v>
      </c>
      <c r="BX7" s="347" t="s">
        <v>154</v>
      </c>
      <c r="BY7" s="347" t="s">
        <v>155</v>
      </c>
      <c r="BZ7" s="348" t="s">
        <v>156</v>
      </c>
      <c r="CA7" s="346" t="s">
        <v>3</v>
      </c>
      <c r="CB7" s="347" t="s">
        <v>154</v>
      </c>
      <c r="CC7" s="347" t="s">
        <v>155</v>
      </c>
      <c r="CD7" s="348" t="s">
        <v>156</v>
      </c>
      <c r="CE7" s="346" t="s">
        <v>3</v>
      </c>
      <c r="CF7" s="347" t="s">
        <v>154</v>
      </c>
      <c r="CG7" s="347" t="s">
        <v>155</v>
      </c>
      <c r="CH7" s="348" t="s">
        <v>156</v>
      </c>
      <c r="CI7" s="346" t="s">
        <v>3</v>
      </c>
      <c r="CJ7" s="347" t="s">
        <v>154</v>
      </c>
      <c r="CK7" s="347" t="s">
        <v>155</v>
      </c>
      <c r="CL7" s="348" t="s">
        <v>156</v>
      </c>
      <c r="CM7" s="346" t="s">
        <v>3</v>
      </c>
      <c r="CN7" s="347" t="s">
        <v>154</v>
      </c>
      <c r="CO7" s="347" t="s">
        <v>155</v>
      </c>
      <c r="CP7" s="348" t="s">
        <v>156</v>
      </c>
      <c r="CQ7" s="346" t="s">
        <v>3</v>
      </c>
      <c r="CR7" s="347" t="s">
        <v>154</v>
      </c>
      <c r="CS7" s="347" t="s">
        <v>155</v>
      </c>
      <c r="CT7" s="348" t="s">
        <v>156</v>
      </c>
      <c r="CU7" s="346" t="s">
        <v>3</v>
      </c>
      <c r="CV7" s="347" t="s">
        <v>154</v>
      </c>
      <c r="CW7" s="347" t="s">
        <v>155</v>
      </c>
      <c r="CX7" s="348" t="s">
        <v>156</v>
      </c>
      <c r="CY7" s="346" t="s">
        <v>3</v>
      </c>
      <c r="CZ7" s="347" t="s">
        <v>154</v>
      </c>
      <c r="DA7" s="347" t="s">
        <v>155</v>
      </c>
      <c r="DB7" s="348" t="s">
        <v>156</v>
      </c>
      <c r="DC7" s="346" t="s">
        <v>3</v>
      </c>
      <c r="DD7" s="347" t="s">
        <v>154</v>
      </c>
      <c r="DE7" s="347" t="s">
        <v>155</v>
      </c>
      <c r="DF7" s="348" t="s">
        <v>156</v>
      </c>
      <c r="DG7" s="346" t="s">
        <v>3</v>
      </c>
      <c r="DH7" s="347" t="s">
        <v>154</v>
      </c>
      <c r="DI7" s="347" t="s">
        <v>155</v>
      </c>
      <c r="DJ7" s="348" t="s">
        <v>156</v>
      </c>
      <c r="DK7" s="346" t="s">
        <v>3</v>
      </c>
      <c r="DL7" s="347" t="s">
        <v>154</v>
      </c>
      <c r="DM7" s="347" t="s">
        <v>155</v>
      </c>
      <c r="DN7" s="348" t="s">
        <v>156</v>
      </c>
      <c r="DO7" s="346" t="s">
        <v>3</v>
      </c>
      <c r="DP7" s="347" t="s">
        <v>154</v>
      </c>
      <c r="DQ7" s="347" t="s">
        <v>155</v>
      </c>
      <c r="DR7" s="348" t="s">
        <v>156</v>
      </c>
      <c r="DS7" s="346" t="s">
        <v>3</v>
      </c>
      <c r="DT7" s="347" t="s">
        <v>154</v>
      </c>
      <c r="DU7" s="347" t="s">
        <v>155</v>
      </c>
      <c r="DV7" s="348" t="s">
        <v>156</v>
      </c>
      <c r="DW7" s="346" t="s">
        <v>3</v>
      </c>
      <c r="DX7" s="347" t="s">
        <v>154</v>
      </c>
      <c r="DY7" s="347" t="s">
        <v>155</v>
      </c>
      <c r="DZ7" s="348" t="s">
        <v>156</v>
      </c>
      <c r="EA7" s="346" t="s">
        <v>3</v>
      </c>
      <c r="EB7" s="347" t="s">
        <v>154</v>
      </c>
      <c r="EC7" s="347" t="s">
        <v>155</v>
      </c>
      <c r="ED7" s="348" t="s">
        <v>156</v>
      </c>
      <c r="EE7" s="346" t="s">
        <v>3</v>
      </c>
      <c r="EF7" s="347" t="s">
        <v>154</v>
      </c>
      <c r="EG7" s="347" t="s">
        <v>155</v>
      </c>
      <c r="EH7" s="348" t="s">
        <v>157</v>
      </c>
    </row>
    <row r="8" spans="1:138" x14ac:dyDescent="0.25">
      <c r="B8" s="349">
        <v>2000</v>
      </c>
      <c r="C8" s="338">
        <v>237</v>
      </c>
      <c r="D8" s="339">
        <v>1059</v>
      </c>
      <c r="E8" s="339">
        <f t="shared" ref="E8:E13" si="0">C8+D8</f>
        <v>1296</v>
      </c>
      <c r="F8" s="340">
        <v>159922</v>
      </c>
      <c r="G8" s="338">
        <v>480756</v>
      </c>
      <c r="H8" s="339">
        <v>654019</v>
      </c>
      <c r="I8" s="339">
        <f t="shared" ref="I8:I13" si="1">G8+H8</f>
        <v>1134775</v>
      </c>
      <c r="J8" s="340">
        <v>27846338</v>
      </c>
      <c r="K8" s="338">
        <v>11638</v>
      </c>
      <c r="L8" s="339">
        <v>37925</v>
      </c>
      <c r="M8" s="339">
        <f t="shared" ref="M8:M13" si="2">K8+L8</f>
        <v>49563</v>
      </c>
      <c r="N8" s="340">
        <v>2091619</v>
      </c>
      <c r="O8" s="338">
        <v>80584</v>
      </c>
      <c r="P8" s="339">
        <v>141730</v>
      </c>
      <c r="Q8" s="339">
        <f t="shared" ref="Q8:Q13" si="3">O8+P8</f>
        <v>222314</v>
      </c>
      <c r="R8" s="340">
        <v>8235356</v>
      </c>
      <c r="S8" s="338">
        <v>789182</v>
      </c>
      <c r="T8" s="339">
        <v>1393875</v>
      </c>
      <c r="U8" s="339">
        <f t="shared" ref="U8:U13" si="4">S8+T8</f>
        <v>2183057</v>
      </c>
      <c r="V8" s="340">
        <v>49374558</v>
      </c>
      <c r="W8" s="338">
        <v>22270</v>
      </c>
      <c r="X8" s="339">
        <v>149725</v>
      </c>
      <c r="Y8" s="339">
        <f t="shared" ref="Y8:Y13" si="5">W8+X8</f>
        <v>171995</v>
      </c>
      <c r="Z8" s="340">
        <v>6521913</v>
      </c>
      <c r="AA8" s="338">
        <v>92332</v>
      </c>
      <c r="AB8" s="339">
        <v>85943</v>
      </c>
      <c r="AC8" s="339">
        <f t="shared" ref="AC8:AC13" si="6">AA8+AB8</f>
        <v>178275</v>
      </c>
      <c r="AD8" s="340">
        <v>5349542</v>
      </c>
      <c r="AE8" s="338">
        <v>30568</v>
      </c>
      <c r="AF8" s="339">
        <v>94260</v>
      </c>
      <c r="AG8" s="339">
        <f t="shared" ref="AG8:AG13" si="7">AE8+AF8</f>
        <v>124828</v>
      </c>
      <c r="AH8" s="340">
        <v>3527376</v>
      </c>
      <c r="AI8" s="338">
        <v>9683</v>
      </c>
      <c r="AJ8" s="339">
        <v>23012</v>
      </c>
      <c r="AK8" s="339">
        <f t="shared" ref="AK8:AK13" si="8">AI8+AJ8</f>
        <v>32695</v>
      </c>
      <c r="AL8" s="340">
        <v>929844</v>
      </c>
      <c r="AM8" s="338">
        <v>45307</v>
      </c>
      <c r="AN8" s="339">
        <v>101616</v>
      </c>
      <c r="AO8" s="339">
        <f t="shared" ref="AO8:AO13" si="9">AM8+AN8</f>
        <v>146923</v>
      </c>
      <c r="AP8" s="340">
        <v>7382349</v>
      </c>
      <c r="AQ8" s="338">
        <v>34033</v>
      </c>
      <c r="AR8" s="339">
        <v>40540</v>
      </c>
      <c r="AS8" s="339">
        <f t="shared" ref="AS8:AS13" si="10">AQ8+AR8</f>
        <v>74573</v>
      </c>
      <c r="AT8" s="340">
        <v>2944033</v>
      </c>
      <c r="AU8" s="338">
        <v>26002</v>
      </c>
      <c r="AV8" s="339">
        <v>32731</v>
      </c>
      <c r="AW8" s="339">
        <f t="shared" ref="AW8:AW13" si="11">AU8+AV8</f>
        <v>58733</v>
      </c>
      <c r="AX8" s="340">
        <v>2632899</v>
      </c>
      <c r="AY8" s="338">
        <v>2383</v>
      </c>
      <c r="AZ8" s="339">
        <v>5643</v>
      </c>
      <c r="BA8" s="339">
        <f t="shared" ref="BA8:BA13" si="12">AY8+AZ8</f>
        <v>8026</v>
      </c>
      <c r="BB8" s="340">
        <v>672858</v>
      </c>
      <c r="BC8" s="338">
        <v>26134</v>
      </c>
      <c r="BD8" s="339">
        <v>83776</v>
      </c>
      <c r="BE8" s="339">
        <f t="shared" ref="BE8:BE13" si="13">BC8+BD8</f>
        <v>109910</v>
      </c>
      <c r="BF8" s="340">
        <v>4054840</v>
      </c>
      <c r="BG8" s="338">
        <v>85737</v>
      </c>
      <c r="BH8" s="339">
        <v>375293</v>
      </c>
      <c r="BI8" s="339">
        <f t="shared" ref="BI8:BI13" si="14">BG8+BH8</f>
        <v>461030</v>
      </c>
      <c r="BJ8" s="340">
        <v>10160432</v>
      </c>
      <c r="BK8" s="338">
        <v>226</v>
      </c>
      <c r="BL8" s="339">
        <v>809</v>
      </c>
      <c r="BM8" s="339">
        <f t="shared" ref="BM8:BM13" si="15">BK8+BL8</f>
        <v>1035</v>
      </c>
      <c r="BN8" s="340">
        <v>80345</v>
      </c>
      <c r="BO8" s="338">
        <v>1996</v>
      </c>
      <c r="BP8" s="339">
        <v>6373</v>
      </c>
      <c r="BQ8" s="339">
        <f t="shared" ref="BQ8:BQ13" si="16">BO8+BP8</f>
        <v>8369</v>
      </c>
      <c r="BR8" s="340">
        <v>217698</v>
      </c>
      <c r="BS8" s="338">
        <v>85111</v>
      </c>
      <c r="BT8" s="339">
        <v>92730</v>
      </c>
      <c r="BU8" s="339">
        <f t="shared" ref="BU8:BU13" si="17">BS8+BT8</f>
        <v>177841</v>
      </c>
      <c r="BV8" s="340">
        <v>3487970</v>
      </c>
      <c r="BW8" s="338">
        <v>7589</v>
      </c>
      <c r="BX8" s="339">
        <v>35201</v>
      </c>
      <c r="BY8" s="339">
        <f t="shared" ref="BY8:BY13" si="18">BW8+BX8</f>
        <v>42790</v>
      </c>
      <c r="BZ8" s="340">
        <v>1563592</v>
      </c>
      <c r="CA8" s="338">
        <v>27790</v>
      </c>
      <c r="CB8" s="339">
        <v>57849</v>
      </c>
      <c r="CC8" s="339">
        <f t="shared" ref="CC8:CC13" si="19">CA8+CB8</f>
        <v>85639</v>
      </c>
      <c r="CD8" s="340">
        <v>2620507</v>
      </c>
      <c r="CE8" s="338">
        <v>31278</v>
      </c>
      <c r="CF8" s="339">
        <v>106660</v>
      </c>
      <c r="CG8" s="339">
        <f t="shared" ref="CG8:CG13" si="20">CE8+CF8</f>
        <v>137938</v>
      </c>
      <c r="CH8" s="340">
        <v>3926777</v>
      </c>
      <c r="CI8" s="338">
        <v>48389</v>
      </c>
      <c r="CJ8" s="339">
        <v>39173</v>
      </c>
      <c r="CK8" s="339">
        <f t="shared" ref="CK8:CK13" si="21">CI8+CJ8</f>
        <v>87562</v>
      </c>
      <c r="CL8" s="340">
        <v>3040372</v>
      </c>
      <c r="CM8" s="338">
        <v>21730</v>
      </c>
      <c r="CN8" s="339">
        <v>42543</v>
      </c>
      <c r="CO8" s="339">
        <f t="shared" ref="CO8:CO13" si="22">CM8+CN8</f>
        <v>64273</v>
      </c>
      <c r="CP8" s="340">
        <v>3361008</v>
      </c>
      <c r="CQ8" s="338">
        <v>3399</v>
      </c>
      <c r="CR8" s="339">
        <v>13122</v>
      </c>
      <c r="CS8" s="339">
        <f t="shared" ref="CS8:CS13" si="23">CQ8+CR8</f>
        <v>16521</v>
      </c>
      <c r="CT8" s="340">
        <v>665486</v>
      </c>
      <c r="CU8" s="338">
        <v>106608</v>
      </c>
      <c r="CV8" s="339">
        <v>32843</v>
      </c>
      <c r="CW8" s="339">
        <f t="shared" ref="CW8:CW13" si="24">CU8+CV8</f>
        <v>139451</v>
      </c>
      <c r="CX8" s="340">
        <v>1788451</v>
      </c>
      <c r="CY8" s="338">
        <v>42650</v>
      </c>
      <c r="CZ8" s="339">
        <v>84310</v>
      </c>
      <c r="DA8" s="339">
        <f t="shared" ref="DA8:DA13" si="25">CY8+CZ8</f>
        <v>126960</v>
      </c>
      <c r="DB8" s="340">
        <v>3171917</v>
      </c>
      <c r="DC8" s="338">
        <v>123</v>
      </c>
      <c r="DD8" s="339">
        <v>470</v>
      </c>
      <c r="DE8" s="339">
        <f t="shared" ref="DE8:DE13" si="26">DC8+DD8</f>
        <v>593</v>
      </c>
      <c r="DF8" s="340">
        <v>383415</v>
      </c>
      <c r="DG8" s="338">
        <v>120940</v>
      </c>
      <c r="DH8" s="339">
        <v>619186</v>
      </c>
      <c r="DI8" s="339">
        <f t="shared" ref="DI8:DI13" si="27">DG8+DH8</f>
        <v>740126</v>
      </c>
      <c r="DJ8" s="340">
        <v>11466592</v>
      </c>
      <c r="DK8" s="338">
        <v>9947</v>
      </c>
      <c r="DL8" s="339">
        <v>27267</v>
      </c>
      <c r="DM8" s="339">
        <f t="shared" ref="DM8:DM13" si="28">DK8+DL8</f>
        <v>37214</v>
      </c>
      <c r="DN8" s="340">
        <v>1565303</v>
      </c>
      <c r="DO8" s="338">
        <v>35840</v>
      </c>
      <c r="DP8" s="339">
        <v>119305</v>
      </c>
      <c r="DQ8" s="339">
        <f t="shared" ref="DQ8:DQ13" si="29">DO8+DP8</f>
        <v>155145</v>
      </c>
      <c r="DR8" s="340">
        <v>4737932</v>
      </c>
      <c r="DS8" s="338">
        <v>178138</v>
      </c>
      <c r="DT8" s="339">
        <v>338847</v>
      </c>
      <c r="DU8" s="339">
        <f t="shared" ref="DU8:DU13" si="30">DS8+DT8</f>
        <v>516985</v>
      </c>
      <c r="DV8" s="340">
        <v>22136894</v>
      </c>
      <c r="DW8" s="338">
        <v>409</v>
      </c>
      <c r="DX8" s="339">
        <v>1670</v>
      </c>
      <c r="DY8" s="339">
        <f t="shared" ref="DY8:DY13" si="31">DW8+DX8</f>
        <v>2079</v>
      </c>
      <c r="DZ8" s="340">
        <v>71305</v>
      </c>
      <c r="EA8" s="338">
        <v>135</v>
      </c>
      <c r="EB8" s="339">
        <v>602</v>
      </c>
      <c r="EC8" s="339">
        <f t="shared" ref="EC8:EC13" si="32">EA8+EB8</f>
        <v>737</v>
      </c>
      <c r="ED8" s="340">
        <v>204408</v>
      </c>
      <c r="EE8" s="338">
        <v>2459144</v>
      </c>
      <c r="EF8" s="339">
        <v>4840107</v>
      </c>
      <c r="EG8" s="339">
        <f t="shared" ref="EG8:EG13" si="33">EE8+EF8</f>
        <v>7299251</v>
      </c>
      <c r="EH8" s="340">
        <v>196373851</v>
      </c>
    </row>
    <row r="9" spans="1:138" x14ac:dyDescent="0.25">
      <c r="B9" s="349">
        <v>2001</v>
      </c>
      <c r="C9" s="338">
        <v>2</v>
      </c>
      <c r="D9" s="339">
        <v>52</v>
      </c>
      <c r="E9" s="339">
        <f t="shared" si="0"/>
        <v>54</v>
      </c>
      <c r="F9" s="340">
        <v>170473</v>
      </c>
      <c r="G9" s="338">
        <v>426227</v>
      </c>
      <c r="H9" s="339">
        <v>583373</v>
      </c>
      <c r="I9" s="339">
        <f t="shared" si="1"/>
        <v>1009600</v>
      </c>
      <c r="J9" s="340">
        <v>28287110</v>
      </c>
      <c r="K9" s="338">
        <v>1683</v>
      </c>
      <c r="L9" s="339">
        <v>20720</v>
      </c>
      <c r="M9" s="339">
        <f t="shared" si="2"/>
        <v>22403</v>
      </c>
      <c r="N9" s="340">
        <v>1552572</v>
      </c>
      <c r="O9" s="338">
        <v>53805</v>
      </c>
      <c r="P9" s="339">
        <v>121180</v>
      </c>
      <c r="Q9" s="339">
        <f t="shared" si="3"/>
        <v>174985</v>
      </c>
      <c r="R9" s="340">
        <v>8158521</v>
      </c>
      <c r="S9" s="338">
        <v>731303</v>
      </c>
      <c r="T9" s="339">
        <v>1100532</v>
      </c>
      <c r="U9" s="339">
        <f t="shared" si="4"/>
        <v>1831835</v>
      </c>
      <c r="V9" s="340">
        <v>50593052</v>
      </c>
      <c r="W9" s="338">
        <v>11433</v>
      </c>
      <c r="X9" s="339">
        <v>219912</v>
      </c>
      <c r="Y9" s="339">
        <f t="shared" si="5"/>
        <v>231345</v>
      </c>
      <c r="Z9" s="340">
        <v>6676899</v>
      </c>
      <c r="AA9" s="338">
        <v>72025</v>
      </c>
      <c r="AB9" s="339">
        <v>103806</v>
      </c>
      <c r="AC9" s="339">
        <f t="shared" si="6"/>
        <v>175831</v>
      </c>
      <c r="AD9" s="340">
        <v>5470316</v>
      </c>
      <c r="AE9" s="338">
        <v>35492</v>
      </c>
      <c r="AF9" s="339">
        <v>81329</v>
      </c>
      <c r="AG9" s="339">
        <f t="shared" si="7"/>
        <v>116821</v>
      </c>
      <c r="AH9" s="340">
        <v>3827091</v>
      </c>
      <c r="AI9" s="338">
        <v>5038</v>
      </c>
      <c r="AJ9" s="339">
        <v>25628</v>
      </c>
      <c r="AK9" s="339">
        <f t="shared" si="8"/>
        <v>30666</v>
      </c>
      <c r="AL9" s="340">
        <v>956744</v>
      </c>
      <c r="AM9" s="338">
        <v>74501</v>
      </c>
      <c r="AN9" s="339">
        <v>197971</v>
      </c>
      <c r="AO9" s="339">
        <f t="shared" si="9"/>
        <v>272472</v>
      </c>
      <c r="AP9" s="340">
        <v>6795523</v>
      </c>
      <c r="AQ9" s="338">
        <v>28857</v>
      </c>
      <c r="AR9" s="339">
        <v>55572</v>
      </c>
      <c r="AS9" s="339">
        <f t="shared" si="10"/>
        <v>84429</v>
      </c>
      <c r="AT9" s="340">
        <v>3098477</v>
      </c>
      <c r="AU9" s="338">
        <v>33914</v>
      </c>
      <c r="AV9" s="339">
        <v>65930</v>
      </c>
      <c r="AW9" s="339">
        <f t="shared" si="11"/>
        <v>99844</v>
      </c>
      <c r="AX9" s="340">
        <v>2749845</v>
      </c>
      <c r="AY9" s="338">
        <v>5975</v>
      </c>
      <c r="AZ9" s="339">
        <v>20806</v>
      </c>
      <c r="BA9" s="339">
        <f t="shared" si="12"/>
        <v>26781</v>
      </c>
      <c r="BB9" s="340">
        <v>662726</v>
      </c>
      <c r="BC9" s="338">
        <v>36614</v>
      </c>
      <c r="BD9" s="339">
        <v>109218</v>
      </c>
      <c r="BE9" s="339">
        <f t="shared" si="13"/>
        <v>145832</v>
      </c>
      <c r="BF9" s="340">
        <v>4067616</v>
      </c>
      <c r="BG9" s="338">
        <v>126325</v>
      </c>
      <c r="BH9" s="339">
        <v>486696</v>
      </c>
      <c r="BI9" s="339">
        <f t="shared" si="14"/>
        <v>613021</v>
      </c>
      <c r="BJ9" s="340">
        <v>11198844</v>
      </c>
      <c r="BK9" s="338">
        <v>0</v>
      </c>
      <c r="BL9" s="339">
        <v>579</v>
      </c>
      <c r="BM9" s="339">
        <f t="shared" si="15"/>
        <v>579</v>
      </c>
      <c r="BN9" s="340">
        <v>84310</v>
      </c>
      <c r="BO9" s="338">
        <v>0</v>
      </c>
      <c r="BP9" s="339">
        <v>12066</v>
      </c>
      <c r="BQ9" s="339">
        <f t="shared" si="16"/>
        <v>12066</v>
      </c>
      <c r="BR9" s="340">
        <v>203935</v>
      </c>
      <c r="BS9" s="338">
        <v>100062</v>
      </c>
      <c r="BT9" s="339">
        <v>185582</v>
      </c>
      <c r="BU9" s="339">
        <f t="shared" si="17"/>
        <v>285644</v>
      </c>
      <c r="BV9" s="340">
        <v>3580931</v>
      </c>
      <c r="BW9" s="338">
        <v>3026</v>
      </c>
      <c r="BX9" s="339">
        <v>58984</v>
      </c>
      <c r="BY9" s="339">
        <f t="shared" si="18"/>
        <v>62010</v>
      </c>
      <c r="BZ9" s="340">
        <v>1718612</v>
      </c>
      <c r="CA9" s="338">
        <v>23467</v>
      </c>
      <c r="CB9" s="339">
        <v>44456</v>
      </c>
      <c r="CC9" s="339">
        <f t="shared" si="19"/>
        <v>67923</v>
      </c>
      <c r="CD9" s="340">
        <v>2742641</v>
      </c>
      <c r="CE9" s="338">
        <v>22993</v>
      </c>
      <c r="CF9" s="339">
        <v>106187</v>
      </c>
      <c r="CG9" s="339">
        <f t="shared" si="20"/>
        <v>129180</v>
      </c>
      <c r="CH9" s="340">
        <v>3945533</v>
      </c>
      <c r="CI9" s="338">
        <v>86249</v>
      </c>
      <c r="CJ9" s="339">
        <v>55613</v>
      </c>
      <c r="CK9" s="339">
        <f t="shared" si="21"/>
        <v>141862</v>
      </c>
      <c r="CL9" s="340">
        <v>3193095</v>
      </c>
      <c r="CM9" s="338">
        <v>30540</v>
      </c>
      <c r="CN9" s="339">
        <v>56255</v>
      </c>
      <c r="CO9" s="339">
        <f t="shared" si="22"/>
        <v>86795</v>
      </c>
      <c r="CP9" s="340">
        <v>3441422</v>
      </c>
      <c r="CQ9" s="338">
        <v>0</v>
      </c>
      <c r="CR9" s="339">
        <v>17102</v>
      </c>
      <c r="CS9" s="339">
        <f t="shared" si="23"/>
        <v>17102</v>
      </c>
      <c r="CT9" s="340">
        <v>646159</v>
      </c>
      <c r="CU9" s="338">
        <v>183933</v>
      </c>
      <c r="CV9" s="339">
        <v>41203</v>
      </c>
      <c r="CW9" s="339">
        <f t="shared" si="24"/>
        <v>225136</v>
      </c>
      <c r="CX9" s="340">
        <v>1935682</v>
      </c>
      <c r="CY9" s="338">
        <v>56728</v>
      </c>
      <c r="CZ9" s="339">
        <v>52784</v>
      </c>
      <c r="DA9" s="339">
        <f t="shared" si="25"/>
        <v>109512</v>
      </c>
      <c r="DB9" s="340">
        <v>3225184</v>
      </c>
      <c r="DC9" s="338">
        <v>0</v>
      </c>
      <c r="DD9" s="339">
        <v>3940</v>
      </c>
      <c r="DE9" s="339">
        <f t="shared" si="26"/>
        <v>3940</v>
      </c>
      <c r="DF9" s="340">
        <v>385014</v>
      </c>
      <c r="DG9" s="338">
        <v>67890</v>
      </c>
      <c r="DH9" s="339">
        <v>560809</v>
      </c>
      <c r="DI9" s="339">
        <f t="shared" si="27"/>
        <v>628699</v>
      </c>
      <c r="DJ9" s="340">
        <v>11808976</v>
      </c>
      <c r="DK9" s="338">
        <v>27881</v>
      </c>
      <c r="DL9" s="339">
        <v>47905</v>
      </c>
      <c r="DM9" s="339">
        <f t="shared" si="28"/>
        <v>75786</v>
      </c>
      <c r="DN9" s="340">
        <v>1618969</v>
      </c>
      <c r="DO9" s="338">
        <v>72875</v>
      </c>
      <c r="DP9" s="339">
        <v>77862</v>
      </c>
      <c r="DQ9" s="339">
        <f t="shared" si="29"/>
        <v>150737</v>
      </c>
      <c r="DR9" s="340">
        <v>4854567</v>
      </c>
      <c r="DS9" s="338">
        <v>152488</v>
      </c>
      <c r="DT9" s="339">
        <v>424542</v>
      </c>
      <c r="DU9" s="339">
        <f t="shared" si="30"/>
        <v>577030</v>
      </c>
      <c r="DV9" s="340">
        <v>22694543</v>
      </c>
      <c r="DW9" s="338">
        <v>0</v>
      </c>
      <c r="DX9" s="339">
        <v>1551</v>
      </c>
      <c r="DY9" s="339">
        <f t="shared" si="31"/>
        <v>1551</v>
      </c>
      <c r="DZ9" s="340">
        <v>80503</v>
      </c>
      <c r="EA9" s="338">
        <v>172</v>
      </c>
      <c r="EB9" s="339">
        <v>2326</v>
      </c>
      <c r="EC9" s="339">
        <f t="shared" si="32"/>
        <v>2498</v>
      </c>
      <c r="ED9" s="340">
        <v>231224</v>
      </c>
      <c r="EE9" s="338">
        <v>2471498</v>
      </c>
      <c r="EF9" s="339">
        <v>4942471</v>
      </c>
      <c r="EG9" s="339">
        <f t="shared" si="33"/>
        <v>7413969</v>
      </c>
      <c r="EH9" s="340">
        <v>200657109</v>
      </c>
    </row>
    <row r="10" spans="1:138" x14ac:dyDescent="0.25">
      <c r="B10" s="349">
        <v>2002</v>
      </c>
      <c r="C10" s="338">
        <v>44</v>
      </c>
      <c r="D10" s="339">
        <v>1885</v>
      </c>
      <c r="E10" s="339">
        <f t="shared" si="0"/>
        <v>1929</v>
      </c>
      <c r="F10" s="340">
        <v>175866</v>
      </c>
      <c r="G10" s="338">
        <v>515398</v>
      </c>
      <c r="H10" s="339">
        <v>614946</v>
      </c>
      <c r="I10" s="339">
        <f t="shared" si="1"/>
        <v>1130344</v>
      </c>
      <c r="J10" s="340">
        <v>29452941</v>
      </c>
      <c r="K10" s="338">
        <v>6794</v>
      </c>
      <c r="L10" s="339">
        <v>34431</v>
      </c>
      <c r="M10" s="339">
        <f t="shared" si="2"/>
        <v>41225</v>
      </c>
      <c r="N10" s="340">
        <v>1528532</v>
      </c>
      <c r="O10" s="338">
        <v>114705</v>
      </c>
      <c r="P10" s="339">
        <v>111800</v>
      </c>
      <c r="Q10" s="339">
        <f t="shared" si="3"/>
        <v>226505</v>
      </c>
      <c r="R10" s="340">
        <v>8383592</v>
      </c>
      <c r="S10" s="338">
        <v>978222</v>
      </c>
      <c r="T10" s="339">
        <v>918888</v>
      </c>
      <c r="U10" s="339">
        <f t="shared" si="4"/>
        <v>1897110</v>
      </c>
      <c r="V10" s="340">
        <v>52683910</v>
      </c>
      <c r="W10" s="338">
        <v>36502</v>
      </c>
      <c r="X10" s="339">
        <v>233598</v>
      </c>
      <c r="Y10" s="339">
        <f t="shared" si="5"/>
        <v>270100</v>
      </c>
      <c r="Z10" s="340">
        <v>6785941</v>
      </c>
      <c r="AA10" s="338">
        <v>59537</v>
      </c>
      <c r="AB10" s="339">
        <v>101238</v>
      </c>
      <c r="AC10" s="339">
        <f t="shared" si="6"/>
        <v>160775</v>
      </c>
      <c r="AD10" s="340">
        <v>5516863</v>
      </c>
      <c r="AE10" s="338">
        <v>75087</v>
      </c>
      <c r="AF10" s="339">
        <v>69489</v>
      </c>
      <c r="AG10" s="339">
        <f t="shared" si="7"/>
        <v>144576</v>
      </c>
      <c r="AH10" s="340">
        <v>4078869</v>
      </c>
      <c r="AI10" s="338">
        <v>6290</v>
      </c>
      <c r="AJ10" s="339">
        <v>28819</v>
      </c>
      <c r="AK10" s="339">
        <f t="shared" si="8"/>
        <v>35109</v>
      </c>
      <c r="AL10" s="340">
        <v>910807</v>
      </c>
      <c r="AM10" s="338">
        <v>51110</v>
      </c>
      <c r="AN10" s="339">
        <v>137371</v>
      </c>
      <c r="AO10" s="339">
        <f t="shared" si="9"/>
        <v>188481</v>
      </c>
      <c r="AP10" s="340">
        <v>6507588</v>
      </c>
      <c r="AQ10" s="338">
        <v>28816</v>
      </c>
      <c r="AR10" s="339">
        <v>52040</v>
      </c>
      <c r="AS10" s="339">
        <f t="shared" si="10"/>
        <v>80856</v>
      </c>
      <c r="AT10" s="340">
        <v>3344327</v>
      </c>
      <c r="AU10" s="338">
        <v>97942</v>
      </c>
      <c r="AV10" s="339">
        <v>81734</v>
      </c>
      <c r="AW10" s="339">
        <f t="shared" si="11"/>
        <v>179676</v>
      </c>
      <c r="AX10" s="340">
        <v>2841225</v>
      </c>
      <c r="AY10" s="338">
        <v>14868</v>
      </c>
      <c r="AZ10" s="339">
        <v>19865</v>
      </c>
      <c r="BA10" s="339">
        <f t="shared" si="12"/>
        <v>34733</v>
      </c>
      <c r="BB10" s="340">
        <v>599254</v>
      </c>
      <c r="BC10" s="338">
        <v>40493</v>
      </c>
      <c r="BD10" s="339">
        <v>89635</v>
      </c>
      <c r="BE10" s="339">
        <f t="shared" si="13"/>
        <v>130128</v>
      </c>
      <c r="BF10" s="340">
        <v>4114833</v>
      </c>
      <c r="BG10" s="338">
        <v>71317</v>
      </c>
      <c r="BH10" s="339">
        <v>295701</v>
      </c>
      <c r="BI10" s="339">
        <f t="shared" si="14"/>
        <v>367018</v>
      </c>
      <c r="BJ10" s="340">
        <v>10958857</v>
      </c>
      <c r="BK10" s="338">
        <v>5348</v>
      </c>
      <c r="BL10" s="339">
        <v>2495</v>
      </c>
      <c r="BM10" s="339">
        <f t="shared" si="15"/>
        <v>7843</v>
      </c>
      <c r="BN10" s="340">
        <v>69132</v>
      </c>
      <c r="BO10" s="338">
        <v>0</v>
      </c>
      <c r="BP10" s="339">
        <v>15283</v>
      </c>
      <c r="BQ10" s="339">
        <f t="shared" si="16"/>
        <v>15283</v>
      </c>
      <c r="BR10" s="340">
        <v>197406</v>
      </c>
      <c r="BS10" s="338">
        <v>83308</v>
      </c>
      <c r="BT10" s="339">
        <v>208024</v>
      </c>
      <c r="BU10" s="339">
        <f t="shared" si="17"/>
        <v>291332</v>
      </c>
      <c r="BV10" s="340">
        <v>3645997</v>
      </c>
      <c r="BW10" s="338">
        <v>16476</v>
      </c>
      <c r="BX10" s="339">
        <v>46955</v>
      </c>
      <c r="BY10" s="339">
        <f t="shared" si="18"/>
        <v>63431</v>
      </c>
      <c r="BZ10" s="340">
        <v>1511657</v>
      </c>
      <c r="CA10" s="338">
        <v>37335</v>
      </c>
      <c r="CB10" s="339">
        <v>39130</v>
      </c>
      <c r="CC10" s="339">
        <f t="shared" si="19"/>
        <v>76465</v>
      </c>
      <c r="CD10" s="340">
        <v>2842325</v>
      </c>
      <c r="CE10" s="338">
        <v>56702</v>
      </c>
      <c r="CF10" s="339">
        <v>71639</v>
      </c>
      <c r="CG10" s="339">
        <f t="shared" si="20"/>
        <v>128341</v>
      </c>
      <c r="CH10" s="340">
        <v>3998823</v>
      </c>
      <c r="CI10" s="338">
        <v>91847</v>
      </c>
      <c r="CJ10" s="339">
        <v>62115</v>
      </c>
      <c r="CK10" s="339">
        <f t="shared" si="21"/>
        <v>153962</v>
      </c>
      <c r="CL10" s="340">
        <v>3317345</v>
      </c>
      <c r="CM10" s="338">
        <v>74273</v>
      </c>
      <c r="CN10" s="339">
        <v>53632</v>
      </c>
      <c r="CO10" s="339">
        <f t="shared" si="22"/>
        <v>127905</v>
      </c>
      <c r="CP10" s="340">
        <v>3629490</v>
      </c>
      <c r="CQ10" s="338">
        <v>0</v>
      </c>
      <c r="CR10" s="339">
        <v>18359</v>
      </c>
      <c r="CS10" s="339">
        <f t="shared" si="23"/>
        <v>18359</v>
      </c>
      <c r="CT10" s="340">
        <v>620013</v>
      </c>
      <c r="CU10" s="338">
        <v>104869</v>
      </c>
      <c r="CV10" s="339">
        <v>56306</v>
      </c>
      <c r="CW10" s="339">
        <f t="shared" si="24"/>
        <v>161175</v>
      </c>
      <c r="CX10" s="340">
        <v>1863168</v>
      </c>
      <c r="CY10" s="338">
        <v>53798</v>
      </c>
      <c r="CZ10" s="339">
        <v>166667</v>
      </c>
      <c r="DA10" s="339">
        <f t="shared" si="25"/>
        <v>220465</v>
      </c>
      <c r="DB10" s="340">
        <v>3336856</v>
      </c>
      <c r="DC10" s="338">
        <v>0</v>
      </c>
      <c r="DD10" s="339">
        <v>7697</v>
      </c>
      <c r="DE10" s="339">
        <f t="shared" si="26"/>
        <v>7697</v>
      </c>
      <c r="DF10" s="340">
        <v>423637</v>
      </c>
      <c r="DG10" s="338">
        <v>131467</v>
      </c>
      <c r="DH10" s="339">
        <v>580344</v>
      </c>
      <c r="DI10" s="339">
        <f t="shared" si="27"/>
        <v>711811</v>
      </c>
      <c r="DJ10" s="340">
        <v>12111985</v>
      </c>
      <c r="DK10" s="338">
        <v>23811</v>
      </c>
      <c r="DL10" s="339">
        <v>49571</v>
      </c>
      <c r="DM10" s="339">
        <f t="shared" si="28"/>
        <v>73382</v>
      </c>
      <c r="DN10" s="340">
        <v>1550277</v>
      </c>
      <c r="DO10" s="338">
        <v>83408</v>
      </c>
      <c r="DP10" s="339">
        <v>69801</v>
      </c>
      <c r="DQ10" s="339">
        <f t="shared" si="29"/>
        <v>153209</v>
      </c>
      <c r="DR10" s="340">
        <v>4785620</v>
      </c>
      <c r="DS10" s="338">
        <v>264615</v>
      </c>
      <c r="DT10" s="339">
        <v>268723</v>
      </c>
      <c r="DU10" s="339">
        <f t="shared" si="30"/>
        <v>533338</v>
      </c>
      <c r="DV10" s="340">
        <v>23506265</v>
      </c>
      <c r="DW10" s="338">
        <v>0</v>
      </c>
      <c r="DX10" s="339">
        <v>6236</v>
      </c>
      <c r="DY10" s="339">
        <f t="shared" si="31"/>
        <v>6236</v>
      </c>
      <c r="DZ10" s="340">
        <v>78800</v>
      </c>
      <c r="EA10" s="338">
        <v>2277</v>
      </c>
      <c r="EB10" s="339">
        <v>11452</v>
      </c>
      <c r="EC10" s="339">
        <f t="shared" si="32"/>
        <v>13729</v>
      </c>
      <c r="ED10" s="340">
        <v>219080</v>
      </c>
      <c r="EE10" s="338">
        <v>3126659</v>
      </c>
      <c r="EF10" s="339">
        <v>4525869</v>
      </c>
      <c r="EG10" s="339">
        <f t="shared" si="33"/>
        <v>7652528</v>
      </c>
      <c r="EH10" s="340">
        <v>205591281</v>
      </c>
    </row>
    <row r="11" spans="1:138" x14ac:dyDescent="0.25">
      <c r="B11" s="349">
        <v>2003</v>
      </c>
      <c r="C11" s="338">
        <v>86</v>
      </c>
      <c r="D11" s="339">
        <v>527</v>
      </c>
      <c r="E11" s="339">
        <f t="shared" si="0"/>
        <v>613</v>
      </c>
      <c r="F11" s="340">
        <v>164040</v>
      </c>
      <c r="G11" s="338">
        <v>576378</v>
      </c>
      <c r="H11" s="339">
        <v>617189</v>
      </c>
      <c r="I11" s="339">
        <f t="shared" si="1"/>
        <v>1193567</v>
      </c>
      <c r="J11" s="340">
        <v>30644678</v>
      </c>
      <c r="K11" s="338">
        <v>1807</v>
      </c>
      <c r="L11" s="339">
        <v>63461</v>
      </c>
      <c r="M11" s="339">
        <f t="shared" si="2"/>
        <v>65268</v>
      </c>
      <c r="N11" s="340">
        <v>1567543</v>
      </c>
      <c r="O11" s="338">
        <v>120014</v>
      </c>
      <c r="P11" s="339">
        <v>125827</v>
      </c>
      <c r="Q11" s="339">
        <f t="shared" si="3"/>
        <v>245841</v>
      </c>
      <c r="R11" s="340">
        <v>8978454</v>
      </c>
      <c r="S11" s="338">
        <v>1014614</v>
      </c>
      <c r="T11" s="339">
        <v>1180537</v>
      </c>
      <c r="U11" s="339">
        <f t="shared" si="4"/>
        <v>2195151</v>
      </c>
      <c r="V11" s="340">
        <v>55184222</v>
      </c>
      <c r="W11" s="338">
        <v>41888</v>
      </c>
      <c r="X11" s="339">
        <v>233814</v>
      </c>
      <c r="Y11" s="339">
        <f t="shared" si="5"/>
        <v>275702</v>
      </c>
      <c r="Z11" s="340">
        <v>7924667</v>
      </c>
      <c r="AA11" s="338">
        <v>74434</v>
      </c>
      <c r="AB11" s="339">
        <v>127479</v>
      </c>
      <c r="AC11" s="339">
        <f t="shared" si="6"/>
        <v>201913</v>
      </c>
      <c r="AD11" s="340">
        <v>5811826</v>
      </c>
      <c r="AE11" s="338">
        <v>68125</v>
      </c>
      <c r="AF11" s="339">
        <v>85439</v>
      </c>
      <c r="AG11" s="339">
        <f t="shared" si="7"/>
        <v>153564</v>
      </c>
      <c r="AH11" s="340">
        <v>4087705</v>
      </c>
      <c r="AI11" s="338">
        <v>4040</v>
      </c>
      <c r="AJ11" s="339">
        <v>37180</v>
      </c>
      <c r="AK11" s="339">
        <f t="shared" si="8"/>
        <v>41220</v>
      </c>
      <c r="AL11" s="340">
        <v>1020838</v>
      </c>
      <c r="AM11" s="338">
        <v>103993</v>
      </c>
      <c r="AN11" s="339">
        <v>214744</v>
      </c>
      <c r="AO11" s="339">
        <f t="shared" si="9"/>
        <v>318737</v>
      </c>
      <c r="AP11" s="340">
        <v>6348738</v>
      </c>
      <c r="AQ11" s="338">
        <v>65259</v>
      </c>
      <c r="AR11" s="339">
        <v>50413</v>
      </c>
      <c r="AS11" s="339">
        <f t="shared" si="10"/>
        <v>115672</v>
      </c>
      <c r="AT11" s="340">
        <v>3407131</v>
      </c>
      <c r="AU11" s="338">
        <v>73294</v>
      </c>
      <c r="AV11" s="339">
        <v>65726</v>
      </c>
      <c r="AW11" s="339">
        <f t="shared" si="11"/>
        <v>139020</v>
      </c>
      <c r="AX11" s="340">
        <v>3170063</v>
      </c>
      <c r="AY11" s="338">
        <v>8510</v>
      </c>
      <c r="AZ11" s="339">
        <v>22832</v>
      </c>
      <c r="BA11" s="339">
        <f t="shared" si="12"/>
        <v>31342</v>
      </c>
      <c r="BB11" s="340">
        <v>689470</v>
      </c>
      <c r="BC11" s="338">
        <v>29886</v>
      </c>
      <c r="BD11" s="339">
        <v>93331</v>
      </c>
      <c r="BE11" s="339">
        <f t="shared" si="13"/>
        <v>123217</v>
      </c>
      <c r="BF11" s="340">
        <v>4424156</v>
      </c>
      <c r="BG11" s="338">
        <v>69875</v>
      </c>
      <c r="BH11" s="339">
        <v>288759</v>
      </c>
      <c r="BI11" s="339">
        <f t="shared" si="14"/>
        <v>358634</v>
      </c>
      <c r="BJ11" s="340">
        <v>12351567</v>
      </c>
      <c r="BK11" s="338">
        <v>0</v>
      </c>
      <c r="BL11" s="339">
        <v>737</v>
      </c>
      <c r="BM11" s="339">
        <f t="shared" si="15"/>
        <v>737</v>
      </c>
      <c r="BN11" s="340">
        <v>55209</v>
      </c>
      <c r="BO11" s="338">
        <v>0</v>
      </c>
      <c r="BP11" s="339">
        <v>15783</v>
      </c>
      <c r="BQ11" s="339">
        <f t="shared" si="16"/>
        <v>15783</v>
      </c>
      <c r="BR11" s="340">
        <v>181815</v>
      </c>
      <c r="BS11" s="338">
        <v>74228</v>
      </c>
      <c r="BT11" s="339">
        <v>210612</v>
      </c>
      <c r="BU11" s="339">
        <f t="shared" si="17"/>
        <v>284840</v>
      </c>
      <c r="BV11" s="340">
        <v>3798324</v>
      </c>
      <c r="BW11" s="338">
        <v>47718</v>
      </c>
      <c r="BX11" s="339">
        <v>54900</v>
      </c>
      <c r="BY11" s="339">
        <f t="shared" si="18"/>
        <v>102618</v>
      </c>
      <c r="BZ11" s="340">
        <v>1817159</v>
      </c>
      <c r="CA11" s="338">
        <v>62803</v>
      </c>
      <c r="CB11" s="339">
        <v>40894</v>
      </c>
      <c r="CC11" s="339">
        <f t="shared" si="19"/>
        <v>103697</v>
      </c>
      <c r="CD11" s="340">
        <v>2881046</v>
      </c>
      <c r="CE11" s="338">
        <v>44898</v>
      </c>
      <c r="CF11" s="339">
        <v>113141</v>
      </c>
      <c r="CG11" s="339">
        <f t="shared" si="20"/>
        <v>158039</v>
      </c>
      <c r="CH11" s="340">
        <v>4112907</v>
      </c>
      <c r="CI11" s="338">
        <v>129890</v>
      </c>
      <c r="CJ11" s="339">
        <v>84039</v>
      </c>
      <c r="CK11" s="339">
        <f t="shared" si="21"/>
        <v>213929</v>
      </c>
      <c r="CL11" s="340">
        <v>3617690</v>
      </c>
      <c r="CM11" s="338">
        <v>45582</v>
      </c>
      <c r="CN11" s="339">
        <v>163817</v>
      </c>
      <c r="CO11" s="339">
        <f t="shared" si="22"/>
        <v>209399</v>
      </c>
      <c r="CP11" s="340">
        <v>3666918</v>
      </c>
      <c r="CQ11" s="338">
        <v>0</v>
      </c>
      <c r="CR11" s="339">
        <v>23623</v>
      </c>
      <c r="CS11" s="339">
        <f t="shared" si="23"/>
        <v>23623</v>
      </c>
      <c r="CT11" s="340">
        <v>574800</v>
      </c>
      <c r="CU11" s="338">
        <v>65861</v>
      </c>
      <c r="CV11" s="339">
        <v>41155</v>
      </c>
      <c r="CW11" s="339">
        <f t="shared" si="24"/>
        <v>107016</v>
      </c>
      <c r="CX11" s="340">
        <v>1778697</v>
      </c>
      <c r="CY11" s="338">
        <v>119210</v>
      </c>
      <c r="CZ11" s="339">
        <v>201980</v>
      </c>
      <c r="DA11" s="339">
        <f t="shared" si="25"/>
        <v>321190</v>
      </c>
      <c r="DB11" s="340">
        <v>3627072</v>
      </c>
      <c r="DC11" s="338">
        <v>0</v>
      </c>
      <c r="DD11" s="339">
        <v>2797</v>
      </c>
      <c r="DE11" s="339">
        <f t="shared" si="26"/>
        <v>2797</v>
      </c>
      <c r="DF11" s="340">
        <v>416942</v>
      </c>
      <c r="DG11" s="338">
        <v>184743</v>
      </c>
      <c r="DH11" s="339">
        <v>635961</v>
      </c>
      <c r="DI11" s="339">
        <f t="shared" si="27"/>
        <v>820704</v>
      </c>
      <c r="DJ11" s="340">
        <v>12483818</v>
      </c>
      <c r="DK11" s="338">
        <v>17437</v>
      </c>
      <c r="DL11" s="339">
        <v>45103</v>
      </c>
      <c r="DM11" s="339">
        <f t="shared" si="28"/>
        <v>62540</v>
      </c>
      <c r="DN11" s="340">
        <v>1551021</v>
      </c>
      <c r="DO11" s="338">
        <v>80895</v>
      </c>
      <c r="DP11" s="339">
        <v>81912</v>
      </c>
      <c r="DQ11" s="339">
        <f t="shared" si="29"/>
        <v>162807</v>
      </c>
      <c r="DR11" s="340">
        <v>4730848</v>
      </c>
      <c r="DS11" s="338">
        <v>363089</v>
      </c>
      <c r="DT11" s="339">
        <v>351935</v>
      </c>
      <c r="DU11" s="339">
        <f t="shared" si="30"/>
        <v>715024</v>
      </c>
      <c r="DV11" s="340">
        <v>23715507</v>
      </c>
      <c r="DW11" s="338">
        <v>0</v>
      </c>
      <c r="DX11" s="339">
        <v>4338</v>
      </c>
      <c r="DY11" s="339">
        <f t="shared" si="31"/>
        <v>4338</v>
      </c>
      <c r="DZ11" s="340">
        <v>61442</v>
      </c>
      <c r="EA11" s="338">
        <v>4861</v>
      </c>
      <c r="EB11" s="339">
        <v>4307</v>
      </c>
      <c r="EC11" s="339">
        <f t="shared" si="32"/>
        <v>9168</v>
      </c>
      <c r="ED11" s="340">
        <v>227342</v>
      </c>
      <c r="EE11" s="338">
        <v>3493418</v>
      </c>
      <c r="EF11" s="339">
        <v>5284292</v>
      </c>
      <c r="EG11" s="339">
        <f t="shared" si="33"/>
        <v>8777710</v>
      </c>
      <c r="EH11" s="340">
        <v>215073655</v>
      </c>
    </row>
    <row r="12" spans="1:138" x14ac:dyDescent="0.25">
      <c r="B12" s="349">
        <v>2004</v>
      </c>
      <c r="C12" s="338">
        <v>66</v>
      </c>
      <c r="D12" s="339">
        <v>704</v>
      </c>
      <c r="E12" s="339">
        <f t="shared" si="0"/>
        <v>770</v>
      </c>
      <c r="F12" s="340">
        <v>180213</v>
      </c>
      <c r="G12" s="338">
        <v>862263</v>
      </c>
      <c r="H12" s="339">
        <v>985743</v>
      </c>
      <c r="I12" s="339">
        <f t="shared" si="1"/>
        <v>1848006</v>
      </c>
      <c r="J12" s="340">
        <v>32638983</v>
      </c>
      <c r="K12" s="338">
        <v>4356</v>
      </c>
      <c r="L12" s="339">
        <v>38083</v>
      </c>
      <c r="M12" s="339">
        <f t="shared" si="2"/>
        <v>42439</v>
      </c>
      <c r="N12" s="340">
        <v>1603286</v>
      </c>
      <c r="O12" s="338">
        <v>189063</v>
      </c>
      <c r="P12" s="339">
        <v>116981</v>
      </c>
      <c r="Q12" s="339">
        <f t="shared" si="3"/>
        <v>306044</v>
      </c>
      <c r="R12" s="340">
        <v>9489900</v>
      </c>
      <c r="S12" s="338">
        <v>1502578</v>
      </c>
      <c r="T12" s="339">
        <v>1116832</v>
      </c>
      <c r="U12" s="339">
        <f t="shared" si="4"/>
        <v>2619410</v>
      </c>
      <c r="V12" s="340">
        <v>58053668</v>
      </c>
      <c r="W12" s="338">
        <v>70874</v>
      </c>
      <c r="X12" s="339">
        <v>166983</v>
      </c>
      <c r="Y12" s="339">
        <f t="shared" si="5"/>
        <v>237857</v>
      </c>
      <c r="Z12" s="340">
        <v>8229361</v>
      </c>
      <c r="AA12" s="338">
        <v>74315</v>
      </c>
      <c r="AB12" s="339">
        <v>120159</v>
      </c>
      <c r="AC12" s="339">
        <f t="shared" si="6"/>
        <v>194474</v>
      </c>
      <c r="AD12" s="340">
        <v>5655200</v>
      </c>
      <c r="AE12" s="338">
        <v>65525</v>
      </c>
      <c r="AF12" s="339">
        <v>74893</v>
      </c>
      <c r="AG12" s="339">
        <f t="shared" si="7"/>
        <v>140418</v>
      </c>
      <c r="AH12" s="340">
        <v>4088235</v>
      </c>
      <c r="AI12" s="338">
        <v>8154</v>
      </c>
      <c r="AJ12" s="339">
        <v>33760</v>
      </c>
      <c r="AK12" s="339">
        <f t="shared" si="8"/>
        <v>41914</v>
      </c>
      <c r="AL12" s="340">
        <v>1022680</v>
      </c>
      <c r="AM12" s="338">
        <v>74247</v>
      </c>
      <c r="AN12" s="339">
        <v>128535</v>
      </c>
      <c r="AO12" s="339">
        <f t="shared" si="9"/>
        <v>202782</v>
      </c>
      <c r="AP12" s="340">
        <v>6246046</v>
      </c>
      <c r="AQ12" s="338">
        <v>49506</v>
      </c>
      <c r="AR12" s="339">
        <v>61706</v>
      </c>
      <c r="AS12" s="339">
        <f t="shared" si="10"/>
        <v>111212</v>
      </c>
      <c r="AT12" s="340">
        <v>3666474</v>
      </c>
      <c r="AU12" s="338">
        <v>44920</v>
      </c>
      <c r="AV12" s="339">
        <v>61078</v>
      </c>
      <c r="AW12" s="339">
        <f t="shared" si="11"/>
        <v>105998</v>
      </c>
      <c r="AX12" s="340">
        <v>3524544</v>
      </c>
      <c r="AY12" s="338">
        <v>5815</v>
      </c>
      <c r="AZ12" s="339">
        <v>37339</v>
      </c>
      <c r="BA12" s="339">
        <f t="shared" si="12"/>
        <v>43154</v>
      </c>
      <c r="BB12" s="340">
        <v>791754</v>
      </c>
      <c r="BC12" s="338">
        <v>90791</v>
      </c>
      <c r="BD12" s="339">
        <v>103300</v>
      </c>
      <c r="BE12" s="339">
        <f t="shared" si="13"/>
        <v>194091</v>
      </c>
      <c r="BF12" s="340">
        <v>4690911</v>
      </c>
      <c r="BG12" s="338">
        <v>93532</v>
      </c>
      <c r="BH12" s="339">
        <v>163142</v>
      </c>
      <c r="BI12" s="339">
        <f t="shared" si="14"/>
        <v>256674</v>
      </c>
      <c r="BJ12" s="340">
        <v>12326924</v>
      </c>
      <c r="BK12" s="338">
        <v>2839</v>
      </c>
      <c r="BL12" s="339">
        <v>1025</v>
      </c>
      <c r="BM12" s="339">
        <f t="shared" si="15"/>
        <v>3864</v>
      </c>
      <c r="BN12" s="340">
        <v>66894</v>
      </c>
      <c r="BO12" s="338">
        <v>0</v>
      </c>
      <c r="BP12" s="339">
        <v>14160</v>
      </c>
      <c r="BQ12" s="339">
        <f t="shared" si="16"/>
        <v>14160</v>
      </c>
      <c r="BR12" s="340">
        <v>192102</v>
      </c>
      <c r="BS12" s="338">
        <v>88084</v>
      </c>
      <c r="BT12" s="339">
        <v>224013</v>
      </c>
      <c r="BU12" s="339">
        <f t="shared" si="17"/>
        <v>312097</v>
      </c>
      <c r="BV12" s="340">
        <v>3990445</v>
      </c>
      <c r="BW12" s="338">
        <v>11128</v>
      </c>
      <c r="BX12" s="339">
        <v>55844</v>
      </c>
      <c r="BY12" s="339">
        <f t="shared" si="18"/>
        <v>66972</v>
      </c>
      <c r="BZ12" s="340">
        <v>1941243</v>
      </c>
      <c r="CA12" s="338">
        <v>46398</v>
      </c>
      <c r="CB12" s="339">
        <v>45252</v>
      </c>
      <c r="CC12" s="339">
        <f t="shared" si="19"/>
        <v>91650</v>
      </c>
      <c r="CD12" s="340">
        <v>3039285</v>
      </c>
      <c r="CE12" s="338">
        <v>46044</v>
      </c>
      <c r="CF12" s="339">
        <v>130212</v>
      </c>
      <c r="CG12" s="339">
        <f t="shared" si="20"/>
        <v>176256</v>
      </c>
      <c r="CH12" s="340">
        <v>4175450</v>
      </c>
      <c r="CI12" s="338">
        <v>163943</v>
      </c>
      <c r="CJ12" s="339">
        <v>100397</v>
      </c>
      <c r="CK12" s="339">
        <f t="shared" si="21"/>
        <v>264340</v>
      </c>
      <c r="CL12" s="340">
        <v>3856690</v>
      </c>
      <c r="CM12" s="338">
        <v>62986</v>
      </c>
      <c r="CN12" s="339">
        <v>128545</v>
      </c>
      <c r="CO12" s="339">
        <f t="shared" si="22"/>
        <v>191531</v>
      </c>
      <c r="CP12" s="340">
        <v>3772028</v>
      </c>
      <c r="CQ12" s="338">
        <v>0</v>
      </c>
      <c r="CR12" s="339">
        <v>14736</v>
      </c>
      <c r="CS12" s="339">
        <f t="shared" si="23"/>
        <v>14736</v>
      </c>
      <c r="CT12" s="340">
        <v>609803</v>
      </c>
      <c r="CU12" s="338">
        <v>43132</v>
      </c>
      <c r="CV12" s="339">
        <v>40820</v>
      </c>
      <c r="CW12" s="339">
        <f t="shared" si="24"/>
        <v>83952</v>
      </c>
      <c r="CX12" s="340">
        <v>1732312</v>
      </c>
      <c r="CY12" s="338">
        <v>138877</v>
      </c>
      <c r="CZ12" s="339">
        <v>254604</v>
      </c>
      <c r="DA12" s="339">
        <f t="shared" si="25"/>
        <v>393481</v>
      </c>
      <c r="DB12" s="340">
        <v>3901845</v>
      </c>
      <c r="DC12" s="338">
        <v>157</v>
      </c>
      <c r="DD12" s="339">
        <v>3395</v>
      </c>
      <c r="DE12" s="339">
        <f t="shared" si="26"/>
        <v>3552</v>
      </c>
      <c r="DF12" s="340">
        <v>443840</v>
      </c>
      <c r="DG12" s="338">
        <v>209264</v>
      </c>
      <c r="DH12" s="339">
        <v>659742</v>
      </c>
      <c r="DI12" s="339">
        <f t="shared" si="27"/>
        <v>869006</v>
      </c>
      <c r="DJ12" s="340">
        <v>13365949</v>
      </c>
      <c r="DK12" s="338">
        <v>37788</v>
      </c>
      <c r="DL12" s="339">
        <v>36105</v>
      </c>
      <c r="DM12" s="339">
        <f t="shared" si="28"/>
        <v>73893</v>
      </c>
      <c r="DN12" s="340">
        <v>1698775</v>
      </c>
      <c r="DO12" s="338">
        <v>150536</v>
      </c>
      <c r="DP12" s="339">
        <v>88095</v>
      </c>
      <c r="DQ12" s="339">
        <f t="shared" si="29"/>
        <v>238631</v>
      </c>
      <c r="DR12" s="340">
        <v>5045636</v>
      </c>
      <c r="DS12" s="338">
        <v>480066</v>
      </c>
      <c r="DT12" s="339">
        <v>319108</v>
      </c>
      <c r="DU12" s="339">
        <f t="shared" si="30"/>
        <v>799174</v>
      </c>
      <c r="DV12" s="340">
        <v>24744933</v>
      </c>
      <c r="DW12" s="338">
        <v>0</v>
      </c>
      <c r="DX12" s="339">
        <v>2413</v>
      </c>
      <c r="DY12" s="339">
        <f t="shared" si="31"/>
        <v>2413</v>
      </c>
      <c r="DZ12" s="340">
        <v>63537</v>
      </c>
      <c r="EA12" s="338">
        <v>1209</v>
      </c>
      <c r="EB12" s="339">
        <v>3807</v>
      </c>
      <c r="EC12" s="339">
        <f t="shared" si="32"/>
        <v>5016</v>
      </c>
      <c r="ED12" s="340">
        <v>255211</v>
      </c>
      <c r="EE12" s="338">
        <v>4618456</v>
      </c>
      <c r="EF12" s="339">
        <v>5331511</v>
      </c>
      <c r="EG12" s="339">
        <f t="shared" si="33"/>
        <v>9949967</v>
      </c>
      <c r="EH12" s="340">
        <v>225104157</v>
      </c>
    </row>
    <row r="13" spans="1:138" x14ac:dyDescent="0.25">
      <c r="B13" s="349">
        <v>2005</v>
      </c>
      <c r="C13" s="338">
        <v>100</v>
      </c>
      <c r="D13" s="339">
        <v>826</v>
      </c>
      <c r="E13" s="339">
        <f t="shared" si="0"/>
        <v>926</v>
      </c>
      <c r="F13" s="340">
        <v>193138</v>
      </c>
      <c r="G13" s="338">
        <v>945619</v>
      </c>
      <c r="H13" s="339">
        <v>1367129</v>
      </c>
      <c r="I13" s="339">
        <f t="shared" si="1"/>
        <v>2312748</v>
      </c>
      <c r="J13" s="340">
        <v>34885866</v>
      </c>
      <c r="K13" s="338">
        <v>9312</v>
      </c>
      <c r="L13" s="339">
        <v>33488</v>
      </c>
      <c r="M13" s="339">
        <f t="shared" si="2"/>
        <v>42800</v>
      </c>
      <c r="N13" s="340">
        <v>1751989</v>
      </c>
      <c r="O13" s="338">
        <v>196812</v>
      </c>
      <c r="P13" s="339">
        <v>129039</v>
      </c>
      <c r="Q13" s="339">
        <f t="shared" si="3"/>
        <v>325851</v>
      </c>
      <c r="R13" s="340">
        <v>10092902</v>
      </c>
      <c r="S13" s="338">
        <v>1565625</v>
      </c>
      <c r="T13" s="339">
        <v>1266555</v>
      </c>
      <c r="U13" s="339">
        <f t="shared" si="4"/>
        <v>2832180</v>
      </c>
      <c r="V13" s="340">
        <v>61873580</v>
      </c>
      <c r="W13" s="338">
        <v>108228</v>
      </c>
      <c r="X13" s="339">
        <v>162685</v>
      </c>
      <c r="Y13" s="339">
        <f t="shared" si="5"/>
        <v>270913</v>
      </c>
      <c r="Z13" s="340">
        <v>8743299</v>
      </c>
      <c r="AA13" s="338">
        <v>73019</v>
      </c>
      <c r="AB13" s="339">
        <v>118934</v>
      </c>
      <c r="AC13" s="339">
        <f t="shared" si="6"/>
        <v>191953</v>
      </c>
      <c r="AD13" s="340">
        <v>6076687</v>
      </c>
      <c r="AE13" s="338">
        <v>70320</v>
      </c>
      <c r="AF13" s="339">
        <v>98448</v>
      </c>
      <c r="AG13" s="339">
        <f t="shared" si="7"/>
        <v>168768</v>
      </c>
      <c r="AH13" s="340">
        <v>4248439</v>
      </c>
      <c r="AI13" s="338">
        <v>7701</v>
      </c>
      <c r="AJ13" s="339">
        <v>33717</v>
      </c>
      <c r="AK13" s="339">
        <f t="shared" si="8"/>
        <v>41418</v>
      </c>
      <c r="AL13" s="340">
        <v>1094337</v>
      </c>
      <c r="AM13" s="338">
        <v>74786</v>
      </c>
      <c r="AN13" s="339">
        <v>147963</v>
      </c>
      <c r="AO13" s="339">
        <f t="shared" si="9"/>
        <v>222749</v>
      </c>
      <c r="AP13" s="340">
        <v>6200171</v>
      </c>
      <c r="AQ13" s="338">
        <v>62178</v>
      </c>
      <c r="AR13" s="339">
        <v>61199</v>
      </c>
      <c r="AS13" s="339">
        <f t="shared" si="10"/>
        <v>123377</v>
      </c>
      <c r="AT13" s="340">
        <v>3953493</v>
      </c>
      <c r="AU13" s="338">
        <v>57762</v>
      </c>
      <c r="AV13" s="339">
        <v>67204</v>
      </c>
      <c r="AW13" s="339">
        <f t="shared" si="11"/>
        <v>124966</v>
      </c>
      <c r="AX13" s="340">
        <v>3644829</v>
      </c>
      <c r="AY13" s="338">
        <v>7248</v>
      </c>
      <c r="AZ13" s="339">
        <v>28711</v>
      </c>
      <c r="BA13" s="339">
        <f t="shared" si="12"/>
        <v>35959</v>
      </c>
      <c r="BB13" s="340">
        <v>826938</v>
      </c>
      <c r="BC13" s="338">
        <v>109593</v>
      </c>
      <c r="BD13" s="339">
        <v>150039</v>
      </c>
      <c r="BE13" s="339">
        <f t="shared" si="13"/>
        <v>259632</v>
      </c>
      <c r="BF13" s="340">
        <v>5016719</v>
      </c>
      <c r="BG13" s="338">
        <v>108487</v>
      </c>
      <c r="BH13" s="339">
        <v>147121</v>
      </c>
      <c r="BI13" s="339">
        <f t="shared" si="14"/>
        <v>255608</v>
      </c>
      <c r="BJ13" s="340">
        <v>12929732</v>
      </c>
      <c r="BK13" s="338">
        <v>4338</v>
      </c>
      <c r="BL13" s="339">
        <v>962</v>
      </c>
      <c r="BM13" s="339">
        <f t="shared" si="15"/>
        <v>5300</v>
      </c>
      <c r="BN13" s="340">
        <v>80840</v>
      </c>
      <c r="BO13" s="338">
        <v>0</v>
      </c>
      <c r="BP13" s="339">
        <v>23734</v>
      </c>
      <c r="BQ13" s="339">
        <f t="shared" si="16"/>
        <v>23734</v>
      </c>
      <c r="BR13" s="340">
        <v>226676</v>
      </c>
      <c r="BS13" s="338">
        <v>90920</v>
      </c>
      <c r="BT13" s="339">
        <v>256470</v>
      </c>
      <c r="BU13" s="339">
        <f t="shared" si="17"/>
        <v>347390</v>
      </c>
      <c r="BV13" s="340">
        <v>4012687</v>
      </c>
      <c r="BW13" s="338">
        <v>17218</v>
      </c>
      <c r="BX13" s="339">
        <v>63251</v>
      </c>
      <c r="BY13" s="339">
        <f t="shared" si="18"/>
        <v>80469</v>
      </c>
      <c r="BZ13" s="340">
        <v>2173057</v>
      </c>
      <c r="CA13" s="338">
        <v>76640</v>
      </c>
      <c r="CB13" s="339">
        <v>64192</v>
      </c>
      <c r="CC13" s="339">
        <f t="shared" si="19"/>
        <v>140832</v>
      </c>
      <c r="CD13" s="340">
        <v>3342237</v>
      </c>
      <c r="CE13" s="338">
        <v>61378</v>
      </c>
      <c r="CF13" s="339">
        <v>221439</v>
      </c>
      <c r="CG13" s="339">
        <f t="shared" si="20"/>
        <v>282817</v>
      </c>
      <c r="CH13" s="340">
        <v>4386010</v>
      </c>
      <c r="CI13" s="338">
        <v>148120</v>
      </c>
      <c r="CJ13" s="339">
        <v>136047</v>
      </c>
      <c r="CK13" s="339">
        <f t="shared" si="21"/>
        <v>284167</v>
      </c>
      <c r="CL13" s="340">
        <v>4060826</v>
      </c>
      <c r="CM13" s="338">
        <v>41189</v>
      </c>
      <c r="CN13" s="339">
        <v>52290</v>
      </c>
      <c r="CO13" s="339">
        <f t="shared" si="22"/>
        <v>93479</v>
      </c>
      <c r="CP13" s="340">
        <v>3770683</v>
      </c>
      <c r="CQ13" s="338">
        <v>0</v>
      </c>
      <c r="CR13" s="339">
        <v>13981</v>
      </c>
      <c r="CS13" s="339">
        <f t="shared" si="23"/>
        <v>13981</v>
      </c>
      <c r="CT13" s="340">
        <v>625889</v>
      </c>
      <c r="CU13" s="338">
        <v>46924</v>
      </c>
      <c r="CV13" s="339">
        <v>49365</v>
      </c>
      <c r="CW13" s="339">
        <f t="shared" si="24"/>
        <v>96289</v>
      </c>
      <c r="CX13" s="340">
        <v>1838792</v>
      </c>
      <c r="CY13" s="338">
        <v>153707</v>
      </c>
      <c r="CZ13" s="339">
        <v>418219</v>
      </c>
      <c r="DA13" s="339">
        <f t="shared" si="25"/>
        <v>571926</v>
      </c>
      <c r="DB13" s="340">
        <v>4255722</v>
      </c>
      <c r="DC13" s="338">
        <v>240</v>
      </c>
      <c r="DD13" s="339">
        <v>7308</v>
      </c>
      <c r="DE13" s="339">
        <f t="shared" si="26"/>
        <v>7548</v>
      </c>
      <c r="DF13" s="340">
        <v>442666</v>
      </c>
      <c r="DG13" s="338">
        <v>199332</v>
      </c>
      <c r="DH13" s="339">
        <v>672689</v>
      </c>
      <c r="DI13" s="339">
        <f t="shared" si="27"/>
        <v>872021</v>
      </c>
      <c r="DJ13" s="340">
        <v>14458979</v>
      </c>
      <c r="DK13" s="338">
        <v>12782</v>
      </c>
      <c r="DL13" s="339">
        <v>37091</v>
      </c>
      <c r="DM13" s="339">
        <f t="shared" si="28"/>
        <v>49873</v>
      </c>
      <c r="DN13" s="340">
        <v>1826489</v>
      </c>
      <c r="DO13" s="338">
        <v>120020</v>
      </c>
      <c r="DP13" s="339">
        <v>96802</v>
      </c>
      <c r="DQ13" s="339">
        <f t="shared" si="29"/>
        <v>216822</v>
      </c>
      <c r="DR13" s="340">
        <v>5108038</v>
      </c>
      <c r="DS13" s="338">
        <v>463345</v>
      </c>
      <c r="DT13" s="339">
        <v>448312</v>
      </c>
      <c r="DU13" s="339">
        <f t="shared" si="30"/>
        <v>911657</v>
      </c>
      <c r="DV13" s="340">
        <v>25441403</v>
      </c>
      <c r="DW13" s="338">
        <v>0</v>
      </c>
      <c r="DX13" s="339">
        <v>2439</v>
      </c>
      <c r="DY13" s="339">
        <f t="shared" si="31"/>
        <v>2439</v>
      </c>
      <c r="DZ13" s="340">
        <v>75950</v>
      </c>
      <c r="EA13" s="338">
        <v>1847</v>
      </c>
      <c r="EB13" s="339">
        <v>6341</v>
      </c>
      <c r="EC13" s="339">
        <f t="shared" si="32"/>
        <v>8188</v>
      </c>
      <c r="ED13" s="340">
        <v>323234</v>
      </c>
      <c r="EE13" s="338">
        <v>4834790</v>
      </c>
      <c r="EF13" s="339">
        <v>6383990</v>
      </c>
      <c r="EG13" s="339">
        <f t="shared" si="33"/>
        <v>11218780</v>
      </c>
      <c r="EH13" s="340">
        <v>237982297</v>
      </c>
    </row>
    <row r="14" spans="1:138" x14ac:dyDescent="0.25">
      <c r="B14" s="349">
        <v>2006</v>
      </c>
      <c r="C14" s="338">
        <v>85</v>
      </c>
      <c r="D14" s="339">
        <v>929</v>
      </c>
      <c r="E14" s="339">
        <v>1014</v>
      </c>
      <c r="F14" s="340">
        <v>209095</v>
      </c>
      <c r="G14" s="338">
        <v>1057025</v>
      </c>
      <c r="H14" s="339">
        <v>1340734</v>
      </c>
      <c r="I14" s="339">
        <v>2397759</v>
      </c>
      <c r="J14" s="340">
        <v>37544007</v>
      </c>
      <c r="K14" s="338">
        <v>9077</v>
      </c>
      <c r="L14" s="339">
        <v>38312</v>
      </c>
      <c r="M14" s="339">
        <v>47389</v>
      </c>
      <c r="N14" s="340">
        <v>1754606</v>
      </c>
      <c r="O14" s="338">
        <v>210629</v>
      </c>
      <c r="P14" s="339">
        <v>186803</v>
      </c>
      <c r="Q14" s="339">
        <v>397432</v>
      </c>
      <c r="R14" s="340">
        <v>10662297</v>
      </c>
      <c r="S14" s="338">
        <v>1627826</v>
      </c>
      <c r="T14" s="339">
        <v>1434131</v>
      </c>
      <c r="U14" s="339">
        <v>3061957</v>
      </c>
      <c r="V14" s="340">
        <v>66444917</v>
      </c>
      <c r="W14" s="338">
        <v>144533</v>
      </c>
      <c r="X14" s="339">
        <v>212605</v>
      </c>
      <c r="Y14" s="339">
        <v>357138</v>
      </c>
      <c r="Z14" s="340">
        <v>8912409</v>
      </c>
      <c r="AA14" s="338">
        <v>91363</v>
      </c>
      <c r="AB14" s="339">
        <v>141064</v>
      </c>
      <c r="AC14" s="339">
        <v>232427</v>
      </c>
      <c r="AD14" s="340">
        <v>6477611</v>
      </c>
      <c r="AE14" s="338">
        <v>86875</v>
      </c>
      <c r="AF14" s="339">
        <v>135807</v>
      </c>
      <c r="AG14" s="339">
        <v>222682</v>
      </c>
      <c r="AH14" s="340">
        <v>4571123</v>
      </c>
      <c r="AI14" s="338">
        <v>13780</v>
      </c>
      <c r="AJ14" s="339">
        <v>42442</v>
      </c>
      <c r="AK14" s="339">
        <v>56222</v>
      </c>
      <c r="AL14" s="340">
        <v>1167023</v>
      </c>
      <c r="AM14" s="338">
        <v>66414</v>
      </c>
      <c r="AN14" s="339">
        <v>157399</v>
      </c>
      <c r="AO14" s="339">
        <v>223813</v>
      </c>
      <c r="AP14" s="340">
        <v>6372400</v>
      </c>
      <c r="AQ14" s="338">
        <v>89896</v>
      </c>
      <c r="AR14" s="339">
        <v>71690</v>
      </c>
      <c r="AS14" s="339">
        <v>161586</v>
      </c>
      <c r="AT14" s="340">
        <v>4181098</v>
      </c>
      <c r="AU14" s="338">
        <v>63324</v>
      </c>
      <c r="AV14" s="339">
        <v>91480</v>
      </c>
      <c r="AW14" s="339">
        <v>154804</v>
      </c>
      <c r="AX14" s="340">
        <v>3879473</v>
      </c>
      <c r="AY14" s="338">
        <v>6182</v>
      </c>
      <c r="AZ14" s="339">
        <v>29763</v>
      </c>
      <c r="BA14" s="339">
        <v>35945</v>
      </c>
      <c r="BB14" s="340">
        <v>855295</v>
      </c>
      <c r="BC14" s="338">
        <v>87729</v>
      </c>
      <c r="BD14" s="339">
        <v>188542</v>
      </c>
      <c r="BE14" s="339">
        <v>276271</v>
      </c>
      <c r="BF14" s="340">
        <v>5094150</v>
      </c>
      <c r="BG14" s="338">
        <v>164075</v>
      </c>
      <c r="BH14" s="339">
        <v>170310</v>
      </c>
      <c r="BI14" s="339">
        <v>334385</v>
      </c>
      <c r="BJ14" s="340">
        <v>13694139</v>
      </c>
      <c r="BK14" s="338">
        <v>3688</v>
      </c>
      <c r="BL14" s="339">
        <v>1225</v>
      </c>
      <c r="BM14" s="339">
        <v>4913</v>
      </c>
      <c r="BN14" s="340">
        <v>90980</v>
      </c>
      <c r="BO14" s="338">
        <v>0</v>
      </c>
      <c r="BP14" s="339">
        <v>30432</v>
      </c>
      <c r="BQ14" s="339">
        <v>30432</v>
      </c>
      <c r="BR14" s="340">
        <v>246880</v>
      </c>
      <c r="BS14" s="338">
        <v>83525</v>
      </c>
      <c r="BT14" s="339">
        <v>322936</v>
      </c>
      <c r="BU14" s="339">
        <v>406461</v>
      </c>
      <c r="BV14" s="340">
        <v>4319833</v>
      </c>
      <c r="BW14" s="338">
        <v>18562</v>
      </c>
      <c r="BX14" s="339">
        <v>81532</v>
      </c>
      <c r="BY14" s="339">
        <v>100094</v>
      </c>
      <c r="BZ14" s="340">
        <v>2340034</v>
      </c>
      <c r="CA14" s="338">
        <v>68637</v>
      </c>
      <c r="CB14" s="339">
        <v>84433</v>
      </c>
      <c r="CC14" s="339">
        <v>153070</v>
      </c>
      <c r="CD14" s="340">
        <v>3548530</v>
      </c>
      <c r="CE14" s="338">
        <v>60651</v>
      </c>
      <c r="CF14" s="339">
        <v>388280</v>
      </c>
      <c r="CG14" s="339">
        <v>448931</v>
      </c>
      <c r="CH14" s="340">
        <v>4692518</v>
      </c>
      <c r="CI14" s="338">
        <v>155014</v>
      </c>
      <c r="CJ14" s="339">
        <v>150756</v>
      </c>
      <c r="CK14" s="339">
        <v>305770</v>
      </c>
      <c r="CL14" s="340">
        <v>4472756</v>
      </c>
      <c r="CM14" s="338">
        <v>106512</v>
      </c>
      <c r="CN14" s="339">
        <v>59839</v>
      </c>
      <c r="CO14" s="339">
        <v>166351</v>
      </c>
      <c r="CP14" s="340">
        <v>4065957</v>
      </c>
      <c r="CQ14" s="338">
        <v>0</v>
      </c>
      <c r="CR14" s="339">
        <v>16976</v>
      </c>
      <c r="CS14" s="339">
        <v>16976</v>
      </c>
      <c r="CT14" s="340">
        <v>674095</v>
      </c>
      <c r="CU14" s="338">
        <v>108013</v>
      </c>
      <c r="CV14" s="339">
        <v>62624</v>
      </c>
      <c r="CW14" s="339">
        <v>170637</v>
      </c>
      <c r="CX14" s="340">
        <v>2132743</v>
      </c>
      <c r="CY14" s="338">
        <v>160656</v>
      </c>
      <c r="CZ14" s="339">
        <v>402335</v>
      </c>
      <c r="DA14" s="339">
        <v>562991</v>
      </c>
      <c r="DB14" s="340">
        <v>4451989</v>
      </c>
      <c r="DC14" s="338">
        <v>204</v>
      </c>
      <c r="DD14" s="339">
        <v>9247</v>
      </c>
      <c r="DE14" s="339">
        <v>9451</v>
      </c>
      <c r="DF14" s="340">
        <v>469340</v>
      </c>
      <c r="DG14" s="338">
        <v>188812</v>
      </c>
      <c r="DH14" s="339">
        <v>734706</v>
      </c>
      <c r="DI14" s="339">
        <v>923518</v>
      </c>
      <c r="DJ14" s="340">
        <v>15269766</v>
      </c>
      <c r="DK14" s="338">
        <v>26701</v>
      </c>
      <c r="DL14" s="339">
        <v>51937</v>
      </c>
      <c r="DM14" s="339">
        <v>78638</v>
      </c>
      <c r="DN14" s="340">
        <v>1941102</v>
      </c>
      <c r="DO14" s="338">
        <v>144575</v>
      </c>
      <c r="DP14" s="339">
        <v>131621</v>
      </c>
      <c r="DQ14" s="339">
        <v>276196</v>
      </c>
      <c r="DR14" s="340">
        <v>5509833</v>
      </c>
      <c r="DS14" s="338">
        <v>561126</v>
      </c>
      <c r="DT14" s="339">
        <v>547204</v>
      </c>
      <c r="DU14" s="339">
        <v>1108330</v>
      </c>
      <c r="DV14" s="340">
        <v>27687463</v>
      </c>
      <c r="DW14" s="338">
        <v>0</v>
      </c>
      <c r="DX14" s="339">
        <v>2743</v>
      </c>
      <c r="DY14" s="339">
        <v>2743</v>
      </c>
      <c r="DZ14" s="340">
        <v>77609</v>
      </c>
      <c r="EA14" s="338">
        <v>1570</v>
      </c>
      <c r="EB14" s="339">
        <v>7033</v>
      </c>
      <c r="EC14" s="339">
        <v>8603</v>
      </c>
      <c r="ED14" s="340">
        <v>304434</v>
      </c>
      <c r="EE14" s="338">
        <v>5407059</v>
      </c>
      <c r="EF14" s="339">
        <v>7327870</v>
      </c>
      <c r="EG14" s="339">
        <v>12734929</v>
      </c>
      <c r="EH14" s="340">
        <v>254115505</v>
      </c>
    </row>
    <row r="15" spans="1:138" ht="14.25" thickBot="1" x14ac:dyDescent="0.3">
      <c r="B15" s="350" t="s">
        <v>271</v>
      </c>
      <c r="C15" s="341">
        <v>79</v>
      </c>
      <c r="D15" s="342">
        <v>948</v>
      </c>
      <c r="E15" s="342">
        <v>1027</v>
      </c>
      <c r="F15" s="343">
        <v>216714</v>
      </c>
      <c r="G15" s="341">
        <v>995621</v>
      </c>
      <c r="H15" s="342">
        <v>1562665</v>
      </c>
      <c r="I15" s="342">
        <v>2558286</v>
      </c>
      <c r="J15" s="343">
        <v>40761338</v>
      </c>
      <c r="K15" s="341">
        <v>9796</v>
      </c>
      <c r="L15" s="342">
        <v>57937</v>
      </c>
      <c r="M15" s="342">
        <v>67733</v>
      </c>
      <c r="N15" s="343">
        <v>1816587</v>
      </c>
      <c r="O15" s="341">
        <v>216460</v>
      </c>
      <c r="P15" s="342">
        <v>210530</v>
      </c>
      <c r="Q15" s="342">
        <v>426990</v>
      </c>
      <c r="R15" s="343">
        <v>11521940</v>
      </c>
      <c r="S15" s="341">
        <v>1649371</v>
      </c>
      <c r="T15" s="342">
        <v>1654159</v>
      </c>
      <c r="U15" s="342">
        <v>3303530</v>
      </c>
      <c r="V15" s="343">
        <v>71695634</v>
      </c>
      <c r="W15" s="341">
        <v>212632</v>
      </c>
      <c r="X15" s="342">
        <v>291600</v>
      </c>
      <c r="Y15" s="342">
        <v>504232</v>
      </c>
      <c r="Z15" s="343">
        <v>9646253</v>
      </c>
      <c r="AA15" s="341">
        <v>139172</v>
      </c>
      <c r="AB15" s="342">
        <v>181475</v>
      </c>
      <c r="AC15" s="342">
        <v>320647</v>
      </c>
      <c r="AD15" s="343">
        <v>7126909</v>
      </c>
      <c r="AE15" s="341">
        <v>105749</v>
      </c>
      <c r="AF15" s="342">
        <v>162255</v>
      </c>
      <c r="AG15" s="342">
        <v>268004</v>
      </c>
      <c r="AH15" s="343">
        <v>4882665</v>
      </c>
      <c r="AI15" s="341">
        <v>8144</v>
      </c>
      <c r="AJ15" s="342">
        <v>52527</v>
      </c>
      <c r="AK15" s="342">
        <v>60671</v>
      </c>
      <c r="AL15" s="343">
        <v>1224998</v>
      </c>
      <c r="AM15" s="341">
        <v>77641</v>
      </c>
      <c r="AN15" s="342">
        <v>176764</v>
      </c>
      <c r="AO15" s="342">
        <v>254405</v>
      </c>
      <c r="AP15" s="343">
        <v>6601579</v>
      </c>
      <c r="AQ15" s="341">
        <v>122735</v>
      </c>
      <c r="AR15" s="342">
        <v>83710</v>
      </c>
      <c r="AS15" s="342">
        <v>206445</v>
      </c>
      <c r="AT15" s="343">
        <v>4521014</v>
      </c>
      <c r="AU15" s="341">
        <v>45836</v>
      </c>
      <c r="AV15" s="342">
        <v>127609</v>
      </c>
      <c r="AW15" s="342">
        <v>173445</v>
      </c>
      <c r="AX15" s="343">
        <v>4127849</v>
      </c>
      <c r="AY15" s="341">
        <v>4712</v>
      </c>
      <c r="AZ15" s="342">
        <v>45527</v>
      </c>
      <c r="BA15" s="342">
        <v>50239</v>
      </c>
      <c r="BB15" s="343">
        <v>934207</v>
      </c>
      <c r="BC15" s="341">
        <v>51245</v>
      </c>
      <c r="BD15" s="342">
        <v>245599</v>
      </c>
      <c r="BE15" s="342">
        <v>296844</v>
      </c>
      <c r="BF15" s="343">
        <v>5408291</v>
      </c>
      <c r="BG15" s="341">
        <v>125712</v>
      </c>
      <c r="BH15" s="342">
        <v>244027</v>
      </c>
      <c r="BI15" s="342">
        <v>369739</v>
      </c>
      <c r="BJ15" s="343">
        <v>15011734</v>
      </c>
      <c r="BK15" s="341">
        <v>3431</v>
      </c>
      <c r="BL15" s="342">
        <v>1766</v>
      </c>
      <c r="BM15" s="342">
        <v>5197</v>
      </c>
      <c r="BN15" s="343">
        <v>92180</v>
      </c>
      <c r="BO15" s="341">
        <v>0</v>
      </c>
      <c r="BP15" s="342">
        <v>35413</v>
      </c>
      <c r="BQ15" s="342">
        <v>35413</v>
      </c>
      <c r="BR15" s="343">
        <v>254220</v>
      </c>
      <c r="BS15" s="341">
        <v>97933</v>
      </c>
      <c r="BT15" s="342">
        <v>357069</v>
      </c>
      <c r="BU15" s="342">
        <v>455002</v>
      </c>
      <c r="BV15" s="343">
        <v>4641428</v>
      </c>
      <c r="BW15" s="341">
        <v>13145</v>
      </c>
      <c r="BX15" s="342">
        <v>116812</v>
      </c>
      <c r="BY15" s="342">
        <v>129957</v>
      </c>
      <c r="BZ15" s="343">
        <v>2488056</v>
      </c>
      <c r="CA15" s="341">
        <v>74039</v>
      </c>
      <c r="CB15" s="342">
        <v>118694</v>
      </c>
      <c r="CC15" s="342">
        <v>192733</v>
      </c>
      <c r="CD15" s="343">
        <v>3812970</v>
      </c>
      <c r="CE15" s="341">
        <v>55515</v>
      </c>
      <c r="CF15" s="342">
        <v>429342</v>
      </c>
      <c r="CG15" s="342">
        <v>484857</v>
      </c>
      <c r="CH15" s="343">
        <v>5002095</v>
      </c>
      <c r="CI15" s="341">
        <v>151922</v>
      </c>
      <c r="CJ15" s="342">
        <v>167854</v>
      </c>
      <c r="CK15" s="342">
        <v>319776</v>
      </c>
      <c r="CL15" s="343">
        <v>4692515</v>
      </c>
      <c r="CM15" s="341">
        <v>81338</v>
      </c>
      <c r="CN15" s="342">
        <v>74073</v>
      </c>
      <c r="CO15" s="342">
        <v>155411</v>
      </c>
      <c r="CP15" s="343">
        <v>4316964</v>
      </c>
      <c r="CQ15" s="341">
        <v>0</v>
      </c>
      <c r="CR15" s="342">
        <v>26281</v>
      </c>
      <c r="CS15" s="342">
        <v>26281</v>
      </c>
      <c r="CT15" s="343">
        <v>713060</v>
      </c>
      <c r="CU15" s="341">
        <v>102502</v>
      </c>
      <c r="CV15" s="342">
        <v>84277</v>
      </c>
      <c r="CW15" s="342">
        <v>186779</v>
      </c>
      <c r="CX15" s="343">
        <v>2264353</v>
      </c>
      <c r="CY15" s="341">
        <v>149366</v>
      </c>
      <c r="CZ15" s="342">
        <v>444889</v>
      </c>
      <c r="DA15" s="342">
        <v>594255</v>
      </c>
      <c r="DB15" s="343">
        <v>4733355</v>
      </c>
      <c r="DC15" s="341">
        <v>189</v>
      </c>
      <c r="DD15" s="342">
        <v>11684</v>
      </c>
      <c r="DE15" s="342">
        <v>11873</v>
      </c>
      <c r="DF15" s="343">
        <v>507182</v>
      </c>
      <c r="DG15" s="341">
        <v>234919</v>
      </c>
      <c r="DH15" s="342">
        <v>889207</v>
      </c>
      <c r="DI15" s="342">
        <v>1124126</v>
      </c>
      <c r="DJ15" s="343">
        <v>16532341</v>
      </c>
      <c r="DK15" s="341">
        <v>16310</v>
      </c>
      <c r="DL15" s="342">
        <v>73227</v>
      </c>
      <c r="DM15" s="342">
        <v>89537</v>
      </c>
      <c r="DN15" s="343">
        <v>2001782</v>
      </c>
      <c r="DO15" s="341">
        <v>138994</v>
      </c>
      <c r="DP15" s="342">
        <v>155852</v>
      </c>
      <c r="DQ15" s="342">
        <v>294846</v>
      </c>
      <c r="DR15" s="343">
        <v>5937896</v>
      </c>
      <c r="DS15" s="341">
        <v>582069</v>
      </c>
      <c r="DT15" s="342">
        <v>627528</v>
      </c>
      <c r="DU15" s="342">
        <v>1209597</v>
      </c>
      <c r="DV15" s="343">
        <v>29796834</v>
      </c>
      <c r="DW15" s="341">
        <v>0</v>
      </c>
      <c r="DX15" s="342">
        <v>5459</v>
      </c>
      <c r="DY15" s="342">
        <v>5459</v>
      </c>
      <c r="DZ15" s="343">
        <v>78033</v>
      </c>
      <c r="EA15" s="341">
        <v>1461</v>
      </c>
      <c r="EB15" s="342">
        <v>10529</v>
      </c>
      <c r="EC15" s="342">
        <v>11990</v>
      </c>
      <c r="ED15" s="343">
        <v>347281</v>
      </c>
      <c r="EE15" s="341">
        <v>5468038</v>
      </c>
      <c r="EF15" s="342">
        <v>8727288</v>
      </c>
      <c r="EG15" s="342">
        <v>14195326</v>
      </c>
      <c r="EH15" s="343">
        <v>273710257</v>
      </c>
    </row>
    <row r="16" spans="1:138" ht="14.25" x14ac:dyDescent="0.3">
      <c r="B16" s="18" t="s">
        <v>158</v>
      </c>
    </row>
    <row r="17" spans="2:2" ht="14.25" x14ac:dyDescent="0.3">
      <c r="B17" s="18" t="s">
        <v>272</v>
      </c>
    </row>
    <row r="18" spans="2:2" ht="14.25" x14ac:dyDescent="0.3">
      <c r="B18" s="19" t="s">
        <v>963</v>
      </c>
    </row>
  </sheetData>
  <mergeCells count="35">
    <mergeCell ref="B6:B7"/>
    <mergeCell ref="C6:F6"/>
    <mergeCell ref="G6:J6"/>
    <mergeCell ref="K6:N6"/>
    <mergeCell ref="O6:R6"/>
    <mergeCell ref="AU6:AX6"/>
    <mergeCell ref="AQ6:AT6"/>
    <mergeCell ref="AY6:BB6"/>
    <mergeCell ref="BC6:BF6"/>
    <mergeCell ref="S6:V6"/>
    <mergeCell ref="W6:Z6"/>
    <mergeCell ref="AA6:AD6"/>
    <mergeCell ref="AE6:AH6"/>
    <mergeCell ref="AI6:AL6"/>
    <mergeCell ref="AM6:AP6"/>
    <mergeCell ref="CE6:CH6"/>
    <mergeCell ref="CY6:DB6"/>
    <mergeCell ref="DC6:DF6"/>
    <mergeCell ref="DG6:DJ6"/>
    <mergeCell ref="BK6:BN6"/>
    <mergeCell ref="BG6:BJ6"/>
    <mergeCell ref="BO6:BR6"/>
    <mergeCell ref="BS6:BV6"/>
    <mergeCell ref="BW6:BZ6"/>
    <mergeCell ref="CA6:CD6"/>
    <mergeCell ref="EE6:EH6"/>
    <mergeCell ref="DK6:DN6"/>
    <mergeCell ref="CI6:CL6"/>
    <mergeCell ref="CM6:CP6"/>
    <mergeCell ref="DO6:DR6"/>
    <mergeCell ref="DS6:DV6"/>
    <mergeCell ref="DW6:DZ6"/>
    <mergeCell ref="EA6:ED6"/>
    <mergeCell ref="CQ6:CT6"/>
    <mergeCell ref="CU6:CX6"/>
  </mergeCells>
  <hyperlinks>
    <hyperlink ref="B2" location="CONTENIDO!A1" display="INDICE"/>
  </hyperlinks>
  <pageMargins left="0.7" right="0.7" top="0.75" bottom="0.75" header="0.3" footer="0.3"/>
  <pageSetup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2578125" defaultRowHeight="13.5" x14ac:dyDescent="0.25"/>
  <cols>
    <col min="1" max="1" width="4" style="4" customWidth="1"/>
    <col min="2" max="2" width="10.85546875" style="4" customWidth="1"/>
    <col min="3" max="16384" width="15.42578125" style="4"/>
  </cols>
  <sheetData>
    <row r="1" spans="2:26" s="670" customFormat="1" ht="15" x14ac:dyDescent="0.25"/>
    <row r="2" spans="2:26" ht="15" x14ac:dyDescent="0.25">
      <c r="B2" s="670" t="s">
        <v>1029</v>
      </c>
    </row>
    <row r="3" spans="2:26" x14ac:dyDescent="0.25">
      <c r="B3" s="1" t="s">
        <v>127</v>
      </c>
    </row>
    <row r="4" spans="2:26" ht="14.25" thickBot="1" x14ac:dyDescent="0.3">
      <c r="B4" s="1"/>
    </row>
    <row r="5" spans="2:26" ht="14.25" thickBot="1" x14ac:dyDescent="0.3">
      <c r="B5" s="1231"/>
      <c r="C5" s="1233" t="s">
        <v>120</v>
      </c>
      <c r="D5" s="1234"/>
      <c r="E5" s="1234"/>
      <c r="F5" s="1234"/>
      <c r="G5" s="1234"/>
      <c r="H5" s="1234"/>
      <c r="I5" s="1234"/>
      <c r="J5" s="1234"/>
      <c r="K5" s="1234" t="s">
        <v>121</v>
      </c>
      <c r="L5" s="1234"/>
      <c r="M5" s="1234"/>
      <c r="N5" s="1234"/>
      <c r="O5" s="1234"/>
      <c r="P5" s="1234"/>
      <c r="Q5" s="1234"/>
      <c r="R5" s="1234"/>
      <c r="S5" s="1234" t="s">
        <v>1</v>
      </c>
      <c r="T5" s="1234"/>
      <c r="U5" s="1234"/>
      <c r="V5" s="1234"/>
      <c r="W5" s="1234"/>
      <c r="X5" s="1234"/>
      <c r="Y5" s="1234"/>
      <c r="Z5" s="1235"/>
    </row>
    <row r="6" spans="2:26" ht="26.25" thickBot="1" x14ac:dyDescent="0.3">
      <c r="B6" s="1232"/>
      <c r="C6" s="359" t="s">
        <v>13</v>
      </c>
      <c r="D6" s="360" t="s">
        <v>10</v>
      </c>
      <c r="E6" s="360" t="s">
        <v>7</v>
      </c>
      <c r="F6" s="360" t="s">
        <v>11</v>
      </c>
      <c r="G6" s="360" t="s">
        <v>9</v>
      </c>
      <c r="H6" s="360" t="s">
        <v>8</v>
      </c>
      <c r="I6" s="360" t="s">
        <v>12</v>
      </c>
      <c r="J6" s="360" t="s">
        <v>119</v>
      </c>
      <c r="K6" s="360" t="s">
        <v>13</v>
      </c>
      <c r="L6" s="360" t="s">
        <v>10</v>
      </c>
      <c r="M6" s="360" t="s">
        <v>7</v>
      </c>
      <c r="N6" s="360" t="s">
        <v>11</v>
      </c>
      <c r="O6" s="360" t="s">
        <v>9</v>
      </c>
      <c r="P6" s="360" t="s">
        <v>8</v>
      </c>
      <c r="Q6" s="360" t="s">
        <v>12</v>
      </c>
      <c r="R6" s="360" t="s">
        <v>119</v>
      </c>
      <c r="S6" s="360" t="s">
        <v>13</v>
      </c>
      <c r="T6" s="360" t="s">
        <v>10</v>
      </c>
      <c r="U6" s="360" t="s">
        <v>7</v>
      </c>
      <c r="V6" s="360" t="s">
        <v>11</v>
      </c>
      <c r="W6" s="360" t="s">
        <v>9</v>
      </c>
      <c r="X6" s="360" t="s">
        <v>8</v>
      </c>
      <c r="Y6" s="360" t="s">
        <v>12</v>
      </c>
      <c r="Z6" s="361" t="s">
        <v>119</v>
      </c>
    </row>
    <row r="7" spans="2:26" x14ac:dyDescent="0.25">
      <c r="B7" s="253" t="s">
        <v>314</v>
      </c>
      <c r="C7" s="351"/>
      <c r="D7" s="351">
        <v>61.58</v>
      </c>
      <c r="E7" s="351">
        <v>60.85</v>
      </c>
      <c r="F7" s="351">
        <v>64.42</v>
      </c>
      <c r="G7" s="351">
        <v>70.569999999999993</v>
      </c>
      <c r="H7" s="351">
        <v>66.650000000000006</v>
      </c>
      <c r="I7" s="351">
        <v>49.27</v>
      </c>
      <c r="J7" s="351">
        <v>63.03</v>
      </c>
      <c r="K7" s="352"/>
      <c r="L7" s="352"/>
      <c r="M7" s="352"/>
      <c r="N7" s="352"/>
      <c r="O7" s="352"/>
      <c r="P7" s="352"/>
      <c r="Q7" s="352"/>
      <c r="R7" s="352"/>
      <c r="S7" s="165"/>
      <c r="T7" s="165"/>
      <c r="U7" s="165"/>
      <c r="V7" s="165"/>
      <c r="W7" s="165"/>
      <c r="X7" s="165"/>
      <c r="Y7" s="165"/>
      <c r="Z7" s="166"/>
    </row>
    <row r="8" spans="2:26" x14ac:dyDescent="0.25">
      <c r="B8" s="253" t="s">
        <v>315</v>
      </c>
      <c r="C8" s="351"/>
      <c r="D8" s="351">
        <v>64.41</v>
      </c>
      <c r="E8" s="351">
        <v>63.92</v>
      </c>
      <c r="F8" s="351">
        <v>62.88</v>
      </c>
      <c r="G8" s="351">
        <v>72.11</v>
      </c>
      <c r="H8" s="351">
        <v>66.239999999999995</v>
      </c>
      <c r="I8" s="351">
        <v>48.47</v>
      </c>
      <c r="J8" s="351">
        <v>64.63</v>
      </c>
      <c r="K8" s="352"/>
      <c r="L8" s="352">
        <f>(D8/D7)-1</f>
        <v>4.5956479376420889E-2</v>
      </c>
      <c r="M8" s="352">
        <f t="shared" ref="M8:R23" si="0">(E8/E7)-1</f>
        <v>5.0451930977814197E-2</v>
      </c>
      <c r="N8" s="352">
        <f t="shared" si="0"/>
        <v>-2.3905619372865505E-2</v>
      </c>
      <c r="O8" s="352">
        <f t="shared" si="0"/>
        <v>2.1822304095224787E-2</v>
      </c>
      <c r="P8" s="352">
        <f t="shared" si="0"/>
        <v>-6.1515378844713142E-3</v>
      </c>
      <c r="Q8" s="352">
        <f t="shared" si="0"/>
        <v>-1.6237061091942451E-2</v>
      </c>
      <c r="R8" s="352">
        <f t="shared" si="0"/>
        <v>2.5384737426622062E-2</v>
      </c>
      <c r="S8" s="165"/>
      <c r="T8" s="165"/>
      <c r="U8" s="165"/>
      <c r="V8" s="165"/>
      <c r="W8" s="165"/>
      <c r="X8" s="165"/>
      <c r="Y8" s="165"/>
      <c r="Z8" s="166"/>
    </row>
    <row r="9" spans="2:26" x14ac:dyDescent="0.25">
      <c r="B9" s="253" t="s">
        <v>363</v>
      </c>
      <c r="C9" s="351"/>
      <c r="D9" s="351">
        <v>69.61</v>
      </c>
      <c r="E9" s="351">
        <v>66.33</v>
      </c>
      <c r="F9" s="351">
        <v>65.23</v>
      </c>
      <c r="G9" s="351">
        <v>71.86</v>
      </c>
      <c r="H9" s="351">
        <v>68.73</v>
      </c>
      <c r="I9" s="351">
        <v>48.92</v>
      </c>
      <c r="J9" s="351">
        <v>66.86</v>
      </c>
      <c r="K9" s="352"/>
      <c r="L9" s="352">
        <f t="shared" ref="L9:R48" si="1">(D9/D8)-1</f>
        <v>8.0732805464990065E-2</v>
      </c>
      <c r="M9" s="352">
        <f t="shared" si="0"/>
        <v>3.7703379224029998E-2</v>
      </c>
      <c r="N9" s="352">
        <f t="shared" si="0"/>
        <v>3.7372773536895609E-2</v>
      </c>
      <c r="O9" s="352">
        <f t="shared" si="0"/>
        <v>-3.4669255304395907E-3</v>
      </c>
      <c r="P9" s="352">
        <f t="shared" si="0"/>
        <v>3.7590579710145011E-2</v>
      </c>
      <c r="Q9" s="352">
        <f t="shared" si="0"/>
        <v>9.2840932535589449E-3</v>
      </c>
      <c r="R9" s="352">
        <f t="shared" si="0"/>
        <v>3.4504100263035742E-2</v>
      </c>
      <c r="S9" s="165"/>
      <c r="T9" s="165"/>
      <c r="U9" s="165"/>
      <c r="V9" s="165"/>
      <c r="W9" s="165"/>
      <c r="X9" s="165"/>
      <c r="Y9" s="165"/>
      <c r="Z9" s="166"/>
    </row>
    <row r="10" spans="2:26" x14ac:dyDescent="0.25">
      <c r="B10" s="253" t="s">
        <v>364</v>
      </c>
      <c r="C10" s="351"/>
      <c r="D10" s="351">
        <v>72.09</v>
      </c>
      <c r="E10" s="351">
        <v>69.97</v>
      </c>
      <c r="F10" s="351">
        <v>67.81</v>
      </c>
      <c r="G10" s="351">
        <v>72.97</v>
      </c>
      <c r="H10" s="351">
        <v>70.88</v>
      </c>
      <c r="I10" s="351">
        <v>53.92</v>
      </c>
      <c r="J10" s="351">
        <v>69.92</v>
      </c>
      <c r="K10" s="352"/>
      <c r="L10" s="352">
        <f t="shared" si="1"/>
        <v>3.5627065076856868E-2</v>
      </c>
      <c r="M10" s="352">
        <f t="shared" si="0"/>
        <v>5.4877129503995148E-2</v>
      </c>
      <c r="N10" s="352">
        <f t="shared" si="0"/>
        <v>3.9552353211712354E-2</v>
      </c>
      <c r="O10" s="352">
        <f t="shared" si="0"/>
        <v>1.5446701920400763E-2</v>
      </c>
      <c r="P10" s="352">
        <f t="shared" si="0"/>
        <v>3.1281827440709842E-2</v>
      </c>
      <c r="Q10" s="352">
        <f t="shared" si="0"/>
        <v>0.10220768601798857</v>
      </c>
      <c r="R10" s="352">
        <f t="shared" si="0"/>
        <v>4.5767274902781985E-2</v>
      </c>
      <c r="S10" s="165"/>
      <c r="T10" s="165"/>
      <c r="U10" s="165"/>
      <c r="V10" s="165"/>
      <c r="W10" s="165"/>
      <c r="X10" s="165"/>
      <c r="Y10" s="165"/>
      <c r="Z10" s="166"/>
    </row>
    <row r="11" spans="2:26" x14ac:dyDescent="0.25">
      <c r="B11" s="253" t="s">
        <v>365</v>
      </c>
      <c r="C11" s="351"/>
      <c r="D11" s="351">
        <v>77.08</v>
      </c>
      <c r="E11" s="351">
        <v>72.62</v>
      </c>
      <c r="F11" s="351">
        <v>69.81</v>
      </c>
      <c r="G11" s="351">
        <v>72.459999999999994</v>
      </c>
      <c r="H11" s="351">
        <v>74.069999999999993</v>
      </c>
      <c r="I11" s="351">
        <v>56.02</v>
      </c>
      <c r="J11" s="351">
        <v>72.459999999999994</v>
      </c>
      <c r="K11" s="352"/>
      <c r="L11" s="352">
        <f t="shared" si="1"/>
        <v>6.9219031765848094E-2</v>
      </c>
      <c r="M11" s="352">
        <f t="shared" si="0"/>
        <v>3.7873374303272866E-2</v>
      </c>
      <c r="N11" s="352">
        <f t="shared" si="0"/>
        <v>2.9494174900457137E-2</v>
      </c>
      <c r="O11" s="352">
        <f t="shared" si="0"/>
        <v>-6.9891736329998899E-3</v>
      </c>
      <c r="P11" s="352">
        <f t="shared" si="0"/>
        <v>4.5005643340857659E-2</v>
      </c>
      <c r="Q11" s="352">
        <f t="shared" si="0"/>
        <v>3.8946587537092014E-2</v>
      </c>
      <c r="R11" s="352">
        <f t="shared" si="0"/>
        <v>3.6327231121281445E-2</v>
      </c>
      <c r="S11" s="165"/>
      <c r="T11" s="352">
        <f>(D11/D7)-1</f>
        <v>0.25170509905813576</v>
      </c>
      <c r="U11" s="352">
        <f t="shared" ref="U11:Z26" si="2">(E11/E7)-1</f>
        <v>0.19342645850451934</v>
      </c>
      <c r="V11" s="352">
        <f t="shared" si="2"/>
        <v>8.3669667805029491E-2</v>
      </c>
      <c r="W11" s="352">
        <f t="shared" si="2"/>
        <v>2.6781918662321047E-2</v>
      </c>
      <c r="X11" s="352">
        <f t="shared" si="2"/>
        <v>0.11132783195798934</v>
      </c>
      <c r="Y11" s="352">
        <f t="shared" si="2"/>
        <v>0.13700020296326354</v>
      </c>
      <c r="Z11" s="353">
        <f t="shared" si="2"/>
        <v>0.14961129620815483</v>
      </c>
    </row>
    <row r="12" spans="2:26" x14ac:dyDescent="0.25">
      <c r="B12" s="253" t="s">
        <v>366</v>
      </c>
      <c r="C12" s="351"/>
      <c r="D12" s="351">
        <v>78.91</v>
      </c>
      <c r="E12" s="351">
        <v>73.459999999999994</v>
      </c>
      <c r="F12" s="351">
        <v>67.459999999999994</v>
      </c>
      <c r="G12" s="351">
        <v>74.040000000000006</v>
      </c>
      <c r="H12" s="351">
        <v>73.959999999999994</v>
      </c>
      <c r="I12" s="351">
        <v>54.6</v>
      </c>
      <c r="J12" s="351">
        <v>72.75</v>
      </c>
      <c r="K12" s="352"/>
      <c r="L12" s="352">
        <f t="shared" si="1"/>
        <v>2.3741567202905989E-2</v>
      </c>
      <c r="M12" s="352">
        <f t="shared" si="0"/>
        <v>1.1567061415587832E-2</v>
      </c>
      <c r="N12" s="352">
        <f t="shared" si="0"/>
        <v>-3.3662799025927614E-2</v>
      </c>
      <c r="O12" s="352">
        <f t="shared" si="0"/>
        <v>2.1805133866961146E-2</v>
      </c>
      <c r="P12" s="352">
        <f t="shared" si="0"/>
        <v>-1.4850816794923505E-3</v>
      </c>
      <c r="Q12" s="352">
        <f t="shared" si="0"/>
        <v>-2.5348089967868637E-2</v>
      </c>
      <c r="R12" s="352">
        <f t="shared" si="0"/>
        <v>4.0022081148221034E-3</v>
      </c>
      <c r="S12" s="165"/>
      <c r="T12" s="352">
        <f t="shared" ref="S12:Z48" si="3">(D12/D8)-1</f>
        <v>0.22512032293122197</v>
      </c>
      <c r="U12" s="352">
        <f t="shared" si="2"/>
        <v>0.14924906132665816</v>
      </c>
      <c r="V12" s="352">
        <f t="shared" si="2"/>
        <v>7.2837150127226247E-2</v>
      </c>
      <c r="W12" s="352">
        <f t="shared" si="2"/>
        <v>2.6764665094993756E-2</v>
      </c>
      <c r="X12" s="352">
        <f t="shared" si="2"/>
        <v>0.11654589371980673</v>
      </c>
      <c r="Y12" s="352">
        <f t="shared" si="2"/>
        <v>0.12646998143181354</v>
      </c>
      <c r="Z12" s="353">
        <f t="shared" si="2"/>
        <v>0.1256382484914127</v>
      </c>
    </row>
    <row r="13" spans="2:26" x14ac:dyDescent="0.25">
      <c r="B13" s="253" t="s">
        <v>367</v>
      </c>
      <c r="C13" s="351"/>
      <c r="D13" s="351">
        <v>80.12</v>
      </c>
      <c r="E13" s="351">
        <v>71.099999999999994</v>
      </c>
      <c r="F13" s="351">
        <v>68.25</v>
      </c>
      <c r="G13" s="351">
        <v>75.48</v>
      </c>
      <c r="H13" s="351">
        <v>73.459999999999994</v>
      </c>
      <c r="I13" s="351">
        <v>54.36</v>
      </c>
      <c r="J13" s="351">
        <v>71.930000000000007</v>
      </c>
      <c r="K13" s="352"/>
      <c r="L13" s="352">
        <f t="shared" si="1"/>
        <v>1.5333924724369563E-2</v>
      </c>
      <c r="M13" s="352">
        <f t="shared" si="0"/>
        <v>-3.2126327252926745E-2</v>
      </c>
      <c r="N13" s="352">
        <f t="shared" si="0"/>
        <v>1.1710643344204019E-2</v>
      </c>
      <c r="O13" s="352">
        <f t="shared" si="0"/>
        <v>1.9448946515397081E-2</v>
      </c>
      <c r="P13" s="352">
        <f t="shared" si="0"/>
        <v>-6.760411032990854E-3</v>
      </c>
      <c r="Q13" s="352">
        <f t="shared" si="0"/>
        <v>-4.39560439560438E-3</v>
      </c>
      <c r="R13" s="352">
        <f t="shared" si="0"/>
        <v>-1.1271477663230112E-2</v>
      </c>
      <c r="S13" s="165"/>
      <c r="T13" s="352">
        <f t="shared" si="3"/>
        <v>0.15098405401522785</v>
      </c>
      <c r="U13" s="352">
        <f t="shared" si="2"/>
        <v>7.1913161465400277E-2</v>
      </c>
      <c r="V13" s="352">
        <f t="shared" si="2"/>
        <v>4.629771577495001E-2</v>
      </c>
      <c r="W13" s="352">
        <f t="shared" si="2"/>
        <v>5.0375730587252976E-2</v>
      </c>
      <c r="X13" s="352">
        <f t="shared" si="2"/>
        <v>6.8820020369561918E-2</v>
      </c>
      <c r="Y13" s="352">
        <f t="shared" si="2"/>
        <v>0.11120196238757152</v>
      </c>
      <c r="Z13" s="353">
        <f t="shared" si="2"/>
        <v>7.583009273107999E-2</v>
      </c>
    </row>
    <row r="14" spans="2:26" x14ac:dyDescent="0.25">
      <c r="B14" s="253" t="s">
        <v>368</v>
      </c>
      <c r="C14" s="351"/>
      <c r="D14" s="351">
        <v>80.41</v>
      </c>
      <c r="E14" s="351">
        <v>70.28</v>
      </c>
      <c r="F14" s="351">
        <v>68.849999999999994</v>
      </c>
      <c r="G14" s="351">
        <v>74.91</v>
      </c>
      <c r="H14" s="351">
        <v>74.8</v>
      </c>
      <c r="I14" s="351">
        <v>52.22</v>
      </c>
      <c r="J14" s="351">
        <v>71.849999999999994</v>
      </c>
      <c r="K14" s="352"/>
      <c r="L14" s="352">
        <f t="shared" si="1"/>
        <v>3.6195706440338427E-3</v>
      </c>
      <c r="M14" s="352">
        <f t="shared" si="0"/>
        <v>-1.1533052039381042E-2</v>
      </c>
      <c r="N14" s="352">
        <f t="shared" si="0"/>
        <v>8.79120879120876E-3</v>
      </c>
      <c r="O14" s="352">
        <f t="shared" si="0"/>
        <v>-7.5516693163752979E-3</v>
      </c>
      <c r="P14" s="352">
        <f t="shared" si="0"/>
        <v>1.8241219711407686E-2</v>
      </c>
      <c r="Q14" s="352">
        <f t="shared" si="0"/>
        <v>-3.9367181751287728E-2</v>
      </c>
      <c r="R14" s="352">
        <f t="shared" si="0"/>
        <v>-1.1121924092869495E-3</v>
      </c>
      <c r="S14" s="165"/>
      <c r="T14" s="352">
        <f t="shared" si="3"/>
        <v>0.11541129144125395</v>
      </c>
      <c r="U14" s="352">
        <f t="shared" si="2"/>
        <v>4.430470201514991E-3</v>
      </c>
      <c r="V14" s="352">
        <f t="shared" si="2"/>
        <v>1.5336970948237605E-2</v>
      </c>
      <c r="W14" s="352">
        <f t="shared" si="2"/>
        <v>2.6586268329450435E-2</v>
      </c>
      <c r="X14" s="352">
        <f t="shared" si="2"/>
        <v>5.5304740406320496E-2</v>
      </c>
      <c r="Y14" s="352">
        <f t="shared" si="2"/>
        <v>-3.1528189910979276E-2</v>
      </c>
      <c r="Z14" s="353">
        <f t="shared" si="2"/>
        <v>2.760297482837526E-2</v>
      </c>
    </row>
    <row r="15" spans="2:26" x14ac:dyDescent="0.25">
      <c r="B15" s="253" t="s">
        <v>369</v>
      </c>
      <c r="C15" s="351"/>
      <c r="D15" s="351">
        <v>82.05</v>
      </c>
      <c r="E15" s="351">
        <v>70.45</v>
      </c>
      <c r="F15" s="351">
        <v>68.849999999999994</v>
      </c>
      <c r="G15" s="351">
        <v>73.25</v>
      </c>
      <c r="H15" s="351">
        <v>75.19</v>
      </c>
      <c r="I15" s="351">
        <v>49.85</v>
      </c>
      <c r="J15" s="351">
        <v>71.819999999999993</v>
      </c>
      <c r="K15" s="352"/>
      <c r="L15" s="352">
        <f t="shared" si="1"/>
        <v>2.03954731998508E-2</v>
      </c>
      <c r="M15" s="352">
        <f t="shared" si="0"/>
        <v>2.4188958451907272E-3</v>
      </c>
      <c r="N15" s="352">
        <f t="shared" si="0"/>
        <v>0</v>
      </c>
      <c r="O15" s="352">
        <f t="shared" si="0"/>
        <v>-2.2159925243625644E-2</v>
      </c>
      <c r="P15" s="352">
        <f t="shared" si="0"/>
        <v>5.2139037433154289E-3</v>
      </c>
      <c r="Q15" s="352">
        <f t="shared" si="0"/>
        <v>-4.5384909996169953E-2</v>
      </c>
      <c r="R15" s="352">
        <f t="shared" si="0"/>
        <v>-4.1753653444676075E-4</v>
      </c>
      <c r="S15" s="165"/>
      <c r="T15" s="352">
        <f t="shared" si="3"/>
        <v>6.4478463933575592E-2</v>
      </c>
      <c r="U15" s="352">
        <f t="shared" si="2"/>
        <v>-2.9881575323602361E-2</v>
      </c>
      <c r="V15" s="352">
        <f t="shared" si="2"/>
        <v>-1.3751611516974793E-2</v>
      </c>
      <c r="W15" s="352">
        <f t="shared" si="2"/>
        <v>1.0902566933480573E-2</v>
      </c>
      <c r="X15" s="352">
        <f t="shared" si="2"/>
        <v>1.5120831645740518E-2</v>
      </c>
      <c r="Y15" s="352">
        <f t="shared" si="2"/>
        <v>-0.11013923598714748</v>
      </c>
      <c r="Z15" s="353">
        <f t="shared" si="2"/>
        <v>-8.8324592878830099E-3</v>
      </c>
    </row>
    <row r="16" spans="2:26" x14ac:dyDescent="0.25">
      <c r="B16" s="253" t="s">
        <v>370</v>
      </c>
      <c r="C16" s="351"/>
      <c r="D16" s="351">
        <v>81.47</v>
      </c>
      <c r="E16" s="351">
        <v>69.489999999999995</v>
      </c>
      <c r="F16" s="351">
        <v>67.040000000000006</v>
      </c>
      <c r="G16" s="351">
        <v>75.569999999999993</v>
      </c>
      <c r="H16" s="351">
        <v>74.42</v>
      </c>
      <c r="I16" s="351">
        <v>53.01</v>
      </c>
      <c r="J16" s="351">
        <v>71.42</v>
      </c>
      <c r="K16" s="352"/>
      <c r="L16" s="352">
        <f t="shared" si="1"/>
        <v>-7.0688604509445696E-3</v>
      </c>
      <c r="M16" s="352">
        <f t="shared" si="0"/>
        <v>-1.3626685592619037E-2</v>
      </c>
      <c r="N16" s="352">
        <f t="shared" si="0"/>
        <v>-2.6289034132171207E-2</v>
      </c>
      <c r="O16" s="352">
        <f t="shared" si="0"/>
        <v>3.1672354948805381E-2</v>
      </c>
      <c r="P16" s="352">
        <f t="shared" si="0"/>
        <v>-1.0240723500465454E-2</v>
      </c>
      <c r="Q16" s="352">
        <f t="shared" si="0"/>
        <v>6.3390170511534505E-2</v>
      </c>
      <c r="R16" s="352">
        <f t="shared" si="0"/>
        <v>-5.5694792536896687E-3</v>
      </c>
      <c r="S16" s="165"/>
      <c r="T16" s="352">
        <f t="shared" si="3"/>
        <v>3.2442022557343853E-2</v>
      </c>
      <c r="U16" s="352">
        <f t="shared" si="2"/>
        <v>-5.404301660767763E-2</v>
      </c>
      <c r="V16" s="352">
        <f t="shared" si="2"/>
        <v>-6.2259116513487811E-3</v>
      </c>
      <c r="W16" s="352">
        <f t="shared" si="2"/>
        <v>2.0664505672609135E-2</v>
      </c>
      <c r="X16" s="352">
        <f t="shared" si="2"/>
        <v>6.2195781503515679E-3</v>
      </c>
      <c r="Y16" s="352">
        <f t="shared" si="2"/>
        <v>-2.9120879120879128E-2</v>
      </c>
      <c r="Z16" s="353">
        <f t="shared" si="2"/>
        <v>-1.828178694158078E-2</v>
      </c>
    </row>
    <row r="17" spans="2:26" x14ac:dyDescent="0.25">
      <c r="B17" s="253" t="s">
        <v>371</v>
      </c>
      <c r="C17" s="351">
        <v>62.87</v>
      </c>
      <c r="D17" s="351">
        <v>82.51</v>
      </c>
      <c r="E17" s="351">
        <v>69.45</v>
      </c>
      <c r="F17" s="351">
        <v>65.95</v>
      </c>
      <c r="G17" s="351">
        <v>74.099999999999994</v>
      </c>
      <c r="H17" s="351">
        <v>74.11</v>
      </c>
      <c r="I17" s="351">
        <v>49.62</v>
      </c>
      <c r="J17" s="351">
        <v>70.67</v>
      </c>
      <c r="K17" s="352"/>
      <c r="L17" s="352">
        <f t="shared" si="1"/>
        <v>1.2765435129495684E-2</v>
      </c>
      <c r="M17" s="352">
        <f t="shared" si="0"/>
        <v>-5.7562239171093932E-4</v>
      </c>
      <c r="N17" s="352">
        <f t="shared" si="0"/>
        <v>-1.6258949880668339E-2</v>
      </c>
      <c r="O17" s="352">
        <f t="shared" si="0"/>
        <v>-1.9452163556966995E-2</v>
      </c>
      <c r="P17" s="352">
        <f t="shared" si="0"/>
        <v>-4.1655468959956865E-3</v>
      </c>
      <c r="Q17" s="352">
        <f t="shared" si="0"/>
        <v>-6.3950198075834797E-2</v>
      </c>
      <c r="R17" s="352">
        <f t="shared" si="0"/>
        <v>-1.0501260151218106E-2</v>
      </c>
      <c r="S17" s="165"/>
      <c r="T17" s="352">
        <f t="shared" si="3"/>
        <v>2.9830254618072871E-2</v>
      </c>
      <c r="U17" s="352">
        <f t="shared" si="2"/>
        <v>-2.3206751054852148E-2</v>
      </c>
      <c r="V17" s="352">
        <f t="shared" si="2"/>
        <v>-3.3699633699633691E-2</v>
      </c>
      <c r="W17" s="352">
        <f t="shared" si="2"/>
        <v>-1.8282988871224259E-2</v>
      </c>
      <c r="X17" s="352">
        <f t="shared" si="2"/>
        <v>8.8483528450857829E-3</v>
      </c>
      <c r="Y17" s="352">
        <f t="shared" si="2"/>
        <v>-8.7196467991169979E-2</v>
      </c>
      <c r="Z17" s="353">
        <f t="shared" si="2"/>
        <v>-1.751703044626729E-2</v>
      </c>
    </row>
    <row r="18" spans="2:26" x14ac:dyDescent="0.25">
      <c r="B18" s="253" t="s">
        <v>372</v>
      </c>
      <c r="C18" s="351">
        <v>60.26</v>
      </c>
      <c r="D18" s="351">
        <v>79.63</v>
      </c>
      <c r="E18" s="351">
        <v>69.900000000000006</v>
      </c>
      <c r="F18" s="351">
        <v>64.22</v>
      </c>
      <c r="G18" s="351">
        <v>73.72</v>
      </c>
      <c r="H18" s="351">
        <v>72.34</v>
      </c>
      <c r="I18" s="351">
        <v>49.43</v>
      </c>
      <c r="J18" s="351">
        <v>69.83</v>
      </c>
      <c r="K18" s="352">
        <f>(C18/C17)-1</f>
        <v>-4.1514235724510851E-2</v>
      </c>
      <c r="L18" s="352">
        <f t="shared" si="1"/>
        <v>-3.4904860016967798E-2</v>
      </c>
      <c r="M18" s="352">
        <f t="shared" si="0"/>
        <v>6.4794816414688317E-3</v>
      </c>
      <c r="N18" s="352">
        <f t="shared" si="0"/>
        <v>-2.6231993934799136E-2</v>
      </c>
      <c r="O18" s="352">
        <f t="shared" si="0"/>
        <v>-5.12820512820511E-3</v>
      </c>
      <c r="P18" s="352">
        <f t="shared" si="0"/>
        <v>-2.3883416542976654E-2</v>
      </c>
      <c r="Q18" s="352">
        <f t="shared" si="0"/>
        <v>-3.8291011688834642E-3</v>
      </c>
      <c r="R18" s="352">
        <f t="shared" si="0"/>
        <v>-1.1886231781519818E-2</v>
      </c>
      <c r="S18" s="165"/>
      <c r="T18" s="352">
        <f t="shared" si="3"/>
        <v>-9.7002860340753561E-3</v>
      </c>
      <c r="U18" s="352">
        <f t="shared" si="2"/>
        <v>-5.4069436539555538E-3</v>
      </c>
      <c r="V18" s="352">
        <f t="shared" si="2"/>
        <v>-6.7247639796659375E-2</v>
      </c>
      <c r="W18" s="352">
        <f t="shared" si="2"/>
        <v>-1.58857295421172E-2</v>
      </c>
      <c r="X18" s="352">
        <f t="shared" si="2"/>
        <v>-3.2887700534759312E-2</v>
      </c>
      <c r="Y18" s="352">
        <f t="shared" si="2"/>
        <v>-5.3427805438529319E-2</v>
      </c>
      <c r="Z18" s="353">
        <f t="shared" si="2"/>
        <v>-2.8114126652748705E-2</v>
      </c>
    </row>
    <row r="19" spans="2:26" x14ac:dyDescent="0.25">
      <c r="B19" s="253" t="s">
        <v>373</v>
      </c>
      <c r="C19" s="351">
        <v>57.56</v>
      </c>
      <c r="D19" s="351">
        <v>83.39</v>
      </c>
      <c r="E19" s="351">
        <v>72.84</v>
      </c>
      <c r="F19" s="351">
        <v>64.5</v>
      </c>
      <c r="G19" s="351">
        <v>73.56</v>
      </c>
      <c r="H19" s="351">
        <v>72.37</v>
      </c>
      <c r="I19" s="351">
        <v>52.11</v>
      </c>
      <c r="J19" s="351">
        <v>70.900000000000006</v>
      </c>
      <c r="K19" s="352">
        <f t="shared" ref="K19:K48" si="4">(C19/C18)-1</f>
        <v>-4.4805841354132014E-2</v>
      </c>
      <c r="L19" s="352">
        <f t="shared" si="1"/>
        <v>4.7218385030767474E-2</v>
      </c>
      <c r="M19" s="352">
        <f t="shared" si="0"/>
        <v>4.2060085836909789E-2</v>
      </c>
      <c r="N19" s="352">
        <f t="shared" si="0"/>
        <v>4.3600124571785415E-3</v>
      </c>
      <c r="O19" s="352">
        <f t="shared" si="0"/>
        <v>-2.1703743895821193E-3</v>
      </c>
      <c r="P19" s="352">
        <f t="shared" si="0"/>
        <v>4.147083218137837E-4</v>
      </c>
      <c r="Q19" s="352">
        <f t="shared" si="0"/>
        <v>5.4218086182480363E-2</v>
      </c>
      <c r="R19" s="352">
        <f t="shared" si="0"/>
        <v>1.5322927108692541E-2</v>
      </c>
      <c r="S19" s="165"/>
      <c r="T19" s="352">
        <f t="shared" si="3"/>
        <v>1.6331505179768557E-2</v>
      </c>
      <c r="U19" s="352">
        <f t="shared" si="2"/>
        <v>3.3924769339957361E-2</v>
      </c>
      <c r="V19" s="352">
        <f t="shared" si="2"/>
        <v>-6.31808278867102E-2</v>
      </c>
      <c r="W19" s="352">
        <f t="shared" si="2"/>
        <v>4.2320819112628971E-3</v>
      </c>
      <c r="X19" s="352">
        <f t="shared" si="2"/>
        <v>-3.7504987365341025E-2</v>
      </c>
      <c r="Y19" s="352">
        <f t="shared" si="2"/>
        <v>4.5336008024072116E-2</v>
      </c>
      <c r="Z19" s="353">
        <f t="shared" si="2"/>
        <v>-1.2809802283486271E-2</v>
      </c>
    </row>
    <row r="20" spans="2:26" x14ac:dyDescent="0.25">
      <c r="B20" s="253" t="s">
        <v>374</v>
      </c>
      <c r="C20" s="351">
        <v>54.6</v>
      </c>
      <c r="D20" s="351">
        <v>79.260000000000005</v>
      </c>
      <c r="E20" s="351">
        <v>73.14</v>
      </c>
      <c r="F20" s="351">
        <v>64.94</v>
      </c>
      <c r="G20" s="351">
        <v>70.239999999999995</v>
      </c>
      <c r="H20" s="351">
        <v>71.37</v>
      </c>
      <c r="I20" s="351">
        <v>49.39</v>
      </c>
      <c r="J20" s="351">
        <v>69.510000000000005</v>
      </c>
      <c r="K20" s="352">
        <f t="shared" si="4"/>
        <v>-5.1424600416956179E-2</v>
      </c>
      <c r="L20" s="352">
        <f t="shared" si="1"/>
        <v>-4.9526322100971298E-2</v>
      </c>
      <c r="M20" s="352">
        <f t="shared" si="0"/>
        <v>4.1186161449753289E-3</v>
      </c>
      <c r="N20" s="352">
        <f t="shared" si="0"/>
        <v>6.8217054263566279E-3</v>
      </c>
      <c r="O20" s="352">
        <f t="shared" si="0"/>
        <v>-4.5133224578575382E-2</v>
      </c>
      <c r="P20" s="352">
        <f t="shared" si="0"/>
        <v>-1.3817880337156252E-2</v>
      </c>
      <c r="Q20" s="352">
        <f t="shared" si="0"/>
        <v>-5.2197274995202436E-2</v>
      </c>
      <c r="R20" s="352">
        <f t="shared" si="0"/>
        <v>-1.9605077574047947E-2</v>
      </c>
      <c r="S20" s="165"/>
      <c r="T20" s="352">
        <f t="shared" si="3"/>
        <v>-2.7126549650177911E-2</v>
      </c>
      <c r="U20" s="352">
        <f t="shared" si="2"/>
        <v>5.2525543243632233E-2</v>
      </c>
      <c r="V20" s="352">
        <f t="shared" si="2"/>
        <v>-3.1324582338902229E-2</v>
      </c>
      <c r="W20" s="352">
        <f t="shared" si="2"/>
        <v>-7.0530633849411162E-2</v>
      </c>
      <c r="X20" s="352">
        <f t="shared" si="2"/>
        <v>-4.0983606557376984E-2</v>
      </c>
      <c r="Y20" s="352">
        <f t="shared" si="2"/>
        <v>-6.8289002075080152E-2</v>
      </c>
      <c r="Z20" s="353">
        <f t="shared" si="2"/>
        <v>-2.6743209185102201E-2</v>
      </c>
    </row>
    <row r="21" spans="2:26" x14ac:dyDescent="0.25">
      <c r="B21" s="253" t="s">
        <v>375</v>
      </c>
      <c r="C21" s="351">
        <v>54.88</v>
      </c>
      <c r="D21" s="351">
        <v>78.13</v>
      </c>
      <c r="E21" s="351">
        <v>73.64</v>
      </c>
      <c r="F21" s="351">
        <v>65.53</v>
      </c>
      <c r="G21" s="351">
        <v>69.05</v>
      </c>
      <c r="H21" s="351">
        <v>73.8</v>
      </c>
      <c r="I21" s="351">
        <v>47.13</v>
      </c>
      <c r="J21" s="351">
        <v>69.45</v>
      </c>
      <c r="K21" s="352">
        <f t="shared" si="4"/>
        <v>5.12820512820511E-3</v>
      </c>
      <c r="L21" s="352">
        <f t="shared" si="1"/>
        <v>-1.4256876103961758E-2</v>
      </c>
      <c r="M21" s="352">
        <f t="shared" si="0"/>
        <v>6.8362045392398318E-3</v>
      </c>
      <c r="N21" s="352">
        <f t="shared" si="0"/>
        <v>9.0853095164769027E-3</v>
      </c>
      <c r="O21" s="352">
        <f t="shared" si="0"/>
        <v>-1.694191343963547E-2</v>
      </c>
      <c r="P21" s="352">
        <f t="shared" si="0"/>
        <v>3.4047919293820783E-2</v>
      </c>
      <c r="Q21" s="352">
        <f t="shared" si="0"/>
        <v>-4.5758250658027855E-2</v>
      </c>
      <c r="R21" s="352">
        <f t="shared" si="0"/>
        <v>-8.6318515321537337E-4</v>
      </c>
      <c r="S21" s="352">
        <f t="shared" si="3"/>
        <v>-0.12708764116430726</v>
      </c>
      <c r="T21" s="352">
        <f t="shared" si="3"/>
        <v>-5.3084474609138455E-2</v>
      </c>
      <c r="U21" s="352">
        <f t="shared" si="2"/>
        <v>6.0331173506119384E-2</v>
      </c>
      <c r="V21" s="352">
        <f t="shared" si="2"/>
        <v>-6.3684609552692173E-3</v>
      </c>
      <c r="W21" s="352">
        <f t="shared" si="2"/>
        <v>-6.8151147098515441E-2</v>
      </c>
      <c r="X21" s="352">
        <f t="shared" si="2"/>
        <v>-4.1829712589394052E-3</v>
      </c>
      <c r="Y21" s="352">
        <f t="shared" si="2"/>
        <v>-5.0181378476420679E-2</v>
      </c>
      <c r="Z21" s="353">
        <f t="shared" si="2"/>
        <v>-1.7263336635064408E-2</v>
      </c>
    </row>
    <row r="22" spans="2:26" x14ac:dyDescent="0.25">
      <c r="B22" s="253" t="s">
        <v>376</v>
      </c>
      <c r="C22" s="351">
        <v>58.33</v>
      </c>
      <c r="D22" s="351">
        <v>77.81</v>
      </c>
      <c r="E22" s="351">
        <v>72.97</v>
      </c>
      <c r="F22" s="351">
        <v>62.96</v>
      </c>
      <c r="G22" s="351">
        <v>71.650000000000006</v>
      </c>
      <c r="H22" s="351">
        <v>73.73</v>
      </c>
      <c r="I22" s="351">
        <v>48.11</v>
      </c>
      <c r="J22" s="351">
        <v>69.59</v>
      </c>
      <c r="K22" s="352">
        <f t="shared" si="4"/>
        <v>6.2864431486880479E-2</v>
      </c>
      <c r="L22" s="352">
        <f t="shared" si="1"/>
        <v>-4.0957378727760618E-3</v>
      </c>
      <c r="M22" s="352">
        <f t="shared" si="0"/>
        <v>-9.0983161325366435E-3</v>
      </c>
      <c r="N22" s="352">
        <f t="shared" si="0"/>
        <v>-3.9218678467877299E-2</v>
      </c>
      <c r="O22" s="352">
        <f t="shared" si="0"/>
        <v>3.7653874004344834E-2</v>
      </c>
      <c r="P22" s="352">
        <f t="shared" si="0"/>
        <v>-9.4850948509472843E-4</v>
      </c>
      <c r="Q22" s="352">
        <f t="shared" si="0"/>
        <v>2.0793549755993901E-2</v>
      </c>
      <c r="R22" s="352">
        <f t="shared" si="0"/>
        <v>2.0158387329014538E-3</v>
      </c>
      <c r="S22" s="352">
        <f t="shared" si="3"/>
        <v>-3.2027879190175912E-2</v>
      </c>
      <c r="T22" s="352">
        <f t="shared" si="3"/>
        <v>-2.2855707647871371E-2</v>
      </c>
      <c r="U22" s="352">
        <f t="shared" si="2"/>
        <v>4.3919885550786741E-2</v>
      </c>
      <c r="V22" s="352">
        <f t="shared" si="2"/>
        <v>-1.9620056057302993E-2</v>
      </c>
      <c r="W22" s="352">
        <f t="shared" si="2"/>
        <v>-2.8079218665219674E-2</v>
      </c>
      <c r="X22" s="352">
        <f t="shared" si="2"/>
        <v>1.9214818910699538E-2</v>
      </c>
      <c r="Y22" s="352">
        <f t="shared" si="2"/>
        <v>-2.6704430507788812E-2</v>
      </c>
      <c r="Z22" s="353">
        <f t="shared" si="2"/>
        <v>-3.4369182299870404E-3</v>
      </c>
    </row>
    <row r="23" spans="2:26" x14ac:dyDescent="0.25">
      <c r="B23" s="253" t="s">
        <v>377</v>
      </c>
      <c r="C23" s="351">
        <v>60.37</v>
      </c>
      <c r="D23" s="351">
        <v>81.75</v>
      </c>
      <c r="E23" s="351">
        <v>75.430000000000007</v>
      </c>
      <c r="F23" s="351">
        <v>63.65</v>
      </c>
      <c r="G23" s="351">
        <v>74.37</v>
      </c>
      <c r="H23" s="351">
        <v>73.19</v>
      </c>
      <c r="I23" s="351">
        <v>51.03</v>
      </c>
      <c r="J23" s="351">
        <v>71.540000000000006</v>
      </c>
      <c r="K23" s="352">
        <f t="shared" si="4"/>
        <v>3.497342705297446E-2</v>
      </c>
      <c r="L23" s="352">
        <f t="shared" si="1"/>
        <v>5.063616501734991E-2</v>
      </c>
      <c r="M23" s="352">
        <f t="shared" si="0"/>
        <v>3.371248458270526E-2</v>
      </c>
      <c r="N23" s="352">
        <f t="shared" si="0"/>
        <v>1.0959339263024059E-2</v>
      </c>
      <c r="O23" s="352">
        <f t="shared" si="0"/>
        <v>3.7962316817864661E-2</v>
      </c>
      <c r="P23" s="352">
        <f t="shared" si="0"/>
        <v>-7.3240200732402894E-3</v>
      </c>
      <c r="Q23" s="352">
        <f t="shared" si="0"/>
        <v>6.0694242361255535E-2</v>
      </c>
      <c r="R23" s="352">
        <f t="shared" si="0"/>
        <v>2.8021267423480323E-2</v>
      </c>
      <c r="S23" s="352">
        <f t="shared" si="3"/>
        <v>4.8818624044475234E-2</v>
      </c>
      <c r="T23" s="352">
        <f t="shared" si="3"/>
        <v>-1.9666626693848221E-2</v>
      </c>
      <c r="U23" s="352">
        <f t="shared" si="2"/>
        <v>3.5557386051620066E-2</v>
      </c>
      <c r="V23" s="352">
        <f t="shared" si="2"/>
        <v>-1.317829457364339E-2</v>
      </c>
      <c r="W23" s="352">
        <f t="shared" si="2"/>
        <v>1.1011419249592258E-2</v>
      </c>
      <c r="X23" s="352">
        <f t="shared" si="2"/>
        <v>1.133066187646814E-2</v>
      </c>
      <c r="Y23" s="352">
        <f t="shared" si="2"/>
        <v>-2.0725388601036232E-2</v>
      </c>
      <c r="Z23" s="353">
        <f t="shared" si="2"/>
        <v>9.0267983074752145E-3</v>
      </c>
    </row>
    <row r="24" spans="2:26" x14ac:dyDescent="0.25">
      <c r="B24" s="253" t="s">
        <v>378</v>
      </c>
      <c r="C24" s="351">
        <v>60.39</v>
      </c>
      <c r="D24" s="351">
        <v>82.98</v>
      </c>
      <c r="E24" s="351">
        <v>76.69</v>
      </c>
      <c r="F24" s="351">
        <v>63.26</v>
      </c>
      <c r="G24" s="351">
        <v>73.84</v>
      </c>
      <c r="H24" s="351">
        <v>72.010000000000005</v>
      </c>
      <c r="I24" s="351">
        <v>51.03</v>
      </c>
      <c r="J24" s="351">
        <v>72.290000000000006</v>
      </c>
      <c r="K24" s="352">
        <f t="shared" si="4"/>
        <v>3.3129037601464795E-4</v>
      </c>
      <c r="L24" s="352">
        <f t="shared" si="1"/>
        <v>1.5045871559633106E-2</v>
      </c>
      <c r="M24" s="352">
        <f t="shared" si="1"/>
        <v>1.670422908657021E-2</v>
      </c>
      <c r="N24" s="352">
        <f t="shared" si="1"/>
        <v>-6.1272584446190326E-3</v>
      </c>
      <c r="O24" s="352">
        <f t="shared" si="1"/>
        <v>-7.1265295145892527E-3</v>
      </c>
      <c r="P24" s="352">
        <f t="shared" si="1"/>
        <v>-1.6122421095777995E-2</v>
      </c>
      <c r="Q24" s="352">
        <f t="shared" si="1"/>
        <v>0</v>
      </c>
      <c r="R24" s="352">
        <f t="shared" si="1"/>
        <v>1.048364551299974E-2</v>
      </c>
      <c r="S24" s="352">
        <f t="shared" si="3"/>
        <v>0.10604395604395611</v>
      </c>
      <c r="T24" s="352">
        <f t="shared" si="3"/>
        <v>4.6934140802422419E-2</v>
      </c>
      <c r="U24" s="352">
        <f t="shared" si="2"/>
        <v>4.8537052228602606E-2</v>
      </c>
      <c r="V24" s="352">
        <f t="shared" si="2"/>
        <v>-2.5870033877425258E-2</v>
      </c>
      <c r="W24" s="352">
        <f t="shared" si="2"/>
        <v>5.1252847380410138E-2</v>
      </c>
      <c r="X24" s="352">
        <f t="shared" si="2"/>
        <v>8.9673532296483671E-3</v>
      </c>
      <c r="Y24" s="352">
        <f t="shared" si="2"/>
        <v>3.3205102247418461E-2</v>
      </c>
      <c r="Z24" s="353">
        <f t="shared" si="2"/>
        <v>3.9994245432311892E-2</v>
      </c>
    </row>
    <row r="25" spans="2:26" x14ac:dyDescent="0.25">
      <c r="B25" s="253" t="s">
        <v>379</v>
      </c>
      <c r="C25" s="351">
        <v>58.95</v>
      </c>
      <c r="D25" s="351">
        <v>82.53</v>
      </c>
      <c r="E25" s="351">
        <v>79.3</v>
      </c>
      <c r="F25" s="351">
        <v>64.05</v>
      </c>
      <c r="G25" s="351">
        <v>73.88</v>
      </c>
      <c r="H25" s="351">
        <v>69.66</v>
      </c>
      <c r="I25" s="351">
        <v>51.07</v>
      </c>
      <c r="J25" s="351">
        <v>72.87</v>
      </c>
      <c r="K25" s="352">
        <f t="shared" si="4"/>
        <v>-2.3845007451564815E-2</v>
      </c>
      <c r="L25" s="352">
        <f t="shared" si="1"/>
        <v>-5.4229934924078238E-3</v>
      </c>
      <c r="M25" s="352">
        <f t="shared" si="1"/>
        <v>3.4033120354674651E-2</v>
      </c>
      <c r="N25" s="352">
        <f t="shared" si="1"/>
        <v>1.2488144166930226E-2</v>
      </c>
      <c r="O25" s="352">
        <f t="shared" si="1"/>
        <v>5.4171180931739116E-4</v>
      </c>
      <c r="P25" s="352">
        <f t="shared" si="1"/>
        <v>-3.2634356339397375E-2</v>
      </c>
      <c r="Q25" s="352">
        <f t="shared" si="1"/>
        <v>7.8385263570446284E-4</v>
      </c>
      <c r="R25" s="352">
        <f t="shared" si="1"/>
        <v>8.0232397288697577E-3</v>
      </c>
      <c r="S25" s="352">
        <f t="shared" si="3"/>
        <v>7.4161807580174877E-2</v>
      </c>
      <c r="T25" s="352">
        <f t="shared" si="3"/>
        <v>5.6316395750672044E-2</v>
      </c>
      <c r="U25" s="352">
        <f t="shared" si="2"/>
        <v>7.6860401955458846E-2</v>
      </c>
      <c r="V25" s="352">
        <f t="shared" si="2"/>
        <v>-2.2585075537921662E-2</v>
      </c>
      <c r="W25" s="352">
        <f t="shared" si="2"/>
        <v>6.99493120926864E-2</v>
      </c>
      <c r="X25" s="352">
        <f t="shared" si="2"/>
        <v>-5.6097560975609806E-2</v>
      </c>
      <c r="Y25" s="352">
        <f t="shared" si="2"/>
        <v>8.3598557182261723E-2</v>
      </c>
      <c r="Z25" s="353">
        <f t="shared" si="2"/>
        <v>4.9244060475162055E-2</v>
      </c>
    </row>
    <row r="26" spans="2:26" x14ac:dyDescent="0.25">
      <c r="B26" s="253" t="s">
        <v>380</v>
      </c>
      <c r="C26" s="351">
        <v>57.96</v>
      </c>
      <c r="D26" s="351">
        <v>87.45</v>
      </c>
      <c r="E26" s="351">
        <v>79.69</v>
      </c>
      <c r="F26" s="351">
        <v>65.59</v>
      </c>
      <c r="G26" s="351">
        <v>72.42</v>
      </c>
      <c r="H26" s="351">
        <v>69.88</v>
      </c>
      <c r="I26" s="351">
        <v>49.16</v>
      </c>
      <c r="J26" s="351">
        <v>72.989999999999995</v>
      </c>
      <c r="K26" s="352">
        <f t="shared" si="4"/>
        <v>-1.6793893129770976E-2</v>
      </c>
      <c r="L26" s="352">
        <f t="shared" si="1"/>
        <v>5.9614685568884163E-2</v>
      </c>
      <c r="M26" s="352">
        <f t="shared" si="1"/>
        <v>4.9180327868851847E-3</v>
      </c>
      <c r="N26" s="352">
        <f t="shared" si="1"/>
        <v>2.4043715846994607E-2</v>
      </c>
      <c r="O26" s="352">
        <f t="shared" si="1"/>
        <v>-1.9761775852734087E-2</v>
      </c>
      <c r="P26" s="352">
        <f t="shared" si="1"/>
        <v>3.1581969566465418E-3</v>
      </c>
      <c r="Q26" s="352">
        <f t="shared" si="1"/>
        <v>-3.7399647542588621E-2</v>
      </c>
      <c r="R26" s="352">
        <f t="shared" si="1"/>
        <v>1.6467682173733067E-3</v>
      </c>
      <c r="S26" s="352">
        <f t="shared" si="3"/>
        <v>-6.3432196125492446E-3</v>
      </c>
      <c r="T26" s="352">
        <f t="shared" si="3"/>
        <v>0.12389153065158731</v>
      </c>
      <c r="U26" s="352">
        <f t="shared" si="2"/>
        <v>9.2092640811292314E-2</v>
      </c>
      <c r="V26" s="352">
        <f t="shared" si="2"/>
        <v>4.1772554002541318E-2</v>
      </c>
      <c r="W26" s="352">
        <f t="shared" si="2"/>
        <v>1.0746685275645484E-2</v>
      </c>
      <c r="X26" s="352">
        <f t="shared" si="2"/>
        <v>-5.2217550522175582E-2</v>
      </c>
      <c r="Y26" s="352">
        <f t="shared" si="2"/>
        <v>2.1824984410725445E-2</v>
      </c>
      <c r="Z26" s="353">
        <f t="shared" si="2"/>
        <v>4.8857594481965583E-2</v>
      </c>
    </row>
    <row r="27" spans="2:26" x14ac:dyDescent="0.25">
      <c r="B27" s="253" t="s">
        <v>381</v>
      </c>
      <c r="C27" s="351">
        <v>59.97</v>
      </c>
      <c r="D27" s="351">
        <v>88.77</v>
      </c>
      <c r="E27" s="351">
        <v>77.709999999999994</v>
      </c>
      <c r="F27" s="351">
        <v>66.3</v>
      </c>
      <c r="G27" s="351">
        <v>72.17</v>
      </c>
      <c r="H27" s="351">
        <v>71.8</v>
      </c>
      <c r="I27" s="351">
        <v>46.67</v>
      </c>
      <c r="J27" s="351">
        <v>72.849999999999994</v>
      </c>
      <c r="K27" s="352">
        <f t="shared" si="4"/>
        <v>3.4679089026915078E-2</v>
      </c>
      <c r="L27" s="352">
        <f t="shared" si="1"/>
        <v>1.5094339622641506E-2</v>
      </c>
      <c r="M27" s="352">
        <f t="shared" si="1"/>
        <v>-2.4846279332413124E-2</v>
      </c>
      <c r="N27" s="352">
        <f t="shared" si="1"/>
        <v>1.082482085683778E-2</v>
      </c>
      <c r="O27" s="352">
        <f t="shared" si="1"/>
        <v>-3.4520850593758867E-3</v>
      </c>
      <c r="P27" s="352">
        <f t="shared" si="1"/>
        <v>2.7475672581568356E-2</v>
      </c>
      <c r="Q27" s="352">
        <f t="shared" si="1"/>
        <v>-5.065093572009749E-2</v>
      </c>
      <c r="R27" s="352">
        <f t="shared" si="1"/>
        <v>-1.9180709686258401E-3</v>
      </c>
      <c r="S27" s="352">
        <f t="shared" si="3"/>
        <v>-6.6258075202915157E-3</v>
      </c>
      <c r="T27" s="352">
        <f t="shared" si="3"/>
        <v>8.5871559633027505E-2</v>
      </c>
      <c r="U27" s="352">
        <f t="shared" si="3"/>
        <v>3.0226700251889005E-2</v>
      </c>
      <c r="V27" s="352">
        <f t="shared" si="3"/>
        <v>4.1633935585231763E-2</v>
      </c>
      <c r="W27" s="352">
        <f t="shared" si="3"/>
        <v>-2.9581820626596755E-2</v>
      </c>
      <c r="X27" s="352">
        <f t="shared" si="3"/>
        <v>-1.8991665528077628E-2</v>
      </c>
      <c r="Y27" s="352">
        <f t="shared" si="3"/>
        <v>-8.5439937291789114E-2</v>
      </c>
      <c r="Z27" s="353">
        <f t="shared" si="3"/>
        <v>1.8311434162705975E-2</v>
      </c>
    </row>
    <row r="28" spans="2:26" x14ac:dyDescent="0.25">
      <c r="B28" s="253" t="s">
        <v>382</v>
      </c>
      <c r="C28" s="351">
        <v>63.04</v>
      </c>
      <c r="D28" s="351">
        <v>87.81</v>
      </c>
      <c r="E28" s="351">
        <v>78.53</v>
      </c>
      <c r="F28" s="351">
        <v>67.680000000000007</v>
      </c>
      <c r="G28" s="351">
        <v>73.44</v>
      </c>
      <c r="H28" s="351">
        <v>71.31</v>
      </c>
      <c r="I28" s="351">
        <v>49.72</v>
      </c>
      <c r="J28" s="351">
        <v>73.83</v>
      </c>
      <c r="K28" s="352">
        <f t="shared" si="4"/>
        <v>5.1192262798065657E-2</v>
      </c>
      <c r="L28" s="352">
        <f t="shared" si="1"/>
        <v>-1.0814464346062813E-2</v>
      </c>
      <c r="M28" s="352">
        <f t="shared" si="1"/>
        <v>1.0552052502895481E-2</v>
      </c>
      <c r="N28" s="352">
        <f t="shared" si="1"/>
        <v>2.0814479638009198E-2</v>
      </c>
      <c r="O28" s="352">
        <f t="shared" si="1"/>
        <v>1.7597339614798369E-2</v>
      </c>
      <c r="P28" s="352">
        <f t="shared" si="1"/>
        <v>-6.8245125348188607E-3</v>
      </c>
      <c r="Q28" s="352">
        <f t="shared" si="1"/>
        <v>6.5352474823226814E-2</v>
      </c>
      <c r="R28" s="352">
        <f t="shared" si="1"/>
        <v>1.3452299245024113E-2</v>
      </c>
      <c r="S28" s="352">
        <f t="shared" si="3"/>
        <v>4.3881437324060357E-2</v>
      </c>
      <c r="T28" s="352">
        <f t="shared" si="3"/>
        <v>5.8206796818510487E-2</v>
      </c>
      <c r="U28" s="352">
        <f t="shared" si="3"/>
        <v>2.3992697874559932E-2</v>
      </c>
      <c r="V28" s="352">
        <f t="shared" si="3"/>
        <v>6.9870376225102948E-2</v>
      </c>
      <c r="W28" s="352">
        <f t="shared" si="3"/>
        <v>-5.4171180931744667E-3</v>
      </c>
      <c r="X28" s="352">
        <f t="shared" si="3"/>
        <v>-9.7208721010970667E-3</v>
      </c>
      <c r="Y28" s="352">
        <f t="shared" si="3"/>
        <v>-2.5671173819322046E-2</v>
      </c>
      <c r="Z28" s="353">
        <f t="shared" si="3"/>
        <v>2.1303084797343885E-2</v>
      </c>
    </row>
    <row r="29" spans="2:26" x14ac:dyDescent="0.25">
      <c r="B29" s="253" t="s">
        <v>383</v>
      </c>
      <c r="C29" s="351">
        <v>67.69</v>
      </c>
      <c r="D29" s="351">
        <v>90.51</v>
      </c>
      <c r="E29" s="351">
        <v>78.31</v>
      </c>
      <c r="F29" s="351">
        <v>68.239999999999995</v>
      </c>
      <c r="G29" s="351">
        <v>74.73</v>
      </c>
      <c r="H29" s="351">
        <v>70.52</v>
      </c>
      <c r="I29" s="351">
        <v>49.88</v>
      </c>
      <c r="J29" s="351">
        <v>73.86</v>
      </c>
      <c r="K29" s="352">
        <f t="shared" si="4"/>
        <v>7.3762690355329896E-2</v>
      </c>
      <c r="L29" s="352">
        <f t="shared" si="1"/>
        <v>3.0748206354629382E-2</v>
      </c>
      <c r="M29" s="352">
        <f t="shared" si="1"/>
        <v>-2.8014771424933471E-3</v>
      </c>
      <c r="N29" s="352">
        <f t="shared" si="1"/>
        <v>8.274231678486732E-3</v>
      </c>
      <c r="O29" s="352">
        <f t="shared" si="1"/>
        <v>1.7565359477124343E-2</v>
      </c>
      <c r="P29" s="352">
        <f t="shared" si="1"/>
        <v>-1.1078390127611915E-2</v>
      </c>
      <c r="Q29" s="352">
        <f t="shared" si="1"/>
        <v>3.2180209171359664E-3</v>
      </c>
      <c r="R29" s="352">
        <f t="shared" si="1"/>
        <v>4.0633888663155204E-4</v>
      </c>
      <c r="S29" s="352">
        <f t="shared" si="3"/>
        <v>0.1482612383375741</v>
      </c>
      <c r="T29" s="352">
        <f t="shared" si="3"/>
        <v>9.6692111959287619E-2</v>
      </c>
      <c r="U29" s="352">
        <f t="shared" si="3"/>
        <v>-1.2484237074400939E-2</v>
      </c>
      <c r="V29" s="352">
        <f t="shared" si="3"/>
        <v>6.541764246682269E-2</v>
      </c>
      <c r="W29" s="352">
        <f t="shared" si="3"/>
        <v>1.1505143475907031E-2</v>
      </c>
      <c r="X29" s="352">
        <f t="shared" si="3"/>
        <v>1.2345679012345734E-2</v>
      </c>
      <c r="Y29" s="352">
        <f t="shared" si="3"/>
        <v>-2.3301351086743693E-2</v>
      </c>
      <c r="Z29" s="353">
        <f t="shared" si="3"/>
        <v>1.3585837793330446E-2</v>
      </c>
    </row>
    <row r="30" spans="2:26" x14ac:dyDescent="0.25">
      <c r="B30" s="253" t="s">
        <v>384</v>
      </c>
      <c r="C30" s="351">
        <v>70.73</v>
      </c>
      <c r="D30" s="351">
        <v>92.33</v>
      </c>
      <c r="E30" s="351">
        <v>77.89</v>
      </c>
      <c r="F30" s="351">
        <v>71.040000000000006</v>
      </c>
      <c r="G30" s="351">
        <v>75.75</v>
      </c>
      <c r="H30" s="351">
        <v>71.400000000000006</v>
      </c>
      <c r="I30" s="351">
        <v>50.47</v>
      </c>
      <c r="J30" s="351">
        <v>74.510000000000005</v>
      </c>
      <c r="K30" s="352">
        <f t="shared" si="4"/>
        <v>4.4910621953021312E-2</v>
      </c>
      <c r="L30" s="352">
        <f t="shared" si="1"/>
        <v>2.0108275328692971E-2</v>
      </c>
      <c r="M30" s="352">
        <f t="shared" si="1"/>
        <v>-5.3632997062955656E-3</v>
      </c>
      <c r="N30" s="352">
        <f t="shared" si="1"/>
        <v>4.1031652989449219E-2</v>
      </c>
      <c r="O30" s="352">
        <f t="shared" si="1"/>
        <v>1.3649136892813996E-2</v>
      </c>
      <c r="P30" s="352">
        <f t="shared" si="1"/>
        <v>1.2478729438457403E-2</v>
      </c>
      <c r="Q30" s="352">
        <f t="shared" si="1"/>
        <v>1.1828388131515544E-2</v>
      </c>
      <c r="R30" s="352">
        <f t="shared" si="1"/>
        <v>8.8004332520985606E-3</v>
      </c>
      <c r="S30" s="352">
        <f t="shared" si="3"/>
        <v>0.22032436162870961</v>
      </c>
      <c r="T30" s="352">
        <f t="shared" si="3"/>
        <v>5.5803316180674578E-2</v>
      </c>
      <c r="U30" s="352">
        <f t="shared" si="3"/>
        <v>-2.2587526665830082E-2</v>
      </c>
      <c r="V30" s="352">
        <f t="shared" si="3"/>
        <v>8.3091934746150287E-2</v>
      </c>
      <c r="W30" s="352">
        <f t="shared" si="3"/>
        <v>4.598177299088646E-2</v>
      </c>
      <c r="X30" s="352">
        <f t="shared" si="3"/>
        <v>2.1751574127075068E-2</v>
      </c>
      <c r="Y30" s="352">
        <f t="shared" si="3"/>
        <v>2.6647681041497284E-2</v>
      </c>
      <c r="Z30" s="353">
        <f t="shared" si="3"/>
        <v>2.0824770516509217E-2</v>
      </c>
    </row>
    <row r="31" spans="2:26" x14ac:dyDescent="0.25">
      <c r="B31" s="253" t="s">
        <v>385</v>
      </c>
      <c r="C31" s="351">
        <v>70.08</v>
      </c>
      <c r="D31" s="351">
        <v>93.23</v>
      </c>
      <c r="E31" s="351">
        <v>78.430000000000007</v>
      </c>
      <c r="F31" s="351">
        <v>74.84</v>
      </c>
      <c r="G31" s="351">
        <v>75.540000000000006</v>
      </c>
      <c r="H31" s="351">
        <v>70.63</v>
      </c>
      <c r="I31" s="351">
        <v>57.44</v>
      </c>
      <c r="J31" s="351">
        <v>75.319999999999993</v>
      </c>
      <c r="K31" s="352">
        <f t="shared" si="4"/>
        <v>-9.189876997030999E-3</v>
      </c>
      <c r="L31" s="352">
        <f t="shared" si="1"/>
        <v>9.74764431928965E-3</v>
      </c>
      <c r="M31" s="352">
        <f t="shared" si="1"/>
        <v>6.9328540249069537E-3</v>
      </c>
      <c r="N31" s="352">
        <f t="shared" si="1"/>
        <v>5.3490990990990861E-2</v>
      </c>
      <c r="O31" s="352">
        <f t="shared" si="1"/>
        <v>-2.7722772277226637E-3</v>
      </c>
      <c r="P31" s="352">
        <f t="shared" si="1"/>
        <v>-1.078431372549038E-2</v>
      </c>
      <c r="Q31" s="352">
        <f t="shared" si="1"/>
        <v>0.13810184267881898</v>
      </c>
      <c r="R31" s="352">
        <f t="shared" si="1"/>
        <v>1.0871024023620723E-2</v>
      </c>
      <c r="S31" s="352">
        <f t="shared" si="3"/>
        <v>0.16858429214607296</v>
      </c>
      <c r="T31" s="352">
        <f t="shared" si="3"/>
        <v>5.0242198941083727E-2</v>
      </c>
      <c r="U31" s="352">
        <f t="shared" si="3"/>
        <v>9.2652168318108075E-3</v>
      </c>
      <c r="V31" s="352">
        <f t="shared" si="3"/>
        <v>0.12880844645550549</v>
      </c>
      <c r="W31" s="352">
        <f t="shared" si="3"/>
        <v>4.6695302757378432E-2</v>
      </c>
      <c r="X31" s="352">
        <f t="shared" si="3"/>
        <v>-1.6295264623955474E-2</v>
      </c>
      <c r="Y31" s="352">
        <f t="shared" si="3"/>
        <v>0.23076923076923062</v>
      </c>
      <c r="Z31" s="353">
        <f t="shared" si="3"/>
        <v>3.3905284831846183E-2</v>
      </c>
    </row>
    <row r="32" spans="2:26" x14ac:dyDescent="0.25">
      <c r="B32" s="253" t="s">
        <v>386</v>
      </c>
      <c r="C32" s="351">
        <v>69.930000000000007</v>
      </c>
      <c r="D32" s="351">
        <v>93.78</v>
      </c>
      <c r="E32" s="351">
        <v>79.069999999999993</v>
      </c>
      <c r="F32" s="351">
        <v>76.31</v>
      </c>
      <c r="G32" s="351">
        <v>79</v>
      </c>
      <c r="H32" s="351">
        <v>70.819999999999993</v>
      </c>
      <c r="I32" s="351">
        <v>57.59</v>
      </c>
      <c r="J32" s="351">
        <v>76.09</v>
      </c>
      <c r="K32" s="352">
        <f t="shared" si="4"/>
        <v>-2.1404109589039377E-3</v>
      </c>
      <c r="L32" s="352">
        <f t="shared" si="1"/>
        <v>5.8993886088167802E-3</v>
      </c>
      <c r="M32" s="352">
        <f t="shared" si="1"/>
        <v>8.160142802498882E-3</v>
      </c>
      <c r="N32" s="352">
        <f t="shared" si="1"/>
        <v>1.9641902725815008E-2</v>
      </c>
      <c r="O32" s="352">
        <f t="shared" si="1"/>
        <v>4.5803547789250665E-2</v>
      </c>
      <c r="P32" s="352">
        <f t="shared" si="1"/>
        <v>2.6900750389353689E-3</v>
      </c>
      <c r="Q32" s="352">
        <f t="shared" si="1"/>
        <v>2.6114206128133866E-3</v>
      </c>
      <c r="R32" s="352">
        <f t="shared" si="1"/>
        <v>1.0223048327137718E-2</v>
      </c>
      <c r="S32" s="352">
        <f t="shared" si="3"/>
        <v>0.10929568527918798</v>
      </c>
      <c r="T32" s="352">
        <f t="shared" si="3"/>
        <v>6.7987700717458077E-2</v>
      </c>
      <c r="U32" s="352">
        <f t="shared" si="3"/>
        <v>6.8763529861197714E-3</v>
      </c>
      <c r="V32" s="352">
        <f t="shared" si="3"/>
        <v>0.12751182033096908</v>
      </c>
      <c r="W32" s="352">
        <f t="shared" si="3"/>
        <v>7.570806100217875E-2</v>
      </c>
      <c r="X32" s="352">
        <f t="shared" si="3"/>
        <v>-6.871406534847968E-3</v>
      </c>
      <c r="Y32" s="352">
        <f t="shared" si="3"/>
        <v>0.15828640386162518</v>
      </c>
      <c r="Z32" s="353">
        <f t="shared" si="3"/>
        <v>3.0610862792902704E-2</v>
      </c>
    </row>
    <row r="33" spans="2:26" x14ac:dyDescent="0.25">
      <c r="B33" s="253" t="s">
        <v>387</v>
      </c>
      <c r="C33" s="351">
        <v>73.680000000000007</v>
      </c>
      <c r="D33" s="351">
        <v>91.65</v>
      </c>
      <c r="E33" s="351">
        <v>77.69</v>
      </c>
      <c r="F33" s="351">
        <v>79.3</v>
      </c>
      <c r="G33" s="351">
        <v>80.87</v>
      </c>
      <c r="H33" s="351">
        <v>73.59</v>
      </c>
      <c r="I33" s="351">
        <v>59.08</v>
      </c>
      <c r="J33" s="351">
        <v>76.95</v>
      </c>
      <c r="K33" s="352">
        <f t="shared" si="4"/>
        <v>5.3625053625053543E-2</v>
      </c>
      <c r="L33" s="352">
        <f t="shared" si="1"/>
        <v>-2.2712731925783713E-2</v>
      </c>
      <c r="M33" s="352">
        <f t="shared" si="1"/>
        <v>-1.7452889844441599E-2</v>
      </c>
      <c r="N33" s="352">
        <f t="shared" si="1"/>
        <v>3.918228279386704E-2</v>
      </c>
      <c r="O33" s="352">
        <f t="shared" si="1"/>
        <v>2.367088607594936E-2</v>
      </c>
      <c r="P33" s="352">
        <f t="shared" si="1"/>
        <v>3.9113244846088913E-2</v>
      </c>
      <c r="Q33" s="352">
        <f t="shared" si="1"/>
        <v>2.5872547317242534E-2</v>
      </c>
      <c r="R33" s="352">
        <f t="shared" si="1"/>
        <v>1.1302405046655251E-2</v>
      </c>
      <c r="S33" s="352">
        <f t="shared" si="3"/>
        <v>8.849165312453855E-2</v>
      </c>
      <c r="T33" s="352">
        <f t="shared" si="3"/>
        <v>1.2595293337752667E-2</v>
      </c>
      <c r="U33" s="352">
        <f t="shared" si="3"/>
        <v>-7.9172519473886815E-3</v>
      </c>
      <c r="V33" s="352">
        <f t="shared" si="3"/>
        <v>0.16207502930832351</v>
      </c>
      <c r="W33" s="352">
        <f t="shared" si="3"/>
        <v>8.2162451492038047E-2</v>
      </c>
      <c r="X33" s="352">
        <f t="shared" si="3"/>
        <v>4.3533749290981305E-2</v>
      </c>
      <c r="Y33" s="352">
        <f t="shared" si="3"/>
        <v>0.18444266238973528</v>
      </c>
      <c r="Z33" s="353">
        <f t="shared" si="3"/>
        <v>4.1835905767668713E-2</v>
      </c>
    </row>
    <row r="34" spans="2:26" x14ac:dyDescent="0.25">
      <c r="B34" s="253" t="s">
        <v>388</v>
      </c>
      <c r="C34" s="351">
        <v>77.37</v>
      </c>
      <c r="D34" s="351">
        <v>94.14</v>
      </c>
      <c r="E34" s="351">
        <v>79.75</v>
      </c>
      <c r="F34" s="351">
        <v>79.599999999999994</v>
      </c>
      <c r="G34" s="351">
        <v>83.12</v>
      </c>
      <c r="H34" s="351">
        <v>74.84</v>
      </c>
      <c r="I34" s="351">
        <v>62.76</v>
      </c>
      <c r="J34" s="351">
        <v>78.88</v>
      </c>
      <c r="K34" s="352">
        <f t="shared" si="4"/>
        <v>5.0081433224755667E-2</v>
      </c>
      <c r="L34" s="352">
        <f t="shared" si="1"/>
        <v>2.7168576104746212E-2</v>
      </c>
      <c r="M34" s="352">
        <f t="shared" si="1"/>
        <v>2.6515639078388498E-2</v>
      </c>
      <c r="N34" s="352">
        <f t="shared" si="1"/>
        <v>3.7831021437577661E-3</v>
      </c>
      <c r="O34" s="352">
        <f t="shared" si="1"/>
        <v>2.7822431062198616E-2</v>
      </c>
      <c r="P34" s="352">
        <f t="shared" si="1"/>
        <v>1.6986003533088656E-2</v>
      </c>
      <c r="Q34" s="352">
        <f t="shared" si="1"/>
        <v>6.2288422477996042E-2</v>
      </c>
      <c r="R34" s="352">
        <f t="shared" si="1"/>
        <v>2.508122157244963E-2</v>
      </c>
      <c r="S34" s="352">
        <f t="shared" si="3"/>
        <v>9.3878128092746982E-2</v>
      </c>
      <c r="T34" s="352">
        <f t="shared" si="3"/>
        <v>1.9603595797682338E-2</v>
      </c>
      <c r="U34" s="352">
        <f t="shared" si="3"/>
        <v>2.3879830530235013E-2</v>
      </c>
      <c r="V34" s="352">
        <f t="shared" si="3"/>
        <v>0.12049549549549532</v>
      </c>
      <c r="W34" s="352">
        <f t="shared" si="3"/>
        <v>9.7293729372937454E-2</v>
      </c>
      <c r="X34" s="352">
        <f t="shared" si="3"/>
        <v>4.8179271708683524E-2</v>
      </c>
      <c r="Y34" s="352">
        <f t="shared" si="3"/>
        <v>0.24351099663166242</v>
      </c>
      <c r="Z34" s="353">
        <f t="shared" si="3"/>
        <v>5.864984565830067E-2</v>
      </c>
    </row>
    <row r="35" spans="2:26" x14ac:dyDescent="0.25">
      <c r="B35" s="253" t="s">
        <v>389</v>
      </c>
      <c r="C35" s="351">
        <v>83.12</v>
      </c>
      <c r="D35" s="351">
        <v>95.29</v>
      </c>
      <c r="E35" s="351">
        <v>83.11</v>
      </c>
      <c r="F35" s="351">
        <v>84.51</v>
      </c>
      <c r="G35" s="351">
        <v>85.76</v>
      </c>
      <c r="H35" s="351">
        <v>76.680000000000007</v>
      </c>
      <c r="I35" s="351">
        <v>71.94</v>
      </c>
      <c r="J35" s="351">
        <v>82.01</v>
      </c>
      <c r="K35" s="352">
        <f t="shared" si="4"/>
        <v>7.4318211192968775E-2</v>
      </c>
      <c r="L35" s="352">
        <f t="shared" si="1"/>
        <v>1.2215848735925183E-2</v>
      </c>
      <c r="M35" s="352">
        <f t="shared" si="1"/>
        <v>4.2131661442006196E-2</v>
      </c>
      <c r="N35" s="352">
        <f t="shared" si="1"/>
        <v>6.1683417085427239E-2</v>
      </c>
      <c r="O35" s="352">
        <f t="shared" si="1"/>
        <v>3.1761308950914335E-2</v>
      </c>
      <c r="P35" s="352">
        <f t="shared" si="1"/>
        <v>2.4585783003741257E-2</v>
      </c>
      <c r="Q35" s="352">
        <f t="shared" si="1"/>
        <v>0.14627151051625242</v>
      </c>
      <c r="R35" s="352">
        <f t="shared" si="1"/>
        <v>3.9680527383367359E-2</v>
      </c>
      <c r="S35" s="352">
        <f t="shared" si="3"/>
        <v>0.18607305936073071</v>
      </c>
      <c r="T35" s="352">
        <f t="shared" si="3"/>
        <v>2.2095891880296037E-2</v>
      </c>
      <c r="U35" s="352">
        <f t="shared" si="3"/>
        <v>5.9671044243274185E-2</v>
      </c>
      <c r="V35" s="352">
        <f t="shared" si="3"/>
        <v>0.12920897915553176</v>
      </c>
      <c r="W35" s="352">
        <f t="shared" si="3"/>
        <v>0.13529256023298908</v>
      </c>
      <c r="X35" s="352">
        <f t="shared" si="3"/>
        <v>8.5657652555571451E-2</v>
      </c>
      <c r="Y35" s="352">
        <f t="shared" si="3"/>
        <v>0.25243732590529255</v>
      </c>
      <c r="Z35" s="353">
        <f t="shared" si="3"/>
        <v>8.8821030270844537E-2</v>
      </c>
    </row>
    <row r="36" spans="2:26" x14ac:dyDescent="0.25">
      <c r="B36" s="253" t="s">
        <v>390</v>
      </c>
      <c r="C36" s="351">
        <v>81.040000000000006</v>
      </c>
      <c r="D36" s="351">
        <v>97.12</v>
      </c>
      <c r="E36" s="351">
        <v>84.42</v>
      </c>
      <c r="F36" s="351">
        <v>82.24</v>
      </c>
      <c r="G36" s="351">
        <v>85.99</v>
      </c>
      <c r="H36" s="351">
        <v>78.709999999999994</v>
      </c>
      <c r="I36" s="351">
        <v>66.13</v>
      </c>
      <c r="J36" s="351">
        <v>82.61</v>
      </c>
      <c r="K36" s="352">
        <f t="shared" si="4"/>
        <v>-2.5024061597690106E-2</v>
      </c>
      <c r="L36" s="352">
        <f t="shared" si="1"/>
        <v>1.9204533529226575E-2</v>
      </c>
      <c r="M36" s="352">
        <f t="shared" si="1"/>
        <v>1.5762242810732685E-2</v>
      </c>
      <c r="N36" s="352">
        <f t="shared" si="1"/>
        <v>-2.6860726541237834E-2</v>
      </c>
      <c r="O36" s="352">
        <f t="shared" si="1"/>
        <v>2.6819029850744247E-3</v>
      </c>
      <c r="P36" s="352">
        <f t="shared" si="1"/>
        <v>2.6473656755346742E-2</v>
      </c>
      <c r="Q36" s="352">
        <f t="shared" si="1"/>
        <v>-8.0761745899360582E-2</v>
      </c>
      <c r="R36" s="352">
        <f t="shared" si="1"/>
        <v>7.3161809535422506E-3</v>
      </c>
      <c r="S36" s="352">
        <f t="shared" si="3"/>
        <v>0.15887315887315889</v>
      </c>
      <c r="T36" s="352">
        <f t="shared" si="3"/>
        <v>3.5615269780336911E-2</v>
      </c>
      <c r="U36" s="352">
        <f t="shared" si="3"/>
        <v>6.7661565701277571E-2</v>
      </c>
      <c r="V36" s="352">
        <f t="shared" si="3"/>
        <v>7.770934346743541E-2</v>
      </c>
      <c r="W36" s="352">
        <f t="shared" si="3"/>
        <v>8.8481012658227831E-2</v>
      </c>
      <c r="X36" s="352">
        <f t="shared" si="3"/>
        <v>0.11140920643885899</v>
      </c>
      <c r="Y36" s="352">
        <f t="shared" si="3"/>
        <v>0.14828963361694725</v>
      </c>
      <c r="Z36" s="353">
        <f t="shared" si="3"/>
        <v>8.568800105138652E-2</v>
      </c>
    </row>
    <row r="37" spans="2:26" x14ac:dyDescent="0.25">
      <c r="B37" s="253" t="s">
        <v>391</v>
      </c>
      <c r="C37" s="351">
        <v>87.33</v>
      </c>
      <c r="D37" s="351">
        <v>98.25</v>
      </c>
      <c r="E37" s="351">
        <v>86.26</v>
      </c>
      <c r="F37" s="351">
        <v>84.99</v>
      </c>
      <c r="G37" s="351">
        <v>87.47</v>
      </c>
      <c r="H37" s="351">
        <v>79.8</v>
      </c>
      <c r="I37" s="351">
        <v>68.05</v>
      </c>
      <c r="J37" s="351">
        <v>84.46</v>
      </c>
      <c r="K37" s="352">
        <f t="shared" si="4"/>
        <v>7.7615992102665343E-2</v>
      </c>
      <c r="L37" s="352">
        <f t="shared" si="1"/>
        <v>1.1635090609555032E-2</v>
      </c>
      <c r="M37" s="352">
        <f t="shared" si="1"/>
        <v>2.1795782989812773E-2</v>
      </c>
      <c r="N37" s="352">
        <f t="shared" si="1"/>
        <v>3.3438715953307385E-2</v>
      </c>
      <c r="O37" s="352">
        <f t="shared" si="1"/>
        <v>1.7211303639958153E-2</v>
      </c>
      <c r="P37" s="352">
        <f t="shared" si="1"/>
        <v>1.3848303900393821E-2</v>
      </c>
      <c r="Q37" s="352">
        <f t="shared" si="1"/>
        <v>2.9033721457734751E-2</v>
      </c>
      <c r="R37" s="352">
        <f t="shared" si="1"/>
        <v>2.2394383246580274E-2</v>
      </c>
      <c r="S37" s="352">
        <f t="shared" si="3"/>
        <v>0.18526058631921805</v>
      </c>
      <c r="T37" s="352">
        <f t="shared" si="3"/>
        <v>7.2013093289688968E-2</v>
      </c>
      <c r="U37" s="352">
        <f t="shared" si="3"/>
        <v>0.11031020723387841</v>
      </c>
      <c r="V37" s="352">
        <f t="shared" si="3"/>
        <v>7.1752837326607866E-2</v>
      </c>
      <c r="W37" s="352">
        <f t="shared" si="3"/>
        <v>8.1612464449115851E-2</v>
      </c>
      <c r="X37" s="352">
        <f t="shared" si="3"/>
        <v>8.4386465552384715E-2</v>
      </c>
      <c r="Y37" s="352">
        <f t="shared" si="3"/>
        <v>0.15182802979011512</v>
      </c>
      <c r="Z37" s="353">
        <f t="shared" si="3"/>
        <v>9.7595841455490495E-2</v>
      </c>
    </row>
    <row r="38" spans="2:26" x14ac:dyDescent="0.25">
      <c r="B38" s="253" t="s">
        <v>392</v>
      </c>
      <c r="C38" s="351">
        <v>88.53</v>
      </c>
      <c r="D38" s="351">
        <v>97.18</v>
      </c>
      <c r="E38" s="351">
        <v>87.81</v>
      </c>
      <c r="F38" s="351">
        <v>83.74</v>
      </c>
      <c r="G38" s="351">
        <v>91.53</v>
      </c>
      <c r="H38" s="351">
        <v>80.349999999999994</v>
      </c>
      <c r="I38" s="351">
        <v>72.430000000000007</v>
      </c>
      <c r="J38" s="351">
        <v>85.8</v>
      </c>
      <c r="K38" s="352">
        <f t="shared" si="4"/>
        <v>1.3740982480247466E-2</v>
      </c>
      <c r="L38" s="352">
        <f t="shared" si="1"/>
        <v>-1.0890585241730255E-2</v>
      </c>
      <c r="M38" s="352">
        <f t="shared" si="1"/>
        <v>1.7968931138418798E-2</v>
      </c>
      <c r="N38" s="352">
        <f t="shared" si="1"/>
        <v>-1.4707612660312952E-2</v>
      </c>
      <c r="O38" s="352">
        <f t="shared" si="1"/>
        <v>4.641591402766676E-2</v>
      </c>
      <c r="P38" s="352">
        <f t="shared" si="1"/>
        <v>6.8922305764411718E-3</v>
      </c>
      <c r="Q38" s="352">
        <f t="shared" si="1"/>
        <v>6.4364437913299266E-2</v>
      </c>
      <c r="R38" s="352">
        <f t="shared" si="1"/>
        <v>1.5865498460809979E-2</v>
      </c>
      <c r="S38" s="352">
        <f t="shared" si="3"/>
        <v>0.14424195424583175</v>
      </c>
      <c r="T38" s="352">
        <f t="shared" si="3"/>
        <v>3.2292330571489281E-2</v>
      </c>
      <c r="U38" s="352">
        <f t="shared" si="3"/>
        <v>0.10106583072100306</v>
      </c>
      <c r="V38" s="352">
        <f t="shared" si="3"/>
        <v>5.2010050251256379E-2</v>
      </c>
      <c r="W38" s="352">
        <f t="shared" si="3"/>
        <v>0.10117901828681419</v>
      </c>
      <c r="X38" s="352">
        <f t="shared" si="3"/>
        <v>7.3623730625334005E-2</v>
      </c>
      <c r="Y38" s="352">
        <f t="shared" si="3"/>
        <v>0.15407903123008304</v>
      </c>
      <c r="Z38" s="353">
        <f t="shared" si="3"/>
        <v>8.7728194726166331E-2</v>
      </c>
    </row>
    <row r="39" spans="2:26" x14ac:dyDescent="0.25">
      <c r="B39" s="253" t="s">
        <v>329</v>
      </c>
      <c r="C39" s="351">
        <v>93.1</v>
      </c>
      <c r="D39" s="351">
        <v>91.36</v>
      </c>
      <c r="E39" s="351">
        <v>91.26</v>
      </c>
      <c r="F39" s="351">
        <v>85.86</v>
      </c>
      <c r="G39" s="351">
        <v>91.89</v>
      </c>
      <c r="H39" s="351">
        <v>83.78</v>
      </c>
      <c r="I39" s="351">
        <v>68.77</v>
      </c>
      <c r="J39" s="351">
        <v>87.94</v>
      </c>
      <c r="K39" s="352">
        <f t="shared" si="4"/>
        <v>5.1620919462329162E-2</v>
      </c>
      <c r="L39" s="352">
        <f t="shared" si="1"/>
        <v>-5.9888866021815312E-2</v>
      </c>
      <c r="M39" s="352">
        <f t="shared" si="1"/>
        <v>3.9289374786470876E-2</v>
      </c>
      <c r="N39" s="352">
        <f t="shared" si="1"/>
        <v>2.5316455696202667E-2</v>
      </c>
      <c r="O39" s="352">
        <f t="shared" si="1"/>
        <v>3.9331366764994158E-3</v>
      </c>
      <c r="P39" s="352">
        <f t="shared" si="1"/>
        <v>4.2688238954573743E-2</v>
      </c>
      <c r="Q39" s="352">
        <f t="shared" si="1"/>
        <v>-5.0531547701228918E-2</v>
      </c>
      <c r="R39" s="352">
        <f t="shared" si="1"/>
        <v>2.4941724941724974E-2</v>
      </c>
      <c r="S39" s="352">
        <f t="shared" si="3"/>
        <v>0.12006737247353216</v>
      </c>
      <c r="T39" s="352">
        <f t="shared" si="3"/>
        <v>-4.1242522825060357E-2</v>
      </c>
      <c r="U39" s="352">
        <f t="shared" si="3"/>
        <v>9.8062808326314643E-2</v>
      </c>
      <c r="V39" s="352">
        <f t="shared" si="3"/>
        <v>1.5974440894568565E-2</v>
      </c>
      <c r="W39" s="352">
        <f t="shared" si="3"/>
        <v>7.1478544776119257E-2</v>
      </c>
      <c r="X39" s="352">
        <f t="shared" si="3"/>
        <v>9.259259259259256E-2</v>
      </c>
      <c r="Y39" s="352">
        <f t="shared" si="3"/>
        <v>-4.4064498192938562E-2</v>
      </c>
      <c r="Z39" s="353">
        <f t="shared" si="3"/>
        <v>7.2308255090842488E-2</v>
      </c>
    </row>
    <row r="40" spans="2:26" x14ac:dyDescent="0.25">
      <c r="B40" s="253" t="s">
        <v>330</v>
      </c>
      <c r="C40" s="351">
        <v>88.85</v>
      </c>
      <c r="D40" s="351">
        <v>94.07</v>
      </c>
      <c r="E40" s="351">
        <v>93.76</v>
      </c>
      <c r="F40" s="351">
        <v>92.75</v>
      </c>
      <c r="G40" s="351">
        <v>94.4</v>
      </c>
      <c r="H40" s="351">
        <v>86.6</v>
      </c>
      <c r="I40" s="351">
        <v>68.03</v>
      </c>
      <c r="J40" s="351">
        <v>90.4</v>
      </c>
      <c r="K40" s="352">
        <f t="shared" si="4"/>
        <v>-4.5649838882921623E-2</v>
      </c>
      <c r="L40" s="352">
        <f t="shared" si="1"/>
        <v>2.9662872154115449E-2</v>
      </c>
      <c r="M40" s="352">
        <f t="shared" si="1"/>
        <v>2.7394258163488949E-2</v>
      </c>
      <c r="N40" s="352">
        <f t="shared" si="1"/>
        <v>8.0246913580246826E-2</v>
      </c>
      <c r="O40" s="352">
        <f t="shared" si="1"/>
        <v>2.7315268255522884E-2</v>
      </c>
      <c r="P40" s="352">
        <f t="shared" si="1"/>
        <v>3.3659584626402506E-2</v>
      </c>
      <c r="Q40" s="352">
        <f t="shared" si="1"/>
        <v>-1.0760506034607986E-2</v>
      </c>
      <c r="R40" s="352">
        <f t="shared" si="1"/>
        <v>2.7973618376165632E-2</v>
      </c>
      <c r="S40" s="352">
        <f t="shared" si="3"/>
        <v>9.6372161895360131E-2</v>
      </c>
      <c r="T40" s="352">
        <f t="shared" si="3"/>
        <v>-3.1404448105436744E-2</v>
      </c>
      <c r="U40" s="352">
        <f t="shared" si="3"/>
        <v>0.11063728974176734</v>
      </c>
      <c r="V40" s="352">
        <f t="shared" si="3"/>
        <v>0.12779669260700399</v>
      </c>
      <c r="W40" s="352">
        <f t="shared" si="3"/>
        <v>9.7802070008140563E-2</v>
      </c>
      <c r="X40" s="352">
        <f t="shared" si="3"/>
        <v>0.10024139245330965</v>
      </c>
      <c r="Y40" s="352">
        <f t="shared" si="3"/>
        <v>2.8731286859216887E-2</v>
      </c>
      <c r="Z40" s="353">
        <f t="shared" si="3"/>
        <v>9.4298511076140956E-2</v>
      </c>
    </row>
    <row r="41" spans="2:26" x14ac:dyDescent="0.25">
      <c r="B41" s="253" t="s">
        <v>331</v>
      </c>
      <c r="C41" s="351">
        <v>89.09</v>
      </c>
      <c r="D41" s="351">
        <v>93.76</v>
      </c>
      <c r="E41" s="351">
        <v>93.65</v>
      </c>
      <c r="F41" s="351">
        <v>91.81</v>
      </c>
      <c r="G41" s="351">
        <v>93.92</v>
      </c>
      <c r="H41" s="351">
        <v>88.4</v>
      </c>
      <c r="I41" s="351">
        <v>69.7</v>
      </c>
      <c r="J41" s="351">
        <v>90.85</v>
      </c>
      <c r="K41" s="352">
        <f t="shared" si="4"/>
        <v>2.7011817670232752E-3</v>
      </c>
      <c r="L41" s="352">
        <f t="shared" si="1"/>
        <v>-3.2954183055170505E-3</v>
      </c>
      <c r="M41" s="352">
        <f t="shared" si="1"/>
        <v>-1.1732081911263181E-3</v>
      </c>
      <c r="N41" s="352">
        <f t="shared" si="1"/>
        <v>-1.0134770889487887E-2</v>
      </c>
      <c r="O41" s="352">
        <f t="shared" si="1"/>
        <v>-5.0847457627118953E-3</v>
      </c>
      <c r="P41" s="352">
        <f t="shared" si="1"/>
        <v>2.0785219399538146E-2</v>
      </c>
      <c r="Q41" s="352">
        <f t="shared" si="1"/>
        <v>2.4547993532265222E-2</v>
      </c>
      <c r="R41" s="352">
        <f t="shared" si="1"/>
        <v>4.9778761061944898E-3</v>
      </c>
      <c r="S41" s="352">
        <f t="shared" si="3"/>
        <v>2.0153440971029557E-2</v>
      </c>
      <c r="T41" s="352">
        <f t="shared" si="3"/>
        <v>-4.5699745547073789E-2</v>
      </c>
      <c r="U41" s="352">
        <f t="shared" si="3"/>
        <v>8.5671226524461019E-2</v>
      </c>
      <c r="V41" s="352">
        <f t="shared" si="3"/>
        <v>8.024473467466775E-2</v>
      </c>
      <c r="W41" s="352">
        <f t="shared" si="3"/>
        <v>7.3739567851834886E-2</v>
      </c>
      <c r="X41" s="352">
        <f t="shared" si="3"/>
        <v>0.10776942355889729</v>
      </c>
      <c r="Y41" s="352">
        <f t="shared" si="3"/>
        <v>2.4246877296105973E-2</v>
      </c>
      <c r="Z41" s="353">
        <f t="shared" si="3"/>
        <v>7.5657115794458996E-2</v>
      </c>
    </row>
    <row r="42" spans="2:26" x14ac:dyDescent="0.25">
      <c r="B42" s="253" t="s">
        <v>332</v>
      </c>
      <c r="C42" s="351">
        <v>94.21</v>
      </c>
      <c r="D42" s="351">
        <v>95.2</v>
      </c>
      <c r="E42" s="351">
        <v>95.02</v>
      </c>
      <c r="F42" s="351">
        <v>92.7</v>
      </c>
      <c r="G42" s="351">
        <v>96.06</v>
      </c>
      <c r="H42" s="351">
        <v>90.71</v>
      </c>
      <c r="I42" s="351">
        <v>78.12</v>
      </c>
      <c r="J42" s="351">
        <v>92.99</v>
      </c>
      <c r="K42" s="352">
        <f t="shared" si="4"/>
        <v>5.7469974183409933E-2</v>
      </c>
      <c r="L42" s="352">
        <f t="shared" si="1"/>
        <v>1.5358361774743923E-2</v>
      </c>
      <c r="M42" s="352">
        <f t="shared" si="1"/>
        <v>1.4628937533368802E-2</v>
      </c>
      <c r="N42" s="352">
        <f t="shared" si="1"/>
        <v>9.693933122753462E-3</v>
      </c>
      <c r="O42" s="352">
        <f t="shared" si="1"/>
        <v>2.278534923339004E-2</v>
      </c>
      <c r="P42" s="352">
        <f t="shared" si="1"/>
        <v>2.6131221719456921E-2</v>
      </c>
      <c r="Q42" s="352">
        <f t="shared" si="1"/>
        <v>0.12080344332855097</v>
      </c>
      <c r="R42" s="352">
        <f t="shared" si="1"/>
        <v>2.3555310952118935E-2</v>
      </c>
      <c r="S42" s="352">
        <f t="shared" si="3"/>
        <v>6.4159042132610367E-2</v>
      </c>
      <c r="T42" s="352">
        <f t="shared" si="3"/>
        <v>-2.037456266721549E-2</v>
      </c>
      <c r="U42" s="352">
        <f t="shared" si="3"/>
        <v>8.2109099191435941E-2</v>
      </c>
      <c r="V42" s="352">
        <f t="shared" si="3"/>
        <v>0.10699785048961075</v>
      </c>
      <c r="W42" s="352">
        <f t="shared" si="3"/>
        <v>4.9491969845952166E-2</v>
      </c>
      <c r="X42" s="352">
        <f t="shared" si="3"/>
        <v>0.12893590541381461</v>
      </c>
      <c r="Y42" s="352">
        <f t="shared" si="3"/>
        <v>7.8558608311473099E-2</v>
      </c>
      <c r="Z42" s="353">
        <f t="shared" si="3"/>
        <v>8.3799533799533865E-2</v>
      </c>
    </row>
    <row r="43" spans="2:26" x14ac:dyDescent="0.25">
      <c r="B43" s="253" t="s">
        <v>333</v>
      </c>
      <c r="C43" s="351">
        <v>94.08</v>
      </c>
      <c r="D43" s="351">
        <v>101.23</v>
      </c>
      <c r="E43" s="351">
        <v>94.83</v>
      </c>
      <c r="F43" s="351">
        <v>97.02</v>
      </c>
      <c r="G43" s="351">
        <v>94.42</v>
      </c>
      <c r="H43" s="351">
        <v>91.11</v>
      </c>
      <c r="I43" s="351">
        <v>87.35</v>
      </c>
      <c r="J43" s="351">
        <v>94.02</v>
      </c>
      <c r="K43" s="352">
        <f t="shared" si="4"/>
        <v>-1.3798959770724428E-3</v>
      </c>
      <c r="L43" s="352">
        <f t="shared" si="1"/>
        <v>6.3340336134453779E-2</v>
      </c>
      <c r="M43" s="352">
        <f t="shared" si="1"/>
        <v>-1.9995790359923493E-3</v>
      </c>
      <c r="N43" s="352">
        <f t="shared" si="1"/>
        <v>4.6601941747572706E-2</v>
      </c>
      <c r="O43" s="352">
        <f t="shared" si="1"/>
        <v>-1.7072662919008996E-2</v>
      </c>
      <c r="P43" s="352">
        <f t="shared" si="1"/>
        <v>4.4096571491567538E-3</v>
      </c>
      <c r="Q43" s="352">
        <f t="shared" si="1"/>
        <v>0.11815156169994867</v>
      </c>
      <c r="R43" s="352">
        <f t="shared" si="1"/>
        <v>1.1076459834390873E-2</v>
      </c>
      <c r="S43" s="352">
        <f t="shared" si="3"/>
        <v>1.0526315789473717E-2</v>
      </c>
      <c r="T43" s="352">
        <f t="shared" si="3"/>
        <v>0.10803415061295985</v>
      </c>
      <c r="U43" s="352">
        <f t="shared" si="3"/>
        <v>3.9119000657462211E-2</v>
      </c>
      <c r="V43" s="352">
        <f t="shared" si="3"/>
        <v>0.12997903563941304</v>
      </c>
      <c r="W43" s="352">
        <f t="shared" si="3"/>
        <v>2.7532919795407507E-2</v>
      </c>
      <c r="X43" s="352">
        <f t="shared" si="3"/>
        <v>8.7491047982812153E-2</v>
      </c>
      <c r="Y43" s="352">
        <f t="shared" si="3"/>
        <v>0.27017594881489027</v>
      </c>
      <c r="Z43" s="353">
        <f t="shared" si="3"/>
        <v>6.9138048669547425E-2</v>
      </c>
    </row>
    <row r="44" spans="2:26" x14ac:dyDescent="0.25">
      <c r="B44" s="253" t="s">
        <v>334</v>
      </c>
      <c r="C44" s="351">
        <v>94.49</v>
      </c>
      <c r="D44" s="351">
        <v>103.62</v>
      </c>
      <c r="E44" s="351">
        <v>96.26</v>
      </c>
      <c r="F44" s="351">
        <v>99.11</v>
      </c>
      <c r="G44" s="351">
        <v>95.39</v>
      </c>
      <c r="H44" s="351">
        <v>94.34</v>
      </c>
      <c r="I44" s="351">
        <v>84.14</v>
      </c>
      <c r="J44" s="351">
        <v>95.66</v>
      </c>
      <c r="K44" s="352">
        <f t="shared" si="4"/>
        <v>4.3579931972788089E-3</v>
      </c>
      <c r="L44" s="352">
        <f t="shared" si="1"/>
        <v>2.360960189667094E-2</v>
      </c>
      <c r="M44" s="352">
        <f t="shared" si="1"/>
        <v>1.5079616155225128E-2</v>
      </c>
      <c r="N44" s="352">
        <f t="shared" si="1"/>
        <v>2.1541950113378672E-2</v>
      </c>
      <c r="O44" s="352">
        <f t="shared" si="1"/>
        <v>1.0273247193391288E-2</v>
      </c>
      <c r="P44" s="352">
        <f t="shared" si="1"/>
        <v>3.5451651849412791E-2</v>
      </c>
      <c r="Q44" s="352">
        <f t="shared" si="1"/>
        <v>-3.6748712077847689E-2</v>
      </c>
      <c r="R44" s="352">
        <f t="shared" si="1"/>
        <v>1.7443097213358794E-2</v>
      </c>
      <c r="S44" s="352">
        <f t="shared" si="3"/>
        <v>6.3477771525042304E-2</v>
      </c>
      <c r="T44" s="352">
        <f t="shared" si="3"/>
        <v>0.10152014457319036</v>
      </c>
      <c r="U44" s="352">
        <f t="shared" si="3"/>
        <v>2.6663822525597292E-2</v>
      </c>
      <c r="V44" s="352">
        <f t="shared" si="3"/>
        <v>6.8571428571428505E-2</v>
      </c>
      <c r="W44" s="352">
        <f t="shared" si="3"/>
        <v>1.0487288135593076E-2</v>
      </c>
      <c r="X44" s="352">
        <f t="shared" si="3"/>
        <v>8.9376443418013984E-2</v>
      </c>
      <c r="Y44" s="352">
        <f t="shared" si="3"/>
        <v>0.236807290901073</v>
      </c>
      <c r="Z44" s="353">
        <f t="shared" si="3"/>
        <v>5.8185840707964509E-2</v>
      </c>
    </row>
    <row r="45" spans="2:26" x14ac:dyDescent="0.25">
      <c r="B45" s="253" t="s">
        <v>335</v>
      </c>
      <c r="C45" s="351">
        <v>101.39</v>
      </c>
      <c r="D45" s="351">
        <v>100.38</v>
      </c>
      <c r="E45" s="351">
        <v>99.49</v>
      </c>
      <c r="F45" s="351">
        <v>98.13</v>
      </c>
      <c r="G45" s="351">
        <v>96.68</v>
      </c>
      <c r="H45" s="351">
        <v>95.23</v>
      </c>
      <c r="I45" s="351">
        <v>93.05</v>
      </c>
      <c r="J45" s="351">
        <v>97.6</v>
      </c>
      <c r="K45" s="352">
        <f t="shared" si="4"/>
        <v>7.3023600380992759E-2</v>
      </c>
      <c r="L45" s="352">
        <f t="shared" si="1"/>
        <v>-3.1268094962362603E-2</v>
      </c>
      <c r="M45" s="352">
        <f t="shared" si="1"/>
        <v>3.3554955329316405E-2</v>
      </c>
      <c r="N45" s="352">
        <f t="shared" si="1"/>
        <v>-9.8880032287358421E-3</v>
      </c>
      <c r="O45" s="352">
        <f t="shared" si="1"/>
        <v>1.3523430128944414E-2</v>
      </c>
      <c r="P45" s="352">
        <f t="shared" si="1"/>
        <v>9.4339622641510523E-3</v>
      </c>
      <c r="Q45" s="352">
        <f t="shared" si="1"/>
        <v>0.10589493700974573</v>
      </c>
      <c r="R45" s="352">
        <f t="shared" si="1"/>
        <v>2.0280158896090361E-2</v>
      </c>
      <c r="S45" s="352">
        <f t="shared" si="3"/>
        <v>0.13806263329217638</v>
      </c>
      <c r="T45" s="352">
        <f t="shared" si="3"/>
        <v>7.0605802047781552E-2</v>
      </c>
      <c r="U45" s="352">
        <f t="shared" si="3"/>
        <v>6.2359850507207604E-2</v>
      </c>
      <c r="V45" s="352">
        <f t="shared" si="3"/>
        <v>6.8837817231238274E-2</v>
      </c>
      <c r="W45" s="352">
        <f t="shared" si="3"/>
        <v>2.9386712095400336E-2</v>
      </c>
      <c r="X45" s="352">
        <f t="shared" si="3"/>
        <v>7.7262443438913975E-2</v>
      </c>
      <c r="Y45" s="352">
        <f t="shared" si="3"/>
        <v>0.33500717360114773</v>
      </c>
      <c r="Z45" s="353">
        <f t="shared" si="3"/>
        <v>7.4298293891029266E-2</v>
      </c>
    </row>
    <row r="46" spans="2:26" x14ac:dyDescent="0.25">
      <c r="B46" s="253" t="s">
        <v>336</v>
      </c>
      <c r="C46" s="351">
        <v>100</v>
      </c>
      <c r="D46" s="351">
        <v>100</v>
      </c>
      <c r="E46" s="351">
        <v>100</v>
      </c>
      <c r="F46" s="351">
        <v>100</v>
      </c>
      <c r="G46" s="351">
        <v>100</v>
      </c>
      <c r="H46" s="351">
        <v>100</v>
      </c>
      <c r="I46" s="351">
        <v>100</v>
      </c>
      <c r="J46" s="351">
        <v>100</v>
      </c>
      <c r="K46" s="352">
        <f t="shared" si="4"/>
        <v>-1.3709438800670659E-2</v>
      </c>
      <c r="L46" s="352">
        <f t="shared" si="1"/>
        <v>-3.7856146642757382E-3</v>
      </c>
      <c r="M46" s="352">
        <f t="shared" si="1"/>
        <v>5.1261433309881532E-3</v>
      </c>
      <c r="N46" s="352">
        <f t="shared" si="1"/>
        <v>1.9056353816366167E-2</v>
      </c>
      <c r="O46" s="352">
        <f t="shared" si="1"/>
        <v>3.4340091021928032E-2</v>
      </c>
      <c r="P46" s="352">
        <f t="shared" si="1"/>
        <v>5.0089257586894753E-2</v>
      </c>
      <c r="Q46" s="352">
        <f t="shared" si="1"/>
        <v>7.4691026329930077E-2</v>
      </c>
      <c r="R46" s="352">
        <f t="shared" si="1"/>
        <v>2.4590163934426368E-2</v>
      </c>
      <c r="S46" s="352">
        <f t="shared" si="3"/>
        <v>6.1458443901921234E-2</v>
      </c>
      <c r="T46" s="352">
        <f t="shared" si="3"/>
        <v>5.0420168067226934E-2</v>
      </c>
      <c r="U46" s="352">
        <f t="shared" si="3"/>
        <v>5.2410018943380487E-2</v>
      </c>
      <c r="V46" s="352">
        <f t="shared" si="3"/>
        <v>7.8748651564185534E-2</v>
      </c>
      <c r="W46" s="352">
        <f t="shared" si="3"/>
        <v>4.1016031646887274E-2</v>
      </c>
      <c r="X46" s="352">
        <f t="shared" si="3"/>
        <v>0.10241428728916335</v>
      </c>
      <c r="Y46" s="352">
        <f t="shared" si="3"/>
        <v>0.2800819252432154</v>
      </c>
      <c r="Z46" s="353">
        <f t="shared" si="3"/>
        <v>7.5384449940853804E-2</v>
      </c>
    </row>
    <row r="47" spans="2:26" x14ac:dyDescent="0.25">
      <c r="B47" s="253" t="s">
        <v>337</v>
      </c>
      <c r="C47" s="351">
        <v>100.79</v>
      </c>
      <c r="D47" s="351">
        <v>101.96</v>
      </c>
      <c r="E47" s="351">
        <v>105.93</v>
      </c>
      <c r="F47" s="351">
        <v>102.28</v>
      </c>
      <c r="G47" s="351">
        <v>105.47</v>
      </c>
      <c r="H47" s="351">
        <v>103.66</v>
      </c>
      <c r="I47" s="351">
        <v>96.89</v>
      </c>
      <c r="J47" s="351">
        <v>104.03</v>
      </c>
      <c r="K47" s="352">
        <f t="shared" si="4"/>
        <v>7.9000000000000181E-3</v>
      </c>
      <c r="L47" s="352">
        <f t="shared" si="1"/>
        <v>1.959999999999984E-2</v>
      </c>
      <c r="M47" s="352">
        <f t="shared" si="1"/>
        <v>5.930000000000013E-2</v>
      </c>
      <c r="N47" s="352">
        <f t="shared" si="1"/>
        <v>2.2799999999999931E-2</v>
      </c>
      <c r="O47" s="352">
        <f t="shared" si="1"/>
        <v>5.4699999999999971E-2</v>
      </c>
      <c r="P47" s="352">
        <f t="shared" si="1"/>
        <v>3.6599999999999966E-2</v>
      </c>
      <c r="Q47" s="352">
        <f t="shared" si="1"/>
        <v>-3.1100000000000017E-2</v>
      </c>
      <c r="R47" s="352">
        <f t="shared" si="1"/>
        <v>4.0300000000000002E-2</v>
      </c>
      <c r="S47" s="352">
        <f t="shared" si="3"/>
        <v>7.1322278911564618E-2</v>
      </c>
      <c r="T47" s="352">
        <f t="shared" si="3"/>
        <v>7.2113009977279319E-3</v>
      </c>
      <c r="U47" s="352">
        <f t="shared" si="3"/>
        <v>0.11705156596013921</v>
      </c>
      <c r="V47" s="352">
        <f t="shared" si="3"/>
        <v>5.4215625644197019E-2</v>
      </c>
      <c r="W47" s="352">
        <f t="shared" si="3"/>
        <v>0.11703029019275579</v>
      </c>
      <c r="X47" s="352">
        <f t="shared" si="3"/>
        <v>0.13774558226319833</v>
      </c>
      <c r="Y47" s="352">
        <f t="shared" si="3"/>
        <v>0.10921579851173457</v>
      </c>
      <c r="Z47" s="353">
        <f t="shared" si="3"/>
        <v>0.10646670921080625</v>
      </c>
    </row>
    <row r="48" spans="2:26" x14ac:dyDescent="0.25">
      <c r="B48" s="253" t="s">
        <v>338</v>
      </c>
      <c r="C48" s="351">
        <v>102.79</v>
      </c>
      <c r="D48" s="351">
        <v>103.54</v>
      </c>
      <c r="E48" s="351">
        <v>108.26</v>
      </c>
      <c r="F48" s="351">
        <v>105.27</v>
      </c>
      <c r="G48" s="351">
        <v>115.64</v>
      </c>
      <c r="H48" s="351">
        <v>108.13</v>
      </c>
      <c r="I48" s="351">
        <v>95.85</v>
      </c>
      <c r="J48" s="351">
        <v>107.85</v>
      </c>
      <c r="K48" s="352">
        <f t="shared" si="4"/>
        <v>1.9843238416509479E-2</v>
      </c>
      <c r="L48" s="352">
        <f t="shared" si="1"/>
        <v>1.5496273048254405E-2</v>
      </c>
      <c r="M48" s="352">
        <f t="shared" si="1"/>
        <v>2.1995657509676247E-2</v>
      </c>
      <c r="N48" s="352">
        <f t="shared" si="1"/>
        <v>2.9233476730543551E-2</v>
      </c>
      <c r="O48" s="352">
        <f t="shared" si="1"/>
        <v>9.6425523845643291E-2</v>
      </c>
      <c r="P48" s="352">
        <f t="shared" si="1"/>
        <v>4.3121744163611808E-2</v>
      </c>
      <c r="Q48" s="352">
        <f t="shared" si="1"/>
        <v>-1.0733821859841175E-2</v>
      </c>
      <c r="R48" s="352">
        <f t="shared" si="1"/>
        <v>3.6720176872055976E-2</v>
      </c>
      <c r="S48" s="352">
        <f t="shared" si="3"/>
        <v>8.7839983066991367E-2</v>
      </c>
      <c r="T48" s="352">
        <f t="shared" ref="T48:Z52" si="5">(D48/D44)-1</f>
        <v>-7.7205172746575013E-4</v>
      </c>
      <c r="U48" s="352">
        <f t="shared" si="5"/>
        <v>0.12466237274049452</v>
      </c>
      <c r="V48" s="352">
        <f t="shared" si="5"/>
        <v>6.2153163152053326E-2</v>
      </c>
      <c r="W48" s="352">
        <f t="shared" si="5"/>
        <v>0.21228640318691694</v>
      </c>
      <c r="X48" s="352">
        <f t="shared" si="5"/>
        <v>0.14617341530633876</v>
      </c>
      <c r="Y48" s="352">
        <f t="shared" si="5"/>
        <v>0.13917280722605185</v>
      </c>
      <c r="Z48" s="353">
        <f t="shared" si="5"/>
        <v>0.12743048296048509</v>
      </c>
    </row>
    <row r="49" spans="2:26" x14ac:dyDescent="0.25">
      <c r="B49" s="253" t="s">
        <v>339</v>
      </c>
      <c r="C49" s="351">
        <v>100.42</v>
      </c>
      <c r="D49" s="351">
        <v>107.45</v>
      </c>
      <c r="E49" s="351">
        <v>113.62</v>
      </c>
      <c r="F49" s="351">
        <v>109.13</v>
      </c>
      <c r="G49" s="351">
        <v>124.01</v>
      </c>
      <c r="H49" s="351">
        <v>109.63</v>
      </c>
      <c r="I49" s="351">
        <v>97</v>
      </c>
      <c r="J49" s="351">
        <v>111.85</v>
      </c>
      <c r="K49" s="352">
        <f t="shared" ref="K49:R49" si="6">(C49/C48)-1</f>
        <v>-2.3056717579531094E-2</v>
      </c>
      <c r="L49" s="352">
        <f t="shared" si="6"/>
        <v>3.7763183310797643E-2</v>
      </c>
      <c r="M49" s="352">
        <f t="shared" si="6"/>
        <v>4.9510437834842103E-2</v>
      </c>
      <c r="N49" s="352">
        <f t="shared" si="6"/>
        <v>3.6667616604920683E-2</v>
      </c>
      <c r="O49" s="352">
        <f t="shared" si="6"/>
        <v>7.237979937737804E-2</v>
      </c>
      <c r="P49" s="352">
        <f t="shared" si="6"/>
        <v>1.3872190881346613E-2</v>
      </c>
      <c r="Q49" s="352">
        <f t="shared" si="6"/>
        <v>1.1997913406364136E-2</v>
      </c>
      <c r="R49" s="352">
        <f t="shared" si="6"/>
        <v>3.7088548910523933E-2</v>
      </c>
      <c r="S49" s="352">
        <f t="shared" ref="S49:S54" si="7">(C49/C45)-1</f>
        <v>-9.5670184436335015E-3</v>
      </c>
      <c r="T49" s="352">
        <f t="shared" si="5"/>
        <v>7.0432357043235694E-2</v>
      </c>
      <c r="U49" s="352">
        <f t="shared" si="5"/>
        <v>0.14202432405266863</v>
      </c>
      <c r="V49" s="352">
        <f t="shared" si="5"/>
        <v>0.11209619891980016</v>
      </c>
      <c r="W49" s="352">
        <f t="shared" si="5"/>
        <v>0.28268514687629298</v>
      </c>
      <c r="X49" s="352">
        <f t="shared" si="5"/>
        <v>0.15121285309251276</v>
      </c>
      <c r="Y49" s="352">
        <f t="shared" si="5"/>
        <v>4.2450295540032323E-2</v>
      </c>
      <c r="Z49" s="353">
        <f t="shared" si="5"/>
        <v>0.14600409836065564</v>
      </c>
    </row>
    <row r="50" spans="2:26" x14ac:dyDescent="0.25">
      <c r="B50" s="253" t="s">
        <v>340</v>
      </c>
      <c r="C50" s="351">
        <v>102.8</v>
      </c>
      <c r="D50" s="351">
        <v>108.92</v>
      </c>
      <c r="E50" s="351">
        <v>116.06</v>
      </c>
      <c r="F50" s="351">
        <v>115.06</v>
      </c>
      <c r="G50" s="351">
        <v>130.52000000000001</v>
      </c>
      <c r="H50" s="351">
        <v>111.52</v>
      </c>
      <c r="I50" s="351">
        <v>98.38</v>
      </c>
      <c r="J50" s="351">
        <v>114.98</v>
      </c>
      <c r="K50" s="352">
        <f t="shared" ref="K50:K55" si="8">(C50/C49)-1</f>
        <v>2.3700458076080455E-2</v>
      </c>
      <c r="L50" s="352">
        <f t="shared" ref="L50:R52" si="9">(D50/D49)-1</f>
        <v>1.3680781758957705E-2</v>
      </c>
      <c r="M50" s="352">
        <f t="shared" si="9"/>
        <v>2.1475092413307584E-2</v>
      </c>
      <c r="N50" s="352">
        <f t="shared" si="9"/>
        <v>5.4338861907816449E-2</v>
      </c>
      <c r="O50" s="352">
        <f t="shared" si="9"/>
        <v>5.2495766470445959E-2</v>
      </c>
      <c r="P50" s="352">
        <f t="shared" si="9"/>
        <v>1.7239806622274978E-2</v>
      </c>
      <c r="Q50" s="352">
        <f t="shared" si="9"/>
        <v>1.4226804123711245E-2</v>
      </c>
      <c r="R50" s="352">
        <f t="shared" si="9"/>
        <v>2.7983907018328313E-2</v>
      </c>
      <c r="S50" s="352">
        <f t="shared" si="7"/>
        <v>2.8000000000000025E-2</v>
      </c>
      <c r="T50" s="352">
        <f t="shared" si="5"/>
        <v>8.9199999999999946E-2</v>
      </c>
      <c r="U50" s="352">
        <f t="shared" si="5"/>
        <v>0.16060000000000008</v>
      </c>
      <c r="V50" s="352">
        <f t="shared" si="5"/>
        <v>0.15060000000000007</v>
      </c>
      <c r="W50" s="352">
        <f t="shared" si="5"/>
        <v>0.30520000000000014</v>
      </c>
      <c r="X50" s="352">
        <f t="shared" si="5"/>
        <v>0.11519999999999997</v>
      </c>
      <c r="Y50" s="352">
        <f t="shared" si="5"/>
        <v>-1.6199999999999992E-2</v>
      </c>
      <c r="Z50" s="353">
        <f t="shared" si="5"/>
        <v>0.14979999999999993</v>
      </c>
    </row>
    <row r="51" spans="2:26" x14ac:dyDescent="0.25">
      <c r="B51" s="253" t="s">
        <v>341</v>
      </c>
      <c r="C51" s="351">
        <v>105.99</v>
      </c>
      <c r="D51" s="351">
        <v>116.24</v>
      </c>
      <c r="E51" s="351">
        <v>119.17</v>
      </c>
      <c r="F51" s="351">
        <v>115.37</v>
      </c>
      <c r="G51" s="351">
        <v>141.1</v>
      </c>
      <c r="H51" s="351">
        <v>114.24</v>
      </c>
      <c r="I51" s="351">
        <v>96.2</v>
      </c>
      <c r="J51" s="351">
        <v>118.84</v>
      </c>
      <c r="K51" s="352">
        <f t="shared" si="8"/>
        <v>3.103112840466915E-2</v>
      </c>
      <c r="L51" s="352">
        <f t="shared" si="9"/>
        <v>6.7205288284979847E-2</v>
      </c>
      <c r="M51" s="352">
        <f t="shared" si="9"/>
        <v>2.6796484576943058E-2</v>
      </c>
      <c r="N51" s="352">
        <f t="shared" si="9"/>
        <v>2.6942464800974175E-3</v>
      </c>
      <c r="O51" s="352">
        <f t="shared" si="9"/>
        <v>8.1060373889058956E-2</v>
      </c>
      <c r="P51" s="352">
        <f t="shared" si="9"/>
        <v>2.4390243902439046E-2</v>
      </c>
      <c r="Q51" s="352">
        <f t="shared" si="9"/>
        <v>-2.2158975401504244E-2</v>
      </c>
      <c r="R51" s="352">
        <f t="shared" si="9"/>
        <v>3.3571055835797559E-2</v>
      </c>
      <c r="S51" s="352">
        <f t="shared" si="7"/>
        <v>5.1592419882924734E-2</v>
      </c>
      <c r="T51" s="352">
        <f t="shared" si="5"/>
        <v>0.14005492349941151</v>
      </c>
      <c r="U51" s="352">
        <f t="shared" si="5"/>
        <v>0.12498819975455477</v>
      </c>
      <c r="V51" s="352">
        <f t="shared" si="5"/>
        <v>0.12798201016816591</v>
      </c>
      <c r="W51" s="352">
        <f t="shared" si="5"/>
        <v>0.33782118137859096</v>
      </c>
      <c r="X51" s="352">
        <f t="shared" si="5"/>
        <v>0.10206444144317972</v>
      </c>
      <c r="Y51" s="352">
        <f t="shared" si="5"/>
        <v>-7.1214779647021942E-3</v>
      </c>
      <c r="Z51" s="353">
        <f t="shared" si="5"/>
        <v>0.14236277996731705</v>
      </c>
    </row>
    <row r="52" spans="2:26" x14ac:dyDescent="0.25">
      <c r="B52" s="253" t="s">
        <v>342</v>
      </c>
      <c r="C52" s="351">
        <v>114.24</v>
      </c>
      <c r="D52" s="351">
        <v>122.61</v>
      </c>
      <c r="E52" s="351">
        <v>120.65</v>
      </c>
      <c r="F52" s="351">
        <v>120.65</v>
      </c>
      <c r="G52" s="351">
        <v>138.9</v>
      </c>
      <c r="H52" s="351">
        <v>117.21</v>
      </c>
      <c r="I52" s="351">
        <v>97.75</v>
      </c>
      <c r="J52" s="351">
        <v>121.13</v>
      </c>
      <c r="K52" s="352">
        <f t="shared" si="8"/>
        <v>7.7837531842626762E-2</v>
      </c>
      <c r="L52" s="352">
        <f t="shared" si="9"/>
        <v>5.4800412938747378E-2</v>
      </c>
      <c r="M52" s="352">
        <f t="shared" si="9"/>
        <v>1.2419233028446719E-2</v>
      </c>
      <c r="N52" s="352">
        <f t="shared" si="9"/>
        <v>4.5765797000953512E-2</v>
      </c>
      <c r="O52" s="352">
        <f t="shared" si="9"/>
        <v>-1.559177888022667E-2</v>
      </c>
      <c r="P52" s="352">
        <f t="shared" si="9"/>
        <v>2.5997899159663884E-2</v>
      </c>
      <c r="Q52" s="352">
        <f t="shared" si="9"/>
        <v>1.6112266112266127E-2</v>
      </c>
      <c r="R52" s="352">
        <f t="shared" si="9"/>
        <v>1.926960619320095E-2</v>
      </c>
      <c r="S52" s="352">
        <f t="shared" si="7"/>
        <v>0.11139215877030817</v>
      </c>
      <c r="T52" s="352">
        <f t="shared" si="5"/>
        <v>0.18418002704268877</v>
      </c>
      <c r="U52" s="352">
        <f t="shared" si="5"/>
        <v>0.11444670238315169</v>
      </c>
      <c r="V52" s="352">
        <f t="shared" si="5"/>
        <v>0.14610050346727466</v>
      </c>
      <c r="W52" s="352">
        <f t="shared" si="5"/>
        <v>0.20114147353856793</v>
      </c>
      <c r="X52" s="352">
        <f t="shared" si="5"/>
        <v>8.3972995468417633E-2</v>
      </c>
      <c r="Y52" s="352">
        <f t="shared" si="5"/>
        <v>1.9822639540949538E-2</v>
      </c>
      <c r="Z52" s="353">
        <f t="shared" si="5"/>
        <v>0.12313398238293938</v>
      </c>
    </row>
    <row r="53" spans="2:26" x14ac:dyDescent="0.25">
      <c r="B53" s="253" t="s">
        <v>343</v>
      </c>
      <c r="C53" s="351">
        <v>113.2</v>
      </c>
      <c r="D53" s="351">
        <v>120.26</v>
      </c>
      <c r="E53" s="351">
        <v>129.61000000000001</v>
      </c>
      <c r="F53" s="351">
        <v>121.42</v>
      </c>
      <c r="G53" s="351">
        <v>143.22999999999999</v>
      </c>
      <c r="H53" s="351">
        <v>119.29</v>
      </c>
      <c r="I53" s="351">
        <v>97.78</v>
      </c>
      <c r="J53" s="351">
        <v>125.5</v>
      </c>
      <c r="K53" s="352">
        <f t="shared" si="8"/>
        <v>-9.1036414565826007E-3</v>
      </c>
      <c r="L53" s="352">
        <f t="shared" ref="L53:R54" si="10">(D53/D52)-1</f>
        <v>-1.9166462768126502E-2</v>
      </c>
      <c r="M53" s="352">
        <f t="shared" si="10"/>
        <v>7.4264401160381244E-2</v>
      </c>
      <c r="N53" s="352">
        <f t="shared" si="10"/>
        <v>6.3820969747201417E-3</v>
      </c>
      <c r="O53" s="352">
        <f t="shared" si="10"/>
        <v>3.1173506119510419E-2</v>
      </c>
      <c r="P53" s="352">
        <f t="shared" si="10"/>
        <v>1.7745926115519284E-2</v>
      </c>
      <c r="Q53" s="352">
        <f t="shared" si="10"/>
        <v>3.0690537084399061E-4</v>
      </c>
      <c r="R53" s="352">
        <f t="shared" si="10"/>
        <v>3.6076942128292044E-2</v>
      </c>
      <c r="S53" s="352">
        <f t="shared" si="7"/>
        <v>0.12726548496315471</v>
      </c>
      <c r="T53" s="352">
        <f t="shared" ref="T53:Z54" si="11">(D53/D49)-1</f>
        <v>0.11921824104234524</v>
      </c>
      <c r="U53" s="352">
        <f t="shared" si="11"/>
        <v>0.14073226544622441</v>
      </c>
      <c r="V53" s="352">
        <f t="shared" si="11"/>
        <v>0.11261797855768352</v>
      </c>
      <c r="W53" s="352">
        <f t="shared" si="11"/>
        <v>0.15498750100798309</v>
      </c>
      <c r="X53" s="352">
        <f t="shared" si="11"/>
        <v>8.8114567180516357E-2</v>
      </c>
      <c r="Y53" s="352">
        <f t="shared" si="11"/>
        <v>8.0412371134019889E-3</v>
      </c>
      <c r="Z53" s="353">
        <f t="shared" si="11"/>
        <v>0.12203844434510502</v>
      </c>
    </row>
    <row r="54" spans="2:26" x14ac:dyDescent="0.25">
      <c r="B54" s="253" t="s">
        <v>344</v>
      </c>
      <c r="C54" s="351">
        <v>115.32</v>
      </c>
      <c r="D54" s="351">
        <v>121.78</v>
      </c>
      <c r="E54" s="351">
        <v>131.78</v>
      </c>
      <c r="F54" s="351">
        <v>130.1</v>
      </c>
      <c r="G54" s="351">
        <v>155.11000000000001</v>
      </c>
      <c r="H54" s="351">
        <v>121.64</v>
      </c>
      <c r="I54" s="351">
        <v>99.37</v>
      </c>
      <c r="J54" s="351">
        <v>129.62</v>
      </c>
      <c r="K54" s="352">
        <f t="shared" si="8"/>
        <v>1.8727915194346245E-2</v>
      </c>
      <c r="L54" s="352">
        <f t="shared" si="10"/>
        <v>1.2639281556627191E-2</v>
      </c>
      <c r="M54" s="352">
        <f t="shared" si="10"/>
        <v>1.6742535298202244E-2</v>
      </c>
      <c r="N54" s="352">
        <f t="shared" si="10"/>
        <v>7.1487399110525374E-2</v>
      </c>
      <c r="O54" s="352">
        <f t="shared" si="10"/>
        <v>8.2943517419535207E-2</v>
      </c>
      <c r="P54" s="352">
        <f t="shared" si="10"/>
        <v>1.9699891021879301E-2</v>
      </c>
      <c r="Q54" s="352">
        <f t="shared" si="10"/>
        <v>1.6260994068316714E-2</v>
      </c>
      <c r="R54" s="352">
        <f t="shared" si="10"/>
        <v>3.2828685258964097E-2</v>
      </c>
      <c r="S54" s="352">
        <f t="shared" si="7"/>
        <v>0.1217898832684825</v>
      </c>
      <c r="T54" s="352">
        <f t="shared" si="11"/>
        <v>0.11806830701432247</v>
      </c>
      <c r="U54" s="352">
        <f t="shared" si="11"/>
        <v>0.13544718249181464</v>
      </c>
      <c r="V54" s="352">
        <f t="shared" si="11"/>
        <v>0.13071440987310967</v>
      </c>
      <c r="W54" s="352">
        <f t="shared" si="11"/>
        <v>0.18840024517315346</v>
      </c>
      <c r="X54" s="352">
        <f t="shared" si="11"/>
        <v>9.0746054519368791E-2</v>
      </c>
      <c r="Y54" s="352">
        <f t="shared" si="11"/>
        <v>1.0063020939215406E-2</v>
      </c>
      <c r="Z54" s="353">
        <f t="shared" si="11"/>
        <v>0.1273264915637502</v>
      </c>
    </row>
    <row r="55" spans="2:26" ht="14.25" customHeight="1" thickBot="1" x14ac:dyDescent="0.3">
      <c r="B55" s="354" t="s">
        <v>345</v>
      </c>
      <c r="C55" s="355">
        <v>116.81</v>
      </c>
      <c r="D55" s="355">
        <v>121.59</v>
      </c>
      <c r="E55" s="355">
        <v>137.87</v>
      </c>
      <c r="F55" s="355">
        <v>135.09</v>
      </c>
      <c r="G55" s="355">
        <v>162.41999999999999</v>
      </c>
      <c r="H55" s="355">
        <v>123.52</v>
      </c>
      <c r="I55" s="355">
        <v>98.94</v>
      </c>
      <c r="J55" s="355">
        <v>134.1</v>
      </c>
      <c r="K55" s="356">
        <f t="shared" si="8"/>
        <v>1.2920568851890524E-2</v>
      </c>
      <c r="L55" s="356">
        <f t="shared" ref="L55:R55" si="12">(D55/D54)-1</f>
        <v>-1.5601905074724698E-3</v>
      </c>
      <c r="M55" s="356">
        <f t="shared" si="12"/>
        <v>4.621338594627411E-2</v>
      </c>
      <c r="N55" s="356">
        <f t="shared" si="12"/>
        <v>3.8355111452728741E-2</v>
      </c>
      <c r="O55" s="356">
        <f t="shared" si="12"/>
        <v>4.7127844755334714E-2</v>
      </c>
      <c r="P55" s="356">
        <f t="shared" si="12"/>
        <v>1.5455442288720755E-2</v>
      </c>
      <c r="Q55" s="356">
        <f t="shared" si="12"/>
        <v>-4.3272617490188736E-3</v>
      </c>
      <c r="R55" s="356">
        <f t="shared" si="12"/>
        <v>3.4562567505014519E-2</v>
      </c>
      <c r="S55" s="356">
        <f t="shared" ref="S55:Z55" si="13">(C55/C51)-1</f>
        <v>0.10208510236814794</v>
      </c>
      <c r="T55" s="356">
        <f t="shared" si="13"/>
        <v>4.6025464556090911E-2</v>
      </c>
      <c r="U55" s="356">
        <f t="shared" si="13"/>
        <v>0.15691868758915839</v>
      </c>
      <c r="V55" s="356">
        <f t="shared" si="13"/>
        <v>0.17092831758689431</v>
      </c>
      <c r="W55" s="356">
        <f t="shared" si="13"/>
        <v>0.15109851169383415</v>
      </c>
      <c r="X55" s="356">
        <f t="shared" si="13"/>
        <v>8.1232492997198813E-2</v>
      </c>
      <c r="Y55" s="356">
        <f t="shared" si="13"/>
        <v>2.8482328482328345E-2</v>
      </c>
      <c r="Z55" s="357">
        <f t="shared" si="13"/>
        <v>0.12840794345338269</v>
      </c>
    </row>
    <row r="56" spans="2:26" ht="14.25" customHeight="1" x14ac:dyDescent="0.3">
      <c r="B56" s="18" t="s">
        <v>486</v>
      </c>
    </row>
    <row r="57" spans="2:26" ht="14.25" x14ac:dyDescent="0.3">
      <c r="B57" s="358" t="s">
        <v>204</v>
      </c>
    </row>
    <row r="58" spans="2:26" ht="14.25" x14ac:dyDescent="0.3">
      <c r="B58" s="18" t="s">
        <v>300</v>
      </c>
    </row>
    <row r="59" spans="2:26" ht="14.25" x14ac:dyDescent="0.3">
      <c r="B59" s="19" t="s">
        <v>963</v>
      </c>
    </row>
    <row r="117" spans="13:13" ht="16.5" x14ac:dyDescent="0.3">
      <c r="M117" s="35"/>
    </row>
    <row r="118" spans="13:13" ht="16.5" x14ac:dyDescent="0.3">
      <c r="M118" s="35"/>
    </row>
    <row r="119" spans="13:13" ht="16.5" x14ac:dyDescent="0.3">
      <c r="M119" s="35"/>
    </row>
  </sheetData>
  <mergeCells count="4">
    <mergeCell ref="B5:B6"/>
    <mergeCell ref="C5:J5"/>
    <mergeCell ref="K5:R5"/>
    <mergeCell ref="S5:Z5"/>
  </mergeCells>
  <phoneticPr fontId="0" type="noConversion"/>
  <hyperlinks>
    <hyperlink ref="B2" location="CONTENIDO!A1" display="INDICE"/>
  </hyperlinks>
  <pageMargins left="0.7" right="0.7" top="0.75" bottom="0.75" header="0.3" footer="0.3"/>
  <pageSetup orientation="portrait"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RowHeight="13.5" x14ac:dyDescent="0.2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70" customFormat="1" ht="15" x14ac:dyDescent="0.25"/>
    <row r="2" spans="2:38" ht="15" x14ac:dyDescent="0.25">
      <c r="B2" s="670" t="s">
        <v>1029</v>
      </c>
    </row>
    <row r="3" spans="2:38" x14ac:dyDescent="0.25">
      <c r="B3" s="1" t="s">
        <v>170</v>
      </c>
    </row>
    <row r="4" spans="2:38" ht="14.25" thickBot="1" x14ac:dyDescent="0.3">
      <c r="B4" s="1"/>
    </row>
    <row r="5" spans="2:38" ht="14.25" thickBot="1" x14ac:dyDescent="0.3">
      <c r="B5" s="1231"/>
      <c r="C5" s="1241" t="s">
        <v>120</v>
      </c>
      <c r="D5" s="1236"/>
      <c r="E5" s="1236"/>
      <c r="F5" s="1236"/>
      <c r="G5" s="1236"/>
      <c r="H5" s="1236"/>
      <c r="I5" s="1236"/>
      <c r="J5" s="1236"/>
      <c r="K5" s="1236"/>
      <c r="L5" s="1236"/>
      <c r="M5" s="1236"/>
      <c r="N5" s="1236"/>
      <c r="O5" s="1236" t="s">
        <v>121</v>
      </c>
      <c r="P5" s="1236"/>
      <c r="Q5" s="1236"/>
      <c r="R5" s="1236"/>
      <c r="S5" s="1236"/>
      <c r="T5" s="1236"/>
      <c r="U5" s="1236"/>
      <c r="V5" s="1236"/>
      <c r="W5" s="1236"/>
      <c r="X5" s="1236"/>
      <c r="Y5" s="1236"/>
      <c r="Z5" s="1236"/>
      <c r="AA5" s="1236" t="s">
        <v>1</v>
      </c>
      <c r="AB5" s="1236"/>
      <c r="AC5" s="1236"/>
      <c r="AD5" s="1236"/>
      <c r="AE5" s="1236"/>
      <c r="AF5" s="1236"/>
      <c r="AG5" s="1236"/>
      <c r="AH5" s="1236"/>
      <c r="AI5" s="1236"/>
      <c r="AJ5" s="1236"/>
      <c r="AK5" s="1236"/>
      <c r="AL5" s="1237"/>
    </row>
    <row r="6" spans="2:38" ht="14.25" thickBot="1" x14ac:dyDescent="0.3">
      <c r="B6" s="1238"/>
      <c r="C6" s="1239" t="s">
        <v>128</v>
      </c>
      <c r="D6" s="1240"/>
      <c r="E6" s="1240"/>
      <c r="F6" s="1240"/>
      <c r="G6" s="1240"/>
      <c r="H6" s="1240"/>
      <c r="I6" s="1234" t="s">
        <v>132</v>
      </c>
      <c r="J6" s="1234"/>
      <c r="K6" s="1234"/>
      <c r="L6" s="1234"/>
      <c r="M6" s="1234"/>
      <c r="N6" s="1234"/>
      <c r="O6" s="1234" t="s">
        <v>128</v>
      </c>
      <c r="P6" s="1234"/>
      <c r="Q6" s="1234"/>
      <c r="R6" s="1234"/>
      <c r="S6" s="1234"/>
      <c r="T6" s="1234"/>
      <c r="U6" s="1234" t="s">
        <v>132</v>
      </c>
      <c r="V6" s="1234"/>
      <c r="W6" s="1234"/>
      <c r="X6" s="1234"/>
      <c r="Y6" s="1234"/>
      <c r="Z6" s="1234"/>
      <c r="AA6" s="1234" t="s">
        <v>128</v>
      </c>
      <c r="AB6" s="1234"/>
      <c r="AC6" s="1234"/>
      <c r="AD6" s="1234"/>
      <c r="AE6" s="1234"/>
      <c r="AF6" s="1234"/>
      <c r="AG6" s="1234" t="s">
        <v>132</v>
      </c>
      <c r="AH6" s="1234"/>
      <c r="AI6" s="1234"/>
      <c r="AJ6" s="1234"/>
      <c r="AK6" s="1234"/>
      <c r="AL6" s="1235"/>
    </row>
    <row r="7" spans="2:38" ht="24" customHeight="1" thickBot="1" x14ac:dyDescent="0.3">
      <c r="B7" s="1232"/>
      <c r="C7" s="362" t="s">
        <v>124</v>
      </c>
      <c r="D7" s="363" t="s">
        <v>125</v>
      </c>
      <c r="E7" s="363" t="s">
        <v>40</v>
      </c>
      <c r="F7" s="363" t="s">
        <v>129</v>
      </c>
      <c r="G7" s="363" t="s">
        <v>130</v>
      </c>
      <c r="H7" s="364" t="s">
        <v>131</v>
      </c>
      <c r="I7" s="364" t="s">
        <v>42</v>
      </c>
      <c r="J7" s="364" t="s">
        <v>133</v>
      </c>
      <c r="K7" s="364" t="s">
        <v>136</v>
      </c>
      <c r="L7" s="364" t="s">
        <v>44</v>
      </c>
      <c r="M7" s="364" t="s">
        <v>134</v>
      </c>
      <c r="N7" s="364" t="s">
        <v>135</v>
      </c>
      <c r="O7" s="363" t="s">
        <v>124</v>
      </c>
      <c r="P7" s="363" t="s">
        <v>125</v>
      </c>
      <c r="Q7" s="363" t="s">
        <v>40</v>
      </c>
      <c r="R7" s="363" t="s">
        <v>129</v>
      </c>
      <c r="S7" s="363" t="s">
        <v>130</v>
      </c>
      <c r="T7" s="364" t="s">
        <v>131</v>
      </c>
      <c r="U7" s="364" t="s">
        <v>42</v>
      </c>
      <c r="V7" s="364" t="s">
        <v>133</v>
      </c>
      <c r="W7" s="364" t="s">
        <v>136</v>
      </c>
      <c r="X7" s="364" t="s">
        <v>44</v>
      </c>
      <c r="Y7" s="364" t="s">
        <v>134</v>
      </c>
      <c r="Z7" s="364" t="s">
        <v>135</v>
      </c>
      <c r="AA7" s="363" t="s">
        <v>124</v>
      </c>
      <c r="AB7" s="363" t="s">
        <v>125</v>
      </c>
      <c r="AC7" s="363" t="s">
        <v>40</v>
      </c>
      <c r="AD7" s="363" t="s">
        <v>129</v>
      </c>
      <c r="AE7" s="363" t="s">
        <v>130</v>
      </c>
      <c r="AF7" s="364" t="s">
        <v>131</v>
      </c>
      <c r="AG7" s="364" t="s">
        <v>42</v>
      </c>
      <c r="AH7" s="364" t="s">
        <v>133</v>
      </c>
      <c r="AI7" s="364" t="s">
        <v>136</v>
      </c>
      <c r="AJ7" s="364" t="s">
        <v>44</v>
      </c>
      <c r="AK7" s="364" t="s">
        <v>134</v>
      </c>
      <c r="AL7" s="365" t="s">
        <v>135</v>
      </c>
    </row>
    <row r="8" spans="2:38" x14ac:dyDescent="0.25">
      <c r="B8" s="253" t="s">
        <v>314</v>
      </c>
      <c r="C8" s="351">
        <v>59.03</v>
      </c>
      <c r="D8" s="351">
        <v>66.459999999999994</v>
      </c>
      <c r="E8" s="351">
        <v>70.59</v>
      </c>
      <c r="F8" s="351">
        <v>71.819999999999993</v>
      </c>
      <c r="G8" s="351">
        <v>80.14</v>
      </c>
      <c r="H8" s="351">
        <v>64.7</v>
      </c>
      <c r="I8" s="351">
        <v>50.42</v>
      </c>
      <c r="J8" s="351">
        <v>55.21</v>
      </c>
      <c r="K8" s="351">
        <v>39.340000000000003</v>
      </c>
      <c r="L8" s="351">
        <v>53.46</v>
      </c>
      <c r="M8" s="351">
        <v>50.86</v>
      </c>
      <c r="N8" s="351">
        <v>48.84</v>
      </c>
      <c r="O8" s="165"/>
      <c r="P8" s="165"/>
      <c r="Q8" s="165"/>
      <c r="R8" s="165"/>
      <c r="S8" s="165"/>
      <c r="T8" s="165"/>
      <c r="U8" s="165"/>
      <c r="V8" s="165"/>
      <c r="W8" s="165"/>
      <c r="X8" s="165"/>
      <c r="Y8" s="165"/>
      <c r="Z8" s="165"/>
      <c r="AA8" s="165"/>
      <c r="AB8" s="165"/>
      <c r="AC8" s="165"/>
      <c r="AD8" s="165"/>
      <c r="AE8" s="165"/>
      <c r="AF8" s="165"/>
      <c r="AG8" s="165"/>
      <c r="AH8" s="165"/>
      <c r="AI8" s="165"/>
      <c r="AJ8" s="165"/>
      <c r="AK8" s="165"/>
      <c r="AL8" s="166"/>
    </row>
    <row r="9" spans="2:38" x14ac:dyDescent="0.25">
      <c r="B9" s="253" t="s">
        <v>315</v>
      </c>
      <c r="C9" s="351">
        <v>60.05</v>
      </c>
      <c r="D9" s="351">
        <v>70.89</v>
      </c>
      <c r="E9" s="351">
        <v>68.8</v>
      </c>
      <c r="F9" s="351">
        <v>74.78</v>
      </c>
      <c r="G9" s="351">
        <v>79.150000000000006</v>
      </c>
      <c r="H9" s="351">
        <v>66.41</v>
      </c>
      <c r="I9" s="351">
        <v>48.85</v>
      </c>
      <c r="J9" s="351">
        <v>54.52</v>
      </c>
      <c r="K9" s="351">
        <v>41.04</v>
      </c>
      <c r="L9" s="351">
        <v>47.64</v>
      </c>
      <c r="M9" s="351">
        <v>54.98</v>
      </c>
      <c r="N9" s="351">
        <v>49.82</v>
      </c>
      <c r="O9" s="352">
        <f>(C9/C8)-1</f>
        <v>1.7279349483313444E-2</v>
      </c>
      <c r="P9" s="352">
        <f t="shared" ref="P9:Z9" si="0">(D9/D8)-1</f>
        <v>6.6656635570268019E-2</v>
      </c>
      <c r="Q9" s="352">
        <f t="shared" si="0"/>
        <v>-2.5357699390848643E-2</v>
      </c>
      <c r="R9" s="352">
        <f t="shared" si="0"/>
        <v>4.1214146477304592E-2</v>
      </c>
      <c r="S9" s="352">
        <f t="shared" si="0"/>
        <v>-1.2353381582230982E-2</v>
      </c>
      <c r="T9" s="352">
        <f t="shared" si="0"/>
        <v>2.6429675425038601E-2</v>
      </c>
      <c r="U9" s="352">
        <f t="shared" si="0"/>
        <v>-3.1138437128123808E-2</v>
      </c>
      <c r="V9" s="352">
        <f t="shared" si="0"/>
        <v>-1.2497735917406216E-2</v>
      </c>
      <c r="W9" s="352">
        <f t="shared" si="0"/>
        <v>4.3213014743263667E-2</v>
      </c>
      <c r="X9" s="352">
        <f t="shared" si="0"/>
        <v>-0.10886644219977548</v>
      </c>
      <c r="Y9" s="352">
        <f t="shared" si="0"/>
        <v>8.100668501769559E-2</v>
      </c>
      <c r="Z9" s="352">
        <f t="shared" si="0"/>
        <v>2.0065520065519982E-2</v>
      </c>
      <c r="AA9" s="165"/>
      <c r="AB9" s="165"/>
      <c r="AC9" s="165"/>
      <c r="AD9" s="165"/>
      <c r="AE9" s="165"/>
      <c r="AF9" s="165"/>
      <c r="AG9" s="165"/>
      <c r="AH9" s="165"/>
      <c r="AI9" s="165"/>
      <c r="AJ9" s="165"/>
      <c r="AK9" s="165"/>
      <c r="AL9" s="166"/>
    </row>
    <row r="10" spans="2:38" x14ac:dyDescent="0.25">
      <c r="B10" s="253" t="s">
        <v>363</v>
      </c>
      <c r="C10" s="351">
        <v>62.07</v>
      </c>
      <c r="D10" s="351">
        <v>73.14</v>
      </c>
      <c r="E10" s="351">
        <v>70.72</v>
      </c>
      <c r="F10" s="351">
        <v>76.06</v>
      </c>
      <c r="G10" s="351">
        <v>83.23</v>
      </c>
      <c r="H10" s="351">
        <v>68.67</v>
      </c>
      <c r="I10" s="351">
        <v>49.34</v>
      </c>
      <c r="J10" s="351">
        <v>50.35</v>
      </c>
      <c r="K10" s="351">
        <v>45.06</v>
      </c>
      <c r="L10" s="351">
        <v>42.8</v>
      </c>
      <c r="M10" s="351">
        <v>58.04</v>
      </c>
      <c r="N10" s="351">
        <v>51.25</v>
      </c>
      <c r="O10" s="352">
        <f t="shared" ref="O10:O49" si="1">(C10/C9)-1</f>
        <v>3.363863447127402E-2</v>
      </c>
      <c r="P10" s="352">
        <f t="shared" ref="P10:P53" si="2">(D10/D9)-1</f>
        <v>3.1739314430808241E-2</v>
      </c>
      <c r="Q10" s="352">
        <f t="shared" ref="Q10:Q53" si="3">(E10/E9)-1</f>
        <v>2.7906976744185963E-2</v>
      </c>
      <c r="R10" s="352">
        <f t="shared" ref="R10:R53" si="4">(F10/F9)-1</f>
        <v>1.7116876170099049E-2</v>
      </c>
      <c r="S10" s="352">
        <f t="shared" ref="S10:S53" si="5">(G10/G9)-1</f>
        <v>5.154769425142125E-2</v>
      </c>
      <c r="T10" s="352">
        <f t="shared" ref="T10:T53" si="6">(H10/H9)-1</f>
        <v>3.403101942478548E-2</v>
      </c>
      <c r="U10" s="352">
        <f t="shared" ref="U10:U49" si="7">(I10/I9)-1</f>
        <v>1.0030706243602916E-2</v>
      </c>
      <c r="V10" s="352">
        <f t="shared" ref="V10:V49" si="8">(J10/J9)-1</f>
        <v>-7.6485693323551041E-2</v>
      </c>
      <c r="W10" s="352">
        <f t="shared" ref="W10:W49" si="9">(K10/K9)-1</f>
        <v>9.7953216374269125E-2</v>
      </c>
      <c r="X10" s="352">
        <f t="shared" ref="X10:X49" si="10">(L10/L9)-1</f>
        <v>-0.10159529806884982</v>
      </c>
      <c r="Y10" s="352">
        <f t="shared" ref="Y10:Y49" si="11">(M10/M9)-1</f>
        <v>5.5656602400873112E-2</v>
      </c>
      <c r="Z10" s="352">
        <f t="shared" ref="Z10:Z49" si="12">(N10/N9)-1</f>
        <v>2.8703331995182602E-2</v>
      </c>
      <c r="AA10" s="165"/>
      <c r="AB10" s="165"/>
      <c r="AC10" s="165"/>
      <c r="AD10" s="165"/>
      <c r="AE10" s="165"/>
      <c r="AF10" s="165"/>
      <c r="AG10" s="165"/>
      <c r="AH10" s="165"/>
      <c r="AI10" s="165"/>
      <c r="AJ10" s="165"/>
      <c r="AK10" s="165"/>
      <c r="AL10" s="166"/>
    </row>
    <row r="11" spans="2:38" x14ac:dyDescent="0.25">
      <c r="B11" s="253" t="s">
        <v>364</v>
      </c>
      <c r="C11" s="351">
        <v>64.67</v>
      </c>
      <c r="D11" s="351">
        <v>77.819999999999993</v>
      </c>
      <c r="E11" s="351">
        <v>72.739999999999995</v>
      </c>
      <c r="F11" s="351">
        <v>77.17</v>
      </c>
      <c r="G11" s="351">
        <v>87.04</v>
      </c>
      <c r="H11" s="351">
        <v>71.739999999999995</v>
      </c>
      <c r="I11" s="351">
        <v>53.29</v>
      </c>
      <c r="J11" s="351">
        <v>48.18</v>
      </c>
      <c r="K11" s="351">
        <v>48.63</v>
      </c>
      <c r="L11" s="351">
        <v>46.3</v>
      </c>
      <c r="M11" s="351">
        <v>60.98</v>
      </c>
      <c r="N11" s="351">
        <v>54.38</v>
      </c>
      <c r="O11" s="352">
        <f t="shared" si="1"/>
        <v>4.1888190752376264E-2</v>
      </c>
      <c r="P11" s="352">
        <f t="shared" si="2"/>
        <v>6.3986874487284462E-2</v>
      </c>
      <c r="Q11" s="352">
        <f t="shared" si="3"/>
        <v>2.8563348416289491E-2</v>
      </c>
      <c r="R11" s="352">
        <f t="shared" si="4"/>
        <v>1.4593741782803038E-2</v>
      </c>
      <c r="S11" s="352">
        <f t="shared" si="5"/>
        <v>4.5776763186351044E-2</v>
      </c>
      <c r="T11" s="352">
        <f t="shared" si="6"/>
        <v>4.4706567642347261E-2</v>
      </c>
      <c r="U11" s="352">
        <f t="shared" si="7"/>
        <v>8.0056749087960899E-2</v>
      </c>
      <c r="V11" s="352">
        <f t="shared" si="8"/>
        <v>-4.3098311817279078E-2</v>
      </c>
      <c r="W11" s="352">
        <f t="shared" si="9"/>
        <v>7.9227696404793546E-2</v>
      </c>
      <c r="X11" s="352">
        <f t="shared" si="10"/>
        <v>8.1775700934579421E-2</v>
      </c>
      <c r="Y11" s="352">
        <f t="shared" si="11"/>
        <v>5.0654720882150173E-2</v>
      </c>
      <c r="Z11" s="352">
        <f t="shared" si="12"/>
        <v>6.1073170731707371E-2</v>
      </c>
      <c r="AA11" s="165"/>
      <c r="AB11" s="165"/>
      <c r="AC11" s="165"/>
      <c r="AD11" s="165"/>
      <c r="AE11" s="165"/>
      <c r="AF11" s="165"/>
      <c r="AG11" s="165"/>
      <c r="AH11" s="165"/>
      <c r="AI11" s="165"/>
      <c r="AJ11" s="165"/>
      <c r="AK11" s="165"/>
      <c r="AL11" s="166"/>
    </row>
    <row r="12" spans="2:38" x14ac:dyDescent="0.25">
      <c r="B12" s="253" t="s">
        <v>365</v>
      </c>
      <c r="C12" s="351">
        <v>66.69</v>
      </c>
      <c r="D12" s="351">
        <v>81.13</v>
      </c>
      <c r="E12" s="351">
        <v>77.010000000000005</v>
      </c>
      <c r="F12" s="351">
        <v>79.400000000000006</v>
      </c>
      <c r="G12" s="351">
        <v>87.38</v>
      </c>
      <c r="H12" s="351">
        <v>74.459999999999994</v>
      </c>
      <c r="I12" s="351">
        <v>55.21</v>
      </c>
      <c r="J12" s="351">
        <v>53.78</v>
      </c>
      <c r="K12" s="351">
        <v>47.94</v>
      </c>
      <c r="L12" s="351">
        <v>51.5</v>
      </c>
      <c r="M12" s="351">
        <v>63.91</v>
      </c>
      <c r="N12" s="351">
        <v>56.8</v>
      </c>
      <c r="O12" s="352">
        <f t="shared" si="1"/>
        <v>3.1235503324570812E-2</v>
      </c>
      <c r="P12" s="352">
        <f t="shared" si="2"/>
        <v>4.2534052942688305E-2</v>
      </c>
      <c r="Q12" s="352">
        <f t="shared" si="3"/>
        <v>5.8702227110255745E-2</v>
      </c>
      <c r="R12" s="352">
        <f t="shared" si="4"/>
        <v>2.8897239860049329E-2</v>
      </c>
      <c r="S12" s="352">
        <f t="shared" si="5"/>
        <v>3.906249999999778E-3</v>
      </c>
      <c r="T12" s="352">
        <f t="shared" si="6"/>
        <v>3.7914691943127909E-2</v>
      </c>
      <c r="U12" s="352">
        <f t="shared" si="7"/>
        <v>3.6029273784950355E-2</v>
      </c>
      <c r="V12" s="352">
        <f t="shared" si="8"/>
        <v>0.11623080116230811</v>
      </c>
      <c r="W12" s="352">
        <f t="shared" si="9"/>
        <v>-1.4188772362739188E-2</v>
      </c>
      <c r="X12" s="352">
        <f t="shared" si="10"/>
        <v>0.11231101511879049</v>
      </c>
      <c r="Y12" s="352">
        <f t="shared" si="11"/>
        <v>4.804854050508367E-2</v>
      </c>
      <c r="Z12" s="352">
        <f t="shared" si="12"/>
        <v>4.4501655020227959E-2</v>
      </c>
      <c r="AA12" s="352">
        <f>(C12/C8)-1</f>
        <v>0.12976452651194292</v>
      </c>
      <c r="AB12" s="352">
        <f t="shared" ref="AB12:AL12" si="13">(D12/D8)-1</f>
        <v>0.22073427625639486</v>
      </c>
      <c r="AC12" s="352">
        <f t="shared" si="13"/>
        <v>9.0947726306842336E-2</v>
      </c>
      <c r="AD12" s="352">
        <f t="shared" si="13"/>
        <v>0.1055416318574216</v>
      </c>
      <c r="AE12" s="352">
        <f t="shared" si="13"/>
        <v>9.0341901672073899E-2</v>
      </c>
      <c r="AF12" s="352">
        <f t="shared" si="13"/>
        <v>0.15085007727975253</v>
      </c>
      <c r="AG12" s="352">
        <f t="shared" si="13"/>
        <v>9.5001983339944474E-2</v>
      </c>
      <c r="AH12" s="352">
        <f t="shared" si="13"/>
        <v>-2.5901104872305791E-2</v>
      </c>
      <c r="AI12" s="352">
        <f t="shared" si="13"/>
        <v>0.2186070157600406</v>
      </c>
      <c r="AJ12" s="352">
        <f t="shared" si="13"/>
        <v>-3.6662925551814496E-2</v>
      </c>
      <c r="AK12" s="352">
        <f t="shared" si="13"/>
        <v>0.2565867086118756</v>
      </c>
      <c r="AL12" s="353">
        <f t="shared" si="13"/>
        <v>0.16298116298116283</v>
      </c>
    </row>
    <row r="13" spans="2:38" x14ac:dyDescent="0.25">
      <c r="B13" s="253" t="s">
        <v>366</v>
      </c>
      <c r="C13" s="351">
        <v>67.239999999999995</v>
      </c>
      <c r="D13" s="351">
        <v>80.72</v>
      </c>
      <c r="E13" s="351">
        <v>75.59</v>
      </c>
      <c r="F13" s="351">
        <v>79.510000000000005</v>
      </c>
      <c r="G13" s="351">
        <v>88.57</v>
      </c>
      <c r="H13" s="351">
        <v>74.45</v>
      </c>
      <c r="I13" s="351">
        <v>56.1</v>
      </c>
      <c r="J13" s="351">
        <v>51.99</v>
      </c>
      <c r="K13" s="351">
        <v>50.19</v>
      </c>
      <c r="L13" s="351">
        <v>69.48</v>
      </c>
      <c r="M13" s="351">
        <v>66.819999999999993</v>
      </c>
      <c r="N13" s="351">
        <v>58.88</v>
      </c>
      <c r="O13" s="352">
        <f t="shared" si="1"/>
        <v>8.2471135102712978E-3</v>
      </c>
      <c r="P13" s="352">
        <f t="shared" si="2"/>
        <v>-5.0536176506840169E-3</v>
      </c>
      <c r="Q13" s="352">
        <f t="shared" si="3"/>
        <v>-1.8439163744968234E-2</v>
      </c>
      <c r="R13" s="352">
        <f t="shared" si="4"/>
        <v>1.3853904282115082E-3</v>
      </c>
      <c r="S13" s="352">
        <f t="shared" si="5"/>
        <v>1.3618677042801508E-2</v>
      </c>
      <c r="T13" s="352">
        <f t="shared" si="6"/>
        <v>-1.3430029546057654E-4</v>
      </c>
      <c r="U13" s="352">
        <f t="shared" si="7"/>
        <v>1.6120268067379095E-2</v>
      </c>
      <c r="V13" s="352">
        <f t="shared" si="8"/>
        <v>-3.3283748605429486E-2</v>
      </c>
      <c r="W13" s="352">
        <f t="shared" si="9"/>
        <v>4.6933667083854713E-2</v>
      </c>
      <c r="X13" s="352">
        <f t="shared" si="10"/>
        <v>0.34912621359223306</v>
      </c>
      <c r="Y13" s="352">
        <f t="shared" si="11"/>
        <v>4.5532780472539391E-2</v>
      </c>
      <c r="Z13" s="352">
        <f t="shared" si="12"/>
        <v>3.6619718309859328E-2</v>
      </c>
      <c r="AA13" s="352">
        <f t="shared" ref="AA13:AA49" si="14">(C13/C9)-1</f>
        <v>0.11973355537052455</v>
      </c>
      <c r="AB13" s="352">
        <f t="shared" ref="AB13:AB53" si="15">(D13/D9)-1</f>
        <v>0.1386655381577091</v>
      </c>
      <c r="AC13" s="352">
        <f t="shared" ref="AC13:AC53" si="16">(E13/E9)-1</f>
        <v>9.8691860465116354E-2</v>
      </c>
      <c r="AD13" s="352">
        <f t="shared" ref="AD13:AD53" si="17">(F13/F9)-1</f>
        <v>6.3252206472318884E-2</v>
      </c>
      <c r="AE13" s="352">
        <f t="shared" ref="AE13:AE53" si="18">(G13/G9)-1</f>
        <v>0.11901452937460499</v>
      </c>
      <c r="AF13" s="352">
        <f t="shared" ref="AF13:AF53" si="19">(H13/H9)-1</f>
        <v>0.12106610450233402</v>
      </c>
      <c r="AG13" s="352">
        <f t="shared" ref="AG13:AG49" si="20">(I13/I9)-1</f>
        <v>0.14841351074718534</v>
      </c>
      <c r="AH13" s="352">
        <f t="shared" ref="AH13:AH49" si="21">(J13/J9)-1</f>
        <v>-4.6404988994864338E-2</v>
      </c>
      <c r="AI13" s="352">
        <f t="shared" ref="AI13:AI49" si="22">(K13/K9)-1</f>
        <v>0.2229532163742689</v>
      </c>
      <c r="AJ13" s="352">
        <f t="shared" ref="AJ13:AJ49" si="23">(L13/L9)-1</f>
        <v>0.45843828715365254</v>
      </c>
      <c r="AK13" s="352">
        <f t="shared" ref="AK13:AK49" si="24">(M13/M9)-1</f>
        <v>0.21535103674063283</v>
      </c>
      <c r="AL13" s="353">
        <f t="shared" ref="AL13:AL49" si="25">(N13/N9)-1</f>
        <v>0.18185467683661183</v>
      </c>
    </row>
    <row r="14" spans="2:38" x14ac:dyDescent="0.25">
      <c r="B14" s="253" t="s">
        <v>367</v>
      </c>
      <c r="C14" s="351">
        <v>67.63</v>
      </c>
      <c r="D14" s="351">
        <v>78</v>
      </c>
      <c r="E14" s="351">
        <v>74.64</v>
      </c>
      <c r="F14" s="351">
        <v>78.53</v>
      </c>
      <c r="G14" s="351">
        <v>87.63</v>
      </c>
      <c r="H14" s="351">
        <v>73.58</v>
      </c>
      <c r="I14" s="351">
        <v>56.37</v>
      </c>
      <c r="J14" s="351">
        <v>48.87</v>
      </c>
      <c r="K14" s="351">
        <v>52.12</v>
      </c>
      <c r="L14" s="351">
        <v>69.31</v>
      </c>
      <c r="M14" s="351">
        <v>66.42</v>
      </c>
      <c r="N14" s="351">
        <v>58.95</v>
      </c>
      <c r="O14" s="352">
        <f t="shared" si="1"/>
        <v>5.8001189767995509E-3</v>
      </c>
      <c r="P14" s="352">
        <f t="shared" si="2"/>
        <v>-3.3696729435084283E-2</v>
      </c>
      <c r="Q14" s="352">
        <f t="shared" si="3"/>
        <v>-1.2567799973541516E-2</v>
      </c>
      <c r="R14" s="352">
        <f t="shared" si="4"/>
        <v>-1.2325493648597696E-2</v>
      </c>
      <c r="S14" s="352">
        <f t="shared" si="5"/>
        <v>-1.0613074404425826E-2</v>
      </c>
      <c r="T14" s="352">
        <f t="shared" si="6"/>
        <v>-1.1685695097380822E-2</v>
      </c>
      <c r="U14" s="352">
        <f t="shared" si="7"/>
        <v>4.8128342245987721E-3</v>
      </c>
      <c r="V14" s="352">
        <f t="shared" si="8"/>
        <v>-6.001154068090031E-2</v>
      </c>
      <c r="W14" s="352">
        <f t="shared" si="9"/>
        <v>3.8453875273958937E-2</v>
      </c>
      <c r="X14" s="352">
        <f t="shared" si="10"/>
        <v>-2.4467472654001732E-3</v>
      </c>
      <c r="Y14" s="352">
        <f t="shared" si="11"/>
        <v>-5.986231667165387E-3</v>
      </c>
      <c r="Z14" s="352">
        <f t="shared" si="12"/>
        <v>1.1888586956521063E-3</v>
      </c>
      <c r="AA14" s="352">
        <f t="shared" si="14"/>
        <v>8.957628483969704E-2</v>
      </c>
      <c r="AB14" s="352">
        <f t="shared" si="15"/>
        <v>6.6447908121410881E-2</v>
      </c>
      <c r="AC14" s="352">
        <f t="shared" si="16"/>
        <v>5.542986425339369E-2</v>
      </c>
      <c r="AD14" s="352">
        <f t="shared" si="17"/>
        <v>3.2474362345516594E-2</v>
      </c>
      <c r="AE14" s="352">
        <f t="shared" si="18"/>
        <v>5.2865553286074674E-2</v>
      </c>
      <c r="AF14" s="352">
        <f t="shared" si="19"/>
        <v>7.1501383427988952E-2</v>
      </c>
      <c r="AG14" s="352">
        <f t="shared" si="20"/>
        <v>0.14248074584515602</v>
      </c>
      <c r="AH14" s="352">
        <f t="shared" si="21"/>
        <v>-2.93942403177756E-2</v>
      </c>
      <c r="AI14" s="352">
        <f t="shared" si="22"/>
        <v>0.15667998224589419</v>
      </c>
      <c r="AJ14" s="352">
        <f t="shared" si="23"/>
        <v>0.61939252336448614</v>
      </c>
      <c r="AK14" s="352">
        <f t="shared" si="24"/>
        <v>0.14438318401102701</v>
      </c>
      <c r="AL14" s="353">
        <f t="shared" si="25"/>
        <v>0.15024390243902452</v>
      </c>
    </row>
    <row r="15" spans="2:38" x14ac:dyDescent="0.25">
      <c r="B15" s="253" t="s">
        <v>368</v>
      </c>
      <c r="C15" s="351">
        <v>68.41</v>
      </c>
      <c r="D15" s="351">
        <v>77.86</v>
      </c>
      <c r="E15" s="351">
        <v>73.52</v>
      </c>
      <c r="F15" s="351">
        <v>78.3</v>
      </c>
      <c r="G15" s="351">
        <v>86.56</v>
      </c>
      <c r="H15" s="351">
        <v>73.64</v>
      </c>
      <c r="I15" s="351">
        <v>55.56</v>
      </c>
      <c r="J15" s="351">
        <v>47.69</v>
      </c>
      <c r="K15" s="351">
        <v>53.72</v>
      </c>
      <c r="L15" s="351">
        <v>68.010000000000005</v>
      </c>
      <c r="M15" s="351">
        <v>67.239999999999995</v>
      </c>
      <c r="N15" s="351">
        <v>59.01</v>
      </c>
      <c r="O15" s="352">
        <f t="shared" si="1"/>
        <v>1.1533343190891721E-2</v>
      </c>
      <c r="P15" s="352">
        <f t="shared" si="2"/>
        <v>-1.7948717948718107E-3</v>
      </c>
      <c r="Q15" s="352">
        <f t="shared" si="3"/>
        <v>-1.5005359056806111E-2</v>
      </c>
      <c r="R15" s="352">
        <f t="shared" si="4"/>
        <v>-2.9288170126067214E-3</v>
      </c>
      <c r="S15" s="352">
        <f t="shared" si="5"/>
        <v>-1.2210430217961754E-2</v>
      </c>
      <c r="T15" s="352">
        <f t="shared" si="6"/>
        <v>8.1543897798308507E-4</v>
      </c>
      <c r="U15" s="352">
        <f t="shared" si="7"/>
        <v>-1.4369345396487376E-2</v>
      </c>
      <c r="V15" s="352">
        <f t="shared" si="8"/>
        <v>-2.4145692653979922E-2</v>
      </c>
      <c r="W15" s="352">
        <f t="shared" si="9"/>
        <v>3.0698388334612359E-2</v>
      </c>
      <c r="X15" s="352">
        <f t="shared" si="10"/>
        <v>-1.8756312220458815E-2</v>
      </c>
      <c r="Y15" s="352">
        <f t="shared" si="11"/>
        <v>1.2345679012345512E-2</v>
      </c>
      <c r="Z15" s="352">
        <f t="shared" si="12"/>
        <v>1.0178117048345037E-3</v>
      </c>
      <c r="AA15" s="352">
        <f t="shared" si="14"/>
        <v>5.7832070511829148E-2</v>
      </c>
      <c r="AB15" s="352">
        <f t="shared" si="15"/>
        <v>5.1400668208700928E-4</v>
      </c>
      <c r="AC15" s="352">
        <f t="shared" si="16"/>
        <v>1.0723123453395766E-2</v>
      </c>
      <c r="AD15" s="352">
        <f t="shared" si="17"/>
        <v>1.4642995982894869E-2</v>
      </c>
      <c r="AE15" s="352">
        <f t="shared" si="18"/>
        <v>-5.5147058823530326E-3</v>
      </c>
      <c r="AF15" s="352">
        <f t="shared" si="19"/>
        <v>2.6484527460273188E-2</v>
      </c>
      <c r="AG15" s="352">
        <f t="shared" si="20"/>
        <v>4.2597110151998629E-2</v>
      </c>
      <c r="AH15" s="352">
        <f t="shared" si="21"/>
        <v>-1.0170195101702029E-2</v>
      </c>
      <c r="AI15" s="352">
        <f t="shared" si="22"/>
        <v>0.10466790047295893</v>
      </c>
      <c r="AJ15" s="352">
        <f t="shared" si="23"/>
        <v>0.46889848812095059</v>
      </c>
      <c r="AK15" s="352">
        <f t="shared" si="24"/>
        <v>0.10265660872417182</v>
      </c>
      <c r="AL15" s="353">
        <f t="shared" si="25"/>
        <v>8.5141596175064338E-2</v>
      </c>
    </row>
    <row r="16" spans="2:38" x14ac:dyDescent="0.25">
      <c r="B16" s="253" t="s">
        <v>369</v>
      </c>
      <c r="C16" s="351">
        <v>68.930000000000007</v>
      </c>
      <c r="D16" s="351">
        <v>78.08</v>
      </c>
      <c r="E16" s="351">
        <v>72.66</v>
      </c>
      <c r="F16" s="351">
        <v>78.36</v>
      </c>
      <c r="G16" s="351">
        <v>85.18</v>
      </c>
      <c r="H16" s="351">
        <v>73.760000000000005</v>
      </c>
      <c r="I16" s="351">
        <v>56.46</v>
      </c>
      <c r="J16" s="351">
        <v>43.43</v>
      </c>
      <c r="K16" s="351">
        <v>55.57</v>
      </c>
      <c r="L16" s="351">
        <v>64.98</v>
      </c>
      <c r="M16" s="351">
        <v>65.78</v>
      </c>
      <c r="N16" s="351">
        <v>58.72</v>
      </c>
      <c r="O16" s="352">
        <f t="shared" si="1"/>
        <v>7.6012278906594233E-3</v>
      </c>
      <c r="P16" s="352">
        <f t="shared" si="2"/>
        <v>2.8255843822244664E-3</v>
      </c>
      <c r="Q16" s="352">
        <f t="shared" si="3"/>
        <v>-1.1697497279651747E-2</v>
      </c>
      <c r="R16" s="352">
        <f t="shared" si="4"/>
        <v>7.6628352490426543E-4</v>
      </c>
      <c r="S16" s="352">
        <f t="shared" si="5"/>
        <v>-1.5942698706099767E-2</v>
      </c>
      <c r="T16" s="352">
        <f t="shared" si="6"/>
        <v>1.6295491580662347E-3</v>
      </c>
      <c r="U16" s="352">
        <f t="shared" si="7"/>
        <v>1.6198704103671746E-2</v>
      </c>
      <c r="V16" s="352">
        <f t="shared" si="8"/>
        <v>-8.9326902914657169E-2</v>
      </c>
      <c r="W16" s="352">
        <f t="shared" si="9"/>
        <v>3.4437825763216745E-2</v>
      </c>
      <c r="X16" s="352">
        <f t="shared" si="10"/>
        <v>-4.4552271724746406E-2</v>
      </c>
      <c r="Y16" s="352">
        <f t="shared" si="11"/>
        <v>-2.1713265913146818E-2</v>
      </c>
      <c r="Z16" s="352">
        <f t="shared" si="12"/>
        <v>-4.9144212845280144E-3</v>
      </c>
      <c r="AA16" s="352">
        <f t="shared" si="14"/>
        <v>3.3588244114560073E-2</v>
      </c>
      <c r="AB16" s="352">
        <f t="shared" si="15"/>
        <v>-3.7593984962405957E-2</v>
      </c>
      <c r="AC16" s="352">
        <f t="shared" si="16"/>
        <v>-5.6486170627191412E-2</v>
      </c>
      <c r="AD16" s="352">
        <f t="shared" si="17"/>
        <v>-1.3098236775818672E-2</v>
      </c>
      <c r="AE16" s="352">
        <f t="shared" si="18"/>
        <v>-2.5177386129549006E-2</v>
      </c>
      <c r="AF16" s="352">
        <f t="shared" si="19"/>
        <v>-9.4010206822453535E-3</v>
      </c>
      <c r="AG16" s="352">
        <f t="shared" si="20"/>
        <v>2.26408259373303E-2</v>
      </c>
      <c r="AH16" s="352">
        <f t="shared" si="21"/>
        <v>-0.19245072517664563</v>
      </c>
      <c r="AI16" s="352">
        <f t="shared" si="22"/>
        <v>0.15915727993324991</v>
      </c>
      <c r="AJ16" s="352">
        <f t="shared" si="23"/>
        <v>0.26174757281553407</v>
      </c>
      <c r="AK16" s="352">
        <f t="shared" si="24"/>
        <v>2.9259896729776358E-2</v>
      </c>
      <c r="AL16" s="353">
        <f t="shared" si="25"/>
        <v>3.3802816901408406E-2</v>
      </c>
    </row>
    <row r="17" spans="2:38" x14ac:dyDescent="0.25">
      <c r="B17" s="253" t="s">
        <v>370</v>
      </c>
      <c r="C17" s="351">
        <v>68.790000000000006</v>
      </c>
      <c r="D17" s="351">
        <v>78.62</v>
      </c>
      <c r="E17" s="351">
        <v>71.430000000000007</v>
      </c>
      <c r="F17" s="351">
        <v>67.790000000000006</v>
      </c>
      <c r="G17" s="351">
        <v>79.319999999999993</v>
      </c>
      <c r="H17" s="351">
        <v>73.08</v>
      </c>
      <c r="I17" s="351">
        <v>58.45</v>
      </c>
      <c r="J17" s="351">
        <v>47.62</v>
      </c>
      <c r="K17" s="351">
        <v>49.9</v>
      </c>
      <c r="L17" s="351">
        <v>66.27</v>
      </c>
      <c r="M17" s="351">
        <v>70.180000000000007</v>
      </c>
      <c r="N17" s="351">
        <v>60.45</v>
      </c>
      <c r="O17" s="352">
        <f t="shared" si="1"/>
        <v>-2.0310459886841992E-3</v>
      </c>
      <c r="P17" s="352">
        <f t="shared" si="2"/>
        <v>6.9159836065575409E-3</v>
      </c>
      <c r="Q17" s="352">
        <f t="shared" si="3"/>
        <v>-1.6928158546655525E-2</v>
      </c>
      <c r="R17" s="352">
        <f t="shared" si="4"/>
        <v>-0.13489025012761602</v>
      </c>
      <c r="S17" s="352">
        <f t="shared" si="5"/>
        <v>-6.8795491899507066E-2</v>
      </c>
      <c r="T17" s="352">
        <f t="shared" si="6"/>
        <v>-9.2190889370933338E-3</v>
      </c>
      <c r="U17" s="352">
        <f t="shared" si="7"/>
        <v>3.5246191994332321E-2</v>
      </c>
      <c r="V17" s="352">
        <f t="shared" si="8"/>
        <v>9.6477089569422025E-2</v>
      </c>
      <c r="W17" s="352">
        <f t="shared" si="9"/>
        <v>-0.10203347129746265</v>
      </c>
      <c r="X17" s="352">
        <f t="shared" si="10"/>
        <v>1.9852262234533624E-2</v>
      </c>
      <c r="Y17" s="352">
        <f t="shared" si="11"/>
        <v>6.6889632107023589E-2</v>
      </c>
      <c r="Z17" s="352">
        <f t="shared" si="12"/>
        <v>2.9461852861035531E-2</v>
      </c>
      <c r="AA17" s="352">
        <f t="shared" si="14"/>
        <v>2.3051754907793098E-2</v>
      </c>
      <c r="AB17" s="352">
        <f t="shared" si="15"/>
        <v>-2.6015857284440003E-2</v>
      </c>
      <c r="AC17" s="352">
        <f t="shared" si="16"/>
        <v>-5.50337346209816E-2</v>
      </c>
      <c r="AD17" s="352">
        <f t="shared" si="17"/>
        <v>-0.14740284240975976</v>
      </c>
      <c r="AE17" s="352">
        <f t="shared" si="18"/>
        <v>-0.10443716834142491</v>
      </c>
      <c r="AF17" s="352">
        <f t="shared" si="19"/>
        <v>-1.8401611820013541E-2</v>
      </c>
      <c r="AG17" s="352">
        <f t="shared" si="20"/>
        <v>4.1889483065953748E-2</v>
      </c>
      <c r="AH17" s="352">
        <f t="shared" si="21"/>
        <v>-8.4054625889594226E-2</v>
      </c>
      <c r="AI17" s="352">
        <f t="shared" si="22"/>
        <v>-5.7780434349471443E-3</v>
      </c>
      <c r="AJ17" s="352">
        <f t="shared" si="23"/>
        <v>-4.6200345423143441E-2</v>
      </c>
      <c r="AK17" s="352">
        <f t="shared" si="24"/>
        <v>5.0284346004190628E-2</v>
      </c>
      <c r="AL17" s="353">
        <f t="shared" si="25"/>
        <v>2.6664402173913082E-2</v>
      </c>
    </row>
    <row r="18" spans="2:38" x14ac:dyDescent="0.25">
      <c r="B18" s="253" t="s">
        <v>371</v>
      </c>
      <c r="C18" s="351">
        <v>68.23</v>
      </c>
      <c r="D18" s="351">
        <v>76.930000000000007</v>
      </c>
      <c r="E18" s="351">
        <v>71.239999999999995</v>
      </c>
      <c r="F18" s="351">
        <v>67.02</v>
      </c>
      <c r="G18" s="351">
        <v>75.77</v>
      </c>
      <c r="H18" s="351">
        <v>72.23</v>
      </c>
      <c r="I18" s="351">
        <v>57.84</v>
      </c>
      <c r="J18" s="351">
        <v>66.06</v>
      </c>
      <c r="K18" s="351">
        <v>50.24</v>
      </c>
      <c r="L18" s="351">
        <v>70.959999999999994</v>
      </c>
      <c r="M18" s="351">
        <v>67.69</v>
      </c>
      <c r="N18" s="351">
        <v>60.87</v>
      </c>
      <c r="O18" s="352">
        <f t="shared" si="1"/>
        <v>-8.1407181276348384E-3</v>
      </c>
      <c r="P18" s="352">
        <f t="shared" si="2"/>
        <v>-2.1495802594759583E-2</v>
      </c>
      <c r="Q18" s="352">
        <f t="shared" si="3"/>
        <v>-2.6599468010641836E-3</v>
      </c>
      <c r="R18" s="352">
        <f t="shared" si="4"/>
        <v>-1.1358607464227899E-2</v>
      </c>
      <c r="S18" s="352">
        <f t="shared" si="5"/>
        <v>-4.4755421079172963E-2</v>
      </c>
      <c r="T18" s="352">
        <f t="shared" si="6"/>
        <v>-1.1631089217296053E-2</v>
      </c>
      <c r="U18" s="352">
        <f t="shared" si="7"/>
        <v>-1.0436270316509844E-2</v>
      </c>
      <c r="V18" s="352">
        <f t="shared" si="8"/>
        <v>0.38723225535489303</v>
      </c>
      <c r="W18" s="352">
        <f t="shared" si="9"/>
        <v>6.8136272545091803E-3</v>
      </c>
      <c r="X18" s="352">
        <f t="shared" si="10"/>
        <v>7.0771087973442004E-2</v>
      </c>
      <c r="Y18" s="352">
        <f t="shared" si="11"/>
        <v>-3.5480193787403969E-2</v>
      </c>
      <c r="Z18" s="352">
        <f t="shared" si="12"/>
        <v>6.9478908188584931E-3</v>
      </c>
      <c r="AA18" s="352">
        <f t="shared" si="14"/>
        <v>8.8718024545322294E-3</v>
      </c>
      <c r="AB18" s="352">
        <f t="shared" si="15"/>
        <v>-1.3717948717948625E-2</v>
      </c>
      <c r="AC18" s="352">
        <f t="shared" si="16"/>
        <v>-4.5551982851018247E-2</v>
      </c>
      <c r="AD18" s="352">
        <f t="shared" si="17"/>
        <v>-0.14656819050044578</v>
      </c>
      <c r="AE18" s="352">
        <f t="shared" si="18"/>
        <v>-0.13534177792993263</v>
      </c>
      <c r="AF18" s="352">
        <f t="shared" si="19"/>
        <v>-1.8347377004620746E-2</v>
      </c>
      <c r="AG18" s="352">
        <f t="shared" si="20"/>
        <v>2.60777009047366E-2</v>
      </c>
      <c r="AH18" s="352">
        <f t="shared" si="21"/>
        <v>0.35174953959484356</v>
      </c>
      <c r="AI18" s="352">
        <f t="shared" si="22"/>
        <v>-3.6070606293169494E-2</v>
      </c>
      <c r="AJ18" s="352">
        <f t="shared" si="23"/>
        <v>2.3806088587505325E-2</v>
      </c>
      <c r="AK18" s="352">
        <f t="shared" si="24"/>
        <v>1.9120746763023222E-2</v>
      </c>
      <c r="AL18" s="353">
        <f t="shared" si="25"/>
        <v>3.2569974554707226E-2</v>
      </c>
    </row>
    <row r="19" spans="2:38" x14ac:dyDescent="0.25">
      <c r="B19" s="253" t="s">
        <v>372</v>
      </c>
      <c r="C19" s="351">
        <v>67.260000000000005</v>
      </c>
      <c r="D19" s="351">
        <v>76.599999999999994</v>
      </c>
      <c r="E19" s="351">
        <v>72.650000000000006</v>
      </c>
      <c r="F19" s="351">
        <v>65.19</v>
      </c>
      <c r="G19" s="351">
        <v>71.34</v>
      </c>
      <c r="H19" s="351">
        <v>71.680000000000007</v>
      </c>
      <c r="I19" s="351">
        <v>55.64</v>
      </c>
      <c r="J19" s="351">
        <v>68.069999999999993</v>
      </c>
      <c r="K19" s="351">
        <v>52.04</v>
      </c>
      <c r="L19" s="351">
        <v>73.19</v>
      </c>
      <c r="M19" s="351">
        <v>64.34</v>
      </c>
      <c r="N19" s="351">
        <v>59.39</v>
      </c>
      <c r="O19" s="352">
        <f t="shared" si="1"/>
        <v>-1.4216620255019796E-2</v>
      </c>
      <c r="P19" s="352">
        <f t="shared" si="2"/>
        <v>-4.2896139347460283E-3</v>
      </c>
      <c r="Q19" s="352">
        <f t="shared" si="3"/>
        <v>1.9792251544076489E-2</v>
      </c>
      <c r="R19" s="352">
        <f t="shared" si="4"/>
        <v>-2.7305282005371523E-2</v>
      </c>
      <c r="S19" s="352">
        <f t="shared" si="5"/>
        <v>-5.8466411508512506E-2</v>
      </c>
      <c r="T19" s="352">
        <f t="shared" si="6"/>
        <v>-7.614564585352257E-3</v>
      </c>
      <c r="U19" s="352">
        <f t="shared" si="7"/>
        <v>-3.8035961272475882E-2</v>
      </c>
      <c r="V19" s="352">
        <f t="shared" si="8"/>
        <v>3.0426884650317731E-2</v>
      </c>
      <c r="W19" s="352">
        <f t="shared" si="9"/>
        <v>3.5828025477707026E-2</v>
      </c>
      <c r="X19" s="352">
        <f t="shared" si="10"/>
        <v>3.1426155580608794E-2</v>
      </c>
      <c r="Y19" s="352">
        <f t="shared" si="11"/>
        <v>-4.9490323533756708E-2</v>
      </c>
      <c r="Z19" s="352">
        <f t="shared" si="12"/>
        <v>-2.4314112042056801E-2</v>
      </c>
      <c r="AA19" s="352">
        <f t="shared" si="14"/>
        <v>-1.6810407835111674E-2</v>
      </c>
      <c r="AB19" s="352">
        <f t="shared" si="15"/>
        <v>-1.6182892370922186E-2</v>
      </c>
      <c r="AC19" s="352">
        <f t="shared" si="16"/>
        <v>-1.1833514689880142E-2</v>
      </c>
      <c r="AD19" s="352">
        <f t="shared" si="17"/>
        <v>-0.1674329501915709</v>
      </c>
      <c r="AE19" s="352">
        <f t="shared" si="18"/>
        <v>-0.1758317929759704</v>
      </c>
      <c r="AF19" s="352">
        <f t="shared" si="19"/>
        <v>-2.6615969581748944E-2</v>
      </c>
      <c r="AG19" s="352">
        <f t="shared" si="20"/>
        <v>1.4398848092151972E-3</v>
      </c>
      <c r="AH19" s="352">
        <f t="shared" si="21"/>
        <v>0.42734325854476829</v>
      </c>
      <c r="AI19" s="352">
        <f t="shared" si="22"/>
        <v>-3.1273268801191412E-2</v>
      </c>
      <c r="AJ19" s="352">
        <f t="shared" si="23"/>
        <v>7.6165269813262659E-2</v>
      </c>
      <c r="AK19" s="352">
        <f t="shared" si="24"/>
        <v>-4.3129089827483535E-2</v>
      </c>
      <c r="AL19" s="353">
        <f t="shared" si="25"/>
        <v>6.4395865107609307E-3</v>
      </c>
    </row>
    <row r="20" spans="2:38" x14ac:dyDescent="0.25">
      <c r="B20" s="253" t="s">
        <v>373</v>
      </c>
      <c r="C20" s="351">
        <v>67.05</v>
      </c>
      <c r="D20" s="351">
        <v>76.34</v>
      </c>
      <c r="E20" s="351">
        <v>74.66</v>
      </c>
      <c r="F20" s="351">
        <v>69.62</v>
      </c>
      <c r="G20" s="351">
        <v>72.12</v>
      </c>
      <c r="H20" s="351">
        <v>72.05</v>
      </c>
      <c r="I20" s="351">
        <v>61.57</v>
      </c>
      <c r="J20" s="351">
        <v>78.44</v>
      </c>
      <c r="K20" s="351">
        <v>60.38</v>
      </c>
      <c r="L20" s="351">
        <v>77.39</v>
      </c>
      <c r="M20" s="351">
        <v>68.430000000000007</v>
      </c>
      <c r="N20" s="351">
        <v>65.02</v>
      </c>
      <c r="O20" s="352">
        <f t="shared" si="1"/>
        <v>-3.1222123104371891E-3</v>
      </c>
      <c r="P20" s="352">
        <f t="shared" si="2"/>
        <v>-3.3942558746734575E-3</v>
      </c>
      <c r="Q20" s="352">
        <f t="shared" si="3"/>
        <v>2.7666896077081837E-2</v>
      </c>
      <c r="R20" s="352">
        <f t="shared" si="4"/>
        <v>6.795520785396536E-2</v>
      </c>
      <c r="S20" s="352">
        <f t="shared" si="5"/>
        <v>1.0933557611438216E-2</v>
      </c>
      <c r="T20" s="352">
        <f t="shared" si="6"/>
        <v>5.1618303571427937E-3</v>
      </c>
      <c r="U20" s="352">
        <f t="shared" si="7"/>
        <v>0.1065780014378146</v>
      </c>
      <c r="V20" s="352">
        <f t="shared" si="8"/>
        <v>0.15234317614220672</v>
      </c>
      <c r="W20" s="352">
        <f t="shared" si="9"/>
        <v>0.16026133743274418</v>
      </c>
      <c r="X20" s="352">
        <f t="shared" si="10"/>
        <v>5.7384888645990006E-2</v>
      </c>
      <c r="Y20" s="352">
        <f t="shared" si="11"/>
        <v>6.3568542119987637E-2</v>
      </c>
      <c r="Z20" s="352">
        <f t="shared" si="12"/>
        <v>9.4797103889543655E-2</v>
      </c>
      <c r="AA20" s="352">
        <f t="shared" si="14"/>
        <v>-2.7274046133759056E-2</v>
      </c>
      <c r="AB20" s="352">
        <f t="shared" si="15"/>
        <v>-2.2284836065573743E-2</v>
      </c>
      <c r="AC20" s="352">
        <f t="shared" si="16"/>
        <v>2.7525461051472577E-2</v>
      </c>
      <c r="AD20" s="352">
        <f t="shared" si="17"/>
        <v>-0.11153649821337408</v>
      </c>
      <c r="AE20" s="352">
        <f t="shared" si="18"/>
        <v>-0.15332237614463495</v>
      </c>
      <c r="AF20" s="352">
        <f t="shared" si="19"/>
        <v>-2.3183297180043527E-2</v>
      </c>
      <c r="AG20" s="352">
        <f t="shared" si="20"/>
        <v>9.0506553312079241E-2</v>
      </c>
      <c r="AH20" s="352">
        <f t="shared" si="21"/>
        <v>0.80612479852636421</v>
      </c>
      <c r="AI20" s="352">
        <f t="shared" si="22"/>
        <v>8.6557495051286626E-2</v>
      </c>
      <c r="AJ20" s="352">
        <f t="shared" si="23"/>
        <v>0.19098184056632794</v>
      </c>
      <c r="AK20" s="352">
        <f t="shared" si="24"/>
        <v>4.0285801155366396E-2</v>
      </c>
      <c r="AL20" s="353">
        <f t="shared" si="25"/>
        <v>0.10728882833787456</v>
      </c>
    </row>
    <row r="21" spans="2:38" x14ac:dyDescent="0.25">
      <c r="B21" s="253" t="s">
        <v>374</v>
      </c>
      <c r="C21" s="351">
        <v>65.59</v>
      </c>
      <c r="D21" s="351">
        <v>73.349999999999994</v>
      </c>
      <c r="E21" s="351">
        <v>72.69</v>
      </c>
      <c r="F21" s="351">
        <v>74.31</v>
      </c>
      <c r="G21" s="351">
        <v>76.5</v>
      </c>
      <c r="H21" s="351">
        <v>70.41</v>
      </c>
      <c r="I21" s="351">
        <v>60.76</v>
      </c>
      <c r="J21" s="351">
        <v>77.14</v>
      </c>
      <c r="K21" s="351">
        <v>58.31</v>
      </c>
      <c r="L21" s="351">
        <v>77.819999999999993</v>
      </c>
      <c r="M21" s="351">
        <v>67.67</v>
      </c>
      <c r="N21" s="351">
        <v>64.260000000000005</v>
      </c>
      <c r="O21" s="352">
        <f t="shared" si="1"/>
        <v>-2.1774794929157237E-2</v>
      </c>
      <c r="P21" s="352">
        <f t="shared" si="2"/>
        <v>-3.9166884988210748E-2</v>
      </c>
      <c r="Q21" s="352">
        <f t="shared" si="3"/>
        <v>-2.6386284489686607E-2</v>
      </c>
      <c r="R21" s="352">
        <f t="shared" si="4"/>
        <v>6.7365699511634514E-2</v>
      </c>
      <c r="S21" s="352">
        <f t="shared" si="5"/>
        <v>6.0732113144758681E-2</v>
      </c>
      <c r="T21" s="352">
        <f t="shared" si="6"/>
        <v>-2.2761970853573898E-2</v>
      </c>
      <c r="U21" s="352">
        <f t="shared" si="7"/>
        <v>-1.315575767419197E-2</v>
      </c>
      <c r="V21" s="352">
        <f t="shared" si="8"/>
        <v>-1.6573176950535395E-2</v>
      </c>
      <c r="W21" s="352">
        <f t="shared" si="9"/>
        <v>-3.4282875124213352E-2</v>
      </c>
      <c r="X21" s="352">
        <f t="shared" si="10"/>
        <v>5.5562734203384867E-3</v>
      </c>
      <c r="Y21" s="352">
        <f t="shared" si="11"/>
        <v>-1.1106239953237007E-2</v>
      </c>
      <c r="Z21" s="352">
        <f t="shared" si="12"/>
        <v>-1.1688711165794952E-2</v>
      </c>
      <c r="AA21" s="352">
        <f t="shared" si="14"/>
        <v>-4.6518389300770457E-2</v>
      </c>
      <c r="AB21" s="352">
        <f t="shared" si="15"/>
        <v>-6.7031289748155864E-2</v>
      </c>
      <c r="AC21" s="352">
        <f t="shared" si="16"/>
        <v>1.7639647207055686E-2</v>
      </c>
      <c r="AD21" s="352">
        <f t="shared" si="17"/>
        <v>9.6179377489305162E-2</v>
      </c>
      <c r="AE21" s="352">
        <f t="shared" si="18"/>
        <v>-3.5552193645990826E-2</v>
      </c>
      <c r="AF21" s="352">
        <f t="shared" si="19"/>
        <v>-3.6535303776683126E-2</v>
      </c>
      <c r="AG21" s="352">
        <f t="shared" si="20"/>
        <v>3.9520958083832269E-2</v>
      </c>
      <c r="AH21" s="352">
        <f t="shared" si="21"/>
        <v>0.61990760184796323</v>
      </c>
      <c r="AI21" s="352">
        <f t="shared" si="22"/>
        <v>0.16853707414829677</v>
      </c>
      <c r="AJ21" s="352">
        <f t="shared" si="23"/>
        <v>0.17428700769578986</v>
      </c>
      <c r="AK21" s="352">
        <f t="shared" si="24"/>
        <v>-3.5765175263607896E-2</v>
      </c>
      <c r="AL21" s="353">
        <f t="shared" si="25"/>
        <v>6.3027295285359886E-2</v>
      </c>
    </row>
    <row r="22" spans="2:38" x14ac:dyDescent="0.25">
      <c r="B22" s="253" t="s">
        <v>375</v>
      </c>
      <c r="C22" s="351">
        <v>64.86</v>
      </c>
      <c r="D22" s="351">
        <v>72.41</v>
      </c>
      <c r="E22" s="351">
        <v>73.760000000000005</v>
      </c>
      <c r="F22" s="351">
        <v>69.33</v>
      </c>
      <c r="G22" s="351">
        <v>80.209999999999994</v>
      </c>
      <c r="H22" s="351">
        <v>69.930000000000007</v>
      </c>
      <c r="I22" s="351">
        <v>64.3</v>
      </c>
      <c r="J22" s="351">
        <v>64.819999999999993</v>
      </c>
      <c r="K22" s="351">
        <v>61.79</v>
      </c>
      <c r="L22" s="351">
        <v>78.64</v>
      </c>
      <c r="M22" s="351">
        <v>70.94</v>
      </c>
      <c r="N22" s="351">
        <v>66.739999999999995</v>
      </c>
      <c r="O22" s="352">
        <f t="shared" si="1"/>
        <v>-1.1129745388016477E-2</v>
      </c>
      <c r="P22" s="352">
        <f t="shared" si="2"/>
        <v>-1.2815269256987061E-2</v>
      </c>
      <c r="Q22" s="352">
        <f t="shared" si="3"/>
        <v>1.4720044022561662E-2</v>
      </c>
      <c r="R22" s="352">
        <f t="shared" si="4"/>
        <v>-6.7016552280985131E-2</v>
      </c>
      <c r="S22" s="352">
        <f t="shared" si="5"/>
        <v>4.8496732026143796E-2</v>
      </c>
      <c r="T22" s="352">
        <f t="shared" si="6"/>
        <v>-6.817213463996441E-3</v>
      </c>
      <c r="U22" s="352">
        <f t="shared" si="7"/>
        <v>5.8262014483212665E-2</v>
      </c>
      <c r="V22" s="352">
        <f t="shared" si="8"/>
        <v>-0.1597096188747732</v>
      </c>
      <c r="W22" s="352">
        <f t="shared" si="9"/>
        <v>5.9681015263248094E-2</v>
      </c>
      <c r="X22" s="352">
        <f t="shared" si="10"/>
        <v>1.0537136982780915E-2</v>
      </c>
      <c r="Y22" s="352">
        <f t="shared" si="11"/>
        <v>4.8322742722033407E-2</v>
      </c>
      <c r="Z22" s="352">
        <f t="shared" si="12"/>
        <v>3.8593215063803088E-2</v>
      </c>
      <c r="AA22" s="352">
        <f t="shared" si="14"/>
        <v>-4.9391763154037926E-2</v>
      </c>
      <c r="AB22" s="352">
        <f t="shared" si="15"/>
        <v>-5.8754712075913318E-2</v>
      </c>
      <c r="AC22" s="352">
        <f t="shared" si="16"/>
        <v>3.5373385738349361E-2</v>
      </c>
      <c r="AD22" s="352">
        <f t="shared" si="17"/>
        <v>3.4467323187108434E-2</v>
      </c>
      <c r="AE22" s="352">
        <f t="shared" si="18"/>
        <v>5.8598389864062295E-2</v>
      </c>
      <c r="AF22" s="352">
        <f t="shared" si="19"/>
        <v>-3.1842724629655206E-2</v>
      </c>
      <c r="AG22" s="352">
        <f t="shared" si="20"/>
        <v>0.1116874135546333</v>
      </c>
      <c r="AH22" s="352">
        <f t="shared" si="21"/>
        <v>-1.8770814411141479E-2</v>
      </c>
      <c r="AI22" s="352">
        <f t="shared" si="22"/>
        <v>0.22989649681528657</v>
      </c>
      <c r="AJ22" s="352">
        <f t="shared" si="23"/>
        <v>0.10822998872604295</v>
      </c>
      <c r="AK22" s="352">
        <f t="shared" si="24"/>
        <v>4.8013000443196896E-2</v>
      </c>
      <c r="AL22" s="353">
        <f t="shared" si="25"/>
        <v>9.6435025464103763E-2</v>
      </c>
    </row>
    <row r="23" spans="2:38" x14ac:dyDescent="0.25">
      <c r="B23" s="253" t="s">
        <v>376</v>
      </c>
      <c r="C23" s="351">
        <v>65.88</v>
      </c>
      <c r="D23" s="351">
        <v>72.77</v>
      </c>
      <c r="E23" s="351">
        <v>70.77</v>
      </c>
      <c r="F23" s="351">
        <v>68.540000000000006</v>
      </c>
      <c r="G23" s="351">
        <v>81.849999999999994</v>
      </c>
      <c r="H23" s="351">
        <v>70.069999999999993</v>
      </c>
      <c r="I23" s="351">
        <v>63.67</v>
      </c>
      <c r="J23" s="351">
        <v>69.28</v>
      </c>
      <c r="K23" s="351">
        <v>52</v>
      </c>
      <c r="L23" s="351">
        <v>77.849999999999994</v>
      </c>
      <c r="M23" s="351">
        <v>75.41</v>
      </c>
      <c r="N23" s="351">
        <v>66.7</v>
      </c>
      <c r="O23" s="352">
        <f t="shared" si="1"/>
        <v>1.5726179463459777E-2</v>
      </c>
      <c r="P23" s="352">
        <f t="shared" si="2"/>
        <v>4.97168899323297E-3</v>
      </c>
      <c r="Q23" s="352">
        <f t="shared" si="3"/>
        <v>-4.0536876355748541E-2</v>
      </c>
      <c r="R23" s="352">
        <f t="shared" si="4"/>
        <v>-1.1394778595124611E-2</v>
      </c>
      <c r="S23" s="352">
        <f t="shared" si="5"/>
        <v>2.044632838798166E-2</v>
      </c>
      <c r="T23" s="352">
        <f t="shared" si="6"/>
        <v>2.0020020020017348E-3</v>
      </c>
      <c r="U23" s="352">
        <f t="shared" si="7"/>
        <v>-9.7978227060652179E-3</v>
      </c>
      <c r="V23" s="352">
        <f t="shared" si="8"/>
        <v>6.880592409750097E-2</v>
      </c>
      <c r="W23" s="352">
        <f t="shared" si="9"/>
        <v>-0.15843987700275119</v>
      </c>
      <c r="X23" s="352">
        <f t="shared" si="10"/>
        <v>-1.0045778229908486E-2</v>
      </c>
      <c r="Y23" s="352">
        <f t="shared" si="11"/>
        <v>6.3010995207217313E-2</v>
      </c>
      <c r="Z23" s="352">
        <f t="shared" si="12"/>
        <v>-5.9934072520217985E-4</v>
      </c>
      <c r="AA23" s="352">
        <f t="shared" si="14"/>
        <v>-2.0517395182872544E-2</v>
      </c>
      <c r="AB23" s="352">
        <f t="shared" si="15"/>
        <v>-4.9999999999999933E-2</v>
      </c>
      <c r="AC23" s="352">
        <f t="shared" si="16"/>
        <v>-2.5877494838265735E-2</v>
      </c>
      <c r="AD23" s="352">
        <f t="shared" si="17"/>
        <v>5.1388249731554092E-2</v>
      </c>
      <c r="AE23" s="352">
        <f t="shared" si="18"/>
        <v>0.14732268012335292</v>
      </c>
      <c r="AF23" s="352">
        <f t="shared" si="19"/>
        <v>-2.2460937500000222E-2</v>
      </c>
      <c r="AG23" s="352">
        <f t="shared" si="20"/>
        <v>0.14432063263838968</v>
      </c>
      <c r="AH23" s="352">
        <f t="shared" si="21"/>
        <v>1.777581900984293E-2</v>
      </c>
      <c r="AI23" s="352">
        <f t="shared" si="22"/>
        <v>-7.6863950807071202E-4</v>
      </c>
      <c r="AJ23" s="352">
        <f t="shared" si="23"/>
        <v>6.3669900259598178E-2</v>
      </c>
      <c r="AK23" s="352">
        <f t="shared" si="24"/>
        <v>0.17205470935654321</v>
      </c>
      <c r="AL23" s="353">
        <f t="shared" si="25"/>
        <v>0.12308469439299552</v>
      </c>
    </row>
    <row r="24" spans="2:38" x14ac:dyDescent="0.25">
      <c r="B24" s="253" t="s">
        <v>377</v>
      </c>
      <c r="C24" s="351">
        <v>66.92</v>
      </c>
      <c r="D24" s="351">
        <v>75.5</v>
      </c>
      <c r="E24" s="351">
        <v>73.17</v>
      </c>
      <c r="F24" s="351">
        <v>70.44</v>
      </c>
      <c r="G24" s="351">
        <v>81.819999999999993</v>
      </c>
      <c r="H24" s="351">
        <v>72.02</v>
      </c>
      <c r="I24" s="351">
        <v>64.7</v>
      </c>
      <c r="J24" s="351">
        <v>71.53</v>
      </c>
      <c r="K24" s="351">
        <v>54.53</v>
      </c>
      <c r="L24" s="351">
        <v>96.38</v>
      </c>
      <c r="M24" s="351">
        <v>74.819999999999993</v>
      </c>
      <c r="N24" s="351">
        <v>68.349999999999994</v>
      </c>
      <c r="O24" s="352">
        <f t="shared" si="1"/>
        <v>1.5786278081360239E-2</v>
      </c>
      <c r="P24" s="352">
        <f t="shared" si="2"/>
        <v>3.7515459667445406E-2</v>
      </c>
      <c r="Q24" s="352">
        <f t="shared" si="3"/>
        <v>3.3912674862229819E-2</v>
      </c>
      <c r="R24" s="352">
        <f t="shared" si="4"/>
        <v>2.7721038809454202E-2</v>
      </c>
      <c r="S24" s="352">
        <f t="shared" si="5"/>
        <v>-3.6652412950521907E-4</v>
      </c>
      <c r="T24" s="352">
        <f t="shared" si="6"/>
        <v>2.782931354359941E-2</v>
      </c>
      <c r="U24" s="352">
        <f t="shared" si="7"/>
        <v>1.6177163499293323E-2</v>
      </c>
      <c r="V24" s="352">
        <f t="shared" si="8"/>
        <v>3.2476905311778381E-2</v>
      </c>
      <c r="W24" s="352">
        <f t="shared" si="9"/>
        <v>4.8653846153846159E-2</v>
      </c>
      <c r="X24" s="352">
        <f t="shared" si="10"/>
        <v>0.23802183686576761</v>
      </c>
      <c r="Y24" s="352">
        <f t="shared" si="11"/>
        <v>-7.8238960350086595E-3</v>
      </c>
      <c r="Z24" s="352">
        <f t="shared" si="12"/>
        <v>2.4737631184407638E-2</v>
      </c>
      <c r="AA24" s="352">
        <f t="shared" si="14"/>
        <v>-1.9388516032811109E-3</v>
      </c>
      <c r="AB24" s="352">
        <f t="shared" si="15"/>
        <v>-1.1003405816085943E-2</v>
      </c>
      <c r="AC24" s="352">
        <f t="shared" si="16"/>
        <v>-1.9957139030270521E-2</v>
      </c>
      <c r="AD24" s="352">
        <f t="shared" si="17"/>
        <v>1.177822464808953E-2</v>
      </c>
      <c r="AE24" s="352">
        <f t="shared" si="18"/>
        <v>0.13449805879090393</v>
      </c>
      <c r="AF24" s="352">
        <f t="shared" si="19"/>
        <v>-4.1637751561418579E-4</v>
      </c>
      <c r="AG24" s="352">
        <f t="shared" si="20"/>
        <v>5.0836446321260498E-2</v>
      </c>
      <c r="AH24" s="352">
        <f t="shared" si="21"/>
        <v>-8.8092809790922932E-2</v>
      </c>
      <c r="AI24" s="352">
        <f t="shared" si="22"/>
        <v>-9.688638622060286E-2</v>
      </c>
      <c r="AJ24" s="352">
        <f t="shared" si="23"/>
        <v>0.2453805401214626</v>
      </c>
      <c r="AK24" s="352">
        <f t="shared" si="24"/>
        <v>9.3380096448925753E-2</v>
      </c>
      <c r="AL24" s="353">
        <f t="shared" si="25"/>
        <v>5.1215010765918167E-2</v>
      </c>
    </row>
    <row r="25" spans="2:38" x14ac:dyDescent="0.25">
      <c r="B25" s="253" t="s">
        <v>378</v>
      </c>
      <c r="C25" s="351">
        <v>68.239999999999995</v>
      </c>
      <c r="D25" s="351">
        <v>75.66</v>
      </c>
      <c r="E25" s="351">
        <v>74.62</v>
      </c>
      <c r="F25" s="351">
        <v>74.11</v>
      </c>
      <c r="G25" s="351">
        <v>79.42</v>
      </c>
      <c r="H25" s="351">
        <v>72.8</v>
      </c>
      <c r="I25" s="351">
        <v>66.86</v>
      </c>
      <c r="J25" s="351">
        <v>68.91</v>
      </c>
      <c r="K25" s="351">
        <v>55.91</v>
      </c>
      <c r="L25" s="351">
        <v>87.16</v>
      </c>
      <c r="M25" s="351">
        <v>75.02</v>
      </c>
      <c r="N25" s="351">
        <v>68.91</v>
      </c>
      <c r="O25" s="352">
        <f t="shared" si="1"/>
        <v>1.972504482964732E-2</v>
      </c>
      <c r="P25" s="352">
        <f t="shared" si="2"/>
        <v>2.1192052980132381E-3</v>
      </c>
      <c r="Q25" s="352">
        <f t="shared" si="3"/>
        <v>1.9816864835314973E-2</v>
      </c>
      <c r="R25" s="352">
        <f t="shared" si="4"/>
        <v>5.2101078932424771E-2</v>
      </c>
      <c r="S25" s="352">
        <f t="shared" si="5"/>
        <v>-2.9332681495966684E-2</v>
      </c>
      <c r="T25" s="352">
        <f t="shared" si="6"/>
        <v>1.0830324909747224E-2</v>
      </c>
      <c r="U25" s="352">
        <f t="shared" si="7"/>
        <v>3.338485316846973E-2</v>
      </c>
      <c r="V25" s="352">
        <f t="shared" si="8"/>
        <v>-3.662798825667557E-2</v>
      </c>
      <c r="W25" s="352">
        <f t="shared" si="9"/>
        <v>2.5307170364936571E-2</v>
      </c>
      <c r="X25" s="352">
        <f t="shared" si="10"/>
        <v>-9.5663000622535743E-2</v>
      </c>
      <c r="Y25" s="352">
        <f t="shared" si="11"/>
        <v>2.6730820636193808E-3</v>
      </c>
      <c r="Z25" s="352">
        <f t="shared" si="12"/>
        <v>8.1931236283834252E-3</v>
      </c>
      <c r="AA25" s="352">
        <f t="shared" si="14"/>
        <v>4.0402500381155448E-2</v>
      </c>
      <c r="AB25" s="352">
        <f t="shared" si="15"/>
        <v>3.1492842535787435E-2</v>
      </c>
      <c r="AC25" s="352">
        <f t="shared" si="16"/>
        <v>2.6551107442564392E-2</v>
      </c>
      <c r="AD25" s="352">
        <f t="shared" si="17"/>
        <v>-2.6914278024492422E-3</v>
      </c>
      <c r="AE25" s="352">
        <f t="shared" si="18"/>
        <v>3.8169934640522873E-2</v>
      </c>
      <c r="AF25" s="352">
        <f t="shared" si="19"/>
        <v>3.394404203948298E-2</v>
      </c>
      <c r="AG25" s="352">
        <f t="shared" si="20"/>
        <v>0.10039499670836083</v>
      </c>
      <c r="AH25" s="352">
        <f t="shared" si="21"/>
        <v>-0.10668913663469026</v>
      </c>
      <c r="AI25" s="352">
        <f t="shared" si="22"/>
        <v>-4.1159320871205773E-2</v>
      </c>
      <c r="AJ25" s="352">
        <f t="shared" si="23"/>
        <v>0.12002056026728347</v>
      </c>
      <c r="AK25" s="352">
        <f t="shared" si="24"/>
        <v>0.10861533914585486</v>
      </c>
      <c r="AL25" s="353">
        <f t="shared" si="25"/>
        <v>7.2362278244631151E-2</v>
      </c>
    </row>
    <row r="26" spans="2:38" x14ac:dyDescent="0.25">
      <c r="B26" s="253" t="s">
        <v>379</v>
      </c>
      <c r="C26" s="351">
        <v>68.12</v>
      </c>
      <c r="D26" s="351">
        <v>74.91</v>
      </c>
      <c r="E26" s="351">
        <v>77.81</v>
      </c>
      <c r="F26" s="351">
        <v>78.56</v>
      </c>
      <c r="G26" s="351">
        <v>81.7</v>
      </c>
      <c r="H26" s="351">
        <v>73.23</v>
      </c>
      <c r="I26" s="351">
        <v>65.959999999999994</v>
      </c>
      <c r="J26" s="351">
        <v>71.75</v>
      </c>
      <c r="K26" s="351">
        <v>59.21</v>
      </c>
      <c r="L26" s="351">
        <v>62.94</v>
      </c>
      <c r="M26" s="351">
        <v>79.099999999999994</v>
      </c>
      <c r="N26" s="351">
        <v>70.23</v>
      </c>
      <c r="O26" s="352">
        <f t="shared" si="1"/>
        <v>-1.7584994138334364E-3</v>
      </c>
      <c r="P26" s="352">
        <f t="shared" si="2"/>
        <v>-9.9127676447263724E-3</v>
      </c>
      <c r="Q26" s="352">
        <f t="shared" si="3"/>
        <v>4.2749932993835449E-2</v>
      </c>
      <c r="R26" s="352">
        <f t="shared" si="4"/>
        <v>6.0045877749291598E-2</v>
      </c>
      <c r="S26" s="352">
        <f t="shared" si="5"/>
        <v>2.8708133971291794E-2</v>
      </c>
      <c r="T26" s="352">
        <f t="shared" si="6"/>
        <v>5.9065934065936077E-3</v>
      </c>
      <c r="U26" s="352">
        <f t="shared" si="7"/>
        <v>-1.3460963206700649E-2</v>
      </c>
      <c r="V26" s="352">
        <f t="shared" si="8"/>
        <v>4.1213176607168833E-2</v>
      </c>
      <c r="W26" s="352">
        <f t="shared" si="9"/>
        <v>5.9023430513325037E-2</v>
      </c>
      <c r="X26" s="352">
        <f t="shared" si="10"/>
        <v>-0.2778797613584213</v>
      </c>
      <c r="Y26" s="352">
        <f t="shared" si="11"/>
        <v>5.438549720074648E-2</v>
      </c>
      <c r="Z26" s="352">
        <f t="shared" si="12"/>
        <v>1.9155420113191157E-2</v>
      </c>
      <c r="AA26" s="352">
        <f t="shared" si="14"/>
        <v>5.0262102991057711E-2</v>
      </c>
      <c r="AB26" s="352">
        <f t="shared" si="15"/>
        <v>3.4525618008562464E-2</v>
      </c>
      <c r="AC26" s="352">
        <f t="shared" si="16"/>
        <v>5.490780911062898E-2</v>
      </c>
      <c r="AD26" s="352">
        <f t="shared" si="17"/>
        <v>0.13313140054810324</v>
      </c>
      <c r="AE26" s="352">
        <f t="shared" si="18"/>
        <v>1.8576237376885851E-2</v>
      </c>
      <c r="AF26" s="352">
        <f t="shared" si="19"/>
        <v>4.7190047190047046E-2</v>
      </c>
      <c r="AG26" s="352">
        <f t="shared" si="20"/>
        <v>2.5816485225505392E-2</v>
      </c>
      <c r="AH26" s="352">
        <f t="shared" si="21"/>
        <v>0.10691144708423339</v>
      </c>
      <c r="AI26" s="352">
        <f t="shared" si="22"/>
        <v>-4.1754329179478855E-2</v>
      </c>
      <c r="AJ26" s="352">
        <f t="shared" si="23"/>
        <v>-0.19964394710071209</v>
      </c>
      <c r="AK26" s="352">
        <f t="shared" si="24"/>
        <v>0.11502678319706794</v>
      </c>
      <c r="AL26" s="353">
        <f t="shared" si="25"/>
        <v>5.2292478273898935E-2</v>
      </c>
    </row>
    <row r="27" spans="2:38" x14ac:dyDescent="0.25">
      <c r="B27" s="253" t="s">
        <v>380</v>
      </c>
      <c r="C27" s="351">
        <v>67.75</v>
      </c>
      <c r="D27" s="351">
        <v>75.23</v>
      </c>
      <c r="E27" s="351">
        <v>78.5</v>
      </c>
      <c r="F27" s="351">
        <v>74.27</v>
      </c>
      <c r="G27" s="351">
        <v>85.14</v>
      </c>
      <c r="H27" s="351">
        <v>73.319999999999993</v>
      </c>
      <c r="I27" s="351">
        <v>67.92</v>
      </c>
      <c r="J27" s="351">
        <v>79.88</v>
      </c>
      <c r="K27" s="351">
        <v>54.34</v>
      </c>
      <c r="L27" s="351">
        <v>74.22</v>
      </c>
      <c r="M27" s="351">
        <v>79.59</v>
      </c>
      <c r="N27" s="351">
        <v>70.92</v>
      </c>
      <c r="O27" s="352">
        <f t="shared" si="1"/>
        <v>-5.4315913094539203E-3</v>
      </c>
      <c r="P27" s="352">
        <f t="shared" si="2"/>
        <v>4.2717928180484588E-3</v>
      </c>
      <c r="Q27" s="352">
        <f t="shared" si="3"/>
        <v>8.8677547873023954E-3</v>
      </c>
      <c r="R27" s="352">
        <f t="shared" si="4"/>
        <v>-5.4607942973523449E-2</v>
      </c>
      <c r="S27" s="352">
        <f t="shared" si="5"/>
        <v>4.2105263157894646E-2</v>
      </c>
      <c r="T27" s="352">
        <f t="shared" si="6"/>
        <v>1.2290045063496624E-3</v>
      </c>
      <c r="U27" s="352">
        <f t="shared" si="7"/>
        <v>2.9714978775015277E-2</v>
      </c>
      <c r="V27" s="352">
        <f t="shared" si="8"/>
        <v>0.11331010452961676</v>
      </c>
      <c r="W27" s="352">
        <f t="shared" si="9"/>
        <v>-8.224961999662217E-2</v>
      </c>
      <c r="X27" s="352">
        <f t="shared" si="10"/>
        <v>0.17921830314585319</v>
      </c>
      <c r="Y27" s="352">
        <f t="shared" si="11"/>
        <v>6.1946902654868019E-3</v>
      </c>
      <c r="Z27" s="352">
        <f t="shared" si="12"/>
        <v>9.8248611704399025E-3</v>
      </c>
      <c r="AA27" s="352">
        <f t="shared" si="14"/>
        <v>2.8384942319368722E-2</v>
      </c>
      <c r="AB27" s="352">
        <f t="shared" si="15"/>
        <v>3.3805139480555191E-2</v>
      </c>
      <c r="AC27" s="352">
        <f t="shared" si="16"/>
        <v>0.10922707361876505</v>
      </c>
      <c r="AD27" s="352">
        <f t="shared" si="17"/>
        <v>8.3600817041143749E-2</v>
      </c>
      <c r="AE27" s="352">
        <f t="shared" si="18"/>
        <v>4.0195479535736212E-2</v>
      </c>
      <c r="AF27" s="352">
        <f t="shared" si="19"/>
        <v>4.6382189239332128E-2</v>
      </c>
      <c r="AG27" s="352">
        <f t="shared" si="20"/>
        <v>6.6750431914559538E-2</v>
      </c>
      <c r="AH27" s="352">
        <f t="shared" si="21"/>
        <v>0.15300230946882198</v>
      </c>
      <c r="AI27" s="352">
        <f t="shared" si="22"/>
        <v>4.5000000000000151E-2</v>
      </c>
      <c r="AJ27" s="352">
        <f t="shared" si="23"/>
        <v>-4.6628131021194563E-2</v>
      </c>
      <c r="AK27" s="352">
        <f t="shared" si="24"/>
        <v>5.5430314281925464E-2</v>
      </c>
      <c r="AL27" s="353">
        <f t="shared" si="25"/>
        <v>6.3268365817091388E-2</v>
      </c>
    </row>
    <row r="28" spans="2:38" x14ac:dyDescent="0.25">
      <c r="B28" s="253" t="s">
        <v>381</v>
      </c>
      <c r="C28" s="351">
        <v>68.099999999999994</v>
      </c>
      <c r="D28" s="351">
        <v>74.040000000000006</v>
      </c>
      <c r="E28" s="351">
        <v>78.900000000000006</v>
      </c>
      <c r="F28" s="351">
        <v>69.25</v>
      </c>
      <c r="G28" s="351">
        <v>85.19</v>
      </c>
      <c r="H28" s="351">
        <v>72.86</v>
      </c>
      <c r="I28" s="351">
        <v>70.739999999999995</v>
      </c>
      <c r="J28" s="351">
        <v>88.27</v>
      </c>
      <c r="K28" s="351">
        <v>58.07</v>
      </c>
      <c r="L28" s="351">
        <v>79.34</v>
      </c>
      <c r="M28" s="351">
        <v>79.84</v>
      </c>
      <c r="N28" s="351">
        <v>73.510000000000005</v>
      </c>
      <c r="O28" s="352">
        <f t="shared" si="1"/>
        <v>5.1660516605165352E-3</v>
      </c>
      <c r="P28" s="352">
        <f t="shared" si="2"/>
        <v>-1.581815764987371E-2</v>
      </c>
      <c r="Q28" s="352">
        <f t="shared" si="3"/>
        <v>5.0955414012738842E-3</v>
      </c>
      <c r="R28" s="352">
        <f t="shared" si="4"/>
        <v>-6.7591221219873376E-2</v>
      </c>
      <c r="S28" s="352">
        <f t="shared" si="5"/>
        <v>5.8726802912856257E-4</v>
      </c>
      <c r="T28" s="352">
        <f t="shared" si="6"/>
        <v>-6.2738679759956062E-3</v>
      </c>
      <c r="U28" s="352">
        <f t="shared" si="7"/>
        <v>4.1519434628975116E-2</v>
      </c>
      <c r="V28" s="352">
        <f t="shared" si="8"/>
        <v>0.10503254882323487</v>
      </c>
      <c r="W28" s="352">
        <f t="shared" si="9"/>
        <v>6.8641884431358102E-2</v>
      </c>
      <c r="X28" s="352">
        <f t="shared" si="10"/>
        <v>6.8984101320398894E-2</v>
      </c>
      <c r="Y28" s="352">
        <f t="shared" si="11"/>
        <v>3.1410981279054173E-3</v>
      </c>
      <c r="Z28" s="352">
        <f t="shared" si="12"/>
        <v>3.6520022560631693E-2</v>
      </c>
      <c r="AA28" s="352">
        <f t="shared" si="14"/>
        <v>1.76329946204421E-2</v>
      </c>
      <c r="AB28" s="352">
        <f t="shared" si="15"/>
        <v>-1.9337748344370742E-2</v>
      </c>
      <c r="AC28" s="352">
        <f t="shared" si="16"/>
        <v>7.8310783107831128E-2</v>
      </c>
      <c r="AD28" s="352">
        <f t="shared" si="17"/>
        <v>-1.6893810335036896E-2</v>
      </c>
      <c r="AE28" s="352">
        <f t="shared" si="18"/>
        <v>4.118797360058668E-2</v>
      </c>
      <c r="AF28" s="352">
        <f t="shared" si="19"/>
        <v>1.1663426825881729E-2</v>
      </c>
      <c r="AG28" s="352">
        <f t="shared" si="20"/>
        <v>9.335394126738783E-2</v>
      </c>
      <c r="AH28" s="352">
        <f t="shared" si="21"/>
        <v>0.23402768069341517</v>
      </c>
      <c r="AI28" s="352">
        <f t="shared" si="22"/>
        <v>6.4918393544837638E-2</v>
      </c>
      <c r="AJ28" s="352">
        <f t="shared" si="23"/>
        <v>-0.17680016600954551</v>
      </c>
      <c r="AK28" s="352">
        <f t="shared" si="24"/>
        <v>6.7094359796845859E-2</v>
      </c>
      <c r="AL28" s="353">
        <f t="shared" si="25"/>
        <v>7.5493782004389276E-2</v>
      </c>
    </row>
    <row r="29" spans="2:38" x14ac:dyDescent="0.25">
      <c r="B29" s="253" t="s">
        <v>382</v>
      </c>
      <c r="C29" s="351">
        <v>68.599999999999994</v>
      </c>
      <c r="D29" s="351">
        <v>75.11</v>
      </c>
      <c r="E29" s="351">
        <v>79.36</v>
      </c>
      <c r="F29" s="351">
        <v>68.61</v>
      </c>
      <c r="G29" s="351">
        <v>87.9</v>
      </c>
      <c r="H29" s="351">
        <v>73.55</v>
      </c>
      <c r="I29" s="351">
        <v>69.849999999999994</v>
      </c>
      <c r="J29" s="351">
        <v>87.94</v>
      </c>
      <c r="K29" s="351">
        <v>67.42</v>
      </c>
      <c r="L29" s="351">
        <v>97.69</v>
      </c>
      <c r="M29" s="351">
        <v>80.790000000000006</v>
      </c>
      <c r="N29" s="351">
        <v>76.13</v>
      </c>
      <c r="O29" s="352">
        <f t="shared" si="1"/>
        <v>7.3421439060206151E-3</v>
      </c>
      <c r="P29" s="352">
        <f t="shared" si="2"/>
        <v>1.4451647757968589E-2</v>
      </c>
      <c r="Q29" s="352">
        <f t="shared" si="3"/>
        <v>5.8301647655258915E-3</v>
      </c>
      <c r="R29" s="352">
        <f t="shared" si="4"/>
        <v>-9.2418772563176432E-3</v>
      </c>
      <c r="S29" s="352">
        <f t="shared" si="5"/>
        <v>3.1811245451344172E-2</v>
      </c>
      <c r="T29" s="352">
        <f t="shared" si="6"/>
        <v>9.470216854240876E-3</v>
      </c>
      <c r="U29" s="352">
        <f t="shared" si="7"/>
        <v>-1.258128357364996E-2</v>
      </c>
      <c r="V29" s="352">
        <f t="shared" si="8"/>
        <v>-3.7385295117253747E-3</v>
      </c>
      <c r="W29" s="352">
        <f t="shared" si="9"/>
        <v>0.16101257103495792</v>
      </c>
      <c r="X29" s="352">
        <f t="shared" si="10"/>
        <v>0.23128308545500365</v>
      </c>
      <c r="Y29" s="352">
        <f t="shared" si="11"/>
        <v>1.1898797595190524E-2</v>
      </c>
      <c r="Z29" s="352">
        <f t="shared" si="12"/>
        <v>3.5641409332063612E-2</v>
      </c>
      <c r="AA29" s="352">
        <f t="shared" si="14"/>
        <v>5.2754982415006424E-3</v>
      </c>
      <c r="AB29" s="352">
        <f t="shared" si="15"/>
        <v>-7.2693629394660064E-3</v>
      </c>
      <c r="AC29" s="352">
        <f t="shared" si="16"/>
        <v>6.3521844009648776E-2</v>
      </c>
      <c r="AD29" s="352">
        <f t="shared" si="17"/>
        <v>-7.4214006206989591E-2</v>
      </c>
      <c r="AE29" s="352">
        <f t="shared" si="18"/>
        <v>0.10677411231427847</v>
      </c>
      <c r="AF29" s="352">
        <f t="shared" si="19"/>
        <v>1.0302197802197766E-2</v>
      </c>
      <c r="AG29" s="352">
        <f t="shared" si="20"/>
        <v>4.4720311097816268E-2</v>
      </c>
      <c r="AH29" s="352">
        <f t="shared" si="21"/>
        <v>0.27615730663183857</v>
      </c>
      <c r="AI29" s="352">
        <f t="shared" si="22"/>
        <v>0.20586657127526387</v>
      </c>
      <c r="AJ29" s="352">
        <f t="shared" si="23"/>
        <v>0.12081229921982573</v>
      </c>
      <c r="AK29" s="352">
        <f t="shared" si="24"/>
        <v>7.6912823247134332E-2</v>
      </c>
      <c r="AL29" s="353">
        <f t="shared" si="25"/>
        <v>0.10477434334639391</v>
      </c>
    </row>
    <row r="30" spans="2:38" x14ac:dyDescent="0.25">
      <c r="B30" s="253" t="s">
        <v>383</v>
      </c>
      <c r="C30" s="351">
        <v>69.2</v>
      </c>
      <c r="D30" s="351">
        <v>75.08</v>
      </c>
      <c r="E30" s="351">
        <v>80.98</v>
      </c>
      <c r="F30" s="351">
        <v>81.08</v>
      </c>
      <c r="G30" s="351">
        <v>87.56</v>
      </c>
      <c r="H30" s="351">
        <v>74.319999999999993</v>
      </c>
      <c r="I30" s="351">
        <v>66.39</v>
      </c>
      <c r="J30" s="351">
        <v>78.56</v>
      </c>
      <c r="K30" s="351">
        <v>72.47</v>
      </c>
      <c r="L30" s="351">
        <v>100.64</v>
      </c>
      <c r="M30" s="351">
        <v>67.540000000000006</v>
      </c>
      <c r="N30" s="351">
        <v>69.900000000000006</v>
      </c>
      <c r="O30" s="352">
        <f t="shared" si="1"/>
        <v>8.7463556851312685E-3</v>
      </c>
      <c r="P30" s="352">
        <f t="shared" si="2"/>
        <v>-3.9941419251765531E-4</v>
      </c>
      <c r="Q30" s="352">
        <f t="shared" si="3"/>
        <v>2.0413306451612989E-2</v>
      </c>
      <c r="R30" s="352">
        <f t="shared" si="4"/>
        <v>0.1817519312053637</v>
      </c>
      <c r="S30" s="352">
        <f t="shared" si="5"/>
        <v>-3.8680318543800052E-3</v>
      </c>
      <c r="T30" s="352">
        <f t="shared" si="6"/>
        <v>1.0469068660774905E-2</v>
      </c>
      <c r="U30" s="352">
        <f t="shared" si="7"/>
        <v>-4.953471725125258E-2</v>
      </c>
      <c r="V30" s="352">
        <f t="shared" si="8"/>
        <v>-0.10666363429611092</v>
      </c>
      <c r="W30" s="352">
        <f t="shared" si="9"/>
        <v>7.4903589439335505E-2</v>
      </c>
      <c r="X30" s="352">
        <f t="shared" si="10"/>
        <v>3.0197563721977794E-2</v>
      </c>
      <c r="Y30" s="352">
        <f t="shared" si="11"/>
        <v>-0.16400544621859137</v>
      </c>
      <c r="Z30" s="352">
        <f t="shared" si="12"/>
        <v>-8.183370550374347E-2</v>
      </c>
      <c r="AA30" s="352">
        <f t="shared" si="14"/>
        <v>1.5854374633000656E-2</v>
      </c>
      <c r="AB30" s="352">
        <f t="shared" si="15"/>
        <v>2.2693899345882507E-3</v>
      </c>
      <c r="AC30" s="352">
        <f t="shared" si="16"/>
        <v>4.074026474746173E-2</v>
      </c>
      <c r="AD30" s="352">
        <f t="shared" si="17"/>
        <v>3.2077393075356397E-2</v>
      </c>
      <c r="AE30" s="352">
        <f t="shared" si="18"/>
        <v>7.1725826193390407E-2</v>
      </c>
      <c r="AF30" s="352">
        <f t="shared" si="19"/>
        <v>1.488461013245912E-2</v>
      </c>
      <c r="AG30" s="352">
        <f t="shared" si="20"/>
        <v>6.5191024863555658E-3</v>
      </c>
      <c r="AH30" s="352">
        <f t="shared" si="21"/>
        <v>9.4912891986062675E-2</v>
      </c>
      <c r="AI30" s="352">
        <f t="shared" si="22"/>
        <v>0.22394865732139846</v>
      </c>
      <c r="AJ30" s="352">
        <f t="shared" si="23"/>
        <v>0.59898315856371154</v>
      </c>
      <c r="AK30" s="352">
        <f t="shared" si="24"/>
        <v>-0.14614412136536015</v>
      </c>
      <c r="AL30" s="353">
        <f t="shared" si="25"/>
        <v>-4.6988466467321466E-3</v>
      </c>
    </row>
    <row r="31" spans="2:38" x14ac:dyDescent="0.25">
      <c r="B31" s="253" t="s">
        <v>384</v>
      </c>
      <c r="C31" s="351">
        <v>70.400000000000006</v>
      </c>
      <c r="D31" s="351">
        <v>76.12</v>
      </c>
      <c r="E31" s="351">
        <v>81.900000000000006</v>
      </c>
      <c r="F31" s="351">
        <v>79.28</v>
      </c>
      <c r="G31" s="351">
        <v>84.1</v>
      </c>
      <c r="H31" s="351">
        <v>75.03</v>
      </c>
      <c r="I31" s="351">
        <v>68.09</v>
      </c>
      <c r="J31" s="351">
        <v>82.01</v>
      </c>
      <c r="K31" s="351">
        <v>65.17</v>
      </c>
      <c r="L31" s="351">
        <v>117.59</v>
      </c>
      <c r="M31" s="351">
        <v>67.22</v>
      </c>
      <c r="N31" s="351">
        <v>69.760000000000005</v>
      </c>
      <c r="O31" s="352">
        <f t="shared" si="1"/>
        <v>1.7341040462427681E-2</v>
      </c>
      <c r="P31" s="352">
        <f t="shared" si="2"/>
        <v>1.3851891315929787E-2</v>
      </c>
      <c r="Q31" s="352">
        <f t="shared" si="3"/>
        <v>1.1360829834527131E-2</v>
      </c>
      <c r="R31" s="352">
        <f t="shared" si="4"/>
        <v>-2.2200296003946685E-2</v>
      </c>
      <c r="S31" s="352">
        <f t="shared" si="5"/>
        <v>-3.9515760621288365E-2</v>
      </c>
      <c r="T31" s="352">
        <f t="shared" si="6"/>
        <v>9.5532831001077234E-3</v>
      </c>
      <c r="U31" s="352">
        <f t="shared" si="7"/>
        <v>2.5606266003916245E-2</v>
      </c>
      <c r="V31" s="352">
        <f t="shared" si="8"/>
        <v>4.3915478615071279E-2</v>
      </c>
      <c r="W31" s="352">
        <f t="shared" si="9"/>
        <v>-0.10073133710500892</v>
      </c>
      <c r="X31" s="352">
        <f t="shared" si="10"/>
        <v>0.16842209856915735</v>
      </c>
      <c r="Y31" s="352">
        <f t="shared" si="11"/>
        <v>-4.7379330766954553E-3</v>
      </c>
      <c r="Z31" s="352">
        <f t="shared" si="12"/>
        <v>-2.0028612303290005E-3</v>
      </c>
      <c r="AA31" s="352">
        <f t="shared" si="14"/>
        <v>3.9114391143911575E-2</v>
      </c>
      <c r="AB31" s="352">
        <f t="shared" si="15"/>
        <v>1.1830386813771021E-2</v>
      </c>
      <c r="AC31" s="352">
        <f t="shared" si="16"/>
        <v>4.3312101910828016E-2</v>
      </c>
      <c r="AD31" s="352">
        <f t="shared" si="17"/>
        <v>6.745657735290167E-2</v>
      </c>
      <c r="AE31" s="352">
        <f t="shared" si="18"/>
        <v>-1.2215175005872769E-2</v>
      </c>
      <c r="AF31" s="352">
        <f t="shared" si="19"/>
        <v>2.3322422258592601E-2</v>
      </c>
      <c r="AG31" s="352">
        <f t="shared" si="20"/>
        <v>2.5029446407538458E-3</v>
      </c>
      <c r="AH31" s="352">
        <f t="shared" si="21"/>
        <v>2.6664997496244514E-2</v>
      </c>
      <c r="AI31" s="352">
        <f t="shared" si="22"/>
        <v>0.19930069930069916</v>
      </c>
      <c r="AJ31" s="352">
        <f t="shared" si="23"/>
        <v>0.58434384263001893</v>
      </c>
      <c r="AK31" s="352">
        <f t="shared" si="24"/>
        <v>-0.15542153536876502</v>
      </c>
      <c r="AL31" s="353">
        <f t="shared" si="25"/>
        <v>-1.6356457980823413E-2</v>
      </c>
    </row>
    <row r="32" spans="2:38" x14ac:dyDescent="0.25">
      <c r="B32" s="253" t="s">
        <v>385</v>
      </c>
      <c r="C32" s="351">
        <v>70.17</v>
      </c>
      <c r="D32" s="351">
        <v>77.77</v>
      </c>
      <c r="E32" s="351">
        <v>82.56</v>
      </c>
      <c r="F32" s="351">
        <v>81.69</v>
      </c>
      <c r="G32" s="351">
        <v>87.46</v>
      </c>
      <c r="H32" s="351">
        <v>75.849999999999994</v>
      </c>
      <c r="I32" s="351">
        <v>68.489999999999995</v>
      </c>
      <c r="J32" s="351">
        <v>82.51</v>
      </c>
      <c r="K32" s="351">
        <v>69.14</v>
      </c>
      <c r="L32" s="351">
        <v>94.75</v>
      </c>
      <c r="M32" s="351">
        <v>68.790000000000006</v>
      </c>
      <c r="N32" s="351">
        <v>70.680000000000007</v>
      </c>
      <c r="O32" s="352">
        <f t="shared" si="1"/>
        <v>-3.2670454545454808E-3</v>
      </c>
      <c r="P32" s="352">
        <f t="shared" si="2"/>
        <v>2.1676300578034491E-2</v>
      </c>
      <c r="Q32" s="352">
        <f t="shared" si="3"/>
        <v>8.05860805860803E-3</v>
      </c>
      <c r="R32" s="352">
        <f t="shared" si="4"/>
        <v>3.03985872855701E-2</v>
      </c>
      <c r="S32" s="352">
        <f t="shared" si="5"/>
        <v>3.9952437574316324E-2</v>
      </c>
      <c r="T32" s="352">
        <f t="shared" si="6"/>
        <v>1.0928961748633892E-2</v>
      </c>
      <c r="U32" s="352">
        <f t="shared" si="7"/>
        <v>5.8745777647231101E-3</v>
      </c>
      <c r="V32" s="352">
        <f t="shared" si="8"/>
        <v>6.0968174612852089E-3</v>
      </c>
      <c r="W32" s="352">
        <f t="shared" si="9"/>
        <v>6.0917600122755822E-2</v>
      </c>
      <c r="X32" s="352">
        <f t="shared" si="10"/>
        <v>-0.19423420358874055</v>
      </c>
      <c r="Y32" s="352">
        <f t="shared" si="11"/>
        <v>2.3356144004760493E-2</v>
      </c>
      <c r="Z32" s="352">
        <f t="shared" si="12"/>
        <v>1.3188073394495348E-2</v>
      </c>
      <c r="AA32" s="352">
        <f t="shared" si="14"/>
        <v>3.0396475770925191E-2</v>
      </c>
      <c r="AB32" s="352">
        <f t="shared" si="15"/>
        <v>5.0378173960021533E-2</v>
      </c>
      <c r="AC32" s="352">
        <f t="shared" si="16"/>
        <v>4.6387832699619658E-2</v>
      </c>
      <c r="AD32" s="352">
        <f t="shared" si="17"/>
        <v>0.17963898916967502</v>
      </c>
      <c r="AE32" s="352">
        <f t="shared" si="18"/>
        <v>2.6646319990609291E-2</v>
      </c>
      <c r="AF32" s="352">
        <f t="shared" si="19"/>
        <v>4.1037606368377721E-2</v>
      </c>
      <c r="AG32" s="352">
        <f t="shared" si="20"/>
        <v>-3.1806615776081459E-2</v>
      </c>
      <c r="AH32" s="352">
        <f t="shared" si="21"/>
        <v>-6.5254333295570288E-2</v>
      </c>
      <c r="AI32" s="352">
        <f t="shared" si="22"/>
        <v>0.19063199586705704</v>
      </c>
      <c r="AJ32" s="352">
        <f t="shared" si="23"/>
        <v>0.19422737585076888</v>
      </c>
      <c r="AK32" s="352">
        <f t="shared" si="24"/>
        <v>-0.13840180360721444</v>
      </c>
      <c r="AL32" s="353">
        <f t="shared" si="25"/>
        <v>-3.8498163515167994E-2</v>
      </c>
    </row>
    <row r="33" spans="2:41" x14ac:dyDescent="0.25">
      <c r="B33" s="253" t="s">
        <v>386</v>
      </c>
      <c r="C33" s="351">
        <v>71.72</v>
      </c>
      <c r="D33" s="351">
        <v>78.180000000000007</v>
      </c>
      <c r="E33" s="351">
        <v>82.71</v>
      </c>
      <c r="F33" s="351">
        <v>81.39</v>
      </c>
      <c r="G33" s="351">
        <v>83.6</v>
      </c>
      <c r="H33" s="351">
        <v>76.489999999999995</v>
      </c>
      <c r="I33" s="351">
        <v>68.27</v>
      </c>
      <c r="J33" s="351">
        <v>86.81</v>
      </c>
      <c r="K33" s="351">
        <v>79.78</v>
      </c>
      <c r="L33" s="351">
        <v>101.16</v>
      </c>
      <c r="M33" s="351">
        <v>68.48</v>
      </c>
      <c r="N33" s="351">
        <v>72.239999999999995</v>
      </c>
      <c r="O33" s="352">
        <f t="shared" si="1"/>
        <v>2.2089211913923323E-2</v>
      </c>
      <c r="P33" s="352">
        <f t="shared" si="2"/>
        <v>5.271955767005343E-3</v>
      </c>
      <c r="Q33" s="352">
        <f t="shared" si="3"/>
        <v>1.816860465116088E-3</v>
      </c>
      <c r="R33" s="352">
        <f t="shared" si="4"/>
        <v>-3.6724201248622412E-3</v>
      </c>
      <c r="S33" s="352">
        <f t="shared" si="5"/>
        <v>-4.4134461468099739E-2</v>
      </c>
      <c r="T33" s="352">
        <f t="shared" si="6"/>
        <v>8.4377059986815439E-3</v>
      </c>
      <c r="U33" s="352">
        <f t="shared" si="7"/>
        <v>-3.2121477587968572E-3</v>
      </c>
      <c r="V33" s="352">
        <f t="shared" si="8"/>
        <v>5.2114895164222519E-2</v>
      </c>
      <c r="W33" s="352">
        <f t="shared" si="9"/>
        <v>0.15389065663870416</v>
      </c>
      <c r="X33" s="352">
        <f t="shared" si="10"/>
        <v>6.7651715039577898E-2</v>
      </c>
      <c r="Y33" s="352">
        <f t="shared" si="11"/>
        <v>-4.5064689635121447E-3</v>
      </c>
      <c r="Z33" s="352">
        <f t="shared" si="12"/>
        <v>2.2071307300509213E-2</v>
      </c>
      <c r="AA33" s="352">
        <f t="shared" si="14"/>
        <v>4.5481049562682285E-2</v>
      </c>
      <c r="AB33" s="352">
        <f t="shared" si="15"/>
        <v>4.0873385700971987E-2</v>
      </c>
      <c r="AC33" s="352">
        <f t="shared" si="16"/>
        <v>4.2212701612903247E-2</v>
      </c>
      <c r="AD33" s="352">
        <f t="shared" si="17"/>
        <v>0.18627022299956275</v>
      </c>
      <c r="AE33" s="352">
        <f t="shared" si="18"/>
        <v>-4.8919226393629223E-2</v>
      </c>
      <c r="AF33" s="352">
        <f t="shared" si="19"/>
        <v>3.9972807613868122E-2</v>
      </c>
      <c r="AG33" s="352">
        <f t="shared" si="20"/>
        <v>-2.2619899785254138E-2</v>
      </c>
      <c r="AH33" s="352">
        <f t="shared" si="21"/>
        <v>-1.284967022970207E-2</v>
      </c>
      <c r="AI33" s="352">
        <f t="shared" si="22"/>
        <v>0.18332838920201722</v>
      </c>
      <c r="AJ33" s="352">
        <f t="shared" si="23"/>
        <v>3.5520524106868567E-2</v>
      </c>
      <c r="AK33" s="352">
        <f t="shared" si="24"/>
        <v>-0.15237034286421591</v>
      </c>
      <c r="AL33" s="353">
        <f t="shared" si="25"/>
        <v>-5.1096808091422585E-2</v>
      </c>
    </row>
    <row r="34" spans="2:41" x14ac:dyDescent="0.25">
      <c r="B34" s="253" t="s">
        <v>387</v>
      </c>
      <c r="C34" s="351">
        <v>74.08</v>
      </c>
      <c r="D34" s="351">
        <v>79.03</v>
      </c>
      <c r="E34" s="351">
        <v>82.34</v>
      </c>
      <c r="F34" s="351">
        <v>67.37</v>
      </c>
      <c r="G34" s="351">
        <v>83.54</v>
      </c>
      <c r="H34" s="351">
        <v>77.27</v>
      </c>
      <c r="I34" s="351">
        <v>68.709999999999994</v>
      </c>
      <c r="J34" s="351">
        <v>89.83</v>
      </c>
      <c r="K34" s="351">
        <v>81.37</v>
      </c>
      <c r="L34" s="351">
        <v>102.06</v>
      </c>
      <c r="M34" s="351">
        <v>70.64</v>
      </c>
      <c r="N34" s="351">
        <v>73.760000000000005</v>
      </c>
      <c r="O34" s="352">
        <f t="shared" si="1"/>
        <v>3.2905744562186312E-2</v>
      </c>
      <c r="P34" s="352">
        <f t="shared" si="2"/>
        <v>1.0872345868508493E-2</v>
      </c>
      <c r="Q34" s="352">
        <f t="shared" si="3"/>
        <v>-4.4734614919597071E-3</v>
      </c>
      <c r="R34" s="352">
        <f t="shared" si="4"/>
        <v>-0.17225703403366499</v>
      </c>
      <c r="S34" s="352">
        <f t="shared" si="5"/>
        <v>-7.1770334928211721E-4</v>
      </c>
      <c r="T34" s="352">
        <f t="shared" si="6"/>
        <v>1.0197411426330349E-2</v>
      </c>
      <c r="U34" s="352">
        <f t="shared" si="7"/>
        <v>6.4449978028415789E-3</v>
      </c>
      <c r="V34" s="352">
        <f t="shared" si="8"/>
        <v>3.4788618822716222E-2</v>
      </c>
      <c r="W34" s="352">
        <f t="shared" si="9"/>
        <v>1.9929806969165353E-2</v>
      </c>
      <c r="X34" s="352">
        <f t="shared" si="10"/>
        <v>8.8967971530249379E-3</v>
      </c>
      <c r="Y34" s="352">
        <f t="shared" si="11"/>
        <v>3.1542056074766345E-2</v>
      </c>
      <c r="Z34" s="352">
        <f t="shared" si="12"/>
        <v>2.1040974529346723E-2</v>
      </c>
      <c r="AA34" s="352">
        <f t="shared" si="14"/>
        <v>7.0520231213872853E-2</v>
      </c>
      <c r="AB34" s="352">
        <f t="shared" si="15"/>
        <v>5.2610548748002195E-2</v>
      </c>
      <c r="AC34" s="352">
        <f t="shared" si="16"/>
        <v>1.6794270190170435E-2</v>
      </c>
      <c r="AD34" s="352">
        <f t="shared" si="17"/>
        <v>-0.16909225456339405</v>
      </c>
      <c r="AE34" s="352">
        <f t="shared" si="18"/>
        <v>-4.5911375057103632E-2</v>
      </c>
      <c r="AF34" s="352">
        <f t="shared" si="19"/>
        <v>3.9693218514531781E-2</v>
      </c>
      <c r="AG34" s="352">
        <f t="shared" si="20"/>
        <v>3.4945021840638635E-2</v>
      </c>
      <c r="AH34" s="352">
        <f t="shared" si="21"/>
        <v>0.14345723014256606</v>
      </c>
      <c r="AI34" s="352">
        <f t="shared" si="22"/>
        <v>0.12280943838829872</v>
      </c>
      <c r="AJ34" s="352">
        <f t="shared" si="23"/>
        <v>1.4109697933227361E-2</v>
      </c>
      <c r="AK34" s="352">
        <f t="shared" si="24"/>
        <v>4.5898726680485558E-2</v>
      </c>
      <c r="AL34" s="353">
        <f t="shared" si="25"/>
        <v>5.5221745350500617E-2</v>
      </c>
    </row>
    <row r="35" spans="2:41" x14ac:dyDescent="0.25">
      <c r="B35" s="253" t="s">
        <v>388</v>
      </c>
      <c r="C35" s="351">
        <v>75.84</v>
      </c>
      <c r="D35" s="351">
        <v>81.069999999999993</v>
      </c>
      <c r="E35" s="351">
        <v>84.22</v>
      </c>
      <c r="F35" s="351">
        <v>72.56</v>
      </c>
      <c r="G35" s="351">
        <v>85.91</v>
      </c>
      <c r="H35" s="351">
        <v>79.239999999999995</v>
      </c>
      <c r="I35" s="351">
        <v>66.56</v>
      </c>
      <c r="J35" s="351">
        <v>106.64</v>
      </c>
      <c r="K35" s="351">
        <v>86.04</v>
      </c>
      <c r="L35" s="351">
        <v>109.3</v>
      </c>
      <c r="M35" s="351">
        <v>73.02</v>
      </c>
      <c r="N35" s="351">
        <v>75.290000000000006</v>
      </c>
      <c r="O35" s="352">
        <f t="shared" si="1"/>
        <v>2.3758099352051865E-2</v>
      </c>
      <c r="P35" s="352">
        <f t="shared" si="2"/>
        <v>2.5812982411742347E-2</v>
      </c>
      <c r="Q35" s="352">
        <f t="shared" si="3"/>
        <v>2.2832159339324587E-2</v>
      </c>
      <c r="R35" s="352">
        <f t="shared" si="4"/>
        <v>7.7037256939290533E-2</v>
      </c>
      <c r="S35" s="352">
        <f t="shared" si="5"/>
        <v>2.8369643284653856E-2</v>
      </c>
      <c r="T35" s="352">
        <f t="shared" si="6"/>
        <v>2.5495017471204751E-2</v>
      </c>
      <c r="U35" s="352">
        <f t="shared" si="7"/>
        <v>-3.1290932906418156E-2</v>
      </c>
      <c r="V35" s="352">
        <f t="shared" si="8"/>
        <v>0.18713124791272406</v>
      </c>
      <c r="W35" s="352">
        <f t="shared" si="9"/>
        <v>5.7392159272459109E-2</v>
      </c>
      <c r="X35" s="352">
        <f t="shared" si="10"/>
        <v>7.0938663531256108E-2</v>
      </c>
      <c r="Y35" s="352">
        <f t="shared" si="11"/>
        <v>3.3691959229898094E-2</v>
      </c>
      <c r="Z35" s="352">
        <f t="shared" si="12"/>
        <v>2.0742950108459945E-2</v>
      </c>
      <c r="AA35" s="352">
        <f t="shared" si="14"/>
        <v>7.727272727272716E-2</v>
      </c>
      <c r="AB35" s="352">
        <f t="shared" si="15"/>
        <v>6.5028901734103917E-2</v>
      </c>
      <c r="AC35" s="352">
        <f t="shared" si="16"/>
        <v>2.8327228327228227E-2</v>
      </c>
      <c r="AD35" s="352">
        <f t="shared" si="17"/>
        <v>-8.4762865792129105E-2</v>
      </c>
      <c r="AE35" s="352">
        <f t="shared" si="18"/>
        <v>2.1521997621878786E-2</v>
      </c>
      <c r="AF35" s="352">
        <f t="shared" si="19"/>
        <v>5.611088897774219E-2</v>
      </c>
      <c r="AG35" s="352">
        <f t="shared" si="20"/>
        <v>-2.2470259950066129E-2</v>
      </c>
      <c r="AH35" s="352">
        <f t="shared" si="21"/>
        <v>0.3003292281429093</v>
      </c>
      <c r="AI35" s="352">
        <f t="shared" si="22"/>
        <v>0.32023937394506685</v>
      </c>
      <c r="AJ35" s="352">
        <f t="shared" si="23"/>
        <v>-7.0499192108172459E-2</v>
      </c>
      <c r="AK35" s="352">
        <f t="shared" si="24"/>
        <v>8.6283844094019679E-2</v>
      </c>
      <c r="AL35" s="353">
        <f t="shared" si="25"/>
        <v>7.9271788990825653E-2</v>
      </c>
    </row>
    <row r="36" spans="2:41" x14ac:dyDescent="0.25">
      <c r="B36" s="253" t="s">
        <v>389</v>
      </c>
      <c r="C36" s="351">
        <v>79.150000000000006</v>
      </c>
      <c r="D36" s="351">
        <v>84.82</v>
      </c>
      <c r="E36" s="351">
        <v>84.3</v>
      </c>
      <c r="F36" s="351">
        <v>79.66</v>
      </c>
      <c r="G36" s="351">
        <v>90.91</v>
      </c>
      <c r="H36" s="351">
        <v>82.53</v>
      </c>
      <c r="I36" s="351">
        <v>63.15</v>
      </c>
      <c r="J36" s="351">
        <v>98.66</v>
      </c>
      <c r="K36" s="351">
        <v>77.37</v>
      </c>
      <c r="L36" s="351">
        <v>86.53</v>
      </c>
      <c r="M36" s="351">
        <v>82.85</v>
      </c>
      <c r="N36" s="351">
        <v>76.88</v>
      </c>
      <c r="O36" s="352">
        <f t="shared" si="1"/>
        <v>4.3644514767932518E-2</v>
      </c>
      <c r="P36" s="352">
        <f t="shared" si="2"/>
        <v>4.6256321697298652E-2</v>
      </c>
      <c r="Q36" s="352">
        <f t="shared" si="3"/>
        <v>9.498931370219843E-4</v>
      </c>
      <c r="R36" s="352">
        <f t="shared" si="4"/>
        <v>9.7850055126791569E-2</v>
      </c>
      <c r="S36" s="352">
        <f t="shared" si="5"/>
        <v>5.8200442323361745E-2</v>
      </c>
      <c r="T36" s="352">
        <f t="shared" si="6"/>
        <v>4.1519434628975338E-2</v>
      </c>
      <c r="U36" s="352">
        <f t="shared" si="7"/>
        <v>-5.1231971153846256E-2</v>
      </c>
      <c r="V36" s="352">
        <f t="shared" si="8"/>
        <v>-7.4831207801950517E-2</v>
      </c>
      <c r="W36" s="352">
        <f t="shared" si="9"/>
        <v>-0.10076708507670851</v>
      </c>
      <c r="X36" s="352">
        <f t="shared" si="10"/>
        <v>-0.20832570905763947</v>
      </c>
      <c r="Y36" s="352">
        <f t="shared" si="11"/>
        <v>0.13462065187619832</v>
      </c>
      <c r="Z36" s="352">
        <f t="shared" si="12"/>
        <v>2.1118342409350399E-2</v>
      </c>
      <c r="AA36" s="352">
        <f t="shared" si="14"/>
        <v>0.12797491805614936</v>
      </c>
      <c r="AB36" s="352">
        <f t="shared" si="15"/>
        <v>9.0651922335090562E-2</v>
      </c>
      <c r="AC36" s="352">
        <f t="shared" si="16"/>
        <v>2.1075581395348708E-2</v>
      </c>
      <c r="AD36" s="352">
        <f t="shared" si="17"/>
        <v>-2.4850042844901443E-2</v>
      </c>
      <c r="AE36" s="352">
        <f t="shared" si="18"/>
        <v>3.9446604161902599E-2</v>
      </c>
      <c r="AF36" s="352">
        <f t="shared" si="19"/>
        <v>8.8068556361239336E-2</v>
      </c>
      <c r="AG36" s="352">
        <f t="shared" si="20"/>
        <v>-7.7967586508979392E-2</v>
      </c>
      <c r="AH36" s="352">
        <f t="shared" si="21"/>
        <v>0.19573385044237046</v>
      </c>
      <c r="AI36" s="352">
        <f t="shared" si="22"/>
        <v>0.11903384437373443</v>
      </c>
      <c r="AJ36" s="352">
        <f t="shared" si="23"/>
        <v>-8.6754617414248059E-2</v>
      </c>
      <c r="AK36" s="352">
        <f t="shared" si="24"/>
        <v>0.20439017299025997</v>
      </c>
      <c r="AL36" s="353">
        <f t="shared" si="25"/>
        <v>8.7719298245613864E-2</v>
      </c>
    </row>
    <row r="37" spans="2:41" x14ac:dyDescent="0.25">
      <c r="B37" s="253" t="s">
        <v>390</v>
      </c>
      <c r="C37" s="351">
        <v>81.510000000000005</v>
      </c>
      <c r="D37" s="351">
        <v>85.12</v>
      </c>
      <c r="E37" s="351">
        <v>85.19</v>
      </c>
      <c r="F37" s="351">
        <v>74.91</v>
      </c>
      <c r="G37" s="351">
        <v>89.32</v>
      </c>
      <c r="H37" s="351">
        <v>83.54</v>
      </c>
      <c r="I37" s="351">
        <v>61.05</v>
      </c>
      <c r="J37" s="351">
        <v>80.52</v>
      </c>
      <c r="K37" s="351">
        <v>77.599999999999994</v>
      </c>
      <c r="L37" s="351">
        <v>85.72</v>
      </c>
      <c r="M37" s="351">
        <v>78.37</v>
      </c>
      <c r="N37" s="351">
        <v>72.62</v>
      </c>
      <c r="O37" s="352">
        <f t="shared" si="1"/>
        <v>2.9816803537586756E-2</v>
      </c>
      <c r="P37" s="352">
        <f t="shared" si="2"/>
        <v>3.5369016741335635E-3</v>
      </c>
      <c r="Q37" s="352">
        <f t="shared" si="3"/>
        <v>1.0557532621589649E-2</v>
      </c>
      <c r="R37" s="352">
        <f t="shared" si="4"/>
        <v>-5.9628420788350511E-2</v>
      </c>
      <c r="S37" s="352">
        <f t="shared" si="5"/>
        <v>-1.7489825101749013E-2</v>
      </c>
      <c r="T37" s="352">
        <f t="shared" si="6"/>
        <v>1.2237974070035129E-2</v>
      </c>
      <c r="U37" s="352">
        <f t="shared" si="7"/>
        <v>-3.3254156769596199E-2</v>
      </c>
      <c r="V37" s="352">
        <f t="shared" si="8"/>
        <v>-0.18386377457936354</v>
      </c>
      <c r="W37" s="352">
        <f t="shared" si="9"/>
        <v>2.9727284477185645E-3</v>
      </c>
      <c r="X37" s="352">
        <f t="shared" si="10"/>
        <v>-9.3609152894950087E-3</v>
      </c>
      <c r="Y37" s="352">
        <f t="shared" si="11"/>
        <v>-5.4073627036813399E-2</v>
      </c>
      <c r="Z37" s="352">
        <f t="shared" si="12"/>
        <v>-5.5411030176898968E-2</v>
      </c>
      <c r="AA37" s="352">
        <f t="shared" si="14"/>
        <v>0.13650306748466257</v>
      </c>
      <c r="AB37" s="352">
        <f t="shared" si="15"/>
        <v>8.8769506267587506E-2</v>
      </c>
      <c r="AC37" s="352">
        <f t="shared" si="16"/>
        <v>2.9984282432595766E-2</v>
      </c>
      <c r="AD37" s="352">
        <f t="shared" si="17"/>
        <v>-7.961666052340588E-2</v>
      </c>
      <c r="AE37" s="352">
        <f t="shared" si="18"/>
        <v>6.8421052631578938E-2</v>
      </c>
      <c r="AF37" s="352">
        <f t="shared" si="19"/>
        <v>9.2168910968754236E-2</v>
      </c>
      <c r="AG37" s="352">
        <f t="shared" si="20"/>
        <v>-0.10575655485571989</v>
      </c>
      <c r="AH37" s="352">
        <f t="shared" si="21"/>
        <v>-7.2457090196981988E-2</v>
      </c>
      <c r="AI37" s="352">
        <f t="shared" si="22"/>
        <v>-2.7325144146402747E-2</v>
      </c>
      <c r="AJ37" s="352">
        <f t="shared" si="23"/>
        <v>-0.15262949782522739</v>
      </c>
      <c r="AK37" s="352">
        <f t="shared" si="24"/>
        <v>0.1444217289719627</v>
      </c>
      <c r="AL37" s="353">
        <f t="shared" si="25"/>
        <v>5.2602436323367918E-3</v>
      </c>
    </row>
    <row r="38" spans="2:41" x14ac:dyDescent="0.25">
      <c r="B38" s="253" t="s">
        <v>391</v>
      </c>
      <c r="C38" s="351">
        <v>83.6</v>
      </c>
      <c r="D38" s="351">
        <v>86.64</v>
      </c>
      <c r="E38" s="351">
        <v>83.04</v>
      </c>
      <c r="F38" s="351">
        <v>87.42</v>
      </c>
      <c r="G38" s="351">
        <v>86.38</v>
      </c>
      <c r="H38" s="351">
        <v>84.93</v>
      </c>
      <c r="I38" s="351">
        <v>69.819999999999993</v>
      </c>
      <c r="J38" s="351">
        <v>82.09</v>
      </c>
      <c r="K38" s="351">
        <v>83.73</v>
      </c>
      <c r="L38" s="351">
        <v>86.09</v>
      </c>
      <c r="M38" s="351">
        <v>83.35</v>
      </c>
      <c r="N38" s="351">
        <v>79.02</v>
      </c>
      <c r="O38" s="352">
        <f t="shared" si="1"/>
        <v>2.564102564102555E-2</v>
      </c>
      <c r="P38" s="352">
        <f t="shared" si="2"/>
        <v>1.7857142857142794E-2</v>
      </c>
      <c r="Q38" s="352">
        <f t="shared" si="3"/>
        <v>-2.5237703955863222E-2</v>
      </c>
      <c r="R38" s="352">
        <f t="shared" si="4"/>
        <v>0.16700040048057674</v>
      </c>
      <c r="S38" s="352">
        <f t="shared" si="5"/>
        <v>-3.2915360501567403E-2</v>
      </c>
      <c r="T38" s="352">
        <f t="shared" si="6"/>
        <v>1.663873593488141E-2</v>
      </c>
      <c r="U38" s="352">
        <f t="shared" si="7"/>
        <v>0.1436527436527435</v>
      </c>
      <c r="V38" s="352">
        <f t="shared" si="8"/>
        <v>1.9498261301539976E-2</v>
      </c>
      <c r="W38" s="352">
        <f t="shared" si="9"/>
        <v>7.8994845360824906E-2</v>
      </c>
      <c r="X38" s="352">
        <f t="shared" si="10"/>
        <v>4.3163789080729043E-3</v>
      </c>
      <c r="Y38" s="352">
        <f t="shared" si="11"/>
        <v>6.3544723746331355E-2</v>
      </c>
      <c r="Z38" s="352">
        <f t="shared" si="12"/>
        <v>8.8129991737813107E-2</v>
      </c>
      <c r="AA38" s="352">
        <f t="shared" si="14"/>
        <v>0.12850971922246224</v>
      </c>
      <c r="AB38" s="352">
        <f t="shared" si="15"/>
        <v>9.6292547133999706E-2</v>
      </c>
      <c r="AC38" s="352">
        <f t="shared" si="16"/>
        <v>8.5013359242167574E-3</v>
      </c>
      <c r="AD38" s="352">
        <f t="shared" si="17"/>
        <v>0.2976102122606501</v>
      </c>
      <c r="AE38" s="352">
        <f t="shared" si="18"/>
        <v>3.3995690687095959E-2</v>
      </c>
      <c r="AF38" s="352">
        <f t="shared" si="19"/>
        <v>9.9132910573314525E-2</v>
      </c>
      <c r="AG38" s="352">
        <f t="shared" si="20"/>
        <v>1.615485373308112E-2</v>
      </c>
      <c r="AH38" s="352">
        <f t="shared" si="21"/>
        <v>-8.616275186463318E-2</v>
      </c>
      <c r="AI38" s="352">
        <f t="shared" si="22"/>
        <v>2.9003318176231918E-2</v>
      </c>
      <c r="AJ38" s="352">
        <f t="shared" si="23"/>
        <v>-0.15647658240250828</v>
      </c>
      <c r="AK38" s="352">
        <f t="shared" si="24"/>
        <v>0.17992638731596822</v>
      </c>
      <c r="AL38" s="353">
        <f t="shared" si="25"/>
        <v>7.1312364425162533E-2</v>
      </c>
    </row>
    <row r="39" spans="2:41" x14ac:dyDescent="0.25">
      <c r="B39" s="253" t="s">
        <v>392</v>
      </c>
      <c r="C39" s="351">
        <v>84.39</v>
      </c>
      <c r="D39" s="351">
        <v>87.94</v>
      </c>
      <c r="E39" s="351">
        <v>84.09</v>
      </c>
      <c r="F39" s="351">
        <v>89.95</v>
      </c>
      <c r="G39" s="351">
        <v>90.78</v>
      </c>
      <c r="H39" s="351">
        <v>86.12</v>
      </c>
      <c r="I39" s="351">
        <v>74.48</v>
      </c>
      <c r="J39" s="351">
        <v>88.56</v>
      </c>
      <c r="K39" s="351">
        <v>92.98</v>
      </c>
      <c r="L39" s="351">
        <v>117.69</v>
      </c>
      <c r="M39" s="351">
        <v>82.42</v>
      </c>
      <c r="N39" s="351">
        <v>82.36</v>
      </c>
      <c r="O39" s="352">
        <f t="shared" si="1"/>
        <v>9.4497607655503746E-3</v>
      </c>
      <c r="P39" s="352">
        <f t="shared" si="2"/>
        <v>1.5004616805170734E-2</v>
      </c>
      <c r="Q39" s="352">
        <f t="shared" si="3"/>
        <v>1.2644508670520249E-2</v>
      </c>
      <c r="R39" s="352">
        <f t="shared" si="4"/>
        <v>2.8940745824754144E-2</v>
      </c>
      <c r="S39" s="352">
        <f t="shared" si="5"/>
        <v>5.0937717064135191E-2</v>
      </c>
      <c r="T39" s="352">
        <f t="shared" si="6"/>
        <v>1.401153891439999E-2</v>
      </c>
      <c r="U39" s="352">
        <f t="shared" si="7"/>
        <v>6.6743053566313604E-2</v>
      </c>
      <c r="V39" s="352">
        <f t="shared" si="8"/>
        <v>7.8815933731270604E-2</v>
      </c>
      <c r="W39" s="352">
        <f t="shared" si="9"/>
        <v>0.11047414307894421</v>
      </c>
      <c r="X39" s="352">
        <f t="shared" si="10"/>
        <v>0.36705773028226263</v>
      </c>
      <c r="Y39" s="352">
        <f t="shared" si="11"/>
        <v>-1.1157768446310667E-2</v>
      </c>
      <c r="Z39" s="352">
        <f t="shared" si="12"/>
        <v>4.2267780308782532E-2</v>
      </c>
      <c r="AA39" s="352">
        <f t="shared" si="14"/>
        <v>0.11273734177215178</v>
      </c>
      <c r="AB39" s="352">
        <f t="shared" si="15"/>
        <v>8.47415813494512E-2</v>
      </c>
      <c r="AC39" s="352">
        <f t="shared" si="16"/>
        <v>-1.54357634766078E-3</v>
      </c>
      <c r="AD39" s="352">
        <f t="shared" si="17"/>
        <v>0.23966372657111346</v>
      </c>
      <c r="AE39" s="352">
        <f t="shared" si="18"/>
        <v>5.6687230822954238E-2</v>
      </c>
      <c r="AF39" s="352">
        <f t="shared" si="19"/>
        <v>8.6824835941443856E-2</v>
      </c>
      <c r="AG39" s="352">
        <f t="shared" si="20"/>
        <v>0.11899038461538458</v>
      </c>
      <c r="AH39" s="352">
        <f t="shared" si="21"/>
        <v>-0.16954238559639911</v>
      </c>
      <c r="AI39" s="352">
        <f t="shared" si="22"/>
        <v>8.0660158066015786E-2</v>
      </c>
      <c r="AJ39" s="352">
        <f t="shared" si="23"/>
        <v>7.676120768526995E-2</v>
      </c>
      <c r="AK39" s="352">
        <f t="shared" si="24"/>
        <v>0.12873185428649703</v>
      </c>
      <c r="AL39" s="353">
        <f t="shared" si="25"/>
        <v>9.3903572851640194E-2</v>
      </c>
    </row>
    <row r="40" spans="2:41" x14ac:dyDescent="0.25">
      <c r="B40" s="253" t="s">
        <v>329</v>
      </c>
      <c r="C40" s="351">
        <v>87.53</v>
      </c>
      <c r="D40" s="351">
        <v>88.98</v>
      </c>
      <c r="E40" s="351">
        <v>85.51</v>
      </c>
      <c r="F40" s="351">
        <v>99.78</v>
      </c>
      <c r="G40" s="351">
        <v>89.39</v>
      </c>
      <c r="H40" s="351">
        <v>88.25</v>
      </c>
      <c r="I40" s="351">
        <v>75.55</v>
      </c>
      <c r="J40" s="351">
        <v>86.01</v>
      </c>
      <c r="K40" s="351">
        <v>90.6</v>
      </c>
      <c r="L40" s="351">
        <v>133.59</v>
      </c>
      <c r="M40" s="351">
        <v>87.86</v>
      </c>
      <c r="N40" s="351">
        <v>84.63</v>
      </c>
      <c r="O40" s="352">
        <f t="shared" si="1"/>
        <v>3.7208200023699511E-2</v>
      </c>
      <c r="P40" s="352">
        <f t="shared" si="2"/>
        <v>1.1826245167159577E-2</v>
      </c>
      <c r="Q40" s="352">
        <f t="shared" si="3"/>
        <v>1.6886669045070857E-2</v>
      </c>
      <c r="R40" s="352">
        <f t="shared" si="4"/>
        <v>0.10928293496386887</v>
      </c>
      <c r="S40" s="352">
        <f t="shared" si="5"/>
        <v>-1.5311742674597895E-2</v>
      </c>
      <c r="T40" s="352">
        <f t="shared" si="6"/>
        <v>2.4732930794240549E-2</v>
      </c>
      <c r="U40" s="352">
        <f t="shared" si="7"/>
        <v>1.4366272824919424E-2</v>
      </c>
      <c r="V40" s="352">
        <f t="shared" si="8"/>
        <v>-2.879403794037938E-2</v>
      </c>
      <c r="W40" s="352">
        <f t="shared" si="9"/>
        <v>-2.5596902559690382E-2</v>
      </c>
      <c r="X40" s="352">
        <f t="shared" si="10"/>
        <v>0.13510068824878929</v>
      </c>
      <c r="Y40" s="352">
        <f t="shared" si="11"/>
        <v>6.6003397233681094E-2</v>
      </c>
      <c r="Z40" s="352">
        <f t="shared" si="12"/>
        <v>2.7561923263720312E-2</v>
      </c>
      <c r="AA40" s="352">
        <f t="shared" si="14"/>
        <v>0.10587492103600749</v>
      </c>
      <c r="AB40" s="352">
        <f t="shared" si="15"/>
        <v>4.90450365479842E-2</v>
      </c>
      <c r="AC40" s="352">
        <f t="shared" si="16"/>
        <v>1.4353499406880355E-2</v>
      </c>
      <c r="AD40" s="352">
        <f t="shared" si="17"/>
        <v>0.25257343710770774</v>
      </c>
      <c r="AE40" s="352">
        <f t="shared" si="18"/>
        <v>-1.6719832801671886E-2</v>
      </c>
      <c r="AF40" s="352">
        <f t="shared" si="19"/>
        <v>6.9308130376832588E-2</v>
      </c>
      <c r="AG40" s="352">
        <f t="shared" si="20"/>
        <v>0.19635787806809191</v>
      </c>
      <c r="AH40" s="352">
        <f t="shared" si="21"/>
        <v>-0.1282181228461382</v>
      </c>
      <c r="AI40" s="352">
        <f t="shared" si="22"/>
        <v>0.17099651027530038</v>
      </c>
      <c r="AJ40" s="352">
        <f t="shared" si="23"/>
        <v>0.54385762163411533</v>
      </c>
      <c r="AK40" s="352">
        <f t="shared" si="24"/>
        <v>6.0470730235365089E-2</v>
      </c>
      <c r="AL40" s="353">
        <f t="shared" si="25"/>
        <v>0.10080645161290325</v>
      </c>
    </row>
    <row r="41" spans="2:41" x14ac:dyDescent="0.25">
      <c r="B41" s="253" t="s">
        <v>330</v>
      </c>
      <c r="C41" s="351">
        <v>88.8</v>
      </c>
      <c r="D41" s="351">
        <v>91.97</v>
      </c>
      <c r="E41" s="351">
        <v>90.01</v>
      </c>
      <c r="F41" s="351">
        <v>100.81</v>
      </c>
      <c r="G41" s="351">
        <v>93.54</v>
      </c>
      <c r="H41" s="351">
        <v>90.74</v>
      </c>
      <c r="I41" s="351">
        <v>82.02</v>
      </c>
      <c r="J41" s="351">
        <v>90.61</v>
      </c>
      <c r="K41" s="351">
        <v>88.48</v>
      </c>
      <c r="L41" s="351">
        <v>114.82</v>
      </c>
      <c r="M41" s="351">
        <v>87.61</v>
      </c>
      <c r="N41" s="351">
        <v>86.76</v>
      </c>
      <c r="O41" s="352">
        <f t="shared" si="1"/>
        <v>1.4509311093339416E-2</v>
      </c>
      <c r="P41" s="352">
        <f t="shared" si="2"/>
        <v>3.3603056866711611E-2</v>
      </c>
      <c r="Q41" s="352">
        <f t="shared" si="3"/>
        <v>5.2625423927026072E-2</v>
      </c>
      <c r="R41" s="352">
        <f t="shared" si="4"/>
        <v>1.032270996191631E-2</v>
      </c>
      <c r="S41" s="352">
        <f t="shared" si="5"/>
        <v>4.6425774695156186E-2</v>
      </c>
      <c r="T41" s="352">
        <f t="shared" si="6"/>
        <v>2.8215297450424837E-2</v>
      </c>
      <c r="U41" s="352">
        <f t="shared" si="7"/>
        <v>8.5638649900728003E-2</v>
      </c>
      <c r="V41" s="352">
        <f t="shared" si="8"/>
        <v>5.3482153237995433E-2</v>
      </c>
      <c r="W41" s="352">
        <f t="shared" si="9"/>
        <v>-2.3399558498896189E-2</v>
      </c>
      <c r="X41" s="352">
        <f t="shared" si="10"/>
        <v>-0.14050452878209452</v>
      </c>
      <c r="Y41" s="352">
        <f t="shared" si="11"/>
        <v>-2.8454359207830127E-3</v>
      </c>
      <c r="Z41" s="352">
        <f t="shared" si="12"/>
        <v>2.5168380007089874E-2</v>
      </c>
      <c r="AA41" s="352">
        <f t="shared" si="14"/>
        <v>8.9436878910563067E-2</v>
      </c>
      <c r="AB41" s="352">
        <f t="shared" si="15"/>
        <v>8.0474624060150379E-2</v>
      </c>
      <c r="AC41" s="352">
        <f t="shared" si="16"/>
        <v>5.6579410728958779E-2</v>
      </c>
      <c r="AD41" s="352">
        <f t="shared" si="17"/>
        <v>0.34574823121078646</v>
      </c>
      <c r="AE41" s="352">
        <f t="shared" si="18"/>
        <v>4.7245857590685336E-2</v>
      </c>
      <c r="AF41" s="352">
        <f t="shared" si="19"/>
        <v>8.6186258079961497E-2</v>
      </c>
      <c r="AG41" s="352">
        <f t="shared" si="20"/>
        <v>0.34348894348894343</v>
      </c>
      <c r="AH41" s="352">
        <f t="shared" si="21"/>
        <v>0.12531048186785898</v>
      </c>
      <c r="AI41" s="352">
        <f t="shared" si="22"/>
        <v>0.14020618556701048</v>
      </c>
      <c r="AJ41" s="352">
        <f t="shared" si="23"/>
        <v>0.33947736817545482</v>
      </c>
      <c r="AK41" s="352">
        <f t="shared" si="24"/>
        <v>0.11790225851728975</v>
      </c>
      <c r="AL41" s="353">
        <f t="shared" si="25"/>
        <v>0.19471220049573112</v>
      </c>
    </row>
    <row r="42" spans="2:41" x14ac:dyDescent="0.25">
      <c r="B42" s="253" t="s">
        <v>331</v>
      </c>
      <c r="C42" s="351">
        <v>89.79</v>
      </c>
      <c r="D42" s="351">
        <v>92.5</v>
      </c>
      <c r="E42" s="351">
        <v>90.67</v>
      </c>
      <c r="F42" s="351">
        <v>100.23</v>
      </c>
      <c r="G42" s="351">
        <v>89.92</v>
      </c>
      <c r="H42" s="351">
        <v>91.27</v>
      </c>
      <c r="I42" s="351">
        <v>80.61</v>
      </c>
      <c r="J42" s="351">
        <v>87.51</v>
      </c>
      <c r="K42" s="351">
        <v>86.4</v>
      </c>
      <c r="L42" s="351">
        <v>81.27</v>
      </c>
      <c r="M42" s="351">
        <v>90.62</v>
      </c>
      <c r="N42" s="351">
        <v>86.33</v>
      </c>
      <c r="O42" s="352">
        <f t="shared" si="1"/>
        <v>1.1148648648648729E-2</v>
      </c>
      <c r="P42" s="352">
        <f t="shared" si="2"/>
        <v>5.7627487224094498E-3</v>
      </c>
      <c r="Q42" s="352">
        <f t="shared" si="3"/>
        <v>7.3325186090433814E-3</v>
      </c>
      <c r="R42" s="352">
        <f t="shared" si="4"/>
        <v>-5.7533974804087062E-3</v>
      </c>
      <c r="S42" s="352">
        <f t="shared" si="5"/>
        <v>-3.8700021381227301E-2</v>
      </c>
      <c r="T42" s="352">
        <f t="shared" si="6"/>
        <v>5.8408640070530815E-3</v>
      </c>
      <c r="U42" s="352">
        <f t="shared" si="7"/>
        <v>-1.7190929041697056E-2</v>
      </c>
      <c r="V42" s="352">
        <f t="shared" si="8"/>
        <v>-3.4212559320163316E-2</v>
      </c>
      <c r="W42" s="352">
        <f t="shared" si="9"/>
        <v>-2.3508137432188048E-2</v>
      </c>
      <c r="X42" s="352">
        <f t="shared" si="10"/>
        <v>-0.29219648144922483</v>
      </c>
      <c r="Y42" s="352">
        <f t="shared" si="11"/>
        <v>3.4356808583495102E-2</v>
      </c>
      <c r="Z42" s="352">
        <f t="shared" si="12"/>
        <v>-4.956201014292394E-3</v>
      </c>
      <c r="AA42" s="352">
        <f t="shared" si="14"/>
        <v>7.4043062200957133E-2</v>
      </c>
      <c r="AB42" s="352">
        <f t="shared" si="15"/>
        <v>6.7636195752539319E-2</v>
      </c>
      <c r="AC42" s="352">
        <f t="shared" si="16"/>
        <v>9.1883429672446892E-2</v>
      </c>
      <c r="AD42" s="352">
        <f t="shared" si="17"/>
        <v>0.14653397391901168</v>
      </c>
      <c r="AE42" s="352">
        <f t="shared" si="18"/>
        <v>4.0981708728872412E-2</v>
      </c>
      <c r="AF42" s="352">
        <f t="shared" si="19"/>
        <v>7.4649711527139839E-2</v>
      </c>
      <c r="AG42" s="352">
        <f t="shared" si="20"/>
        <v>0.15454024634775143</v>
      </c>
      <c r="AH42" s="352">
        <f t="shared" si="21"/>
        <v>6.6025094408576068E-2</v>
      </c>
      <c r="AI42" s="352">
        <f t="shared" si="22"/>
        <v>3.1888212110354752E-2</v>
      </c>
      <c r="AJ42" s="352">
        <f t="shared" si="23"/>
        <v>-5.5987919619003401E-2</v>
      </c>
      <c r="AK42" s="352">
        <f t="shared" si="24"/>
        <v>8.7222555488902342E-2</v>
      </c>
      <c r="AL42" s="353">
        <f t="shared" si="25"/>
        <v>9.2508225765628893E-2</v>
      </c>
    </row>
    <row r="43" spans="2:41" x14ac:dyDescent="0.25">
      <c r="B43" s="253" t="s">
        <v>332</v>
      </c>
      <c r="C43" s="351">
        <v>91.86</v>
      </c>
      <c r="D43" s="351">
        <v>95.65</v>
      </c>
      <c r="E43" s="351">
        <v>93.41</v>
      </c>
      <c r="F43" s="351">
        <v>97.87</v>
      </c>
      <c r="G43" s="351">
        <v>89.92</v>
      </c>
      <c r="H43" s="351">
        <v>93.59</v>
      </c>
      <c r="I43" s="351">
        <v>86.29</v>
      </c>
      <c r="J43" s="351">
        <v>92.54</v>
      </c>
      <c r="K43" s="351">
        <v>93.02</v>
      </c>
      <c r="L43" s="351">
        <v>74.959999999999994</v>
      </c>
      <c r="M43" s="351">
        <v>84.56</v>
      </c>
      <c r="N43" s="351">
        <v>86.9</v>
      </c>
      <c r="O43" s="352">
        <f t="shared" si="1"/>
        <v>2.3053792181757293E-2</v>
      </c>
      <c r="P43" s="352">
        <f t="shared" si="2"/>
        <v>3.405405405405415E-2</v>
      </c>
      <c r="Q43" s="352">
        <f t="shared" si="3"/>
        <v>3.0219477225101876E-2</v>
      </c>
      <c r="R43" s="352">
        <f t="shared" si="4"/>
        <v>-2.3545844557517737E-2</v>
      </c>
      <c r="S43" s="352">
        <f t="shared" si="5"/>
        <v>0</v>
      </c>
      <c r="T43" s="352">
        <f t="shared" si="6"/>
        <v>2.5419086227676191E-2</v>
      </c>
      <c r="U43" s="352">
        <f t="shared" si="7"/>
        <v>7.0462721746681556E-2</v>
      </c>
      <c r="V43" s="352">
        <f t="shared" si="8"/>
        <v>5.7479145240543872E-2</v>
      </c>
      <c r="W43" s="352">
        <f t="shared" si="9"/>
        <v>7.6620370370370283E-2</v>
      </c>
      <c r="X43" s="352">
        <f t="shared" si="10"/>
        <v>-7.7642426479635818E-2</v>
      </c>
      <c r="Y43" s="352">
        <f t="shared" si="11"/>
        <v>-6.6872655043036855E-2</v>
      </c>
      <c r="Z43" s="352">
        <f t="shared" si="12"/>
        <v>6.6025715278583696E-3</v>
      </c>
      <c r="AA43" s="352">
        <f t="shared" si="14"/>
        <v>8.8517596871667159E-2</v>
      </c>
      <c r="AB43" s="352">
        <f t="shared" si="15"/>
        <v>8.7673413691153224E-2</v>
      </c>
      <c r="AC43" s="352">
        <f t="shared" si="16"/>
        <v>0.11083363063384466</v>
      </c>
      <c r="AD43" s="352">
        <f t="shared" si="17"/>
        <v>8.8048916064480176E-2</v>
      </c>
      <c r="AE43" s="352">
        <f t="shared" si="18"/>
        <v>-9.4734523022692585E-3</v>
      </c>
      <c r="AF43" s="352">
        <f t="shared" si="19"/>
        <v>8.673943334881562E-2</v>
      </c>
      <c r="AG43" s="352">
        <f t="shared" si="20"/>
        <v>0.15856605800214818</v>
      </c>
      <c r="AH43" s="352">
        <f t="shared" si="21"/>
        <v>4.4941282746160827E-2</v>
      </c>
      <c r="AI43" s="352">
        <f t="shared" si="22"/>
        <v>4.3020004301985715E-4</v>
      </c>
      <c r="AJ43" s="352">
        <f t="shared" si="23"/>
        <v>-0.36307247854533098</v>
      </c>
      <c r="AK43" s="352">
        <f t="shared" si="24"/>
        <v>2.5964571705896722E-2</v>
      </c>
      <c r="AL43" s="353">
        <f t="shared" si="25"/>
        <v>5.5123846527440623E-2</v>
      </c>
    </row>
    <row r="44" spans="2:41" x14ac:dyDescent="0.25">
      <c r="B44" s="253" t="s">
        <v>333</v>
      </c>
      <c r="C44" s="351">
        <v>93.03</v>
      </c>
      <c r="D44" s="351">
        <v>95.38</v>
      </c>
      <c r="E44" s="351">
        <v>95.12</v>
      </c>
      <c r="F44" s="351">
        <v>96.08</v>
      </c>
      <c r="G44" s="351">
        <v>93.45</v>
      </c>
      <c r="H44" s="351">
        <v>94.32</v>
      </c>
      <c r="I44" s="351">
        <v>95.93</v>
      </c>
      <c r="J44" s="351">
        <v>93.44</v>
      </c>
      <c r="K44" s="351">
        <v>89.77</v>
      </c>
      <c r="L44" s="351">
        <v>68.91</v>
      </c>
      <c r="M44" s="351">
        <v>87.28</v>
      </c>
      <c r="N44" s="351">
        <v>90.83</v>
      </c>
      <c r="O44" s="352">
        <f t="shared" si="1"/>
        <v>1.2736773350751074E-2</v>
      </c>
      <c r="P44" s="352">
        <f t="shared" si="2"/>
        <v>-2.8227914270779753E-3</v>
      </c>
      <c r="Q44" s="352">
        <f t="shared" si="3"/>
        <v>1.8306391178674719E-2</v>
      </c>
      <c r="R44" s="352">
        <f t="shared" si="4"/>
        <v>-1.8289567794012473E-2</v>
      </c>
      <c r="S44" s="352">
        <f t="shared" si="5"/>
        <v>3.9257117437722533E-2</v>
      </c>
      <c r="T44" s="352">
        <f t="shared" si="6"/>
        <v>7.7999786301954366E-3</v>
      </c>
      <c r="U44" s="352">
        <f t="shared" si="7"/>
        <v>0.11171630548151579</v>
      </c>
      <c r="V44" s="352">
        <f t="shared" si="8"/>
        <v>9.7255240976874546E-3</v>
      </c>
      <c r="W44" s="352">
        <f t="shared" si="9"/>
        <v>-3.4938722855299975E-2</v>
      </c>
      <c r="X44" s="352">
        <f t="shared" si="10"/>
        <v>-8.0709711846318033E-2</v>
      </c>
      <c r="Y44" s="352">
        <f t="shared" si="11"/>
        <v>3.2166508987701015E-2</v>
      </c>
      <c r="Z44" s="352">
        <f t="shared" si="12"/>
        <v>4.5224395857307087E-2</v>
      </c>
      <c r="AA44" s="352">
        <f t="shared" si="14"/>
        <v>6.2835599223123539E-2</v>
      </c>
      <c r="AB44" s="352">
        <f t="shared" si="15"/>
        <v>7.1926275567543163E-2</v>
      </c>
      <c r="AC44" s="352">
        <f t="shared" si="16"/>
        <v>0.11238451643082681</v>
      </c>
      <c r="AD44" s="352">
        <f t="shared" si="17"/>
        <v>-3.7081579474844695E-2</v>
      </c>
      <c r="AE44" s="352">
        <f t="shared" si="18"/>
        <v>4.5418950665622626E-2</v>
      </c>
      <c r="AF44" s="352">
        <f t="shared" si="19"/>
        <v>6.8781869688385289E-2</v>
      </c>
      <c r="AG44" s="352">
        <f t="shared" si="20"/>
        <v>0.2697551290536071</v>
      </c>
      <c r="AH44" s="352">
        <f t="shared" si="21"/>
        <v>8.6385304034414467E-2</v>
      </c>
      <c r="AI44" s="352">
        <f t="shared" si="22"/>
        <v>-9.161147902869704E-3</v>
      </c>
      <c r="AJ44" s="352">
        <f t="shared" si="23"/>
        <v>-0.48416797664495848</v>
      </c>
      <c r="AK44" s="352">
        <f t="shared" si="24"/>
        <v>-6.6014113362167226E-3</v>
      </c>
      <c r="AL44" s="353">
        <f t="shared" si="25"/>
        <v>7.3260073260073222E-2</v>
      </c>
    </row>
    <row r="45" spans="2:41" x14ac:dyDescent="0.25">
      <c r="B45" s="253" t="s">
        <v>334</v>
      </c>
      <c r="C45" s="351">
        <v>95.35</v>
      </c>
      <c r="D45" s="351">
        <v>95.82</v>
      </c>
      <c r="E45" s="351">
        <v>96.59</v>
      </c>
      <c r="F45" s="351">
        <v>99.09</v>
      </c>
      <c r="G45" s="351">
        <v>99.09</v>
      </c>
      <c r="H45" s="351">
        <v>95.99</v>
      </c>
      <c r="I45" s="351">
        <v>96.78</v>
      </c>
      <c r="J45" s="351">
        <v>94.83</v>
      </c>
      <c r="K45" s="351">
        <v>87.32</v>
      </c>
      <c r="L45" s="351">
        <v>83.18</v>
      </c>
      <c r="M45" s="351">
        <v>90.14</v>
      </c>
      <c r="N45" s="351">
        <v>92.4</v>
      </c>
      <c r="O45" s="352">
        <f t="shared" si="1"/>
        <v>2.4938191981081381E-2</v>
      </c>
      <c r="P45" s="352">
        <f t="shared" si="2"/>
        <v>4.6131264416020556E-3</v>
      </c>
      <c r="Q45" s="352">
        <f t="shared" si="3"/>
        <v>1.5454163162321288E-2</v>
      </c>
      <c r="R45" s="352">
        <f t="shared" si="4"/>
        <v>3.132805995004162E-2</v>
      </c>
      <c r="S45" s="352">
        <f t="shared" si="5"/>
        <v>6.035313001605136E-2</v>
      </c>
      <c r="T45" s="352">
        <f t="shared" si="6"/>
        <v>1.7705682782018783E-2</v>
      </c>
      <c r="U45" s="352">
        <f t="shared" si="7"/>
        <v>8.8606275409151003E-3</v>
      </c>
      <c r="V45" s="352">
        <f t="shared" si="8"/>
        <v>1.4875856164383583E-2</v>
      </c>
      <c r="W45" s="352">
        <f t="shared" si="9"/>
        <v>-2.7291968363595931E-2</v>
      </c>
      <c r="X45" s="352">
        <f t="shared" si="10"/>
        <v>0.20708170076911925</v>
      </c>
      <c r="Y45" s="352">
        <f t="shared" si="11"/>
        <v>3.2768102658111919E-2</v>
      </c>
      <c r="Z45" s="352">
        <f t="shared" si="12"/>
        <v>1.728503798304537E-2</v>
      </c>
      <c r="AA45" s="352">
        <f t="shared" si="14"/>
        <v>7.3761261261261257E-2</v>
      </c>
      <c r="AB45" s="352">
        <f t="shared" si="15"/>
        <v>4.1861476568446188E-2</v>
      </c>
      <c r="AC45" s="352">
        <f t="shared" si="16"/>
        <v>7.3102988556827064E-2</v>
      </c>
      <c r="AD45" s="352">
        <f t="shared" si="17"/>
        <v>-1.706179942466024E-2</v>
      </c>
      <c r="AE45" s="352">
        <f t="shared" si="18"/>
        <v>5.9332905708787687E-2</v>
      </c>
      <c r="AF45" s="352">
        <f t="shared" si="19"/>
        <v>5.78576151642054E-2</v>
      </c>
      <c r="AG45" s="352">
        <f t="shared" si="20"/>
        <v>0.17995610826627662</v>
      </c>
      <c r="AH45" s="352">
        <f t="shared" si="21"/>
        <v>4.6573225913254523E-2</v>
      </c>
      <c r="AI45" s="352">
        <f t="shared" si="22"/>
        <v>-1.3110307414105016E-2</v>
      </c>
      <c r="AJ45" s="352">
        <f t="shared" si="23"/>
        <v>-0.27556174882424656</v>
      </c>
      <c r="AK45" s="352">
        <f t="shared" si="24"/>
        <v>2.8877981965529154E-2</v>
      </c>
      <c r="AL45" s="353">
        <f t="shared" si="25"/>
        <v>6.5006915629322259E-2</v>
      </c>
    </row>
    <row r="46" spans="2:41" x14ac:dyDescent="0.25">
      <c r="B46" s="253" t="s">
        <v>335</v>
      </c>
      <c r="C46" s="351">
        <v>97.49</v>
      </c>
      <c r="D46" s="351">
        <v>96.85</v>
      </c>
      <c r="E46" s="351">
        <v>99.68</v>
      </c>
      <c r="F46" s="351">
        <v>105.86</v>
      </c>
      <c r="G46" s="351">
        <v>97</v>
      </c>
      <c r="H46" s="351">
        <v>97.83</v>
      </c>
      <c r="I46" s="351">
        <v>97.84</v>
      </c>
      <c r="J46" s="351">
        <v>94.36</v>
      </c>
      <c r="K46" s="351">
        <v>93.69</v>
      </c>
      <c r="L46" s="351">
        <v>99.71</v>
      </c>
      <c r="M46" s="351">
        <v>93.41</v>
      </c>
      <c r="N46" s="351">
        <v>95.4</v>
      </c>
      <c r="O46" s="352">
        <f t="shared" si="1"/>
        <v>2.2443628736234844E-2</v>
      </c>
      <c r="P46" s="352">
        <f t="shared" si="2"/>
        <v>1.0749321644750509E-2</v>
      </c>
      <c r="Q46" s="352">
        <f t="shared" si="3"/>
        <v>3.1990889326017236E-2</v>
      </c>
      <c r="R46" s="352">
        <f t="shared" si="4"/>
        <v>6.832172772227274E-2</v>
      </c>
      <c r="S46" s="352">
        <f t="shared" si="5"/>
        <v>-2.1091936623271801E-2</v>
      </c>
      <c r="T46" s="352">
        <f t="shared" si="6"/>
        <v>1.9168663402437724E-2</v>
      </c>
      <c r="U46" s="352">
        <f t="shared" si="7"/>
        <v>1.0952676172762965E-2</v>
      </c>
      <c r="V46" s="352">
        <f t="shared" si="8"/>
        <v>-4.9562374775914408E-3</v>
      </c>
      <c r="W46" s="352">
        <f t="shared" si="9"/>
        <v>7.2950068712780647E-2</v>
      </c>
      <c r="X46" s="352">
        <f t="shared" si="10"/>
        <v>0.19872565520557806</v>
      </c>
      <c r="Y46" s="352">
        <f t="shared" si="11"/>
        <v>3.6276902595961724E-2</v>
      </c>
      <c r="Z46" s="352">
        <f t="shared" si="12"/>
        <v>3.2467532467532534E-2</v>
      </c>
      <c r="AA46" s="352">
        <f t="shared" si="14"/>
        <v>8.5755652077068589E-2</v>
      </c>
      <c r="AB46" s="352">
        <f t="shared" si="15"/>
        <v>4.7027027027026991E-2</v>
      </c>
      <c r="AC46" s="352">
        <f t="shared" si="16"/>
        <v>9.937134664166769E-2</v>
      </c>
      <c r="AD46" s="352">
        <f t="shared" si="17"/>
        <v>5.6170807143569812E-2</v>
      </c>
      <c r="AE46" s="352">
        <f t="shared" si="18"/>
        <v>7.8736654804270501E-2</v>
      </c>
      <c r="AF46" s="352">
        <f t="shared" si="19"/>
        <v>7.1874657609291237E-2</v>
      </c>
      <c r="AG46" s="352">
        <f t="shared" si="20"/>
        <v>0.21374519290410632</v>
      </c>
      <c r="AH46" s="352">
        <f t="shared" si="21"/>
        <v>7.8276768369329064E-2</v>
      </c>
      <c r="AI46" s="352">
        <f t="shared" si="22"/>
        <v>8.4374999999999867E-2</v>
      </c>
      <c r="AJ46" s="352">
        <f t="shared" si="23"/>
        <v>0.2268979943398548</v>
      </c>
      <c r="AK46" s="352">
        <f t="shared" si="24"/>
        <v>3.0787905539615856E-2</v>
      </c>
      <c r="AL46" s="353">
        <f t="shared" si="25"/>
        <v>0.10506197150469143</v>
      </c>
    </row>
    <row r="47" spans="2:41" x14ac:dyDescent="0.25">
      <c r="B47" s="253" t="s">
        <v>336</v>
      </c>
      <c r="C47" s="351">
        <v>100</v>
      </c>
      <c r="D47" s="351">
        <v>100</v>
      </c>
      <c r="E47" s="351">
        <v>100</v>
      </c>
      <c r="F47" s="351">
        <v>100</v>
      </c>
      <c r="G47" s="351">
        <v>100</v>
      </c>
      <c r="H47" s="351">
        <v>100</v>
      </c>
      <c r="I47" s="351">
        <v>100</v>
      </c>
      <c r="J47" s="351">
        <v>100</v>
      </c>
      <c r="K47" s="351">
        <v>100</v>
      </c>
      <c r="L47" s="351">
        <v>100</v>
      </c>
      <c r="M47" s="351">
        <v>100</v>
      </c>
      <c r="N47" s="351">
        <v>100</v>
      </c>
      <c r="O47" s="352">
        <f t="shared" si="1"/>
        <v>2.5746230382603486E-2</v>
      </c>
      <c r="P47" s="352">
        <f t="shared" si="2"/>
        <v>3.2524522457408445E-2</v>
      </c>
      <c r="Q47" s="352">
        <f t="shared" si="3"/>
        <v>3.2102728731941976E-3</v>
      </c>
      <c r="R47" s="352">
        <f t="shared" si="4"/>
        <v>-5.5356130738711484E-2</v>
      </c>
      <c r="S47" s="352">
        <f t="shared" si="5"/>
        <v>3.0927835051546282E-2</v>
      </c>
      <c r="T47" s="352">
        <f t="shared" si="6"/>
        <v>2.2181334968823574E-2</v>
      </c>
      <c r="U47" s="352">
        <f t="shared" si="7"/>
        <v>2.2076860179885527E-2</v>
      </c>
      <c r="V47" s="352">
        <f t="shared" si="8"/>
        <v>5.9771089444679903E-2</v>
      </c>
      <c r="W47" s="352">
        <f t="shared" si="9"/>
        <v>6.7349770519799401E-2</v>
      </c>
      <c r="X47" s="352">
        <f t="shared" si="10"/>
        <v>2.9084344599339396E-3</v>
      </c>
      <c r="Y47" s="352">
        <f t="shared" si="11"/>
        <v>7.0549191735360228E-2</v>
      </c>
      <c r="Z47" s="352">
        <f t="shared" si="12"/>
        <v>4.8218029350104663E-2</v>
      </c>
      <c r="AA47" s="352">
        <f t="shared" si="14"/>
        <v>8.8613106901807015E-2</v>
      </c>
      <c r="AB47" s="352">
        <f t="shared" si="15"/>
        <v>4.5478306325143603E-2</v>
      </c>
      <c r="AC47" s="352">
        <f t="shared" si="16"/>
        <v>7.0549191735360228E-2</v>
      </c>
      <c r="AD47" s="352">
        <f t="shared" si="17"/>
        <v>2.1763563911310957E-2</v>
      </c>
      <c r="AE47" s="352">
        <f t="shared" si="18"/>
        <v>0.11209964412811391</v>
      </c>
      <c r="AF47" s="352">
        <f t="shared" si="19"/>
        <v>6.8490223314456644E-2</v>
      </c>
      <c r="AG47" s="352">
        <f t="shared" si="20"/>
        <v>0.15888283694518468</v>
      </c>
      <c r="AH47" s="352">
        <f t="shared" si="21"/>
        <v>8.0613788631942906E-2</v>
      </c>
      <c r="AI47" s="352">
        <f t="shared" si="22"/>
        <v>7.5037626316921235E-2</v>
      </c>
      <c r="AJ47" s="352">
        <f t="shared" si="23"/>
        <v>0.33404482390608337</v>
      </c>
      <c r="AK47" s="352">
        <f t="shared" si="24"/>
        <v>0.18259224219489112</v>
      </c>
      <c r="AL47" s="353">
        <f t="shared" si="25"/>
        <v>0.15074798619102414</v>
      </c>
    </row>
    <row r="48" spans="2:41" x14ac:dyDescent="0.25">
      <c r="B48" s="253" t="s">
        <v>337</v>
      </c>
      <c r="C48" s="351">
        <v>104.5</v>
      </c>
      <c r="D48" s="351">
        <v>102.7</v>
      </c>
      <c r="E48" s="351">
        <v>105.03</v>
      </c>
      <c r="F48" s="351">
        <v>105.84</v>
      </c>
      <c r="G48" s="351">
        <v>105.2</v>
      </c>
      <c r="H48" s="351">
        <v>103.98</v>
      </c>
      <c r="I48" s="351">
        <v>104.73</v>
      </c>
      <c r="J48" s="351">
        <v>102.5</v>
      </c>
      <c r="K48" s="351">
        <v>101.93</v>
      </c>
      <c r="L48" s="351">
        <v>113.41</v>
      </c>
      <c r="M48" s="351">
        <v>104.71</v>
      </c>
      <c r="N48" s="351">
        <v>104.49</v>
      </c>
      <c r="O48" s="352">
        <f t="shared" si="1"/>
        <v>4.4999999999999929E-2</v>
      </c>
      <c r="P48" s="352">
        <f t="shared" si="2"/>
        <v>2.7000000000000135E-2</v>
      </c>
      <c r="Q48" s="352">
        <f t="shared" si="3"/>
        <v>5.0300000000000011E-2</v>
      </c>
      <c r="R48" s="352">
        <f t="shared" si="4"/>
        <v>5.8400000000000007E-2</v>
      </c>
      <c r="S48" s="352">
        <f t="shared" si="5"/>
        <v>5.2000000000000046E-2</v>
      </c>
      <c r="T48" s="352">
        <f t="shared" si="6"/>
        <v>3.9800000000000058E-2</v>
      </c>
      <c r="U48" s="352">
        <f t="shared" si="7"/>
        <v>4.730000000000012E-2</v>
      </c>
      <c r="V48" s="352">
        <f t="shared" si="8"/>
        <v>2.4999999999999911E-2</v>
      </c>
      <c r="W48" s="352">
        <f t="shared" si="9"/>
        <v>1.9300000000000095E-2</v>
      </c>
      <c r="X48" s="352">
        <f t="shared" si="10"/>
        <v>0.13409999999999989</v>
      </c>
      <c r="Y48" s="352">
        <f t="shared" si="11"/>
        <v>4.709999999999992E-2</v>
      </c>
      <c r="Z48" s="352">
        <f t="shared" si="12"/>
        <v>4.489999999999994E-2</v>
      </c>
      <c r="AA48" s="352">
        <f t="shared" si="14"/>
        <v>0.12329356121681179</v>
      </c>
      <c r="AB48" s="352">
        <f t="shared" si="15"/>
        <v>7.6745648983015391E-2</v>
      </c>
      <c r="AC48" s="352">
        <f t="shared" si="16"/>
        <v>0.1041841883936081</v>
      </c>
      <c r="AD48" s="352">
        <f t="shared" si="17"/>
        <v>0.10158201498751041</v>
      </c>
      <c r="AE48" s="352">
        <f t="shared" si="18"/>
        <v>0.12573568753344033</v>
      </c>
      <c r="AF48" s="352">
        <f t="shared" si="19"/>
        <v>0.10241730279898231</v>
      </c>
      <c r="AG48" s="352">
        <f t="shared" si="20"/>
        <v>9.1733555717710802E-2</v>
      </c>
      <c r="AH48" s="352">
        <f t="shared" si="21"/>
        <v>9.6960616438356295E-2</v>
      </c>
      <c r="AI48" s="352">
        <f t="shared" si="22"/>
        <v>0.13545727971482702</v>
      </c>
      <c r="AJ48" s="352">
        <f t="shared" si="23"/>
        <v>0.64576984472500376</v>
      </c>
      <c r="AK48" s="352">
        <f t="shared" si="24"/>
        <v>0.19970210815765355</v>
      </c>
      <c r="AL48" s="353">
        <f t="shared" si="25"/>
        <v>0.1503908400308267</v>
      </c>
      <c r="AN48" s="75"/>
      <c r="AO48" s="75"/>
    </row>
    <row r="49" spans="2:38" x14ac:dyDescent="0.25">
      <c r="B49" s="253" t="s">
        <v>338</v>
      </c>
      <c r="C49" s="351">
        <v>109.08</v>
      </c>
      <c r="D49" s="351">
        <v>106.46</v>
      </c>
      <c r="E49" s="351">
        <v>107.46</v>
      </c>
      <c r="F49" s="351">
        <v>113.51</v>
      </c>
      <c r="G49" s="351">
        <v>106.38</v>
      </c>
      <c r="H49" s="351">
        <v>107.92</v>
      </c>
      <c r="I49" s="351">
        <v>110.15</v>
      </c>
      <c r="J49" s="351">
        <v>104.16</v>
      </c>
      <c r="K49" s="351">
        <v>99.5</v>
      </c>
      <c r="L49" s="351">
        <v>119.03</v>
      </c>
      <c r="M49" s="351">
        <v>106.23</v>
      </c>
      <c r="N49" s="351">
        <v>107.23</v>
      </c>
      <c r="O49" s="352">
        <f t="shared" si="1"/>
        <v>4.3827751196172215E-2</v>
      </c>
      <c r="P49" s="352">
        <f t="shared" si="2"/>
        <v>3.6611489776046557E-2</v>
      </c>
      <c r="Q49" s="352">
        <f t="shared" si="3"/>
        <v>2.3136246786632286E-2</v>
      </c>
      <c r="R49" s="352">
        <f t="shared" si="4"/>
        <v>7.2467876039304713E-2</v>
      </c>
      <c r="S49" s="352">
        <f t="shared" si="5"/>
        <v>1.1216730038022815E-2</v>
      </c>
      <c r="T49" s="352">
        <f t="shared" si="6"/>
        <v>3.7891902288901713E-2</v>
      </c>
      <c r="U49" s="352">
        <f t="shared" si="7"/>
        <v>5.175212451064648E-2</v>
      </c>
      <c r="V49" s="352">
        <f t="shared" si="8"/>
        <v>1.6195121951219527E-2</v>
      </c>
      <c r="W49" s="352">
        <f t="shared" si="9"/>
        <v>-2.3839890120671114E-2</v>
      </c>
      <c r="X49" s="352">
        <f t="shared" si="10"/>
        <v>4.9554712988272742E-2</v>
      </c>
      <c r="Y49" s="352">
        <f t="shared" si="11"/>
        <v>1.4516283067519842E-2</v>
      </c>
      <c r="Z49" s="352">
        <f t="shared" si="12"/>
        <v>2.6222605033974666E-2</v>
      </c>
      <c r="AA49" s="352">
        <f t="shared" si="14"/>
        <v>0.14399580492920827</v>
      </c>
      <c r="AB49" s="352">
        <f t="shared" si="15"/>
        <v>0.11104153621373403</v>
      </c>
      <c r="AC49" s="352">
        <f t="shared" si="16"/>
        <v>0.11253752976498599</v>
      </c>
      <c r="AD49" s="352">
        <f t="shared" si="17"/>
        <v>0.1455242708648703</v>
      </c>
      <c r="AE49" s="352">
        <f t="shared" si="18"/>
        <v>7.3569482288828203E-2</v>
      </c>
      <c r="AF49" s="352">
        <f t="shared" si="19"/>
        <v>0.12428377956037084</v>
      </c>
      <c r="AG49" s="352">
        <f t="shared" si="20"/>
        <v>0.13814837776400091</v>
      </c>
      <c r="AH49" s="352">
        <f t="shared" si="21"/>
        <v>9.8386586523252051E-2</v>
      </c>
      <c r="AI49" s="352">
        <f t="shared" si="22"/>
        <v>0.13948694457169042</v>
      </c>
      <c r="AJ49" s="352">
        <f t="shared" si="23"/>
        <v>0.43099302716999266</v>
      </c>
      <c r="AK49" s="352">
        <f t="shared" si="24"/>
        <v>0.17850011093854001</v>
      </c>
      <c r="AL49" s="353">
        <f t="shared" si="25"/>
        <v>0.16049783549783547</v>
      </c>
    </row>
    <row r="50" spans="2:38" x14ac:dyDescent="0.25">
      <c r="B50" s="253" t="s">
        <v>339</v>
      </c>
      <c r="C50" s="351">
        <v>114.7</v>
      </c>
      <c r="D50" s="351">
        <v>108.91</v>
      </c>
      <c r="E50" s="351">
        <v>110.31</v>
      </c>
      <c r="F50" s="351">
        <v>128.13</v>
      </c>
      <c r="G50" s="351">
        <v>104.64</v>
      </c>
      <c r="H50" s="351">
        <v>112.03</v>
      </c>
      <c r="I50" s="351">
        <v>113.3</v>
      </c>
      <c r="J50" s="351">
        <v>108.93</v>
      </c>
      <c r="K50" s="351">
        <v>100.23</v>
      </c>
      <c r="L50" s="351">
        <v>114.72</v>
      </c>
      <c r="M50" s="351">
        <v>110</v>
      </c>
      <c r="N50" s="351">
        <v>110.28</v>
      </c>
      <c r="O50" s="352">
        <f t="shared" ref="O50:O55" si="26">(C50/C49)-1</f>
        <v>5.1521818848551559E-2</v>
      </c>
      <c r="P50" s="352">
        <f t="shared" si="2"/>
        <v>2.3013338343039758E-2</v>
      </c>
      <c r="Q50" s="352">
        <f t="shared" si="3"/>
        <v>2.6521496370742748E-2</v>
      </c>
      <c r="R50" s="352">
        <f t="shared" si="4"/>
        <v>0.12879922473790839</v>
      </c>
      <c r="S50" s="352">
        <f t="shared" si="5"/>
        <v>-1.6356457980823413E-2</v>
      </c>
      <c r="T50" s="352">
        <f t="shared" si="6"/>
        <v>3.8083765752409127E-2</v>
      </c>
      <c r="U50" s="352">
        <f t="shared" ref="U50:Z53" si="27">(I50/I49)-1</f>
        <v>2.8597367226509185E-2</v>
      </c>
      <c r="V50" s="352">
        <f t="shared" si="27"/>
        <v>4.5794930875576068E-2</v>
      </c>
      <c r="W50" s="352">
        <f t="shared" si="27"/>
        <v>7.3366834170853767E-3</v>
      </c>
      <c r="X50" s="352">
        <f t="shared" si="27"/>
        <v>-3.620935898512978E-2</v>
      </c>
      <c r="Y50" s="352">
        <f t="shared" si="27"/>
        <v>3.5489033229784361E-2</v>
      </c>
      <c r="Z50" s="352">
        <f t="shared" si="27"/>
        <v>2.8443532593490639E-2</v>
      </c>
      <c r="AA50" s="352">
        <f t="shared" ref="AA50:AA55" si="28">(C50/C46)-1</f>
        <v>0.17653092624884614</v>
      </c>
      <c r="AB50" s="352">
        <f t="shared" si="15"/>
        <v>0.12452245740836343</v>
      </c>
      <c r="AC50" s="352">
        <f t="shared" si="16"/>
        <v>0.10664125200642038</v>
      </c>
      <c r="AD50" s="352">
        <f t="shared" si="17"/>
        <v>0.21037218968448901</v>
      </c>
      <c r="AE50" s="352">
        <f t="shared" si="18"/>
        <v>7.8762886597938175E-2</v>
      </c>
      <c r="AF50" s="352">
        <f t="shared" si="19"/>
        <v>0.14514974956557292</v>
      </c>
      <c r="AG50" s="352">
        <f t="shared" ref="AG50:AL53" si="29">(I50/I46)-1</f>
        <v>0.15801308258381019</v>
      </c>
      <c r="AH50" s="352">
        <f t="shared" si="29"/>
        <v>0.15440864773208984</v>
      </c>
      <c r="AI50" s="352">
        <f t="shared" si="29"/>
        <v>6.9804674991994942E-2</v>
      </c>
      <c r="AJ50" s="352">
        <f t="shared" si="29"/>
        <v>0.1505365560124361</v>
      </c>
      <c r="AK50" s="352">
        <f t="shared" si="29"/>
        <v>0.17760411090889638</v>
      </c>
      <c r="AL50" s="353">
        <f t="shared" si="29"/>
        <v>0.15597484276729556</v>
      </c>
    </row>
    <row r="51" spans="2:38" x14ac:dyDescent="0.25">
      <c r="B51" s="253" t="s">
        <v>340</v>
      </c>
      <c r="C51" s="351">
        <v>116.83</v>
      </c>
      <c r="D51" s="351">
        <v>111.15</v>
      </c>
      <c r="E51" s="351">
        <v>117.19</v>
      </c>
      <c r="F51" s="351">
        <v>131.25</v>
      </c>
      <c r="G51" s="351">
        <v>106.71</v>
      </c>
      <c r="H51" s="351">
        <v>115.02</v>
      </c>
      <c r="I51" s="351">
        <v>117.58</v>
      </c>
      <c r="J51" s="351">
        <v>111.01</v>
      </c>
      <c r="K51" s="351">
        <v>105.85</v>
      </c>
      <c r="L51" s="351">
        <v>117.51</v>
      </c>
      <c r="M51" s="351">
        <v>115.34</v>
      </c>
      <c r="N51" s="351">
        <v>114.78</v>
      </c>
      <c r="O51" s="352">
        <f t="shared" si="26"/>
        <v>1.8570183086312086E-2</v>
      </c>
      <c r="P51" s="352">
        <f t="shared" si="2"/>
        <v>2.0567441006335674E-2</v>
      </c>
      <c r="Q51" s="352">
        <f t="shared" si="3"/>
        <v>6.2369685431964417E-2</v>
      </c>
      <c r="R51" s="352">
        <f t="shared" si="4"/>
        <v>2.4350269257785051E-2</v>
      </c>
      <c r="S51" s="352">
        <f t="shared" si="5"/>
        <v>1.9782110091743021E-2</v>
      </c>
      <c r="T51" s="352">
        <f t="shared" si="6"/>
        <v>2.6689279657234666E-2</v>
      </c>
      <c r="U51" s="352">
        <f t="shared" si="27"/>
        <v>3.7775816416593111E-2</v>
      </c>
      <c r="V51" s="352">
        <f t="shared" si="27"/>
        <v>1.9094831543192914E-2</v>
      </c>
      <c r="W51" s="352">
        <f t="shared" si="27"/>
        <v>5.6071036615783498E-2</v>
      </c>
      <c r="X51" s="352">
        <f t="shared" si="27"/>
        <v>2.4320083682008331E-2</v>
      </c>
      <c r="Y51" s="352">
        <f t="shared" si="27"/>
        <v>4.8545454545454669E-2</v>
      </c>
      <c r="Z51" s="352">
        <f t="shared" si="27"/>
        <v>4.0805223068552721E-2</v>
      </c>
      <c r="AA51" s="352">
        <f t="shared" si="28"/>
        <v>0.16829999999999989</v>
      </c>
      <c r="AB51" s="352">
        <f t="shared" si="15"/>
        <v>0.11150000000000015</v>
      </c>
      <c r="AC51" s="352">
        <f t="shared" si="16"/>
        <v>0.17189999999999994</v>
      </c>
      <c r="AD51" s="352">
        <f t="shared" si="17"/>
        <v>0.3125</v>
      </c>
      <c r="AE51" s="352">
        <f t="shared" si="18"/>
        <v>6.7099999999999937E-2</v>
      </c>
      <c r="AF51" s="352">
        <f t="shared" si="19"/>
        <v>0.15019999999999989</v>
      </c>
      <c r="AG51" s="352">
        <f t="shared" si="29"/>
        <v>0.17579999999999996</v>
      </c>
      <c r="AH51" s="352">
        <f t="shared" si="29"/>
        <v>0.11010000000000009</v>
      </c>
      <c r="AI51" s="352">
        <f t="shared" si="29"/>
        <v>5.8499999999999996E-2</v>
      </c>
      <c r="AJ51" s="352">
        <f t="shared" si="29"/>
        <v>0.17510000000000003</v>
      </c>
      <c r="AK51" s="352">
        <f t="shared" si="29"/>
        <v>0.15339999999999998</v>
      </c>
      <c r="AL51" s="353">
        <f t="shared" si="29"/>
        <v>0.14779999999999993</v>
      </c>
    </row>
    <row r="52" spans="2:38" x14ac:dyDescent="0.25">
      <c r="B52" s="253" t="s">
        <v>341</v>
      </c>
      <c r="C52" s="351">
        <v>118.92</v>
      </c>
      <c r="D52" s="351">
        <v>113.89</v>
      </c>
      <c r="E52" s="351">
        <v>120.99</v>
      </c>
      <c r="F52" s="351">
        <v>134.41999999999999</v>
      </c>
      <c r="G52" s="351">
        <v>110.78</v>
      </c>
      <c r="H52" s="351">
        <v>117.72</v>
      </c>
      <c r="I52" s="351">
        <v>126.04</v>
      </c>
      <c r="J52" s="351">
        <v>109.32</v>
      </c>
      <c r="K52" s="351">
        <v>187.93</v>
      </c>
      <c r="L52" s="351">
        <v>150.35</v>
      </c>
      <c r="M52" s="351">
        <v>115.05</v>
      </c>
      <c r="N52" s="351">
        <v>129.79</v>
      </c>
      <c r="O52" s="352">
        <f t="shared" si="26"/>
        <v>1.7889240777197557E-2</v>
      </c>
      <c r="P52" s="352">
        <f t="shared" si="2"/>
        <v>2.465137201979295E-2</v>
      </c>
      <c r="Q52" s="352">
        <f t="shared" si="3"/>
        <v>3.2425974912535072E-2</v>
      </c>
      <c r="R52" s="352">
        <f t="shared" si="4"/>
        <v>2.4152380952380925E-2</v>
      </c>
      <c r="S52" s="352">
        <f t="shared" si="5"/>
        <v>3.8140755318152086E-2</v>
      </c>
      <c r="T52" s="352">
        <f t="shared" si="6"/>
        <v>2.3474178403755985E-2</v>
      </c>
      <c r="U52" s="352">
        <f t="shared" si="27"/>
        <v>7.1951012076883814E-2</v>
      </c>
      <c r="V52" s="352">
        <f t="shared" si="27"/>
        <v>-1.5223853706873403E-2</v>
      </c>
      <c r="W52" s="352">
        <f t="shared" si="27"/>
        <v>0.77543693906471445</v>
      </c>
      <c r="X52" s="352">
        <f t="shared" si="27"/>
        <v>0.2794655773976682</v>
      </c>
      <c r="Y52" s="352">
        <f t="shared" si="27"/>
        <v>-2.5143055314722496E-3</v>
      </c>
      <c r="Z52" s="352">
        <f t="shared" si="27"/>
        <v>0.13077191148283673</v>
      </c>
      <c r="AA52" s="352">
        <f t="shared" si="28"/>
        <v>0.13799043062200966</v>
      </c>
      <c r="AB52" s="352">
        <f t="shared" si="15"/>
        <v>0.10895813047711789</v>
      </c>
      <c r="AC52" s="352">
        <f t="shared" si="16"/>
        <v>0.15195658383319044</v>
      </c>
      <c r="AD52" s="352">
        <f t="shared" si="17"/>
        <v>0.27003023431594841</v>
      </c>
      <c r="AE52" s="352">
        <f t="shared" si="18"/>
        <v>5.304182509505706E-2</v>
      </c>
      <c r="AF52" s="352">
        <f t="shared" si="19"/>
        <v>0.13214079630698206</v>
      </c>
      <c r="AG52" s="352">
        <f t="shared" si="29"/>
        <v>0.20347560393392539</v>
      </c>
      <c r="AH52" s="352">
        <f t="shared" si="29"/>
        <v>6.6536585365853496E-2</v>
      </c>
      <c r="AI52" s="352">
        <f t="shared" si="29"/>
        <v>0.84371627587560094</v>
      </c>
      <c r="AJ52" s="352">
        <f t="shared" si="29"/>
        <v>0.32572083590512291</v>
      </c>
      <c r="AK52" s="352">
        <f t="shared" si="29"/>
        <v>9.8748925604049242E-2</v>
      </c>
      <c r="AL52" s="353">
        <f>(N52/N48)-1</f>
        <v>0.24212843334290368</v>
      </c>
    </row>
    <row r="53" spans="2:38" x14ac:dyDescent="0.25">
      <c r="B53" s="253" t="s">
        <v>342</v>
      </c>
      <c r="C53" s="351">
        <v>122.68</v>
      </c>
      <c r="D53" s="351">
        <v>115.16</v>
      </c>
      <c r="E53" s="351">
        <v>127.34</v>
      </c>
      <c r="F53" s="351">
        <v>141.65</v>
      </c>
      <c r="G53" s="351">
        <v>112.57</v>
      </c>
      <c r="H53" s="351">
        <v>121.02</v>
      </c>
      <c r="I53" s="351">
        <v>126.32</v>
      </c>
      <c r="J53" s="351">
        <v>114.49</v>
      </c>
      <c r="K53" s="351">
        <v>112.57</v>
      </c>
      <c r="L53" s="351">
        <v>132.46</v>
      </c>
      <c r="M53" s="351">
        <v>123.74</v>
      </c>
      <c r="N53" s="351">
        <v>122.25</v>
      </c>
      <c r="O53" s="352">
        <f t="shared" si="26"/>
        <v>3.1617894382778289E-2</v>
      </c>
      <c r="P53" s="352">
        <f t="shared" si="2"/>
        <v>1.1151110720871049E-2</v>
      </c>
      <c r="Q53" s="352">
        <f t="shared" si="3"/>
        <v>5.2483676336887441E-2</v>
      </c>
      <c r="R53" s="352">
        <f t="shared" si="4"/>
        <v>5.3786638893021932E-2</v>
      </c>
      <c r="S53" s="352">
        <f t="shared" si="5"/>
        <v>1.6158151290846634E-2</v>
      </c>
      <c r="T53" s="352">
        <f t="shared" si="6"/>
        <v>2.8032619775739009E-2</v>
      </c>
      <c r="U53" s="352">
        <f t="shared" si="27"/>
        <v>2.2215169787367373E-3</v>
      </c>
      <c r="V53" s="352">
        <f t="shared" si="27"/>
        <v>4.7292352725942122E-2</v>
      </c>
      <c r="W53" s="352">
        <f t="shared" si="27"/>
        <v>-0.40100037247911458</v>
      </c>
      <c r="X53" s="352">
        <f t="shared" si="27"/>
        <v>-0.11898902560691715</v>
      </c>
      <c r="Y53" s="352">
        <f t="shared" si="27"/>
        <v>7.5532377227292447E-2</v>
      </c>
      <c r="Z53" s="352">
        <f t="shared" si="27"/>
        <v>-5.8093843901687259E-2</v>
      </c>
      <c r="AA53" s="352">
        <f t="shared" si="28"/>
        <v>0.12467913458012481</v>
      </c>
      <c r="AB53" s="352">
        <f t="shared" si="15"/>
        <v>8.1720834116099983E-2</v>
      </c>
      <c r="AC53" s="352">
        <f t="shared" si="16"/>
        <v>0.18499906942118005</v>
      </c>
      <c r="AD53" s="352">
        <f t="shared" si="17"/>
        <v>0.2479076733327461</v>
      </c>
      <c r="AE53" s="352">
        <f t="shared" si="18"/>
        <v>5.8187629253618978E-2</v>
      </c>
      <c r="AF53" s="352">
        <f t="shared" si="19"/>
        <v>0.12138621200889532</v>
      </c>
      <c r="AG53" s="352">
        <f t="shared" si="29"/>
        <v>0.14679981842941436</v>
      </c>
      <c r="AH53" s="352">
        <f t="shared" si="29"/>
        <v>9.9174347158218046E-2</v>
      </c>
      <c r="AI53" s="352">
        <f t="shared" si="29"/>
        <v>0.13135678391959793</v>
      </c>
      <c r="AJ53" s="352">
        <f t="shared" si="29"/>
        <v>0.11282869864739986</v>
      </c>
      <c r="AK53" s="352">
        <f t="shared" si="29"/>
        <v>0.16483102701685004</v>
      </c>
      <c r="AL53" s="353">
        <f>(N53/N49)-1</f>
        <v>0.14007274083745225</v>
      </c>
    </row>
    <row r="54" spans="2:38" x14ac:dyDescent="0.25">
      <c r="B54" s="253" t="s">
        <v>343</v>
      </c>
      <c r="C54" s="351">
        <v>127.74</v>
      </c>
      <c r="D54" s="351">
        <v>116.28</v>
      </c>
      <c r="E54" s="351">
        <v>131.38</v>
      </c>
      <c r="F54" s="351">
        <v>154.19</v>
      </c>
      <c r="G54" s="351">
        <v>119.53</v>
      </c>
      <c r="H54" s="351">
        <v>125.07</v>
      </c>
      <c r="I54" s="351">
        <v>131.52000000000001</v>
      </c>
      <c r="J54" s="351">
        <v>125.41</v>
      </c>
      <c r="K54" s="351">
        <v>124.2</v>
      </c>
      <c r="L54" s="351">
        <v>149.22</v>
      </c>
      <c r="M54" s="351">
        <v>129.47999999999999</v>
      </c>
      <c r="N54" s="351">
        <v>129.79</v>
      </c>
      <c r="O54" s="352">
        <f t="shared" si="26"/>
        <v>4.1245516791653003E-2</v>
      </c>
      <c r="P54" s="352">
        <f t="shared" ref="P54:Z55" si="30">(D54/D53)-1</f>
        <v>9.7255991663771635E-3</v>
      </c>
      <c r="Q54" s="352">
        <f t="shared" si="30"/>
        <v>3.1726087639390554E-2</v>
      </c>
      <c r="R54" s="352">
        <f t="shared" si="30"/>
        <v>8.8528062124955786E-2</v>
      </c>
      <c r="S54" s="352">
        <f t="shared" si="30"/>
        <v>6.1828195789286777E-2</v>
      </c>
      <c r="T54" s="352">
        <f t="shared" si="30"/>
        <v>3.3465542885473543E-2</v>
      </c>
      <c r="U54" s="352">
        <f t="shared" si="30"/>
        <v>4.116529449018369E-2</v>
      </c>
      <c r="V54" s="352">
        <f t="shared" si="30"/>
        <v>9.5379509127434758E-2</v>
      </c>
      <c r="W54" s="352">
        <f t="shared" si="30"/>
        <v>0.10331349382606381</v>
      </c>
      <c r="X54" s="352">
        <f t="shared" si="30"/>
        <v>0.12652876340027164</v>
      </c>
      <c r="Y54" s="352">
        <f t="shared" si="30"/>
        <v>4.6387586875707099E-2</v>
      </c>
      <c r="Z54" s="352">
        <f t="shared" si="30"/>
        <v>6.1676891615541907E-2</v>
      </c>
      <c r="AA54" s="352">
        <f t="shared" si="28"/>
        <v>0.11368788142981678</v>
      </c>
      <c r="AB54" s="352">
        <f t="shared" ref="AB54:AK55" si="31">(D54/D50)-1</f>
        <v>6.7670553668166322E-2</v>
      </c>
      <c r="AC54" s="352">
        <f t="shared" si="31"/>
        <v>0.191007161635391</v>
      </c>
      <c r="AD54" s="352">
        <f t="shared" si="31"/>
        <v>0.20338718489034568</v>
      </c>
      <c r="AE54" s="352">
        <f t="shared" si="31"/>
        <v>0.14229740061162088</v>
      </c>
      <c r="AF54" s="352">
        <f t="shared" si="31"/>
        <v>0.11639739355529755</v>
      </c>
      <c r="AG54" s="352">
        <f t="shared" si="31"/>
        <v>0.16081200353045033</v>
      </c>
      <c r="AH54" s="352">
        <f t="shared" si="31"/>
        <v>0.15128981914991257</v>
      </c>
      <c r="AI54" s="352">
        <f t="shared" si="31"/>
        <v>0.23914995510326253</v>
      </c>
      <c r="AJ54" s="352">
        <f t="shared" si="31"/>
        <v>0.30073221757322166</v>
      </c>
      <c r="AK54" s="352">
        <f t="shared" si="31"/>
        <v>0.17709090909090897</v>
      </c>
      <c r="AL54" s="353">
        <f>(N54/N50)-1</f>
        <v>0.17691331157054768</v>
      </c>
    </row>
    <row r="55" spans="2:38" x14ac:dyDescent="0.25">
      <c r="B55" s="253" t="s">
        <v>344</v>
      </c>
      <c r="C55" s="351">
        <v>131.62</v>
      </c>
      <c r="D55" s="351">
        <v>120.17</v>
      </c>
      <c r="E55" s="351">
        <v>138.88</v>
      </c>
      <c r="F55" s="351">
        <v>156.69999999999999</v>
      </c>
      <c r="G55" s="351">
        <v>118.04</v>
      </c>
      <c r="H55" s="351">
        <v>129.18</v>
      </c>
      <c r="I55" s="351">
        <v>130.16999999999999</v>
      </c>
      <c r="J55" s="351">
        <v>137.88</v>
      </c>
      <c r="K55" s="351">
        <v>125.47</v>
      </c>
      <c r="L55" s="351">
        <v>152.19</v>
      </c>
      <c r="M55" s="351">
        <v>137.31</v>
      </c>
      <c r="N55" s="351">
        <v>134</v>
      </c>
      <c r="O55" s="352">
        <f t="shared" si="26"/>
        <v>3.0374197588852514E-2</v>
      </c>
      <c r="P55" s="352">
        <f t="shared" si="30"/>
        <v>3.3453732370141154E-2</v>
      </c>
      <c r="Q55" s="352">
        <f t="shared" si="30"/>
        <v>5.7086314507535318E-2</v>
      </c>
      <c r="R55" s="352">
        <f t="shared" si="30"/>
        <v>1.6278617290355957E-2</v>
      </c>
      <c r="S55" s="352">
        <f t="shared" si="30"/>
        <v>-1.2465489835187804E-2</v>
      </c>
      <c r="T55" s="352">
        <f t="shared" si="30"/>
        <v>3.2861597505397189E-2</v>
      </c>
      <c r="U55" s="352">
        <f t="shared" si="30"/>
        <v>-1.0264598540146164E-2</v>
      </c>
      <c r="V55" s="352">
        <f t="shared" si="30"/>
        <v>9.9433856949206589E-2</v>
      </c>
      <c r="W55" s="352">
        <f t="shared" si="30"/>
        <v>1.0225442834138398E-2</v>
      </c>
      <c r="X55" s="352">
        <f t="shared" si="30"/>
        <v>1.9903498190591007E-2</v>
      </c>
      <c r="Y55" s="352">
        <f t="shared" si="30"/>
        <v>6.04726598702503E-2</v>
      </c>
      <c r="Z55" s="352">
        <f t="shared" si="30"/>
        <v>3.2437013637414358E-2</v>
      </c>
      <c r="AA55" s="352">
        <f t="shared" si="28"/>
        <v>0.12659419669605421</v>
      </c>
      <c r="AB55" s="352">
        <f t="shared" si="31"/>
        <v>8.1151596941070547E-2</v>
      </c>
      <c r="AC55" s="352">
        <f t="shared" si="31"/>
        <v>0.18508405154023388</v>
      </c>
      <c r="AD55" s="352">
        <f t="shared" si="31"/>
        <v>0.1939047619047618</v>
      </c>
      <c r="AE55" s="352">
        <f t="shared" si="31"/>
        <v>0.10617561615593685</v>
      </c>
      <c r="AF55" s="352">
        <f t="shared" si="31"/>
        <v>0.1231090245174753</v>
      </c>
      <c r="AG55" s="352">
        <f t="shared" si="31"/>
        <v>0.10707603333900306</v>
      </c>
      <c r="AH55" s="352">
        <f t="shared" si="31"/>
        <v>0.24205026574182487</v>
      </c>
      <c r="AI55" s="352">
        <f t="shared" si="31"/>
        <v>0.18535663675011804</v>
      </c>
      <c r="AJ55" s="352">
        <f t="shared" si="31"/>
        <v>0.29512381924942543</v>
      </c>
      <c r="AK55" s="352">
        <f t="shared" si="31"/>
        <v>0.19048031905670193</v>
      </c>
      <c r="AL55" s="353">
        <f>(N55/N51)-1</f>
        <v>0.16745077539641051</v>
      </c>
    </row>
    <row r="56" spans="2:38" ht="14.25" thickBot="1" x14ac:dyDescent="0.3">
      <c r="B56" s="354" t="s">
        <v>345</v>
      </c>
      <c r="C56" s="355">
        <v>134.03</v>
      </c>
      <c r="D56" s="355">
        <v>127.08</v>
      </c>
      <c r="E56" s="355">
        <v>144.4</v>
      </c>
      <c r="F56" s="355">
        <v>162.85</v>
      </c>
      <c r="G56" s="355">
        <v>123.24</v>
      </c>
      <c r="H56" s="355">
        <v>133.94999999999999</v>
      </c>
      <c r="I56" s="355">
        <v>132.57</v>
      </c>
      <c r="J56" s="355">
        <v>146.29</v>
      </c>
      <c r="K56" s="355">
        <v>130.11000000000001</v>
      </c>
      <c r="L56" s="355">
        <v>171.52</v>
      </c>
      <c r="M56" s="355">
        <v>130.9</v>
      </c>
      <c r="N56" s="355">
        <v>135.47</v>
      </c>
      <c r="O56" s="356">
        <f t="shared" ref="O56:Z56" si="32">(C56/C55)-1</f>
        <v>1.8310287190396624E-2</v>
      </c>
      <c r="P56" s="356">
        <f t="shared" si="32"/>
        <v>5.7501872347507588E-2</v>
      </c>
      <c r="Q56" s="356">
        <f t="shared" si="32"/>
        <v>3.9746543778801824E-2</v>
      </c>
      <c r="R56" s="356">
        <f t="shared" si="32"/>
        <v>3.9246968730057397E-2</v>
      </c>
      <c r="S56" s="356">
        <f t="shared" si="32"/>
        <v>4.4052863436123246E-2</v>
      </c>
      <c r="T56" s="356">
        <f t="shared" si="32"/>
        <v>3.6925220622387123E-2</v>
      </c>
      <c r="U56" s="356">
        <f t="shared" si="32"/>
        <v>1.8437427978797105E-2</v>
      </c>
      <c r="V56" s="356">
        <f t="shared" si="32"/>
        <v>6.0995068175224709E-2</v>
      </c>
      <c r="W56" s="356">
        <f t="shared" si="32"/>
        <v>3.6980951621901736E-2</v>
      </c>
      <c r="X56" s="356">
        <f t="shared" si="32"/>
        <v>0.12701228727248837</v>
      </c>
      <c r="Y56" s="356">
        <f t="shared" si="32"/>
        <v>-4.6682688806350514E-2</v>
      </c>
      <c r="Z56" s="356">
        <f t="shared" si="32"/>
        <v>1.0970149253731298E-2</v>
      </c>
      <c r="AA56" s="356">
        <f t="shared" ref="AA56:AK56" si="33">(C56/C52)-1</f>
        <v>0.12706020854355859</v>
      </c>
      <c r="AB56" s="356">
        <f t="shared" si="33"/>
        <v>0.11581350425849513</v>
      </c>
      <c r="AC56" s="356">
        <f t="shared" si="33"/>
        <v>0.19348706504669821</v>
      </c>
      <c r="AD56" s="356">
        <f t="shared" si="33"/>
        <v>0.2115012646927541</v>
      </c>
      <c r="AE56" s="356">
        <f t="shared" si="33"/>
        <v>0.11247517602455304</v>
      </c>
      <c r="AF56" s="356">
        <f t="shared" si="33"/>
        <v>0.13786952089704374</v>
      </c>
      <c r="AG56" s="356">
        <f t="shared" si="33"/>
        <v>5.1808949539828619E-2</v>
      </c>
      <c r="AH56" s="356">
        <f t="shared" si="33"/>
        <v>0.33818148554701799</v>
      </c>
      <c r="AI56" s="356">
        <f t="shared" si="33"/>
        <v>-0.30766774862980895</v>
      </c>
      <c r="AJ56" s="356">
        <f t="shared" si="33"/>
        <v>0.14080478882607261</v>
      </c>
      <c r="AK56" s="356">
        <f t="shared" si="33"/>
        <v>0.13776618861364631</v>
      </c>
      <c r="AL56" s="357">
        <f>(N56/N52)-1</f>
        <v>4.3763001772093357E-2</v>
      </c>
    </row>
    <row r="57" spans="2:38" ht="14.25" x14ac:dyDescent="0.3">
      <c r="B57" s="18" t="s">
        <v>486</v>
      </c>
    </row>
    <row r="58" spans="2:38" ht="14.25" x14ac:dyDescent="0.3">
      <c r="B58" s="18" t="s">
        <v>137</v>
      </c>
    </row>
    <row r="59" spans="2:38" ht="14.25" x14ac:dyDescent="0.3">
      <c r="B59" s="18" t="s">
        <v>138</v>
      </c>
    </row>
    <row r="60" spans="2:38" ht="14.25" x14ac:dyDescent="0.3">
      <c r="B60" s="18" t="s">
        <v>300</v>
      </c>
    </row>
    <row r="62" spans="2:38" ht="14.25" x14ac:dyDescent="0.3">
      <c r="B62" s="19" t="s">
        <v>963</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hyperlinks>
  <pageMargins left="0.7" right="0.7" top="0.75" bottom="0.75" header="0.3" footer="0.3"/>
  <pageSetup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40625" defaultRowHeight="13.5" x14ac:dyDescent="0.25"/>
  <cols>
    <col min="1" max="1" width="3.7109375" style="30" customWidth="1"/>
    <col min="2" max="2" width="11" style="30" customWidth="1"/>
    <col min="3" max="16384" width="16.140625" style="30"/>
  </cols>
  <sheetData>
    <row r="1" spans="2:66" s="670" customFormat="1" ht="15" x14ac:dyDescent="0.25"/>
    <row r="2" spans="2:66" ht="15" x14ac:dyDescent="0.25">
      <c r="B2" s="670" t="s">
        <v>1029</v>
      </c>
    </row>
    <row r="3" spans="2:66" x14ac:dyDescent="0.25">
      <c r="B3" s="37" t="s">
        <v>525</v>
      </c>
    </row>
    <row r="4" spans="2:66" x14ac:dyDescent="0.25">
      <c r="B4" s="76" t="s">
        <v>6</v>
      </c>
    </row>
    <row r="5" spans="2:66" ht="14.25" thickBot="1" x14ac:dyDescent="0.3"/>
    <row r="6" spans="2:66" ht="15" customHeight="1" thickBot="1" x14ac:dyDescent="0.3">
      <c r="B6" s="1255"/>
      <c r="C6" s="1252" t="s">
        <v>218</v>
      </c>
      <c r="D6" s="1253"/>
      <c r="E6" s="1253"/>
      <c r="F6" s="1253"/>
      <c r="G6" s="1253"/>
      <c r="H6" s="1253"/>
      <c r="I6" s="1253"/>
      <c r="J6" s="1254"/>
      <c r="K6" s="1252" t="s">
        <v>219</v>
      </c>
      <c r="L6" s="1253"/>
      <c r="M6" s="1253"/>
      <c r="N6" s="1253"/>
      <c r="O6" s="1253"/>
      <c r="P6" s="1253"/>
      <c r="Q6" s="1253"/>
      <c r="R6" s="1254"/>
      <c r="S6" s="1252" t="s">
        <v>220</v>
      </c>
      <c r="T6" s="1253"/>
      <c r="U6" s="1253"/>
      <c r="V6" s="1253"/>
      <c r="W6" s="1253"/>
      <c r="X6" s="1253"/>
      <c r="Y6" s="1253"/>
      <c r="Z6" s="1254"/>
      <c r="AA6" s="1252" t="s">
        <v>221</v>
      </c>
      <c r="AB6" s="1253"/>
      <c r="AC6" s="1253"/>
      <c r="AD6" s="1253"/>
      <c r="AE6" s="1253"/>
      <c r="AF6" s="1253"/>
      <c r="AG6" s="1253"/>
      <c r="AH6" s="1254"/>
      <c r="AI6" s="1252" t="s">
        <v>222</v>
      </c>
      <c r="AJ6" s="1253"/>
      <c r="AK6" s="1253"/>
      <c r="AL6" s="1253"/>
      <c r="AM6" s="1253"/>
      <c r="AN6" s="1253"/>
      <c r="AO6" s="1253"/>
      <c r="AP6" s="1254"/>
      <c r="AQ6" s="1252" t="s">
        <v>223</v>
      </c>
      <c r="AR6" s="1253"/>
      <c r="AS6" s="1253"/>
      <c r="AT6" s="1253"/>
      <c r="AU6" s="1253"/>
      <c r="AV6" s="1253"/>
      <c r="AW6" s="1253"/>
      <c r="AX6" s="1254"/>
      <c r="AY6" s="1252" t="s">
        <v>224</v>
      </c>
      <c r="AZ6" s="1253"/>
      <c r="BA6" s="1253"/>
      <c r="BB6" s="1253"/>
      <c r="BC6" s="1253"/>
      <c r="BD6" s="1253"/>
      <c r="BE6" s="1253"/>
      <c r="BF6" s="1254"/>
      <c r="BG6" s="1252" t="s">
        <v>256</v>
      </c>
      <c r="BH6" s="1253"/>
      <c r="BI6" s="1253"/>
      <c r="BJ6" s="1253"/>
      <c r="BK6" s="1253"/>
      <c r="BL6" s="1253"/>
      <c r="BM6" s="1253"/>
      <c r="BN6" s="1254"/>
    </row>
    <row r="7" spans="2:66" ht="15" customHeight="1" thickBot="1" x14ac:dyDescent="0.3">
      <c r="B7" s="1256"/>
      <c r="C7" s="1242" t="s">
        <v>257</v>
      </c>
      <c r="D7" s="1248" t="s">
        <v>258</v>
      </c>
      <c r="E7" s="1249"/>
      <c r="F7" s="1249"/>
      <c r="G7" s="1250"/>
      <c r="H7" s="1248" t="s">
        <v>259</v>
      </c>
      <c r="I7" s="1249"/>
      <c r="J7" s="1250"/>
      <c r="K7" s="1242" t="s">
        <v>257</v>
      </c>
      <c r="L7" s="1248" t="s">
        <v>258</v>
      </c>
      <c r="M7" s="1249"/>
      <c r="N7" s="1249"/>
      <c r="O7" s="1250"/>
      <c r="P7" s="1248" t="s">
        <v>259</v>
      </c>
      <c r="Q7" s="1249"/>
      <c r="R7" s="1250"/>
      <c r="S7" s="1242" t="s">
        <v>257</v>
      </c>
      <c r="T7" s="1248" t="s">
        <v>258</v>
      </c>
      <c r="U7" s="1249"/>
      <c r="V7" s="1249"/>
      <c r="W7" s="1250"/>
      <c r="X7" s="1248" t="s">
        <v>259</v>
      </c>
      <c r="Y7" s="1249"/>
      <c r="Z7" s="1250"/>
      <c r="AA7" s="1242" t="s">
        <v>257</v>
      </c>
      <c r="AB7" s="1248" t="s">
        <v>258</v>
      </c>
      <c r="AC7" s="1249"/>
      <c r="AD7" s="1249"/>
      <c r="AE7" s="1250"/>
      <c r="AF7" s="1248" t="s">
        <v>259</v>
      </c>
      <c r="AG7" s="1249"/>
      <c r="AH7" s="1250"/>
      <c r="AI7" s="1242" t="s">
        <v>257</v>
      </c>
      <c r="AJ7" s="1248" t="s">
        <v>258</v>
      </c>
      <c r="AK7" s="1249"/>
      <c r="AL7" s="1249"/>
      <c r="AM7" s="1250"/>
      <c r="AN7" s="1248" t="s">
        <v>259</v>
      </c>
      <c r="AO7" s="1249"/>
      <c r="AP7" s="1250"/>
      <c r="AQ7" s="1242" t="s">
        <v>257</v>
      </c>
      <c r="AR7" s="1248" t="s">
        <v>258</v>
      </c>
      <c r="AS7" s="1249"/>
      <c r="AT7" s="1249"/>
      <c r="AU7" s="1250"/>
      <c r="AV7" s="1248" t="s">
        <v>259</v>
      </c>
      <c r="AW7" s="1249"/>
      <c r="AX7" s="1250"/>
      <c r="AY7" s="1242" t="s">
        <v>257</v>
      </c>
      <c r="AZ7" s="1248" t="s">
        <v>258</v>
      </c>
      <c r="BA7" s="1249"/>
      <c r="BB7" s="1249"/>
      <c r="BC7" s="1250"/>
      <c r="BD7" s="1248" t="s">
        <v>259</v>
      </c>
      <c r="BE7" s="1249"/>
      <c r="BF7" s="1250"/>
      <c r="BG7" s="1242" t="s">
        <v>257</v>
      </c>
      <c r="BH7" s="1248" t="s">
        <v>258</v>
      </c>
      <c r="BI7" s="1249"/>
      <c r="BJ7" s="1249"/>
      <c r="BK7" s="1250"/>
      <c r="BL7" s="1248" t="s">
        <v>259</v>
      </c>
      <c r="BM7" s="1249"/>
      <c r="BN7" s="1250"/>
    </row>
    <row r="8" spans="2:66" ht="15" customHeight="1" x14ac:dyDescent="0.25">
      <c r="B8" s="1256"/>
      <c r="C8" s="1251"/>
      <c r="D8" s="1242" t="s">
        <v>260</v>
      </c>
      <c r="E8" s="1242" t="s">
        <v>261</v>
      </c>
      <c r="F8" s="1242" t="s">
        <v>262</v>
      </c>
      <c r="G8" s="1246" t="s">
        <v>263</v>
      </c>
      <c r="H8" s="1242" t="s">
        <v>264</v>
      </c>
      <c r="I8" s="1242" t="s">
        <v>265</v>
      </c>
      <c r="J8" s="1244" t="s">
        <v>266</v>
      </c>
      <c r="K8" s="1251"/>
      <c r="L8" s="1242" t="s">
        <v>260</v>
      </c>
      <c r="M8" s="1242" t="s">
        <v>261</v>
      </c>
      <c r="N8" s="1242" t="s">
        <v>262</v>
      </c>
      <c r="O8" s="1246" t="s">
        <v>263</v>
      </c>
      <c r="P8" s="1242" t="s">
        <v>264</v>
      </c>
      <c r="Q8" s="1242" t="s">
        <v>265</v>
      </c>
      <c r="R8" s="1244" t="s">
        <v>266</v>
      </c>
      <c r="S8" s="1251"/>
      <c r="T8" s="1242" t="s">
        <v>260</v>
      </c>
      <c r="U8" s="1242" t="s">
        <v>261</v>
      </c>
      <c r="V8" s="1242" t="s">
        <v>262</v>
      </c>
      <c r="W8" s="1246" t="s">
        <v>263</v>
      </c>
      <c r="X8" s="1242" t="s">
        <v>264</v>
      </c>
      <c r="Y8" s="1242" t="s">
        <v>265</v>
      </c>
      <c r="Z8" s="1244" t="s">
        <v>266</v>
      </c>
      <c r="AA8" s="1251"/>
      <c r="AB8" s="1242" t="s">
        <v>260</v>
      </c>
      <c r="AC8" s="1242" t="s">
        <v>261</v>
      </c>
      <c r="AD8" s="1242" t="s">
        <v>262</v>
      </c>
      <c r="AE8" s="1246" t="s">
        <v>263</v>
      </c>
      <c r="AF8" s="1242" t="s">
        <v>264</v>
      </c>
      <c r="AG8" s="1242" t="s">
        <v>265</v>
      </c>
      <c r="AH8" s="1244" t="s">
        <v>266</v>
      </c>
      <c r="AI8" s="1251"/>
      <c r="AJ8" s="1242" t="s">
        <v>260</v>
      </c>
      <c r="AK8" s="1242" t="s">
        <v>261</v>
      </c>
      <c r="AL8" s="1242" t="s">
        <v>262</v>
      </c>
      <c r="AM8" s="1246" t="s">
        <v>263</v>
      </c>
      <c r="AN8" s="1242" t="s">
        <v>264</v>
      </c>
      <c r="AO8" s="1242" t="s">
        <v>265</v>
      </c>
      <c r="AP8" s="1244" t="s">
        <v>266</v>
      </c>
      <c r="AQ8" s="1251"/>
      <c r="AR8" s="1242" t="s">
        <v>260</v>
      </c>
      <c r="AS8" s="1242" t="s">
        <v>261</v>
      </c>
      <c r="AT8" s="1242" t="s">
        <v>262</v>
      </c>
      <c r="AU8" s="1246" t="s">
        <v>263</v>
      </c>
      <c r="AV8" s="1242" t="s">
        <v>264</v>
      </c>
      <c r="AW8" s="1242" t="s">
        <v>265</v>
      </c>
      <c r="AX8" s="1244" t="s">
        <v>266</v>
      </c>
      <c r="AY8" s="1251"/>
      <c r="AZ8" s="1242" t="s">
        <v>260</v>
      </c>
      <c r="BA8" s="1242" t="s">
        <v>261</v>
      </c>
      <c r="BB8" s="1242" t="s">
        <v>262</v>
      </c>
      <c r="BC8" s="1246" t="s">
        <v>263</v>
      </c>
      <c r="BD8" s="1242" t="s">
        <v>264</v>
      </c>
      <c r="BE8" s="1242" t="s">
        <v>265</v>
      </c>
      <c r="BF8" s="1244" t="s">
        <v>266</v>
      </c>
      <c r="BG8" s="1251"/>
      <c r="BH8" s="1242" t="s">
        <v>260</v>
      </c>
      <c r="BI8" s="1242" t="s">
        <v>261</v>
      </c>
      <c r="BJ8" s="1242" t="s">
        <v>262</v>
      </c>
      <c r="BK8" s="1246" t="s">
        <v>263</v>
      </c>
      <c r="BL8" s="1242" t="s">
        <v>264</v>
      </c>
      <c r="BM8" s="1242" t="s">
        <v>265</v>
      </c>
      <c r="BN8" s="1244" t="s">
        <v>266</v>
      </c>
    </row>
    <row r="9" spans="2:66" ht="14.25" thickBot="1" x14ac:dyDescent="0.3">
      <c r="B9" s="1257"/>
      <c r="C9" s="1243"/>
      <c r="D9" s="1243"/>
      <c r="E9" s="1243"/>
      <c r="F9" s="1243"/>
      <c r="G9" s="1247"/>
      <c r="H9" s="1243"/>
      <c r="I9" s="1243"/>
      <c r="J9" s="1245"/>
      <c r="K9" s="1243"/>
      <c r="L9" s="1243"/>
      <c r="M9" s="1243"/>
      <c r="N9" s="1243"/>
      <c r="O9" s="1247"/>
      <c r="P9" s="1243"/>
      <c r="Q9" s="1243"/>
      <c r="R9" s="1245"/>
      <c r="S9" s="1243"/>
      <c r="T9" s="1243"/>
      <c r="U9" s="1243"/>
      <c r="V9" s="1243"/>
      <c r="W9" s="1247"/>
      <c r="X9" s="1243"/>
      <c r="Y9" s="1243"/>
      <c r="Z9" s="1245"/>
      <c r="AA9" s="1243"/>
      <c r="AB9" s="1243"/>
      <c r="AC9" s="1243"/>
      <c r="AD9" s="1243"/>
      <c r="AE9" s="1247"/>
      <c r="AF9" s="1243"/>
      <c r="AG9" s="1243"/>
      <c r="AH9" s="1245"/>
      <c r="AI9" s="1243"/>
      <c r="AJ9" s="1243"/>
      <c r="AK9" s="1243"/>
      <c r="AL9" s="1243"/>
      <c r="AM9" s="1247"/>
      <c r="AN9" s="1243"/>
      <c r="AO9" s="1243"/>
      <c r="AP9" s="1245"/>
      <c r="AQ9" s="1243"/>
      <c r="AR9" s="1243"/>
      <c r="AS9" s="1243"/>
      <c r="AT9" s="1243"/>
      <c r="AU9" s="1247"/>
      <c r="AV9" s="1243"/>
      <c r="AW9" s="1243"/>
      <c r="AX9" s="1245"/>
      <c r="AY9" s="1243"/>
      <c r="AZ9" s="1243"/>
      <c r="BA9" s="1243"/>
      <c r="BB9" s="1243"/>
      <c r="BC9" s="1247"/>
      <c r="BD9" s="1243"/>
      <c r="BE9" s="1243"/>
      <c r="BF9" s="1245"/>
      <c r="BG9" s="1243"/>
      <c r="BH9" s="1243"/>
      <c r="BI9" s="1243"/>
      <c r="BJ9" s="1243"/>
      <c r="BK9" s="1247"/>
      <c r="BL9" s="1243"/>
      <c r="BM9" s="1243"/>
      <c r="BN9" s="1245"/>
    </row>
    <row r="10" spans="2:66" x14ac:dyDescent="0.25">
      <c r="B10" s="77" t="s">
        <v>378</v>
      </c>
      <c r="C10" s="366">
        <v>231599</v>
      </c>
      <c r="D10" s="367">
        <v>132467</v>
      </c>
      <c r="E10" s="367">
        <v>383801</v>
      </c>
      <c r="F10" s="367">
        <v>1608</v>
      </c>
      <c r="G10" s="367">
        <v>517876</v>
      </c>
      <c r="H10" s="367">
        <v>10327</v>
      </c>
      <c r="I10" s="367">
        <v>85156</v>
      </c>
      <c r="J10" s="368">
        <v>95483</v>
      </c>
      <c r="K10" s="366">
        <v>31127</v>
      </c>
      <c r="L10" s="367">
        <v>34345</v>
      </c>
      <c r="M10" s="367">
        <v>43539</v>
      </c>
      <c r="N10" s="367">
        <v>396</v>
      </c>
      <c r="O10" s="367">
        <v>78280</v>
      </c>
      <c r="P10" s="367">
        <v>5426</v>
      </c>
      <c r="Q10" s="367">
        <v>17947</v>
      </c>
      <c r="R10" s="368">
        <v>23373</v>
      </c>
      <c r="S10" s="366">
        <v>40921</v>
      </c>
      <c r="T10" s="367">
        <v>29377</v>
      </c>
      <c r="U10" s="367">
        <v>48145</v>
      </c>
      <c r="V10" s="367">
        <v>533</v>
      </c>
      <c r="W10" s="367">
        <v>78055</v>
      </c>
      <c r="X10" s="367">
        <v>4857</v>
      </c>
      <c r="Y10" s="367">
        <v>45524</v>
      </c>
      <c r="Z10" s="368">
        <v>50381</v>
      </c>
      <c r="AA10" s="366">
        <v>26887</v>
      </c>
      <c r="AB10" s="367">
        <v>11366</v>
      </c>
      <c r="AC10" s="367">
        <v>20537</v>
      </c>
      <c r="AD10" s="367" t="s">
        <v>323</v>
      </c>
      <c r="AE10" s="367">
        <v>31903</v>
      </c>
      <c r="AF10" s="367">
        <v>5279</v>
      </c>
      <c r="AG10" s="367">
        <v>55558</v>
      </c>
      <c r="AH10" s="368">
        <v>60837</v>
      </c>
      <c r="AI10" s="366">
        <v>5976</v>
      </c>
      <c r="AJ10" s="367">
        <v>2175</v>
      </c>
      <c r="AK10" s="367">
        <v>38124</v>
      </c>
      <c r="AL10" s="367">
        <v>249</v>
      </c>
      <c r="AM10" s="367">
        <v>40548</v>
      </c>
      <c r="AN10" s="367">
        <v>8391</v>
      </c>
      <c r="AO10" s="367">
        <v>103876</v>
      </c>
      <c r="AP10" s="368">
        <v>112267</v>
      </c>
      <c r="AQ10" s="366">
        <v>15134</v>
      </c>
      <c r="AR10" s="367">
        <v>7082</v>
      </c>
      <c r="AS10" s="367">
        <v>38392</v>
      </c>
      <c r="AT10" s="367">
        <v>90</v>
      </c>
      <c r="AU10" s="367">
        <v>45564</v>
      </c>
      <c r="AV10" s="367">
        <v>114681</v>
      </c>
      <c r="AW10" s="367">
        <v>50201</v>
      </c>
      <c r="AX10" s="368">
        <v>164882</v>
      </c>
      <c r="AY10" s="366">
        <v>51055</v>
      </c>
      <c r="AZ10" s="367">
        <v>32903</v>
      </c>
      <c r="BA10" s="367">
        <v>98981</v>
      </c>
      <c r="BB10" s="367">
        <v>966</v>
      </c>
      <c r="BC10" s="367">
        <v>132850</v>
      </c>
      <c r="BD10" s="367">
        <v>23445</v>
      </c>
      <c r="BE10" s="367">
        <v>25388</v>
      </c>
      <c r="BF10" s="368">
        <v>48833</v>
      </c>
      <c r="BG10" s="366">
        <v>402699</v>
      </c>
      <c r="BH10" s="367">
        <v>249715</v>
      </c>
      <c r="BI10" s="367">
        <v>671519</v>
      </c>
      <c r="BJ10" s="367">
        <v>3842</v>
      </c>
      <c r="BK10" s="367">
        <v>925076</v>
      </c>
      <c r="BL10" s="367">
        <v>172406</v>
      </c>
      <c r="BM10" s="367">
        <v>383650</v>
      </c>
      <c r="BN10" s="368">
        <v>556056</v>
      </c>
    </row>
    <row r="11" spans="2:66" x14ac:dyDescent="0.25">
      <c r="B11" s="77" t="s">
        <v>379</v>
      </c>
      <c r="C11" s="78">
        <v>127055</v>
      </c>
      <c r="D11" s="79">
        <v>191166</v>
      </c>
      <c r="E11" s="79">
        <v>439670</v>
      </c>
      <c r="F11" s="79">
        <v>20962</v>
      </c>
      <c r="G11" s="79">
        <v>651798</v>
      </c>
      <c r="H11" s="79">
        <v>48554</v>
      </c>
      <c r="I11" s="79">
        <v>72787</v>
      </c>
      <c r="J11" s="80">
        <v>121341</v>
      </c>
      <c r="K11" s="78">
        <v>29561</v>
      </c>
      <c r="L11" s="79">
        <v>51646</v>
      </c>
      <c r="M11" s="79">
        <v>44794</v>
      </c>
      <c r="N11" s="79">
        <v>2104</v>
      </c>
      <c r="O11" s="79">
        <v>98544</v>
      </c>
      <c r="P11" s="79">
        <v>5592</v>
      </c>
      <c r="Q11" s="79">
        <v>19602</v>
      </c>
      <c r="R11" s="80">
        <v>25194</v>
      </c>
      <c r="S11" s="78">
        <v>10843</v>
      </c>
      <c r="T11" s="79">
        <v>11583</v>
      </c>
      <c r="U11" s="79">
        <v>46347</v>
      </c>
      <c r="V11" s="79">
        <v>100</v>
      </c>
      <c r="W11" s="79">
        <v>58030</v>
      </c>
      <c r="X11" s="79">
        <v>23811</v>
      </c>
      <c r="Y11" s="79">
        <v>49532</v>
      </c>
      <c r="Z11" s="80">
        <v>73343</v>
      </c>
      <c r="AA11" s="78">
        <v>13438</v>
      </c>
      <c r="AB11" s="79">
        <v>13887</v>
      </c>
      <c r="AC11" s="79">
        <v>18350</v>
      </c>
      <c r="AD11" s="79">
        <v>484</v>
      </c>
      <c r="AE11" s="79">
        <v>32721</v>
      </c>
      <c r="AF11" s="79">
        <v>6215</v>
      </c>
      <c r="AG11" s="79">
        <v>58793</v>
      </c>
      <c r="AH11" s="80">
        <v>65008</v>
      </c>
      <c r="AI11" s="78">
        <v>7646</v>
      </c>
      <c r="AJ11" s="79">
        <v>59240</v>
      </c>
      <c r="AK11" s="79">
        <v>32262</v>
      </c>
      <c r="AL11" s="79">
        <v>887</v>
      </c>
      <c r="AM11" s="79">
        <v>92389</v>
      </c>
      <c r="AN11" s="79">
        <v>1615</v>
      </c>
      <c r="AO11" s="79">
        <v>110405</v>
      </c>
      <c r="AP11" s="80">
        <v>112020</v>
      </c>
      <c r="AQ11" s="78">
        <v>26621</v>
      </c>
      <c r="AR11" s="79">
        <v>14294</v>
      </c>
      <c r="AS11" s="79">
        <v>47276</v>
      </c>
      <c r="AT11" s="79">
        <v>190</v>
      </c>
      <c r="AU11" s="79">
        <v>61760</v>
      </c>
      <c r="AV11" s="79">
        <v>2211</v>
      </c>
      <c r="AW11" s="79">
        <v>151447</v>
      </c>
      <c r="AX11" s="80">
        <v>153658</v>
      </c>
      <c r="AY11" s="78">
        <v>59889</v>
      </c>
      <c r="AZ11" s="79">
        <v>92464</v>
      </c>
      <c r="BA11" s="79">
        <v>110198</v>
      </c>
      <c r="BB11" s="79">
        <v>3986</v>
      </c>
      <c r="BC11" s="79">
        <v>206648</v>
      </c>
      <c r="BD11" s="79">
        <v>6983</v>
      </c>
      <c r="BE11" s="79">
        <v>40582</v>
      </c>
      <c r="BF11" s="80">
        <v>47565</v>
      </c>
      <c r="BG11" s="78">
        <v>275053</v>
      </c>
      <c r="BH11" s="79">
        <v>434280</v>
      </c>
      <c r="BI11" s="79">
        <v>738897</v>
      </c>
      <c r="BJ11" s="79">
        <v>28713</v>
      </c>
      <c r="BK11" s="79">
        <v>1201890</v>
      </c>
      <c r="BL11" s="79">
        <v>94981</v>
      </c>
      <c r="BM11" s="79">
        <v>503148</v>
      </c>
      <c r="BN11" s="80">
        <v>598129</v>
      </c>
    </row>
    <row r="12" spans="2:66" x14ac:dyDescent="0.25">
      <c r="B12" s="81" t="s">
        <v>380</v>
      </c>
      <c r="C12" s="78">
        <v>286543</v>
      </c>
      <c r="D12" s="79">
        <v>215647</v>
      </c>
      <c r="E12" s="79">
        <v>466329</v>
      </c>
      <c r="F12" s="79">
        <v>100</v>
      </c>
      <c r="G12" s="79">
        <v>682076</v>
      </c>
      <c r="H12" s="79">
        <v>11556</v>
      </c>
      <c r="I12" s="79">
        <v>115489</v>
      </c>
      <c r="J12" s="80">
        <v>127045</v>
      </c>
      <c r="K12" s="78">
        <v>25871</v>
      </c>
      <c r="L12" s="79">
        <v>63403</v>
      </c>
      <c r="M12" s="79">
        <v>57732</v>
      </c>
      <c r="N12" s="79">
        <v>1897</v>
      </c>
      <c r="O12" s="79">
        <v>123032</v>
      </c>
      <c r="P12" s="79">
        <v>17898</v>
      </c>
      <c r="Q12" s="79">
        <v>20677</v>
      </c>
      <c r="R12" s="80">
        <v>38575</v>
      </c>
      <c r="S12" s="78">
        <v>46801</v>
      </c>
      <c r="T12" s="79">
        <v>52429</v>
      </c>
      <c r="U12" s="79">
        <v>29235</v>
      </c>
      <c r="V12" s="79">
        <v>21202</v>
      </c>
      <c r="W12" s="79">
        <v>102866</v>
      </c>
      <c r="X12" s="79">
        <v>4786</v>
      </c>
      <c r="Y12" s="79">
        <v>34923</v>
      </c>
      <c r="Z12" s="80">
        <v>39709</v>
      </c>
      <c r="AA12" s="78">
        <v>9520</v>
      </c>
      <c r="AB12" s="79">
        <v>6284</v>
      </c>
      <c r="AC12" s="79">
        <v>20760</v>
      </c>
      <c r="AD12" s="79">
        <v>7148</v>
      </c>
      <c r="AE12" s="79">
        <v>34192</v>
      </c>
      <c r="AF12" s="79">
        <v>2861</v>
      </c>
      <c r="AG12" s="79">
        <v>57440</v>
      </c>
      <c r="AH12" s="80">
        <v>60301</v>
      </c>
      <c r="AI12" s="78">
        <v>29284</v>
      </c>
      <c r="AJ12" s="79">
        <v>29137</v>
      </c>
      <c r="AK12" s="79">
        <v>51079</v>
      </c>
      <c r="AL12" s="79">
        <v>780</v>
      </c>
      <c r="AM12" s="79">
        <v>80996</v>
      </c>
      <c r="AN12" s="79">
        <v>12216</v>
      </c>
      <c r="AO12" s="79">
        <v>111050</v>
      </c>
      <c r="AP12" s="80">
        <v>123266</v>
      </c>
      <c r="AQ12" s="78">
        <v>34782</v>
      </c>
      <c r="AR12" s="79">
        <v>10512</v>
      </c>
      <c r="AS12" s="79">
        <v>41834</v>
      </c>
      <c r="AT12" s="79">
        <v>1601</v>
      </c>
      <c r="AU12" s="79">
        <v>53947</v>
      </c>
      <c r="AV12" s="79">
        <v>3600</v>
      </c>
      <c r="AW12" s="79">
        <v>142982</v>
      </c>
      <c r="AX12" s="80">
        <v>146582</v>
      </c>
      <c r="AY12" s="78">
        <v>133056</v>
      </c>
      <c r="AZ12" s="79">
        <v>34325</v>
      </c>
      <c r="BA12" s="79">
        <v>83241</v>
      </c>
      <c r="BB12" s="79">
        <v>788</v>
      </c>
      <c r="BC12" s="79">
        <v>118354</v>
      </c>
      <c r="BD12" s="79">
        <v>14007</v>
      </c>
      <c r="BE12" s="79">
        <v>29474</v>
      </c>
      <c r="BF12" s="80">
        <v>43481</v>
      </c>
      <c r="BG12" s="78">
        <v>565857</v>
      </c>
      <c r="BH12" s="79">
        <v>411737</v>
      </c>
      <c r="BI12" s="79">
        <v>750210</v>
      </c>
      <c r="BJ12" s="79">
        <v>33516</v>
      </c>
      <c r="BK12" s="79">
        <v>1195463</v>
      </c>
      <c r="BL12" s="79">
        <v>66924</v>
      </c>
      <c r="BM12" s="79">
        <v>512035</v>
      </c>
      <c r="BN12" s="80">
        <v>578959</v>
      </c>
    </row>
    <row r="13" spans="2:66" x14ac:dyDescent="0.25">
      <c r="B13" s="82" t="s">
        <v>381</v>
      </c>
      <c r="C13" s="78">
        <v>209168</v>
      </c>
      <c r="D13" s="79">
        <v>337712</v>
      </c>
      <c r="E13" s="79">
        <v>497511</v>
      </c>
      <c r="F13" s="79">
        <v>17127</v>
      </c>
      <c r="G13" s="79">
        <v>852350</v>
      </c>
      <c r="H13" s="79">
        <v>17283</v>
      </c>
      <c r="I13" s="79">
        <v>104565</v>
      </c>
      <c r="J13" s="80">
        <v>121848</v>
      </c>
      <c r="K13" s="78">
        <v>22485</v>
      </c>
      <c r="L13" s="79">
        <v>86843</v>
      </c>
      <c r="M13" s="79">
        <v>94871</v>
      </c>
      <c r="N13" s="79">
        <v>13527</v>
      </c>
      <c r="O13" s="79">
        <v>195241</v>
      </c>
      <c r="P13" s="79">
        <v>6809</v>
      </c>
      <c r="Q13" s="79">
        <v>23915</v>
      </c>
      <c r="R13" s="80">
        <v>30724</v>
      </c>
      <c r="S13" s="78">
        <v>65505</v>
      </c>
      <c r="T13" s="79">
        <v>30779</v>
      </c>
      <c r="U13" s="79">
        <v>126756</v>
      </c>
      <c r="V13" s="79">
        <v>1727</v>
      </c>
      <c r="W13" s="79">
        <v>159262</v>
      </c>
      <c r="X13" s="79">
        <v>2975</v>
      </c>
      <c r="Y13" s="79">
        <v>13217</v>
      </c>
      <c r="Z13" s="80">
        <v>16192</v>
      </c>
      <c r="AA13" s="78">
        <v>35090</v>
      </c>
      <c r="AB13" s="79">
        <v>23112</v>
      </c>
      <c r="AC13" s="79">
        <v>3666</v>
      </c>
      <c r="AD13" s="79">
        <v>597</v>
      </c>
      <c r="AE13" s="79">
        <v>27375</v>
      </c>
      <c r="AF13" s="79">
        <v>23600</v>
      </c>
      <c r="AG13" s="79">
        <v>31886</v>
      </c>
      <c r="AH13" s="80">
        <v>55486</v>
      </c>
      <c r="AI13" s="78">
        <v>10240</v>
      </c>
      <c r="AJ13" s="79">
        <v>10974</v>
      </c>
      <c r="AK13" s="79">
        <v>50722</v>
      </c>
      <c r="AL13" s="79">
        <v>11844</v>
      </c>
      <c r="AM13" s="79">
        <v>73540</v>
      </c>
      <c r="AN13" s="79">
        <v>22826</v>
      </c>
      <c r="AO13" s="79">
        <v>108630</v>
      </c>
      <c r="AP13" s="80">
        <v>131456</v>
      </c>
      <c r="AQ13" s="78">
        <v>43528</v>
      </c>
      <c r="AR13" s="79">
        <v>20894</v>
      </c>
      <c r="AS13" s="79">
        <v>11951</v>
      </c>
      <c r="AT13" s="79">
        <v>526</v>
      </c>
      <c r="AU13" s="79">
        <v>33371</v>
      </c>
      <c r="AV13" s="79">
        <v>2607</v>
      </c>
      <c r="AW13" s="79">
        <v>144375</v>
      </c>
      <c r="AX13" s="80">
        <v>146982</v>
      </c>
      <c r="AY13" s="78">
        <v>64306</v>
      </c>
      <c r="AZ13" s="79">
        <v>10608</v>
      </c>
      <c r="BA13" s="79">
        <v>59272</v>
      </c>
      <c r="BB13" s="79">
        <v>2416</v>
      </c>
      <c r="BC13" s="79">
        <v>72296</v>
      </c>
      <c r="BD13" s="79">
        <v>4695</v>
      </c>
      <c r="BE13" s="79">
        <v>32931</v>
      </c>
      <c r="BF13" s="80">
        <v>37626</v>
      </c>
      <c r="BG13" s="78">
        <v>450322</v>
      </c>
      <c r="BH13" s="79">
        <v>520922</v>
      </c>
      <c r="BI13" s="79">
        <v>844749</v>
      </c>
      <c r="BJ13" s="79">
        <v>47764</v>
      </c>
      <c r="BK13" s="79">
        <v>1413435</v>
      </c>
      <c r="BL13" s="79">
        <v>80795</v>
      </c>
      <c r="BM13" s="79">
        <v>459519</v>
      </c>
      <c r="BN13" s="80">
        <v>540314</v>
      </c>
    </row>
    <row r="14" spans="2:66" x14ac:dyDescent="0.25">
      <c r="B14" s="77" t="s">
        <v>382</v>
      </c>
      <c r="C14" s="78">
        <v>267419</v>
      </c>
      <c r="D14" s="79">
        <v>298154</v>
      </c>
      <c r="E14" s="79">
        <v>787508</v>
      </c>
      <c r="F14" s="79">
        <v>32372</v>
      </c>
      <c r="G14" s="79">
        <v>1118034</v>
      </c>
      <c r="H14" s="79">
        <v>38156</v>
      </c>
      <c r="I14" s="79">
        <v>81376</v>
      </c>
      <c r="J14" s="80">
        <v>119532</v>
      </c>
      <c r="K14" s="78">
        <v>57413</v>
      </c>
      <c r="L14" s="79">
        <v>104321</v>
      </c>
      <c r="M14" s="79">
        <v>117663</v>
      </c>
      <c r="N14" s="79">
        <v>3465</v>
      </c>
      <c r="O14" s="79">
        <v>225449</v>
      </c>
      <c r="P14" s="79">
        <v>22371</v>
      </c>
      <c r="Q14" s="79">
        <v>25053</v>
      </c>
      <c r="R14" s="80">
        <v>47424</v>
      </c>
      <c r="S14" s="78">
        <v>21643</v>
      </c>
      <c r="T14" s="79">
        <v>55832</v>
      </c>
      <c r="U14" s="79">
        <v>136910</v>
      </c>
      <c r="V14" s="79">
        <v>110</v>
      </c>
      <c r="W14" s="79">
        <v>192852</v>
      </c>
      <c r="X14" s="79">
        <v>31197</v>
      </c>
      <c r="Y14" s="79">
        <v>13157</v>
      </c>
      <c r="Z14" s="80">
        <v>44354</v>
      </c>
      <c r="AA14" s="78">
        <v>27398</v>
      </c>
      <c r="AB14" s="79">
        <v>48273</v>
      </c>
      <c r="AC14" s="79">
        <v>6816</v>
      </c>
      <c r="AD14" s="79">
        <v>230</v>
      </c>
      <c r="AE14" s="79">
        <v>55319</v>
      </c>
      <c r="AF14" s="79">
        <v>2845</v>
      </c>
      <c r="AG14" s="79">
        <v>45955</v>
      </c>
      <c r="AH14" s="80">
        <v>48800</v>
      </c>
      <c r="AI14" s="78">
        <v>22337</v>
      </c>
      <c r="AJ14" s="79">
        <v>23040</v>
      </c>
      <c r="AK14" s="79">
        <v>36392</v>
      </c>
      <c r="AL14" s="79">
        <v>5807</v>
      </c>
      <c r="AM14" s="79">
        <v>65239</v>
      </c>
      <c r="AN14" s="79">
        <v>19872</v>
      </c>
      <c r="AO14" s="79">
        <v>124098</v>
      </c>
      <c r="AP14" s="80">
        <v>143970</v>
      </c>
      <c r="AQ14" s="78">
        <v>13940</v>
      </c>
      <c r="AR14" s="79">
        <v>9222</v>
      </c>
      <c r="AS14" s="79">
        <v>15527</v>
      </c>
      <c r="AT14" s="79">
        <v>493</v>
      </c>
      <c r="AU14" s="79">
        <v>25242</v>
      </c>
      <c r="AV14" s="79">
        <v>6053</v>
      </c>
      <c r="AW14" s="79">
        <v>145331</v>
      </c>
      <c r="AX14" s="80">
        <v>151384</v>
      </c>
      <c r="AY14" s="78">
        <v>53401</v>
      </c>
      <c r="AZ14" s="79">
        <v>6512</v>
      </c>
      <c r="BA14" s="79">
        <v>22807</v>
      </c>
      <c r="BB14" s="79">
        <v>929</v>
      </c>
      <c r="BC14" s="79">
        <v>30248</v>
      </c>
      <c r="BD14" s="79">
        <v>3219</v>
      </c>
      <c r="BE14" s="79">
        <v>29785</v>
      </c>
      <c r="BF14" s="80">
        <v>33004</v>
      </c>
      <c r="BG14" s="78">
        <v>463551</v>
      </c>
      <c r="BH14" s="79">
        <v>545354</v>
      </c>
      <c r="BI14" s="79">
        <v>1123623</v>
      </c>
      <c r="BJ14" s="79">
        <v>43406</v>
      </c>
      <c r="BK14" s="79">
        <v>1712383</v>
      </c>
      <c r="BL14" s="79">
        <v>123713</v>
      </c>
      <c r="BM14" s="79">
        <v>464755</v>
      </c>
      <c r="BN14" s="80">
        <v>588468</v>
      </c>
    </row>
    <row r="15" spans="2:66" x14ac:dyDescent="0.25">
      <c r="B15" s="77" t="s">
        <v>383</v>
      </c>
      <c r="C15" s="78">
        <v>443993</v>
      </c>
      <c r="D15" s="79">
        <v>483986</v>
      </c>
      <c r="E15" s="79">
        <v>694122</v>
      </c>
      <c r="F15" s="79">
        <v>13011</v>
      </c>
      <c r="G15" s="79">
        <v>1191119</v>
      </c>
      <c r="H15" s="79">
        <v>27813</v>
      </c>
      <c r="I15" s="79">
        <v>101901</v>
      </c>
      <c r="J15" s="80">
        <v>129714</v>
      </c>
      <c r="K15" s="78">
        <v>77977</v>
      </c>
      <c r="L15" s="79">
        <v>110852</v>
      </c>
      <c r="M15" s="79">
        <v>150976</v>
      </c>
      <c r="N15" s="79">
        <v>3048</v>
      </c>
      <c r="O15" s="79">
        <v>264876</v>
      </c>
      <c r="P15" s="79">
        <v>12493</v>
      </c>
      <c r="Q15" s="79">
        <v>28284</v>
      </c>
      <c r="R15" s="80">
        <v>40777</v>
      </c>
      <c r="S15" s="78">
        <v>72954</v>
      </c>
      <c r="T15" s="79">
        <v>44019</v>
      </c>
      <c r="U15" s="79">
        <v>147241</v>
      </c>
      <c r="V15" s="79">
        <v>596</v>
      </c>
      <c r="W15" s="79">
        <v>191856</v>
      </c>
      <c r="X15" s="79">
        <v>4075</v>
      </c>
      <c r="Y15" s="79">
        <v>15342</v>
      </c>
      <c r="Z15" s="80">
        <v>19417</v>
      </c>
      <c r="AA15" s="78">
        <v>14218</v>
      </c>
      <c r="AB15" s="79">
        <v>23649</v>
      </c>
      <c r="AC15" s="79">
        <v>40315</v>
      </c>
      <c r="AD15" s="79">
        <v>8823</v>
      </c>
      <c r="AE15" s="79">
        <v>72787</v>
      </c>
      <c r="AF15" s="79">
        <v>2020</v>
      </c>
      <c r="AG15" s="79">
        <v>38743</v>
      </c>
      <c r="AH15" s="80">
        <v>40763</v>
      </c>
      <c r="AI15" s="78">
        <v>20643</v>
      </c>
      <c r="AJ15" s="79">
        <v>25324</v>
      </c>
      <c r="AK15" s="79">
        <v>44152</v>
      </c>
      <c r="AL15" s="79">
        <v>4266</v>
      </c>
      <c r="AM15" s="79">
        <v>73742</v>
      </c>
      <c r="AN15" s="79">
        <v>6363</v>
      </c>
      <c r="AO15" s="79">
        <v>134630</v>
      </c>
      <c r="AP15" s="80">
        <v>140993</v>
      </c>
      <c r="AQ15" s="78">
        <v>4437</v>
      </c>
      <c r="AR15" s="79">
        <v>3256</v>
      </c>
      <c r="AS15" s="79">
        <v>17449</v>
      </c>
      <c r="AT15" s="79">
        <v>601</v>
      </c>
      <c r="AU15" s="79">
        <v>21306</v>
      </c>
      <c r="AV15" s="79">
        <v>5310</v>
      </c>
      <c r="AW15" s="79">
        <v>149533</v>
      </c>
      <c r="AX15" s="80">
        <v>154843</v>
      </c>
      <c r="AY15" s="78">
        <v>22548</v>
      </c>
      <c r="AZ15" s="79">
        <v>1868</v>
      </c>
      <c r="BA15" s="79">
        <v>5864</v>
      </c>
      <c r="BB15" s="79">
        <v>691</v>
      </c>
      <c r="BC15" s="79">
        <v>8423</v>
      </c>
      <c r="BD15" s="79">
        <v>4195</v>
      </c>
      <c r="BE15" s="79">
        <v>29954</v>
      </c>
      <c r="BF15" s="80">
        <v>34149</v>
      </c>
      <c r="BG15" s="78">
        <v>656770</v>
      </c>
      <c r="BH15" s="79">
        <v>692954</v>
      </c>
      <c r="BI15" s="79">
        <v>1100119</v>
      </c>
      <c r="BJ15" s="79">
        <v>31036</v>
      </c>
      <c r="BK15" s="79">
        <v>1824109</v>
      </c>
      <c r="BL15" s="79">
        <v>62269</v>
      </c>
      <c r="BM15" s="79">
        <v>498387</v>
      </c>
      <c r="BN15" s="80">
        <v>560656</v>
      </c>
    </row>
    <row r="16" spans="2:66" x14ac:dyDescent="0.25">
      <c r="B16" s="81" t="s">
        <v>384</v>
      </c>
      <c r="C16" s="78">
        <v>571008</v>
      </c>
      <c r="D16" s="79">
        <v>313607</v>
      </c>
      <c r="E16" s="79">
        <v>640997</v>
      </c>
      <c r="F16" s="79">
        <v>2152</v>
      </c>
      <c r="G16" s="79">
        <v>956756</v>
      </c>
      <c r="H16" s="79">
        <v>23759</v>
      </c>
      <c r="I16" s="79">
        <v>107894</v>
      </c>
      <c r="J16" s="80">
        <v>131653</v>
      </c>
      <c r="K16" s="78">
        <v>71410</v>
      </c>
      <c r="L16" s="79">
        <v>90781</v>
      </c>
      <c r="M16" s="79">
        <v>181013</v>
      </c>
      <c r="N16" s="79">
        <v>2938</v>
      </c>
      <c r="O16" s="79">
        <v>274732</v>
      </c>
      <c r="P16" s="79">
        <v>19260</v>
      </c>
      <c r="Q16" s="79">
        <v>31032</v>
      </c>
      <c r="R16" s="80">
        <v>50292</v>
      </c>
      <c r="S16" s="78">
        <v>97578</v>
      </c>
      <c r="T16" s="79">
        <v>26291</v>
      </c>
      <c r="U16" s="79">
        <v>91021</v>
      </c>
      <c r="V16" s="79">
        <v>290</v>
      </c>
      <c r="W16" s="79">
        <v>117602</v>
      </c>
      <c r="X16" s="79">
        <v>6857</v>
      </c>
      <c r="Y16" s="79">
        <v>15921</v>
      </c>
      <c r="Z16" s="80">
        <v>22778</v>
      </c>
      <c r="AA16" s="78">
        <v>22996</v>
      </c>
      <c r="AB16" s="79">
        <v>16867</v>
      </c>
      <c r="AC16" s="79">
        <v>55366</v>
      </c>
      <c r="AD16" s="79">
        <v>894</v>
      </c>
      <c r="AE16" s="79">
        <v>73127</v>
      </c>
      <c r="AF16" s="79">
        <v>2409</v>
      </c>
      <c r="AG16" s="79">
        <v>31717</v>
      </c>
      <c r="AH16" s="80">
        <v>34126</v>
      </c>
      <c r="AI16" s="78">
        <v>7431</v>
      </c>
      <c r="AJ16" s="79">
        <v>25422</v>
      </c>
      <c r="AK16" s="79">
        <v>45006</v>
      </c>
      <c r="AL16" s="79">
        <v>8803</v>
      </c>
      <c r="AM16" s="79">
        <v>79231</v>
      </c>
      <c r="AN16" s="79">
        <v>26110</v>
      </c>
      <c r="AO16" s="79">
        <v>127577</v>
      </c>
      <c r="AP16" s="80">
        <v>153687</v>
      </c>
      <c r="AQ16" s="78">
        <v>16591</v>
      </c>
      <c r="AR16" s="79">
        <v>14263</v>
      </c>
      <c r="AS16" s="79">
        <v>13582</v>
      </c>
      <c r="AT16" s="79">
        <v>902</v>
      </c>
      <c r="AU16" s="79">
        <v>28747</v>
      </c>
      <c r="AV16" s="79">
        <v>1824</v>
      </c>
      <c r="AW16" s="79">
        <v>144993</v>
      </c>
      <c r="AX16" s="80">
        <v>146817</v>
      </c>
      <c r="AY16" s="78">
        <v>4621</v>
      </c>
      <c r="AZ16" s="79">
        <v>4387</v>
      </c>
      <c r="BA16" s="79">
        <v>2865</v>
      </c>
      <c r="BB16" s="79">
        <v>495</v>
      </c>
      <c r="BC16" s="79">
        <v>7747</v>
      </c>
      <c r="BD16" s="79">
        <v>2397</v>
      </c>
      <c r="BE16" s="79">
        <v>32194</v>
      </c>
      <c r="BF16" s="80">
        <v>34591</v>
      </c>
      <c r="BG16" s="78">
        <v>791635</v>
      </c>
      <c r="BH16" s="79">
        <v>491618</v>
      </c>
      <c r="BI16" s="79">
        <v>1029850</v>
      </c>
      <c r="BJ16" s="79">
        <v>16474</v>
      </c>
      <c r="BK16" s="79">
        <v>1537942</v>
      </c>
      <c r="BL16" s="79">
        <v>82616</v>
      </c>
      <c r="BM16" s="79">
        <v>491328</v>
      </c>
      <c r="BN16" s="80">
        <v>573944</v>
      </c>
    </row>
    <row r="17" spans="2:66" x14ac:dyDescent="0.25">
      <c r="B17" s="82" t="s">
        <v>385</v>
      </c>
      <c r="C17" s="78">
        <v>337989</v>
      </c>
      <c r="D17" s="79">
        <v>214179</v>
      </c>
      <c r="E17" s="79">
        <v>628080</v>
      </c>
      <c r="F17" s="79">
        <v>6777</v>
      </c>
      <c r="G17" s="79">
        <v>849036</v>
      </c>
      <c r="H17" s="79">
        <v>15263</v>
      </c>
      <c r="I17" s="79">
        <v>117495</v>
      </c>
      <c r="J17" s="80">
        <v>132758</v>
      </c>
      <c r="K17" s="78">
        <v>33876</v>
      </c>
      <c r="L17" s="79">
        <v>83507</v>
      </c>
      <c r="M17" s="79">
        <v>215965</v>
      </c>
      <c r="N17" s="79">
        <v>15888</v>
      </c>
      <c r="O17" s="79">
        <v>315360</v>
      </c>
      <c r="P17" s="79">
        <v>28047</v>
      </c>
      <c r="Q17" s="79">
        <v>31248</v>
      </c>
      <c r="R17" s="80">
        <v>59295</v>
      </c>
      <c r="S17" s="78">
        <v>37163</v>
      </c>
      <c r="T17" s="79">
        <v>49314</v>
      </c>
      <c r="U17" s="79">
        <v>102916</v>
      </c>
      <c r="V17" s="79">
        <v>451</v>
      </c>
      <c r="W17" s="79">
        <v>152681</v>
      </c>
      <c r="X17" s="79">
        <v>2645</v>
      </c>
      <c r="Y17" s="79">
        <v>16414</v>
      </c>
      <c r="Z17" s="80">
        <v>19059</v>
      </c>
      <c r="AA17" s="78">
        <v>43462</v>
      </c>
      <c r="AB17" s="79">
        <v>18974</v>
      </c>
      <c r="AC17" s="79">
        <v>29489</v>
      </c>
      <c r="AD17" s="79">
        <v>694</v>
      </c>
      <c r="AE17" s="79">
        <v>49157</v>
      </c>
      <c r="AF17" s="79">
        <v>3143</v>
      </c>
      <c r="AG17" s="79">
        <v>32299</v>
      </c>
      <c r="AH17" s="80">
        <v>35442</v>
      </c>
      <c r="AI17" s="78">
        <v>20657</v>
      </c>
      <c r="AJ17" s="79">
        <v>33681</v>
      </c>
      <c r="AK17" s="79">
        <v>39142</v>
      </c>
      <c r="AL17" s="79">
        <v>3182</v>
      </c>
      <c r="AM17" s="79">
        <v>76005</v>
      </c>
      <c r="AN17" s="79">
        <v>23282</v>
      </c>
      <c r="AO17" s="79">
        <v>147348</v>
      </c>
      <c r="AP17" s="80">
        <v>170630</v>
      </c>
      <c r="AQ17" s="78">
        <v>14030</v>
      </c>
      <c r="AR17" s="79">
        <v>8301</v>
      </c>
      <c r="AS17" s="79">
        <v>24653</v>
      </c>
      <c r="AT17" s="79">
        <v>2893</v>
      </c>
      <c r="AU17" s="79">
        <v>35847</v>
      </c>
      <c r="AV17" s="79">
        <v>3329</v>
      </c>
      <c r="AW17" s="79">
        <v>141695</v>
      </c>
      <c r="AX17" s="80">
        <v>145024</v>
      </c>
      <c r="AY17" s="78">
        <v>4474</v>
      </c>
      <c r="AZ17" s="79">
        <v>5946</v>
      </c>
      <c r="BA17" s="79">
        <v>4536</v>
      </c>
      <c r="BB17" s="79">
        <v>487</v>
      </c>
      <c r="BC17" s="79">
        <v>10969</v>
      </c>
      <c r="BD17" s="79">
        <v>1517</v>
      </c>
      <c r="BE17" s="79">
        <v>31324</v>
      </c>
      <c r="BF17" s="80">
        <v>32841</v>
      </c>
      <c r="BG17" s="78">
        <v>491651</v>
      </c>
      <c r="BH17" s="79">
        <v>413902</v>
      </c>
      <c r="BI17" s="79">
        <v>1044781</v>
      </c>
      <c r="BJ17" s="79">
        <v>30372</v>
      </c>
      <c r="BK17" s="79">
        <v>1489055</v>
      </c>
      <c r="BL17" s="79">
        <v>77226</v>
      </c>
      <c r="BM17" s="79">
        <v>517823</v>
      </c>
      <c r="BN17" s="80">
        <v>595049</v>
      </c>
    </row>
    <row r="18" spans="2:66" x14ac:dyDescent="0.25">
      <c r="B18" s="77" t="s">
        <v>386</v>
      </c>
      <c r="C18" s="78">
        <v>364344</v>
      </c>
      <c r="D18" s="79">
        <v>167606</v>
      </c>
      <c r="E18" s="79">
        <v>468246</v>
      </c>
      <c r="F18" s="79">
        <v>3062</v>
      </c>
      <c r="G18" s="79">
        <v>638914</v>
      </c>
      <c r="H18" s="79">
        <v>91183</v>
      </c>
      <c r="I18" s="79">
        <v>122505</v>
      </c>
      <c r="J18" s="80">
        <v>213688</v>
      </c>
      <c r="K18" s="78">
        <v>88653</v>
      </c>
      <c r="L18" s="79">
        <v>48949</v>
      </c>
      <c r="M18" s="79">
        <v>218307</v>
      </c>
      <c r="N18" s="79">
        <v>22993</v>
      </c>
      <c r="O18" s="79">
        <v>290249</v>
      </c>
      <c r="P18" s="79">
        <v>11923</v>
      </c>
      <c r="Q18" s="79">
        <v>32779</v>
      </c>
      <c r="R18" s="80">
        <v>44702</v>
      </c>
      <c r="S18" s="78">
        <v>59938</v>
      </c>
      <c r="T18" s="79">
        <v>42540</v>
      </c>
      <c r="U18" s="79">
        <v>94668</v>
      </c>
      <c r="V18" s="79">
        <v>756</v>
      </c>
      <c r="W18" s="79">
        <v>137964</v>
      </c>
      <c r="X18" s="79">
        <v>2088</v>
      </c>
      <c r="Y18" s="79">
        <v>14440</v>
      </c>
      <c r="Z18" s="80">
        <v>16528</v>
      </c>
      <c r="AA18" s="78">
        <v>25188</v>
      </c>
      <c r="AB18" s="79">
        <v>17749</v>
      </c>
      <c r="AC18" s="79">
        <v>20198</v>
      </c>
      <c r="AD18" s="79">
        <v>1366</v>
      </c>
      <c r="AE18" s="79">
        <v>39313</v>
      </c>
      <c r="AF18" s="79">
        <v>4011</v>
      </c>
      <c r="AG18" s="79">
        <v>33836</v>
      </c>
      <c r="AH18" s="80">
        <v>37847</v>
      </c>
      <c r="AI18" s="78">
        <v>92867</v>
      </c>
      <c r="AJ18" s="79">
        <v>28099</v>
      </c>
      <c r="AK18" s="79">
        <v>53075</v>
      </c>
      <c r="AL18" s="79">
        <v>8527</v>
      </c>
      <c r="AM18" s="79">
        <v>89701</v>
      </c>
      <c r="AN18" s="79">
        <v>20233</v>
      </c>
      <c r="AO18" s="79">
        <v>72741</v>
      </c>
      <c r="AP18" s="80">
        <v>92974</v>
      </c>
      <c r="AQ18" s="78">
        <v>17778</v>
      </c>
      <c r="AR18" s="79">
        <v>23145</v>
      </c>
      <c r="AS18" s="79">
        <v>24404</v>
      </c>
      <c r="AT18" s="79">
        <v>10568</v>
      </c>
      <c r="AU18" s="79">
        <v>58117</v>
      </c>
      <c r="AV18" s="79">
        <v>3526</v>
      </c>
      <c r="AW18" s="79">
        <v>131605</v>
      </c>
      <c r="AX18" s="80">
        <v>135131</v>
      </c>
      <c r="AY18" s="78">
        <v>4349</v>
      </c>
      <c r="AZ18" s="79">
        <v>4506</v>
      </c>
      <c r="BA18" s="79">
        <v>6568</v>
      </c>
      <c r="BB18" s="79">
        <v>963</v>
      </c>
      <c r="BC18" s="79">
        <v>12037</v>
      </c>
      <c r="BD18" s="79">
        <v>1567</v>
      </c>
      <c r="BE18" s="79">
        <v>30417</v>
      </c>
      <c r="BF18" s="80">
        <v>31984</v>
      </c>
      <c r="BG18" s="78">
        <v>653117</v>
      </c>
      <c r="BH18" s="79">
        <v>332594</v>
      </c>
      <c r="BI18" s="79">
        <v>885466</v>
      </c>
      <c r="BJ18" s="79">
        <v>48235</v>
      </c>
      <c r="BK18" s="79">
        <v>1266295</v>
      </c>
      <c r="BL18" s="79">
        <v>134531</v>
      </c>
      <c r="BM18" s="79">
        <v>438323</v>
      </c>
      <c r="BN18" s="80">
        <v>572854</v>
      </c>
    </row>
    <row r="19" spans="2:66" x14ac:dyDescent="0.25">
      <c r="B19" s="77" t="s">
        <v>387</v>
      </c>
      <c r="C19" s="78">
        <v>343804</v>
      </c>
      <c r="D19" s="79">
        <v>241755</v>
      </c>
      <c r="E19" s="79">
        <v>305343</v>
      </c>
      <c r="F19" s="79">
        <v>49229</v>
      </c>
      <c r="G19" s="79">
        <v>596327</v>
      </c>
      <c r="H19" s="79">
        <v>55907</v>
      </c>
      <c r="I19" s="79">
        <v>147215</v>
      </c>
      <c r="J19" s="80">
        <v>203122</v>
      </c>
      <c r="K19" s="78">
        <v>115811</v>
      </c>
      <c r="L19" s="79">
        <v>99269</v>
      </c>
      <c r="M19" s="79">
        <v>164237</v>
      </c>
      <c r="N19" s="79">
        <v>4820</v>
      </c>
      <c r="O19" s="79">
        <v>268326</v>
      </c>
      <c r="P19" s="79">
        <v>13899</v>
      </c>
      <c r="Q19" s="79">
        <v>36184</v>
      </c>
      <c r="R19" s="80">
        <v>50083</v>
      </c>
      <c r="S19" s="78">
        <v>38716</v>
      </c>
      <c r="T19" s="79">
        <v>18070</v>
      </c>
      <c r="U19" s="79">
        <v>99406</v>
      </c>
      <c r="V19" s="79">
        <v>2249</v>
      </c>
      <c r="W19" s="79">
        <v>119725</v>
      </c>
      <c r="X19" s="79">
        <v>1626</v>
      </c>
      <c r="Y19" s="79">
        <v>12595</v>
      </c>
      <c r="Z19" s="80">
        <v>14221</v>
      </c>
      <c r="AA19" s="78">
        <v>15975</v>
      </c>
      <c r="AB19" s="79">
        <v>27386</v>
      </c>
      <c r="AC19" s="79">
        <v>22297</v>
      </c>
      <c r="AD19" s="79">
        <v>432</v>
      </c>
      <c r="AE19" s="79">
        <v>50115</v>
      </c>
      <c r="AF19" s="79">
        <v>5705</v>
      </c>
      <c r="AG19" s="79">
        <v>33970</v>
      </c>
      <c r="AH19" s="80">
        <v>39675</v>
      </c>
      <c r="AI19" s="78">
        <v>15475</v>
      </c>
      <c r="AJ19" s="79">
        <v>41447</v>
      </c>
      <c r="AK19" s="79">
        <v>65387</v>
      </c>
      <c r="AL19" s="79">
        <v>13379</v>
      </c>
      <c r="AM19" s="79">
        <v>120213</v>
      </c>
      <c r="AN19" s="79">
        <v>12518</v>
      </c>
      <c r="AO19" s="79">
        <v>76220</v>
      </c>
      <c r="AP19" s="80">
        <v>88738</v>
      </c>
      <c r="AQ19" s="78">
        <v>27829</v>
      </c>
      <c r="AR19" s="79">
        <v>7371</v>
      </c>
      <c r="AS19" s="79">
        <v>42641</v>
      </c>
      <c r="AT19" s="79">
        <v>1110</v>
      </c>
      <c r="AU19" s="79">
        <v>51122</v>
      </c>
      <c r="AV19" s="79">
        <v>3773</v>
      </c>
      <c r="AW19" s="79">
        <v>130696</v>
      </c>
      <c r="AX19" s="80">
        <v>134469</v>
      </c>
      <c r="AY19" s="78">
        <v>5663</v>
      </c>
      <c r="AZ19" s="79">
        <v>1966</v>
      </c>
      <c r="BA19" s="79">
        <v>8905</v>
      </c>
      <c r="BB19" s="79">
        <v>847</v>
      </c>
      <c r="BC19" s="79">
        <v>11718</v>
      </c>
      <c r="BD19" s="79">
        <v>2727</v>
      </c>
      <c r="BE19" s="79">
        <v>27759</v>
      </c>
      <c r="BF19" s="80">
        <v>30486</v>
      </c>
      <c r="BG19" s="78">
        <v>563273</v>
      </c>
      <c r="BH19" s="79">
        <v>437264</v>
      </c>
      <c r="BI19" s="79">
        <v>708216</v>
      </c>
      <c r="BJ19" s="79">
        <v>72066</v>
      </c>
      <c r="BK19" s="79">
        <v>1217546</v>
      </c>
      <c r="BL19" s="79">
        <v>96155</v>
      </c>
      <c r="BM19" s="79">
        <v>464639</v>
      </c>
      <c r="BN19" s="80">
        <v>560794</v>
      </c>
    </row>
    <row r="20" spans="2:66" x14ac:dyDescent="0.25">
      <c r="B20" s="81" t="s">
        <v>388</v>
      </c>
      <c r="C20" s="78">
        <v>319540</v>
      </c>
      <c r="D20" s="79">
        <v>147212</v>
      </c>
      <c r="E20" s="79">
        <v>361719</v>
      </c>
      <c r="F20" s="79">
        <v>22462</v>
      </c>
      <c r="G20" s="79">
        <v>531393</v>
      </c>
      <c r="H20" s="79">
        <v>13439</v>
      </c>
      <c r="I20" s="79">
        <v>137721</v>
      </c>
      <c r="J20" s="80">
        <v>151160</v>
      </c>
      <c r="K20" s="78">
        <v>140151</v>
      </c>
      <c r="L20" s="79">
        <v>83583</v>
      </c>
      <c r="M20" s="79">
        <v>112440</v>
      </c>
      <c r="N20" s="79">
        <v>7778</v>
      </c>
      <c r="O20" s="79">
        <v>203801</v>
      </c>
      <c r="P20" s="79">
        <v>19631</v>
      </c>
      <c r="Q20" s="79">
        <v>38409</v>
      </c>
      <c r="R20" s="80">
        <v>58040</v>
      </c>
      <c r="S20" s="78">
        <v>39524</v>
      </c>
      <c r="T20" s="79">
        <v>47035</v>
      </c>
      <c r="U20" s="79">
        <v>89061</v>
      </c>
      <c r="V20" s="79">
        <v>220</v>
      </c>
      <c r="W20" s="79">
        <v>136316</v>
      </c>
      <c r="X20" s="79">
        <v>2311</v>
      </c>
      <c r="Y20" s="79">
        <v>12810</v>
      </c>
      <c r="Z20" s="80">
        <v>15121</v>
      </c>
      <c r="AA20" s="78">
        <v>22491</v>
      </c>
      <c r="AB20" s="79">
        <v>14938</v>
      </c>
      <c r="AC20" s="79">
        <v>25728</v>
      </c>
      <c r="AD20" s="79">
        <v>2656</v>
      </c>
      <c r="AE20" s="79">
        <v>43322</v>
      </c>
      <c r="AF20" s="79">
        <v>3188</v>
      </c>
      <c r="AG20" s="79">
        <v>35827</v>
      </c>
      <c r="AH20" s="80">
        <v>39015</v>
      </c>
      <c r="AI20" s="78">
        <v>45965</v>
      </c>
      <c r="AJ20" s="79">
        <v>16481</v>
      </c>
      <c r="AK20" s="79">
        <v>77971</v>
      </c>
      <c r="AL20" s="79">
        <v>3775</v>
      </c>
      <c r="AM20" s="79">
        <v>98227</v>
      </c>
      <c r="AN20" s="79">
        <v>10269</v>
      </c>
      <c r="AO20" s="79">
        <v>70971</v>
      </c>
      <c r="AP20" s="80">
        <v>81240</v>
      </c>
      <c r="AQ20" s="78">
        <v>19855</v>
      </c>
      <c r="AR20" s="79">
        <v>7864</v>
      </c>
      <c r="AS20" s="79">
        <v>38508</v>
      </c>
      <c r="AT20" s="79">
        <v>805</v>
      </c>
      <c r="AU20" s="79">
        <v>47177</v>
      </c>
      <c r="AV20" s="79">
        <v>3217</v>
      </c>
      <c r="AW20" s="79">
        <v>131176</v>
      </c>
      <c r="AX20" s="80">
        <v>134393</v>
      </c>
      <c r="AY20" s="78">
        <v>5672</v>
      </c>
      <c r="AZ20" s="79">
        <v>3893</v>
      </c>
      <c r="BA20" s="79">
        <v>3891</v>
      </c>
      <c r="BB20" s="79">
        <v>2008</v>
      </c>
      <c r="BC20" s="79">
        <v>9792</v>
      </c>
      <c r="BD20" s="79">
        <v>3121</v>
      </c>
      <c r="BE20" s="79">
        <v>27572</v>
      </c>
      <c r="BF20" s="80">
        <v>30693</v>
      </c>
      <c r="BG20" s="78">
        <v>593198</v>
      </c>
      <c r="BH20" s="79">
        <v>321006</v>
      </c>
      <c r="BI20" s="79">
        <v>709318</v>
      </c>
      <c r="BJ20" s="79">
        <v>39704</v>
      </c>
      <c r="BK20" s="79">
        <v>1070028</v>
      </c>
      <c r="BL20" s="79">
        <v>55176</v>
      </c>
      <c r="BM20" s="79">
        <v>454486</v>
      </c>
      <c r="BN20" s="80">
        <v>509662</v>
      </c>
    </row>
    <row r="21" spans="2:66" x14ac:dyDescent="0.25">
      <c r="B21" s="82" t="s">
        <v>389</v>
      </c>
      <c r="C21" s="78">
        <v>276808</v>
      </c>
      <c r="D21" s="79">
        <v>262414</v>
      </c>
      <c r="E21" s="79">
        <v>281180</v>
      </c>
      <c r="F21" s="79">
        <v>7528</v>
      </c>
      <c r="G21" s="79">
        <v>551122</v>
      </c>
      <c r="H21" s="79">
        <v>21641</v>
      </c>
      <c r="I21" s="79">
        <v>102481</v>
      </c>
      <c r="J21" s="80">
        <v>124122</v>
      </c>
      <c r="K21" s="78">
        <v>56972</v>
      </c>
      <c r="L21" s="79">
        <v>53528</v>
      </c>
      <c r="M21" s="79">
        <v>135889</v>
      </c>
      <c r="N21" s="79">
        <v>6089</v>
      </c>
      <c r="O21" s="79">
        <v>195506</v>
      </c>
      <c r="P21" s="79">
        <v>19434</v>
      </c>
      <c r="Q21" s="79">
        <v>43457</v>
      </c>
      <c r="R21" s="80">
        <v>62891</v>
      </c>
      <c r="S21" s="78">
        <v>95256</v>
      </c>
      <c r="T21" s="79">
        <v>67235</v>
      </c>
      <c r="U21" s="79">
        <v>41388</v>
      </c>
      <c r="V21" s="79">
        <v>320</v>
      </c>
      <c r="W21" s="79">
        <v>108943</v>
      </c>
      <c r="X21" s="79">
        <v>3234</v>
      </c>
      <c r="Y21" s="79">
        <v>11339</v>
      </c>
      <c r="Z21" s="80">
        <v>14573</v>
      </c>
      <c r="AA21" s="78">
        <v>9915</v>
      </c>
      <c r="AB21" s="79">
        <v>19632</v>
      </c>
      <c r="AC21" s="79">
        <v>29160</v>
      </c>
      <c r="AD21" s="79">
        <v>876</v>
      </c>
      <c r="AE21" s="79">
        <v>49668</v>
      </c>
      <c r="AF21" s="79">
        <v>6498</v>
      </c>
      <c r="AG21" s="79">
        <v>36178</v>
      </c>
      <c r="AH21" s="80">
        <v>42676</v>
      </c>
      <c r="AI21" s="78">
        <v>28648</v>
      </c>
      <c r="AJ21" s="79">
        <v>18820</v>
      </c>
      <c r="AK21" s="79">
        <v>61849</v>
      </c>
      <c r="AL21" s="79">
        <v>18093</v>
      </c>
      <c r="AM21" s="79">
        <v>98762</v>
      </c>
      <c r="AN21" s="79">
        <v>9757</v>
      </c>
      <c r="AO21" s="79">
        <v>61396</v>
      </c>
      <c r="AP21" s="80">
        <v>71153</v>
      </c>
      <c r="AQ21" s="78">
        <v>11819</v>
      </c>
      <c r="AR21" s="79">
        <v>12000</v>
      </c>
      <c r="AS21" s="79">
        <v>28413</v>
      </c>
      <c r="AT21" s="79">
        <v>97933</v>
      </c>
      <c r="AU21" s="79">
        <v>138346</v>
      </c>
      <c r="AV21" s="79">
        <v>12599</v>
      </c>
      <c r="AW21" s="79">
        <v>33108</v>
      </c>
      <c r="AX21" s="80">
        <v>45707</v>
      </c>
      <c r="AY21" s="78">
        <v>1270</v>
      </c>
      <c r="AZ21" s="79">
        <v>4968</v>
      </c>
      <c r="BA21" s="79">
        <v>6175</v>
      </c>
      <c r="BB21" s="79">
        <v>2071</v>
      </c>
      <c r="BC21" s="79">
        <v>13214</v>
      </c>
      <c r="BD21" s="79">
        <v>3076</v>
      </c>
      <c r="BE21" s="79">
        <v>28139</v>
      </c>
      <c r="BF21" s="80">
        <v>31215</v>
      </c>
      <c r="BG21" s="78">
        <v>480688</v>
      </c>
      <c r="BH21" s="79">
        <v>438597</v>
      </c>
      <c r="BI21" s="79">
        <v>584054</v>
      </c>
      <c r="BJ21" s="79">
        <v>132910</v>
      </c>
      <c r="BK21" s="79">
        <v>1155561</v>
      </c>
      <c r="BL21" s="79">
        <v>76239</v>
      </c>
      <c r="BM21" s="79">
        <v>316098</v>
      </c>
      <c r="BN21" s="80">
        <v>392337</v>
      </c>
    </row>
    <row r="22" spans="2:66" x14ac:dyDescent="0.25">
      <c r="B22" s="77" t="s">
        <v>390</v>
      </c>
      <c r="C22" s="78">
        <v>189700</v>
      </c>
      <c r="D22" s="79">
        <v>172665</v>
      </c>
      <c r="E22" s="79">
        <v>449500</v>
      </c>
      <c r="F22" s="79">
        <v>7658</v>
      </c>
      <c r="G22" s="79">
        <v>629823</v>
      </c>
      <c r="H22" s="79">
        <v>14692</v>
      </c>
      <c r="I22" s="79">
        <v>94636</v>
      </c>
      <c r="J22" s="80">
        <v>109328</v>
      </c>
      <c r="K22" s="78">
        <v>46967</v>
      </c>
      <c r="L22" s="79">
        <v>85015</v>
      </c>
      <c r="M22" s="79">
        <v>137814</v>
      </c>
      <c r="N22" s="79">
        <v>6625</v>
      </c>
      <c r="O22" s="79">
        <v>229454</v>
      </c>
      <c r="P22" s="79">
        <v>15581</v>
      </c>
      <c r="Q22" s="79">
        <v>51410</v>
      </c>
      <c r="R22" s="80">
        <v>66991</v>
      </c>
      <c r="S22" s="78">
        <v>24775</v>
      </c>
      <c r="T22" s="79">
        <v>21767</v>
      </c>
      <c r="U22" s="79">
        <v>77865</v>
      </c>
      <c r="V22" s="79">
        <v>623</v>
      </c>
      <c r="W22" s="79">
        <v>100255</v>
      </c>
      <c r="X22" s="79">
        <v>17591</v>
      </c>
      <c r="Y22" s="79">
        <v>12569</v>
      </c>
      <c r="Z22" s="80">
        <v>30160</v>
      </c>
      <c r="AA22" s="78">
        <v>17221</v>
      </c>
      <c r="AB22" s="79">
        <v>23862</v>
      </c>
      <c r="AC22" s="79">
        <v>33978</v>
      </c>
      <c r="AD22" s="79">
        <v>1217</v>
      </c>
      <c r="AE22" s="79">
        <v>59057</v>
      </c>
      <c r="AF22" s="79">
        <v>5526</v>
      </c>
      <c r="AG22" s="79">
        <v>34402</v>
      </c>
      <c r="AH22" s="80">
        <v>39928</v>
      </c>
      <c r="AI22" s="78">
        <v>33055</v>
      </c>
      <c r="AJ22" s="79">
        <v>18785</v>
      </c>
      <c r="AK22" s="79">
        <v>78247</v>
      </c>
      <c r="AL22" s="79">
        <v>4000</v>
      </c>
      <c r="AM22" s="79">
        <v>101032</v>
      </c>
      <c r="AN22" s="79">
        <v>7110</v>
      </c>
      <c r="AO22" s="79">
        <v>47568</v>
      </c>
      <c r="AP22" s="80">
        <v>54678</v>
      </c>
      <c r="AQ22" s="78">
        <v>51651</v>
      </c>
      <c r="AR22" s="79">
        <v>15104</v>
      </c>
      <c r="AS22" s="79">
        <v>99279</v>
      </c>
      <c r="AT22" s="79">
        <v>839</v>
      </c>
      <c r="AU22" s="79">
        <v>115222</v>
      </c>
      <c r="AV22" s="79">
        <v>4772</v>
      </c>
      <c r="AW22" s="79">
        <v>42241</v>
      </c>
      <c r="AX22" s="80">
        <v>47013</v>
      </c>
      <c r="AY22" s="78">
        <v>4984</v>
      </c>
      <c r="AZ22" s="79">
        <v>3302</v>
      </c>
      <c r="BA22" s="79">
        <v>6729</v>
      </c>
      <c r="BB22" s="79">
        <v>1153</v>
      </c>
      <c r="BC22" s="79">
        <v>11184</v>
      </c>
      <c r="BD22" s="79">
        <v>4589</v>
      </c>
      <c r="BE22" s="79">
        <v>26974</v>
      </c>
      <c r="BF22" s="80">
        <v>31563</v>
      </c>
      <c r="BG22" s="78">
        <v>368353</v>
      </c>
      <c r="BH22" s="79">
        <v>340500</v>
      </c>
      <c r="BI22" s="79">
        <v>883412</v>
      </c>
      <c r="BJ22" s="79">
        <v>22115</v>
      </c>
      <c r="BK22" s="79">
        <v>1246027</v>
      </c>
      <c r="BL22" s="79">
        <v>69861</v>
      </c>
      <c r="BM22" s="79">
        <v>309800</v>
      </c>
      <c r="BN22" s="80">
        <v>379661</v>
      </c>
    </row>
    <row r="23" spans="2:66" x14ac:dyDescent="0.25">
      <c r="B23" s="77" t="s">
        <v>391</v>
      </c>
      <c r="C23" s="78">
        <v>261976</v>
      </c>
      <c r="D23" s="79">
        <v>236357</v>
      </c>
      <c r="E23" s="79">
        <v>353703</v>
      </c>
      <c r="F23" s="79">
        <v>5919</v>
      </c>
      <c r="G23" s="79">
        <v>595979</v>
      </c>
      <c r="H23" s="79">
        <v>36277</v>
      </c>
      <c r="I23" s="79">
        <v>88017</v>
      </c>
      <c r="J23" s="80">
        <v>124294</v>
      </c>
      <c r="K23" s="78">
        <v>86818</v>
      </c>
      <c r="L23" s="79">
        <v>102973</v>
      </c>
      <c r="M23" s="79">
        <v>139293</v>
      </c>
      <c r="N23" s="79">
        <v>8225</v>
      </c>
      <c r="O23" s="79">
        <v>250491</v>
      </c>
      <c r="P23" s="79">
        <v>9669</v>
      </c>
      <c r="Q23" s="79">
        <v>52440</v>
      </c>
      <c r="R23" s="80">
        <v>62109</v>
      </c>
      <c r="S23" s="78">
        <v>39679</v>
      </c>
      <c r="T23" s="79">
        <v>82644</v>
      </c>
      <c r="U23" s="79">
        <v>69127</v>
      </c>
      <c r="V23" s="79">
        <v>480</v>
      </c>
      <c r="W23" s="79">
        <v>152251</v>
      </c>
      <c r="X23" s="79">
        <v>5052</v>
      </c>
      <c r="Y23" s="79">
        <v>16185</v>
      </c>
      <c r="Z23" s="80">
        <v>21237</v>
      </c>
      <c r="AA23" s="78">
        <v>31637</v>
      </c>
      <c r="AB23" s="79">
        <v>23786</v>
      </c>
      <c r="AC23" s="79">
        <v>24664</v>
      </c>
      <c r="AD23" s="79">
        <v>648</v>
      </c>
      <c r="AE23" s="79">
        <v>49098</v>
      </c>
      <c r="AF23" s="79">
        <v>4187</v>
      </c>
      <c r="AG23" s="79">
        <v>37849</v>
      </c>
      <c r="AH23" s="80">
        <v>42036</v>
      </c>
      <c r="AI23" s="78">
        <v>24375</v>
      </c>
      <c r="AJ23" s="79">
        <v>25605</v>
      </c>
      <c r="AK23" s="79">
        <v>78080</v>
      </c>
      <c r="AL23" s="79">
        <v>1549</v>
      </c>
      <c r="AM23" s="79">
        <v>105234</v>
      </c>
      <c r="AN23" s="79">
        <v>7690</v>
      </c>
      <c r="AO23" s="79">
        <v>44056</v>
      </c>
      <c r="AP23" s="80">
        <v>51746</v>
      </c>
      <c r="AQ23" s="78">
        <v>35219</v>
      </c>
      <c r="AR23" s="79">
        <v>18306</v>
      </c>
      <c r="AS23" s="79">
        <v>98595</v>
      </c>
      <c r="AT23" s="79">
        <v>1818</v>
      </c>
      <c r="AU23" s="79">
        <v>118719</v>
      </c>
      <c r="AV23" s="79">
        <v>3803</v>
      </c>
      <c r="AW23" s="79">
        <v>22800</v>
      </c>
      <c r="AX23" s="80">
        <v>26603</v>
      </c>
      <c r="AY23" s="78">
        <v>4946</v>
      </c>
      <c r="AZ23" s="79">
        <v>3340</v>
      </c>
      <c r="BA23" s="79">
        <v>3318</v>
      </c>
      <c r="BB23" s="79">
        <v>535</v>
      </c>
      <c r="BC23" s="79">
        <v>7193</v>
      </c>
      <c r="BD23" s="79">
        <v>3152</v>
      </c>
      <c r="BE23" s="79">
        <v>30796</v>
      </c>
      <c r="BF23" s="80">
        <v>33948</v>
      </c>
      <c r="BG23" s="78">
        <v>484650</v>
      </c>
      <c r="BH23" s="79">
        <v>493011</v>
      </c>
      <c r="BI23" s="79">
        <v>766780</v>
      </c>
      <c r="BJ23" s="79">
        <v>19174</v>
      </c>
      <c r="BK23" s="79">
        <v>1278965</v>
      </c>
      <c r="BL23" s="79">
        <v>69830</v>
      </c>
      <c r="BM23" s="79">
        <v>292143</v>
      </c>
      <c r="BN23" s="80">
        <v>361973</v>
      </c>
    </row>
    <row r="24" spans="2:66" x14ac:dyDescent="0.25">
      <c r="B24" s="81" t="s">
        <v>392</v>
      </c>
      <c r="C24" s="78">
        <v>263618</v>
      </c>
      <c r="D24" s="79">
        <v>130352</v>
      </c>
      <c r="E24" s="79">
        <v>390064</v>
      </c>
      <c r="F24" s="79">
        <v>14250</v>
      </c>
      <c r="G24" s="79">
        <v>534666</v>
      </c>
      <c r="H24" s="79">
        <v>14732</v>
      </c>
      <c r="I24" s="79">
        <v>65716</v>
      </c>
      <c r="J24" s="80">
        <v>80448</v>
      </c>
      <c r="K24" s="78">
        <v>73466</v>
      </c>
      <c r="L24" s="79">
        <v>107393</v>
      </c>
      <c r="M24" s="79">
        <v>170395</v>
      </c>
      <c r="N24" s="79">
        <v>5731</v>
      </c>
      <c r="O24" s="79">
        <v>283519</v>
      </c>
      <c r="P24" s="79">
        <v>10757</v>
      </c>
      <c r="Q24" s="79">
        <v>52251</v>
      </c>
      <c r="R24" s="80">
        <v>63008</v>
      </c>
      <c r="S24" s="78">
        <v>47306</v>
      </c>
      <c r="T24" s="79">
        <v>38543</v>
      </c>
      <c r="U24" s="79">
        <v>106335</v>
      </c>
      <c r="V24" s="79">
        <v>1161</v>
      </c>
      <c r="W24" s="79">
        <v>146039</v>
      </c>
      <c r="X24" s="79">
        <v>6667</v>
      </c>
      <c r="Y24" s="79">
        <v>16909</v>
      </c>
      <c r="Z24" s="80">
        <v>23576</v>
      </c>
      <c r="AA24" s="78">
        <v>33157</v>
      </c>
      <c r="AB24" s="79">
        <v>25598</v>
      </c>
      <c r="AC24" s="79">
        <v>34279</v>
      </c>
      <c r="AD24" s="79">
        <v>424</v>
      </c>
      <c r="AE24" s="79">
        <v>60301</v>
      </c>
      <c r="AF24" s="79">
        <v>7357</v>
      </c>
      <c r="AG24" s="79">
        <v>37601</v>
      </c>
      <c r="AH24" s="80">
        <v>44958</v>
      </c>
      <c r="AI24" s="78">
        <v>42002</v>
      </c>
      <c r="AJ24" s="79">
        <v>27169</v>
      </c>
      <c r="AK24" s="79">
        <v>58520</v>
      </c>
      <c r="AL24" s="79">
        <v>1263</v>
      </c>
      <c r="AM24" s="79">
        <v>86952</v>
      </c>
      <c r="AN24" s="79">
        <v>9267</v>
      </c>
      <c r="AO24" s="79">
        <v>45928</v>
      </c>
      <c r="AP24" s="80">
        <v>55195</v>
      </c>
      <c r="AQ24" s="78">
        <v>11498</v>
      </c>
      <c r="AR24" s="79">
        <v>20672</v>
      </c>
      <c r="AS24" s="79">
        <v>111584</v>
      </c>
      <c r="AT24" s="79">
        <v>860</v>
      </c>
      <c r="AU24" s="79">
        <v>133116</v>
      </c>
      <c r="AV24" s="79">
        <v>4917</v>
      </c>
      <c r="AW24" s="79">
        <v>24759</v>
      </c>
      <c r="AX24" s="80">
        <v>29676</v>
      </c>
      <c r="AY24" s="78">
        <v>2522</v>
      </c>
      <c r="AZ24" s="79">
        <v>5291</v>
      </c>
      <c r="BA24" s="79">
        <v>2774</v>
      </c>
      <c r="BB24" s="79">
        <v>630</v>
      </c>
      <c r="BC24" s="79">
        <v>8695</v>
      </c>
      <c r="BD24" s="79">
        <v>2715</v>
      </c>
      <c r="BE24" s="79">
        <v>32500</v>
      </c>
      <c r="BF24" s="80">
        <v>35215</v>
      </c>
      <c r="BG24" s="78">
        <v>473569</v>
      </c>
      <c r="BH24" s="79">
        <v>355018</v>
      </c>
      <c r="BI24" s="79">
        <v>873951</v>
      </c>
      <c r="BJ24" s="79">
        <v>24319</v>
      </c>
      <c r="BK24" s="79">
        <v>1253288</v>
      </c>
      <c r="BL24" s="79">
        <v>56412</v>
      </c>
      <c r="BM24" s="79">
        <v>275664</v>
      </c>
      <c r="BN24" s="80">
        <v>332076</v>
      </c>
    </row>
    <row r="25" spans="2:66" x14ac:dyDescent="0.25">
      <c r="B25" s="82" t="s">
        <v>329</v>
      </c>
      <c r="C25" s="78">
        <v>242184</v>
      </c>
      <c r="D25" s="79">
        <v>157003</v>
      </c>
      <c r="E25" s="79">
        <v>289325</v>
      </c>
      <c r="F25" s="79">
        <v>4162</v>
      </c>
      <c r="G25" s="79">
        <v>450490</v>
      </c>
      <c r="H25" s="79">
        <v>22458</v>
      </c>
      <c r="I25" s="79">
        <v>72248</v>
      </c>
      <c r="J25" s="80">
        <v>94706</v>
      </c>
      <c r="K25" s="78">
        <v>63681</v>
      </c>
      <c r="L25" s="79">
        <v>55944</v>
      </c>
      <c r="M25" s="79">
        <v>203233</v>
      </c>
      <c r="N25" s="79">
        <v>11326</v>
      </c>
      <c r="O25" s="79">
        <v>270503</v>
      </c>
      <c r="P25" s="79">
        <v>21904</v>
      </c>
      <c r="Q25" s="79">
        <v>46383</v>
      </c>
      <c r="R25" s="80">
        <v>68287</v>
      </c>
      <c r="S25" s="78">
        <v>43491</v>
      </c>
      <c r="T25" s="79">
        <v>18446</v>
      </c>
      <c r="U25" s="79">
        <v>89634</v>
      </c>
      <c r="V25" s="79">
        <v>1155</v>
      </c>
      <c r="W25" s="79">
        <v>109235</v>
      </c>
      <c r="X25" s="79">
        <v>15910</v>
      </c>
      <c r="Y25" s="79">
        <v>19425</v>
      </c>
      <c r="Z25" s="80">
        <v>35335</v>
      </c>
      <c r="AA25" s="78">
        <v>6878</v>
      </c>
      <c r="AB25" s="79">
        <v>39119</v>
      </c>
      <c r="AC25" s="79">
        <v>50774</v>
      </c>
      <c r="AD25" s="79">
        <v>6656</v>
      </c>
      <c r="AE25" s="79">
        <v>96549</v>
      </c>
      <c r="AF25" s="79">
        <v>4115</v>
      </c>
      <c r="AG25" s="79">
        <v>36932</v>
      </c>
      <c r="AH25" s="80">
        <v>41047</v>
      </c>
      <c r="AI25" s="78">
        <v>20255</v>
      </c>
      <c r="AJ25" s="79">
        <v>24549</v>
      </c>
      <c r="AK25" s="79">
        <v>64781</v>
      </c>
      <c r="AL25" s="79">
        <v>1348</v>
      </c>
      <c r="AM25" s="79">
        <v>90678</v>
      </c>
      <c r="AN25" s="79">
        <v>7711</v>
      </c>
      <c r="AO25" s="79">
        <v>48889</v>
      </c>
      <c r="AP25" s="80">
        <v>56600</v>
      </c>
      <c r="AQ25" s="78">
        <v>93489</v>
      </c>
      <c r="AR25" s="79">
        <v>20579</v>
      </c>
      <c r="AS25" s="79">
        <v>21855</v>
      </c>
      <c r="AT25" s="79">
        <v>1199</v>
      </c>
      <c r="AU25" s="79">
        <v>43633</v>
      </c>
      <c r="AV25" s="79">
        <v>18449</v>
      </c>
      <c r="AW25" s="79">
        <v>27800</v>
      </c>
      <c r="AX25" s="80">
        <v>46249</v>
      </c>
      <c r="AY25" s="78">
        <v>3414</v>
      </c>
      <c r="AZ25" s="79">
        <v>7570</v>
      </c>
      <c r="BA25" s="79">
        <v>4000</v>
      </c>
      <c r="BB25" s="79">
        <v>931</v>
      </c>
      <c r="BC25" s="79">
        <v>12501</v>
      </c>
      <c r="BD25" s="79">
        <v>2160</v>
      </c>
      <c r="BE25" s="79">
        <v>33405</v>
      </c>
      <c r="BF25" s="80">
        <v>35565</v>
      </c>
      <c r="BG25" s="78">
        <v>473392</v>
      </c>
      <c r="BH25" s="79">
        <v>323210</v>
      </c>
      <c r="BI25" s="79">
        <v>723602</v>
      </c>
      <c r="BJ25" s="79">
        <v>26777</v>
      </c>
      <c r="BK25" s="79">
        <v>1073589</v>
      </c>
      <c r="BL25" s="79">
        <v>92707</v>
      </c>
      <c r="BM25" s="79">
        <v>285082</v>
      </c>
      <c r="BN25" s="80">
        <v>377789</v>
      </c>
    </row>
    <row r="26" spans="2:66" x14ac:dyDescent="0.25">
      <c r="B26" s="77" t="s">
        <v>330</v>
      </c>
      <c r="C26" s="78">
        <v>233985</v>
      </c>
      <c r="D26" s="79">
        <v>203973</v>
      </c>
      <c r="E26" s="79">
        <v>263940</v>
      </c>
      <c r="F26" s="79">
        <v>2595</v>
      </c>
      <c r="G26" s="79">
        <v>470508</v>
      </c>
      <c r="H26" s="79">
        <v>15234</v>
      </c>
      <c r="I26" s="79">
        <v>86790</v>
      </c>
      <c r="J26" s="80">
        <v>102024</v>
      </c>
      <c r="K26" s="78">
        <v>56142</v>
      </c>
      <c r="L26" s="79">
        <v>66715</v>
      </c>
      <c r="M26" s="79">
        <v>196694</v>
      </c>
      <c r="N26" s="79">
        <v>18626</v>
      </c>
      <c r="O26" s="79">
        <v>282035</v>
      </c>
      <c r="P26" s="79">
        <v>21931</v>
      </c>
      <c r="Q26" s="79">
        <v>45397</v>
      </c>
      <c r="R26" s="80">
        <v>67328</v>
      </c>
      <c r="S26" s="78">
        <v>37001</v>
      </c>
      <c r="T26" s="79">
        <v>31812</v>
      </c>
      <c r="U26" s="79">
        <v>93281</v>
      </c>
      <c r="V26" s="79">
        <v>6194</v>
      </c>
      <c r="W26" s="79">
        <v>131287</v>
      </c>
      <c r="X26" s="79">
        <v>7033</v>
      </c>
      <c r="Y26" s="79">
        <v>19383</v>
      </c>
      <c r="Z26" s="80">
        <v>26416</v>
      </c>
      <c r="AA26" s="78">
        <v>12917</v>
      </c>
      <c r="AB26" s="79">
        <v>12404</v>
      </c>
      <c r="AC26" s="79">
        <v>79465</v>
      </c>
      <c r="AD26" s="79">
        <v>703</v>
      </c>
      <c r="AE26" s="79">
        <v>92572</v>
      </c>
      <c r="AF26" s="79">
        <v>6392</v>
      </c>
      <c r="AG26" s="79">
        <v>38119</v>
      </c>
      <c r="AH26" s="80">
        <v>44511</v>
      </c>
      <c r="AI26" s="78">
        <v>35103</v>
      </c>
      <c r="AJ26" s="79">
        <v>20516</v>
      </c>
      <c r="AK26" s="79">
        <v>36080</v>
      </c>
      <c r="AL26" s="79">
        <v>3602</v>
      </c>
      <c r="AM26" s="79">
        <v>60198</v>
      </c>
      <c r="AN26" s="79">
        <v>21742</v>
      </c>
      <c r="AO26" s="79">
        <v>50801</v>
      </c>
      <c r="AP26" s="80">
        <v>72543</v>
      </c>
      <c r="AQ26" s="78">
        <v>8831</v>
      </c>
      <c r="AR26" s="79">
        <v>20916</v>
      </c>
      <c r="AS26" s="79">
        <v>32425</v>
      </c>
      <c r="AT26" s="79">
        <v>15723</v>
      </c>
      <c r="AU26" s="79">
        <v>69064</v>
      </c>
      <c r="AV26" s="79">
        <v>3753</v>
      </c>
      <c r="AW26" s="79">
        <v>29150</v>
      </c>
      <c r="AX26" s="80">
        <v>32903</v>
      </c>
      <c r="AY26" s="78">
        <v>2023</v>
      </c>
      <c r="AZ26" s="79">
        <v>4304</v>
      </c>
      <c r="BA26" s="79">
        <v>7145</v>
      </c>
      <c r="BB26" s="79">
        <v>1360</v>
      </c>
      <c r="BC26" s="79">
        <v>12809</v>
      </c>
      <c r="BD26" s="79">
        <v>3754</v>
      </c>
      <c r="BE26" s="79">
        <v>33844</v>
      </c>
      <c r="BF26" s="80">
        <v>37598</v>
      </c>
      <c r="BG26" s="78">
        <v>386002</v>
      </c>
      <c r="BH26" s="79">
        <v>360640</v>
      </c>
      <c r="BI26" s="79">
        <v>709030</v>
      </c>
      <c r="BJ26" s="79">
        <v>48803</v>
      </c>
      <c r="BK26" s="79">
        <v>1118473</v>
      </c>
      <c r="BL26" s="79">
        <v>79839</v>
      </c>
      <c r="BM26" s="79">
        <v>303484</v>
      </c>
      <c r="BN26" s="80">
        <v>383323</v>
      </c>
    </row>
    <row r="27" spans="2:66" x14ac:dyDescent="0.25">
      <c r="B27" s="77" t="s">
        <v>331</v>
      </c>
      <c r="C27" s="78">
        <v>198754</v>
      </c>
      <c r="D27" s="79">
        <v>313845</v>
      </c>
      <c r="E27" s="79">
        <v>294579</v>
      </c>
      <c r="F27" s="79">
        <v>13948</v>
      </c>
      <c r="G27" s="79">
        <v>622372</v>
      </c>
      <c r="H27" s="79">
        <v>8715</v>
      </c>
      <c r="I27" s="79">
        <v>67592</v>
      </c>
      <c r="J27" s="80">
        <v>76307</v>
      </c>
      <c r="K27" s="78">
        <v>135247</v>
      </c>
      <c r="L27" s="79">
        <v>81785</v>
      </c>
      <c r="M27" s="79">
        <v>138813</v>
      </c>
      <c r="N27" s="79">
        <v>6641</v>
      </c>
      <c r="O27" s="79">
        <v>227239</v>
      </c>
      <c r="P27" s="79">
        <v>15857</v>
      </c>
      <c r="Q27" s="79">
        <v>52805</v>
      </c>
      <c r="R27" s="80">
        <v>68662</v>
      </c>
      <c r="S27" s="78">
        <v>40075</v>
      </c>
      <c r="T27" s="79">
        <v>37078</v>
      </c>
      <c r="U27" s="79">
        <v>86306</v>
      </c>
      <c r="V27" s="79">
        <v>1385</v>
      </c>
      <c r="W27" s="79">
        <v>124769</v>
      </c>
      <c r="X27" s="79">
        <v>7607</v>
      </c>
      <c r="Y27" s="79">
        <v>22330</v>
      </c>
      <c r="Z27" s="80">
        <v>29937</v>
      </c>
      <c r="AA27" s="78">
        <v>11607</v>
      </c>
      <c r="AB27" s="79">
        <v>22119</v>
      </c>
      <c r="AC27" s="79">
        <v>76392</v>
      </c>
      <c r="AD27" s="79">
        <v>626</v>
      </c>
      <c r="AE27" s="79">
        <v>99137</v>
      </c>
      <c r="AF27" s="79">
        <v>5213</v>
      </c>
      <c r="AG27" s="79">
        <v>43455</v>
      </c>
      <c r="AH27" s="80">
        <v>48668</v>
      </c>
      <c r="AI27" s="78">
        <v>16609</v>
      </c>
      <c r="AJ27" s="79">
        <v>16055</v>
      </c>
      <c r="AK27" s="79">
        <v>39799</v>
      </c>
      <c r="AL27" s="79">
        <v>21460</v>
      </c>
      <c r="AM27" s="79">
        <v>77314</v>
      </c>
      <c r="AN27" s="79">
        <v>6544</v>
      </c>
      <c r="AO27" s="79">
        <v>48494</v>
      </c>
      <c r="AP27" s="80">
        <v>55038</v>
      </c>
      <c r="AQ27" s="78">
        <v>10907</v>
      </c>
      <c r="AR27" s="79">
        <v>3255</v>
      </c>
      <c r="AS27" s="79">
        <v>47897</v>
      </c>
      <c r="AT27" s="79">
        <v>10480</v>
      </c>
      <c r="AU27" s="79">
        <v>61632</v>
      </c>
      <c r="AV27" s="79">
        <v>11727</v>
      </c>
      <c r="AW27" s="79">
        <v>20956</v>
      </c>
      <c r="AX27" s="80">
        <v>32683</v>
      </c>
      <c r="AY27" s="78">
        <v>2811</v>
      </c>
      <c r="AZ27" s="79">
        <v>6682</v>
      </c>
      <c r="BA27" s="79">
        <v>6509</v>
      </c>
      <c r="BB27" s="79">
        <v>543</v>
      </c>
      <c r="BC27" s="79">
        <v>13734</v>
      </c>
      <c r="BD27" s="79">
        <v>4270</v>
      </c>
      <c r="BE27" s="79">
        <v>36274</v>
      </c>
      <c r="BF27" s="80">
        <v>40544</v>
      </c>
      <c r="BG27" s="78">
        <v>416010</v>
      </c>
      <c r="BH27" s="79">
        <v>480819</v>
      </c>
      <c r="BI27" s="79">
        <v>690295</v>
      </c>
      <c r="BJ27" s="79">
        <v>55083</v>
      </c>
      <c r="BK27" s="79">
        <v>1226197</v>
      </c>
      <c r="BL27" s="79">
        <v>59933</v>
      </c>
      <c r="BM27" s="79">
        <v>291906</v>
      </c>
      <c r="BN27" s="80">
        <v>351839</v>
      </c>
    </row>
    <row r="28" spans="2:66" x14ac:dyDescent="0.25">
      <c r="B28" s="81" t="s">
        <v>332</v>
      </c>
      <c r="C28" s="78">
        <v>238978</v>
      </c>
      <c r="D28" s="79">
        <v>163785</v>
      </c>
      <c r="E28" s="79">
        <v>397395</v>
      </c>
      <c r="F28" s="79">
        <v>4446</v>
      </c>
      <c r="G28" s="79">
        <v>565626</v>
      </c>
      <c r="H28" s="79">
        <v>11988</v>
      </c>
      <c r="I28" s="79">
        <v>65448</v>
      </c>
      <c r="J28" s="80">
        <v>77436</v>
      </c>
      <c r="K28" s="78">
        <v>25925</v>
      </c>
      <c r="L28" s="79">
        <v>78930</v>
      </c>
      <c r="M28" s="79">
        <v>183943</v>
      </c>
      <c r="N28" s="79">
        <v>5107</v>
      </c>
      <c r="O28" s="79">
        <v>267980</v>
      </c>
      <c r="P28" s="79">
        <v>20064</v>
      </c>
      <c r="Q28" s="79">
        <v>60862</v>
      </c>
      <c r="R28" s="80">
        <v>80926</v>
      </c>
      <c r="S28" s="78">
        <v>80358</v>
      </c>
      <c r="T28" s="79">
        <v>71222</v>
      </c>
      <c r="U28" s="79">
        <v>33047</v>
      </c>
      <c r="V28" s="79">
        <v>2510</v>
      </c>
      <c r="W28" s="79">
        <v>106779</v>
      </c>
      <c r="X28" s="79">
        <v>14578</v>
      </c>
      <c r="Y28" s="79">
        <v>24969</v>
      </c>
      <c r="Z28" s="80">
        <v>39547</v>
      </c>
      <c r="AA28" s="78">
        <v>75926</v>
      </c>
      <c r="AB28" s="79">
        <v>16107</v>
      </c>
      <c r="AC28" s="79">
        <v>14452</v>
      </c>
      <c r="AD28" s="79">
        <v>1678</v>
      </c>
      <c r="AE28" s="79">
        <v>32237</v>
      </c>
      <c r="AF28" s="79">
        <v>13376</v>
      </c>
      <c r="AG28" s="79">
        <v>42812</v>
      </c>
      <c r="AH28" s="80">
        <v>56188</v>
      </c>
      <c r="AI28" s="78">
        <v>27684</v>
      </c>
      <c r="AJ28" s="79">
        <v>86164</v>
      </c>
      <c r="AK28" s="79">
        <v>46332</v>
      </c>
      <c r="AL28" s="79">
        <v>14871</v>
      </c>
      <c r="AM28" s="79">
        <v>147367</v>
      </c>
      <c r="AN28" s="79">
        <v>8613</v>
      </c>
      <c r="AO28" s="79">
        <v>36205</v>
      </c>
      <c r="AP28" s="80">
        <v>44818</v>
      </c>
      <c r="AQ28" s="78">
        <v>17742</v>
      </c>
      <c r="AR28" s="79">
        <v>22655</v>
      </c>
      <c r="AS28" s="79">
        <v>40517</v>
      </c>
      <c r="AT28" s="79">
        <v>5247</v>
      </c>
      <c r="AU28" s="79">
        <v>68419</v>
      </c>
      <c r="AV28" s="79">
        <v>4900</v>
      </c>
      <c r="AW28" s="79">
        <v>25909</v>
      </c>
      <c r="AX28" s="80">
        <v>30809</v>
      </c>
      <c r="AY28" s="78">
        <v>5738</v>
      </c>
      <c r="AZ28" s="79">
        <v>3288</v>
      </c>
      <c r="BA28" s="79">
        <v>4774</v>
      </c>
      <c r="BB28" s="79">
        <v>2276</v>
      </c>
      <c r="BC28" s="79">
        <v>10338</v>
      </c>
      <c r="BD28" s="79">
        <v>4007</v>
      </c>
      <c r="BE28" s="79">
        <v>37483</v>
      </c>
      <c r="BF28" s="80">
        <v>41490</v>
      </c>
      <c r="BG28" s="78">
        <v>472351</v>
      </c>
      <c r="BH28" s="79">
        <v>442151</v>
      </c>
      <c r="BI28" s="79">
        <v>720460</v>
      </c>
      <c r="BJ28" s="79">
        <v>36135</v>
      </c>
      <c r="BK28" s="79">
        <v>1198746</v>
      </c>
      <c r="BL28" s="79">
        <v>77526</v>
      </c>
      <c r="BM28" s="79">
        <v>293688</v>
      </c>
      <c r="BN28" s="80">
        <v>371214</v>
      </c>
    </row>
    <row r="29" spans="2:66" x14ac:dyDescent="0.25">
      <c r="B29" s="82" t="s">
        <v>333</v>
      </c>
      <c r="C29" s="78">
        <v>192866</v>
      </c>
      <c r="D29" s="79">
        <v>282519</v>
      </c>
      <c r="E29" s="79">
        <v>362143</v>
      </c>
      <c r="F29" s="79">
        <v>13622</v>
      </c>
      <c r="G29" s="79">
        <v>658284</v>
      </c>
      <c r="H29" s="79">
        <v>28506</v>
      </c>
      <c r="I29" s="79">
        <v>56296</v>
      </c>
      <c r="J29" s="80">
        <v>84802</v>
      </c>
      <c r="K29" s="78">
        <v>79032</v>
      </c>
      <c r="L29" s="79">
        <v>53085</v>
      </c>
      <c r="M29" s="79">
        <v>195946</v>
      </c>
      <c r="N29" s="79">
        <v>3304</v>
      </c>
      <c r="O29" s="79">
        <v>252335</v>
      </c>
      <c r="P29" s="79" t="s">
        <v>323</v>
      </c>
      <c r="Q29" s="79">
        <v>70624</v>
      </c>
      <c r="R29" s="80">
        <v>70624</v>
      </c>
      <c r="S29" s="78">
        <v>40854</v>
      </c>
      <c r="T29" s="79">
        <v>12062</v>
      </c>
      <c r="U29" s="79">
        <v>65080</v>
      </c>
      <c r="V29" s="79">
        <v>3256</v>
      </c>
      <c r="W29" s="79">
        <v>80398</v>
      </c>
      <c r="X29" s="79">
        <v>10232</v>
      </c>
      <c r="Y29" s="79">
        <v>32816</v>
      </c>
      <c r="Z29" s="80">
        <v>43048</v>
      </c>
      <c r="AA29" s="78">
        <v>12743</v>
      </c>
      <c r="AB29" s="79">
        <v>14998</v>
      </c>
      <c r="AC29" s="79">
        <v>11128</v>
      </c>
      <c r="AD29" s="79">
        <v>3890</v>
      </c>
      <c r="AE29" s="79">
        <v>30016</v>
      </c>
      <c r="AF29" s="79">
        <v>10713</v>
      </c>
      <c r="AG29" s="79">
        <v>50631</v>
      </c>
      <c r="AH29" s="80">
        <v>61344</v>
      </c>
      <c r="AI29" s="78">
        <v>32517</v>
      </c>
      <c r="AJ29" s="79">
        <v>17258</v>
      </c>
      <c r="AK29" s="79">
        <v>117347</v>
      </c>
      <c r="AL29" s="79">
        <v>1017</v>
      </c>
      <c r="AM29" s="79">
        <v>135622</v>
      </c>
      <c r="AN29" s="79">
        <v>13214</v>
      </c>
      <c r="AO29" s="79">
        <v>35734</v>
      </c>
      <c r="AP29" s="80">
        <v>48948</v>
      </c>
      <c r="AQ29" s="78">
        <v>12268</v>
      </c>
      <c r="AR29" s="79">
        <v>46111</v>
      </c>
      <c r="AS29" s="79">
        <v>57360</v>
      </c>
      <c r="AT29" s="79">
        <v>994</v>
      </c>
      <c r="AU29" s="79">
        <v>104465</v>
      </c>
      <c r="AV29" s="79">
        <v>9817</v>
      </c>
      <c r="AW29" s="79">
        <v>28267</v>
      </c>
      <c r="AX29" s="80">
        <v>38084</v>
      </c>
      <c r="AY29" s="78">
        <v>3305</v>
      </c>
      <c r="AZ29" s="79">
        <v>2795</v>
      </c>
      <c r="BA29" s="79">
        <v>6268</v>
      </c>
      <c r="BB29" s="79">
        <v>3404</v>
      </c>
      <c r="BC29" s="79">
        <v>12467</v>
      </c>
      <c r="BD29" s="79">
        <v>2431</v>
      </c>
      <c r="BE29" s="79">
        <v>36420</v>
      </c>
      <c r="BF29" s="80">
        <v>38851</v>
      </c>
      <c r="BG29" s="78">
        <v>373585</v>
      </c>
      <c r="BH29" s="79">
        <v>428828</v>
      </c>
      <c r="BI29" s="79">
        <v>815272</v>
      </c>
      <c r="BJ29" s="79">
        <v>29487</v>
      </c>
      <c r="BK29" s="79">
        <v>1273587</v>
      </c>
      <c r="BL29" s="79">
        <v>74913</v>
      </c>
      <c r="BM29" s="79">
        <v>310788</v>
      </c>
      <c r="BN29" s="80">
        <v>385701</v>
      </c>
    </row>
    <row r="30" spans="2:66" x14ac:dyDescent="0.25">
      <c r="B30" s="77" t="s">
        <v>334</v>
      </c>
      <c r="C30" s="78">
        <v>266052</v>
      </c>
      <c r="D30" s="79">
        <v>295945</v>
      </c>
      <c r="E30" s="79">
        <v>394294</v>
      </c>
      <c r="F30" s="79">
        <v>24601</v>
      </c>
      <c r="G30" s="79">
        <v>714840</v>
      </c>
      <c r="H30" s="79">
        <v>12710</v>
      </c>
      <c r="I30" s="79">
        <v>53081</v>
      </c>
      <c r="J30" s="80">
        <v>65791</v>
      </c>
      <c r="K30" s="78">
        <v>114471</v>
      </c>
      <c r="L30" s="79">
        <v>92315</v>
      </c>
      <c r="M30" s="79">
        <v>140155</v>
      </c>
      <c r="N30" s="79">
        <v>10671</v>
      </c>
      <c r="O30" s="79">
        <v>243141</v>
      </c>
      <c r="P30" s="79">
        <v>8763</v>
      </c>
      <c r="Q30" s="79">
        <v>48899</v>
      </c>
      <c r="R30" s="80">
        <v>57662</v>
      </c>
      <c r="S30" s="78">
        <v>18654</v>
      </c>
      <c r="T30" s="79">
        <v>80923</v>
      </c>
      <c r="U30" s="79">
        <v>64164</v>
      </c>
      <c r="V30" s="79">
        <v>3131</v>
      </c>
      <c r="W30" s="79">
        <v>148218</v>
      </c>
      <c r="X30" s="79">
        <v>8683</v>
      </c>
      <c r="Y30" s="79">
        <v>38997</v>
      </c>
      <c r="Z30" s="80">
        <v>47680</v>
      </c>
      <c r="AA30" s="78">
        <v>9057</v>
      </c>
      <c r="AB30" s="79">
        <v>31152</v>
      </c>
      <c r="AC30" s="79">
        <v>12641</v>
      </c>
      <c r="AD30" s="79">
        <v>2554</v>
      </c>
      <c r="AE30" s="79">
        <v>46347</v>
      </c>
      <c r="AF30" s="79">
        <v>10014</v>
      </c>
      <c r="AG30" s="79">
        <v>57329</v>
      </c>
      <c r="AH30" s="80">
        <v>67343</v>
      </c>
      <c r="AI30" s="78">
        <v>20932</v>
      </c>
      <c r="AJ30" s="79">
        <v>24425</v>
      </c>
      <c r="AK30" s="79">
        <v>118249</v>
      </c>
      <c r="AL30" s="79">
        <v>4618</v>
      </c>
      <c r="AM30" s="79">
        <v>147292</v>
      </c>
      <c r="AN30" s="79">
        <v>4364</v>
      </c>
      <c r="AO30" s="79">
        <v>36515</v>
      </c>
      <c r="AP30" s="80">
        <v>40879</v>
      </c>
      <c r="AQ30" s="78">
        <v>31631</v>
      </c>
      <c r="AR30" s="79">
        <v>7487</v>
      </c>
      <c r="AS30" s="79">
        <v>82710</v>
      </c>
      <c r="AT30" s="79">
        <v>810</v>
      </c>
      <c r="AU30" s="79">
        <v>91007</v>
      </c>
      <c r="AV30" s="79">
        <v>1470</v>
      </c>
      <c r="AW30" s="79">
        <v>26005</v>
      </c>
      <c r="AX30" s="80">
        <v>27475</v>
      </c>
      <c r="AY30" s="78">
        <v>1214</v>
      </c>
      <c r="AZ30" s="79">
        <v>5463</v>
      </c>
      <c r="BA30" s="79">
        <v>5879</v>
      </c>
      <c r="BB30" s="79">
        <v>1316</v>
      </c>
      <c r="BC30" s="79">
        <v>12658</v>
      </c>
      <c r="BD30" s="79">
        <v>6046</v>
      </c>
      <c r="BE30" s="79">
        <v>36863</v>
      </c>
      <c r="BF30" s="80">
        <v>42909</v>
      </c>
      <c r="BG30" s="78">
        <v>462011</v>
      </c>
      <c r="BH30" s="79">
        <v>537710</v>
      </c>
      <c r="BI30" s="79">
        <v>818092</v>
      </c>
      <c r="BJ30" s="79">
        <v>47701</v>
      </c>
      <c r="BK30" s="79">
        <v>1403503</v>
      </c>
      <c r="BL30" s="79">
        <v>52050</v>
      </c>
      <c r="BM30" s="79">
        <v>297689</v>
      </c>
      <c r="BN30" s="80">
        <v>349739</v>
      </c>
    </row>
    <row r="31" spans="2:66" x14ac:dyDescent="0.25">
      <c r="B31" s="77" t="s">
        <v>335</v>
      </c>
      <c r="C31" s="78">
        <v>255638</v>
      </c>
      <c r="D31" s="79">
        <v>287187</v>
      </c>
      <c r="E31" s="79">
        <v>469348</v>
      </c>
      <c r="F31" s="79">
        <v>4118</v>
      </c>
      <c r="G31" s="79">
        <v>760653</v>
      </c>
      <c r="H31" s="79">
        <v>9940</v>
      </c>
      <c r="I31" s="79">
        <v>70035</v>
      </c>
      <c r="J31" s="80">
        <v>79975</v>
      </c>
      <c r="K31" s="78">
        <v>141374</v>
      </c>
      <c r="L31" s="79">
        <v>79910</v>
      </c>
      <c r="M31" s="79">
        <v>121225</v>
      </c>
      <c r="N31" s="79">
        <v>9577</v>
      </c>
      <c r="O31" s="79">
        <v>210712</v>
      </c>
      <c r="P31" s="79">
        <v>12333</v>
      </c>
      <c r="Q31" s="79">
        <v>56569</v>
      </c>
      <c r="R31" s="80">
        <v>68902</v>
      </c>
      <c r="S31" s="78">
        <v>112785</v>
      </c>
      <c r="T31" s="79">
        <v>99749</v>
      </c>
      <c r="U31" s="79">
        <v>60890</v>
      </c>
      <c r="V31" s="79">
        <v>5809</v>
      </c>
      <c r="W31" s="79">
        <v>166448</v>
      </c>
      <c r="X31" s="79">
        <v>18732</v>
      </c>
      <c r="Y31" s="79">
        <v>44107</v>
      </c>
      <c r="Z31" s="80">
        <v>62839</v>
      </c>
      <c r="AA31" s="78">
        <v>13113</v>
      </c>
      <c r="AB31" s="79">
        <v>20405</v>
      </c>
      <c r="AC31" s="79">
        <v>35556</v>
      </c>
      <c r="AD31" s="79">
        <v>3820</v>
      </c>
      <c r="AE31" s="79">
        <v>59781</v>
      </c>
      <c r="AF31" s="79">
        <v>6552</v>
      </c>
      <c r="AG31" s="79">
        <v>70551</v>
      </c>
      <c r="AH31" s="80">
        <v>77103</v>
      </c>
      <c r="AI31" s="78">
        <v>53769</v>
      </c>
      <c r="AJ31" s="79">
        <v>20878</v>
      </c>
      <c r="AK31" s="79">
        <v>103189</v>
      </c>
      <c r="AL31" s="79">
        <v>1287</v>
      </c>
      <c r="AM31" s="79">
        <v>125354</v>
      </c>
      <c r="AN31" s="79">
        <v>9295</v>
      </c>
      <c r="AO31" s="79">
        <v>40981</v>
      </c>
      <c r="AP31" s="80">
        <v>50276</v>
      </c>
      <c r="AQ31" s="78">
        <v>14229</v>
      </c>
      <c r="AR31" s="79">
        <v>17680</v>
      </c>
      <c r="AS31" s="79">
        <v>57542</v>
      </c>
      <c r="AT31" s="79">
        <v>574</v>
      </c>
      <c r="AU31" s="79">
        <v>75796</v>
      </c>
      <c r="AV31" s="79">
        <v>21189</v>
      </c>
      <c r="AW31" s="79">
        <v>27421</v>
      </c>
      <c r="AX31" s="80">
        <v>48610</v>
      </c>
      <c r="AY31" s="78">
        <v>4795</v>
      </c>
      <c r="AZ31" s="79">
        <v>2938</v>
      </c>
      <c r="BA31" s="79">
        <v>3247</v>
      </c>
      <c r="BB31" s="79">
        <v>1266</v>
      </c>
      <c r="BC31" s="79">
        <v>7451</v>
      </c>
      <c r="BD31" s="79">
        <v>4382</v>
      </c>
      <c r="BE31" s="79">
        <v>44306</v>
      </c>
      <c r="BF31" s="80">
        <v>48688</v>
      </c>
      <c r="BG31" s="78">
        <v>595703</v>
      </c>
      <c r="BH31" s="79">
        <v>528747</v>
      </c>
      <c r="BI31" s="79">
        <v>850997</v>
      </c>
      <c r="BJ31" s="79">
        <v>26451</v>
      </c>
      <c r="BK31" s="79">
        <v>1406195</v>
      </c>
      <c r="BL31" s="79">
        <v>82423</v>
      </c>
      <c r="BM31" s="79">
        <v>353970</v>
      </c>
      <c r="BN31" s="80">
        <v>436393</v>
      </c>
    </row>
    <row r="32" spans="2:66" x14ac:dyDescent="0.25">
      <c r="B32" s="81" t="s">
        <v>336</v>
      </c>
      <c r="C32" s="78">
        <v>274622</v>
      </c>
      <c r="D32" s="79">
        <v>232849</v>
      </c>
      <c r="E32" s="79">
        <v>473349</v>
      </c>
      <c r="F32" s="79">
        <v>2333</v>
      </c>
      <c r="G32" s="79">
        <v>708531</v>
      </c>
      <c r="H32" s="79">
        <v>19416</v>
      </c>
      <c r="I32" s="79">
        <v>70953</v>
      </c>
      <c r="J32" s="80">
        <v>90369</v>
      </c>
      <c r="K32" s="78">
        <v>90131</v>
      </c>
      <c r="L32" s="79">
        <v>137221</v>
      </c>
      <c r="M32" s="79">
        <v>112832</v>
      </c>
      <c r="N32" s="79">
        <v>3077</v>
      </c>
      <c r="O32" s="79">
        <v>253130</v>
      </c>
      <c r="P32" s="79">
        <v>18078</v>
      </c>
      <c r="Q32" s="79">
        <v>55496</v>
      </c>
      <c r="R32" s="80">
        <v>73574</v>
      </c>
      <c r="S32" s="78">
        <v>42778</v>
      </c>
      <c r="T32" s="79">
        <v>56677</v>
      </c>
      <c r="U32" s="79">
        <v>116331</v>
      </c>
      <c r="V32" s="79">
        <v>4165</v>
      </c>
      <c r="W32" s="79">
        <v>177173</v>
      </c>
      <c r="X32" s="79">
        <v>20118</v>
      </c>
      <c r="Y32" s="79">
        <v>46135</v>
      </c>
      <c r="Z32" s="80">
        <v>66253</v>
      </c>
      <c r="AA32" s="78">
        <v>11332</v>
      </c>
      <c r="AB32" s="79">
        <v>16766</v>
      </c>
      <c r="AC32" s="79">
        <v>42547</v>
      </c>
      <c r="AD32" s="79">
        <v>3332</v>
      </c>
      <c r="AE32" s="79">
        <v>62645</v>
      </c>
      <c r="AF32" s="79">
        <v>9574</v>
      </c>
      <c r="AG32" s="79">
        <v>70199</v>
      </c>
      <c r="AH32" s="80">
        <v>79773</v>
      </c>
      <c r="AI32" s="78">
        <v>44124</v>
      </c>
      <c r="AJ32" s="79">
        <v>49103</v>
      </c>
      <c r="AK32" s="79">
        <v>70095</v>
      </c>
      <c r="AL32" s="79">
        <v>9343</v>
      </c>
      <c r="AM32" s="79">
        <v>128541</v>
      </c>
      <c r="AN32" s="79">
        <v>17573</v>
      </c>
      <c r="AO32" s="79">
        <v>34495</v>
      </c>
      <c r="AP32" s="80">
        <v>52068</v>
      </c>
      <c r="AQ32" s="78">
        <v>39628</v>
      </c>
      <c r="AR32" s="79">
        <v>17827</v>
      </c>
      <c r="AS32" s="79">
        <v>33009</v>
      </c>
      <c r="AT32" s="79">
        <v>1433</v>
      </c>
      <c r="AU32" s="79">
        <v>52269</v>
      </c>
      <c r="AV32" s="79">
        <v>5816</v>
      </c>
      <c r="AW32" s="79">
        <v>44520</v>
      </c>
      <c r="AX32" s="80">
        <v>50336</v>
      </c>
      <c r="AY32" s="78">
        <v>2876</v>
      </c>
      <c r="AZ32" s="79">
        <v>9495</v>
      </c>
      <c r="BA32" s="79">
        <v>3518</v>
      </c>
      <c r="BB32" s="79">
        <v>811</v>
      </c>
      <c r="BC32" s="79">
        <v>13824</v>
      </c>
      <c r="BD32" s="79">
        <v>3797</v>
      </c>
      <c r="BE32" s="79">
        <v>45137</v>
      </c>
      <c r="BF32" s="80">
        <v>48934</v>
      </c>
      <c r="BG32" s="78">
        <v>505491</v>
      </c>
      <c r="BH32" s="79">
        <v>519938</v>
      </c>
      <c r="BI32" s="79">
        <v>851681</v>
      </c>
      <c r="BJ32" s="79">
        <v>24494</v>
      </c>
      <c r="BK32" s="79">
        <v>1396113</v>
      </c>
      <c r="BL32" s="79">
        <v>94372</v>
      </c>
      <c r="BM32" s="79">
        <v>366935</v>
      </c>
      <c r="BN32" s="80">
        <v>461307</v>
      </c>
    </row>
    <row r="33" spans="2:66" x14ac:dyDescent="0.25">
      <c r="B33" s="82" t="s">
        <v>337</v>
      </c>
      <c r="C33" s="78">
        <v>363834</v>
      </c>
      <c r="D33" s="79">
        <v>426758</v>
      </c>
      <c r="E33" s="79">
        <v>340671</v>
      </c>
      <c r="F33" s="79">
        <v>2761</v>
      </c>
      <c r="G33" s="79">
        <v>770190</v>
      </c>
      <c r="H33" s="79">
        <v>11885</v>
      </c>
      <c r="I33" s="79">
        <v>79749</v>
      </c>
      <c r="J33" s="80">
        <v>91634</v>
      </c>
      <c r="K33" s="78">
        <v>47214</v>
      </c>
      <c r="L33" s="79">
        <v>76339</v>
      </c>
      <c r="M33" s="79">
        <v>199625</v>
      </c>
      <c r="N33" s="79">
        <v>7421</v>
      </c>
      <c r="O33" s="79">
        <v>283385</v>
      </c>
      <c r="P33" s="79">
        <v>11939</v>
      </c>
      <c r="Q33" s="79">
        <v>60505</v>
      </c>
      <c r="R33" s="80">
        <v>72444</v>
      </c>
      <c r="S33" s="78">
        <v>101911</v>
      </c>
      <c r="T33" s="79">
        <v>29330</v>
      </c>
      <c r="U33" s="79">
        <v>69582</v>
      </c>
      <c r="V33" s="79">
        <v>5303</v>
      </c>
      <c r="W33" s="79">
        <v>104215</v>
      </c>
      <c r="X33" s="79">
        <v>17827</v>
      </c>
      <c r="Y33" s="79">
        <v>48933</v>
      </c>
      <c r="Z33" s="80">
        <v>66760</v>
      </c>
      <c r="AA33" s="78">
        <v>47504</v>
      </c>
      <c r="AB33" s="79">
        <v>20424</v>
      </c>
      <c r="AC33" s="79">
        <v>20317</v>
      </c>
      <c r="AD33" s="79">
        <v>6066</v>
      </c>
      <c r="AE33" s="79">
        <v>46807</v>
      </c>
      <c r="AF33" s="79">
        <v>12135</v>
      </c>
      <c r="AG33" s="79">
        <v>56496</v>
      </c>
      <c r="AH33" s="80">
        <v>68631</v>
      </c>
      <c r="AI33" s="78">
        <v>32667</v>
      </c>
      <c r="AJ33" s="79">
        <v>38025</v>
      </c>
      <c r="AK33" s="79">
        <v>103795</v>
      </c>
      <c r="AL33" s="79">
        <v>6983</v>
      </c>
      <c r="AM33" s="79">
        <v>148803</v>
      </c>
      <c r="AN33" s="79">
        <v>6740</v>
      </c>
      <c r="AO33" s="79">
        <v>30424</v>
      </c>
      <c r="AP33" s="80">
        <v>37164</v>
      </c>
      <c r="AQ33" s="78">
        <v>1609</v>
      </c>
      <c r="AR33" s="79">
        <v>19369</v>
      </c>
      <c r="AS33" s="79">
        <v>44667</v>
      </c>
      <c r="AT33" s="79">
        <v>3894</v>
      </c>
      <c r="AU33" s="79">
        <v>67930</v>
      </c>
      <c r="AV33" s="79">
        <v>6942</v>
      </c>
      <c r="AW33" s="79">
        <v>45493</v>
      </c>
      <c r="AX33" s="80">
        <v>52435</v>
      </c>
      <c r="AY33" s="78">
        <v>3187</v>
      </c>
      <c r="AZ33" s="79">
        <v>6729</v>
      </c>
      <c r="BA33" s="79">
        <v>6994</v>
      </c>
      <c r="BB33" s="79">
        <v>2160</v>
      </c>
      <c r="BC33" s="79">
        <v>15883</v>
      </c>
      <c r="BD33" s="79">
        <v>5121</v>
      </c>
      <c r="BE33" s="79">
        <v>45296</v>
      </c>
      <c r="BF33" s="80">
        <v>50417</v>
      </c>
      <c r="BG33" s="78">
        <v>597926</v>
      </c>
      <c r="BH33" s="79">
        <v>616974</v>
      </c>
      <c r="BI33" s="79">
        <v>785651</v>
      </c>
      <c r="BJ33" s="79">
        <v>34588</v>
      </c>
      <c r="BK33" s="79">
        <v>1437213</v>
      </c>
      <c r="BL33" s="79">
        <v>72589</v>
      </c>
      <c r="BM33" s="79">
        <v>366896</v>
      </c>
      <c r="BN33" s="80">
        <v>439485</v>
      </c>
    </row>
    <row r="34" spans="2:66" x14ac:dyDescent="0.25">
      <c r="B34" s="77" t="s">
        <v>338</v>
      </c>
      <c r="C34" s="78">
        <v>92261</v>
      </c>
      <c r="D34" s="79">
        <v>294550</v>
      </c>
      <c r="E34" s="79">
        <v>664108</v>
      </c>
      <c r="F34" s="79">
        <v>8296</v>
      </c>
      <c r="G34" s="79">
        <v>966954</v>
      </c>
      <c r="H34" s="79">
        <v>21285</v>
      </c>
      <c r="I34" s="79">
        <v>75874</v>
      </c>
      <c r="J34" s="80">
        <v>97159</v>
      </c>
      <c r="K34" s="78">
        <v>113086</v>
      </c>
      <c r="L34" s="79">
        <v>57392</v>
      </c>
      <c r="M34" s="79">
        <v>165977</v>
      </c>
      <c r="N34" s="79">
        <v>14105</v>
      </c>
      <c r="O34" s="79">
        <v>237474</v>
      </c>
      <c r="P34" s="79">
        <v>8764</v>
      </c>
      <c r="Q34" s="79">
        <v>53897</v>
      </c>
      <c r="R34" s="80">
        <v>62661</v>
      </c>
      <c r="S34" s="78">
        <v>42784</v>
      </c>
      <c r="T34" s="79">
        <v>87511</v>
      </c>
      <c r="U34" s="79">
        <v>52433</v>
      </c>
      <c r="V34" s="79">
        <v>4206</v>
      </c>
      <c r="W34" s="79">
        <v>144150</v>
      </c>
      <c r="X34" s="79">
        <v>17880</v>
      </c>
      <c r="Y34" s="79">
        <v>53672</v>
      </c>
      <c r="Z34" s="80">
        <v>71552</v>
      </c>
      <c r="AA34" s="78">
        <v>12733</v>
      </c>
      <c r="AB34" s="79">
        <v>11641</v>
      </c>
      <c r="AC34" s="79">
        <v>30184</v>
      </c>
      <c r="AD34" s="79">
        <v>3349</v>
      </c>
      <c r="AE34" s="79">
        <v>45174</v>
      </c>
      <c r="AF34" s="79">
        <v>6896</v>
      </c>
      <c r="AG34" s="79">
        <v>62744</v>
      </c>
      <c r="AH34" s="80">
        <v>69640</v>
      </c>
      <c r="AI34" s="78">
        <v>27140</v>
      </c>
      <c r="AJ34" s="79">
        <v>44186</v>
      </c>
      <c r="AK34" s="79">
        <v>117779</v>
      </c>
      <c r="AL34" s="79">
        <v>4536</v>
      </c>
      <c r="AM34" s="79">
        <v>166501</v>
      </c>
      <c r="AN34" s="79">
        <v>5823</v>
      </c>
      <c r="AO34" s="79">
        <v>30689</v>
      </c>
      <c r="AP34" s="80">
        <v>36512</v>
      </c>
      <c r="AQ34" s="78">
        <v>8142</v>
      </c>
      <c r="AR34" s="79">
        <v>6236</v>
      </c>
      <c r="AS34" s="79">
        <v>61319</v>
      </c>
      <c r="AT34" s="79">
        <v>1195</v>
      </c>
      <c r="AU34" s="79">
        <v>68750</v>
      </c>
      <c r="AV34" s="79">
        <v>2426</v>
      </c>
      <c r="AW34" s="79">
        <v>47283</v>
      </c>
      <c r="AX34" s="80">
        <v>49709</v>
      </c>
      <c r="AY34" s="78">
        <v>1525</v>
      </c>
      <c r="AZ34" s="79">
        <v>6354</v>
      </c>
      <c r="BA34" s="79">
        <v>10556</v>
      </c>
      <c r="BB34" s="79">
        <v>949</v>
      </c>
      <c r="BC34" s="79">
        <v>17859</v>
      </c>
      <c r="BD34" s="79">
        <v>4164</v>
      </c>
      <c r="BE34" s="79">
        <v>49106</v>
      </c>
      <c r="BF34" s="80">
        <v>53270</v>
      </c>
      <c r="BG34" s="78">
        <v>297671</v>
      </c>
      <c r="BH34" s="79">
        <v>507870</v>
      </c>
      <c r="BI34" s="79">
        <v>1102356</v>
      </c>
      <c r="BJ34" s="79">
        <v>36636</v>
      </c>
      <c r="BK34" s="79">
        <v>1646862</v>
      </c>
      <c r="BL34" s="79">
        <v>67238</v>
      </c>
      <c r="BM34" s="79">
        <v>373265</v>
      </c>
      <c r="BN34" s="80">
        <v>440503</v>
      </c>
    </row>
    <row r="35" spans="2:66" x14ac:dyDescent="0.25">
      <c r="B35" s="77" t="s">
        <v>339</v>
      </c>
      <c r="C35" s="78">
        <v>241855</v>
      </c>
      <c r="D35" s="79">
        <v>283388</v>
      </c>
      <c r="E35" s="79">
        <v>723375</v>
      </c>
      <c r="F35" s="79">
        <v>9378</v>
      </c>
      <c r="G35" s="79">
        <v>1016141</v>
      </c>
      <c r="H35" s="79">
        <v>10099</v>
      </c>
      <c r="I35" s="79">
        <v>79406</v>
      </c>
      <c r="J35" s="80">
        <v>89505</v>
      </c>
      <c r="K35" s="78">
        <v>51897</v>
      </c>
      <c r="L35" s="79">
        <v>131044</v>
      </c>
      <c r="M35" s="79">
        <v>178696</v>
      </c>
      <c r="N35" s="79">
        <v>3805</v>
      </c>
      <c r="O35" s="79">
        <v>313545</v>
      </c>
      <c r="P35" s="79">
        <v>11238</v>
      </c>
      <c r="Q35" s="79">
        <v>54499</v>
      </c>
      <c r="R35" s="80">
        <v>65737</v>
      </c>
      <c r="S35" s="78">
        <v>32891</v>
      </c>
      <c r="T35" s="79">
        <v>26876</v>
      </c>
      <c r="U35" s="79">
        <v>105269</v>
      </c>
      <c r="V35" s="79">
        <v>4343</v>
      </c>
      <c r="W35" s="79">
        <v>136488</v>
      </c>
      <c r="X35" s="79">
        <v>17450</v>
      </c>
      <c r="Y35" s="79">
        <v>55749</v>
      </c>
      <c r="Z35" s="80">
        <v>73199</v>
      </c>
      <c r="AA35" s="78">
        <v>10408</v>
      </c>
      <c r="AB35" s="79">
        <v>24068</v>
      </c>
      <c r="AC35" s="79">
        <v>30715</v>
      </c>
      <c r="AD35" s="79">
        <v>2147</v>
      </c>
      <c r="AE35" s="79">
        <v>56930</v>
      </c>
      <c r="AF35" s="79">
        <v>7755</v>
      </c>
      <c r="AG35" s="79">
        <v>63789</v>
      </c>
      <c r="AH35" s="80">
        <v>71544</v>
      </c>
      <c r="AI35" s="78">
        <v>18336</v>
      </c>
      <c r="AJ35" s="79">
        <v>46026</v>
      </c>
      <c r="AK35" s="79">
        <v>143390</v>
      </c>
      <c r="AL35" s="79">
        <v>3903</v>
      </c>
      <c r="AM35" s="79">
        <v>193319</v>
      </c>
      <c r="AN35" s="79">
        <v>10327</v>
      </c>
      <c r="AO35" s="79">
        <v>30348</v>
      </c>
      <c r="AP35" s="80">
        <v>40675</v>
      </c>
      <c r="AQ35" s="78">
        <v>27868</v>
      </c>
      <c r="AR35" s="79">
        <v>7483</v>
      </c>
      <c r="AS35" s="79">
        <v>35362</v>
      </c>
      <c r="AT35" s="79">
        <v>2004</v>
      </c>
      <c r="AU35" s="79">
        <v>44849</v>
      </c>
      <c r="AV35" s="79">
        <v>7663</v>
      </c>
      <c r="AW35" s="79">
        <v>45562</v>
      </c>
      <c r="AX35" s="80">
        <v>53225</v>
      </c>
      <c r="AY35" s="78">
        <v>4378</v>
      </c>
      <c r="AZ35" s="79">
        <v>4097</v>
      </c>
      <c r="BA35" s="79">
        <v>12182</v>
      </c>
      <c r="BB35" s="79">
        <v>1539</v>
      </c>
      <c r="BC35" s="79">
        <v>17818</v>
      </c>
      <c r="BD35" s="79">
        <v>2997</v>
      </c>
      <c r="BE35" s="79">
        <v>50033</v>
      </c>
      <c r="BF35" s="80">
        <v>53030</v>
      </c>
      <c r="BG35" s="78">
        <v>387633</v>
      </c>
      <c r="BH35" s="79">
        <v>522982</v>
      </c>
      <c r="BI35" s="79">
        <v>1228989</v>
      </c>
      <c r="BJ35" s="79">
        <v>27119</v>
      </c>
      <c r="BK35" s="79">
        <v>1779090</v>
      </c>
      <c r="BL35" s="79">
        <v>67529</v>
      </c>
      <c r="BM35" s="79">
        <v>379386</v>
      </c>
      <c r="BN35" s="80">
        <v>446915</v>
      </c>
    </row>
    <row r="36" spans="2:66" x14ac:dyDescent="0.25">
      <c r="B36" s="81" t="s">
        <v>340</v>
      </c>
      <c r="C36" s="78">
        <v>201009</v>
      </c>
      <c r="D36" s="79">
        <v>272234</v>
      </c>
      <c r="E36" s="79">
        <v>805597</v>
      </c>
      <c r="F36" s="79">
        <v>17213</v>
      </c>
      <c r="G36" s="79">
        <v>1095044</v>
      </c>
      <c r="H36" s="79">
        <v>13183</v>
      </c>
      <c r="I36" s="79">
        <v>68644</v>
      </c>
      <c r="J36" s="80">
        <v>81827</v>
      </c>
      <c r="K36" s="78">
        <v>51942</v>
      </c>
      <c r="L36" s="79">
        <v>63050</v>
      </c>
      <c r="M36" s="79">
        <v>249063</v>
      </c>
      <c r="N36" s="79">
        <v>5180</v>
      </c>
      <c r="O36" s="79">
        <v>317293</v>
      </c>
      <c r="P36" s="79">
        <v>18025</v>
      </c>
      <c r="Q36" s="79">
        <v>55422</v>
      </c>
      <c r="R36" s="80">
        <v>73447</v>
      </c>
      <c r="S36" s="78">
        <v>60626</v>
      </c>
      <c r="T36" s="79">
        <v>31888</v>
      </c>
      <c r="U36" s="79">
        <v>71415</v>
      </c>
      <c r="V36" s="79">
        <v>5637</v>
      </c>
      <c r="W36" s="79">
        <v>108940</v>
      </c>
      <c r="X36" s="79">
        <v>14423</v>
      </c>
      <c r="Y36" s="79">
        <v>57678</v>
      </c>
      <c r="Z36" s="80">
        <v>72101</v>
      </c>
      <c r="AA36" s="78">
        <v>23451</v>
      </c>
      <c r="AB36" s="79">
        <v>36566</v>
      </c>
      <c r="AC36" s="79">
        <v>27076</v>
      </c>
      <c r="AD36" s="79">
        <v>2340</v>
      </c>
      <c r="AE36" s="79">
        <v>65982</v>
      </c>
      <c r="AF36" s="79">
        <v>8342</v>
      </c>
      <c r="AG36" s="79">
        <v>67265</v>
      </c>
      <c r="AH36" s="80">
        <v>75607</v>
      </c>
      <c r="AI36" s="78">
        <v>26773</v>
      </c>
      <c r="AJ36" s="79">
        <v>54423</v>
      </c>
      <c r="AK36" s="79">
        <v>163567</v>
      </c>
      <c r="AL36" s="79">
        <v>2161</v>
      </c>
      <c r="AM36" s="79">
        <v>220151</v>
      </c>
      <c r="AN36" s="79">
        <v>4608</v>
      </c>
      <c r="AO36" s="79">
        <v>37276</v>
      </c>
      <c r="AP36" s="80">
        <v>41884</v>
      </c>
      <c r="AQ36" s="78">
        <v>7805</v>
      </c>
      <c r="AR36" s="79">
        <v>2162</v>
      </c>
      <c r="AS36" s="79">
        <v>37720</v>
      </c>
      <c r="AT36" s="79">
        <v>615</v>
      </c>
      <c r="AU36" s="79">
        <v>40497</v>
      </c>
      <c r="AV36" s="79">
        <v>1946</v>
      </c>
      <c r="AW36" s="79">
        <v>49988</v>
      </c>
      <c r="AX36" s="80">
        <v>51934</v>
      </c>
      <c r="AY36" s="78">
        <v>9518</v>
      </c>
      <c r="AZ36" s="79">
        <v>3622</v>
      </c>
      <c r="BA36" s="79">
        <v>7903</v>
      </c>
      <c r="BB36" s="79">
        <v>1602</v>
      </c>
      <c r="BC36" s="79">
        <v>13127</v>
      </c>
      <c r="BD36" s="79">
        <v>4560</v>
      </c>
      <c r="BE36" s="79">
        <v>47265</v>
      </c>
      <c r="BF36" s="80">
        <v>51825</v>
      </c>
      <c r="BG36" s="78">
        <v>381124</v>
      </c>
      <c r="BH36" s="79">
        <v>463945</v>
      </c>
      <c r="BI36" s="79">
        <v>1362341</v>
      </c>
      <c r="BJ36" s="79">
        <v>34748</v>
      </c>
      <c r="BK36" s="79">
        <v>1861034</v>
      </c>
      <c r="BL36" s="79">
        <v>65087</v>
      </c>
      <c r="BM36" s="79">
        <v>383538</v>
      </c>
      <c r="BN36" s="80">
        <v>448625</v>
      </c>
    </row>
    <row r="37" spans="2:66" x14ac:dyDescent="0.25">
      <c r="B37" s="82" t="s">
        <v>341</v>
      </c>
      <c r="C37" s="78">
        <v>281445</v>
      </c>
      <c r="D37" s="79">
        <v>349825</v>
      </c>
      <c r="E37" s="79">
        <v>793147</v>
      </c>
      <c r="F37" s="79">
        <v>5615</v>
      </c>
      <c r="G37" s="79">
        <v>1148587</v>
      </c>
      <c r="H37" s="79">
        <v>26830</v>
      </c>
      <c r="I37" s="79">
        <v>69834</v>
      </c>
      <c r="J37" s="80">
        <v>96664</v>
      </c>
      <c r="K37" s="78">
        <v>56851</v>
      </c>
      <c r="L37" s="79">
        <v>70496</v>
      </c>
      <c r="M37" s="79">
        <v>255201</v>
      </c>
      <c r="N37" s="79">
        <v>17096</v>
      </c>
      <c r="O37" s="79">
        <v>342793</v>
      </c>
      <c r="P37" s="79">
        <v>11774</v>
      </c>
      <c r="Q37" s="79">
        <v>49818</v>
      </c>
      <c r="R37" s="80">
        <v>61592</v>
      </c>
      <c r="S37" s="78">
        <v>27896</v>
      </c>
      <c r="T37" s="79">
        <v>37468</v>
      </c>
      <c r="U37" s="79">
        <v>74324</v>
      </c>
      <c r="V37" s="79">
        <v>6662</v>
      </c>
      <c r="W37" s="79">
        <v>118454</v>
      </c>
      <c r="X37" s="79">
        <v>15914</v>
      </c>
      <c r="Y37" s="79">
        <v>56245</v>
      </c>
      <c r="Z37" s="80">
        <v>72159</v>
      </c>
      <c r="AA37" s="78">
        <v>9567</v>
      </c>
      <c r="AB37" s="79">
        <v>21270</v>
      </c>
      <c r="AC37" s="79">
        <v>53174</v>
      </c>
      <c r="AD37" s="79">
        <v>1389</v>
      </c>
      <c r="AE37" s="79">
        <v>75833</v>
      </c>
      <c r="AF37" s="79">
        <v>11083</v>
      </c>
      <c r="AG37" s="79">
        <v>71458</v>
      </c>
      <c r="AH37" s="80">
        <v>82541</v>
      </c>
      <c r="AI37" s="78">
        <v>63767</v>
      </c>
      <c r="AJ37" s="79">
        <v>49086</v>
      </c>
      <c r="AK37" s="79">
        <v>154364</v>
      </c>
      <c r="AL37" s="79">
        <v>4108</v>
      </c>
      <c r="AM37" s="79">
        <v>207558</v>
      </c>
      <c r="AN37" s="79">
        <v>12909</v>
      </c>
      <c r="AO37" s="79">
        <v>27091</v>
      </c>
      <c r="AP37" s="80">
        <v>40000</v>
      </c>
      <c r="AQ37" s="78">
        <v>10337</v>
      </c>
      <c r="AR37" s="79">
        <v>13587</v>
      </c>
      <c r="AS37" s="79">
        <v>28800</v>
      </c>
      <c r="AT37" s="79">
        <v>1261</v>
      </c>
      <c r="AU37" s="79">
        <v>43648</v>
      </c>
      <c r="AV37" s="79">
        <v>3361</v>
      </c>
      <c r="AW37" s="79">
        <v>48672</v>
      </c>
      <c r="AX37" s="80">
        <v>52033</v>
      </c>
      <c r="AY37" s="78">
        <v>5801</v>
      </c>
      <c r="AZ37" s="79">
        <v>5675</v>
      </c>
      <c r="BA37" s="79">
        <v>5488</v>
      </c>
      <c r="BB37" s="79">
        <v>3160</v>
      </c>
      <c r="BC37" s="79">
        <v>14323</v>
      </c>
      <c r="BD37" s="79">
        <v>4015</v>
      </c>
      <c r="BE37" s="79">
        <v>46488</v>
      </c>
      <c r="BF37" s="80">
        <v>50503</v>
      </c>
      <c r="BG37" s="78">
        <v>455664</v>
      </c>
      <c r="BH37" s="79">
        <v>547407</v>
      </c>
      <c r="BI37" s="79">
        <v>1364498</v>
      </c>
      <c r="BJ37" s="79">
        <v>39291</v>
      </c>
      <c r="BK37" s="79">
        <v>1951196</v>
      </c>
      <c r="BL37" s="79">
        <v>85886</v>
      </c>
      <c r="BM37" s="79">
        <v>369606</v>
      </c>
      <c r="BN37" s="80">
        <v>455492</v>
      </c>
    </row>
    <row r="38" spans="2:66" x14ac:dyDescent="0.25">
      <c r="B38" s="77" t="s">
        <v>342</v>
      </c>
      <c r="C38" s="78">
        <v>399357</v>
      </c>
      <c r="D38" s="79">
        <v>199632</v>
      </c>
      <c r="E38" s="79">
        <v>778574</v>
      </c>
      <c r="F38" s="79">
        <v>15397</v>
      </c>
      <c r="G38" s="79">
        <v>993603</v>
      </c>
      <c r="H38" s="79">
        <v>9766</v>
      </c>
      <c r="I38" s="79">
        <v>68160</v>
      </c>
      <c r="J38" s="80">
        <v>77926</v>
      </c>
      <c r="K38" s="78">
        <v>49247</v>
      </c>
      <c r="L38" s="79">
        <v>79889</v>
      </c>
      <c r="M38" s="79">
        <v>282921</v>
      </c>
      <c r="N38" s="79">
        <v>3307</v>
      </c>
      <c r="O38" s="79">
        <v>366117</v>
      </c>
      <c r="P38" s="79">
        <v>14564</v>
      </c>
      <c r="Q38" s="79">
        <v>54346</v>
      </c>
      <c r="R38" s="80">
        <v>68910</v>
      </c>
      <c r="S38" s="78">
        <v>19347</v>
      </c>
      <c r="T38" s="79">
        <v>30730</v>
      </c>
      <c r="U38" s="79">
        <v>87872</v>
      </c>
      <c r="V38" s="79">
        <v>3168</v>
      </c>
      <c r="W38" s="79">
        <v>121770</v>
      </c>
      <c r="X38" s="79">
        <v>20890</v>
      </c>
      <c r="Y38" s="79">
        <v>59556</v>
      </c>
      <c r="Z38" s="80">
        <v>80446</v>
      </c>
      <c r="AA38" s="78">
        <v>14710</v>
      </c>
      <c r="AB38" s="79">
        <v>26863</v>
      </c>
      <c r="AC38" s="79">
        <v>57801</v>
      </c>
      <c r="AD38" s="79">
        <v>2309</v>
      </c>
      <c r="AE38" s="79">
        <v>86973</v>
      </c>
      <c r="AF38" s="79">
        <v>7421</v>
      </c>
      <c r="AG38" s="79">
        <v>76583</v>
      </c>
      <c r="AH38" s="80">
        <v>84004</v>
      </c>
      <c r="AI38" s="78">
        <v>32463</v>
      </c>
      <c r="AJ38" s="79">
        <v>17899</v>
      </c>
      <c r="AK38" s="79">
        <v>146507</v>
      </c>
      <c r="AL38" s="79">
        <v>978</v>
      </c>
      <c r="AM38" s="79">
        <v>165384</v>
      </c>
      <c r="AN38" s="79">
        <v>34616</v>
      </c>
      <c r="AO38" s="79">
        <v>33625</v>
      </c>
      <c r="AP38" s="80">
        <v>68241</v>
      </c>
      <c r="AQ38" s="78">
        <v>2913</v>
      </c>
      <c r="AR38" s="79">
        <v>11110</v>
      </c>
      <c r="AS38" s="79">
        <v>37655</v>
      </c>
      <c r="AT38" s="79">
        <v>1547</v>
      </c>
      <c r="AU38" s="79">
        <v>50312</v>
      </c>
      <c r="AV38" s="79">
        <v>3815</v>
      </c>
      <c r="AW38" s="79">
        <v>49751</v>
      </c>
      <c r="AX38" s="80">
        <v>53566</v>
      </c>
      <c r="AY38" s="78">
        <v>5871</v>
      </c>
      <c r="AZ38" s="79">
        <v>3264</v>
      </c>
      <c r="BA38" s="79">
        <v>7190</v>
      </c>
      <c r="BB38" s="79">
        <v>906</v>
      </c>
      <c r="BC38" s="79">
        <v>11360</v>
      </c>
      <c r="BD38" s="79">
        <v>4039</v>
      </c>
      <c r="BE38" s="79">
        <v>46820</v>
      </c>
      <c r="BF38" s="80">
        <v>50859</v>
      </c>
      <c r="BG38" s="78">
        <v>523908</v>
      </c>
      <c r="BH38" s="79">
        <v>369387</v>
      </c>
      <c r="BI38" s="79">
        <v>1398520</v>
      </c>
      <c r="BJ38" s="79">
        <v>27612</v>
      </c>
      <c r="BK38" s="79">
        <v>1795519</v>
      </c>
      <c r="BL38" s="79">
        <v>95111</v>
      </c>
      <c r="BM38" s="79">
        <v>388841</v>
      </c>
      <c r="BN38" s="80">
        <v>483952</v>
      </c>
    </row>
    <row r="39" spans="2:66" x14ac:dyDescent="0.25">
      <c r="B39" s="77" t="s">
        <v>343</v>
      </c>
      <c r="C39" s="78">
        <v>276455</v>
      </c>
      <c r="D39" s="79">
        <v>111586</v>
      </c>
      <c r="E39" s="79">
        <v>701291</v>
      </c>
      <c r="F39" s="79">
        <v>3649</v>
      </c>
      <c r="G39" s="79">
        <v>816526</v>
      </c>
      <c r="H39" s="79">
        <v>18204</v>
      </c>
      <c r="I39" s="79">
        <v>71930</v>
      </c>
      <c r="J39" s="80">
        <v>90134</v>
      </c>
      <c r="K39" s="78">
        <v>123448</v>
      </c>
      <c r="L39" s="79">
        <v>38464</v>
      </c>
      <c r="M39" s="79">
        <v>237187</v>
      </c>
      <c r="N39" s="79">
        <v>5277</v>
      </c>
      <c r="O39" s="79">
        <v>280928</v>
      </c>
      <c r="P39" s="79">
        <v>10610</v>
      </c>
      <c r="Q39" s="79">
        <v>58505</v>
      </c>
      <c r="R39" s="80">
        <v>69115</v>
      </c>
      <c r="S39" s="78">
        <v>57861</v>
      </c>
      <c r="T39" s="79">
        <v>66079</v>
      </c>
      <c r="U39" s="79">
        <v>57934</v>
      </c>
      <c r="V39" s="79">
        <v>3413</v>
      </c>
      <c r="W39" s="79">
        <v>127426</v>
      </c>
      <c r="X39" s="79">
        <v>21763</v>
      </c>
      <c r="Y39" s="79">
        <v>68328</v>
      </c>
      <c r="Z39" s="80">
        <v>90091</v>
      </c>
      <c r="AA39" s="78">
        <v>8132</v>
      </c>
      <c r="AB39" s="79">
        <v>15702</v>
      </c>
      <c r="AC39" s="79">
        <v>54178</v>
      </c>
      <c r="AD39" s="79">
        <v>2416</v>
      </c>
      <c r="AE39" s="79">
        <v>72296</v>
      </c>
      <c r="AF39" s="79">
        <v>26856</v>
      </c>
      <c r="AG39" s="79">
        <v>79523</v>
      </c>
      <c r="AH39" s="80">
        <v>106379</v>
      </c>
      <c r="AI39" s="78">
        <v>84880</v>
      </c>
      <c r="AJ39" s="79">
        <v>37987</v>
      </c>
      <c r="AK39" s="79">
        <v>88737</v>
      </c>
      <c r="AL39" s="79">
        <v>20023</v>
      </c>
      <c r="AM39" s="79">
        <v>146747</v>
      </c>
      <c r="AN39" s="79">
        <v>6974</v>
      </c>
      <c r="AO39" s="79">
        <v>33731</v>
      </c>
      <c r="AP39" s="80">
        <v>40705</v>
      </c>
      <c r="AQ39" s="78">
        <v>4893</v>
      </c>
      <c r="AR39" s="79">
        <v>16210</v>
      </c>
      <c r="AS39" s="79">
        <v>41873</v>
      </c>
      <c r="AT39" s="79">
        <v>19681</v>
      </c>
      <c r="AU39" s="79">
        <v>77764</v>
      </c>
      <c r="AV39" s="79">
        <v>4324</v>
      </c>
      <c r="AW39" s="79">
        <v>33107</v>
      </c>
      <c r="AX39" s="80">
        <v>37431</v>
      </c>
      <c r="AY39" s="78">
        <v>4906</v>
      </c>
      <c r="AZ39" s="79">
        <v>4979</v>
      </c>
      <c r="BA39" s="79">
        <v>4497</v>
      </c>
      <c r="BB39" s="79">
        <v>3110</v>
      </c>
      <c r="BC39" s="79">
        <v>12586</v>
      </c>
      <c r="BD39" s="79">
        <v>3759</v>
      </c>
      <c r="BE39" s="79">
        <v>45947</v>
      </c>
      <c r="BF39" s="80">
        <v>49706</v>
      </c>
      <c r="BG39" s="78">
        <v>560575</v>
      </c>
      <c r="BH39" s="79">
        <v>291007</v>
      </c>
      <c r="BI39" s="79">
        <v>1185697</v>
      </c>
      <c r="BJ39" s="79">
        <v>57569</v>
      </c>
      <c r="BK39" s="79">
        <v>1534273</v>
      </c>
      <c r="BL39" s="79">
        <v>92490</v>
      </c>
      <c r="BM39" s="79">
        <v>391071</v>
      </c>
      <c r="BN39" s="80">
        <v>483561</v>
      </c>
    </row>
    <row r="40" spans="2:66" x14ac:dyDescent="0.25">
      <c r="B40" s="81" t="s">
        <v>344</v>
      </c>
      <c r="C40" s="78">
        <v>258248</v>
      </c>
      <c r="D40" s="79">
        <v>209253</v>
      </c>
      <c r="E40" s="79">
        <v>541844</v>
      </c>
      <c r="F40" s="79">
        <v>8209</v>
      </c>
      <c r="G40" s="79">
        <v>759306</v>
      </c>
      <c r="H40" s="79">
        <v>26570</v>
      </c>
      <c r="I40" s="79">
        <v>72100</v>
      </c>
      <c r="J40" s="80">
        <v>98670</v>
      </c>
      <c r="K40" s="78">
        <v>47777</v>
      </c>
      <c r="L40" s="79">
        <v>53302</v>
      </c>
      <c r="M40" s="79">
        <v>227273</v>
      </c>
      <c r="N40" s="79">
        <v>7636</v>
      </c>
      <c r="O40" s="79">
        <v>288211</v>
      </c>
      <c r="P40" s="79">
        <v>11540</v>
      </c>
      <c r="Q40" s="79">
        <v>55817</v>
      </c>
      <c r="R40" s="80">
        <v>67357</v>
      </c>
      <c r="S40" s="78">
        <v>16479</v>
      </c>
      <c r="T40" s="79">
        <v>25088</v>
      </c>
      <c r="U40" s="79">
        <v>66263</v>
      </c>
      <c r="V40" s="79">
        <v>3870</v>
      </c>
      <c r="W40" s="79">
        <v>95221</v>
      </c>
      <c r="X40" s="79">
        <v>53163</v>
      </c>
      <c r="Y40" s="79">
        <v>77778</v>
      </c>
      <c r="Z40" s="80">
        <v>130941</v>
      </c>
      <c r="AA40" s="78">
        <v>24776</v>
      </c>
      <c r="AB40" s="79">
        <v>11027</v>
      </c>
      <c r="AC40" s="79">
        <v>40347</v>
      </c>
      <c r="AD40" s="79">
        <v>1821</v>
      </c>
      <c r="AE40" s="79">
        <v>53195</v>
      </c>
      <c r="AF40" s="79">
        <v>11869</v>
      </c>
      <c r="AG40" s="79">
        <v>99862</v>
      </c>
      <c r="AH40" s="80">
        <v>111731</v>
      </c>
      <c r="AI40" s="78">
        <v>72418</v>
      </c>
      <c r="AJ40" s="79">
        <v>11560</v>
      </c>
      <c r="AK40" s="79">
        <v>67894</v>
      </c>
      <c r="AL40" s="79">
        <v>2839</v>
      </c>
      <c r="AM40" s="79">
        <v>82293</v>
      </c>
      <c r="AN40" s="79">
        <v>20738</v>
      </c>
      <c r="AO40" s="79">
        <v>23703</v>
      </c>
      <c r="AP40" s="80">
        <v>44441</v>
      </c>
      <c r="AQ40" s="78">
        <v>13533</v>
      </c>
      <c r="AR40" s="79">
        <v>8859</v>
      </c>
      <c r="AS40" s="79">
        <v>66893</v>
      </c>
      <c r="AT40" s="79">
        <v>310</v>
      </c>
      <c r="AU40" s="79">
        <v>76062</v>
      </c>
      <c r="AV40" s="79">
        <v>2266</v>
      </c>
      <c r="AW40" s="79">
        <v>32193</v>
      </c>
      <c r="AX40" s="80">
        <v>34459</v>
      </c>
      <c r="AY40" s="78">
        <v>5566</v>
      </c>
      <c r="AZ40" s="79">
        <v>4724</v>
      </c>
      <c r="BA40" s="79">
        <v>4737</v>
      </c>
      <c r="BB40" s="79">
        <v>1378</v>
      </c>
      <c r="BC40" s="79">
        <v>10839</v>
      </c>
      <c r="BD40" s="79">
        <v>4298</v>
      </c>
      <c r="BE40" s="79">
        <v>46313</v>
      </c>
      <c r="BF40" s="80">
        <v>50611</v>
      </c>
      <c r="BG40" s="78">
        <v>438797</v>
      </c>
      <c r="BH40" s="79">
        <v>323813</v>
      </c>
      <c r="BI40" s="79">
        <v>1015251</v>
      </c>
      <c r="BJ40" s="79">
        <v>26063</v>
      </c>
      <c r="BK40" s="79">
        <v>1365127</v>
      </c>
      <c r="BL40" s="79">
        <v>130444</v>
      </c>
      <c r="BM40" s="79">
        <v>407766</v>
      </c>
      <c r="BN40" s="80">
        <v>538210</v>
      </c>
    </row>
    <row r="41" spans="2:66" x14ac:dyDescent="0.25">
      <c r="B41" s="82" t="s">
        <v>345</v>
      </c>
      <c r="C41" s="78">
        <v>126557</v>
      </c>
      <c r="D41" s="79">
        <v>147195</v>
      </c>
      <c r="E41" s="79">
        <v>626870</v>
      </c>
      <c r="F41" s="79">
        <v>2660</v>
      </c>
      <c r="G41" s="79">
        <v>776725</v>
      </c>
      <c r="H41" s="79">
        <v>18113</v>
      </c>
      <c r="I41" s="79">
        <v>83776</v>
      </c>
      <c r="J41" s="80">
        <v>101889</v>
      </c>
      <c r="K41" s="78">
        <v>145038</v>
      </c>
      <c r="L41" s="79">
        <v>96821</v>
      </c>
      <c r="M41" s="79">
        <v>134425</v>
      </c>
      <c r="N41" s="79">
        <v>5734</v>
      </c>
      <c r="O41" s="79">
        <v>236980</v>
      </c>
      <c r="P41" s="79">
        <v>10855</v>
      </c>
      <c r="Q41" s="79">
        <v>59516</v>
      </c>
      <c r="R41" s="80">
        <v>70371</v>
      </c>
      <c r="S41" s="78">
        <v>57940</v>
      </c>
      <c r="T41" s="79">
        <v>56462</v>
      </c>
      <c r="U41" s="79">
        <v>37874</v>
      </c>
      <c r="V41" s="79">
        <v>40484</v>
      </c>
      <c r="W41" s="79">
        <v>134820</v>
      </c>
      <c r="X41" s="79">
        <v>10564</v>
      </c>
      <c r="Y41" s="79">
        <v>79300</v>
      </c>
      <c r="Z41" s="80">
        <v>89864</v>
      </c>
      <c r="AA41" s="78">
        <v>8141</v>
      </c>
      <c r="AB41" s="79">
        <v>16050</v>
      </c>
      <c r="AC41" s="79">
        <v>39382</v>
      </c>
      <c r="AD41" s="79">
        <v>8334</v>
      </c>
      <c r="AE41" s="79">
        <v>63766</v>
      </c>
      <c r="AF41" s="79">
        <v>10267</v>
      </c>
      <c r="AG41" s="79">
        <v>98802</v>
      </c>
      <c r="AH41" s="80">
        <v>109069</v>
      </c>
      <c r="AI41" s="78">
        <v>29879</v>
      </c>
      <c r="AJ41" s="79">
        <v>30804</v>
      </c>
      <c r="AK41" s="79">
        <v>60578</v>
      </c>
      <c r="AL41" s="79">
        <v>4057</v>
      </c>
      <c r="AM41" s="79">
        <v>95439</v>
      </c>
      <c r="AN41" s="79">
        <v>6760</v>
      </c>
      <c r="AO41" s="79">
        <v>25460</v>
      </c>
      <c r="AP41" s="80">
        <v>32220</v>
      </c>
      <c r="AQ41" s="78">
        <v>748</v>
      </c>
      <c r="AR41" s="79">
        <v>9650</v>
      </c>
      <c r="AS41" s="79">
        <v>74052</v>
      </c>
      <c r="AT41" s="79">
        <v>464</v>
      </c>
      <c r="AU41" s="79">
        <v>84166</v>
      </c>
      <c r="AV41" s="79">
        <v>1610</v>
      </c>
      <c r="AW41" s="79">
        <v>33647</v>
      </c>
      <c r="AX41" s="80">
        <v>35257</v>
      </c>
      <c r="AY41" s="78">
        <v>6369</v>
      </c>
      <c r="AZ41" s="79">
        <v>3545</v>
      </c>
      <c r="BA41" s="79">
        <v>3255</v>
      </c>
      <c r="BB41" s="79">
        <v>2919</v>
      </c>
      <c r="BC41" s="79">
        <v>9719</v>
      </c>
      <c r="BD41" s="79">
        <v>4087</v>
      </c>
      <c r="BE41" s="79">
        <v>44885</v>
      </c>
      <c r="BF41" s="80">
        <v>48972</v>
      </c>
      <c r="BG41" s="78">
        <v>374672</v>
      </c>
      <c r="BH41" s="79">
        <v>360527</v>
      </c>
      <c r="BI41" s="79">
        <v>976436</v>
      </c>
      <c r="BJ41" s="79">
        <v>64652</v>
      </c>
      <c r="BK41" s="79">
        <v>1401615</v>
      </c>
      <c r="BL41" s="79">
        <v>62256</v>
      </c>
      <c r="BM41" s="79">
        <v>425386</v>
      </c>
      <c r="BN41" s="80">
        <v>487642</v>
      </c>
    </row>
    <row r="42" spans="2:66" x14ac:dyDescent="0.25">
      <c r="B42" s="77" t="s">
        <v>346</v>
      </c>
      <c r="C42" s="78">
        <v>282311</v>
      </c>
      <c r="D42" s="79">
        <v>327288</v>
      </c>
      <c r="E42" s="79">
        <v>472689</v>
      </c>
      <c r="F42" s="79">
        <v>8807</v>
      </c>
      <c r="G42" s="79">
        <v>808784</v>
      </c>
      <c r="H42" s="79">
        <v>33803</v>
      </c>
      <c r="I42" s="79">
        <v>81174</v>
      </c>
      <c r="J42" s="80">
        <v>114977</v>
      </c>
      <c r="K42" s="78">
        <v>68987</v>
      </c>
      <c r="L42" s="79">
        <v>127899</v>
      </c>
      <c r="M42" s="79">
        <v>156173</v>
      </c>
      <c r="N42" s="79">
        <v>6417</v>
      </c>
      <c r="O42" s="79">
        <v>290489</v>
      </c>
      <c r="P42" s="79">
        <v>23289</v>
      </c>
      <c r="Q42" s="79">
        <v>52485</v>
      </c>
      <c r="R42" s="80">
        <v>75774</v>
      </c>
      <c r="S42" s="78">
        <v>41417</v>
      </c>
      <c r="T42" s="79">
        <v>38220</v>
      </c>
      <c r="U42" s="79">
        <v>95142</v>
      </c>
      <c r="V42" s="79">
        <v>4167</v>
      </c>
      <c r="W42" s="79">
        <v>137529</v>
      </c>
      <c r="X42" s="79">
        <v>12297</v>
      </c>
      <c r="Y42" s="79">
        <v>71661</v>
      </c>
      <c r="Z42" s="80">
        <v>83958</v>
      </c>
      <c r="AA42" s="78">
        <v>12750</v>
      </c>
      <c r="AB42" s="79">
        <v>15344</v>
      </c>
      <c r="AC42" s="79">
        <v>43984</v>
      </c>
      <c r="AD42" s="79">
        <v>4278</v>
      </c>
      <c r="AE42" s="79">
        <v>63606</v>
      </c>
      <c r="AF42" s="79">
        <v>14165</v>
      </c>
      <c r="AG42" s="79">
        <v>97944</v>
      </c>
      <c r="AH42" s="80">
        <v>112109</v>
      </c>
      <c r="AI42" s="78">
        <v>23944</v>
      </c>
      <c r="AJ42" s="79">
        <v>27678</v>
      </c>
      <c r="AK42" s="79">
        <v>50589</v>
      </c>
      <c r="AL42" s="79">
        <v>1074</v>
      </c>
      <c r="AM42" s="79">
        <v>79341</v>
      </c>
      <c r="AN42" s="79">
        <v>24294</v>
      </c>
      <c r="AO42" s="79">
        <v>28158</v>
      </c>
      <c r="AP42" s="80">
        <v>52452</v>
      </c>
      <c r="AQ42" s="78">
        <v>17397</v>
      </c>
      <c r="AR42" s="79">
        <v>95909</v>
      </c>
      <c r="AS42" s="79">
        <v>54369</v>
      </c>
      <c r="AT42" s="79">
        <v>193</v>
      </c>
      <c r="AU42" s="79">
        <v>150471</v>
      </c>
      <c r="AV42" s="79">
        <v>17444</v>
      </c>
      <c r="AW42" s="79">
        <v>30020</v>
      </c>
      <c r="AX42" s="80">
        <v>47464</v>
      </c>
      <c r="AY42" s="78">
        <v>4659</v>
      </c>
      <c r="AZ42" s="79">
        <v>4871</v>
      </c>
      <c r="BA42" s="79">
        <v>3807</v>
      </c>
      <c r="BB42" s="79">
        <v>422</v>
      </c>
      <c r="BC42" s="79">
        <v>9100</v>
      </c>
      <c r="BD42" s="79">
        <v>2382</v>
      </c>
      <c r="BE42" s="79">
        <v>47421</v>
      </c>
      <c r="BF42" s="80">
        <v>49803</v>
      </c>
      <c r="BG42" s="78">
        <v>451465</v>
      </c>
      <c r="BH42" s="79">
        <v>637209</v>
      </c>
      <c r="BI42" s="79">
        <v>876753</v>
      </c>
      <c r="BJ42" s="79">
        <v>25358</v>
      </c>
      <c r="BK42" s="79">
        <v>1539320</v>
      </c>
      <c r="BL42" s="79">
        <v>127674</v>
      </c>
      <c r="BM42" s="79">
        <v>408863</v>
      </c>
      <c r="BN42" s="80">
        <v>536537</v>
      </c>
    </row>
    <row r="43" spans="2:66" x14ac:dyDescent="0.25">
      <c r="B43" s="77" t="s">
        <v>347</v>
      </c>
      <c r="C43" s="78">
        <v>170196</v>
      </c>
      <c r="D43" s="79">
        <v>176426</v>
      </c>
      <c r="E43" s="79">
        <v>644669</v>
      </c>
      <c r="F43" s="79">
        <v>12196</v>
      </c>
      <c r="G43" s="79">
        <v>833291</v>
      </c>
      <c r="H43" s="79">
        <v>30420</v>
      </c>
      <c r="I43" s="79">
        <v>95016</v>
      </c>
      <c r="J43" s="80">
        <v>125436</v>
      </c>
      <c r="K43" s="78">
        <v>69841</v>
      </c>
      <c r="L43" s="79">
        <v>73762</v>
      </c>
      <c r="M43" s="79">
        <v>214083</v>
      </c>
      <c r="N43" s="79">
        <v>24574</v>
      </c>
      <c r="O43" s="79">
        <v>312419</v>
      </c>
      <c r="P43" s="79">
        <v>11655</v>
      </c>
      <c r="Q43" s="79">
        <v>46110</v>
      </c>
      <c r="R43" s="80">
        <v>57765</v>
      </c>
      <c r="S43" s="78">
        <v>54317</v>
      </c>
      <c r="T43" s="79">
        <v>36764</v>
      </c>
      <c r="U43" s="79">
        <v>75423</v>
      </c>
      <c r="V43" s="79">
        <v>5023</v>
      </c>
      <c r="W43" s="79">
        <v>117210</v>
      </c>
      <c r="X43" s="79">
        <v>13183</v>
      </c>
      <c r="Y43" s="79">
        <v>73541</v>
      </c>
      <c r="Z43" s="80">
        <v>86724</v>
      </c>
      <c r="AA43" s="78">
        <v>11749</v>
      </c>
      <c r="AB43" s="79">
        <v>12231</v>
      </c>
      <c r="AC43" s="79">
        <v>49185</v>
      </c>
      <c r="AD43" s="79">
        <v>14764</v>
      </c>
      <c r="AE43" s="79">
        <v>76180</v>
      </c>
      <c r="AF43" s="79">
        <v>11862</v>
      </c>
      <c r="AG43" s="79">
        <v>88155</v>
      </c>
      <c r="AH43" s="80">
        <v>100017</v>
      </c>
      <c r="AI43" s="78">
        <v>29088</v>
      </c>
      <c r="AJ43" s="79">
        <v>27832</v>
      </c>
      <c r="AK43" s="79">
        <v>48297</v>
      </c>
      <c r="AL43" s="79">
        <v>10186</v>
      </c>
      <c r="AM43" s="79">
        <v>86315</v>
      </c>
      <c r="AN43" s="79">
        <v>7909</v>
      </c>
      <c r="AO43" s="79">
        <v>36635</v>
      </c>
      <c r="AP43" s="80">
        <v>44544</v>
      </c>
      <c r="AQ43" s="78">
        <v>8738</v>
      </c>
      <c r="AR43" s="79">
        <v>7159</v>
      </c>
      <c r="AS43" s="79">
        <v>142903</v>
      </c>
      <c r="AT43" s="79">
        <v>186</v>
      </c>
      <c r="AU43" s="79">
        <v>150248</v>
      </c>
      <c r="AV43" s="79">
        <v>4207</v>
      </c>
      <c r="AW43" s="79">
        <v>41901</v>
      </c>
      <c r="AX43" s="80">
        <v>46108</v>
      </c>
      <c r="AY43" s="78">
        <v>6321</v>
      </c>
      <c r="AZ43" s="79">
        <v>7336</v>
      </c>
      <c r="BA43" s="79">
        <v>6497</v>
      </c>
      <c r="BB43" s="79">
        <v>1147</v>
      </c>
      <c r="BC43" s="79">
        <v>14980</v>
      </c>
      <c r="BD43" s="79">
        <v>1325</v>
      </c>
      <c r="BE43" s="79">
        <v>43851</v>
      </c>
      <c r="BF43" s="80">
        <v>45176</v>
      </c>
      <c r="BG43" s="78">
        <v>350250</v>
      </c>
      <c r="BH43" s="79">
        <v>341510</v>
      </c>
      <c r="BI43" s="79">
        <v>1181057</v>
      </c>
      <c r="BJ43" s="79">
        <v>68076</v>
      </c>
      <c r="BK43" s="79">
        <v>1590643</v>
      </c>
      <c r="BL43" s="79">
        <v>80561</v>
      </c>
      <c r="BM43" s="79">
        <v>425209</v>
      </c>
      <c r="BN43" s="80">
        <v>505770</v>
      </c>
    </row>
    <row r="44" spans="2:66" x14ac:dyDescent="0.25">
      <c r="B44" s="81" t="s">
        <v>348</v>
      </c>
      <c r="C44" s="78">
        <v>366323</v>
      </c>
      <c r="D44" s="79">
        <v>259847</v>
      </c>
      <c r="E44" s="79">
        <v>499505</v>
      </c>
      <c r="F44" s="79">
        <v>17302</v>
      </c>
      <c r="G44" s="79">
        <v>776654</v>
      </c>
      <c r="H44" s="79">
        <v>27423</v>
      </c>
      <c r="I44" s="79">
        <v>90468</v>
      </c>
      <c r="J44" s="80">
        <v>117891</v>
      </c>
      <c r="K44" s="78">
        <v>147602</v>
      </c>
      <c r="L44" s="79">
        <v>55222</v>
      </c>
      <c r="M44" s="79">
        <v>139959</v>
      </c>
      <c r="N44" s="79">
        <v>6976</v>
      </c>
      <c r="O44" s="79">
        <v>202157</v>
      </c>
      <c r="P44" s="79">
        <v>30355</v>
      </c>
      <c r="Q44" s="79">
        <v>45292</v>
      </c>
      <c r="R44" s="80">
        <v>75647</v>
      </c>
      <c r="S44" s="78">
        <v>50040</v>
      </c>
      <c r="T44" s="79">
        <v>88067</v>
      </c>
      <c r="U44" s="79">
        <v>66211</v>
      </c>
      <c r="V44" s="79">
        <v>4032</v>
      </c>
      <c r="W44" s="79">
        <v>158310</v>
      </c>
      <c r="X44" s="79">
        <v>14287</v>
      </c>
      <c r="Y44" s="79">
        <v>69509</v>
      </c>
      <c r="Z44" s="80">
        <v>83796</v>
      </c>
      <c r="AA44" s="78">
        <v>37324</v>
      </c>
      <c r="AB44" s="79">
        <v>16054</v>
      </c>
      <c r="AC44" s="79">
        <v>29683</v>
      </c>
      <c r="AD44" s="79">
        <v>6958</v>
      </c>
      <c r="AE44" s="79">
        <v>52695</v>
      </c>
      <c r="AF44" s="79">
        <v>14821</v>
      </c>
      <c r="AG44" s="79">
        <v>87682</v>
      </c>
      <c r="AH44" s="80">
        <v>102503</v>
      </c>
      <c r="AI44" s="78">
        <v>28220</v>
      </c>
      <c r="AJ44" s="79">
        <v>20386</v>
      </c>
      <c r="AK44" s="79">
        <v>51748</v>
      </c>
      <c r="AL44" s="79">
        <v>2994</v>
      </c>
      <c r="AM44" s="79">
        <v>75128</v>
      </c>
      <c r="AN44" s="79">
        <v>11425</v>
      </c>
      <c r="AO44" s="79">
        <v>36648</v>
      </c>
      <c r="AP44" s="80">
        <v>48073</v>
      </c>
      <c r="AQ44" s="78">
        <v>3750</v>
      </c>
      <c r="AR44" s="79">
        <v>5925</v>
      </c>
      <c r="AS44" s="79">
        <v>141745</v>
      </c>
      <c r="AT44" s="79">
        <v>645</v>
      </c>
      <c r="AU44" s="79">
        <v>148315</v>
      </c>
      <c r="AV44" s="79">
        <v>6512</v>
      </c>
      <c r="AW44" s="79">
        <v>43704</v>
      </c>
      <c r="AX44" s="80">
        <v>50216</v>
      </c>
      <c r="AY44" s="78">
        <v>5225</v>
      </c>
      <c r="AZ44" s="79">
        <v>3211</v>
      </c>
      <c r="BA44" s="79">
        <v>10100</v>
      </c>
      <c r="BB44" s="79">
        <v>760</v>
      </c>
      <c r="BC44" s="79">
        <v>14071</v>
      </c>
      <c r="BD44" s="79">
        <v>2508</v>
      </c>
      <c r="BE44" s="79">
        <v>41563</v>
      </c>
      <c r="BF44" s="80">
        <v>44071</v>
      </c>
      <c r="BG44" s="78">
        <v>638484</v>
      </c>
      <c r="BH44" s="79">
        <v>448712</v>
      </c>
      <c r="BI44" s="79">
        <v>938951</v>
      </c>
      <c r="BJ44" s="79">
        <v>39667</v>
      </c>
      <c r="BK44" s="79">
        <v>1427330</v>
      </c>
      <c r="BL44" s="79">
        <v>107331</v>
      </c>
      <c r="BM44" s="79">
        <v>414866</v>
      </c>
      <c r="BN44" s="80">
        <v>522197</v>
      </c>
    </row>
    <row r="45" spans="2:66" x14ac:dyDescent="0.25">
      <c r="B45" s="82" t="s">
        <v>349</v>
      </c>
      <c r="C45" s="78">
        <v>224375</v>
      </c>
      <c r="D45" s="79">
        <v>299809</v>
      </c>
      <c r="E45" s="79">
        <v>589734</v>
      </c>
      <c r="F45" s="79">
        <v>4569</v>
      </c>
      <c r="G45" s="79">
        <v>894112</v>
      </c>
      <c r="H45" s="79">
        <v>24344</v>
      </c>
      <c r="I45" s="79">
        <v>83875</v>
      </c>
      <c r="J45" s="80">
        <v>108219</v>
      </c>
      <c r="K45" s="78">
        <v>60246</v>
      </c>
      <c r="L45" s="79">
        <v>126233</v>
      </c>
      <c r="M45" s="79">
        <v>146112</v>
      </c>
      <c r="N45" s="79">
        <v>11374</v>
      </c>
      <c r="O45" s="79">
        <v>283719</v>
      </c>
      <c r="P45" s="79">
        <v>4274</v>
      </c>
      <c r="Q45" s="79">
        <v>55702</v>
      </c>
      <c r="R45" s="80">
        <v>59976</v>
      </c>
      <c r="S45" s="78">
        <v>23903</v>
      </c>
      <c r="T45" s="79">
        <v>64296</v>
      </c>
      <c r="U45" s="79">
        <v>121850</v>
      </c>
      <c r="V45" s="79">
        <v>4318</v>
      </c>
      <c r="W45" s="79">
        <v>190464</v>
      </c>
      <c r="X45" s="79">
        <v>21749</v>
      </c>
      <c r="Y45" s="79">
        <v>67563</v>
      </c>
      <c r="Z45" s="80">
        <v>89312</v>
      </c>
      <c r="AA45" s="78">
        <v>12831</v>
      </c>
      <c r="AB45" s="79">
        <v>36767</v>
      </c>
      <c r="AC45" s="79">
        <v>35496</v>
      </c>
      <c r="AD45" s="79">
        <v>3798</v>
      </c>
      <c r="AE45" s="79">
        <v>76061</v>
      </c>
      <c r="AF45" s="79">
        <v>12863</v>
      </c>
      <c r="AG45" s="79">
        <v>90191</v>
      </c>
      <c r="AH45" s="80">
        <v>103054</v>
      </c>
      <c r="AI45" s="78">
        <v>32165</v>
      </c>
      <c r="AJ45" s="79">
        <v>16006</v>
      </c>
      <c r="AK45" s="79">
        <v>52342</v>
      </c>
      <c r="AL45" s="79">
        <v>2523</v>
      </c>
      <c r="AM45" s="79">
        <v>70871</v>
      </c>
      <c r="AN45" s="79">
        <v>6045</v>
      </c>
      <c r="AO45" s="79">
        <v>37113</v>
      </c>
      <c r="AP45" s="80">
        <v>43158</v>
      </c>
      <c r="AQ45" s="78">
        <v>748</v>
      </c>
      <c r="AR45" s="79">
        <v>9314</v>
      </c>
      <c r="AS45" s="79">
        <v>145773</v>
      </c>
      <c r="AT45" s="79">
        <v>7721</v>
      </c>
      <c r="AU45" s="79">
        <v>162808</v>
      </c>
      <c r="AV45" s="79">
        <v>2121</v>
      </c>
      <c r="AW45" s="79">
        <v>42168</v>
      </c>
      <c r="AX45" s="80">
        <v>44289</v>
      </c>
      <c r="AY45" s="78">
        <v>6345</v>
      </c>
      <c r="AZ45" s="79">
        <v>11972</v>
      </c>
      <c r="BA45" s="79">
        <v>7607</v>
      </c>
      <c r="BB45" s="79">
        <v>542</v>
      </c>
      <c r="BC45" s="79">
        <v>20121</v>
      </c>
      <c r="BD45" s="79">
        <v>1802</v>
      </c>
      <c r="BE45" s="79">
        <v>41846</v>
      </c>
      <c r="BF45" s="80">
        <v>43648</v>
      </c>
      <c r="BG45" s="78">
        <v>360613</v>
      </c>
      <c r="BH45" s="79">
        <v>564397</v>
      </c>
      <c r="BI45" s="79">
        <v>1098914</v>
      </c>
      <c r="BJ45" s="79">
        <v>34845</v>
      </c>
      <c r="BK45" s="79">
        <v>1698156</v>
      </c>
      <c r="BL45" s="79">
        <v>73198</v>
      </c>
      <c r="BM45" s="79">
        <v>418458</v>
      </c>
      <c r="BN45" s="80">
        <v>491656</v>
      </c>
    </row>
    <row r="46" spans="2:66" x14ac:dyDescent="0.25">
      <c r="B46" s="77" t="s">
        <v>350</v>
      </c>
      <c r="C46" s="78">
        <v>284335</v>
      </c>
      <c r="D46" s="79">
        <v>372059</v>
      </c>
      <c r="E46" s="79">
        <v>583866</v>
      </c>
      <c r="F46" s="79">
        <v>15663</v>
      </c>
      <c r="G46" s="79">
        <v>971588</v>
      </c>
      <c r="H46" s="79">
        <v>47392</v>
      </c>
      <c r="I46" s="79">
        <v>72151</v>
      </c>
      <c r="J46" s="80">
        <v>119543</v>
      </c>
      <c r="K46" s="78">
        <v>61554</v>
      </c>
      <c r="L46" s="79">
        <v>93319</v>
      </c>
      <c r="M46" s="79">
        <v>216807</v>
      </c>
      <c r="N46" s="79">
        <v>12822</v>
      </c>
      <c r="O46" s="79">
        <v>322948</v>
      </c>
      <c r="P46" s="79">
        <v>7799</v>
      </c>
      <c r="Q46" s="79">
        <v>44633</v>
      </c>
      <c r="R46" s="80">
        <v>52432</v>
      </c>
      <c r="S46" s="78">
        <v>39389</v>
      </c>
      <c r="T46" s="79">
        <v>50072</v>
      </c>
      <c r="U46" s="79">
        <v>124854</v>
      </c>
      <c r="V46" s="79">
        <v>10694</v>
      </c>
      <c r="W46" s="79">
        <v>185620</v>
      </c>
      <c r="X46" s="79">
        <v>32697</v>
      </c>
      <c r="Y46" s="79">
        <v>72142</v>
      </c>
      <c r="Z46" s="80">
        <v>104839</v>
      </c>
      <c r="AA46" s="78">
        <v>16156</v>
      </c>
      <c r="AB46" s="79">
        <v>23483</v>
      </c>
      <c r="AC46" s="79">
        <v>52221</v>
      </c>
      <c r="AD46" s="79">
        <v>5446</v>
      </c>
      <c r="AE46" s="79">
        <v>81150</v>
      </c>
      <c r="AF46" s="79">
        <v>11675</v>
      </c>
      <c r="AG46" s="79">
        <v>93617</v>
      </c>
      <c r="AH46" s="80">
        <v>105292</v>
      </c>
      <c r="AI46" s="78">
        <v>23766</v>
      </c>
      <c r="AJ46" s="79">
        <v>46171</v>
      </c>
      <c r="AK46" s="79">
        <v>44462</v>
      </c>
      <c r="AL46" s="79">
        <v>2012</v>
      </c>
      <c r="AM46" s="79">
        <v>92645</v>
      </c>
      <c r="AN46" s="79">
        <v>7458</v>
      </c>
      <c r="AO46" s="79">
        <v>36763</v>
      </c>
      <c r="AP46" s="80">
        <v>44221</v>
      </c>
      <c r="AQ46" s="78">
        <v>9334</v>
      </c>
      <c r="AR46" s="79">
        <v>44586</v>
      </c>
      <c r="AS46" s="79">
        <v>119720</v>
      </c>
      <c r="AT46" s="79">
        <v>863</v>
      </c>
      <c r="AU46" s="79">
        <v>165169</v>
      </c>
      <c r="AV46" s="79">
        <v>35162</v>
      </c>
      <c r="AW46" s="79">
        <v>42018</v>
      </c>
      <c r="AX46" s="80">
        <v>77180</v>
      </c>
      <c r="AY46" s="78">
        <v>4728</v>
      </c>
      <c r="AZ46" s="79">
        <v>14134</v>
      </c>
      <c r="BA46" s="79">
        <v>14245</v>
      </c>
      <c r="BB46" s="79">
        <v>230</v>
      </c>
      <c r="BC46" s="79">
        <v>28609</v>
      </c>
      <c r="BD46" s="79">
        <v>3245</v>
      </c>
      <c r="BE46" s="79">
        <v>41321</v>
      </c>
      <c r="BF46" s="80">
        <v>44566</v>
      </c>
      <c r="BG46" s="78">
        <v>439262</v>
      </c>
      <c r="BH46" s="79">
        <v>643824</v>
      </c>
      <c r="BI46" s="79">
        <v>1156175</v>
      </c>
      <c r="BJ46" s="79">
        <v>47730</v>
      </c>
      <c r="BK46" s="79">
        <v>1847729</v>
      </c>
      <c r="BL46" s="79">
        <v>145428</v>
      </c>
      <c r="BM46" s="79">
        <v>402645</v>
      </c>
      <c r="BN46" s="80">
        <v>548073</v>
      </c>
    </row>
    <row r="47" spans="2:66" x14ac:dyDescent="0.25">
      <c r="B47" s="77" t="s">
        <v>351</v>
      </c>
      <c r="C47" s="78">
        <v>300407</v>
      </c>
      <c r="D47" s="79">
        <v>262601</v>
      </c>
      <c r="E47" s="79">
        <v>652460</v>
      </c>
      <c r="F47" s="79">
        <v>29996</v>
      </c>
      <c r="G47" s="79">
        <v>945057</v>
      </c>
      <c r="H47" s="79">
        <v>43794</v>
      </c>
      <c r="I47" s="79">
        <v>65093</v>
      </c>
      <c r="J47" s="80">
        <v>108887</v>
      </c>
      <c r="K47" s="78">
        <v>93951</v>
      </c>
      <c r="L47" s="79">
        <v>126212</v>
      </c>
      <c r="M47" s="79">
        <v>213052</v>
      </c>
      <c r="N47" s="79">
        <v>2734</v>
      </c>
      <c r="O47" s="79">
        <v>341998</v>
      </c>
      <c r="P47" s="79">
        <v>18299</v>
      </c>
      <c r="Q47" s="79">
        <v>47344</v>
      </c>
      <c r="R47" s="80">
        <v>65643</v>
      </c>
      <c r="S47" s="78">
        <v>43571</v>
      </c>
      <c r="T47" s="79">
        <v>35297</v>
      </c>
      <c r="U47" s="79">
        <v>133957</v>
      </c>
      <c r="V47" s="79">
        <v>7356</v>
      </c>
      <c r="W47" s="79">
        <v>176610</v>
      </c>
      <c r="X47" s="79">
        <v>20815</v>
      </c>
      <c r="Y47" s="79">
        <v>84760</v>
      </c>
      <c r="Z47" s="80">
        <v>105575</v>
      </c>
      <c r="AA47" s="78">
        <v>21604</v>
      </c>
      <c r="AB47" s="79">
        <v>27287</v>
      </c>
      <c r="AC47" s="79">
        <v>50566</v>
      </c>
      <c r="AD47" s="79">
        <v>3646</v>
      </c>
      <c r="AE47" s="79">
        <v>81499</v>
      </c>
      <c r="AF47" s="79">
        <v>12703</v>
      </c>
      <c r="AG47" s="79">
        <v>97923</v>
      </c>
      <c r="AH47" s="80">
        <v>110626</v>
      </c>
      <c r="AI47" s="78">
        <v>30273</v>
      </c>
      <c r="AJ47" s="79">
        <v>16991</v>
      </c>
      <c r="AK47" s="79">
        <v>60371</v>
      </c>
      <c r="AL47" s="79">
        <v>6527</v>
      </c>
      <c r="AM47" s="79">
        <v>83889</v>
      </c>
      <c r="AN47" s="79">
        <v>7623</v>
      </c>
      <c r="AO47" s="79">
        <v>32343</v>
      </c>
      <c r="AP47" s="80">
        <v>39966</v>
      </c>
      <c r="AQ47" s="78">
        <v>6100</v>
      </c>
      <c r="AR47" s="79">
        <v>16262</v>
      </c>
      <c r="AS47" s="79">
        <v>158024</v>
      </c>
      <c r="AT47" s="79">
        <v>14532</v>
      </c>
      <c r="AU47" s="79">
        <v>188818</v>
      </c>
      <c r="AV47" s="79">
        <v>1493</v>
      </c>
      <c r="AW47" s="79">
        <v>62200</v>
      </c>
      <c r="AX47" s="80">
        <v>63693</v>
      </c>
      <c r="AY47" s="78">
        <v>4690</v>
      </c>
      <c r="AZ47" s="79">
        <v>10119</v>
      </c>
      <c r="BA47" s="79">
        <v>26491</v>
      </c>
      <c r="BB47" s="79">
        <v>2222</v>
      </c>
      <c r="BC47" s="79">
        <v>38832</v>
      </c>
      <c r="BD47" s="79">
        <v>425</v>
      </c>
      <c r="BE47" s="79">
        <v>39492</v>
      </c>
      <c r="BF47" s="80">
        <v>39917</v>
      </c>
      <c r="BG47" s="78">
        <v>500596</v>
      </c>
      <c r="BH47" s="79">
        <v>494769</v>
      </c>
      <c r="BI47" s="79">
        <v>1294921</v>
      </c>
      <c r="BJ47" s="79">
        <v>67013</v>
      </c>
      <c r="BK47" s="79">
        <v>1856703</v>
      </c>
      <c r="BL47" s="79">
        <v>105152</v>
      </c>
      <c r="BM47" s="79">
        <v>429155</v>
      </c>
      <c r="BN47" s="80">
        <v>534307</v>
      </c>
    </row>
    <row r="48" spans="2:66" x14ac:dyDescent="0.25">
      <c r="B48" s="81" t="s">
        <v>352</v>
      </c>
      <c r="C48" s="78">
        <v>347654</v>
      </c>
      <c r="D48" s="79">
        <v>287945</v>
      </c>
      <c r="E48" s="79">
        <v>576926</v>
      </c>
      <c r="F48" s="79">
        <v>7640</v>
      </c>
      <c r="G48" s="79">
        <v>872511</v>
      </c>
      <c r="H48" s="79">
        <v>31631</v>
      </c>
      <c r="I48" s="79">
        <v>90093</v>
      </c>
      <c r="J48" s="80">
        <v>121724</v>
      </c>
      <c r="K48" s="78">
        <v>134443</v>
      </c>
      <c r="L48" s="79">
        <v>176850</v>
      </c>
      <c r="M48" s="79">
        <v>202893</v>
      </c>
      <c r="N48" s="79">
        <v>15082</v>
      </c>
      <c r="O48" s="79">
        <v>394825</v>
      </c>
      <c r="P48" s="79">
        <v>15765</v>
      </c>
      <c r="Q48" s="79">
        <v>39458</v>
      </c>
      <c r="R48" s="80">
        <v>55223</v>
      </c>
      <c r="S48" s="78">
        <v>86353</v>
      </c>
      <c r="T48" s="79">
        <v>32504</v>
      </c>
      <c r="U48" s="79">
        <v>77306</v>
      </c>
      <c r="V48" s="79">
        <v>11658</v>
      </c>
      <c r="W48" s="79">
        <v>121468</v>
      </c>
      <c r="X48" s="79">
        <v>20759</v>
      </c>
      <c r="Y48" s="79">
        <v>86174</v>
      </c>
      <c r="Z48" s="80">
        <v>106933</v>
      </c>
      <c r="AA48" s="78">
        <v>14801</v>
      </c>
      <c r="AB48" s="79">
        <v>23397</v>
      </c>
      <c r="AC48" s="79">
        <v>50049</v>
      </c>
      <c r="AD48" s="79">
        <v>4685</v>
      </c>
      <c r="AE48" s="79">
        <v>78131</v>
      </c>
      <c r="AF48" s="79">
        <v>21698</v>
      </c>
      <c r="AG48" s="79">
        <v>100973</v>
      </c>
      <c r="AH48" s="80">
        <v>122671</v>
      </c>
      <c r="AI48" s="78">
        <v>23069</v>
      </c>
      <c r="AJ48" s="79">
        <v>29230</v>
      </c>
      <c r="AK48" s="79">
        <v>58091</v>
      </c>
      <c r="AL48" s="79">
        <v>4642</v>
      </c>
      <c r="AM48" s="79">
        <v>91963</v>
      </c>
      <c r="AN48" s="79">
        <v>8117</v>
      </c>
      <c r="AO48" s="79">
        <v>30930</v>
      </c>
      <c r="AP48" s="80">
        <v>39047</v>
      </c>
      <c r="AQ48" s="78">
        <v>19674</v>
      </c>
      <c r="AR48" s="79">
        <v>7959</v>
      </c>
      <c r="AS48" s="79">
        <v>168501</v>
      </c>
      <c r="AT48" s="79">
        <v>6108</v>
      </c>
      <c r="AU48" s="79">
        <v>182568</v>
      </c>
      <c r="AV48" s="79">
        <v>1606</v>
      </c>
      <c r="AW48" s="79">
        <v>56622</v>
      </c>
      <c r="AX48" s="80">
        <v>58228</v>
      </c>
      <c r="AY48" s="78">
        <v>7644</v>
      </c>
      <c r="AZ48" s="79">
        <v>18560</v>
      </c>
      <c r="BA48" s="79">
        <v>33694</v>
      </c>
      <c r="BB48" s="79">
        <v>813</v>
      </c>
      <c r="BC48" s="79">
        <v>53067</v>
      </c>
      <c r="BD48" s="79">
        <v>1226</v>
      </c>
      <c r="BE48" s="79">
        <v>35372</v>
      </c>
      <c r="BF48" s="80">
        <v>36598</v>
      </c>
      <c r="BG48" s="78">
        <v>633638</v>
      </c>
      <c r="BH48" s="79">
        <v>576445</v>
      </c>
      <c r="BI48" s="79">
        <v>1167460</v>
      </c>
      <c r="BJ48" s="79">
        <v>50628</v>
      </c>
      <c r="BK48" s="79">
        <v>1794533</v>
      </c>
      <c r="BL48" s="79">
        <v>100802</v>
      </c>
      <c r="BM48" s="79">
        <v>439622</v>
      </c>
      <c r="BN48" s="80">
        <v>540424</v>
      </c>
    </row>
    <row r="49" spans="2:66" x14ac:dyDescent="0.25">
      <c r="B49" s="82" t="s">
        <v>353</v>
      </c>
      <c r="C49" s="78">
        <v>281265</v>
      </c>
      <c r="D49" s="79">
        <v>352465</v>
      </c>
      <c r="E49" s="79">
        <v>533861</v>
      </c>
      <c r="F49" s="79">
        <v>22824</v>
      </c>
      <c r="G49" s="79">
        <v>909150</v>
      </c>
      <c r="H49" s="79">
        <v>70315</v>
      </c>
      <c r="I49" s="79">
        <v>85970</v>
      </c>
      <c r="J49" s="80">
        <v>156285</v>
      </c>
      <c r="K49" s="78">
        <v>91118</v>
      </c>
      <c r="L49" s="79">
        <v>111397</v>
      </c>
      <c r="M49" s="79">
        <v>290025</v>
      </c>
      <c r="N49" s="79">
        <v>7019</v>
      </c>
      <c r="O49" s="79">
        <v>408441</v>
      </c>
      <c r="P49" s="79">
        <v>17455</v>
      </c>
      <c r="Q49" s="79">
        <v>44431</v>
      </c>
      <c r="R49" s="80">
        <v>61886</v>
      </c>
      <c r="S49" s="78">
        <v>68786</v>
      </c>
      <c r="T49" s="79">
        <v>73663</v>
      </c>
      <c r="U49" s="79">
        <v>41767</v>
      </c>
      <c r="V49" s="79">
        <v>10472</v>
      </c>
      <c r="W49" s="79">
        <v>125902</v>
      </c>
      <c r="X49" s="79">
        <v>19520</v>
      </c>
      <c r="Y49" s="79">
        <v>87856</v>
      </c>
      <c r="Z49" s="80">
        <v>107376</v>
      </c>
      <c r="AA49" s="78">
        <v>15101</v>
      </c>
      <c r="AB49" s="79">
        <v>23744</v>
      </c>
      <c r="AC49" s="79">
        <v>60140</v>
      </c>
      <c r="AD49" s="79">
        <v>3553</v>
      </c>
      <c r="AE49" s="79">
        <v>87437</v>
      </c>
      <c r="AF49" s="79">
        <v>14699</v>
      </c>
      <c r="AG49" s="79">
        <v>107309</v>
      </c>
      <c r="AH49" s="80">
        <v>122008</v>
      </c>
      <c r="AI49" s="78">
        <v>49964</v>
      </c>
      <c r="AJ49" s="79">
        <v>38781</v>
      </c>
      <c r="AK49" s="79">
        <v>40190</v>
      </c>
      <c r="AL49" s="79">
        <v>1518</v>
      </c>
      <c r="AM49" s="79">
        <v>80489</v>
      </c>
      <c r="AN49" s="79">
        <v>24169</v>
      </c>
      <c r="AO49" s="79">
        <v>15309</v>
      </c>
      <c r="AP49" s="80">
        <v>39478</v>
      </c>
      <c r="AQ49" s="78">
        <v>20460</v>
      </c>
      <c r="AR49" s="79">
        <v>19309</v>
      </c>
      <c r="AS49" s="79">
        <v>160981</v>
      </c>
      <c r="AT49" s="79">
        <v>582</v>
      </c>
      <c r="AU49" s="79">
        <v>180872</v>
      </c>
      <c r="AV49" s="79">
        <v>1995</v>
      </c>
      <c r="AW49" s="79">
        <v>56778</v>
      </c>
      <c r="AX49" s="80">
        <v>58773</v>
      </c>
      <c r="AY49" s="78">
        <v>13997</v>
      </c>
      <c r="AZ49" s="79">
        <v>9469</v>
      </c>
      <c r="BA49" s="79">
        <v>41324</v>
      </c>
      <c r="BB49" s="79">
        <v>922</v>
      </c>
      <c r="BC49" s="79">
        <v>51715</v>
      </c>
      <c r="BD49" s="79">
        <v>2370</v>
      </c>
      <c r="BE49" s="79">
        <v>31052</v>
      </c>
      <c r="BF49" s="80">
        <v>33422</v>
      </c>
      <c r="BG49" s="78">
        <v>540691</v>
      </c>
      <c r="BH49" s="79">
        <v>628828</v>
      </c>
      <c r="BI49" s="79">
        <v>1168288</v>
      </c>
      <c r="BJ49" s="79">
        <v>46890</v>
      </c>
      <c r="BK49" s="79">
        <v>1844006</v>
      </c>
      <c r="BL49" s="79">
        <v>150523</v>
      </c>
      <c r="BM49" s="79">
        <v>428705</v>
      </c>
      <c r="BN49" s="80">
        <v>579228</v>
      </c>
    </row>
    <row r="50" spans="2:66" x14ac:dyDescent="0.25">
      <c r="B50" s="77" t="s">
        <v>354</v>
      </c>
      <c r="C50" s="78">
        <v>214262</v>
      </c>
      <c r="D50" s="79">
        <v>502999</v>
      </c>
      <c r="E50" s="79">
        <v>684396</v>
      </c>
      <c r="F50" s="79">
        <v>10397</v>
      </c>
      <c r="G50" s="79">
        <v>1197792</v>
      </c>
      <c r="H50" s="79">
        <v>38694</v>
      </c>
      <c r="I50" s="79">
        <v>117686</v>
      </c>
      <c r="J50" s="80">
        <v>156380</v>
      </c>
      <c r="K50" s="78">
        <v>76400</v>
      </c>
      <c r="L50" s="79">
        <v>82792</v>
      </c>
      <c r="M50" s="79">
        <v>322506</v>
      </c>
      <c r="N50" s="79">
        <v>5348</v>
      </c>
      <c r="O50" s="79">
        <v>410646</v>
      </c>
      <c r="P50" s="79">
        <v>16304</v>
      </c>
      <c r="Q50" s="79">
        <v>49769</v>
      </c>
      <c r="R50" s="80">
        <v>66073</v>
      </c>
      <c r="S50" s="78">
        <v>28980</v>
      </c>
      <c r="T50" s="79">
        <v>73287</v>
      </c>
      <c r="U50" s="79">
        <v>84395</v>
      </c>
      <c r="V50" s="79">
        <v>6033</v>
      </c>
      <c r="W50" s="79">
        <v>163715</v>
      </c>
      <c r="X50" s="79">
        <v>19521</v>
      </c>
      <c r="Y50" s="79">
        <v>94349</v>
      </c>
      <c r="Z50" s="80">
        <v>113870</v>
      </c>
      <c r="AA50" s="78">
        <v>12230</v>
      </c>
      <c r="AB50" s="79">
        <v>37572</v>
      </c>
      <c r="AC50" s="79">
        <v>59611</v>
      </c>
      <c r="AD50" s="79">
        <v>9261</v>
      </c>
      <c r="AE50" s="79">
        <v>106444</v>
      </c>
      <c r="AF50" s="79">
        <v>23180</v>
      </c>
      <c r="AG50" s="79">
        <v>105163</v>
      </c>
      <c r="AH50" s="80">
        <v>128343</v>
      </c>
      <c r="AI50" s="78">
        <v>25494</v>
      </c>
      <c r="AJ50" s="79">
        <v>35041</v>
      </c>
      <c r="AK50" s="79">
        <v>52673</v>
      </c>
      <c r="AL50" s="79">
        <v>5984</v>
      </c>
      <c r="AM50" s="79">
        <v>93698</v>
      </c>
      <c r="AN50" s="79">
        <v>8968</v>
      </c>
      <c r="AO50" s="79">
        <v>26848</v>
      </c>
      <c r="AP50" s="80">
        <v>35816</v>
      </c>
      <c r="AQ50" s="78">
        <v>27804</v>
      </c>
      <c r="AR50" s="79">
        <v>8840</v>
      </c>
      <c r="AS50" s="79">
        <v>152205</v>
      </c>
      <c r="AT50" s="79">
        <v>3499</v>
      </c>
      <c r="AU50" s="79">
        <v>164544</v>
      </c>
      <c r="AV50" s="79">
        <v>1389</v>
      </c>
      <c r="AW50" s="79">
        <v>54748</v>
      </c>
      <c r="AX50" s="80">
        <v>56137</v>
      </c>
      <c r="AY50" s="78">
        <v>7340</v>
      </c>
      <c r="AZ50" s="79">
        <v>16430</v>
      </c>
      <c r="BA50" s="79">
        <v>45768</v>
      </c>
      <c r="BB50" s="79">
        <v>682</v>
      </c>
      <c r="BC50" s="79">
        <v>62880</v>
      </c>
      <c r="BD50" s="79">
        <v>2647</v>
      </c>
      <c r="BE50" s="79">
        <v>28700</v>
      </c>
      <c r="BF50" s="80">
        <v>31347</v>
      </c>
      <c r="BG50" s="78">
        <v>392510</v>
      </c>
      <c r="BH50" s="79">
        <v>756961</v>
      </c>
      <c r="BI50" s="79">
        <v>1401554</v>
      </c>
      <c r="BJ50" s="79">
        <v>41204</v>
      </c>
      <c r="BK50" s="79">
        <v>2199719</v>
      </c>
      <c r="BL50" s="79">
        <v>110703</v>
      </c>
      <c r="BM50" s="79">
        <v>477263</v>
      </c>
      <c r="BN50" s="80">
        <v>587966</v>
      </c>
    </row>
    <row r="51" spans="2:66" x14ac:dyDescent="0.25">
      <c r="B51" s="77" t="s">
        <v>355</v>
      </c>
      <c r="C51" s="78">
        <v>307402</v>
      </c>
      <c r="D51" s="79">
        <v>378454</v>
      </c>
      <c r="E51" s="79">
        <v>867698</v>
      </c>
      <c r="F51" s="79">
        <v>16587</v>
      </c>
      <c r="G51" s="79">
        <v>1262739</v>
      </c>
      <c r="H51" s="79">
        <v>56484</v>
      </c>
      <c r="I51" s="79">
        <v>106001</v>
      </c>
      <c r="J51" s="80">
        <v>162485</v>
      </c>
      <c r="K51" s="78">
        <v>81831</v>
      </c>
      <c r="L51" s="79">
        <v>125401</v>
      </c>
      <c r="M51" s="79">
        <v>310728</v>
      </c>
      <c r="N51" s="79">
        <v>9603</v>
      </c>
      <c r="O51" s="79">
        <v>445732</v>
      </c>
      <c r="P51" s="79">
        <v>23220</v>
      </c>
      <c r="Q51" s="79">
        <v>51337</v>
      </c>
      <c r="R51" s="80">
        <v>74557</v>
      </c>
      <c r="S51" s="78">
        <v>75293</v>
      </c>
      <c r="T51" s="79">
        <v>42006</v>
      </c>
      <c r="U51" s="79">
        <v>75606</v>
      </c>
      <c r="V51" s="79">
        <v>5450</v>
      </c>
      <c r="W51" s="79">
        <v>123062</v>
      </c>
      <c r="X51" s="79">
        <v>22675</v>
      </c>
      <c r="Y51" s="79">
        <v>98561</v>
      </c>
      <c r="Z51" s="80">
        <v>121236</v>
      </c>
      <c r="AA51" s="78">
        <v>28493</v>
      </c>
      <c r="AB51" s="79">
        <v>20721</v>
      </c>
      <c r="AC51" s="79">
        <v>65643</v>
      </c>
      <c r="AD51" s="79">
        <v>3819</v>
      </c>
      <c r="AE51" s="79">
        <v>90183</v>
      </c>
      <c r="AF51" s="79">
        <v>19431</v>
      </c>
      <c r="AG51" s="79">
        <v>117401</v>
      </c>
      <c r="AH51" s="80">
        <v>136832</v>
      </c>
      <c r="AI51" s="78">
        <v>22291</v>
      </c>
      <c r="AJ51" s="79">
        <v>40968</v>
      </c>
      <c r="AK51" s="79">
        <v>62700</v>
      </c>
      <c r="AL51" s="79">
        <v>4918</v>
      </c>
      <c r="AM51" s="79">
        <v>108586</v>
      </c>
      <c r="AN51" s="79">
        <v>12779</v>
      </c>
      <c r="AO51" s="79">
        <v>26826</v>
      </c>
      <c r="AP51" s="80">
        <v>39605</v>
      </c>
      <c r="AQ51" s="78">
        <v>72006</v>
      </c>
      <c r="AR51" s="79">
        <v>9751</v>
      </c>
      <c r="AS51" s="79">
        <v>87690</v>
      </c>
      <c r="AT51" s="79">
        <v>14835</v>
      </c>
      <c r="AU51" s="79">
        <v>112276</v>
      </c>
      <c r="AV51" s="79">
        <v>5890</v>
      </c>
      <c r="AW51" s="79">
        <v>40260</v>
      </c>
      <c r="AX51" s="80">
        <v>46150</v>
      </c>
      <c r="AY51" s="78">
        <v>21658</v>
      </c>
      <c r="AZ51" s="79">
        <v>7993</v>
      </c>
      <c r="BA51" s="79">
        <v>37978</v>
      </c>
      <c r="BB51" s="79">
        <v>1559</v>
      </c>
      <c r="BC51" s="79">
        <v>47530</v>
      </c>
      <c r="BD51" s="79">
        <v>5621</v>
      </c>
      <c r="BE51" s="79">
        <v>27411</v>
      </c>
      <c r="BF51" s="80">
        <v>33032</v>
      </c>
      <c r="BG51" s="78">
        <v>608974</v>
      </c>
      <c r="BH51" s="79">
        <v>625294</v>
      </c>
      <c r="BI51" s="79">
        <v>1508043</v>
      </c>
      <c r="BJ51" s="79">
        <v>56771</v>
      </c>
      <c r="BK51" s="79">
        <v>2190108</v>
      </c>
      <c r="BL51" s="79">
        <v>146100</v>
      </c>
      <c r="BM51" s="79">
        <v>467797</v>
      </c>
      <c r="BN51" s="80">
        <v>613897</v>
      </c>
    </row>
    <row r="52" spans="2:66" x14ac:dyDescent="0.25">
      <c r="B52" s="81" t="s">
        <v>356</v>
      </c>
      <c r="C52" s="78">
        <v>487751</v>
      </c>
      <c r="D52" s="79">
        <v>325942</v>
      </c>
      <c r="E52" s="79">
        <v>766604</v>
      </c>
      <c r="F52" s="79">
        <v>14564</v>
      </c>
      <c r="G52" s="79">
        <v>1107110</v>
      </c>
      <c r="H52" s="79">
        <v>34843</v>
      </c>
      <c r="I52" s="79">
        <v>121462</v>
      </c>
      <c r="J52" s="80">
        <v>156305</v>
      </c>
      <c r="K52" s="78">
        <v>137078</v>
      </c>
      <c r="L52" s="79">
        <v>161047</v>
      </c>
      <c r="M52" s="79">
        <v>270881</v>
      </c>
      <c r="N52" s="79">
        <v>13655</v>
      </c>
      <c r="O52" s="79">
        <v>445583</v>
      </c>
      <c r="P52" s="79">
        <v>45645</v>
      </c>
      <c r="Q52" s="79">
        <v>53030</v>
      </c>
      <c r="R52" s="80">
        <v>98675</v>
      </c>
      <c r="S52" s="78">
        <v>53689</v>
      </c>
      <c r="T52" s="79">
        <v>56411</v>
      </c>
      <c r="U52" s="79">
        <v>63402</v>
      </c>
      <c r="V52" s="79">
        <v>6698</v>
      </c>
      <c r="W52" s="79">
        <v>126511</v>
      </c>
      <c r="X52" s="79">
        <v>16947</v>
      </c>
      <c r="Y52" s="79">
        <v>103562</v>
      </c>
      <c r="Z52" s="80">
        <v>120509</v>
      </c>
      <c r="AA52" s="78">
        <v>25255</v>
      </c>
      <c r="AB52" s="79">
        <v>21206</v>
      </c>
      <c r="AC52" s="79">
        <v>69780</v>
      </c>
      <c r="AD52" s="79">
        <v>8425</v>
      </c>
      <c r="AE52" s="79">
        <v>99411</v>
      </c>
      <c r="AF52" s="79">
        <v>13706</v>
      </c>
      <c r="AG52" s="79">
        <v>109849</v>
      </c>
      <c r="AH52" s="80">
        <v>123555</v>
      </c>
      <c r="AI52" s="78">
        <v>30495</v>
      </c>
      <c r="AJ52" s="79">
        <v>42123</v>
      </c>
      <c r="AK52" s="79">
        <v>64904</v>
      </c>
      <c r="AL52" s="79">
        <v>6504</v>
      </c>
      <c r="AM52" s="79">
        <v>113531</v>
      </c>
      <c r="AN52" s="79">
        <v>17117</v>
      </c>
      <c r="AO52" s="79">
        <v>29171</v>
      </c>
      <c r="AP52" s="80">
        <v>46288</v>
      </c>
      <c r="AQ52" s="78">
        <v>22655</v>
      </c>
      <c r="AR52" s="79">
        <v>54217</v>
      </c>
      <c r="AS52" s="79">
        <v>49160</v>
      </c>
      <c r="AT52" s="79">
        <v>4438</v>
      </c>
      <c r="AU52" s="79">
        <v>107815</v>
      </c>
      <c r="AV52" s="79">
        <v>42137</v>
      </c>
      <c r="AW52" s="79">
        <v>40036</v>
      </c>
      <c r="AX52" s="80">
        <v>82173</v>
      </c>
      <c r="AY52" s="78">
        <v>40607</v>
      </c>
      <c r="AZ52" s="79">
        <v>13392</v>
      </c>
      <c r="BA52" s="79">
        <v>19481</v>
      </c>
      <c r="BB52" s="79">
        <v>1681</v>
      </c>
      <c r="BC52" s="79">
        <v>34554</v>
      </c>
      <c r="BD52" s="79">
        <v>3836</v>
      </c>
      <c r="BE52" s="79">
        <v>14957</v>
      </c>
      <c r="BF52" s="80">
        <v>18793</v>
      </c>
      <c r="BG52" s="78">
        <v>797530</v>
      </c>
      <c r="BH52" s="79">
        <v>674338</v>
      </c>
      <c r="BI52" s="79">
        <v>1304212</v>
      </c>
      <c r="BJ52" s="79">
        <v>55965</v>
      </c>
      <c r="BK52" s="79">
        <v>2034515</v>
      </c>
      <c r="BL52" s="79">
        <v>174231</v>
      </c>
      <c r="BM52" s="79">
        <v>472067</v>
      </c>
      <c r="BN52" s="80">
        <v>646298</v>
      </c>
    </row>
    <row r="53" spans="2:66" x14ac:dyDescent="0.25">
      <c r="B53" s="77" t="s">
        <v>357</v>
      </c>
      <c r="C53" s="78">
        <v>366319</v>
      </c>
      <c r="D53" s="79">
        <v>401848</v>
      </c>
      <c r="E53" s="79">
        <v>736361</v>
      </c>
      <c r="F53" s="79">
        <v>15686</v>
      </c>
      <c r="G53" s="79">
        <v>1153895</v>
      </c>
      <c r="H53" s="79">
        <v>28144</v>
      </c>
      <c r="I53" s="79">
        <v>116905</v>
      </c>
      <c r="J53" s="80">
        <v>145049</v>
      </c>
      <c r="K53" s="78">
        <v>139031</v>
      </c>
      <c r="L53" s="79">
        <v>147034</v>
      </c>
      <c r="M53" s="79">
        <v>296875</v>
      </c>
      <c r="N53" s="79">
        <v>11170</v>
      </c>
      <c r="O53" s="79">
        <v>455079</v>
      </c>
      <c r="P53" s="79">
        <v>21360</v>
      </c>
      <c r="Q53" s="79">
        <v>75902</v>
      </c>
      <c r="R53" s="80">
        <v>97262</v>
      </c>
      <c r="S53" s="78">
        <v>47893</v>
      </c>
      <c r="T53" s="79">
        <v>72072</v>
      </c>
      <c r="U53" s="79">
        <v>67681</v>
      </c>
      <c r="V53" s="79">
        <v>5153</v>
      </c>
      <c r="W53" s="79">
        <v>144906</v>
      </c>
      <c r="X53" s="79">
        <v>19429</v>
      </c>
      <c r="Y53" s="79">
        <v>107023</v>
      </c>
      <c r="Z53" s="80">
        <v>126452</v>
      </c>
      <c r="AA53" s="78">
        <v>10957</v>
      </c>
      <c r="AB53" s="79">
        <v>31743</v>
      </c>
      <c r="AC53" s="79">
        <v>65050</v>
      </c>
      <c r="AD53" s="79">
        <v>8691</v>
      </c>
      <c r="AE53" s="79">
        <v>105484</v>
      </c>
      <c r="AF53" s="79">
        <v>29922</v>
      </c>
      <c r="AG53" s="79">
        <v>108346</v>
      </c>
      <c r="AH53" s="80">
        <v>138268</v>
      </c>
      <c r="AI53" s="78">
        <v>27826</v>
      </c>
      <c r="AJ53" s="79">
        <v>40909</v>
      </c>
      <c r="AK53" s="79">
        <v>81585</v>
      </c>
      <c r="AL53" s="79">
        <v>5475</v>
      </c>
      <c r="AM53" s="79">
        <v>127969</v>
      </c>
      <c r="AN53" s="79">
        <v>13261</v>
      </c>
      <c r="AO53" s="79">
        <v>33389</v>
      </c>
      <c r="AP53" s="80">
        <v>46650</v>
      </c>
      <c r="AQ53" s="78">
        <v>33138</v>
      </c>
      <c r="AR53" s="79">
        <v>14665</v>
      </c>
      <c r="AS53" s="79">
        <v>85462</v>
      </c>
      <c r="AT53" s="79">
        <v>27034</v>
      </c>
      <c r="AU53" s="79">
        <v>127161</v>
      </c>
      <c r="AV53" s="79">
        <v>4199</v>
      </c>
      <c r="AW53" s="79">
        <v>40155</v>
      </c>
      <c r="AX53" s="80">
        <v>44354</v>
      </c>
      <c r="AY53" s="78">
        <v>12214</v>
      </c>
      <c r="AZ53" s="79">
        <v>14396</v>
      </c>
      <c r="BA53" s="79">
        <v>21684</v>
      </c>
      <c r="BB53" s="79">
        <v>1885</v>
      </c>
      <c r="BC53" s="79">
        <v>37965</v>
      </c>
      <c r="BD53" s="79">
        <v>2258</v>
      </c>
      <c r="BE53" s="79">
        <v>15306</v>
      </c>
      <c r="BF53" s="80">
        <v>17564</v>
      </c>
      <c r="BG53" s="78">
        <v>637378</v>
      </c>
      <c r="BH53" s="79">
        <v>722667</v>
      </c>
      <c r="BI53" s="79">
        <v>1354698</v>
      </c>
      <c r="BJ53" s="79">
        <v>75094</v>
      </c>
      <c r="BK53" s="79">
        <v>2152459</v>
      </c>
      <c r="BL53" s="79">
        <v>118573</v>
      </c>
      <c r="BM53" s="79">
        <v>497026</v>
      </c>
      <c r="BN53" s="80">
        <v>615599</v>
      </c>
    </row>
    <row r="54" spans="2:66" x14ac:dyDescent="0.25">
      <c r="B54" s="77" t="s">
        <v>358</v>
      </c>
      <c r="C54" s="78">
        <v>261738</v>
      </c>
      <c r="D54" s="79">
        <v>334765</v>
      </c>
      <c r="E54" s="79">
        <v>857754</v>
      </c>
      <c r="F54" s="79">
        <v>7303</v>
      </c>
      <c r="G54" s="79">
        <v>1199822</v>
      </c>
      <c r="H54" s="79">
        <v>68657</v>
      </c>
      <c r="I54" s="79">
        <v>115525</v>
      </c>
      <c r="J54" s="80">
        <v>184182</v>
      </c>
      <c r="K54" s="78">
        <v>74480</v>
      </c>
      <c r="L54" s="79">
        <v>75663</v>
      </c>
      <c r="M54" s="79">
        <v>366013</v>
      </c>
      <c r="N54" s="79">
        <v>10625</v>
      </c>
      <c r="O54" s="79">
        <v>452301</v>
      </c>
      <c r="P54" s="79">
        <v>20801</v>
      </c>
      <c r="Q54" s="79">
        <v>83282</v>
      </c>
      <c r="R54" s="80">
        <v>104083</v>
      </c>
      <c r="S54" s="78">
        <v>37450</v>
      </c>
      <c r="T54" s="79">
        <v>72981</v>
      </c>
      <c r="U54" s="79">
        <v>101606</v>
      </c>
      <c r="V54" s="79">
        <v>6331</v>
      </c>
      <c r="W54" s="79">
        <v>180918</v>
      </c>
      <c r="X54" s="79">
        <v>20521</v>
      </c>
      <c r="Y54" s="79">
        <v>105570</v>
      </c>
      <c r="Z54" s="80">
        <v>126091</v>
      </c>
      <c r="AA54" s="78">
        <v>46550</v>
      </c>
      <c r="AB54" s="79">
        <v>21525</v>
      </c>
      <c r="AC54" s="79">
        <v>46355</v>
      </c>
      <c r="AD54" s="79">
        <v>20783</v>
      </c>
      <c r="AE54" s="79">
        <v>88663</v>
      </c>
      <c r="AF54" s="79">
        <v>23887</v>
      </c>
      <c r="AG54" s="79">
        <v>106177</v>
      </c>
      <c r="AH54" s="80">
        <v>130064</v>
      </c>
      <c r="AI54" s="78">
        <v>29305</v>
      </c>
      <c r="AJ54" s="79">
        <v>16102</v>
      </c>
      <c r="AK54" s="79">
        <v>95171</v>
      </c>
      <c r="AL54" s="79">
        <v>5333</v>
      </c>
      <c r="AM54" s="79">
        <v>116606</v>
      </c>
      <c r="AN54" s="79">
        <v>14753</v>
      </c>
      <c r="AO54" s="79">
        <v>32868</v>
      </c>
      <c r="AP54" s="80">
        <v>47621</v>
      </c>
      <c r="AQ54" s="78">
        <v>20175</v>
      </c>
      <c r="AR54" s="79">
        <v>10180</v>
      </c>
      <c r="AS54" s="79">
        <v>94551</v>
      </c>
      <c r="AT54" s="79">
        <v>8468</v>
      </c>
      <c r="AU54" s="79">
        <v>113199</v>
      </c>
      <c r="AV54" s="79">
        <v>13009</v>
      </c>
      <c r="AW54" s="79">
        <v>35312</v>
      </c>
      <c r="AX54" s="80">
        <v>48321</v>
      </c>
      <c r="AY54" s="78">
        <v>6245</v>
      </c>
      <c r="AZ54" s="79">
        <v>13564</v>
      </c>
      <c r="BA54" s="79">
        <v>28751</v>
      </c>
      <c r="BB54" s="79">
        <v>533</v>
      </c>
      <c r="BC54" s="79">
        <v>42848</v>
      </c>
      <c r="BD54" s="79">
        <v>4160</v>
      </c>
      <c r="BE54" s="79">
        <v>15840</v>
      </c>
      <c r="BF54" s="80">
        <v>20000</v>
      </c>
      <c r="BG54" s="78">
        <v>475943</v>
      </c>
      <c r="BH54" s="79">
        <v>544780</v>
      </c>
      <c r="BI54" s="79">
        <v>1590201</v>
      </c>
      <c r="BJ54" s="79">
        <v>59376</v>
      </c>
      <c r="BK54" s="79">
        <v>2194357</v>
      </c>
      <c r="BL54" s="79">
        <v>165788</v>
      </c>
      <c r="BM54" s="79">
        <v>494574</v>
      </c>
      <c r="BN54" s="80">
        <v>660362</v>
      </c>
    </row>
    <row r="55" spans="2:66" x14ac:dyDescent="0.25">
      <c r="B55" s="77" t="s">
        <v>479</v>
      </c>
      <c r="C55" s="78">
        <v>325444</v>
      </c>
      <c r="D55" s="79">
        <v>173505</v>
      </c>
      <c r="E55" s="79">
        <v>979879</v>
      </c>
      <c r="F55" s="79">
        <v>30740</v>
      </c>
      <c r="G55" s="79">
        <v>1184124</v>
      </c>
      <c r="H55" s="79">
        <v>24749</v>
      </c>
      <c r="I55" s="79">
        <v>102609</v>
      </c>
      <c r="J55" s="80">
        <v>127358</v>
      </c>
      <c r="K55" s="78">
        <v>61580</v>
      </c>
      <c r="L55" s="79">
        <v>114141</v>
      </c>
      <c r="M55" s="79">
        <v>387161</v>
      </c>
      <c r="N55" s="79">
        <v>25161</v>
      </c>
      <c r="O55" s="79">
        <v>526463</v>
      </c>
      <c r="P55" s="79">
        <v>23275</v>
      </c>
      <c r="Q55" s="79">
        <v>69212</v>
      </c>
      <c r="R55" s="80">
        <v>92487</v>
      </c>
      <c r="S55" s="78">
        <v>51716</v>
      </c>
      <c r="T55" s="79">
        <v>64410</v>
      </c>
      <c r="U55" s="79">
        <v>118144</v>
      </c>
      <c r="V55" s="79">
        <v>8230</v>
      </c>
      <c r="W55" s="79">
        <v>190784</v>
      </c>
      <c r="X55" s="79">
        <v>21370</v>
      </c>
      <c r="Y55" s="79">
        <v>107549</v>
      </c>
      <c r="Z55" s="80">
        <v>128919</v>
      </c>
      <c r="AA55" s="78">
        <v>23151</v>
      </c>
      <c r="AB55" s="79">
        <v>18560</v>
      </c>
      <c r="AC55" s="79">
        <v>70338</v>
      </c>
      <c r="AD55" s="79">
        <v>4472</v>
      </c>
      <c r="AE55" s="79">
        <v>93370</v>
      </c>
      <c r="AF55" s="79">
        <v>10986</v>
      </c>
      <c r="AG55" s="79">
        <v>111133</v>
      </c>
      <c r="AH55" s="80">
        <v>122119</v>
      </c>
      <c r="AI55" s="78">
        <v>23248</v>
      </c>
      <c r="AJ55" s="79">
        <v>16797</v>
      </c>
      <c r="AK55" s="79">
        <v>89064</v>
      </c>
      <c r="AL55" s="79">
        <v>3195</v>
      </c>
      <c r="AM55" s="79">
        <v>109056</v>
      </c>
      <c r="AN55" s="79">
        <v>12418</v>
      </c>
      <c r="AO55" s="79">
        <v>37345</v>
      </c>
      <c r="AP55" s="80">
        <v>49763</v>
      </c>
      <c r="AQ55" s="78">
        <v>2468</v>
      </c>
      <c r="AR55" s="79">
        <v>16347</v>
      </c>
      <c r="AS55" s="79">
        <v>105291</v>
      </c>
      <c r="AT55" s="79">
        <v>5640</v>
      </c>
      <c r="AU55" s="79">
        <v>127278</v>
      </c>
      <c r="AV55" s="79">
        <v>6012</v>
      </c>
      <c r="AW55" s="79">
        <v>42109</v>
      </c>
      <c r="AX55" s="80">
        <v>48121</v>
      </c>
      <c r="AY55" s="78">
        <v>9412</v>
      </c>
      <c r="AZ55" s="79">
        <v>7935</v>
      </c>
      <c r="BA55" s="79">
        <v>28686</v>
      </c>
      <c r="BB55" s="79">
        <v>1469</v>
      </c>
      <c r="BC55" s="79">
        <v>38090</v>
      </c>
      <c r="BD55" s="79">
        <v>6409</v>
      </c>
      <c r="BE55" s="79">
        <v>16872</v>
      </c>
      <c r="BF55" s="80">
        <v>23281</v>
      </c>
      <c r="BG55" s="78">
        <v>497019</v>
      </c>
      <c r="BH55" s="79">
        <v>411695</v>
      </c>
      <c r="BI55" s="79">
        <v>1778563</v>
      </c>
      <c r="BJ55" s="79">
        <v>78907</v>
      </c>
      <c r="BK55" s="79">
        <v>2269165</v>
      </c>
      <c r="BL55" s="79">
        <v>105219</v>
      </c>
      <c r="BM55" s="79">
        <v>486829</v>
      </c>
      <c r="BN55" s="80">
        <v>592048</v>
      </c>
    </row>
    <row r="56" spans="2:66" ht="14.25" thickBot="1" x14ac:dyDescent="0.3">
      <c r="B56" s="83" t="s">
        <v>489</v>
      </c>
      <c r="C56" s="78">
        <v>410402</v>
      </c>
      <c r="D56" s="79">
        <v>260478</v>
      </c>
      <c r="E56" s="79">
        <v>757268</v>
      </c>
      <c r="F56" s="79">
        <v>9663</v>
      </c>
      <c r="G56" s="79">
        <v>1027409</v>
      </c>
      <c r="H56" s="79">
        <v>47088</v>
      </c>
      <c r="I56" s="79">
        <v>93953</v>
      </c>
      <c r="J56" s="80">
        <v>141041</v>
      </c>
      <c r="K56" s="78">
        <v>131734</v>
      </c>
      <c r="L56" s="79">
        <v>109744</v>
      </c>
      <c r="M56" s="79">
        <v>370778</v>
      </c>
      <c r="N56" s="79">
        <v>5898</v>
      </c>
      <c r="O56" s="79">
        <v>486420</v>
      </c>
      <c r="P56" s="79">
        <v>36796</v>
      </c>
      <c r="Q56" s="79">
        <v>74275</v>
      </c>
      <c r="R56" s="80">
        <v>111071</v>
      </c>
      <c r="S56" s="78">
        <v>60980</v>
      </c>
      <c r="T56" s="79">
        <v>71489</v>
      </c>
      <c r="U56" s="79">
        <v>110089</v>
      </c>
      <c r="V56" s="79">
        <v>5790</v>
      </c>
      <c r="W56" s="79">
        <v>187368</v>
      </c>
      <c r="X56" s="79">
        <v>30227</v>
      </c>
      <c r="Y56" s="79">
        <v>113098</v>
      </c>
      <c r="Z56" s="80">
        <v>143325</v>
      </c>
      <c r="AA56" s="78">
        <v>18910</v>
      </c>
      <c r="AB56" s="79">
        <v>39428</v>
      </c>
      <c r="AC56" s="79">
        <v>71642</v>
      </c>
      <c r="AD56" s="79">
        <v>5921</v>
      </c>
      <c r="AE56" s="79">
        <v>116991</v>
      </c>
      <c r="AF56" s="79">
        <v>16478</v>
      </c>
      <c r="AG56" s="79">
        <v>102720</v>
      </c>
      <c r="AH56" s="80">
        <v>119198</v>
      </c>
      <c r="AI56" s="78">
        <v>37357</v>
      </c>
      <c r="AJ56" s="79">
        <v>20119</v>
      </c>
      <c r="AK56" s="79">
        <v>62667</v>
      </c>
      <c r="AL56" s="79">
        <v>3895</v>
      </c>
      <c r="AM56" s="79">
        <v>86681</v>
      </c>
      <c r="AN56" s="79">
        <v>15944</v>
      </c>
      <c r="AO56" s="79">
        <v>39284</v>
      </c>
      <c r="AP56" s="80">
        <v>55228</v>
      </c>
      <c r="AQ56" s="78">
        <v>24235</v>
      </c>
      <c r="AR56" s="79">
        <v>15652</v>
      </c>
      <c r="AS56" s="79">
        <v>101321</v>
      </c>
      <c r="AT56" s="79">
        <v>1372</v>
      </c>
      <c r="AU56" s="79">
        <v>118345</v>
      </c>
      <c r="AV56" s="79">
        <v>4673</v>
      </c>
      <c r="AW56" s="79">
        <v>43798</v>
      </c>
      <c r="AX56" s="80">
        <v>48471</v>
      </c>
      <c r="AY56" s="78">
        <v>14057</v>
      </c>
      <c r="AZ56" s="79">
        <v>8834</v>
      </c>
      <c r="BA56" s="79">
        <v>17644</v>
      </c>
      <c r="BB56" s="79">
        <v>1295</v>
      </c>
      <c r="BC56" s="79">
        <v>27773</v>
      </c>
      <c r="BD56" s="79">
        <v>7006</v>
      </c>
      <c r="BE56" s="79">
        <v>21369</v>
      </c>
      <c r="BF56" s="80">
        <v>28375</v>
      </c>
      <c r="BG56" s="78">
        <v>697675</v>
      </c>
      <c r="BH56" s="79">
        <v>525744</v>
      </c>
      <c r="BI56" s="79">
        <v>1491409</v>
      </c>
      <c r="BJ56" s="79">
        <v>33834</v>
      </c>
      <c r="BK56" s="79">
        <v>2050987</v>
      </c>
      <c r="BL56" s="79">
        <v>158212</v>
      </c>
      <c r="BM56" s="79">
        <v>488497</v>
      </c>
      <c r="BN56" s="80">
        <v>646709</v>
      </c>
    </row>
    <row r="57" spans="2:66" x14ac:dyDescent="0.25">
      <c r="B57" s="23" t="s">
        <v>506</v>
      </c>
      <c r="C57" s="78">
        <v>545828</v>
      </c>
      <c r="D57" s="79">
        <v>296613</v>
      </c>
      <c r="E57" s="79">
        <v>535520</v>
      </c>
      <c r="F57" s="79">
        <v>13494</v>
      </c>
      <c r="G57" s="79">
        <v>845627</v>
      </c>
      <c r="H57" s="79">
        <v>31033</v>
      </c>
      <c r="I57" s="79">
        <v>101462</v>
      </c>
      <c r="J57" s="80">
        <v>132495</v>
      </c>
      <c r="K57" s="78">
        <v>124439</v>
      </c>
      <c r="L57" s="79">
        <v>128198</v>
      </c>
      <c r="M57" s="79">
        <v>355195</v>
      </c>
      <c r="N57" s="79">
        <v>31258</v>
      </c>
      <c r="O57" s="79">
        <v>514651</v>
      </c>
      <c r="P57" s="79">
        <v>28106</v>
      </c>
      <c r="Q57" s="79">
        <v>58364</v>
      </c>
      <c r="R57" s="80">
        <v>86470</v>
      </c>
      <c r="S57" s="78">
        <v>72899</v>
      </c>
      <c r="T57" s="79">
        <v>196127</v>
      </c>
      <c r="U57" s="79">
        <v>96753</v>
      </c>
      <c r="V57" s="79">
        <v>6605</v>
      </c>
      <c r="W57" s="79">
        <v>299485</v>
      </c>
      <c r="X57" s="79">
        <v>25157</v>
      </c>
      <c r="Y57" s="79">
        <v>130472</v>
      </c>
      <c r="Z57" s="80">
        <v>155629</v>
      </c>
      <c r="AA57" s="78">
        <v>32151</v>
      </c>
      <c r="AB57" s="79">
        <v>44388</v>
      </c>
      <c r="AC57" s="79">
        <v>75247</v>
      </c>
      <c r="AD57" s="79">
        <v>8913</v>
      </c>
      <c r="AE57" s="79">
        <v>128548</v>
      </c>
      <c r="AF57" s="79">
        <v>15179</v>
      </c>
      <c r="AG57" s="79">
        <v>99412</v>
      </c>
      <c r="AH57" s="80">
        <v>114591</v>
      </c>
      <c r="AI57" s="78">
        <v>17421</v>
      </c>
      <c r="AJ57" s="79">
        <v>23231</v>
      </c>
      <c r="AK57" s="79">
        <v>72259</v>
      </c>
      <c r="AL57" s="79">
        <v>5198</v>
      </c>
      <c r="AM57" s="79">
        <v>100688</v>
      </c>
      <c r="AN57" s="79">
        <v>12556</v>
      </c>
      <c r="AO57" s="79">
        <v>46003</v>
      </c>
      <c r="AP57" s="80">
        <v>58559</v>
      </c>
      <c r="AQ57" s="78">
        <v>53960</v>
      </c>
      <c r="AR57" s="79">
        <v>42583</v>
      </c>
      <c r="AS57" s="79">
        <v>65433</v>
      </c>
      <c r="AT57" s="79">
        <v>979</v>
      </c>
      <c r="AU57" s="79">
        <v>108995</v>
      </c>
      <c r="AV57" s="79">
        <v>3965</v>
      </c>
      <c r="AW57" s="79">
        <v>43051</v>
      </c>
      <c r="AX57" s="80">
        <v>47016</v>
      </c>
      <c r="AY57" s="78">
        <v>12219</v>
      </c>
      <c r="AZ57" s="79">
        <v>22835</v>
      </c>
      <c r="BA57" s="79">
        <v>12458</v>
      </c>
      <c r="BB57" s="79">
        <v>6634</v>
      </c>
      <c r="BC57" s="79">
        <v>41927</v>
      </c>
      <c r="BD57" s="79">
        <v>6110</v>
      </c>
      <c r="BE57" s="79">
        <v>18471</v>
      </c>
      <c r="BF57" s="80">
        <v>24581</v>
      </c>
      <c r="BG57" s="78">
        <v>858917</v>
      </c>
      <c r="BH57" s="79">
        <v>753975</v>
      </c>
      <c r="BI57" s="79">
        <v>1212865</v>
      </c>
      <c r="BJ57" s="79">
        <v>73081</v>
      </c>
      <c r="BK57" s="79">
        <v>2039921</v>
      </c>
      <c r="BL57" s="79">
        <v>122106</v>
      </c>
      <c r="BM57" s="79">
        <v>497235</v>
      </c>
      <c r="BN57" s="80">
        <v>619341</v>
      </c>
    </row>
    <row r="58" spans="2:66" ht="14.25" thickBot="1" x14ac:dyDescent="0.3">
      <c r="B58" s="34" t="s">
        <v>507</v>
      </c>
      <c r="C58" s="84">
        <v>341981</v>
      </c>
      <c r="D58" s="85">
        <v>319342</v>
      </c>
      <c r="E58" s="85">
        <v>489503</v>
      </c>
      <c r="F58" s="85">
        <v>19847</v>
      </c>
      <c r="G58" s="85">
        <v>828692</v>
      </c>
      <c r="H58" s="85">
        <v>40697</v>
      </c>
      <c r="I58" s="85">
        <v>89365</v>
      </c>
      <c r="J58" s="86">
        <v>130062</v>
      </c>
      <c r="K58" s="84">
        <v>121952</v>
      </c>
      <c r="L58" s="85">
        <v>166780</v>
      </c>
      <c r="M58" s="85">
        <v>380075</v>
      </c>
      <c r="N58" s="85">
        <v>7449</v>
      </c>
      <c r="O58" s="85">
        <v>554304</v>
      </c>
      <c r="P58" s="85">
        <v>18791</v>
      </c>
      <c r="Q58" s="85">
        <v>72948</v>
      </c>
      <c r="R58" s="86">
        <v>91739</v>
      </c>
      <c r="S58" s="84">
        <v>91560</v>
      </c>
      <c r="T58" s="85">
        <v>110084</v>
      </c>
      <c r="U58" s="85">
        <v>174633</v>
      </c>
      <c r="V58" s="85">
        <v>6328</v>
      </c>
      <c r="W58" s="85">
        <v>291045</v>
      </c>
      <c r="X58" s="85">
        <v>42510</v>
      </c>
      <c r="Y58" s="85">
        <v>140191</v>
      </c>
      <c r="Z58" s="86">
        <v>182701</v>
      </c>
      <c r="AA58" s="84">
        <v>42968</v>
      </c>
      <c r="AB58" s="85">
        <v>143242</v>
      </c>
      <c r="AC58" s="85">
        <v>74334</v>
      </c>
      <c r="AD58" s="85">
        <v>3199</v>
      </c>
      <c r="AE58" s="85">
        <v>220775</v>
      </c>
      <c r="AF58" s="85">
        <v>20026</v>
      </c>
      <c r="AG58" s="85">
        <v>102612</v>
      </c>
      <c r="AH58" s="86">
        <v>122638</v>
      </c>
      <c r="AI58" s="84">
        <v>30925</v>
      </c>
      <c r="AJ58" s="85">
        <v>30170</v>
      </c>
      <c r="AK58" s="85">
        <v>61367</v>
      </c>
      <c r="AL58" s="85">
        <v>5445</v>
      </c>
      <c r="AM58" s="85">
        <v>96982</v>
      </c>
      <c r="AN58" s="85">
        <v>15131</v>
      </c>
      <c r="AO58" s="85">
        <v>47280</v>
      </c>
      <c r="AP58" s="86">
        <v>62411</v>
      </c>
      <c r="AQ58" s="84">
        <v>57383</v>
      </c>
      <c r="AR58" s="85">
        <v>38231</v>
      </c>
      <c r="AS58" s="85">
        <v>51200</v>
      </c>
      <c r="AT58" s="85">
        <v>3763</v>
      </c>
      <c r="AU58" s="85">
        <v>93194</v>
      </c>
      <c r="AV58" s="85">
        <v>4140</v>
      </c>
      <c r="AW58" s="85">
        <v>39525</v>
      </c>
      <c r="AX58" s="86">
        <v>43665</v>
      </c>
      <c r="AY58" s="84">
        <v>6106</v>
      </c>
      <c r="AZ58" s="85">
        <v>13434</v>
      </c>
      <c r="BA58" s="85">
        <v>32862</v>
      </c>
      <c r="BB58" s="85">
        <v>2496</v>
      </c>
      <c r="BC58" s="85">
        <v>48792</v>
      </c>
      <c r="BD58" s="85">
        <v>4065</v>
      </c>
      <c r="BE58" s="85">
        <v>20979</v>
      </c>
      <c r="BF58" s="86">
        <v>25044</v>
      </c>
      <c r="BG58" s="84">
        <v>692875</v>
      </c>
      <c r="BH58" s="85">
        <v>821283</v>
      </c>
      <c r="BI58" s="85">
        <v>1263974</v>
      </c>
      <c r="BJ58" s="85">
        <v>48527</v>
      </c>
      <c r="BK58" s="85">
        <v>2133784</v>
      </c>
      <c r="BL58" s="85">
        <v>145360</v>
      </c>
      <c r="BM58" s="85">
        <v>512900</v>
      </c>
      <c r="BN58" s="86">
        <v>658260</v>
      </c>
    </row>
    <row r="59" spans="2:66" ht="14.25" x14ac:dyDescent="0.3">
      <c r="B59" s="87" t="s">
        <v>324</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x14ac:dyDescent="0.3">
      <c r="B60" s="18" t="s">
        <v>395</v>
      </c>
      <c r="P60" s="88"/>
      <c r="BG60" s="24"/>
      <c r="BH60" s="24"/>
      <c r="BI60" s="24"/>
      <c r="BJ60" s="24"/>
      <c r="BK60" s="24"/>
      <c r="BL60" s="24"/>
      <c r="BM60" s="24"/>
      <c r="BN60" s="24"/>
    </row>
    <row r="61" spans="2:66" ht="14.25" x14ac:dyDescent="0.3">
      <c r="B61" s="68" t="s">
        <v>524</v>
      </c>
      <c r="O61" s="88"/>
      <c r="P61" s="88"/>
      <c r="BG61" s="24"/>
      <c r="BH61" s="24"/>
      <c r="BI61" s="24"/>
      <c r="BJ61" s="24"/>
      <c r="BK61" s="24"/>
      <c r="BL61" s="24"/>
      <c r="BM61" s="24"/>
      <c r="BN61" s="24"/>
    </row>
    <row r="62" spans="2:66" ht="14.25" x14ac:dyDescent="0.3">
      <c r="B62" s="19" t="s">
        <v>963</v>
      </c>
      <c r="O62" s="88"/>
      <c r="P62" s="88"/>
    </row>
    <row r="63" spans="2:66" x14ac:dyDescent="0.25">
      <c r="O63" s="88"/>
      <c r="P63" s="88"/>
    </row>
    <row r="64" spans="2:66" x14ac:dyDescent="0.25">
      <c r="O64" s="88"/>
      <c r="P64" s="88"/>
    </row>
    <row r="65" spans="11:16" x14ac:dyDescent="0.25">
      <c r="K65" s="24"/>
      <c r="O65" s="88"/>
      <c r="P65" s="88"/>
    </row>
    <row r="66" spans="11:16" x14ac:dyDescent="0.25">
      <c r="O66" s="88"/>
      <c r="P66" s="88"/>
    </row>
    <row r="67" spans="11:16" x14ac:dyDescent="0.25">
      <c r="O67" s="88"/>
      <c r="P67" s="88"/>
    </row>
    <row r="68" spans="11:16" x14ac:dyDescent="0.25">
      <c r="O68" s="88"/>
      <c r="P68" s="88"/>
    </row>
    <row r="69" spans="11:16" x14ac:dyDescent="0.25">
      <c r="O69" s="88"/>
      <c r="P69" s="88"/>
    </row>
    <row r="70" spans="11:16" x14ac:dyDescent="0.25">
      <c r="O70" s="88"/>
      <c r="P70" s="88"/>
    </row>
    <row r="71" spans="11:16" x14ac:dyDescent="0.25">
      <c r="O71" s="88"/>
      <c r="P71" s="88"/>
    </row>
    <row r="72" spans="11:16" x14ac:dyDescent="0.25">
      <c r="O72" s="88"/>
      <c r="P72" s="88"/>
    </row>
    <row r="73" spans="11:16" x14ac:dyDescent="0.25">
      <c r="O73" s="88"/>
      <c r="P73" s="88"/>
    </row>
    <row r="74" spans="11:16" x14ac:dyDescent="0.25">
      <c r="O74" s="88"/>
      <c r="P74" s="88"/>
    </row>
    <row r="75" spans="11:16" x14ac:dyDescent="0.25">
      <c r="O75" s="88"/>
      <c r="P75" s="88"/>
    </row>
    <row r="76" spans="11:16" x14ac:dyDescent="0.25">
      <c r="O76" s="88"/>
      <c r="P76" s="88"/>
    </row>
    <row r="77" spans="11:16" x14ac:dyDescent="0.25">
      <c r="O77" s="88"/>
      <c r="P77" s="88"/>
    </row>
    <row r="78" spans="11:16" x14ac:dyDescent="0.25">
      <c r="O78" s="88"/>
      <c r="P78" s="88"/>
    </row>
    <row r="79" spans="11:16" x14ac:dyDescent="0.25">
      <c r="O79" s="88"/>
      <c r="P79" s="88"/>
    </row>
    <row r="80" spans="11:16" x14ac:dyDescent="0.25">
      <c r="O80" s="88"/>
      <c r="P80" s="88"/>
    </row>
    <row r="81" spans="15:16" x14ac:dyDescent="0.25">
      <c r="O81" s="88"/>
      <c r="P81" s="88"/>
    </row>
    <row r="82" spans="15:16" x14ac:dyDescent="0.25">
      <c r="O82" s="88"/>
      <c r="P82" s="88"/>
    </row>
    <row r="83" spans="15:16" x14ac:dyDescent="0.25">
      <c r="O83" s="88"/>
      <c r="P83" s="88"/>
    </row>
    <row r="84" spans="15:16" x14ac:dyDescent="0.25">
      <c r="O84" s="88"/>
      <c r="P84" s="88"/>
    </row>
    <row r="85" spans="15:16" x14ac:dyDescent="0.25">
      <c r="O85" s="88"/>
      <c r="P85" s="88"/>
    </row>
    <row r="86" spans="15:16" x14ac:dyDescent="0.25">
      <c r="O86" s="88"/>
      <c r="P86" s="88"/>
    </row>
    <row r="87" spans="15:16" x14ac:dyDescent="0.25">
      <c r="O87" s="88"/>
      <c r="P87" s="88"/>
    </row>
    <row r="88" spans="15:16" x14ac:dyDescent="0.25">
      <c r="O88" s="88"/>
      <c r="P88" s="88"/>
    </row>
    <row r="89" spans="15:16" x14ac:dyDescent="0.25">
      <c r="O89" s="88"/>
      <c r="P89" s="88"/>
    </row>
    <row r="90" spans="15:16" x14ac:dyDescent="0.25">
      <c r="O90" s="88"/>
      <c r="P90" s="88"/>
    </row>
    <row r="91" spans="15:16" x14ac:dyDescent="0.25">
      <c r="O91" s="88"/>
      <c r="P91" s="88"/>
    </row>
    <row r="92" spans="15:16" x14ac:dyDescent="0.25">
      <c r="O92" s="88"/>
      <c r="P92" s="88"/>
    </row>
    <row r="93" spans="15:16" x14ac:dyDescent="0.25">
      <c r="O93" s="88"/>
      <c r="P93" s="88"/>
    </row>
    <row r="94" spans="15:16" x14ac:dyDescent="0.25">
      <c r="O94" s="88"/>
      <c r="P94" s="88"/>
    </row>
    <row r="95" spans="15:16" x14ac:dyDescent="0.25">
      <c r="O95" s="88"/>
      <c r="P95" s="88"/>
    </row>
    <row r="96" spans="15:16" x14ac:dyDescent="0.25">
      <c r="O96" s="88"/>
      <c r="P96" s="88"/>
    </row>
    <row r="97" spans="15:16" x14ac:dyDescent="0.25">
      <c r="O97" s="88"/>
      <c r="P97" s="88"/>
    </row>
    <row r="98" spans="15:16" x14ac:dyDescent="0.25">
      <c r="O98" s="88"/>
      <c r="P98" s="88"/>
    </row>
    <row r="99" spans="15:16" x14ac:dyDescent="0.25">
      <c r="O99" s="88"/>
      <c r="P99" s="88"/>
    </row>
    <row r="100" spans="15:16" x14ac:dyDescent="0.25">
      <c r="O100" s="88"/>
      <c r="P100" s="88"/>
    </row>
    <row r="101" spans="15:16" x14ac:dyDescent="0.25">
      <c r="O101" s="88"/>
      <c r="P101" s="88"/>
    </row>
    <row r="102" spans="15:16" x14ac:dyDescent="0.25">
      <c r="O102" s="88"/>
      <c r="P102" s="88"/>
    </row>
    <row r="103" spans="15:16" x14ac:dyDescent="0.25">
      <c r="O103" s="88"/>
      <c r="P103" s="88"/>
    </row>
    <row r="104" spans="15:16" x14ac:dyDescent="0.25">
      <c r="O104" s="88"/>
      <c r="P104" s="88"/>
    </row>
    <row r="105" spans="15:16" x14ac:dyDescent="0.25">
      <c r="O105" s="88"/>
      <c r="P105" s="88"/>
    </row>
    <row r="106" spans="15:16" x14ac:dyDescent="0.25">
      <c r="O106" s="88"/>
      <c r="P106" s="88"/>
    </row>
    <row r="107" spans="15:16" x14ac:dyDescent="0.25">
      <c r="O107" s="88"/>
      <c r="P107" s="88"/>
    </row>
    <row r="108" spans="15:16" x14ac:dyDescent="0.25">
      <c r="O108" s="88"/>
      <c r="P108" s="88"/>
    </row>
    <row r="109" spans="15:16" x14ac:dyDescent="0.25">
      <c r="O109" s="88"/>
      <c r="P109" s="88"/>
    </row>
    <row r="110" spans="15:16" x14ac:dyDescent="0.25">
      <c r="O110" s="88"/>
      <c r="P110" s="88"/>
    </row>
    <row r="111" spans="15:16" x14ac:dyDescent="0.25">
      <c r="O111" s="88"/>
      <c r="P111" s="88"/>
    </row>
    <row r="112" spans="15:16" x14ac:dyDescent="0.25">
      <c r="O112" s="88"/>
      <c r="P112" s="88"/>
    </row>
    <row r="113" spans="15:16" x14ac:dyDescent="0.25">
      <c r="O113" s="88"/>
      <c r="P113" s="88"/>
    </row>
    <row r="114" spans="15:16" x14ac:dyDescent="0.25">
      <c r="O114" s="88"/>
      <c r="P114" s="88"/>
    </row>
    <row r="115" spans="15:16" x14ac:dyDescent="0.25">
      <c r="O115" s="88"/>
      <c r="P115" s="88"/>
    </row>
    <row r="116" spans="15:16" x14ac:dyDescent="0.25">
      <c r="O116" s="88"/>
      <c r="P116" s="88"/>
    </row>
    <row r="117" spans="15:16" x14ac:dyDescent="0.25">
      <c r="O117" s="88"/>
      <c r="P117" s="88"/>
    </row>
    <row r="118" spans="15:16" x14ac:dyDescent="0.25">
      <c r="O118" s="88"/>
      <c r="P118" s="88"/>
    </row>
    <row r="119" spans="15:16" x14ac:dyDescent="0.25">
      <c r="O119" s="88"/>
      <c r="P119" s="88"/>
    </row>
    <row r="120" spans="15:16" x14ac:dyDescent="0.25">
      <c r="O120" s="88"/>
      <c r="P120" s="88"/>
    </row>
    <row r="121" spans="15:16" x14ac:dyDescent="0.25">
      <c r="O121" s="88"/>
      <c r="P121" s="88"/>
    </row>
    <row r="122" spans="15:16" x14ac:dyDescent="0.25">
      <c r="O122" s="88"/>
      <c r="P122" s="88"/>
    </row>
    <row r="123" spans="15:16" x14ac:dyDescent="0.25">
      <c r="O123" s="88"/>
      <c r="P123" s="88"/>
    </row>
    <row r="124" spans="15:16" x14ac:dyDescent="0.25">
      <c r="O124" s="88"/>
      <c r="P124" s="88"/>
    </row>
    <row r="125" spans="15:16" x14ac:dyDescent="0.25">
      <c r="O125" s="88"/>
      <c r="P125" s="88"/>
    </row>
    <row r="126" spans="15:16" x14ac:dyDescent="0.25">
      <c r="O126" s="88"/>
      <c r="P126" s="88"/>
    </row>
    <row r="127" spans="15:16" x14ac:dyDescent="0.25">
      <c r="O127" s="88"/>
      <c r="P127" s="88"/>
    </row>
    <row r="128" spans="15:16" x14ac:dyDescent="0.25">
      <c r="O128" s="88"/>
      <c r="P128" s="88"/>
    </row>
    <row r="129" spans="15:16" x14ac:dyDescent="0.25">
      <c r="O129" s="88"/>
      <c r="P129" s="88"/>
    </row>
    <row r="130" spans="15:16" x14ac:dyDescent="0.25">
      <c r="O130" s="88"/>
      <c r="P130" s="88"/>
    </row>
    <row r="131" spans="15:16" x14ac:dyDescent="0.25">
      <c r="O131" s="88"/>
      <c r="P131" s="88"/>
    </row>
    <row r="132" spans="15:16" x14ac:dyDescent="0.25">
      <c r="O132" s="88"/>
      <c r="P132" s="88"/>
    </row>
    <row r="133" spans="15:16" x14ac:dyDescent="0.25">
      <c r="O133" s="88"/>
      <c r="P133" s="88"/>
    </row>
    <row r="134" spans="15:16" x14ac:dyDescent="0.25">
      <c r="O134" s="88"/>
      <c r="P134" s="88"/>
    </row>
    <row r="135" spans="15:16" x14ac:dyDescent="0.25">
      <c r="O135" s="88"/>
      <c r="P135" s="88"/>
    </row>
    <row r="136" spans="15:16" x14ac:dyDescent="0.25">
      <c r="O136" s="88"/>
      <c r="P136" s="88"/>
    </row>
    <row r="137" spans="15:16" x14ac:dyDescent="0.25">
      <c r="O137" s="88"/>
      <c r="P137" s="88"/>
    </row>
    <row r="138" spans="15:16" x14ac:dyDescent="0.25">
      <c r="O138" s="88"/>
      <c r="P138" s="88"/>
    </row>
    <row r="139" spans="15:16" x14ac:dyDescent="0.25">
      <c r="O139" s="88"/>
      <c r="P139" s="88"/>
    </row>
    <row r="140" spans="15:16" x14ac:dyDescent="0.25">
      <c r="O140" s="88"/>
      <c r="P140" s="88"/>
    </row>
    <row r="141" spans="15:16" x14ac:dyDescent="0.25">
      <c r="O141" s="88"/>
      <c r="P141" s="88"/>
    </row>
    <row r="142" spans="15:16" x14ac:dyDescent="0.25">
      <c r="O142" s="88"/>
      <c r="P142" s="88"/>
    </row>
    <row r="143" spans="15:16" x14ac:dyDescent="0.25">
      <c r="O143" s="88"/>
      <c r="P143" s="88"/>
    </row>
    <row r="144" spans="15:16" x14ac:dyDescent="0.25">
      <c r="O144" s="88"/>
      <c r="P144" s="88"/>
    </row>
    <row r="145" spans="15:16" x14ac:dyDescent="0.25">
      <c r="O145" s="88"/>
      <c r="P145" s="88"/>
    </row>
    <row r="146" spans="15:16" x14ac:dyDescent="0.25">
      <c r="O146" s="88"/>
      <c r="P146" s="88"/>
    </row>
    <row r="147" spans="15:16" x14ac:dyDescent="0.25">
      <c r="O147" s="88"/>
      <c r="P147" s="88"/>
    </row>
    <row r="148" spans="15:16" x14ac:dyDescent="0.25">
      <c r="O148" s="88"/>
      <c r="P148" s="88"/>
    </row>
    <row r="149" spans="15:16" x14ac:dyDescent="0.25">
      <c r="O149" s="88"/>
      <c r="P149" s="88"/>
    </row>
    <row r="150" spans="15:16" x14ac:dyDescent="0.25">
      <c r="O150" s="88"/>
      <c r="P150" s="88"/>
    </row>
    <row r="151" spans="15:16" x14ac:dyDescent="0.25">
      <c r="O151" s="88"/>
      <c r="P151" s="88"/>
    </row>
    <row r="152" spans="15:16" x14ac:dyDescent="0.25">
      <c r="O152" s="88"/>
      <c r="P152" s="88"/>
    </row>
    <row r="153" spans="15:16" x14ac:dyDescent="0.25">
      <c r="O153" s="88"/>
      <c r="P153" s="88"/>
    </row>
    <row r="154" spans="15:16" x14ac:dyDescent="0.25">
      <c r="O154" s="88"/>
      <c r="P154" s="88"/>
    </row>
    <row r="155" spans="15:16" x14ac:dyDescent="0.25">
      <c r="O155" s="88"/>
      <c r="P155" s="88"/>
    </row>
    <row r="156" spans="15:16" x14ac:dyDescent="0.25">
      <c r="O156" s="88"/>
      <c r="P156" s="88"/>
    </row>
    <row r="157" spans="15:16" x14ac:dyDescent="0.25">
      <c r="O157" s="88"/>
      <c r="P157" s="88"/>
    </row>
    <row r="158" spans="15:16" x14ac:dyDescent="0.25">
      <c r="O158" s="88"/>
      <c r="P158" s="88"/>
    </row>
    <row r="159" spans="15:16" x14ac:dyDescent="0.25">
      <c r="O159" s="88"/>
      <c r="P159" s="88"/>
    </row>
    <row r="160" spans="15:16" x14ac:dyDescent="0.25">
      <c r="O160" s="88"/>
      <c r="P160" s="88"/>
    </row>
    <row r="161" spans="15:16" x14ac:dyDescent="0.25">
      <c r="O161" s="88"/>
      <c r="P161" s="88"/>
    </row>
    <row r="162" spans="15:16" x14ac:dyDescent="0.25">
      <c r="O162" s="88"/>
      <c r="P162" s="88"/>
    </row>
    <row r="163" spans="15:16" x14ac:dyDescent="0.25">
      <c r="O163" s="88"/>
      <c r="P163" s="88"/>
    </row>
    <row r="164" spans="15:16" x14ac:dyDescent="0.25">
      <c r="O164" s="88"/>
      <c r="P164" s="88"/>
    </row>
    <row r="165" spans="15:16" x14ac:dyDescent="0.25">
      <c r="O165" s="88"/>
      <c r="P165" s="88"/>
    </row>
    <row r="166" spans="15:16" x14ac:dyDescent="0.25">
      <c r="O166" s="88"/>
      <c r="P166" s="88"/>
    </row>
    <row r="167" spans="15:16" x14ac:dyDescent="0.25">
      <c r="O167" s="88"/>
      <c r="P167" s="88"/>
    </row>
    <row r="168" spans="15:16" x14ac:dyDescent="0.25">
      <c r="O168" s="88"/>
      <c r="P168" s="88"/>
    </row>
    <row r="169" spans="15:16" x14ac:dyDescent="0.25">
      <c r="O169" s="88"/>
      <c r="P169" s="88"/>
    </row>
    <row r="170" spans="15:16" x14ac:dyDescent="0.25">
      <c r="O170" s="88"/>
      <c r="P170" s="88"/>
    </row>
    <row r="171" spans="15:16" x14ac:dyDescent="0.25">
      <c r="O171" s="88"/>
      <c r="P171" s="88"/>
    </row>
    <row r="172" spans="15:16" x14ac:dyDescent="0.25">
      <c r="O172" s="88"/>
      <c r="P172" s="88"/>
    </row>
    <row r="173" spans="15:16" x14ac:dyDescent="0.25">
      <c r="O173" s="88"/>
      <c r="P173" s="88"/>
    </row>
    <row r="174" spans="15:16" x14ac:dyDescent="0.25">
      <c r="O174" s="88"/>
      <c r="P174" s="88"/>
    </row>
    <row r="175" spans="15:16" x14ac:dyDescent="0.25">
      <c r="O175" s="88"/>
      <c r="P175" s="88"/>
    </row>
    <row r="176" spans="15:16" x14ac:dyDescent="0.25">
      <c r="O176" s="88"/>
      <c r="P176" s="88"/>
    </row>
    <row r="177" spans="15:16" x14ac:dyDescent="0.25">
      <c r="O177" s="88"/>
      <c r="P177" s="88"/>
    </row>
    <row r="178" spans="15:16" x14ac:dyDescent="0.25">
      <c r="O178" s="88"/>
      <c r="P178" s="88"/>
    </row>
    <row r="179" spans="15:16" x14ac:dyDescent="0.25">
      <c r="O179" s="88"/>
      <c r="P179" s="88"/>
    </row>
    <row r="180" spans="15:16" x14ac:dyDescent="0.25">
      <c r="O180" s="88"/>
      <c r="P180" s="88"/>
    </row>
    <row r="181" spans="15:16" x14ac:dyDescent="0.25">
      <c r="O181" s="88"/>
      <c r="P181" s="88"/>
    </row>
    <row r="182" spans="15:16" x14ac:dyDescent="0.25">
      <c r="O182" s="88"/>
      <c r="P182" s="88"/>
    </row>
    <row r="183" spans="15:16" x14ac:dyDescent="0.25">
      <c r="O183" s="88"/>
      <c r="P183" s="88"/>
    </row>
    <row r="184" spans="15:16" x14ac:dyDescent="0.25">
      <c r="O184" s="88"/>
      <c r="P184" s="88"/>
    </row>
    <row r="185" spans="15:16" x14ac:dyDescent="0.25">
      <c r="O185" s="88"/>
      <c r="P185" s="88"/>
    </row>
    <row r="186" spans="15:16" x14ac:dyDescent="0.25">
      <c r="O186" s="88"/>
      <c r="P186" s="88"/>
    </row>
    <row r="187" spans="15:16" x14ac:dyDescent="0.25">
      <c r="O187" s="88"/>
      <c r="P187" s="88"/>
    </row>
    <row r="188" spans="15:16" x14ac:dyDescent="0.25">
      <c r="O188" s="88"/>
      <c r="P188" s="88"/>
    </row>
    <row r="189" spans="15:16" x14ac:dyDescent="0.25">
      <c r="O189" s="88"/>
      <c r="P189" s="88"/>
    </row>
    <row r="190" spans="15:16" x14ac:dyDescent="0.25">
      <c r="O190" s="88"/>
      <c r="P190" s="88"/>
    </row>
    <row r="191" spans="15:16" x14ac:dyDescent="0.25">
      <c r="O191" s="88"/>
      <c r="P191" s="88"/>
    </row>
    <row r="192" spans="15:16" x14ac:dyDescent="0.25">
      <c r="O192" s="88"/>
      <c r="P192" s="88"/>
    </row>
    <row r="193" spans="15:16" x14ac:dyDescent="0.25">
      <c r="O193" s="88"/>
      <c r="P193" s="88"/>
    </row>
    <row r="194" spans="15:16" x14ac:dyDescent="0.25">
      <c r="O194" s="88"/>
      <c r="P194" s="88"/>
    </row>
    <row r="195" spans="15:16" x14ac:dyDescent="0.25">
      <c r="O195" s="88"/>
      <c r="P195" s="88"/>
    </row>
    <row r="196" spans="15:16" x14ac:dyDescent="0.25">
      <c r="O196" s="88"/>
      <c r="P196" s="88"/>
    </row>
    <row r="197" spans="15:16" x14ac:dyDescent="0.25">
      <c r="O197" s="88"/>
      <c r="P197" s="88"/>
    </row>
    <row r="198" spans="15:16" x14ac:dyDescent="0.25">
      <c r="O198" s="88"/>
      <c r="P198" s="88"/>
    </row>
    <row r="199" spans="15:16" x14ac:dyDescent="0.25">
      <c r="O199" s="88"/>
      <c r="P199" s="88"/>
    </row>
    <row r="200" spans="15:16" x14ac:dyDescent="0.25">
      <c r="O200" s="88"/>
      <c r="P200" s="88"/>
    </row>
    <row r="201" spans="15:16" x14ac:dyDescent="0.25">
      <c r="O201" s="88"/>
      <c r="P201" s="88"/>
    </row>
    <row r="202" spans="15:16" x14ac:dyDescent="0.25">
      <c r="O202" s="88"/>
      <c r="P202" s="88"/>
    </row>
    <row r="203" spans="15:16" x14ac:dyDescent="0.25">
      <c r="O203" s="88"/>
      <c r="P203" s="88"/>
    </row>
    <row r="204" spans="15:16" x14ac:dyDescent="0.25">
      <c r="O204" s="88"/>
      <c r="P204" s="88"/>
    </row>
    <row r="205" spans="15:16" x14ac:dyDescent="0.25">
      <c r="O205" s="88"/>
      <c r="P205" s="88"/>
    </row>
    <row r="206" spans="15:16" x14ac:dyDescent="0.25">
      <c r="O206" s="88"/>
      <c r="P206" s="88"/>
    </row>
    <row r="207" spans="15:16" x14ac:dyDescent="0.25">
      <c r="O207" s="88"/>
      <c r="P207" s="88"/>
    </row>
    <row r="208" spans="15:16" x14ac:dyDescent="0.25">
      <c r="O208" s="88"/>
      <c r="P208" s="88"/>
    </row>
    <row r="209" spans="15:16" x14ac:dyDescent="0.25">
      <c r="O209" s="88"/>
      <c r="P209" s="88"/>
    </row>
    <row r="210" spans="15:16" x14ac:dyDescent="0.25">
      <c r="O210" s="88"/>
      <c r="P210" s="88"/>
    </row>
    <row r="211" spans="15:16" x14ac:dyDescent="0.25">
      <c r="O211" s="88"/>
      <c r="P211" s="8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3.5" x14ac:dyDescent="0.25"/>
  <cols>
    <col min="1" max="1" width="4.5703125" style="4" customWidth="1"/>
    <col min="2" max="16384" width="14" style="4"/>
  </cols>
  <sheetData>
    <row r="1" spans="2:66" s="670" customFormat="1" ht="15" x14ac:dyDescent="0.25"/>
    <row r="2" spans="2:66" ht="15" x14ac:dyDescent="0.25">
      <c r="B2" s="670" t="s">
        <v>1029</v>
      </c>
    </row>
    <row r="3" spans="2:66" x14ac:dyDescent="0.25">
      <c r="B3" s="1" t="s">
        <v>525</v>
      </c>
    </row>
    <row r="4" spans="2:66" x14ac:dyDescent="0.25">
      <c r="B4" s="20" t="s">
        <v>16</v>
      </c>
    </row>
    <row r="5" spans="2:66" ht="14.25" thickBot="1" x14ac:dyDescent="0.3"/>
    <row r="6" spans="2:66" ht="15" customHeight="1" thickBot="1" x14ac:dyDescent="0.3">
      <c r="B6" s="1255"/>
      <c r="C6" s="1252" t="s">
        <v>218</v>
      </c>
      <c r="D6" s="1253"/>
      <c r="E6" s="1253"/>
      <c r="F6" s="1253"/>
      <c r="G6" s="1253"/>
      <c r="H6" s="1253"/>
      <c r="I6" s="1253"/>
      <c r="J6" s="1254"/>
      <c r="K6" s="1252" t="s">
        <v>219</v>
      </c>
      <c r="L6" s="1253"/>
      <c r="M6" s="1253"/>
      <c r="N6" s="1253"/>
      <c r="O6" s="1253"/>
      <c r="P6" s="1253"/>
      <c r="Q6" s="1253"/>
      <c r="R6" s="1254"/>
      <c r="S6" s="1252" t="s">
        <v>220</v>
      </c>
      <c r="T6" s="1253"/>
      <c r="U6" s="1253"/>
      <c r="V6" s="1253"/>
      <c r="W6" s="1253"/>
      <c r="X6" s="1253"/>
      <c r="Y6" s="1253"/>
      <c r="Z6" s="1254"/>
      <c r="AA6" s="1252" t="s">
        <v>221</v>
      </c>
      <c r="AB6" s="1253"/>
      <c r="AC6" s="1253"/>
      <c r="AD6" s="1253"/>
      <c r="AE6" s="1253"/>
      <c r="AF6" s="1253"/>
      <c r="AG6" s="1253"/>
      <c r="AH6" s="1254"/>
      <c r="AI6" s="1252" t="s">
        <v>222</v>
      </c>
      <c r="AJ6" s="1253"/>
      <c r="AK6" s="1253"/>
      <c r="AL6" s="1253"/>
      <c r="AM6" s="1253"/>
      <c r="AN6" s="1253"/>
      <c r="AO6" s="1253"/>
      <c r="AP6" s="1254"/>
      <c r="AQ6" s="1252" t="s">
        <v>223</v>
      </c>
      <c r="AR6" s="1253"/>
      <c r="AS6" s="1253"/>
      <c r="AT6" s="1253"/>
      <c r="AU6" s="1253"/>
      <c r="AV6" s="1253"/>
      <c r="AW6" s="1253"/>
      <c r="AX6" s="1254"/>
      <c r="AY6" s="1252" t="s">
        <v>224</v>
      </c>
      <c r="AZ6" s="1253"/>
      <c r="BA6" s="1253"/>
      <c r="BB6" s="1253"/>
      <c r="BC6" s="1253"/>
      <c r="BD6" s="1253"/>
      <c r="BE6" s="1253"/>
      <c r="BF6" s="1254"/>
      <c r="BG6" s="1252" t="s">
        <v>256</v>
      </c>
      <c r="BH6" s="1253"/>
      <c r="BI6" s="1253"/>
      <c r="BJ6" s="1253"/>
      <c r="BK6" s="1253"/>
      <c r="BL6" s="1253"/>
      <c r="BM6" s="1253"/>
      <c r="BN6" s="1254"/>
    </row>
    <row r="7" spans="2:66" ht="15" customHeight="1" thickBot="1" x14ac:dyDescent="0.3">
      <c r="B7" s="1256"/>
      <c r="C7" s="1242" t="s">
        <v>257</v>
      </c>
      <c r="D7" s="1248" t="s">
        <v>258</v>
      </c>
      <c r="E7" s="1249"/>
      <c r="F7" s="1249"/>
      <c r="G7" s="1250"/>
      <c r="H7" s="1248" t="s">
        <v>259</v>
      </c>
      <c r="I7" s="1249"/>
      <c r="J7" s="1250"/>
      <c r="K7" s="1242" t="s">
        <v>257</v>
      </c>
      <c r="L7" s="1248" t="s">
        <v>258</v>
      </c>
      <c r="M7" s="1249"/>
      <c r="N7" s="1249"/>
      <c r="O7" s="1250"/>
      <c r="P7" s="1248" t="s">
        <v>259</v>
      </c>
      <c r="Q7" s="1249"/>
      <c r="R7" s="1250"/>
      <c r="S7" s="1242" t="s">
        <v>257</v>
      </c>
      <c r="T7" s="1248" t="s">
        <v>258</v>
      </c>
      <c r="U7" s="1249"/>
      <c r="V7" s="1249"/>
      <c r="W7" s="1250"/>
      <c r="X7" s="1248" t="s">
        <v>259</v>
      </c>
      <c r="Y7" s="1249"/>
      <c r="Z7" s="1250"/>
      <c r="AA7" s="1242" t="s">
        <v>257</v>
      </c>
      <c r="AB7" s="1248" t="s">
        <v>258</v>
      </c>
      <c r="AC7" s="1249"/>
      <c r="AD7" s="1249"/>
      <c r="AE7" s="1250"/>
      <c r="AF7" s="1248" t="s">
        <v>259</v>
      </c>
      <c r="AG7" s="1249"/>
      <c r="AH7" s="1250"/>
      <c r="AI7" s="1242" t="s">
        <v>257</v>
      </c>
      <c r="AJ7" s="1248" t="s">
        <v>258</v>
      </c>
      <c r="AK7" s="1249"/>
      <c r="AL7" s="1249"/>
      <c r="AM7" s="1250"/>
      <c r="AN7" s="1248" t="s">
        <v>259</v>
      </c>
      <c r="AO7" s="1249"/>
      <c r="AP7" s="1250"/>
      <c r="AQ7" s="1242" t="s">
        <v>257</v>
      </c>
      <c r="AR7" s="1248" t="s">
        <v>258</v>
      </c>
      <c r="AS7" s="1249"/>
      <c r="AT7" s="1249"/>
      <c r="AU7" s="1250"/>
      <c r="AV7" s="1248" t="s">
        <v>259</v>
      </c>
      <c r="AW7" s="1249"/>
      <c r="AX7" s="1250"/>
      <c r="AY7" s="1242" t="s">
        <v>257</v>
      </c>
      <c r="AZ7" s="1248" t="s">
        <v>258</v>
      </c>
      <c r="BA7" s="1249"/>
      <c r="BB7" s="1249"/>
      <c r="BC7" s="1250"/>
      <c r="BD7" s="1248" t="s">
        <v>259</v>
      </c>
      <c r="BE7" s="1249"/>
      <c r="BF7" s="1250"/>
      <c r="BG7" s="1242" t="s">
        <v>257</v>
      </c>
      <c r="BH7" s="1248" t="s">
        <v>258</v>
      </c>
      <c r="BI7" s="1249"/>
      <c r="BJ7" s="1249"/>
      <c r="BK7" s="1250"/>
      <c r="BL7" s="1248" t="s">
        <v>259</v>
      </c>
      <c r="BM7" s="1249"/>
      <c r="BN7" s="1250"/>
    </row>
    <row r="8" spans="2:66" ht="15" customHeight="1" x14ac:dyDescent="0.25">
      <c r="B8" s="1256"/>
      <c r="C8" s="1251"/>
      <c r="D8" s="1242" t="s">
        <v>260</v>
      </c>
      <c r="E8" s="1242" t="s">
        <v>261</v>
      </c>
      <c r="F8" s="1242" t="s">
        <v>262</v>
      </c>
      <c r="G8" s="1246" t="s">
        <v>263</v>
      </c>
      <c r="H8" s="1242" t="s">
        <v>264</v>
      </c>
      <c r="I8" s="1242" t="s">
        <v>265</v>
      </c>
      <c r="J8" s="1244" t="s">
        <v>266</v>
      </c>
      <c r="K8" s="1251"/>
      <c r="L8" s="1242" t="s">
        <v>260</v>
      </c>
      <c r="M8" s="1242" t="s">
        <v>261</v>
      </c>
      <c r="N8" s="1242" t="s">
        <v>262</v>
      </c>
      <c r="O8" s="1246" t="s">
        <v>263</v>
      </c>
      <c r="P8" s="1242" t="s">
        <v>264</v>
      </c>
      <c r="Q8" s="1242" t="s">
        <v>265</v>
      </c>
      <c r="R8" s="1244" t="s">
        <v>266</v>
      </c>
      <c r="S8" s="1251"/>
      <c r="T8" s="1242" t="s">
        <v>260</v>
      </c>
      <c r="U8" s="1242" t="s">
        <v>261</v>
      </c>
      <c r="V8" s="1242" t="s">
        <v>262</v>
      </c>
      <c r="W8" s="1246" t="s">
        <v>263</v>
      </c>
      <c r="X8" s="1242" t="s">
        <v>264</v>
      </c>
      <c r="Y8" s="1242" t="s">
        <v>265</v>
      </c>
      <c r="Z8" s="1244" t="s">
        <v>266</v>
      </c>
      <c r="AA8" s="1251"/>
      <c r="AB8" s="1242" t="s">
        <v>260</v>
      </c>
      <c r="AC8" s="1242" t="s">
        <v>261</v>
      </c>
      <c r="AD8" s="1242" t="s">
        <v>262</v>
      </c>
      <c r="AE8" s="1246" t="s">
        <v>263</v>
      </c>
      <c r="AF8" s="1242" t="s">
        <v>264</v>
      </c>
      <c r="AG8" s="1242" t="s">
        <v>265</v>
      </c>
      <c r="AH8" s="1244" t="s">
        <v>266</v>
      </c>
      <c r="AI8" s="1251"/>
      <c r="AJ8" s="1242" t="s">
        <v>260</v>
      </c>
      <c r="AK8" s="1242" t="s">
        <v>261</v>
      </c>
      <c r="AL8" s="1242" t="s">
        <v>262</v>
      </c>
      <c r="AM8" s="1246" t="s">
        <v>263</v>
      </c>
      <c r="AN8" s="1242" t="s">
        <v>264</v>
      </c>
      <c r="AO8" s="1242" t="s">
        <v>265</v>
      </c>
      <c r="AP8" s="1244" t="s">
        <v>266</v>
      </c>
      <c r="AQ8" s="1251"/>
      <c r="AR8" s="1242" t="s">
        <v>260</v>
      </c>
      <c r="AS8" s="1242" t="s">
        <v>261</v>
      </c>
      <c r="AT8" s="1242" t="s">
        <v>262</v>
      </c>
      <c r="AU8" s="1246" t="s">
        <v>263</v>
      </c>
      <c r="AV8" s="1242" t="s">
        <v>264</v>
      </c>
      <c r="AW8" s="1242" t="s">
        <v>265</v>
      </c>
      <c r="AX8" s="1244" t="s">
        <v>266</v>
      </c>
      <c r="AY8" s="1251"/>
      <c r="AZ8" s="1242" t="s">
        <v>260</v>
      </c>
      <c r="BA8" s="1242" t="s">
        <v>261</v>
      </c>
      <c r="BB8" s="1242" t="s">
        <v>262</v>
      </c>
      <c r="BC8" s="1246" t="s">
        <v>263</v>
      </c>
      <c r="BD8" s="1242" t="s">
        <v>264</v>
      </c>
      <c r="BE8" s="1242" t="s">
        <v>265</v>
      </c>
      <c r="BF8" s="1244" t="s">
        <v>266</v>
      </c>
      <c r="BG8" s="1251"/>
      <c r="BH8" s="1242" t="s">
        <v>260</v>
      </c>
      <c r="BI8" s="1242" t="s">
        <v>261</v>
      </c>
      <c r="BJ8" s="1242" t="s">
        <v>262</v>
      </c>
      <c r="BK8" s="1246" t="s">
        <v>263</v>
      </c>
      <c r="BL8" s="1242" t="s">
        <v>264</v>
      </c>
      <c r="BM8" s="1242" t="s">
        <v>265</v>
      </c>
      <c r="BN8" s="1244" t="s">
        <v>266</v>
      </c>
    </row>
    <row r="9" spans="2:66" ht="14.25" thickBot="1" x14ac:dyDescent="0.3">
      <c r="B9" s="1257"/>
      <c r="C9" s="1243"/>
      <c r="D9" s="1243"/>
      <c r="E9" s="1243"/>
      <c r="F9" s="1243"/>
      <c r="G9" s="1247"/>
      <c r="H9" s="1243"/>
      <c r="I9" s="1243"/>
      <c r="J9" s="1245"/>
      <c r="K9" s="1243"/>
      <c r="L9" s="1243"/>
      <c r="M9" s="1243"/>
      <c r="N9" s="1243"/>
      <c r="O9" s="1247"/>
      <c r="P9" s="1243"/>
      <c r="Q9" s="1243"/>
      <c r="R9" s="1245"/>
      <c r="S9" s="1243"/>
      <c r="T9" s="1243"/>
      <c r="U9" s="1243"/>
      <c r="V9" s="1243"/>
      <c r="W9" s="1247"/>
      <c r="X9" s="1243"/>
      <c r="Y9" s="1243"/>
      <c r="Z9" s="1245"/>
      <c r="AA9" s="1243"/>
      <c r="AB9" s="1243"/>
      <c r="AC9" s="1243"/>
      <c r="AD9" s="1243"/>
      <c r="AE9" s="1247"/>
      <c r="AF9" s="1243"/>
      <c r="AG9" s="1243"/>
      <c r="AH9" s="1245"/>
      <c r="AI9" s="1243"/>
      <c r="AJ9" s="1243"/>
      <c r="AK9" s="1243"/>
      <c r="AL9" s="1243"/>
      <c r="AM9" s="1247"/>
      <c r="AN9" s="1243"/>
      <c r="AO9" s="1243"/>
      <c r="AP9" s="1245"/>
      <c r="AQ9" s="1243"/>
      <c r="AR9" s="1243"/>
      <c r="AS9" s="1243"/>
      <c r="AT9" s="1243"/>
      <c r="AU9" s="1247"/>
      <c r="AV9" s="1243"/>
      <c r="AW9" s="1243"/>
      <c r="AX9" s="1245"/>
      <c r="AY9" s="1243"/>
      <c r="AZ9" s="1243"/>
      <c r="BA9" s="1243"/>
      <c r="BB9" s="1243"/>
      <c r="BC9" s="1247"/>
      <c r="BD9" s="1243"/>
      <c r="BE9" s="1243"/>
      <c r="BF9" s="1245"/>
      <c r="BG9" s="1243"/>
      <c r="BH9" s="1243"/>
      <c r="BI9" s="1243"/>
      <c r="BJ9" s="1243"/>
      <c r="BK9" s="1247"/>
      <c r="BL9" s="1243"/>
      <c r="BM9" s="1243"/>
      <c r="BN9" s="1245"/>
    </row>
    <row r="10" spans="2:66" x14ac:dyDescent="0.25">
      <c r="B10" s="72" t="s">
        <v>378</v>
      </c>
      <c r="C10" s="366">
        <v>4651</v>
      </c>
      <c r="D10" s="367">
        <v>2311</v>
      </c>
      <c r="E10" s="367">
        <v>6762</v>
      </c>
      <c r="F10" s="367">
        <v>31</v>
      </c>
      <c r="G10" s="367">
        <v>9104</v>
      </c>
      <c r="H10" s="367">
        <v>186</v>
      </c>
      <c r="I10" s="367">
        <v>1467</v>
      </c>
      <c r="J10" s="368">
        <v>1653</v>
      </c>
      <c r="K10" s="366">
        <v>549</v>
      </c>
      <c r="L10" s="367">
        <v>571</v>
      </c>
      <c r="M10" s="367">
        <v>779</v>
      </c>
      <c r="N10" s="367">
        <v>8</v>
      </c>
      <c r="O10" s="367">
        <v>1358</v>
      </c>
      <c r="P10" s="367">
        <v>82</v>
      </c>
      <c r="Q10" s="367">
        <v>261</v>
      </c>
      <c r="R10" s="368">
        <v>343</v>
      </c>
      <c r="S10" s="366">
        <v>620</v>
      </c>
      <c r="T10" s="367">
        <v>455</v>
      </c>
      <c r="U10" s="367">
        <v>980</v>
      </c>
      <c r="V10" s="367">
        <v>6</v>
      </c>
      <c r="W10" s="367">
        <v>1441</v>
      </c>
      <c r="X10" s="367">
        <v>50</v>
      </c>
      <c r="Y10" s="367">
        <v>730</v>
      </c>
      <c r="Z10" s="368">
        <v>780</v>
      </c>
      <c r="AA10" s="366">
        <v>453</v>
      </c>
      <c r="AB10" s="367">
        <v>174</v>
      </c>
      <c r="AC10" s="367">
        <v>399</v>
      </c>
      <c r="AD10" s="367" t="s">
        <v>323</v>
      </c>
      <c r="AE10" s="367">
        <v>573</v>
      </c>
      <c r="AF10" s="367">
        <v>117</v>
      </c>
      <c r="AG10" s="367">
        <v>1008</v>
      </c>
      <c r="AH10" s="368">
        <v>1125</v>
      </c>
      <c r="AI10" s="366">
        <v>90</v>
      </c>
      <c r="AJ10" s="367">
        <v>26</v>
      </c>
      <c r="AK10" s="367">
        <v>658</v>
      </c>
      <c r="AL10" s="367">
        <v>3</v>
      </c>
      <c r="AM10" s="367">
        <v>687</v>
      </c>
      <c r="AN10" s="367">
        <v>126</v>
      </c>
      <c r="AO10" s="367">
        <v>1502</v>
      </c>
      <c r="AP10" s="368">
        <v>1628</v>
      </c>
      <c r="AQ10" s="366">
        <v>275</v>
      </c>
      <c r="AR10" s="367">
        <v>148</v>
      </c>
      <c r="AS10" s="367">
        <v>921</v>
      </c>
      <c r="AT10" s="367">
        <v>1</v>
      </c>
      <c r="AU10" s="367">
        <v>1070</v>
      </c>
      <c r="AV10" s="367">
        <v>724</v>
      </c>
      <c r="AW10" s="367">
        <v>827</v>
      </c>
      <c r="AX10" s="368">
        <v>1551</v>
      </c>
      <c r="AY10" s="366">
        <v>1124</v>
      </c>
      <c r="AZ10" s="367">
        <v>743</v>
      </c>
      <c r="BA10" s="367">
        <v>2070</v>
      </c>
      <c r="BB10" s="367">
        <v>11</v>
      </c>
      <c r="BC10" s="367">
        <v>2824</v>
      </c>
      <c r="BD10" s="367">
        <v>378</v>
      </c>
      <c r="BE10" s="367">
        <v>388</v>
      </c>
      <c r="BF10" s="368">
        <v>766</v>
      </c>
      <c r="BG10" s="366">
        <v>7762</v>
      </c>
      <c r="BH10" s="367">
        <v>4428</v>
      </c>
      <c r="BI10" s="367">
        <v>12569</v>
      </c>
      <c r="BJ10" s="367">
        <v>60</v>
      </c>
      <c r="BK10" s="367">
        <v>17057</v>
      </c>
      <c r="BL10" s="367">
        <v>1663</v>
      </c>
      <c r="BM10" s="367">
        <v>6183</v>
      </c>
      <c r="BN10" s="368">
        <v>7846</v>
      </c>
    </row>
    <row r="11" spans="2:66" x14ac:dyDescent="0.25">
      <c r="B11" s="27" t="s">
        <v>379</v>
      </c>
      <c r="C11" s="78">
        <v>2329</v>
      </c>
      <c r="D11" s="79">
        <v>3624</v>
      </c>
      <c r="E11" s="79">
        <v>7603</v>
      </c>
      <c r="F11" s="79">
        <v>340</v>
      </c>
      <c r="G11" s="79">
        <v>11567</v>
      </c>
      <c r="H11" s="79">
        <v>671</v>
      </c>
      <c r="I11" s="79">
        <v>1292</v>
      </c>
      <c r="J11" s="80">
        <v>1963</v>
      </c>
      <c r="K11" s="78">
        <v>534</v>
      </c>
      <c r="L11" s="79">
        <v>1005</v>
      </c>
      <c r="M11" s="79">
        <v>765</v>
      </c>
      <c r="N11" s="79">
        <v>36</v>
      </c>
      <c r="O11" s="79">
        <v>1806</v>
      </c>
      <c r="P11" s="79">
        <v>85</v>
      </c>
      <c r="Q11" s="79">
        <v>281</v>
      </c>
      <c r="R11" s="80">
        <v>366</v>
      </c>
      <c r="S11" s="78">
        <v>211</v>
      </c>
      <c r="T11" s="79">
        <v>175</v>
      </c>
      <c r="U11" s="79">
        <v>909</v>
      </c>
      <c r="V11" s="79">
        <v>1</v>
      </c>
      <c r="W11" s="79">
        <v>1085</v>
      </c>
      <c r="X11" s="79">
        <v>360</v>
      </c>
      <c r="Y11" s="79">
        <v>768</v>
      </c>
      <c r="Z11" s="80">
        <v>1128</v>
      </c>
      <c r="AA11" s="78">
        <v>239</v>
      </c>
      <c r="AB11" s="79">
        <v>278</v>
      </c>
      <c r="AC11" s="79">
        <v>375</v>
      </c>
      <c r="AD11" s="79">
        <v>6</v>
      </c>
      <c r="AE11" s="79">
        <v>659</v>
      </c>
      <c r="AF11" s="79">
        <v>88</v>
      </c>
      <c r="AG11" s="79">
        <v>1095</v>
      </c>
      <c r="AH11" s="80">
        <v>1183</v>
      </c>
      <c r="AI11" s="78">
        <v>96</v>
      </c>
      <c r="AJ11" s="79">
        <v>911</v>
      </c>
      <c r="AK11" s="79">
        <v>586</v>
      </c>
      <c r="AL11" s="79">
        <v>12</v>
      </c>
      <c r="AM11" s="79">
        <v>1509</v>
      </c>
      <c r="AN11" s="79">
        <v>20</v>
      </c>
      <c r="AO11" s="79">
        <v>1601</v>
      </c>
      <c r="AP11" s="80">
        <v>1621</v>
      </c>
      <c r="AQ11" s="78">
        <v>568</v>
      </c>
      <c r="AR11" s="79">
        <v>444</v>
      </c>
      <c r="AS11" s="79">
        <v>1165</v>
      </c>
      <c r="AT11" s="79">
        <v>2</v>
      </c>
      <c r="AU11" s="79">
        <v>1611</v>
      </c>
      <c r="AV11" s="79">
        <v>32</v>
      </c>
      <c r="AW11" s="79">
        <v>1291</v>
      </c>
      <c r="AX11" s="80">
        <v>1323</v>
      </c>
      <c r="AY11" s="78">
        <v>1032</v>
      </c>
      <c r="AZ11" s="79">
        <v>2128</v>
      </c>
      <c r="BA11" s="79">
        <v>2797</v>
      </c>
      <c r="BB11" s="79">
        <v>78</v>
      </c>
      <c r="BC11" s="79">
        <v>5003</v>
      </c>
      <c r="BD11" s="79">
        <v>89</v>
      </c>
      <c r="BE11" s="79">
        <v>623</v>
      </c>
      <c r="BF11" s="80">
        <v>712</v>
      </c>
      <c r="BG11" s="78">
        <v>5009</v>
      </c>
      <c r="BH11" s="79">
        <v>8565</v>
      </c>
      <c r="BI11" s="79">
        <v>14200</v>
      </c>
      <c r="BJ11" s="79">
        <v>475</v>
      </c>
      <c r="BK11" s="79">
        <v>23240</v>
      </c>
      <c r="BL11" s="79">
        <v>1345</v>
      </c>
      <c r="BM11" s="79">
        <v>6951</v>
      </c>
      <c r="BN11" s="80">
        <v>8296</v>
      </c>
    </row>
    <row r="12" spans="2:66" x14ac:dyDescent="0.25">
      <c r="B12" s="28" t="s">
        <v>380</v>
      </c>
      <c r="C12" s="78">
        <v>5012</v>
      </c>
      <c r="D12" s="79">
        <v>3647</v>
      </c>
      <c r="E12" s="79">
        <v>8319</v>
      </c>
      <c r="F12" s="79">
        <v>1</v>
      </c>
      <c r="G12" s="79">
        <v>11967</v>
      </c>
      <c r="H12" s="79">
        <v>226</v>
      </c>
      <c r="I12" s="79">
        <v>1879</v>
      </c>
      <c r="J12" s="80">
        <v>2105</v>
      </c>
      <c r="K12" s="78">
        <v>440</v>
      </c>
      <c r="L12" s="79">
        <v>1145</v>
      </c>
      <c r="M12" s="79">
        <v>1129</v>
      </c>
      <c r="N12" s="79">
        <v>29</v>
      </c>
      <c r="O12" s="79">
        <v>2303</v>
      </c>
      <c r="P12" s="79">
        <v>281</v>
      </c>
      <c r="Q12" s="79">
        <v>298</v>
      </c>
      <c r="R12" s="80">
        <v>579</v>
      </c>
      <c r="S12" s="78">
        <v>964</v>
      </c>
      <c r="T12" s="79">
        <v>1333</v>
      </c>
      <c r="U12" s="79">
        <v>444</v>
      </c>
      <c r="V12" s="79">
        <v>329</v>
      </c>
      <c r="W12" s="79">
        <v>2106</v>
      </c>
      <c r="X12" s="79">
        <v>53</v>
      </c>
      <c r="Y12" s="79">
        <v>511</v>
      </c>
      <c r="Z12" s="80">
        <v>564</v>
      </c>
      <c r="AA12" s="78">
        <v>190</v>
      </c>
      <c r="AB12" s="79">
        <v>184</v>
      </c>
      <c r="AC12" s="79">
        <v>439</v>
      </c>
      <c r="AD12" s="79">
        <v>99</v>
      </c>
      <c r="AE12" s="79">
        <v>722</v>
      </c>
      <c r="AF12" s="79">
        <v>37</v>
      </c>
      <c r="AG12" s="79">
        <v>1077</v>
      </c>
      <c r="AH12" s="80">
        <v>1114</v>
      </c>
      <c r="AI12" s="78">
        <v>532</v>
      </c>
      <c r="AJ12" s="79">
        <v>406</v>
      </c>
      <c r="AK12" s="79">
        <v>802</v>
      </c>
      <c r="AL12" s="79">
        <v>10</v>
      </c>
      <c r="AM12" s="79">
        <v>1218</v>
      </c>
      <c r="AN12" s="79">
        <v>177</v>
      </c>
      <c r="AO12" s="79">
        <v>1609</v>
      </c>
      <c r="AP12" s="80">
        <v>1786</v>
      </c>
      <c r="AQ12" s="78">
        <v>960</v>
      </c>
      <c r="AR12" s="79">
        <v>185</v>
      </c>
      <c r="AS12" s="79">
        <v>976</v>
      </c>
      <c r="AT12" s="79">
        <v>23</v>
      </c>
      <c r="AU12" s="79">
        <v>1184</v>
      </c>
      <c r="AV12" s="79">
        <v>53</v>
      </c>
      <c r="AW12" s="79">
        <v>1096</v>
      </c>
      <c r="AX12" s="80">
        <v>1149</v>
      </c>
      <c r="AY12" s="78">
        <v>3107</v>
      </c>
      <c r="AZ12" s="79">
        <v>648</v>
      </c>
      <c r="BA12" s="79">
        <v>2042</v>
      </c>
      <c r="BB12" s="79">
        <v>12</v>
      </c>
      <c r="BC12" s="79">
        <v>2702</v>
      </c>
      <c r="BD12" s="79">
        <v>216</v>
      </c>
      <c r="BE12" s="79">
        <v>442</v>
      </c>
      <c r="BF12" s="80">
        <v>658</v>
      </c>
      <c r="BG12" s="78">
        <v>11205</v>
      </c>
      <c r="BH12" s="79">
        <v>7548</v>
      </c>
      <c r="BI12" s="79">
        <v>14151</v>
      </c>
      <c r="BJ12" s="79">
        <v>503</v>
      </c>
      <c r="BK12" s="79">
        <v>22202</v>
      </c>
      <c r="BL12" s="79">
        <v>1043</v>
      </c>
      <c r="BM12" s="79">
        <v>6912</v>
      </c>
      <c r="BN12" s="80">
        <v>7955</v>
      </c>
    </row>
    <row r="13" spans="2:66" x14ac:dyDescent="0.25">
      <c r="B13" s="23" t="s">
        <v>381</v>
      </c>
      <c r="C13" s="78">
        <v>4194</v>
      </c>
      <c r="D13" s="79">
        <v>5967</v>
      </c>
      <c r="E13" s="79">
        <v>8161</v>
      </c>
      <c r="F13" s="79">
        <v>255</v>
      </c>
      <c r="G13" s="79">
        <v>14383</v>
      </c>
      <c r="H13" s="79">
        <v>299</v>
      </c>
      <c r="I13" s="79">
        <v>1732</v>
      </c>
      <c r="J13" s="80">
        <v>2031</v>
      </c>
      <c r="K13" s="78">
        <v>414</v>
      </c>
      <c r="L13" s="79">
        <v>1601</v>
      </c>
      <c r="M13" s="79">
        <v>1806</v>
      </c>
      <c r="N13" s="79">
        <v>218</v>
      </c>
      <c r="O13" s="79">
        <v>3625</v>
      </c>
      <c r="P13" s="79">
        <v>96</v>
      </c>
      <c r="Q13" s="79">
        <v>348</v>
      </c>
      <c r="R13" s="80">
        <v>444</v>
      </c>
      <c r="S13" s="78">
        <v>1272</v>
      </c>
      <c r="T13" s="79">
        <v>642</v>
      </c>
      <c r="U13" s="79">
        <v>2197</v>
      </c>
      <c r="V13" s="79">
        <v>22</v>
      </c>
      <c r="W13" s="79">
        <v>2861</v>
      </c>
      <c r="X13" s="79">
        <v>49</v>
      </c>
      <c r="Y13" s="79">
        <v>136</v>
      </c>
      <c r="Z13" s="80">
        <v>185</v>
      </c>
      <c r="AA13" s="78">
        <v>780</v>
      </c>
      <c r="AB13" s="79">
        <v>404</v>
      </c>
      <c r="AC13" s="79">
        <v>86</v>
      </c>
      <c r="AD13" s="79">
        <v>8</v>
      </c>
      <c r="AE13" s="79">
        <v>498</v>
      </c>
      <c r="AF13" s="79">
        <v>517</v>
      </c>
      <c r="AG13" s="79">
        <v>449</v>
      </c>
      <c r="AH13" s="80">
        <v>966</v>
      </c>
      <c r="AI13" s="78">
        <v>185</v>
      </c>
      <c r="AJ13" s="79">
        <v>203</v>
      </c>
      <c r="AK13" s="79">
        <v>704</v>
      </c>
      <c r="AL13" s="79">
        <v>179</v>
      </c>
      <c r="AM13" s="79">
        <v>1086</v>
      </c>
      <c r="AN13" s="79">
        <v>388</v>
      </c>
      <c r="AO13" s="79">
        <v>1548</v>
      </c>
      <c r="AP13" s="80">
        <v>1936</v>
      </c>
      <c r="AQ13" s="78">
        <v>997</v>
      </c>
      <c r="AR13" s="79">
        <v>477</v>
      </c>
      <c r="AS13" s="79">
        <v>218</v>
      </c>
      <c r="AT13" s="79">
        <v>6</v>
      </c>
      <c r="AU13" s="79">
        <v>701</v>
      </c>
      <c r="AV13" s="79">
        <v>44</v>
      </c>
      <c r="AW13" s="79">
        <v>1120</v>
      </c>
      <c r="AX13" s="80">
        <v>1164</v>
      </c>
      <c r="AY13" s="78">
        <v>1494</v>
      </c>
      <c r="AZ13" s="79">
        <v>229</v>
      </c>
      <c r="BA13" s="79">
        <v>1339</v>
      </c>
      <c r="BB13" s="79">
        <v>33</v>
      </c>
      <c r="BC13" s="79">
        <v>1601</v>
      </c>
      <c r="BD13" s="79">
        <v>67</v>
      </c>
      <c r="BE13" s="79">
        <v>494</v>
      </c>
      <c r="BF13" s="80">
        <v>561</v>
      </c>
      <c r="BG13" s="78">
        <v>9336</v>
      </c>
      <c r="BH13" s="79">
        <v>9523</v>
      </c>
      <c r="BI13" s="79">
        <v>14511</v>
      </c>
      <c r="BJ13" s="79">
        <v>721</v>
      </c>
      <c r="BK13" s="79">
        <v>24755</v>
      </c>
      <c r="BL13" s="79">
        <v>1460</v>
      </c>
      <c r="BM13" s="79">
        <v>5827</v>
      </c>
      <c r="BN13" s="80">
        <v>7287</v>
      </c>
    </row>
    <row r="14" spans="2:66" x14ac:dyDescent="0.25">
      <c r="B14" s="27" t="s">
        <v>382</v>
      </c>
      <c r="C14" s="78">
        <v>4463</v>
      </c>
      <c r="D14" s="79">
        <v>5046</v>
      </c>
      <c r="E14" s="79">
        <v>13378</v>
      </c>
      <c r="F14" s="79">
        <v>437</v>
      </c>
      <c r="G14" s="79">
        <v>18861</v>
      </c>
      <c r="H14" s="79">
        <v>667</v>
      </c>
      <c r="I14" s="79">
        <v>1450</v>
      </c>
      <c r="J14" s="80">
        <v>2117</v>
      </c>
      <c r="K14" s="78">
        <v>1029</v>
      </c>
      <c r="L14" s="79">
        <v>2073</v>
      </c>
      <c r="M14" s="79">
        <v>2226</v>
      </c>
      <c r="N14" s="79">
        <v>52</v>
      </c>
      <c r="O14" s="79">
        <v>4351</v>
      </c>
      <c r="P14" s="79">
        <v>402</v>
      </c>
      <c r="Q14" s="79">
        <v>360</v>
      </c>
      <c r="R14" s="80">
        <v>762</v>
      </c>
      <c r="S14" s="78">
        <v>562</v>
      </c>
      <c r="T14" s="79">
        <v>882</v>
      </c>
      <c r="U14" s="79">
        <v>2780</v>
      </c>
      <c r="V14" s="79">
        <v>2</v>
      </c>
      <c r="W14" s="79">
        <v>3664</v>
      </c>
      <c r="X14" s="79">
        <v>382</v>
      </c>
      <c r="Y14" s="79">
        <v>138</v>
      </c>
      <c r="Z14" s="80">
        <v>520</v>
      </c>
      <c r="AA14" s="78">
        <v>605</v>
      </c>
      <c r="AB14" s="79">
        <v>1202</v>
      </c>
      <c r="AC14" s="79">
        <v>95</v>
      </c>
      <c r="AD14" s="79">
        <v>2</v>
      </c>
      <c r="AE14" s="79">
        <v>1299</v>
      </c>
      <c r="AF14" s="79">
        <v>36</v>
      </c>
      <c r="AG14" s="79">
        <v>730</v>
      </c>
      <c r="AH14" s="80">
        <v>766</v>
      </c>
      <c r="AI14" s="78">
        <v>332</v>
      </c>
      <c r="AJ14" s="79">
        <v>440</v>
      </c>
      <c r="AK14" s="79">
        <v>505</v>
      </c>
      <c r="AL14" s="79">
        <v>119</v>
      </c>
      <c r="AM14" s="79">
        <v>1064</v>
      </c>
      <c r="AN14" s="79">
        <v>313</v>
      </c>
      <c r="AO14" s="79">
        <v>1797</v>
      </c>
      <c r="AP14" s="80">
        <v>2110</v>
      </c>
      <c r="AQ14" s="78">
        <v>281</v>
      </c>
      <c r="AR14" s="79">
        <v>228</v>
      </c>
      <c r="AS14" s="79">
        <v>366</v>
      </c>
      <c r="AT14" s="79">
        <v>6</v>
      </c>
      <c r="AU14" s="79">
        <v>600</v>
      </c>
      <c r="AV14" s="79">
        <v>79</v>
      </c>
      <c r="AW14" s="79">
        <v>1143</v>
      </c>
      <c r="AX14" s="80">
        <v>1222</v>
      </c>
      <c r="AY14" s="78">
        <v>1162</v>
      </c>
      <c r="AZ14" s="79">
        <v>163</v>
      </c>
      <c r="BA14" s="79">
        <v>450</v>
      </c>
      <c r="BB14" s="79">
        <v>10</v>
      </c>
      <c r="BC14" s="79">
        <v>623</v>
      </c>
      <c r="BD14" s="79">
        <v>87</v>
      </c>
      <c r="BE14" s="79">
        <v>456</v>
      </c>
      <c r="BF14" s="80">
        <v>543</v>
      </c>
      <c r="BG14" s="78">
        <v>8434</v>
      </c>
      <c r="BH14" s="79">
        <v>10034</v>
      </c>
      <c r="BI14" s="79">
        <v>19800</v>
      </c>
      <c r="BJ14" s="79">
        <v>628</v>
      </c>
      <c r="BK14" s="79">
        <v>30462</v>
      </c>
      <c r="BL14" s="79">
        <v>1966</v>
      </c>
      <c r="BM14" s="79">
        <v>6074</v>
      </c>
      <c r="BN14" s="80">
        <v>8040</v>
      </c>
    </row>
    <row r="15" spans="2:66" x14ac:dyDescent="0.25">
      <c r="B15" s="27" t="s">
        <v>383</v>
      </c>
      <c r="C15" s="78">
        <v>7343</v>
      </c>
      <c r="D15" s="79">
        <v>7901</v>
      </c>
      <c r="E15" s="79">
        <v>11725</v>
      </c>
      <c r="F15" s="79">
        <v>227</v>
      </c>
      <c r="G15" s="79">
        <v>19853</v>
      </c>
      <c r="H15" s="79">
        <v>505</v>
      </c>
      <c r="I15" s="79">
        <v>1828</v>
      </c>
      <c r="J15" s="80">
        <v>2333</v>
      </c>
      <c r="K15" s="78">
        <v>1491</v>
      </c>
      <c r="L15" s="79">
        <v>1894</v>
      </c>
      <c r="M15" s="79">
        <v>2926</v>
      </c>
      <c r="N15" s="79">
        <v>44</v>
      </c>
      <c r="O15" s="79">
        <v>4864</v>
      </c>
      <c r="P15" s="79">
        <v>246</v>
      </c>
      <c r="Q15" s="79">
        <v>407</v>
      </c>
      <c r="R15" s="80">
        <v>653</v>
      </c>
      <c r="S15" s="78">
        <v>1038</v>
      </c>
      <c r="T15" s="79">
        <v>888</v>
      </c>
      <c r="U15" s="79">
        <v>2978</v>
      </c>
      <c r="V15" s="79">
        <v>7</v>
      </c>
      <c r="W15" s="79">
        <v>3873</v>
      </c>
      <c r="X15" s="79">
        <v>41</v>
      </c>
      <c r="Y15" s="79">
        <v>162</v>
      </c>
      <c r="Z15" s="80">
        <v>203</v>
      </c>
      <c r="AA15" s="78">
        <v>213</v>
      </c>
      <c r="AB15" s="79">
        <v>388</v>
      </c>
      <c r="AC15" s="79">
        <v>1088</v>
      </c>
      <c r="AD15" s="79">
        <v>201</v>
      </c>
      <c r="AE15" s="79">
        <v>1677</v>
      </c>
      <c r="AF15" s="79">
        <v>25</v>
      </c>
      <c r="AG15" s="79">
        <v>538</v>
      </c>
      <c r="AH15" s="80">
        <v>563</v>
      </c>
      <c r="AI15" s="78">
        <v>365</v>
      </c>
      <c r="AJ15" s="79">
        <v>389</v>
      </c>
      <c r="AK15" s="79">
        <v>699</v>
      </c>
      <c r="AL15" s="79">
        <v>58</v>
      </c>
      <c r="AM15" s="79">
        <v>1146</v>
      </c>
      <c r="AN15" s="79">
        <v>104</v>
      </c>
      <c r="AO15" s="79">
        <v>1959</v>
      </c>
      <c r="AP15" s="80">
        <v>2063</v>
      </c>
      <c r="AQ15" s="78">
        <v>78</v>
      </c>
      <c r="AR15" s="79">
        <v>48</v>
      </c>
      <c r="AS15" s="79">
        <v>475</v>
      </c>
      <c r="AT15" s="79">
        <v>8</v>
      </c>
      <c r="AU15" s="79">
        <v>531</v>
      </c>
      <c r="AV15" s="79">
        <v>86</v>
      </c>
      <c r="AW15" s="79">
        <v>1197</v>
      </c>
      <c r="AX15" s="80">
        <v>1283</v>
      </c>
      <c r="AY15" s="78">
        <v>444</v>
      </c>
      <c r="AZ15" s="79">
        <v>35</v>
      </c>
      <c r="BA15" s="79">
        <v>143</v>
      </c>
      <c r="BB15" s="79">
        <v>10</v>
      </c>
      <c r="BC15" s="79">
        <v>188</v>
      </c>
      <c r="BD15" s="79">
        <v>71</v>
      </c>
      <c r="BE15" s="79">
        <v>498</v>
      </c>
      <c r="BF15" s="80">
        <v>569</v>
      </c>
      <c r="BG15" s="78">
        <v>10972</v>
      </c>
      <c r="BH15" s="79">
        <v>11543</v>
      </c>
      <c r="BI15" s="79">
        <v>20034</v>
      </c>
      <c r="BJ15" s="79">
        <v>555</v>
      </c>
      <c r="BK15" s="79">
        <v>32132</v>
      </c>
      <c r="BL15" s="79">
        <v>1078</v>
      </c>
      <c r="BM15" s="79">
        <v>6589</v>
      </c>
      <c r="BN15" s="80">
        <v>7667</v>
      </c>
    </row>
    <row r="16" spans="2:66" x14ac:dyDescent="0.25">
      <c r="B16" s="28" t="s">
        <v>384</v>
      </c>
      <c r="C16" s="78">
        <v>9864</v>
      </c>
      <c r="D16" s="79">
        <v>5242</v>
      </c>
      <c r="E16" s="79">
        <v>10504</v>
      </c>
      <c r="F16" s="79">
        <v>37</v>
      </c>
      <c r="G16" s="79">
        <v>15783</v>
      </c>
      <c r="H16" s="79">
        <v>354</v>
      </c>
      <c r="I16" s="79">
        <v>1911</v>
      </c>
      <c r="J16" s="80">
        <v>2265</v>
      </c>
      <c r="K16" s="78">
        <v>1231</v>
      </c>
      <c r="L16" s="79">
        <v>1531</v>
      </c>
      <c r="M16" s="79">
        <v>3491</v>
      </c>
      <c r="N16" s="79">
        <v>42</v>
      </c>
      <c r="O16" s="79">
        <v>5064</v>
      </c>
      <c r="P16" s="79">
        <v>306</v>
      </c>
      <c r="Q16" s="79">
        <v>447</v>
      </c>
      <c r="R16" s="80">
        <v>753</v>
      </c>
      <c r="S16" s="78">
        <v>1915</v>
      </c>
      <c r="T16" s="79">
        <v>366</v>
      </c>
      <c r="U16" s="79">
        <v>1936</v>
      </c>
      <c r="V16" s="79">
        <v>3</v>
      </c>
      <c r="W16" s="79">
        <v>2305</v>
      </c>
      <c r="X16" s="79">
        <v>60</v>
      </c>
      <c r="Y16" s="79">
        <v>168</v>
      </c>
      <c r="Z16" s="80">
        <v>228</v>
      </c>
      <c r="AA16" s="78">
        <v>417</v>
      </c>
      <c r="AB16" s="79">
        <v>415</v>
      </c>
      <c r="AC16" s="79">
        <v>1335</v>
      </c>
      <c r="AD16" s="79">
        <v>10</v>
      </c>
      <c r="AE16" s="79">
        <v>1760</v>
      </c>
      <c r="AF16" s="79">
        <v>32</v>
      </c>
      <c r="AG16" s="79">
        <v>444</v>
      </c>
      <c r="AH16" s="80">
        <v>476</v>
      </c>
      <c r="AI16" s="78">
        <v>105</v>
      </c>
      <c r="AJ16" s="79">
        <v>400</v>
      </c>
      <c r="AK16" s="79">
        <v>810</v>
      </c>
      <c r="AL16" s="79">
        <v>132</v>
      </c>
      <c r="AM16" s="79">
        <v>1342</v>
      </c>
      <c r="AN16" s="79">
        <v>305</v>
      </c>
      <c r="AO16" s="79">
        <v>1859</v>
      </c>
      <c r="AP16" s="80">
        <v>2164</v>
      </c>
      <c r="AQ16" s="78">
        <v>334</v>
      </c>
      <c r="AR16" s="79">
        <v>279</v>
      </c>
      <c r="AS16" s="79">
        <v>315</v>
      </c>
      <c r="AT16" s="79">
        <v>10</v>
      </c>
      <c r="AU16" s="79">
        <v>604</v>
      </c>
      <c r="AV16" s="79">
        <v>25</v>
      </c>
      <c r="AW16" s="79">
        <v>1153</v>
      </c>
      <c r="AX16" s="80">
        <v>1178</v>
      </c>
      <c r="AY16" s="78">
        <v>83</v>
      </c>
      <c r="AZ16" s="79">
        <v>102</v>
      </c>
      <c r="BA16" s="79">
        <v>78</v>
      </c>
      <c r="BB16" s="79">
        <v>9</v>
      </c>
      <c r="BC16" s="79">
        <v>189</v>
      </c>
      <c r="BD16" s="79">
        <v>49</v>
      </c>
      <c r="BE16" s="79">
        <v>538</v>
      </c>
      <c r="BF16" s="80">
        <v>587</v>
      </c>
      <c r="BG16" s="78">
        <v>13949</v>
      </c>
      <c r="BH16" s="79">
        <v>8335</v>
      </c>
      <c r="BI16" s="79">
        <v>18469</v>
      </c>
      <c r="BJ16" s="79">
        <v>243</v>
      </c>
      <c r="BK16" s="79">
        <v>27047</v>
      </c>
      <c r="BL16" s="79">
        <v>1131</v>
      </c>
      <c r="BM16" s="79">
        <v>6520</v>
      </c>
      <c r="BN16" s="80">
        <v>7651</v>
      </c>
    </row>
    <row r="17" spans="2:66" x14ac:dyDescent="0.25">
      <c r="B17" s="23" t="s">
        <v>385</v>
      </c>
      <c r="C17" s="78">
        <v>5549</v>
      </c>
      <c r="D17" s="79">
        <v>3363</v>
      </c>
      <c r="E17" s="79">
        <v>10461</v>
      </c>
      <c r="F17" s="79">
        <v>107</v>
      </c>
      <c r="G17" s="79">
        <v>13931</v>
      </c>
      <c r="H17" s="79">
        <v>223</v>
      </c>
      <c r="I17" s="79">
        <v>2045</v>
      </c>
      <c r="J17" s="80">
        <v>2268</v>
      </c>
      <c r="K17" s="78">
        <v>686</v>
      </c>
      <c r="L17" s="79">
        <v>1311</v>
      </c>
      <c r="M17" s="79">
        <v>3971</v>
      </c>
      <c r="N17" s="79">
        <v>250</v>
      </c>
      <c r="O17" s="79">
        <v>5532</v>
      </c>
      <c r="P17" s="79">
        <v>459</v>
      </c>
      <c r="Q17" s="79">
        <v>451</v>
      </c>
      <c r="R17" s="80">
        <v>910</v>
      </c>
      <c r="S17" s="78">
        <v>707</v>
      </c>
      <c r="T17" s="79">
        <v>694</v>
      </c>
      <c r="U17" s="79">
        <v>1965</v>
      </c>
      <c r="V17" s="79">
        <v>7</v>
      </c>
      <c r="W17" s="79">
        <v>2666</v>
      </c>
      <c r="X17" s="79">
        <v>27</v>
      </c>
      <c r="Y17" s="79">
        <v>168</v>
      </c>
      <c r="Z17" s="80">
        <v>195</v>
      </c>
      <c r="AA17" s="78">
        <v>1248</v>
      </c>
      <c r="AB17" s="79">
        <v>299</v>
      </c>
      <c r="AC17" s="79">
        <v>510</v>
      </c>
      <c r="AD17" s="79">
        <v>10</v>
      </c>
      <c r="AE17" s="79">
        <v>819</v>
      </c>
      <c r="AF17" s="79">
        <v>43</v>
      </c>
      <c r="AG17" s="79">
        <v>448</v>
      </c>
      <c r="AH17" s="80">
        <v>491</v>
      </c>
      <c r="AI17" s="78">
        <v>361</v>
      </c>
      <c r="AJ17" s="79">
        <v>478</v>
      </c>
      <c r="AK17" s="79">
        <v>569</v>
      </c>
      <c r="AL17" s="79">
        <v>37</v>
      </c>
      <c r="AM17" s="79">
        <v>1084</v>
      </c>
      <c r="AN17" s="79">
        <v>464</v>
      </c>
      <c r="AO17" s="79">
        <v>2084</v>
      </c>
      <c r="AP17" s="80">
        <v>2548</v>
      </c>
      <c r="AQ17" s="78">
        <v>329</v>
      </c>
      <c r="AR17" s="79">
        <v>156</v>
      </c>
      <c r="AS17" s="79">
        <v>465</v>
      </c>
      <c r="AT17" s="79">
        <v>58</v>
      </c>
      <c r="AU17" s="79">
        <v>679</v>
      </c>
      <c r="AV17" s="79">
        <v>43</v>
      </c>
      <c r="AW17" s="79">
        <v>1084</v>
      </c>
      <c r="AX17" s="80">
        <v>1127</v>
      </c>
      <c r="AY17" s="78">
        <v>104</v>
      </c>
      <c r="AZ17" s="79">
        <v>106</v>
      </c>
      <c r="BA17" s="79">
        <v>120</v>
      </c>
      <c r="BB17" s="79">
        <v>7</v>
      </c>
      <c r="BC17" s="79">
        <v>233</v>
      </c>
      <c r="BD17" s="79">
        <v>22</v>
      </c>
      <c r="BE17" s="79">
        <v>523</v>
      </c>
      <c r="BF17" s="80">
        <v>545</v>
      </c>
      <c r="BG17" s="78">
        <v>8984</v>
      </c>
      <c r="BH17" s="79">
        <v>6407</v>
      </c>
      <c r="BI17" s="79">
        <v>18061</v>
      </c>
      <c r="BJ17" s="79">
        <v>476</v>
      </c>
      <c r="BK17" s="79">
        <v>24944</v>
      </c>
      <c r="BL17" s="79">
        <v>1281</v>
      </c>
      <c r="BM17" s="79">
        <v>6803</v>
      </c>
      <c r="BN17" s="80">
        <v>8084</v>
      </c>
    </row>
    <row r="18" spans="2:66" x14ac:dyDescent="0.25">
      <c r="B18" s="27" t="s">
        <v>386</v>
      </c>
      <c r="C18" s="78">
        <v>6103</v>
      </c>
      <c r="D18" s="79">
        <v>2756</v>
      </c>
      <c r="E18" s="79">
        <v>7550</v>
      </c>
      <c r="F18" s="79">
        <v>44</v>
      </c>
      <c r="G18" s="79">
        <v>10350</v>
      </c>
      <c r="H18" s="79">
        <v>1413</v>
      </c>
      <c r="I18" s="79">
        <v>2112</v>
      </c>
      <c r="J18" s="80">
        <v>3525</v>
      </c>
      <c r="K18" s="78">
        <v>1661</v>
      </c>
      <c r="L18" s="79">
        <v>836</v>
      </c>
      <c r="M18" s="79">
        <v>3741</v>
      </c>
      <c r="N18" s="79">
        <v>398</v>
      </c>
      <c r="O18" s="79">
        <v>4975</v>
      </c>
      <c r="P18" s="79">
        <v>179</v>
      </c>
      <c r="Q18" s="79">
        <v>463</v>
      </c>
      <c r="R18" s="80">
        <v>642</v>
      </c>
      <c r="S18" s="78">
        <v>1139</v>
      </c>
      <c r="T18" s="79">
        <v>874</v>
      </c>
      <c r="U18" s="79">
        <v>1547</v>
      </c>
      <c r="V18" s="79">
        <v>9</v>
      </c>
      <c r="W18" s="79">
        <v>2430</v>
      </c>
      <c r="X18" s="79">
        <v>20</v>
      </c>
      <c r="Y18" s="79">
        <v>147</v>
      </c>
      <c r="Z18" s="80">
        <v>167</v>
      </c>
      <c r="AA18" s="78">
        <v>419</v>
      </c>
      <c r="AB18" s="79">
        <v>401</v>
      </c>
      <c r="AC18" s="79">
        <v>351</v>
      </c>
      <c r="AD18" s="79">
        <v>20</v>
      </c>
      <c r="AE18" s="79">
        <v>772</v>
      </c>
      <c r="AF18" s="79">
        <v>52</v>
      </c>
      <c r="AG18" s="79">
        <v>468</v>
      </c>
      <c r="AH18" s="80">
        <v>520</v>
      </c>
      <c r="AI18" s="78">
        <v>1323</v>
      </c>
      <c r="AJ18" s="79">
        <v>444</v>
      </c>
      <c r="AK18" s="79">
        <v>782</v>
      </c>
      <c r="AL18" s="79">
        <v>151</v>
      </c>
      <c r="AM18" s="79">
        <v>1377</v>
      </c>
      <c r="AN18" s="79">
        <v>272</v>
      </c>
      <c r="AO18" s="79">
        <v>1118</v>
      </c>
      <c r="AP18" s="80">
        <v>1390</v>
      </c>
      <c r="AQ18" s="78">
        <v>323</v>
      </c>
      <c r="AR18" s="79">
        <v>596</v>
      </c>
      <c r="AS18" s="79">
        <v>511</v>
      </c>
      <c r="AT18" s="79">
        <v>112</v>
      </c>
      <c r="AU18" s="79">
        <v>1219</v>
      </c>
      <c r="AV18" s="79">
        <v>42</v>
      </c>
      <c r="AW18" s="79">
        <v>980</v>
      </c>
      <c r="AX18" s="80">
        <v>1022</v>
      </c>
      <c r="AY18" s="78">
        <v>133</v>
      </c>
      <c r="AZ18" s="79">
        <v>67</v>
      </c>
      <c r="BA18" s="79">
        <v>141</v>
      </c>
      <c r="BB18" s="79">
        <v>13</v>
      </c>
      <c r="BC18" s="79">
        <v>221</v>
      </c>
      <c r="BD18" s="79">
        <v>23</v>
      </c>
      <c r="BE18" s="79">
        <v>469</v>
      </c>
      <c r="BF18" s="80">
        <v>492</v>
      </c>
      <c r="BG18" s="78">
        <v>11101</v>
      </c>
      <c r="BH18" s="79">
        <v>5974</v>
      </c>
      <c r="BI18" s="79">
        <v>14623</v>
      </c>
      <c r="BJ18" s="79">
        <v>747</v>
      </c>
      <c r="BK18" s="79">
        <v>21344</v>
      </c>
      <c r="BL18" s="79">
        <v>2001</v>
      </c>
      <c r="BM18" s="79">
        <v>5757</v>
      </c>
      <c r="BN18" s="80">
        <v>7758</v>
      </c>
    </row>
    <row r="19" spans="2:66" x14ac:dyDescent="0.25">
      <c r="B19" s="27" t="s">
        <v>387</v>
      </c>
      <c r="C19" s="78">
        <v>5537</v>
      </c>
      <c r="D19" s="79">
        <v>3917</v>
      </c>
      <c r="E19" s="79">
        <v>5156</v>
      </c>
      <c r="F19" s="79">
        <v>733</v>
      </c>
      <c r="G19" s="79">
        <v>9806</v>
      </c>
      <c r="H19" s="79">
        <v>885</v>
      </c>
      <c r="I19" s="79">
        <v>2496</v>
      </c>
      <c r="J19" s="80">
        <v>3381</v>
      </c>
      <c r="K19" s="78">
        <v>2067</v>
      </c>
      <c r="L19" s="79">
        <v>1751</v>
      </c>
      <c r="M19" s="79">
        <v>2743</v>
      </c>
      <c r="N19" s="79">
        <v>78</v>
      </c>
      <c r="O19" s="79">
        <v>4572</v>
      </c>
      <c r="P19" s="79">
        <v>216</v>
      </c>
      <c r="Q19" s="79">
        <v>513</v>
      </c>
      <c r="R19" s="80">
        <v>729</v>
      </c>
      <c r="S19" s="78">
        <v>794</v>
      </c>
      <c r="T19" s="79">
        <v>294</v>
      </c>
      <c r="U19" s="79">
        <v>1635</v>
      </c>
      <c r="V19" s="79">
        <v>24</v>
      </c>
      <c r="W19" s="79">
        <v>1953</v>
      </c>
      <c r="X19" s="79">
        <v>17</v>
      </c>
      <c r="Y19" s="79">
        <v>128</v>
      </c>
      <c r="Z19" s="80">
        <v>145</v>
      </c>
      <c r="AA19" s="78">
        <v>357</v>
      </c>
      <c r="AB19" s="79">
        <v>422</v>
      </c>
      <c r="AC19" s="79">
        <v>371</v>
      </c>
      <c r="AD19" s="79">
        <v>7</v>
      </c>
      <c r="AE19" s="79">
        <v>800</v>
      </c>
      <c r="AF19" s="79">
        <v>102</v>
      </c>
      <c r="AG19" s="79">
        <v>466</v>
      </c>
      <c r="AH19" s="80">
        <v>568</v>
      </c>
      <c r="AI19" s="78">
        <v>248</v>
      </c>
      <c r="AJ19" s="79">
        <v>620</v>
      </c>
      <c r="AK19" s="79">
        <v>1018</v>
      </c>
      <c r="AL19" s="79">
        <v>299</v>
      </c>
      <c r="AM19" s="79">
        <v>1937</v>
      </c>
      <c r="AN19" s="79">
        <v>167</v>
      </c>
      <c r="AO19" s="79">
        <v>1038</v>
      </c>
      <c r="AP19" s="80">
        <v>1205</v>
      </c>
      <c r="AQ19" s="78">
        <v>655</v>
      </c>
      <c r="AR19" s="79">
        <v>107</v>
      </c>
      <c r="AS19" s="79">
        <v>697</v>
      </c>
      <c r="AT19" s="79">
        <v>14</v>
      </c>
      <c r="AU19" s="79">
        <v>818</v>
      </c>
      <c r="AV19" s="79">
        <v>61</v>
      </c>
      <c r="AW19" s="79">
        <v>961</v>
      </c>
      <c r="AX19" s="80">
        <v>1022</v>
      </c>
      <c r="AY19" s="78">
        <v>103</v>
      </c>
      <c r="AZ19" s="79">
        <v>27</v>
      </c>
      <c r="BA19" s="79">
        <v>187</v>
      </c>
      <c r="BB19" s="79">
        <v>11</v>
      </c>
      <c r="BC19" s="79">
        <v>225</v>
      </c>
      <c r="BD19" s="79">
        <v>35</v>
      </c>
      <c r="BE19" s="79">
        <v>419</v>
      </c>
      <c r="BF19" s="80">
        <v>454</v>
      </c>
      <c r="BG19" s="78">
        <v>9761</v>
      </c>
      <c r="BH19" s="79">
        <v>7138</v>
      </c>
      <c r="BI19" s="79">
        <v>11807</v>
      </c>
      <c r="BJ19" s="79">
        <v>1166</v>
      </c>
      <c r="BK19" s="79">
        <v>20111</v>
      </c>
      <c r="BL19" s="79">
        <v>1483</v>
      </c>
      <c r="BM19" s="79">
        <v>6021</v>
      </c>
      <c r="BN19" s="80">
        <v>7504</v>
      </c>
    </row>
    <row r="20" spans="2:66" x14ac:dyDescent="0.25">
      <c r="B20" s="28" t="s">
        <v>388</v>
      </c>
      <c r="C20" s="78">
        <v>5434</v>
      </c>
      <c r="D20" s="79">
        <v>2602</v>
      </c>
      <c r="E20" s="79">
        <v>5695</v>
      </c>
      <c r="F20" s="79">
        <v>386</v>
      </c>
      <c r="G20" s="79">
        <v>8683</v>
      </c>
      <c r="H20" s="79">
        <v>184</v>
      </c>
      <c r="I20" s="79">
        <v>2330</v>
      </c>
      <c r="J20" s="80">
        <v>2514</v>
      </c>
      <c r="K20" s="78">
        <v>2441</v>
      </c>
      <c r="L20" s="79">
        <v>1458</v>
      </c>
      <c r="M20" s="79">
        <v>1911</v>
      </c>
      <c r="N20" s="79">
        <v>127</v>
      </c>
      <c r="O20" s="79">
        <v>3496</v>
      </c>
      <c r="P20" s="79">
        <v>283</v>
      </c>
      <c r="Q20" s="79">
        <v>539</v>
      </c>
      <c r="R20" s="80">
        <v>822</v>
      </c>
      <c r="S20" s="78">
        <v>625</v>
      </c>
      <c r="T20" s="79">
        <v>594</v>
      </c>
      <c r="U20" s="79">
        <v>1449</v>
      </c>
      <c r="V20" s="79">
        <v>2</v>
      </c>
      <c r="W20" s="79">
        <v>2045</v>
      </c>
      <c r="X20" s="79">
        <v>22</v>
      </c>
      <c r="Y20" s="79">
        <v>132</v>
      </c>
      <c r="Z20" s="80">
        <v>154</v>
      </c>
      <c r="AA20" s="78">
        <v>406</v>
      </c>
      <c r="AB20" s="79">
        <v>211</v>
      </c>
      <c r="AC20" s="79">
        <v>370</v>
      </c>
      <c r="AD20" s="79">
        <v>66</v>
      </c>
      <c r="AE20" s="79">
        <v>647</v>
      </c>
      <c r="AF20" s="79">
        <v>41</v>
      </c>
      <c r="AG20" s="79">
        <v>486</v>
      </c>
      <c r="AH20" s="80">
        <v>527</v>
      </c>
      <c r="AI20" s="78">
        <v>833</v>
      </c>
      <c r="AJ20" s="79">
        <v>237</v>
      </c>
      <c r="AK20" s="79">
        <v>1175</v>
      </c>
      <c r="AL20" s="79">
        <v>51</v>
      </c>
      <c r="AM20" s="79">
        <v>1463</v>
      </c>
      <c r="AN20" s="79">
        <v>143</v>
      </c>
      <c r="AO20" s="79">
        <v>940</v>
      </c>
      <c r="AP20" s="80">
        <v>1083</v>
      </c>
      <c r="AQ20" s="78">
        <v>458</v>
      </c>
      <c r="AR20" s="79">
        <v>137</v>
      </c>
      <c r="AS20" s="79">
        <v>467</v>
      </c>
      <c r="AT20" s="79">
        <v>14</v>
      </c>
      <c r="AU20" s="79">
        <v>618</v>
      </c>
      <c r="AV20" s="79">
        <v>47</v>
      </c>
      <c r="AW20" s="79">
        <v>971</v>
      </c>
      <c r="AX20" s="80">
        <v>1018</v>
      </c>
      <c r="AY20" s="78">
        <v>88</v>
      </c>
      <c r="AZ20" s="79">
        <v>52</v>
      </c>
      <c r="BA20" s="79">
        <v>87</v>
      </c>
      <c r="BB20" s="79">
        <v>28</v>
      </c>
      <c r="BC20" s="79">
        <v>167</v>
      </c>
      <c r="BD20" s="79">
        <v>62</v>
      </c>
      <c r="BE20" s="79">
        <v>415</v>
      </c>
      <c r="BF20" s="80">
        <v>477</v>
      </c>
      <c r="BG20" s="78">
        <v>10285</v>
      </c>
      <c r="BH20" s="79">
        <v>5291</v>
      </c>
      <c r="BI20" s="79">
        <v>11154</v>
      </c>
      <c r="BJ20" s="79">
        <v>674</v>
      </c>
      <c r="BK20" s="79">
        <v>17119</v>
      </c>
      <c r="BL20" s="79">
        <v>782</v>
      </c>
      <c r="BM20" s="79">
        <v>5813</v>
      </c>
      <c r="BN20" s="80">
        <v>6595</v>
      </c>
    </row>
    <row r="21" spans="2:66" x14ac:dyDescent="0.25">
      <c r="B21" s="23" t="s">
        <v>389</v>
      </c>
      <c r="C21" s="78">
        <v>4506</v>
      </c>
      <c r="D21" s="79">
        <v>4547</v>
      </c>
      <c r="E21" s="79">
        <v>4552</v>
      </c>
      <c r="F21" s="79">
        <v>107</v>
      </c>
      <c r="G21" s="79">
        <v>9206</v>
      </c>
      <c r="H21" s="79">
        <v>351</v>
      </c>
      <c r="I21" s="79">
        <v>1776</v>
      </c>
      <c r="J21" s="80">
        <v>2127</v>
      </c>
      <c r="K21" s="78">
        <v>1005</v>
      </c>
      <c r="L21" s="79">
        <v>889</v>
      </c>
      <c r="M21" s="79">
        <v>2322</v>
      </c>
      <c r="N21" s="79">
        <v>92</v>
      </c>
      <c r="O21" s="79">
        <v>3303</v>
      </c>
      <c r="P21" s="79">
        <v>312</v>
      </c>
      <c r="Q21" s="79">
        <v>587</v>
      </c>
      <c r="R21" s="80">
        <v>899</v>
      </c>
      <c r="S21" s="78">
        <v>1390</v>
      </c>
      <c r="T21" s="79">
        <v>914</v>
      </c>
      <c r="U21" s="79">
        <v>658</v>
      </c>
      <c r="V21" s="79">
        <v>3</v>
      </c>
      <c r="W21" s="79">
        <v>1575</v>
      </c>
      <c r="X21" s="79">
        <v>31</v>
      </c>
      <c r="Y21" s="79">
        <v>118</v>
      </c>
      <c r="Z21" s="80">
        <v>149</v>
      </c>
      <c r="AA21" s="78">
        <v>144</v>
      </c>
      <c r="AB21" s="79">
        <v>300</v>
      </c>
      <c r="AC21" s="79">
        <v>423</v>
      </c>
      <c r="AD21" s="79">
        <v>10</v>
      </c>
      <c r="AE21" s="79">
        <v>733</v>
      </c>
      <c r="AF21" s="79">
        <v>109</v>
      </c>
      <c r="AG21" s="79">
        <v>492</v>
      </c>
      <c r="AH21" s="80">
        <v>601</v>
      </c>
      <c r="AI21" s="78">
        <v>425</v>
      </c>
      <c r="AJ21" s="79">
        <v>299</v>
      </c>
      <c r="AK21" s="79">
        <v>935</v>
      </c>
      <c r="AL21" s="79">
        <v>240</v>
      </c>
      <c r="AM21" s="79">
        <v>1474</v>
      </c>
      <c r="AN21" s="79">
        <v>133</v>
      </c>
      <c r="AO21" s="79">
        <v>817</v>
      </c>
      <c r="AP21" s="80">
        <v>950</v>
      </c>
      <c r="AQ21" s="78">
        <v>168</v>
      </c>
      <c r="AR21" s="79">
        <v>209</v>
      </c>
      <c r="AS21" s="79">
        <v>393</v>
      </c>
      <c r="AT21" s="79">
        <v>503</v>
      </c>
      <c r="AU21" s="79">
        <v>1105</v>
      </c>
      <c r="AV21" s="79">
        <v>140</v>
      </c>
      <c r="AW21" s="79">
        <v>471</v>
      </c>
      <c r="AX21" s="80">
        <v>611</v>
      </c>
      <c r="AY21" s="78">
        <v>17</v>
      </c>
      <c r="AZ21" s="79">
        <v>93</v>
      </c>
      <c r="BA21" s="79">
        <v>119</v>
      </c>
      <c r="BB21" s="79">
        <v>51</v>
      </c>
      <c r="BC21" s="79">
        <v>263</v>
      </c>
      <c r="BD21" s="79">
        <v>38</v>
      </c>
      <c r="BE21" s="79">
        <v>421</v>
      </c>
      <c r="BF21" s="80">
        <v>459</v>
      </c>
      <c r="BG21" s="78">
        <v>7655</v>
      </c>
      <c r="BH21" s="79">
        <v>7251</v>
      </c>
      <c r="BI21" s="79">
        <v>9402</v>
      </c>
      <c r="BJ21" s="79">
        <v>1006</v>
      </c>
      <c r="BK21" s="79">
        <v>17659</v>
      </c>
      <c r="BL21" s="79">
        <v>1114</v>
      </c>
      <c r="BM21" s="79">
        <v>4682</v>
      </c>
      <c r="BN21" s="80">
        <v>5796</v>
      </c>
    </row>
    <row r="22" spans="2:66" x14ac:dyDescent="0.25">
      <c r="B22" s="27" t="s">
        <v>390</v>
      </c>
      <c r="C22" s="78">
        <v>3113</v>
      </c>
      <c r="D22" s="79">
        <v>2731</v>
      </c>
      <c r="E22" s="79">
        <v>7297</v>
      </c>
      <c r="F22" s="79">
        <v>128</v>
      </c>
      <c r="G22" s="79">
        <v>10156</v>
      </c>
      <c r="H22" s="79">
        <v>228</v>
      </c>
      <c r="I22" s="79">
        <v>1681</v>
      </c>
      <c r="J22" s="80">
        <v>1909</v>
      </c>
      <c r="K22" s="78">
        <v>837</v>
      </c>
      <c r="L22" s="79">
        <v>1578</v>
      </c>
      <c r="M22" s="79">
        <v>2306</v>
      </c>
      <c r="N22" s="79">
        <v>111</v>
      </c>
      <c r="O22" s="79">
        <v>3995</v>
      </c>
      <c r="P22" s="79">
        <v>235</v>
      </c>
      <c r="Q22" s="79">
        <v>713</v>
      </c>
      <c r="R22" s="80">
        <v>948</v>
      </c>
      <c r="S22" s="78">
        <v>373</v>
      </c>
      <c r="T22" s="79">
        <v>383</v>
      </c>
      <c r="U22" s="79">
        <v>1098</v>
      </c>
      <c r="V22" s="79">
        <v>9</v>
      </c>
      <c r="W22" s="79">
        <v>1490</v>
      </c>
      <c r="X22" s="79">
        <v>306</v>
      </c>
      <c r="Y22" s="79">
        <v>126</v>
      </c>
      <c r="Z22" s="80">
        <v>432</v>
      </c>
      <c r="AA22" s="78">
        <v>283</v>
      </c>
      <c r="AB22" s="79">
        <v>483</v>
      </c>
      <c r="AC22" s="79">
        <v>468</v>
      </c>
      <c r="AD22" s="79">
        <v>15</v>
      </c>
      <c r="AE22" s="79">
        <v>966</v>
      </c>
      <c r="AF22" s="79">
        <v>70</v>
      </c>
      <c r="AG22" s="79">
        <v>498</v>
      </c>
      <c r="AH22" s="80">
        <v>568</v>
      </c>
      <c r="AI22" s="78">
        <v>451</v>
      </c>
      <c r="AJ22" s="79">
        <v>268</v>
      </c>
      <c r="AK22" s="79">
        <v>1182</v>
      </c>
      <c r="AL22" s="79">
        <v>63</v>
      </c>
      <c r="AM22" s="79">
        <v>1513</v>
      </c>
      <c r="AN22" s="79">
        <v>99</v>
      </c>
      <c r="AO22" s="79">
        <v>630</v>
      </c>
      <c r="AP22" s="80">
        <v>729</v>
      </c>
      <c r="AQ22" s="78">
        <v>623</v>
      </c>
      <c r="AR22" s="79">
        <v>253</v>
      </c>
      <c r="AS22" s="79">
        <v>695</v>
      </c>
      <c r="AT22" s="79">
        <v>11</v>
      </c>
      <c r="AU22" s="79">
        <v>959</v>
      </c>
      <c r="AV22" s="79">
        <v>65</v>
      </c>
      <c r="AW22" s="79">
        <v>560</v>
      </c>
      <c r="AX22" s="80">
        <v>625</v>
      </c>
      <c r="AY22" s="78">
        <v>74</v>
      </c>
      <c r="AZ22" s="79">
        <v>43</v>
      </c>
      <c r="BA22" s="79">
        <v>129</v>
      </c>
      <c r="BB22" s="79">
        <v>16</v>
      </c>
      <c r="BC22" s="79">
        <v>188</v>
      </c>
      <c r="BD22" s="79">
        <v>106</v>
      </c>
      <c r="BE22" s="79">
        <v>397</v>
      </c>
      <c r="BF22" s="80">
        <v>503</v>
      </c>
      <c r="BG22" s="78">
        <v>5754</v>
      </c>
      <c r="BH22" s="79">
        <v>5739</v>
      </c>
      <c r="BI22" s="79">
        <v>13175</v>
      </c>
      <c r="BJ22" s="79">
        <v>353</v>
      </c>
      <c r="BK22" s="79">
        <v>19267</v>
      </c>
      <c r="BL22" s="79">
        <v>1109</v>
      </c>
      <c r="BM22" s="79">
        <v>4605</v>
      </c>
      <c r="BN22" s="80">
        <v>5714</v>
      </c>
    </row>
    <row r="23" spans="2:66" x14ac:dyDescent="0.25">
      <c r="B23" s="27" t="s">
        <v>391</v>
      </c>
      <c r="C23" s="78">
        <v>4287</v>
      </c>
      <c r="D23" s="79">
        <v>4185</v>
      </c>
      <c r="E23" s="79">
        <v>5743</v>
      </c>
      <c r="F23" s="79">
        <v>91</v>
      </c>
      <c r="G23" s="79">
        <v>10019</v>
      </c>
      <c r="H23" s="79">
        <v>555</v>
      </c>
      <c r="I23" s="79">
        <v>1573</v>
      </c>
      <c r="J23" s="80">
        <v>2128</v>
      </c>
      <c r="K23" s="78">
        <v>1452</v>
      </c>
      <c r="L23" s="79">
        <v>1869</v>
      </c>
      <c r="M23" s="79">
        <v>2513</v>
      </c>
      <c r="N23" s="79">
        <v>111</v>
      </c>
      <c r="O23" s="79">
        <v>4493</v>
      </c>
      <c r="P23" s="79">
        <v>128</v>
      </c>
      <c r="Q23" s="79">
        <v>739</v>
      </c>
      <c r="R23" s="80">
        <v>867</v>
      </c>
      <c r="S23" s="78">
        <v>605</v>
      </c>
      <c r="T23" s="79">
        <v>1203</v>
      </c>
      <c r="U23" s="79">
        <v>1099</v>
      </c>
      <c r="V23" s="79">
        <v>4</v>
      </c>
      <c r="W23" s="79">
        <v>2306</v>
      </c>
      <c r="X23" s="79">
        <v>40</v>
      </c>
      <c r="Y23" s="79">
        <v>175</v>
      </c>
      <c r="Z23" s="80">
        <v>215</v>
      </c>
      <c r="AA23" s="78">
        <v>511</v>
      </c>
      <c r="AB23" s="79">
        <v>398</v>
      </c>
      <c r="AC23" s="79">
        <v>424</v>
      </c>
      <c r="AD23" s="79">
        <v>8</v>
      </c>
      <c r="AE23" s="79">
        <v>830</v>
      </c>
      <c r="AF23" s="79">
        <v>51</v>
      </c>
      <c r="AG23" s="79">
        <v>540</v>
      </c>
      <c r="AH23" s="80">
        <v>591</v>
      </c>
      <c r="AI23" s="78">
        <v>382</v>
      </c>
      <c r="AJ23" s="79">
        <v>422</v>
      </c>
      <c r="AK23" s="79">
        <v>1171</v>
      </c>
      <c r="AL23" s="79">
        <v>17</v>
      </c>
      <c r="AM23" s="79">
        <v>1610</v>
      </c>
      <c r="AN23" s="79">
        <v>99</v>
      </c>
      <c r="AO23" s="79">
        <v>574</v>
      </c>
      <c r="AP23" s="80">
        <v>673</v>
      </c>
      <c r="AQ23" s="78">
        <v>480</v>
      </c>
      <c r="AR23" s="79">
        <v>329</v>
      </c>
      <c r="AS23" s="79">
        <v>755</v>
      </c>
      <c r="AT23" s="79">
        <v>21</v>
      </c>
      <c r="AU23" s="79">
        <v>1105</v>
      </c>
      <c r="AV23" s="79">
        <v>50</v>
      </c>
      <c r="AW23" s="79">
        <v>278</v>
      </c>
      <c r="AX23" s="80">
        <v>328</v>
      </c>
      <c r="AY23" s="78">
        <v>97</v>
      </c>
      <c r="AZ23" s="79">
        <v>59</v>
      </c>
      <c r="BA23" s="79">
        <v>60</v>
      </c>
      <c r="BB23" s="79">
        <v>6</v>
      </c>
      <c r="BC23" s="79">
        <v>125</v>
      </c>
      <c r="BD23" s="79">
        <v>36</v>
      </c>
      <c r="BE23" s="79">
        <v>492</v>
      </c>
      <c r="BF23" s="80">
        <v>528</v>
      </c>
      <c r="BG23" s="78">
        <v>7814</v>
      </c>
      <c r="BH23" s="79">
        <v>8465</v>
      </c>
      <c r="BI23" s="79">
        <v>11765</v>
      </c>
      <c r="BJ23" s="79">
        <v>258</v>
      </c>
      <c r="BK23" s="79">
        <v>20488</v>
      </c>
      <c r="BL23" s="79">
        <v>959</v>
      </c>
      <c r="BM23" s="79">
        <v>4371</v>
      </c>
      <c r="BN23" s="80">
        <v>5330</v>
      </c>
    </row>
    <row r="24" spans="2:66" x14ac:dyDescent="0.25">
      <c r="B24" s="28" t="s">
        <v>392</v>
      </c>
      <c r="C24" s="78">
        <v>4510</v>
      </c>
      <c r="D24" s="79">
        <v>2285</v>
      </c>
      <c r="E24" s="79">
        <v>6734</v>
      </c>
      <c r="F24" s="79">
        <v>207</v>
      </c>
      <c r="G24" s="79">
        <v>9226</v>
      </c>
      <c r="H24" s="79">
        <v>255</v>
      </c>
      <c r="I24" s="79">
        <v>1171</v>
      </c>
      <c r="J24" s="80">
        <v>1426</v>
      </c>
      <c r="K24" s="78">
        <v>1338</v>
      </c>
      <c r="L24" s="79">
        <v>1931</v>
      </c>
      <c r="M24" s="79">
        <v>3063</v>
      </c>
      <c r="N24" s="79">
        <v>78</v>
      </c>
      <c r="O24" s="79">
        <v>5072</v>
      </c>
      <c r="P24" s="79">
        <v>146</v>
      </c>
      <c r="Q24" s="79">
        <v>735</v>
      </c>
      <c r="R24" s="80">
        <v>881</v>
      </c>
      <c r="S24" s="78">
        <v>769</v>
      </c>
      <c r="T24" s="79">
        <v>556</v>
      </c>
      <c r="U24" s="79">
        <v>1570</v>
      </c>
      <c r="V24" s="79">
        <v>12</v>
      </c>
      <c r="W24" s="79">
        <v>2138</v>
      </c>
      <c r="X24" s="79">
        <v>64</v>
      </c>
      <c r="Y24" s="79">
        <v>161</v>
      </c>
      <c r="Z24" s="80">
        <v>225</v>
      </c>
      <c r="AA24" s="78">
        <v>632</v>
      </c>
      <c r="AB24" s="79">
        <v>509</v>
      </c>
      <c r="AC24" s="79">
        <v>587</v>
      </c>
      <c r="AD24" s="79">
        <v>5</v>
      </c>
      <c r="AE24" s="79">
        <v>1101</v>
      </c>
      <c r="AF24" s="79">
        <v>107</v>
      </c>
      <c r="AG24" s="79">
        <v>507</v>
      </c>
      <c r="AH24" s="80">
        <v>614</v>
      </c>
      <c r="AI24" s="78">
        <v>625</v>
      </c>
      <c r="AJ24" s="79">
        <v>540</v>
      </c>
      <c r="AK24" s="79">
        <v>920</v>
      </c>
      <c r="AL24" s="79">
        <v>17</v>
      </c>
      <c r="AM24" s="79">
        <v>1477</v>
      </c>
      <c r="AN24" s="79">
        <v>141</v>
      </c>
      <c r="AO24" s="79">
        <v>580</v>
      </c>
      <c r="AP24" s="80">
        <v>721</v>
      </c>
      <c r="AQ24" s="78">
        <v>196</v>
      </c>
      <c r="AR24" s="79">
        <v>487</v>
      </c>
      <c r="AS24" s="79">
        <v>1048</v>
      </c>
      <c r="AT24" s="79">
        <v>12</v>
      </c>
      <c r="AU24" s="79">
        <v>1547</v>
      </c>
      <c r="AV24" s="79">
        <v>55</v>
      </c>
      <c r="AW24" s="79">
        <v>302</v>
      </c>
      <c r="AX24" s="80">
        <v>357</v>
      </c>
      <c r="AY24" s="78">
        <v>49</v>
      </c>
      <c r="AZ24" s="79">
        <v>91</v>
      </c>
      <c r="BA24" s="79">
        <v>56</v>
      </c>
      <c r="BB24" s="79">
        <v>8</v>
      </c>
      <c r="BC24" s="79">
        <v>155</v>
      </c>
      <c r="BD24" s="79">
        <v>30</v>
      </c>
      <c r="BE24" s="79">
        <v>510</v>
      </c>
      <c r="BF24" s="80">
        <v>540</v>
      </c>
      <c r="BG24" s="78">
        <v>8119</v>
      </c>
      <c r="BH24" s="79">
        <v>6399</v>
      </c>
      <c r="BI24" s="79">
        <v>13978</v>
      </c>
      <c r="BJ24" s="79">
        <v>339</v>
      </c>
      <c r="BK24" s="79">
        <v>20716</v>
      </c>
      <c r="BL24" s="79">
        <v>798</v>
      </c>
      <c r="BM24" s="79">
        <v>3966</v>
      </c>
      <c r="BN24" s="80">
        <v>4764</v>
      </c>
    </row>
    <row r="25" spans="2:66" x14ac:dyDescent="0.25">
      <c r="B25" s="23" t="s">
        <v>329</v>
      </c>
      <c r="C25" s="78">
        <v>4309</v>
      </c>
      <c r="D25" s="79">
        <v>2806</v>
      </c>
      <c r="E25" s="79">
        <v>4930</v>
      </c>
      <c r="F25" s="79">
        <v>90</v>
      </c>
      <c r="G25" s="79">
        <v>7826</v>
      </c>
      <c r="H25" s="79">
        <v>299</v>
      </c>
      <c r="I25" s="79">
        <v>1281</v>
      </c>
      <c r="J25" s="80">
        <v>1580</v>
      </c>
      <c r="K25" s="78">
        <v>1050</v>
      </c>
      <c r="L25" s="79">
        <v>1002</v>
      </c>
      <c r="M25" s="79">
        <v>3534</v>
      </c>
      <c r="N25" s="79">
        <v>160</v>
      </c>
      <c r="O25" s="79">
        <v>4696</v>
      </c>
      <c r="P25" s="79">
        <v>568</v>
      </c>
      <c r="Q25" s="79">
        <v>641</v>
      </c>
      <c r="R25" s="80">
        <v>1209</v>
      </c>
      <c r="S25" s="78">
        <v>564</v>
      </c>
      <c r="T25" s="79">
        <v>256</v>
      </c>
      <c r="U25" s="79">
        <v>1418</v>
      </c>
      <c r="V25" s="79">
        <v>8</v>
      </c>
      <c r="W25" s="79">
        <v>1682</v>
      </c>
      <c r="X25" s="79">
        <v>184</v>
      </c>
      <c r="Y25" s="79">
        <v>189</v>
      </c>
      <c r="Z25" s="80">
        <v>373</v>
      </c>
      <c r="AA25" s="78">
        <v>158</v>
      </c>
      <c r="AB25" s="79">
        <v>698</v>
      </c>
      <c r="AC25" s="79">
        <v>908</v>
      </c>
      <c r="AD25" s="79">
        <v>98</v>
      </c>
      <c r="AE25" s="79">
        <v>1704</v>
      </c>
      <c r="AF25" s="79">
        <v>53</v>
      </c>
      <c r="AG25" s="79">
        <v>499</v>
      </c>
      <c r="AH25" s="80">
        <v>552</v>
      </c>
      <c r="AI25" s="78">
        <v>349</v>
      </c>
      <c r="AJ25" s="79">
        <v>364</v>
      </c>
      <c r="AK25" s="79">
        <v>1119</v>
      </c>
      <c r="AL25" s="79">
        <v>16</v>
      </c>
      <c r="AM25" s="79">
        <v>1499</v>
      </c>
      <c r="AN25" s="79">
        <v>108</v>
      </c>
      <c r="AO25" s="79">
        <v>618</v>
      </c>
      <c r="AP25" s="80">
        <v>726</v>
      </c>
      <c r="AQ25" s="78">
        <v>709</v>
      </c>
      <c r="AR25" s="79">
        <v>334</v>
      </c>
      <c r="AS25" s="79">
        <v>445</v>
      </c>
      <c r="AT25" s="79">
        <v>13</v>
      </c>
      <c r="AU25" s="79">
        <v>792</v>
      </c>
      <c r="AV25" s="79">
        <v>402</v>
      </c>
      <c r="AW25" s="79">
        <v>335</v>
      </c>
      <c r="AX25" s="80">
        <v>737</v>
      </c>
      <c r="AY25" s="78">
        <v>69</v>
      </c>
      <c r="AZ25" s="79">
        <v>141</v>
      </c>
      <c r="BA25" s="79">
        <v>69</v>
      </c>
      <c r="BB25" s="79">
        <v>13</v>
      </c>
      <c r="BC25" s="79">
        <v>223</v>
      </c>
      <c r="BD25" s="79">
        <v>26</v>
      </c>
      <c r="BE25" s="79">
        <v>518</v>
      </c>
      <c r="BF25" s="80">
        <v>544</v>
      </c>
      <c r="BG25" s="78">
        <v>7208</v>
      </c>
      <c r="BH25" s="79">
        <v>5601</v>
      </c>
      <c r="BI25" s="79">
        <v>12423</v>
      </c>
      <c r="BJ25" s="79">
        <v>398</v>
      </c>
      <c r="BK25" s="79">
        <v>18422</v>
      </c>
      <c r="BL25" s="79">
        <v>1640</v>
      </c>
      <c r="BM25" s="79">
        <v>4081</v>
      </c>
      <c r="BN25" s="80">
        <v>5721</v>
      </c>
    </row>
    <row r="26" spans="2:66" x14ac:dyDescent="0.25">
      <c r="B26" s="27" t="s">
        <v>330</v>
      </c>
      <c r="C26" s="78">
        <v>3965</v>
      </c>
      <c r="D26" s="79">
        <v>3886</v>
      </c>
      <c r="E26" s="79">
        <v>4576</v>
      </c>
      <c r="F26" s="79">
        <v>40</v>
      </c>
      <c r="G26" s="79">
        <v>8502</v>
      </c>
      <c r="H26" s="79">
        <v>209</v>
      </c>
      <c r="I26" s="79">
        <v>1476</v>
      </c>
      <c r="J26" s="80">
        <v>1685</v>
      </c>
      <c r="K26" s="78">
        <v>992</v>
      </c>
      <c r="L26" s="79">
        <v>1130</v>
      </c>
      <c r="M26" s="79">
        <v>3418</v>
      </c>
      <c r="N26" s="79">
        <v>511</v>
      </c>
      <c r="O26" s="79">
        <v>5059</v>
      </c>
      <c r="P26" s="79">
        <v>350</v>
      </c>
      <c r="Q26" s="79">
        <v>634</v>
      </c>
      <c r="R26" s="80">
        <v>984</v>
      </c>
      <c r="S26" s="78">
        <v>673</v>
      </c>
      <c r="T26" s="79">
        <v>487</v>
      </c>
      <c r="U26" s="79">
        <v>1372</v>
      </c>
      <c r="V26" s="79">
        <v>82</v>
      </c>
      <c r="W26" s="79">
        <v>1941</v>
      </c>
      <c r="X26" s="79">
        <v>69</v>
      </c>
      <c r="Y26" s="79">
        <v>190</v>
      </c>
      <c r="Z26" s="80">
        <v>259</v>
      </c>
      <c r="AA26" s="78">
        <v>267</v>
      </c>
      <c r="AB26" s="79">
        <v>186</v>
      </c>
      <c r="AC26" s="79">
        <v>1403</v>
      </c>
      <c r="AD26" s="79">
        <v>11</v>
      </c>
      <c r="AE26" s="79">
        <v>1600</v>
      </c>
      <c r="AF26" s="79">
        <v>63</v>
      </c>
      <c r="AG26" s="79">
        <v>512</v>
      </c>
      <c r="AH26" s="80">
        <v>575</v>
      </c>
      <c r="AI26" s="78">
        <v>526</v>
      </c>
      <c r="AJ26" s="79">
        <v>310</v>
      </c>
      <c r="AK26" s="79">
        <v>572</v>
      </c>
      <c r="AL26" s="79">
        <v>54</v>
      </c>
      <c r="AM26" s="79">
        <v>936</v>
      </c>
      <c r="AN26" s="79">
        <v>436</v>
      </c>
      <c r="AO26" s="79">
        <v>638</v>
      </c>
      <c r="AP26" s="80">
        <v>1074</v>
      </c>
      <c r="AQ26" s="78">
        <v>158</v>
      </c>
      <c r="AR26" s="79">
        <v>411</v>
      </c>
      <c r="AS26" s="79">
        <v>601</v>
      </c>
      <c r="AT26" s="79">
        <v>369</v>
      </c>
      <c r="AU26" s="79">
        <v>1381</v>
      </c>
      <c r="AV26" s="79">
        <v>50</v>
      </c>
      <c r="AW26" s="79">
        <v>351</v>
      </c>
      <c r="AX26" s="80">
        <v>401</v>
      </c>
      <c r="AY26" s="78">
        <v>43</v>
      </c>
      <c r="AZ26" s="79">
        <v>70</v>
      </c>
      <c r="BA26" s="79">
        <v>128</v>
      </c>
      <c r="BB26" s="79">
        <v>17</v>
      </c>
      <c r="BC26" s="79">
        <v>215</v>
      </c>
      <c r="BD26" s="79">
        <v>59</v>
      </c>
      <c r="BE26" s="79">
        <v>521</v>
      </c>
      <c r="BF26" s="80">
        <v>580</v>
      </c>
      <c r="BG26" s="78">
        <v>6624</v>
      </c>
      <c r="BH26" s="79">
        <v>6480</v>
      </c>
      <c r="BI26" s="79">
        <v>12070</v>
      </c>
      <c r="BJ26" s="79">
        <v>1084</v>
      </c>
      <c r="BK26" s="79">
        <v>19634</v>
      </c>
      <c r="BL26" s="79">
        <v>1236</v>
      </c>
      <c r="BM26" s="79">
        <v>4322</v>
      </c>
      <c r="BN26" s="80">
        <v>5558</v>
      </c>
    </row>
    <row r="27" spans="2:66" x14ac:dyDescent="0.25">
      <c r="B27" s="27" t="s">
        <v>331</v>
      </c>
      <c r="C27" s="78">
        <v>3833</v>
      </c>
      <c r="D27" s="79">
        <v>6271</v>
      </c>
      <c r="E27" s="79">
        <v>5071</v>
      </c>
      <c r="F27" s="79">
        <v>276</v>
      </c>
      <c r="G27" s="79">
        <v>11618</v>
      </c>
      <c r="H27" s="79">
        <v>124</v>
      </c>
      <c r="I27" s="79">
        <v>1076</v>
      </c>
      <c r="J27" s="80">
        <v>1200</v>
      </c>
      <c r="K27" s="78">
        <v>2626</v>
      </c>
      <c r="L27" s="79">
        <v>1356</v>
      </c>
      <c r="M27" s="79">
        <v>2307</v>
      </c>
      <c r="N27" s="79">
        <v>102</v>
      </c>
      <c r="O27" s="79">
        <v>3765</v>
      </c>
      <c r="P27" s="79">
        <v>237</v>
      </c>
      <c r="Q27" s="79">
        <v>771</v>
      </c>
      <c r="R27" s="80">
        <v>1008</v>
      </c>
      <c r="S27" s="78">
        <v>607</v>
      </c>
      <c r="T27" s="79">
        <v>479</v>
      </c>
      <c r="U27" s="79">
        <v>1281</v>
      </c>
      <c r="V27" s="79">
        <v>13</v>
      </c>
      <c r="W27" s="79">
        <v>1773</v>
      </c>
      <c r="X27" s="79">
        <v>81</v>
      </c>
      <c r="Y27" s="79">
        <v>218</v>
      </c>
      <c r="Z27" s="80">
        <v>299</v>
      </c>
      <c r="AA27" s="78">
        <v>174</v>
      </c>
      <c r="AB27" s="79">
        <v>390</v>
      </c>
      <c r="AC27" s="79">
        <v>1371</v>
      </c>
      <c r="AD27" s="79">
        <v>5</v>
      </c>
      <c r="AE27" s="79">
        <v>1766</v>
      </c>
      <c r="AF27" s="79">
        <v>62</v>
      </c>
      <c r="AG27" s="79">
        <v>564</v>
      </c>
      <c r="AH27" s="80">
        <v>626</v>
      </c>
      <c r="AI27" s="78">
        <v>253</v>
      </c>
      <c r="AJ27" s="79">
        <v>238</v>
      </c>
      <c r="AK27" s="79">
        <v>632</v>
      </c>
      <c r="AL27" s="79">
        <v>238</v>
      </c>
      <c r="AM27" s="79">
        <v>1108</v>
      </c>
      <c r="AN27" s="79">
        <v>82</v>
      </c>
      <c r="AO27" s="79">
        <v>807</v>
      </c>
      <c r="AP27" s="80">
        <v>889</v>
      </c>
      <c r="AQ27" s="78">
        <v>193</v>
      </c>
      <c r="AR27" s="79">
        <v>42</v>
      </c>
      <c r="AS27" s="79">
        <v>1024</v>
      </c>
      <c r="AT27" s="79">
        <v>107</v>
      </c>
      <c r="AU27" s="79">
        <v>1173</v>
      </c>
      <c r="AV27" s="79">
        <v>181</v>
      </c>
      <c r="AW27" s="79">
        <v>277</v>
      </c>
      <c r="AX27" s="80">
        <v>458</v>
      </c>
      <c r="AY27" s="78">
        <v>46</v>
      </c>
      <c r="AZ27" s="79">
        <v>118</v>
      </c>
      <c r="BA27" s="79">
        <v>108</v>
      </c>
      <c r="BB27" s="79">
        <v>6</v>
      </c>
      <c r="BC27" s="79">
        <v>232</v>
      </c>
      <c r="BD27" s="79">
        <v>68</v>
      </c>
      <c r="BE27" s="79">
        <v>567</v>
      </c>
      <c r="BF27" s="80">
        <v>635</v>
      </c>
      <c r="BG27" s="78">
        <v>7732</v>
      </c>
      <c r="BH27" s="79">
        <v>8894</v>
      </c>
      <c r="BI27" s="79">
        <v>11794</v>
      </c>
      <c r="BJ27" s="79">
        <v>747</v>
      </c>
      <c r="BK27" s="79">
        <v>21435</v>
      </c>
      <c r="BL27" s="79">
        <v>835</v>
      </c>
      <c r="BM27" s="79">
        <v>4280</v>
      </c>
      <c r="BN27" s="80">
        <v>5115</v>
      </c>
    </row>
    <row r="28" spans="2:66" x14ac:dyDescent="0.25">
      <c r="B28" s="28" t="s">
        <v>332</v>
      </c>
      <c r="C28" s="78">
        <v>4015</v>
      </c>
      <c r="D28" s="79">
        <v>3169</v>
      </c>
      <c r="E28" s="79">
        <v>7880</v>
      </c>
      <c r="F28" s="79">
        <v>66</v>
      </c>
      <c r="G28" s="79">
        <v>11115</v>
      </c>
      <c r="H28" s="79">
        <v>181</v>
      </c>
      <c r="I28" s="79">
        <v>1037</v>
      </c>
      <c r="J28" s="80">
        <v>1218</v>
      </c>
      <c r="K28" s="78">
        <v>439</v>
      </c>
      <c r="L28" s="79">
        <v>1392</v>
      </c>
      <c r="M28" s="79">
        <v>3044</v>
      </c>
      <c r="N28" s="79">
        <v>79</v>
      </c>
      <c r="O28" s="79">
        <v>4515</v>
      </c>
      <c r="P28" s="79">
        <v>320</v>
      </c>
      <c r="Q28" s="79">
        <v>891</v>
      </c>
      <c r="R28" s="80">
        <v>1211</v>
      </c>
      <c r="S28" s="78">
        <v>1209</v>
      </c>
      <c r="T28" s="79">
        <v>1310</v>
      </c>
      <c r="U28" s="79">
        <v>440</v>
      </c>
      <c r="V28" s="79">
        <v>23</v>
      </c>
      <c r="W28" s="79">
        <v>1773</v>
      </c>
      <c r="X28" s="79">
        <v>157</v>
      </c>
      <c r="Y28" s="79">
        <v>250</v>
      </c>
      <c r="Z28" s="80">
        <v>407</v>
      </c>
      <c r="AA28" s="78">
        <v>1390</v>
      </c>
      <c r="AB28" s="79">
        <v>191</v>
      </c>
      <c r="AC28" s="79">
        <v>211</v>
      </c>
      <c r="AD28" s="79">
        <v>15</v>
      </c>
      <c r="AE28" s="79">
        <v>417</v>
      </c>
      <c r="AF28" s="79">
        <v>218</v>
      </c>
      <c r="AG28" s="79">
        <v>561</v>
      </c>
      <c r="AH28" s="80">
        <v>779</v>
      </c>
      <c r="AI28" s="78">
        <v>483</v>
      </c>
      <c r="AJ28" s="79">
        <v>1458</v>
      </c>
      <c r="AK28" s="79">
        <v>582</v>
      </c>
      <c r="AL28" s="79">
        <v>326</v>
      </c>
      <c r="AM28" s="79">
        <v>2366</v>
      </c>
      <c r="AN28" s="79">
        <v>114</v>
      </c>
      <c r="AO28" s="79">
        <v>512</v>
      </c>
      <c r="AP28" s="80">
        <v>626</v>
      </c>
      <c r="AQ28" s="78">
        <v>234</v>
      </c>
      <c r="AR28" s="79">
        <v>502</v>
      </c>
      <c r="AS28" s="79">
        <v>897</v>
      </c>
      <c r="AT28" s="79">
        <v>104</v>
      </c>
      <c r="AU28" s="79">
        <v>1503</v>
      </c>
      <c r="AV28" s="79">
        <v>58</v>
      </c>
      <c r="AW28" s="79">
        <v>338</v>
      </c>
      <c r="AX28" s="80">
        <v>396</v>
      </c>
      <c r="AY28" s="78">
        <v>109</v>
      </c>
      <c r="AZ28" s="79">
        <v>61</v>
      </c>
      <c r="BA28" s="79">
        <v>90</v>
      </c>
      <c r="BB28" s="79">
        <v>30</v>
      </c>
      <c r="BC28" s="79">
        <v>181</v>
      </c>
      <c r="BD28" s="79">
        <v>41</v>
      </c>
      <c r="BE28" s="79">
        <v>597</v>
      </c>
      <c r="BF28" s="80">
        <v>638</v>
      </c>
      <c r="BG28" s="78">
        <v>7879</v>
      </c>
      <c r="BH28" s="79">
        <v>8083</v>
      </c>
      <c r="BI28" s="79">
        <v>13144</v>
      </c>
      <c r="BJ28" s="79">
        <v>643</v>
      </c>
      <c r="BK28" s="79">
        <v>21870</v>
      </c>
      <c r="BL28" s="79">
        <v>1089</v>
      </c>
      <c r="BM28" s="79">
        <v>4186</v>
      </c>
      <c r="BN28" s="80">
        <v>5275</v>
      </c>
    </row>
    <row r="29" spans="2:66" x14ac:dyDescent="0.25">
      <c r="B29" s="23" t="s">
        <v>333</v>
      </c>
      <c r="C29" s="78">
        <v>3784</v>
      </c>
      <c r="D29" s="79">
        <v>5455</v>
      </c>
      <c r="E29" s="79">
        <v>7029</v>
      </c>
      <c r="F29" s="79">
        <v>254</v>
      </c>
      <c r="G29" s="79">
        <v>12738</v>
      </c>
      <c r="H29" s="79">
        <v>584</v>
      </c>
      <c r="I29" s="79">
        <v>834</v>
      </c>
      <c r="J29" s="80">
        <v>1418</v>
      </c>
      <c r="K29" s="78">
        <v>1404</v>
      </c>
      <c r="L29" s="79">
        <v>836</v>
      </c>
      <c r="M29" s="79">
        <v>3206</v>
      </c>
      <c r="N29" s="79">
        <v>53</v>
      </c>
      <c r="O29" s="79">
        <v>4095</v>
      </c>
      <c r="P29" s="79" t="s">
        <v>323</v>
      </c>
      <c r="Q29" s="79">
        <v>1063</v>
      </c>
      <c r="R29" s="80">
        <v>1063</v>
      </c>
      <c r="S29" s="78">
        <v>751</v>
      </c>
      <c r="T29" s="79">
        <v>130</v>
      </c>
      <c r="U29" s="79">
        <v>1040</v>
      </c>
      <c r="V29" s="79">
        <v>33</v>
      </c>
      <c r="W29" s="79">
        <v>1203</v>
      </c>
      <c r="X29" s="79">
        <v>102</v>
      </c>
      <c r="Y29" s="79">
        <v>336</v>
      </c>
      <c r="Z29" s="80">
        <v>438</v>
      </c>
      <c r="AA29" s="78">
        <v>178</v>
      </c>
      <c r="AB29" s="79">
        <v>251</v>
      </c>
      <c r="AC29" s="79">
        <v>129</v>
      </c>
      <c r="AD29" s="79">
        <v>105</v>
      </c>
      <c r="AE29" s="79">
        <v>485</v>
      </c>
      <c r="AF29" s="79">
        <v>134</v>
      </c>
      <c r="AG29" s="79">
        <v>657</v>
      </c>
      <c r="AH29" s="80">
        <v>791</v>
      </c>
      <c r="AI29" s="78">
        <v>628</v>
      </c>
      <c r="AJ29" s="79">
        <v>288</v>
      </c>
      <c r="AK29" s="79">
        <v>1865</v>
      </c>
      <c r="AL29" s="79">
        <v>13</v>
      </c>
      <c r="AM29" s="79">
        <v>2166</v>
      </c>
      <c r="AN29" s="79">
        <v>222</v>
      </c>
      <c r="AO29" s="79">
        <v>485</v>
      </c>
      <c r="AP29" s="80">
        <v>707</v>
      </c>
      <c r="AQ29" s="78">
        <v>269</v>
      </c>
      <c r="AR29" s="79">
        <v>1033</v>
      </c>
      <c r="AS29" s="79">
        <v>1285</v>
      </c>
      <c r="AT29" s="79">
        <v>12</v>
      </c>
      <c r="AU29" s="79">
        <v>2330</v>
      </c>
      <c r="AV29" s="79">
        <v>285</v>
      </c>
      <c r="AW29" s="79">
        <v>364</v>
      </c>
      <c r="AX29" s="80">
        <v>649</v>
      </c>
      <c r="AY29" s="78">
        <v>48</v>
      </c>
      <c r="AZ29" s="79">
        <v>54</v>
      </c>
      <c r="BA29" s="79">
        <v>124</v>
      </c>
      <c r="BB29" s="79">
        <v>81</v>
      </c>
      <c r="BC29" s="79">
        <v>259</v>
      </c>
      <c r="BD29" s="79">
        <v>29</v>
      </c>
      <c r="BE29" s="79">
        <v>537</v>
      </c>
      <c r="BF29" s="80">
        <v>566</v>
      </c>
      <c r="BG29" s="78">
        <v>7062</v>
      </c>
      <c r="BH29" s="79">
        <v>8047</v>
      </c>
      <c r="BI29" s="79">
        <v>14678</v>
      </c>
      <c r="BJ29" s="79">
        <v>551</v>
      </c>
      <c r="BK29" s="79">
        <v>23276</v>
      </c>
      <c r="BL29" s="79">
        <v>1356</v>
      </c>
      <c r="BM29" s="79">
        <v>4276</v>
      </c>
      <c r="BN29" s="80">
        <v>5632</v>
      </c>
    </row>
    <row r="30" spans="2:66" x14ac:dyDescent="0.25">
      <c r="B30" s="27" t="s">
        <v>334</v>
      </c>
      <c r="C30" s="78">
        <v>5336</v>
      </c>
      <c r="D30" s="79">
        <v>6037</v>
      </c>
      <c r="E30" s="79">
        <v>7490</v>
      </c>
      <c r="F30" s="79">
        <v>534</v>
      </c>
      <c r="G30" s="79">
        <v>14061</v>
      </c>
      <c r="H30" s="79">
        <v>177</v>
      </c>
      <c r="I30" s="79">
        <v>787</v>
      </c>
      <c r="J30" s="80">
        <v>964</v>
      </c>
      <c r="K30" s="78">
        <v>1773</v>
      </c>
      <c r="L30" s="79">
        <v>1547</v>
      </c>
      <c r="M30" s="79">
        <v>2344</v>
      </c>
      <c r="N30" s="79">
        <v>183</v>
      </c>
      <c r="O30" s="79">
        <v>4074</v>
      </c>
      <c r="P30" s="79">
        <v>136</v>
      </c>
      <c r="Q30" s="79">
        <v>722</v>
      </c>
      <c r="R30" s="80">
        <v>858</v>
      </c>
      <c r="S30" s="78">
        <v>273</v>
      </c>
      <c r="T30" s="79">
        <v>1781</v>
      </c>
      <c r="U30" s="79">
        <v>1144</v>
      </c>
      <c r="V30" s="79">
        <v>33</v>
      </c>
      <c r="W30" s="79">
        <v>2958</v>
      </c>
      <c r="X30" s="79">
        <v>88</v>
      </c>
      <c r="Y30" s="79">
        <v>396</v>
      </c>
      <c r="Z30" s="80">
        <v>484</v>
      </c>
      <c r="AA30" s="78">
        <v>171</v>
      </c>
      <c r="AB30" s="79">
        <v>530</v>
      </c>
      <c r="AC30" s="79">
        <v>172</v>
      </c>
      <c r="AD30" s="79">
        <v>34</v>
      </c>
      <c r="AE30" s="79">
        <v>736</v>
      </c>
      <c r="AF30" s="79">
        <v>167</v>
      </c>
      <c r="AG30" s="79">
        <v>735</v>
      </c>
      <c r="AH30" s="80">
        <v>902</v>
      </c>
      <c r="AI30" s="78">
        <v>367</v>
      </c>
      <c r="AJ30" s="79">
        <v>479</v>
      </c>
      <c r="AK30" s="79">
        <v>1845</v>
      </c>
      <c r="AL30" s="79">
        <v>68</v>
      </c>
      <c r="AM30" s="79">
        <v>2392</v>
      </c>
      <c r="AN30" s="79">
        <v>61</v>
      </c>
      <c r="AO30" s="79">
        <v>533</v>
      </c>
      <c r="AP30" s="80">
        <v>594</v>
      </c>
      <c r="AQ30" s="78">
        <v>855</v>
      </c>
      <c r="AR30" s="79">
        <v>125</v>
      </c>
      <c r="AS30" s="79">
        <v>1764</v>
      </c>
      <c r="AT30" s="79">
        <v>11</v>
      </c>
      <c r="AU30" s="79">
        <v>1900</v>
      </c>
      <c r="AV30" s="79">
        <v>17</v>
      </c>
      <c r="AW30" s="79">
        <v>333</v>
      </c>
      <c r="AX30" s="80">
        <v>350</v>
      </c>
      <c r="AY30" s="78">
        <v>24</v>
      </c>
      <c r="AZ30" s="79">
        <v>70</v>
      </c>
      <c r="BA30" s="79">
        <v>124</v>
      </c>
      <c r="BB30" s="79">
        <v>16</v>
      </c>
      <c r="BC30" s="79">
        <v>210</v>
      </c>
      <c r="BD30" s="79">
        <v>127</v>
      </c>
      <c r="BE30" s="79">
        <v>534</v>
      </c>
      <c r="BF30" s="80">
        <v>661</v>
      </c>
      <c r="BG30" s="78">
        <v>8799</v>
      </c>
      <c r="BH30" s="79">
        <v>10569</v>
      </c>
      <c r="BI30" s="79">
        <v>14883</v>
      </c>
      <c r="BJ30" s="79">
        <v>879</v>
      </c>
      <c r="BK30" s="79">
        <v>26331</v>
      </c>
      <c r="BL30" s="79">
        <v>773</v>
      </c>
      <c r="BM30" s="79">
        <v>4040</v>
      </c>
      <c r="BN30" s="80">
        <v>4813</v>
      </c>
    </row>
    <row r="31" spans="2:66" x14ac:dyDescent="0.25">
      <c r="B31" s="27" t="s">
        <v>335</v>
      </c>
      <c r="C31" s="78">
        <v>4681</v>
      </c>
      <c r="D31" s="79">
        <v>6072</v>
      </c>
      <c r="E31" s="79">
        <v>9431</v>
      </c>
      <c r="F31" s="79">
        <v>48</v>
      </c>
      <c r="G31" s="79">
        <v>15551</v>
      </c>
      <c r="H31" s="79">
        <v>141</v>
      </c>
      <c r="I31" s="79">
        <v>988</v>
      </c>
      <c r="J31" s="80">
        <v>1129</v>
      </c>
      <c r="K31" s="78">
        <v>2357</v>
      </c>
      <c r="L31" s="79">
        <v>1506</v>
      </c>
      <c r="M31" s="79">
        <v>2030</v>
      </c>
      <c r="N31" s="79">
        <v>163</v>
      </c>
      <c r="O31" s="79">
        <v>3699</v>
      </c>
      <c r="P31" s="79">
        <v>191</v>
      </c>
      <c r="Q31" s="79">
        <v>806</v>
      </c>
      <c r="R31" s="80">
        <v>997</v>
      </c>
      <c r="S31" s="78">
        <v>2239</v>
      </c>
      <c r="T31" s="79">
        <v>2023</v>
      </c>
      <c r="U31" s="79">
        <v>1094</v>
      </c>
      <c r="V31" s="79">
        <v>55</v>
      </c>
      <c r="W31" s="79">
        <v>3172</v>
      </c>
      <c r="X31" s="79">
        <v>180</v>
      </c>
      <c r="Y31" s="79">
        <v>436</v>
      </c>
      <c r="Z31" s="80">
        <v>616</v>
      </c>
      <c r="AA31" s="78">
        <v>206</v>
      </c>
      <c r="AB31" s="79">
        <v>315</v>
      </c>
      <c r="AC31" s="79">
        <v>570</v>
      </c>
      <c r="AD31" s="79">
        <v>61</v>
      </c>
      <c r="AE31" s="79">
        <v>946</v>
      </c>
      <c r="AF31" s="79">
        <v>67</v>
      </c>
      <c r="AG31" s="79">
        <v>913</v>
      </c>
      <c r="AH31" s="80">
        <v>980</v>
      </c>
      <c r="AI31" s="78">
        <v>842</v>
      </c>
      <c r="AJ31" s="79">
        <v>306</v>
      </c>
      <c r="AK31" s="79">
        <v>1647</v>
      </c>
      <c r="AL31" s="79">
        <v>18</v>
      </c>
      <c r="AM31" s="79">
        <v>1971</v>
      </c>
      <c r="AN31" s="79">
        <v>175</v>
      </c>
      <c r="AO31" s="79">
        <v>592</v>
      </c>
      <c r="AP31" s="80">
        <v>767</v>
      </c>
      <c r="AQ31" s="78">
        <v>252</v>
      </c>
      <c r="AR31" s="79">
        <v>338</v>
      </c>
      <c r="AS31" s="79">
        <v>1428</v>
      </c>
      <c r="AT31" s="79">
        <v>7</v>
      </c>
      <c r="AU31" s="79">
        <v>1773</v>
      </c>
      <c r="AV31" s="79">
        <v>262</v>
      </c>
      <c r="AW31" s="79">
        <v>339</v>
      </c>
      <c r="AX31" s="80">
        <v>601</v>
      </c>
      <c r="AY31" s="78">
        <v>104</v>
      </c>
      <c r="AZ31" s="79">
        <v>40</v>
      </c>
      <c r="BA31" s="79">
        <v>39</v>
      </c>
      <c r="BB31" s="79">
        <v>24</v>
      </c>
      <c r="BC31" s="79">
        <v>103</v>
      </c>
      <c r="BD31" s="79">
        <v>67</v>
      </c>
      <c r="BE31" s="79">
        <v>655</v>
      </c>
      <c r="BF31" s="80">
        <v>722</v>
      </c>
      <c r="BG31" s="78">
        <v>10681</v>
      </c>
      <c r="BH31" s="79">
        <v>10600</v>
      </c>
      <c r="BI31" s="79">
        <v>16239</v>
      </c>
      <c r="BJ31" s="79">
        <v>376</v>
      </c>
      <c r="BK31" s="79">
        <v>27215</v>
      </c>
      <c r="BL31" s="79">
        <v>1083</v>
      </c>
      <c r="BM31" s="79">
        <v>4729</v>
      </c>
      <c r="BN31" s="80">
        <v>5812</v>
      </c>
    </row>
    <row r="32" spans="2:66" x14ac:dyDescent="0.25">
      <c r="B32" s="28" t="s">
        <v>336</v>
      </c>
      <c r="C32" s="78">
        <v>5393</v>
      </c>
      <c r="D32" s="79">
        <v>4818</v>
      </c>
      <c r="E32" s="79">
        <v>9892</v>
      </c>
      <c r="F32" s="79">
        <v>28</v>
      </c>
      <c r="G32" s="79">
        <v>14738</v>
      </c>
      <c r="H32" s="79">
        <v>357</v>
      </c>
      <c r="I32" s="79">
        <v>1011</v>
      </c>
      <c r="J32" s="80">
        <v>1368</v>
      </c>
      <c r="K32" s="78">
        <v>1506</v>
      </c>
      <c r="L32" s="79">
        <v>2233</v>
      </c>
      <c r="M32" s="79">
        <v>2080</v>
      </c>
      <c r="N32" s="79">
        <v>46</v>
      </c>
      <c r="O32" s="79">
        <v>4359</v>
      </c>
      <c r="P32" s="79">
        <v>265</v>
      </c>
      <c r="Q32" s="79">
        <v>799</v>
      </c>
      <c r="R32" s="80">
        <v>1064</v>
      </c>
      <c r="S32" s="78">
        <v>642</v>
      </c>
      <c r="T32" s="79">
        <v>847</v>
      </c>
      <c r="U32" s="79">
        <v>2448</v>
      </c>
      <c r="V32" s="79">
        <v>41</v>
      </c>
      <c r="W32" s="79">
        <v>3336</v>
      </c>
      <c r="X32" s="79">
        <v>207</v>
      </c>
      <c r="Y32" s="79">
        <v>454</v>
      </c>
      <c r="Z32" s="80">
        <v>661</v>
      </c>
      <c r="AA32" s="78">
        <v>170</v>
      </c>
      <c r="AB32" s="79">
        <v>241</v>
      </c>
      <c r="AC32" s="79">
        <v>680</v>
      </c>
      <c r="AD32" s="79">
        <v>41</v>
      </c>
      <c r="AE32" s="79">
        <v>962</v>
      </c>
      <c r="AF32" s="79">
        <v>139</v>
      </c>
      <c r="AG32" s="79">
        <v>898</v>
      </c>
      <c r="AH32" s="80">
        <v>1037</v>
      </c>
      <c r="AI32" s="78">
        <v>702</v>
      </c>
      <c r="AJ32" s="79">
        <v>949</v>
      </c>
      <c r="AK32" s="79">
        <v>1023</v>
      </c>
      <c r="AL32" s="79">
        <v>169</v>
      </c>
      <c r="AM32" s="79">
        <v>2141</v>
      </c>
      <c r="AN32" s="79">
        <v>344</v>
      </c>
      <c r="AO32" s="79">
        <v>500</v>
      </c>
      <c r="AP32" s="80">
        <v>844</v>
      </c>
      <c r="AQ32" s="78">
        <v>1051</v>
      </c>
      <c r="AR32" s="79">
        <v>377</v>
      </c>
      <c r="AS32" s="79">
        <v>677</v>
      </c>
      <c r="AT32" s="79">
        <v>18</v>
      </c>
      <c r="AU32" s="79">
        <v>1072</v>
      </c>
      <c r="AV32" s="79">
        <v>77</v>
      </c>
      <c r="AW32" s="79">
        <v>551</v>
      </c>
      <c r="AX32" s="80">
        <v>628</v>
      </c>
      <c r="AY32" s="78">
        <v>44</v>
      </c>
      <c r="AZ32" s="79">
        <v>124</v>
      </c>
      <c r="BA32" s="79">
        <v>66</v>
      </c>
      <c r="BB32" s="79">
        <v>9</v>
      </c>
      <c r="BC32" s="79">
        <v>199</v>
      </c>
      <c r="BD32" s="79">
        <v>35</v>
      </c>
      <c r="BE32" s="79">
        <v>671</v>
      </c>
      <c r="BF32" s="80">
        <v>706</v>
      </c>
      <c r="BG32" s="78">
        <v>9508</v>
      </c>
      <c r="BH32" s="79">
        <v>9589</v>
      </c>
      <c r="BI32" s="79">
        <v>16866</v>
      </c>
      <c r="BJ32" s="79">
        <v>352</v>
      </c>
      <c r="BK32" s="79">
        <v>26807</v>
      </c>
      <c r="BL32" s="79">
        <v>1424</v>
      </c>
      <c r="BM32" s="79">
        <v>4884</v>
      </c>
      <c r="BN32" s="80">
        <v>6308</v>
      </c>
    </row>
    <row r="33" spans="2:66" x14ac:dyDescent="0.25">
      <c r="B33" s="23" t="s">
        <v>337</v>
      </c>
      <c r="C33" s="78">
        <v>7447</v>
      </c>
      <c r="D33" s="79">
        <v>8315</v>
      </c>
      <c r="E33" s="79">
        <v>7214</v>
      </c>
      <c r="F33" s="79">
        <v>31</v>
      </c>
      <c r="G33" s="79">
        <v>15560</v>
      </c>
      <c r="H33" s="79">
        <v>176</v>
      </c>
      <c r="I33" s="79">
        <v>1238</v>
      </c>
      <c r="J33" s="80">
        <v>1414</v>
      </c>
      <c r="K33" s="78">
        <v>810</v>
      </c>
      <c r="L33" s="79">
        <v>1464</v>
      </c>
      <c r="M33" s="79">
        <v>3421</v>
      </c>
      <c r="N33" s="79">
        <v>115</v>
      </c>
      <c r="O33" s="79">
        <v>5000</v>
      </c>
      <c r="P33" s="79">
        <v>200</v>
      </c>
      <c r="Q33" s="79">
        <v>877</v>
      </c>
      <c r="R33" s="80">
        <v>1077</v>
      </c>
      <c r="S33" s="78">
        <v>2085</v>
      </c>
      <c r="T33" s="79">
        <v>348</v>
      </c>
      <c r="U33" s="79">
        <v>1174</v>
      </c>
      <c r="V33" s="79">
        <v>58</v>
      </c>
      <c r="W33" s="79">
        <v>1580</v>
      </c>
      <c r="X33" s="79">
        <v>198</v>
      </c>
      <c r="Y33" s="79">
        <v>483</v>
      </c>
      <c r="Z33" s="80">
        <v>681</v>
      </c>
      <c r="AA33" s="78">
        <v>732</v>
      </c>
      <c r="AB33" s="79">
        <v>318</v>
      </c>
      <c r="AC33" s="79">
        <v>313</v>
      </c>
      <c r="AD33" s="79">
        <v>131</v>
      </c>
      <c r="AE33" s="79">
        <v>762</v>
      </c>
      <c r="AF33" s="79">
        <v>175</v>
      </c>
      <c r="AG33" s="79">
        <v>649</v>
      </c>
      <c r="AH33" s="80">
        <v>824</v>
      </c>
      <c r="AI33" s="78">
        <v>576</v>
      </c>
      <c r="AJ33" s="79">
        <v>971</v>
      </c>
      <c r="AK33" s="79">
        <v>1793</v>
      </c>
      <c r="AL33" s="79">
        <v>94</v>
      </c>
      <c r="AM33" s="79">
        <v>2858</v>
      </c>
      <c r="AN33" s="79">
        <v>93</v>
      </c>
      <c r="AO33" s="79">
        <v>429</v>
      </c>
      <c r="AP33" s="80">
        <v>522</v>
      </c>
      <c r="AQ33" s="78">
        <v>22</v>
      </c>
      <c r="AR33" s="79">
        <v>496</v>
      </c>
      <c r="AS33" s="79">
        <v>975</v>
      </c>
      <c r="AT33" s="79">
        <v>49</v>
      </c>
      <c r="AU33" s="79">
        <v>1520</v>
      </c>
      <c r="AV33" s="79">
        <v>88</v>
      </c>
      <c r="AW33" s="79">
        <v>566</v>
      </c>
      <c r="AX33" s="80">
        <v>654</v>
      </c>
      <c r="AY33" s="78">
        <v>74</v>
      </c>
      <c r="AZ33" s="79">
        <v>100</v>
      </c>
      <c r="BA33" s="79">
        <v>107</v>
      </c>
      <c r="BB33" s="79">
        <v>19</v>
      </c>
      <c r="BC33" s="79">
        <v>226</v>
      </c>
      <c r="BD33" s="79">
        <v>52</v>
      </c>
      <c r="BE33" s="79">
        <v>653</v>
      </c>
      <c r="BF33" s="80">
        <v>705</v>
      </c>
      <c r="BG33" s="78">
        <v>11746</v>
      </c>
      <c r="BH33" s="79">
        <v>12012</v>
      </c>
      <c r="BI33" s="79">
        <v>14997</v>
      </c>
      <c r="BJ33" s="79">
        <v>497</v>
      </c>
      <c r="BK33" s="79">
        <v>27506</v>
      </c>
      <c r="BL33" s="79">
        <v>982</v>
      </c>
      <c r="BM33" s="79">
        <v>4895</v>
      </c>
      <c r="BN33" s="80">
        <v>5877</v>
      </c>
    </row>
    <row r="34" spans="2:66" x14ac:dyDescent="0.25">
      <c r="B34" s="27" t="s">
        <v>338</v>
      </c>
      <c r="C34" s="78">
        <v>1681</v>
      </c>
      <c r="D34" s="79">
        <v>5615</v>
      </c>
      <c r="E34" s="79">
        <v>13616</v>
      </c>
      <c r="F34" s="79">
        <v>144</v>
      </c>
      <c r="G34" s="79">
        <v>19375</v>
      </c>
      <c r="H34" s="79">
        <v>359</v>
      </c>
      <c r="I34" s="79">
        <v>1174</v>
      </c>
      <c r="J34" s="80">
        <v>1533</v>
      </c>
      <c r="K34" s="78">
        <v>1866</v>
      </c>
      <c r="L34" s="79">
        <v>1021</v>
      </c>
      <c r="M34" s="79">
        <v>3069</v>
      </c>
      <c r="N34" s="79">
        <v>229</v>
      </c>
      <c r="O34" s="79">
        <v>4319</v>
      </c>
      <c r="P34" s="79">
        <v>134</v>
      </c>
      <c r="Q34" s="79">
        <v>779</v>
      </c>
      <c r="R34" s="80">
        <v>913</v>
      </c>
      <c r="S34" s="78">
        <v>698</v>
      </c>
      <c r="T34" s="79">
        <v>1926</v>
      </c>
      <c r="U34" s="79">
        <v>772</v>
      </c>
      <c r="V34" s="79">
        <v>43</v>
      </c>
      <c r="W34" s="79">
        <v>2741</v>
      </c>
      <c r="X34" s="79">
        <v>200</v>
      </c>
      <c r="Y34" s="79">
        <v>548</v>
      </c>
      <c r="Z34" s="80">
        <v>748</v>
      </c>
      <c r="AA34" s="78">
        <v>183</v>
      </c>
      <c r="AB34" s="79">
        <v>138</v>
      </c>
      <c r="AC34" s="79">
        <v>534</v>
      </c>
      <c r="AD34" s="79">
        <v>72</v>
      </c>
      <c r="AE34" s="79">
        <v>744</v>
      </c>
      <c r="AF34" s="79">
        <v>75</v>
      </c>
      <c r="AG34" s="79">
        <v>727</v>
      </c>
      <c r="AH34" s="80">
        <v>802</v>
      </c>
      <c r="AI34" s="78">
        <v>387</v>
      </c>
      <c r="AJ34" s="79">
        <v>888</v>
      </c>
      <c r="AK34" s="79">
        <v>2410</v>
      </c>
      <c r="AL34" s="79">
        <v>40</v>
      </c>
      <c r="AM34" s="79">
        <v>3338</v>
      </c>
      <c r="AN34" s="79">
        <v>87</v>
      </c>
      <c r="AO34" s="79">
        <v>456</v>
      </c>
      <c r="AP34" s="80">
        <v>543</v>
      </c>
      <c r="AQ34" s="78">
        <v>130</v>
      </c>
      <c r="AR34" s="79">
        <v>112</v>
      </c>
      <c r="AS34" s="79">
        <v>1410</v>
      </c>
      <c r="AT34" s="79">
        <v>14</v>
      </c>
      <c r="AU34" s="79">
        <v>1536</v>
      </c>
      <c r="AV34" s="79">
        <v>32</v>
      </c>
      <c r="AW34" s="79">
        <v>588</v>
      </c>
      <c r="AX34" s="80">
        <v>620</v>
      </c>
      <c r="AY34" s="78">
        <v>24</v>
      </c>
      <c r="AZ34" s="79">
        <v>98</v>
      </c>
      <c r="BA34" s="79">
        <v>162</v>
      </c>
      <c r="BB34" s="79">
        <v>12</v>
      </c>
      <c r="BC34" s="79">
        <v>272</v>
      </c>
      <c r="BD34" s="79">
        <v>45</v>
      </c>
      <c r="BE34" s="79">
        <v>688</v>
      </c>
      <c r="BF34" s="80">
        <v>733</v>
      </c>
      <c r="BG34" s="78">
        <v>4969</v>
      </c>
      <c r="BH34" s="79">
        <v>9798</v>
      </c>
      <c r="BI34" s="79">
        <v>21973</v>
      </c>
      <c r="BJ34" s="79">
        <v>554</v>
      </c>
      <c r="BK34" s="79">
        <v>32325</v>
      </c>
      <c r="BL34" s="79">
        <v>932</v>
      </c>
      <c r="BM34" s="79">
        <v>4960</v>
      </c>
      <c r="BN34" s="80">
        <v>5892</v>
      </c>
    </row>
    <row r="35" spans="2:66" x14ac:dyDescent="0.25">
      <c r="B35" s="27" t="s">
        <v>339</v>
      </c>
      <c r="C35" s="78">
        <v>5376</v>
      </c>
      <c r="D35" s="79">
        <v>5020</v>
      </c>
      <c r="E35" s="79">
        <v>14034</v>
      </c>
      <c r="F35" s="79">
        <v>170</v>
      </c>
      <c r="G35" s="79">
        <v>19224</v>
      </c>
      <c r="H35" s="79">
        <v>110</v>
      </c>
      <c r="I35" s="79">
        <v>1218</v>
      </c>
      <c r="J35" s="80">
        <v>1328</v>
      </c>
      <c r="K35" s="78">
        <v>914</v>
      </c>
      <c r="L35" s="79">
        <v>2487</v>
      </c>
      <c r="M35" s="79">
        <v>3292</v>
      </c>
      <c r="N35" s="79">
        <v>54</v>
      </c>
      <c r="O35" s="79">
        <v>5833</v>
      </c>
      <c r="P35" s="79">
        <v>171</v>
      </c>
      <c r="Q35" s="79">
        <v>801</v>
      </c>
      <c r="R35" s="80">
        <v>972</v>
      </c>
      <c r="S35" s="78">
        <v>387</v>
      </c>
      <c r="T35" s="79">
        <v>334</v>
      </c>
      <c r="U35" s="79">
        <v>2293</v>
      </c>
      <c r="V35" s="79">
        <v>43</v>
      </c>
      <c r="W35" s="79">
        <v>2670</v>
      </c>
      <c r="X35" s="79">
        <v>180</v>
      </c>
      <c r="Y35" s="79">
        <v>586</v>
      </c>
      <c r="Z35" s="80">
        <v>766</v>
      </c>
      <c r="AA35" s="78">
        <v>145</v>
      </c>
      <c r="AB35" s="79">
        <v>411</v>
      </c>
      <c r="AC35" s="79">
        <v>556</v>
      </c>
      <c r="AD35" s="79">
        <v>23</v>
      </c>
      <c r="AE35" s="79">
        <v>990</v>
      </c>
      <c r="AF35" s="79">
        <v>92</v>
      </c>
      <c r="AG35" s="79">
        <v>730</v>
      </c>
      <c r="AH35" s="80">
        <v>822</v>
      </c>
      <c r="AI35" s="78">
        <v>316</v>
      </c>
      <c r="AJ35" s="79">
        <v>968</v>
      </c>
      <c r="AK35" s="79">
        <v>3011</v>
      </c>
      <c r="AL35" s="79">
        <v>96</v>
      </c>
      <c r="AM35" s="79">
        <v>4075</v>
      </c>
      <c r="AN35" s="79">
        <v>117</v>
      </c>
      <c r="AO35" s="79">
        <v>417</v>
      </c>
      <c r="AP35" s="80">
        <v>534</v>
      </c>
      <c r="AQ35" s="78">
        <v>574</v>
      </c>
      <c r="AR35" s="79">
        <v>84</v>
      </c>
      <c r="AS35" s="79">
        <v>853</v>
      </c>
      <c r="AT35" s="79">
        <v>30</v>
      </c>
      <c r="AU35" s="79">
        <v>967</v>
      </c>
      <c r="AV35" s="79">
        <v>139</v>
      </c>
      <c r="AW35" s="79">
        <v>560</v>
      </c>
      <c r="AX35" s="80">
        <v>699</v>
      </c>
      <c r="AY35" s="78">
        <v>75</v>
      </c>
      <c r="AZ35" s="79">
        <v>49</v>
      </c>
      <c r="BA35" s="79">
        <v>180</v>
      </c>
      <c r="BB35" s="79">
        <v>15</v>
      </c>
      <c r="BC35" s="79">
        <v>244</v>
      </c>
      <c r="BD35" s="79">
        <v>39</v>
      </c>
      <c r="BE35" s="79">
        <v>696</v>
      </c>
      <c r="BF35" s="80">
        <v>735</v>
      </c>
      <c r="BG35" s="78">
        <v>7787</v>
      </c>
      <c r="BH35" s="79">
        <v>9353</v>
      </c>
      <c r="BI35" s="79">
        <v>24219</v>
      </c>
      <c r="BJ35" s="79">
        <v>431</v>
      </c>
      <c r="BK35" s="79">
        <v>34003</v>
      </c>
      <c r="BL35" s="79">
        <v>848</v>
      </c>
      <c r="BM35" s="79">
        <v>5008</v>
      </c>
      <c r="BN35" s="80">
        <v>5856</v>
      </c>
    </row>
    <row r="36" spans="2:66" x14ac:dyDescent="0.25">
      <c r="B36" s="28" t="s">
        <v>340</v>
      </c>
      <c r="C36" s="78">
        <v>3963</v>
      </c>
      <c r="D36" s="79">
        <v>5455</v>
      </c>
      <c r="E36" s="79">
        <v>15135</v>
      </c>
      <c r="F36" s="79">
        <v>328</v>
      </c>
      <c r="G36" s="79">
        <v>20918</v>
      </c>
      <c r="H36" s="79">
        <v>174</v>
      </c>
      <c r="I36" s="79">
        <v>952</v>
      </c>
      <c r="J36" s="80">
        <v>1126</v>
      </c>
      <c r="K36" s="78">
        <v>991</v>
      </c>
      <c r="L36" s="79">
        <v>1200</v>
      </c>
      <c r="M36" s="79">
        <v>4636</v>
      </c>
      <c r="N36" s="79">
        <v>71</v>
      </c>
      <c r="O36" s="79">
        <v>5907</v>
      </c>
      <c r="P36" s="79">
        <v>289</v>
      </c>
      <c r="Q36" s="79">
        <v>822</v>
      </c>
      <c r="R36" s="80">
        <v>1111</v>
      </c>
      <c r="S36" s="78">
        <v>1461</v>
      </c>
      <c r="T36" s="79">
        <v>383</v>
      </c>
      <c r="U36" s="79">
        <v>1164</v>
      </c>
      <c r="V36" s="79">
        <v>66</v>
      </c>
      <c r="W36" s="79">
        <v>1613</v>
      </c>
      <c r="X36" s="79">
        <v>149</v>
      </c>
      <c r="Y36" s="79">
        <v>597</v>
      </c>
      <c r="Z36" s="80">
        <v>746</v>
      </c>
      <c r="AA36" s="78">
        <v>401</v>
      </c>
      <c r="AB36" s="79">
        <v>626</v>
      </c>
      <c r="AC36" s="79">
        <v>525</v>
      </c>
      <c r="AD36" s="79">
        <v>25</v>
      </c>
      <c r="AE36" s="79">
        <v>1176</v>
      </c>
      <c r="AF36" s="79">
        <v>86</v>
      </c>
      <c r="AG36" s="79">
        <v>775</v>
      </c>
      <c r="AH36" s="80">
        <v>861</v>
      </c>
      <c r="AI36" s="78">
        <v>425</v>
      </c>
      <c r="AJ36" s="79">
        <v>925</v>
      </c>
      <c r="AK36" s="79">
        <v>3606</v>
      </c>
      <c r="AL36" s="79">
        <v>25</v>
      </c>
      <c r="AM36" s="79">
        <v>4556</v>
      </c>
      <c r="AN36" s="79">
        <v>64</v>
      </c>
      <c r="AO36" s="79">
        <v>493</v>
      </c>
      <c r="AP36" s="80">
        <v>557</v>
      </c>
      <c r="AQ36" s="78">
        <v>125</v>
      </c>
      <c r="AR36" s="79">
        <v>28</v>
      </c>
      <c r="AS36" s="79">
        <v>850</v>
      </c>
      <c r="AT36" s="79">
        <v>7</v>
      </c>
      <c r="AU36" s="79">
        <v>885</v>
      </c>
      <c r="AV36" s="79">
        <v>28</v>
      </c>
      <c r="AW36" s="79">
        <v>656</v>
      </c>
      <c r="AX36" s="80">
        <v>684</v>
      </c>
      <c r="AY36" s="78">
        <v>145</v>
      </c>
      <c r="AZ36" s="79">
        <v>52</v>
      </c>
      <c r="BA36" s="79">
        <v>113</v>
      </c>
      <c r="BB36" s="79">
        <v>20</v>
      </c>
      <c r="BC36" s="79">
        <v>185</v>
      </c>
      <c r="BD36" s="79">
        <v>43</v>
      </c>
      <c r="BE36" s="79">
        <v>658</v>
      </c>
      <c r="BF36" s="80">
        <v>701</v>
      </c>
      <c r="BG36" s="78">
        <v>7511</v>
      </c>
      <c r="BH36" s="79">
        <v>8669</v>
      </c>
      <c r="BI36" s="79">
        <v>26029</v>
      </c>
      <c r="BJ36" s="79">
        <v>542</v>
      </c>
      <c r="BK36" s="79">
        <v>35240</v>
      </c>
      <c r="BL36" s="79">
        <v>833</v>
      </c>
      <c r="BM36" s="79">
        <v>4953</v>
      </c>
      <c r="BN36" s="80">
        <v>5786</v>
      </c>
    </row>
    <row r="37" spans="2:66" x14ac:dyDescent="0.25">
      <c r="B37" s="23" t="s">
        <v>341</v>
      </c>
      <c r="C37" s="78">
        <v>5371</v>
      </c>
      <c r="D37" s="79">
        <v>6555</v>
      </c>
      <c r="E37" s="79">
        <v>15184</v>
      </c>
      <c r="F37" s="79">
        <v>122</v>
      </c>
      <c r="G37" s="79">
        <v>21861</v>
      </c>
      <c r="H37" s="79">
        <v>436</v>
      </c>
      <c r="I37" s="79">
        <v>931</v>
      </c>
      <c r="J37" s="80">
        <v>1367</v>
      </c>
      <c r="K37" s="78">
        <v>941</v>
      </c>
      <c r="L37" s="79">
        <v>1257</v>
      </c>
      <c r="M37" s="79">
        <v>4895</v>
      </c>
      <c r="N37" s="79">
        <v>271</v>
      </c>
      <c r="O37" s="79">
        <v>6423</v>
      </c>
      <c r="P37" s="79">
        <v>188</v>
      </c>
      <c r="Q37" s="79">
        <v>723</v>
      </c>
      <c r="R37" s="80">
        <v>911</v>
      </c>
      <c r="S37" s="78">
        <v>322</v>
      </c>
      <c r="T37" s="79">
        <v>499</v>
      </c>
      <c r="U37" s="79">
        <v>1207</v>
      </c>
      <c r="V37" s="79">
        <v>69</v>
      </c>
      <c r="W37" s="79">
        <v>1775</v>
      </c>
      <c r="X37" s="79">
        <v>175</v>
      </c>
      <c r="Y37" s="79">
        <v>586</v>
      </c>
      <c r="Z37" s="80">
        <v>761</v>
      </c>
      <c r="AA37" s="78">
        <v>149</v>
      </c>
      <c r="AB37" s="79">
        <v>337</v>
      </c>
      <c r="AC37" s="79">
        <v>963</v>
      </c>
      <c r="AD37" s="79">
        <v>16</v>
      </c>
      <c r="AE37" s="79">
        <v>1316</v>
      </c>
      <c r="AF37" s="79">
        <v>175</v>
      </c>
      <c r="AG37" s="79">
        <v>815</v>
      </c>
      <c r="AH37" s="80">
        <v>990</v>
      </c>
      <c r="AI37" s="78">
        <v>1643</v>
      </c>
      <c r="AJ37" s="79">
        <v>726</v>
      </c>
      <c r="AK37" s="79">
        <v>2864</v>
      </c>
      <c r="AL37" s="79">
        <v>53</v>
      </c>
      <c r="AM37" s="79">
        <v>3643</v>
      </c>
      <c r="AN37" s="79">
        <v>204</v>
      </c>
      <c r="AO37" s="79">
        <v>352</v>
      </c>
      <c r="AP37" s="80">
        <v>556</v>
      </c>
      <c r="AQ37" s="78">
        <v>126</v>
      </c>
      <c r="AR37" s="79">
        <v>200</v>
      </c>
      <c r="AS37" s="79">
        <v>738</v>
      </c>
      <c r="AT37" s="79">
        <v>20</v>
      </c>
      <c r="AU37" s="79">
        <v>958</v>
      </c>
      <c r="AV37" s="79">
        <v>45</v>
      </c>
      <c r="AW37" s="79">
        <v>640</v>
      </c>
      <c r="AX37" s="80">
        <v>685</v>
      </c>
      <c r="AY37" s="78">
        <v>87</v>
      </c>
      <c r="AZ37" s="79">
        <v>79</v>
      </c>
      <c r="BA37" s="79">
        <v>74</v>
      </c>
      <c r="BB37" s="79">
        <v>27</v>
      </c>
      <c r="BC37" s="79">
        <v>180</v>
      </c>
      <c r="BD37" s="79">
        <v>53</v>
      </c>
      <c r="BE37" s="79">
        <v>645</v>
      </c>
      <c r="BF37" s="80">
        <v>698</v>
      </c>
      <c r="BG37" s="78">
        <v>8639</v>
      </c>
      <c r="BH37" s="79">
        <v>9653</v>
      </c>
      <c r="BI37" s="79">
        <v>25925</v>
      </c>
      <c r="BJ37" s="79">
        <v>578</v>
      </c>
      <c r="BK37" s="79">
        <v>36156</v>
      </c>
      <c r="BL37" s="79">
        <v>1276</v>
      </c>
      <c r="BM37" s="79">
        <v>4692</v>
      </c>
      <c r="BN37" s="80">
        <v>5968</v>
      </c>
    </row>
    <row r="38" spans="2:66" x14ac:dyDescent="0.25">
      <c r="B38" s="27" t="s">
        <v>342</v>
      </c>
      <c r="C38" s="78">
        <v>7672</v>
      </c>
      <c r="D38" s="79">
        <v>3988</v>
      </c>
      <c r="E38" s="79">
        <v>14727</v>
      </c>
      <c r="F38" s="79">
        <v>279</v>
      </c>
      <c r="G38" s="79">
        <v>18994</v>
      </c>
      <c r="H38" s="79">
        <v>124</v>
      </c>
      <c r="I38" s="79">
        <v>930</v>
      </c>
      <c r="J38" s="80">
        <v>1054</v>
      </c>
      <c r="K38" s="78">
        <v>869</v>
      </c>
      <c r="L38" s="79">
        <v>1456</v>
      </c>
      <c r="M38" s="79">
        <v>5388</v>
      </c>
      <c r="N38" s="79">
        <v>55</v>
      </c>
      <c r="O38" s="79">
        <v>6899</v>
      </c>
      <c r="P38" s="79">
        <v>230</v>
      </c>
      <c r="Q38" s="79">
        <v>792</v>
      </c>
      <c r="R38" s="80">
        <v>1022</v>
      </c>
      <c r="S38" s="78">
        <v>219</v>
      </c>
      <c r="T38" s="79">
        <v>431</v>
      </c>
      <c r="U38" s="79">
        <v>1435</v>
      </c>
      <c r="V38" s="79">
        <v>33</v>
      </c>
      <c r="W38" s="79">
        <v>1899</v>
      </c>
      <c r="X38" s="79">
        <v>228</v>
      </c>
      <c r="Y38" s="79">
        <v>623</v>
      </c>
      <c r="Z38" s="80">
        <v>851</v>
      </c>
      <c r="AA38" s="78">
        <v>244</v>
      </c>
      <c r="AB38" s="79">
        <v>458</v>
      </c>
      <c r="AC38" s="79">
        <v>1042</v>
      </c>
      <c r="AD38" s="79">
        <v>22</v>
      </c>
      <c r="AE38" s="79">
        <v>1522</v>
      </c>
      <c r="AF38" s="79">
        <v>75</v>
      </c>
      <c r="AG38" s="79">
        <v>929</v>
      </c>
      <c r="AH38" s="80">
        <v>1004</v>
      </c>
      <c r="AI38" s="78">
        <v>653</v>
      </c>
      <c r="AJ38" s="79">
        <v>274</v>
      </c>
      <c r="AK38" s="79">
        <v>2342</v>
      </c>
      <c r="AL38" s="79">
        <v>15</v>
      </c>
      <c r="AM38" s="79">
        <v>2631</v>
      </c>
      <c r="AN38" s="79">
        <v>723</v>
      </c>
      <c r="AO38" s="79">
        <v>471</v>
      </c>
      <c r="AP38" s="80">
        <v>1194</v>
      </c>
      <c r="AQ38" s="78">
        <v>112</v>
      </c>
      <c r="AR38" s="79">
        <v>221</v>
      </c>
      <c r="AS38" s="79">
        <v>809</v>
      </c>
      <c r="AT38" s="79">
        <v>16</v>
      </c>
      <c r="AU38" s="79">
        <v>1046</v>
      </c>
      <c r="AV38" s="79">
        <v>47</v>
      </c>
      <c r="AW38" s="79">
        <v>659</v>
      </c>
      <c r="AX38" s="80">
        <v>706</v>
      </c>
      <c r="AY38" s="78">
        <v>71</v>
      </c>
      <c r="AZ38" s="79">
        <v>46</v>
      </c>
      <c r="BA38" s="79">
        <v>96</v>
      </c>
      <c r="BB38" s="79">
        <v>13</v>
      </c>
      <c r="BC38" s="79">
        <v>155</v>
      </c>
      <c r="BD38" s="79">
        <v>49</v>
      </c>
      <c r="BE38" s="79">
        <v>649</v>
      </c>
      <c r="BF38" s="80">
        <v>698</v>
      </c>
      <c r="BG38" s="78">
        <v>9840</v>
      </c>
      <c r="BH38" s="79">
        <v>6874</v>
      </c>
      <c r="BI38" s="79">
        <v>25839</v>
      </c>
      <c r="BJ38" s="79">
        <v>433</v>
      </c>
      <c r="BK38" s="79">
        <v>33146</v>
      </c>
      <c r="BL38" s="79">
        <v>1476</v>
      </c>
      <c r="BM38" s="79">
        <v>5053</v>
      </c>
      <c r="BN38" s="80">
        <v>6529</v>
      </c>
    </row>
    <row r="39" spans="2:66" x14ac:dyDescent="0.25">
      <c r="B39" s="27" t="s">
        <v>343</v>
      </c>
      <c r="C39" s="78">
        <v>5262</v>
      </c>
      <c r="D39" s="79">
        <v>2349</v>
      </c>
      <c r="E39" s="79">
        <v>13476</v>
      </c>
      <c r="F39" s="79">
        <v>52</v>
      </c>
      <c r="G39" s="79">
        <v>15877</v>
      </c>
      <c r="H39" s="79">
        <v>285</v>
      </c>
      <c r="I39" s="79">
        <v>973</v>
      </c>
      <c r="J39" s="80">
        <v>1258</v>
      </c>
      <c r="K39" s="78">
        <v>2241</v>
      </c>
      <c r="L39" s="79">
        <v>671</v>
      </c>
      <c r="M39" s="79">
        <v>4546</v>
      </c>
      <c r="N39" s="79">
        <v>79</v>
      </c>
      <c r="O39" s="79">
        <v>5296</v>
      </c>
      <c r="P39" s="79">
        <v>191</v>
      </c>
      <c r="Q39" s="79">
        <v>864</v>
      </c>
      <c r="R39" s="80">
        <v>1055</v>
      </c>
      <c r="S39" s="78">
        <v>838</v>
      </c>
      <c r="T39" s="79">
        <v>922</v>
      </c>
      <c r="U39" s="79">
        <v>994</v>
      </c>
      <c r="V39" s="79">
        <v>33</v>
      </c>
      <c r="W39" s="79">
        <v>1949</v>
      </c>
      <c r="X39" s="79">
        <v>257</v>
      </c>
      <c r="Y39" s="79">
        <v>728</v>
      </c>
      <c r="Z39" s="80">
        <v>985</v>
      </c>
      <c r="AA39" s="78">
        <v>133</v>
      </c>
      <c r="AB39" s="79">
        <v>239</v>
      </c>
      <c r="AC39" s="79">
        <v>978</v>
      </c>
      <c r="AD39" s="79">
        <v>21</v>
      </c>
      <c r="AE39" s="79">
        <v>1238</v>
      </c>
      <c r="AF39" s="79">
        <v>438</v>
      </c>
      <c r="AG39" s="79">
        <v>958</v>
      </c>
      <c r="AH39" s="80">
        <v>1396</v>
      </c>
      <c r="AI39" s="78">
        <v>1449</v>
      </c>
      <c r="AJ39" s="79">
        <v>648</v>
      </c>
      <c r="AK39" s="79">
        <v>1319</v>
      </c>
      <c r="AL39" s="79">
        <v>464</v>
      </c>
      <c r="AM39" s="79">
        <v>2431</v>
      </c>
      <c r="AN39" s="79">
        <v>98</v>
      </c>
      <c r="AO39" s="79">
        <v>515</v>
      </c>
      <c r="AP39" s="80">
        <v>613</v>
      </c>
      <c r="AQ39" s="78">
        <v>83</v>
      </c>
      <c r="AR39" s="79">
        <v>291</v>
      </c>
      <c r="AS39" s="79">
        <v>924</v>
      </c>
      <c r="AT39" s="79">
        <v>238</v>
      </c>
      <c r="AU39" s="79">
        <v>1453</v>
      </c>
      <c r="AV39" s="79">
        <v>48</v>
      </c>
      <c r="AW39" s="79">
        <v>459</v>
      </c>
      <c r="AX39" s="80">
        <v>507</v>
      </c>
      <c r="AY39" s="78">
        <v>76</v>
      </c>
      <c r="AZ39" s="79">
        <v>74</v>
      </c>
      <c r="BA39" s="79">
        <v>61</v>
      </c>
      <c r="BB39" s="79">
        <v>34</v>
      </c>
      <c r="BC39" s="79">
        <v>169</v>
      </c>
      <c r="BD39" s="79">
        <v>40</v>
      </c>
      <c r="BE39" s="79">
        <v>642</v>
      </c>
      <c r="BF39" s="80">
        <v>682</v>
      </c>
      <c r="BG39" s="78">
        <v>10082</v>
      </c>
      <c r="BH39" s="79">
        <v>5194</v>
      </c>
      <c r="BI39" s="79">
        <v>22298</v>
      </c>
      <c r="BJ39" s="79">
        <v>921</v>
      </c>
      <c r="BK39" s="79">
        <v>28413</v>
      </c>
      <c r="BL39" s="79">
        <v>1357</v>
      </c>
      <c r="BM39" s="79">
        <v>5139</v>
      </c>
      <c r="BN39" s="80">
        <v>6496</v>
      </c>
    </row>
    <row r="40" spans="2:66" x14ac:dyDescent="0.25">
      <c r="B40" s="28" t="s">
        <v>344</v>
      </c>
      <c r="C40" s="78">
        <v>4814</v>
      </c>
      <c r="D40" s="79">
        <v>3914</v>
      </c>
      <c r="E40" s="79">
        <v>10739</v>
      </c>
      <c r="F40" s="79">
        <v>154</v>
      </c>
      <c r="G40" s="79">
        <v>14807</v>
      </c>
      <c r="H40" s="79">
        <v>444</v>
      </c>
      <c r="I40" s="79">
        <v>989</v>
      </c>
      <c r="J40" s="80">
        <v>1433</v>
      </c>
      <c r="K40" s="78">
        <v>955</v>
      </c>
      <c r="L40" s="79">
        <v>1096</v>
      </c>
      <c r="M40" s="79">
        <v>4227</v>
      </c>
      <c r="N40" s="79">
        <v>101</v>
      </c>
      <c r="O40" s="79">
        <v>5424</v>
      </c>
      <c r="P40" s="79">
        <v>202</v>
      </c>
      <c r="Q40" s="79">
        <v>866</v>
      </c>
      <c r="R40" s="80">
        <v>1068</v>
      </c>
      <c r="S40" s="78">
        <v>187</v>
      </c>
      <c r="T40" s="79">
        <v>375</v>
      </c>
      <c r="U40" s="79">
        <v>1176</v>
      </c>
      <c r="V40" s="79">
        <v>43</v>
      </c>
      <c r="W40" s="79">
        <v>1594</v>
      </c>
      <c r="X40" s="79">
        <v>677</v>
      </c>
      <c r="Y40" s="79">
        <v>852</v>
      </c>
      <c r="Z40" s="80">
        <v>1529</v>
      </c>
      <c r="AA40" s="78">
        <v>420</v>
      </c>
      <c r="AB40" s="79">
        <v>146</v>
      </c>
      <c r="AC40" s="79">
        <v>717</v>
      </c>
      <c r="AD40" s="79">
        <v>17</v>
      </c>
      <c r="AE40" s="79">
        <v>880</v>
      </c>
      <c r="AF40" s="79">
        <v>186</v>
      </c>
      <c r="AG40" s="79">
        <v>1294</v>
      </c>
      <c r="AH40" s="80">
        <v>1480</v>
      </c>
      <c r="AI40" s="78">
        <v>1205</v>
      </c>
      <c r="AJ40" s="79">
        <v>193</v>
      </c>
      <c r="AK40" s="79">
        <v>1016</v>
      </c>
      <c r="AL40" s="79">
        <v>48</v>
      </c>
      <c r="AM40" s="79">
        <v>1257</v>
      </c>
      <c r="AN40" s="79">
        <v>453</v>
      </c>
      <c r="AO40" s="79">
        <v>324</v>
      </c>
      <c r="AP40" s="80">
        <v>777</v>
      </c>
      <c r="AQ40" s="78">
        <v>347</v>
      </c>
      <c r="AR40" s="79">
        <v>125</v>
      </c>
      <c r="AS40" s="79">
        <v>1182</v>
      </c>
      <c r="AT40" s="79">
        <v>5</v>
      </c>
      <c r="AU40" s="79">
        <v>1312</v>
      </c>
      <c r="AV40" s="79">
        <v>23</v>
      </c>
      <c r="AW40" s="79">
        <v>403</v>
      </c>
      <c r="AX40" s="80">
        <v>426</v>
      </c>
      <c r="AY40" s="78">
        <v>78</v>
      </c>
      <c r="AZ40" s="79">
        <v>65</v>
      </c>
      <c r="BA40" s="79">
        <v>68</v>
      </c>
      <c r="BB40" s="79">
        <v>15</v>
      </c>
      <c r="BC40" s="79">
        <v>148</v>
      </c>
      <c r="BD40" s="79">
        <v>53</v>
      </c>
      <c r="BE40" s="79">
        <v>637</v>
      </c>
      <c r="BF40" s="80">
        <v>690</v>
      </c>
      <c r="BG40" s="78">
        <v>8006</v>
      </c>
      <c r="BH40" s="79">
        <v>5914</v>
      </c>
      <c r="BI40" s="79">
        <v>19125</v>
      </c>
      <c r="BJ40" s="79">
        <v>383</v>
      </c>
      <c r="BK40" s="79">
        <v>25422</v>
      </c>
      <c r="BL40" s="79">
        <v>2038</v>
      </c>
      <c r="BM40" s="79">
        <v>5365</v>
      </c>
      <c r="BN40" s="80">
        <v>7403</v>
      </c>
    </row>
    <row r="41" spans="2:66" x14ac:dyDescent="0.25">
      <c r="B41" s="23" t="s">
        <v>345</v>
      </c>
      <c r="C41" s="78">
        <v>2650</v>
      </c>
      <c r="D41" s="79">
        <v>2418</v>
      </c>
      <c r="E41" s="79">
        <v>12207</v>
      </c>
      <c r="F41" s="79">
        <v>31</v>
      </c>
      <c r="G41" s="79">
        <v>14656</v>
      </c>
      <c r="H41" s="79">
        <v>203</v>
      </c>
      <c r="I41" s="79">
        <v>1149</v>
      </c>
      <c r="J41" s="80">
        <v>1352</v>
      </c>
      <c r="K41" s="78">
        <v>2669</v>
      </c>
      <c r="L41" s="79">
        <v>1858</v>
      </c>
      <c r="M41" s="79">
        <v>2567</v>
      </c>
      <c r="N41" s="79">
        <v>89</v>
      </c>
      <c r="O41" s="79">
        <v>4514</v>
      </c>
      <c r="P41" s="79">
        <v>224</v>
      </c>
      <c r="Q41" s="79">
        <v>943</v>
      </c>
      <c r="R41" s="80">
        <v>1167</v>
      </c>
      <c r="S41" s="78">
        <v>936</v>
      </c>
      <c r="T41" s="79">
        <v>919</v>
      </c>
      <c r="U41" s="79">
        <v>657</v>
      </c>
      <c r="V41" s="79">
        <v>526</v>
      </c>
      <c r="W41" s="79">
        <v>2102</v>
      </c>
      <c r="X41" s="79">
        <v>132</v>
      </c>
      <c r="Y41" s="79">
        <v>872</v>
      </c>
      <c r="Z41" s="80">
        <v>1004</v>
      </c>
      <c r="AA41" s="78">
        <v>144</v>
      </c>
      <c r="AB41" s="79">
        <v>201</v>
      </c>
      <c r="AC41" s="79">
        <v>716</v>
      </c>
      <c r="AD41" s="79">
        <v>94</v>
      </c>
      <c r="AE41" s="79">
        <v>1011</v>
      </c>
      <c r="AF41" s="79">
        <v>115</v>
      </c>
      <c r="AG41" s="79">
        <v>1291</v>
      </c>
      <c r="AH41" s="80">
        <v>1406</v>
      </c>
      <c r="AI41" s="78">
        <v>634</v>
      </c>
      <c r="AJ41" s="79">
        <v>470</v>
      </c>
      <c r="AK41" s="79">
        <v>904</v>
      </c>
      <c r="AL41" s="79">
        <v>53</v>
      </c>
      <c r="AM41" s="79">
        <v>1427</v>
      </c>
      <c r="AN41" s="79">
        <v>98</v>
      </c>
      <c r="AO41" s="79">
        <v>345</v>
      </c>
      <c r="AP41" s="80">
        <v>443</v>
      </c>
      <c r="AQ41" s="78">
        <v>11</v>
      </c>
      <c r="AR41" s="79">
        <v>135</v>
      </c>
      <c r="AS41" s="79">
        <v>1285</v>
      </c>
      <c r="AT41" s="79">
        <v>8</v>
      </c>
      <c r="AU41" s="79">
        <v>1428</v>
      </c>
      <c r="AV41" s="79">
        <v>19</v>
      </c>
      <c r="AW41" s="79">
        <v>415</v>
      </c>
      <c r="AX41" s="80">
        <v>434</v>
      </c>
      <c r="AY41" s="78">
        <v>112</v>
      </c>
      <c r="AZ41" s="79">
        <v>54</v>
      </c>
      <c r="BA41" s="79">
        <v>43</v>
      </c>
      <c r="BB41" s="79">
        <v>27</v>
      </c>
      <c r="BC41" s="79">
        <v>124</v>
      </c>
      <c r="BD41" s="79">
        <v>51</v>
      </c>
      <c r="BE41" s="79">
        <v>606</v>
      </c>
      <c r="BF41" s="80">
        <v>657</v>
      </c>
      <c r="BG41" s="78">
        <v>7156</v>
      </c>
      <c r="BH41" s="79">
        <v>6055</v>
      </c>
      <c r="BI41" s="79">
        <v>18379</v>
      </c>
      <c r="BJ41" s="79">
        <v>828</v>
      </c>
      <c r="BK41" s="79">
        <v>25262</v>
      </c>
      <c r="BL41" s="79">
        <v>842</v>
      </c>
      <c r="BM41" s="79">
        <v>5621</v>
      </c>
      <c r="BN41" s="80">
        <v>6463</v>
      </c>
    </row>
    <row r="42" spans="2:66" x14ac:dyDescent="0.25">
      <c r="B42" s="27" t="s">
        <v>346</v>
      </c>
      <c r="C42" s="78">
        <v>5611</v>
      </c>
      <c r="D42" s="79">
        <v>5960</v>
      </c>
      <c r="E42" s="79">
        <v>8694</v>
      </c>
      <c r="F42" s="79">
        <v>111</v>
      </c>
      <c r="G42" s="79">
        <v>14765</v>
      </c>
      <c r="H42" s="79">
        <v>532</v>
      </c>
      <c r="I42" s="79">
        <v>1063</v>
      </c>
      <c r="J42" s="80">
        <v>1595</v>
      </c>
      <c r="K42" s="78">
        <v>1391</v>
      </c>
      <c r="L42" s="79">
        <v>2355</v>
      </c>
      <c r="M42" s="79">
        <v>2959</v>
      </c>
      <c r="N42" s="79">
        <v>131</v>
      </c>
      <c r="O42" s="79">
        <v>5445</v>
      </c>
      <c r="P42" s="79">
        <v>393</v>
      </c>
      <c r="Q42" s="79">
        <v>807</v>
      </c>
      <c r="R42" s="80">
        <v>1200</v>
      </c>
      <c r="S42" s="78">
        <v>641</v>
      </c>
      <c r="T42" s="79">
        <v>631</v>
      </c>
      <c r="U42" s="79">
        <v>1460</v>
      </c>
      <c r="V42" s="79">
        <v>51</v>
      </c>
      <c r="W42" s="79">
        <v>2142</v>
      </c>
      <c r="X42" s="79">
        <v>155</v>
      </c>
      <c r="Y42" s="79">
        <v>799</v>
      </c>
      <c r="Z42" s="80">
        <v>954</v>
      </c>
      <c r="AA42" s="78">
        <v>183</v>
      </c>
      <c r="AB42" s="79">
        <v>198</v>
      </c>
      <c r="AC42" s="79">
        <v>746</v>
      </c>
      <c r="AD42" s="79">
        <v>38</v>
      </c>
      <c r="AE42" s="79">
        <v>982</v>
      </c>
      <c r="AF42" s="79">
        <v>163</v>
      </c>
      <c r="AG42" s="79">
        <v>1291</v>
      </c>
      <c r="AH42" s="80">
        <v>1454</v>
      </c>
      <c r="AI42" s="78">
        <v>382</v>
      </c>
      <c r="AJ42" s="79">
        <v>427</v>
      </c>
      <c r="AK42" s="79">
        <v>797</v>
      </c>
      <c r="AL42" s="79">
        <v>18</v>
      </c>
      <c r="AM42" s="79">
        <v>1242</v>
      </c>
      <c r="AN42" s="79">
        <v>292</v>
      </c>
      <c r="AO42" s="79">
        <v>387</v>
      </c>
      <c r="AP42" s="80">
        <v>679</v>
      </c>
      <c r="AQ42" s="78">
        <v>340</v>
      </c>
      <c r="AR42" s="79">
        <v>1965</v>
      </c>
      <c r="AS42" s="79">
        <v>863</v>
      </c>
      <c r="AT42" s="79">
        <v>2</v>
      </c>
      <c r="AU42" s="79">
        <v>2830</v>
      </c>
      <c r="AV42" s="79">
        <v>286</v>
      </c>
      <c r="AW42" s="79">
        <v>371</v>
      </c>
      <c r="AX42" s="80">
        <v>657</v>
      </c>
      <c r="AY42" s="78">
        <v>49</v>
      </c>
      <c r="AZ42" s="79">
        <v>94</v>
      </c>
      <c r="BA42" s="79">
        <v>53</v>
      </c>
      <c r="BB42" s="79">
        <v>4</v>
      </c>
      <c r="BC42" s="79">
        <v>151</v>
      </c>
      <c r="BD42" s="79">
        <v>34</v>
      </c>
      <c r="BE42" s="79">
        <v>641</v>
      </c>
      <c r="BF42" s="80">
        <v>675</v>
      </c>
      <c r="BG42" s="78">
        <v>8597</v>
      </c>
      <c r="BH42" s="79">
        <v>11630</v>
      </c>
      <c r="BI42" s="79">
        <v>15572</v>
      </c>
      <c r="BJ42" s="79">
        <v>355</v>
      </c>
      <c r="BK42" s="79">
        <v>27557</v>
      </c>
      <c r="BL42" s="79">
        <v>1855</v>
      </c>
      <c r="BM42" s="79">
        <v>5359</v>
      </c>
      <c r="BN42" s="80">
        <v>7214</v>
      </c>
    </row>
    <row r="43" spans="2:66" x14ac:dyDescent="0.25">
      <c r="B43" s="27" t="s">
        <v>347</v>
      </c>
      <c r="C43" s="78">
        <v>3140</v>
      </c>
      <c r="D43" s="79">
        <v>3118</v>
      </c>
      <c r="E43" s="79">
        <v>11798</v>
      </c>
      <c r="F43" s="79">
        <v>159</v>
      </c>
      <c r="G43" s="79">
        <v>15075</v>
      </c>
      <c r="H43" s="79">
        <v>416</v>
      </c>
      <c r="I43" s="79">
        <v>1350</v>
      </c>
      <c r="J43" s="80">
        <v>1766</v>
      </c>
      <c r="K43" s="78">
        <v>1263</v>
      </c>
      <c r="L43" s="79">
        <v>1337</v>
      </c>
      <c r="M43" s="79">
        <v>4055</v>
      </c>
      <c r="N43" s="79">
        <v>424</v>
      </c>
      <c r="O43" s="79">
        <v>5816</v>
      </c>
      <c r="P43" s="79">
        <v>200</v>
      </c>
      <c r="Q43" s="79">
        <v>703</v>
      </c>
      <c r="R43" s="80">
        <v>903</v>
      </c>
      <c r="S43" s="78">
        <v>733</v>
      </c>
      <c r="T43" s="79">
        <v>619</v>
      </c>
      <c r="U43" s="79">
        <v>1305</v>
      </c>
      <c r="V43" s="79">
        <v>59</v>
      </c>
      <c r="W43" s="79">
        <v>1983</v>
      </c>
      <c r="X43" s="79">
        <v>167</v>
      </c>
      <c r="Y43" s="79">
        <v>832</v>
      </c>
      <c r="Z43" s="80">
        <v>999</v>
      </c>
      <c r="AA43" s="78">
        <v>193</v>
      </c>
      <c r="AB43" s="79">
        <v>171</v>
      </c>
      <c r="AC43" s="79">
        <v>827</v>
      </c>
      <c r="AD43" s="79">
        <v>275</v>
      </c>
      <c r="AE43" s="79">
        <v>1273</v>
      </c>
      <c r="AF43" s="79">
        <v>127</v>
      </c>
      <c r="AG43" s="79">
        <v>1014</v>
      </c>
      <c r="AH43" s="80">
        <v>1141</v>
      </c>
      <c r="AI43" s="78">
        <v>405</v>
      </c>
      <c r="AJ43" s="79">
        <v>457</v>
      </c>
      <c r="AK43" s="79">
        <v>786</v>
      </c>
      <c r="AL43" s="79">
        <v>143</v>
      </c>
      <c r="AM43" s="79">
        <v>1386</v>
      </c>
      <c r="AN43" s="79">
        <v>113</v>
      </c>
      <c r="AO43" s="79">
        <v>482</v>
      </c>
      <c r="AP43" s="80">
        <v>595</v>
      </c>
      <c r="AQ43" s="78">
        <v>142</v>
      </c>
      <c r="AR43" s="79">
        <v>204</v>
      </c>
      <c r="AS43" s="79">
        <v>2713</v>
      </c>
      <c r="AT43" s="79">
        <v>4</v>
      </c>
      <c r="AU43" s="79">
        <v>2921</v>
      </c>
      <c r="AV43" s="79">
        <v>61</v>
      </c>
      <c r="AW43" s="79">
        <v>567</v>
      </c>
      <c r="AX43" s="80">
        <v>628</v>
      </c>
      <c r="AY43" s="78">
        <v>115</v>
      </c>
      <c r="AZ43" s="79">
        <v>126</v>
      </c>
      <c r="BA43" s="79">
        <v>115</v>
      </c>
      <c r="BB43" s="79">
        <v>13</v>
      </c>
      <c r="BC43" s="79">
        <v>254</v>
      </c>
      <c r="BD43" s="79">
        <v>17</v>
      </c>
      <c r="BE43" s="79">
        <v>569</v>
      </c>
      <c r="BF43" s="80">
        <v>586</v>
      </c>
      <c r="BG43" s="78">
        <v>5991</v>
      </c>
      <c r="BH43" s="79">
        <v>6032</v>
      </c>
      <c r="BI43" s="79">
        <v>21599</v>
      </c>
      <c r="BJ43" s="79">
        <v>1077</v>
      </c>
      <c r="BK43" s="79">
        <v>28708</v>
      </c>
      <c r="BL43" s="79">
        <v>1101</v>
      </c>
      <c r="BM43" s="79">
        <v>5517</v>
      </c>
      <c r="BN43" s="80">
        <v>6618</v>
      </c>
    </row>
    <row r="44" spans="2:66" x14ac:dyDescent="0.25">
      <c r="B44" s="28" t="s">
        <v>348</v>
      </c>
      <c r="C44" s="78">
        <v>6673</v>
      </c>
      <c r="D44" s="79">
        <v>5053</v>
      </c>
      <c r="E44" s="79">
        <v>9086</v>
      </c>
      <c r="F44" s="79">
        <v>237</v>
      </c>
      <c r="G44" s="79">
        <v>14376</v>
      </c>
      <c r="H44" s="79">
        <v>369</v>
      </c>
      <c r="I44" s="79">
        <v>1281</v>
      </c>
      <c r="J44" s="80">
        <v>1650</v>
      </c>
      <c r="K44" s="78">
        <v>2602</v>
      </c>
      <c r="L44" s="79">
        <v>999</v>
      </c>
      <c r="M44" s="79">
        <v>2742</v>
      </c>
      <c r="N44" s="79">
        <v>145</v>
      </c>
      <c r="O44" s="79">
        <v>3886</v>
      </c>
      <c r="P44" s="79">
        <v>561</v>
      </c>
      <c r="Q44" s="79">
        <v>669</v>
      </c>
      <c r="R44" s="80">
        <v>1230</v>
      </c>
      <c r="S44" s="78">
        <v>820</v>
      </c>
      <c r="T44" s="79">
        <v>1657</v>
      </c>
      <c r="U44" s="79">
        <v>1157</v>
      </c>
      <c r="V44" s="79">
        <v>48</v>
      </c>
      <c r="W44" s="79">
        <v>2862</v>
      </c>
      <c r="X44" s="79">
        <v>172</v>
      </c>
      <c r="Y44" s="79">
        <v>787</v>
      </c>
      <c r="Z44" s="80">
        <v>959</v>
      </c>
      <c r="AA44" s="78">
        <v>614</v>
      </c>
      <c r="AB44" s="79">
        <v>226</v>
      </c>
      <c r="AC44" s="79">
        <v>550</v>
      </c>
      <c r="AD44" s="79">
        <v>101</v>
      </c>
      <c r="AE44" s="79">
        <v>877</v>
      </c>
      <c r="AF44" s="79">
        <v>171</v>
      </c>
      <c r="AG44" s="79">
        <v>981</v>
      </c>
      <c r="AH44" s="80">
        <v>1152</v>
      </c>
      <c r="AI44" s="78">
        <v>428</v>
      </c>
      <c r="AJ44" s="79">
        <v>307</v>
      </c>
      <c r="AK44" s="79">
        <v>872</v>
      </c>
      <c r="AL44" s="79">
        <v>42</v>
      </c>
      <c r="AM44" s="79">
        <v>1221</v>
      </c>
      <c r="AN44" s="79">
        <v>166</v>
      </c>
      <c r="AO44" s="79">
        <v>475</v>
      </c>
      <c r="AP44" s="80">
        <v>641</v>
      </c>
      <c r="AQ44" s="78">
        <v>44</v>
      </c>
      <c r="AR44" s="79">
        <v>90</v>
      </c>
      <c r="AS44" s="79">
        <v>2782</v>
      </c>
      <c r="AT44" s="79">
        <v>7</v>
      </c>
      <c r="AU44" s="79">
        <v>2879</v>
      </c>
      <c r="AV44" s="79">
        <v>115</v>
      </c>
      <c r="AW44" s="79">
        <v>601</v>
      </c>
      <c r="AX44" s="80">
        <v>716</v>
      </c>
      <c r="AY44" s="78">
        <v>75</v>
      </c>
      <c r="AZ44" s="79">
        <v>49</v>
      </c>
      <c r="BA44" s="79">
        <v>189</v>
      </c>
      <c r="BB44" s="79">
        <v>9</v>
      </c>
      <c r="BC44" s="79">
        <v>247</v>
      </c>
      <c r="BD44" s="79">
        <v>30</v>
      </c>
      <c r="BE44" s="79">
        <v>537</v>
      </c>
      <c r="BF44" s="80">
        <v>567</v>
      </c>
      <c r="BG44" s="78">
        <v>11256</v>
      </c>
      <c r="BH44" s="79">
        <v>8381</v>
      </c>
      <c r="BI44" s="79">
        <v>17378</v>
      </c>
      <c r="BJ44" s="79">
        <v>589</v>
      </c>
      <c r="BK44" s="79">
        <v>26348</v>
      </c>
      <c r="BL44" s="79">
        <v>1584</v>
      </c>
      <c r="BM44" s="79">
        <v>5331</v>
      </c>
      <c r="BN44" s="80">
        <v>6915</v>
      </c>
    </row>
    <row r="45" spans="2:66" x14ac:dyDescent="0.25">
      <c r="B45" s="23" t="s">
        <v>349</v>
      </c>
      <c r="C45" s="78">
        <v>4299</v>
      </c>
      <c r="D45" s="79">
        <v>5532</v>
      </c>
      <c r="E45" s="79">
        <v>10874</v>
      </c>
      <c r="F45" s="79">
        <v>50</v>
      </c>
      <c r="G45" s="79">
        <v>16456</v>
      </c>
      <c r="H45" s="79">
        <v>327</v>
      </c>
      <c r="I45" s="79">
        <v>1105</v>
      </c>
      <c r="J45" s="80">
        <v>1432</v>
      </c>
      <c r="K45" s="78">
        <v>1014</v>
      </c>
      <c r="L45" s="79">
        <v>2508</v>
      </c>
      <c r="M45" s="79">
        <v>2924</v>
      </c>
      <c r="N45" s="79">
        <v>230</v>
      </c>
      <c r="O45" s="79">
        <v>5662</v>
      </c>
      <c r="P45" s="79">
        <v>69</v>
      </c>
      <c r="Q45" s="79">
        <v>878</v>
      </c>
      <c r="R45" s="80">
        <v>947</v>
      </c>
      <c r="S45" s="78">
        <v>365</v>
      </c>
      <c r="T45" s="79">
        <v>1019</v>
      </c>
      <c r="U45" s="79">
        <v>2271</v>
      </c>
      <c r="V45" s="79">
        <v>48</v>
      </c>
      <c r="W45" s="79">
        <v>3338</v>
      </c>
      <c r="X45" s="79">
        <v>333</v>
      </c>
      <c r="Y45" s="79">
        <v>780</v>
      </c>
      <c r="Z45" s="80">
        <v>1113</v>
      </c>
      <c r="AA45" s="78">
        <v>201</v>
      </c>
      <c r="AB45" s="79">
        <v>612</v>
      </c>
      <c r="AC45" s="79">
        <v>641</v>
      </c>
      <c r="AD45" s="79">
        <v>38</v>
      </c>
      <c r="AE45" s="79">
        <v>1291</v>
      </c>
      <c r="AF45" s="79">
        <v>146</v>
      </c>
      <c r="AG45" s="79">
        <v>1005</v>
      </c>
      <c r="AH45" s="80">
        <v>1151</v>
      </c>
      <c r="AI45" s="78">
        <v>511</v>
      </c>
      <c r="AJ45" s="79">
        <v>234</v>
      </c>
      <c r="AK45" s="79">
        <v>845</v>
      </c>
      <c r="AL45" s="79">
        <v>38</v>
      </c>
      <c r="AM45" s="79">
        <v>1117</v>
      </c>
      <c r="AN45" s="79">
        <v>92</v>
      </c>
      <c r="AO45" s="79">
        <v>475</v>
      </c>
      <c r="AP45" s="80">
        <v>567</v>
      </c>
      <c r="AQ45" s="78">
        <v>9</v>
      </c>
      <c r="AR45" s="79">
        <v>147</v>
      </c>
      <c r="AS45" s="79">
        <v>2855</v>
      </c>
      <c r="AT45" s="79">
        <v>107</v>
      </c>
      <c r="AU45" s="79">
        <v>3109</v>
      </c>
      <c r="AV45" s="79">
        <v>20</v>
      </c>
      <c r="AW45" s="79">
        <v>604</v>
      </c>
      <c r="AX45" s="80">
        <v>624</v>
      </c>
      <c r="AY45" s="78">
        <v>119</v>
      </c>
      <c r="AZ45" s="79">
        <v>216</v>
      </c>
      <c r="BA45" s="79">
        <v>134</v>
      </c>
      <c r="BB45" s="79">
        <v>7</v>
      </c>
      <c r="BC45" s="79">
        <v>357</v>
      </c>
      <c r="BD45" s="79">
        <v>20</v>
      </c>
      <c r="BE45" s="79">
        <v>534</v>
      </c>
      <c r="BF45" s="80">
        <v>554</v>
      </c>
      <c r="BG45" s="78">
        <v>6518</v>
      </c>
      <c r="BH45" s="79">
        <v>10268</v>
      </c>
      <c r="BI45" s="79">
        <v>20544</v>
      </c>
      <c r="BJ45" s="79">
        <v>518</v>
      </c>
      <c r="BK45" s="79">
        <v>31330</v>
      </c>
      <c r="BL45" s="79">
        <v>1007</v>
      </c>
      <c r="BM45" s="79">
        <v>5381</v>
      </c>
      <c r="BN45" s="80">
        <v>6388</v>
      </c>
    </row>
    <row r="46" spans="2:66" x14ac:dyDescent="0.25">
      <c r="B46" s="27" t="s">
        <v>350</v>
      </c>
      <c r="C46" s="78">
        <v>5217</v>
      </c>
      <c r="D46" s="79">
        <v>6571</v>
      </c>
      <c r="E46" s="79">
        <v>10757</v>
      </c>
      <c r="F46" s="79">
        <v>230</v>
      </c>
      <c r="G46" s="79">
        <v>17558</v>
      </c>
      <c r="H46" s="79">
        <v>735</v>
      </c>
      <c r="I46" s="79">
        <v>964</v>
      </c>
      <c r="J46" s="80">
        <v>1699</v>
      </c>
      <c r="K46" s="78">
        <v>1232</v>
      </c>
      <c r="L46" s="79">
        <v>1808</v>
      </c>
      <c r="M46" s="79">
        <v>4315</v>
      </c>
      <c r="N46" s="79">
        <v>220</v>
      </c>
      <c r="O46" s="79">
        <v>6343</v>
      </c>
      <c r="P46" s="79">
        <v>152</v>
      </c>
      <c r="Q46" s="79">
        <v>689</v>
      </c>
      <c r="R46" s="80">
        <v>841</v>
      </c>
      <c r="S46" s="78">
        <v>710</v>
      </c>
      <c r="T46" s="79">
        <v>771</v>
      </c>
      <c r="U46" s="79">
        <v>2233</v>
      </c>
      <c r="V46" s="79">
        <v>190</v>
      </c>
      <c r="W46" s="79">
        <v>3194</v>
      </c>
      <c r="X46" s="79">
        <v>471</v>
      </c>
      <c r="Y46" s="79">
        <v>847</v>
      </c>
      <c r="Z46" s="80">
        <v>1318</v>
      </c>
      <c r="AA46" s="78">
        <v>287</v>
      </c>
      <c r="AB46" s="79">
        <v>317</v>
      </c>
      <c r="AC46" s="79">
        <v>900</v>
      </c>
      <c r="AD46" s="79">
        <v>65</v>
      </c>
      <c r="AE46" s="79">
        <v>1282</v>
      </c>
      <c r="AF46" s="79">
        <v>150</v>
      </c>
      <c r="AG46" s="79">
        <v>1040</v>
      </c>
      <c r="AH46" s="80">
        <v>1190</v>
      </c>
      <c r="AI46" s="78">
        <v>375</v>
      </c>
      <c r="AJ46" s="79">
        <v>1174</v>
      </c>
      <c r="AK46" s="79">
        <v>714</v>
      </c>
      <c r="AL46" s="79">
        <v>32</v>
      </c>
      <c r="AM46" s="79">
        <v>1920</v>
      </c>
      <c r="AN46" s="79">
        <v>100</v>
      </c>
      <c r="AO46" s="79">
        <v>470</v>
      </c>
      <c r="AP46" s="80">
        <v>570</v>
      </c>
      <c r="AQ46" s="78">
        <v>215</v>
      </c>
      <c r="AR46" s="79">
        <v>687</v>
      </c>
      <c r="AS46" s="79">
        <v>1891</v>
      </c>
      <c r="AT46" s="79">
        <v>11</v>
      </c>
      <c r="AU46" s="79">
        <v>2589</v>
      </c>
      <c r="AV46" s="79">
        <v>1021</v>
      </c>
      <c r="AW46" s="79">
        <v>595</v>
      </c>
      <c r="AX46" s="80">
        <v>1616</v>
      </c>
      <c r="AY46" s="78">
        <v>69</v>
      </c>
      <c r="AZ46" s="79">
        <v>257</v>
      </c>
      <c r="BA46" s="79">
        <v>276</v>
      </c>
      <c r="BB46" s="79">
        <v>2</v>
      </c>
      <c r="BC46" s="79">
        <v>535</v>
      </c>
      <c r="BD46" s="79">
        <v>41</v>
      </c>
      <c r="BE46" s="79">
        <v>523</v>
      </c>
      <c r="BF46" s="80">
        <v>564</v>
      </c>
      <c r="BG46" s="78">
        <v>8105</v>
      </c>
      <c r="BH46" s="79">
        <v>11585</v>
      </c>
      <c r="BI46" s="79">
        <v>21086</v>
      </c>
      <c r="BJ46" s="79">
        <v>750</v>
      </c>
      <c r="BK46" s="79">
        <v>33421</v>
      </c>
      <c r="BL46" s="79">
        <v>2670</v>
      </c>
      <c r="BM46" s="79">
        <v>5128</v>
      </c>
      <c r="BN46" s="80">
        <v>7798</v>
      </c>
    </row>
    <row r="47" spans="2:66" x14ac:dyDescent="0.25">
      <c r="B47" s="27" t="s">
        <v>351</v>
      </c>
      <c r="C47" s="78">
        <v>5309</v>
      </c>
      <c r="D47" s="79">
        <v>4654</v>
      </c>
      <c r="E47" s="79">
        <v>11929</v>
      </c>
      <c r="F47" s="79">
        <v>501</v>
      </c>
      <c r="G47" s="79">
        <v>17084</v>
      </c>
      <c r="H47" s="79">
        <v>648</v>
      </c>
      <c r="I47" s="79">
        <v>876</v>
      </c>
      <c r="J47" s="80">
        <v>1524</v>
      </c>
      <c r="K47" s="78">
        <v>1740</v>
      </c>
      <c r="L47" s="79">
        <v>2441</v>
      </c>
      <c r="M47" s="79">
        <v>4306</v>
      </c>
      <c r="N47" s="79">
        <v>45</v>
      </c>
      <c r="O47" s="79">
        <v>6792</v>
      </c>
      <c r="P47" s="79">
        <v>327</v>
      </c>
      <c r="Q47" s="79">
        <v>766</v>
      </c>
      <c r="R47" s="80">
        <v>1093</v>
      </c>
      <c r="S47" s="78">
        <v>718</v>
      </c>
      <c r="T47" s="79">
        <v>536</v>
      </c>
      <c r="U47" s="79">
        <v>2328</v>
      </c>
      <c r="V47" s="79">
        <v>98</v>
      </c>
      <c r="W47" s="79">
        <v>2962</v>
      </c>
      <c r="X47" s="79">
        <v>300</v>
      </c>
      <c r="Y47" s="79">
        <v>1068</v>
      </c>
      <c r="Z47" s="80">
        <v>1368</v>
      </c>
      <c r="AA47" s="78">
        <v>332</v>
      </c>
      <c r="AB47" s="79">
        <v>439</v>
      </c>
      <c r="AC47" s="79">
        <v>841</v>
      </c>
      <c r="AD47" s="79">
        <v>38</v>
      </c>
      <c r="AE47" s="79">
        <v>1318</v>
      </c>
      <c r="AF47" s="79">
        <v>152</v>
      </c>
      <c r="AG47" s="79">
        <v>1109</v>
      </c>
      <c r="AH47" s="80">
        <v>1261</v>
      </c>
      <c r="AI47" s="78">
        <v>459</v>
      </c>
      <c r="AJ47" s="79">
        <v>261</v>
      </c>
      <c r="AK47" s="79">
        <v>1425</v>
      </c>
      <c r="AL47" s="79">
        <v>85</v>
      </c>
      <c r="AM47" s="79">
        <v>1771</v>
      </c>
      <c r="AN47" s="79">
        <v>109</v>
      </c>
      <c r="AO47" s="79">
        <v>416</v>
      </c>
      <c r="AP47" s="80">
        <v>525</v>
      </c>
      <c r="AQ47" s="78">
        <v>162</v>
      </c>
      <c r="AR47" s="79">
        <v>307</v>
      </c>
      <c r="AS47" s="79">
        <v>2414</v>
      </c>
      <c r="AT47" s="79">
        <v>312</v>
      </c>
      <c r="AU47" s="79">
        <v>3033</v>
      </c>
      <c r="AV47" s="79">
        <v>19</v>
      </c>
      <c r="AW47" s="79">
        <v>1298</v>
      </c>
      <c r="AX47" s="80">
        <v>1317</v>
      </c>
      <c r="AY47" s="78">
        <v>79</v>
      </c>
      <c r="AZ47" s="79">
        <v>171</v>
      </c>
      <c r="BA47" s="79">
        <v>494</v>
      </c>
      <c r="BB47" s="79">
        <v>23</v>
      </c>
      <c r="BC47" s="79">
        <v>688</v>
      </c>
      <c r="BD47" s="79">
        <v>7</v>
      </c>
      <c r="BE47" s="79">
        <v>497</v>
      </c>
      <c r="BF47" s="80">
        <v>504</v>
      </c>
      <c r="BG47" s="78">
        <v>8799</v>
      </c>
      <c r="BH47" s="79">
        <v>8809</v>
      </c>
      <c r="BI47" s="79">
        <v>23737</v>
      </c>
      <c r="BJ47" s="79">
        <v>1102</v>
      </c>
      <c r="BK47" s="79">
        <v>33648</v>
      </c>
      <c r="BL47" s="79">
        <v>1562</v>
      </c>
      <c r="BM47" s="79">
        <v>6030</v>
      </c>
      <c r="BN47" s="80">
        <v>7592</v>
      </c>
    </row>
    <row r="48" spans="2:66" x14ac:dyDescent="0.25">
      <c r="B48" s="28" t="s">
        <v>352</v>
      </c>
      <c r="C48" s="78">
        <v>6505</v>
      </c>
      <c r="D48" s="79">
        <v>5347</v>
      </c>
      <c r="E48" s="79">
        <v>10329</v>
      </c>
      <c r="F48" s="79">
        <v>119</v>
      </c>
      <c r="G48" s="79">
        <v>15795</v>
      </c>
      <c r="H48" s="79">
        <v>397</v>
      </c>
      <c r="I48" s="79">
        <v>1258</v>
      </c>
      <c r="J48" s="80">
        <v>1655</v>
      </c>
      <c r="K48" s="78">
        <v>2580</v>
      </c>
      <c r="L48" s="79">
        <v>3530</v>
      </c>
      <c r="M48" s="79">
        <v>4143</v>
      </c>
      <c r="N48" s="79">
        <v>277</v>
      </c>
      <c r="O48" s="79">
        <v>7950</v>
      </c>
      <c r="P48" s="79">
        <v>274</v>
      </c>
      <c r="Q48" s="79">
        <v>611</v>
      </c>
      <c r="R48" s="80">
        <v>885</v>
      </c>
      <c r="S48" s="78">
        <v>1442</v>
      </c>
      <c r="T48" s="79">
        <v>489</v>
      </c>
      <c r="U48" s="79">
        <v>1344</v>
      </c>
      <c r="V48" s="79">
        <v>183</v>
      </c>
      <c r="W48" s="79">
        <v>2016</v>
      </c>
      <c r="X48" s="79">
        <v>280</v>
      </c>
      <c r="Y48" s="79">
        <v>1082</v>
      </c>
      <c r="Z48" s="80">
        <v>1362</v>
      </c>
      <c r="AA48" s="78">
        <v>197</v>
      </c>
      <c r="AB48" s="79">
        <v>393</v>
      </c>
      <c r="AC48" s="79">
        <v>867</v>
      </c>
      <c r="AD48" s="79">
        <v>53</v>
      </c>
      <c r="AE48" s="79">
        <v>1313</v>
      </c>
      <c r="AF48" s="79">
        <v>314</v>
      </c>
      <c r="AG48" s="79">
        <v>1149</v>
      </c>
      <c r="AH48" s="80">
        <v>1463</v>
      </c>
      <c r="AI48" s="78">
        <v>352</v>
      </c>
      <c r="AJ48" s="79">
        <v>487</v>
      </c>
      <c r="AK48" s="79">
        <v>1385</v>
      </c>
      <c r="AL48" s="79">
        <v>68</v>
      </c>
      <c r="AM48" s="79">
        <v>1940</v>
      </c>
      <c r="AN48" s="79">
        <v>117</v>
      </c>
      <c r="AO48" s="79">
        <v>390</v>
      </c>
      <c r="AP48" s="80">
        <v>507</v>
      </c>
      <c r="AQ48" s="78">
        <v>420</v>
      </c>
      <c r="AR48" s="79">
        <v>145</v>
      </c>
      <c r="AS48" s="79">
        <v>2607</v>
      </c>
      <c r="AT48" s="79">
        <v>205</v>
      </c>
      <c r="AU48" s="79">
        <v>2957</v>
      </c>
      <c r="AV48" s="79">
        <v>16</v>
      </c>
      <c r="AW48" s="79">
        <v>1102</v>
      </c>
      <c r="AX48" s="80">
        <v>1118</v>
      </c>
      <c r="AY48" s="78">
        <v>117</v>
      </c>
      <c r="AZ48" s="79">
        <v>341</v>
      </c>
      <c r="BA48" s="79">
        <v>613</v>
      </c>
      <c r="BB48" s="79">
        <v>10</v>
      </c>
      <c r="BC48" s="79">
        <v>964</v>
      </c>
      <c r="BD48" s="79">
        <v>14</v>
      </c>
      <c r="BE48" s="79">
        <v>438</v>
      </c>
      <c r="BF48" s="80">
        <v>452</v>
      </c>
      <c r="BG48" s="78">
        <v>11613</v>
      </c>
      <c r="BH48" s="79">
        <v>10732</v>
      </c>
      <c r="BI48" s="79">
        <v>21288</v>
      </c>
      <c r="BJ48" s="79">
        <v>915</v>
      </c>
      <c r="BK48" s="79">
        <v>32935</v>
      </c>
      <c r="BL48" s="79">
        <v>1412</v>
      </c>
      <c r="BM48" s="79">
        <v>6030</v>
      </c>
      <c r="BN48" s="80">
        <v>7442</v>
      </c>
    </row>
    <row r="49" spans="2:66" x14ac:dyDescent="0.25">
      <c r="B49" s="23" t="s">
        <v>353</v>
      </c>
      <c r="C49" s="78">
        <v>4969</v>
      </c>
      <c r="D49" s="79">
        <v>6281</v>
      </c>
      <c r="E49" s="79">
        <v>9971</v>
      </c>
      <c r="F49" s="79">
        <v>418</v>
      </c>
      <c r="G49" s="79">
        <v>16670</v>
      </c>
      <c r="H49" s="79">
        <v>1017</v>
      </c>
      <c r="I49" s="79">
        <v>1075</v>
      </c>
      <c r="J49" s="80">
        <v>2092</v>
      </c>
      <c r="K49" s="78">
        <v>1744</v>
      </c>
      <c r="L49" s="79">
        <v>2055</v>
      </c>
      <c r="M49" s="79">
        <v>6009</v>
      </c>
      <c r="N49" s="79">
        <v>111</v>
      </c>
      <c r="O49" s="79">
        <v>8175</v>
      </c>
      <c r="P49" s="79">
        <v>247</v>
      </c>
      <c r="Q49" s="79">
        <v>724</v>
      </c>
      <c r="R49" s="80">
        <v>971</v>
      </c>
      <c r="S49" s="78">
        <v>1173</v>
      </c>
      <c r="T49" s="79">
        <v>1022</v>
      </c>
      <c r="U49" s="79">
        <v>698</v>
      </c>
      <c r="V49" s="79">
        <v>146</v>
      </c>
      <c r="W49" s="79">
        <v>1866</v>
      </c>
      <c r="X49" s="79">
        <v>258</v>
      </c>
      <c r="Y49" s="79">
        <v>1103</v>
      </c>
      <c r="Z49" s="80">
        <v>1361</v>
      </c>
      <c r="AA49" s="78">
        <v>196</v>
      </c>
      <c r="AB49" s="79">
        <v>331</v>
      </c>
      <c r="AC49" s="79">
        <v>1078</v>
      </c>
      <c r="AD49" s="79">
        <v>47</v>
      </c>
      <c r="AE49" s="79">
        <v>1456</v>
      </c>
      <c r="AF49" s="79">
        <v>176</v>
      </c>
      <c r="AG49" s="79">
        <v>1279</v>
      </c>
      <c r="AH49" s="80">
        <v>1455</v>
      </c>
      <c r="AI49" s="78">
        <v>947</v>
      </c>
      <c r="AJ49" s="79">
        <v>578</v>
      </c>
      <c r="AK49" s="79">
        <v>698</v>
      </c>
      <c r="AL49" s="79">
        <v>22</v>
      </c>
      <c r="AM49" s="79">
        <v>1298</v>
      </c>
      <c r="AN49" s="79">
        <v>566</v>
      </c>
      <c r="AO49" s="79">
        <v>216</v>
      </c>
      <c r="AP49" s="80">
        <v>782</v>
      </c>
      <c r="AQ49" s="78">
        <v>394</v>
      </c>
      <c r="AR49" s="79">
        <v>344</v>
      </c>
      <c r="AS49" s="79">
        <v>2552</v>
      </c>
      <c r="AT49" s="79">
        <v>6</v>
      </c>
      <c r="AU49" s="79">
        <v>2902</v>
      </c>
      <c r="AV49" s="79">
        <v>20</v>
      </c>
      <c r="AW49" s="79">
        <v>1103</v>
      </c>
      <c r="AX49" s="80">
        <v>1123</v>
      </c>
      <c r="AY49" s="78">
        <v>233</v>
      </c>
      <c r="AZ49" s="79">
        <v>145</v>
      </c>
      <c r="BA49" s="79">
        <v>765</v>
      </c>
      <c r="BB49" s="79">
        <v>11</v>
      </c>
      <c r="BC49" s="79">
        <v>921</v>
      </c>
      <c r="BD49" s="79">
        <v>28</v>
      </c>
      <c r="BE49" s="79">
        <v>379</v>
      </c>
      <c r="BF49" s="80">
        <v>407</v>
      </c>
      <c r="BG49" s="78">
        <v>9656</v>
      </c>
      <c r="BH49" s="79">
        <v>10756</v>
      </c>
      <c r="BI49" s="79">
        <v>21771</v>
      </c>
      <c r="BJ49" s="79">
        <v>761</v>
      </c>
      <c r="BK49" s="79">
        <v>33288</v>
      </c>
      <c r="BL49" s="79">
        <v>2312</v>
      </c>
      <c r="BM49" s="79">
        <v>5879</v>
      </c>
      <c r="BN49" s="80">
        <v>8191</v>
      </c>
    </row>
    <row r="50" spans="2:66" x14ac:dyDescent="0.25">
      <c r="B50" s="27" t="s">
        <v>354</v>
      </c>
      <c r="C50" s="78">
        <v>4039</v>
      </c>
      <c r="D50" s="79">
        <v>9186</v>
      </c>
      <c r="E50" s="79">
        <v>12549</v>
      </c>
      <c r="F50" s="79">
        <v>135</v>
      </c>
      <c r="G50" s="79">
        <v>21870</v>
      </c>
      <c r="H50" s="79">
        <v>591</v>
      </c>
      <c r="I50" s="79">
        <v>1448</v>
      </c>
      <c r="J50" s="80">
        <v>2039</v>
      </c>
      <c r="K50" s="78">
        <v>1639</v>
      </c>
      <c r="L50" s="79">
        <v>1584</v>
      </c>
      <c r="M50" s="79">
        <v>6424</v>
      </c>
      <c r="N50" s="79">
        <v>102</v>
      </c>
      <c r="O50" s="79">
        <v>8110</v>
      </c>
      <c r="P50" s="79">
        <v>239</v>
      </c>
      <c r="Q50" s="79">
        <v>742</v>
      </c>
      <c r="R50" s="80">
        <v>981</v>
      </c>
      <c r="S50" s="78">
        <v>441</v>
      </c>
      <c r="T50" s="79">
        <v>1161</v>
      </c>
      <c r="U50" s="79">
        <v>1250</v>
      </c>
      <c r="V50" s="79">
        <v>78</v>
      </c>
      <c r="W50" s="79">
        <v>2489</v>
      </c>
      <c r="X50" s="79">
        <v>262</v>
      </c>
      <c r="Y50" s="79">
        <v>1196</v>
      </c>
      <c r="Z50" s="80">
        <v>1458</v>
      </c>
      <c r="AA50" s="78">
        <v>133</v>
      </c>
      <c r="AB50" s="79">
        <v>591</v>
      </c>
      <c r="AC50" s="79">
        <v>1027</v>
      </c>
      <c r="AD50" s="79">
        <v>106</v>
      </c>
      <c r="AE50" s="79">
        <v>1724</v>
      </c>
      <c r="AF50" s="79">
        <v>379</v>
      </c>
      <c r="AG50" s="79">
        <v>1266</v>
      </c>
      <c r="AH50" s="80">
        <v>1645</v>
      </c>
      <c r="AI50" s="78">
        <v>403</v>
      </c>
      <c r="AJ50" s="79">
        <v>548</v>
      </c>
      <c r="AK50" s="79">
        <v>856</v>
      </c>
      <c r="AL50" s="79">
        <v>79</v>
      </c>
      <c r="AM50" s="79">
        <v>1483</v>
      </c>
      <c r="AN50" s="79">
        <v>134</v>
      </c>
      <c r="AO50" s="79">
        <v>608</v>
      </c>
      <c r="AP50" s="80">
        <v>742</v>
      </c>
      <c r="AQ50" s="78">
        <v>454</v>
      </c>
      <c r="AR50" s="79">
        <v>196</v>
      </c>
      <c r="AS50" s="79">
        <v>2439</v>
      </c>
      <c r="AT50" s="79">
        <v>107</v>
      </c>
      <c r="AU50" s="79">
        <v>2742</v>
      </c>
      <c r="AV50" s="79">
        <v>14</v>
      </c>
      <c r="AW50" s="79">
        <v>1011</v>
      </c>
      <c r="AX50" s="80">
        <v>1025</v>
      </c>
      <c r="AY50" s="78">
        <v>96</v>
      </c>
      <c r="AZ50" s="79">
        <v>258</v>
      </c>
      <c r="BA50" s="79">
        <v>842</v>
      </c>
      <c r="BB50" s="79">
        <v>9</v>
      </c>
      <c r="BC50" s="79">
        <v>1109</v>
      </c>
      <c r="BD50" s="79">
        <v>34</v>
      </c>
      <c r="BE50" s="79">
        <v>347</v>
      </c>
      <c r="BF50" s="80">
        <v>381</v>
      </c>
      <c r="BG50" s="78">
        <v>7205</v>
      </c>
      <c r="BH50" s="79">
        <v>13524</v>
      </c>
      <c r="BI50" s="79">
        <v>25387</v>
      </c>
      <c r="BJ50" s="79">
        <v>616</v>
      </c>
      <c r="BK50" s="79">
        <v>39527</v>
      </c>
      <c r="BL50" s="79">
        <v>1653</v>
      </c>
      <c r="BM50" s="79">
        <v>6618</v>
      </c>
      <c r="BN50" s="80">
        <v>8271</v>
      </c>
    </row>
    <row r="51" spans="2:66" x14ac:dyDescent="0.25">
      <c r="B51" s="27" t="s">
        <v>355</v>
      </c>
      <c r="C51" s="78">
        <v>5183</v>
      </c>
      <c r="D51" s="79">
        <v>7107</v>
      </c>
      <c r="E51" s="79">
        <v>16308</v>
      </c>
      <c r="F51" s="79">
        <v>246</v>
      </c>
      <c r="G51" s="79">
        <v>23661</v>
      </c>
      <c r="H51" s="79">
        <v>792</v>
      </c>
      <c r="I51" s="79">
        <v>1380</v>
      </c>
      <c r="J51" s="80">
        <v>2172</v>
      </c>
      <c r="K51" s="78">
        <v>1608</v>
      </c>
      <c r="L51" s="79">
        <v>2829</v>
      </c>
      <c r="M51" s="79">
        <v>6092</v>
      </c>
      <c r="N51" s="79">
        <v>154</v>
      </c>
      <c r="O51" s="79">
        <v>9075</v>
      </c>
      <c r="P51" s="79">
        <v>487</v>
      </c>
      <c r="Q51" s="79">
        <v>750</v>
      </c>
      <c r="R51" s="80">
        <v>1237</v>
      </c>
      <c r="S51" s="78">
        <v>1052</v>
      </c>
      <c r="T51" s="79">
        <v>764</v>
      </c>
      <c r="U51" s="79">
        <v>1251</v>
      </c>
      <c r="V51" s="79">
        <v>74</v>
      </c>
      <c r="W51" s="79">
        <v>2089</v>
      </c>
      <c r="X51" s="79">
        <v>313</v>
      </c>
      <c r="Y51" s="79">
        <v>1257</v>
      </c>
      <c r="Z51" s="80">
        <v>1570</v>
      </c>
      <c r="AA51" s="78">
        <v>447</v>
      </c>
      <c r="AB51" s="79">
        <v>261</v>
      </c>
      <c r="AC51" s="79">
        <v>1072</v>
      </c>
      <c r="AD51" s="79">
        <v>43</v>
      </c>
      <c r="AE51" s="79">
        <v>1376</v>
      </c>
      <c r="AF51" s="79">
        <v>293</v>
      </c>
      <c r="AG51" s="79">
        <v>1514</v>
      </c>
      <c r="AH51" s="80">
        <v>1807</v>
      </c>
      <c r="AI51" s="78">
        <v>334</v>
      </c>
      <c r="AJ51" s="79">
        <v>592</v>
      </c>
      <c r="AK51" s="79">
        <v>1021</v>
      </c>
      <c r="AL51" s="79">
        <v>78</v>
      </c>
      <c r="AM51" s="79">
        <v>1691</v>
      </c>
      <c r="AN51" s="79">
        <v>181</v>
      </c>
      <c r="AO51" s="79">
        <v>611</v>
      </c>
      <c r="AP51" s="80">
        <v>792</v>
      </c>
      <c r="AQ51" s="78">
        <v>1080</v>
      </c>
      <c r="AR51" s="79">
        <v>153</v>
      </c>
      <c r="AS51" s="79">
        <v>1579</v>
      </c>
      <c r="AT51" s="79">
        <v>341</v>
      </c>
      <c r="AU51" s="79">
        <v>2073</v>
      </c>
      <c r="AV51" s="79">
        <v>95</v>
      </c>
      <c r="AW51" s="79">
        <v>672</v>
      </c>
      <c r="AX51" s="80">
        <v>767</v>
      </c>
      <c r="AY51" s="78">
        <v>384</v>
      </c>
      <c r="AZ51" s="79">
        <v>152</v>
      </c>
      <c r="BA51" s="79">
        <v>674</v>
      </c>
      <c r="BB51" s="79">
        <v>17</v>
      </c>
      <c r="BC51" s="79">
        <v>843</v>
      </c>
      <c r="BD51" s="79">
        <v>88</v>
      </c>
      <c r="BE51" s="79">
        <v>327</v>
      </c>
      <c r="BF51" s="80">
        <v>415</v>
      </c>
      <c r="BG51" s="78">
        <v>10088</v>
      </c>
      <c r="BH51" s="79">
        <v>11858</v>
      </c>
      <c r="BI51" s="79">
        <v>27997</v>
      </c>
      <c r="BJ51" s="79">
        <v>953</v>
      </c>
      <c r="BK51" s="79">
        <v>40808</v>
      </c>
      <c r="BL51" s="79">
        <v>2249</v>
      </c>
      <c r="BM51" s="79">
        <v>6511</v>
      </c>
      <c r="BN51" s="80">
        <v>8760</v>
      </c>
    </row>
    <row r="52" spans="2:66" x14ac:dyDescent="0.25">
      <c r="B52" s="28" t="s">
        <v>356</v>
      </c>
      <c r="C52" s="78">
        <v>9194</v>
      </c>
      <c r="D52" s="79">
        <v>5814</v>
      </c>
      <c r="E52" s="79">
        <v>14397</v>
      </c>
      <c r="F52" s="79">
        <v>235</v>
      </c>
      <c r="G52" s="79">
        <v>20446</v>
      </c>
      <c r="H52" s="79">
        <v>453</v>
      </c>
      <c r="I52" s="79">
        <v>1554</v>
      </c>
      <c r="J52" s="80">
        <v>2007</v>
      </c>
      <c r="K52" s="78">
        <v>2792</v>
      </c>
      <c r="L52" s="79">
        <v>2924</v>
      </c>
      <c r="M52" s="79">
        <v>5379</v>
      </c>
      <c r="N52" s="79">
        <v>307</v>
      </c>
      <c r="O52" s="79">
        <v>8610</v>
      </c>
      <c r="P52" s="79">
        <v>1041</v>
      </c>
      <c r="Q52" s="79">
        <v>793</v>
      </c>
      <c r="R52" s="80">
        <v>1834</v>
      </c>
      <c r="S52" s="78">
        <v>852</v>
      </c>
      <c r="T52" s="79">
        <v>775</v>
      </c>
      <c r="U52" s="79">
        <v>1146</v>
      </c>
      <c r="V52" s="79">
        <v>89</v>
      </c>
      <c r="W52" s="79">
        <v>2010</v>
      </c>
      <c r="X52" s="79">
        <v>231</v>
      </c>
      <c r="Y52" s="79">
        <v>1341</v>
      </c>
      <c r="Z52" s="80">
        <v>1572</v>
      </c>
      <c r="AA52" s="78">
        <v>461</v>
      </c>
      <c r="AB52" s="79">
        <v>306</v>
      </c>
      <c r="AC52" s="79">
        <v>1106</v>
      </c>
      <c r="AD52" s="79">
        <v>126</v>
      </c>
      <c r="AE52" s="79">
        <v>1538</v>
      </c>
      <c r="AF52" s="79">
        <v>165</v>
      </c>
      <c r="AG52" s="79">
        <v>1325</v>
      </c>
      <c r="AH52" s="80">
        <v>1490</v>
      </c>
      <c r="AI52" s="78">
        <v>509</v>
      </c>
      <c r="AJ52" s="79">
        <v>737</v>
      </c>
      <c r="AK52" s="79">
        <v>985</v>
      </c>
      <c r="AL52" s="79">
        <v>92</v>
      </c>
      <c r="AM52" s="79">
        <v>1814</v>
      </c>
      <c r="AN52" s="79">
        <v>257</v>
      </c>
      <c r="AO52" s="79">
        <v>640</v>
      </c>
      <c r="AP52" s="80">
        <v>897</v>
      </c>
      <c r="AQ52" s="78">
        <v>428</v>
      </c>
      <c r="AR52" s="79">
        <v>984</v>
      </c>
      <c r="AS52" s="79">
        <v>914</v>
      </c>
      <c r="AT52" s="79">
        <v>81</v>
      </c>
      <c r="AU52" s="79">
        <v>1979</v>
      </c>
      <c r="AV52" s="79">
        <v>748</v>
      </c>
      <c r="AW52" s="79">
        <v>669</v>
      </c>
      <c r="AX52" s="80">
        <v>1417</v>
      </c>
      <c r="AY52" s="78">
        <v>660</v>
      </c>
      <c r="AZ52" s="79">
        <v>240</v>
      </c>
      <c r="BA52" s="79">
        <v>341</v>
      </c>
      <c r="BB52" s="79">
        <v>21</v>
      </c>
      <c r="BC52" s="79">
        <v>602</v>
      </c>
      <c r="BD52" s="79">
        <v>46</v>
      </c>
      <c r="BE52" s="79">
        <v>190</v>
      </c>
      <c r="BF52" s="80">
        <v>236</v>
      </c>
      <c r="BG52" s="78">
        <v>14896</v>
      </c>
      <c r="BH52" s="79">
        <v>11780</v>
      </c>
      <c r="BI52" s="79">
        <v>24268</v>
      </c>
      <c r="BJ52" s="79">
        <v>951</v>
      </c>
      <c r="BK52" s="79">
        <v>36999</v>
      </c>
      <c r="BL52" s="79">
        <v>2941</v>
      </c>
      <c r="BM52" s="79">
        <v>6512</v>
      </c>
      <c r="BN52" s="80">
        <v>9453</v>
      </c>
    </row>
    <row r="53" spans="2:66" x14ac:dyDescent="0.25">
      <c r="B53" s="27" t="s">
        <v>357</v>
      </c>
      <c r="C53" s="78">
        <v>6793</v>
      </c>
      <c r="D53" s="79">
        <v>7696</v>
      </c>
      <c r="E53" s="79">
        <v>13620</v>
      </c>
      <c r="F53" s="79">
        <v>276</v>
      </c>
      <c r="G53" s="79">
        <v>21592</v>
      </c>
      <c r="H53" s="79">
        <v>353</v>
      </c>
      <c r="I53" s="79">
        <v>1411</v>
      </c>
      <c r="J53" s="80">
        <v>1764</v>
      </c>
      <c r="K53" s="78">
        <v>2601</v>
      </c>
      <c r="L53" s="79">
        <v>2615</v>
      </c>
      <c r="M53" s="79">
        <v>5811</v>
      </c>
      <c r="N53" s="79">
        <v>223</v>
      </c>
      <c r="O53" s="79">
        <v>8649</v>
      </c>
      <c r="P53" s="79">
        <v>386</v>
      </c>
      <c r="Q53" s="79">
        <v>1424</v>
      </c>
      <c r="R53" s="80">
        <v>1810</v>
      </c>
      <c r="S53" s="78">
        <v>857</v>
      </c>
      <c r="T53" s="79">
        <v>1132</v>
      </c>
      <c r="U53" s="79">
        <v>1026</v>
      </c>
      <c r="V53" s="79">
        <v>81</v>
      </c>
      <c r="W53" s="79">
        <v>2239</v>
      </c>
      <c r="X53" s="79">
        <v>246</v>
      </c>
      <c r="Y53" s="79">
        <v>1374</v>
      </c>
      <c r="Z53" s="80">
        <v>1620</v>
      </c>
      <c r="AA53" s="78">
        <v>118</v>
      </c>
      <c r="AB53" s="79">
        <v>437</v>
      </c>
      <c r="AC53" s="79">
        <v>1030</v>
      </c>
      <c r="AD53" s="79">
        <v>158</v>
      </c>
      <c r="AE53" s="79">
        <v>1625</v>
      </c>
      <c r="AF53" s="79">
        <v>462</v>
      </c>
      <c r="AG53" s="79">
        <v>1260</v>
      </c>
      <c r="AH53" s="80">
        <v>1722</v>
      </c>
      <c r="AI53" s="78">
        <v>427</v>
      </c>
      <c r="AJ53" s="79">
        <v>732</v>
      </c>
      <c r="AK53" s="79">
        <v>1316</v>
      </c>
      <c r="AL53" s="79">
        <v>82</v>
      </c>
      <c r="AM53" s="79">
        <v>2130</v>
      </c>
      <c r="AN53" s="79">
        <v>212</v>
      </c>
      <c r="AO53" s="79">
        <v>700</v>
      </c>
      <c r="AP53" s="80">
        <v>912</v>
      </c>
      <c r="AQ53" s="78">
        <v>609</v>
      </c>
      <c r="AR53" s="79">
        <v>217</v>
      </c>
      <c r="AS53" s="79">
        <v>1537</v>
      </c>
      <c r="AT53" s="79">
        <v>530</v>
      </c>
      <c r="AU53" s="79">
        <v>2284</v>
      </c>
      <c r="AV53" s="79">
        <v>52</v>
      </c>
      <c r="AW53" s="79">
        <v>668</v>
      </c>
      <c r="AX53" s="80">
        <v>720</v>
      </c>
      <c r="AY53" s="78">
        <v>225</v>
      </c>
      <c r="AZ53" s="79">
        <v>257</v>
      </c>
      <c r="BA53" s="79">
        <v>362</v>
      </c>
      <c r="BB53" s="79">
        <v>22</v>
      </c>
      <c r="BC53" s="79">
        <v>641</v>
      </c>
      <c r="BD53" s="79">
        <v>30</v>
      </c>
      <c r="BE53" s="79">
        <v>199</v>
      </c>
      <c r="BF53" s="80">
        <v>229</v>
      </c>
      <c r="BG53" s="78">
        <v>11630</v>
      </c>
      <c r="BH53" s="79">
        <v>13086</v>
      </c>
      <c r="BI53" s="79">
        <v>24702</v>
      </c>
      <c r="BJ53" s="79">
        <v>1372</v>
      </c>
      <c r="BK53" s="79">
        <v>39160</v>
      </c>
      <c r="BL53" s="79">
        <v>1741</v>
      </c>
      <c r="BM53" s="79">
        <v>7036</v>
      </c>
      <c r="BN53" s="80">
        <v>8777</v>
      </c>
    </row>
    <row r="54" spans="2:66" x14ac:dyDescent="0.25">
      <c r="B54" s="27" t="s">
        <v>358</v>
      </c>
      <c r="C54" s="78">
        <v>4566</v>
      </c>
      <c r="D54" s="79">
        <v>6102</v>
      </c>
      <c r="E54" s="79">
        <v>16468</v>
      </c>
      <c r="F54" s="79">
        <v>94</v>
      </c>
      <c r="G54" s="79">
        <v>22664</v>
      </c>
      <c r="H54" s="79">
        <v>1094</v>
      </c>
      <c r="I54" s="79">
        <v>1397</v>
      </c>
      <c r="J54" s="80">
        <v>2491</v>
      </c>
      <c r="K54" s="78">
        <v>1449</v>
      </c>
      <c r="L54" s="79">
        <v>1513</v>
      </c>
      <c r="M54" s="79">
        <v>6965</v>
      </c>
      <c r="N54" s="79">
        <v>214</v>
      </c>
      <c r="O54" s="79">
        <v>8692</v>
      </c>
      <c r="P54" s="79">
        <v>349</v>
      </c>
      <c r="Q54" s="79">
        <v>1546</v>
      </c>
      <c r="R54" s="80">
        <v>1895</v>
      </c>
      <c r="S54" s="78">
        <v>594</v>
      </c>
      <c r="T54" s="79">
        <v>1292</v>
      </c>
      <c r="U54" s="79">
        <v>1560</v>
      </c>
      <c r="V54" s="79">
        <v>72</v>
      </c>
      <c r="W54" s="79">
        <v>2924</v>
      </c>
      <c r="X54" s="79">
        <v>279</v>
      </c>
      <c r="Y54" s="79">
        <v>1355</v>
      </c>
      <c r="Z54" s="80">
        <v>1634</v>
      </c>
      <c r="AA54" s="78">
        <v>685</v>
      </c>
      <c r="AB54" s="79">
        <v>283</v>
      </c>
      <c r="AC54" s="79">
        <v>724</v>
      </c>
      <c r="AD54" s="79">
        <v>357</v>
      </c>
      <c r="AE54" s="79">
        <v>1364</v>
      </c>
      <c r="AF54" s="79">
        <v>339</v>
      </c>
      <c r="AG54" s="79">
        <v>1242</v>
      </c>
      <c r="AH54" s="80">
        <v>1581</v>
      </c>
      <c r="AI54" s="78">
        <v>478</v>
      </c>
      <c r="AJ54" s="79">
        <v>272</v>
      </c>
      <c r="AK54" s="79">
        <v>1616</v>
      </c>
      <c r="AL54" s="79">
        <v>84</v>
      </c>
      <c r="AM54" s="79">
        <v>1972</v>
      </c>
      <c r="AN54" s="79">
        <v>229</v>
      </c>
      <c r="AO54" s="79">
        <v>691</v>
      </c>
      <c r="AP54" s="80">
        <v>920</v>
      </c>
      <c r="AQ54" s="78">
        <v>414</v>
      </c>
      <c r="AR54" s="79">
        <v>155</v>
      </c>
      <c r="AS54" s="79">
        <v>1617</v>
      </c>
      <c r="AT54" s="79">
        <v>292</v>
      </c>
      <c r="AU54" s="79">
        <v>2064</v>
      </c>
      <c r="AV54" s="79">
        <v>260</v>
      </c>
      <c r="AW54" s="79">
        <v>421</v>
      </c>
      <c r="AX54" s="80">
        <v>681</v>
      </c>
      <c r="AY54" s="78">
        <v>93</v>
      </c>
      <c r="AZ54" s="79">
        <v>242</v>
      </c>
      <c r="BA54" s="79">
        <v>505</v>
      </c>
      <c r="BB54" s="79">
        <v>7</v>
      </c>
      <c r="BC54" s="79">
        <v>754</v>
      </c>
      <c r="BD54" s="79">
        <v>59</v>
      </c>
      <c r="BE54" s="79">
        <v>206</v>
      </c>
      <c r="BF54" s="80">
        <v>265</v>
      </c>
      <c r="BG54" s="78">
        <v>8279</v>
      </c>
      <c r="BH54" s="79">
        <v>9859</v>
      </c>
      <c r="BI54" s="79">
        <v>29455</v>
      </c>
      <c r="BJ54" s="79">
        <v>1120</v>
      </c>
      <c r="BK54" s="79">
        <v>40434</v>
      </c>
      <c r="BL54" s="79">
        <v>2609</v>
      </c>
      <c r="BM54" s="79">
        <v>6858</v>
      </c>
      <c r="BN54" s="80">
        <v>9467</v>
      </c>
    </row>
    <row r="55" spans="2:66" x14ac:dyDescent="0.25">
      <c r="B55" s="27" t="s">
        <v>479</v>
      </c>
      <c r="C55" s="78">
        <v>6092</v>
      </c>
      <c r="D55" s="79">
        <v>2969</v>
      </c>
      <c r="E55" s="79">
        <v>18408</v>
      </c>
      <c r="F55" s="79">
        <v>512</v>
      </c>
      <c r="G55" s="79">
        <v>21889</v>
      </c>
      <c r="H55" s="79">
        <v>281</v>
      </c>
      <c r="I55" s="79">
        <v>1236</v>
      </c>
      <c r="J55" s="80">
        <v>1517</v>
      </c>
      <c r="K55" s="78">
        <v>1355</v>
      </c>
      <c r="L55" s="79">
        <v>1887</v>
      </c>
      <c r="M55" s="79">
        <v>7376</v>
      </c>
      <c r="N55" s="79">
        <v>398</v>
      </c>
      <c r="O55" s="79">
        <v>9661</v>
      </c>
      <c r="P55" s="79">
        <v>331</v>
      </c>
      <c r="Q55" s="79">
        <v>1338</v>
      </c>
      <c r="R55" s="80">
        <v>1669</v>
      </c>
      <c r="S55" s="78">
        <v>822</v>
      </c>
      <c r="T55" s="79">
        <v>1001</v>
      </c>
      <c r="U55" s="79">
        <v>1963</v>
      </c>
      <c r="V55" s="79">
        <v>115</v>
      </c>
      <c r="W55" s="79">
        <v>3079</v>
      </c>
      <c r="X55" s="79">
        <v>278</v>
      </c>
      <c r="Y55" s="79">
        <v>1380</v>
      </c>
      <c r="Z55" s="80">
        <v>1658</v>
      </c>
      <c r="AA55" s="78">
        <v>347</v>
      </c>
      <c r="AB55" s="79">
        <v>257</v>
      </c>
      <c r="AC55" s="79">
        <v>1087</v>
      </c>
      <c r="AD55" s="79">
        <v>57</v>
      </c>
      <c r="AE55" s="79">
        <v>1401</v>
      </c>
      <c r="AF55" s="79">
        <v>157</v>
      </c>
      <c r="AG55" s="79">
        <v>1329</v>
      </c>
      <c r="AH55" s="80">
        <v>1486</v>
      </c>
      <c r="AI55" s="78">
        <v>384</v>
      </c>
      <c r="AJ55" s="79">
        <v>295</v>
      </c>
      <c r="AK55" s="79">
        <v>1526</v>
      </c>
      <c r="AL55" s="79">
        <v>45</v>
      </c>
      <c r="AM55" s="79">
        <v>1866</v>
      </c>
      <c r="AN55" s="79">
        <v>188</v>
      </c>
      <c r="AO55" s="79">
        <v>767</v>
      </c>
      <c r="AP55" s="80">
        <v>955</v>
      </c>
      <c r="AQ55" s="78">
        <v>41</v>
      </c>
      <c r="AR55" s="79">
        <v>272</v>
      </c>
      <c r="AS55" s="79">
        <v>1937</v>
      </c>
      <c r="AT55" s="79">
        <v>135</v>
      </c>
      <c r="AU55" s="79">
        <v>2344</v>
      </c>
      <c r="AV55" s="79">
        <v>91</v>
      </c>
      <c r="AW55" s="79">
        <v>541</v>
      </c>
      <c r="AX55" s="80">
        <v>632</v>
      </c>
      <c r="AY55" s="78">
        <v>160</v>
      </c>
      <c r="AZ55" s="79">
        <v>142</v>
      </c>
      <c r="BA55" s="79">
        <v>514</v>
      </c>
      <c r="BB55" s="79">
        <v>15</v>
      </c>
      <c r="BC55" s="79">
        <v>671</v>
      </c>
      <c r="BD55" s="79">
        <v>101</v>
      </c>
      <c r="BE55" s="79">
        <v>229</v>
      </c>
      <c r="BF55" s="80">
        <v>330</v>
      </c>
      <c r="BG55" s="78">
        <v>9201</v>
      </c>
      <c r="BH55" s="79">
        <v>6823</v>
      </c>
      <c r="BI55" s="79">
        <v>32811</v>
      </c>
      <c r="BJ55" s="79">
        <v>1277</v>
      </c>
      <c r="BK55" s="79">
        <v>40911</v>
      </c>
      <c r="BL55" s="79">
        <v>1427</v>
      </c>
      <c r="BM55" s="79">
        <v>6820</v>
      </c>
      <c r="BN55" s="80">
        <v>8247</v>
      </c>
    </row>
    <row r="56" spans="2:66" ht="14.25" thickBot="1" x14ac:dyDescent="0.3">
      <c r="B56" s="34" t="s">
        <v>489</v>
      </c>
      <c r="C56" s="78">
        <v>7499</v>
      </c>
      <c r="D56" s="79">
        <v>4792</v>
      </c>
      <c r="E56" s="79">
        <v>14112</v>
      </c>
      <c r="F56" s="79">
        <v>99</v>
      </c>
      <c r="G56" s="79">
        <v>19003</v>
      </c>
      <c r="H56" s="79">
        <v>676</v>
      </c>
      <c r="I56" s="79">
        <v>1132</v>
      </c>
      <c r="J56" s="80">
        <v>1808</v>
      </c>
      <c r="K56" s="78">
        <v>2454</v>
      </c>
      <c r="L56" s="79">
        <v>2010</v>
      </c>
      <c r="M56" s="79">
        <v>6899</v>
      </c>
      <c r="N56" s="79">
        <v>91</v>
      </c>
      <c r="O56" s="79">
        <v>9000</v>
      </c>
      <c r="P56" s="79">
        <v>541</v>
      </c>
      <c r="Q56" s="79">
        <v>1354</v>
      </c>
      <c r="R56" s="80">
        <v>1895</v>
      </c>
      <c r="S56" s="78">
        <v>918</v>
      </c>
      <c r="T56" s="79">
        <v>1211</v>
      </c>
      <c r="U56" s="79">
        <v>1871</v>
      </c>
      <c r="V56" s="79">
        <v>73</v>
      </c>
      <c r="W56" s="79">
        <v>3155</v>
      </c>
      <c r="X56" s="79">
        <v>426</v>
      </c>
      <c r="Y56" s="79">
        <v>1455</v>
      </c>
      <c r="Z56" s="80">
        <v>1881</v>
      </c>
      <c r="AA56" s="78">
        <v>239</v>
      </c>
      <c r="AB56" s="79">
        <v>726</v>
      </c>
      <c r="AC56" s="79">
        <v>1102</v>
      </c>
      <c r="AD56" s="79">
        <v>74</v>
      </c>
      <c r="AE56" s="79">
        <v>1902</v>
      </c>
      <c r="AF56" s="79">
        <v>228</v>
      </c>
      <c r="AG56" s="79">
        <v>1246</v>
      </c>
      <c r="AH56" s="80">
        <v>1474</v>
      </c>
      <c r="AI56" s="78">
        <v>567</v>
      </c>
      <c r="AJ56" s="79">
        <v>339</v>
      </c>
      <c r="AK56" s="79">
        <v>1148</v>
      </c>
      <c r="AL56" s="79">
        <v>57</v>
      </c>
      <c r="AM56" s="79">
        <v>1544</v>
      </c>
      <c r="AN56" s="79">
        <v>252</v>
      </c>
      <c r="AO56" s="79">
        <v>802</v>
      </c>
      <c r="AP56" s="80">
        <v>1054</v>
      </c>
      <c r="AQ56" s="78">
        <v>447</v>
      </c>
      <c r="AR56" s="79">
        <v>239</v>
      </c>
      <c r="AS56" s="79">
        <v>1882</v>
      </c>
      <c r="AT56" s="79">
        <v>16</v>
      </c>
      <c r="AU56" s="79">
        <v>2137</v>
      </c>
      <c r="AV56" s="79">
        <v>57</v>
      </c>
      <c r="AW56" s="79">
        <v>574</v>
      </c>
      <c r="AX56" s="80">
        <v>631</v>
      </c>
      <c r="AY56" s="78">
        <v>250</v>
      </c>
      <c r="AZ56" s="79">
        <v>130</v>
      </c>
      <c r="BA56" s="79">
        <v>305</v>
      </c>
      <c r="BB56" s="79">
        <v>17</v>
      </c>
      <c r="BC56" s="79">
        <v>452</v>
      </c>
      <c r="BD56" s="79">
        <v>129</v>
      </c>
      <c r="BE56" s="79">
        <v>300</v>
      </c>
      <c r="BF56" s="80">
        <v>429</v>
      </c>
      <c r="BG56" s="78">
        <v>12374</v>
      </c>
      <c r="BH56" s="79">
        <v>9447</v>
      </c>
      <c r="BI56" s="79">
        <v>27319</v>
      </c>
      <c r="BJ56" s="79">
        <v>427</v>
      </c>
      <c r="BK56" s="79">
        <v>37193</v>
      </c>
      <c r="BL56" s="79">
        <v>2309</v>
      </c>
      <c r="BM56" s="79">
        <v>6863</v>
      </c>
      <c r="BN56" s="80">
        <v>9172</v>
      </c>
    </row>
    <row r="57" spans="2:66" x14ac:dyDescent="0.25">
      <c r="B57" s="23" t="s">
        <v>506</v>
      </c>
      <c r="C57" s="78">
        <v>10116</v>
      </c>
      <c r="D57" s="79">
        <v>5624</v>
      </c>
      <c r="E57" s="79">
        <v>9951</v>
      </c>
      <c r="F57" s="79">
        <v>213</v>
      </c>
      <c r="G57" s="79">
        <v>15788</v>
      </c>
      <c r="H57" s="79">
        <v>435</v>
      </c>
      <c r="I57" s="79">
        <v>1276</v>
      </c>
      <c r="J57" s="80">
        <v>1711</v>
      </c>
      <c r="K57" s="78">
        <v>2409</v>
      </c>
      <c r="L57" s="79">
        <v>2238</v>
      </c>
      <c r="M57" s="79">
        <v>6520</v>
      </c>
      <c r="N57" s="79">
        <v>463</v>
      </c>
      <c r="O57" s="79">
        <v>9221</v>
      </c>
      <c r="P57" s="79">
        <v>444</v>
      </c>
      <c r="Q57" s="79">
        <v>1120</v>
      </c>
      <c r="R57" s="80">
        <v>1564</v>
      </c>
      <c r="S57" s="78">
        <v>1199</v>
      </c>
      <c r="T57" s="79">
        <v>3859</v>
      </c>
      <c r="U57" s="79">
        <v>1729</v>
      </c>
      <c r="V57" s="79">
        <v>81</v>
      </c>
      <c r="W57" s="79">
        <v>5669</v>
      </c>
      <c r="X57" s="79">
        <v>332</v>
      </c>
      <c r="Y57" s="79">
        <v>1706</v>
      </c>
      <c r="Z57" s="80">
        <v>2038</v>
      </c>
      <c r="AA57" s="78">
        <v>527</v>
      </c>
      <c r="AB57" s="79">
        <v>735</v>
      </c>
      <c r="AC57" s="79">
        <v>1249</v>
      </c>
      <c r="AD57" s="79">
        <v>143</v>
      </c>
      <c r="AE57" s="79">
        <v>2127</v>
      </c>
      <c r="AF57" s="79">
        <v>205</v>
      </c>
      <c r="AG57" s="79">
        <v>1193</v>
      </c>
      <c r="AH57" s="80">
        <v>1398</v>
      </c>
      <c r="AI57" s="78">
        <v>270</v>
      </c>
      <c r="AJ57" s="79">
        <v>397</v>
      </c>
      <c r="AK57" s="79">
        <v>1348</v>
      </c>
      <c r="AL57" s="79">
        <v>78</v>
      </c>
      <c r="AM57" s="79">
        <v>1823</v>
      </c>
      <c r="AN57" s="79">
        <v>192</v>
      </c>
      <c r="AO57" s="79">
        <v>914</v>
      </c>
      <c r="AP57" s="80">
        <v>1106</v>
      </c>
      <c r="AQ57" s="78">
        <v>1079</v>
      </c>
      <c r="AR57" s="79">
        <v>827</v>
      </c>
      <c r="AS57" s="79">
        <v>1083</v>
      </c>
      <c r="AT57" s="79">
        <v>11</v>
      </c>
      <c r="AU57" s="79">
        <v>1921</v>
      </c>
      <c r="AV57" s="79">
        <v>49</v>
      </c>
      <c r="AW57" s="79">
        <v>556</v>
      </c>
      <c r="AX57" s="80">
        <v>605</v>
      </c>
      <c r="AY57" s="78">
        <v>238</v>
      </c>
      <c r="AZ57" s="79">
        <v>379</v>
      </c>
      <c r="BA57" s="79">
        <v>186</v>
      </c>
      <c r="BB57" s="79">
        <v>112</v>
      </c>
      <c r="BC57" s="79">
        <v>677</v>
      </c>
      <c r="BD57" s="79">
        <v>87</v>
      </c>
      <c r="BE57" s="79">
        <v>255</v>
      </c>
      <c r="BF57" s="80">
        <v>342</v>
      </c>
      <c r="BG57" s="78">
        <v>15838</v>
      </c>
      <c r="BH57" s="79">
        <v>14059</v>
      </c>
      <c r="BI57" s="79">
        <v>22066</v>
      </c>
      <c r="BJ57" s="79">
        <v>1101</v>
      </c>
      <c r="BK57" s="79">
        <v>37226</v>
      </c>
      <c r="BL57" s="79">
        <v>1744</v>
      </c>
      <c r="BM57" s="79">
        <v>7020</v>
      </c>
      <c r="BN57" s="80">
        <v>8764</v>
      </c>
    </row>
    <row r="58" spans="2:66" ht="14.25" thickBot="1" x14ac:dyDescent="0.3">
      <c r="B58" s="34" t="s">
        <v>507</v>
      </c>
      <c r="C58" s="84">
        <v>6291</v>
      </c>
      <c r="D58" s="85">
        <v>6026</v>
      </c>
      <c r="E58" s="85">
        <v>9242</v>
      </c>
      <c r="F58" s="85">
        <v>324</v>
      </c>
      <c r="G58" s="85">
        <v>15592</v>
      </c>
      <c r="H58" s="85">
        <v>627</v>
      </c>
      <c r="I58" s="85">
        <v>1078</v>
      </c>
      <c r="J58" s="86">
        <v>1705</v>
      </c>
      <c r="K58" s="84">
        <v>2224</v>
      </c>
      <c r="L58" s="85">
        <v>3218</v>
      </c>
      <c r="M58" s="85">
        <v>6803</v>
      </c>
      <c r="N58" s="85">
        <v>120</v>
      </c>
      <c r="O58" s="85">
        <v>10141</v>
      </c>
      <c r="P58" s="85">
        <v>302</v>
      </c>
      <c r="Q58" s="85">
        <v>1338</v>
      </c>
      <c r="R58" s="86">
        <v>1640</v>
      </c>
      <c r="S58" s="84">
        <v>1772</v>
      </c>
      <c r="T58" s="85">
        <v>2069</v>
      </c>
      <c r="U58" s="85">
        <v>3321</v>
      </c>
      <c r="V58" s="85">
        <v>91</v>
      </c>
      <c r="W58" s="85">
        <v>5481</v>
      </c>
      <c r="X58" s="85">
        <v>703</v>
      </c>
      <c r="Y58" s="85">
        <v>1821</v>
      </c>
      <c r="Z58" s="86">
        <v>2524</v>
      </c>
      <c r="AA58" s="84">
        <v>720</v>
      </c>
      <c r="AB58" s="85">
        <v>2966</v>
      </c>
      <c r="AC58" s="85">
        <v>1224</v>
      </c>
      <c r="AD58" s="85">
        <v>45</v>
      </c>
      <c r="AE58" s="85">
        <v>4235</v>
      </c>
      <c r="AF58" s="85">
        <v>292</v>
      </c>
      <c r="AG58" s="85">
        <v>1244</v>
      </c>
      <c r="AH58" s="86">
        <v>1536</v>
      </c>
      <c r="AI58" s="84">
        <v>584</v>
      </c>
      <c r="AJ58" s="85">
        <v>537</v>
      </c>
      <c r="AK58" s="85">
        <v>1088</v>
      </c>
      <c r="AL58" s="85">
        <v>86</v>
      </c>
      <c r="AM58" s="85">
        <v>1711</v>
      </c>
      <c r="AN58" s="85">
        <v>253</v>
      </c>
      <c r="AO58" s="85">
        <v>932</v>
      </c>
      <c r="AP58" s="86">
        <v>1185</v>
      </c>
      <c r="AQ58" s="84">
        <v>930</v>
      </c>
      <c r="AR58" s="85">
        <v>726</v>
      </c>
      <c r="AS58" s="85">
        <v>986</v>
      </c>
      <c r="AT58" s="85">
        <v>73</v>
      </c>
      <c r="AU58" s="85">
        <v>1785</v>
      </c>
      <c r="AV58" s="85">
        <v>53</v>
      </c>
      <c r="AW58" s="85">
        <v>484</v>
      </c>
      <c r="AX58" s="86">
        <v>537</v>
      </c>
      <c r="AY58" s="84">
        <v>89</v>
      </c>
      <c r="AZ58" s="85">
        <v>213</v>
      </c>
      <c r="BA58" s="85">
        <v>553</v>
      </c>
      <c r="BB58" s="85">
        <v>39</v>
      </c>
      <c r="BC58" s="85">
        <v>805</v>
      </c>
      <c r="BD58" s="85">
        <v>51</v>
      </c>
      <c r="BE58" s="85">
        <v>287</v>
      </c>
      <c r="BF58" s="86">
        <v>338</v>
      </c>
      <c r="BG58" s="84">
        <v>12610</v>
      </c>
      <c r="BH58" s="85">
        <v>15755</v>
      </c>
      <c r="BI58" s="85">
        <v>23217</v>
      </c>
      <c r="BJ58" s="85">
        <v>778</v>
      </c>
      <c r="BK58" s="85">
        <v>39750</v>
      </c>
      <c r="BL58" s="85">
        <v>2281</v>
      </c>
      <c r="BM58" s="85">
        <v>7184</v>
      </c>
      <c r="BN58" s="86">
        <v>9465</v>
      </c>
    </row>
    <row r="59" spans="2:66" ht="14.25" x14ac:dyDescent="0.3">
      <c r="B59" s="87" t="s">
        <v>324</v>
      </c>
      <c r="O59" s="71"/>
      <c r="P59" s="71"/>
      <c r="BG59" s="14"/>
      <c r="BH59" s="14"/>
      <c r="BI59" s="14"/>
      <c r="BJ59" s="14"/>
      <c r="BK59" s="14"/>
      <c r="BL59" s="14"/>
      <c r="BM59" s="14"/>
      <c r="BN59" s="14"/>
    </row>
    <row r="60" spans="2:66" ht="14.25" x14ac:dyDescent="0.3">
      <c r="B60" s="18" t="s">
        <v>395</v>
      </c>
      <c r="O60" s="71"/>
      <c r="P60" s="71"/>
      <c r="BG60" s="14"/>
      <c r="BH60" s="14"/>
      <c r="BI60" s="14"/>
      <c r="BJ60" s="14"/>
      <c r="BK60" s="14"/>
      <c r="BL60" s="14"/>
      <c r="BM60" s="14"/>
      <c r="BN60" s="14"/>
    </row>
    <row r="61" spans="2:66" ht="14.25" x14ac:dyDescent="0.3">
      <c r="B61" s="68" t="s">
        <v>526</v>
      </c>
      <c r="O61" s="71"/>
      <c r="P61" s="71"/>
    </row>
    <row r="62" spans="2:66" ht="14.25" x14ac:dyDescent="0.3">
      <c r="B62" s="19" t="s">
        <v>963</v>
      </c>
      <c r="O62" s="71"/>
      <c r="P62" s="71"/>
    </row>
    <row r="63" spans="2:66" x14ac:dyDescent="0.25">
      <c r="O63" s="71"/>
      <c r="P63" s="71"/>
    </row>
    <row r="64" spans="2:66" x14ac:dyDescent="0.25">
      <c r="O64" s="71"/>
      <c r="P64" s="71"/>
    </row>
    <row r="65" spans="15:16" x14ac:dyDescent="0.25">
      <c r="O65" s="71"/>
      <c r="P65" s="71"/>
    </row>
    <row r="66" spans="15:16" x14ac:dyDescent="0.25">
      <c r="O66" s="71"/>
      <c r="P66" s="71"/>
    </row>
    <row r="67" spans="15:16" x14ac:dyDescent="0.25">
      <c r="O67" s="71"/>
      <c r="P67" s="71"/>
    </row>
    <row r="68" spans="15:16" x14ac:dyDescent="0.25">
      <c r="O68" s="71"/>
      <c r="P68" s="71"/>
    </row>
    <row r="69" spans="15:16" x14ac:dyDescent="0.25">
      <c r="O69" s="71"/>
      <c r="P69" s="71"/>
    </row>
    <row r="70" spans="15:16" x14ac:dyDescent="0.25">
      <c r="O70" s="71"/>
      <c r="P70" s="71"/>
    </row>
    <row r="71" spans="15:16" x14ac:dyDescent="0.25">
      <c r="O71" s="71"/>
      <c r="P71" s="71"/>
    </row>
    <row r="72" spans="15:16" x14ac:dyDescent="0.25">
      <c r="O72" s="71"/>
      <c r="P72" s="71"/>
    </row>
    <row r="73" spans="15:16" x14ac:dyDescent="0.25">
      <c r="O73" s="71"/>
      <c r="P73" s="71"/>
    </row>
    <row r="74" spans="15:16" x14ac:dyDescent="0.25">
      <c r="O74" s="71"/>
      <c r="P74" s="71"/>
    </row>
    <row r="75" spans="15:16" x14ac:dyDescent="0.25">
      <c r="O75" s="71"/>
      <c r="P75" s="71"/>
    </row>
    <row r="76" spans="15:16" x14ac:dyDescent="0.25">
      <c r="O76" s="71"/>
      <c r="P76" s="71"/>
    </row>
    <row r="77" spans="15:16" x14ac:dyDescent="0.25">
      <c r="O77" s="71"/>
      <c r="P77" s="71"/>
    </row>
    <row r="78" spans="15:16" x14ac:dyDescent="0.25">
      <c r="O78" s="71"/>
      <c r="P78" s="71"/>
    </row>
    <row r="79" spans="15:16" x14ac:dyDescent="0.25">
      <c r="O79" s="71"/>
      <c r="P79" s="71"/>
    </row>
    <row r="80" spans="15: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row r="208" spans="15:16" x14ac:dyDescent="0.25">
      <c r="O208" s="71"/>
      <c r="P208" s="71"/>
    </row>
    <row r="209" spans="15:16" x14ac:dyDescent="0.25">
      <c r="O209" s="71"/>
      <c r="P209" s="71"/>
    </row>
    <row r="210" spans="15:16" x14ac:dyDescent="0.25">
      <c r="O210" s="71"/>
      <c r="P210" s="71"/>
    </row>
    <row r="211" spans="15:16" x14ac:dyDescent="0.25">
      <c r="O211" s="71"/>
      <c r="P211" s="71"/>
    </row>
    <row r="212" spans="15:16" x14ac:dyDescent="0.25">
      <c r="O212" s="71"/>
      <c r="P212" s="71"/>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66CC"/>
  </sheetPr>
  <dimension ref="B2:DZ207"/>
  <sheetViews>
    <sheetView zoomScaleNormal="100" workbookViewId="0">
      <pane xSplit="2" ySplit="9" topLeftCell="C57" activePane="bottomRight" state="frozenSplit"/>
      <selection activeCell="E199" sqref="E199"/>
      <selection pane="topRight" activeCell="E199" sqref="E199"/>
      <selection pane="bottomLeft" activeCell="E199" sqref="E199"/>
      <selection pane="bottomRight" activeCell="DP68" sqref="DP68"/>
    </sheetView>
  </sheetViews>
  <sheetFormatPr baseColWidth="10" defaultRowHeight="13.5" x14ac:dyDescent="0.25"/>
  <cols>
    <col min="1" max="1" width="5.28515625" style="30" customWidth="1"/>
    <col min="2" max="2" width="11" style="30" customWidth="1"/>
    <col min="3" max="3" width="11.85546875" style="30" customWidth="1"/>
    <col min="4" max="4" width="8.7109375" style="30" bestFit="1" customWidth="1"/>
    <col min="5" max="5" width="11.28515625" style="30" bestFit="1" customWidth="1"/>
    <col min="6" max="6" width="8.7109375" style="30" bestFit="1" customWidth="1"/>
    <col min="7" max="7" width="11.28515625" style="30" bestFit="1" customWidth="1"/>
    <col min="8" max="8" width="8.140625" style="30" customWidth="1"/>
    <col min="9" max="9" width="11.28515625" style="30" bestFit="1" customWidth="1"/>
    <col min="10" max="10" width="10.28515625" style="30" customWidth="1"/>
    <col min="11" max="11" width="11.85546875" style="30" customWidth="1"/>
    <col min="12" max="12" width="10.42578125" style="30" customWidth="1"/>
    <col min="13" max="13" width="11.28515625" style="30" bestFit="1" customWidth="1"/>
    <col min="14" max="14" width="8.140625" style="30" bestFit="1" customWidth="1"/>
    <col min="15" max="15" width="11.28515625" style="30" bestFit="1" customWidth="1"/>
    <col min="16" max="16" width="8.140625" style="30" bestFit="1" customWidth="1"/>
    <col min="17" max="18" width="11.42578125" style="30"/>
    <col min="19" max="19" width="12.42578125" style="30" customWidth="1"/>
    <col min="20" max="26" width="11.42578125" style="30"/>
    <col min="27" max="27" width="11.85546875" style="30" customWidth="1"/>
    <col min="28" max="34" width="11.42578125" style="30"/>
    <col min="35" max="35" width="11.85546875" style="30" customWidth="1"/>
    <col min="36" max="42" width="11.42578125" style="30"/>
    <col min="43" max="43" width="12.140625" style="30" customWidth="1"/>
    <col min="44" max="50" width="11.42578125" style="30"/>
    <col min="51" max="51" width="12.140625" style="30" customWidth="1"/>
    <col min="52" max="58" width="11.42578125" style="30"/>
    <col min="59" max="59" width="12.140625" style="30" customWidth="1"/>
    <col min="60" max="66" width="11.42578125" style="30"/>
    <col min="67" max="67" width="12.7109375" style="30" customWidth="1"/>
    <col min="68" max="74" width="11.42578125" style="30"/>
    <col min="75" max="75" width="11.7109375" style="30" customWidth="1"/>
    <col min="76" max="82" width="11.42578125" style="30"/>
    <col min="83" max="83" width="11.85546875" style="30" customWidth="1"/>
    <col min="84" max="90" width="11.42578125" style="30"/>
    <col min="91" max="91" width="12.140625" style="30" customWidth="1"/>
    <col min="92" max="98" width="11.42578125" style="30"/>
    <col min="99" max="99" width="11.7109375" style="30" customWidth="1"/>
    <col min="100" max="106" width="11.42578125" style="30"/>
    <col min="107" max="107" width="11.85546875" style="30" customWidth="1"/>
    <col min="108" max="114" width="11.42578125" style="30"/>
    <col min="115" max="115" width="11.7109375" style="30" customWidth="1"/>
    <col min="116" max="122" width="11.42578125" style="30"/>
    <col min="123" max="123" width="12.140625" style="30" customWidth="1"/>
    <col min="124" max="16384" width="11.42578125" style="30"/>
  </cols>
  <sheetData>
    <row r="2" spans="2:130" ht="15" x14ac:dyDescent="0.25">
      <c r="B2" s="670" t="s">
        <v>1029</v>
      </c>
    </row>
    <row r="3" spans="2:130" x14ac:dyDescent="0.25">
      <c r="B3" s="37" t="s">
        <v>520</v>
      </c>
    </row>
    <row r="4" spans="2:130" x14ac:dyDescent="0.25">
      <c r="B4" s="76" t="s">
        <v>6</v>
      </c>
    </row>
    <row r="5" spans="2:130" ht="14.25" thickBot="1" x14ac:dyDescent="0.3"/>
    <row r="6" spans="2:130" ht="15" customHeight="1" thickBot="1" x14ac:dyDescent="0.3">
      <c r="B6" s="1014"/>
      <c r="C6" s="1017" t="s">
        <v>218</v>
      </c>
      <c r="D6" s="1018"/>
      <c r="E6" s="1018"/>
      <c r="F6" s="1018"/>
      <c r="G6" s="1018"/>
      <c r="H6" s="1018"/>
      <c r="I6" s="1018"/>
      <c r="J6" s="1019"/>
      <c r="K6" s="1017" t="s">
        <v>219</v>
      </c>
      <c r="L6" s="1018"/>
      <c r="M6" s="1018"/>
      <c r="N6" s="1018"/>
      <c r="O6" s="1018"/>
      <c r="P6" s="1018"/>
      <c r="Q6" s="1018"/>
      <c r="R6" s="1019"/>
      <c r="S6" s="1017" t="s">
        <v>220</v>
      </c>
      <c r="T6" s="1018"/>
      <c r="U6" s="1018"/>
      <c r="V6" s="1018"/>
      <c r="W6" s="1018"/>
      <c r="X6" s="1018"/>
      <c r="Y6" s="1018"/>
      <c r="Z6" s="1019"/>
      <c r="AA6" s="1017" t="s">
        <v>221</v>
      </c>
      <c r="AB6" s="1018"/>
      <c r="AC6" s="1018"/>
      <c r="AD6" s="1018"/>
      <c r="AE6" s="1018"/>
      <c r="AF6" s="1018"/>
      <c r="AG6" s="1018"/>
      <c r="AH6" s="1019"/>
      <c r="AI6" s="1017" t="s">
        <v>222</v>
      </c>
      <c r="AJ6" s="1018"/>
      <c r="AK6" s="1018"/>
      <c r="AL6" s="1018"/>
      <c r="AM6" s="1018"/>
      <c r="AN6" s="1018"/>
      <c r="AO6" s="1018"/>
      <c r="AP6" s="1019"/>
      <c r="AQ6" s="1017" t="s">
        <v>223</v>
      </c>
      <c r="AR6" s="1018"/>
      <c r="AS6" s="1018"/>
      <c r="AT6" s="1018"/>
      <c r="AU6" s="1018"/>
      <c r="AV6" s="1018"/>
      <c r="AW6" s="1018"/>
      <c r="AX6" s="1019"/>
      <c r="AY6" s="1017" t="s">
        <v>224</v>
      </c>
      <c r="AZ6" s="1018"/>
      <c r="BA6" s="1018"/>
      <c r="BB6" s="1018"/>
      <c r="BC6" s="1018"/>
      <c r="BD6" s="1018"/>
      <c r="BE6" s="1018"/>
      <c r="BF6" s="1019"/>
      <c r="BG6" s="1017" t="s">
        <v>510</v>
      </c>
      <c r="BH6" s="1018"/>
      <c r="BI6" s="1018"/>
      <c r="BJ6" s="1018"/>
      <c r="BK6" s="1018"/>
      <c r="BL6" s="1018"/>
      <c r="BM6" s="1018"/>
      <c r="BN6" s="1019"/>
      <c r="BO6" s="1017" t="s">
        <v>511</v>
      </c>
      <c r="BP6" s="1018"/>
      <c r="BQ6" s="1018"/>
      <c r="BR6" s="1018"/>
      <c r="BS6" s="1018"/>
      <c r="BT6" s="1018"/>
      <c r="BU6" s="1018"/>
      <c r="BV6" s="1019"/>
      <c r="BW6" s="1017" t="s">
        <v>512</v>
      </c>
      <c r="BX6" s="1018"/>
      <c r="BY6" s="1018"/>
      <c r="BZ6" s="1018"/>
      <c r="CA6" s="1018"/>
      <c r="CB6" s="1018"/>
      <c r="CC6" s="1018"/>
      <c r="CD6" s="1019"/>
      <c r="CE6" s="1017" t="s">
        <v>513</v>
      </c>
      <c r="CF6" s="1018"/>
      <c r="CG6" s="1018"/>
      <c r="CH6" s="1018"/>
      <c r="CI6" s="1018"/>
      <c r="CJ6" s="1018"/>
      <c r="CK6" s="1018"/>
      <c r="CL6" s="1019"/>
      <c r="CM6" s="1017" t="s">
        <v>514</v>
      </c>
      <c r="CN6" s="1018"/>
      <c r="CO6" s="1018"/>
      <c r="CP6" s="1018"/>
      <c r="CQ6" s="1018"/>
      <c r="CR6" s="1018"/>
      <c r="CS6" s="1018"/>
      <c r="CT6" s="1019"/>
      <c r="CU6" s="1017" t="s">
        <v>515</v>
      </c>
      <c r="CV6" s="1018"/>
      <c r="CW6" s="1018"/>
      <c r="CX6" s="1018"/>
      <c r="CY6" s="1018"/>
      <c r="CZ6" s="1018"/>
      <c r="DA6" s="1018"/>
      <c r="DB6" s="1019"/>
      <c r="DC6" s="1017" t="s">
        <v>516</v>
      </c>
      <c r="DD6" s="1018"/>
      <c r="DE6" s="1018"/>
      <c r="DF6" s="1018"/>
      <c r="DG6" s="1018"/>
      <c r="DH6" s="1018"/>
      <c r="DI6" s="1018"/>
      <c r="DJ6" s="1019"/>
      <c r="DK6" s="1017" t="s">
        <v>517</v>
      </c>
      <c r="DL6" s="1018"/>
      <c r="DM6" s="1018"/>
      <c r="DN6" s="1018"/>
      <c r="DO6" s="1018"/>
      <c r="DP6" s="1018"/>
      <c r="DQ6" s="1018"/>
      <c r="DR6" s="1019"/>
      <c r="DS6" s="1017" t="s">
        <v>518</v>
      </c>
      <c r="DT6" s="1018"/>
      <c r="DU6" s="1018"/>
      <c r="DV6" s="1018"/>
      <c r="DW6" s="1018"/>
      <c r="DX6" s="1018"/>
      <c r="DY6" s="1018"/>
      <c r="DZ6" s="1020"/>
    </row>
    <row r="7" spans="2:130" ht="15" customHeight="1" thickBot="1" x14ac:dyDescent="0.3">
      <c r="B7" s="1015"/>
      <c r="C7" s="996" t="s">
        <v>257</v>
      </c>
      <c r="D7" s="999" t="s">
        <v>258</v>
      </c>
      <c r="E7" s="1000"/>
      <c r="F7" s="1001"/>
      <c r="G7" s="1011"/>
      <c r="H7" s="999" t="s">
        <v>259</v>
      </c>
      <c r="I7" s="1000"/>
      <c r="J7" s="1001"/>
      <c r="K7" s="996" t="s">
        <v>257</v>
      </c>
      <c r="L7" s="999" t="s">
        <v>258</v>
      </c>
      <c r="M7" s="1000"/>
      <c r="N7" s="1001"/>
      <c r="O7" s="1011"/>
      <c r="P7" s="999" t="s">
        <v>259</v>
      </c>
      <c r="Q7" s="1000"/>
      <c r="R7" s="1001"/>
      <c r="S7" s="996" t="s">
        <v>257</v>
      </c>
      <c r="T7" s="999" t="s">
        <v>258</v>
      </c>
      <c r="U7" s="1000"/>
      <c r="V7" s="1000"/>
      <c r="W7" s="1001"/>
      <c r="X7" s="999" t="s">
        <v>259</v>
      </c>
      <c r="Y7" s="1000"/>
      <c r="Z7" s="1001"/>
      <c r="AA7" s="996" t="s">
        <v>257</v>
      </c>
      <c r="AB7" s="999" t="s">
        <v>258</v>
      </c>
      <c r="AC7" s="1000"/>
      <c r="AD7" s="1000"/>
      <c r="AE7" s="1001"/>
      <c r="AF7" s="999" t="s">
        <v>259</v>
      </c>
      <c r="AG7" s="1000"/>
      <c r="AH7" s="1001"/>
      <c r="AI7" s="996" t="s">
        <v>257</v>
      </c>
      <c r="AJ7" s="999" t="s">
        <v>258</v>
      </c>
      <c r="AK7" s="1000"/>
      <c r="AL7" s="1000"/>
      <c r="AM7" s="1001"/>
      <c r="AN7" s="999" t="s">
        <v>259</v>
      </c>
      <c r="AO7" s="1000"/>
      <c r="AP7" s="1001"/>
      <c r="AQ7" s="996" t="s">
        <v>257</v>
      </c>
      <c r="AR7" s="999" t="s">
        <v>258</v>
      </c>
      <c r="AS7" s="1000"/>
      <c r="AT7" s="1000"/>
      <c r="AU7" s="1001"/>
      <c r="AV7" s="999" t="s">
        <v>259</v>
      </c>
      <c r="AW7" s="1000"/>
      <c r="AX7" s="1001"/>
      <c r="AY7" s="996" t="s">
        <v>257</v>
      </c>
      <c r="AZ7" s="999" t="s">
        <v>258</v>
      </c>
      <c r="BA7" s="1000"/>
      <c r="BB7" s="1000"/>
      <c r="BC7" s="1001"/>
      <c r="BD7" s="999" t="s">
        <v>259</v>
      </c>
      <c r="BE7" s="1000"/>
      <c r="BF7" s="1001"/>
      <c r="BG7" s="996" t="s">
        <v>257</v>
      </c>
      <c r="BH7" s="999" t="s">
        <v>258</v>
      </c>
      <c r="BI7" s="1000"/>
      <c r="BJ7" s="1000"/>
      <c r="BK7" s="1001"/>
      <c r="BL7" s="999" t="s">
        <v>259</v>
      </c>
      <c r="BM7" s="1000"/>
      <c r="BN7" s="1001"/>
      <c r="BO7" s="996" t="s">
        <v>257</v>
      </c>
      <c r="BP7" s="999" t="s">
        <v>258</v>
      </c>
      <c r="BQ7" s="1000"/>
      <c r="BR7" s="1000"/>
      <c r="BS7" s="1001"/>
      <c r="BT7" s="999" t="s">
        <v>259</v>
      </c>
      <c r="BU7" s="1000"/>
      <c r="BV7" s="1001"/>
      <c r="BW7" s="996" t="s">
        <v>257</v>
      </c>
      <c r="BX7" s="999" t="s">
        <v>258</v>
      </c>
      <c r="BY7" s="1000"/>
      <c r="BZ7" s="1000"/>
      <c r="CA7" s="1001"/>
      <c r="CB7" s="999" t="s">
        <v>259</v>
      </c>
      <c r="CC7" s="1000"/>
      <c r="CD7" s="1001"/>
      <c r="CE7" s="996" t="s">
        <v>257</v>
      </c>
      <c r="CF7" s="999" t="s">
        <v>258</v>
      </c>
      <c r="CG7" s="1000"/>
      <c r="CH7" s="1000"/>
      <c r="CI7" s="1001"/>
      <c r="CJ7" s="999" t="s">
        <v>259</v>
      </c>
      <c r="CK7" s="1000"/>
      <c r="CL7" s="1001"/>
      <c r="CM7" s="996" t="s">
        <v>257</v>
      </c>
      <c r="CN7" s="999" t="s">
        <v>258</v>
      </c>
      <c r="CO7" s="1000"/>
      <c r="CP7" s="1000"/>
      <c r="CQ7" s="1001"/>
      <c r="CR7" s="999" t="s">
        <v>259</v>
      </c>
      <c r="CS7" s="1000"/>
      <c r="CT7" s="1001"/>
      <c r="CU7" s="996" t="s">
        <v>257</v>
      </c>
      <c r="CV7" s="999" t="s">
        <v>258</v>
      </c>
      <c r="CW7" s="1000"/>
      <c r="CX7" s="1000"/>
      <c r="CY7" s="1001"/>
      <c r="CZ7" s="999" t="s">
        <v>259</v>
      </c>
      <c r="DA7" s="1000"/>
      <c r="DB7" s="1001"/>
      <c r="DC7" s="996" t="s">
        <v>257</v>
      </c>
      <c r="DD7" s="999" t="s">
        <v>258</v>
      </c>
      <c r="DE7" s="1000"/>
      <c r="DF7" s="1000"/>
      <c r="DG7" s="1001"/>
      <c r="DH7" s="999" t="s">
        <v>259</v>
      </c>
      <c r="DI7" s="1000"/>
      <c r="DJ7" s="1001"/>
      <c r="DK7" s="996" t="s">
        <v>257</v>
      </c>
      <c r="DL7" s="999" t="s">
        <v>258</v>
      </c>
      <c r="DM7" s="1000"/>
      <c r="DN7" s="1000"/>
      <c r="DO7" s="1001"/>
      <c r="DP7" s="999" t="s">
        <v>259</v>
      </c>
      <c r="DQ7" s="1000"/>
      <c r="DR7" s="1001"/>
      <c r="DS7" s="996" t="s">
        <v>257</v>
      </c>
      <c r="DT7" s="999" t="s">
        <v>258</v>
      </c>
      <c r="DU7" s="1000"/>
      <c r="DV7" s="1000"/>
      <c r="DW7" s="1001"/>
      <c r="DX7" s="999" t="s">
        <v>259</v>
      </c>
      <c r="DY7" s="1000"/>
      <c r="DZ7" s="1023"/>
    </row>
    <row r="8" spans="2:130" ht="15" customHeight="1" x14ac:dyDescent="0.25">
      <c r="B8" s="1015"/>
      <c r="C8" s="997"/>
      <c r="D8" s="996" t="s">
        <v>260</v>
      </c>
      <c r="E8" s="996" t="s">
        <v>261</v>
      </c>
      <c r="F8" s="996" t="s">
        <v>262</v>
      </c>
      <c r="G8" s="996" t="s">
        <v>263</v>
      </c>
      <c r="H8" s="996" t="s">
        <v>264</v>
      </c>
      <c r="I8" s="996" t="s">
        <v>265</v>
      </c>
      <c r="J8" s="1004" t="s">
        <v>266</v>
      </c>
      <c r="K8" s="997"/>
      <c r="L8" s="996" t="s">
        <v>260</v>
      </c>
      <c r="M8" s="996" t="s">
        <v>261</v>
      </c>
      <c r="N8" s="996" t="s">
        <v>262</v>
      </c>
      <c r="O8" s="1012" t="s">
        <v>263</v>
      </c>
      <c r="P8" s="996" t="s">
        <v>264</v>
      </c>
      <c r="Q8" s="996" t="s">
        <v>265</v>
      </c>
      <c r="R8" s="1004" t="s">
        <v>266</v>
      </c>
      <c r="S8" s="997"/>
      <c r="T8" s="996" t="s">
        <v>260</v>
      </c>
      <c r="U8" s="996" t="s">
        <v>261</v>
      </c>
      <c r="V8" s="996" t="s">
        <v>262</v>
      </c>
      <c r="W8" s="1002" t="s">
        <v>263</v>
      </c>
      <c r="X8" s="996" t="s">
        <v>264</v>
      </c>
      <c r="Y8" s="996" t="s">
        <v>265</v>
      </c>
      <c r="Z8" s="1004" t="s">
        <v>266</v>
      </c>
      <c r="AA8" s="997"/>
      <c r="AB8" s="996" t="s">
        <v>260</v>
      </c>
      <c r="AC8" s="996" t="s">
        <v>261</v>
      </c>
      <c r="AD8" s="996" t="s">
        <v>262</v>
      </c>
      <c r="AE8" s="1002" t="s">
        <v>263</v>
      </c>
      <c r="AF8" s="996" t="s">
        <v>264</v>
      </c>
      <c r="AG8" s="996" t="s">
        <v>265</v>
      </c>
      <c r="AH8" s="1004" t="s">
        <v>266</v>
      </c>
      <c r="AI8" s="997"/>
      <c r="AJ8" s="996" t="s">
        <v>260</v>
      </c>
      <c r="AK8" s="996" t="s">
        <v>261</v>
      </c>
      <c r="AL8" s="996" t="s">
        <v>262</v>
      </c>
      <c r="AM8" s="1002" t="s">
        <v>263</v>
      </c>
      <c r="AN8" s="779" t="s">
        <v>264</v>
      </c>
      <c r="AO8" s="996" t="s">
        <v>265</v>
      </c>
      <c r="AP8" s="1004" t="s">
        <v>266</v>
      </c>
      <c r="AQ8" s="997"/>
      <c r="AR8" s="996" t="s">
        <v>260</v>
      </c>
      <c r="AS8" s="996" t="s">
        <v>261</v>
      </c>
      <c r="AT8" s="996" t="s">
        <v>262</v>
      </c>
      <c r="AU8" s="1002" t="s">
        <v>263</v>
      </c>
      <c r="AV8" s="996" t="s">
        <v>264</v>
      </c>
      <c r="AW8" s="996" t="s">
        <v>265</v>
      </c>
      <c r="AX8" s="1004" t="s">
        <v>266</v>
      </c>
      <c r="AY8" s="997"/>
      <c r="AZ8" s="996" t="s">
        <v>260</v>
      </c>
      <c r="BA8" s="996" t="s">
        <v>261</v>
      </c>
      <c r="BB8" s="996" t="s">
        <v>262</v>
      </c>
      <c r="BC8" s="1002" t="s">
        <v>263</v>
      </c>
      <c r="BD8" s="996" t="s">
        <v>264</v>
      </c>
      <c r="BE8" s="996" t="s">
        <v>265</v>
      </c>
      <c r="BF8" s="1004" t="s">
        <v>266</v>
      </c>
      <c r="BG8" s="997"/>
      <c r="BH8" s="996" t="s">
        <v>260</v>
      </c>
      <c r="BI8" s="996" t="s">
        <v>261</v>
      </c>
      <c r="BJ8" s="996" t="s">
        <v>262</v>
      </c>
      <c r="BK8" s="1002" t="s">
        <v>263</v>
      </c>
      <c r="BL8" s="996" t="s">
        <v>264</v>
      </c>
      <c r="BM8" s="996" t="s">
        <v>265</v>
      </c>
      <c r="BN8" s="1004" t="s">
        <v>266</v>
      </c>
      <c r="BO8" s="997"/>
      <c r="BP8" s="996" t="s">
        <v>260</v>
      </c>
      <c r="BQ8" s="996" t="s">
        <v>261</v>
      </c>
      <c r="BR8" s="996" t="s">
        <v>262</v>
      </c>
      <c r="BS8" s="1002" t="s">
        <v>263</v>
      </c>
      <c r="BT8" s="996" t="s">
        <v>264</v>
      </c>
      <c r="BU8" s="996" t="s">
        <v>265</v>
      </c>
      <c r="BV8" s="1004" t="s">
        <v>266</v>
      </c>
      <c r="BW8" s="997"/>
      <c r="BX8" s="996" t="s">
        <v>260</v>
      </c>
      <c r="BY8" s="996" t="s">
        <v>261</v>
      </c>
      <c r="BZ8" s="996" t="s">
        <v>262</v>
      </c>
      <c r="CA8" s="1002" t="s">
        <v>263</v>
      </c>
      <c r="CB8" s="996" t="s">
        <v>264</v>
      </c>
      <c r="CC8" s="996" t="s">
        <v>265</v>
      </c>
      <c r="CD8" s="1004" t="s">
        <v>266</v>
      </c>
      <c r="CE8" s="997"/>
      <c r="CF8" s="996" t="s">
        <v>260</v>
      </c>
      <c r="CG8" s="996" t="s">
        <v>261</v>
      </c>
      <c r="CH8" s="996" t="s">
        <v>262</v>
      </c>
      <c r="CI8" s="1002" t="s">
        <v>263</v>
      </c>
      <c r="CJ8" s="996" t="s">
        <v>264</v>
      </c>
      <c r="CK8" s="996" t="s">
        <v>265</v>
      </c>
      <c r="CL8" s="1004" t="s">
        <v>266</v>
      </c>
      <c r="CM8" s="997"/>
      <c r="CN8" s="996" t="s">
        <v>260</v>
      </c>
      <c r="CO8" s="996" t="s">
        <v>261</v>
      </c>
      <c r="CP8" s="996" t="s">
        <v>262</v>
      </c>
      <c r="CQ8" s="1002" t="s">
        <v>263</v>
      </c>
      <c r="CR8" s="996" t="s">
        <v>264</v>
      </c>
      <c r="CS8" s="996" t="s">
        <v>265</v>
      </c>
      <c r="CT8" s="1004" t="s">
        <v>266</v>
      </c>
      <c r="CU8" s="997"/>
      <c r="CV8" s="996" t="s">
        <v>260</v>
      </c>
      <c r="CW8" s="996" t="s">
        <v>261</v>
      </c>
      <c r="CX8" s="996" t="s">
        <v>262</v>
      </c>
      <c r="CY8" s="1002" t="s">
        <v>263</v>
      </c>
      <c r="CZ8" s="996" t="s">
        <v>264</v>
      </c>
      <c r="DA8" s="996" t="s">
        <v>265</v>
      </c>
      <c r="DB8" s="1004" t="s">
        <v>266</v>
      </c>
      <c r="DC8" s="997"/>
      <c r="DD8" s="996" t="s">
        <v>260</v>
      </c>
      <c r="DE8" s="996" t="s">
        <v>261</v>
      </c>
      <c r="DF8" s="996" t="s">
        <v>262</v>
      </c>
      <c r="DG8" s="1002" t="s">
        <v>263</v>
      </c>
      <c r="DH8" s="996" t="s">
        <v>264</v>
      </c>
      <c r="DI8" s="996" t="s">
        <v>265</v>
      </c>
      <c r="DJ8" s="1004" t="s">
        <v>266</v>
      </c>
      <c r="DK8" s="997"/>
      <c r="DL8" s="996" t="s">
        <v>260</v>
      </c>
      <c r="DM8" s="996" t="s">
        <v>261</v>
      </c>
      <c r="DN8" s="996" t="s">
        <v>262</v>
      </c>
      <c r="DO8" s="1002" t="s">
        <v>263</v>
      </c>
      <c r="DP8" s="996" t="s">
        <v>264</v>
      </c>
      <c r="DQ8" s="996" t="s">
        <v>265</v>
      </c>
      <c r="DR8" s="1004" t="s">
        <v>266</v>
      </c>
      <c r="DS8" s="997"/>
      <c r="DT8" s="996" t="s">
        <v>260</v>
      </c>
      <c r="DU8" s="996" t="s">
        <v>261</v>
      </c>
      <c r="DV8" s="996" t="s">
        <v>262</v>
      </c>
      <c r="DW8" s="1002" t="s">
        <v>263</v>
      </c>
      <c r="DX8" s="996" t="s">
        <v>264</v>
      </c>
      <c r="DY8" s="996" t="s">
        <v>265</v>
      </c>
      <c r="DZ8" s="1021" t="s">
        <v>266</v>
      </c>
    </row>
    <row r="9" spans="2:130" ht="20.25" customHeight="1" thickBot="1" x14ac:dyDescent="0.3">
      <c r="B9" s="1016"/>
      <c r="C9" s="998"/>
      <c r="D9" s="998"/>
      <c r="E9" s="998"/>
      <c r="F9" s="998"/>
      <c r="G9" s="998"/>
      <c r="H9" s="998"/>
      <c r="I9" s="998"/>
      <c r="J9" s="1005"/>
      <c r="K9" s="998"/>
      <c r="L9" s="998"/>
      <c r="M9" s="998"/>
      <c r="N9" s="998"/>
      <c r="O9" s="1013"/>
      <c r="P9" s="998"/>
      <c r="Q9" s="998"/>
      <c r="R9" s="1005"/>
      <c r="S9" s="998"/>
      <c r="T9" s="998"/>
      <c r="U9" s="998"/>
      <c r="V9" s="998"/>
      <c r="W9" s="1003"/>
      <c r="X9" s="998"/>
      <c r="Y9" s="998"/>
      <c r="Z9" s="1005"/>
      <c r="AA9" s="998"/>
      <c r="AB9" s="998"/>
      <c r="AC9" s="998"/>
      <c r="AD9" s="998"/>
      <c r="AE9" s="1003"/>
      <c r="AF9" s="998"/>
      <c r="AG9" s="998"/>
      <c r="AH9" s="1005"/>
      <c r="AI9" s="998"/>
      <c r="AJ9" s="998"/>
      <c r="AK9" s="998"/>
      <c r="AL9" s="998"/>
      <c r="AM9" s="1003"/>
      <c r="AN9" s="780"/>
      <c r="AO9" s="998"/>
      <c r="AP9" s="1005"/>
      <c r="AQ9" s="998"/>
      <c r="AR9" s="998"/>
      <c r="AS9" s="998"/>
      <c r="AT9" s="998"/>
      <c r="AU9" s="1003"/>
      <c r="AV9" s="998"/>
      <c r="AW9" s="998"/>
      <c r="AX9" s="1005"/>
      <c r="AY9" s="998"/>
      <c r="AZ9" s="998"/>
      <c r="BA9" s="998"/>
      <c r="BB9" s="998"/>
      <c r="BC9" s="1003"/>
      <c r="BD9" s="998"/>
      <c r="BE9" s="998"/>
      <c r="BF9" s="1005"/>
      <c r="BG9" s="998"/>
      <c r="BH9" s="998"/>
      <c r="BI9" s="998"/>
      <c r="BJ9" s="998"/>
      <c r="BK9" s="1003"/>
      <c r="BL9" s="998"/>
      <c r="BM9" s="998"/>
      <c r="BN9" s="1005"/>
      <c r="BO9" s="998"/>
      <c r="BP9" s="998"/>
      <c r="BQ9" s="998"/>
      <c r="BR9" s="998"/>
      <c r="BS9" s="1003"/>
      <c r="BT9" s="998"/>
      <c r="BU9" s="998"/>
      <c r="BV9" s="1005"/>
      <c r="BW9" s="998"/>
      <c r="BX9" s="998"/>
      <c r="BY9" s="998"/>
      <c r="BZ9" s="998"/>
      <c r="CA9" s="1003"/>
      <c r="CB9" s="998"/>
      <c r="CC9" s="998"/>
      <c r="CD9" s="1005"/>
      <c r="CE9" s="998"/>
      <c r="CF9" s="998"/>
      <c r="CG9" s="998"/>
      <c r="CH9" s="998"/>
      <c r="CI9" s="1003"/>
      <c r="CJ9" s="998"/>
      <c r="CK9" s="998"/>
      <c r="CL9" s="1005"/>
      <c r="CM9" s="998"/>
      <c r="CN9" s="998"/>
      <c r="CO9" s="998"/>
      <c r="CP9" s="998"/>
      <c r="CQ9" s="1003"/>
      <c r="CR9" s="998"/>
      <c r="CS9" s="998"/>
      <c r="CT9" s="1005"/>
      <c r="CU9" s="998"/>
      <c r="CV9" s="998"/>
      <c r="CW9" s="998"/>
      <c r="CX9" s="998"/>
      <c r="CY9" s="1003"/>
      <c r="CZ9" s="998"/>
      <c r="DA9" s="998"/>
      <c r="DB9" s="1005"/>
      <c r="DC9" s="998"/>
      <c r="DD9" s="998"/>
      <c r="DE9" s="998"/>
      <c r="DF9" s="998"/>
      <c r="DG9" s="1003"/>
      <c r="DH9" s="998"/>
      <c r="DI9" s="998"/>
      <c r="DJ9" s="1005"/>
      <c r="DK9" s="998"/>
      <c r="DL9" s="998"/>
      <c r="DM9" s="998"/>
      <c r="DN9" s="998"/>
      <c r="DO9" s="1003"/>
      <c r="DP9" s="998"/>
      <c r="DQ9" s="998"/>
      <c r="DR9" s="1005"/>
      <c r="DS9" s="998"/>
      <c r="DT9" s="998"/>
      <c r="DU9" s="998"/>
      <c r="DV9" s="998"/>
      <c r="DW9" s="1003"/>
      <c r="DX9" s="998"/>
      <c r="DY9" s="998"/>
      <c r="DZ9" s="1022"/>
    </row>
    <row r="10" spans="2:130" x14ac:dyDescent="0.25">
      <c r="B10" s="803" t="s">
        <v>339</v>
      </c>
      <c r="C10" s="366">
        <v>241653</v>
      </c>
      <c r="D10" s="367">
        <v>283388</v>
      </c>
      <c r="E10" s="367">
        <v>723253</v>
      </c>
      <c r="F10" s="367">
        <v>8959</v>
      </c>
      <c r="G10" s="367">
        <v>1015600</v>
      </c>
      <c r="H10" s="367">
        <v>9991</v>
      </c>
      <c r="I10" s="367">
        <v>56073</v>
      </c>
      <c r="J10" s="368">
        <v>66064</v>
      </c>
      <c r="K10" s="78">
        <v>52019</v>
      </c>
      <c r="L10" s="746">
        <v>131044</v>
      </c>
      <c r="M10" s="746">
        <v>177445</v>
      </c>
      <c r="N10" s="746">
        <v>3805</v>
      </c>
      <c r="O10" s="746">
        <v>312294</v>
      </c>
      <c r="P10" s="746">
        <v>12950</v>
      </c>
      <c r="Q10" s="746">
        <v>39227</v>
      </c>
      <c r="R10" s="80">
        <v>52177</v>
      </c>
      <c r="S10" s="78">
        <v>31980</v>
      </c>
      <c r="T10" s="746">
        <v>26876</v>
      </c>
      <c r="U10" s="746">
        <v>106295</v>
      </c>
      <c r="V10" s="746">
        <v>4333</v>
      </c>
      <c r="W10" s="746">
        <v>137504</v>
      </c>
      <c r="X10" s="746">
        <v>16881</v>
      </c>
      <c r="Y10" s="746">
        <v>53790</v>
      </c>
      <c r="Z10" s="80">
        <v>70671</v>
      </c>
      <c r="AA10" s="78">
        <v>10222</v>
      </c>
      <c r="AB10" s="746">
        <v>24068</v>
      </c>
      <c r="AC10" s="746">
        <v>31626</v>
      </c>
      <c r="AD10" s="746">
        <v>2147</v>
      </c>
      <c r="AE10" s="746">
        <v>57841</v>
      </c>
      <c r="AF10" s="746">
        <v>9395</v>
      </c>
      <c r="AG10" s="746">
        <v>53784</v>
      </c>
      <c r="AH10" s="80">
        <v>63179</v>
      </c>
      <c r="AI10" s="78">
        <v>20067</v>
      </c>
      <c r="AJ10" s="746">
        <v>45256</v>
      </c>
      <c r="AK10" s="746">
        <v>142291</v>
      </c>
      <c r="AL10" s="746">
        <v>3903</v>
      </c>
      <c r="AM10" s="746">
        <v>191450</v>
      </c>
      <c r="AN10" s="746">
        <v>8141</v>
      </c>
      <c r="AO10" s="746">
        <v>30655</v>
      </c>
      <c r="AP10" s="80">
        <v>38796</v>
      </c>
      <c r="AQ10" s="78">
        <v>28768</v>
      </c>
      <c r="AR10" s="746">
        <v>7613</v>
      </c>
      <c r="AS10" s="746">
        <v>35549</v>
      </c>
      <c r="AT10" s="746">
        <v>2206</v>
      </c>
      <c r="AU10" s="746">
        <v>45368</v>
      </c>
      <c r="AV10" s="746">
        <v>9673</v>
      </c>
      <c r="AW10" s="746">
        <v>26985</v>
      </c>
      <c r="AX10" s="80">
        <v>36658</v>
      </c>
      <c r="AY10" s="78">
        <v>4406</v>
      </c>
      <c r="AZ10" s="746">
        <v>4097</v>
      </c>
      <c r="BA10" s="746">
        <v>13257</v>
      </c>
      <c r="BB10" s="746">
        <v>1627</v>
      </c>
      <c r="BC10" s="746">
        <v>18981</v>
      </c>
      <c r="BD10" s="746">
        <v>3309</v>
      </c>
      <c r="BE10" s="746">
        <v>48849</v>
      </c>
      <c r="BF10" s="80">
        <v>52158</v>
      </c>
      <c r="BG10" s="78">
        <v>1557</v>
      </c>
      <c r="BH10" s="746">
        <v>1809</v>
      </c>
      <c r="BI10" s="746">
        <v>9586</v>
      </c>
      <c r="BJ10" s="746">
        <v>0</v>
      </c>
      <c r="BK10" s="746">
        <v>11395</v>
      </c>
      <c r="BL10" s="746">
        <v>675</v>
      </c>
      <c r="BM10" s="746">
        <v>0</v>
      </c>
      <c r="BN10" s="80">
        <v>675</v>
      </c>
      <c r="BO10" s="78">
        <v>12844</v>
      </c>
      <c r="BP10" s="746">
        <v>4745</v>
      </c>
      <c r="BQ10" s="746">
        <v>76751</v>
      </c>
      <c r="BR10" s="746">
        <v>0</v>
      </c>
      <c r="BS10" s="746">
        <v>81496</v>
      </c>
      <c r="BT10" s="746">
        <v>5403</v>
      </c>
      <c r="BU10" s="746">
        <v>0</v>
      </c>
      <c r="BV10" s="80">
        <v>5403</v>
      </c>
      <c r="BW10" s="78">
        <v>7316</v>
      </c>
      <c r="BX10" s="746">
        <v>74106</v>
      </c>
      <c r="BY10" s="746">
        <v>43021</v>
      </c>
      <c r="BZ10" s="746">
        <v>0</v>
      </c>
      <c r="CA10" s="746">
        <v>117127</v>
      </c>
      <c r="CB10" s="746">
        <v>11273</v>
      </c>
      <c r="CC10" s="746">
        <v>0</v>
      </c>
      <c r="CD10" s="80">
        <v>11273</v>
      </c>
      <c r="CE10" s="78">
        <v>8350</v>
      </c>
      <c r="CF10" s="746">
        <v>13487</v>
      </c>
      <c r="CG10" s="746">
        <v>42620</v>
      </c>
      <c r="CH10" s="746">
        <v>0</v>
      </c>
      <c r="CI10" s="746">
        <v>56107</v>
      </c>
      <c r="CJ10" s="746">
        <v>2379</v>
      </c>
      <c r="CK10" s="746">
        <v>0</v>
      </c>
      <c r="CL10" s="80">
        <v>2379</v>
      </c>
      <c r="CM10" s="78">
        <v>13224</v>
      </c>
      <c r="CN10" s="746">
        <v>9282</v>
      </c>
      <c r="CO10" s="746">
        <v>120344</v>
      </c>
      <c r="CP10" s="746">
        <v>0</v>
      </c>
      <c r="CQ10" s="746">
        <v>129626</v>
      </c>
      <c r="CR10" s="746">
        <v>5198</v>
      </c>
      <c r="CS10" s="746">
        <v>0</v>
      </c>
      <c r="CT10" s="80">
        <v>5198</v>
      </c>
      <c r="CU10" s="78">
        <v>53001</v>
      </c>
      <c r="CV10" s="746">
        <v>3435</v>
      </c>
      <c r="CW10" s="746">
        <v>66755</v>
      </c>
      <c r="CX10" s="746">
        <v>0</v>
      </c>
      <c r="CY10" s="746">
        <v>70190</v>
      </c>
      <c r="CZ10" s="746">
        <v>3377</v>
      </c>
      <c r="DA10" s="746">
        <v>0</v>
      </c>
      <c r="DB10" s="80">
        <v>3377</v>
      </c>
      <c r="DC10" s="78">
        <v>3310</v>
      </c>
      <c r="DD10" s="746">
        <v>29201</v>
      </c>
      <c r="DE10" s="746">
        <v>31490</v>
      </c>
      <c r="DF10" s="746">
        <v>0</v>
      </c>
      <c r="DG10" s="746">
        <v>60691</v>
      </c>
      <c r="DH10" s="746">
        <v>2933</v>
      </c>
      <c r="DI10" s="746">
        <v>0</v>
      </c>
      <c r="DJ10" s="80">
        <v>2933</v>
      </c>
      <c r="DK10" s="78">
        <v>2995</v>
      </c>
      <c r="DL10" s="746">
        <v>4334</v>
      </c>
      <c r="DM10" s="746">
        <v>7479</v>
      </c>
      <c r="DN10" s="746">
        <v>0</v>
      </c>
      <c r="DO10" s="746">
        <v>11813</v>
      </c>
      <c r="DP10" s="746">
        <v>6635</v>
      </c>
      <c r="DQ10" s="746">
        <v>0</v>
      </c>
      <c r="DR10" s="80">
        <v>6635</v>
      </c>
      <c r="DS10" s="78">
        <v>491712</v>
      </c>
      <c r="DT10" s="704">
        <v>662741</v>
      </c>
      <c r="DU10" s="704">
        <v>1627762</v>
      </c>
      <c r="DV10" s="704">
        <v>26980</v>
      </c>
      <c r="DW10" s="704">
        <v>2317483</v>
      </c>
      <c r="DX10" s="704">
        <v>108213</v>
      </c>
      <c r="DY10" s="704">
        <v>309363</v>
      </c>
      <c r="DZ10" s="804">
        <v>417576</v>
      </c>
    </row>
    <row r="11" spans="2:130" ht="14.25" thickBot="1" x14ac:dyDescent="0.3">
      <c r="B11" s="805" t="s">
        <v>340</v>
      </c>
      <c r="C11" s="78">
        <v>200634</v>
      </c>
      <c r="D11" s="746">
        <v>279288</v>
      </c>
      <c r="E11" s="746">
        <v>805597</v>
      </c>
      <c r="F11" s="746">
        <v>17023</v>
      </c>
      <c r="G11" s="746">
        <v>1101908</v>
      </c>
      <c r="H11" s="746">
        <v>12737</v>
      </c>
      <c r="I11" s="746">
        <v>45673</v>
      </c>
      <c r="J11" s="80">
        <v>58410</v>
      </c>
      <c r="K11" s="78">
        <v>50854</v>
      </c>
      <c r="L11" s="746">
        <v>62490</v>
      </c>
      <c r="M11" s="746">
        <v>248482</v>
      </c>
      <c r="N11" s="746">
        <v>4307</v>
      </c>
      <c r="O11" s="746">
        <v>315279</v>
      </c>
      <c r="P11" s="746">
        <v>18025</v>
      </c>
      <c r="Q11" s="746">
        <v>43153</v>
      </c>
      <c r="R11" s="80">
        <v>61178</v>
      </c>
      <c r="S11" s="78">
        <v>59972</v>
      </c>
      <c r="T11" s="746">
        <v>31888</v>
      </c>
      <c r="U11" s="746">
        <v>71783</v>
      </c>
      <c r="V11" s="746">
        <v>5482</v>
      </c>
      <c r="W11" s="746">
        <v>109153</v>
      </c>
      <c r="X11" s="746">
        <v>14862</v>
      </c>
      <c r="Y11" s="746">
        <v>56378</v>
      </c>
      <c r="Z11" s="80">
        <v>71240</v>
      </c>
      <c r="AA11" s="78">
        <v>24353</v>
      </c>
      <c r="AB11" s="746">
        <v>36566</v>
      </c>
      <c r="AC11" s="746">
        <v>27341</v>
      </c>
      <c r="AD11" s="746">
        <v>2546</v>
      </c>
      <c r="AE11" s="746">
        <v>66453</v>
      </c>
      <c r="AF11" s="746">
        <v>8086</v>
      </c>
      <c r="AG11" s="746">
        <v>58694</v>
      </c>
      <c r="AH11" s="80">
        <v>66780</v>
      </c>
      <c r="AI11" s="78">
        <v>27168</v>
      </c>
      <c r="AJ11" s="746">
        <v>53705</v>
      </c>
      <c r="AK11" s="746">
        <v>161204</v>
      </c>
      <c r="AL11" s="746">
        <v>2147</v>
      </c>
      <c r="AM11" s="746">
        <v>217056</v>
      </c>
      <c r="AN11" s="746">
        <v>4854</v>
      </c>
      <c r="AO11" s="746">
        <v>35411</v>
      </c>
      <c r="AP11" s="80">
        <v>40265</v>
      </c>
      <c r="AQ11" s="78">
        <v>8589</v>
      </c>
      <c r="AR11" s="746">
        <v>2162</v>
      </c>
      <c r="AS11" s="746">
        <v>36748</v>
      </c>
      <c r="AT11" s="746">
        <v>615</v>
      </c>
      <c r="AU11" s="746">
        <v>39525</v>
      </c>
      <c r="AV11" s="746">
        <v>2724</v>
      </c>
      <c r="AW11" s="746">
        <v>33350</v>
      </c>
      <c r="AX11" s="80">
        <v>36074</v>
      </c>
      <c r="AY11" s="78">
        <v>9746</v>
      </c>
      <c r="AZ11" s="746">
        <v>3622</v>
      </c>
      <c r="BA11" s="746">
        <v>9026</v>
      </c>
      <c r="BB11" s="746">
        <v>1679</v>
      </c>
      <c r="BC11" s="746">
        <v>14327</v>
      </c>
      <c r="BD11" s="746">
        <v>4530</v>
      </c>
      <c r="BE11" s="746">
        <v>46158</v>
      </c>
      <c r="BF11" s="80">
        <v>50688</v>
      </c>
      <c r="BG11" s="78">
        <v>9984</v>
      </c>
      <c r="BH11" s="746">
        <v>5849</v>
      </c>
      <c r="BI11" s="746">
        <v>2731</v>
      </c>
      <c r="BJ11" s="746">
        <v>0</v>
      </c>
      <c r="BK11" s="746">
        <v>8580</v>
      </c>
      <c r="BL11" s="746">
        <v>180</v>
      </c>
      <c r="BM11" s="746">
        <v>395</v>
      </c>
      <c r="BN11" s="80">
        <v>575</v>
      </c>
      <c r="BO11" s="78">
        <v>3635</v>
      </c>
      <c r="BP11" s="746">
        <v>3794</v>
      </c>
      <c r="BQ11" s="746">
        <v>71453</v>
      </c>
      <c r="BR11" s="746">
        <v>0</v>
      </c>
      <c r="BS11" s="746">
        <v>75247</v>
      </c>
      <c r="BT11" s="746">
        <v>7446</v>
      </c>
      <c r="BU11" s="746">
        <v>4365</v>
      </c>
      <c r="BV11" s="80">
        <v>11811</v>
      </c>
      <c r="BW11" s="78">
        <v>16507</v>
      </c>
      <c r="BX11" s="746">
        <v>7838</v>
      </c>
      <c r="BY11" s="746">
        <v>96924</v>
      </c>
      <c r="BZ11" s="746">
        <v>168</v>
      </c>
      <c r="CA11" s="746">
        <v>104930</v>
      </c>
      <c r="CB11" s="746">
        <v>10075</v>
      </c>
      <c r="CC11" s="746">
        <v>4726</v>
      </c>
      <c r="CD11" s="80">
        <v>14801</v>
      </c>
      <c r="CE11" s="78">
        <v>30461</v>
      </c>
      <c r="CF11" s="746">
        <v>8379</v>
      </c>
      <c r="CG11" s="746">
        <v>20131</v>
      </c>
      <c r="CH11" s="746">
        <v>160</v>
      </c>
      <c r="CI11" s="746">
        <v>28670</v>
      </c>
      <c r="CJ11" s="746">
        <v>5961</v>
      </c>
      <c r="CK11" s="746">
        <v>1773</v>
      </c>
      <c r="CL11" s="80">
        <v>7734</v>
      </c>
      <c r="CM11" s="78">
        <v>15903</v>
      </c>
      <c r="CN11" s="746">
        <v>10164</v>
      </c>
      <c r="CO11" s="746">
        <v>110848</v>
      </c>
      <c r="CP11" s="746">
        <v>170</v>
      </c>
      <c r="CQ11" s="746">
        <v>121182</v>
      </c>
      <c r="CR11" s="746">
        <v>4107</v>
      </c>
      <c r="CS11" s="746">
        <v>3796</v>
      </c>
      <c r="CT11" s="80">
        <v>7903</v>
      </c>
      <c r="CU11" s="78">
        <v>6296</v>
      </c>
      <c r="CV11" s="746">
        <v>16262</v>
      </c>
      <c r="CW11" s="746">
        <v>63466</v>
      </c>
      <c r="CX11" s="746">
        <v>356</v>
      </c>
      <c r="CY11" s="746">
        <v>80084</v>
      </c>
      <c r="CZ11" s="746">
        <v>1834</v>
      </c>
      <c r="DA11" s="746">
        <v>1615</v>
      </c>
      <c r="DB11" s="80">
        <v>3449</v>
      </c>
      <c r="DC11" s="78">
        <v>6650</v>
      </c>
      <c r="DD11" s="746">
        <v>14948</v>
      </c>
      <c r="DE11" s="746">
        <v>52990</v>
      </c>
      <c r="DF11" s="746">
        <v>38</v>
      </c>
      <c r="DG11" s="746">
        <v>67976</v>
      </c>
      <c r="DH11" s="746">
        <v>2536</v>
      </c>
      <c r="DI11" s="746">
        <v>1410</v>
      </c>
      <c r="DJ11" s="80">
        <v>3946</v>
      </c>
      <c r="DK11" s="78">
        <v>3338</v>
      </c>
      <c r="DL11" s="746">
        <v>7076</v>
      </c>
      <c r="DM11" s="746">
        <v>5499</v>
      </c>
      <c r="DN11" s="746">
        <v>658</v>
      </c>
      <c r="DO11" s="746">
        <v>13233</v>
      </c>
      <c r="DP11" s="746">
        <v>4543</v>
      </c>
      <c r="DQ11" s="746">
        <v>4410</v>
      </c>
      <c r="DR11" s="80">
        <v>8953</v>
      </c>
      <c r="DS11" s="78">
        <v>474090</v>
      </c>
      <c r="DT11" s="704">
        <v>544031</v>
      </c>
      <c r="DU11" s="704">
        <v>1784223</v>
      </c>
      <c r="DV11" s="704">
        <v>35349</v>
      </c>
      <c r="DW11" s="704">
        <v>2363603</v>
      </c>
      <c r="DX11" s="704">
        <v>102500</v>
      </c>
      <c r="DY11" s="704">
        <v>341307</v>
      </c>
      <c r="DZ11" s="804">
        <v>443807</v>
      </c>
    </row>
    <row r="12" spans="2:130" x14ac:dyDescent="0.25">
      <c r="B12" s="817" t="s">
        <v>341</v>
      </c>
      <c r="C12" s="78">
        <v>280763</v>
      </c>
      <c r="D12" s="746">
        <v>349825</v>
      </c>
      <c r="E12" s="746">
        <v>800330</v>
      </c>
      <c r="F12" s="746">
        <v>5301</v>
      </c>
      <c r="G12" s="746">
        <v>1155456</v>
      </c>
      <c r="H12" s="746">
        <v>26472</v>
      </c>
      <c r="I12" s="746">
        <v>47452</v>
      </c>
      <c r="J12" s="80">
        <v>73924</v>
      </c>
      <c r="K12" s="78">
        <v>57274</v>
      </c>
      <c r="L12" s="746">
        <v>70496</v>
      </c>
      <c r="M12" s="746">
        <v>253415</v>
      </c>
      <c r="N12" s="746">
        <v>16130</v>
      </c>
      <c r="O12" s="746">
        <v>340041</v>
      </c>
      <c r="P12" s="746">
        <v>11546</v>
      </c>
      <c r="Q12" s="746">
        <v>38092</v>
      </c>
      <c r="R12" s="80">
        <v>49638</v>
      </c>
      <c r="S12" s="78">
        <v>27964</v>
      </c>
      <c r="T12" s="746">
        <v>40477</v>
      </c>
      <c r="U12" s="746">
        <v>74419</v>
      </c>
      <c r="V12" s="746">
        <v>6911</v>
      </c>
      <c r="W12" s="746">
        <v>121807</v>
      </c>
      <c r="X12" s="746">
        <v>15814</v>
      </c>
      <c r="Y12" s="746">
        <v>55285</v>
      </c>
      <c r="Z12" s="80">
        <v>71099</v>
      </c>
      <c r="AA12" s="78">
        <v>10293</v>
      </c>
      <c r="AB12" s="746">
        <v>21270</v>
      </c>
      <c r="AC12" s="746">
        <v>53564</v>
      </c>
      <c r="AD12" s="746">
        <v>1069</v>
      </c>
      <c r="AE12" s="746">
        <v>75903</v>
      </c>
      <c r="AF12" s="746">
        <v>10777</v>
      </c>
      <c r="AG12" s="746">
        <v>62612</v>
      </c>
      <c r="AH12" s="80">
        <v>73389</v>
      </c>
      <c r="AI12" s="78">
        <v>64047</v>
      </c>
      <c r="AJ12" s="746">
        <v>48888</v>
      </c>
      <c r="AK12" s="746">
        <v>154264</v>
      </c>
      <c r="AL12" s="746">
        <v>4188</v>
      </c>
      <c r="AM12" s="746">
        <v>207340</v>
      </c>
      <c r="AN12" s="746">
        <v>9634</v>
      </c>
      <c r="AO12" s="746">
        <v>25392</v>
      </c>
      <c r="AP12" s="80">
        <v>35026</v>
      </c>
      <c r="AQ12" s="78">
        <v>8781</v>
      </c>
      <c r="AR12" s="746">
        <v>13587</v>
      </c>
      <c r="AS12" s="746">
        <v>28930</v>
      </c>
      <c r="AT12" s="746">
        <v>1421</v>
      </c>
      <c r="AU12" s="746">
        <v>43938</v>
      </c>
      <c r="AV12" s="746">
        <v>3861</v>
      </c>
      <c r="AW12" s="746">
        <v>32606</v>
      </c>
      <c r="AX12" s="80">
        <v>36467</v>
      </c>
      <c r="AY12" s="78">
        <v>6185</v>
      </c>
      <c r="AZ12" s="746">
        <v>5675</v>
      </c>
      <c r="BA12" s="746">
        <v>5933</v>
      </c>
      <c r="BB12" s="746">
        <v>3412</v>
      </c>
      <c r="BC12" s="746">
        <v>15020</v>
      </c>
      <c r="BD12" s="746">
        <v>4247</v>
      </c>
      <c r="BE12" s="746">
        <v>45238</v>
      </c>
      <c r="BF12" s="80">
        <v>49485</v>
      </c>
      <c r="BG12" s="78">
        <v>942</v>
      </c>
      <c r="BH12" s="746">
        <v>4588</v>
      </c>
      <c r="BI12" s="746">
        <v>7561</v>
      </c>
      <c r="BJ12" s="746">
        <v>100</v>
      </c>
      <c r="BK12" s="746">
        <v>12249</v>
      </c>
      <c r="BL12" s="746">
        <v>517</v>
      </c>
      <c r="BM12" s="746">
        <v>395</v>
      </c>
      <c r="BN12" s="80">
        <v>912</v>
      </c>
      <c r="BO12" s="78">
        <v>8590</v>
      </c>
      <c r="BP12" s="746">
        <v>3289</v>
      </c>
      <c r="BQ12" s="746">
        <v>65984</v>
      </c>
      <c r="BR12" s="746">
        <v>146</v>
      </c>
      <c r="BS12" s="746">
        <v>69419</v>
      </c>
      <c r="BT12" s="746">
        <v>1465</v>
      </c>
      <c r="BU12" s="746">
        <v>10873</v>
      </c>
      <c r="BV12" s="80">
        <v>12338</v>
      </c>
      <c r="BW12" s="78">
        <v>13913</v>
      </c>
      <c r="BX12" s="746">
        <v>14003</v>
      </c>
      <c r="BY12" s="746">
        <v>75222</v>
      </c>
      <c r="BZ12" s="746">
        <v>1420</v>
      </c>
      <c r="CA12" s="746">
        <v>90645</v>
      </c>
      <c r="CB12" s="746">
        <v>16652</v>
      </c>
      <c r="CC12" s="746">
        <v>12524</v>
      </c>
      <c r="CD12" s="80">
        <v>29176</v>
      </c>
      <c r="CE12" s="78">
        <v>11169</v>
      </c>
      <c r="CF12" s="746">
        <v>13331</v>
      </c>
      <c r="CG12" s="746">
        <v>18391</v>
      </c>
      <c r="CH12" s="746">
        <v>238</v>
      </c>
      <c r="CI12" s="746">
        <v>31960</v>
      </c>
      <c r="CJ12" s="746">
        <v>2392</v>
      </c>
      <c r="CK12" s="746">
        <v>4414</v>
      </c>
      <c r="CL12" s="80">
        <v>6806</v>
      </c>
      <c r="CM12" s="78">
        <v>22097</v>
      </c>
      <c r="CN12" s="746">
        <v>2872</v>
      </c>
      <c r="CO12" s="746">
        <v>88145</v>
      </c>
      <c r="CP12" s="746">
        <v>112</v>
      </c>
      <c r="CQ12" s="746">
        <v>91129</v>
      </c>
      <c r="CR12" s="746">
        <v>12021</v>
      </c>
      <c r="CS12" s="746">
        <v>6710</v>
      </c>
      <c r="CT12" s="80">
        <v>18731</v>
      </c>
      <c r="CU12" s="78">
        <v>51202</v>
      </c>
      <c r="CV12" s="746">
        <v>71390</v>
      </c>
      <c r="CW12" s="746">
        <v>42777</v>
      </c>
      <c r="CX12" s="746">
        <v>197</v>
      </c>
      <c r="CY12" s="746">
        <v>114364</v>
      </c>
      <c r="CZ12" s="746">
        <v>5285</v>
      </c>
      <c r="DA12" s="746">
        <v>2360</v>
      </c>
      <c r="DB12" s="80">
        <v>7645</v>
      </c>
      <c r="DC12" s="78">
        <v>21062</v>
      </c>
      <c r="DD12" s="746">
        <v>11856</v>
      </c>
      <c r="DE12" s="746">
        <v>46140</v>
      </c>
      <c r="DF12" s="746">
        <v>226</v>
      </c>
      <c r="DG12" s="746">
        <v>58222</v>
      </c>
      <c r="DH12" s="746">
        <v>1545</v>
      </c>
      <c r="DI12" s="746">
        <v>2949</v>
      </c>
      <c r="DJ12" s="80">
        <v>4494</v>
      </c>
      <c r="DK12" s="78">
        <v>3343</v>
      </c>
      <c r="DL12" s="746">
        <v>8369</v>
      </c>
      <c r="DM12" s="746">
        <v>8663</v>
      </c>
      <c r="DN12" s="746">
        <v>960</v>
      </c>
      <c r="DO12" s="746">
        <v>17992</v>
      </c>
      <c r="DP12" s="746">
        <v>2649</v>
      </c>
      <c r="DQ12" s="746">
        <v>6571</v>
      </c>
      <c r="DR12" s="80">
        <v>9220</v>
      </c>
      <c r="DS12" s="78">
        <v>587625</v>
      </c>
      <c r="DT12" s="704">
        <v>679916</v>
      </c>
      <c r="DU12" s="704">
        <v>1723738</v>
      </c>
      <c r="DV12" s="704">
        <v>41831</v>
      </c>
      <c r="DW12" s="704">
        <v>2445485</v>
      </c>
      <c r="DX12" s="704">
        <v>124877</v>
      </c>
      <c r="DY12" s="704">
        <v>353473</v>
      </c>
      <c r="DZ12" s="804">
        <v>478350</v>
      </c>
    </row>
    <row r="13" spans="2:130" x14ac:dyDescent="0.25">
      <c r="B13" s="830" t="s">
        <v>342</v>
      </c>
      <c r="C13" s="78">
        <v>398655</v>
      </c>
      <c r="D13" s="746">
        <v>199632</v>
      </c>
      <c r="E13" s="746">
        <v>785589</v>
      </c>
      <c r="F13" s="746">
        <v>15397</v>
      </c>
      <c r="G13" s="746">
        <v>1000618</v>
      </c>
      <c r="H13" s="746">
        <v>9307</v>
      </c>
      <c r="I13" s="746">
        <v>46507</v>
      </c>
      <c r="J13" s="80">
        <v>55814</v>
      </c>
      <c r="K13" s="78">
        <v>48223</v>
      </c>
      <c r="L13" s="746">
        <v>79889</v>
      </c>
      <c r="M13" s="746">
        <v>281710</v>
      </c>
      <c r="N13" s="746">
        <v>2107</v>
      </c>
      <c r="O13" s="746">
        <v>363706</v>
      </c>
      <c r="P13" s="746">
        <v>13983</v>
      </c>
      <c r="Q13" s="746">
        <v>43656</v>
      </c>
      <c r="R13" s="80">
        <v>57639</v>
      </c>
      <c r="S13" s="78">
        <v>19277</v>
      </c>
      <c r="T13" s="746">
        <v>30730</v>
      </c>
      <c r="U13" s="746">
        <v>87922</v>
      </c>
      <c r="V13" s="746">
        <v>3358</v>
      </c>
      <c r="W13" s="746">
        <v>122010</v>
      </c>
      <c r="X13" s="746">
        <v>23951</v>
      </c>
      <c r="Y13" s="746">
        <v>58598</v>
      </c>
      <c r="Z13" s="80">
        <v>82549</v>
      </c>
      <c r="AA13" s="78">
        <v>14492</v>
      </c>
      <c r="AB13" s="746">
        <v>26863</v>
      </c>
      <c r="AC13" s="746">
        <v>57631</v>
      </c>
      <c r="AD13" s="746">
        <v>2112</v>
      </c>
      <c r="AE13" s="746">
        <v>86606</v>
      </c>
      <c r="AF13" s="746">
        <v>7101</v>
      </c>
      <c r="AG13" s="746">
        <v>67956</v>
      </c>
      <c r="AH13" s="80">
        <v>75057</v>
      </c>
      <c r="AI13" s="78">
        <v>33487</v>
      </c>
      <c r="AJ13" s="746">
        <v>17899</v>
      </c>
      <c r="AK13" s="746">
        <v>145494</v>
      </c>
      <c r="AL13" s="746">
        <v>1078</v>
      </c>
      <c r="AM13" s="746">
        <v>164471</v>
      </c>
      <c r="AN13" s="746">
        <v>34230</v>
      </c>
      <c r="AO13" s="746">
        <v>28423</v>
      </c>
      <c r="AP13" s="80">
        <v>62653</v>
      </c>
      <c r="AQ13" s="78">
        <v>3207</v>
      </c>
      <c r="AR13" s="746">
        <v>11110</v>
      </c>
      <c r="AS13" s="746">
        <v>37765</v>
      </c>
      <c r="AT13" s="746">
        <v>1709</v>
      </c>
      <c r="AU13" s="746">
        <v>50584</v>
      </c>
      <c r="AV13" s="746">
        <v>3995</v>
      </c>
      <c r="AW13" s="746">
        <v>33729</v>
      </c>
      <c r="AX13" s="80">
        <v>37724</v>
      </c>
      <c r="AY13" s="78">
        <v>5791</v>
      </c>
      <c r="AZ13" s="746">
        <v>3264</v>
      </c>
      <c r="BA13" s="746">
        <v>7790</v>
      </c>
      <c r="BB13" s="746">
        <v>1506</v>
      </c>
      <c r="BC13" s="746">
        <v>12560</v>
      </c>
      <c r="BD13" s="746">
        <v>4136</v>
      </c>
      <c r="BE13" s="746">
        <v>45282</v>
      </c>
      <c r="BF13" s="80">
        <v>49418</v>
      </c>
      <c r="BG13" s="78">
        <v>1024</v>
      </c>
      <c r="BH13" s="746">
        <v>2206</v>
      </c>
      <c r="BI13" s="746">
        <v>11366</v>
      </c>
      <c r="BJ13" s="746">
        <v>175</v>
      </c>
      <c r="BK13" s="746">
        <v>13747</v>
      </c>
      <c r="BL13" s="746">
        <v>789</v>
      </c>
      <c r="BM13" s="746">
        <v>417</v>
      </c>
      <c r="BN13" s="80">
        <v>1206</v>
      </c>
      <c r="BO13" s="78">
        <v>21219</v>
      </c>
      <c r="BP13" s="746">
        <v>28805</v>
      </c>
      <c r="BQ13" s="746">
        <v>47759</v>
      </c>
      <c r="BR13" s="746">
        <v>495</v>
      </c>
      <c r="BS13" s="746">
        <v>77059</v>
      </c>
      <c r="BT13" s="746">
        <v>1618</v>
      </c>
      <c r="BU13" s="746">
        <v>10666</v>
      </c>
      <c r="BV13" s="80">
        <v>12284</v>
      </c>
      <c r="BW13" s="78">
        <v>14672</v>
      </c>
      <c r="BX13" s="746">
        <v>39147</v>
      </c>
      <c r="BY13" s="746">
        <v>76430</v>
      </c>
      <c r="BZ13" s="746">
        <v>1225</v>
      </c>
      <c r="CA13" s="746">
        <v>116802</v>
      </c>
      <c r="CB13" s="746">
        <v>2562</v>
      </c>
      <c r="CC13" s="746">
        <v>24932</v>
      </c>
      <c r="CD13" s="80">
        <v>27494</v>
      </c>
      <c r="CE13" s="78">
        <v>6460</v>
      </c>
      <c r="CF13" s="746">
        <v>2783</v>
      </c>
      <c r="CG13" s="746">
        <v>23386</v>
      </c>
      <c r="CH13" s="746">
        <v>669</v>
      </c>
      <c r="CI13" s="746">
        <v>26838</v>
      </c>
      <c r="CJ13" s="746">
        <v>2307</v>
      </c>
      <c r="CK13" s="746">
        <v>6119</v>
      </c>
      <c r="CL13" s="80">
        <v>8426</v>
      </c>
      <c r="CM13" s="78">
        <v>9342</v>
      </c>
      <c r="CN13" s="746">
        <v>34767</v>
      </c>
      <c r="CO13" s="746">
        <v>66889</v>
      </c>
      <c r="CP13" s="746">
        <v>1105</v>
      </c>
      <c r="CQ13" s="746">
        <v>102761</v>
      </c>
      <c r="CR13" s="746">
        <v>17286</v>
      </c>
      <c r="CS13" s="746">
        <v>16918</v>
      </c>
      <c r="CT13" s="80">
        <v>34204</v>
      </c>
      <c r="CU13" s="78">
        <v>4022</v>
      </c>
      <c r="CV13" s="746">
        <v>11096</v>
      </c>
      <c r="CW13" s="746">
        <v>110945</v>
      </c>
      <c r="CX13" s="746">
        <v>2696</v>
      </c>
      <c r="CY13" s="746">
        <v>124737</v>
      </c>
      <c r="CZ13" s="746">
        <v>1652</v>
      </c>
      <c r="DA13" s="746">
        <v>2898</v>
      </c>
      <c r="DB13" s="80">
        <v>4550</v>
      </c>
      <c r="DC13" s="78">
        <v>17446</v>
      </c>
      <c r="DD13" s="746">
        <v>2475</v>
      </c>
      <c r="DE13" s="746">
        <v>40410</v>
      </c>
      <c r="DF13" s="746">
        <v>1159</v>
      </c>
      <c r="DG13" s="746">
        <v>44044</v>
      </c>
      <c r="DH13" s="746">
        <v>776</v>
      </c>
      <c r="DI13" s="746">
        <v>2925</v>
      </c>
      <c r="DJ13" s="80">
        <v>3701</v>
      </c>
      <c r="DK13" s="78">
        <v>4813</v>
      </c>
      <c r="DL13" s="746">
        <v>1963</v>
      </c>
      <c r="DM13" s="746">
        <v>5058</v>
      </c>
      <c r="DN13" s="746">
        <v>481</v>
      </c>
      <c r="DO13" s="746">
        <v>7502</v>
      </c>
      <c r="DP13" s="746">
        <v>9180</v>
      </c>
      <c r="DQ13" s="746">
        <v>7680</v>
      </c>
      <c r="DR13" s="80">
        <v>16860</v>
      </c>
      <c r="DS13" s="78">
        <v>602130</v>
      </c>
      <c r="DT13" s="704">
        <v>492629</v>
      </c>
      <c r="DU13" s="704">
        <v>1786144</v>
      </c>
      <c r="DV13" s="704">
        <v>35272</v>
      </c>
      <c r="DW13" s="704">
        <v>2314045</v>
      </c>
      <c r="DX13" s="704">
        <v>132873</v>
      </c>
      <c r="DY13" s="704">
        <v>396706</v>
      </c>
      <c r="DZ13" s="804">
        <v>529579</v>
      </c>
    </row>
    <row r="14" spans="2:130" x14ac:dyDescent="0.25">
      <c r="B14" s="819" t="s">
        <v>343</v>
      </c>
      <c r="C14" s="78">
        <v>276570</v>
      </c>
      <c r="D14" s="746">
        <v>111586</v>
      </c>
      <c r="E14" s="746">
        <v>708306</v>
      </c>
      <c r="F14" s="746">
        <v>3227</v>
      </c>
      <c r="G14" s="746">
        <v>823119</v>
      </c>
      <c r="H14" s="746">
        <v>18204</v>
      </c>
      <c r="I14" s="746">
        <v>50225</v>
      </c>
      <c r="J14" s="80">
        <v>68429</v>
      </c>
      <c r="K14" s="78">
        <v>121597</v>
      </c>
      <c r="L14" s="746">
        <v>38464</v>
      </c>
      <c r="M14" s="746">
        <v>236627</v>
      </c>
      <c r="N14" s="746">
        <v>5137</v>
      </c>
      <c r="O14" s="746">
        <v>280228</v>
      </c>
      <c r="P14" s="746">
        <v>10610</v>
      </c>
      <c r="Q14" s="746">
        <v>47374</v>
      </c>
      <c r="R14" s="80">
        <v>57984</v>
      </c>
      <c r="S14" s="78">
        <v>58017</v>
      </c>
      <c r="T14" s="746">
        <v>66079</v>
      </c>
      <c r="U14" s="746">
        <v>50851</v>
      </c>
      <c r="V14" s="746">
        <v>3115</v>
      </c>
      <c r="W14" s="746">
        <v>120045</v>
      </c>
      <c r="X14" s="746">
        <v>22143</v>
      </c>
      <c r="Y14" s="746">
        <v>70553</v>
      </c>
      <c r="Z14" s="80">
        <v>92696</v>
      </c>
      <c r="AA14" s="78">
        <v>8599</v>
      </c>
      <c r="AB14" s="746">
        <v>15702</v>
      </c>
      <c r="AC14" s="746">
        <v>53798</v>
      </c>
      <c r="AD14" s="746">
        <v>2272</v>
      </c>
      <c r="AE14" s="746">
        <v>71772</v>
      </c>
      <c r="AF14" s="746">
        <v>26659</v>
      </c>
      <c r="AG14" s="746">
        <v>70463</v>
      </c>
      <c r="AH14" s="80">
        <v>97122</v>
      </c>
      <c r="AI14" s="78">
        <v>83993</v>
      </c>
      <c r="AJ14" s="746">
        <v>33360</v>
      </c>
      <c r="AK14" s="746">
        <v>88882</v>
      </c>
      <c r="AL14" s="746">
        <v>17130</v>
      </c>
      <c r="AM14" s="746">
        <v>139372</v>
      </c>
      <c r="AN14" s="746">
        <v>6710</v>
      </c>
      <c r="AO14" s="746">
        <v>31129</v>
      </c>
      <c r="AP14" s="80">
        <v>37839</v>
      </c>
      <c r="AQ14" s="78">
        <v>4693</v>
      </c>
      <c r="AR14" s="746">
        <v>16210</v>
      </c>
      <c r="AS14" s="746">
        <v>41927</v>
      </c>
      <c r="AT14" s="746">
        <v>1926</v>
      </c>
      <c r="AU14" s="746">
        <v>60063</v>
      </c>
      <c r="AV14" s="746">
        <v>4432</v>
      </c>
      <c r="AW14" s="746">
        <v>35330</v>
      </c>
      <c r="AX14" s="80">
        <v>39762</v>
      </c>
      <c r="AY14" s="78">
        <v>4746</v>
      </c>
      <c r="AZ14" s="746">
        <v>4979</v>
      </c>
      <c r="BA14" s="746">
        <v>5097</v>
      </c>
      <c r="BB14" s="746">
        <v>3110</v>
      </c>
      <c r="BC14" s="746">
        <v>13186</v>
      </c>
      <c r="BD14" s="746">
        <v>4359</v>
      </c>
      <c r="BE14" s="746">
        <v>44666</v>
      </c>
      <c r="BF14" s="80">
        <v>49025</v>
      </c>
      <c r="BG14" s="78">
        <v>1566</v>
      </c>
      <c r="BH14" s="746">
        <v>2290</v>
      </c>
      <c r="BI14" s="746">
        <v>9510</v>
      </c>
      <c r="BJ14" s="746">
        <v>370</v>
      </c>
      <c r="BK14" s="746">
        <v>12170</v>
      </c>
      <c r="BL14" s="746">
        <v>3250</v>
      </c>
      <c r="BM14" s="746">
        <v>569</v>
      </c>
      <c r="BN14" s="80">
        <v>3819</v>
      </c>
      <c r="BO14" s="78">
        <v>19033</v>
      </c>
      <c r="BP14" s="746">
        <v>11598</v>
      </c>
      <c r="BQ14" s="746">
        <v>41677</v>
      </c>
      <c r="BR14" s="746">
        <v>180</v>
      </c>
      <c r="BS14" s="746">
        <v>53455</v>
      </c>
      <c r="BT14" s="746">
        <v>21597</v>
      </c>
      <c r="BU14" s="746">
        <v>9496</v>
      </c>
      <c r="BV14" s="80">
        <v>31093</v>
      </c>
      <c r="BW14" s="78">
        <v>25660</v>
      </c>
      <c r="BX14" s="746">
        <v>30962</v>
      </c>
      <c r="BY14" s="746">
        <v>61978</v>
      </c>
      <c r="BZ14" s="746">
        <v>1475</v>
      </c>
      <c r="CA14" s="746">
        <v>94415</v>
      </c>
      <c r="CB14" s="746">
        <v>31845</v>
      </c>
      <c r="CC14" s="746">
        <v>23338</v>
      </c>
      <c r="CD14" s="80">
        <v>55183</v>
      </c>
      <c r="CE14" s="78">
        <v>3005</v>
      </c>
      <c r="CF14" s="746">
        <v>12526</v>
      </c>
      <c r="CG14" s="746">
        <v>22103</v>
      </c>
      <c r="CH14" s="746">
        <v>1387</v>
      </c>
      <c r="CI14" s="746">
        <v>36016</v>
      </c>
      <c r="CJ14" s="746">
        <v>2667</v>
      </c>
      <c r="CK14" s="746">
        <v>6102</v>
      </c>
      <c r="CL14" s="80">
        <v>8769</v>
      </c>
      <c r="CM14" s="78">
        <v>25606</v>
      </c>
      <c r="CN14" s="746">
        <v>45959</v>
      </c>
      <c r="CO14" s="746">
        <v>77901</v>
      </c>
      <c r="CP14" s="746">
        <v>400</v>
      </c>
      <c r="CQ14" s="746">
        <v>124260</v>
      </c>
      <c r="CR14" s="746">
        <v>1310</v>
      </c>
      <c r="CS14" s="746">
        <v>33311</v>
      </c>
      <c r="CT14" s="80">
        <v>34621</v>
      </c>
      <c r="CU14" s="78">
        <v>40486</v>
      </c>
      <c r="CV14" s="746">
        <v>44637</v>
      </c>
      <c r="CW14" s="746">
        <v>83643</v>
      </c>
      <c r="CX14" s="746">
        <v>494</v>
      </c>
      <c r="CY14" s="746">
        <v>128774</v>
      </c>
      <c r="CZ14" s="746">
        <v>1479</v>
      </c>
      <c r="DA14" s="746">
        <v>3258</v>
      </c>
      <c r="DB14" s="80">
        <v>4737</v>
      </c>
      <c r="DC14" s="78">
        <v>2481</v>
      </c>
      <c r="DD14" s="746">
        <v>1220</v>
      </c>
      <c r="DE14" s="746">
        <v>18146</v>
      </c>
      <c r="DF14" s="746">
        <v>64</v>
      </c>
      <c r="DG14" s="746">
        <v>19430</v>
      </c>
      <c r="DH14" s="746">
        <v>23755</v>
      </c>
      <c r="DI14" s="746">
        <v>3299</v>
      </c>
      <c r="DJ14" s="80">
        <v>27054</v>
      </c>
      <c r="DK14" s="78">
        <v>6421</v>
      </c>
      <c r="DL14" s="746">
        <v>4943</v>
      </c>
      <c r="DM14" s="746">
        <v>1819</v>
      </c>
      <c r="DN14" s="746">
        <v>1916</v>
      </c>
      <c r="DO14" s="746">
        <v>8678</v>
      </c>
      <c r="DP14" s="746">
        <v>1767</v>
      </c>
      <c r="DQ14" s="746">
        <v>12439</v>
      </c>
      <c r="DR14" s="80">
        <v>14206</v>
      </c>
      <c r="DS14" s="78">
        <v>682473</v>
      </c>
      <c r="DT14" s="704">
        <v>440515</v>
      </c>
      <c r="DU14" s="704">
        <v>1502265</v>
      </c>
      <c r="DV14" s="704">
        <v>42203</v>
      </c>
      <c r="DW14" s="704">
        <v>1984983</v>
      </c>
      <c r="DX14" s="704">
        <v>180787</v>
      </c>
      <c r="DY14" s="704">
        <v>441552</v>
      </c>
      <c r="DZ14" s="804">
        <v>622339</v>
      </c>
    </row>
    <row r="15" spans="2:130" ht="14.25" thickBot="1" x14ac:dyDescent="0.3">
      <c r="B15" s="826" t="s">
        <v>344</v>
      </c>
      <c r="C15" s="78">
        <v>265263</v>
      </c>
      <c r="D15" s="746">
        <v>209253</v>
      </c>
      <c r="E15" s="746">
        <v>541844</v>
      </c>
      <c r="F15" s="746">
        <v>8209</v>
      </c>
      <c r="G15" s="746">
        <v>759306</v>
      </c>
      <c r="H15" s="746">
        <v>26148</v>
      </c>
      <c r="I15" s="746">
        <v>50395</v>
      </c>
      <c r="J15" s="80">
        <v>76543</v>
      </c>
      <c r="K15" s="78">
        <v>46308</v>
      </c>
      <c r="L15" s="746">
        <v>53302</v>
      </c>
      <c r="M15" s="746">
        <v>226713</v>
      </c>
      <c r="N15" s="746">
        <v>7020</v>
      </c>
      <c r="O15" s="746">
        <v>287035</v>
      </c>
      <c r="P15" s="746">
        <v>11540</v>
      </c>
      <c r="Q15" s="746">
        <v>46631</v>
      </c>
      <c r="R15" s="80">
        <v>58171</v>
      </c>
      <c r="S15" s="78">
        <v>16619</v>
      </c>
      <c r="T15" s="746">
        <v>25088</v>
      </c>
      <c r="U15" s="746">
        <v>58882</v>
      </c>
      <c r="V15" s="746">
        <v>3870</v>
      </c>
      <c r="W15" s="746">
        <v>87840</v>
      </c>
      <c r="X15" s="746">
        <v>53163</v>
      </c>
      <c r="Y15" s="746">
        <v>80778</v>
      </c>
      <c r="Z15" s="80">
        <v>133941</v>
      </c>
      <c r="AA15" s="78">
        <v>24396</v>
      </c>
      <c r="AB15" s="746">
        <v>11027</v>
      </c>
      <c r="AC15" s="746">
        <v>40347</v>
      </c>
      <c r="AD15" s="746">
        <v>1821</v>
      </c>
      <c r="AE15" s="746">
        <v>53195</v>
      </c>
      <c r="AF15" s="746">
        <v>11725</v>
      </c>
      <c r="AG15" s="746">
        <v>90605</v>
      </c>
      <c r="AH15" s="80">
        <v>102330</v>
      </c>
      <c r="AI15" s="78">
        <v>72320</v>
      </c>
      <c r="AJ15" s="746">
        <v>11560</v>
      </c>
      <c r="AK15" s="746">
        <v>63267</v>
      </c>
      <c r="AL15" s="746">
        <v>2983</v>
      </c>
      <c r="AM15" s="746">
        <v>77810</v>
      </c>
      <c r="AN15" s="746">
        <v>17845</v>
      </c>
      <c r="AO15" s="746">
        <v>20936</v>
      </c>
      <c r="AP15" s="80">
        <v>38781</v>
      </c>
      <c r="AQ15" s="78">
        <v>13738</v>
      </c>
      <c r="AR15" s="746">
        <v>8859</v>
      </c>
      <c r="AS15" s="746">
        <v>49192</v>
      </c>
      <c r="AT15" s="746">
        <v>310</v>
      </c>
      <c r="AU15" s="746">
        <v>58361</v>
      </c>
      <c r="AV15" s="746">
        <v>2266</v>
      </c>
      <c r="AW15" s="746">
        <v>34319</v>
      </c>
      <c r="AX15" s="80">
        <v>36585</v>
      </c>
      <c r="AY15" s="78">
        <v>5486</v>
      </c>
      <c r="AZ15" s="746">
        <v>4724</v>
      </c>
      <c r="BA15" s="746">
        <v>5337</v>
      </c>
      <c r="BB15" s="746">
        <v>1630</v>
      </c>
      <c r="BC15" s="746">
        <v>11691</v>
      </c>
      <c r="BD15" s="746">
        <v>4298</v>
      </c>
      <c r="BE15" s="746">
        <v>45460</v>
      </c>
      <c r="BF15" s="80">
        <v>49758</v>
      </c>
      <c r="BG15" s="78">
        <v>2006</v>
      </c>
      <c r="BH15" s="746">
        <v>3177</v>
      </c>
      <c r="BI15" s="746">
        <v>9087</v>
      </c>
      <c r="BJ15" s="746">
        <v>1269</v>
      </c>
      <c r="BK15" s="746">
        <v>13533</v>
      </c>
      <c r="BL15" s="746">
        <v>1997</v>
      </c>
      <c r="BM15" s="746">
        <v>1630</v>
      </c>
      <c r="BN15" s="80">
        <v>3627</v>
      </c>
      <c r="BO15" s="78">
        <v>2452</v>
      </c>
      <c r="BP15" s="746">
        <v>20861</v>
      </c>
      <c r="BQ15" s="746">
        <v>50360</v>
      </c>
      <c r="BR15" s="746">
        <v>11579</v>
      </c>
      <c r="BS15" s="746">
        <v>82800</v>
      </c>
      <c r="BT15" s="746">
        <v>1376</v>
      </c>
      <c r="BU15" s="746">
        <v>18781</v>
      </c>
      <c r="BV15" s="80">
        <v>20157</v>
      </c>
      <c r="BW15" s="78">
        <v>14623</v>
      </c>
      <c r="BX15" s="746">
        <v>29153</v>
      </c>
      <c r="BY15" s="746">
        <v>80153</v>
      </c>
      <c r="BZ15" s="746">
        <v>41209</v>
      </c>
      <c r="CA15" s="746">
        <v>150515</v>
      </c>
      <c r="CB15" s="746">
        <v>4283</v>
      </c>
      <c r="CC15" s="746">
        <v>10554</v>
      </c>
      <c r="CD15" s="80">
        <v>14837</v>
      </c>
      <c r="CE15" s="78">
        <v>7715</v>
      </c>
      <c r="CF15" s="746">
        <v>5285</v>
      </c>
      <c r="CG15" s="746">
        <v>26561</v>
      </c>
      <c r="CH15" s="746">
        <v>210</v>
      </c>
      <c r="CI15" s="746">
        <v>32056</v>
      </c>
      <c r="CJ15" s="746">
        <v>4051</v>
      </c>
      <c r="CK15" s="746">
        <v>6822</v>
      </c>
      <c r="CL15" s="80">
        <v>10873</v>
      </c>
      <c r="CM15" s="78">
        <v>20873</v>
      </c>
      <c r="CN15" s="746">
        <v>48059</v>
      </c>
      <c r="CO15" s="746">
        <v>83874</v>
      </c>
      <c r="CP15" s="746">
        <v>25600</v>
      </c>
      <c r="CQ15" s="746">
        <v>157533</v>
      </c>
      <c r="CR15" s="746">
        <v>20434</v>
      </c>
      <c r="CS15" s="746">
        <v>8364</v>
      </c>
      <c r="CT15" s="80">
        <v>28798</v>
      </c>
      <c r="CU15" s="78">
        <v>42656</v>
      </c>
      <c r="CV15" s="746">
        <v>14742</v>
      </c>
      <c r="CW15" s="746">
        <v>84711</v>
      </c>
      <c r="CX15" s="746">
        <v>919</v>
      </c>
      <c r="CY15" s="746">
        <v>100372</v>
      </c>
      <c r="CZ15" s="746">
        <v>2810</v>
      </c>
      <c r="DA15" s="746">
        <v>3283</v>
      </c>
      <c r="DB15" s="80">
        <v>6093</v>
      </c>
      <c r="DC15" s="78">
        <v>6178</v>
      </c>
      <c r="DD15" s="746">
        <v>2996</v>
      </c>
      <c r="DE15" s="746">
        <v>7791</v>
      </c>
      <c r="DF15" s="746">
        <v>1078</v>
      </c>
      <c r="DG15" s="746">
        <v>11865</v>
      </c>
      <c r="DH15" s="746">
        <v>6623</v>
      </c>
      <c r="DI15" s="746">
        <v>24814</v>
      </c>
      <c r="DJ15" s="80">
        <v>31437</v>
      </c>
      <c r="DK15" s="78">
        <v>2818</v>
      </c>
      <c r="DL15" s="746">
        <v>4249</v>
      </c>
      <c r="DM15" s="746">
        <v>3811</v>
      </c>
      <c r="DN15" s="746">
        <v>584</v>
      </c>
      <c r="DO15" s="746">
        <v>8644</v>
      </c>
      <c r="DP15" s="746">
        <v>2866</v>
      </c>
      <c r="DQ15" s="746">
        <v>12805</v>
      </c>
      <c r="DR15" s="80">
        <v>15671</v>
      </c>
      <c r="DS15" s="78">
        <v>543451</v>
      </c>
      <c r="DT15" s="704">
        <v>452335</v>
      </c>
      <c r="DU15" s="704">
        <v>1331930</v>
      </c>
      <c r="DV15" s="704">
        <v>108291</v>
      </c>
      <c r="DW15" s="704">
        <v>1892556</v>
      </c>
      <c r="DX15" s="704">
        <v>171425</v>
      </c>
      <c r="DY15" s="704">
        <v>456177</v>
      </c>
      <c r="DZ15" s="804">
        <v>627602</v>
      </c>
    </row>
    <row r="16" spans="2:130" x14ac:dyDescent="0.25">
      <c r="B16" s="817" t="s">
        <v>345</v>
      </c>
      <c r="C16" s="78">
        <v>126221</v>
      </c>
      <c r="D16" s="746">
        <v>147055</v>
      </c>
      <c r="E16" s="746">
        <v>626870</v>
      </c>
      <c r="F16" s="746">
        <v>2750</v>
      </c>
      <c r="G16" s="746">
        <v>776675</v>
      </c>
      <c r="H16" s="746">
        <v>18113</v>
      </c>
      <c r="I16" s="746">
        <v>61895</v>
      </c>
      <c r="J16" s="80">
        <v>80008</v>
      </c>
      <c r="K16" s="78">
        <v>144478</v>
      </c>
      <c r="L16" s="746">
        <v>96485</v>
      </c>
      <c r="M16" s="746">
        <v>134425</v>
      </c>
      <c r="N16" s="746">
        <v>5734</v>
      </c>
      <c r="O16" s="746">
        <v>236644</v>
      </c>
      <c r="P16" s="746">
        <v>10239</v>
      </c>
      <c r="Q16" s="746">
        <v>50330</v>
      </c>
      <c r="R16" s="80">
        <v>60569</v>
      </c>
      <c r="S16" s="78">
        <v>50807</v>
      </c>
      <c r="T16" s="746">
        <v>56310</v>
      </c>
      <c r="U16" s="746">
        <v>37504</v>
      </c>
      <c r="V16" s="746">
        <v>40484</v>
      </c>
      <c r="W16" s="746">
        <v>134298</v>
      </c>
      <c r="X16" s="746">
        <v>10636</v>
      </c>
      <c r="Y16" s="746">
        <v>82740</v>
      </c>
      <c r="Z16" s="80">
        <v>93376</v>
      </c>
      <c r="AA16" s="78">
        <v>7456</v>
      </c>
      <c r="AB16" s="746">
        <v>16050</v>
      </c>
      <c r="AC16" s="746">
        <v>39382</v>
      </c>
      <c r="AD16" s="746">
        <v>8315</v>
      </c>
      <c r="AE16" s="746">
        <v>63747</v>
      </c>
      <c r="AF16" s="746">
        <v>10267</v>
      </c>
      <c r="AG16" s="746">
        <v>90105</v>
      </c>
      <c r="AH16" s="80">
        <v>100372</v>
      </c>
      <c r="AI16" s="78">
        <v>29780</v>
      </c>
      <c r="AJ16" s="746">
        <v>30804</v>
      </c>
      <c r="AK16" s="746">
        <v>55951</v>
      </c>
      <c r="AL16" s="746">
        <v>4057</v>
      </c>
      <c r="AM16" s="746">
        <v>90812</v>
      </c>
      <c r="AN16" s="746">
        <v>6904</v>
      </c>
      <c r="AO16" s="746">
        <v>19899</v>
      </c>
      <c r="AP16" s="80">
        <v>26803</v>
      </c>
      <c r="AQ16" s="78">
        <v>748</v>
      </c>
      <c r="AR16" s="746">
        <v>9650</v>
      </c>
      <c r="AS16" s="746">
        <v>56297</v>
      </c>
      <c r="AT16" s="746">
        <v>464</v>
      </c>
      <c r="AU16" s="746">
        <v>66411</v>
      </c>
      <c r="AV16" s="746">
        <v>1664</v>
      </c>
      <c r="AW16" s="746">
        <v>35773</v>
      </c>
      <c r="AX16" s="80">
        <v>37437</v>
      </c>
      <c r="AY16" s="78">
        <v>6621</v>
      </c>
      <c r="AZ16" s="746">
        <v>3385</v>
      </c>
      <c r="BA16" s="746">
        <v>3855</v>
      </c>
      <c r="BB16" s="746">
        <v>3519</v>
      </c>
      <c r="BC16" s="746">
        <v>10759</v>
      </c>
      <c r="BD16" s="746">
        <v>4087</v>
      </c>
      <c r="BE16" s="746">
        <v>43432</v>
      </c>
      <c r="BF16" s="80">
        <v>47519</v>
      </c>
      <c r="BG16" s="78">
        <v>3413</v>
      </c>
      <c r="BH16" s="746">
        <v>17728</v>
      </c>
      <c r="BI16" s="746">
        <v>8008</v>
      </c>
      <c r="BJ16" s="746">
        <v>572</v>
      </c>
      <c r="BK16" s="746">
        <v>26308</v>
      </c>
      <c r="BL16" s="746">
        <v>3375</v>
      </c>
      <c r="BM16" s="746">
        <v>2102</v>
      </c>
      <c r="BN16" s="80">
        <v>5477</v>
      </c>
      <c r="BO16" s="78">
        <v>24353</v>
      </c>
      <c r="BP16" s="746">
        <v>18745</v>
      </c>
      <c r="BQ16" s="746">
        <v>63830</v>
      </c>
      <c r="BR16" s="746">
        <v>180</v>
      </c>
      <c r="BS16" s="746">
        <v>82755</v>
      </c>
      <c r="BT16" s="746">
        <v>741</v>
      </c>
      <c r="BU16" s="746">
        <v>13853</v>
      </c>
      <c r="BV16" s="80">
        <v>14594</v>
      </c>
      <c r="BW16" s="78">
        <v>5804</v>
      </c>
      <c r="BX16" s="746">
        <v>34990</v>
      </c>
      <c r="BY16" s="746">
        <v>144206</v>
      </c>
      <c r="BZ16" s="746">
        <v>1777</v>
      </c>
      <c r="CA16" s="746">
        <v>180973</v>
      </c>
      <c r="CB16" s="746">
        <v>2434</v>
      </c>
      <c r="CC16" s="746">
        <v>11131</v>
      </c>
      <c r="CD16" s="80">
        <v>13565</v>
      </c>
      <c r="CE16" s="78">
        <v>5803</v>
      </c>
      <c r="CF16" s="746">
        <v>14107</v>
      </c>
      <c r="CG16" s="746">
        <v>24942</v>
      </c>
      <c r="CH16" s="746">
        <v>1370</v>
      </c>
      <c r="CI16" s="746">
        <v>40419</v>
      </c>
      <c r="CJ16" s="746">
        <v>2017</v>
      </c>
      <c r="CK16" s="746">
        <v>8797</v>
      </c>
      <c r="CL16" s="80">
        <v>10814</v>
      </c>
      <c r="CM16" s="78">
        <v>26153</v>
      </c>
      <c r="CN16" s="746">
        <v>23608</v>
      </c>
      <c r="CO16" s="746">
        <v>111832</v>
      </c>
      <c r="CP16" s="746">
        <v>1532</v>
      </c>
      <c r="CQ16" s="746">
        <v>136972</v>
      </c>
      <c r="CR16" s="746">
        <v>28636</v>
      </c>
      <c r="CS16" s="746">
        <v>25668</v>
      </c>
      <c r="CT16" s="80">
        <v>54304</v>
      </c>
      <c r="CU16" s="78">
        <v>36384</v>
      </c>
      <c r="CV16" s="746">
        <v>13216</v>
      </c>
      <c r="CW16" s="746">
        <v>62772</v>
      </c>
      <c r="CX16" s="746">
        <v>489</v>
      </c>
      <c r="CY16" s="746">
        <v>76477</v>
      </c>
      <c r="CZ16" s="746">
        <v>2026</v>
      </c>
      <c r="DA16" s="746">
        <v>4794</v>
      </c>
      <c r="DB16" s="80">
        <v>6820</v>
      </c>
      <c r="DC16" s="78">
        <v>5026</v>
      </c>
      <c r="DD16" s="746">
        <v>865</v>
      </c>
      <c r="DE16" s="746">
        <v>6635</v>
      </c>
      <c r="DF16" s="746">
        <v>3811</v>
      </c>
      <c r="DG16" s="746">
        <v>11311</v>
      </c>
      <c r="DH16" s="746">
        <v>1149</v>
      </c>
      <c r="DI16" s="746">
        <v>26681</v>
      </c>
      <c r="DJ16" s="80">
        <v>27830</v>
      </c>
      <c r="DK16" s="78">
        <v>2652</v>
      </c>
      <c r="DL16" s="746">
        <v>4057</v>
      </c>
      <c r="DM16" s="746">
        <v>4258</v>
      </c>
      <c r="DN16" s="746">
        <v>3004</v>
      </c>
      <c r="DO16" s="746">
        <v>11319</v>
      </c>
      <c r="DP16" s="746">
        <v>2369</v>
      </c>
      <c r="DQ16" s="746">
        <v>12032</v>
      </c>
      <c r="DR16" s="80">
        <v>14401</v>
      </c>
      <c r="DS16" s="78">
        <v>475699</v>
      </c>
      <c r="DT16" s="704">
        <v>487055</v>
      </c>
      <c r="DU16" s="704">
        <v>1380767</v>
      </c>
      <c r="DV16" s="704">
        <v>78058</v>
      </c>
      <c r="DW16" s="704">
        <v>1945880</v>
      </c>
      <c r="DX16" s="704">
        <v>104657</v>
      </c>
      <c r="DY16" s="704">
        <v>489232</v>
      </c>
      <c r="DZ16" s="804">
        <v>593889</v>
      </c>
    </row>
    <row r="17" spans="2:130" x14ac:dyDescent="0.25">
      <c r="B17" s="830" t="s">
        <v>346</v>
      </c>
      <c r="C17" s="78">
        <v>279060</v>
      </c>
      <c r="D17" s="746">
        <v>326660</v>
      </c>
      <c r="E17" s="746">
        <v>472689</v>
      </c>
      <c r="F17" s="746">
        <v>8807</v>
      </c>
      <c r="G17" s="746">
        <v>808156</v>
      </c>
      <c r="H17" s="746">
        <v>33663</v>
      </c>
      <c r="I17" s="746">
        <v>62634</v>
      </c>
      <c r="J17" s="80">
        <v>96297</v>
      </c>
      <c r="K17" s="78">
        <v>68731</v>
      </c>
      <c r="L17" s="746">
        <v>127499</v>
      </c>
      <c r="M17" s="746">
        <v>155837</v>
      </c>
      <c r="N17" s="746">
        <v>5801</v>
      </c>
      <c r="O17" s="746">
        <v>289137</v>
      </c>
      <c r="P17" s="746">
        <v>23289</v>
      </c>
      <c r="Q17" s="746">
        <v>43555</v>
      </c>
      <c r="R17" s="80">
        <v>66844</v>
      </c>
      <c r="S17" s="78">
        <v>41162</v>
      </c>
      <c r="T17" s="746">
        <v>37785</v>
      </c>
      <c r="U17" s="746">
        <v>94862</v>
      </c>
      <c r="V17" s="746">
        <v>7366</v>
      </c>
      <c r="W17" s="746">
        <v>140013</v>
      </c>
      <c r="X17" s="746">
        <v>12165</v>
      </c>
      <c r="Y17" s="746">
        <v>72299</v>
      </c>
      <c r="Z17" s="80">
        <v>84464</v>
      </c>
      <c r="AA17" s="78">
        <v>12263</v>
      </c>
      <c r="AB17" s="746">
        <v>15344</v>
      </c>
      <c r="AC17" s="746">
        <v>43824</v>
      </c>
      <c r="AD17" s="746">
        <v>3941</v>
      </c>
      <c r="AE17" s="746">
        <v>63109</v>
      </c>
      <c r="AF17" s="746">
        <v>14522</v>
      </c>
      <c r="AG17" s="746">
        <v>89855</v>
      </c>
      <c r="AH17" s="80">
        <v>104377</v>
      </c>
      <c r="AI17" s="78">
        <v>24244</v>
      </c>
      <c r="AJ17" s="746">
        <v>27678</v>
      </c>
      <c r="AK17" s="746">
        <v>45962</v>
      </c>
      <c r="AL17" s="746">
        <v>1194</v>
      </c>
      <c r="AM17" s="746">
        <v>74834</v>
      </c>
      <c r="AN17" s="746">
        <v>24294</v>
      </c>
      <c r="AO17" s="746">
        <v>22321</v>
      </c>
      <c r="AP17" s="80">
        <v>46615</v>
      </c>
      <c r="AQ17" s="78">
        <v>17758</v>
      </c>
      <c r="AR17" s="746">
        <v>95909</v>
      </c>
      <c r="AS17" s="746">
        <v>36463</v>
      </c>
      <c r="AT17" s="746">
        <v>193</v>
      </c>
      <c r="AU17" s="746">
        <v>132565</v>
      </c>
      <c r="AV17" s="746">
        <v>17498</v>
      </c>
      <c r="AW17" s="746">
        <v>31936</v>
      </c>
      <c r="AX17" s="80">
        <v>49434</v>
      </c>
      <c r="AY17" s="78">
        <v>4515</v>
      </c>
      <c r="AZ17" s="746">
        <v>4871</v>
      </c>
      <c r="BA17" s="746">
        <v>4247</v>
      </c>
      <c r="BB17" s="746">
        <v>422</v>
      </c>
      <c r="BC17" s="746">
        <v>9540</v>
      </c>
      <c r="BD17" s="746">
        <v>2982</v>
      </c>
      <c r="BE17" s="746">
        <v>46112</v>
      </c>
      <c r="BF17" s="80">
        <v>49094</v>
      </c>
      <c r="BG17" s="78">
        <v>5305</v>
      </c>
      <c r="BH17" s="746">
        <v>30325</v>
      </c>
      <c r="BI17" s="746">
        <v>21406</v>
      </c>
      <c r="BJ17" s="746">
        <v>1144</v>
      </c>
      <c r="BK17" s="746">
        <v>52875</v>
      </c>
      <c r="BL17" s="746">
        <v>2522</v>
      </c>
      <c r="BM17" s="746">
        <v>2514</v>
      </c>
      <c r="BN17" s="80">
        <v>5036</v>
      </c>
      <c r="BO17" s="78">
        <v>41191</v>
      </c>
      <c r="BP17" s="746">
        <v>16941</v>
      </c>
      <c r="BQ17" s="746">
        <v>40399</v>
      </c>
      <c r="BR17" s="746">
        <v>1129</v>
      </c>
      <c r="BS17" s="746">
        <v>58469</v>
      </c>
      <c r="BT17" s="746">
        <v>1571</v>
      </c>
      <c r="BU17" s="746">
        <v>13059</v>
      </c>
      <c r="BV17" s="80">
        <v>14630</v>
      </c>
      <c r="BW17" s="78">
        <v>41233</v>
      </c>
      <c r="BX17" s="746">
        <v>23829</v>
      </c>
      <c r="BY17" s="746">
        <v>132143</v>
      </c>
      <c r="BZ17" s="746">
        <v>3634</v>
      </c>
      <c r="CA17" s="746">
        <v>159606</v>
      </c>
      <c r="CB17" s="746">
        <v>9277</v>
      </c>
      <c r="CC17" s="746">
        <v>8251</v>
      </c>
      <c r="CD17" s="80">
        <v>17528</v>
      </c>
      <c r="CE17" s="78">
        <v>8444</v>
      </c>
      <c r="CF17" s="746">
        <v>4322</v>
      </c>
      <c r="CG17" s="746">
        <v>27833</v>
      </c>
      <c r="CH17" s="746">
        <v>1541</v>
      </c>
      <c r="CI17" s="746">
        <v>33696</v>
      </c>
      <c r="CJ17" s="746">
        <v>4556</v>
      </c>
      <c r="CK17" s="746">
        <v>8883</v>
      </c>
      <c r="CL17" s="80">
        <v>13439</v>
      </c>
      <c r="CM17" s="78">
        <v>59660</v>
      </c>
      <c r="CN17" s="746">
        <v>20277</v>
      </c>
      <c r="CO17" s="746">
        <v>81089</v>
      </c>
      <c r="CP17" s="746">
        <v>350</v>
      </c>
      <c r="CQ17" s="746">
        <v>101716</v>
      </c>
      <c r="CR17" s="746">
        <v>14421</v>
      </c>
      <c r="CS17" s="746">
        <v>35756</v>
      </c>
      <c r="CT17" s="80">
        <v>50177</v>
      </c>
      <c r="CU17" s="78">
        <v>5275</v>
      </c>
      <c r="CV17" s="746">
        <v>10251</v>
      </c>
      <c r="CW17" s="746">
        <v>71787</v>
      </c>
      <c r="CX17" s="746">
        <v>1094</v>
      </c>
      <c r="CY17" s="746">
        <v>83132</v>
      </c>
      <c r="CZ17" s="746">
        <v>1514</v>
      </c>
      <c r="DA17" s="746">
        <v>5067</v>
      </c>
      <c r="DB17" s="80">
        <v>6581</v>
      </c>
      <c r="DC17" s="78">
        <v>2124</v>
      </c>
      <c r="DD17" s="746">
        <v>28159</v>
      </c>
      <c r="DE17" s="746">
        <v>8451</v>
      </c>
      <c r="DF17" s="746">
        <v>20478</v>
      </c>
      <c r="DG17" s="746">
        <v>57088</v>
      </c>
      <c r="DH17" s="746">
        <v>1488</v>
      </c>
      <c r="DI17" s="746">
        <v>6600</v>
      </c>
      <c r="DJ17" s="80">
        <v>8088</v>
      </c>
      <c r="DK17" s="78">
        <v>3201</v>
      </c>
      <c r="DL17" s="746">
        <v>4925</v>
      </c>
      <c r="DM17" s="746">
        <v>6230</v>
      </c>
      <c r="DN17" s="746">
        <v>3673</v>
      </c>
      <c r="DO17" s="746">
        <v>14828</v>
      </c>
      <c r="DP17" s="746">
        <v>3041</v>
      </c>
      <c r="DQ17" s="746">
        <v>9797</v>
      </c>
      <c r="DR17" s="80">
        <v>12838</v>
      </c>
      <c r="DS17" s="78">
        <v>614166</v>
      </c>
      <c r="DT17" s="704">
        <v>774775</v>
      </c>
      <c r="DU17" s="704">
        <v>1243222</v>
      </c>
      <c r="DV17" s="704">
        <v>60767</v>
      </c>
      <c r="DW17" s="704">
        <v>2078764</v>
      </c>
      <c r="DX17" s="704">
        <v>166803</v>
      </c>
      <c r="DY17" s="704">
        <v>458639</v>
      </c>
      <c r="DZ17" s="804">
        <v>625442</v>
      </c>
    </row>
    <row r="18" spans="2:130" x14ac:dyDescent="0.25">
      <c r="B18" s="819" t="s">
        <v>347</v>
      </c>
      <c r="C18" s="78">
        <v>170119</v>
      </c>
      <c r="D18" s="746">
        <v>176090</v>
      </c>
      <c r="E18" s="746">
        <v>644443</v>
      </c>
      <c r="F18" s="746">
        <v>9238</v>
      </c>
      <c r="G18" s="746">
        <v>829771</v>
      </c>
      <c r="H18" s="746">
        <v>30018</v>
      </c>
      <c r="I18" s="746">
        <v>79371</v>
      </c>
      <c r="J18" s="80">
        <v>109389</v>
      </c>
      <c r="K18" s="78">
        <v>68749</v>
      </c>
      <c r="L18" s="746">
        <v>73672</v>
      </c>
      <c r="M18" s="746">
        <v>213779</v>
      </c>
      <c r="N18" s="746">
        <v>24574</v>
      </c>
      <c r="O18" s="746">
        <v>312025</v>
      </c>
      <c r="P18" s="746">
        <v>11559</v>
      </c>
      <c r="Q18" s="746">
        <v>37320</v>
      </c>
      <c r="R18" s="80">
        <v>48879</v>
      </c>
      <c r="S18" s="78">
        <v>54027</v>
      </c>
      <c r="T18" s="746">
        <v>36692</v>
      </c>
      <c r="U18" s="746">
        <v>78177</v>
      </c>
      <c r="V18" s="746">
        <v>5234</v>
      </c>
      <c r="W18" s="746">
        <v>120103</v>
      </c>
      <c r="X18" s="746">
        <v>13003</v>
      </c>
      <c r="Y18" s="746">
        <v>74286</v>
      </c>
      <c r="Z18" s="80">
        <v>87289</v>
      </c>
      <c r="AA18" s="78">
        <v>10952</v>
      </c>
      <c r="AB18" s="746">
        <v>12231</v>
      </c>
      <c r="AC18" s="746">
        <v>49185</v>
      </c>
      <c r="AD18" s="746">
        <v>14872</v>
      </c>
      <c r="AE18" s="746">
        <v>76288</v>
      </c>
      <c r="AF18" s="746">
        <v>11525</v>
      </c>
      <c r="AG18" s="746">
        <v>80952</v>
      </c>
      <c r="AH18" s="80">
        <v>92477</v>
      </c>
      <c r="AI18" s="78">
        <v>26793</v>
      </c>
      <c r="AJ18" s="746">
        <v>27705</v>
      </c>
      <c r="AK18" s="746">
        <v>43670</v>
      </c>
      <c r="AL18" s="746">
        <v>7293</v>
      </c>
      <c r="AM18" s="746">
        <v>78668</v>
      </c>
      <c r="AN18" s="746">
        <v>8029</v>
      </c>
      <c r="AO18" s="746">
        <v>35986</v>
      </c>
      <c r="AP18" s="80">
        <v>44015</v>
      </c>
      <c r="AQ18" s="78">
        <v>8777</v>
      </c>
      <c r="AR18" s="746">
        <v>7159</v>
      </c>
      <c r="AS18" s="746">
        <v>124997</v>
      </c>
      <c r="AT18" s="746">
        <v>186</v>
      </c>
      <c r="AU18" s="746">
        <v>132342</v>
      </c>
      <c r="AV18" s="746">
        <v>4207</v>
      </c>
      <c r="AW18" s="746">
        <v>43832</v>
      </c>
      <c r="AX18" s="80">
        <v>48039</v>
      </c>
      <c r="AY18" s="78">
        <v>6761</v>
      </c>
      <c r="AZ18" s="746">
        <v>7336</v>
      </c>
      <c r="BA18" s="746">
        <v>7097</v>
      </c>
      <c r="BB18" s="746">
        <v>1147</v>
      </c>
      <c r="BC18" s="746">
        <v>15580</v>
      </c>
      <c r="BD18" s="746">
        <v>1325</v>
      </c>
      <c r="BE18" s="746">
        <v>42542</v>
      </c>
      <c r="BF18" s="80">
        <v>43867</v>
      </c>
      <c r="BG18" s="78">
        <v>3611</v>
      </c>
      <c r="BH18" s="746">
        <v>6566</v>
      </c>
      <c r="BI18" s="746">
        <v>44525</v>
      </c>
      <c r="BJ18" s="746">
        <v>425</v>
      </c>
      <c r="BK18" s="746">
        <v>51516</v>
      </c>
      <c r="BL18" s="746">
        <v>5427</v>
      </c>
      <c r="BM18" s="746">
        <v>4127</v>
      </c>
      <c r="BN18" s="80">
        <v>9554</v>
      </c>
      <c r="BO18" s="78">
        <v>10160</v>
      </c>
      <c r="BP18" s="746">
        <v>37473</v>
      </c>
      <c r="BQ18" s="746">
        <v>44221</v>
      </c>
      <c r="BR18" s="746">
        <v>10055</v>
      </c>
      <c r="BS18" s="746">
        <v>91749</v>
      </c>
      <c r="BT18" s="746">
        <v>4980</v>
      </c>
      <c r="BU18" s="746">
        <v>3683</v>
      </c>
      <c r="BV18" s="80">
        <v>8663</v>
      </c>
      <c r="BW18" s="78">
        <v>73296</v>
      </c>
      <c r="BX18" s="746">
        <v>37048</v>
      </c>
      <c r="BY18" s="746">
        <v>77979</v>
      </c>
      <c r="BZ18" s="746">
        <v>2828</v>
      </c>
      <c r="CA18" s="746">
        <v>117855</v>
      </c>
      <c r="CB18" s="746">
        <v>10807</v>
      </c>
      <c r="CC18" s="746">
        <v>12224</v>
      </c>
      <c r="CD18" s="80">
        <v>23031</v>
      </c>
      <c r="CE18" s="78">
        <v>6328</v>
      </c>
      <c r="CF18" s="746">
        <v>15455</v>
      </c>
      <c r="CG18" s="746">
        <v>25172</v>
      </c>
      <c r="CH18" s="746">
        <v>2971</v>
      </c>
      <c r="CI18" s="746">
        <v>43598</v>
      </c>
      <c r="CJ18" s="746">
        <v>2598</v>
      </c>
      <c r="CK18" s="746">
        <v>10066</v>
      </c>
      <c r="CL18" s="80">
        <v>12664</v>
      </c>
      <c r="CM18" s="78">
        <v>31954</v>
      </c>
      <c r="CN18" s="746">
        <v>53892</v>
      </c>
      <c r="CO18" s="746">
        <v>67830</v>
      </c>
      <c r="CP18" s="746">
        <v>7419</v>
      </c>
      <c r="CQ18" s="746">
        <v>129141</v>
      </c>
      <c r="CR18" s="746">
        <v>5555</v>
      </c>
      <c r="CS18" s="746">
        <v>41209</v>
      </c>
      <c r="CT18" s="80">
        <v>46764</v>
      </c>
      <c r="CU18" s="78">
        <v>12384</v>
      </c>
      <c r="CV18" s="746">
        <v>60205</v>
      </c>
      <c r="CW18" s="746">
        <v>64266</v>
      </c>
      <c r="CX18" s="746">
        <v>1195</v>
      </c>
      <c r="CY18" s="746">
        <v>125666</v>
      </c>
      <c r="CZ18" s="746">
        <v>6736</v>
      </c>
      <c r="DA18" s="746">
        <v>5222</v>
      </c>
      <c r="DB18" s="80">
        <v>11958</v>
      </c>
      <c r="DC18" s="78">
        <v>1357</v>
      </c>
      <c r="DD18" s="746">
        <v>2522</v>
      </c>
      <c r="DE18" s="746">
        <v>50041</v>
      </c>
      <c r="DF18" s="746">
        <v>1179</v>
      </c>
      <c r="DG18" s="746">
        <v>53742</v>
      </c>
      <c r="DH18" s="746">
        <v>5923</v>
      </c>
      <c r="DI18" s="746">
        <v>6676</v>
      </c>
      <c r="DJ18" s="80">
        <v>12599</v>
      </c>
      <c r="DK18" s="78">
        <v>4979</v>
      </c>
      <c r="DL18" s="746">
        <v>9020</v>
      </c>
      <c r="DM18" s="746">
        <v>9127</v>
      </c>
      <c r="DN18" s="746">
        <v>858</v>
      </c>
      <c r="DO18" s="746">
        <v>19005</v>
      </c>
      <c r="DP18" s="746">
        <v>4435</v>
      </c>
      <c r="DQ18" s="746">
        <v>8587</v>
      </c>
      <c r="DR18" s="80">
        <v>13022</v>
      </c>
      <c r="DS18" s="78">
        <v>490247</v>
      </c>
      <c r="DT18" s="704">
        <v>563066</v>
      </c>
      <c r="DU18" s="704">
        <v>1544509</v>
      </c>
      <c r="DV18" s="704">
        <v>89474</v>
      </c>
      <c r="DW18" s="704">
        <v>2197049</v>
      </c>
      <c r="DX18" s="704">
        <v>126127</v>
      </c>
      <c r="DY18" s="704">
        <v>486083</v>
      </c>
      <c r="DZ18" s="804">
        <v>612210</v>
      </c>
    </row>
    <row r="19" spans="2:130" ht="14.25" thickBot="1" x14ac:dyDescent="0.3">
      <c r="B19" s="826" t="s">
        <v>348</v>
      </c>
      <c r="C19" s="78">
        <v>366125</v>
      </c>
      <c r="D19" s="746">
        <v>259751</v>
      </c>
      <c r="E19" s="746">
        <v>496553</v>
      </c>
      <c r="F19" s="746">
        <v>17302</v>
      </c>
      <c r="G19" s="746">
        <v>773606</v>
      </c>
      <c r="H19" s="746">
        <v>27053</v>
      </c>
      <c r="I19" s="746">
        <v>74421</v>
      </c>
      <c r="J19" s="80">
        <v>101474</v>
      </c>
      <c r="K19" s="78">
        <v>147267</v>
      </c>
      <c r="L19" s="746">
        <v>55110</v>
      </c>
      <c r="M19" s="746">
        <v>139959</v>
      </c>
      <c r="N19" s="746">
        <v>6976</v>
      </c>
      <c r="O19" s="746">
        <v>202045</v>
      </c>
      <c r="P19" s="746">
        <v>29961</v>
      </c>
      <c r="Q19" s="746">
        <v>36741</v>
      </c>
      <c r="R19" s="80">
        <v>66702</v>
      </c>
      <c r="S19" s="78">
        <v>49678</v>
      </c>
      <c r="T19" s="746">
        <v>88117</v>
      </c>
      <c r="U19" s="746">
        <v>66454</v>
      </c>
      <c r="V19" s="746">
        <v>4222</v>
      </c>
      <c r="W19" s="746">
        <v>158793</v>
      </c>
      <c r="X19" s="746">
        <v>17067</v>
      </c>
      <c r="Y19" s="746">
        <v>70212</v>
      </c>
      <c r="Z19" s="80">
        <v>87279</v>
      </c>
      <c r="AA19" s="78">
        <v>37035</v>
      </c>
      <c r="AB19" s="746">
        <v>16054</v>
      </c>
      <c r="AC19" s="746">
        <v>29683</v>
      </c>
      <c r="AD19" s="746">
        <v>6798</v>
      </c>
      <c r="AE19" s="746">
        <v>52535</v>
      </c>
      <c r="AF19" s="746">
        <v>14929</v>
      </c>
      <c r="AG19" s="746">
        <v>80591</v>
      </c>
      <c r="AH19" s="80">
        <v>95520</v>
      </c>
      <c r="AI19" s="78">
        <v>28093</v>
      </c>
      <c r="AJ19" s="746">
        <v>20386</v>
      </c>
      <c r="AK19" s="746">
        <v>47121</v>
      </c>
      <c r="AL19" s="746">
        <v>2886</v>
      </c>
      <c r="AM19" s="746">
        <v>70393</v>
      </c>
      <c r="AN19" s="746">
        <v>8532</v>
      </c>
      <c r="AO19" s="746">
        <v>36227</v>
      </c>
      <c r="AP19" s="80">
        <v>44759</v>
      </c>
      <c r="AQ19" s="78">
        <v>3748</v>
      </c>
      <c r="AR19" s="746">
        <v>5925</v>
      </c>
      <c r="AS19" s="746">
        <v>123839</v>
      </c>
      <c r="AT19" s="746">
        <v>645</v>
      </c>
      <c r="AU19" s="746">
        <v>130409</v>
      </c>
      <c r="AV19" s="746">
        <v>6512</v>
      </c>
      <c r="AW19" s="746">
        <v>45637</v>
      </c>
      <c r="AX19" s="80">
        <v>52149</v>
      </c>
      <c r="AY19" s="78">
        <v>5657</v>
      </c>
      <c r="AZ19" s="746">
        <v>3043</v>
      </c>
      <c r="BA19" s="746">
        <v>10100</v>
      </c>
      <c r="BB19" s="746">
        <v>760</v>
      </c>
      <c r="BC19" s="746">
        <v>13903</v>
      </c>
      <c r="BD19" s="746">
        <v>2508</v>
      </c>
      <c r="BE19" s="746">
        <v>40422</v>
      </c>
      <c r="BF19" s="80">
        <v>42930</v>
      </c>
      <c r="BG19" s="78">
        <v>20119</v>
      </c>
      <c r="BH19" s="746">
        <v>5826</v>
      </c>
      <c r="BI19" s="746">
        <v>29223</v>
      </c>
      <c r="BJ19" s="746">
        <v>1295</v>
      </c>
      <c r="BK19" s="746">
        <v>36344</v>
      </c>
      <c r="BL19" s="746">
        <v>3700</v>
      </c>
      <c r="BM19" s="746">
        <v>6733</v>
      </c>
      <c r="BN19" s="80">
        <v>10433</v>
      </c>
      <c r="BO19" s="78">
        <v>29014</v>
      </c>
      <c r="BP19" s="746">
        <v>23537</v>
      </c>
      <c r="BQ19" s="746">
        <v>61814</v>
      </c>
      <c r="BR19" s="746">
        <v>747</v>
      </c>
      <c r="BS19" s="746">
        <v>86098</v>
      </c>
      <c r="BT19" s="746">
        <v>1718</v>
      </c>
      <c r="BU19" s="746">
        <v>7119</v>
      </c>
      <c r="BV19" s="80">
        <v>8837</v>
      </c>
      <c r="BW19" s="78">
        <v>54600</v>
      </c>
      <c r="BX19" s="746">
        <v>26941</v>
      </c>
      <c r="BY19" s="746">
        <v>57299</v>
      </c>
      <c r="BZ19" s="746">
        <v>4677</v>
      </c>
      <c r="CA19" s="746">
        <v>88917</v>
      </c>
      <c r="CB19" s="746">
        <v>9385</v>
      </c>
      <c r="CC19" s="746">
        <v>14925</v>
      </c>
      <c r="CD19" s="80">
        <v>24310</v>
      </c>
      <c r="CE19" s="78">
        <v>13606</v>
      </c>
      <c r="CF19" s="746">
        <v>12065</v>
      </c>
      <c r="CG19" s="746">
        <v>27219</v>
      </c>
      <c r="CH19" s="746">
        <v>618</v>
      </c>
      <c r="CI19" s="746">
        <v>39902</v>
      </c>
      <c r="CJ19" s="746">
        <v>5401</v>
      </c>
      <c r="CK19" s="746">
        <v>10469</v>
      </c>
      <c r="CL19" s="80">
        <v>15870</v>
      </c>
      <c r="CM19" s="78">
        <v>27470</v>
      </c>
      <c r="CN19" s="746">
        <v>55920</v>
      </c>
      <c r="CO19" s="746">
        <v>102313</v>
      </c>
      <c r="CP19" s="746">
        <v>2020</v>
      </c>
      <c r="CQ19" s="746">
        <v>160253</v>
      </c>
      <c r="CR19" s="746">
        <v>6804</v>
      </c>
      <c r="CS19" s="746">
        <v>38220</v>
      </c>
      <c r="CT19" s="80">
        <v>45024</v>
      </c>
      <c r="CU19" s="78">
        <v>11190</v>
      </c>
      <c r="CV19" s="746">
        <v>24262</v>
      </c>
      <c r="CW19" s="746">
        <v>102149</v>
      </c>
      <c r="CX19" s="746">
        <v>4997</v>
      </c>
      <c r="CY19" s="746">
        <v>131408</v>
      </c>
      <c r="CZ19" s="746">
        <v>15046</v>
      </c>
      <c r="DA19" s="746">
        <v>4530</v>
      </c>
      <c r="DB19" s="80">
        <v>19576</v>
      </c>
      <c r="DC19" s="78">
        <v>27400</v>
      </c>
      <c r="DD19" s="746">
        <v>24237</v>
      </c>
      <c r="DE19" s="746">
        <v>18427</v>
      </c>
      <c r="DF19" s="746">
        <v>672</v>
      </c>
      <c r="DG19" s="746">
        <v>43336</v>
      </c>
      <c r="DH19" s="746">
        <v>8207</v>
      </c>
      <c r="DI19" s="746">
        <v>11635</v>
      </c>
      <c r="DJ19" s="80">
        <v>19842</v>
      </c>
      <c r="DK19" s="78">
        <v>6072</v>
      </c>
      <c r="DL19" s="746">
        <v>6595</v>
      </c>
      <c r="DM19" s="746">
        <v>4728</v>
      </c>
      <c r="DN19" s="746">
        <v>1601</v>
      </c>
      <c r="DO19" s="746">
        <v>12924</v>
      </c>
      <c r="DP19" s="746">
        <v>10685</v>
      </c>
      <c r="DQ19" s="746">
        <v>8941</v>
      </c>
      <c r="DR19" s="80">
        <v>19626</v>
      </c>
      <c r="DS19" s="78">
        <v>827074</v>
      </c>
      <c r="DT19" s="704">
        <v>627769</v>
      </c>
      <c r="DU19" s="704">
        <v>1316881</v>
      </c>
      <c r="DV19" s="704">
        <v>56216</v>
      </c>
      <c r="DW19" s="704">
        <v>2000866</v>
      </c>
      <c r="DX19" s="704">
        <v>167508</v>
      </c>
      <c r="DY19" s="704">
        <v>486823</v>
      </c>
      <c r="DZ19" s="804">
        <v>654331</v>
      </c>
    </row>
    <row r="20" spans="2:130" x14ac:dyDescent="0.25">
      <c r="B20" s="817" t="s">
        <v>349</v>
      </c>
      <c r="C20" s="78">
        <v>221363</v>
      </c>
      <c r="D20" s="746">
        <v>299809</v>
      </c>
      <c r="E20" s="746">
        <v>589734</v>
      </c>
      <c r="F20" s="746">
        <v>4569</v>
      </c>
      <c r="G20" s="746">
        <v>894112</v>
      </c>
      <c r="H20" s="746">
        <v>24092</v>
      </c>
      <c r="I20" s="746">
        <v>67674</v>
      </c>
      <c r="J20" s="80">
        <v>91766</v>
      </c>
      <c r="K20" s="78">
        <v>60043</v>
      </c>
      <c r="L20" s="746">
        <v>117333</v>
      </c>
      <c r="M20" s="746">
        <v>146112</v>
      </c>
      <c r="N20" s="746">
        <v>11284</v>
      </c>
      <c r="O20" s="746">
        <v>274729</v>
      </c>
      <c r="P20" s="746">
        <v>4162</v>
      </c>
      <c r="Q20" s="746">
        <v>47146</v>
      </c>
      <c r="R20" s="80">
        <v>51308</v>
      </c>
      <c r="S20" s="78">
        <v>23628</v>
      </c>
      <c r="T20" s="746">
        <v>64176</v>
      </c>
      <c r="U20" s="746">
        <v>122279</v>
      </c>
      <c r="V20" s="746">
        <v>4438</v>
      </c>
      <c r="W20" s="746">
        <v>190893</v>
      </c>
      <c r="X20" s="746">
        <v>22002</v>
      </c>
      <c r="Y20" s="746">
        <v>73875</v>
      </c>
      <c r="Z20" s="80">
        <v>95877</v>
      </c>
      <c r="AA20" s="78">
        <v>12463</v>
      </c>
      <c r="AB20" s="746">
        <v>36767</v>
      </c>
      <c r="AC20" s="746">
        <v>35496</v>
      </c>
      <c r="AD20" s="746">
        <v>3765</v>
      </c>
      <c r="AE20" s="746">
        <v>76028</v>
      </c>
      <c r="AF20" s="746">
        <v>12703</v>
      </c>
      <c r="AG20" s="746">
        <v>83806</v>
      </c>
      <c r="AH20" s="80">
        <v>96509</v>
      </c>
      <c r="AI20" s="78">
        <v>27538</v>
      </c>
      <c r="AJ20" s="746">
        <v>16006</v>
      </c>
      <c r="AK20" s="746">
        <v>52234</v>
      </c>
      <c r="AL20" s="746">
        <v>2523</v>
      </c>
      <c r="AM20" s="746">
        <v>70763</v>
      </c>
      <c r="AN20" s="746">
        <v>6090</v>
      </c>
      <c r="AO20" s="746">
        <v>33839</v>
      </c>
      <c r="AP20" s="80">
        <v>39929</v>
      </c>
      <c r="AQ20" s="78">
        <v>1000</v>
      </c>
      <c r="AR20" s="746">
        <v>9314</v>
      </c>
      <c r="AS20" s="746">
        <v>127867</v>
      </c>
      <c r="AT20" s="746">
        <v>7721</v>
      </c>
      <c r="AU20" s="746">
        <v>144902</v>
      </c>
      <c r="AV20" s="746">
        <v>2121</v>
      </c>
      <c r="AW20" s="746">
        <v>43849</v>
      </c>
      <c r="AX20" s="80">
        <v>45970</v>
      </c>
      <c r="AY20" s="78">
        <v>6345</v>
      </c>
      <c r="AZ20" s="746">
        <v>11972</v>
      </c>
      <c r="BA20" s="746">
        <v>7439</v>
      </c>
      <c r="BB20" s="746">
        <v>650</v>
      </c>
      <c r="BC20" s="746">
        <v>20061</v>
      </c>
      <c r="BD20" s="746">
        <v>1802</v>
      </c>
      <c r="BE20" s="746">
        <v>40597</v>
      </c>
      <c r="BF20" s="80">
        <v>42399</v>
      </c>
      <c r="BG20" s="78">
        <v>3275</v>
      </c>
      <c r="BH20" s="746">
        <v>6886</v>
      </c>
      <c r="BI20" s="746">
        <v>28627</v>
      </c>
      <c r="BJ20" s="746">
        <v>2501</v>
      </c>
      <c r="BK20" s="746">
        <v>38014</v>
      </c>
      <c r="BL20" s="746">
        <v>5774</v>
      </c>
      <c r="BM20" s="746">
        <v>7200</v>
      </c>
      <c r="BN20" s="80">
        <v>12974</v>
      </c>
      <c r="BO20" s="78">
        <v>10628</v>
      </c>
      <c r="BP20" s="746">
        <v>28666</v>
      </c>
      <c r="BQ20" s="746">
        <v>74159</v>
      </c>
      <c r="BR20" s="746">
        <v>587</v>
      </c>
      <c r="BS20" s="746">
        <v>103412</v>
      </c>
      <c r="BT20" s="746">
        <v>1901</v>
      </c>
      <c r="BU20" s="746">
        <v>7660</v>
      </c>
      <c r="BV20" s="80">
        <v>9561</v>
      </c>
      <c r="BW20" s="78">
        <v>17653</v>
      </c>
      <c r="BX20" s="746">
        <v>44084</v>
      </c>
      <c r="BY20" s="746">
        <v>65040</v>
      </c>
      <c r="BZ20" s="746">
        <v>2408</v>
      </c>
      <c r="CA20" s="746">
        <v>111532</v>
      </c>
      <c r="CB20" s="746">
        <v>9829</v>
      </c>
      <c r="CC20" s="746">
        <v>18297</v>
      </c>
      <c r="CD20" s="80">
        <v>28126</v>
      </c>
      <c r="CE20" s="78">
        <v>15434</v>
      </c>
      <c r="CF20" s="746">
        <v>9047</v>
      </c>
      <c r="CG20" s="746">
        <v>26047</v>
      </c>
      <c r="CH20" s="746">
        <v>4135</v>
      </c>
      <c r="CI20" s="746">
        <v>39229</v>
      </c>
      <c r="CJ20" s="746">
        <v>2291</v>
      </c>
      <c r="CK20" s="746">
        <v>8058</v>
      </c>
      <c r="CL20" s="80">
        <v>10349</v>
      </c>
      <c r="CM20" s="78">
        <v>68516</v>
      </c>
      <c r="CN20" s="746">
        <v>15143</v>
      </c>
      <c r="CO20" s="746">
        <v>89878</v>
      </c>
      <c r="CP20" s="746">
        <v>2415</v>
      </c>
      <c r="CQ20" s="746">
        <v>107436</v>
      </c>
      <c r="CR20" s="746">
        <v>6936</v>
      </c>
      <c r="CS20" s="746">
        <v>37532</v>
      </c>
      <c r="CT20" s="80">
        <v>44468</v>
      </c>
      <c r="CU20" s="78">
        <v>24218</v>
      </c>
      <c r="CV20" s="746">
        <v>12360</v>
      </c>
      <c r="CW20" s="746">
        <v>91301</v>
      </c>
      <c r="CX20" s="746">
        <v>12600</v>
      </c>
      <c r="CY20" s="746">
        <v>116261</v>
      </c>
      <c r="CZ20" s="746">
        <v>17347</v>
      </c>
      <c r="DA20" s="746">
        <v>5596</v>
      </c>
      <c r="DB20" s="80">
        <v>22943</v>
      </c>
      <c r="DC20" s="78">
        <v>1770</v>
      </c>
      <c r="DD20" s="746">
        <v>1267</v>
      </c>
      <c r="DE20" s="746">
        <v>38782</v>
      </c>
      <c r="DF20" s="746">
        <v>8360</v>
      </c>
      <c r="DG20" s="746">
        <v>48409</v>
      </c>
      <c r="DH20" s="746">
        <v>3685</v>
      </c>
      <c r="DI20" s="746">
        <v>10581</v>
      </c>
      <c r="DJ20" s="80">
        <v>14266</v>
      </c>
      <c r="DK20" s="78">
        <v>3375</v>
      </c>
      <c r="DL20" s="746">
        <v>6918</v>
      </c>
      <c r="DM20" s="746">
        <v>7405</v>
      </c>
      <c r="DN20" s="746">
        <v>1110</v>
      </c>
      <c r="DO20" s="746">
        <v>15433</v>
      </c>
      <c r="DP20" s="746">
        <v>3340</v>
      </c>
      <c r="DQ20" s="746">
        <v>17320</v>
      </c>
      <c r="DR20" s="80">
        <v>20660</v>
      </c>
      <c r="DS20" s="78">
        <v>497249</v>
      </c>
      <c r="DT20" s="704">
        <v>679748</v>
      </c>
      <c r="DU20" s="704">
        <v>1502400</v>
      </c>
      <c r="DV20" s="704">
        <v>69066</v>
      </c>
      <c r="DW20" s="704">
        <v>2251214</v>
      </c>
      <c r="DX20" s="704">
        <v>124075</v>
      </c>
      <c r="DY20" s="704">
        <v>503030</v>
      </c>
      <c r="DZ20" s="804">
        <v>627105</v>
      </c>
    </row>
    <row r="21" spans="2:130" x14ac:dyDescent="0.25">
      <c r="B21" s="830" t="s">
        <v>350</v>
      </c>
      <c r="C21" s="78">
        <v>283891</v>
      </c>
      <c r="D21" s="746">
        <v>371977</v>
      </c>
      <c r="E21" s="746">
        <v>583866</v>
      </c>
      <c r="F21" s="746">
        <v>15495</v>
      </c>
      <c r="G21" s="746">
        <v>971338</v>
      </c>
      <c r="H21" s="746">
        <v>47482</v>
      </c>
      <c r="I21" s="746">
        <v>56310</v>
      </c>
      <c r="J21" s="80">
        <v>103792</v>
      </c>
      <c r="K21" s="78">
        <v>61554</v>
      </c>
      <c r="L21" s="746">
        <v>92889</v>
      </c>
      <c r="M21" s="746">
        <v>207817</v>
      </c>
      <c r="N21" s="746">
        <v>12822</v>
      </c>
      <c r="O21" s="746">
        <v>313528</v>
      </c>
      <c r="P21" s="746">
        <v>7879</v>
      </c>
      <c r="Q21" s="746">
        <v>35965</v>
      </c>
      <c r="R21" s="80">
        <v>43844</v>
      </c>
      <c r="S21" s="78">
        <v>39546</v>
      </c>
      <c r="T21" s="746">
        <v>50072</v>
      </c>
      <c r="U21" s="746">
        <v>124734</v>
      </c>
      <c r="V21" s="746">
        <v>10694</v>
      </c>
      <c r="W21" s="746">
        <v>185500</v>
      </c>
      <c r="X21" s="746">
        <v>32927</v>
      </c>
      <c r="Y21" s="746">
        <v>78869</v>
      </c>
      <c r="Z21" s="80">
        <v>111796</v>
      </c>
      <c r="AA21" s="78">
        <v>16236</v>
      </c>
      <c r="AB21" s="746">
        <v>23483</v>
      </c>
      <c r="AC21" s="746">
        <v>52095</v>
      </c>
      <c r="AD21" s="746">
        <v>4941</v>
      </c>
      <c r="AE21" s="746">
        <v>80519</v>
      </c>
      <c r="AF21" s="746">
        <v>11768</v>
      </c>
      <c r="AG21" s="746">
        <v>87497</v>
      </c>
      <c r="AH21" s="80">
        <v>99265</v>
      </c>
      <c r="AI21" s="78">
        <v>23931</v>
      </c>
      <c r="AJ21" s="746">
        <v>46171</v>
      </c>
      <c r="AK21" s="746">
        <v>44354</v>
      </c>
      <c r="AL21" s="746">
        <v>2012</v>
      </c>
      <c r="AM21" s="746">
        <v>92537</v>
      </c>
      <c r="AN21" s="746">
        <v>7458</v>
      </c>
      <c r="AO21" s="746">
        <v>33369</v>
      </c>
      <c r="AP21" s="80">
        <v>40827</v>
      </c>
      <c r="AQ21" s="78">
        <v>9334</v>
      </c>
      <c r="AR21" s="746">
        <v>44586</v>
      </c>
      <c r="AS21" s="746">
        <v>101814</v>
      </c>
      <c r="AT21" s="746">
        <v>863</v>
      </c>
      <c r="AU21" s="746">
        <v>147263</v>
      </c>
      <c r="AV21" s="746">
        <v>35162</v>
      </c>
      <c r="AW21" s="746">
        <v>43699</v>
      </c>
      <c r="AX21" s="80">
        <v>78861</v>
      </c>
      <c r="AY21" s="78">
        <v>4800</v>
      </c>
      <c r="AZ21" s="746">
        <v>10735</v>
      </c>
      <c r="BA21" s="746">
        <v>14077</v>
      </c>
      <c r="BB21" s="746">
        <v>230</v>
      </c>
      <c r="BC21" s="746">
        <v>25042</v>
      </c>
      <c r="BD21" s="746">
        <v>3353</v>
      </c>
      <c r="BE21" s="746">
        <v>40000</v>
      </c>
      <c r="BF21" s="80">
        <v>43353</v>
      </c>
      <c r="BG21" s="78">
        <v>5659</v>
      </c>
      <c r="BH21" s="746">
        <v>9888</v>
      </c>
      <c r="BI21" s="746">
        <v>38448</v>
      </c>
      <c r="BJ21" s="746">
        <v>1723</v>
      </c>
      <c r="BK21" s="746">
        <v>50059</v>
      </c>
      <c r="BL21" s="746">
        <v>4386</v>
      </c>
      <c r="BM21" s="746">
        <v>9891</v>
      </c>
      <c r="BN21" s="80">
        <v>14277</v>
      </c>
      <c r="BO21" s="78">
        <v>36862</v>
      </c>
      <c r="BP21" s="746">
        <v>24434</v>
      </c>
      <c r="BQ21" s="746">
        <v>62194</v>
      </c>
      <c r="BR21" s="746">
        <v>676</v>
      </c>
      <c r="BS21" s="746">
        <v>87304</v>
      </c>
      <c r="BT21" s="746">
        <v>6040</v>
      </c>
      <c r="BU21" s="746">
        <v>7201</v>
      </c>
      <c r="BV21" s="80">
        <v>13241</v>
      </c>
      <c r="BW21" s="78">
        <v>21237</v>
      </c>
      <c r="BX21" s="746">
        <v>31791</v>
      </c>
      <c r="BY21" s="746">
        <v>66085</v>
      </c>
      <c r="BZ21" s="746">
        <v>2770</v>
      </c>
      <c r="CA21" s="746">
        <v>100646</v>
      </c>
      <c r="CB21" s="746">
        <v>29014</v>
      </c>
      <c r="CC21" s="746">
        <v>20552</v>
      </c>
      <c r="CD21" s="80">
        <v>49566</v>
      </c>
      <c r="CE21" s="78">
        <v>14823</v>
      </c>
      <c r="CF21" s="746">
        <v>9259</v>
      </c>
      <c r="CG21" s="746">
        <v>13543</v>
      </c>
      <c r="CH21" s="746">
        <v>1031</v>
      </c>
      <c r="CI21" s="746">
        <v>23833</v>
      </c>
      <c r="CJ21" s="746">
        <v>12631</v>
      </c>
      <c r="CK21" s="746">
        <v>7852</v>
      </c>
      <c r="CL21" s="80">
        <v>20483</v>
      </c>
      <c r="CM21" s="78">
        <v>29347</v>
      </c>
      <c r="CN21" s="746">
        <v>18592</v>
      </c>
      <c r="CO21" s="746">
        <v>77815</v>
      </c>
      <c r="CP21" s="746">
        <v>2194</v>
      </c>
      <c r="CQ21" s="746">
        <v>98601</v>
      </c>
      <c r="CR21" s="746">
        <v>6007</v>
      </c>
      <c r="CS21" s="746">
        <v>36601</v>
      </c>
      <c r="CT21" s="80">
        <v>42608</v>
      </c>
      <c r="CU21" s="78">
        <v>20879</v>
      </c>
      <c r="CV21" s="746">
        <v>24526</v>
      </c>
      <c r="CW21" s="746">
        <v>85310</v>
      </c>
      <c r="CX21" s="746">
        <v>15021</v>
      </c>
      <c r="CY21" s="746">
        <v>124857</v>
      </c>
      <c r="CZ21" s="746">
        <v>11538</v>
      </c>
      <c r="DA21" s="746">
        <v>7036</v>
      </c>
      <c r="DB21" s="80">
        <v>18574</v>
      </c>
      <c r="DC21" s="78">
        <v>6177</v>
      </c>
      <c r="DD21" s="746">
        <v>8622</v>
      </c>
      <c r="DE21" s="746">
        <v>42671</v>
      </c>
      <c r="DF21" s="746">
        <v>681</v>
      </c>
      <c r="DG21" s="746">
        <v>51974</v>
      </c>
      <c r="DH21" s="746">
        <v>529</v>
      </c>
      <c r="DI21" s="746">
        <v>12617</v>
      </c>
      <c r="DJ21" s="80">
        <v>13146</v>
      </c>
      <c r="DK21" s="78">
        <v>8148</v>
      </c>
      <c r="DL21" s="746">
        <v>5618</v>
      </c>
      <c r="DM21" s="746">
        <v>4415</v>
      </c>
      <c r="DN21" s="746">
        <v>1508</v>
      </c>
      <c r="DO21" s="746">
        <v>11541</v>
      </c>
      <c r="DP21" s="746">
        <v>7408</v>
      </c>
      <c r="DQ21" s="746">
        <v>14937</v>
      </c>
      <c r="DR21" s="80">
        <v>22345</v>
      </c>
      <c r="DS21" s="78">
        <v>582424</v>
      </c>
      <c r="DT21" s="704">
        <v>772643</v>
      </c>
      <c r="DU21" s="704">
        <v>1519238</v>
      </c>
      <c r="DV21" s="704">
        <v>72661</v>
      </c>
      <c r="DW21" s="704">
        <v>2364542</v>
      </c>
      <c r="DX21" s="704">
        <v>223582</v>
      </c>
      <c r="DY21" s="704">
        <v>492396</v>
      </c>
      <c r="DZ21" s="804">
        <v>715978</v>
      </c>
    </row>
    <row r="22" spans="2:130" x14ac:dyDescent="0.25">
      <c r="B22" s="819" t="s">
        <v>351</v>
      </c>
      <c r="C22" s="78">
        <v>299379</v>
      </c>
      <c r="D22" s="746">
        <v>261732</v>
      </c>
      <c r="E22" s="746">
        <v>652378</v>
      </c>
      <c r="F22" s="746">
        <v>18716</v>
      </c>
      <c r="G22" s="746">
        <v>932826</v>
      </c>
      <c r="H22" s="746">
        <v>43626</v>
      </c>
      <c r="I22" s="746">
        <v>61650</v>
      </c>
      <c r="J22" s="80">
        <v>105276</v>
      </c>
      <c r="K22" s="78">
        <v>93951</v>
      </c>
      <c r="L22" s="746">
        <v>126212</v>
      </c>
      <c r="M22" s="746">
        <v>204622</v>
      </c>
      <c r="N22" s="746">
        <v>4446</v>
      </c>
      <c r="O22" s="746">
        <v>335280</v>
      </c>
      <c r="P22" s="746">
        <v>17309</v>
      </c>
      <c r="Q22" s="746">
        <v>37044</v>
      </c>
      <c r="R22" s="80">
        <v>54353</v>
      </c>
      <c r="S22" s="78">
        <v>43521</v>
      </c>
      <c r="T22" s="746">
        <v>35297</v>
      </c>
      <c r="U22" s="746">
        <v>133957</v>
      </c>
      <c r="V22" s="746">
        <v>7291</v>
      </c>
      <c r="W22" s="746">
        <v>176545</v>
      </c>
      <c r="X22" s="746">
        <v>20695</v>
      </c>
      <c r="Y22" s="746">
        <v>91922</v>
      </c>
      <c r="Z22" s="80">
        <v>112617</v>
      </c>
      <c r="AA22" s="78">
        <v>21406</v>
      </c>
      <c r="AB22" s="746">
        <v>27287</v>
      </c>
      <c r="AC22" s="746">
        <v>50469</v>
      </c>
      <c r="AD22" s="746">
        <v>3646</v>
      </c>
      <c r="AE22" s="746">
        <v>81402</v>
      </c>
      <c r="AF22" s="746">
        <v>12367</v>
      </c>
      <c r="AG22" s="746">
        <v>91896</v>
      </c>
      <c r="AH22" s="80">
        <v>104263</v>
      </c>
      <c r="AI22" s="78">
        <v>30273</v>
      </c>
      <c r="AJ22" s="746">
        <v>16516</v>
      </c>
      <c r="AK22" s="746">
        <v>60371</v>
      </c>
      <c r="AL22" s="746">
        <v>3469</v>
      </c>
      <c r="AM22" s="746">
        <v>80356</v>
      </c>
      <c r="AN22" s="746">
        <v>7515</v>
      </c>
      <c r="AO22" s="746">
        <v>32007</v>
      </c>
      <c r="AP22" s="80">
        <v>39522</v>
      </c>
      <c r="AQ22" s="78">
        <v>6100</v>
      </c>
      <c r="AR22" s="746">
        <v>16262</v>
      </c>
      <c r="AS22" s="746">
        <v>140118</v>
      </c>
      <c r="AT22" s="746">
        <v>14532</v>
      </c>
      <c r="AU22" s="746">
        <v>170912</v>
      </c>
      <c r="AV22" s="746">
        <v>1493</v>
      </c>
      <c r="AW22" s="746">
        <v>63881</v>
      </c>
      <c r="AX22" s="80">
        <v>65374</v>
      </c>
      <c r="AY22" s="78">
        <v>4535</v>
      </c>
      <c r="AZ22" s="746">
        <v>10119</v>
      </c>
      <c r="BA22" s="746">
        <v>22924</v>
      </c>
      <c r="BB22" s="746">
        <v>2222</v>
      </c>
      <c r="BC22" s="746">
        <v>35265</v>
      </c>
      <c r="BD22" s="746">
        <v>425</v>
      </c>
      <c r="BE22" s="746">
        <v>38434</v>
      </c>
      <c r="BF22" s="80">
        <v>38859</v>
      </c>
      <c r="BG22" s="78">
        <v>4959</v>
      </c>
      <c r="BH22" s="746">
        <v>3417</v>
      </c>
      <c r="BI22" s="746">
        <v>41075</v>
      </c>
      <c r="BJ22" s="746">
        <v>1637</v>
      </c>
      <c r="BK22" s="746">
        <v>46129</v>
      </c>
      <c r="BL22" s="746">
        <v>6125</v>
      </c>
      <c r="BM22" s="746">
        <v>10540</v>
      </c>
      <c r="BN22" s="80">
        <v>16665</v>
      </c>
      <c r="BO22" s="78">
        <v>29333</v>
      </c>
      <c r="BP22" s="746">
        <v>13701</v>
      </c>
      <c r="BQ22" s="746">
        <v>54419</v>
      </c>
      <c r="BR22" s="746">
        <v>3892</v>
      </c>
      <c r="BS22" s="746">
        <v>72012</v>
      </c>
      <c r="BT22" s="746">
        <v>4718</v>
      </c>
      <c r="BU22" s="746">
        <v>8183</v>
      </c>
      <c r="BV22" s="80">
        <v>12901</v>
      </c>
      <c r="BW22" s="78">
        <v>14784</v>
      </c>
      <c r="BX22" s="746">
        <v>38664</v>
      </c>
      <c r="BY22" s="746">
        <v>72223</v>
      </c>
      <c r="BZ22" s="746">
        <v>20943</v>
      </c>
      <c r="CA22" s="746">
        <v>131830</v>
      </c>
      <c r="CB22" s="746">
        <v>18907</v>
      </c>
      <c r="CC22" s="746">
        <v>23355</v>
      </c>
      <c r="CD22" s="80">
        <v>42262</v>
      </c>
      <c r="CE22" s="78">
        <v>17356</v>
      </c>
      <c r="CF22" s="746">
        <v>10136</v>
      </c>
      <c r="CG22" s="746">
        <v>13927</v>
      </c>
      <c r="CH22" s="746">
        <v>1286</v>
      </c>
      <c r="CI22" s="746">
        <v>25349</v>
      </c>
      <c r="CJ22" s="746">
        <v>2130</v>
      </c>
      <c r="CK22" s="746">
        <v>9786</v>
      </c>
      <c r="CL22" s="80">
        <v>11916</v>
      </c>
      <c r="CM22" s="78">
        <v>27099</v>
      </c>
      <c r="CN22" s="746">
        <v>31608</v>
      </c>
      <c r="CO22" s="746">
        <v>71073</v>
      </c>
      <c r="CP22" s="746">
        <v>1598</v>
      </c>
      <c r="CQ22" s="746">
        <v>104279</v>
      </c>
      <c r="CR22" s="746">
        <v>6745</v>
      </c>
      <c r="CS22" s="746">
        <v>34694</v>
      </c>
      <c r="CT22" s="80">
        <v>41439</v>
      </c>
      <c r="CU22" s="78">
        <v>10939</v>
      </c>
      <c r="CV22" s="746">
        <v>49892</v>
      </c>
      <c r="CW22" s="746">
        <v>95671</v>
      </c>
      <c r="CX22" s="746">
        <v>1423</v>
      </c>
      <c r="CY22" s="746">
        <v>146986</v>
      </c>
      <c r="CZ22" s="746">
        <v>19718</v>
      </c>
      <c r="DA22" s="746">
        <v>15680</v>
      </c>
      <c r="DB22" s="80">
        <v>35398</v>
      </c>
      <c r="DC22" s="78">
        <v>2682</v>
      </c>
      <c r="DD22" s="746">
        <v>13297</v>
      </c>
      <c r="DE22" s="746">
        <v>44299</v>
      </c>
      <c r="DF22" s="746">
        <v>764</v>
      </c>
      <c r="DG22" s="746">
        <v>58360</v>
      </c>
      <c r="DH22" s="746">
        <v>5803</v>
      </c>
      <c r="DI22" s="746">
        <v>11572</v>
      </c>
      <c r="DJ22" s="80">
        <v>17375</v>
      </c>
      <c r="DK22" s="78">
        <v>5181</v>
      </c>
      <c r="DL22" s="746">
        <v>7696</v>
      </c>
      <c r="DM22" s="746">
        <v>5736</v>
      </c>
      <c r="DN22" s="746">
        <v>1571</v>
      </c>
      <c r="DO22" s="746">
        <v>15003</v>
      </c>
      <c r="DP22" s="746">
        <v>3800</v>
      </c>
      <c r="DQ22" s="746">
        <v>17598</v>
      </c>
      <c r="DR22" s="80">
        <v>21398</v>
      </c>
      <c r="DS22" s="78">
        <v>611498</v>
      </c>
      <c r="DT22" s="704">
        <v>661836</v>
      </c>
      <c r="DU22" s="704">
        <v>1663262</v>
      </c>
      <c r="DV22" s="704">
        <v>87436</v>
      </c>
      <c r="DW22" s="704">
        <v>2412534</v>
      </c>
      <c r="DX22" s="704">
        <v>171376</v>
      </c>
      <c r="DY22" s="704">
        <v>548242</v>
      </c>
      <c r="DZ22" s="804">
        <v>719618</v>
      </c>
    </row>
    <row r="23" spans="2:130" ht="14.25" thickBot="1" x14ac:dyDescent="0.3">
      <c r="B23" s="826" t="s">
        <v>352</v>
      </c>
      <c r="C23" s="78">
        <v>347564</v>
      </c>
      <c r="D23" s="746">
        <v>287945</v>
      </c>
      <c r="E23" s="746">
        <v>564777</v>
      </c>
      <c r="F23" s="746">
        <v>7568</v>
      </c>
      <c r="G23" s="746">
        <v>860290</v>
      </c>
      <c r="H23" s="746">
        <v>31549</v>
      </c>
      <c r="I23" s="746">
        <v>86644</v>
      </c>
      <c r="J23" s="80">
        <v>118193</v>
      </c>
      <c r="K23" s="78">
        <v>127225</v>
      </c>
      <c r="L23" s="746">
        <v>176850</v>
      </c>
      <c r="M23" s="746">
        <v>202463</v>
      </c>
      <c r="N23" s="746">
        <v>15082</v>
      </c>
      <c r="O23" s="746">
        <v>394395</v>
      </c>
      <c r="P23" s="746">
        <v>15765</v>
      </c>
      <c r="Q23" s="746">
        <v>29098</v>
      </c>
      <c r="R23" s="80">
        <v>44863</v>
      </c>
      <c r="S23" s="78">
        <v>86283</v>
      </c>
      <c r="T23" s="746">
        <v>32504</v>
      </c>
      <c r="U23" s="746">
        <v>77306</v>
      </c>
      <c r="V23" s="746">
        <v>11658</v>
      </c>
      <c r="W23" s="746">
        <v>121468</v>
      </c>
      <c r="X23" s="746">
        <v>20644</v>
      </c>
      <c r="Y23" s="746">
        <v>93692</v>
      </c>
      <c r="Z23" s="80">
        <v>114336</v>
      </c>
      <c r="AA23" s="78">
        <v>14711</v>
      </c>
      <c r="AB23" s="746">
        <v>23397</v>
      </c>
      <c r="AC23" s="746">
        <v>50049</v>
      </c>
      <c r="AD23" s="746">
        <v>4685</v>
      </c>
      <c r="AE23" s="746">
        <v>78131</v>
      </c>
      <c r="AF23" s="746">
        <v>21601</v>
      </c>
      <c r="AG23" s="746">
        <v>94700</v>
      </c>
      <c r="AH23" s="80">
        <v>116301</v>
      </c>
      <c r="AI23" s="78">
        <v>23069</v>
      </c>
      <c r="AJ23" s="746">
        <v>29035</v>
      </c>
      <c r="AK23" s="746">
        <v>54978</v>
      </c>
      <c r="AL23" s="746">
        <v>4506</v>
      </c>
      <c r="AM23" s="746">
        <v>88519</v>
      </c>
      <c r="AN23" s="746">
        <v>7697</v>
      </c>
      <c r="AO23" s="746">
        <v>30622</v>
      </c>
      <c r="AP23" s="80">
        <v>38319</v>
      </c>
      <c r="AQ23" s="78">
        <v>19674</v>
      </c>
      <c r="AR23" s="746">
        <v>7959</v>
      </c>
      <c r="AS23" s="746">
        <v>150595</v>
      </c>
      <c r="AT23" s="746">
        <v>6108</v>
      </c>
      <c r="AU23" s="746">
        <v>164662</v>
      </c>
      <c r="AV23" s="746">
        <v>1606</v>
      </c>
      <c r="AW23" s="746">
        <v>58303</v>
      </c>
      <c r="AX23" s="80">
        <v>59909</v>
      </c>
      <c r="AY23" s="78">
        <v>7324</v>
      </c>
      <c r="AZ23" s="746">
        <v>18560</v>
      </c>
      <c r="BA23" s="746">
        <v>30295</v>
      </c>
      <c r="BB23" s="746">
        <v>813</v>
      </c>
      <c r="BC23" s="746">
        <v>49668</v>
      </c>
      <c r="BD23" s="746">
        <v>1226</v>
      </c>
      <c r="BE23" s="746">
        <v>34466</v>
      </c>
      <c r="BF23" s="80">
        <v>35692</v>
      </c>
      <c r="BG23" s="78">
        <v>4393</v>
      </c>
      <c r="BH23" s="746">
        <v>3684</v>
      </c>
      <c r="BI23" s="746">
        <v>38784</v>
      </c>
      <c r="BJ23" s="746">
        <v>1609</v>
      </c>
      <c r="BK23" s="746">
        <v>44077</v>
      </c>
      <c r="BL23" s="746">
        <v>5396</v>
      </c>
      <c r="BM23" s="746">
        <v>12820</v>
      </c>
      <c r="BN23" s="80">
        <v>18216</v>
      </c>
      <c r="BO23" s="78">
        <v>33008</v>
      </c>
      <c r="BP23" s="746">
        <v>15010</v>
      </c>
      <c r="BQ23" s="746">
        <v>37261</v>
      </c>
      <c r="BR23" s="746">
        <v>658</v>
      </c>
      <c r="BS23" s="746">
        <v>52929</v>
      </c>
      <c r="BT23" s="746">
        <v>4750</v>
      </c>
      <c r="BU23" s="746">
        <v>9236</v>
      </c>
      <c r="BV23" s="80">
        <v>13986</v>
      </c>
      <c r="BW23" s="78">
        <v>22802</v>
      </c>
      <c r="BX23" s="746">
        <v>21664</v>
      </c>
      <c r="BY23" s="746">
        <v>102358</v>
      </c>
      <c r="BZ23" s="746">
        <v>1920</v>
      </c>
      <c r="CA23" s="746">
        <v>125942</v>
      </c>
      <c r="CB23" s="746">
        <v>15124</v>
      </c>
      <c r="CC23" s="746">
        <v>31888</v>
      </c>
      <c r="CD23" s="80">
        <v>47012</v>
      </c>
      <c r="CE23" s="78">
        <v>10376</v>
      </c>
      <c r="CF23" s="746">
        <v>16477</v>
      </c>
      <c r="CG23" s="746">
        <v>13051</v>
      </c>
      <c r="CH23" s="746">
        <v>519</v>
      </c>
      <c r="CI23" s="746">
        <v>30047</v>
      </c>
      <c r="CJ23" s="746">
        <v>2694</v>
      </c>
      <c r="CK23" s="746">
        <v>10734</v>
      </c>
      <c r="CL23" s="80">
        <v>13428</v>
      </c>
      <c r="CM23" s="78">
        <v>38271</v>
      </c>
      <c r="CN23" s="746">
        <v>37539</v>
      </c>
      <c r="CO23" s="746">
        <v>64333</v>
      </c>
      <c r="CP23" s="746">
        <v>7433</v>
      </c>
      <c r="CQ23" s="746">
        <v>109305</v>
      </c>
      <c r="CR23" s="746">
        <v>5490</v>
      </c>
      <c r="CS23" s="746">
        <v>30371</v>
      </c>
      <c r="CT23" s="80">
        <v>35861</v>
      </c>
      <c r="CU23" s="78">
        <v>29956</v>
      </c>
      <c r="CV23" s="746">
        <v>9814</v>
      </c>
      <c r="CW23" s="746">
        <v>116690</v>
      </c>
      <c r="CX23" s="746">
        <v>12912</v>
      </c>
      <c r="CY23" s="746">
        <v>139416</v>
      </c>
      <c r="CZ23" s="746">
        <v>5459</v>
      </c>
      <c r="DA23" s="746">
        <v>17367</v>
      </c>
      <c r="DB23" s="80">
        <v>22826</v>
      </c>
      <c r="DC23" s="78">
        <v>14048</v>
      </c>
      <c r="DD23" s="746">
        <v>8205</v>
      </c>
      <c r="DE23" s="746">
        <v>37006</v>
      </c>
      <c r="DF23" s="746">
        <v>10466</v>
      </c>
      <c r="DG23" s="746">
        <v>55677</v>
      </c>
      <c r="DH23" s="746">
        <v>7741</v>
      </c>
      <c r="DI23" s="746">
        <v>6474</v>
      </c>
      <c r="DJ23" s="80">
        <v>14215</v>
      </c>
      <c r="DK23" s="78">
        <v>6188</v>
      </c>
      <c r="DL23" s="746">
        <v>7684</v>
      </c>
      <c r="DM23" s="746">
        <v>6162</v>
      </c>
      <c r="DN23" s="746">
        <v>1702</v>
      </c>
      <c r="DO23" s="746">
        <v>15548</v>
      </c>
      <c r="DP23" s="746">
        <v>4851</v>
      </c>
      <c r="DQ23" s="746">
        <v>17664</v>
      </c>
      <c r="DR23" s="80">
        <v>22515</v>
      </c>
      <c r="DS23" s="78">
        <v>784892</v>
      </c>
      <c r="DT23" s="704">
        <v>696327</v>
      </c>
      <c r="DU23" s="704">
        <v>1546108</v>
      </c>
      <c r="DV23" s="704">
        <v>87639</v>
      </c>
      <c r="DW23" s="704">
        <v>2330074</v>
      </c>
      <c r="DX23" s="704">
        <v>151593</v>
      </c>
      <c r="DY23" s="704">
        <v>564079</v>
      </c>
      <c r="DZ23" s="804">
        <v>715672</v>
      </c>
    </row>
    <row r="24" spans="2:130" x14ac:dyDescent="0.25">
      <c r="B24" s="817" t="s">
        <v>353</v>
      </c>
      <c r="C24" s="78">
        <v>269901</v>
      </c>
      <c r="D24" s="746">
        <v>352465</v>
      </c>
      <c r="E24" s="746">
        <v>533861</v>
      </c>
      <c r="F24" s="746">
        <v>22752</v>
      </c>
      <c r="G24" s="746">
        <v>909078</v>
      </c>
      <c r="H24" s="746">
        <v>69374</v>
      </c>
      <c r="I24" s="746">
        <v>82595</v>
      </c>
      <c r="J24" s="80">
        <v>151969</v>
      </c>
      <c r="K24" s="78">
        <v>89788</v>
      </c>
      <c r="L24" s="746">
        <v>111397</v>
      </c>
      <c r="M24" s="746">
        <v>290025</v>
      </c>
      <c r="N24" s="746">
        <v>6238</v>
      </c>
      <c r="O24" s="746">
        <v>407660</v>
      </c>
      <c r="P24" s="746">
        <v>17455</v>
      </c>
      <c r="Q24" s="746">
        <v>35752</v>
      </c>
      <c r="R24" s="80">
        <v>53207</v>
      </c>
      <c r="S24" s="78">
        <v>68816</v>
      </c>
      <c r="T24" s="746">
        <v>73663</v>
      </c>
      <c r="U24" s="746">
        <v>41767</v>
      </c>
      <c r="V24" s="746">
        <v>13481</v>
      </c>
      <c r="W24" s="746">
        <v>128911</v>
      </c>
      <c r="X24" s="746">
        <v>19520</v>
      </c>
      <c r="Y24" s="746">
        <v>92310</v>
      </c>
      <c r="Z24" s="80">
        <v>111830</v>
      </c>
      <c r="AA24" s="78">
        <v>14611</v>
      </c>
      <c r="AB24" s="746">
        <v>23744</v>
      </c>
      <c r="AC24" s="746">
        <v>60140</v>
      </c>
      <c r="AD24" s="746">
        <v>3553</v>
      </c>
      <c r="AE24" s="746">
        <v>87437</v>
      </c>
      <c r="AF24" s="746">
        <v>14699</v>
      </c>
      <c r="AG24" s="746">
        <v>101429</v>
      </c>
      <c r="AH24" s="80">
        <v>116128</v>
      </c>
      <c r="AI24" s="78">
        <v>49353</v>
      </c>
      <c r="AJ24" s="746">
        <v>38781</v>
      </c>
      <c r="AK24" s="746">
        <v>40190</v>
      </c>
      <c r="AL24" s="746">
        <v>1518</v>
      </c>
      <c r="AM24" s="746">
        <v>80489</v>
      </c>
      <c r="AN24" s="746">
        <v>21081</v>
      </c>
      <c r="AO24" s="746">
        <v>14916</v>
      </c>
      <c r="AP24" s="80">
        <v>35997</v>
      </c>
      <c r="AQ24" s="78">
        <v>20441</v>
      </c>
      <c r="AR24" s="746">
        <v>19309</v>
      </c>
      <c r="AS24" s="746">
        <v>143075</v>
      </c>
      <c r="AT24" s="746">
        <v>582</v>
      </c>
      <c r="AU24" s="746">
        <v>162966</v>
      </c>
      <c r="AV24" s="746">
        <v>1995</v>
      </c>
      <c r="AW24" s="746">
        <v>58478</v>
      </c>
      <c r="AX24" s="80">
        <v>60473</v>
      </c>
      <c r="AY24" s="78">
        <v>10598</v>
      </c>
      <c r="AZ24" s="746">
        <v>9469</v>
      </c>
      <c r="BA24" s="746">
        <v>41324</v>
      </c>
      <c r="BB24" s="746">
        <v>922</v>
      </c>
      <c r="BC24" s="746">
        <v>51715</v>
      </c>
      <c r="BD24" s="746">
        <v>2370</v>
      </c>
      <c r="BE24" s="746">
        <v>30146</v>
      </c>
      <c r="BF24" s="80">
        <v>32516</v>
      </c>
      <c r="BG24" s="78">
        <v>15877</v>
      </c>
      <c r="BH24" s="746">
        <v>26504</v>
      </c>
      <c r="BI24" s="746">
        <v>26129</v>
      </c>
      <c r="BJ24" s="746">
        <v>1062</v>
      </c>
      <c r="BK24" s="746">
        <v>53695</v>
      </c>
      <c r="BL24" s="746">
        <v>3550</v>
      </c>
      <c r="BM24" s="746">
        <v>15675</v>
      </c>
      <c r="BN24" s="80">
        <v>19225</v>
      </c>
      <c r="BO24" s="78">
        <v>17766</v>
      </c>
      <c r="BP24" s="746">
        <v>37549</v>
      </c>
      <c r="BQ24" s="746">
        <v>30316</v>
      </c>
      <c r="BR24" s="746">
        <v>1812</v>
      </c>
      <c r="BS24" s="746">
        <v>69677</v>
      </c>
      <c r="BT24" s="746">
        <v>5838</v>
      </c>
      <c r="BU24" s="746">
        <v>11183</v>
      </c>
      <c r="BV24" s="80">
        <v>17021</v>
      </c>
      <c r="BW24" s="78">
        <v>19999</v>
      </c>
      <c r="BX24" s="746">
        <v>28640</v>
      </c>
      <c r="BY24" s="746">
        <v>91158</v>
      </c>
      <c r="BZ24" s="746">
        <v>5470</v>
      </c>
      <c r="CA24" s="746">
        <v>125268</v>
      </c>
      <c r="CB24" s="746">
        <v>22816</v>
      </c>
      <c r="CC24" s="746">
        <v>33691</v>
      </c>
      <c r="CD24" s="80">
        <v>56507</v>
      </c>
      <c r="CE24" s="78">
        <v>3523</v>
      </c>
      <c r="CF24" s="746">
        <v>14604</v>
      </c>
      <c r="CG24" s="746">
        <v>23684</v>
      </c>
      <c r="CH24" s="746">
        <v>1389</v>
      </c>
      <c r="CI24" s="746">
        <v>39677</v>
      </c>
      <c r="CJ24" s="746">
        <v>4564</v>
      </c>
      <c r="CK24" s="746">
        <v>11655</v>
      </c>
      <c r="CL24" s="80">
        <v>16219</v>
      </c>
      <c r="CM24" s="78">
        <v>13655</v>
      </c>
      <c r="CN24" s="746">
        <v>23835</v>
      </c>
      <c r="CO24" s="746">
        <v>89290</v>
      </c>
      <c r="CP24" s="746">
        <v>1384</v>
      </c>
      <c r="CQ24" s="746">
        <v>114509</v>
      </c>
      <c r="CR24" s="746">
        <v>8432</v>
      </c>
      <c r="CS24" s="746">
        <v>32405</v>
      </c>
      <c r="CT24" s="80">
        <v>40837</v>
      </c>
      <c r="CU24" s="78">
        <v>54697</v>
      </c>
      <c r="CV24" s="746">
        <v>14748</v>
      </c>
      <c r="CW24" s="746">
        <v>82011</v>
      </c>
      <c r="CX24" s="746">
        <v>2598</v>
      </c>
      <c r="CY24" s="746">
        <v>99357</v>
      </c>
      <c r="CZ24" s="746">
        <v>6995</v>
      </c>
      <c r="DA24" s="746">
        <v>16701</v>
      </c>
      <c r="DB24" s="80">
        <v>23696</v>
      </c>
      <c r="DC24" s="78">
        <v>11579</v>
      </c>
      <c r="DD24" s="746">
        <v>10011</v>
      </c>
      <c r="DE24" s="746">
        <v>42324</v>
      </c>
      <c r="DF24" s="746">
        <v>1641</v>
      </c>
      <c r="DG24" s="746">
        <v>53976</v>
      </c>
      <c r="DH24" s="746">
        <v>7350</v>
      </c>
      <c r="DI24" s="746">
        <v>6998</v>
      </c>
      <c r="DJ24" s="80">
        <v>14348</v>
      </c>
      <c r="DK24" s="78">
        <v>12290</v>
      </c>
      <c r="DL24" s="746">
        <v>6624</v>
      </c>
      <c r="DM24" s="746">
        <v>6999</v>
      </c>
      <c r="DN24" s="746">
        <v>1269</v>
      </c>
      <c r="DO24" s="746">
        <v>14892</v>
      </c>
      <c r="DP24" s="746">
        <v>4253</v>
      </c>
      <c r="DQ24" s="746">
        <v>13252</v>
      </c>
      <c r="DR24" s="80">
        <v>17505</v>
      </c>
      <c r="DS24" s="78">
        <v>672894</v>
      </c>
      <c r="DT24" s="704">
        <v>791343</v>
      </c>
      <c r="DU24" s="704">
        <v>1542293</v>
      </c>
      <c r="DV24" s="704">
        <v>65671</v>
      </c>
      <c r="DW24" s="704">
        <v>2399307</v>
      </c>
      <c r="DX24" s="704">
        <v>210292</v>
      </c>
      <c r="DY24" s="704">
        <v>557186</v>
      </c>
      <c r="DZ24" s="804">
        <v>767478</v>
      </c>
    </row>
    <row r="25" spans="2:130" x14ac:dyDescent="0.25">
      <c r="B25" s="830" t="s">
        <v>354</v>
      </c>
      <c r="C25" s="78">
        <v>214262</v>
      </c>
      <c r="D25" s="746">
        <v>499699</v>
      </c>
      <c r="E25" s="746">
        <v>684396</v>
      </c>
      <c r="F25" s="746">
        <v>10325</v>
      </c>
      <c r="G25" s="746">
        <v>1194420</v>
      </c>
      <c r="H25" s="746">
        <v>38622</v>
      </c>
      <c r="I25" s="746">
        <v>113442</v>
      </c>
      <c r="J25" s="80">
        <v>152064</v>
      </c>
      <c r="K25" s="78">
        <v>76400</v>
      </c>
      <c r="L25" s="746">
        <v>82792</v>
      </c>
      <c r="M25" s="746">
        <v>322506</v>
      </c>
      <c r="N25" s="746">
        <v>5236</v>
      </c>
      <c r="O25" s="746">
        <v>410534</v>
      </c>
      <c r="P25" s="746">
        <v>15523</v>
      </c>
      <c r="Q25" s="746">
        <v>41202</v>
      </c>
      <c r="R25" s="80">
        <v>56725</v>
      </c>
      <c r="S25" s="78">
        <v>28980</v>
      </c>
      <c r="T25" s="746">
        <v>73349</v>
      </c>
      <c r="U25" s="746">
        <v>84395</v>
      </c>
      <c r="V25" s="746">
        <v>6033</v>
      </c>
      <c r="W25" s="746">
        <v>163777</v>
      </c>
      <c r="X25" s="746">
        <v>22530</v>
      </c>
      <c r="Y25" s="746">
        <v>98803</v>
      </c>
      <c r="Z25" s="80">
        <v>121333</v>
      </c>
      <c r="AA25" s="78">
        <v>12213</v>
      </c>
      <c r="AB25" s="746">
        <v>37572</v>
      </c>
      <c r="AC25" s="746">
        <v>59611</v>
      </c>
      <c r="AD25" s="746">
        <v>9261</v>
      </c>
      <c r="AE25" s="746">
        <v>106444</v>
      </c>
      <c r="AF25" s="746">
        <v>23180</v>
      </c>
      <c r="AG25" s="746">
        <v>99300</v>
      </c>
      <c r="AH25" s="80">
        <v>122480</v>
      </c>
      <c r="AI25" s="78">
        <v>25134</v>
      </c>
      <c r="AJ25" s="746">
        <v>34091</v>
      </c>
      <c r="AK25" s="746">
        <v>52673</v>
      </c>
      <c r="AL25" s="746">
        <v>3121</v>
      </c>
      <c r="AM25" s="746">
        <v>89885</v>
      </c>
      <c r="AN25" s="746">
        <v>8968</v>
      </c>
      <c r="AO25" s="746">
        <v>26590</v>
      </c>
      <c r="AP25" s="80">
        <v>35558</v>
      </c>
      <c r="AQ25" s="78">
        <v>9963</v>
      </c>
      <c r="AR25" s="746">
        <v>8725</v>
      </c>
      <c r="AS25" s="746">
        <v>152205</v>
      </c>
      <c r="AT25" s="746">
        <v>3499</v>
      </c>
      <c r="AU25" s="746">
        <v>164429</v>
      </c>
      <c r="AV25" s="746">
        <v>1389</v>
      </c>
      <c r="AW25" s="746">
        <v>56383</v>
      </c>
      <c r="AX25" s="80">
        <v>57772</v>
      </c>
      <c r="AY25" s="78">
        <v>7276</v>
      </c>
      <c r="AZ25" s="746">
        <v>16430</v>
      </c>
      <c r="BA25" s="746">
        <v>45768</v>
      </c>
      <c r="BB25" s="746">
        <v>858</v>
      </c>
      <c r="BC25" s="746">
        <v>63056</v>
      </c>
      <c r="BD25" s="746">
        <v>2647</v>
      </c>
      <c r="BE25" s="746">
        <v>27682</v>
      </c>
      <c r="BF25" s="80">
        <v>30329</v>
      </c>
      <c r="BG25" s="78">
        <v>4601</v>
      </c>
      <c r="BH25" s="746">
        <v>5050</v>
      </c>
      <c r="BI25" s="746">
        <v>48342</v>
      </c>
      <c r="BJ25" s="746">
        <v>1765</v>
      </c>
      <c r="BK25" s="746">
        <v>55157</v>
      </c>
      <c r="BL25" s="746">
        <v>3202</v>
      </c>
      <c r="BM25" s="746">
        <v>15010</v>
      </c>
      <c r="BN25" s="80">
        <v>18212</v>
      </c>
      <c r="BO25" s="78">
        <v>10545</v>
      </c>
      <c r="BP25" s="746">
        <v>26678</v>
      </c>
      <c r="BQ25" s="746">
        <v>56759</v>
      </c>
      <c r="BR25" s="746">
        <v>2739</v>
      </c>
      <c r="BS25" s="746">
        <v>86176</v>
      </c>
      <c r="BT25" s="746">
        <v>4695</v>
      </c>
      <c r="BU25" s="746">
        <v>11960</v>
      </c>
      <c r="BV25" s="80">
        <v>16655</v>
      </c>
      <c r="BW25" s="78">
        <v>34720</v>
      </c>
      <c r="BX25" s="746">
        <v>14309</v>
      </c>
      <c r="BY25" s="746">
        <v>56623</v>
      </c>
      <c r="BZ25" s="746">
        <v>16058</v>
      </c>
      <c r="CA25" s="746">
        <v>86990</v>
      </c>
      <c r="CB25" s="746">
        <v>38940</v>
      </c>
      <c r="CC25" s="746">
        <v>35434</v>
      </c>
      <c r="CD25" s="80">
        <v>74374</v>
      </c>
      <c r="CE25" s="78">
        <v>14924</v>
      </c>
      <c r="CF25" s="746">
        <v>24514</v>
      </c>
      <c r="CG25" s="746">
        <v>20373</v>
      </c>
      <c r="CH25" s="746">
        <v>4206</v>
      </c>
      <c r="CI25" s="746">
        <v>49093</v>
      </c>
      <c r="CJ25" s="746">
        <v>5286</v>
      </c>
      <c r="CK25" s="746">
        <v>11170</v>
      </c>
      <c r="CL25" s="80">
        <v>16456</v>
      </c>
      <c r="CM25" s="78">
        <v>21622</v>
      </c>
      <c r="CN25" s="746">
        <v>16992</v>
      </c>
      <c r="CO25" s="746">
        <v>85408</v>
      </c>
      <c r="CP25" s="746">
        <v>3325</v>
      </c>
      <c r="CQ25" s="746">
        <v>105725</v>
      </c>
      <c r="CR25" s="746">
        <v>9436</v>
      </c>
      <c r="CS25" s="746">
        <v>35555</v>
      </c>
      <c r="CT25" s="80">
        <v>44991</v>
      </c>
      <c r="CU25" s="78">
        <v>18244</v>
      </c>
      <c r="CV25" s="746">
        <v>28100</v>
      </c>
      <c r="CW25" s="746">
        <v>82189</v>
      </c>
      <c r="CX25" s="746">
        <v>3406</v>
      </c>
      <c r="CY25" s="746">
        <v>113695</v>
      </c>
      <c r="CZ25" s="746">
        <v>6555</v>
      </c>
      <c r="DA25" s="746">
        <v>12659</v>
      </c>
      <c r="DB25" s="80">
        <v>19214</v>
      </c>
      <c r="DC25" s="78">
        <v>1822</v>
      </c>
      <c r="DD25" s="746">
        <v>3576</v>
      </c>
      <c r="DE25" s="746">
        <v>35543</v>
      </c>
      <c r="DF25" s="746">
        <v>301</v>
      </c>
      <c r="DG25" s="746">
        <v>39420</v>
      </c>
      <c r="DH25" s="746">
        <v>17454</v>
      </c>
      <c r="DI25" s="746">
        <v>13204</v>
      </c>
      <c r="DJ25" s="80">
        <v>30658</v>
      </c>
      <c r="DK25" s="78">
        <v>4742</v>
      </c>
      <c r="DL25" s="746">
        <v>11407</v>
      </c>
      <c r="DM25" s="746">
        <v>6947</v>
      </c>
      <c r="DN25" s="746">
        <v>1463</v>
      </c>
      <c r="DO25" s="746">
        <v>19817</v>
      </c>
      <c r="DP25" s="746">
        <v>5136</v>
      </c>
      <c r="DQ25" s="746">
        <v>14109</v>
      </c>
      <c r="DR25" s="80">
        <v>19245</v>
      </c>
      <c r="DS25" s="78">
        <v>485448</v>
      </c>
      <c r="DT25" s="704">
        <v>883284</v>
      </c>
      <c r="DU25" s="704">
        <v>1793738</v>
      </c>
      <c r="DV25" s="704">
        <v>71596</v>
      </c>
      <c r="DW25" s="704">
        <v>2748618</v>
      </c>
      <c r="DX25" s="704">
        <v>203563</v>
      </c>
      <c r="DY25" s="704">
        <v>612503</v>
      </c>
      <c r="DZ25" s="804">
        <v>816066</v>
      </c>
    </row>
    <row r="26" spans="2:130" x14ac:dyDescent="0.25">
      <c r="B26" s="819" t="s">
        <v>355</v>
      </c>
      <c r="C26" s="78">
        <v>307230</v>
      </c>
      <c r="D26" s="746">
        <v>378198</v>
      </c>
      <c r="E26" s="746">
        <v>864498</v>
      </c>
      <c r="F26" s="746">
        <v>16497</v>
      </c>
      <c r="G26" s="746">
        <v>1259193</v>
      </c>
      <c r="H26" s="746">
        <v>56412</v>
      </c>
      <c r="I26" s="746">
        <v>101847</v>
      </c>
      <c r="J26" s="80">
        <v>158259</v>
      </c>
      <c r="K26" s="78">
        <v>81831</v>
      </c>
      <c r="L26" s="746">
        <v>125401</v>
      </c>
      <c r="M26" s="746">
        <v>310728</v>
      </c>
      <c r="N26" s="746">
        <v>9603</v>
      </c>
      <c r="O26" s="746">
        <v>445732</v>
      </c>
      <c r="P26" s="746">
        <v>23108</v>
      </c>
      <c r="Q26" s="746">
        <v>41989</v>
      </c>
      <c r="R26" s="80">
        <v>65097</v>
      </c>
      <c r="S26" s="78">
        <v>75333</v>
      </c>
      <c r="T26" s="746">
        <v>41941</v>
      </c>
      <c r="U26" s="746">
        <v>75668</v>
      </c>
      <c r="V26" s="746">
        <v>5450</v>
      </c>
      <c r="W26" s="746">
        <v>123059</v>
      </c>
      <c r="X26" s="746">
        <v>22675</v>
      </c>
      <c r="Y26" s="746">
        <v>106698</v>
      </c>
      <c r="Z26" s="80">
        <v>129373</v>
      </c>
      <c r="AA26" s="78">
        <v>28493</v>
      </c>
      <c r="AB26" s="746">
        <v>20721</v>
      </c>
      <c r="AC26" s="746">
        <v>65643</v>
      </c>
      <c r="AD26" s="746">
        <v>3819</v>
      </c>
      <c r="AE26" s="746">
        <v>90183</v>
      </c>
      <c r="AF26" s="746">
        <v>19431</v>
      </c>
      <c r="AG26" s="746">
        <v>111538</v>
      </c>
      <c r="AH26" s="80">
        <v>130969</v>
      </c>
      <c r="AI26" s="78">
        <v>19428</v>
      </c>
      <c r="AJ26" s="746">
        <v>39418</v>
      </c>
      <c r="AK26" s="746">
        <v>61750</v>
      </c>
      <c r="AL26" s="746">
        <v>4918</v>
      </c>
      <c r="AM26" s="746">
        <v>106086</v>
      </c>
      <c r="AN26" s="746">
        <v>12779</v>
      </c>
      <c r="AO26" s="746">
        <v>26568</v>
      </c>
      <c r="AP26" s="80">
        <v>39347</v>
      </c>
      <c r="AQ26" s="78">
        <v>72006</v>
      </c>
      <c r="AR26" s="746">
        <v>9751</v>
      </c>
      <c r="AS26" s="746">
        <v>87575</v>
      </c>
      <c r="AT26" s="746">
        <v>14835</v>
      </c>
      <c r="AU26" s="746">
        <v>112161</v>
      </c>
      <c r="AV26" s="746">
        <v>5890</v>
      </c>
      <c r="AW26" s="746">
        <v>41895</v>
      </c>
      <c r="AX26" s="80">
        <v>47785</v>
      </c>
      <c r="AY26" s="78">
        <v>21658</v>
      </c>
      <c r="AZ26" s="746">
        <v>7993</v>
      </c>
      <c r="BA26" s="746">
        <v>37978</v>
      </c>
      <c r="BB26" s="746">
        <v>1139</v>
      </c>
      <c r="BC26" s="746">
        <v>47110</v>
      </c>
      <c r="BD26" s="746">
        <v>5797</v>
      </c>
      <c r="BE26" s="746">
        <v>26813</v>
      </c>
      <c r="BF26" s="80">
        <v>32610</v>
      </c>
      <c r="BG26" s="78">
        <v>22225</v>
      </c>
      <c r="BH26" s="746">
        <v>11821</v>
      </c>
      <c r="BI26" s="746">
        <v>16699</v>
      </c>
      <c r="BJ26" s="746">
        <v>722</v>
      </c>
      <c r="BK26" s="746">
        <v>29242</v>
      </c>
      <c r="BL26" s="746">
        <v>17225</v>
      </c>
      <c r="BM26" s="746">
        <v>16498</v>
      </c>
      <c r="BN26" s="80">
        <v>33723</v>
      </c>
      <c r="BO26" s="78">
        <v>12298</v>
      </c>
      <c r="BP26" s="746">
        <v>12085</v>
      </c>
      <c r="BQ26" s="746">
        <v>73720</v>
      </c>
      <c r="BR26" s="746">
        <v>1643</v>
      </c>
      <c r="BS26" s="746">
        <v>87448</v>
      </c>
      <c r="BT26" s="746">
        <v>4067</v>
      </c>
      <c r="BU26" s="746">
        <v>11103</v>
      </c>
      <c r="BV26" s="80">
        <v>15170</v>
      </c>
      <c r="BW26" s="78">
        <v>37437</v>
      </c>
      <c r="BX26" s="746">
        <v>27044</v>
      </c>
      <c r="BY26" s="746">
        <v>49489</v>
      </c>
      <c r="BZ26" s="746">
        <v>5670</v>
      </c>
      <c r="CA26" s="746">
        <v>82203</v>
      </c>
      <c r="CB26" s="746">
        <v>21323</v>
      </c>
      <c r="CC26" s="746">
        <v>47505</v>
      </c>
      <c r="CD26" s="80">
        <v>68828</v>
      </c>
      <c r="CE26" s="78">
        <v>6877</v>
      </c>
      <c r="CF26" s="746">
        <v>14047</v>
      </c>
      <c r="CG26" s="746">
        <v>37018</v>
      </c>
      <c r="CH26" s="746">
        <v>892</v>
      </c>
      <c r="CI26" s="746">
        <v>51957</v>
      </c>
      <c r="CJ26" s="746">
        <v>7018</v>
      </c>
      <c r="CK26" s="746">
        <v>13744</v>
      </c>
      <c r="CL26" s="80">
        <v>20762</v>
      </c>
      <c r="CM26" s="78">
        <v>39010</v>
      </c>
      <c r="CN26" s="746">
        <v>46639</v>
      </c>
      <c r="CO26" s="746">
        <v>58895</v>
      </c>
      <c r="CP26" s="746">
        <v>2794</v>
      </c>
      <c r="CQ26" s="746">
        <v>108328</v>
      </c>
      <c r="CR26" s="746">
        <v>10827</v>
      </c>
      <c r="CS26" s="746">
        <v>39190</v>
      </c>
      <c r="CT26" s="80">
        <v>50017</v>
      </c>
      <c r="CU26" s="78">
        <v>15905</v>
      </c>
      <c r="CV26" s="746">
        <v>8615</v>
      </c>
      <c r="CW26" s="746">
        <v>67120</v>
      </c>
      <c r="CX26" s="746">
        <v>1631</v>
      </c>
      <c r="CY26" s="746">
        <v>77366</v>
      </c>
      <c r="CZ26" s="746">
        <v>33756</v>
      </c>
      <c r="DA26" s="746">
        <v>14497</v>
      </c>
      <c r="DB26" s="80">
        <v>48253</v>
      </c>
      <c r="DC26" s="78">
        <v>12992</v>
      </c>
      <c r="DD26" s="746">
        <v>35546</v>
      </c>
      <c r="DE26" s="746">
        <v>28648</v>
      </c>
      <c r="DF26" s="746">
        <v>3799</v>
      </c>
      <c r="DG26" s="746">
        <v>67993</v>
      </c>
      <c r="DH26" s="746">
        <v>3766</v>
      </c>
      <c r="DI26" s="746">
        <v>20873</v>
      </c>
      <c r="DJ26" s="80">
        <v>24639</v>
      </c>
      <c r="DK26" s="78">
        <v>8360</v>
      </c>
      <c r="DL26" s="746">
        <v>8445</v>
      </c>
      <c r="DM26" s="746">
        <v>8544</v>
      </c>
      <c r="DN26" s="746">
        <v>836</v>
      </c>
      <c r="DO26" s="746">
        <v>17825</v>
      </c>
      <c r="DP26" s="746">
        <v>5645</v>
      </c>
      <c r="DQ26" s="746">
        <v>15677</v>
      </c>
      <c r="DR26" s="80">
        <v>21322</v>
      </c>
      <c r="DS26" s="78">
        <v>761083</v>
      </c>
      <c r="DT26" s="704">
        <v>787665</v>
      </c>
      <c r="DU26" s="704">
        <v>1843973</v>
      </c>
      <c r="DV26" s="704">
        <v>74248</v>
      </c>
      <c r="DW26" s="704">
        <v>2705886</v>
      </c>
      <c r="DX26" s="704">
        <v>249719</v>
      </c>
      <c r="DY26" s="704">
        <v>636435</v>
      </c>
      <c r="DZ26" s="804">
        <v>886154</v>
      </c>
    </row>
    <row r="27" spans="2:130" ht="14.25" thickBot="1" x14ac:dyDescent="0.3">
      <c r="B27" s="826" t="s">
        <v>356</v>
      </c>
      <c r="C27" s="78">
        <v>487631</v>
      </c>
      <c r="D27" s="746">
        <v>325942</v>
      </c>
      <c r="E27" s="746">
        <v>763148</v>
      </c>
      <c r="F27" s="746">
        <v>14564</v>
      </c>
      <c r="G27" s="746">
        <v>1103654</v>
      </c>
      <c r="H27" s="746">
        <v>34753</v>
      </c>
      <c r="I27" s="746">
        <v>117356</v>
      </c>
      <c r="J27" s="80">
        <v>152109</v>
      </c>
      <c r="K27" s="78">
        <v>136185</v>
      </c>
      <c r="L27" s="746">
        <v>161047</v>
      </c>
      <c r="M27" s="746">
        <v>270881</v>
      </c>
      <c r="N27" s="746">
        <v>13655</v>
      </c>
      <c r="O27" s="746">
        <v>445583</v>
      </c>
      <c r="P27" s="746">
        <v>45645</v>
      </c>
      <c r="Q27" s="746">
        <v>44463</v>
      </c>
      <c r="R27" s="80">
        <v>90108</v>
      </c>
      <c r="S27" s="78">
        <v>53377</v>
      </c>
      <c r="T27" s="746">
        <v>56531</v>
      </c>
      <c r="U27" s="746">
        <v>63711</v>
      </c>
      <c r="V27" s="746">
        <v>6698</v>
      </c>
      <c r="W27" s="746">
        <v>126940</v>
      </c>
      <c r="X27" s="746">
        <v>16947</v>
      </c>
      <c r="Y27" s="746">
        <v>111699</v>
      </c>
      <c r="Z27" s="80">
        <v>128646</v>
      </c>
      <c r="AA27" s="78">
        <v>25107</v>
      </c>
      <c r="AB27" s="746">
        <v>21206</v>
      </c>
      <c r="AC27" s="746">
        <v>69780</v>
      </c>
      <c r="AD27" s="746">
        <v>8425</v>
      </c>
      <c r="AE27" s="746">
        <v>99411</v>
      </c>
      <c r="AF27" s="746">
        <v>13706</v>
      </c>
      <c r="AG27" s="746">
        <v>104134</v>
      </c>
      <c r="AH27" s="80">
        <v>117840</v>
      </c>
      <c r="AI27" s="78">
        <v>30495</v>
      </c>
      <c r="AJ27" s="746">
        <v>41963</v>
      </c>
      <c r="AK27" s="746">
        <v>62524</v>
      </c>
      <c r="AL27" s="746">
        <v>6504</v>
      </c>
      <c r="AM27" s="746">
        <v>110991</v>
      </c>
      <c r="AN27" s="746">
        <v>16997</v>
      </c>
      <c r="AO27" s="746">
        <v>28913</v>
      </c>
      <c r="AP27" s="80">
        <v>45910</v>
      </c>
      <c r="AQ27" s="78">
        <v>22775</v>
      </c>
      <c r="AR27" s="746">
        <v>54217</v>
      </c>
      <c r="AS27" s="746">
        <v>49045</v>
      </c>
      <c r="AT27" s="746">
        <v>4498</v>
      </c>
      <c r="AU27" s="746">
        <v>107760</v>
      </c>
      <c r="AV27" s="746">
        <v>42137</v>
      </c>
      <c r="AW27" s="746">
        <v>41491</v>
      </c>
      <c r="AX27" s="80">
        <v>83628</v>
      </c>
      <c r="AY27" s="78">
        <v>40069</v>
      </c>
      <c r="AZ27" s="746">
        <v>13392</v>
      </c>
      <c r="BA27" s="746">
        <v>19481</v>
      </c>
      <c r="BB27" s="746">
        <v>1825</v>
      </c>
      <c r="BC27" s="746">
        <v>34698</v>
      </c>
      <c r="BD27" s="746">
        <v>3416</v>
      </c>
      <c r="BE27" s="746">
        <v>14929</v>
      </c>
      <c r="BF27" s="80">
        <v>18345</v>
      </c>
      <c r="BG27" s="78">
        <v>19623</v>
      </c>
      <c r="BH27" s="746">
        <v>10384</v>
      </c>
      <c r="BI27" s="746">
        <v>21467</v>
      </c>
      <c r="BJ27" s="746">
        <v>1542</v>
      </c>
      <c r="BK27" s="746">
        <v>33393</v>
      </c>
      <c r="BL27" s="746">
        <v>3131</v>
      </c>
      <c r="BM27" s="746">
        <v>17202</v>
      </c>
      <c r="BN27" s="80">
        <v>20333</v>
      </c>
      <c r="BO27" s="78">
        <v>23394</v>
      </c>
      <c r="BP27" s="746">
        <v>17201</v>
      </c>
      <c r="BQ27" s="746">
        <v>61742</v>
      </c>
      <c r="BR27" s="746">
        <v>1950</v>
      </c>
      <c r="BS27" s="746">
        <v>80893</v>
      </c>
      <c r="BT27" s="746">
        <v>5207</v>
      </c>
      <c r="BU27" s="746">
        <v>10325</v>
      </c>
      <c r="BV27" s="80">
        <v>15532</v>
      </c>
      <c r="BW27" s="78">
        <v>18458</v>
      </c>
      <c r="BX27" s="746">
        <v>27517</v>
      </c>
      <c r="BY27" s="746">
        <v>58192</v>
      </c>
      <c r="BZ27" s="746">
        <v>2582</v>
      </c>
      <c r="CA27" s="746">
        <v>88291</v>
      </c>
      <c r="CB27" s="746">
        <v>12633</v>
      </c>
      <c r="CC27" s="746">
        <v>59166</v>
      </c>
      <c r="CD27" s="80">
        <v>71799</v>
      </c>
      <c r="CE27" s="78">
        <v>14077</v>
      </c>
      <c r="CF27" s="746">
        <v>10963</v>
      </c>
      <c r="CG27" s="746">
        <v>36216</v>
      </c>
      <c r="CH27" s="746">
        <v>2443</v>
      </c>
      <c r="CI27" s="746">
        <v>49622</v>
      </c>
      <c r="CJ27" s="746">
        <v>3451</v>
      </c>
      <c r="CK27" s="746">
        <v>16532</v>
      </c>
      <c r="CL27" s="80">
        <v>19983</v>
      </c>
      <c r="CM27" s="78">
        <v>25602</v>
      </c>
      <c r="CN27" s="746">
        <v>8346</v>
      </c>
      <c r="CO27" s="746">
        <v>66788</v>
      </c>
      <c r="CP27" s="746">
        <v>2655</v>
      </c>
      <c r="CQ27" s="746">
        <v>77789</v>
      </c>
      <c r="CR27" s="746">
        <v>19741</v>
      </c>
      <c r="CS27" s="746">
        <v>43559</v>
      </c>
      <c r="CT27" s="80">
        <v>63300</v>
      </c>
      <c r="CU27" s="78">
        <v>48331</v>
      </c>
      <c r="CV27" s="746">
        <v>27394</v>
      </c>
      <c r="CW27" s="746">
        <v>15782</v>
      </c>
      <c r="CX27" s="746">
        <v>28847</v>
      </c>
      <c r="CY27" s="746">
        <v>72023</v>
      </c>
      <c r="CZ27" s="746">
        <v>18804</v>
      </c>
      <c r="DA27" s="746">
        <v>13855</v>
      </c>
      <c r="DB27" s="80">
        <v>32659</v>
      </c>
      <c r="DC27" s="78">
        <v>16106</v>
      </c>
      <c r="DD27" s="746">
        <v>7230</v>
      </c>
      <c r="DE27" s="746">
        <v>47941</v>
      </c>
      <c r="DF27" s="746">
        <v>1098</v>
      </c>
      <c r="DG27" s="746">
        <v>56269</v>
      </c>
      <c r="DH27" s="746">
        <v>4737</v>
      </c>
      <c r="DI27" s="746">
        <v>22750</v>
      </c>
      <c r="DJ27" s="80">
        <v>27487</v>
      </c>
      <c r="DK27" s="78">
        <v>9526</v>
      </c>
      <c r="DL27" s="746">
        <v>6974</v>
      </c>
      <c r="DM27" s="746">
        <v>7829</v>
      </c>
      <c r="DN27" s="746">
        <v>1894</v>
      </c>
      <c r="DO27" s="746">
        <v>16697</v>
      </c>
      <c r="DP27" s="746">
        <v>4153</v>
      </c>
      <c r="DQ27" s="746">
        <v>15745</v>
      </c>
      <c r="DR27" s="80">
        <v>19898</v>
      </c>
      <c r="DS27" s="78">
        <v>970756</v>
      </c>
      <c r="DT27" s="704">
        <v>790307</v>
      </c>
      <c r="DU27" s="704">
        <v>1614527</v>
      </c>
      <c r="DV27" s="704">
        <v>99180</v>
      </c>
      <c r="DW27" s="704">
        <v>2504014</v>
      </c>
      <c r="DX27" s="704">
        <v>245458</v>
      </c>
      <c r="DY27" s="704">
        <v>662119</v>
      </c>
      <c r="DZ27" s="804">
        <v>907577</v>
      </c>
    </row>
    <row r="28" spans="2:130" x14ac:dyDescent="0.25">
      <c r="B28" s="817" t="s">
        <v>357</v>
      </c>
      <c r="C28" s="78">
        <v>363119</v>
      </c>
      <c r="D28" s="746">
        <v>401848</v>
      </c>
      <c r="E28" s="746">
        <v>736105</v>
      </c>
      <c r="F28" s="746">
        <v>15686</v>
      </c>
      <c r="G28" s="746">
        <v>1153639</v>
      </c>
      <c r="H28" s="746">
        <v>28144</v>
      </c>
      <c r="I28" s="746">
        <v>112709</v>
      </c>
      <c r="J28" s="80">
        <v>140853</v>
      </c>
      <c r="K28" s="78">
        <v>139031</v>
      </c>
      <c r="L28" s="746">
        <v>147034</v>
      </c>
      <c r="M28" s="746">
        <v>296875</v>
      </c>
      <c r="N28" s="746">
        <v>11170</v>
      </c>
      <c r="O28" s="746">
        <v>455079</v>
      </c>
      <c r="P28" s="746">
        <v>21360</v>
      </c>
      <c r="Q28" s="746">
        <v>67335</v>
      </c>
      <c r="R28" s="80">
        <v>88695</v>
      </c>
      <c r="S28" s="78">
        <v>47956</v>
      </c>
      <c r="T28" s="746">
        <v>71363</v>
      </c>
      <c r="U28" s="746">
        <v>68110</v>
      </c>
      <c r="V28" s="746">
        <v>5198</v>
      </c>
      <c r="W28" s="746">
        <v>144671</v>
      </c>
      <c r="X28" s="746">
        <v>19429</v>
      </c>
      <c r="Y28" s="746">
        <v>115342</v>
      </c>
      <c r="Z28" s="80">
        <v>134771</v>
      </c>
      <c r="AA28" s="78">
        <v>11107</v>
      </c>
      <c r="AB28" s="746">
        <v>31743</v>
      </c>
      <c r="AC28" s="746">
        <v>65050</v>
      </c>
      <c r="AD28" s="746">
        <v>8691</v>
      </c>
      <c r="AE28" s="746">
        <v>105484</v>
      </c>
      <c r="AF28" s="746">
        <v>29922</v>
      </c>
      <c r="AG28" s="746">
        <v>102481</v>
      </c>
      <c r="AH28" s="80">
        <v>132403</v>
      </c>
      <c r="AI28" s="78">
        <v>27826</v>
      </c>
      <c r="AJ28" s="746">
        <v>40909</v>
      </c>
      <c r="AK28" s="746">
        <v>79205</v>
      </c>
      <c r="AL28" s="746">
        <v>5475</v>
      </c>
      <c r="AM28" s="746">
        <v>125589</v>
      </c>
      <c r="AN28" s="746">
        <v>13101</v>
      </c>
      <c r="AO28" s="746">
        <v>33091</v>
      </c>
      <c r="AP28" s="80">
        <v>46192</v>
      </c>
      <c r="AQ28" s="78">
        <v>33138</v>
      </c>
      <c r="AR28" s="746">
        <v>14557</v>
      </c>
      <c r="AS28" s="746">
        <v>85462</v>
      </c>
      <c r="AT28" s="746">
        <v>27034</v>
      </c>
      <c r="AU28" s="746">
        <v>127053</v>
      </c>
      <c r="AV28" s="746">
        <v>4144</v>
      </c>
      <c r="AW28" s="746">
        <v>41610</v>
      </c>
      <c r="AX28" s="80">
        <v>45754</v>
      </c>
      <c r="AY28" s="78">
        <v>12074</v>
      </c>
      <c r="AZ28" s="746">
        <v>14396</v>
      </c>
      <c r="BA28" s="746">
        <v>21684</v>
      </c>
      <c r="BB28" s="746">
        <v>1885</v>
      </c>
      <c r="BC28" s="746">
        <v>37965</v>
      </c>
      <c r="BD28" s="746">
        <v>2402</v>
      </c>
      <c r="BE28" s="746">
        <v>14998</v>
      </c>
      <c r="BF28" s="80">
        <v>17400</v>
      </c>
      <c r="BG28" s="78">
        <v>1166</v>
      </c>
      <c r="BH28" s="746">
        <v>13780</v>
      </c>
      <c r="BI28" s="746">
        <v>25641</v>
      </c>
      <c r="BJ28" s="746">
        <v>1904</v>
      </c>
      <c r="BK28" s="746">
        <v>41325</v>
      </c>
      <c r="BL28" s="746">
        <v>7513</v>
      </c>
      <c r="BM28" s="746">
        <v>17502</v>
      </c>
      <c r="BN28" s="80">
        <v>25015</v>
      </c>
      <c r="BO28" s="78">
        <v>18360</v>
      </c>
      <c r="BP28" s="746">
        <v>26462</v>
      </c>
      <c r="BQ28" s="746">
        <v>60027</v>
      </c>
      <c r="BR28" s="746">
        <v>1316</v>
      </c>
      <c r="BS28" s="746">
        <v>87805</v>
      </c>
      <c r="BT28" s="746">
        <v>4945</v>
      </c>
      <c r="BU28" s="746">
        <v>11777</v>
      </c>
      <c r="BV28" s="80">
        <v>16722</v>
      </c>
      <c r="BW28" s="78">
        <v>9329</v>
      </c>
      <c r="BX28" s="746">
        <v>24339</v>
      </c>
      <c r="BY28" s="746">
        <v>65015</v>
      </c>
      <c r="BZ28" s="746">
        <v>14950</v>
      </c>
      <c r="CA28" s="746">
        <v>104304</v>
      </c>
      <c r="CB28" s="746">
        <v>18255</v>
      </c>
      <c r="CC28" s="746">
        <v>52541</v>
      </c>
      <c r="CD28" s="80">
        <v>70796</v>
      </c>
      <c r="CE28" s="78">
        <v>9323</v>
      </c>
      <c r="CF28" s="746">
        <v>10422</v>
      </c>
      <c r="CG28" s="746">
        <v>34996</v>
      </c>
      <c r="CH28" s="746">
        <v>2670</v>
      </c>
      <c r="CI28" s="746">
        <v>48088</v>
      </c>
      <c r="CJ28" s="746">
        <v>5977</v>
      </c>
      <c r="CK28" s="746">
        <v>16639</v>
      </c>
      <c r="CL28" s="80">
        <v>22616</v>
      </c>
      <c r="CM28" s="78">
        <v>19790</v>
      </c>
      <c r="CN28" s="746">
        <v>33548</v>
      </c>
      <c r="CO28" s="746">
        <v>54770</v>
      </c>
      <c r="CP28" s="746">
        <v>8189</v>
      </c>
      <c r="CQ28" s="746">
        <v>96507</v>
      </c>
      <c r="CR28" s="746">
        <v>7979</v>
      </c>
      <c r="CS28" s="746">
        <v>50361</v>
      </c>
      <c r="CT28" s="80">
        <v>58340</v>
      </c>
      <c r="CU28" s="78">
        <v>35031</v>
      </c>
      <c r="CV28" s="746">
        <v>19344</v>
      </c>
      <c r="CW28" s="746">
        <v>30929</v>
      </c>
      <c r="CX28" s="746">
        <v>16511</v>
      </c>
      <c r="CY28" s="746">
        <v>66784</v>
      </c>
      <c r="CZ28" s="746">
        <v>8337</v>
      </c>
      <c r="DA28" s="746">
        <v>13874</v>
      </c>
      <c r="DB28" s="80">
        <v>22211</v>
      </c>
      <c r="DC28" s="78">
        <v>3417</v>
      </c>
      <c r="DD28" s="746">
        <v>23692</v>
      </c>
      <c r="DE28" s="746">
        <v>51135</v>
      </c>
      <c r="DF28" s="746">
        <v>990</v>
      </c>
      <c r="DG28" s="746">
        <v>75817</v>
      </c>
      <c r="DH28" s="746">
        <v>2888</v>
      </c>
      <c r="DI28" s="746">
        <v>25326</v>
      </c>
      <c r="DJ28" s="80">
        <v>28214</v>
      </c>
      <c r="DK28" s="78">
        <v>8286</v>
      </c>
      <c r="DL28" s="746">
        <v>8111</v>
      </c>
      <c r="DM28" s="746">
        <v>7928</v>
      </c>
      <c r="DN28" s="746">
        <v>2105</v>
      </c>
      <c r="DO28" s="746">
        <v>18144</v>
      </c>
      <c r="DP28" s="746">
        <v>4482</v>
      </c>
      <c r="DQ28" s="746">
        <v>13794</v>
      </c>
      <c r="DR28" s="80">
        <v>18276</v>
      </c>
      <c r="DS28" s="78">
        <v>738953</v>
      </c>
      <c r="DT28" s="704">
        <v>881548</v>
      </c>
      <c r="DU28" s="704">
        <v>1682932</v>
      </c>
      <c r="DV28" s="704">
        <v>123774</v>
      </c>
      <c r="DW28" s="704">
        <v>2688254</v>
      </c>
      <c r="DX28" s="704">
        <v>178878</v>
      </c>
      <c r="DY28" s="704">
        <v>689380</v>
      </c>
      <c r="DZ28" s="804">
        <v>868258</v>
      </c>
    </row>
    <row r="29" spans="2:130" x14ac:dyDescent="0.25">
      <c r="B29" s="830" t="s">
        <v>358</v>
      </c>
      <c r="C29" s="78">
        <v>261482</v>
      </c>
      <c r="D29" s="746">
        <v>324383</v>
      </c>
      <c r="E29" s="746">
        <v>857754</v>
      </c>
      <c r="F29" s="746">
        <v>7303</v>
      </c>
      <c r="G29" s="746">
        <v>1189440</v>
      </c>
      <c r="H29" s="746">
        <v>68657</v>
      </c>
      <c r="I29" s="746">
        <v>111329</v>
      </c>
      <c r="J29" s="80">
        <v>179986</v>
      </c>
      <c r="K29" s="78">
        <v>74480</v>
      </c>
      <c r="L29" s="746">
        <v>75663</v>
      </c>
      <c r="M29" s="746">
        <v>366013</v>
      </c>
      <c r="N29" s="746">
        <v>10625</v>
      </c>
      <c r="O29" s="746">
        <v>452301</v>
      </c>
      <c r="P29" s="746">
        <v>20801</v>
      </c>
      <c r="Q29" s="746">
        <v>74715</v>
      </c>
      <c r="R29" s="80">
        <v>95516</v>
      </c>
      <c r="S29" s="78">
        <v>36699</v>
      </c>
      <c r="T29" s="746">
        <v>67481</v>
      </c>
      <c r="U29" s="746">
        <v>102002</v>
      </c>
      <c r="V29" s="746">
        <v>6331</v>
      </c>
      <c r="W29" s="746">
        <v>175814</v>
      </c>
      <c r="X29" s="746">
        <v>20641</v>
      </c>
      <c r="Y29" s="746">
        <v>113889</v>
      </c>
      <c r="Z29" s="80">
        <v>134530</v>
      </c>
      <c r="AA29" s="78">
        <v>46360</v>
      </c>
      <c r="AB29" s="746">
        <v>21525</v>
      </c>
      <c r="AC29" s="746">
        <v>46355</v>
      </c>
      <c r="AD29" s="746">
        <v>20783</v>
      </c>
      <c r="AE29" s="746">
        <v>88663</v>
      </c>
      <c r="AF29" s="746">
        <v>23887</v>
      </c>
      <c r="AG29" s="746">
        <v>100502</v>
      </c>
      <c r="AH29" s="80">
        <v>124389</v>
      </c>
      <c r="AI29" s="78">
        <v>28355</v>
      </c>
      <c r="AJ29" s="746">
        <v>16388</v>
      </c>
      <c r="AK29" s="746">
        <v>93741</v>
      </c>
      <c r="AL29" s="746">
        <v>5253</v>
      </c>
      <c r="AM29" s="746">
        <v>115382</v>
      </c>
      <c r="AN29" s="746">
        <v>14753</v>
      </c>
      <c r="AO29" s="746">
        <v>32490</v>
      </c>
      <c r="AP29" s="80">
        <v>47243</v>
      </c>
      <c r="AQ29" s="78">
        <v>20175</v>
      </c>
      <c r="AR29" s="746">
        <v>10180</v>
      </c>
      <c r="AS29" s="746">
        <v>94551</v>
      </c>
      <c r="AT29" s="746">
        <v>8528</v>
      </c>
      <c r="AU29" s="746">
        <v>113259</v>
      </c>
      <c r="AV29" s="746">
        <v>12901</v>
      </c>
      <c r="AW29" s="746">
        <v>36652</v>
      </c>
      <c r="AX29" s="80">
        <v>49553</v>
      </c>
      <c r="AY29" s="78">
        <v>6245</v>
      </c>
      <c r="AZ29" s="746">
        <v>13564</v>
      </c>
      <c r="BA29" s="746">
        <v>28751</v>
      </c>
      <c r="BB29" s="746">
        <v>533</v>
      </c>
      <c r="BC29" s="746">
        <v>42848</v>
      </c>
      <c r="BD29" s="746">
        <v>4160</v>
      </c>
      <c r="BE29" s="746">
        <v>15676</v>
      </c>
      <c r="BF29" s="80">
        <v>19836</v>
      </c>
      <c r="BG29" s="78">
        <v>2998</v>
      </c>
      <c r="BH29" s="746">
        <v>18602</v>
      </c>
      <c r="BI29" s="746">
        <v>41396</v>
      </c>
      <c r="BJ29" s="746">
        <v>5361</v>
      </c>
      <c r="BK29" s="746">
        <v>65359</v>
      </c>
      <c r="BL29" s="746">
        <v>5074</v>
      </c>
      <c r="BM29" s="746">
        <v>18255</v>
      </c>
      <c r="BN29" s="80">
        <v>23329</v>
      </c>
      <c r="BO29" s="78">
        <v>26720</v>
      </c>
      <c r="BP29" s="746">
        <v>32538</v>
      </c>
      <c r="BQ29" s="746">
        <v>62077</v>
      </c>
      <c r="BR29" s="746">
        <v>968</v>
      </c>
      <c r="BS29" s="746">
        <v>95583</v>
      </c>
      <c r="BT29" s="746">
        <v>3007</v>
      </c>
      <c r="BU29" s="746">
        <v>11755</v>
      </c>
      <c r="BV29" s="80">
        <v>14762</v>
      </c>
      <c r="BW29" s="78">
        <v>15257</v>
      </c>
      <c r="BX29" s="746">
        <v>23552</v>
      </c>
      <c r="BY29" s="746">
        <v>78974</v>
      </c>
      <c r="BZ29" s="746">
        <v>7699</v>
      </c>
      <c r="CA29" s="746">
        <v>110225</v>
      </c>
      <c r="CB29" s="746">
        <v>17036</v>
      </c>
      <c r="CC29" s="746">
        <v>56134</v>
      </c>
      <c r="CD29" s="80">
        <v>73170</v>
      </c>
      <c r="CE29" s="78">
        <v>16003</v>
      </c>
      <c r="CF29" s="746">
        <v>7318</v>
      </c>
      <c r="CG29" s="746">
        <v>27100</v>
      </c>
      <c r="CH29" s="746">
        <v>476</v>
      </c>
      <c r="CI29" s="746">
        <v>34894</v>
      </c>
      <c r="CJ29" s="746">
        <v>5591</v>
      </c>
      <c r="CK29" s="746">
        <v>21534</v>
      </c>
      <c r="CL29" s="80">
        <v>27125</v>
      </c>
      <c r="CM29" s="78">
        <v>8032</v>
      </c>
      <c r="CN29" s="746">
        <v>33070</v>
      </c>
      <c r="CO29" s="746">
        <v>84368</v>
      </c>
      <c r="CP29" s="746">
        <v>4421</v>
      </c>
      <c r="CQ29" s="746">
        <v>121859</v>
      </c>
      <c r="CR29" s="746">
        <v>8363</v>
      </c>
      <c r="CS29" s="746">
        <v>49663</v>
      </c>
      <c r="CT29" s="80">
        <v>58026</v>
      </c>
      <c r="CU29" s="78">
        <v>14554</v>
      </c>
      <c r="CV29" s="746">
        <v>86245</v>
      </c>
      <c r="CW29" s="746">
        <v>32790</v>
      </c>
      <c r="CX29" s="746">
        <v>3073</v>
      </c>
      <c r="CY29" s="746">
        <v>122108</v>
      </c>
      <c r="CZ29" s="746">
        <v>22129</v>
      </c>
      <c r="DA29" s="746">
        <v>16449</v>
      </c>
      <c r="DB29" s="80">
        <v>38578</v>
      </c>
      <c r="DC29" s="78">
        <v>11898</v>
      </c>
      <c r="DD29" s="746">
        <v>9297</v>
      </c>
      <c r="DE29" s="746">
        <v>61324</v>
      </c>
      <c r="DF29" s="746">
        <v>847</v>
      </c>
      <c r="DG29" s="746">
        <v>71468</v>
      </c>
      <c r="DH29" s="746">
        <v>5428</v>
      </c>
      <c r="DI29" s="746">
        <v>24534</v>
      </c>
      <c r="DJ29" s="80">
        <v>29962</v>
      </c>
      <c r="DK29" s="78">
        <v>8889</v>
      </c>
      <c r="DL29" s="746">
        <v>9773</v>
      </c>
      <c r="DM29" s="746">
        <v>7943</v>
      </c>
      <c r="DN29" s="746">
        <v>1876</v>
      </c>
      <c r="DO29" s="746">
        <v>19592</v>
      </c>
      <c r="DP29" s="746">
        <v>5267</v>
      </c>
      <c r="DQ29" s="746">
        <v>13477</v>
      </c>
      <c r="DR29" s="80">
        <v>18744</v>
      </c>
      <c r="DS29" s="78">
        <v>578147</v>
      </c>
      <c r="DT29" s="704">
        <v>749579</v>
      </c>
      <c r="DU29" s="704">
        <v>1985139</v>
      </c>
      <c r="DV29" s="704">
        <v>84077</v>
      </c>
      <c r="DW29" s="704">
        <v>2818795</v>
      </c>
      <c r="DX29" s="704">
        <v>237695</v>
      </c>
      <c r="DY29" s="704">
        <v>697054</v>
      </c>
      <c r="DZ29" s="804">
        <v>934749</v>
      </c>
    </row>
    <row r="30" spans="2:130" x14ac:dyDescent="0.25">
      <c r="B30" s="819" t="s">
        <v>479</v>
      </c>
      <c r="C30" s="78">
        <v>325074</v>
      </c>
      <c r="D30" s="746">
        <v>173505</v>
      </c>
      <c r="E30" s="746">
        <v>969497</v>
      </c>
      <c r="F30" s="746">
        <v>30740</v>
      </c>
      <c r="G30" s="746">
        <v>1173742</v>
      </c>
      <c r="H30" s="746">
        <v>24749</v>
      </c>
      <c r="I30" s="746">
        <v>98783</v>
      </c>
      <c r="J30" s="80">
        <v>123532</v>
      </c>
      <c r="K30" s="78">
        <v>61580</v>
      </c>
      <c r="L30" s="746">
        <v>114141</v>
      </c>
      <c r="M30" s="746">
        <v>387161</v>
      </c>
      <c r="N30" s="746">
        <v>25161</v>
      </c>
      <c r="O30" s="746">
        <v>526463</v>
      </c>
      <c r="P30" s="746">
        <v>23275</v>
      </c>
      <c r="Q30" s="746">
        <v>60645</v>
      </c>
      <c r="R30" s="80">
        <v>83920</v>
      </c>
      <c r="S30" s="78">
        <v>52107</v>
      </c>
      <c r="T30" s="746">
        <v>64857</v>
      </c>
      <c r="U30" s="746">
        <v>113018</v>
      </c>
      <c r="V30" s="746">
        <v>8230</v>
      </c>
      <c r="W30" s="746">
        <v>186105</v>
      </c>
      <c r="X30" s="746">
        <v>21392</v>
      </c>
      <c r="Y30" s="746">
        <v>115902</v>
      </c>
      <c r="Z30" s="80">
        <v>137294</v>
      </c>
      <c r="AA30" s="78">
        <v>23271</v>
      </c>
      <c r="AB30" s="746">
        <v>18560</v>
      </c>
      <c r="AC30" s="746">
        <v>70338</v>
      </c>
      <c r="AD30" s="746">
        <v>4472</v>
      </c>
      <c r="AE30" s="746">
        <v>93370</v>
      </c>
      <c r="AF30" s="746">
        <v>10986</v>
      </c>
      <c r="AG30" s="746">
        <v>105338</v>
      </c>
      <c r="AH30" s="80">
        <v>116324</v>
      </c>
      <c r="AI30" s="78">
        <v>23288</v>
      </c>
      <c r="AJ30" s="746">
        <v>17356</v>
      </c>
      <c r="AK30" s="746">
        <v>87920</v>
      </c>
      <c r="AL30" s="746">
        <v>3195</v>
      </c>
      <c r="AM30" s="746">
        <v>108471</v>
      </c>
      <c r="AN30" s="746">
        <v>12338</v>
      </c>
      <c r="AO30" s="746">
        <v>36927</v>
      </c>
      <c r="AP30" s="80">
        <v>49265</v>
      </c>
      <c r="AQ30" s="78">
        <v>2538</v>
      </c>
      <c r="AR30" s="746">
        <v>16215</v>
      </c>
      <c r="AS30" s="746">
        <v>105351</v>
      </c>
      <c r="AT30" s="746">
        <v>5640</v>
      </c>
      <c r="AU30" s="746">
        <v>127206</v>
      </c>
      <c r="AV30" s="746">
        <v>6012</v>
      </c>
      <c r="AW30" s="746">
        <v>43271</v>
      </c>
      <c r="AX30" s="80">
        <v>49283</v>
      </c>
      <c r="AY30" s="78">
        <v>8992</v>
      </c>
      <c r="AZ30" s="746">
        <v>7935</v>
      </c>
      <c r="BA30" s="746">
        <v>28686</v>
      </c>
      <c r="BB30" s="746">
        <v>1433</v>
      </c>
      <c r="BC30" s="746">
        <v>38054</v>
      </c>
      <c r="BD30" s="746">
        <v>6409</v>
      </c>
      <c r="BE30" s="746">
        <v>17164</v>
      </c>
      <c r="BF30" s="80">
        <v>23573</v>
      </c>
      <c r="BG30" s="78">
        <v>7012</v>
      </c>
      <c r="BH30" s="746">
        <v>9599</v>
      </c>
      <c r="BI30" s="746">
        <v>52348</v>
      </c>
      <c r="BJ30" s="746">
        <v>2188</v>
      </c>
      <c r="BK30" s="746">
        <v>64135</v>
      </c>
      <c r="BL30" s="746">
        <v>7588</v>
      </c>
      <c r="BM30" s="746">
        <v>19552</v>
      </c>
      <c r="BN30" s="80">
        <v>27140</v>
      </c>
      <c r="BO30" s="78">
        <v>27754</v>
      </c>
      <c r="BP30" s="746">
        <v>18214</v>
      </c>
      <c r="BQ30" s="746">
        <v>66062</v>
      </c>
      <c r="BR30" s="746">
        <v>2601</v>
      </c>
      <c r="BS30" s="746">
        <v>86877</v>
      </c>
      <c r="BT30" s="746">
        <v>3175</v>
      </c>
      <c r="BU30" s="746">
        <v>10838</v>
      </c>
      <c r="BV30" s="80">
        <v>14013</v>
      </c>
      <c r="BW30" s="78">
        <v>10107</v>
      </c>
      <c r="BX30" s="746">
        <v>34346</v>
      </c>
      <c r="BY30" s="746">
        <v>94409</v>
      </c>
      <c r="BZ30" s="746">
        <v>6342</v>
      </c>
      <c r="CA30" s="746">
        <v>135097</v>
      </c>
      <c r="CB30" s="746">
        <v>8859</v>
      </c>
      <c r="CC30" s="746">
        <v>63678</v>
      </c>
      <c r="CD30" s="80">
        <v>72537</v>
      </c>
      <c r="CE30" s="78">
        <v>7703</v>
      </c>
      <c r="CF30" s="746">
        <v>11145</v>
      </c>
      <c r="CG30" s="746">
        <v>25769</v>
      </c>
      <c r="CH30" s="746">
        <v>1648</v>
      </c>
      <c r="CI30" s="746">
        <v>38562</v>
      </c>
      <c r="CJ30" s="746">
        <v>3186</v>
      </c>
      <c r="CK30" s="746">
        <v>23713</v>
      </c>
      <c r="CL30" s="80">
        <v>26899</v>
      </c>
      <c r="CM30" s="78">
        <v>4508</v>
      </c>
      <c r="CN30" s="746">
        <v>24784</v>
      </c>
      <c r="CO30" s="746">
        <v>73600</v>
      </c>
      <c r="CP30" s="746">
        <v>2428</v>
      </c>
      <c r="CQ30" s="746">
        <v>100812</v>
      </c>
      <c r="CR30" s="746">
        <v>44846</v>
      </c>
      <c r="CS30" s="746">
        <v>54503</v>
      </c>
      <c r="CT30" s="80">
        <v>99349</v>
      </c>
      <c r="CU30" s="78">
        <v>4683</v>
      </c>
      <c r="CV30" s="746">
        <v>16538</v>
      </c>
      <c r="CW30" s="746">
        <v>111521</v>
      </c>
      <c r="CX30" s="746">
        <v>2495</v>
      </c>
      <c r="CY30" s="746">
        <v>130554</v>
      </c>
      <c r="CZ30" s="746">
        <v>7375</v>
      </c>
      <c r="DA30" s="746">
        <v>34612</v>
      </c>
      <c r="DB30" s="80">
        <v>41987</v>
      </c>
      <c r="DC30" s="78">
        <v>5250</v>
      </c>
      <c r="DD30" s="746">
        <v>17387</v>
      </c>
      <c r="DE30" s="746">
        <v>66733</v>
      </c>
      <c r="DF30" s="746">
        <v>1015</v>
      </c>
      <c r="DG30" s="746">
        <v>85135</v>
      </c>
      <c r="DH30" s="746">
        <v>3573</v>
      </c>
      <c r="DI30" s="746">
        <v>24859</v>
      </c>
      <c r="DJ30" s="80">
        <v>28432</v>
      </c>
      <c r="DK30" s="78">
        <v>7052</v>
      </c>
      <c r="DL30" s="746">
        <v>22240</v>
      </c>
      <c r="DM30" s="746">
        <v>11138</v>
      </c>
      <c r="DN30" s="746">
        <v>1002</v>
      </c>
      <c r="DO30" s="746">
        <v>34380</v>
      </c>
      <c r="DP30" s="746">
        <v>4943</v>
      </c>
      <c r="DQ30" s="746">
        <v>14201</v>
      </c>
      <c r="DR30" s="80">
        <v>19144</v>
      </c>
      <c r="DS30" s="78">
        <v>570919</v>
      </c>
      <c r="DT30" s="704">
        <v>566822</v>
      </c>
      <c r="DU30" s="704">
        <v>2263551</v>
      </c>
      <c r="DV30" s="704">
        <v>98590</v>
      </c>
      <c r="DW30" s="704">
        <v>2928963</v>
      </c>
      <c r="DX30" s="704">
        <v>188706</v>
      </c>
      <c r="DY30" s="704">
        <v>723986</v>
      </c>
      <c r="DZ30" s="804">
        <v>912692</v>
      </c>
    </row>
    <row r="31" spans="2:130" ht="14.25" thickBot="1" x14ac:dyDescent="0.3">
      <c r="B31" s="826" t="s">
        <v>489</v>
      </c>
      <c r="C31" s="78">
        <v>410312</v>
      </c>
      <c r="D31" s="746">
        <v>260151</v>
      </c>
      <c r="E31" s="746">
        <v>746886</v>
      </c>
      <c r="F31" s="746">
        <v>9663</v>
      </c>
      <c r="G31" s="746">
        <v>1016700</v>
      </c>
      <c r="H31" s="746">
        <v>47088</v>
      </c>
      <c r="I31" s="746">
        <v>90217</v>
      </c>
      <c r="J31" s="80">
        <v>137305</v>
      </c>
      <c r="K31" s="78">
        <v>131734</v>
      </c>
      <c r="L31" s="746">
        <v>109744</v>
      </c>
      <c r="M31" s="746">
        <v>370778</v>
      </c>
      <c r="N31" s="746">
        <v>5898</v>
      </c>
      <c r="O31" s="746">
        <v>486420</v>
      </c>
      <c r="P31" s="746">
        <v>36796</v>
      </c>
      <c r="Q31" s="746">
        <v>65708</v>
      </c>
      <c r="R31" s="80">
        <v>102504</v>
      </c>
      <c r="S31" s="78">
        <v>60840</v>
      </c>
      <c r="T31" s="746">
        <v>71489</v>
      </c>
      <c r="U31" s="746">
        <v>104589</v>
      </c>
      <c r="V31" s="746">
        <v>5790</v>
      </c>
      <c r="W31" s="746">
        <v>181868</v>
      </c>
      <c r="X31" s="746">
        <v>31048</v>
      </c>
      <c r="Y31" s="746">
        <v>122607</v>
      </c>
      <c r="Z31" s="80">
        <v>153655</v>
      </c>
      <c r="AA31" s="78">
        <v>19077</v>
      </c>
      <c r="AB31" s="746">
        <v>39428</v>
      </c>
      <c r="AC31" s="746">
        <v>71642</v>
      </c>
      <c r="AD31" s="746">
        <v>3916</v>
      </c>
      <c r="AE31" s="746">
        <v>114986</v>
      </c>
      <c r="AF31" s="746">
        <v>16478</v>
      </c>
      <c r="AG31" s="746">
        <v>98763</v>
      </c>
      <c r="AH31" s="80">
        <v>115241</v>
      </c>
      <c r="AI31" s="78">
        <v>36347</v>
      </c>
      <c r="AJ31" s="746">
        <v>20119</v>
      </c>
      <c r="AK31" s="746">
        <v>63058</v>
      </c>
      <c r="AL31" s="746">
        <v>3815</v>
      </c>
      <c r="AM31" s="746">
        <v>86992</v>
      </c>
      <c r="AN31" s="746">
        <v>15978</v>
      </c>
      <c r="AO31" s="746">
        <v>38946</v>
      </c>
      <c r="AP31" s="80">
        <v>54924</v>
      </c>
      <c r="AQ31" s="78">
        <v>24180</v>
      </c>
      <c r="AR31" s="746">
        <v>15652</v>
      </c>
      <c r="AS31" s="746">
        <v>101321</v>
      </c>
      <c r="AT31" s="746">
        <v>1426</v>
      </c>
      <c r="AU31" s="746">
        <v>118399</v>
      </c>
      <c r="AV31" s="746">
        <v>4541</v>
      </c>
      <c r="AW31" s="746">
        <v>45021</v>
      </c>
      <c r="AX31" s="80">
        <v>49562</v>
      </c>
      <c r="AY31" s="78">
        <v>14201</v>
      </c>
      <c r="AZ31" s="746">
        <v>8834</v>
      </c>
      <c r="BA31" s="746">
        <v>17464</v>
      </c>
      <c r="BB31" s="746">
        <v>1295</v>
      </c>
      <c r="BC31" s="746">
        <v>27593</v>
      </c>
      <c r="BD31" s="746">
        <v>7006</v>
      </c>
      <c r="BE31" s="746">
        <v>21661</v>
      </c>
      <c r="BF31" s="80">
        <v>28667</v>
      </c>
      <c r="BG31" s="78">
        <v>17496</v>
      </c>
      <c r="BH31" s="746">
        <v>5773</v>
      </c>
      <c r="BI31" s="746">
        <v>43302</v>
      </c>
      <c r="BJ31" s="746">
        <v>2899</v>
      </c>
      <c r="BK31" s="746">
        <v>51974</v>
      </c>
      <c r="BL31" s="746">
        <v>6299</v>
      </c>
      <c r="BM31" s="746">
        <v>21279</v>
      </c>
      <c r="BN31" s="80">
        <v>27578</v>
      </c>
      <c r="BO31" s="78">
        <v>8222</v>
      </c>
      <c r="BP31" s="746">
        <v>9203</v>
      </c>
      <c r="BQ31" s="746">
        <v>66014</v>
      </c>
      <c r="BR31" s="746">
        <v>1624</v>
      </c>
      <c r="BS31" s="746">
        <v>76841</v>
      </c>
      <c r="BT31" s="746">
        <v>14313</v>
      </c>
      <c r="BU31" s="746">
        <v>10717</v>
      </c>
      <c r="BV31" s="80">
        <v>25030</v>
      </c>
      <c r="BW31" s="78">
        <v>11210</v>
      </c>
      <c r="BX31" s="746">
        <v>33827</v>
      </c>
      <c r="BY31" s="746">
        <v>98578</v>
      </c>
      <c r="BZ31" s="746">
        <v>5265</v>
      </c>
      <c r="CA31" s="746">
        <v>137670</v>
      </c>
      <c r="CB31" s="746">
        <v>27125</v>
      </c>
      <c r="CC31" s="746">
        <v>65456</v>
      </c>
      <c r="CD31" s="80">
        <v>92581</v>
      </c>
      <c r="CE31" s="78">
        <v>10923</v>
      </c>
      <c r="CF31" s="746">
        <v>7851</v>
      </c>
      <c r="CG31" s="746">
        <v>23752</v>
      </c>
      <c r="CH31" s="746">
        <v>1803</v>
      </c>
      <c r="CI31" s="746">
        <v>33406</v>
      </c>
      <c r="CJ31" s="746">
        <v>5359</v>
      </c>
      <c r="CK31" s="746">
        <v>23648</v>
      </c>
      <c r="CL31" s="80">
        <v>29007</v>
      </c>
      <c r="CM31" s="78">
        <v>41278</v>
      </c>
      <c r="CN31" s="746">
        <v>14896</v>
      </c>
      <c r="CO31" s="746">
        <v>56090</v>
      </c>
      <c r="CP31" s="746">
        <v>41997</v>
      </c>
      <c r="CQ31" s="746">
        <v>112983</v>
      </c>
      <c r="CR31" s="746">
        <v>9601</v>
      </c>
      <c r="CS31" s="746">
        <v>51321</v>
      </c>
      <c r="CT31" s="80">
        <v>60922</v>
      </c>
      <c r="CU31" s="78">
        <v>12052</v>
      </c>
      <c r="CV31" s="746">
        <v>15625</v>
      </c>
      <c r="CW31" s="746">
        <v>108580</v>
      </c>
      <c r="CX31" s="746">
        <v>2416</v>
      </c>
      <c r="CY31" s="746">
        <v>126621</v>
      </c>
      <c r="CZ31" s="746">
        <v>12275</v>
      </c>
      <c r="DA31" s="746">
        <v>37218</v>
      </c>
      <c r="DB31" s="80">
        <v>49493</v>
      </c>
      <c r="DC31" s="78">
        <v>19992</v>
      </c>
      <c r="DD31" s="746">
        <v>19577</v>
      </c>
      <c r="DE31" s="746">
        <v>57648</v>
      </c>
      <c r="DF31" s="746">
        <v>2833</v>
      </c>
      <c r="DG31" s="746">
        <v>80058</v>
      </c>
      <c r="DH31" s="746">
        <v>9243</v>
      </c>
      <c r="DI31" s="746">
        <v>23851</v>
      </c>
      <c r="DJ31" s="80">
        <v>33094</v>
      </c>
      <c r="DK31" s="78">
        <v>7009</v>
      </c>
      <c r="DL31" s="746">
        <v>18620</v>
      </c>
      <c r="DM31" s="746">
        <v>20674</v>
      </c>
      <c r="DN31" s="746">
        <v>1978</v>
      </c>
      <c r="DO31" s="746">
        <v>41272</v>
      </c>
      <c r="DP31" s="746">
        <v>8953</v>
      </c>
      <c r="DQ31" s="746">
        <v>14910</v>
      </c>
      <c r="DR31" s="80">
        <v>23863</v>
      </c>
      <c r="DS31" s="78">
        <v>824873</v>
      </c>
      <c r="DT31" s="704">
        <v>650789</v>
      </c>
      <c r="DU31" s="704">
        <v>1950376</v>
      </c>
      <c r="DV31" s="704">
        <v>92618</v>
      </c>
      <c r="DW31" s="704">
        <v>2693783</v>
      </c>
      <c r="DX31" s="704">
        <v>252103</v>
      </c>
      <c r="DY31" s="704">
        <v>731323</v>
      </c>
      <c r="DZ31" s="804">
        <v>983426</v>
      </c>
    </row>
    <row r="32" spans="2:130" x14ac:dyDescent="0.25">
      <c r="B32" s="817" t="s">
        <v>506</v>
      </c>
      <c r="C32" s="78">
        <v>545828</v>
      </c>
      <c r="D32" s="746">
        <v>296499</v>
      </c>
      <c r="E32" s="746">
        <v>524728</v>
      </c>
      <c r="F32" s="746">
        <v>13494</v>
      </c>
      <c r="G32" s="746">
        <v>834721</v>
      </c>
      <c r="H32" s="746">
        <v>30911</v>
      </c>
      <c r="I32" s="746">
        <v>99781</v>
      </c>
      <c r="J32" s="80">
        <v>130692</v>
      </c>
      <c r="K32" s="78">
        <v>124439</v>
      </c>
      <c r="L32" s="746">
        <v>128198</v>
      </c>
      <c r="M32" s="746">
        <v>355195</v>
      </c>
      <c r="N32" s="746">
        <v>31258</v>
      </c>
      <c r="O32" s="746">
        <v>514651</v>
      </c>
      <c r="P32" s="746">
        <v>28106</v>
      </c>
      <c r="Q32" s="746">
        <v>57023</v>
      </c>
      <c r="R32" s="80">
        <v>85129</v>
      </c>
      <c r="S32" s="78">
        <v>72757</v>
      </c>
      <c r="T32" s="746">
        <v>191782</v>
      </c>
      <c r="U32" s="746">
        <v>91253</v>
      </c>
      <c r="V32" s="746">
        <v>9988</v>
      </c>
      <c r="W32" s="746">
        <v>293023</v>
      </c>
      <c r="X32" s="746">
        <v>25157</v>
      </c>
      <c r="Y32" s="746">
        <v>137344</v>
      </c>
      <c r="Z32" s="80">
        <v>162501</v>
      </c>
      <c r="AA32" s="78">
        <v>32151</v>
      </c>
      <c r="AB32" s="746">
        <v>44428</v>
      </c>
      <c r="AC32" s="746">
        <v>75247</v>
      </c>
      <c r="AD32" s="746">
        <v>8913</v>
      </c>
      <c r="AE32" s="746">
        <v>128588</v>
      </c>
      <c r="AF32" s="746">
        <v>15179</v>
      </c>
      <c r="AG32" s="746">
        <v>98942</v>
      </c>
      <c r="AH32" s="80">
        <v>114121</v>
      </c>
      <c r="AI32" s="78">
        <v>17421</v>
      </c>
      <c r="AJ32" s="746">
        <v>23268</v>
      </c>
      <c r="AK32" s="746">
        <v>72259</v>
      </c>
      <c r="AL32" s="746">
        <v>5198</v>
      </c>
      <c r="AM32" s="746">
        <v>100725</v>
      </c>
      <c r="AN32" s="746">
        <v>12556</v>
      </c>
      <c r="AO32" s="746">
        <v>46427</v>
      </c>
      <c r="AP32" s="80">
        <v>58983</v>
      </c>
      <c r="AQ32" s="78">
        <v>54070</v>
      </c>
      <c r="AR32" s="746">
        <v>42583</v>
      </c>
      <c r="AS32" s="746">
        <v>65433</v>
      </c>
      <c r="AT32" s="746">
        <v>979</v>
      </c>
      <c r="AU32" s="746">
        <v>108995</v>
      </c>
      <c r="AV32" s="746">
        <v>4085</v>
      </c>
      <c r="AW32" s="746">
        <v>43394</v>
      </c>
      <c r="AX32" s="80">
        <v>47479</v>
      </c>
      <c r="AY32" s="78">
        <v>12219</v>
      </c>
      <c r="AZ32" s="746">
        <v>22835</v>
      </c>
      <c r="BA32" s="746">
        <v>12458</v>
      </c>
      <c r="BB32" s="746">
        <v>6770</v>
      </c>
      <c r="BC32" s="746">
        <v>42063</v>
      </c>
      <c r="BD32" s="746">
        <v>6110</v>
      </c>
      <c r="BE32" s="746">
        <v>18703</v>
      </c>
      <c r="BF32" s="80">
        <v>24813</v>
      </c>
      <c r="BG32" s="78">
        <v>5078</v>
      </c>
      <c r="BH32" s="746">
        <v>74991</v>
      </c>
      <c r="BI32" s="746">
        <v>45517</v>
      </c>
      <c r="BJ32" s="746">
        <v>2183</v>
      </c>
      <c r="BK32" s="746">
        <v>122691</v>
      </c>
      <c r="BL32" s="746">
        <v>4660</v>
      </c>
      <c r="BM32" s="746">
        <v>22114</v>
      </c>
      <c r="BN32" s="80">
        <v>26774</v>
      </c>
      <c r="BO32" s="78">
        <v>48004</v>
      </c>
      <c r="BP32" s="746">
        <v>72037</v>
      </c>
      <c r="BQ32" s="746">
        <v>27702</v>
      </c>
      <c r="BR32" s="746">
        <v>6332</v>
      </c>
      <c r="BS32" s="746">
        <v>106071</v>
      </c>
      <c r="BT32" s="746">
        <v>6386</v>
      </c>
      <c r="BU32" s="746">
        <v>13507</v>
      </c>
      <c r="BV32" s="80">
        <v>19893</v>
      </c>
      <c r="BW32" s="78">
        <v>26445</v>
      </c>
      <c r="BX32" s="746">
        <v>68728</v>
      </c>
      <c r="BY32" s="746">
        <v>84291</v>
      </c>
      <c r="BZ32" s="746">
        <v>5602</v>
      </c>
      <c r="CA32" s="746">
        <v>158621</v>
      </c>
      <c r="CB32" s="746">
        <v>31071</v>
      </c>
      <c r="CC32" s="746">
        <v>82877</v>
      </c>
      <c r="CD32" s="80">
        <v>113948</v>
      </c>
      <c r="CE32" s="78">
        <v>7719</v>
      </c>
      <c r="CF32" s="746">
        <v>17446</v>
      </c>
      <c r="CG32" s="746">
        <v>23490</v>
      </c>
      <c r="CH32" s="746">
        <v>1052</v>
      </c>
      <c r="CI32" s="746">
        <v>41988</v>
      </c>
      <c r="CJ32" s="746">
        <v>3924</v>
      </c>
      <c r="CK32" s="746">
        <v>26228</v>
      </c>
      <c r="CL32" s="80">
        <v>30152</v>
      </c>
      <c r="CM32" s="78">
        <v>13772</v>
      </c>
      <c r="CN32" s="746">
        <v>17764</v>
      </c>
      <c r="CO32" s="746">
        <v>27241</v>
      </c>
      <c r="CP32" s="746">
        <v>2660</v>
      </c>
      <c r="CQ32" s="746">
        <v>47665</v>
      </c>
      <c r="CR32" s="746">
        <v>76119</v>
      </c>
      <c r="CS32" s="746">
        <v>54273</v>
      </c>
      <c r="CT32" s="80">
        <v>130392</v>
      </c>
      <c r="CU32" s="78">
        <v>73958</v>
      </c>
      <c r="CV32" s="746">
        <v>33773</v>
      </c>
      <c r="CW32" s="746">
        <v>57993</v>
      </c>
      <c r="CX32" s="746">
        <v>1940</v>
      </c>
      <c r="CY32" s="746">
        <v>93706</v>
      </c>
      <c r="CZ32" s="746">
        <v>14498</v>
      </c>
      <c r="DA32" s="746">
        <v>27725</v>
      </c>
      <c r="DB32" s="80">
        <v>42223</v>
      </c>
      <c r="DC32" s="78">
        <v>5510</v>
      </c>
      <c r="DD32" s="746">
        <v>24921</v>
      </c>
      <c r="DE32" s="746">
        <v>74918</v>
      </c>
      <c r="DF32" s="746">
        <v>2561</v>
      </c>
      <c r="DG32" s="746">
        <v>102400</v>
      </c>
      <c r="DH32" s="746">
        <v>4551</v>
      </c>
      <c r="DI32" s="746">
        <v>29412</v>
      </c>
      <c r="DJ32" s="80">
        <v>33963</v>
      </c>
      <c r="DK32" s="78">
        <v>11929</v>
      </c>
      <c r="DL32" s="746">
        <v>22000</v>
      </c>
      <c r="DM32" s="746">
        <v>21498</v>
      </c>
      <c r="DN32" s="746">
        <v>1191</v>
      </c>
      <c r="DO32" s="746">
        <v>44689</v>
      </c>
      <c r="DP32" s="746">
        <v>10903</v>
      </c>
      <c r="DQ32" s="746">
        <v>19899</v>
      </c>
      <c r="DR32" s="80">
        <v>30802</v>
      </c>
      <c r="DS32" s="78">
        <v>1051300</v>
      </c>
      <c r="DT32" s="704">
        <v>1081253</v>
      </c>
      <c r="DU32" s="704">
        <v>1559223</v>
      </c>
      <c r="DV32" s="704">
        <v>100121</v>
      </c>
      <c r="DW32" s="704">
        <v>2740597</v>
      </c>
      <c r="DX32" s="704">
        <v>274216</v>
      </c>
      <c r="DY32" s="704">
        <v>777649</v>
      </c>
      <c r="DZ32" s="804">
        <v>1051865</v>
      </c>
    </row>
    <row r="33" spans="2:130" x14ac:dyDescent="0.25">
      <c r="B33" s="830" t="s">
        <v>507</v>
      </c>
      <c r="C33" s="78">
        <v>341841</v>
      </c>
      <c r="D33" s="746">
        <v>310310</v>
      </c>
      <c r="E33" s="746">
        <v>477987</v>
      </c>
      <c r="F33" s="746">
        <v>19847</v>
      </c>
      <c r="G33" s="746">
        <v>808144</v>
      </c>
      <c r="H33" s="746">
        <v>40583</v>
      </c>
      <c r="I33" s="746">
        <v>87562</v>
      </c>
      <c r="J33" s="80">
        <v>128145</v>
      </c>
      <c r="K33" s="78">
        <v>121952</v>
      </c>
      <c r="L33" s="746">
        <v>166780</v>
      </c>
      <c r="M33" s="746">
        <v>380075</v>
      </c>
      <c r="N33" s="746">
        <v>7449</v>
      </c>
      <c r="O33" s="746">
        <v>554304</v>
      </c>
      <c r="P33" s="746">
        <v>18791</v>
      </c>
      <c r="Q33" s="746">
        <v>71607</v>
      </c>
      <c r="R33" s="80">
        <v>90398</v>
      </c>
      <c r="S33" s="78">
        <v>91560</v>
      </c>
      <c r="T33" s="746">
        <v>103251</v>
      </c>
      <c r="U33" s="746">
        <v>167722</v>
      </c>
      <c r="V33" s="746">
        <v>6894</v>
      </c>
      <c r="W33" s="746">
        <v>277867</v>
      </c>
      <c r="X33" s="746">
        <v>42959</v>
      </c>
      <c r="Y33" s="746">
        <v>146837</v>
      </c>
      <c r="Z33" s="80">
        <v>189796</v>
      </c>
      <c r="AA33" s="78">
        <v>42968</v>
      </c>
      <c r="AB33" s="746">
        <v>143242</v>
      </c>
      <c r="AC33" s="746">
        <v>74374</v>
      </c>
      <c r="AD33" s="746">
        <v>3199</v>
      </c>
      <c r="AE33" s="746">
        <v>220815</v>
      </c>
      <c r="AF33" s="746">
        <v>20026</v>
      </c>
      <c r="AG33" s="746">
        <v>102142</v>
      </c>
      <c r="AH33" s="80">
        <v>122168</v>
      </c>
      <c r="AI33" s="78">
        <v>30925</v>
      </c>
      <c r="AJ33" s="746">
        <v>30110</v>
      </c>
      <c r="AK33" s="746">
        <v>61431</v>
      </c>
      <c r="AL33" s="746">
        <v>5613</v>
      </c>
      <c r="AM33" s="746">
        <v>97154</v>
      </c>
      <c r="AN33" s="746">
        <v>15104</v>
      </c>
      <c r="AO33" s="746">
        <v>47536</v>
      </c>
      <c r="AP33" s="80">
        <v>62640</v>
      </c>
      <c r="AQ33" s="78">
        <v>57383</v>
      </c>
      <c r="AR33" s="746">
        <v>38231</v>
      </c>
      <c r="AS33" s="746">
        <v>51200</v>
      </c>
      <c r="AT33" s="746">
        <v>3891</v>
      </c>
      <c r="AU33" s="746">
        <v>93322</v>
      </c>
      <c r="AV33" s="746">
        <v>4140</v>
      </c>
      <c r="AW33" s="746">
        <v>39860</v>
      </c>
      <c r="AX33" s="80">
        <v>44000</v>
      </c>
      <c r="AY33" s="78">
        <v>6242</v>
      </c>
      <c r="AZ33" s="746">
        <v>13434</v>
      </c>
      <c r="BA33" s="746">
        <v>32862</v>
      </c>
      <c r="BB33" s="746">
        <v>2496</v>
      </c>
      <c r="BC33" s="746">
        <v>48792</v>
      </c>
      <c r="BD33" s="746">
        <v>4065</v>
      </c>
      <c r="BE33" s="746">
        <v>21211</v>
      </c>
      <c r="BF33" s="80">
        <v>25276</v>
      </c>
      <c r="BG33" s="78">
        <v>56901</v>
      </c>
      <c r="BH33" s="746">
        <v>33396</v>
      </c>
      <c r="BI33" s="746">
        <v>61091</v>
      </c>
      <c r="BJ33" s="746">
        <v>2072</v>
      </c>
      <c r="BK33" s="746">
        <v>96559</v>
      </c>
      <c r="BL33" s="746">
        <v>7265</v>
      </c>
      <c r="BM33" s="746">
        <v>22136</v>
      </c>
      <c r="BN33" s="80">
        <v>29401</v>
      </c>
      <c r="BO33" s="78">
        <v>24622</v>
      </c>
      <c r="BP33" s="746">
        <v>25880</v>
      </c>
      <c r="BQ33" s="746">
        <v>75645</v>
      </c>
      <c r="BR33" s="746">
        <v>3946</v>
      </c>
      <c r="BS33" s="746">
        <v>105471</v>
      </c>
      <c r="BT33" s="746">
        <v>10287</v>
      </c>
      <c r="BU33" s="746">
        <v>11534</v>
      </c>
      <c r="BV33" s="80">
        <v>21821</v>
      </c>
      <c r="BW33" s="78">
        <v>26677</v>
      </c>
      <c r="BX33" s="746">
        <v>28280</v>
      </c>
      <c r="BY33" s="746">
        <v>112887</v>
      </c>
      <c r="BZ33" s="746">
        <v>9289</v>
      </c>
      <c r="CA33" s="746">
        <v>150456</v>
      </c>
      <c r="CB33" s="746">
        <v>27288</v>
      </c>
      <c r="CC33" s="746">
        <v>96428</v>
      </c>
      <c r="CD33" s="80">
        <v>123716</v>
      </c>
      <c r="CE33" s="78">
        <v>11462</v>
      </c>
      <c r="CF33" s="746">
        <v>20520</v>
      </c>
      <c r="CG33" s="746">
        <v>29109</v>
      </c>
      <c r="CH33" s="746">
        <v>1065</v>
      </c>
      <c r="CI33" s="746">
        <v>50694</v>
      </c>
      <c r="CJ33" s="746">
        <v>3834</v>
      </c>
      <c r="CK33" s="746">
        <v>26670</v>
      </c>
      <c r="CL33" s="80">
        <v>30504</v>
      </c>
      <c r="CM33" s="78">
        <v>77845</v>
      </c>
      <c r="CN33" s="746">
        <v>7109</v>
      </c>
      <c r="CO33" s="746">
        <v>24480</v>
      </c>
      <c r="CP33" s="746">
        <v>3286</v>
      </c>
      <c r="CQ33" s="746">
        <v>34875</v>
      </c>
      <c r="CR33" s="746">
        <v>11744</v>
      </c>
      <c r="CS33" s="746">
        <v>60857</v>
      </c>
      <c r="CT33" s="80">
        <v>72601</v>
      </c>
      <c r="CU33" s="78">
        <v>46056</v>
      </c>
      <c r="CV33" s="746">
        <v>25397</v>
      </c>
      <c r="CW33" s="746">
        <v>42353</v>
      </c>
      <c r="CX33" s="746">
        <v>3543</v>
      </c>
      <c r="CY33" s="746">
        <v>71293</v>
      </c>
      <c r="CZ33" s="746">
        <v>10985</v>
      </c>
      <c r="DA33" s="746">
        <v>32992</v>
      </c>
      <c r="DB33" s="80">
        <v>43977</v>
      </c>
      <c r="DC33" s="78">
        <v>18691</v>
      </c>
      <c r="DD33" s="746">
        <v>35494</v>
      </c>
      <c r="DE33" s="746">
        <v>75985</v>
      </c>
      <c r="DF33" s="746">
        <v>1725</v>
      </c>
      <c r="DG33" s="746">
        <v>113204</v>
      </c>
      <c r="DH33" s="746">
        <v>9877</v>
      </c>
      <c r="DI33" s="746">
        <v>30435</v>
      </c>
      <c r="DJ33" s="80">
        <v>40312</v>
      </c>
      <c r="DK33" s="78">
        <v>14973</v>
      </c>
      <c r="DL33" s="746">
        <v>45128</v>
      </c>
      <c r="DM33" s="746">
        <v>27845</v>
      </c>
      <c r="DN33" s="746">
        <v>1856</v>
      </c>
      <c r="DO33" s="746">
        <v>74829</v>
      </c>
      <c r="DP33" s="746">
        <v>9311</v>
      </c>
      <c r="DQ33" s="746">
        <v>21586</v>
      </c>
      <c r="DR33" s="80">
        <v>30897</v>
      </c>
      <c r="DS33" s="78">
        <v>970098</v>
      </c>
      <c r="DT33" s="704">
        <v>1026562</v>
      </c>
      <c r="DU33" s="704">
        <v>1695046</v>
      </c>
      <c r="DV33" s="704">
        <v>76171</v>
      </c>
      <c r="DW33" s="704">
        <v>2797779</v>
      </c>
      <c r="DX33" s="704">
        <v>236259</v>
      </c>
      <c r="DY33" s="704">
        <v>819393</v>
      </c>
      <c r="DZ33" s="804">
        <v>1055652</v>
      </c>
    </row>
    <row r="34" spans="2:130" x14ac:dyDescent="0.25">
      <c r="B34" s="819" t="s">
        <v>509</v>
      </c>
      <c r="C34" s="32">
        <v>283356</v>
      </c>
      <c r="D34" s="704">
        <v>446048</v>
      </c>
      <c r="E34" s="704">
        <v>547042</v>
      </c>
      <c r="F34" s="704">
        <v>8578</v>
      </c>
      <c r="G34" s="704">
        <v>1001668</v>
      </c>
      <c r="H34" s="704">
        <v>21477</v>
      </c>
      <c r="I34" s="704">
        <v>106232</v>
      </c>
      <c r="J34" s="33">
        <v>127709</v>
      </c>
      <c r="K34" s="32">
        <v>96569</v>
      </c>
      <c r="L34" s="704">
        <v>206921</v>
      </c>
      <c r="M34" s="704">
        <v>470367</v>
      </c>
      <c r="N34" s="704">
        <v>9458</v>
      </c>
      <c r="O34" s="704">
        <v>686746</v>
      </c>
      <c r="P34" s="704">
        <v>18273</v>
      </c>
      <c r="Q34" s="704">
        <v>76008</v>
      </c>
      <c r="R34" s="33">
        <v>94281</v>
      </c>
      <c r="S34" s="32">
        <v>79926</v>
      </c>
      <c r="T34" s="704">
        <v>61980</v>
      </c>
      <c r="U34" s="704">
        <v>177597</v>
      </c>
      <c r="V34" s="704">
        <v>23832</v>
      </c>
      <c r="W34" s="704">
        <v>263409</v>
      </c>
      <c r="X34" s="704">
        <v>30167</v>
      </c>
      <c r="Y34" s="704">
        <v>156530</v>
      </c>
      <c r="Z34" s="33">
        <v>186697</v>
      </c>
      <c r="AA34" s="32">
        <v>57061</v>
      </c>
      <c r="AB34" s="704">
        <v>85730</v>
      </c>
      <c r="AC34" s="704">
        <v>155797</v>
      </c>
      <c r="AD34" s="704">
        <v>8628</v>
      </c>
      <c r="AE34" s="704">
        <v>250155</v>
      </c>
      <c r="AF34" s="704">
        <v>19225</v>
      </c>
      <c r="AG34" s="704">
        <v>102272</v>
      </c>
      <c r="AH34" s="33">
        <v>121497</v>
      </c>
      <c r="AI34" s="32">
        <v>37650</v>
      </c>
      <c r="AJ34" s="704">
        <v>55008</v>
      </c>
      <c r="AK34" s="704">
        <v>52518</v>
      </c>
      <c r="AL34" s="704">
        <v>5374</v>
      </c>
      <c r="AM34" s="704">
        <v>112900</v>
      </c>
      <c r="AN34" s="704">
        <v>15636</v>
      </c>
      <c r="AO34" s="704">
        <v>48616</v>
      </c>
      <c r="AP34" s="33">
        <v>64252</v>
      </c>
      <c r="AQ34" s="32">
        <v>25038</v>
      </c>
      <c r="AR34" s="704">
        <v>55337</v>
      </c>
      <c r="AS34" s="704">
        <v>67070</v>
      </c>
      <c r="AT34" s="704">
        <v>2479</v>
      </c>
      <c r="AU34" s="704">
        <v>124886</v>
      </c>
      <c r="AV34" s="704">
        <v>2478</v>
      </c>
      <c r="AW34" s="704">
        <v>40257</v>
      </c>
      <c r="AX34" s="33">
        <v>42735</v>
      </c>
      <c r="AY34" s="32">
        <v>6729</v>
      </c>
      <c r="AZ34" s="704">
        <v>10800</v>
      </c>
      <c r="BA34" s="704">
        <v>38653</v>
      </c>
      <c r="BB34" s="704">
        <v>2188</v>
      </c>
      <c r="BC34" s="704">
        <v>51641</v>
      </c>
      <c r="BD34" s="704">
        <v>5906</v>
      </c>
      <c r="BE34" s="704">
        <v>20592</v>
      </c>
      <c r="BF34" s="33">
        <v>26498</v>
      </c>
      <c r="BG34" s="32">
        <v>41520</v>
      </c>
      <c r="BH34" s="704">
        <v>41636</v>
      </c>
      <c r="BI34" s="704">
        <v>50480</v>
      </c>
      <c r="BJ34" s="704">
        <v>2568</v>
      </c>
      <c r="BK34" s="704">
        <v>94684</v>
      </c>
      <c r="BL34" s="704">
        <v>6639</v>
      </c>
      <c r="BM34" s="704">
        <v>24753</v>
      </c>
      <c r="BN34" s="33">
        <v>31392</v>
      </c>
      <c r="BO34" s="32">
        <v>50394</v>
      </c>
      <c r="BP34" s="704">
        <v>46233</v>
      </c>
      <c r="BQ34" s="704">
        <v>53365</v>
      </c>
      <c r="BR34" s="704">
        <v>2555</v>
      </c>
      <c r="BS34" s="704">
        <v>102153</v>
      </c>
      <c r="BT34" s="704">
        <v>6035</v>
      </c>
      <c r="BU34" s="704">
        <v>14943</v>
      </c>
      <c r="BV34" s="33">
        <v>20978</v>
      </c>
      <c r="BW34" s="32">
        <v>54078</v>
      </c>
      <c r="BX34" s="704">
        <v>76353</v>
      </c>
      <c r="BY34" s="704">
        <v>85460</v>
      </c>
      <c r="BZ34" s="704">
        <v>9556</v>
      </c>
      <c r="CA34" s="704">
        <v>171369</v>
      </c>
      <c r="CB34" s="704">
        <v>16650</v>
      </c>
      <c r="CC34" s="704">
        <v>108428</v>
      </c>
      <c r="CD34" s="33">
        <v>125078</v>
      </c>
      <c r="CE34" s="32">
        <v>18952</v>
      </c>
      <c r="CF34" s="704">
        <v>13402</v>
      </c>
      <c r="CG34" s="704">
        <v>28848</v>
      </c>
      <c r="CH34" s="704">
        <v>2782</v>
      </c>
      <c r="CI34" s="704">
        <v>45032</v>
      </c>
      <c r="CJ34" s="704">
        <v>4053</v>
      </c>
      <c r="CK34" s="704">
        <v>26563</v>
      </c>
      <c r="CL34" s="33">
        <v>30616</v>
      </c>
      <c r="CM34" s="32">
        <v>4905</v>
      </c>
      <c r="CN34" s="704">
        <v>21222</v>
      </c>
      <c r="CO34" s="704">
        <v>25758</v>
      </c>
      <c r="CP34" s="704">
        <v>1841</v>
      </c>
      <c r="CQ34" s="704">
        <v>48821</v>
      </c>
      <c r="CR34" s="704">
        <v>8773</v>
      </c>
      <c r="CS34" s="704">
        <v>66199</v>
      </c>
      <c r="CT34" s="33">
        <v>74972</v>
      </c>
      <c r="CU34" s="32">
        <v>14081</v>
      </c>
      <c r="CV34" s="704">
        <v>12587</v>
      </c>
      <c r="CW34" s="704">
        <v>57229</v>
      </c>
      <c r="CX34" s="704">
        <v>3103</v>
      </c>
      <c r="CY34" s="704">
        <v>72919</v>
      </c>
      <c r="CZ34" s="704">
        <v>5387</v>
      </c>
      <c r="DA34" s="704">
        <v>35470</v>
      </c>
      <c r="DB34" s="33">
        <v>40857</v>
      </c>
      <c r="DC34" s="32">
        <v>25912</v>
      </c>
      <c r="DD34" s="704">
        <v>49088</v>
      </c>
      <c r="DE34" s="704">
        <v>80959</v>
      </c>
      <c r="DF34" s="704">
        <v>6681</v>
      </c>
      <c r="DG34" s="704">
        <v>136728</v>
      </c>
      <c r="DH34" s="704">
        <v>8572</v>
      </c>
      <c r="DI34" s="704">
        <v>31392</v>
      </c>
      <c r="DJ34" s="33">
        <v>39964</v>
      </c>
      <c r="DK34" s="32">
        <v>21621</v>
      </c>
      <c r="DL34" s="704">
        <v>37772</v>
      </c>
      <c r="DM34" s="704">
        <v>44999</v>
      </c>
      <c r="DN34" s="704">
        <v>1642</v>
      </c>
      <c r="DO34" s="704">
        <v>84413</v>
      </c>
      <c r="DP34" s="704">
        <v>12136</v>
      </c>
      <c r="DQ34" s="704">
        <v>25328</v>
      </c>
      <c r="DR34" s="33">
        <v>37464</v>
      </c>
      <c r="DS34" s="32">
        <v>817792</v>
      </c>
      <c r="DT34" s="704">
        <v>1220117</v>
      </c>
      <c r="DU34" s="704">
        <v>1936142</v>
      </c>
      <c r="DV34" s="704">
        <v>91265</v>
      </c>
      <c r="DW34" s="704">
        <v>3247524</v>
      </c>
      <c r="DX34" s="704">
        <v>181407</v>
      </c>
      <c r="DY34" s="704">
        <v>883583</v>
      </c>
      <c r="DZ34" s="804">
        <v>1064990</v>
      </c>
    </row>
    <row r="35" spans="2:130" ht="14.25" thickBot="1" x14ac:dyDescent="0.3">
      <c r="B35" s="826" t="s">
        <v>569</v>
      </c>
      <c r="C35" s="32">
        <v>470838</v>
      </c>
      <c r="D35" s="704">
        <v>250826</v>
      </c>
      <c r="E35" s="704">
        <v>526682</v>
      </c>
      <c r="F35" s="704">
        <v>20537</v>
      </c>
      <c r="G35" s="704">
        <v>798045</v>
      </c>
      <c r="H35" s="704">
        <v>29339</v>
      </c>
      <c r="I35" s="704">
        <v>94505</v>
      </c>
      <c r="J35" s="33">
        <v>123844</v>
      </c>
      <c r="K35" s="32">
        <v>160336</v>
      </c>
      <c r="L35" s="704">
        <v>130224</v>
      </c>
      <c r="M35" s="704">
        <v>499932</v>
      </c>
      <c r="N35" s="704">
        <v>18500</v>
      </c>
      <c r="O35" s="704">
        <v>648656</v>
      </c>
      <c r="P35" s="704">
        <v>41034</v>
      </c>
      <c r="Q35" s="704">
        <v>65462</v>
      </c>
      <c r="R35" s="33">
        <v>106496</v>
      </c>
      <c r="S35" s="32">
        <v>106794</v>
      </c>
      <c r="T35" s="704">
        <v>80295</v>
      </c>
      <c r="U35" s="704">
        <v>140272</v>
      </c>
      <c r="V35" s="704">
        <v>9176</v>
      </c>
      <c r="W35" s="704">
        <v>229743</v>
      </c>
      <c r="X35" s="704">
        <v>23741</v>
      </c>
      <c r="Y35" s="704">
        <v>170462</v>
      </c>
      <c r="Z35" s="33">
        <v>194203</v>
      </c>
      <c r="AA35" s="32">
        <v>90242</v>
      </c>
      <c r="AB35" s="704">
        <v>19767</v>
      </c>
      <c r="AC35" s="704">
        <v>150753</v>
      </c>
      <c r="AD35" s="704">
        <v>2602</v>
      </c>
      <c r="AE35" s="704">
        <v>173122</v>
      </c>
      <c r="AF35" s="704">
        <v>22471</v>
      </c>
      <c r="AG35" s="704">
        <v>107632</v>
      </c>
      <c r="AH35" s="33">
        <v>130103</v>
      </c>
      <c r="AI35" s="32">
        <v>29550</v>
      </c>
      <c r="AJ35" s="704">
        <v>27642</v>
      </c>
      <c r="AK35" s="704">
        <v>71711</v>
      </c>
      <c r="AL35" s="704">
        <v>3589</v>
      </c>
      <c r="AM35" s="704">
        <v>102942</v>
      </c>
      <c r="AN35" s="704">
        <v>20793</v>
      </c>
      <c r="AO35" s="704">
        <v>51509</v>
      </c>
      <c r="AP35" s="33">
        <v>72302</v>
      </c>
      <c r="AQ35" s="32">
        <v>52878</v>
      </c>
      <c r="AR35" s="704">
        <v>27288</v>
      </c>
      <c r="AS35" s="704">
        <v>69099</v>
      </c>
      <c r="AT35" s="704">
        <v>2006</v>
      </c>
      <c r="AU35" s="704">
        <v>98393</v>
      </c>
      <c r="AV35" s="704">
        <v>4947</v>
      </c>
      <c r="AW35" s="704">
        <v>38691</v>
      </c>
      <c r="AX35" s="33">
        <v>43638</v>
      </c>
      <c r="AY35" s="32">
        <v>10738</v>
      </c>
      <c r="AZ35" s="704">
        <v>31433</v>
      </c>
      <c r="BA35" s="704">
        <v>38282</v>
      </c>
      <c r="BB35" s="704">
        <v>1074</v>
      </c>
      <c r="BC35" s="704">
        <v>70789</v>
      </c>
      <c r="BD35" s="704">
        <v>4760</v>
      </c>
      <c r="BE35" s="704">
        <v>23285</v>
      </c>
      <c r="BF35" s="33">
        <v>28045</v>
      </c>
      <c r="BG35" s="32">
        <v>60243</v>
      </c>
      <c r="BH35" s="704">
        <v>31190</v>
      </c>
      <c r="BI35" s="704">
        <v>31041</v>
      </c>
      <c r="BJ35" s="704">
        <v>2120</v>
      </c>
      <c r="BK35" s="704">
        <v>64351</v>
      </c>
      <c r="BL35" s="704">
        <v>6397</v>
      </c>
      <c r="BM35" s="704">
        <v>26275</v>
      </c>
      <c r="BN35" s="33">
        <v>32672</v>
      </c>
      <c r="BO35" s="32">
        <v>39188</v>
      </c>
      <c r="BP35" s="704">
        <v>47751</v>
      </c>
      <c r="BQ35" s="704">
        <v>50753</v>
      </c>
      <c r="BR35" s="704">
        <v>3068</v>
      </c>
      <c r="BS35" s="704">
        <v>101572</v>
      </c>
      <c r="BT35" s="704">
        <v>16899</v>
      </c>
      <c r="BU35" s="704">
        <v>13223</v>
      </c>
      <c r="BV35" s="33">
        <v>30122</v>
      </c>
      <c r="BW35" s="32">
        <v>55667</v>
      </c>
      <c r="BX35" s="704">
        <v>86759</v>
      </c>
      <c r="BY35" s="704">
        <v>108676</v>
      </c>
      <c r="BZ35" s="704">
        <v>14458</v>
      </c>
      <c r="CA35" s="704">
        <v>209893</v>
      </c>
      <c r="CB35" s="704">
        <v>15461</v>
      </c>
      <c r="CC35" s="704">
        <v>102185</v>
      </c>
      <c r="CD35" s="33">
        <v>117646</v>
      </c>
      <c r="CE35" s="32">
        <v>21913</v>
      </c>
      <c r="CF35" s="704">
        <v>7606</v>
      </c>
      <c r="CG35" s="704">
        <v>19677</v>
      </c>
      <c r="CH35" s="704">
        <v>956</v>
      </c>
      <c r="CI35" s="704">
        <v>28239</v>
      </c>
      <c r="CJ35" s="704">
        <v>4323</v>
      </c>
      <c r="CK35" s="704">
        <v>28779</v>
      </c>
      <c r="CL35" s="33">
        <v>33102</v>
      </c>
      <c r="CM35" s="32">
        <v>1615</v>
      </c>
      <c r="CN35" s="704">
        <v>32260</v>
      </c>
      <c r="CO35" s="704">
        <v>36891</v>
      </c>
      <c r="CP35" s="704">
        <v>2372</v>
      </c>
      <c r="CQ35" s="704">
        <v>71523</v>
      </c>
      <c r="CR35" s="704">
        <v>11778</v>
      </c>
      <c r="CS35" s="704">
        <v>71237</v>
      </c>
      <c r="CT35" s="33">
        <v>83015</v>
      </c>
      <c r="CU35" s="32">
        <v>17811</v>
      </c>
      <c r="CV35" s="704">
        <v>47643</v>
      </c>
      <c r="CW35" s="704">
        <v>51782</v>
      </c>
      <c r="CX35" s="704">
        <v>2765</v>
      </c>
      <c r="CY35" s="704">
        <v>102190</v>
      </c>
      <c r="CZ35" s="704">
        <v>7984</v>
      </c>
      <c r="DA35" s="704">
        <v>33434</v>
      </c>
      <c r="DB35" s="33">
        <v>41418</v>
      </c>
      <c r="DC35" s="32">
        <v>39020</v>
      </c>
      <c r="DD35" s="704">
        <v>10816</v>
      </c>
      <c r="DE35" s="704">
        <v>94364</v>
      </c>
      <c r="DF35" s="704">
        <v>8138</v>
      </c>
      <c r="DG35" s="704">
        <v>113318</v>
      </c>
      <c r="DH35" s="704">
        <v>9302</v>
      </c>
      <c r="DI35" s="704">
        <v>25948</v>
      </c>
      <c r="DJ35" s="33">
        <v>35250</v>
      </c>
      <c r="DK35" s="32">
        <v>62722</v>
      </c>
      <c r="DL35" s="704">
        <v>42760</v>
      </c>
      <c r="DM35" s="704">
        <v>20024</v>
      </c>
      <c r="DN35" s="704">
        <v>4041</v>
      </c>
      <c r="DO35" s="704">
        <v>66825</v>
      </c>
      <c r="DP35" s="704">
        <v>8542</v>
      </c>
      <c r="DQ35" s="704">
        <v>26548</v>
      </c>
      <c r="DR35" s="33">
        <v>35090</v>
      </c>
      <c r="DS35" s="32">
        <v>1219555</v>
      </c>
      <c r="DT35" s="704">
        <v>874260</v>
      </c>
      <c r="DU35" s="704">
        <v>1909939</v>
      </c>
      <c r="DV35" s="704">
        <v>95402</v>
      </c>
      <c r="DW35" s="704">
        <v>2879601</v>
      </c>
      <c r="DX35" s="704">
        <v>227771</v>
      </c>
      <c r="DY35" s="704">
        <v>879175</v>
      </c>
      <c r="DZ35" s="804">
        <v>1106946</v>
      </c>
    </row>
    <row r="36" spans="2:130" x14ac:dyDescent="0.25">
      <c r="B36" s="817" t="s">
        <v>575</v>
      </c>
      <c r="C36" s="32">
        <v>291865</v>
      </c>
      <c r="D36" s="704">
        <v>337802</v>
      </c>
      <c r="E36" s="704">
        <v>515367</v>
      </c>
      <c r="F36" s="704">
        <v>5642</v>
      </c>
      <c r="G36" s="704">
        <v>858811</v>
      </c>
      <c r="H36" s="704">
        <v>27451</v>
      </c>
      <c r="I36" s="704">
        <v>101528</v>
      </c>
      <c r="J36" s="33">
        <v>128979</v>
      </c>
      <c r="K36" s="32">
        <v>143956</v>
      </c>
      <c r="L36" s="704">
        <v>105017</v>
      </c>
      <c r="M36" s="704">
        <v>461999</v>
      </c>
      <c r="N36" s="704">
        <v>11157</v>
      </c>
      <c r="O36" s="704">
        <v>578173</v>
      </c>
      <c r="P36" s="704">
        <v>60290</v>
      </c>
      <c r="Q36" s="704">
        <v>77936</v>
      </c>
      <c r="R36" s="33">
        <v>138226</v>
      </c>
      <c r="S36" s="32">
        <v>73803</v>
      </c>
      <c r="T36" s="704">
        <v>49144</v>
      </c>
      <c r="U36" s="704">
        <v>131903</v>
      </c>
      <c r="V36" s="704">
        <v>10872</v>
      </c>
      <c r="W36" s="704">
        <v>191919</v>
      </c>
      <c r="X36" s="704">
        <v>32049</v>
      </c>
      <c r="Y36" s="704">
        <v>177267</v>
      </c>
      <c r="Z36" s="33">
        <v>209316</v>
      </c>
      <c r="AA36" s="32">
        <v>101558</v>
      </c>
      <c r="AB36" s="704">
        <v>142331</v>
      </c>
      <c r="AC36" s="704">
        <v>70681</v>
      </c>
      <c r="AD36" s="704">
        <v>9585</v>
      </c>
      <c r="AE36" s="704">
        <v>222597</v>
      </c>
      <c r="AF36" s="704">
        <v>14687</v>
      </c>
      <c r="AG36" s="704">
        <v>107040</v>
      </c>
      <c r="AH36" s="33">
        <v>121727</v>
      </c>
      <c r="AI36" s="32">
        <v>27087</v>
      </c>
      <c r="AJ36" s="704">
        <v>36360</v>
      </c>
      <c r="AK36" s="704">
        <v>75425</v>
      </c>
      <c r="AL36" s="704">
        <v>3795</v>
      </c>
      <c r="AM36" s="704">
        <v>115580</v>
      </c>
      <c r="AN36" s="704">
        <v>12226</v>
      </c>
      <c r="AO36" s="704">
        <v>59043</v>
      </c>
      <c r="AP36" s="33">
        <v>71269</v>
      </c>
      <c r="AQ36" s="32">
        <v>39544</v>
      </c>
      <c r="AR36" s="704">
        <v>29599</v>
      </c>
      <c r="AS36" s="704">
        <v>57137</v>
      </c>
      <c r="AT36" s="704">
        <v>3294</v>
      </c>
      <c r="AU36" s="704">
        <v>90030</v>
      </c>
      <c r="AV36" s="704">
        <v>2912</v>
      </c>
      <c r="AW36" s="704">
        <v>39144</v>
      </c>
      <c r="AX36" s="33">
        <v>42056</v>
      </c>
      <c r="AY36" s="32">
        <v>18734</v>
      </c>
      <c r="AZ36" s="704">
        <v>9536</v>
      </c>
      <c r="BA36" s="704">
        <v>48457</v>
      </c>
      <c r="BB36" s="704">
        <v>1558</v>
      </c>
      <c r="BC36" s="704">
        <v>59551</v>
      </c>
      <c r="BD36" s="704">
        <v>4387</v>
      </c>
      <c r="BE36" s="704">
        <v>25698</v>
      </c>
      <c r="BF36" s="33">
        <v>30085</v>
      </c>
      <c r="BG36" s="32">
        <v>25754</v>
      </c>
      <c r="BH36" s="704">
        <v>19563</v>
      </c>
      <c r="BI36" s="704">
        <v>34644</v>
      </c>
      <c r="BJ36" s="704">
        <v>2521</v>
      </c>
      <c r="BK36" s="704">
        <v>56728</v>
      </c>
      <c r="BL36" s="704">
        <v>7160</v>
      </c>
      <c r="BM36" s="704">
        <v>27493</v>
      </c>
      <c r="BN36" s="33">
        <v>34653</v>
      </c>
      <c r="BO36" s="32">
        <v>29956</v>
      </c>
      <c r="BP36" s="704">
        <v>22648</v>
      </c>
      <c r="BQ36" s="704">
        <v>74438</v>
      </c>
      <c r="BR36" s="704">
        <v>5341</v>
      </c>
      <c r="BS36" s="704">
        <v>102427</v>
      </c>
      <c r="BT36" s="704">
        <v>5231</v>
      </c>
      <c r="BU36" s="704">
        <v>16728</v>
      </c>
      <c r="BV36" s="33">
        <v>21959</v>
      </c>
      <c r="BW36" s="32">
        <v>88192</v>
      </c>
      <c r="BX36" s="704">
        <v>68860</v>
      </c>
      <c r="BY36" s="704">
        <v>109649</v>
      </c>
      <c r="BZ36" s="704">
        <v>5249</v>
      </c>
      <c r="CA36" s="704">
        <v>183758</v>
      </c>
      <c r="CB36" s="704">
        <v>18634</v>
      </c>
      <c r="CC36" s="704">
        <v>105815</v>
      </c>
      <c r="CD36" s="33">
        <v>124449</v>
      </c>
      <c r="CE36" s="32">
        <v>13123</v>
      </c>
      <c r="CF36" s="704">
        <v>15273</v>
      </c>
      <c r="CG36" s="704">
        <v>11717</v>
      </c>
      <c r="CH36" s="704">
        <v>2784</v>
      </c>
      <c r="CI36" s="704">
        <v>29774</v>
      </c>
      <c r="CJ36" s="704">
        <v>4503</v>
      </c>
      <c r="CK36" s="704">
        <v>29214</v>
      </c>
      <c r="CL36" s="33">
        <v>33717</v>
      </c>
      <c r="CM36" s="32">
        <v>14052</v>
      </c>
      <c r="CN36" s="704">
        <v>32998</v>
      </c>
      <c r="CO36" s="704">
        <v>57054</v>
      </c>
      <c r="CP36" s="704">
        <v>25253</v>
      </c>
      <c r="CQ36" s="704">
        <v>115305</v>
      </c>
      <c r="CR36" s="704">
        <v>6695</v>
      </c>
      <c r="CS36" s="704">
        <v>51624</v>
      </c>
      <c r="CT36" s="33">
        <v>58319</v>
      </c>
      <c r="CU36" s="32">
        <v>38094</v>
      </c>
      <c r="CV36" s="704">
        <v>11541</v>
      </c>
      <c r="CW36" s="704">
        <v>57860</v>
      </c>
      <c r="CX36" s="704">
        <v>3082</v>
      </c>
      <c r="CY36" s="704">
        <v>72483</v>
      </c>
      <c r="CZ36" s="704">
        <v>11205</v>
      </c>
      <c r="DA36" s="704">
        <v>33511</v>
      </c>
      <c r="DB36" s="33">
        <v>44716</v>
      </c>
      <c r="DC36" s="32">
        <v>33622</v>
      </c>
      <c r="DD36" s="704">
        <v>14889</v>
      </c>
      <c r="DE36" s="704">
        <v>81777</v>
      </c>
      <c r="DF36" s="704">
        <v>3651</v>
      </c>
      <c r="DG36" s="704">
        <v>100317</v>
      </c>
      <c r="DH36" s="704">
        <v>4250</v>
      </c>
      <c r="DI36" s="704">
        <v>25268</v>
      </c>
      <c r="DJ36" s="33">
        <v>29518</v>
      </c>
      <c r="DK36" s="32">
        <v>38995</v>
      </c>
      <c r="DL36" s="704">
        <v>32295</v>
      </c>
      <c r="DM36" s="704">
        <v>22769</v>
      </c>
      <c r="DN36" s="704">
        <v>3019</v>
      </c>
      <c r="DO36" s="704">
        <v>58083</v>
      </c>
      <c r="DP36" s="704">
        <v>9292</v>
      </c>
      <c r="DQ36" s="704">
        <v>27840</v>
      </c>
      <c r="DR36" s="33">
        <v>37132</v>
      </c>
      <c r="DS36" s="32">
        <v>978335</v>
      </c>
      <c r="DT36" s="704">
        <v>927856</v>
      </c>
      <c r="DU36" s="704">
        <v>1810877</v>
      </c>
      <c r="DV36" s="704">
        <v>96803</v>
      </c>
      <c r="DW36" s="704">
        <v>2835536</v>
      </c>
      <c r="DX36" s="704">
        <v>220972</v>
      </c>
      <c r="DY36" s="704">
        <v>905149</v>
      </c>
      <c r="DZ36" s="804">
        <v>1126121</v>
      </c>
    </row>
    <row r="37" spans="2:130" x14ac:dyDescent="0.25">
      <c r="B37" s="830" t="s">
        <v>578</v>
      </c>
      <c r="C37" s="78">
        <v>268392</v>
      </c>
      <c r="D37" s="746">
        <v>282847</v>
      </c>
      <c r="E37" s="746">
        <v>644755</v>
      </c>
      <c r="F37" s="746">
        <v>7695</v>
      </c>
      <c r="G37" s="746">
        <v>935297</v>
      </c>
      <c r="H37" s="746">
        <v>32627</v>
      </c>
      <c r="I37" s="746">
        <v>116373</v>
      </c>
      <c r="J37" s="80">
        <v>149000</v>
      </c>
      <c r="K37" s="78">
        <v>167044</v>
      </c>
      <c r="L37" s="746">
        <v>101902</v>
      </c>
      <c r="M37" s="746">
        <v>414248</v>
      </c>
      <c r="N37" s="746">
        <v>31965</v>
      </c>
      <c r="O37" s="746">
        <v>548115</v>
      </c>
      <c r="P37" s="746">
        <v>37466</v>
      </c>
      <c r="Q37" s="746">
        <v>98427</v>
      </c>
      <c r="R37" s="80">
        <v>135893</v>
      </c>
      <c r="S37" s="78">
        <v>93655</v>
      </c>
      <c r="T37" s="746">
        <v>44625</v>
      </c>
      <c r="U37" s="746">
        <v>70142</v>
      </c>
      <c r="V37" s="746">
        <v>7879</v>
      </c>
      <c r="W37" s="746">
        <v>122646</v>
      </c>
      <c r="X37" s="746">
        <v>36355</v>
      </c>
      <c r="Y37" s="746">
        <v>193204</v>
      </c>
      <c r="Z37" s="80">
        <v>229559</v>
      </c>
      <c r="AA37" s="78">
        <v>70093</v>
      </c>
      <c r="AB37" s="746">
        <v>44107</v>
      </c>
      <c r="AC37" s="746">
        <v>146465</v>
      </c>
      <c r="AD37" s="746">
        <v>3796</v>
      </c>
      <c r="AE37" s="746">
        <v>194368</v>
      </c>
      <c r="AF37" s="746">
        <v>22693</v>
      </c>
      <c r="AG37" s="746">
        <v>102204</v>
      </c>
      <c r="AH37" s="80">
        <v>124897</v>
      </c>
      <c r="AI37" s="78">
        <v>34230</v>
      </c>
      <c r="AJ37" s="746">
        <v>45654</v>
      </c>
      <c r="AK37" s="746">
        <v>69055</v>
      </c>
      <c r="AL37" s="746">
        <v>2644</v>
      </c>
      <c r="AM37" s="746">
        <v>117353</v>
      </c>
      <c r="AN37" s="746">
        <v>17222</v>
      </c>
      <c r="AO37" s="746">
        <v>63939</v>
      </c>
      <c r="AP37" s="80">
        <v>81161</v>
      </c>
      <c r="AQ37" s="746">
        <v>33045</v>
      </c>
      <c r="AR37" s="746">
        <v>29435</v>
      </c>
      <c r="AS37" s="746">
        <v>54968</v>
      </c>
      <c r="AT37" s="746">
        <v>2924</v>
      </c>
      <c r="AU37" s="746">
        <v>87327</v>
      </c>
      <c r="AV37" s="746">
        <v>3891</v>
      </c>
      <c r="AW37" s="746">
        <v>37258</v>
      </c>
      <c r="AX37" s="80">
        <v>41149</v>
      </c>
      <c r="AY37" s="78">
        <v>14039</v>
      </c>
      <c r="AZ37" s="746">
        <v>18021</v>
      </c>
      <c r="BA37" s="746">
        <v>44641</v>
      </c>
      <c r="BB37" s="746">
        <v>936</v>
      </c>
      <c r="BC37" s="746">
        <v>63598</v>
      </c>
      <c r="BD37" s="746">
        <v>3719</v>
      </c>
      <c r="BE37" s="746">
        <v>26391</v>
      </c>
      <c r="BF37" s="80">
        <v>30110</v>
      </c>
      <c r="BG37" s="78">
        <v>6017</v>
      </c>
      <c r="BH37" s="746">
        <v>48113</v>
      </c>
      <c r="BI37" s="746">
        <v>46733</v>
      </c>
      <c r="BJ37" s="746">
        <v>3612</v>
      </c>
      <c r="BK37" s="746">
        <v>98458</v>
      </c>
      <c r="BL37" s="746">
        <v>7871</v>
      </c>
      <c r="BM37" s="746">
        <v>28886</v>
      </c>
      <c r="BN37" s="80">
        <v>36757</v>
      </c>
      <c r="BO37" s="78">
        <v>43213</v>
      </c>
      <c r="BP37" s="746">
        <v>35793</v>
      </c>
      <c r="BQ37" s="746">
        <v>58977</v>
      </c>
      <c r="BR37" s="746">
        <v>9245</v>
      </c>
      <c r="BS37" s="746">
        <v>104015</v>
      </c>
      <c r="BT37" s="746">
        <v>4307</v>
      </c>
      <c r="BU37" s="746">
        <v>8644</v>
      </c>
      <c r="BV37" s="80">
        <v>12951</v>
      </c>
      <c r="BW37" s="78">
        <v>92244</v>
      </c>
      <c r="BX37" s="746">
        <v>46866</v>
      </c>
      <c r="BY37" s="746">
        <v>86706</v>
      </c>
      <c r="BZ37" s="746">
        <v>4535</v>
      </c>
      <c r="CA37" s="746">
        <v>138107</v>
      </c>
      <c r="CB37" s="746">
        <v>12639</v>
      </c>
      <c r="CC37" s="746">
        <v>112083</v>
      </c>
      <c r="CD37" s="80">
        <v>124722</v>
      </c>
      <c r="CE37" s="78">
        <v>7308</v>
      </c>
      <c r="CF37" s="746">
        <v>31261</v>
      </c>
      <c r="CG37" s="746">
        <v>19970</v>
      </c>
      <c r="CH37" s="746">
        <v>1438</v>
      </c>
      <c r="CI37" s="746">
        <v>52669</v>
      </c>
      <c r="CJ37" s="746">
        <v>3780</v>
      </c>
      <c r="CK37" s="746">
        <v>30995</v>
      </c>
      <c r="CL37" s="80">
        <v>34775</v>
      </c>
      <c r="CM37" s="78">
        <v>7404</v>
      </c>
      <c r="CN37" s="746">
        <v>37674</v>
      </c>
      <c r="CO37" s="746">
        <v>82933</v>
      </c>
      <c r="CP37" s="746">
        <v>2366</v>
      </c>
      <c r="CQ37" s="746">
        <v>122973</v>
      </c>
      <c r="CR37" s="746">
        <v>28048</v>
      </c>
      <c r="CS37" s="746">
        <v>52873</v>
      </c>
      <c r="CT37" s="80">
        <v>80921</v>
      </c>
      <c r="CU37" s="78">
        <v>34456</v>
      </c>
      <c r="CV37" s="746">
        <v>36662</v>
      </c>
      <c r="CW37" s="746">
        <v>36119</v>
      </c>
      <c r="CX37" s="746">
        <v>7564</v>
      </c>
      <c r="CY37" s="746">
        <v>80345</v>
      </c>
      <c r="CZ37" s="746">
        <v>6362</v>
      </c>
      <c r="DA37" s="746">
        <v>32698</v>
      </c>
      <c r="DB37" s="80">
        <v>39060</v>
      </c>
      <c r="DC37" s="78">
        <v>66578</v>
      </c>
      <c r="DD37" s="746">
        <v>22159</v>
      </c>
      <c r="DE37" s="746">
        <v>38161</v>
      </c>
      <c r="DF37" s="746">
        <v>1705</v>
      </c>
      <c r="DG37" s="746">
        <v>62025</v>
      </c>
      <c r="DH37" s="746">
        <v>4799</v>
      </c>
      <c r="DI37" s="746">
        <v>23700</v>
      </c>
      <c r="DJ37" s="80">
        <v>28499</v>
      </c>
      <c r="DK37" s="78">
        <v>31110</v>
      </c>
      <c r="DL37" s="746">
        <v>20159</v>
      </c>
      <c r="DM37" s="746">
        <v>19263</v>
      </c>
      <c r="DN37" s="746">
        <v>1898</v>
      </c>
      <c r="DO37" s="746">
        <v>41320</v>
      </c>
      <c r="DP37" s="746">
        <v>12304</v>
      </c>
      <c r="DQ37" s="746">
        <v>30640</v>
      </c>
      <c r="DR37" s="80">
        <v>42944</v>
      </c>
      <c r="DS37" s="78">
        <v>968828</v>
      </c>
      <c r="DT37" s="704">
        <v>845278</v>
      </c>
      <c r="DU37" s="704">
        <v>1833136</v>
      </c>
      <c r="DV37" s="704">
        <v>90202</v>
      </c>
      <c r="DW37" s="704">
        <v>2768616</v>
      </c>
      <c r="DX37" s="704">
        <v>234083</v>
      </c>
      <c r="DY37" s="704">
        <v>958315</v>
      </c>
      <c r="DZ37" s="804">
        <v>1192398</v>
      </c>
    </row>
    <row r="38" spans="2:130" x14ac:dyDescent="0.25">
      <c r="B38" s="819" t="s">
        <v>721</v>
      </c>
      <c r="C38" s="32">
        <v>271502</v>
      </c>
      <c r="D38" s="704">
        <v>485980</v>
      </c>
      <c r="E38" s="704">
        <v>687880</v>
      </c>
      <c r="F38" s="704">
        <v>6624</v>
      </c>
      <c r="G38" s="704">
        <v>1180484</v>
      </c>
      <c r="H38" s="704">
        <v>65524</v>
      </c>
      <c r="I38" s="704">
        <v>133700</v>
      </c>
      <c r="J38" s="33">
        <v>199224</v>
      </c>
      <c r="K38" s="704">
        <v>184639</v>
      </c>
      <c r="L38" s="704">
        <v>71978</v>
      </c>
      <c r="M38" s="704">
        <v>343495</v>
      </c>
      <c r="N38" s="704">
        <v>14909</v>
      </c>
      <c r="O38" s="704">
        <v>430382</v>
      </c>
      <c r="P38" s="704">
        <v>49119</v>
      </c>
      <c r="Q38" s="704">
        <v>106971</v>
      </c>
      <c r="R38" s="33">
        <v>156090</v>
      </c>
      <c r="S38" s="704">
        <v>42612</v>
      </c>
      <c r="T38" s="704">
        <v>63079</v>
      </c>
      <c r="U38" s="704">
        <v>69220</v>
      </c>
      <c r="V38" s="704">
        <v>8083</v>
      </c>
      <c r="W38" s="704">
        <v>140382</v>
      </c>
      <c r="X38" s="704">
        <v>29764</v>
      </c>
      <c r="Y38" s="704">
        <v>203676</v>
      </c>
      <c r="Z38" s="33">
        <v>233440</v>
      </c>
      <c r="AA38" s="704">
        <v>73692</v>
      </c>
      <c r="AB38" s="704">
        <v>31063</v>
      </c>
      <c r="AC38" s="704">
        <v>108028</v>
      </c>
      <c r="AD38" s="704">
        <v>3251</v>
      </c>
      <c r="AE38" s="704">
        <v>142342</v>
      </c>
      <c r="AF38" s="704">
        <v>27983</v>
      </c>
      <c r="AG38" s="704">
        <v>108850</v>
      </c>
      <c r="AH38" s="33">
        <v>136833</v>
      </c>
      <c r="AI38" s="704">
        <v>34030</v>
      </c>
      <c r="AJ38" s="704">
        <v>42748</v>
      </c>
      <c r="AK38" s="704">
        <v>82559</v>
      </c>
      <c r="AL38" s="704">
        <v>8020</v>
      </c>
      <c r="AM38" s="704">
        <v>133327</v>
      </c>
      <c r="AN38" s="704">
        <v>23762</v>
      </c>
      <c r="AO38" s="704">
        <v>67944</v>
      </c>
      <c r="AP38" s="33">
        <v>91706</v>
      </c>
      <c r="AQ38" s="704">
        <v>29857</v>
      </c>
      <c r="AR38" s="704">
        <v>36754</v>
      </c>
      <c r="AS38" s="704">
        <v>55797</v>
      </c>
      <c r="AT38" s="704">
        <v>2369</v>
      </c>
      <c r="AU38" s="704">
        <v>94920</v>
      </c>
      <c r="AV38" s="704">
        <v>6206</v>
      </c>
      <c r="AW38" s="704">
        <v>34827</v>
      </c>
      <c r="AX38" s="33">
        <v>41033</v>
      </c>
      <c r="AY38" s="704">
        <v>20904</v>
      </c>
      <c r="AZ38" s="704">
        <v>13070</v>
      </c>
      <c r="BA38" s="704">
        <v>39337</v>
      </c>
      <c r="BB38" s="704">
        <v>2839</v>
      </c>
      <c r="BC38" s="704">
        <v>55246</v>
      </c>
      <c r="BD38" s="704">
        <v>4523</v>
      </c>
      <c r="BE38" s="704">
        <v>26185</v>
      </c>
      <c r="BF38" s="33">
        <v>30708</v>
      </c>
      <c r="BG38" s="704">
        <v>37691</v>
      </c>
      <c r="BH38" s="704">
        <v>21646</v>
      </c>
      <c r="BI38" s="704">
        <v>49282</v>
      </c>
      <c r="BJ38" s="704">
        <v>1453</v>
      </c>
      <c r="BK38" s="704">
        <v>72381</v>
      </c>
      <c r="BL38" s="704">
        <v>16069</v>
      </c>
      <c r="BM38" s="704">
        <v>31319</v>
      </c>
      <c r="BN38" s="33">
        <v>47388</v>
      </c>
      <c r="BO38" s="704">
        <v>53548</v>
      </c>
      <c r="BP38" s="704">
        <v>111087</v>
      </c>
      <c r="BQ38" s="704">
        <v>50252</v>
      </c>
      <c r="BR38" s="704">
        <v>1534</v>
      </c>
      <c r="BS38" s="704">
        <v>162873</v>
      </c>
      <c r="BT38" s="704">
        <v>3486</v>
      </c>
      <c r="BU38" s="704">
        <v>8146</v>
      </c>
      <c r="BV38" s="33">
        <v>11632</v>
      </c>
      <c r="BW38" s="704">
        <v>71175</v>
      </c>
      <c r="BX38" s="704">
        <v>32726</v>
      </c>
      <c r="BY38" s="704">
        <v>63318</v>
      </c>
      <c r="BZ38" s="704">
        <v>3475</v>
      </c>
      <c r="CA38" s="704">
        <v>99519</v>
      </c>
      <c r="CB38" s="704">
        <v>15667</v>
      </c>
      <c r="CC38" s="704">
        <v>109194</v>
      </c>
      <c r="CD38" s="33">
        <v>124861</v>
      </c>
      <c r="CE38" s="704">
        <v>6781</v>
      </c>
      <c r="CF38" s="704">
        <v>33900</v>
      </c>
      <c r="CG38" s="704">
        <v>40776</v>
      </c>
      <c r="CH38" s="704">
        <v>1491</v>
      </c>
      <c r="CI38" s="704">
        <v>76167</v>
      </c>
      <c r="CJ38" s="704">
        <v>7105</v>
      </c>
      <c r="CK38" s="704">
        <v>31291</v>
      </c>
      <c r="CL38" s="33">
        <v>38396</v>
      </c>
      <c r="CM38" s="704">
        <v>24580</v>
      </c>
      <c r="CN38" s="704">
        <v>31669</v>
      </c>
      <c r="CO38" s="704">
        <v>104656</v>
      </c>
      <c r="CP38" s="704">
        <v>2671</v>
      </c>
      <c r="CQ38" s="704">
        <v>138996</v>
      </c>
      <c r="CR38" s="704">
        <v>5379</v>
      </c>
      <c r="CS38" s="704">
        <v>67315</v>
      </c>
      <c r="CT38" s="33">
        <v>72694</v>
      </c>
      <c r="CU38" s="704">
        <v>38244</v>
      </c>
      <c r="CV38" s="704">
        <v>31513</v>
      </c>
      <c r="CW38" s="704">
        <v>38116</v>
      </c>
      <c r="CX38" s="704">
        <v>1941</v>
      </c>
      <c r="CY38" s="704">
        <v>71570</v>
      </c>
      <c r="CZ38" s="704">
        <v>6129</v>
      </c>
      <c r="DA38" s="704">
        <v>34975</v>
      </c>
      <c r="DB38" s="33">
        <v>41104</v>
      </c>
      <c r="DC38" s="704">
        <v>8876</v>
      </c>
      <c r="DD38" s="704">
        <v>22213</v>
      </c>
      <c r="DE38" s="704">
        <v>40486</v>
      </c>
      <c r="DF38" s="704">
        <v>2609</v>
      </c>
      <c r="DG38" s="704">
        <v>65308</v>
      </c>
      <c r="DH38" s="704">
        <v>14341</v>
      </c>
      <c r="DI38" s="704">
        <v>24411</v>
      </c>
      <c r="DJ38" s="33">
        <v>38752</v>
      </c>
      <c r="DK38" s="704">
        <v>8337</v>
      </c>
      <c r="DL38" s="704">
        <v>15352</v>
      </c>
      <c r="DM38" s="704">
        <v>19072</v>
      </c>
      <c r="DN38" s="704">
        <v>3626</v>
      </c>
      <c r="DO38" s="704">
        <v>38050</v>
      </c>
      <c r="DP38" s="704">
        <v>16287</v>
      </c>
      <c r="DQ38" s="704">
        <v>36942</v>
      </c>
      <c r="DR38" s="33">
        <v>53229</v>
      </c>
      <c r="DS38" s="704">
        <v>906468</v>
      </c>
      <c r="DT38" s="704">
        <v>1044778</v>
      </c>
      <c r="DU38" s="704">
        <v>1792274</v>
      </c>
      <c r="DV38" s="704">
        <v>64895</v>
      </c>
      <c r="DW38" s="704">
        <v>2901947</v>
      </c>
      <c r="DX38" s="704">
        <v>291344</v>
      </c>
      <c r="DY38" s="704">
        <v>1025746</v>
      </c>
      <c r="DZ38" s="804">
        <v>1317090</v>
      </c>
    </row>
    <row r="39" spans="2:130" ht="14.25" thickBot="1" x14ac:dyDescent="0.3">
      <c r="B39" s="826" t="s">
        <v>740</v>
      </c>
      <c r="C39" s="32">
        <v>316501</v>
      </c>
      <c r="D39" s="704">
        <v>163447</v>
      </c>
      <c r="E39" s="704">
        <v>837812</v>
      </c>
      <c r="F39" s="704">
        <v>28705</v>
      </c>
      <c r="G39" s="704">
        <v>1029964</v>
      </c>
      <c r="H39" s="704">
        <v>42341</v>
      </c>
      <c r="I39" s="704">
        <v>155760</v>
      </c>
      <c r="J39" s="33">
        <v>198101</v>
      </c>
      <c r="K39" s="704">
        <v>134790</v>
      </c>
      <c r="L39" s="704">
        <v>75309</v>
      </c>
      <c r="M39" s="704">
        <v>248120</v>
      </c>
      <c r="N39" s="704">
        <v>22594</v>
      </c>
      <c r="O39" s="704">
        <v>346023</v>
      </c>
      <c r="P39" s="704">
        <v>55961</v>
      </c>
      <c r="Q39" s="704">
        <v>125133</v>
      </c>
      <c r="R39" s="33">
        <v>181094</v>
      </c>
      <c r="S39" s="704">
        <v>37627</v>
      </c>
      <c r="T39" s="704">
        <v>50153</v>
      </c>
      <c r="U39" s="704">
        <v>62434</v>
      </c>
      <c r="V39" s="704">
        <v>8521</v>
      </c>
      <c r="W39" s="704">
        <v>121108</v>
      </c>
      <c r="X39" s="704">
        <v>51390</v>
      </c>
      <c r="Y39" s="704">
        <v>214510</v>
      </c>
      <c r="Z39" s="33">
        <v>265900</v>
      </c>
      <c r="AA39" s="704">
        <v>66988</v>
      </c>
      <c r="AB39" s="704">
        <v>46631</v>
      </c>
      <c r="AC39" s="704">
        <v>71953</v>
      </c>
      <c r="AD39" s="704">
        <v>2339</v>
      </c>
      <c r="AE39" s="704">
        <v>120923</v>
      </c>
      <c r="AF39" s="704">
        <v>17857</v>
      </c>
      <c r="AG39" s="704">
        <v>121498</v>
      </c>
      <c r="AH39" s="33">
        <v>139355</v>
      </c>
      <c r="AI39" s="704">
        <v>38433</v>
      </c>
      <c r="AJ39" s="704">
        <v>59549</v>
      </c>
      <c r="AK39" s="704">
        <v>80264</v>
      </c>
      <c r="AL39" s="704">
        <v>19558</v>
      </c>
      <c r="AM39" s="704">
        <v>159371</v>
      </c>
      <c r="AN39" s="704">
        <v>20120</v>
      </c>
      <c r="AO39" s="704">
        <v>68480</v>
      </c>
      <c r="AP39" s="33">
        <v>88600</v>
      </c>
      <c r="AQ39" s="704">
        <v>39687</v>
      </c>
      <c r="AR39" s="704">
        <v>26101</v>
      </c>
      <c r="AS39" s="704">
        <v>54371</v>
      </c>
      <c r="AT39" s="704">
        <v>783</v>
      </c>
      <c r="AU39" s="704">
        <v>81255</v>
      </c>
      <c r="AV39" s="704">
        <v>5845</v>
      </c>
      <c r="AW39" s="704">
        <v>35267</v>
      </c>
      <c r="AX39" s="33">
        <v>41112</v>
      </c>
      <c r="AY39" s="704">
        <v>21919</v>
      </c>
      <c r="AZ39" s="704">
        <v>41939</v>
      </c>
      <c r="BA39" s="704">
        <v>31106</v>
      </c>
      <c r="BB39" s="704">
        <v>2539</v>
      </c>
      <c r="BC39" s="704">
        <v>75584</v>
      </c>
      <c r="BD39" s="704">
        <v>4911</v>
      </c>
      <c r="BE39" s="704">
        <v>26809</v>
      </c>
      <c r="BF39" s="33">
        <v>31720</v>
      </c>
      <c r="BG39" s="704">
        <v>6542</v>
      </c>
      <c r="BH39" s="704">
        <v>10802</v>
      </c>
      <c r="BI39" s="704">
        <v>54798</v>
      </c>
      <c r="BJ39" s="704">
        <v>5260</v>
      </c>
      <c r="BK39" s="704">
        <v>70860</v>
      </c>
      <c r="BL39" s="704">
        <v>12505</v>
      </c>
      <c r="BM39" s="704">
        <v>40764</v>
      </c>
      <c r="BN39" s="33">
        <v>53269</v>
      </c>
      <c r="BO39" s="704">
        <v>41671</v>
      </c>
      <c r="BP39" s="704">
        <v>5985</v>
      </c>
      <c r="BQ39" s="704">
        <v>119281</v>
      </c>
      <c r="BR39" s="704">
        <v>1247</v>
      </c>
      <c r="BS39" s="704">
        <v>126513</v>
      </c>
      <c r="BT39" s="704">
        <v>4405</v>
      </c>
      <c r="BU39" s="704">
        <v>7901</v>
      </c>
      <c r="BV39" s="33">
        <v>12306</v>
      </c>
      <c r="BW39" s="704">
        <v>37913</v>
      </c>
      <c r="BX39" s="704">
        <v>32913</v>
      </c>
      <c r="BY39" s="704">
        <v>57571</v>
      </c>
      <c r="BZ39" s="704">
        <v>5617</v>
      </c>
      <c r="CA39" s="704">
        <v>96101</v>
      </c>
      <c r="CB39" s="704">
        <v>11506</v>
      </c>
      <c r="CC39" s="704">
        <v>111773</v>
      </c>
      <c r="CD39" s="33">
        <v>123279</v>
      </c>
      <c r="CE39" s="704">
        <v>18441</v>
      </c>
      <c r="CF39" s="704">
        <v>27191</v>
      </c>
      <c r="CG39" s="704">
        <v>56406</v>
      </c>
      <c r="CH39" s="704">
        <v>770</v>
      </c>
      <c r="CI39" s="704">
        <v>84367</v>
      </c>
      <c r="CJ39" s="704">
        <v>4709</v>
      </c>
      <c r="CK39" s="704">
        <v>34715</v>
      </c>
      <c r="CL39" s="33">
        <v>39424</v>
      </c>
      <c r="CM39" s="704">
        <v>34643</v>
      </c>
      <c r="CN39" s="704">
        <v>39778</v>
      </c>
      <c r="CO39" s="704">
        <v>102066</v>
      </c>
      <c r="CP39" s="704">
        <v>886</v>
      </c>
      <c r="CQ39" s="704">
        <v>142730</v>
      </c>
      <c r="CR39" s="704">
        <v>7088</v>
      </c>
      <c r="CS39" s="704">
        <v>67091</v>
      </c>
      <c r="CT39" s="33">
        <v>74179</v>
      </c>
      <c r="CU39" s="704">
        <v>9667</v>
      </c>
      <c r="CV39" s="704">
        <v>23798</v>
      </c>
      <c r="CW39" s="704">
        <v>61893</v>
      </c>
      <c r="CX39" s="704">
        <v>2427</v>
      </c>
      <c r="CY39" s="704">
        <v>88118</v>
      </c>
      <c r="CZ39" s="704">
        <v>3977</v>
      </c>
      <c r="DA39" s="704">
        <v>34710</v>
      </c>
      <c r="DB39" s="33">
        <v>38687</v>
      </c>
      <c r="DC39" s="704">
        <v>8317</v>
      </c>
      <c r="DD39" s="704">
        <v>27952</v>
      </c>
      <c r="DE39" s="704">
        <v>53186</v>
      </c>
      <c r="DF39" s="704">
        <v>10749</v>
      </c>
      <c r="DG39" s="704">
        <v>91887</v>
      </c>
      <c r="DH39" s="704">
        <v>5287</v>
      </c>
      <c r="DI39" s="704">
        <v>26521</v>
      </c>
      <c r="DJ39" s="33">
        <v>31808</v>
      </c>
      <c r="DK39" s="704">
        <v>22890</v>
      </c>
      <c r="DL39" s="704">
        <v>24455</v>
      </c>
      <c r="DM39" s="704">
        <v>9441</v>
      </c>
      <c r="DN39" s="704">
        <v>3482</v>
      </c>
      <c r="DO39" s="704">
        <v>37378</v>
      </c>
      <c r="DP39" s="704">
        <v>13409</v>
      </c>
      <c r="DQ39" s="704">
        <v>42057</v>
      </c>
      <c r="DR39" s="33">
        <v>55466</v>
      </c>
      <c r="DS39" s="704">
        <v>836029</v>
      </c>
      <c r="DT39" s="704">
        <v>656003</v>
      </c>
      <c r="DU39" s="704">
        <v>1900702</v>
      </c>
      <c r="DV39" s="704">
        <v>115477</v>
      </c>
      <c r="DW39" s="704">
        <v>2672182</v>
      </c>
      <c r="DX39" s="704">
        <v>261311</v>
      </c>
      <c r="DY39" s="704">
        <v>1112989</v>
      </c>
      <c r="DZ39" s="804">
        <v>1374300</v>
      </c>
    </row>
    <row r="40" spans="2:130" x14ac:dyDescent="0.25">
      <c r="B40" s="817" t="s">
        <v>744</v>
      </c>
      <c r="C40" s="32">
        <v>273894</v>
      </c>
      <c r="D40" s="704">
        <v>363507</v>
      </c>
      <c r="E40" s="704">
        <v>759186</v>
      </c>
      <c r="F40" s="704">
        <v>26198</v>
      </c>
      <c r="G40" s="704">
        <v>1148891</v>
      </c>
      <c r="H40" s="704">
        <v>27929</v>
      </c>
      <c r="I40" s="704">
        <v>156348</v>
      </c>
      <c r="J40" s="33">
        <v>184277</v>
      </c>
      <c r="K40" s="704">
        <v>67987</v>
      </c>
      <c r="L40" s="704">
        <v>104209</v>
      </c>
      <c r="M40" s="704">
        <v>268183</v>
      </c>
      <c r="N40" s="704">
        <v>8739</v>
      </c>
      <c r="O40" s="704">
        <v>381131</v>
      </c>
      <c r="P40" s="704">
        <v>16885</v>
      </c>
      <c r="Q40" s="704">
        <v>165523</v>
      </c>
      <c r="R40" s="33">
        <v>182408</v>
      </c>
      <c r="S40" s="704">
        <v>32097</v>
      </c>
      <c r="T40" s="704">
        <v>56680</v>
      </c>
      <c r="U40" s="704">
        <v>62978</v>
      </c>
      <c r="V40" s="704">
        <v>9109</v>
      </c>
      <c r="W40" s="704">
        <v>128767</v>
      </c>
      <c r="X40" s="704">
        <v>43841</v>
      </c>
      <c r="Y40" s="704">
        <v>247175</v>
      </c>
      <c r="Z40" s="33">
        <v>291016</v>
      </c>
      <c r="AA40" s="704">
        <v>44684</v>
      </c>
      <c r="AB40" s="704">
        <v>80072</v>
      </c>
      <c r="AC40" s="704">
        <v>66677</v>
      </c>
      <c r="AD40" s="704">
        <v>6291</v>
      </c>
      <c r="AE40" s="704">
        <v>153040</v>
      </c>
      <c r="AF40" s="704">
        <v>17645</v>
      </c>
      <c r="AG40" s="704">
        <v>125263</v>
      </c>
      <c r="AH40" s="33">
        <v>142908</v>
      </c>
      <c r="AI40" s="704">
        <v>35351</v>
      </c>
      <c r="AJ40" s="704">
        <v>57029</v>
      </c>
      <c r="AK40" s="704">
        <v>109518</v>
      </c>
      <c r="AL40" s="704">
        <v>6660</v>
      </c>
      <c r="AM40" s="704">
        <v>173207</v>
      </c>
      <c r="AN40" s="704">
        <v>23838</v>
      </c>
      <c r="AO40" s="704">
        <v>73463</v>
      </c>
      <c r="AP40" s="33">
        <v>97301</v>
      </c>
      <c r="AQ40" s="704">
        <v>21505</v>
      </c>
      <c r="AR40" s="704">
        <v>43734</v>
      </c>
      <c r="AS40" s="704">
        <v>52223</v>
      </c>
      <c r="AT40" s="704">
        <v>1632</v>
      </c>
      <c r="AU40" s="704">
        <v>97589</v>
      </c>
      <c r="AV40" s="704">
        <v>9832</v>
      </c>
      <c r="AW40" s="704">
        <v>37175</v>
      </c>
      <c r="AX40" s="33">
        <v>47007</v>
      </c>
      <c r="AY40" s="704">
        <v>23229</v>
      </c>
      <c r="AZ40" s="704">
        <v>45594</v>
      </c>
      <c r="BA40" s="704">
        <v>50345</v>
      </c>
      <c r="BB40" s="704">
        <v>1558</v>
      </c>
      <c r="BC40" s="704">
        <v>97497</v>
      </c>
      <c r="BD40" s="704">
        <v>4017</v>
      </c>
      <c r="BE40" s="704">
        <v>28155</v>
      </c>
      <c r="BF40" s="33">
        <v>32172</v>
      </c>
      <c r="BG40" s="704">
        <v>7234</v>
      </c>
      <c r="BH40" s="704">
        <v>36213</v>
      </c>
      <c r="BI40" s="704">
        <v>67517</v>
      </c>
      <c r="BJ40" s="704">
        <v>12138</v>
      </c>
      <c r="BK40" s="704">
        <v>115868</v>
      </c>
      <c r="BL40" s="704">
        <v>3815</v>
      </c>
      <c r="BM40" s="704">
        <v>35322</v>
      </c>
      <c r="BN40" s="33">
        <v>39137</v>
      </c>
      <c r="BO40" s="704">
        <v>26050</v>
      </c>
      <c r="BP40" s="704">
        <v>22461</v>
      </c>
      <c r="BQ40" s="704">
        <v>100758</v>
      </c>
      <c r="BR40" s="704">
        <v>1956</v>
      </c>
      <c r="BS40" s="704">
        <v>125175</v>
      </c>
      <c r="BT40" s="704">
        <v>1983</v>
      </c>
      <c r="BU40" s="704">
        <v>8072</v>
      </c>
      <c r="BV40" s="33">
        <v>10055</v>
      </c>
      <c r="BW40" s="704">
        <v>36252</v>
      </c>
      <c r="BX40" s="704">
        <v>76155</v>
      </c>
      <c r="BY40" s="704">
        <v>54018</v>
      </c>
      <c r="BZ40" s="704">
        <v>3269</v>
      </c>
      <c r="CA40" s="704">
        <v>133442</v>
      </c>
      <c r="CB40" s="704">
        <v>10765</v>
      </c>
      <c r="CC40" s="704">
        <v>115076</v>
      </c>
      <c r="CD40" s="33">
        <v>125841</v>
      </c>
      <c r="CE40" s="704">
        <v>42402</v>
      </c>
      <c r="CF40" s="704">
        <v>11785</v>
      </c>
      <c r="CG40" s="704">
        <v>40524</v>
      </c>
      <c r="CH40" s="704">
        <v>2463</v>
      </c>
      <c r="CI40" s="704">
        <v>54772</v>
      </c>
      <c r="CJ40" s="704">
        <v>3692</v>
      </c>
      <c r="CK40" s="704">
        <v>34710</v>
      </c>
      <c r="CL40" s="33">
        <v>38402</v>
      </c>
      <c r="CM40" s="704">
        <v>50209</v>
      </c>
      <c r="CN40" s="704">
        <v>15096</v>
      </c>
      <c r="CO40" s="704">
        <v>88567</v>
      </c>
      <c r="CP40" s="704">
        <v>2559</v>
      </c>
      <c r="CQ40" s="704">
        <v>106222</v>
      </c>
      <c r="CR40" s="704">
        <v>6377</v>
      </c>
      <c r="CS40" s="704">
        <v>69399</v>
      </c>
      <c r="CT40" s="33">
        <v>75776</v>
      </c>
      <c r="CU40" s="704">
        <v>21468</v>
      </c>
      <c r="CV40" s="704">
        <v>14158</v>
      </c>
      <c r="CW40" s="704">
        <v>59115</v>
      </c>
      <c r="CX40" s="704">
        <v>2232</v>
      </c>
      <c r="CY40" s="704">
        <v>75505</v>
      </c>
      <c r="CZ40" s="704">
        <v>9632</v>
      </c>
      <c r="DA40" s="704">
        <v>34358</v>
      </c>
      <c r="DB40" s="33">
        <v>43990</v>
      </c>
      <c r="DC40" s="704">
        <v>13283</v>
      </c>
      <c r="DD40" s="704">
        <v>45691</v>
      </c>
      <c r="DE40" s="704">
        <v>80952</v>
      </c>
      <c r="DF40" s="704">
        <v>1094</v>
      </c>
      <c r="DG40" s="704">
        <v>127737</v>
      </c>
      <c r="DH40" s="704">
        <v>10749</v>
      </c>
      <c r="DI40" s="704">
        <v>28942</v>
      </c>
      <c r="DJ40" s="33">
        <v>39691</v>
      </c>
      <c r="DK40" s="704">
        <v>13867</v>
      </c>
      <c r="DL40" s="704">
        <v>21752</v>
      </c>
      <c r="DM40" s="704">
        <v>13222</v>
      </c>
      <c r="DN40" s="704">
        <v>5673</v>
      </c>
      <c r="DO40" s="704">
        <v>40647</v>
      </c>
      <c r="DP40" s="704">
        <v>16986</v>
      </c>
      <c r="DQ40" s="704">
        <v>43096</v>
      </c>
      <c r="DR40" s="33">
        <v>60082</v>
      </c>
      <c r="DS40" s="704">
        <v>709512</v>
      </c>
      <c r="DT40" s="704">
        <v>994136</v>
      </c>
      <c r="DU40" s="704">
        <v>1873783</v>
      </c>
      <c r="DV40" s="704">
        <v>91571</v>
      </c>
      <c r="DW40" s="704">
        <v>2959490</v>
      </c>
      <c r="DX40" s="704">
        <v>207986</v>
      </c>
      <c r="DY40" s="704">
        <v>1202077</v>
      </c>
      <c r="DZ40" s="804">
        <v>1410063</v>
      </c>
    </row>
    <row r="41" spans="2:130" x14ac:dyDescent="0.25">
      <c r="B41" s="830" t="s">
        <v>790</v>
      </c>
      <c r="C41" s="32">
        <v>259772</v>
      </c>
      <c r="D41" s="704">
        <v>345720</v>
      </c>
      <c r="E41" s="704">
        <v>876149</v>
      </c>
      <c r="F41" s="704">
        <v>4361</v>
      </c>
      <c r="G41" s="704">
        <v>1226230</v>
      </c>
      <c r="H41" s="704">
        <v>30204</v>
      </c>
      <c r="I41" s="704">
        <v>168119</v>
      </c>
      <c r="J41" s="33">
        <v>198323</v>
      </c>
      <c r="K41" s="704">
        <v>53853</v>
      </c>
      <c r="L41" s="704">
        <v>84431</v>
      </c>
      <c r="M41" s="704">
        <v>290129</v>
      </c>
      <c r="N41" s="704">
        <v>41925</v>
      </c>
      <c r="O41" s="704">
        <v>416485</v>
      </c>
      <c r="P41" s="704">
        <v>44548</v>
      </c>
      <c r="Q41" s="704">
        <v>134446</v>
      </c>
      <c r="R41" s="33">
        <v>178994</v>
      </c>
      <c r="S41" s="704">
        <v>37123</v>
      </c>
      <c r="T41" s="704">
        <v>51611</v>
      </c>
      <c r="U41" s="704">
        <v>62508</v>
      </c>
      <c r="V41" s="704">
        <v>12276</v>
      </c>
      <c r="W41" s="704">
        <v>126395</v>
      </c>
      <c r="X41" s="704">
        <v>40143</v>
      </c>
      <c r="Y41" s="704">
        <v>268579</v>
      </c>
      <c r="Z41" s="33">
        <v>308722</v>
      </c>
      <c r="AA41" s="704">
        <v>37754</v>
      </c>
      <c r="AB41" s="704">
        <v>111453</v>
      </c>
      <c r="AC41" s="704">
        <v>106494</v>
      </c>
      <c r="AD41" s="704">
        <v>3521</v>
      </c>
      <c r="AE41" s="704">
        <v>221468</v>
      </c>
      <c r="AF41" s="704">
        <v>17021</v>
      </c>
      <c r="AG41" s="704">
        <v>131158</v>
      </c>
      <c r="AH41" s="33">
        <v>148179</v>
      </c>
      <c r="AI41" s="704">
        <v>85314</v>
      </c>
      <c r="AJ41" s="704">
        <v>31635</v>
      </c>
      <c r="AK41" s="704">
        <v>77459</v>
      </c>
      <c r="AL41" s="704">
        <v>13993</v>
      </c>
      <c r="AM41" s="704">
        <v>123087</v>
      </c>
      <c r="AN41" s="704">
        <v>20540</v>
      </c>
      <c r="AO41" s="704">
        <v>73516</v>
      </c>
      <c r="AP41" s="33">
        <v>94056</v>
      </c>
      <c r="AQ41" s="704">
        <v>28970</v>
      </c>
      <c r="AR41" s="704">
        <v>54744</v>
      </c>
      <c r="AS41" s="704">
        <v>65095</v>
      </c>
      <c r="AT41" s="704">
        <v>1113</v>
      </c>
      <c r="AU41" s="704">
        <v>120952</v>
      </c>
      <c r="AV41" s="704">
        <v>5437</v>
      </c>
      <c r="AW41" s="704">
        <v>43981</v>
      </c>
      <c r="AX41" s="33">
        <v>49418</v>
      </c>
      <c r="AY41" s="704">
        <v>17889</v>
      </c>
      <c r="AZ41" s="704">
        <v>19681</v>
      </c>
      <c r="BA41" s="704">
        <v>73889</v>
      </c>
      <c r="BB41" s="704">
        <v>907</v>
      </c>
      <c r="BC41" s="704">
        <v>94477</v>
      </c>
      <c r="BD41" s="704">
        <v>7354</v>
      </c>
      <c r="BE41" s="704">
        <v>29630</v>
      </c>
      <c r="BF41" s="33">
        <v>36984</v>
      </c>
      <c r="BG41" s="704">
        <v>26850</v>
      </c>
      <c r="BH41" s="704">
        <v>45385</v>
      </c>
      <c r="BI41" s="704">
        <v>84892</v>
      </c>
      <c r="BJ41" s="704">
        <v>3024</v>
      </c>
      <c r="BK41" s="704">
        <v>133301</v>
      </c>
      <c r="BL41" s="704">
        <v>7729</v>
      </c>
      <c r="BM41" s="704">
        <v>33028</v>
      </c>
      <c r="BN41" s="33">
        <v>40757</v>
      </c>
      <c r="BO41" s="704">
        <v>46334</v>
      </c>
      <c r="BP41" s="704">
        <v>14760</v>
      </c>
      <c r="BQ41" s="704">
        <v>76666</v>
      </c>
      <c r="BR41" s="704">
        <v>2772</v>
      </c>
      <c r="BS41" s="704">
        <v>94198</v>
      </c>
      <c r="BT41" s="704">
        <v>3139</v>
      </c>
      <c r="BU41" s="704">
        <v>6319</v>
      </c>
      <c r="BV41" s="33">
        <v>9458</v>
      </c>
      <c r="BW41" s="704">
        <v>29764</v>
      </c>
      <c r="BX41" s="704">
        <v>53617</v>
      </c>
      <c r="BY41" s="704">
        <v>94538</v>
      </c>
      <c r="BZ41" s="704">
        <v>3164</v>
      </c>
      <c r="CA41" s="704">
        <v>151319</v>
      </c>
      <c r="CB41" s="704">
        <v>13283</v>
      </c>
      <c r="CC41" s="704">
        <v>118534</v>
      </c>
      <c r="CD41" s="33">
        <v>131817</v>
      </c>
      <c r="CE41" s="704">
        <v>28367</v>
      </c>
      <c r="CF41" s="704">
        <v>12164</v>
      </c>
      <c r="CG41" s="704">
        <v>22930</v>
      </c>
      <c r="CH41" s="704">
        <v>915</v>
      </c>
      <c r="CI41" s="704">
        <v>36009</v>
      </c>
      <c r="CJ41" s="704">
        <v>5906</v>
      </c>
      <c r="CK41" s="704">
        <v>35578</v>
      </c>
      <c r="CL41" s="33">
        <v>41484</v>
      </c>
      <c r="CM41" s="704">
        <v>11580</v>
      </c>
      <c r="CN41" s="704">
        <v>19900</v>
      </c>
      <c r="CO41" s="704">
        <v>93107</v>
      </c>
      <c r="CP41" s="704">
        <v>1734</v>
      </c>
      <c r="CQ41" s="704">
        <v>114741</v>
      </c>
      <c r="CR41" s="704">
        <v>9454</v>
      </c>
      <c r="CS41" s="704">
        <v>71307</v>
      </c>
      <c r="CT41" s="33">
        <v>80761</v>
      </c>
      <c r="CU41" s="704">
        <v>31453</v>
      </c>
      <c r="CV41" s="704">
        <v>27587</v>
      </c>
      <c r="CW41" s="704">
        <v>42886</v>
      </c>
      <c r="CX41" s="704">
        <v>10240</v>
      </c>
      <c r="CY41" s="704">
        <v>80713</v>
      </c>
      <c r="CZ41" s="704">
        <v>4851</v>
      </c>
      <c r="DA41" s="704">
        <v>30853</v>
      </c>
      <c r="DB41" s="33">
        <v>35704</v>
      </c>
      <c r="DC41" s="704">
        <v>28509</v>
      </c>
      <c r="DD41" s="704">
        <v>20769</v>
      </c>
      <c r="DE41" s="704">
        <v>95130</v>
      </c>
      <c r="DF41" s="704">
        <v>6939</v>
      </c>
      <c r="DG41" s="704">
        <v>122838</v>
      </c>
      <c r="DH41" s="704">
        <v>5517</v>
      </c>
      <c r="DI41" s="704">
        <v>31333</v>
      </c>
      <c r="DJ41" s="33">
        <v>36850</v>
      </c>
      <c r="DK41" s="704">
        <v>28427</v>
      </c>
      <c r="DL41" s="704">
        <v>54848</v>
      </c>
      <c r="DM41" s="704">
        <v>15425</v>
      </c>
      <c r="DN41" s="704">
        <v>3026</v>
      </c>
      <c r="DO41" s="704">
        <v>73299</v>
      </c>
      <c r="DP41" s="704">
        <v>12859</v>
      </c>
      <c r="DQ41" s="704">
        <v>40992</v>
      </c>
      <c r="DR41" s="33">
        <v>53851</v>
      </c>
      <c r="DS41" s="704">
        <v>751959</v>
      </c>
      <c r="DT41" s="704">
        <v>948305</v>
      </c>
      <c r="DU41" s="704">
        <v>2077297</v>
      </c>
      <c r="DV41" s="704">
        <v>109910</v>
      </c>
      <c r="DW41" s="704">
        <v>3135512</v>
      </c>
      <c r="DX41" s="704">
        <v>227985</v>
      </c>
      <c r="DY41" s="704">
        <v>1217373</v>
      </c>
      <c r="DZ41" s="804">
        <v>1445358</v>
      </c>
    </row>
    <row r="42" spans="2:130" x14ac:dyDescent="0.25">
      <c r="B42" s="819" t="s">
        <v>807</v>
      </c>
      <c r="C42" s="32">
        <v>171515</v>
      </c>
      <c r="D42" s="704">
        <v>239853</v>
      </c>
      <c r="E42" s="704">
        <v>1041608</v>
      </c>
      <c r="F42" s="704">
        <v>8940</v>
      </c>
      <c r="G42" s="704">
        <v>1290401</v>
      </c>
      <c r="H42" s="704">
        <v>37908</v>
      </c>
      <c r="I42" s="704">
        <v>164805</v>
      </c>
      <c r="J42" s="33">
        <v>202713</v>
      </c>
      <c r="K42" s="704">
        <v>137374</v>
      </c>
      <c r="L42" s="704">
        <v>56626</v>
      </c>
      <c r="M42" s="704">
        <v>270418</v>
      </c>
      <c r="N42" s="704">
        <v>19361</v>
      </c>
      <c r="O42" s="704">
        <v>346405</v>
      </c>
      <c r="P42" s="704">
        <v>18463</v>
      </c>
      <c r="Q42" s="704">
        <v>149863</v>
      </c>
      <c r="R42" s="33">
        <v>168326</v>
      </c>
      <c r="S42" s="704">
        <v>39313</v>
      </c>
      <c r="T42" s="704">
        <v>51348</v>
      </c>
      <c r="U42" s="704">
        <v>52844</v>
      </c>
      <c r="V42" s="704">
        <v>14212</v>
      </c>
      <c r="W42" s="704">
        <v>118404</v>
      </c>
      <c r="X42" s="704">
        <v>39408</v>
      </c>
      <c r="Y42" s="704">
        <v>290628</v>
      </c>
      <c r="Z42" s="33">
        <v>330036</v>
      </c>
      <c r="AA42" s="704">
        <v>39754</v>
      </c>
      <c r="AB42" s="704">
        <v>75343</v>
      </c>
      <c r="AC42" s="704">
        <v>168939</v>
      </c>
      <c r="AD42" s="704">
        <v>4635</v>
      </c>
      <c r="AE42" s="704">
        <v>248917</v>
      </c>
      <c r="AF42" s="704">
        <v>23101</v>
      </c>
      <c r="AG42" s="704">
        <v>133458</v>
      </c>
      <c r="AH42" s="33">
        <v>156559</v>
      </c>
      <c r="AI42" s="704">
        <v>66151</v>
      </c>
      <c r="AJ42" s="704">
        <v>40483</v>
      </c>
      <c r="AK42" s="704">
        <v>61273</v>
      </c>
      <c r="AL42" s="704">
        <v>4199</v>
      </c>
      <c r="AM42" s="704">
        <v>105955</v>
      </c>
      <c r="AN42" s="704">
        <v>24768</v>
      </c>
      <c r="AO42" s="704">
        <v>79164</v>
      </c>
      <c r="AP42" s="33">
        <v>103932</v>
      </c>
      <c r="AQ42" s="704">
        <v>44194</v>
      </c>
      <c r="AR42" s="704">
        <v>17934</v>
      </c>
      <c r="AS42" s="704">
        <v>67021</v>
      </c>
      <c r="AT42" s="704">
        <v>3615</v>
      </c>
      <c r="AU42" s="704">
        <v>88570</v>
      </c>
      <c r="AV42" s="704">
        <v>11745</v>
      </c>
      <c r="AW42" s="704">
        <v>43795</v>
      </c>
      <c r="AX42" s="33">
        <v>55540</v>
      </c>
      <c r="AY42" s="704">
        <v>41841</v>
      </c>
      <c r="AZ42" s="704">
        <v>59934</v>
      </c>
      <c r="BA42" s="704">
        <v>55006</v>
      </c>
      <c r="BB42" s="704">
        <v>1483</v>
      </c>
      <c r="BC42" s="704">
        <v>116423</v>
      </c>
      <c r="BD42" s="704">
        <v>9273</v>
      </c>
      <c r="BE42" s="704">
        <v>32178</v>
      </c>
      <c r="BF42" s="33">
        <v>41451</v>
      </c>
      <c r="BG42" s="704">
        <v>6677</v>
      </c>
      <c r="BH42" s="704">
        <v>6842</v>
      </c>
      <c r="BI42" s="704">
        <v>122508</v>
      </c>
      <c r="BJ42" s="704">
        <v>2787</v>
      </c>
      <c r="BK42" s="704">
        <v>132137</v>
      </c>
      <c r="BL42" s="704">
        <v>8762</v>
      </c>
      <c r="BM42" s="704">
        <v>33324</v>
      </c>
      <c r="BN42" s="33">
        <v>42086</v>
      </c>
      <c r="BO42" s="704">
        <v>55773</v>
      </c>
      <c r="BP42" s="704">
        <v>50677</v>
      </c>
      <c r="BQ42" s="704">
        <v>33555</v>
      </c>
      <c r="BR42" s="704">
        <v>3010</v>
      </c>
      <c r="BS42" s="704">
        <v>87242</v>
      </c>
      <c r="BT42" s="704">
        <v>6139</v>
      </c>
      <c r="BU42" s="704">
        <v>5179</v>
      </c>
      <c r="BV42" s="33">
        <v>11318</v>
      </c>
      <c r="BW42" s="704">
        <v>30442</v>
      </c>
      <c r="BX42" s="704">
        <v>57044</v>
      </c>
      <c r="BY42" s="704">
        <v>118721</v>
      </c>
      <c r="BZ42" s="704">
        <v>5874</v>
      </c>
      <c r="CA42" s="704">
        <v>181639</v>
      </c>
      <c r="CB42" s="704">
        <v>9872</v>
      </c>
      <c r="CC42" s="704">
        <v>118227</v>
      </c>
      <c r="CD42" s="33">
        <v>128099</v>
      </c>
      <c r="CE42" s="704">
        <v>11985</v>
      </c>
      <c r="CF42" s="704">
        <v>9535</v>
      </c>
      <c r="CG42" s="704">
        <v>19993</v>
      </c>
      <c r="CH42" s="704">
        <v>1991</v>
      </c>
      <c r="CI42" s="704">
        <v>31519</v>
      </c>
      <c r="CJ42" s="704">
        <v>5879</v>
      </c>
      <c r="CK42" s="704">
        <v>37645</v>
      </c>
      <c r="CL42" s="33">
        <v>43524</v>
      </c>
      <c r="CM42" s="704">
        <v>41396</v>
      </c>
      <c r="CN42" s="704">
        <v>14372</v>
      </c>
      <c r="CO42" s="704">
        <v>69163</v>
      </c>
      <c r="CP42" s="704">
        <v>2108</v>
      </c>
      <c r="CQ42" s="704">
        <v>85643</v>
      </c>
      <c r="CR42" s="704">
        <v>5674</v>
      </c>
      <c r="CS42" s="704">
        <v>77461</v>
      </c>
      <c r="CT42" s="33">
        <v>83135</v>
      </c>
      <c r="CU42" s="704">
        <v>34795</v>
      </c>
      <c r="CV42" s="704">
        <v>13244</v>
      </c>
      <c r="CW42" s="704">
        <v>42146</v>
      </c>
      <c r="CX42" s="704">
        <v>2503</v>
      </c>
      <c r="CY42" s="704">
        <v>57893</v>
      </c>
      <c r="CZ42" s="704">
        <v>6684</v>
      </c>
      <c r="DA42" s="704">
        <v>30289</v>
      </c>
      <c r="DB42" s="33">
        <v>36973</v>
      </c>
      <c r="DC42" s="704">
        <v>23983</v>
      </c>
      <c r="DD42" s="704">
        <v>44882</v>
      </c>
      <c r="DE42" s="704">
        <v>97090</v>
      </c>
      <c r="DF42" s="704">
        <v>1703</v>
      </c>
      <c r="DG42" s="704">
        <v>143675</v>
      </c>
      <c r="DH42" s="704">
        <v>4686</v>
      </c>
      <c r="DI42" s="704">
        <v>32226</v>
      </c>
      <c r="DJ42" s="33">
        <v>36912</v>
      </c>
      <c r="DK42" s="704">
        <v>16371</v>
      </c>
      <c r="DL42" s="704">
        <v>43278</v>
      </c>
      <c r="DM42" s="704">
        <v>51450</v>
      </c>
      <c r="DN42" s="704">
        <v>2701</v>
      </c>
      <c r="DO42" s="704">
        <v>97429</v>
      </c>
      <c r="DP42" s="704">
        <v>12773</v>
      </c>
      <c r="DQ42" s="704">
        <v>43855</v>
      </c>
      <c r="DR42" s="33">
        <v>56628</v>
      </c>
      <c r="DS42" s="704">
        <v>761564</v>
      </c>
      <c r="DT42" s="704">
        <v>781395</v>
      </c>
      <c r="DU42" s="704">
        <v>2271735</v>
      </c>
      <c r="DV42" s="704">
        <v>79122</v>
      </c>
      <c r="DW42" s="704">
        <v>3132252</v>
      </c>
      <c r="DX42" s="704">
        <v>225135</v>
      </c>
      <c r="DY42" s="704">
        <v>1272097</v>
      </c>
      <c r="DZ42" s="804">
        <v>1497232</v>
      </c>
    </row>
    <row r="43" spans="2:130" ht="14.25" thickBot="1" x14ac:dyDescent="0.3">
      <c r="B43" s="826" t="s">
        <v>814</v>
      </c>
      <c r="C43" s="32">
        <v>500707</v>
      </c>
      <c r="D43" s="704">
        <v>293256</v>
      </c>
      <c r="E43" s="704">
        <v>780265</v>
      </c>
      <c r="F43" s="704">
        <v>7903</v>
      </c>
      <c r="G43" s="704">
        <v>1081424</v>
      </c>
      <c r="H43" s="704">
        <v>39665</v>
      </c>
      <c r="I43" s="704">
        <v>165270</v>
      </c>
      <c r="J43" s="33">
        <v>204935</v>
      </c>
      <c r="K43" s="704">
        <v>35807</v>
      </c>
      <c r="L43" s="704">
        <v>73918</v>
      </c>
      <c r="M43" s="704">
        <v>293174</v>
      </c>
      <c r="N43" s="704">
        <v>3068</v>
      </c>
      <c r="O43" s="704">
        <v>370160</v>
      </c>
      <c r="P43" s="704">
        <v>26820</v>
      </c>
      <c r="Q43" s="704">
        <v>155862</v>
      </c>
      <c r="R43" s="33">
        <v>182682</v>
      </c>
      <c r="S43" s="704">
        <v>27460</v>
      </c>
      <c r="T43" s="704">
        <v>48678</v>
      </c>
      <c r="U43" s="704">
        <v>54878</v>
      </c>
      <c r="V43" s="704">
        <v>12601</v>
      </c>
      <c r="W43" s="704">
        <v>116157</v>
      </c>
      <c r="X43" s="704">
        <v>44971</v>
      </c>
      <c r="Y43" s="704">
        <v>310288</v>
      </c>
      <c r="Z43" s="33">
        <v>355259</v>
      </c>
      <c r="AA43" s="704">
        <v>81936</v>
      </c>
      <c r="AB43" s="704">
        <v>99548</v>
      </c>
      <c r="AC43" s="704">
        <v>161166</v>
      </c>
      <c r="AD43" s="704">
        <v>5525</v>
      </c>
      <c r="AE43" s="704">
        <v>266239</v>
      </c>
      <c r="AF43" s="704">
        <v>18399</v>
      </c>
      <c r="AG43" s="704">
        <v>138785</v>
      </c>
      <c r="AH43" s="33">
        <v>157184</v>
      </c>
      <c r="AI43" s="704">
        <v>35947</v>
      </c>
      <c r="AJ43" s="704">
        <v>22052</v>
      </c>
      <c r="AK43" s="704">
        <v>63714</v>
      </c>
      <c r="AL43" s="704">
        <v>5912</v>
      </c>
      <c r="AM43" s="704">
        <v>91678</v>
      </c>
      <c r="AN43" s="704">
        <v>18671</v>
      </c>
      <c r="AO43" s="704">
        <v>85768</v>
      </c>
      <c r="AP43" s="33">
        <v>104439</v>
      </c>
      <c r="AQ43" s="704">
        <v>51714</v>
      </c>
      <c r="AR43" s="704">
        <v>44433</v>
      </c>
      <c r="AS43" s="704">
        <v>31791</v>
      </c>
      <c r="AT43" s="704">
        <v>2198</v>
      </c>
      <c r="AU43" s="704">
        <v>78422</v>
      </c>
      <c r="AV43" s="704">
        <v>6557</v>
      </c>
      <c r="AW43" s="704">
        <v>51850</v>
      </c>
      <c r="AX43" s="33">
        <v>58407</v>
      </c>
      <c r="AY43" s="704">
        <v>41512</v>
      </c>
      <c r="AZ43" s="704">
        <v>61716</v>
      </c>
      <c r="BA43" s="704">
        <v>73199</v>
      </c>
      <c r="BB43" s="704">
        <v>4443</v>
      </c>
      <c r="BC43" s="704">
        <v>139358</v>
      </c>
      <c r="BD43" s="704">
        <v>5353</v>
      </c>
      <c r="BE43" s="704">
        <v>33435</v>
      </c>
      <c r="BF43" s="33">
        <v>38788</v>
      </c>
      <c r="BG43" s="704">
        <v>45755</v>
      </c>
      <c r="BH43" s="704">
        <v>40234</v>
      </c>
      <c r="BI43" s="704">
        <v>87096</v>
      </c>
      <c r="BJ43" s="704">
        <v>1039</v>
      </c>
      <c r="BK43" s="704">
        <v>128369</v>
      </c>
      <c r="BL43" s="704">
        <v>6387</v>
      </c>
      <c r="BM43" s="704">
        <v>33946</v>
      </c>
      <c r="BN43" s="33">
        <v>40333</v>
      </c>
      <c r="BO43" s="704">
        <v>28666</v>
      </c>
      <c r="BP43" s="704">
        <v>13733</v>
      </c>
      <c r="BQ43" s="704">
        <v>50745</v>
      </c>
      <c r="BR43" s="704">
        <v>3277</v>
      </c>
      <c r="BS43" s="704">
        <v>67755</v>
      </c>
      <c r="BT43" s="704">
        <v>9522</v>
      </c>
      <c r="BU43" s="704">
        <v>6350</v>
      </c>
      <c r="BV43" s="33">
        <v>15872</v>
      </c>
      <c r="BW43" s="704">
        <v>52782</v>
      </c>
      <c r="BX43" s="704">
        <v>86655</v>
      </c>
      <c r="BY43" s="704">
        <v>125623</v>
      </c>
      <c r="BZ43" s="704">
        <v>4193</v>
      </c>
      <c r="CA43" s="704">
        <v>216471</v>
      </c>
      <c r="CB43" s="704">
        <v>8056</v>
      </c>
      <c r="CC43" s="704">
        <v>119084</v>
      </c>
      <c r="CD43" s="33">
        <v>127140</v>
      </c>
      <c r="CE43" s="704">
        <v>14772</v>
      </c>
      <c r="CF43" s="704">
        <v>16298</v>
      </c>
      <c r="CG43" s="704">
        <v>15139</v>
      </c>
      <c r="CH43" s="704">
        <v>1346</v>
      </c>
      <c r="CI43" s="704">
        <v>32783</v>
      </c>
      <c r="CJ43" s="704">
        <v>5370</v>
      </c>
      <c r="CK43" s="704">
        <v>38441</v>
      </c>
      <c r="CL43" s="33">
        <v>43811</v>
      </c>
      <c r="CM43" s="704">
        <v>25510</v>
      </c>
      <c r="CN43" s="704">
        <v>19372</v>
      </c>
      <c r="CO43" s="704">
        <v>50372</v>
      </c>
      <c r="CP43" s="704">
        <v>2013</v>
      </c>
      <c r="CQ43" s="704">
        <v>71757</v>
      </c>
      <c r="CR43" s="704">
        <v>11707</v>
      </c>
      <c r="CS43" s="704">
        <v>79260</v>
      </c>
      <c r="CT43" s="33">
        <v>90967</v>
      </c>
      <c r="CU43" s="704">
        <v>35020</v>
      </c>
      <c r="CV43" s="704">
        <v>7665</v>
      </c>
      <c r="CW43" s="704">
        <v>15145</v>
      </c>
      <c r="CX43" s="704">
        <v>2142</v>
      </c>
      <c r="CY43" s="704">
        <v>24952</v>
      </c>
      <c r="CZ43" s="704">
        <v>10979</v>
      </c>
      <c r="DA43" s="704">
        <v>31778</v>
      </c>
      <c r="DB43" s="33">
        <v>42757</v>
      </c>
      <c r="DC43" s="704">
        <v>33324</v>
      </c>
      <c r="DD43" s="704">
        <v>37519</v>
      </c>
      <c r="DE43" s="704">
        <v>121111</v>
      </c>
      <c r="DF43" s="704">
        <v>1678</v>
      </c>
      <c r="DG43" s="704">
        <v>160308</v>
      </c>
      <c r="DH43" s="704">
        <v>5449</v>
      </c>
      <c r="DI43" s="704">
        <v>19025</v>
      </c>
      <c r="DJ43" s="33">
        <v>24474</v>
      </c>
      <c r="DK43" s="704">
        <v>40947</v>
      </c>
      <c r="DL43" s="704">
        <v>38183</v>
      </c>
      <c r="DM43" s="704">
        <v>46160</v>
      </c>
      <c r="DN43" s="704">
        <v>2351</v>
      </c>
      <c r="DO43" s="704">
        <v>86694</v>
      </c>
      <c r="DP43" s="704">
        <v>15792</v>
      </c>
      <c r="DQ43" s="704">
        <v>48807</v>
      </c>
      <c r="DR43" s="33">
        <v>64599</v>
      </c>
      <c r="DS43" s="704">
        <v>1051859</v>
      </c>
      <c r="DT43" s="704">
        <v>903260</v>
      </c>
      <c r="DU43" s="704">
        <v>1969578</v>
      </c>
      <c r="DV43" s="704">
        <v>59689</v>
      </c>
      <c r="DW43" s="704">
        <v>2932527</v>
      </c>
      <c r="DX43" s="704">
        <v>233698</v>
      </c>
      <c r="DY43" s="704">
        <v>1317949</v>
      </c>
      <c r="DZ43" s="804">
        <v>1551647</v>
      </c>
    </row>
    <row r="44" spans="2:130" x14ac:dyDescent="0.25">
      <c r="B44" s="817" t="s">
        <v>861</v>
      </c>
      <c r="C44" s="32">
        <v>317826</v>
      </c>
      <c r="D44" s="704">
        <v>331626</v>
      </c>
      <c r="E44" s="704">
        <v>781151</v>
      </c>
      <c r="F44" s="704">
        <v>5355</v>
      </c>
      <c r="G44" s="704">
        <v>1118132</v>
      </c>
      <c r="H44" s="704">
        <v>12538</v>
      </c>
      <c r="I44" s="704">
        <v>183739</v>
      </c>
      <c r="J44" s="33">
        <v>196277</v>
      </c>
      <c r="K44" s="704">
        <v>111444</v>
      </c>
      <c r="L44" s="704">
        <v>78901</v>
      </c>
      <c r="M44" s="704">
        <v>242971</v>
      </c>
      <c r="N44" s="704">
        <v>32112</v>
      </c>
      <c r="O44" s="704">
        <v>353984</v>
      </c>
      <c r="P44" s="704">
        <v>32987</v>
      </c>
      <c r="Q44" s="704">
        <v>133748</v>
      </c>
      <c r="R44" s="33">
        <v>166735</v>
      </c>
      <c r="S44" s="704">
        <v>35801</v>
      </c>
      <c r="T44" s="704">
        <v>68961</v>
      </c>
      <c r="U44" s="704">
        <v>66252</v>
      </c>
      <c r="V44" s="704">
        <v>8540</v>
      </c>
      <c r="W44" s="704">
        <v>143753</v>
      </c>
      <c r="X44" s="704">
        <v>39218</v>
      </c>
      <c r="Y44" s="704">
        <v>334587</v>
      </c>
      <c r="Z44" s="33">
        <v>373805</v>
      </c>
      <c r="AA44" s="704">
        <v>61835</v>
      </c>
      <c r="AB44" s="704">
        <v>75013</v>
      </c>
      <c r="AC44" s="704">
        <v>207677</v>
      </c>
      <c r="AD44" s="704">
        <v>6993</v>
      </c>
      <c r="AE44" s="704">
        <v>289683</v>
      </c>
      <c r="AF44" s="704">
        <v>10764</v>
      </c>
      <c r="AG44" s="704">
        <v>136154</v>
      </c>
      <c r="AH44" s="33">
        <v>146918</v>
      </c>
      <c r="AI44" s="704">
        <v>22295</v>
      </c>
      <c r="AJ44" s="704">
        <v>34943</v>
      </c>
      <c r="AK44" s="704">
        <v>60438</v>
      </c>
      <c r="AL44" s="704">
        <v>3484</v>
      </c>
      <c r="AM44" s="704">
        <v>98865</v>
      </c>
      <c r="AN44" s="704">
        <v>17006</v>
      </c>
      <c r="AO44" s="704">
        <v>93034</v>
      </c>
      <c r="AP44" s="33">
        <v>110040</v>
      </c>
      <c r="AQ44" s="704">
        <v>9026</v>
      </c>
      <c r="AR44" s="704">
        <v>59504</v>
      </c>
      <c r="AS44" s="704">
        <v>66748</v>
      </c>
      <c r="AT44" s="704">
        <v>2514</v>
      </c>
      <c r="AU44" s="704">
        <v>128766</v>
      </c>
      <c r="AV44" s="704">
        <v>6399</v>
      </c>
      <c r="AW44" s="704">
        <v>52142</v>
      </c>
      <c r="AX44" s="33">
        <v>58541</v>
      </c>
      <c r="AY44" s="704">
        <v>18986</v>
      </c>
      <c r="AZ44" s="704">
        <v>29036</v>
      </c>
      <c r="BA44" s="704">
        <v>119465</v>
      </c>
      <c r="BB44" s="704">
        <v>4774</v>
      </c>
      <c r="BC44" s="704">
        <v>153275</v>
      </c>
      <c r="BD44" s="704">
        <v>3037</v>
      </c>
      <c r="BE44" s="704">
        <v>31884</v>
      </c>
      <c r="BF44" s="33">
        <v>34921</v>
      </c>
      <c r="BG44" s="704">
        <v>36750</v>
      </c>
      <c r="BH44" s="704">
        <v>35564</v>
      </c>
      <c r="BI44" s="704">
        <v>93347</v>
      </c>
      <c r="BJ44" s="704">
        <v>2041</v>
      </c>
      <c r="BK44" s="704">
        <v>130952</v>
      </c>
      <c r="BL44" s="704">
        <v>2986</v>
      </c>
      <c r="BM44" s="704">
        <v>33578</v>
      </c>
      <c r="BN44" s="33">
        <v>36564</v>
      </c>
      <c r="BO44" s="704">
        <v>17530</v>
      </c>
      <c r="BP44" s="704">
        <v>47245</v>
      </c>
      <c r="BQ44" s="704">
        <v>41744</v>
      </c>
      <c r="BR44" s="704">
        <v>3425</v>
      </c>
      <c r="BS44" s="704">
        <v>92414</v>
      </c>
      <c r="BT44" s="704">
        <v>11012</v>
      </c>
      <c r="BU44" s="704">
        <v>9916</v>
      </c>
      <c r="BV44" s="33">
        <v>20928</v>
      </c>
      <c r="BW44" s="704">
        <v>41872</v>
      </c>
      <c r="BX44" s="704">
        <v>40472</v>
      </c>
      <c r="BY44" s="704">
        <v>171394</v>
      </c>
      <c r="BZ44" s="704">
        <v>2355</v>
      </c>
      <c r="CA44" s="704">
        <v>214221</v>
      </c>
      <c r="CB44" s="704">
        <v>7614</v>
      </c>
      <c r="CC44" s="704">
        <v>120376</v>
      </c>
      <c r="CD44" s="33">
        <v>127990</v>
      </c>
      <c r="CE44" s="704">
        <v>6657</v>
      </c>
      <c r="CF44" s="704">
        <v>21752</v>
      </c>
      <c r="CG44" s="704">
        <v>22005</v>
      </c>
      <c r="CH44" s="704">
        <v>1564</v>
      </c>
      <c r="CI44" s="704">
        <v>45321</v>
      </c>
      <c r="CJ44" s="704">
        <v>6733</v>
      </c>
      <c r="CK44" s="704">
        <v>39635</v>
      </c>
      <c r="CL44" s="33">
        <v>46368</v>
      </c>
      <c r="CM44" s="704">
        <v>25629</v>
      </c>
      <c r="CN44" s="704">
        <v>17029</v>
      </c>
      <c r="CO44" s="704">
        <v>46500</v>
      </c>
      <c r="CP44" s="704">
        <v>1145</v>
      </c>
      <c r="CQ44" s="704">
        <v>64674</v>
      </c>
      <c r="CR44" s="704">
        <v>4985</v>
      </c>
      <c r="CS44" s="704">
        <v>84465</v>
      </c>
      <c r="CT44" s="33">
        <v>89450</v>
      </c>
      <c r="CU44" s="704">
        <v>19237</v>
      </c>
      <c r="CV44" s="704">
        <v>10660</v>
      </c>
      <c r="CW44" s="704">
        <v>2859</v>
      </c>
      <c r="CX44" s="704">
        <v>6727</v>
      </c>
      <c r="CY44" s="704">
        <v>20246</v>
      </c>
      <c r="CZ44" s="704">
        <v>6957</v>
      </c>
      <c r="DA44" s="704">
        <v>31929</v>
      </c>
      <c r="DB44" s="33">
        <v>38886</v>
      </c>
      <c r="DC44" s="704">
        <v>16839</v>
      </c>
      <c r="DD44" s="704">
        <v>20801</v>
      </c>
      <c r="DE44" s="704">
        <v>141525</v>
      </c>
      <c r="DF44" s="704">
        <v>3331</v>
      </c>
      <c r="DG44" s="704">
        <v>165657</v>
      </c>
      <c r="DH44" s="704">
        <v>5105</v>
      </c>
      <c r="DI44" s="704">
        <v>17982</v>
      </c>
      <c r="DJ44" s="33">
        <v>23087</v>
      </c>
      <c r="DK44" s="704">
        <v>6688</v>
      </c>
      <c r="DL44" s="704">
        <v>29786</v>
      </c>
      <c r="DM44" s="704">
        <v>70999</v>
      </c>
      <c r="DN44" s="704">
        <v>3232</v>
      </c>
      <c r="DO44" s="704">
        <v>104017</v>
      </c>
      <c r="DP44" s="704">
        <v>12865</v>
      </c>
      <c r="DQ44" s="704">
        <v>57509</v>
      </c>
      <c r="DR44" s="33">
        <v>70374</v>
      </c>
      <c r="DS44" s="704">
        <v>748415</v>
      </c>
      <c r="DT44" s="704">
        <v>901293</v>
      </c>
      <c r="DU44" s="704">
        <v>2135075</v>
      </c>
      <c r="DV44" s="704">
        <v>87592</v>
      </c>
      <c r="DW44" s="704">
        <v>3123960</v>
      </c>
      <c r="DX44" s="704">
        <v>180206</v>
      </c>
      <c r="DY44" s="704">
        <v>1360678</v>
      </c>
      <c r="DZ44" s="804">
        <v>1540884</v>
      </c>
    </row>
    <row r="45" spans="2:130" x14ac:dyDescent="0.25">
      <c r="B45" s="830" t="s">
        <v>994</v>
      </c>
      <c r="C45" s="32">
        <v>346188</v>
      </c>
      <c r="D45" s="704">
        <v>224062</v>
      </c>
      <c r="E45" s="704">
        <v>771593</v>
      </c>
      <c r="F45" s="704">
        <v>3714</v>
      </c>
      <c r="G45" s="704">
        <v>999369</v>
      </c>
      <c r="H45" s="704">
        <v>20546</v>
      </c>
      <c r="I45" s="704">
        <v>173118</v>
      </c>
      <c r="J45" s="33">
        <v>193664</v>
      </c>
      <c r="K45" s="704">
        <v>77269</v>
      </c>
      <c r="L45" s="704">
        <v>88262</v>
      </c>
      <c r="M45" s="704">
        <v>262302</v>
      </c>
      <c r="N45" s="704">
        <v>20377</v>
      </c>
      <c r="O45" s="704">
        <v>370941</v>
      </c>
      <c r="P45" s="704">
        <v>19227</v>
      </c>
      <c r="Q45" s="704">
        <v>141784</v>
      </c>
      <c r="R45" s="33">
        <v>161011</v>
      </c>
      <c r="S45" s="704">
        <v>33005</v>
      </c>
      <c r="T45" s="704">
        <v>79554</v>
      </c>
      <c r="U45" s="704">
        <v>88975</v>
      </c>
      <c r="V45" s="704">
        <v>12306</v>
      </c>
      <c r="W45" s="704">
        <v>180835</v>
      </c>
      <c r="X45" s="704">
        <v>35403</v>
      </c>
      <c r="Y45" s="704">
        <v>348829</v>
      </c>
      <c r="Z45" s="33">
        <v>384232</v>
      </c>
      <c r="AA45" s="704">
        <v>57803</v>
      </c>
      <c r="AB45" s="704">
        <v>56368</v>
      </c>
      <c r="AC45" s="704">
        <v>225399</v>
      </c>
      <c r="AD45" s="704">
        <v>3561</v>
      </c>
      <c r="AE45" s="704">
        <v>285328</v>
      </c>
      <c r="AF45" s="704">
        <v>14659</v>
      </c>
      <c r="AG45" s="704">
        <v>135179</v>
      </c>
      <c r="AH45" s="33">
        <v>149838</v>
      </c>
      <c r="AI45" s="704">
        <v>19356</v>
      </c>
      <c r="AJ45" s="704">
        <v>34941</v>
      </c>
      <c r="AK45" s="704">
        <v>70842</v>
      </c>
      <c r="AL45" s="704">
        <v>5598</v>
      </c>
      <c r="AM45" s="704">
        <v>111381</v>
      </c>
      <c r="AN45" s="704">
        <v>13675</v>
      </c>
      <c r="AO45" s="704">
        <v>100284</v>
      </c>
      <c r="AP45" s="33">
        <v>113959</v>
      </c>
      <c r="AQ45" s="704">
        <v>28084</v>
      </c>
      <c r="AR45" s="704">
        <v>46597</v>
      </c>
      <c r="AS45" s="704">
        <v>89409</v>
      </c>
      <c r="AT45" s="704">
        <v>3400</v>
      </c>
      <c r="AU45" s="704">
        <v>139406</v>
      </c>
      <c r="AV45" s="704">
        <v>13496</v>
      </c>
      <c r="AW45" s="704">
        <v>52918</v>
      </c>
      <c r="AX45" s="33">
        <v>66414</v>
      </c>
      <c r="AY45" s="704">
        <v>31408</v>
      </c>
      <c r="AZ45" s="704">
        <v>23676</v>
      </c>
      <c r="BA45" s="704">
        <v>114683</v>
      </c>
      <c r="BB45" s="704">
        <v>2983</v>
      </c>
      <c r="BC45" s="704">
        <v>141342</v>
      </c>
      <c r="BD45" s="704">
        <v>9856</v>
      </c>
      <c r="BE45" s="704">
        <v>29266</v>
      </c>
      <c r="BF45" s="33">
        <v>39122</v>
      </c>
      <c r="BG45" s="704">
        <v>33119</v>
      </c>
      <c r="BH45" s="704">
        <v>42006</v>
      </c>
      <c r="BI45" s="704">
        <v>95349</v>
      </c>
      <c r="BJ45" s="704">
        <v>2191</v>
      </c>
      <c r="BK45" s="704">
        <v>139546</v>
      </c>
      <c r="BL45" s="704">
        <v>5807</v>
      </c>
      <c r="BM45" s="704">
        <v>31050</v>
      </c>
      <c r="BN45" s="33">
        <v>36857</v>
      </c>
      <c r="BO45" s="704">
        <v>30798</v>
      </c>
      <c r="BP45" s="704">
        <v>71367</v>
      </c>
      <c r="BQ45" s="704">
        <v>60993</v>
      </c>
      <c r="BR45" s="704">
        <v>4287</v>
      </c>
      <c r="BS45" s="704">
        <v>136647</v>
      </c>
      <c r="BT45" s="704">
        <v>6343</v>
      </c>
      <c r="BU45" s="704">
        <v>10921</v>
      </c>
      <c r="BV45" s="33">
        <v>17264</v>
      </c>
      <c r="BW45" s="704">
        <v>48801</v>
      </c>
      <c r="BX45" s="704">
        <v>24972</v>
      </c>
      <c r="BY45" s="704">
        <v>156948</v>
      </c>
      <c r="BZ45" s="704">
        <v>1708</v>
      </c>
      <c r="CA45" s="704">
        <v>183628</v>
      </c>
      <c r="CB45" s="704">
        <v>12279</v>
      </c>
      <c r="CC45" s="704">
        <v>122475</v>
      </c>
      <c r="CD45" s="33">
        <v>134754</v>
      </c>
      <c r="CE45" s="704">
        <v>14610</v>
      </c>
      <c r="CF45" s="704">
        <v>17744</v>
      </c>
      <c r="CG45" s="704">
        <v>32549</v>
      </c>
      <c r="CH45" s="704">
        <v>1470</v>
      </c>
      <c r="CI45" s="704">
        <v>51763</v>
      </c>
      <c r="CJ45" s="704">
        <v>3893</v>
      </c>
      <c r="CK45" s="704">
        <v>39167</v>
      </c>
      <c r="CL45" s="33">
        <v>43060</v>
      </c>
      <c r="CM45" s="704">
        <v>16202</v>
      </c>
      <c r="CN45" s="704">
        <v>19132</v>
      </c>
      <c r="CO45" s="704">
        <v>43407</v>
      </c>
      <c r="CP45" s="704">
        <v>1057</v>
      </c>
      <c r="CQ45" s="704">
        <v>63596</v>
      </c>
      <c r="CR45" s="704">
        <v>8035</v>
      </c>
      <c r="CS45" s="704">
        <v>85935</v>
      </c>
      <c r="CT45" s="33">
        <v>93970</v>
      </c>
      <c r="CU45" s="704">
        <v>9963</v>
      </c>
      <c r="CV45" s="704">
        <v>41497</v>
      </c>
      <c r="CW45" s="704">
        <v>4022</v>
      </c>
      <c r="CX45" s="704">
        <v>1254</v>
      </c>
      <c r="CY45" s="704">
        <v>46773</v>
      </c>
      <c r="CZ45" s="704">
        <v>10047</v>
      </c>
      <c r="DA45" s="704">
        <v>33882</v>
      </c>
      <c r="DB45" s="33">
        <v>43929</v>
      </c>
      <c r="DC45" s="704">
        <v>45140</v>
      </c>
      <c r="DD45" s="704">
        <v>40094</v>
      </c>
      <c r="DE45" s="704">
        <v>118172</v>
      </c>
      <c r="DF45" s="704">
        <v>3418</v>
      </c>
      <c r="DG45" s="704">
        <v>161684</v>
      </c>
      <c r="DH45" s="704">
        <v>7288</v>
      </c>
      <c r="DI45" s="704">
        <v>14726</v>
      </c>
      <c r="DJ45" s="33">
        <v>22014</v>
      </c>
      <c r="DK45" s="704">
        <v>63543</v>
      </c>
      <c r="DL45" s="704">
        <v>44735</v>
      </c>
      <c r="DM45" s="704">
        <v>45129</v>
      </c>
      <c r="DN45" s="704">
        <v>2408</v>
      </c>
      <c r="DO45" s="704">
        <v>92272</v>
      </c>
      <c r="DP45" s="704">
        <v>9752</v>
      </c>
      <c r="DQ45" s="704">
        <v>53559</v>
      </c>
      <c r="DR45" s="33">
        <v>63311</v>
      </c>
      <c r="DS45" s="704">
        <v>855289</v>
      </c>
      <c r="DT45" s="704">
        <v>855007</v>
      </c>
      <c r="DU45" s="704">
        <v>2179772</v>
      </c>
      <c r="DV45" s="704">
        <v>69732</v>
      </c>
      <c r="DW45" s="704">
        <v>3104511</v>
      </c>
      <c r="DX45" s="704">
        <v>190306</v>
      </c>
      <c r="DY45" s="704">
        <v>1373093</v>
      </c>
      <c r="DZ45" s="804">
        <v>1563399</v>
      </c>
    </row>
    <row r="46" spans="2:130" x14ac:dyDescent="0.25">
      <c r="B46" s="819" t="s">
        <v>993</v>
      </c>
      <c r="C46" s="32">
        <v>302403</v>
      </c>
      <c r="D46" s="704">
        <v>160345</v>
      </c>
      <c r="E46" s="704">
        <v>686165</v>
      </c>
      <c r="F46" s="704">
        <v>5929</v>
      </c>
      <c r="G46" s="704">
        <v>852439</v>
      </c>
      <c r="H46" s="704">
        <v>39772</v>
      </c>
      <c r="I46" s="704">
        <v>163965</v>
      </c>
      <c r="J46" s="33">
        <v>203737</v>
      </c>
      <c r="K46" s="704">
        <v>91860</v>
      </c>
      <c r="L46" s="704">
        <v>59536</v>
      </c>
      <c r="M46" s="704">
        <v>273005</v>
      </c>
      <c r="N46" s="704">
        <v>24672</v>
      </c>
      <c r="O46" s="704">
        <v>357213</v>
      </c>
      <c r="P46" s="704">
        <v>23218</v>
      </c>
      <c r="Q46" s="704">
        <v>119197</v>
      </c>
      <c r="R46" s="33">
        <v>142415</v>
      </c>
      <c r="S46" s="704">
        <v>43466</v>
      </c>
      <c r="T46" s="704">
        <v>60152</v>
      </c>
      <c r="U46" s="704">
        <v>109173</v>
      </c>
      <c r="V46" s="704">
        <v>11102</v>
      </c>
      <c r="W46" s="704">
        <v>180427</v>
      </c>
      <c r="X46" s="704">
        <v>39909</v>
      </c>
      <c r="Y46" s="704">
        <v>361417</v>
      </c>
      <c r="Z46" s="33">
        <v>401326</v>
      </c>
      <c r="AA46" s="704">
        <v>44131</v>
      </c>
      <c r="AB46" s="704">
        <v>40456</v>
      </c>
      <c r="AC46" s="704">
        <v>234143</v>
      </c>
      <c r="AD46" s="704">
        <v>2235</v>
      </c>
      <c r="AE46" s="704">
        <v>276834</v>
      </c>
      <c r="AF46" s="704">
        <v>17526</v>
      </c>
      <c r="AG46" s="704">
        <v>137131</v>
      </c>
      <c r="AH46" s="33">
        <v>154657</v>
      </c>
      <c r="AI46" s="704">
        <v>20191</v>
      </c>
      <c r="AJ46" s="704">
        <v>54339</v>
      </c>
      <c r="AK46" s="704">
        <v>80915</v>
      </c>
      <c r="AL46" s="704">
        <v>6493</v>
      </c>
      <c r="AM46" s="704">
        <v>141747</v>
      </c>
      <c r="AN46" s="704">
        <v>14446</v>
      </c>
      <c r="AO46" s="704">
        <v>103349</v>
      </c>
      <c r="AP46" s="33">
        <v>117795</v>
      </c>
      <c r="AQ46" s="704">
        <v>65659</v>
      </c>
      <c r="AR46" s="704">
        <v>55048</v>
      </c>
      <c r="AS46" s="704">
        <v>67949</v>
      </c>
      <c r="AT46" s="704">
        <v>6423</v>
      </c>
      <c r="AU46" s="704">
        <v>129420</v>
      </c>
      <c r="AV46" s="704">
        <v>8947</v>
      </c>
      <c r="AW46" s="704">
        <v>56842</v>
      </c>
      <c r="AX46" s="33">
        <v>65789</v>
      </c>
      <c r="AY46" s="704">
        <v>29227</v>
      </c>
      <c r="AZ46" s="704">
        <v>63677</v>
      </c>
      <c r="BA46" s="704">
        <v>116070</v>
      </c>
      <c r="BB46" s="704">
        <v>7308</v>
      </c>
      <c r="BC46" s="704">
        <v>187055</v>
      </c>
      <c r="BD46" s="704">
        <v>4297</v>
      </c>
      <c r="BE46" s="704">
        <v>30803</v>
      </c>
      <c r="BF46" s="33">
        <v>35100</v>
      </c>
      <c r="BG46" s="704">
        <v>26132</v>
      </c>
      <c r="BH46" s="704">
        <v>12190</v>
      </c>
      <c r="BI46" s="704">
        <v>114292</v>
      </c>
      <c r="BJ46" s="704">
        <v>3568</v>
      </c>
      <c r="BK46" s="704">
        <v>130050</v>
      </c>
      <c r="BL46" s="704">
        <v>2742</v>
      </c>
      <c r="BM46" s="704">
        <v>29669</v>
      </c>
      <c r="BN46" s="33">
        <v>32411</v>
      </c>
      <c r="BO46" s="704">
        <v>15684</v>
      </c>
      <c r="BP46" s="704">
        <v>30589</v>
      </c>
      <c r="BQ46" s="704">
        <v>108539</v>
      </c>
      <c r="BR46" s="704">
        <v>578</v>
      </c>
      <c r="BS46" s="704">
        <v>139706</v>
      </c>
      <c r="BT46" s="704">
        <v>14840</v>
      </c>
      <c r="BU46" s="704">
        <v>14270</v>
      </c>
      <c r="BV46" s="33">
        <v>29110</v>
      </c>
      <c r="BW46" s="704">
        <v>93047</v>
      </c>
      <c r="BX46" s="704">
        <v>28766</v>
      </c>
      <c r="BY46" s="704">
        <v>87652</v>
      </c>
      <c r="BZ46" s="704">
        <v>3393</v>
      </c>
      <c r="CA46" s="704">
        <v>119811</v>
      </c>
      <c r="CB46" s="704">
        <v>7466</v>
      </c>
      <c r="CC46" s="704">
        <v>126824</v>
      </c>
      <c r="CD46" s="33">
        <v>134290</v>
      </c>
      <c r="CE46" s="704">
        <v>19278</v>
      </c>
      <c r="CF46" s="704">
        <v>15900</v>
      </c>
      <c r="CG46" s="704">
        <v>27955</v>
      </c>
      <c r="CH46" s="704">
        <v>1636</v>
      </c>
      <c r="CI46" s="704">
        <v>45491</v>
      </c>
      <c r="CJ46" s="704">
        <v>8176</v>
      </c>
      <c r="CK46" s="704">
        <v>37778</v>
      </c>
      <c r="CL46" s="33">
        <v>45954</v>
      </c>
      <c r="CM46" s="704">
        <v>15476</v>
      </c>
      <c r="CN46" s="704">
        <v>56156</v>
      </c>
      <c r="CO46" s="704">
        <v>42958</v>
      </c>
      <c r="CP46" s="704">
        <v>20213</v>
      </c>
      <c r="CQ46" s="704">
        <v>119327</v>
      </c>
      <c r="CR46" s="704">
        <v>6615</v>
      </c>
      <c r="CS46" s="704">
        <v>72304</v>
      </c>
      <c r="CT46" s="33">
        <v>78919</v>
      </c>
      <c r="CU46" s="704">
        <v>20244</v>
      </c>
      <c r="CV46" s="704">
        <v>30611</v>
      </c>
      <c r="CW46" s="704">
        <v>26659</v>
      </c>
      <c r="CX46" s="704">
        <v>1425</v>
      </c>
      <c r="CY46" s="704">
        <v>58695</v>
      </c>
      <c r="CZ46" s="704">
        <v>3724</v>
      </c>
      <c r="DA46" s="704">
        <v>39082</v>
      </c>
      <c r="DB46" s="33">
        <v>42806</v>
      </c>
      <c r="DC46" s="704">
        <v>22831</v>
      </c>
      <c r="DD46" s="704">
        <v>15226</v>
      </c>
      <c r="DE46" s="704">
        <v>136700</v>
      </c>
      <c r="DF46" s="704">
        <v>2808</v>
      </c>
      <c r="DG46" s="704">
        <v>154734</v>
      </c>
      <c r="DH46" s="704">
        <v>5336</v>
      </c>
      <c r="DI46" s="704">
        <v>16023</v>
      </c>
      <c r="DJ46" s="33">
        <v>21359</v>
      </c>
      <c r="DK46" s="704">
        <v>44963</v>
      </c>
      <c r="DL46" s="704">
        <v>23308</v>
      </c>
      <c r="DM46" s="704">
        <v>45017</v>
      </c>
      <c r="DN46" s="704">
        <v>3750</v>
      </c>
      <c r="DO46" s="704">
        <v>72075</v>
      </c>
      <c r="DP46" s="704">
        <v>9804</v>
      </c>
      <c r="DQ46" s="704">
        <v>52049</v>
      </c>
      <c r="DR46" s="33">
        <v>61853</v>
      </c>
      <c r="DS46" s="704">
        <v>854592</v>
      </c>
      <c r="DT46" s="704">
        <v>706299</v>
      </c>
      <c r="DU46" s="704">
        <v>2157192</v>
      </c>
      <c r="DV46" s="704">
        <v>101533</v>
      </c>
      <c r="DW46" s="704">
        <v>2965024</v>
      </c>
      <c r="DX46" s="704">
        <v>206818</v>
      </c>
      <c r="DY46" s="704">
        <v>1360703</v>
      </c>
      <c r="DZ46" s="804">
        <v>1567521</v>
      </c>
    </row>
    <row r="47" spans="2:130" ht="14.25" thickBot="1" x14ac:dyDescent="0.3">
      <c r="B47" s="826" t="s">
        <v>1000</v>
      </c>
      <c r="C47" s="32">
        <v>311072</v>
      </c>
      <c r="D47" s="704">
        <v>147818</v>
      </c>
      <c r="E47" s="704">
        <v>558120</v>
      </c>
      <c r="F47" s="704">
        <v>8605</v>
      </c>
      <c r="G47" s="704">
        <v>714543</v>
      </c>
      <c r="H47" s="704">
        <v>15288</v>
      </c>
      <c r="I47" s="704">
        <v>179861</v>
      </c>
      <c r="J47" s="33">
        <v>195149</v>
      </c>
      <c r="K47" s="704">
        <v>43715</v>
      </c>
      <c r="L47" s="704">
        <v>43567</v>
      </c>
      <c r="M47" s="704">
        <v>293672</v>
      </c>
      <c r="N47" s="704">
        <v>8549</v>
      </c>
      <c r="O47" s="704">
        <v>345788</v>
      </c>
      <c r="P47" s="704">
        <v>28890</v>
      </c>
      <c r="Q47" s="704">
        <v>124802</v>
      </c>
      <c r="R47" s="33">
        <v>153692</v>
      </c>
      <c r="S47" s="704">
        <v>59109</v>
      </c>
      <c r="T47" s="704">
        <v>31673</v>
      </c>
      <c r="U47" s="704">
        <v>96794</v>
      </c>
      <c r="V47" s="704">
        <v>15695</v>
      </c>
      <c r="W47" s="704">
        <v>144162</v>
      </c>
      <c r="X47" s="704">
        <v>38672</v>
      </c>
      <c r="Y47" s="704">
        <v>371483</v>
      </c>
      <c r="Z47" s="33">
        <v>410155</v>
      </c>
      <c r="AA47" s="704">
        <v>132160</v>
      </c>
      <c r="AB47" s="704">
        <v>57219</v>
      </c>
      <c r="AC47" s="704">
        <v>134404</v>
      </c>
      <c r="AD47" s="704">
        <v>2088</v>
      </c>
      <c r="AE47" s="704">
        <v>193711</v>
      </c>
      <c r="AF47" s="704">
        <v>16471</v>
      </c>
      <c r="AG47" s="704">
        <v>146368</v>
      </c>
      <c r="AH47" s="33">
        <v>162839</v>
      </c>
      <c r="AI47" s="704">
        <v>55263</v>
      </c>
      <c r="AJ47" s="704">
        <v>30074</v>
      </c>
      <c r="AK47" s="704">
        <v>66078</v>
      </c>
      <c r="AL47" s="704">
        <v>3986</v>
      </c>
      <c r="AM47" s="704">
        <v>100138</v>
      </c>
      <c r="AN47" s="704">
        <v>25476</v>
      </c>
      <c r="AO47" s="704">
        <v>108739</v>
      </c>
      <c r="AP47" s="33">
        <v>134215</v>
      </c>
      <c r="AQ47" s="704">
        <v>41979</v>
      </c>
      <c r="AR47" s="704">
        <v>50961</v>
      </c>
      <c r="AS47" s="704">
        <v>83307</v>
      </c>
      <c r="AT47" s="704">
        <v>3262</v>
      </c>
      <c r="AU47" s="704">
        <v>137530</v>
      </c>
      <c r="AV47" s="704">
        <v>6974</v>
      </c>
      <c r="AW47" s="704">
        <v>59687</v>
      </c>
      <c r="AX47" s="33">
        <v>66661</v>
      </c>
      <c r="AY47" s="704">
        <v>24687</v>
      </c>
      <c r="AZ47" s="704">
        <v>9835</v>
      </c>
      <c r="BA47" s="704">
        <v>158858</v>
      </c>
      <c r="BB47" s="704">
        <v>1004</v>
      </c>
      <c r="BC47" s="704">
        <v>169697</v>
      </c>
      <c r="BD47" s="704">
        <v>5795</v>
      </c>
      <c r="BE47" s="704">
        <v>31811</v>
      </c>
      <c r="BF47" s="33">
        <v>37606</v>
      </c>
      <c r="BG47" s="704">
        <v>21862</v>
      </c>
      <c r="BH47" s="704">
        <v>25711</v>
      </c>
      <c r="BI47" s="704">
        <v>93546</v>
      </c>
      <c r="BJ47" s="704">
        <v>1797</v>
      </c>
      <c r="BK47" s="704">
        <v>121054</v>
      </c>
      <c r="BL47" s="704">
        <v>17387</v>
      </c>
      <c r="BM47" s="704">
        <v>27869</v>
      </c>
      <c r="BN47" s="33">
        <v>45256</v>
      </c>
      <c r="BO47" s="704">
        <v>28005</v>
      </c>
      <c r="BP47" s="704">
        <v>18133</v>
      </c>
      <c r="BQ47" s="704">
        <v>106625</v>
      </c>
      <c r="BR47" s="704">
        <v>2926</v>
      </c>
      <c r="BS47" s="704">
        <v>127684</v>
      </c>
      <c r="BT47" s="704">
        <v>8083</v>
      </c>
      <c r="BU47" s="704">
        <v>23177</v>
      </c>
      <c r="BV47" s="33">
        <v>31260</v>
      </c>
      <c r="BW47" s="704">
        <v>43731</v>
      </c>
      <c r="BX47" s="704">
        <v>30522</v>
      </c>
      <c r="BY47" s="704">
        <v>67883</v>
      </c>
      <c r="BZ47" s="704">
        <v>4373</v>
      </c>
      <c r="CA47" s="704">
        <v>102778</v>
      </c>
      <c r="CB47" s="704">
        <v>11719</v>
      </c>
      <c r="CC47" s="704">
        <v>127035</v>
      </c>
      <c r="CD47" s="33">
        <v>138754</v>
      </c>
      <c r="CE47" s="704">
        <v>11867</v>
      </c>
      <c r="CF47" s="704">
        <v>4380</v>
      </c>
      <c r="CG47" s="704">
        <v>31560</v>
      </c>
      <c r="CH47" s="704">
        <v>8624</v>
      </c>
      <c r="CI47" s="704">
        <v>44564</v>
      </c>
      <c r="CJ47" s="704">
        <v>3191</v>
      </c>
      <c r="CK47" s="704">
        <v>36203</v>
      </c>
      <c r="CL47" s="33">
        <v>39394</v>
      </c>
      <c r="CM47" s="704">
        <v>18735</v>
      </c>
      <c r="CN47" s="704">
        <v>11627</v>
      </c>
      <c r="CO47" s="704">
        <v>73630</v>
      </c>
      <c r="CP47" s="704">
        <v>2035</v>
      </c>
      <c r="CQ47" s="704">
        <v>87292</v>
      </c>
      <c r="CR47" s="704">
        <v>28099</v>
      </c>
      <c r="CS47" s="704">
        <v>75747</v>
      </c>
      <c r="CT47" s="33">
        <v>103846</v>
      </c>
      <c r="CU47" s="704">
        <v>3760</v>
      </c>
      <c r="CV47" s="704">
        <v>4772</v>
      </c>
      <c r="CW47" s="704">
        <v>44714</v>
      </c>
      <c r="CX47" s="704">
        <v>823</v>
      </c>
      <c r="CY47" s="704">
        <v>50309</v>
      </c>
      <c r="CZ47" s="704">
        <v>11217</v>
      </c>
      <c r="DA47" s="704">
        <v>40987</v>
      </c>
      <c r="DB47" s="33">
        <v>52204</v>
      </c>
      <c r="DC47" s="704">
        <v>29583</v>
      </c>
      <c r="DD47" s="704">
        <v>8824</v>
      </c>
      <c r="DE47" s="704">
        <v>121217</v>
      </c>
      <c r="DF47" s="704">
        <v>6799</v>
      </c>
      <c r="DG47" s="704">
        <v>136840</v>
      </c>
      <c r="DH47" s="704">
        <v>5237</v>
      </c>
      <c r="DI47" s="704">
        <v>13257</v>
      </c>
      <c r="DJ47" s="33">
        <v>18494</v>
      </c>
      <c r="DK47" s="704">
        <v>23544</v>
      </c>
      <c r="DL47" s="704">
        <v>13964</v>
      </c>
      <c r="DM47" s="704">
        <v>41230</v>
      </c>
      <c r="DN47" s="704">
        <v>3266</v>
      </c>
      <c r="DO47" s="704">
        <v>58460</v>
      </c>
      <c r="DP47" s="704">
        <v>11572</v>
      </c>
      <c r="DQ47" s="704">
        <v>54396</v>
      </c>
      <c r="DR47" s="33">
        <v>65968</v>
      </c>
      <c r="DS47" s="704">
        <v>849072</v>
      </c>
      <c r="DT47" s="704">
        <v>489080</v>
      </c>
      <c r="DU47" s="704">
        <v>1971638</v>
      </c>
      <c r="DV47" s="704">
        <v>73832</v>
      </c>
      <c r="DW47" s="704">
        <v>2534550</v>
      </c>
      <c r="DX47" s="704">
        <v>234071</v>
      </c>
      <c r="DY47" s="704">
        <v>1421422</v>
      </c>
      <c r="DZ47" s="804">
        <v>1655493</v>
      </c>
    </row>
    <row r="48" spans="2:130" x14ac:dyDescent="0.25">
      <c r="B48" s="817" t="s">
        <v>1005</v>
      </c>
      <c r="C48" s="32">
        <v>279032</v>
      </c>
      <c r="D48" s="704">
        <v>472416</v>
      </c>
      <c r="E48" s="704">
        <v>473074</v>
      </c>
      <c r="F48" s="704">
        <v>8849</v>
      </c>
      <c r="G48" s="704">
        <v>954339</v>
      </c>
      <c r="H48" s="704">
        <v>17728</v>
      </c>
      <c r="I48" s="704">
        <v>170559</v>
      </c>
      <c r="J48" s="33">
        <v>188287</v>
      </c>
      <c r="K48" s="704">
        <v>67873</v>
      </c>
      <c r="L48" s="704">
        <v>93534</v>
      </c>
      <c r="M48" s="704">
        <v>253734</v>
      </c>
      <c r="N48" s="704">
        <v>31143</v>
      </c>
      <c r="O48" s="704">
        <v>378411</v>
      </c>
      <c r="P48" s="704">
        <v>28840</v>
      </c>
      <c r="Q48" s="704">
        <v>117890</v>
      </c>
      <c r="R48" s="33">
        <v>146730</v>
      </c>
      <c r="S48" s="704">
        <v>44952</v>
      </c>
      <c r="T48" s="704">
        <v>76729</v>
      </c>
      <c r="U48" s="704">
        <v>78389</v>
      </c>
      <c r="V48" s="704">
        <v>18487</v>
      </c>
      <c r="W48" s="704">
        <v>173605</v>
      </c>
      <c r="X48" s="704">
        <v>36836</v>
      </c>
      <c r="Y48" s="704">
        <v>375787</v>
      </c>
      <c r="Z48" s="33">
        <v>412623</v>
      </c>
      <c r="AA48" s="704">
        <v>40602</v>
      </c>
      <c r="AB48" s="704">
        <v>76989</v>
      </c>
      <c r="AC48" s="704">
        <v>149382</v>
      </c>
      <c r="AD48" s="704">
        <v>5199</v>
      </c>
      <c r="AE48" s="704">
        <v>231570</v>
      </c>
      <c r="AF48" s="704">
        <v>12294</v>
      </c>
      <c r="AG48" s="704">
        <v>149073</v>
      </c>
      <c r="AH48" s="33">
        <v>161367</v>
      </c>
      <c r="AI48" s="704">
        <v>31066</v>
      </c>
      <c r="AJ48" s="704">
        <v>32601</v>
      </c>
      <c r="AK48" s="704">
        <v>62133</v>
      </c>
      <c r="AL48" s="704">
        <v>5191</v>
      </c>
      <c r="AM48" s="704">
        <v>99925</v>
      </c>
      <c r="AN48" s="704">
        <v>14821</v>
      </c>
      <c r="AO48" s="704">
        <v>121209</v>
      </c>
      <c r="AP48" s="33">
        <v>136030</v>
      </c>
      <c r="AQ48" s="704">
        <v>24402</v>
      </c>
      <c r="AR48" s="704">
        <v>43390</v>
      </c>
      <c r="AS48" s="704">
        <v>95620</v>
      </c>
      <c r="AT48" s="704">
        <v>3184</v>
      </c>
      <c r="AU48" s="704">
        <v>142194</v>
      </c>
      <c r="AV48" s="704">
        <v>20054</v>
      </c>
      <c r="AW48" s="704">
        <v>60931</v>
      </c>
      <c r="AX48" s="33">
        <v>80985</v>
      </c>
      <c r="AY48" s="704">
        <v>5006</v>
      </c>
      <c r="AZ48" s="704">
        <v>57098</v>
      </c>
      <c r="BA48" s="704">
        <v>163082</v>
      </c>
      <c r="BB48" s="704">
        <v>2271</v>
      </c>
      <c r="BC48" s="704">
        <v>222451</v>
      </c>
      <c r="BD48" s="704">
        <v>3473</v>
      </c>
      <c r="BE48" s="704">
        <v>33471</v>
      </c>
      <c r="BF48" s="33">
        <v>36944</v>
      </c>
      <c r="BG48" s="704">
        <v>15133</v>
      </c>
      <c r="BH48" s="704">
        <v>20017</v>
      </c>
      <c r="BI48" s="704">
        <v>106574</v>
      </c>
      <c r="BJ48" s="704">
        <v>1943</v>
      </c>
      <c r="BK48" s="704">
        <v>128534</v>
      </c>
      <c r="BL48" s="704">
        <v>2452</v>
      </c>
      <c r="BM48" s="704">
        <v>40208</v>
      </c>
      <c r="BN48" s="33">
        <v>42660</v>
      </c>
      <c r="BO48" s="704">
        <v>10373</v>
      </c>
      <c r="BP48" s="704">
        <v>43299</v>
      </c>
      <c r="BQ48" s="704">
        <v>119633</v>
      </c>
      <c r="BR48" s="704">
        <v>1855</v>
      </c>
      <c r="BS48" s="704">
        <v>164787</v>
      </c>
      <c r="BT48" s="704">
        <v>3716</v>
      </c>
      <c r="BU48" s="704">
        <v>23367</v>
      </c>
      <c r="BV48" s="33">
        <v>27083</v>
      </c>
      <c r="BW48" s="704">
        <v>15491</v>
      </c>
      <c r="BX48" s="704">
        <v>22754</v>
      </c>
      <c r="BY48" s="704">
        <v>84697</v>
      </c>
      <c r="BZ48" s="704">
        <v>4550</v>
      </c>
      <c r="CA48" s="704">
        <v>112001</v>
      </c>
      <c r="CB48" s="704">
        <v>7214</v>
      </c>
      <c r="CC48" s="704">
        <v>129580</v>
      </c>
      <c r="CD48" s="33">
        <v>136794</v>
      </c>
      <c r="CE48" s="704">
        <v>18798</v>
      </c>
      <c r="CF48" s="704">
        <v>17468</v>
      </c>
      <c r="CG48" s="704">
        <v>21567</v>
      </c>
      <c r="CH48" s="704">
        <v>2907</v>
      </c>
      <c r="CI48" s="704">
        <v>41942</v>
      </c>
      <c r="CJ48" s="704">
        <v>6441</v>
      </c>
      <c r="CK48" s="704">
        <v>34245</v>
      </c>
      <c r="CL48" s="33">
        <v>40686</v>
      </c>
      <c r="CM48" s="704">
        <v>9601</v>
      </c>
      <c r="CN48" s="704">
        <v>9621</v>
      </c>
      <c r="CO48" s="704">
        <v>69949</v>
      </c>
      <c r="CP48" s="704">
        <v>1157</v>
      </c>
      <c r="CQ48" s="704">
        <v>80727</v>
      </c>
      <c r="CR48" s="704">
        <v>9210</v>
      </c>
      <c r="CS48" s="704">
        <v>101221</v>
      </c>
      <c r="CT48" s="33">
        <v>110431</v>
      </c>
      <c r="CU48" s="704">
        <v>21554</v>
      </c>
      <c r="CV48" s="704">
        <v>7392</v>
      </c>
      <c r="CW48" s="704">
        <v>27206</v>
      </c>
      <c r="CX48" s="704">
        <v>10257</v>
      </c>
      <c r="CY48" s="704">
        <v>44855</v>
      </c>
      <c r="CZ48" s="704">
        <v>2377</v>
      </c>
      <c r="DA48" s="704">
        <v>41119</v>
      </c>
      <c r="DB48" s="33">
        <v>43496</v>
      </c>
      <c r="DC48" s="704">
        <v>36028</v>
      </c>
      <c r="DD48" s="704">
        <v>26058</v>
      </c>
      <c r="DE48" s="704">
        <v>91938</v>
      </c>
      <c r="DF48" s="704">
        <v>1541</v>
      </c>
      <c r="DG48" s="704">
        <v>119537</v>
      </c>
      <c r="DH48" s="704">
        <v>9422</v>
      </c>
      <c r="DI48" s="704">
        <v>16405</v>
      </c>
      <c r="DJ48" s="33">
        <v>25827</v>
      </c>
      <c r="DK48" s="704">
        <v>17465</v>
      </c>
      <c r="DL48" s="704">
        <v>22935</v>
      </c>
      <c r="DM48" s="704">
        <v>37464</v>
      </c>
      <c r="DN48" s="704">
        <v>3239</v>
      </c>
      <c r="DO48" s="704">
        <v>63638</v>
      </c>
      <c r="DP48" s="704">
        <v>10448</v>
      </c>
      <c r="DQ48" s="704">
        <v>55908</v>
      </c>
      <c r="DR48" s="33">
        <v>66356</v>
      </c>
      <c r="DS48" s="704">
        <v>637376</v>
      </c>
      <c r="DT48" s="704">
        <v>1022301</v>
      </c>
      <c r="DU48" s="704">
        <v>1834442</v>
      </c>
      <c r="DV48" s="704">
        <v>101773</v>
      </c>
      <c r="DW48" s="704">
        <v>2958516</v>
      </c>
      <c r="DX48" s="704">
        <v>185326</v>
      </c>
      <c r="DY48" s="704">
        <v>1470973</v>
      </c>
      <c r="DZ48" s="804">
        <v>1656299</v>
      </c>
    </row>
    <row r="49" spans="2:130" x14ac:dyDescent="0.25">
      <c r="B49" s="830" t="s">
        <v>1012</v>
      </c>
      <c r="C49" s="32">
        <v>196292</v>
      </c>
      <c r="D49" s="704">
        <v>330696</v>
      </c>
      <c r="E49" s="704">
        <v>756413</v>
      </c>
      <c r="F49" s="704">
        <v>35247</v>
      </c>
      <c r="G49" s="704">
        <v>1122356</v>
      </c>
      <c r="H49" s="704">
        <v>16926</v>
      </c>
      <c r="I49" s="704">
        <v>138421</v>
      </c>
      <c r="J49" s="33">
        <v>155347</v>
      </c>
      <c r="K49" s="704">
        <v>38906</v>
      </c>
      <c r="L49" s="704">
        <v>131028</v>
      </c>
      <c r="M49" s="704">
        <v>318253</v>
      </c>
      <c r="N49" s="704">
        <v>19567</v>
      </c>
      <c r="O49" s="704">
        <v>468848</v>
      </c>
      <c r="P49" s="704">
        <v>28901</v>
      </c>
      <c r="Q49" s="704">
        <v>119604</v>
      </c>
      <c r="R49" s="33">
        <v>148505</v>
      </c>
      <c r="S49" s="704">
        <v>37921</v>
      </c>
      <c r="T49" s="704">
        <v>97863</v>
      </c>
      <c r="U49" s="704">
        <v>116546</v>
      </c>
      <c r="V49" s="704">
        <v>15793</v>
      </c>
      <c r="W49" s="704">
        <v>230202</v>
      </c>
      <c r="X49" s="704">
        <v>37951</v>
      </c>
      <c r="Y49" s="704">
        <v>378095</v>
      </c>
      <c r="Z49" s="33">
        <v>416046</v>
      </c>
      <c r="AA49" s="704">
        <v>61899</v>
      </c>
      <c r="AB49" s="704">
        <v>153350</v>
      </c>
      <c r="AC49" s="704">
        <v>166020</v>
      </c>
      <c r="AD49" s="704">
        <v>2515</v>
      </c>
      <c r="AE49" s="704">
        <v>321885</v>
      </c>
      <c r="AF49" s="704">
        <v>13545</v>
      </c>
      <c r="AG49" s="704">
        <v>148958</v>
      </c>
      <c r="AH49" s="33">
        <v>162503</v>
      </c>
      <c r="AI49" s="704">
        <v>18551</v>
      </c>
      <c r="AJ49" s="704">
        <v>35383</v>
      </c>
      <c r="AK49" s="704">
        <v>72256</v>
      </c>
      <c r="AL49" s="704">
        <v>4906</v>
      </c>
      <c r="AM49" s="704">
        <v>112545</v>
      </c>
      <c r="AN49" s="704">
        <v>20237</v>
      </c>
      <c r="AO49" s="704">
        <v>123046</v>
      </c>
      <c r="AP49" s="33">
        <v>143283</v>
      </c>
      <c r="AQ49" s="704">
        <v>22808</v>
      </c>
      <c r="AR49" s="704">
        <v>42053</v>
      </c>
      <c r="AS49" s="704">
        <v>113944</v>
      </c>
      <c r="AT49" s="704">
        <v>10317</v>
      </c>
      <c r="AU49" s="704">
        <v>166314</v>
      </c>
      <c r="AV49" s="704">
        <v>9743</v>
      </c>
      <c r="AW49" s="704">
        <v>66367</v>
      </c>
      <c r="AX49" s="33">
        <v>76110</v>
      </c>
      <c r="AY49" s="704">
        <v>35568</v>
      </c>
      <c r="AZ49" s="704">
        <v>32443</v>
      </c>
      <c r="BA49" s="704">
        <v>183125</v>
      </c>
      <c r="BB49" s="704">
        <v>1638</v>
      </c>
      <c r="BC49" s="704">
        <v>217206</v>
      </c>
      <c r="BD49" s="704">
        <v>5059</v>
      </c>
      <c r="BE49" s="704">
        <v>34142</v>
      </c>
      <c r="BF49" s="33">
        <v>39201</v>
      </c>
      <c r="BG49" s="704">
        <v>30413</v>
      </c>
      <c r="BH49" s="704">
        <v>18862</v>
      </c>
      <c r="BI49" s="704">
        <v>96293</v>
      </c>
      <c r="BJ49" s="704">
        <v>1510</v>
      </c>
      <c r="BK49" s="704">
        <v>116665</v>
      </c>
      <c r="BL49" s="704">
        <v>4570</v>
      </c>
      <c r="BM49" s="704">
        <v>38708</v>
      </c>
      <c r="BN49" s="33">
        <v>43278</v>
      </c>
      <c r="BO49" s="704">
        <v>25975</v>
      </c>
      <c r="BP49" s="704">
        <v>66734</v>
      </c>
      <c r="BQ49" s="704">
        <v>135974</v>
      </c>
      <c r="BR49" s="704">
        <v>3885</v>
      </c>
      <c r="BS49" s="704">
        <v>206593</v>
      </c>
      <c r="BT49" s="704">
        <v>5749</v>
      </c>
      <c r="BU49" s="704">
        <v>20287</v>
      </c>
      <c r="BV49" s="33">
        <v>26036</v>
      </c>
      <c r="BW49" s="704">
        <v>37588</v>
      </c>
      <c r="BX49" s="704">
        <v>18451</v>
      </c>
      <c r="BY49" s="704">
        <v>68333</v>
      </c>
      <c r="BZ49" s="704">
        <v>776</v>
      </c>
      <c r="CA49" s="704">
        <v>87560</v>
      </c>
      <c r="CB49" s="704">
        <v>9602</v>
      </c>
      <c r="CC49" s="704">
        <v>132496</v>
      </c>
      <c r="CD49" s="33">
        <v>142098</v>
      </c>
      <c r="CE49" s="704">
        <v>12625</v>
      </c>
      <c r="CF49" s="704">
        <v>4696</v>
      </c>
      <c r="CG49" s="704">
        <v>26296</v>
      </c>
      <c r="CH49" s="704">
        <v>1110</v>
      </c>
      <c r="CI49" s="704">
        <v>32102</v>
      </c>
      <c r="CJ49" s="704">
        <v>4539</v>
      </c>
      <c r="CK49" s="704">
        <v>38058</v>
      </c>
      <c r="CL49" s="33">
        <v>42597</v>
      </c>
      <c r="CM49" s="704">
        <v>48182</v>
      </c>
      <c r="CN49" s="704">
        <v>51352</v>
      </c>
      <c r="CO49" s="704">
        <v>13545</v>
      </c>
      <c r="CP49" s="704">
        <v>1327</v>
      </c>
      <c r="CQ49" s="704">
        <v>66224</v>
      </c>
      <c r="CR49" s="704">
        <v>19928</v>
      </c>
      <c r="CS49" s="704">
        <v>108176</v>
      </c>
      <c r="CT49" s="33">
        <v>128104</v>
      </c>
      <c r="CU49" s="704">
        <v>16867</v>
      </c>
      <c r="CV49" s="704">
        <v>3508</v>
      </c>
      <c r="CW49" s="704">
        <v>12865</v>
      </c>
      <c r="CX49" s="704">
        <v>1484</v>
      </c>
      <c r="CY49" s="704">
        <v>17857</v>
      </c>
      <c r="CZ49" s="704">
        <v>17240</v>
      </c>
      <c r="DA49" s="704">
        <v>39895</v>
      </c>
      <c r="DB49" s="33">
        <v>57135</v>
      </c>
      <c r="DC49" s="704">
        <v>54016</v>
      </c>
      <c r="DD49" s="704">
        <v>34487</v>
      </c>
      <c r="DE49" s="704">
        <v>62714</v>
      </c>
      <c r="DF49" s="704">
        <v>1462</v>
      </c>
      <c r="DG49" s="704">
        <v>98663</v>
      </c>
      <c r="DH49" s="704">
        <v>6591</v>
      </c>
      <c r="DI49" s="704">
        <v>20581</v>
      </c>
      <c r="DJ49" s="33">
        <v>27172</v>
      </c>
      <c r="DK49" s="704">
        <v>11228</v>
      </c>
      <c r="DL49" s="704">
        <v>17899</v>
      </c>
      <c r="DM49" s="704">
        <v>40555</v>
      </c>
      <c r="DN49" s="704">
        <v>2377</v>
      </c>
      <c r="DO49" s="704">
        <v>60831</v>
      </c>
      <c r="DP49" s="704">
        <v>14960</v>
      </c>
      <c r="DQ49" s="704">
        <v>60874</v>
      </c>
      <c r="DR49" s="33">
        <v>75834</v>
      </c>
      <c r="DS49" s="704">
        <v>648839</v>
      </c>
      <c r="DT49" s="704">
        <v>1038805</v>
      </c>
      <c r="DU49" s="704">
        <v>2183132</v>
      </c>
      <c r="DV49" s="704">
        <v>103914</v>
      </c>
      <c r="DW49" s="704">
        <v>3325851</v>
      </c>
      <c r="DX49" s="704">
        <v>215541</v>
      </c>
      <c r="DY49" s="704">
        <v>1467708</v>
      </c>
      <c r="DZ49" s="804">
        <v>1683249</v>
      </c>
    </row>
    <row r="50" spans="2:130" x14ac:dyDescent="0.25">
      <c r="B50" s="819" t="s">
        <v>1022</v>
      </c>
      <c r="C50" s="32">
        <v>171206</v>
      </c>
      <c r="D50" s="704">
        <v>176226</v>
      </c>
      <c r="E50" s="704">
        <v>947940</v>
      </c>
      <c r="F50" s="704">
        <v>6358</v>
      </c>
      <c r="G50" s="704">
        <v>1130524</v>
      </c>
      <c r="H50" s="704">
        <v>27518</v>
      </c>
      <c r="I50" s="704">
        <v>133917</v>
      </c>
      <c r="J50" s="33">
        <v>161435</v>
      </c>
      <c r="K50" s="704">
        <v>96070</v>
      </c>
      <c r="L50" s="704">
        <v>119572</v>
      </c>
      <c r="M50" s="704">
        <v>341986</v>
      </c>
      <c r="N50" s="704">
        <v>29993</v>
      </c>
      <c r="O50" s="704">
        <v>491551</v>
      </c>
      <c r="P50" s="704">
        <v>37926</v>
      </c>
      <c r="Q50" s="704">
        <v>111432</v>
      </c>
      <c r="R50" s="33">
        <v>149358</v>
      </c>
      <c r="S50" s="704">
        <v>60473</v>
      </c>
      <c r="T50" s="704">
        <v>53628</v>
      </c>
      <c r="U50" s="704">
        <v>151310</v>
      </c>
      <c r="V50" s="704">
        <v>20439</v>
      </c>
      <c r="W50" s="704">
        <v>225377</v>
      </c>
      <c r="X50" s="704">
        <v>34864</v>
      </c>
      <c r="Y50" s="704">
        <v>379227</v>
      </c>
      <c r="Z50" s="33">
        <v>414091</v>
      </c>
      <c r="AA50" s="704">
        <v>64126</v>
      </c>
      <c r="AB50" s="704">
        <v>52383</v>
      </c>
      <c r="AC50" s="704">
        <v>251935</v>
      </c>
      <c r="AD50" s="704">
        <v>4755</v>
      </c>
      <c r="AE50" s="704">
        <v>309073</v>
      </c>
      <c r="AF50" s="704">
        <v>14150</v>
      </c>
      <c r="AG50" s="704">
        <v>149422</v>
      </c>
      <c r="AH50" s="33">
        <v>163572</v>
      </c>
      <c r="AI50" s="704">
        <v>18614</v>
      </c>
      <c r="AJ50" s="704">
        <v>22799</v>
      </c>
      <c r="AK50" s="704">
        <v>79183</v>
      </c>
      <c r="AL50" s="704">
        <v>4805</v>
      </c>
      <c r="AM50" s="704">
        <v>106787</v>
      </c>
      <c r="AN50" s="704">
        <v>23576</v>
      </c>
      <c r="AO50" s="704">
        <v>129697</v>
      </c>
      <c r="AP50" s="33">
        <v>153273</v>
      </c>
      <c r="AQ50" s="704">
        <v>24258</v>
      </c>
      <c r="AR50" s="704">
        <v>37741</v>
      </c>
      <c r="AS50" s="704">
        <v>135388</v>
      </c>
      <c r="AT50" s="704">
        <v>2782</v>
      </c>
      <c r="AU50" s="704">
        <v>175911</v>
      </c>
      <c r="AV50" s="704">
        <v>10347</v>
      </c>
      <c r="AW50" s="704">
        <v>69649</v>
      </c>
      <c r="AX50" s="33">
        <v>79996</v>
      </c>
      <c r="AY50" s="704">
        <v>12070</v>
      </c>
      <c r="AZ50" s="704">
        <v>14155</v>
      </c>
      <c r="BA50" s="704">
        <v>193012</v>
      </c>
      <c r="BB50" s="704">
        <v>1148</v>
      </c>
      <c r="BC50" s="704">
        <v>208315</v>
      </c>
      <c r="BD50" s="704">
        <v>13489</v>
      </c>
      <c r="BE50" s="704">
        <v>36962</v>
      </c>
      <c r="BF50" s="33">
        <v>50451</v>
      </c>
      <c r="BG50" s="704">
        <v>45547</v>
      </c>
      <c r="BH50" s="704">
        <v>73933</v>
      </c>
      <c r="BI50" s="704">
        <v>70358</v>
      </c>
      <c r="BJ50" s="704">
        <v>13423</v>
      </c>
      <c r="BK50" s="704">
        <v>157714</v>
      </c>
      <c r="BL50" s="704">
        <v>3062</v>
      </c>
      <c r="BM50" s="704">
        <v>27553</v>
      </c>
      <c r="BN50" s="33">
        <v>30615</v>
      </c>
      <c r="BO50" s="704">
        <v>40012</v>
      </c>
      <c r="BP50" s="704">
        <v>35886</v>
      </c>
      <c r="BQ50" s="704">
        <v>155245</v>
      </c>
      <c r="BR50" s="704">
        <v>836</v>
      </c>
      <c r="BS50" s="704">
        <v>191967</v>
      </c>
      <c r="BT50" s="704">
        <v>13077</v>
      </c>
      <c r="BU50" s="704">
        <v>23459</v>
      </c>
      <c r="BV50" s="33">
        <v>36536</v>
      </c>
      <c r="BW50" s="704">
        <v>26746</v>
      </c>
      <c r="BX50" s="704">
        <v>48865</v>
      </c>
      <c r="BY50" s="704">
        <v>56375</v>
      </c>
      <c r="BZ50" s="704">
        <v>1157</v>
      </c>
      <c r="CA50" s="704">
        <v>106397</v>
      </c>
      <c r="CB50" s="704">
        <v>7990</v>
      </c>
      <c r="CC50" s="704">
        <v>137390</v>
      </c>
      <c r="CD50" s="33">
        <v>145380</v>
      </c>
      <c r="CE50" s="704">
        <v>10321</v>
      </c>
      <c r="CF50" s="704">
        <v>6610</v>
      </c>
      <c r="CG50" s="704">
        <v>19141</v>
      </c>
      <c r="CH50" s="704">
        <v>1096</v>
      </c>
      <c r="CI50" s="704">
        <v>26847</v>
      </c>
      <c r="CJ50" s="704">
        <v>4229</v>
      </c>
      <c r="CK50" s="704">
        <v>39912</v>
      </c>
      <c r="CL50" s="33">
        <v>44141</v>
      </c>
      <c r="CM50" s="704">
        <v>20138</v>
      </c>
      <c r="CN50" s="704">
        <v>27992</v>
      </c>
      <c r="CO50" s="704">
        <v>37101</v>
      </c>
      <c r="CP50" s="704">
        <v>1121</v>
      </c>
      <c r="CQ50" s="704">
        <v>66214</v>
      </c>
      <c r="CR50" s="704">
        <v>9554</v>
      </c>
      <c r="CS50" s="704">
        <v>126414</v>
      </c>
      <c r="CT50" s="33">
        <v>135968</v>
      </c>
      <c r="CU50" s="704">
        <v>15079</v>
      </c>
      <c r="CV50" s="704">
        <v>2949</v>
      </c>
      <c r="CW50" s="704">
        <v>1778</v>
      </c>
      <c r="CX50" s="704">
        <v>16707</v>
      </c>
      <c r="CY50" s="704">
        <v>21434</v>
      </c>
      <c r="CZ50" s="704">
        <v>4252</v>
      </c>
      <c r="DA50" s="704">
        <v>37176</v>
      </c>
      <c r="DB50" s="33">
        <v>41428</v>
      </c>
      <c r="DC50" s="704">
        <v>14758</v>
      </c>
      <c r="DD50" s="704">
        <v>11617</v>
      </c>
      <c r="DE50" s="704">
        <v>81452</v>
      </c>
      <c r="DF50" s="704">
        <v>4027</v>
      </c>
      <c r="DG50" s="704">
        <v>97096</v>
      </c>
      <c r="DH50" s="704">
        <v>5712</v>
      </c>
      <c r="DI50" s="704">
        <v>19886</v>
      </c>
      <c r="DJ50" s="33">
        <v>25598</v>
      </c>
      <c r="DK50" s="704">
        <v>29219</v>
      </c>
      <c r="DL50" s="704">
        <v>14885</v>
      </c>
      <c r="DM50" s="704">
        <v>35132</v>
      </c>
      <c r="DN50" s="704">
        <v>2645</v>
      </c>
      <c r="DO50" s="704">
        <v>52662</v>
      </c>
      <c r="DP50" s="704">
        <v>12128</v>
      </c>
      <c r="DQ50" s="704">
        <v>57541</v>
      </c>
      <c r="DR50" s="33">
        <v>69669</v>
      </c>
      <c r="DS50" s="704">
        <v>648637</v>
      </c>
      <c r="DT50" s="704">
        <v>699241</v>
      </c>
      <c r="DU50" s="704">
        <v>2557336</v>
      </c>
      <c r="DV50" s="704">
        <v>111292</v>
      </c>
      <c r="DW50" s="704">
        <v>3367869</v>
      </c>
      <c r="DX50" s="704">
        <v>221874</v>
      </c>
      <c r="DY50" s="704">
        <v>1479637</v>
      </c>
      <c r="DZ50" s="804">
        <v>1701511</v>
      </c>
    </row>
    <row r="51" spans="2:130" ht="14.25" thickBot="1" x14ac:dyDescent="0.3">
      <c r="B51" s="826" t="s">
        <v>1033</v>
      </c>
      <c r="C51" s="32">
        <v>424106</v>
      </c>
      <c r="D51" s="704">
        <v>193761</v>
      </c>
      <c r="E51" s="704">
        <v>705058</v>
      </c>
      <c r="F51" s="704">
        <v>832</v>
      </c>
      <c r="G51" s="704">
        <v>899651</v>
      </c>
      <c r="H51" s="704">
        <v>16100</v>
      </c>
      <c r="I51" s="704">
        <v>147450</v>
      </c>
      <c r="J51" s="33">
        <v>163550</v>
      </c>
      <c r="K51" s="704">
        <v>78710</v>
      </c>
      <c r="L51" s="704">
        <v>68502</v>
      </c>
      <c r="M51" s="704">
        <v>380765</v>
      </c>
      <c r="N51" s="704">
        <v>15429</v>
      </c>
      <c r="O51" s="704">
        <v>464696</v>
      </c>
      <c r="P51" s="704">
        <v>37827</v>
      </c>
      <c r="Q51" s="704">
        <v>128178</v>
      </c>
      <c r="R51" s="33">
        <v>166005</v>
      </c>
      <c r="S51" s="704">
        <v>39469</v>
      </c>
      <c r="T51" s="704">
        <v>58583</v>
      </c>
      <c r="U51" s="704">
        <v>166148</v>
      </c>
      <c r="V51" s="704">
        <v>11356</v>
      </c>
      <c r="W51" s="704">
        <v>236087</v>
      </c>
      <c r="X51" s="704">
        <v>37146</v>
      </c>
      <c r="Y51" s="704">
        <v>385289</v>
      </c>
      <c r="Z51" s="33">
        <v>422435</v>
      </c>
      <c r="AA51" s="704">
        <v>76421</v>
      </c>
      <c r="AB51" s="704">
        <v>75588</v>
      </c>
      <c r="AC51" s="704">
        <v>227606</v>
      </c>
      <c r="AD51" s="704">
        <v>3617</v>
      </c>
      <c r="AE51" s="704">
        <v>306811</v>
      </c>
      <c r="AF51" s="704">
        <v>13215</v>
      </c>
      <c r="AG51" s="704">
        <v>151786</v>
      </c>
      <c r="AH51" s="33">
        <v>165001</v>
      </c>
      <c r="AI51" s="704">
        <v>30058</v>
      </c>
      <c r="AJ51" s="704">
        <v>30361</v>
      </c>
      <c r="AK51" s="704">
        <v>63415</v>
      </c>
      <c r="AL51" s="704">
        <v>5844</v>
      </c>
      <c r="AM51" s="704">
        <v>99620</v>
      </c>
      <c r="AN51" s="704">
        <v>20230</v>
      </c>
      <c r="AO51" s="704">
        <v>141242</v>
      </c>
      <c r="AP51" s="33">
        <v>161472</v>
      </c>
      <c r="AQ51" s="704">
        <v>75280</v>
      </c>
      <c r="AR51" s="704">
        <v>44324</v>
      </c>
      <c r="AS51" s="704">
        <v>96156</v>
      </c>
      <c r="AT51" s="704">
        <v>3112</v>
      </c>
      <c r="AU51" s="704">
        <v>143592</v>
      </c>
      <c r="AV51" s="704">
        <v>8378</v>
      </c>
      <c r="AW51" s="704">
        <v>72981</v>
      </c>
      <c r="AX51" s="33">
        <v>81359</v>
      </c>
      <c r="AY51" s="704">
        <v>38244</v>
      </c>
      <c r="AZ51" s="704">
        <v>10822</v>
      </c>
      <c r="BA51" s="704">
        <v>164206</v>
      </c>
      <c r="BB51" s="704">
        <v>8462</v>
      </c>
      <c r="BC51" s="704">
        <v>183490</v>
      </c>
      <c r="BD51" s="704">
        <v>7349</v>
      </c>
      <c r="BE51" s="704">
        <v>40505</v>
      </c>
      <c r="BF51" s="33">
        <v>47854</v>
      </c>
      <c r="BG51" s="704">
        <v>15872</v>
      </c>
      <c r="BH51" s="704">
        <v>468</v>
      </c>
      <c r="BI51" s="704">
        <v>125031</v>
      </c>
      <c r="BJ51" s="704">
        <v>909</v>
      </c>
      <c r="BK51" s="704">
        <v>126408</v>
      </c>
      <c r="BL51" s="704">
        <v>19371</v>
      </c>
      <c r="BM51" s="704">
        <v>27146</v>
      </c>
      <c r="BN51" s="33">
        <v>46517</v>
      </c>
      <c r="BO51" s="704">
        <v>37333</v>
      </c>
      <c r="BP51" s="704">
        <v>28124</v>
      </c>
      <c r="BQ51" s="704">
        <v>153834</v>
      </c>
      <c r="BR51" s="704">
        <v>9555</v>
      </c>
      <c r="BS51" s="704">
        <v>191513</v>
      </c>
      <c r="BT51" s="704">
        <v>3538</v>
      </c>
      <c r="BU51" s="704">
        <v>24243</v>
      </c>
      <c r="BV51" s="33">
        <v>27781</v>
      </c>
      <c r="BW51" s="704">
        <v>14167</v>
      </c>
      <c r="BX51" s="704">
        <v>40679</v>
      </c>
      <c r="BY51" s="704">
        <v>88246</v>
      </c>
      <c r="BZ51" s="704">
        <v>1411</v>
      </c>
      <c r="CA51" s="704">
        <v>130336</v>
      </c>
      <c r="CB51" s="704">
        <v>7315</v>
      </c>
      <c r="CC51" s="704">
        <v>140638</v>
      </c>
      <c r="CD51" s="33">
        <v>147953</v>
      </c>
      <c r="CE51" s="704">
        <v>8971</v>
      </c>
      <c r="CF51" s="704">
        <v>12479</v>
      </c>
      <c r="CG51" s="704">
        <v>17262</v>
      </c>
      <c r="CH51" s="704">
        <v>832</v>
      </c>
      <c r="CI51" s="704">
        <v>30573</v>
      </c>
      <c r="CJ51" s="704">
        <v>2800</v>
      </c>
      <c r="CK51" s="704">
        <v>41123</v>
      </c>
      <c r="CL51" s="33">
        <v>43923</v>
      </c>
      <c r="CM51" s="704">
        <v>19992</v>
      </c>
      <c r="CN51" s="704">
        <v>40104</v>
      </c>
      <c r="CO51" s="704">
        <v>56677</v>
      </c>
      <c r="CP51" s="704">
        <v>416</v>
      </c>
      <c r="CQ51" s="704">
        <v>97197</v>
      </c>
      <c r="CR51" s="704">
        <v>9537</v>
      </c>
      <c r="CS51" s="704">
        <v>115560</v>
      </c>
      <c r="CT51" s="33">
        <v>125097</v>
      </c>
      <c r="CU51" s="704">
        <v>6552</v>
      </c>
      <c r="CV51" s="704">
        <v>30980</v>
      </c>
      <c r="CW51" s="704">
        <v>1429</v>
      </c>
      <c r="CX51" s="704">
        <v>1658</v>
      </c>
      <c r="CY51" s="704">
        <v>34067</v>
      </c>
      <c r="CZ51" s="704">
        <v>16697</v>
      </c>
      <c r="DA51" s="704">
        <v>36526</v>
      </c>
      <c r="DB51" s="33">
        <v>53223</v>
      </c>
      <c r="DC51" s="704">
        <v>46071</v>
      </c>
      <c r="DD51" s="704">
        <v>25021</v>
      </c>
      <c r="DE51" s="704">
        <v>46941</v>
      </c>
      <c r="DF51" s="704">
        <v>2001</v>
      </c>
      <c r="DG51" s="704">
        <v>73963</v>
      </c>
      <c r="DH51" s="704">
        <v>6868</v>
      </c>
      <c r="DI51" s="704">
        <v>20813</v>
      </c>
      <c r="DJ51" s="33">
        <v>27681</v>
      </c>
      <c r="DK51" s="704">
        <v>15748</v>
      </c>
      <c r="DL51" s="704">
        <v>15428</v>
      </c>
      <c r="DM51" s="704">
        <v>35979</v>
      </c>
      <c r="DN51" s="704">
        <v>1495</v>
      </c>
      <c r="DO51" s="704">
        <v>52902</v>
      </c>
      <c r="DP51" s="704">
        <v>11207</v>
      </c>
      <c r="DQ51" s="704">
        <v>57902</v>
      </c>
      <c r="DR51" s="33">
        <v>69109</v>
      </c>
      <c r="DS51" s="704">
        <v>926994</v>
      </c>
      <c r="DT51" s="704">
        <v>675224</v>
      </c>
      <c r="DU51" s="704">
        <v>2328753</v>
      </c>
      <c r="DV51" s="704">
        <v>66929</v>
      </c>
      <c r="DW51" s="704">
        <v>3070906</v>
      </c>
      <c r="DX51" s="704">
        <v>217578</v>
      </c>
      <c r="DY51" s="704">
        <v>1531382</v>
      </c>
      <c r="DZ51" s="804">
        <v>1748960</v>
      </c>
    </row>
    <row r="52" spans="2:130" x14ac:dyDescent="0.25">
      <c r="B52" s="817" t="s">
        <v>1041</v>
      </c>
      <c r="C52" s="704">
        <v>376589</v>
      </c>
      <c r="D52" s="704">
        <v>141244</v>
      </c>
      <c r="E52" s="704">
        <v>536721</v>
      </c>
      <c r="F52" s="704">
        <v>3166</v>
      </c>
      <c r="G52" s="704">
        <v>681131</v>
      </c>
      <c r="H52" s="704">
        <v>12063</v>
      </c>
      <c r="I52" s="704">
        <v>146319</v>
      </c>
      <c r="J52" s="33">
        <v>158382</v>
      </c>
      <c r="K52" s="704">
        <v>55687</v>
      </c>
      <c r="L52" s="704">
        <v>107634</v>
      </c>
      <c r="M52" s="704">
        <v>386942</v>
      </c>
      <c r="N52" s="704">
        <v>28023</v>
      </c>
      <c r="O52" s="704">
        <v>522599</v>
      </c>
      <c r="P52" s="704">
        <v>29236</v>
      </c>
      <c r="Q52" s="704">
        <v>130813</v>
      </c>
      <c r="R52" s="33">
        <v>160049</v>
      </c>
      <c r="S52" s="704">
        <v>53329</v>
      </c>
      <c r="T52" s="704">
        <v>116017</v>
      </c>
      <c r="U52" s="704">
        <v>171615</v>
      </c>
      <c r="V52" s="704">
        <v>10515</v>
      </c>
      <c r="W52" s="704">
        <v>298147</v>
      </c>
      <c r="X52" s="704">
        <v>32716</v>
      </c>
      <c r="Y52" s="704">
        <v>390347</v>
      </c>
      <c r="Z52" s="33">
        <v>423063</v>
      </c>
      <c r="AA52" s="704">
        <v>44454</v>
      </c>
      <c r="AB52" s="704">
        <v>118923</v>
      </c>
      <c r="AC52" s="704">
        <v>258257</v>
      </c>
      <c r="AD52" s="704">
        <v>2460</v>
      </c>
      <c r="AE52" s="704">
        <v>379640</v>
      </c>
      <c r="AF52" s="704">
        <v>11939</v>
      </c>
      <c r="AG52" s="704">
        <v>154702</v>
      </c>
      <c r="AH52" s="33">
        <v>166641</v>
      </c>
      <c r="AI52" s="704">
        <v>38280</v>
      </c>
      <c r="AJ52" s="704">
        <v>19408</v>
      </c>
      <c r="AK52" s="704">
        <v>54840</v>
      </c>
      <c r="AL52" s="704">
        <v>4037</v>
      </c>
      <c r="AM52" s="704">
        <v>78285</v>
      </c>
      <c r="AN52" s="704">
        <v>14535</v>
      </c>
      <c r="AO52" s="704">
        <v>149456</v>
      </c>
      <c r="AP52" s="33">
        <v>163991</v>
      </c>
      <c r="AQ52" s="704">
        <v>56980</v>
      </c>
      <c r="AR52" s="704">
        <v>34666</v>
      </c>
      <c r="AS52" s="704">
        <v>82155</v>
      </c>
      <c r="AT52" s="704">
        <v>2321</v>
      </c>
      <c r="AU52" s="704">
        <v>119142</v>
      </c>
      <c r="AV52" s="704">
        <v>8093</v>
      </c>
      <c r="AW52" s="704">
        <v>75402</v>
      </c>
      <c r="AX52" s="33">
        <v>83495</v>
      </c>
      <c r="AY52" s="704">
        <v>58680</v>
      </c>
      <c r="AZ52" s="704">
        <v>21230</v>
      </c>
      <c r="BA52" s="704">
        <v>115656</v>
      </c>
      <c r="BB52" s="704">
        <v>621</v>
      </c>
      <c r="BC52" s="704">
        <v>137507</v>
      </c>
      <c r="BD52" s="704">
        <v>13796</v>
      </c>
      <c r="BE52" s="704">
        <v>42777</v>
      </c>
      <c r="BF52" s="33">
        <v>56573</v>
      </c>
      <c r="BG52" s="704">
        <v>5905</v>
      </c>
      <c r="BH52" s="704">
        <v>11267</v>
      </c>
      <c r="BI52" s="704">
        <v>120961</v>
      </c>
      <c r="BJ52" s="704">
        <v>985</v>
      </c>
      <c r="BK52" s="704">
        <v>133213</v>
      </c>
      <c r="BL52" s="704">
        <v>1463</v>
      </c>
      <c r="BM52" s="704">
        <v>43611</v>
      </c>
      <c r="BN52" s="33">
        <v>45074</v>
      </c>
      <c r="BO52" s="704">
        <v>47883</v>
      </c>
      <c r="BP52" s="704">
        <v>64361</v>
      </c>
      <c r="BQ52" s="704">
        <v>140475</v>
      </c>
      <c r="BR52" s="704">
        <v>1673</v>
      </c>
      <c r="BS52" s="704">
        <v>206509</v>
      </c>
      <c r="BT52" s="704">
        <v>5212</v>
      </c>
      <c r="BU52" s="704">
        <v>24051</v>
      </c>
      <c r="BV52" s="33">
        <v>29263</v>
      </c>
      <c r="BW52" s="704">
        <v>30211</v>
      </c>
      <c r="BX52" s="704">
        <v>31520</v>
      </c>
      <c r="BY52" s="704">
        <v>100459</v>
      </c>
      <c r="BZ52" s="704">
        <v>1900</v>
      </c>
      <c r="CA52" s="704">
        <v>133879</v>
      </c>
      <c r="CB52" s="704">
        <v>5466</v>
      </c>
      <c r="CC52" s="704">
        <v>140253</v>
      </c>
      <c r="CD52" s="33">
        <v>145719</v>
      </c>
      <c r="CE52" s="704">
        <v>3958</v>
      </c>
      <c r="CF52" s="704">
        <v>20893</v>
      </c>
      <c r="CG52" s="704">
        <v>22929</v>
      </c>
      <c r="CH52" s="704">
        <v>681</v>
      </c>
      <c r="CI52" s="704">
        <v>44503</v>
      </c>
      <c r="CJ52" s="704">
        <v>5235</v>
      </c>
      <c r="CK52" s="704">
        <v>41693</v>
      </c>
      <c r="CL52" s="33">
        <v>46928</v>
      </c>
      <c r="CM52" s="704">
        <v>46114</v>
      </c>
      <c r="CN52" s="704">
        <v>45530</v>
      </c>
      <c r="CO52" s="704">
        <v>53633</v>
      </c>
      <c r="CP52" s="704">
        <v>1257</v>
      </c>
      <c r="CQ52" s="704">
        <v>100420</v>
      </c>
      <c r="CR52" s="704">
        <v>11640</v>
      </c>
      <c r="CS52" s="704">
        <v>109650</v>
      </c>
      <c r="CT52" s="33">
        <v>121290</v>
      </c>
      <c r="CU52" s="704">
        <v>5597</v>
      </c>
      <c r="CV52" s="704">
        <v>2853</v>
      </c>
      <c r="CW52" s="704">
        <v>26613</v>
      </c>
      <c r="CX52" s="704">
        <v>1062</v>
      </c>
      <c r="CY52" s="704">
        <v>30528</v>
      </c>
      <c r="CZ52" s="704">
        <v>4846</v>
      </c>
      <c r="DA52" s="704">
        <v>49172</v>
      </c>
      <c r="DB52" s="33">
        <v>54018</v>
      </c>
      <c r="DC52" s="704">
        <v>9585</v>
      </c>
      <c r="DD52" s="704">
        <v>24082</v>
      </c>
      <c r="DE52" s="704">
        <v>59351</v>
      </c>
      <c r="DF52" s="704">
        <v>2667</v>
      </c>
      <c r="DG52" s="704">
        <v>86100</v>
      </c>
      <c r="DH52" s="704">
        <v>6414</v>
      </c>
      <c r="DI52" s="704">
        <v>23627</v>
      </c>
      <c r="DJ52" s="33">
        <v>30041</v>
      </c>
      <c r="DK52" s="704">
        <v>20993</v>
      </c>
      <c r="DL52" s="704">
        <v>10248</v>
      </c>
      <c r="DM52" s="704">
        <v>33688</v>
      </c>
      <c r="DN52" s="704">
        <v>1865</v>
      </c>
      <c r="DO52" s="704">
        <v>45801</v>
      </c>
      <c r="DP52" s="704">
        <v>7611</v>
      </c>
      <c r="DQ52" s="704">
        <v>57924</v>
      </c>
      <c r="DR52" s="33">
        <v>65535</v>
      </c>
      <c r="DS52" s="704">
        <v>854245</v>
      </c>
      <c r="DT52" s="704">
        <v>769876</v>
      </c>
      <c r="DU52" s="704">
        <v>2164295</v>
      </c>
      <c r="DV52" s="704">
        <v>63233</v>
      </c>
      <c r="DW52" s="704">
        <v>2997404</v>
      </c>
      <c r="DX52" s="704">
        <v>170265</v>
      </c>
      <c r="DY52" s="704">
        <v>1579797</v>
      </c>
      <c r="DZ52" s="804">
        <v>1750062</v>
      </c>
    </row>
    <row r="53" spans="2:130" x14ac:dyDescent="0.25">
      <c r="B53" s="830" t="s">
        <v>1056</v>
      </c>
      <c r="C53" s="704">
        <v>176041</v>
      </c>
      <c r="D53" s="704">
        <v>224229</v>
      </c>
      <c r="E53" s="704">
        <v>511511</v>
      </c>
      <c r="F53" s="704">
        <v>2796</v>
      </c>
      <c r="G53" s="704">
        <v>738536</v>
      </c>
      <c r="H53" s="704">
        <v>36418</v>
      </c>
      <c r="I53" s="704">
        <v>140851</v>
      </c>
      <c r="J53" s="33">
        <v>177269</v>
      </c>
      <c r="K53" s="704">
        <v>83470</v>
      </c>
      <c r="L53" s="704">
        <v>55954</v>
      </c>
      <c r="M53" s="704">
        <v>431109</v>
      </c>
      <c r="N53" s="704">
        <v>7730</v>
      </c>
      <c r="O53" s="704">
        <v>494793</v>
      </c>
      <c r="P53" s="704">
        <v>15505</v>
      </c>
      <c r="Q53" s="704">
        <v>144834</v>
      </c>
      <c r="R53" s="33">
        <v>160339</v>
      </c>
      <c r="S53" s="704">
        <v>81123</v>
      </c>
      <c r="T53" s="704">
        <v>101619</v>
      </c>
      <c r="U53" s="704">
        <v>206212</v>
      </c>
      <c r="V53" s="704">
        <v>12101</v>
      </c>
      <c r="W53" s="704">
        <v>319932</v>
      </c>
      <c r="X53" s="704">
        <v>34864</v>
      </c>
      <c r="Y53" s="704">
        <v>386910</v>
      </c>
      <c r="Z53" s="33">
        <v>421774</v>
      </c>
      <c r="AA53" s="704">
        <v>123191</v>
      </c>
      <c r="AB53" s="704">
        <v>149913</v>
      </c>
      <c r="AC53" s="704">
        <v>251623</v>
      </c>
      <c r="AD53" s="704">
        <v>3716</v>
      </c>
      <c r="AE53" s="704">
        <v>405252</v>
      </c>
      <c r="AF53" s="704">
        <v>13298</v>
      </c>
      <c r="AG53" s="704">
        <v>154453</v>
      </c>
      <c r="AH53" s="33">
        <v>167751</v>
      </c>
      <c r="AI53" s="704">
        <v>38183</v>
      </c>
      <c r="AJ53" s="704">
        <v>35793</v>
      </c>
      <c r="AK53" s="704">
        <v>36048</v>
      </c>
      <c r="AL53" s="704">
        <v>5718</v>
      </c>
      <c r="AM53" s="704">
        <v>77559</v>
      </c>
      <c r="AN53" s="704">
        <v>12593</v>
      </c>
      <c r="AO53" s="704">
        <v>149734</v>
      </c>
      <c r="AP53" s="33">
        <v>162327</v>
      </c>
      <c r="AQ53" s="704">
        <v>22563</v>
      </c>
      <c r="AR53" s="704">
        <v>57141</v>
      </c>
      <c r="AS53" s="704">
        <v>91807</v>
      </c>
      <c r="AT53" s="704">
        <v>6020</v>
      </c>
      <c r="AU53" s="704">
        <v>154968</v>
      </c>
      <c r="AV53" s="704">
        <v>6841</v>
      </c>
      <c r="AW53" s="704">
        <v>75406</v>
      </c>
      <c r="AX53" s="33">
        <v>82247</v>
      </c>
      <c r="AY53" s="704">
        <v>35083</v>
      </c>
      <c r="AZ53" s="704">
        <v>32422</v>
      </c>
      <c r="BA53" s="704">
        <v>98394</v>
      </c>
      <c r="BB53" s="704">
        <v>3350</v>
      </c>
      <c r="BC53" s="704">
        <v>134166</v>
      </c>
      <c r="BD53" s="704">
        <v>7508</v>
      </c>
      <c r="BE53" s="704">
        <v>49745</v>
      </c>
      <c r="BF53" s="33">
        <v>57253</v>
      </c>
      <c r="BG53" s="704">
        <v>40901</v>
      </c>
      <c r="BH53" s="704">
        <v>21080</v>
      </c>
      <c r="BI53" s="704">
        <v>85600</v>
      </c>
      <c r="BJ53" s="704">
        <v>144</v>
      </c>
      <c r="BK53" s="704">
        <v>106824</v>
      </c>
      <c r="BL53" s="704">
        <v>8344</v>
      </c>
      <c r="BM53" s="704">
        <v>43668</v>
      </c>
      <c r="BN53" s="33">
        <v>52012</v>
      </c>
      <c r="BO53" s="704">
        <v>69570</v>
      </c>
      <c r="BP53" s="704">
        <v>31024</v>
      </c>
      <c r="BQ53" s="704">
        <v>133179</v>
      </c>
      <c r="BR53" s="704">
        <v>1542</v>
      </c>
      <c r="BS53" s="704">
        <v>165745</v>
      </c>
      <c r="BT53" s="704">
        <v>6411</v>
      </c>
      <c r="BU53" s="704">
        <v>25070</v>
      </c>
      <c r="BV53" s="33">
        <v>31481</v>
      </c>
      <c r="BW53" s="704">
        <v>42898</v>
      </c>
      <c r="BX53" s="704">
        <v>27965</v>
      </c>
      <c r="BY53" s="704">
        <v>79118</v>
      </c>
      <c r="BZ53" s="704">
        <v>1950</v>
      </c>
      <c r="CA53" s="704">
        <v>109033</v>
      </c>
      <c r="CB53" s="704">
        <v>14662</v>
      </c>
      <c r="CC53" s="704">
        <v>140970</v>
      </c>
      <c r="CD53" s="33">
        <v>155632</v>
      </c>
      <c r="CE53" s="704">
        <v>12276</v>
      </c>
      <c r="CF53" s="704">
        <v>23808</v>
      </c>
      <c r="CG53" s="704">
        <v>29943</v>
      </c>
      <c r="CH53" s="704">
        <v>2838</v>
      </c>
      <c r="CI53" s="704">
        <v>56589</v>
      </c>
      <c r="CJ53" s="704">
        <v>3860</v>
      </c>
      <c r="CK53" s="704">
        <v>42514</v>
      </c>
      <c r="CL53" s="33">
        <v>46374</v>
      </c>
      <c r="CM53" s="704">
        <v>35143</v>
      </c>
      <c r="CN53" s="704">
        <v>16015</v>
      </c>
      <c r="CO53" s="704">
        <v>69148</v>
      </c>
      <c r="CP53" s="704">
        <v>1260</v>
      </c>
      <c r="CQ53" s="704">
        <v>86423</v>
      </c>
      <c r="CR53" s="704">
        <v>13400</v>
      </c>
      <c r="CS53" s="704">
        <v>104101</v>
      </c>
      <c r="CT53" s="33">
        <v>117501</v>
      </c>
      <c r="CU53" s="704">
        <v>4823</v>
      </c>
      <c r="CV53" s="704">
        <v>2317</v>
      </c>
      <c r="CW53" s="704">
        <v>27330</v>
      </c>
      <c r="CX53" s="704">
        <v>20149</v>
      </c>
      <c r="CY53" s="704">
        <v>49796</v>
      </c>
      <c r="CZ53" s="704">
        <v>1369</v>
      </c>
      <c r="DA53" s="704">
        <v>30875</v>
      </c>
      <c r="DB53" s="33">
        <v>32244</v>
      </c>
      <c r="DC53" s="704">
        <v>15162</v>
      </c>
      <c r="DD53" s="704">
        <v>17295</v>
      </c>
      <c r="DE53" s="704">
        <v>70028</v>
      </c>
      <c r="DF53" s="704">
        <v>4050</v>
      </c>
      <c r="DG53" s="704">
        <v>91373</v>
      </c>
      <c r="DH53" s="704">
        <v>4036</v>
      </c>
      <c r="DI53" s="704">
        <v>22865</v>
      </c>
      <c r="DJ53" s="33">
        <v>26901</v>
      </c>
      <c r="DK53" s="704">
        <v>23831</v>
      </c>
      <c r="DL53" s="704">
        <v>8012</v>
      </c>
      <c r="DM53" s="704">
        <v>18675</v>
      </c>
      <c r="DN53" s="704">
        <v>843</v>
      </c>
      <c r="DO53" s="704">
        <v>27530</v>
      </c>
      <c r="DP53" s="704">
        <v>9757</v>
      </c>
      <c r="DQ53" s="704">
        <v>58230</v>
      </c>
      <c r="DR53" s="33">
        <v>67987</v>
      </c>
      <c r="DS53" s="704">
        <v>804258</v>
      </c>
      <c r="DT53" s="704">
        <v>804587</v>
      </c>
      <c r="DU53" s="704">
        <v>2139725</v>
      </c>
      <c r="DV53" s="704">
        <v>74207</v>
      </c>
      <c r="DW53" s="704">
        <v>3018519</v>
      </c>
      <c r="DX53" s="704">
        <v>188866</v>
      </c>
      <c r="DY53" s="704">
        <v>1570226</v>
      </c>
      <c r="DZ53" s="804">
        <v>1759092</v>
      </c>
    </row>
    <row r="54" spans="2:130" x14ac:dyDescent="0.25">
      <c r="B54" s="819" t="s">
        <v>1061</v>
      </c>
      <c r="C54" s="704">
        <v>230754</v>
      </c>
      <c r="D54" s="704">
        <v>282242</v>
      </c>
      <c r="E54" s="704">
        <v>511395</v>
      </c>
      <c r="F54" s="704">
        <v>18275</v>
      </c>
      <c r="G54" s="704">
        <v>811912</v>
      </c>
      <c r="H54" s="704">
        <v>8125</v>
      </c>
      <c r="I54" s="704">
        <v>148098</v>
      </c>
      <c r="J54" s="33">
        <v>156223</v>
      </c>
      <c r="K54" s="704">
        <v>67944</v>
      </c>
      <c r="L54" s="704">
        <v>51999</v>
      </c>
      <c r="M54" s="704">
        <v>420724</v>
      </c>
      <c r="N54" s="704">
        <v>9003</v>
      </c>
      <c r="O54" s="704">
        <v>481726</v>
      </c>
      <c r="P54" s="704">
        <v>12340</v>
      </c>
      <c r="Q54" s="704">
        <v>145121</v>
      </c>
      <c r="R54" s="33">
        <v>157461</v>
      </c>
      <c r="S54" s="704">
        <v>25726</v>
      </c>
      <c r="T54" s="704">
        <v>80890</v>
      </c>
      <c r="U54" s="704">
        <v>260046</v>
      </c>
      <c r="V54" s="704">
        <v>6603</v>
      </c>
      <c r="W54" s="704">
        <v>347539</v>
      </c>
      <c r="X54" s="704">
        <v>43172</v>
      </c>
      <c r="Y54" s="704">
        <v>406463</v>
      </c>
      <c r="Z54" s="33">
        <v>449635</v>
      </c>
      <c r="AA54" s="704">
        <v>121455</v>
      </c>
      <c r="AB54" s="704">
        <v>111309</v>
      </c>
      <c r="AC54" s="704">
        <v>280146</v>
      </c>
      <c r="AD54" s="704">
        <v>2582</v>
      </c>
      <c r="AE54" s="704">
        <v>394037</v>
      </c>
      <c r="AF54" s="704">
        <v>12678</v>
      </c>
      <c r="AG54" s="704">
        <v>156142</v>
      </c>
      <c r="AH54" s="33">
        <v>168820</v>
      </c>
      <c r="AI54" s="704">
        <v>27686</v>
      </c>
      <c r="AJ54" s="704">
        <v>16550</v>
      </c>
      <c r="AK54" s="704">
        <v>36967</v>
      </c>
      <c r="AL54" s="704">
        <v>2837</v>
      </c>
      <c r="AM54" s="704">
        <v>56354</v>
      </c>
      <c r="AN54" s="704">
        <v>30951</v>
      </c>
      <c r="AO54" s="704">
        <v>147607</v>
      </c>
      <c r="AP54" s="33">
        <v>178558</v>
      </c>
      <c r="AQ54" s="704">
        <v>51147</v>
      </c>
      <c r="AR54" s="704">
        <v>52288</v>
      </c>
      <c r="AS54" s="704">
        <v>118849</v>
      </c>
      <c r="AT54" s="704">
        <v>2085</v>
      </c>
      <c r="AU54" s="704">
        <v>173222</v>
      </c>
      <c r="AV54" s="704">
        <v>5760</v>
      </c>
      <c r="AW54" s="704">
        <v>59374</v>
      </c>
      <c r="AX54" s="33">
        <v>65134</v>
      </c>
      <c r="AY54" s="704">
        <v>42794</v>
      </c>
      <c r="AZ54" s="704">
        <v>15699</v>
      </c>
      <c r="BA54" s="704">
        <v>83564</v>
      </c>
      <c r="BB54" s="704">
        <v>3063</v>
      </c>
      <c r="BC54" s="704">
        <v>102326</v>
      </c>
      <c r="BD54" s="704">
        <v>11893</v>
      </c>
      <c r="BE54" s="704">
        <v>50105</v>
      </c>
      <c r="BF54" s="33">
        <v>61998</v>
      </c>
      <c r="BG54" s="704">
        <v>30606</v>
      </c>
      <c r="BH54" s="704">
        <v>16476</v>
      </c>
      <c r="BI54" s="704">
        <v>80680</v>
      </c>
      <c r="BJ54" s="704">
        <v>1367</v>
      </c>
      <c r="BK54" s="704">
        <v>98523</v>
      </c>
      <c r="BL54" s="704">
        <v>4639</v>
      </c>
      <c r="BM54" s="704">
        <v>46954</v>
      </c>
      <c r="BN54" s="33">
        <v>51593</v>
      </c>
      <c r="BO54" s="704">
        <v>48210</v>
      </c>
      <c r="BP54" s="704">
        <v>31239</v>
      </c>
      <c r="BQ54" s="704">
        <v>112946</v>
      </c>
      <c r="BR54" s="704">
        <v>2261</v>
      </c>
      <c r="BS54" s="704">
        <v>146446</v>
      </c>
      <c r="BT54" s="704">
        <v>7166</v>
      </c>
      <c r="BU54" s="704">
        <v>26643</v>
      </c>
      <c r="BV54" s="33">
        <v>33809</v>
      </c>
      <c r="BW54" s="704">
        <v>30445</v>
      </c>
      <c r="BX54" s="704">
        <v>39301</v>
      </c>
      <c r="BY54" s="704">
        <v>72934</v>
      </c>
      <c r="BZ54" s="704">
        <v>2656</v>
      </c>
      <c r="CA54" s="704">
        <v>114891</v>
      </c>
      <c r="CB54" s="704">
        <v>9608</v>
      </c>
      <c r="CC54" s="704">
        <v>149022</v>
      </c>
      <c r="CD54" s="33">
        <v>158630</v>
      </c>
      <c r="CE54" s="704">
        <v>16322</v>
      </c>
      <c r="CF54" s="704">
        <v>9156</v>
      </c>
      <c r="CG54" s="704">
        <v>27758</v>
      </c>
      <c r="CH54" s="704">
        <v>448</v>
      </c>
      <c r="CI54" s="704">
        <v>37362</v>
      </c>
      <c r="CJ54" s="704">
        <v>14822</v>
      </c>
      <c r="CK54" s="704">
        <v>43613</v>
      </c>
      <c r="CL54" s="33">
        <v>58435</v>
      </c>
      <c r="CM54" s="704">
        <v>44708</v>
      </c>
      <c r="CN54" s="704">
        <v>12367</v>
      </c>
      <c r="CO54" s="704">
        <v>38620</v>
      </c>
      <c r="CP54" s="704">
        <v>991</v>
      </c>
      <c r="CQ54" s="704">
        <v>51978</v>
      </c>
      <c r="CR54" s="704">
        <v>15168</v>
      </c>
      <c r="CS54" s="704">
        <v>104437</v>
      </c>
      <c r="CT54" s="33">
        <v>119605</v>
      </c>
      <c r="CU54" s="704">
        <v>22212</v>
      </c>
      <c r="CV54" s="704">
        <v>9409</v>
      </c>
      <c r="CW54" s="704">
        <v>30101</v>
      </c>
      <c r="CX54" s="704">
        <v>731</v>
      </c>
      <c r="CY54" s="704">
        <v>40241</v>
      </c>
      <c r="CZ54" s="704">
        <v>1516</v>
      </c>
      <c r="DA54" s="704">
        <v>27480</v>
      </c>
      <c r="DB54" s="33">
        <v>28996</v>
      </c>
      <c r="DC54" s="704">
        <v>36145</v>
      </c>
      <c r="DD54" s="704">
        <v>14191</v>
      </c>
      <c r="DE54" s="704">
        <v>53677</v>
      </c>
      <c r="DF54" s="704">
        <v>2082</v>
      </c>
      <c r="DG54" s="704">
        <v>69950</v>
      </c>
      <c r="DH54" s="704">
        <v>4950</v>
      </c>
      <c r="DI54" s="704">
        <v>21420</v>
      </c>
      <c r="DJ54" s="33">
        <v>26370</v>
      </c>
      <c r="DK54" s="704">
        <v>13139</v>
      </c>
      <c r="DL54" s="704">
        <v>20655</v>
      </c>
      <c r="DM54" s="704">
        <v>19139</v>
      </c>
      <c r="DN54" s="704">
        <v>1944</v>
      </c>
      <c r="DO54" s="704">
        <v>41738</v>
      </c>
      <c r="DP54" s="704">
        <v>6637</v>
      </c>
      <c r="DQ54" s="704">
        <v>54658</v>
      </c>
      <c r="DR54" s="33">
        <v>61295</v>
      </c>
      <c r="DS54" s="704">
        <v>809293</v>
      </c>
      <c r="DT54" s="704">
        <v>763771</v>
      </c>
      <c r="DU54" s="704">
        <v>2147546</v>
      </c>
      <c r="DV54" s="704">
        <v>56928</v>
      </c>
      <c r="DW54" s="704">
        <v>2968245</v>
      </c>
      <c r="DX54" s="704">
        <v>189425</v>
      </c>
      <c r="DY54" s="704">
        <v>1587137</v>
      </c>
      <c r="DZ54" s="804">
        <v>1776562</v>
      </c>
    </row>
    <row r="55" spans="2:130" ht="14.25" thickBot="1" x14ac:dyDescent="0.3">
      <c r="B55" s="826" t="s">
        <v>1066</v>
      </c>
      <c r="C55" s="703">
        <v>301220</v>
      </c>
      <c r="D55" s="704">
        <v>162587</v>
      </c>
      <c r="E55" s="704">
        <v>509155</v>
      </c>
      <c r="F55" s="704">
        <v>1786</v>
      </c>
      <c r="G55" s="704">
        <v>673528</v>
      </c>
      <c r="H55" s="704">
        <v>12646</v>
      </c>
      <c r="I55" s="704">
        <v>143738</v>
      </c>
      <c r="J55" s="33">
        <v>156384</v>
      </c>
      <c r="K55" s="704">
        <v>62370</v>
      </c>
      <c r="L55" s="704">
        <v>40598</v>
      </c>
      <c r="M55" s="704">
        <v>409165</v>
      </c>
      <c r="N55" s="704">
        <v>3657</v>
      </c>
      <c r="O55" s="704">
        <v>453420</v>
      </c>
      <c r="P55" s="704">
        <v>19792</v>
      </c>
      <c r="Q55" s="704">
        <v>144414</v>
      </c>
      <c r="R55" s="33">
        <v>164206</v>
      </c>
      <c r="S55" s="704">
        <v>67700</v>
      </c>
      <c r="T55" s="704">
        <v>42705</v>
      </c>
      <c r="U55" s="704">
        <v>275451</v>
      </c>
      <c r="V55" s="704">
        <v>9970</v>
      </c>
      <c r="W55" s="704">
        <v>328126</v>
      </c>
      <c r="X55" s="704">
        <v>27040</v>
      </c>
      <c r="Y55" s="704">
        <v>417013</v>
      </c>
      <c r="Z55" s="33">
        <v>444053</v>
      </c>
      <c r="AA55" s="704">
        <v>101897</v>
      </c>
      <c r="AB55" s="704">
        <v>164461</v>
      </c>
      <c r="AC55" s="704">
        <v>282703</v>
      </c>
      <c r="AD55" s="704">
        <v>2358</v>
      </c>
      <c r="AE55" s="704">
        <v>449522</v>
      </c>
      <c r="AF55" s="704">
        <v>17579</v>
      </c>
      <c r="AG55" s="704">
        <v>158410</v>
      </c>
      <c r="AH55" s="33">
        <v>175989</v>
      </c>
      <c r="AI55" s="704">
        <v>23333</v>
      </c>
      <c r="AJ55" s="704">
        <v>15548</v>
      </c>
      <c r="AK55" s="704">
        <v>23939</v>
      </c>
      <c r="AL55" s="704">
        <v>17459</v>
      </c>
      <c r="AM55" s="704">
        <v>56946</v>
      </c>
      <c r="AN55" s="704">
        <v>15162</v>
      </c>
      <c r="AO55" s="704">
        <v>155169</v>
      </c>
      <c r="AP55" s="33">
        <v>170331</v>
      </c>
      <c r="AQ55" s="704">
        <v>75006</v>
      </c>
      <c r="AR55" s="704">
        <v>17515</v>
      </c>
      <c r="AS55" s="704">
        <v>104272</v>
      </c>
      <c r="AT55" s="704">
        <v>1734</v>
      </c>
      <c r="AU55" s="704">
        <v>123521</v>
      </c>
      <c r="AV55" s="704">
        <v>8479</v>
      </c>
      <c r="AW55" s="704">
        <v>48865</v>
      </c>
      <c r="AX55" s="33">
        <v>57344</v>
      </c>
      <c r="AY55" s="704">
        <v>4549</v>
      </c>
      <c r="AZ55" s="704">
        <v>4393</v>
      </c>
      <c r="BA55" s="704">
        <v>84900</v>
      </c>
      <c r="BB55" s="704">
        <v>7378</v>
      </c>
      <c r="BC55" s="704">
        <v>96671</v>
      </c>
      <c r="BD55" s="704">
        <v>15576</v>
      </c>
      <c r="BE55" s="704">
        <v>51921</v>
      </c>
      <c r="BF55" s="33">
        <v>67497</v>
      </c>
      <c r="BG55" s="704">
        <v>4926</v>
      </c>
      <c r="BH55" s="704">
        <v>22942</v>
      </c>
      <c r="BI55" s="704">
        <v>96843</v>
      </c>
      <c r="BJ55" s="704">
        <v>3429</v>
      </c>
      <c r="BK55" s="704">
        <v>123214</v>
      </c>
      <c r="BL55" s="704">
        <v>1680</v>
      </c>
      <c r="BM55" s="704">
        <v>43238</v>
      </c>
      <c r="BN55" s="33">
        <v>44918</v>
      </c>
      <c r="BO55" s="704">
        <v>55260</v>
      </c>
      <c r="BP55" s="704">
        <v>37602</v>
      </c>
      <c r="BQ55" s="704">
        <v>87969</v>
      </c>
      <c r="BR55" s="704">
        <v>2366</v>
      </c>
      <c r="BS55" s="704">
        <v>127937</v>
      </c>
      <c r="BT55" s="704">
        <v>6433</v>
      </c>
      <c r="BU55" s="704">
        <v>28227</v>
      </c>
      <c r="BV55" s="33">
        <v>34660</v>
      </c>
      <c r="BW55" s="704">
        <v>27394</v>
      </c>
      <c r="BX55" s="704">
        <v>49659</v>
      </c>
      <c r="BY55" s="704">
        <v>82500</v>
      </c>
      <c r="BZ55" s="704">
        <v>1194</v>
      </c>
      <c r="CA55" s="704">
        <v>133353</v>
      </c>
      <c r="CB55" s="704">
        <v>9694</v>
      </c>
      <c r="CC55" s="704">
        <v>152739</v>
      </c>
      <c r="CD55" s="33">
        <v>162433</v>
      </c>
      <c r="CE55" s="704">
        <v>8047</v>
      </c>
      <c r="CF55" s="704">
        <v>9096</v>
      </c>
      <c r="CG55" s="704">
        <v>24047</v>
      </c>
      <c r="CH55" s="704">
        <v>1776</v>
      </c>
      <c r="CI55" s="704">
        <v>34919</v>
      </c>
      <c r="CJ55" s="704">
        <v>8593</v>
      </c>
      <c r="CK55" s="704">
        <v>53334</v>
      </c>
      <c r="CL55" s="33">
        <v>61927</v>
      </c>
      <c r="CM55" s="704">
        <v>41401</v>
      </c>
      <c r="CN55" s="704">
        <v>15261</v>
      </c>
      <c r="CO55" s="704">
        <v>9034</v>
      </c>
      <c r="CP55" s="704">
        <v>1315</v>
      </c>
      <c r="CQ55" s="704">
        <v>25610</v>
      </c>
      <c r="CR55" s="704">
        <v>11895</v>
      </c>
      <c r="CS55" s="704">
        <v>107938</v>
      </c>
      <c r="CT55" s="33">
        <v>119833</v>
      </c>
      <c r="CU55" s="704">
        <v>31850</v>
      </c>
      <c r="CV55" s="704">
        <v>15533</v>
      </c>
      <c r="CW55" s="704">
        <v>8622</v>
      </c>
      <c r="CX55" s="704">
        <v>182</v>
      </c>
      <c r="CY55" s="704">
        <v>24337</v>
      </c>
      <c r="CZ55" s="704">
        <v>1091</v>
      </c>
      <c r="DA55" s="704">
        <v>27492</v>
      </c>
      <c r="DB55" s="33">
        <v>28583</v>
      </c>
      <c r="DC55" s="704">
        <v>16446</v>
      </c>
      <c r="DD55" s="704">
        <v>29599</v>
      </c>
      <c r="DE55" s="704">
        <v>46273</v>
      </c>
      <c r="DF55" s="704">
        <v>1673</v>
      </c>
      <c r="DG55" s="704">
        <v>77545</v>
      </c>
      <c r="DH55" s="704">
        <v>11870</v>
      </c>
      <c r="DI55" s="704">
        <v>20058</v>
      </c>
      <c r="DJ55" s="33">
        <v>31928</v>
      </c>
      <c r="DK55" s="704">
        <v>5683</v>
      </c>
      <c r="DL55" s="704">
        <v>16868</v>
      </c>
      <c r="DM55" s="704">
        <v>32987</v>
      </c>
      <c r="DN55" s="704">
        <v>2942</v>
      </c>
      <c r="DO55" s="704">
        <v>52797</v>
      </c>
      <c r="DP55" s="704">
        <v>7797</v>
      </c>
      <c r="DQ55" s="704">
        <v>53624</v>
      </c>
      <c r="DR55" s="33">
        <v>61421</v>
      </c>
      <c r="DS55" s="704">
        <v>827082</v>
      </c>
      <c r="DT55" s="704">
        <v>644367</v>
      </c>
      <c r="DU55" s="704">
        <v>2077860</v>
      </c>
      <c r="DV55" s="704">
        <v>59219</v>
      </c>
      <c r="DW55" s="704">
        <v>2781446</v>
      </c>
      <c r="DX55" s="704">
        <v>175327</v>
      </c>
      <c r="DY55" s="704">
        <v>1606180</v>
      </c>
      <c r="DZ55" s="804">
        <v>1781507</v>
      </c>
    </row>
    <row r="56" spans="2:130" x14ac:dyDescent="0.25">
      <c r="B56" s="803" t="s">
        <v>1074</v>
      </c>
      <c r="C56" s="32">
        <v>142417</v>
      </c>
      <c r="D56" s="704">
        <v>171425</v>
      </c>
      <c r="E56" s="704">
        <v>524553</v>
      </c>
      <c r="F56" s="704">
        <v>5182</v>
      </c>
      <c r="G56" s="704">
        <v>701160</v>
      </c>
      <c r="H56" s="704">
        <v>17197</v>
      </c>
      <c r="I56" s="704">
        <v>140563</v>
      </c>
      <c r="J56" s="33">
        <v>157760</v>
      </c>
      <c r="K56" s="704">
        <v>125986</v>
      </c>
      <c r="L56" s="704">
        <v>67912</v>
      </c>
      <c r="M56" s="704">
        <v>318858</v>
      </c>
      <c r="N56" s="704">
        <v>28332</v>
      </c>
      <c r="O56" s="704">
        <v>415102</v>
      </c>
      <c r="P56" s="704">
        <v>23520</v>
      </c>
      <c r="Q56" s="704">
        <v>130117</v>
      </c>
      <c r="R56" s="33">
        <v>153637</v>
      </c>
      <c r="S56" s="704">
        <v>140623</v>
      </c>
      <c r="T56" s="704">
        <v>206047</v>
      </c>
      <c r="U56" s="704">
        <v>180305</v>
      </c>
      <c r="V56" s="704">
        <v>8380</v>
      </c>
      <c r="W56" s="704">
        <v>394732</v>
      </c>
      <c r="X56" s="704">
        <v>26126</v>
      </c>
      <c r="Y56" s="704">
        <v>416825</v>
      </c>
      <c r="Z56" s="33">
        <v>442951</v>
      </c>
      <c r="AA56" s="704">
        <v>94121</v>
      </c>
      <c r="AB56" s="704">
        <v>143746</v>
      </c>
      <c r="AC56" s="704">
        <v>352480</v>
      </c>
      <c r="AD56" s="704">
        <v>2458</v>
      </c>
      <c r="AE56" s="704">
        <v>498684</v>
      </c>
      <c r="AF56" s="704">
        <v>9335</v>
      </c>
      <c r="AG56" s="704">
        <v>167117</v>
      </c>
      <c r="AH56" s="33">
        <v>176452</v>
      </c>
      <c r="AI56" s="704">
        <v>17181</v>
      </c>
      <c r="AJ56" s="704">
        <v>66590</v>
      </c>
      <c r="AK56" s="704">
        <v>35970</v>
      </c>
      <c r="AL56" s="704">
        <v>9816</v>
      </c>
      <c r="AM56" s="704">
        <v>112376</v>
      </c>
      <c r="AN56" s="704">
        <v>12317</v>
      </c>
      <c r="AO56" s="704">
        <v>152878</v>
      </c>
      <c r="AP56" s="33">
        <v>165195</v>
      </c>
      <c r="AQ56" s="704">
        <v>45481</v>
      </c>
      <c r="AR56" s="704">
        <v>34188</v>
      </c>
      <c r="AS56" s="704">
        <v>69999</v>
      </c>
      <c r="AT56" s="704">
        <v>3231</v>
      </c>
      <c r="AU56" s="704">
        <v>107418</v>
      </c>
      <c r="AV56" s="704">
        <v>12696</v>
      </c>
      <c r="AW56" s="704">
        <v>49458</v>
      </c>
      <c r="AX56" s="33">
        <v>62154</v>
      </c>
      <c r="AY56" s="704">
        <v>4576</v>
      </c>
      <c r="AZ56" s="704">
        <v>19437</v>
      </c>
      <c r="BA56" s="704">
        <v>90994</v>
      </c>
      <c r="BB56" s="704">
        <v>11362</v>
      </c>
      <c r="BC56" s="704">
        <v>121793</v>
      </c>
      <c r="BD56" s="704">
        <v>3795</v>
      </c>
      <c r="BE56" s="704">
        <v>53376</v>
      </c>
      <c r="BF56" s="33">
        <v>57171</v>
      </c>
      <c r="BG56" s="704">
        <v>36972</v>
      </c>
      <c r="BH56" s="704">
        <v>62326</v>
      </c>
      <c r="BI56" s="704">
        <v>87775</v>
      </c>
      <c r="BJ56" s="704">
        <v>720</v>
      </c>
      <c r="BK56" s="704">
        <v>150821</v>
      </c>
      <c r="BL56" s="704">
        <v>2232</v>
      </c>
      <c r="BM56" s="704">
        <v>40433</v>
      </c>
      <c r="BN56" s="33">
        <v>42665</v>
      </c>
      <c r="BO56" s="704">
        <v>38278</v>
      </c>
      <c r="BP56" s="704">
        <v>102324</v>
      </c>
      <c r="BQ56" s="704">
        <v>76759</v>
      </c>
      <c r="BR56" s="704">
        <v>2815</v>
      </c>
      <c r="BS56" s="704">
        <v>181898</v>
      </c>
      <c r="BT56" s="704">
        <v>15788</v>
      </c>
      <c r="BU56" s="704">
        <v>28957</v>
      </c>
      <c r="BV56" s="33">
        <v>44745</v>
      </c>
      <c r="BW56" s="704">
        <v>29867</v>
      </c>
      <c r="BX56" s="704">
        <v>45222</v>
      </c>
      <c r="BY56" s="704">
        <v>98515</v>
      </c>
      <c r="BZ56" s="704">
        <v>2813</v>
      </c>
      <c r="CA56" s="704">
        <v>146550</v>
      </c>
      <c r="CB56" s="704">
        <v>8796</v>
      </c>
      <c r="CC56" s="704">
        <v>155795</v>
      </c>
      <c r="CD56" s="33">
        <v>164591</v>
      </c>
      <c r="CE56" s="704">
        <v>8604</v>
      </c>
      <c r="CF56" s="704">
        <v>8837</v>
      </c>
      <c r="CG56" s="704">
        <v>24652</v>
      </c>
      <c r="CH56" s="704">
        <v>6050</v>
      </c>
      <c r="CI56" s="704">
        <v>39539</v>
      </c>
      <c r="CJ56" s="704">
        <v>3304</v>
      </c>
      <c r="CK56" s="704">
        <v>53888</v>
      </c>
      <c r="CL56" s="33">
        <v>57192</v>
      </c>
      <c r="CM56" s="704">
        <v>9782</v>
      </c>
      <c r="CN56" s="704">
        <v>20821</v>
      </c>
      <c r="CO56" s="704">
        <v>13247</v>
      </c>
      <c r="CP56" s="704">
        <v>3084</v>
      </c>
      <c r="CQ56" s="704">
        <v>37152</v>
      </c>
      <c r="CR56" s="704">
        <v>9071</v>
      </c>
      <c r="CS56" s="704">
        <v>110099</v>
      </c>
      <c r="CT56" s="33">
        <v>119170</v>
      </c>
      <c r="CU56" s="704">
        <v>10136</v>
      </c>
      <c r="CV56" s="704">
        <v>4738</v>
      </c>
      <c r="CW56" s="704">
        <v>15055</v>
      </c>
      <c r="CX56" s="704">
        <v>543</v>
      </c>
      <c r="CY56" s="704">
        <v>20336</v>
      </c>
      <c r="CZ56" s="704">
        <v>623</v>
      </c>
      <c r="DA56" s="704">
        <v>26563</v>
      </c>
      <c r="DB56" s="33">
        <v>27186</v>
      </c>
      <c r="DC56" s="704">
        <v>23645</v>
      </c>
      <c r="DD56" s="704">
        <v>34518</v>
      </c>
      <c r="DE56" s="704">
        <v>50232</v>
      </c>
      <c r="DF56" s="704">
        <v>9659</v>
      </c>
      <c r="DG56" s="704">
        <v>94409</v>
      </c>
      <c r="DH56" s="704">
        <v>6897</v>
      </c>
      <c r="DI56" s="704">
        <v>19040</v>
      </c>
      <c r="DJ56" s="33">
        <v>25937</v>
      </c>
      <c r="DK56" s="704">
        <v>27976</v>
      </c>
      <c r="DL56" s="704">
        <v>23456</v>
      </c>
      <c r="DM56" s="704">
        <v>24196</v>
      </c>
      <c r="DN56" s="704">
        <v>1898</v>
      </c>
      <c r="DO56" s="704">
        <v>49550</v>
      </c>
      <c r="DP56" s="704">
        <v>5095</v>
      </c>
      <c r="DQ56" s="704">
        <v>55053</v>
      </c>
      <c r="DR56" s="33">
        <v>60148</v>
      </c>
      <c r="DS56" s="704">
        <v>755645</v>
      </c>
      <c r="DT56" s="704">
        <v>1011587</v>
      </c>
      <c r="DU56" s="704">
        <v>1963590</v>
      </c>
      <c r="DV56" s="704">
        <v>96343</v>
      </c>
      <c r="DW56" s="704">
        <v>3071520</v>
      </c>
      <c r="DX56" s="704">
        <v>156792</v>
      </c>
      <c r="DY56" s="704">
        <v>1600162</v>
      </c>
      <c r="DZ56" s="804">
        <v>1756954</v>
      </c>
    </row>
    <row r="57" spans="2:130" x14ac:dyDescent="0.25">
      <c r="B57" s="803" t="s">
        <v>1078</v>
      </c>
      <c r="C57" s="32">
        <v>202399</v>
      </c>
      <c r="D57" s="704">
        <v>191266</v>
      </c>
      <c r="E57" s="704">
        <v>495217</v>
      </c>
      <c r="F57" s="704">
        <v>1823</v>
      </c>
      <c r="G57" s="704">
        <v>688306</v>
      </c>
      <c r="H57" s="704">
        <v>10008</v>
      </c>
      <c r="I57" s="704">
        <v>149338</v>
      </c>
      <c r="J57" s="33">
        <v>159346</v>
      </c>
      <c r="K57" s="704">
        <v>56030</v>
      </c>
      <c r="L57" s="704">
        <v>9224</v>
      </c>
      <c r="M57" s="704">
        <v>290135</v>
      </c>
      <c r="N57" s="704">
        <v>12633</v>
      </c>
      <c r="O57" s="704">
        <v>311992</v>
      </c>
      <c r="P57" s="704">
        <v>75326</v>
      </c>
      <c r="Q57" s="704">
        <v>134615</v>
      </c>
      <c r="R57" s="33">
        <v>209941</v>
      </c>
      <c r="S57" s="704">
        <v>62874</v>
      </c>
      <c r="T57" s="704">
        <v>39644</v>
      </c>
      <c r="U57" s="704">
        <v>295205</v>
      </c>
      <c r="V57" s="704">
        <v>6125</v>
      </c>
      <c r="W57" s="704">
        <v>340974</v>
      </c>
      <c r="X57" s="704">
        <v>53088</v>
      </c>
      <c r="Y57" s="704">
        <v>420025</v>
      </c>
      <c r="Z57" s="33">
        <v>473113</v>
      </c>
      <c r="AA57" s="704">
        <v>137247</v>
      </c>
      <c r="AB57" s="704">
        <v>179469</v>
      </c>
      <c r="AC57" s="704">
        <v>343705</v>
      </c>
      <c r="AD57" s="704">
        <v>3161</v>
      </c>
      <c r="AE57" s="704">
        <v>526335</v>
      </c>
      <c r="AF57" s="704">
        <v>23577</v>
      </c>
      <c r="AG57" s="704">
        <v>167446</v>
      </c>
      <c r="AH57" s="33">
        <v>191023</v>
      </c>
      <c r="AI57" s="704">
        <v>11818</v>
      </c>
      <c r="AJ57" s="704">
        <v>47701</v>
      </c>
      <c r="AK57" s="704">
        <v>82256</v>
      </c>
      <c r="AL57" s="704">
        <v>4838</v>
      </c>
      <c r="AM57" s="704">
        <v>134795</v>
      </c>
      <c r="AN57" s="704">
        <v>25008</v>
      </c>
      <c r="AO57" s="704">
        <v>154657</v>
      </c>
      <c r="AP57" s="33">
        <v>179665</v>
      </c>
      <c r="AQ57" s="704">
        <v>41616</v>
      </c>
      <c r="AR57" s="704">
        <v>28248</v>
      </c>
      <c r="AS57" s="704">
        <v>66090</v>
      </c>
      <c r="AT57" s="704">
        <v>2399</v>
      </c>
      <c r="AU57" s="704">
        <v>96737</v>
      </c>
      <c r="AV57" s="704">
        <v>6351</v>
      </c>
      <c r="AW57" s="704">
        <v>53116</v>
      </c>
      <c r="AX57" s="33">
        <v>59467</v>
      </c>
      <c r="AY57" s="704">
        <v>42022</v>
      </c>
      <c r="AZ57" s="704">
        <v>9568</v>
      </c>
      <c r="BA57" s="704">
        <v>77137</v>
      </c>
      <c r="BB57" s="704">
        <v>7833</v>
      </c>
      <c r="BC57" s="704">
        <v>94538</v>
      </c>
      <c r="BD57" s="704">
        <v>5252</v>
      </c>
      <c r="BE57" s="704">
        <v>46760</v>
      </c>
      <c r="BF57" s="33">
        <v>52012</v>
      </c>
      <c r="BG57" s="704">
        <v>38716</v>
      </c>
      <c r="BH57" s="704">
        <v>45738</v>
      </c>
      <c r="BI57" s="704">
        <v>110765</v>
      </c>
      <c r="BJ57" s="704">
        <v>853</v>
      </c>
      <c r="BK57" s="704">
        <v>157356</v>
      </c>
      <c r="BL57" s="704">
        <v>2388</v>
      </c>
      <c r="BM57" s="704">
        <v>40764</v>
      </c>
      <c r="BN57" s="33">
        <v>43152</v>
      </c>
      <c r="BO57" s="704">
        <v>42144</v>
      </c>
      <c r="BP57" s="704">
        <v>95482</v>
      </c>
      <c r="BQ57" s="704">
        <v>128641</v>
      </c>
      <c r="BR57" s="704">
        <v>7935</v>
      </c>
      <c r="BS57" s="704">
        <v>232058</v>
      </c>
      <c r="BT57" s="704">
        <v>13413</v>
      </c>
      <c r="BU57" s="704">
        <v>34510</v>
      </c>
      <c r="BV57" s="33">
        <v>47923</v>
      </c>
      <c r="BW57" s="704">
        <v>29896</v>
      </c>
      <c r="BX57" s="704">
        <v>28501</v>
      </c>
      <c r="BY57" s="704">
        <v>108737</v>
      </c>
      <c r="BZ57" s="704">
        <v>1200</v>
      </c>
      <c r="CA57" s="704">
        <v>138438</v>
      </c>
      <c r="CB57" s="704">
        <v>11215</v>
      </c>
      <c r="CC57" s="704">
        <v>160093</v>
      </c>
      <c r="CD57" s="33">
        <v>171308</v>
      </c>
      <c r="CE57" s="704">
        <v>9095</v>
      </c>
      <c r="CF57" s="704">
        <v>20751</v>
      </c>
      <c r="CG57" s="704">
        <v>27269</v>
      </c>
      <c r="CH57" s="704">
        <v>2849</v>
      </c>
      <c r="CI57" s="704">
        <v>50869</v>
      </c>
      <c r="CJ57" s="704">
        <v>4824</v>
      </c>
      <c r="CK57" s="704">
        <v>52694</v>
      </c>
      <c r="CL57" s="33">
        <v>57518</v>
      </c>
      <c r="CM57" s="704">
        <v>6166</v>
      </c>
      <c r="CN57" s="704">
        <v>52962</v>
      </c>
      <c r="CO57" s="704">
        <v>22805</v>
      </c>
      <c r="CP57" s="704">
        <v>1827</v>
      </c>
      <c r="CQ57" s="704">
        <v>77594</v>
      </c>
      <c r="CR57" s="704">
        <v>12724</v>
      </c>
      <c r="CS57" s="704">
        <v>112720</v>
      </c>
      <c r="CT57" s="33">
        <v>125444</v>
      </c>
      <c r="CU57" s="704">
        <v>16819</v>
      </c>
      <c r="CV57" s="704">
        <v>34403</v>
      </c>
      <c r="CW57" s="704">
        <v>3037</v>
      </c>
      <c r="CX57" s="704">
        <v>439</v>
      </c>
      <c r="CY57" s="704">
        <v>37879</v>
      </c>
      <c r="CZ57" s="704">
        <v>1245</v>
      </c>
      <c r="DA57" s="704">
        <v>25982</v>
      </c>
      <c r="DB57" s="33">
        <v>27227</v>
      </c>
      <c r="DC57" s="704">
        <v>15636</v>
      </c>
      <c r="DD57" s="704">
        <v>8408</v>
      </c>
      <c r="DE57" s="704">
        <v>79668</v>
      </c>
      <c r="DF57" s="704">
        <v>4484</v>
      </c>
      <c r="DG57" s="704">
        <v>92560</v>
      </c>
      <c r="DH57" s="704">
        <v>2611</v>
      </c>
      <c r="DI57" s="704">
        <v>17947</v>
      </c>
      <c r="DJ57" s="33">
        <v>20558</v>
      </c>
      <c r="DK57" s="704">
        <v>14037</v>
      </c>
      <c r="DL57" s="704">
        <v>14766</v>
      </c>
      <c r="DM57" s="704">
        <v>31631</v>
      </c>
      <c r="DN57" s="704">
        <v>1015</v>
      </c>
      <c r="DO57" s="704">
        <v>47412</v>
      </c>
      <c r="DP57" s="704">
        <v>6675</v>
      </c>
      <c r="DQ57" s="704">
        <v>56260</v>
      </c>
      <c r="DR57" s="33">
        <v>62935</v>
      </c>
      <c r="DS57" s="704">
        <v>726515</v>
      </c>
      <c r="DT57" s="704">
        <v>806131</v>
      </c>
      <c r="DU57" s="704">
        <v>2162298</v>
      </c>
      <c r="DV57" s="704">
        <v>59414</v>
      </c>
      <c r="DW57" s="704">
        <v>3027843</v>
      </c>
      <c r="DX57" s="704">
        <v>253705</v>
      </c>
      <c r="DY57" s="704">
        <v>1626927</v>
      </c>
      <c r="DZ57" s="804">
        <v>1880632</v>
      </c>
    </row>
    <row r="58" spans="2:130" x14ac:dyDescent="0.25">
      <c r="B58" s="803" t="s">
        <v>1087</v>
      </c>
      <c r="C58" s="32">
        <v>210152</v>
      </c>
      <c r="D58" s="704">
        <v>313346</v>
      </c>
      <c r="E58" s="704">
        <v>479170</v>
      </c>
      <c r="F58" s="704">
        <v>11374</v>
      </c>
      <c r="G58" s="704">
        <v>803890</v>
      </c>
      <c r="H58" s="704">
        <v>8530</v>
      </c>
      <c r="I58" s="704">
        <v>142055</v>
      </c>
      <c r="J58" s="33">
        <v>150585</v>
      </c>
      <c r="K58" s="704">
        <v>68581</v>
      </c>
      <c r="L58" s="704">
        <v>69697</v>
      </c>
      <c r="M58" s="704">
        <v>212729</v>
      </c>
      <c r="N58" s="704">
        <v>43052</v>
      </c>
      <c r="O58" s="704">
        <v>325478</v>
      </c>
      <c r="P58" s="704">
        <v>39884</v>
      </c>
      <c r="Q58" s="704">
        <v>160028</v>
      </c>
      <c r="R58" s="33">
        <v>199912</v>
      </c>
      <c r="S58" s="704">
        <v>122859</v>
      </c>
      <c r="T58" s="704">
        <v>118100</v>
      </c>
      <c r="U58" s="704">
        <v>210678</v>
      </c>
      <c r="V58" s="704">
        <v>13972</v>
      </c>
      <c r="W58" s="704">
        <v>342750</v>
      </c>
      <c r="X58" s="704">
        <v>22161</v>
      </c>
      <c r="Y58" s="704">
        <v>443571</v>
      </c>
      <c r="Z58" s="33">
        <v>465732</v>
      </c>
      <c r="AA58" s="704">
        <v>142456</v>
      </c>
      <c r="AB58" s="704">
        <v>170690</v>
      </c>
      <c r="AC58" s="704">
        <v>376651</v>
      </c>
      <c r="AD58" s="704">
        <v>2482</v>
      </c>
      <c r="AE58" s="704">
        <v>549823</v>
      </c>
      <c r="AF58" s="704">
        <v>15544</v>
      </c>
      <c r="AG58" s="704">
        <v>179911</v>
      </c>
      <c r="AH58" s="33">
        <v>195455</v>
      </c>
      <c r="AI58" s="704">
        <v>15224</v>
      </c>
      <c r="AJ58" s="704">
        <v>57040</v>
      </c>
      <c r="AK58" s="704">
        <v>86687</v>
      </c>
      <c r="AL58" s="704">
        <v>10634</v>
      </c>
      <c r="AM58" s="704">
        <v>154361</v>
      </c>
      <c r="AN58" s="704">
        <v>37400</v>
      </c>
      <c r="AO58" s="704">
        <v>164181</v>
      </c>
      <c r="AP58" s="33">
        <v>201581</v>
      </c>
      <c r="AQ58" s="704">
        <v>16133</v>
      </c>
      <c r="AR58" s="704">
        <v>19473</v>
      </c>
      <c r="AS58" s="704">
        <v>76641</v>
      </c>
      <c r="AT58" s="704">
        <v>3552</v>
      </c>
      <c r="AU58" s="704">
        <v>99666</v>
      </c>
      <c r="AV58" s="704">
        <v>5438</v>
      </c>
      <c r="AW58" s="704">
        <v>54317</v>
      </c>
      <c r="AX58" s="33">
        <v>59755</v>
      </c>
      <c r="AY58" s="704">
        <v>7364</v>
      </c>
      <c r="AZ58" s="704">
        <v>5518</v>
      </c>
      <c r="BA58" s="704">
        <v>84822</v>
      </c>
      <c r="BB58" s="704">
        <v>3413</v>
      </c>
      <c r="BC58" s="704">
        <v>93753</v>
      </c>
      <c r="BD58" s="704">
        <v>4706</v>
      </c>
      <c r="BE58" s="704">
        <v>45934</v>
      </c>
      <c r="BF58" s="33">
        <v>50640</v>
      </c>
      <c r="BG58" s="704">
        <v>1524</v>
      </c>
      <c r="BH58" s="704">
        <v>51052</v>
      </c>
      <c r="BI58" s="704">
        <v>153417</v>
      </c>
      <c r="BJ58" s="704">
        <v>5985</v>
      </c>
      <c r="BK58" s="704">
        <v>210454</v>
      </c>
      <c r="BL58" s="704">
        <v>3356</v>
      </c>
      <c r="BM58" s="704">
        <v>36226</v>
      </c>
      <c r="BN58" s="33">
        <v>39582</v>
      </c>
      <c r="BO58" s="704">
        <v>10535</v>
      </c>
      <c r="BP58" s="704">
        <v>22670</v>
      </c>
      <c r="BQ58" s="704">
        <v>209963</v>
      </c>
      <c r="BR58" s="704">
        <v>2365</v>
      </c>
      <c r="BS58" s="704">
        <v>234998</v>
      </c>
      <c r="BT58" s="704">
        <v>14708</v>
      </c>
      <c r="BU58" s="704">
        <v>42410</v>
      </c>
      <c r="BV58" s="33">
        <v>57118</v>
      </c>
      <c r="BW58" s="704">
        <v>42826</v>
      </c>
      <c r="BX58" s="704">
        <v>28579</v>
      </c>
      <c r="BY58" s="704">
        <v>88859</v>
      </c>
      <c r="BZ58" s="704">
        <v>1245</v>
      </c>
      <c r="CA58" s="704">
        <v>118683</v>
      </c>
      <c r="CB58" s="704">
        <v>10236</v>
      </c>
      <c r="CC58" s="704">
        <v>166018</v>
      </c>
      <c r="CD58" s="33">
        <v>176254</v>
      </c>
      <c r="CE58" s="704">
        <v>8082</v>
      </c>
      <c r="CF58" s="704">
        <v>9330</v>
      </c>
      <c r="CG58" s="704">
        <v>38957</v>
      </c>
      <c r="CH58" s="704">
        <v>1966</v>
      </c>
      <c r="CI58" s="704">
        <v>50253</v>
      </c>
      <c r="CJ58" s="704">
        <v>5169</v>
      </c>
      <c r="CK58" s="704">
        <v>51399</v>
      </c>
      <c r="CL58" s="33">
        <v>56568</v>
      </c>
      <c r="CM58" s="704">
        <v>13278</v>
      </c>
      <c r="CN58" s="704">
        <v>10793</v>
      </c>
      <c r="CO58" s="704">
        <v>60139</v>
      </c>
      <c r="CP58" s="704">
        <v>1109</v>
      </c>
      <c r="CQ58" s="704">
        <v>72041</v>
      </c>
      <c r="CR58" s="704">
        <v>11246</v>
      </c>
      <c r="CS58" s="704">
        <v>116046</v>
      </c>
      <c r="CT58" s="33">
        <v>127292</v>
      </c>
      <c r="CU58" s="704">
        <v>1999</v>
      </c>
      <c r="CV58" s="704">
        <v>19956</v>
      </c>
      <c r="CW58" s="704">
        <v>34680</v>
      </c>
      <c r="CX58" s="704">
        <v>180</v>
      </c>
      <c r="CY58" s="704">
        <v>54816</v>
      </c>
      <c r="CZ58" s="704">
        <v>1669</v>
      </c>
      <c r="DA58" s="704">
        <v>25772</v>
      </c>
      <c r="DB58" s="33">
        <v>27441</v>
      </c>
      <c r="DC58" s="704">
        <v>28733</v>
      </c>
      <c r="DD58" s="704">
        <v>31473</v>
      </c>
      <c r="DE58" s="704">
        <v>60646</v>
      </c>
      <c r="DF58" s="704">
        <v>1567</v>
      </c>
      <c r="DG58" s="704">
        <v>93686</v>
      </c>
      <c r="DH58" s="704">
        <v>3945</v>
      </c>
      <c r="DI58" s="704">
        <v>18111</v>
      </c>
      <c r="DJ58" s="33">
        <v>22056</v>
      </c>
      <c r="DK58" s="704">
        <v>17109</v>
      </c>
      <c r="DL58" s="704">
        <v>10581</v>
      </c>
      <c r="DM58" s="704">
        <v>25244</v>
      </c>
      <c r="DN58" s="704">
        <v>1685</v>
      </c>
      <c r="DO58" s="704">
        <v>37510</v>
      </c>
      <c r="DP58" s="704">
        <v>7126</v>
      </c>
      <c r="DQ58" s="704">
        <v>59183</v>
      </c>
      <c r="DR58" s="33">
        <v>66309</v>
      </c>
      <c r="DS58" s="704">
        <v>706855</v>
      </c>
      <c r="DT58" s="704">
        <v>938298</v>
      </c>
      <c r="DU58" s="704">
        <v>2199283</v>
      </c>
      <c r="DV58" s="704">
        <v>104581</v>
      </c>
      <c r="DW58" s="704">
        <v>3242162</v>
      </c>
      <c r="DX58" s="704">
        <v>191118</v>
      </c>
      <c r="DY58" s="704">
        <v>1705162</v>
      </c>
      <c r="DZ58" s="804">
        <v>1896280</v>
      </c>
    </row>
    <row r="59" spans="2:130" ht="14.25" thickBot="1" x14ac:dyDescent="0.3">
      <c r="B59" s="803" t="s">
        <v>1108</v>
      </c>
      <c r="C59" s="32">
        <v>276142</v>
      </c>
      <c r="D59" s="704">
        <v>147439</v>
      </c>
      <c r="E59" s="704">
        <v>514070</v>
      </c>
      <c r="F59" s="704">
        <v>3306</v>
      </c>
      <c r="G59" s="704">
        <v>664815</v>
      </c>
      <c r="H59" s="704">
        <v>28983</v>
      </c>
      <c r="I59" s="704">
        <v>138739</v>
      </c>
      <c r="J59" s="33">
        <v>167722</v>
      </c>
      <c r="K59" s="704">
        <v>64123</v>
      </c>
      <c r="L59" s="704">
        <v>24531</v>
      </c>
      <c r="M59" s="704">
        <v>247700</v>
      </c>
      <c r="N59" s="704">
        <v>51397</v>
      </c>
      <c r="O59" s="704">
        <v>323628</v>
      </c>
      <c r="P59" s="704">
        <v>16769</v>
      </c>
      <c r="Q59" s="704">
        <v>145891</v>
      </c>
      <c r="R59" s="33">
        <v>162660</v>
      </c>
      <c r="S59" s="704">
        <v>87115</v>
      </c>
      <c r="T59" s="704">
        <v>40086</v>
      </c>
      <c r="U59" s="704">
        <v>244755</v>
      </c>
      <c r="V59" s="704">
        <v>29284</v>
      </c>
      <c r="W59" s="704">
        <v>314125</v>
      </c>
      <c r="X59" s="704">
        <v>29282</v>
      </c>
      <c r="Y59" s="704">
        <v>416789</v>
      </c>
      <c r="Z59" s="33">
        <v>446071</v>
      </c>
      <c r="AA59" s="704">
        <v>132315</v>
      </c>
      <c r="AB59" s="704">
        <v>111786</v>
      </c>
      <c r="AC59" s="704">
        <v>402975</v>
      </c>
      <c r="AD59" s="704">
        <v>2283</v>
      </c>
      <c r="AE59" s="704">
        <v>517044</v>
      </c>
      <c r="AF59" s="704">
        <v>24235</v>
      </c>
      <c r="AG59" s="704">
        <v>176509</v>
      </c>
      <c r="AH59" s="33">
        <v>200744</v>
      </c>
      <c r="AI59" s="704">
        <v>25298</v>
      </c>
      <c r="AJ59" s="704">
        <v>47015</v>
      </c>
      <c r="AK59" s="704">
        <v>105494</v>
      </c>
      <c r="AL59" s="704">
        <v>9236</v>
      </c>
      <c r="AM59" s="704">
        <v>161745</v>
      </c>
      <c r="AN59" s="704">
        <v>32874</v>
      </c>
      <c r="AO59" s="704">
        <v>183863</v>
      </c>
      <c r="AP59" s="33">
        <v>216737</v>
      </c>
      <c r="AQ59" s="704">
        <v>37881</v>
      </c>
      <c r="AR59" s="704">
        <v>35183</v>
      </c>
      <c r="AS59" s="704">
        <v>58067</v>
      </c>
      <c r="AT59" s="704">
        <v>3661</v>
      </c>
      <c r="AU59" s="704">
        <v>96911</v>
      </c>
      <c r="AV59" s="704">
        <v>6419</v>
      </c>
      <c r="AW59" s="704">
        <v>53293</v>
      </c>
      <c r="AX59" s="33">
        <v>59712</v>
      </c>
      <c r="AY59" s="704">
        <v>9912</v>
      </c>
      <c r="AZ59" s="704">
        <v>6237</v>
      </c>
      <c r="BA59" s="704">
        <v>57621</v>
      </c>
      <c r="BB59" s="704">
        <v>2385</v>
      </c>
      <c r="BC59" s="704">
        <v>66243</v>
      </c>
      <c r="BD59" s="704">
        <v>19028</v>
      </c>
      <c r="BE59" s="704">
        <v>46309</v>
      </c>
      <c r="BF59" s="33">
        <v>65337</v>
      </c>
      <c r="BG59" s="704">
        <v>67644</v>
      </c>
      <c r="BH59" s="704">
        <v>94459</v>
      </c>
      <c r="BI59" s="704">
        <v>127441</v>
      </c>
      <c r="BJ59" s="704">
        <v>1394</v>
      </c>
      <c r="BK59" s="704">
        <v>223294</v>
      </c>
      <c r="BL59" s="704">
        <v>16286</v>
      </c>
      <c r="BM59" s="704">
        <v>37271</v>
      </c>
      <c r="BN59" s="33">
        <v>53557</v>
      </c>
      <c r="BO59" s="704">
        <v>13760</v>
      </c>
      <c r="BP59" s="704">
        <v>22040</v>
      </c>
      <c r="BQ59" s="704">
        <v>214043</v>
      </c>
      <c r="BR59" s="704">
        <v>1667</v>
      </c>
      <c r="BS59" s="704">
        <v>237750</v>
      </c>
      <c r="BT59" s="704">
        <v>10381</v>
      </c>
      <c r="BU59" s="704">
        <v>52265</v>
      </c>
      <c r="BV59" s="33">
        <v>62646</v>
      </c>
      <c r="BW59" s="704">
        <v>43034</v>
      </c>
      <c r="BX59" s="704">
        <v>71676</v>
      </c>
      <c r="BY59" s="704">
        <v>65135</v>
      </c>
      <c r="BZ59" s="704">
        <v>1151</v>
      </c>
      <c r="CA59" s="704">
        <v>137962</v>
      </c>
      <c r="CB59" s="704">
        <v>13753</v>
      </c>
      <c r="CC59" s="704">
        <v>171804</v>
      </c>
      <c r="CD59" s="33">
        <v>185557</v>
      </c>
      <c r="CE59" s="704">
        <v>9624</v>
      </c>
      <c r="CF59" s="704">
        <v>8130</v>
      </c>
      <c r="CG59" s="704">
        <v>37327</v>
      </c>
      <c r="CH59" s="704">
        <v>3185</v>
      </c>
      <c r="CI59" s="704">
        <v>48642</v>
      </c>
      <c r="CJ59" s="704">
        <v>5881</v>
      </c>
      <c r="CK59" s="704">
        <v>49474</v>
      </c>
      <c r="CL59" s="33">
        <v>55355</v>
      </c>
      <c r="CM59" s="704">
        <v>27269</v>
      </c>
      <c r="CN59" s="704">
        <v>23299</v>
      </c>
      <c r="CO59" s="704">
        <v>41651</v>
      </c>
      <c r="CP59" s="704">
        <v>1315</v>
      </c>
      <c r="CQ59" s="704">
        <v>66265</v>
      </c>
      <c r="CR59" s="704">
        <v>10398</v>
      </c>
      <c r="CS59" s="704">
        <v>117133</v>
      </c>
      <c r="CT59" s="33">
        <v>127531</v>
      </c>
      <c r="CU59" s="704">
        <v>25824</v>
      </c>
      <c r="CV59" s="704">
        <v>8657</v>
      </c>
      <c r="CW59" s="704">
        <v>25790</v>
      </c>
      <c r="CX59" s="704">
        <v>0</v>
      </c>
      <c r="CY59" s="704">
        <v>34447</v>
      </c>
      <c r="CZ59" s="704">
        <v>4012</v>
      </c>
      <c r="DA59" s="704">
        <v>26631</v>
      </c>
      <c r="DB59" s="33">
        <v>30643</v>
      </c>
      <c r="DC59" s="704">
        <v>20236</v>
      </c>
      <c r="DD59" s="704">
        <v>10647</v>
      </c>
      <c r="DE59" s="704">
        <v>51197</v>
      </c>
      <c r="DF59" s="704">
        <v>1973</v>
      </c>
      <c r="DG59" s="704">
        <v>63817</v>
      </c>
      <c r="DH59" s="704">
        <v>25558</v>
      </c>
      <c r="DI59" s="704">
        <v>16682</v>
      </c>
      <c r="DJ59" s="33">
        <v>42240</v>
      </c>
      <c r="DK59" s="704">
        <v>19536</v>
      </c>
      <c r="DL59" s="704">
        <v>27149</v>
      </c>
      <c r="DM59" s="704">
        <v>16701</v>
      </c>
      <c r="DN59" s="704">
        <v>1922</v>
      </c>
      <c r="DO59" s="704">
        <v>45772</v>
      </c>
      <c r="DP59" s="704">
        <v>6177</v>
      </c>
      <c r="DQ59" s="704">
        <v>59483</v>
      </c>
      <c r="DR59" s="33">
        <v>65660</v>
      </c>
      <c r="DS59" s="704">
        <v>859713</v>
      </c>
      <c r="DT59" s="704">
        <v>678334</v>
      </c>
      <c r="DU59" s="704">
        <v>2209967</v>
      </c>
      <c r="DV59" s="704">
        <v>114159</v>
      </c>
      <c r="DW59" s="704">
        <v>3002460</v>
      </c>
      <c r="DX59" s="704">
        <v>250036</v>
      </c>
      <c r="DY59" s="704">
        <v>1692136</v>
      </c>
      <c r="DZ59" s="804">
        <v>1942172</v>
      </c>
    </row>
    <row r="60" spans="2:130" x14ac:dyDescent="0.25">
      <c r="B60" s="924" t="s">
        <v>1116</v>
      </c>
      <c r="C60" s="32">
        <v>131093</v>
      </c>
      <c r="D60" s="704">
        <v>161984</v>
      </c>
      <c r="E60" s="704">
        <v>511793</v>
      </c>
      <c r="F60" s="704">
        <v>394</v>
      </c>
      <c r="G60" s="704">
        <v>674171</v>
      </c>
      <c r="H60" s="704">
        <v>56274</v>
      </c>
      <c r="I60" s="704">
        <v>157736</v>
      </c>
      <c r="J60" s="33">
        <v>214010</v>
      </c>
      <c r="K60" s="704">
        <v>43251</v>
      </c>
      <c r="L60" s="704">
        <v>46126</v>
      </c>
      <c r="M60" s="704">
        <v>230742</v>
      </c>
      <c r="N60" s="704">
        <v>7844</v>
      </c>
      <c r="O60" s="704">
        <v>284712</v>
      </c>
      <c r="P60" s="704">
        <v>57537</v>
      </c>
      <c r="Q60" s="704">
        <v>147514</v>
      </c>
      <c r="R60" s="33">
        <v>205051</v>
      </c>
      <c r="S60" s="704">
        <v>73321</v>
      </c>
      <c r="T60" s="704">
        <v>92512</v>
      </c>
      <c r="U60" s="704">
        <v>195950</v>
      </c>
      <c r="V60" s="704">
        <v>9138</v>
      </c>
      <c r="W60" s="704">
        <v>297600</v>
      </c>
      <c r="X60" s="704">
        <v>53964</v>
      </c>
      <c r="Y60" s="704">
        <v>429967</v>
      </c>
      <c r="Z60" s="33">
        <v>483931</v>
      </c>
      <c r="AA60" s="704">
        <v>162151</v>
      </c>
      <c r="AB60" s="704">
        <v>83588</v>
      </c>
      <c r="AC60" s="704">
        <v>348963</v>
      </c>
      <c r="AD60" s="704">
        <v>2297</v>
      </c>
      <c r="AE60" s="704">
        <v>434848</v>
      </c>
      <c r="AF60" s="704">
        <v>12349</v>
      </c>
      <c r="AG60" s="704">
        <v>191872</v>
      </c>
      <c r="AH60" s="33">
        <v>204221</v>
      </c>
      <c r="AI60" s="704">
        <v>32433</v>
      </c>
      <c r="AJ60" s="704">
        <v>30550</v>
      </c>
      <c r="AK60" s="704">
        <v>121779</v>
      </c>
      <c r="AL60" s="704">
        <v>5737</v>
      </c>
      <c r="AM60" s="704">
        <v>158066</v>
      </c>
      <c r="AN60" s="704">
        <v>19141</v>
      </c>
      <c r="AO60" s="704">
        <v>199237</v>
      </c>
      <c r="AP60" s="33">
        <v>218378</v>
      </c>
      <c r="AQ60" s="704">
        <v>36617</v>
      </c>
      <c r="AR60" s="704">
        <v>63786</v>
      </c>
      <c r="AS60" s="704">
        <v>49729</v>
      </c>
      <c r="AT60" s="704">
        <v>9501</v>
      </c>
      <c r="AU60" s="704">
        <v>123016</v>
      </c>
      <c r="AV60" s="704">
        <v>12066</v>
      </c>
      <c r="AW60" s="704">
        <v>48806</v>
      </c>
      <c r="AX60" s="33">
        <v>60872</v>
      </c>
      <c r="AY60" s="704">
        <v>17341</v>
      </c>
      <c r="AZ60" s="704">
        <v>9282</v>
      </c>
      <c r="BA60" s="704">
        <v>51835</v>
      </c>
      <c r="BB60" s="704">
        <v>395</v>
      </c>
      <c r="BC60" s="704">
        <v>61512</v>
      </c>
      <c r="BD60" s="704">
        <v>3597</v>
      </c>
      <c r="BE60" s="704">
        <v>58412</v>
      </c>
      <c r="BF60" s="33">
        <v>62009</v>
      </c>
      <c r="BG60" s="704">
        <v>72582</v>
      </c>
      <c r="BH60" s="704">
        <v>34927</v>
      </c>
      <c r="BI60" s="704">
        <v>134222</v>
      </c>
      <c r="BJ60" s="704">
        <v>7815</v>
      </c>
      <c r="BK60" s="704">
        <v>176964</v>
      </c>
      <c r="BL60" s="704">
        <v>17542</v>
      </c>
      <c r="BM60" s="704">
        <v>44608</v>
      </c>
      <c r="BN60" s="33">
        <v>62150</v>
      </c>
      <c r="BO60" s="704">
        <v>7339</v>
      </c>
      <c r="BP60" s="704">
        <v>26996</v>
      </c>
      <c r="BQ60" s="704">
        <v>150937</v>
      </c>
      <c r="BR60" s="704">
        <v>1886</v>
      </c>
      <c r="BS60" s="704">
        <v>179819</v>
      </c>
      <c r="BT60" s="704">
        <v>81334</v>
      </c>
      <c r="BU60" s="704">
        <v>58534</v>
      </c>
      <c r="BV60" s="33">
        <v>139868</v>
      </c>
      <c r="BW60" s="704">
        <v>23391</v>
      </c>
      <c r="BX60" s="704">
        <v>21289</v>
      </c>
      <c r="BY60" s="704">
        <v>99938</v>
      </c>
      <c r="BZ60" s="704">
        <v>977</v>
      </c>
      <c r="CA60" s="704">
        <v>122204</v>
      </c>
      <c r="CB60" s="704">
        <v>17378</v>
      </c>
      <c r="CC60" s="704">
        <v>181835</v>
      </c>
      <c r="CD60" s="33">
        <v>199213</v>
      </c>
      <c r="CE60" s="704">
        <v>8587</v>
      </c>
      <c r="CF60" s="704">
        <v>8467</v>
      </c>
      <c r="CG60" s="704">
        <v>35321</v>
      </c>
      <c r="CH60" s="704">
        <v>1818</v>
      </c>
      <c r="CI60" s="704">
        <v>45606</v>
      </c>
      <c r="CJ60" s="704">
        <v>7329</v>
      </c>
      <c r="CK60" s="704">
        <v>51109</v>
      </c>
      <c r="CL60" s="33">
        <v>58438</v>
      </c>
      <c r="CM60" s="704">
        <v>41818</v>
      </c>
      <c r="CN60" s="704">
        <v>7032</v>
      </c>
      <c r="CO60" s="704">
        <v>9560</v>
      </c>
      <c r="CP60" s="704">
        <v>2300</v>
      </c>
      <c r="CQ60" s="704">
        <v>18892</v>
      </c>
      <c r="CR60" s="704">
        <v>20317</v>
      </c>
      <c r="CS60" s="704">
        <v>119608</v>
      </c>
      <c r="CT60" s="33">
        <v>139925</v>
      </c>
      <c r="CU60" s="704">
        <v>9993</v>
      </c>
      <c r="CV60" s="704">
        <v>32547</v>
      </c>
      <c r="CW60" s="704">
        <v>20254</v>
      </c>
      <c r="CX60" s="704">
        <v>0</v>
      </c>
      <c r="CY60" s="704">
        <v>52801</v>
      </c>
      <c r="CZ60" s="704">
        <v>4369</v>
      </c>
      <c r="DA60" s="704">
        <v>30474</v>
      </c>
      <c r="DB60" s="33">
        <v>34843</v>
      </c>
      <c r="DC60" s="704">
        <v>8904</v>
      </c>
      <c r="DD60" s="704">
        <v>6067</v>
      </c>
      <c r="DE60" s="704">
        <v>45191</v>
      </c>
      <c r="DF60" s="704">
        <v>1209</v>
      </c>
      <c r="DG60" s="704">
        <v>52467</v>
      </c>
      <c r="DH60" s="704">
        <v>12038</v>
      </c>
      <c r="DI60" s="704">
        <v>38658</v>
      </c>
      <c r="DJ60" s="33">
        <v>50696</v>
      </c>
      <c r="DK60" s="704">
        <v>12707</v>
      </c>
      <c r="DL60" s="704">
        <v>21638</v>
      </c>
      <c r="DM60" s="704">
        <v>28643</v>
      </c>
      <c r="DN60" s="704">
        <v>1468</v>
      </c>
      <c r="DO60" s="704">
        <v>51749</v>
      </c>
      <c r="DP60" s="704">
        <v>5304</v>
      </c>
      <c r="DQ60" s="704">
        <v>63310</v>
      </c>
      <c r="DR60" s="33">
        <v>68614</v>
      </c>
      <c r="DS60" s="704">
        <v>681528</v>
      </c>
      <c r="DT60" s="704">
        <v>646791</v>
      </c>
      <c r="DU60" s="704">
        <v>2034857</v>
      </c>
      <c r="DV60" s="704">
        <v>52779</v>
      </c>
      <c r="DW60" s="704">
        <v>2734427</v>
      </c>
      <c r="DX60" s="704">
        <v>380539</v>
      </c>
      <c r="DY60" s="704">
        <v>1821680</v>
      </c>
      <c r="DZ60" s="804">
        <v>2202219</v>
      </c>
    </row>
    <row r="61" spans="2:130" x14ac:dyDescent="0.25">
      <c r="B61" s="813" t="s">
        <v>1122</v>
      </c>
      <c r="C61" s="32">
        <v>88684</v>
      </c>
      <c r="D61" s="704">
        <v>26817</v>
      </c>
      <c r="E61" s="704">
        <v>327095</v>
      </c>
      <c r="F61" s="704">
        <v>62548</v>
      </c>
      <c r="G61" s="704">
        <v>416460</v>
      </c>
      <c r="H61" s="704">
        <v>261562</v>
      </c>
      <c r="I61" s="704">
        <v>148962</v>
      </c>
      <c r="J61" s="33">
        <v>410524</v>
      </c>
      <c r="K61" s="704">
        <v>7447</v>
      </c>
      <c r="L61" s="704">
        <v>8329</v>
      </c>
      <c r="M61" s="704">
        <v>178272</v>
      </c>
      <c r="N61" s="704">
        <v>12636</v>
      </c>
      <c r="O61" s="704">
        <v>199237</v>
      </c>
      <c r="P61" s="704">
        <v>108225</v>
      </c>
      <c r="Q61" s="704">
        <v>186334</v>
      </c>
      <c r="R61" s="33">
        <v>294559</v>
      </c>
      <c r="S61" s="704">
        <v>54052</v>
      </c>
      <c r="T61" s="704">
        <v>44405</v>
      </c>
      <c r="U61" s="704">
        <v>156911</v>
      </c>
      <c r="V61" s="704">
        <v>8891</v>
      </c>
      <c r="W61" s="704">
        <v>210207</v>
      </c>
      <c r="X61" s="704">
        <v>112600</v>
      </c>
      <c r="Y61" s="704">
        <v>446696</v>
      </c>
      <c r="Z61" s="33">
        <v>559296</v>
      </c>
      <c r="AA61" s="704">
        <v>85508</v>
      </c>
      <c r="AB61" s="704">
        <v>98314</v>
      </c>
      <c r="AC61" s="704">
        <v>148827</v>
      </c>
      <c r="AD61" s="704">
        <v>3236</v>
      </c>
      <c r="AE61" s="704">
        <v>250377</v>
      </c>
      <c r="AF61" s="704">
        <v>209117</v>
      </c>
      <c r="AG61" s="704">
        <v>191329</v>
      </c>
      <c r="AH61" s="33">
        <v>400446</v>
      </c>
      <c r="AI61" s="704">
        <v>30297</v>
      </c>
      <c r="AJ61" s="704">
        <v>45692</v>
      </c>
      <c r="AK61" s="704">
        <v>75327</v>
      </c>
      <c r="AL61" s="704">
        <v>7492</v>
      </c>
      <c r="AM61" s="704">
        <v>128511</v>
      </c>
      <c r="AN61" s="704">
        <v>61038</v>
      </c>
      <c r="AO61" s="704">
        <v>202235</v>
      </c>
      <c r="AP61" s="33">
        <v>263273</v>
      </c>
      <c r="AQ61" s="704">
        <v>14885</v>
      </c>
      <c r="AR61" s="704">
        <v>26549</v>
      </c>
      <c r="AS61" s="704">
        <v>37190</v>
      </c>
      <c r="AT61" s="704">
        <v>5517</v>
      </c>
      <c r="AU61" s="704">
        <v>69256</v>
      </c>
      <c r="AV61" s="704">
        <v>75417</v>
      </c>
      <c r="AW61" s="704">
        <v>51033</v>
      </c>
      <c r="AX61" s="33">
        <v>126450</v>
      </c>
      <c r="AY61" s="704">
        <v>3864</v>
      </c>
      <c r="AZ61" s="704">
        <v>29652</v>
      </c>
      <c r="BA61" s="704">
        <v>12112</v>
      </c>
      <c r="BB61" s="704">
        <v>2804</v>
      </c>
      <c r="BC61" s="704">
        <v>44568</v>
      </c>
      <c r="BD61" s="704">
        <v>47499</v>
      </c>
      <c r="BE61" s="704">
        <v>57231</v>
      </c>
      <c r="BF61" s="33">
        <v>104730</v>
      </c>
      <c r="BG61" s="704">
        <v>4295</v>
      </c>
      <c r="BH61" s="704">
        <v>11616</v>
      </c>
      <c r="BI61" s="704">
        <v>119141</v>
      </c>
      <c r="BJ61" s="704">
        <v>11315</v>
      </c>
      <c r="BK61" s="704">
        <v>142072</v>
      </c>
      <c r="BL61" s="704">
        <v>54554</v>
      </c>
      <c r="BM61" s="704">
        <v>49809</v>
      </c>
      <c r="BN61" s="33">
        <v>104363</v>
      </c>
      <c r="BO61" s="704">
        <v>61966</v>
      </c>
      <c r="BP61" s="704">
        <v>63464</v>
      </c>
      <c r="BQ61" s="704">
        <v>144839</v>
      </c>
      <c r="BR61" s="704">
        <v>37164</v>
      </c>
      <c r="BS61" s="704">
        <v>245467</v>
      </c>
      <c r="BT61" s="704">
        <v>15454</v>
      </c>
      <c r="BU61" s="704">
        <v>59735</v>
      </c>
      <c r="BV61" s="33">
        <v>75189</v>
      </c>
      <c r="BW61" s="704">
        <v>37340</v>
      </c>
      <c r="BX61" s="704">
        <v>21112</v>
      </c>
      <c r="BY61" s="704">
        <v>66958</v>
      </c>
      <c r="BZ61" s="704">
        <v>9171</v>
      </c>
      <c r="CA61" s="704">
        <v>97241</v>
      </c>
      <c r="CB61" s="704">
        <v>28907</v>
      </c>
      <c r="CC61" s="704">
        <v>179476</v>
      </c>
      <c r="CD61" s="33">
        <v>208383</v>
      </c>
      <c r="CE61" s="704">
        <v>8378</v>
      </c>
      <c r="CF61" s="704">
        <v>3088</v>
      </c>
      <c r="CG61" s="704">
        <v>23097</v>
      </c>
      <c r="CH61" s="704">
        <v>1690</v>
      </c>
      <c r="CI61" s="704">
        <v>27875</v>
      </c>
      <c r="CJ61" s="704">
        <v>18839</v>
      </c>
      <c r="CK61" s="704">
        <v>51760</v>
      </c>
      <c r="CL61" s="33">
        <v>70599</v>
      </c>
      <c r="CM61" s="704">
        <v>2970</v>
      </c>
      <c r="CN61" s="704">
        <v>27708</v>
      </c>
      <c r="CO61" s="704">
        <v>1659</v>
      </c>
      <c r="CP61" s="704">
        <v>12904</v>
      </c>
      <c r="CQ61" s="704">
        <v>42271</v>
      </c>
      <c r="CR61" s="704">
        <v>17227</v>
      </c>
      <c r="CS61" s="704">
        <v>123018</v>
      </c>
      <c r="CT61" s="33">
        <v>140245</v>
      </c>
      <c r="CU61" s="704">
        <v>1621</v>
      </c>
      <c r="CV61" s="704">
        <v>5806</v>
      </c>
      <c r="CW61" s="704">
        <v>33293</v>
      </c>
      <c r="CX61" s="704">
        <v>4203</v>
      </c>
      <c r="CY61" s="704">
        <v>43302</v>
      </c>
      <c r="CZ61" s="704">
        <v>18208</v>
      </c>
      <c r="DA61" s="704">
        <v>30319</v>
      </c>
      <c r="DB61" s="33">
        <v>48527</v>
      </c>
      <c r="DC61" s="704">
        <v>6294</v>
      </c>
      <c r="DD61" s="704">
        <v>27487</v>
      </c>
      <c r="DE61" s="704">
        <v>31910</v>
      </c>
      <c r="DF61" s="704">
        <v>31646</v>
      </c>
      <c r="DG61" s="704">
        <v>91043</v>
      </c>
      <c r="DH61" s="704">
        <v>16018</v>
      </c>
      <c r="DI61" s="704">
        <v>16925</v>
      </c>
      <c r="DJ61" s="33">
        <v>32943</v>
      </c>
      <c r="DK61" s="704">
        <v>12144</v>
      </c>
      <c r="DL61" s="704">
        <v>4592</v>
      </c>
      <c r="DM61" s="704">
        <v>16469</v>
      </c>
      <c r="DN61" s="704">
        <v>2276</v>
      </c>
      <c r="DO61" s="704">
        <v>23337</v>
      </c>
      <c r="DP61" s="704">
        <v>24712</v>
      </c>
      <c r="DQ61" s="704">
        <v>65082</v>
      </c>
      <c r="DR61" s="33">
        <v>89794</v>
      </c>
      <c r="DS61" s="704">
        <v>419745</v>
      </c>
      <c r="DT61" s="704">
        <v>444631</v>
      </c>
      <c r="DU61" s="704">
        <v>1373100</v>
      </c>
      <c r="DV61" s="704">
        <v>213493</v>
      </c>
      <c r="DW61" s="704">
        <v>2031224</v>
      </c>
      <c r="DX61" s="704">
        <v>1069377</v>
      </c>
      <c r="DY61" s="704">
        <v>1859944</v>
      </c>
      <c r="DZ61" s="804">
        <v>2929321</v>
      </c>
    </row>
    <row r="62" spans="2:130" x14ac:dyDescent="0.25">
      <c r="B62" s="813" t="s">
        <v>1129</v>
      </c>
      <c r="C62" s="32">
        <v>161979</v>
      </c>
      <c r="D62" s="704">
        <v>90070</v>
      </c>
      <c r="E62" s="704">
        <v>298661</v>
      </c>
      <c r="F62" s="704">
        <v>196471</v>
      </c>
      <c r="G62" s="704">
        <v>585202</v>
      </c>
      <c r="H62" s="704">
        <v>11035</v>
      </c>
      <c r="I62" s="704">
        <v>166815</v>
      </c>
      <c r="J62" s="33">
        <v>177850</v>
      </c>
      <c r="K62" s="704">
        <v>57327</v>
      </c>
      <c r="L62" s="704">
        <v>102132</v>
      </c>
      <c r="M62" s="704">
        <v>114884</v>
      </c>
      <c r="N62" s="704">
        <v>118606</v>
      </c>
      <c r="O62" s="704">
        <v>335622</v>
      </c>
      <c r="P62" s="704">
        <v>37144</v>
      </c>
      <c r="Q62" s="704">
        <v>164697</v>
      </c>
      <c r="R62" s="33">
        <v>201841</v>
      </c>
      <c r="S62" s="704">
        <v>43308</v>
      </c>
      <c r="T62" s="704">
        <v>105575</v>
      </c>
      <c r="U62" s="704">
        <v>182157</v>
      </c>
      <c r="V62" s="704">
        <v>78886</v>
      </c>
      <c r="W62" s="704">
        <v>366618</v>
      </c>
      <c r="X62" s="704">
        <v>11660</v>
      </c>
      <c r="Y62" s="704">
        <v>454843</v>
      </c>
      <c r="Z62" s="33">
        <v>466503</v>
      </c>
      <c r="AA62" s="704">
        <v>62732</v>
      </c>
      <c r="AB62" s="704">
        <v>187931</v>
      </c>
      <c r="AC62" s="704">
        <v>217947</v>
      </c>
      <c r="AD62" s="704">
        <v>181251</v>
      </c>
      <c r="AE62" s="704">
        <v>587129</v>
      </c>
      <c r="AF62" s="704">
        <v>6345</v>
      </c>
      <c r="AG62" s="704">
        <v>182405</v>
      </c>
      <c r="AH62" s="33">
        <v>188750</v>
      </c>
      <c r="AI62" s="704">
        <v>45213</v>
      </c>
      <c r="AJ62" s="704">
        <v>37397</v>
      </c>
      <c r="AK62" s="704">
        <v>84605</v>
      </c>
      <c r="AL62" s="704">
        <v>25931</v>
      </c>
      <c r="AM62" s="704">
        <v>147933</v>
      </c>
      <c r="AN62" s="704">
        <v>18484</v>
      </c>
      <c r="AO62" s="704">
        <v>217911</v>
      </c>
      <c r="AP62" s="33">
        <v>236395</v>
      </c>
      <c r="AQ62" s="704">
        <v>22960</v>
      </c>
      <c r="AR62" s="704">
        <v>42242</v>
      </c>
      <c r="AS62" s="704">
        <v>52178</v>
      </c>
      <c r="AT62" s="704">
        <v>60481</v>
      </c>
      <c r="AU62" s="704">
        <v>154901</v>
      </c>
      <c r="AV62" s="704">
        <v>3602</v>
      </c>
      <c r="AW62" s="704">
        <v>56064</v>
      </c>
      <c r="AX62" s="33">
        <v>59666</v>
      </c>
      <c r="AY62" s="704">
        <v>16391</v>
      </c>
      <c r="AZ62" s="704">
        <v>26585</v>
      </c>
      <c r="BA62" s="704">
        <v>43190</v>
      </c>
      <c r="BB62" s="704">
        <v>20757</v>
      </c>
      <c r="BC62" s="704">
        <v>90532</v>
      </c>
      <c r="BD62" s="704">
        <v>1476</v>
      </c>
      <c r="BE62" s="704">
        <v>67833</v>
      </c>
      <c r="BF62" s="33">
        <v>69309</v>
      </c>
      <c r="BG62" s="704">
        <v>26147</v>
      </c>
      <c r="BH62" s="704">
        <v>67675</v>
      </c>
      <c r="BI62" s="704">
        <v>108194</v>
      </c>
      <c r="BJ62" s="704">
        <v>35318</v>
      </c>
      <c r="BK62" s="704">
        <v>211187</v>
      </c>
      <c r="BL62" s="704">
        <v>9064</v>
      </c>
      <c r="BM62" s="704">
        <v>67647</v>
      </c>
      <c r="BN62" s="33">
        <v>76711</v>
      </c>
      <c r="BO62" s="704">
        <v>48912</v>
      </c>
      <c r="BP62" s="704">
        <v>36380</v>
      </c>
      <c r="BQ62" s="704">
        <v>196486</v>
      </c>
      <c r="BR62" s="704">
        <v>9055</v>
      </c>
      <c r="BS62" s="704">
        <v>241921</v>
      </c>
      <c r="BT62" s="704">
        <v>7221</v>
      </c>
      <c r="BU62" s="704">
        <v>58760</v>
      </c>
      <c r="BV62" s="33">
        <v>65981</v>
      </c>
      <c r="BW62" s="704">
        <v>19617</v>
      </c>
      <c r="BX62" s="704">
        <v>34144</v>
      </c>
      <c r="BY62" s="704">
        <v>78993</v>
      </c>
      <c r="BZ62" s="704">
        <v>21106</v>
      </c>
      <c r="CA62" s="704">
        <v>134243</v>
      </c>
      <c r="CB62" s="704">
        <v>4946</v>
      </c>
      <c r="CC62" s="704">
        <v>180926</v>
      </c>
      <c r="CD62" s="33">
        <v>185872</v>
      </c>
      <c r="CE62" s="704">
        <v>13851</v>
      </c>
      <c r="CF62" s="704">
        <v>7499</v>
      </c>
      <c r="CG62" s="704">
        <v>19529</v>
      </c>
      <c r="CH62" s="704">
        <v>10430</v>
      </c>
      <c r="CI62" s="704">
        <v>37458</v>
      </c>
      <c r="CJ62" s="704">
        <v>2096</v>
      </c>
      <c r="CK62" s="704">
        <v>52608</v>
      </c>
      <c r="CL62" s="33">
        <v>54704</v>
      </c>
      <c r="CM62" s="704">
        <v>4200</v>
      </c>
      <c r="CN62" s="704">
        <v>11594</v>
      </c>
      <c r="CO62" s="704">
        <v>38185</v>
      </c>
      <c r="CP62" s="704">
        <v>7179</v>
      </c>
      <c r="CQ62" s="704">
        <v>56958</v>
      </c>
      <c r="CR62" s="704">
        <v>3767</v>
      </c>
      <c r="CS62" s="704">
        <v>129578</v>
      </c>
      <c r="CT62" s="33">
        <v>133345</v>
      </c>
      <c r="CU62" s="704">
        <v>14588</v>
      </c>
      <c r="CV62" s="704">
        <v>11508</v>
      </c>
      <c r="CW62" s="704">
        <v>26629</v>
      </c>
      <c r="CX62" s="704">
        <v>18136</v>
      </c>
      <c r="CY62" s="704">
        <v>56273</v>
      </c>
      <c r="CZ62" s="704">
        <v>2421</v>
      </c>
      <c r="DA62" s="704">
        <v>30091</v>
      </c>
      <c r="DB62" s="33">
        <v>32512</v>
      </c>
      <c r="DC62" s="704">
        <v>12949</v>
      </c>
      <c r="DD62" s="704">
        <v>6650</v>
      </c>
      <c r="DE62" s="704">
        <v>76664</v>
      </c>
      <c r="DF62" s="704">
        <v>6035</v>
      </c>
      <c r="DG62" s="704">
        <v>89349</v>
      </c>
      <c r="DH62" s="704">
        <v>4330</v>
      </c>
      <c r="DI62" s="704">
        <v>24008</v>
      </c>
      <c r="DJ62" s="33">
        <v>28338</v>
      </c>
      <c r="DK62" s="704">
        <v>6185</v>
      </c>
      <c r="DL62" s="704">
        <v>20363</v>
      </c>
      <c r="DM62" s="704">
        <v>18585</v>
      </c>
      <c r="DN62" s="704">
        <v>17514</v>
      </c>
      <c r="DO62" s="704">
        <v>56462</v>
      </c>
      <c r="DP62" s="704">
        <v>3354</v>
      </c>
      <c r="DQ62" s="704">
        <v>67495</v>
      </c>
      <c r="DR62" s="33">
        <v>70849</v>
      </c>
      <c r="DS62" s="704">
        <v>556359</v>
      </c>
      <c r="DT62" s="704">
        <v>787745</v>
      </c>
      <c r="DU62" s="704">
        <v>1556887</v>
      </c>
      <c r="DV62" s="704">
        <v>807156</v>
      </c>
      <c r="DW62" s="704">
        <v>3151788</v>
      </c>
      <c r="DX62" s="704">
        <v>126945</v>
      </c>
      <c r="DY62" s="704">
        <v>1921681</v>
      </c>
      <c r="DZ62" s="804">
        <v>2048626</v>
      </c>
    </row>
    <row r="63" spans="2:130" ht="14.25" thickBot="1" x14ac:dyDescent="0.3">
      <c r="B63" s="813" t="s">
        <v>1136</v>
      </c>
      <c r="C63" s="32">
        <v>146876</v>
      </c>
      <c r="D63" s="704">
        <v>178375</v>
      </c>
      <c r="E63" s="704">
        <v>439522</v>
      </c>
      <c r="F63" s="704">
        <v>3999</v>
      </c>
      <c r="G63" s="704">
        <v>621896</v>
      </c>
      <c r="H63" s="704">
        <v>3965</v>
      </c>
      <c r="I63" s="704">
        <v>164530</v>
      </c>
      <c r="J63" s="33">
        <v>168495</v>
      </c>
      <c r="K63" s="704">
        <v>29575</v>
      </c>
      <c r="L63" s="704">
        <v>22573</v>
      </c>
      <c r="M63" s="704">
        <v>293366</v>
      </c>
      <c r="N63" s="704">
        <v>867</v>
      </c>
      <c r="O63" s="704">
        <v>316806</v>
      </c>
      <c r="P63" s="704">
        <v>16030</v>
      </c>
      <c r="Q63" s="704">
        <v>197520</v>
      </c>
      <c r="R63" s="33">
        <v>213550</v>
      </c>
      <c r="S63" s="704">
        <v>76043</v>
      </c>
      <c r="T63" s="704">
        <v>94254</v>
      </c>
      <c r="U63" s="704">
        <v>286538</v>
      </c>
      <c r="V63" s="704">
        <v>9696</v>
      </c>
      <c r="W63" s="704">
        <v>390488</v>
      </c>
      <c r="X63" s="704">
        <v>18749</v>
      </c>
      <c r="Y63" s="704">
        <v>440130</v>
      </c>
      <c r="Z63" s="33">
        <v>458879</v>
      </c>
      <c r="AA63" s="704">
        <v>148358</v>
      </c>
      <c r="AB63" s="704">
        <v>173662</v>
      </c>
      <c r="AC63" s="704">
        <v>419012</v>
      </c>
      <c r="AD63" s="704">
        <v>5759</v>
      </c>
      <c r="AE63" s="704">
        <v>598433</v>
      </c>
      <c r="AF63" s="704">
        <v>27289</v>
      </c>
      <c r="AG63" s="704">
        <v>172797</v>
      </c>
      <c r="AH63" s="33">
        <v>200086</v>
      </c>
      <c r="AI63" s="704">
        <v>39560</v>
      </c>
      <c r="AJ63" s="704">
        <v>97874</v>
      </c>
      <c r="AK63" s="704">
        <v>84111</v>
      </c>
      <c r="AL63" s="704">
        <v>8751</v>
      </c>
      <c r="AM63" s="704">
        <v>190736</v>
      </c>
      <c r="AN63" s="704">
        <v>31035</v>
      </c>
      <c r="AO63" s="704">
        <v>221496</v>
      </c>
      <c r="AP63" s="33">
        <v>252531</v>
      </c>
      <c r="AQ63" s="704">
        <v>41985</v>
      </c>
      <c r="AR63" s="704">
        <v>39720</v>
      </c>
      <c r="AS63" s="704">
        <v>110146</v>
      </c>
      <c r="AT63" s="704">
        <v>1954</v>
      </c>
      <c r="AU63" s="704">
        <v>151820</v>
      </c>
      <c r="AV63" s="704">
        <v>6370</v>
      </c>
      <c r="AW63" s="704">
        <v>53601</v>
      </c>
      <c r="AX63" s="33">
        <v>59971</v>
      </c>
      <c r="AY63" s="704">
        <v>6996</v>
      </c>
      <c r="AZ63" s="704">
        <v>28955</v>
      </c>
      <c r="BA63" s="704">
        <v>55628</v>
      </c>
      <c r="BB63" s="704">
        <v>14885</v>
      </c>
      <c r="BC63" s="704">
        <v>99468</v>
      </c>
      <c r="BD63" s="704">
        <v>28923</v>
      </c>
      <c r="BE63" s="704">
        <v>53225</v>
      </c>
      <c r="BF63" s="33">
        <v>82148</v>
      </c>
      <c r="BG63" s="704">
        <v>29929</v>
      </c>
      <c r="BH63" s="704">
        <v>66488</v>
      </c>
      <c r="BI63" s="704">
        <v>180734</v>
      </c>
      <c r="BJ63" s="704">
        <v>8140</v>
      </c>
      <c r="BK63" s="704">
        <v>255362</v>
      </c>
      <c r="BL63" s="704">
        <v>3573</v>
      </c>
      <c r="BM63" s="704">
        <v>64872</v>
      </c>
      <c r="BN63" s="33">
        <v>68445</v>
      </c>
      <c r="BO63" s="704">
        <v>65242</v>
      </c>
      <c r="BP63" s="704">
        <v>67381</v>
      </c>
      <c r="BQ63" s="704">
        <v>178818</v>
      </c>
      <c r="BR63" s="704">
        <v>3596</v>
      </c>
      <c r="BS63" s="704">
        <v>249795</v>
      </c>
      <c r="BT63" s="704">
        <v>7489</v>
      </c>
      <c r="BU63" s="704">
        <v>52729</v>
      </c>
      <c r="BV63" s="33">
        <v>60218</v>
      </c>
      <c r="BW63" s="704">
        <v>30980</v>
      </c>
      <c r="BX63" s="704">
        <v>64131</v>
      </c>
      <c r="BY63" s="704">
        <v>98475</v>
      </c>
      <c r="BZ63" s="704">
        <v>2063</v>
      </c>
      <c r="CA63" s="704">
        <v>164669</v>
      </c>
      <c r="CB63" s="704">
        <v>9040</v>
      </c>
      <c r="CC63" s="704">
        <v>178201</v>
      </c>
      <c r="CD63" s="33">
        <v>187241</v>
      </c>
      <c r="CE63" s="704">
        <v>20630</v>
      </c>
      <c r="CF63" s="704">
        <v>11007</v>
      </c>
      <c r="CG63" s="704">
        <v>15073</v>
      </c>
      <c r="CH63" s="704">
        <v>2259</v>
      </c>
      <c r="CI63" s="704">
        <v>28339</v>
      </c>
      <c r="CJ63" s="704">
        <v>3607</v>
      </c>
      <c r="CK63" s="704">
        <v>49760</v>
      </c>
      <c r="CL63" s="33">
        <v>53367</v>
      </c>
      <c r="CM63" s="704">
        <v>20988</v>
      </c>
      <c r="CN63" s="704">
        <v>13723</v>
      </c>
      <c r="CO63" s="704">
        <v>26670</v>
      </c>
      <c r="CP63" s="704">
        <v>11797</v>
      </c>
      <c r="CQ63" s="704">
        <v>52190</v>
      </c>
      <c r="CR63" s="704">
        <v>11484</v>
      </c>
      <c r="CS63" s="704">
        <v>119292</v>
      </c>
      <c r="CT63" s="33">
        <v>130776</v>
      </c>
      <c r="CU63" s="704">
        <v>13324</v>
      </c>
      <c r="CV63" s="704">
        <v>17130</v>
      </c>
      <c r="CW63" s="704">
        <v>37931</v>
      </c>
      <c r="CX63" s="704">
        <v>2777</v>
      </c>
      <c r="CY63" s="704">
        <v>57838</v>
      </c>
      <c r="CZ63" s="704">
        <v>8226</v>
      </c>
      <c r="DA63" s="704">
        <v>27445</v>
      </c>
      <c r="DB63" s="33">
        <v>35671</v>
      </c>
      <c r="DC63" s="704">
        <v>38339</v>
      </c>
      <c r="DD63" s="704">
        <v>3804</v>
      </c>
      <c r="DE63" s="704">
        <v>44545</v>
      </c>
      <c r="DF63" s="704">
        <v>3846</v>
      </c>
      <c r="DG63" s="704">
        <v>52195</v>
      </c>
      <c r="DH63" s="704">
        <v>11918</v>
      </c>
      <c r="DI63" s="704">
        <v>19039</v>
      </c>
      <c r="DJ63" s="33">
        <v>30957</v>
      </c>
      <c r="DK63" s="704">
        <v>17433</v>
      </c>
      <c r="DL63" s="704">
        <v>21347</v>
      </c>
      <c r="DM63" s="704">
        <v>34242</v>
      </c>
      <c r="DN63" s="704">
        <v>2823</v>
      </c>
      <c r="DO63" s="704">
        <v>58412</v>
      </c>
      <c r="DP63" s="704">
        <v>6721</v>
      </c>
      <c r="DQ63" s="704">
        <v>65784</v>
      </c>
      <c r="DR63" s="33">
        <v>72505</v>
      </c>
      <c r="DS63" s="704">
        <v>726258</v>
      </c>
      <c r="DT63" s="704">
        <v>900424</v>
      </c>
      <c r="DU63" s="704">
        <v>2304811</v>
      </c>
      <c r="DV63" s="704">
        <v>83212</v>
      </c>
      <c r="DW63" s="704">
        <v>3288447</v>
      </c>
      <c r="DX63" s="704">
        <v>194419</v>
      </c>
      <c r="DY63" s="704">
        <v>1880421</v>
      </c>
      <c r="DZ63" s="804">
        <v>2074840</v>
      </c>
    </row>
    <row r="64" spans="2:130" ht="14.25" thickBot="1" x14ac:dyDescent="0.3">
      <c r="B64" s="957" t="s">
        <v>1145</v>
      </c>
      <c r="C64" s="54">
        <v>162385</v>
      </c>
      <c r="D64" s="55">
        <v>201551</v>
      </c>
      <c r="E64" s="55">
        <v>603112</v>
      </c>
      <c r="F64" s="55">
        <v>11079</v>
      </c>
      <c r="G64" s="55">
        <v>815742</v>
      </c>
      <c r="H64" s="55">
        <v>16939</v>
      </c>
      <c r="I64" s="55">
        <v>149747</v>
      </c>
      <c r="J64" s="56">
        <v>166686</v>
      </c>
      <c r="K64" s="55">
        <v>42791</v>
      </c>
      <c r="L64" s="55">
        <v>54060</v>
      </c>
      <c r="M64" s="55">
        <v>331723</v>
      </c>
      <c r="N64" s="55">
        <v>8674</v>
      </c>
      <c r="O64" s="55">
        <v>394457</v>
      </c>
      <c r="P64" s="55">
        <v>11276</v>
      </c>
      <c r="Q64" s="55">
        <v>190660</v>
      </c>
      <c r="R64" s="56">
        <v>201936</v>
      </c>
      <c r="S64" s="55">
        <v>94607</v>
      </c>
      <c r="T64" s="55">
        <v>120458</v>
      </c>
      <c r="U64" s="55">
        <v>267887</v>
      </c>
      <c r="V64" s="55">
        <v>26381</v>
      </c>
      <c r="W64" s="55">
        <v>414726</v>
      </c>
      <c r="X64" s="55">
        <v>46650</v>
      </c>
      <c r="Y64" s="55">
        <v>394651</v>
      </c>
      <c r="Z64" s="56">
        <v>441301</v>
      </c>
      <c r="AA64" s="55">
        <v>177466</v>
      </c>
      <c r="AB64" s="55">
        <v>166444</v>
      </c>
      <c r="AC64" s="55">
        <v>409581</v>
      </c>
      <c r="AD64" s="55">
        <v>9165</v>
      </c>
      <c r="AE64" s="55">
        <v>585190</v>
      </c>
      <c r="AF64" s="55">
        <v>30608</v>
      </c>
      <c r="AG64" s="55">
        <v>177360</v>
      </c>
      <c r="AH64" s="56">
        <v>207968</v>
      </c>
      <c r="AI64" s="55">
        <v>34759</v>
      </c>
      <c r="AJ64" s="55">
        <v>43292</v>
      </c>
      <c r="AK64" s="55">
        <v>128434</v>
      </c>
      <c r="AL64" s="55">
        <v>10987</v>
      </c>
      <c r="AM64" s="55">
        <v>182713</v>
      </c>
      <c r="AN64" s="55">
        <v>40091</v>
      </c>
      <c r="AO64" s="55">
        <v>226018</v>
      </c>
      <c r="AP64" s="56">
        <v>266109</v>
      </c>
      <c r="AQ64" s="55">
        <v>44336</v>
      </c>
      <c r="AR64" s="55">
        <v>18946</v>
      </c>
      <c r="AS64" s="55">
        <v>130745</v>
      </c>
      <c r="AT64" s="55">
        <v>2038</v>
      </c>
      <c r="AU64" s="55">
        <v>151729</v>
      </c>
      <c r="AV64" s="55">
        <v>4632</v>
      </c>
      <c r="AW64" s="55">
        <v>49508</v>
      </c>
      <c r="AX64" s="56">
        <v>54140</v>
      </c>
      <c r="AY64" s="55">
        <v>24300</v>
      </c>
      <c r="AZ64" s="55">
        <v>30170</v>
      </c>
      <c r="BA64" s="55">
        <v>90482</v>
      </c>
      <c r="BB64" s="55">
        <v>7302</v>
      </c>
      <c r="BC64" s="55">
        <v>127954</v>
      </c>
      <c r="BD64" s="55">
        <v>17231</v>
      </c>
      <c r="BE64" s="55">
        <v>68974</v>
      </c>
      <c r="BF64" s="56">
        <v>86205</v>
      </c>
      <c r="BG64" s="55">
        <v>52521</v>
      </c>
      <c r="BH64" s="55">
        <v>83631</v>
      </c>
      <c r="BI64" s="55">
        <v>196719</v>
      </c>
      <c r="BJ64" s="55">
        <v>11717</v>
      </c>
      <c r="BK64" s="55">
        <v>292067</v>
      </c>
      <c r="BL64" s="55">
        <v>9358</v>
      </c>
      <c r="BM64" s="55">
        <v>53472</v>
      </c>
      <c r="BN64" s="56">
        <v>62830</v>
      </c>
      <c r="BO64" s="55">
        <v>61402</v>
      </c>
      <c r="BP64" s="55">
        <v>66593</v>
      </c>
      <c r="BQ64" s="55">
        <v>203766</v>
      </c>
      <c r="BR64" s="55">
        <v>4468</v>
      </c>
      <c r="BS64" s="55">
        <v>274827</v>
      </c>
      <c r="BT64" s="55">
        <v>42069</v>
      </c>
      <c r="BU64" s="55">
        <v>48673</v>
      </c>
      <c r="BV64" s="56">
        <v>90742</v>
      </c>
      <c r="BW64" s="55">
        <v>45020</v>
      </c>
      <c r="BX64" s="55">
        <v>54023</v>
      </c>
      <c r="BY64" s="55">
        <v>107995</v>
      </c>
      <c r="BZ64" s="55">
        <v>2652</v>
      </c>
      <c r="CA64" s="55">
        <v>164670</v>
      </c>
      <c r="CB64" s="55">
        <v>15266</v>
      </c>
      <c r="CC64" s="55">
        <v>180812</v>
      </c>
      <c r="CD64" s="56">
        <v>196078</v>
      </c>
      <c r="CE64" s="55">
        <v>11099</v>
      </c>
      <c r="CF64" s="55">
        <v>13840</v>
      </c>
      <c r="CG64" s="55">
        <v>47877</v>
      </c>
      <c r="CH64" s="55">
        <v>1479</v>
      </c>
      <c r="CI64" s="55">
        <v>63196</v>
      </c>
      <c r="CJ64" s="55">
        <v>4899</v>
      </c>
      <c r="CK64" s="55">
        <v>45063</v>
      </c>
      <c r="CL64" s="56">
        <v>49962</v>
      </c>
      <c r="CM64" s="55">
        <v>23193</v>
      </c>
      <c r="CN64" s="55">
        <v>23317</v>
      </c>
      <c r="CO64" s="55">
        <v>24896</v>
      </c>
      <c r="CP64" s="55">
        <v>3532</v>
      </c>
      <c r="CQ64" s="55">
        <v>51745</v>
      </c>
      <c r="CR64" s="55">
        <v>15110</v>
      </c>
      <c r="CS64" s="55">
        <v>122795</v>
      </c>
      <c r="CT64" s="56">
        <v>137905</v>
      </c>
      <c r="CU64" s="55">
        <v>33943</v>
      </c>
      <c r="CV64" s="55">
        <v>11364</v>
      </c>
      <c r="CW64" s="55">
        <v>24199</v>
      </c>
      <c r="CX64" s="55">
        <v>7427</v>
      </c>
      <c r="CY64" s="55">
        <v>42990</v>
      </c>
      <c r="CZ64" s="55">
        <v>918</v>
      </c>
      <c r="DA64" s="55">
        <v>26657</v>
      </c>
      <c r="DB64" s="56">
        <v>27575</v>
      </c>
      <c r="DC64" s="55">
        <v>21810</v>
      </c>
      <c r="DD64" s="55">
        <v>6796</v>
      </c>
      <c r="DE64" s="55">
        <v>48677</v>
      </c>
      <c r="DF64" s="55">
        <v>10257</v>
      </c>
      <c r="DG64" s="55">
        <v>65730</v>
      </c>
      <c r="DH64" s="55">
        <v>4355</v>
      </c>
      <c r="DI64" s="55">
        <v>17482</v>
      </c>
      <c r="DJ64" s="56">
        <v>21837</v>
      </c>
      <c r="DK64" s="55">
        <v>14846</v>
      </c>
      <c r="DL64" s="55">
        <v>9718</v>
      </c>
      <c r="DM64" s="55">
        <v>29218</v>
      </c>
      <c r="DN64" s="55">
        <v>1424</v>
      </c>
      <c r="DO64" s="55">
        <v>40360</v>
      </c>
      <c r="DP64" s="55">
        <v>15858</v>
      </c>
      <c r="DQ64" s="55">
        <v>69363</v>
      </c>
      <c r="DR64" s="56">
        <v>85221</v>
      </c>
      <c r="DS64" s="55">
        <v>844478</v>
      </c>
      <c r="DT64" s="55">
        <v>904203</v>
      </c>
      <c r="DU64" s="55">
        <v>2645311</v>
      </c>
      <c r="DV64" s="55">
        <v>118582</v>
      </c>
      <c r="DW64" s="55">
        <v>3668096</v>
      </c>
      <c r="DX64" s="55">
        <v>275260</v>
      </c>
      <c r="DY64" s="55">
        <v>1821235</v>
      </c>
      <c r="DZ64" s="895">
        <v>2096495</v>
      </c>
    </row>
    <row r="65" spans="2:16" ht="14.25" x14ac:dyDescent="0.3">
      <c r="B65" s="87" t="s">
        <v>324</v>
      </c>
    </row>
    <row r="66" spans="2:16" ht="14.25" x14ac:dyDescent="0.3">
      <c r="B66" s="18" t="s">
        <v>395</v>
      </c>
    </row>
    <row r="67" spans="2:16" ht="14.25" x14ac:dyDescent="0.3">
      <c r="B67" s="68" t="s">
        <v>519</v>
      </c>
    </row>
    <row r="68" spans="2:16" ht="14.25" x14ac:dyDescent="0.3">
      <c r="B68" s="19" t="str">
        <f>'PIB construcción 1'!B191</f>
        <v>Consultado por última vez el 23 de julio de 2021</v>
      </c>
    </row>
    <row r="79" spans="2:16" x14ac:dyDescent="0.25">
      <c r="O79" s="88"/>
      <c r="P79" s="88"/>
    </row>
    <row r="80" spans="2:16" x14ac:dyDescent="0.25">
      <c r="O80" s="88"/>
      <c r="P80" s="88"/>
    </row>
    <row r="81" spans="15:16" x14ac:dyDescent="0.25">
      <c r="O81" s="88"/>
      <c r="P81" s="88"/>
    </row>
    <row r="82" spans="15:16" x14ac:dyDescent="0.25">
      <c r="O82" s="88"/>
      <c r="P82" s="88"/>
    </row>
    <row r="83" spans="15:16" x14ac:dyDescent="0.25">
      <c r="O83" s="88"/>
      <c r="P83" s="88"/>
    </row>
    <row r="84" spans="15:16" x14ac:dyDescent="0.25">
      <c r="O84" s="88"/>
      <c r="P84" s="88"/>
    </row>
    <row r="85" spans="15:16" x14ac:dyDescent="0.25">
      <c r="O85" s="88"/>
      <c r="P85" s="88"/>
    </row>
    <row r="86" spans="15:16" x14ac:dyDescent="0.25">
      <c r="O86" s="88"/>
      <c r="P86" s="88"/>
    </row>
    <row r="87" spans="15:16" x14ac:dyDescent="0.25">
      <c r="O87" s="88"/>
      <c r="P87" s="88"/>
    </row>
    <row r="88" spans="15:16" x14ac:dyDescent="0.25">
      <c r="O88" s="88"/>
      <c r="P88" s="88"/>
    </row>
    <row r="89" spans="15:16" x14ac:dyDescent="0.25">
      <c r="O89" s="88"/>
      <c r="P89" s="88"/>
    </row>
    <row r="90" spans="15:16" x14ac:dyDescent="0.25">
      <c r="O90" s="88"/>
      <c r="P90" s="88"/>
    </row>
    <row r="91" spans="15:16" x14ac:dyDescent="0.25">
      <c r="O91" s="88"/>
      <c r="P91" s="88"/>
    </row>
    <row r="92" spans="15:16" x14ac:dyDescent="0.25">
      <c r="O92" s="88"/>
      <c r="P92" s="88"/>
    </row>
    <row r="93" spans="15:16" x14ac:dyDescent="0.25">
      <c r="O93" s="88"/>
      <c r="P93" s="88"/>
    </row>
    <row r="94" spans="15:16" x14ac:dyDescent="0.25">
      <c r="O94" s="88"/>
      <c r="P94" s="88"/>
    </row>
    <row r="95" spans="15:16" x14ac:dyDescent="0.25">
      <c r="O95" s="88"/>
      <c r="P95" s="88"/>
    </row>
    <row r="96" spans="15:16" x14ac:dyDescent="0.25">
      <c r="O96" s="88"/>
      <c r="P96" s="88"/>
    </row>
    <row r="97" spans="15:16" x14ac:dyDescent="0.25">
      <c r="O97" s="88"/>
      <c r="P97" s="88"/>
    </row>
    <row r="98" spans="15:16" x14ac:dyDescent="0.25">
      <c r="O98" s="88"/>
      <c r="P98" s="88"/>
    </row>
    <row r="99" spans="15:16" x14ac:dyDescent="0.25">
      <c r="O99" s="88"/>
      <c r="P99" s="88"/>
    </row>
    <row r="100" spans="15:16" x14ac:dyDescent="0.25">
      <c r="O100" s="88"/>
      <c r="P100" s="88"/>
    </row>
    <row r="101" spans="15:16" x14ac:dyDescent="0.25">
      <c r="O101" s="88"/>
      <c r="P101" s="88"/>
    </row>
    <row r="102" spans="15:16" x14ac:dyDescent="0.25">
      <c r="O102" s="88"/>
      <c r="P102" s="88"/>
    </row>
    <row r="103" spans="15:16" x14ac:dyDescent="0.25">
      <c r="O103" s="88"/>
      <c r="P103" s="88"/>
    </row>
    <row r="104" spans="15:16" x14ac:dyDescent="0.25">
      <c r="O104" s="88"/>
      <c r="P104" s="88"/>
    </row>
    <row r="105" spans="15:16" x14ac:dyDescent="0.25">
      <c r="O105" s="88"/>
      <c r="P105" s="88"/>
    </row>
    <row r="106" spans="15:16" x14ac:dyDescent="0.25">
      <c r="O106" s="88"/>
      <c r="P106" s="88"/>
    </row>
    <row r="107" spans="15:16" x14ac:dyDescent="0.25">
      <c r="O107" s="88"/>
      <c r="P107" s="88"/>
    </row>
    <row r="108" spans="15:16" x14ac:dyDescent="0.25">
      <c r="O108" s="88"/>
      <c r="P108" s="88"/>
    </row>
    <row r="109" spans="15:16" x14ac:dyDescent="0.25">
      <c r="O109" s="88"/>
      <c r="P109" s="88"/>
    </row>
    <row r="110" spans="15:16" x14ac:dyDescent="0.25">
      <c r="O110" s="88"/>
      <c r="P110" s="88"/>
    </row>
    <row r="111" spans="15:16" x14ac:dyDescent="0.25">
      <c r="O111" s="88"/>
      <c r="P111" s="88"/>
    </row>
    <row r="112" spans="15:16" x14ac:dyDescent="0.25">
      <c r="O112" s="88"/>
      <c r="P112" s="88"/>
    </row>
    <row r="113" spans="15:16" x14ac:dyDescent="0.25">
      <c r="O113" s="88"/>
      <c r="P113" s="88"/>
    </row>
    <row r="114" spans="15:16" x14ac:dyDescent="0.25">
      <c r="O114" s="88"/>
      <c r="P114" s="88"/>
    </row>
    <row r="115" spans="15:16" x14ac:dyDescent="0.25">
      <c r="O115" s="88"/>
      <c r="P115" s="88"/>
    </row>
    <row r="116" spans="15:16" x14ac:dyDescent="0.25">
      <c r="O116" s="88"/>
      <c r="P116" s="88"/>
    </row>
    <row r="117" spans="15:16" x14ac:dyDescent="0.25">
      <c r="O117" s="88"/>
      <c r="P117" s="88"/>
    </row>
    <row r="118" spans="15:16" x14ac:dyDescent="0.25">
      <c r="O118" s="88"/>
      <c r="P118" s="88"/>
    </row>
    <row r="119" spans="15:16" x14ac:dyDescent="0.25">
      <c r="O119" s="88"/>
      <c r="P119" s="88"/>
    </row>
    <row r="120" spans="15:16" x14ac:dyDescent="0.25">
      <c r="O120" s="88"/>
      <c r="P120" s="88"/>
    </row>
    <row r="121" spans="15:16" x14ac:dyDescent="0.25">
      <c r="O121" s="88"/>
      <c r="P121" s="88"/>
    </row>
    <row r="122" spans="15:16" x14ac:dyDescent="0.25">
      <c r="O122" s="88"/>
      <c r="P122" s="88"/>
    </row>
    <row r="123" spans="15:16" x14ac:dyDescent="0.25">
      <c r="O123" s="88"/>
      <c r="P123" s="88"/>
    </row>
    <row r="124" spans="15:16" x14ac:dyDescent="0.25">
      <c r="O124" s="88"/>
      <c r="P124" s="88"/>
    </row>
    <row r="125" spans="15:16" x14ac:dyDescent="0.25">
      <c r="O125" s="88"/>
      <c r="P125" s="88"/>
    </row>
    <row r="126" spans="15:16" x14ac:dyDescent="0.25">
      <c r="O126" s="88"/>
      <c r="P126" s="88"/>
    </row>
    <row r="127" spans="15:16" x14ac:dyDescent="0.25">
      <c r="O127" s="88"/>
      <c r="P127" s="88"/>
    </row>
    <row r="128" spans="15:16" x14ac:dyDescent="0.25">
      <c r="O128" s="88"/>
      <c r="P128" s="88"/>
    </row>
    <row r="129" spans="15:16" x14ac:dyDescent="0.25">
      <c r="O129" s="88"/>
      <c r="P129" s="88"/>
    </row>
    <row r="130" spans="15:16" x14ac:dyDescent="0.25">
      <c r="O130" s="88"/>
      <c r="P130" s="88"/>
    </row>
    <row r="131" spans="15:16" x14ac:dyDescent="0.25">
      <c r="O131" s="88"/>
      <c r="P131" s="88"/>
    </row>
    <row r="132" spans="15:16" x14ac:dyDescent="0.25">
      <c r="O132" s="88"/>
      <c r="P132" s="88"/>
    </row>
    <row r="133" spans="15:16" x14ac:dyDescent="0.25">
      <c r="O133" s="88"/>
      <c r="P133" s="88"/>
    </row>
    <row r="134" spans="15:16" x14ac:dyDescent="0.25">
      <c r="O134" s="88"/>
      <c r="P134" s="88"/>
    </row>
    <row r="135" spans="15:16" x14ac:dyDescent="0.25">
      <c r="O135" s="88"/>
      <c r="P135" s="88"/>
    </row>
    <row r="136" spans="15:16" x14ac:dyDescent="0.25">
      <c r="O136" s="88"/>
      <c r="P136" s="88"/>
    </row>
    <row r="137" spans="15:16" x14ac:dyDescent="0.25">
      <c r="O137" s="88"/>
      <c r="P137" s="88"/>
    </row>
    <row r="138" spans="15:16" x14ac:dyDescent="0.25">
      <c r="O138" s="88"/>
      <c r="P138" s="88"/>
    </row>
    <row r="139" spans="15:16" x14ac:dyDescent="0.25">
      <c r="O139" s="88"/>
      <c r="P139" s="88"/>
    </row>
    <row r="140" spans="15:16" x14ac:dyDescent="0.25">
      <c r="O140" s="88"/>
      <c r="P140" s="88"/>
    </row>
    <row r="141" spans="15:16" x14ac:dyDescent="0.25">
      <c r="O141" s="88"/>
      <c r="P141" s="88"/>
    </row>
    <row r="142" spans="15:16" x14ac:dyDescent="0.25">
      <c r="O142" s="88"/>
      <c r="P142" s="88"/>
    </row>
    <row r="143" spans="15:16" x14ac:dyDescent="0.25">
      <c r="O143" s="88"/>
      <c r="P143" s="88"/>
    </row>
    <row r="144" spans="15:16" x14ac:dyDescent="0.25">
      <c r="O144" s="88"/>
      <c r="P144" s="88"/>
    </row>
    <row r="145" spans="15:16" x14ac:dyDescent="0.25">
      <c r="O145" s="88"/>
      <c r="P145" s="88"/>
    </row>
    <row r="146" spans="15:16" x14ac:dyDescent="0.25">
      <c r="O146" s="88"/>
      <c r="P146" s="88"/>
    </row>
    <row r="147" spans="15:16" x14ac:dyDescent="0.25">
      <c r="O147" s="88"/>
      <c r="P147" s="88"/>
    </row>
    <row r="148" spans="15:16" x14ac:dyDescent="0.25">
      <c r="O148" s="88"/>
      <c r="P148" s="88"/>
    </row>
    <row r="149" spans="15:16" x14ac:dyDescent="0.25">
      <c r="O149" s="88"/>
      <c r="P149" s="88"/>
    </row>
    <row r="150" spans="15:16" x14ac:dyDescent="0.25">
      <c r="O150" s="88"/>
      <c r="P150" s="88"/>
    </row>
    <row r="151" spans="15:16" x14ac:dyDescent="0.25">
      <c r="O151" s="88"/>
      <c r="P151" s="88"/>
    </row>
    <row r="152" spans="15:16" x14ac:dyDescent="0.25">
      <c r="O152" s="88"/>
      <c r="P152" s="88"/>
    </row>
    <row r="153" spans="15:16" x14ac:dyDescent="0.25">
      <c r="O153" s="88"/>
      <c r="P153" s="88"/>
    </row>
    <row r="154" spans="15:16" x14ac:dyDescent="0.25">
      <c r="O154" s="88"/>
      <c r="P154" s="88"/>
    </row>
    <row r="155" spans="15:16" x14ac:dyDescent="0.25">
      <c r="O155" s="88"/>
      <c r="P155" s="88"/>
    </row>
    <row r="156" spans="15:16" x14ac:dyDescent="0.25">
      <c r="O156" s="88"/>
      <c r="P156" s="88"/>
    </row>
    <row r="157" spans="15:16" x14ac:dyDescent="0.25">
      <c r="O157" s="88"/>
      <c r="P157" s="88"/>
    </row>
    <row r="158" spans="15:16" x14ac:dyDescent="0.25">
      <c r="O158" s="88"/>
      <c r="P158" s="88"/>
    </row>
    <row r="159" spans="15:16" x14ac:dyDescent="0.25">
      <c r="O159" s="88"/>
      <c r="P159" s="88"/>
    </row>
    <row r="160" spans="15:16" x14ac:dyDescent="0.25">
      <c r="O160" s="88"/>
      <c r="P160" s="88"/>
    </row>
    <row r="161" spans="15:16" x14ac:dyDescent="0.25">
      <c r="O161" s="88"/>
      <c r="P161" s="88"/>
    </row>
    <row r="162" spans="15:16" x14ac:dyDescent="0.25">
      <c r="O162" s="88"/>
      <c r="P162" s="88"/>
    </row>
    <row r="163" spans="15:16" x14ac:dyDescent="0.25">
      <c r="O163" s="88"/>
      <c r="P163" s="88"/>
    </row>
    <row r="164" spans="15:16" x14ac:dyDescent="0.25">
      <c r="O164" s="88"/>
      <c r="P164" s="88"/>
    </row>
    <row r="165" spans="15:16" x14ac:dyDescent="0.25">
      <c r="O165" s="88"/>
      <c r="P165" s="88"/>
    </row>
    <row r="166" spans="15:16" x14ac:dyDescent="0.25">
      <c r="O166" s="88"/>
      <c r="P166" s="88"/>
    </row>
    <row r="167" spans="15:16" x14ac:dyDescent="0.25">
      <c r="O167" s="88"/>
      <c r="P167" s="88"/>
    </row>
    <row r="168" spans="15:16" x14ac:dyDescent="0.25">
      <c r="O168" s="88"/>
      <c r="P168" s="88"/>
    </row>
    <row r="169" spans="15:16" x14ac:dyDescent="0.25">
      <c r="O169" s="88"/>
      <c r="P169" s="88"/>
    </row>
    <row r="170" spans="15:16" x14ac:dyDescent="0.25">
      <c r="O170" s="88"/>
      <c r="P170" s="88"/>
    </row>
    <row r="171" spans="15:16" x14ac:dyDescent="0.25">
      <c r="O171" s="88"/>
      <c r="P171" s="88"/>
    </row>
    <row r="172" spans="15:16" x14ac:dyDescent="0.25">
      <c r="O172" s="88"/>
      <c r="P172" s="88"/>
    </row>
    <row r="173" spans="15:16" x14ac:dyDescent="0.25">
      <c r="O173" s="88"/>
      <c r="P173" s="88"/>
    </row>
    <row r="174" spans="15:16" x14ac:dyDescent="0.25">
      <c r="O174" s="88"/>
      <c r="P174" s="88"/>
    </row>
    <row r="175" spans="15:16" x14ac:dyDescent="0.25">
      <c r="O175" s="88"/>
      <c r="P175" s="88"/>
    </row>
    <row r="176" spans="15:16" x14ac:dyDescent="0.25">
      <c r="O176" s="88"/>
      <c r="P176" s="88"/>
    </row>
    <row r="177" spans="15:16" x14ac:dyDescent="0.25">
      <c r="O177" s="88"/>
      <c r="P177" s="88"/>
    </row>
    <row r="178" spans="15:16" x14ac:dyDescent="0.25">
      <c r="O178" s="88"/>
      <c r="P178" s="88"/>
    </row>
    <row r="179" spans="15:16" x14ac:dyDescent="0.25">
      <c r="O179" s="88"/>
      <c r="P179" s="88"/>
    </row>
    <row r="180" spans="15:16" x14ac:dyDescent="0.25">
      <c r="O180" s="88"/>
      <c r="P180" s="88"/>
    </row>
    <row r="181" spans="15:16" x14ac:dyDescent="0.25">
      <c r="O181" s="88"/>
      <c r="P181" s="88"/>
    </row>
    <row r="182" spans="15:16" x14ac:dyDescent="0.25">
      <c r="O182" s="88"/>
      <c r="P182" s="88"/>
    </row>
    <row r="183" spans="15:16" x14ac:dyDescent="0.25">
      <c r="O183" s="88"/>
      <c r="P183" s="88"/>
    </row>
    <row r="184" spans="15:16" x14ac:dyDescent="0.25">
      <c r="O184" s="88"/>
      <c r="P184" s="88"/>
    </row>
    <row r="185" spans="15:16" x14ac:dyDescent="0.25">
      <c r="O185" s="88"/>
      <c r="P185" s="88"/>
    </row>
    <row r="186" spans="15:16" x14ac:dyDescent="0.25">
      <c r="O186" s="88"/>
      <c r="P186" s="88"/>
    </row>
    <row r="187" spans="15:16" x14ac:dyDescent="0.25">
      <c r="O187" s="88"/>
      <c r="P187" s="88"/>
    </row>
    <row r="188" spans="15:16" x14ac:dyDescent="0.25">
      <c r="O188" s="88"/>
      <c r="P188" s="88"/>
    </row>
    <row r="189" spans="15:16" x14ac:dyDescent="0.25">
      <c r="O189" s="88"/>
      <c r="P189" s="88"/>
    </row>
    <row r="190" spans="15:16" x14ac:dyDescent="0.25">
      <c r="O190" s="88"/>
      <c r="P190" s="88"/>
    </row>
    <row r="191" spans="15:16" x14ac:dyDescent="0.25">
      <c r="O191" s="88"/>
      <c r="P191" s="88"/>
    </row>
    <row r="192" spans="15:16" x14ac:dyDescent="0.25">
      <c r="O192" s="88"/>
      <c r="P192" s="88"/>
    </row>
    <row r="193" spans="15:16" x14ac:dyDescent="0.25">
      <c r="O193" s="88"/>
      <c r="P193" s="88"/>
    </row>
    <row r="194" spans="15:16" x14ac:dyDescent="0.25">
      <c r="O194" s="88"/>
      <c r="P194" s="88"/>
    </row>
    <row r="195" spans="15:16" x14ac:dyDescent="0.25">
      <c r="O195" s="88"/>
      <c r="P195" s="88"/>
    </row>
    <row r="196" spans="15:16" x14ac:dyDescent="0.25">
      <c r="O196" s="88"/>
      <c r="P196" s="88"/>
    </row>
    <row r="197" spans="15:16" x14ac:dyDescent="0.25">
      <c r="O197" s="88"/>
      <c r="P197" s="88"/>
    </row>
    <row r="198" spans="15:16" x14ac:dyDescent="0.25">
      <c r="O198" s="88"/>
      <c r="P198" s="88"/>
    </row>
    <row r="199" spans="15:16" x14ac:dyDescent="0.25">
      <c r="O199" s="88"/>
      <c r="P199" s="88"/>
    </row>
    <row r="200" spans="15:16" x14ac:dyDescent="0.25">
      <c r="O200" s="88"/>
      <c r="P200" s="88"/>
    </row>
    <row r="201" spans="15:16" x14ac:dyDescent="0.25">
      <c r="O201" s="88"/>
      <c r="P201" s="88"/>
    </row>
    <row r="202" spans="15:16" x14ac:dyDescent="0.25">
      <c r="O202" s="88"/>
      <c r="P202" s="88"/>
    </row>
    <row r="203" spans="15:16" x14ac:dyDescent="0.25">
      <c r="O203" s="88"/>
      <c r="P203" s="88"/>
    </row>
    <row r="204" spans="15:16" x14ac:dyDescent="0.25">
      <c r="O204" s="88"/>
      <c r="P204" s="88"/>
    </row>
    <row r="205" spans="15:16" x14ac:dyDescent="0.25">
      <c r="O205" s="88"/>
      <c r="P205" s="88"/>
    </row>
    <row r="206" spans="15:16" x14ac:dyDescent="0.25">
      <c r="O206" s="88"/>
      <c r="P206" s="88"/>
    </row>
    <row r="207" spans="15:16" x14ac:dyDescent="0.25">
      <c r="O207" s="88"/>
      <c r="P207" s="88"/>
    </row>
  </sheetData>
  <mergeCells count="176">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s>
  <hyperlinks>
    <hyperlink ref="B2" location="CONTENIDO!A1" display="INDICE"/>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5546875" defaultRowHeight="13.5" x14ac:dyDescent="0.25"/>
  <cols>
    <col min="1" max="1" width="3.7109375" style="4" customWidth="1"/>
    <col min="2" max="16384" width="12.85546875" style="4"/>
  </cols>
  <sheetData>
    <row r="1" spans="2:66" s="670" customFormat="1" ht="15" x14ac:dyDescent="0.25"/>
    <row r="2" spans="2:66" ht="15" x14ac:dyDescent="0.25">
      <c r="B2" s="670" t="s">
        <v>1029</v>
      </c>
    </row>
    <row r="3" spans="2:66" x14ac:dyDescent="0.25">
      <c r="B3" s="1" t="s">
        <v>527</v>
      </c>
    </row>
    <row r="4" spans="2:66" x14ac:dyDescent="0.25">
      <c r="B4" s="20" t="s">
        <v>6</v>
      </c>
    </row>
    <row r="5" spans="2:66" ht="14.25" thickBot="1" x14ac:dyDescent="0.3"/>
    <row r="6" spans="2:66" ht="12.75" customHeight="1" thickBot="1" x14ac:dyDescent="0.3">
      <c r="B6" s="1255"/>
      <c r="C6" s="1252" t="s">
        <v>218</v>
      </c>
      <c r="D6" s="1253"/>
      <c r="E6" s="1253"/>
      <c r="F6" s="1253"/>
      <c r="G6" s="1253"/>
      <c r="H6" s="1253"/>
      <c r="I6" s="1253"/>
      <c r="J6" s="1254"/>
      <c r="K6" s="1252" t="s">
        <v>219</v>
      </c>
      <c r="L6" s="1253"/>
      <c r="M6" s="1253"/>
      <c r="N6" s="1253"/>
      <c r="O6" s="1253"/>
      <c r="P6" s="1253"/>
      <c r="Q6" s="1253"/>
      <c r="R6" s="1254"/>
      <c r="S6" s="1252" t="s">
        <v>220</v>
      </c>
      <c r="T6" s="1253"/>
      <c r="U6" s="1253"/>
      <c r="V6" s="1253"/>
      <c r="W6" s="1253"/>
      <c r="X6" s="1253"/>
      <c r="Y6" s="1253"/>
      <c r="Z6" s="1254"/>
      <c r="AA6" s="1252" t="s">
        <v>221</v>
      </c>
      <c r="AB6" s="1253"/>
      <c r="AC6" s="1253"/>
      <c r="AD6" s="1253"/>
      <c r="AE6" s="1253"/>
      <c r="AF6" s="1253"/>
      <c r="AG6" s="1253"/>
      <c r="AH6" s="1254"/>
      <c r="AI6" s="1252" t="s">
        <v>222</v>
      </c>
      <c r="AJ6" s="1253"/>
      <c r="AK6" s="1253"/>
      <c r="AL6" s="1253"/>
      <c r="AM6" s="1253"/>
      <c r="AN6" s="1253"/>
      <c r="AO6" s="1253"/>
      <c r="AP6" s="1254"/>
      <c r="AQ6" s="1252" t="s">
        <v>223</v>
      </c>
      <c r="AR6" s="1253"/>
      <c r="AS6" s="1253"/>
      <c r="AT6" s="1253"/>
      <c r="AU6" s="1253"/>
      <c r="AV6" s="1253"/>
      <c r="AW6" s="1253"/>
      <c r="AX6" s="1254"/>
      <c r="AY6" s="1252" t="s">
        <v>224</v>
      </c>
      <c r="AZ6" s="1253"/>
      <c r="BA6" s="1253"/>
      <c r="BB6" s="1253"/>
      <c r="BC6" s="1253"/>
      <c r="BD6" s="1253"/>
      <c r="BE6" s="1253"/>
      <c r="BF6" s="1254"/>
      <c r="BG6" s="1252" t="s">
        <v>256</v>
      </c>
      <c r="BH6" s="1253"/>
      <c r="BI6" s="1253"/>
      <c r="BJ6" s="1253"/>
      <c r="BK6" s="1253"/>
      <c r="BL6" s="1253"/>
      <c r="BM6" s="1253"/>
      <c r="BN6" s="1254"/>
    </row>
    <row r="7" spans="2:66" ht="12.75" customHeight="1" thickBot="1" x14ac:dyDescent="0.3">
      <c r="B7" s="1256"/>
      <c r="C7" s="1242" t="s">
        <v>257</v>
      </c>
      <c r="D7" s="1248" t="s">
        <v>258</v>
      </c>
      <c r="E7" s="1249"/>
      <c r="F7" s="1249"/>
      <c r="G7" s="1250"/>
      <c r="H7" s="1248" t="s">
        <v>259</v>
      </c>
      <c r="I7" s="1249"/>
      <c r="J7" s="1250"/>
      <c r="K7" s="1242" t="s">
        <v>257</v>
      </c>
      <c r="L7" s="1248" t="s">
        <v>258</v>
      </c>
      <c r="M7" s="1249"/>
      <c r="N7" s="1249"/>
      <c r="O7" s="1250"/>
      <c r="P7" s="1248" t="s">
        <v>259</v>
      </c>
      <c r="Q7" s="1249"/>
      <c r="R7" s="1250"/>
      <c r="S7" s="1242" t="s">
        <v>257</v>
      </c>
      <c r="T7" s="1248" t="s">
        <v>258</v>
      </c>
      <c r="U7" s="1249"/>
      <c r="V7" s="1249"/>
      <c r="W7" s="1250"/>
      <c r="X7" s="1248" t="s">
        <v>259</v>
      </c>
      <c r="Y7" s="1249"/>
      <c r="Z7" s="1250"/>
      <c r="AA7" s="1242" t="s">
        <v>257</v>
      </c>
      <c r="AB7" s="1248" t="s">
        <v>258</v>
      </c>
      <c r="AC7" s="1249"/>
      <c r="AD7" s="1249"/>
      <c r="AE7" s="1250"/>
      <c r="AF7" s="1248" t="s">
        <v>259</v>
      </c>
      <c r="AG7" s="1249"/>
      <c r="AH7" s="1250"/>
      <c r="AI7" s="1242" t="s">
        <v>257</v>
      </c>
      <c r="AJ7" s="1248" t="s">
        <v>258</v>
      </c>
      <c r="AK7" s="1249"/>
      <c r="AL7" s="1249"/>
      <c r="AM7" s="1250"/>
      <c r="AN7" s="1248" t="s">
        <v>259</v>
      </c>
      <c r="AO7" s="1249"/>
      <c r="AP7" s="1250"/>
      <c r="AQ7" s="1242" t="s">
        <v>257</v>
      </c>
      <c r="AR7" s="1248" t="s">
        <v>258</v>
      </c>
      <c r="AS7" s="1249"/>
      <c r="AT7" s="1249"/>
      <c r="AU7" s="1250"/>
      <c r="AV7" s="1248" t="s">
        <v>259</v>
      </c>
      <c r="AW7" s="1249"/>
      <c r="AX7" s="1250"/>
      <c r="AY7" s="1242" t="s">
        <v>257</v>
      </c>
      <c r="AZ7" s="1248" t="s">
        <v>258</v>
      </c>
      <c r="BA7" s="1249"/>
      <c r="BB7" s="1249"/>
      <c r="BC7" s="1250"/>
      <c r="BD7" s="1248" t="s">
        <v>259</v>
      </c>
      <c r="BE7" s="1249"/>
      <c r="BF7" s="1250"/>
      <c r="BG7" s="1242" t="s">
        <v>257</v>
      </c>
      <c r="BH7" s="1248" t="s">
        <v>258</v>
      </c>
      <c r="BI7" s="1249"/>
      <c r="BJ7" s="1249"/>
      <c r="BK7" s="1250"/>
      <c r="BL7" s="1248" t="s">
        <v>259</v>
      </c>
      <c r="BM7" s="1249"/>
      <c r="BN7" s="1250"/>
    </row>
    <row r="8" spans="2:66" ht="12.75" customHeight="1" x14ac:dyDescent="0.25">
      <c r="B8" s="1256"/>
      <c r="C8" s="1251"/>
      <c r="D8" s="1242" t="s">
        <v>260</v>
      </c>
      <c r="E8" s="1242" t="s">
        <v>261</v>
      </c>
      <c r="F8" s="1242" t="s">
        <v>262</v>
      </c>
      <c r="G8" s="1246" t="s">
        <v>263</v>
      </c>
      <c r="H8" s="1242" t="s">
        <v>264</v>
      </c>
      <c r="I8" s="1242" t="s">
        <v>265</v>
      </c>
      <c r="J8" s="1244" t="s">
        <v>266</v>
      </c>
      <c r="K8" s="1251"/>
      <c r="L8" s="1242" t="s">
        <v>260</v>
      </c>
      <c r="M8" s="1242" t="s">
        <v>261</v>
      </c>
      <c r="N8" s="1242" t="s">
        <v>262</v>
      </c>
      <c r="O8" s="1246" t="s">
        <v>263</v>
      </c>
      <c r="P8" s="1242" t="s">
        <v>264</v>
      </c>
      <c r="Q8" s="1242" t="s">
        <v>265</v>
      </c>
      <c r="R8" s="1244" t="s">
        <v>266</v>
      </c>
      <c r="S8" s="1251"/>
      <c r="T8" s="1242" t="s">
        <v>260</v>
      </c>
      <c r="U8" s="1242" t="s">
        <v>261</v>
      </c>
      <c r="V8" s="1242" t="s">
        <v>262</v>
      </c>
      <c r="W8" s="1246" t="s">
        <v>263</v>
      </c>
      <c r="X8" s="1242" t="s">
        <v>264</v>
      </c>
      <c r="Y8" s="1242" t="s">
        <v>265</v>
      </c>
      <c r="Z8" s="1244" t="s">
        <v>266</v>
      </c>
      <c r="AA8" s="1251"/>
      <c r="AB8" s="1242" t="s">
        <v>260</v>
      </c>
      <c r="AC8" s="1242" t="s">
        <v>261</v>
      </c>
      <c r="AD8" s="1242" t="s">
        <v>262</v>
      </c>
      <c r="AE8" s="1246" t="s">
        <v>263</v>
      </c>
      <c r="AF8" s="1242" t="s">
        <v>264</v>
      </c>
      <c r="AG8" s="1242" t="s">
        <v>265</v>
      </c>
      <c r="AH8" s="1244" t="s">
        <v>266</v>
      </c>
      <c r="AI8" s="1251"/>
      <c r="AJ8" s="1242" t="s">
        <v>260</v>
      </c>
      <c r="AK8" s="1242" t="s">
        <v>261</v>
      </c>
      <c r="AL8" s="1242" t="s">
        <v>262</v>
      </c>
      <c r="AM8" s="1246" t="s">
        <v>263</v>
      </c>
      <c r="AN8" s="1242" t="s">
        <v>264</v>
      </c>
      <c r="AO8" s="1242" t="s">
        <v>265</v>
      </c>
      <c r="AP8" s="1244" t="s">
        <v>266</v>
      </c>
      <c r="AQ8" s="1251"/>
      <c r="AR8" s="1242" t="s">
        <v>260</v>
      </c>
      <c r="AS8" s="1242" t="s">
        <v>261</v>
      </c>
      <c r="AT8" s="1242" t="s">
        <v>262</v>
      </c>
      <c r="AU8" s="1246" t="s">
        <v>263</v>
      </c>
      <c r="AV8" s="1242" t="s">
        <v>264</v>
      </c>
      <c r="AW8" s="1242" t="s">
        <v>265</v>
      </c>
      <c r="AX8" s="1244" t="s">
        <v>266</v>
      </c>
      <c r="AY8" s="1251"/>
      <c r="AZ8" s="1242" t="s">
        <v>260</v>
      </c>
      <c r="BA8" s="1242" t="s">
        <v>261</v>
      </c>
      <c r="BB8" s="1242" t="s">
        <v>262</v>
      </c>
      <c r="BC8" s="1246" t="s">
        <v>263</v>
      </c>
      <c r="BD8" s="1242" t="s">
        <v>264</v>
      </c>
      <c r="BE8" s="1242" t="s">
        <v>265</v>
      </c>
      <c r="BF8" s="1244" t="s">
        <v>266</v>
      </c>
      <c r="BG8" s="1251"/>
      <c r="BH8" s="1242" t="s">
        <v>260</v>
      </c>
      <c r="BI8" s="1242" t="s">
        <v>261</v>
      </c>
      <c r="BJ8" s="1242" t="s">
        <v>262</v>
      </c>
      <c r="BK8" s="1246" t="s">
        <v>263</v>
      </c>
      <c r="BL8" s="1242" t="s">
        <v>264</v>
      </c>
      <c r="BM8" s="1242" t="s">
        <v>265</v>
      </c>
      <c r="BN8" s="1244" t="s">
        <v>266</v>
      </c>
    </row>
    <row r="9" spans="2:66" ht="14.25" thickBot="1" x14ac:dyDescent="0.3">
      <c r="B9" s="1257"/>
      <c r="C9" s="1243"/>
      <c r="D9" s="1243"/>
      <c r="E9" s="1243"/>
      <c r="F9" s="1243"/>
      <c r="G9" s="1247"/>
      <c r="H9" s="1243"/>
      <c r="I9" s="1243"/>
      <c r="J9" s="1245"/>
      <c r="K9" s="1243"/>
      <c r="L9" s="1243"/>
      <c r="M9" s="1243"/>
      <c r="N9" s="1243"/>
      <c r="O9" s="1247"/>
      <c r="P9" s="1243"/>
      <c r="Q9" s="1243"/>
      <c r="R9" s="1245"/>
      <c r="S9" s="1243"/>
      <c r="T9" s="1243"/>
      <c r="U9" s="1243"/>
      <c r="V9" s="1243"/>
      <c r="W9" s="1247"/>
      <c r="X9" s="1243"/>
      <c r="Y9" s="1243"/>
      <c r="Z9" s="1245"/>
      <c r="AA9" s="1243"/>
      <c r="AB9" s="1243"/>
      <c r="AC9" s="1243"/>
      <c r="AD9" s="1243"/>
      <c r="AE9" s="1247"/>
      <c r="AF9" s="1243"/>
      <c r="AG9" s="1243"/>
      <c r="AH9" s="1245"/>
      <c r="AI9" s="1243"/>
      <c r="AJ9" s="1243"/>
      <c r="AK9" s="1243"/>
      <c r="AL9" s="1243"/>
      <c r="AM9" s="1247"/>
      <c r="AN9" s="1243"/>
      <c r="AO9" s="1243"/>
      <c r="AP9" s="1245"/>
      <c r="AQ9" s="1243"/>
      <c r="AR9" s="1243"/>
      <c r="AS9" s="1243"/>
      <c r="AT9" s="1243"/>
      <c r="AU9" s="1247"/>
      <c r="AV9" s="1243"/>
      <c r="AW9" s="1243"/>
      <c r="AX9" s="1245"/>
      <c r="AY9" s="1243"/>
      <c r="AZ9" s="1243"/>
      <c r="BA9" s="1243"/>
      <c r="BB9" s="1243"/>
      <c r="BC9" s="1247"/>
      <c r="BD9" s="1243"/>
      <c r="BE9" s="1243"/>
      <c r="BF9" s="1245"/>
      <c r="BG9" s="1243"/>
      <c r="BH9" s="1243"/>
      <c r="BI9" s="1243"/>
      <c r="BJ9" s="1243"/>
      <c r="BK9" s="1247"/>
      <c r="BL9" s="1243"/>
      <c r="BM9" s="1243"/>
      <c r="BN9" s="1245"/>
    </row>
    <row r="10" spans="2:66" x14ac:dyDescent="0.25">
      <c r="B10" s="77" t="s">
        <v>378</v>
      </c>
      <c r="C10" s="118">
        <v>108920</v>
      </c>
      <c r="D10" s="119">
        <v>108971</v>
      </c>
      <c r="E10" s="119">
        <v>289963</v>
      </c>
      <c r="F10" s="119">
        <v>11516</v>
      </c>
      <c r="G10" s="119">
        <v>410450</v>
      </c>
      <c r="H10" s="119">
        <v>54456</v>
      </c>
      <c r="I10" s="119">
        <v>254360</v>
      </c>
      <c r="J10" s="369">
        <v>308816</v>
      </c>
      <c r="K10" s="118">
        <v>73247</v>
      </c>
      <c r="L10" s="119">
        <v>115412</v>
      </c>
      <c r="M10" s="119">
        <v>361241</v>
      </c>
      <c r="N10" s="119">
        <v>3287</v>
      </c>
      <c r="O10" s="119">
        <v>479940</v>
      </c>
      <c r="P10" s="119">
        <v>17807</v>
      </c>
      <c r="Q10" s="119">
        <v>122262</v>
      </c>
      <c r="R10" s="369">
        <v>140069</v>
      </c>
      <c r="S10" s="118">
        <v>19154</v>
      </c>
      <c r="T10" s="119">
        <v>19150</v>
      </c>
      <c r="U10" s="119">
        <v>41193</v>
      </c>
      <c r="V10" s="119">
        <v>723</v>
      </c>
      <c r="W10" s="119">
        <v>61066</v>
      </c>
      <c r="X10" s="119">
        <v>15186</v>
      </c>
      <c r="Y10" s="119">
        <v>75301</v>
      </c>
      <c r="Z10" s="369">
        <v>90487</v>
      </c>
      <c r="AA10" s="118">
        <v>18275</v>
      </c>
      <c r="AB10" s="119">
        <v>7446</v>
      </c>
      <c r="AC10" s="119">
        <v>79177</v>
      </c>
      <c r="AD10" s="119">
        <v>1137</v>
      </c>
      <c r="AE10" s="119">
        <v>87760</v>
      </c>
      <c r="AF10" s="119">
        <v>17414</v>
      </c>
      <c r="AG10" s="119">
        <v>101406</v>
      </c>
      <c r="AH10" s="369">
        <v>118820</v>
      </c>
      <c r="AI10" s="118">
        <v>8416</v>
      </c>
      <c r="AJ10" s="119">
        <v>25995</v>
      </c>
      <c r="AK10" s="119">
        <v>44336</v>
      </c>
      <c r="AL10" s="119">
        <v>1857</v>
      </c>
      <c r="AM10" s="119">
        <v>72188</v>
      </c>
      <c r="AN10" s="119">
        <v>47165</v>
      </c>
      <c r="AO10" s="119">
        <v>62516</v>
      </c>
      <c r="AP10" s="369">
        <v>109681</v>
      </c>
      <c r="AQ10" s="118">
        <v>51816</v>
      </c>
      <c r="AR10" s="119">
        <v>7065</v>
      </c>
      <c r="AS10" s="119">
        <v>12266</v>
      </c>
      <c r="AT10" s="119">
        <v>1186</v>
      </c>
      <c r="AU10" s="119">
        <v>20517</v>
      </c>
      <c r="AV10" s="119">
        <v>7111</v>
      </c>
      <c r="AW10" s="119">
        <v>59553</v>
      </c>
      <c r="AX10" s="369">
        <v>66664</v>
      </c>
      <c r="AY10" s="118">
        <v>11345</v>
      </c>
      <c r="AZ10" s="119">
        <v>1889</v>
      </c>
      <c r="BA10" s="119">
        <v>40104</v>
      </c>
      <c r="BB10" s="119">
        <v>1244</v>
      </c>
      <c r="BC10" s="119">
        <v>43237</v>
      </c>
      <c r="BD10" s="119">
        <v>7950</v>
      </c>
      <c r="BE10" s="119">
        <v>6934</v>
      </c>
      <c r="BF10" s="369">
        <v>14884</v>
      </c>
      <c r="BG10" s="118">
        <v>291173</v>
      </c>
      <c r="BH10" s="119">
        <v>285928</v>
      </c>
      <c r="BI10" s="119">
        <v>868280</v>
      </c>
      <c r="BJ10" s="119">
        <v>20950</v>
      </c>
      <c r="BK10" s="119">
        <v>1175158</v>
      </c>
      <c r="BL10" s="119">
        <v>167089</v>
      </c>
      <c r="BM10" s="119">
        <v>682332</v>
      </c>
      <c r="BN10" s="369">
        <v>849421</v>
      </c>
    </row>
    <row r="11" spans="2:66" x14ac:dyDescent="0.25">
      <c r="B11" s="77" t="s">
        <v>379</v>
      </c>
      <c r="C11" s="89">
        <v>94462</v>
      </c>
      <c r="D11" s="90">
        <v>77872</v>
      </c>
      <c r="E11" s="90">
        <v>389393</v>
      </c>
      <c r="F11" s="90">
        <v>19608</v>
      </c>
      <c r="G11" s="90">
        <v>486873</v>
      </c>
      <c r="H11" s="90">
        <v>20100</v>
      </c>
      <c r="I11" s="90">
        <v>274229</v>
      </c>
      <c r="J11" s="91">
        <v>294329</v>
      </c>
      <c r="K11" s="89">
        <v>158840</v>
      </c>
      <c r="L11" s="90">
        <v>130835</v>
      </c>
      <c r="M11" s="90">
        <v>310469</v>
      </c>
      <c r="N11" s="90">
        <v>4698</v>
      </c>
      <c r="O11" s="90">
        <v>446002</v>
      </c>
      <c r="P11" s="90">
        <v>14983</v>
      </c>
      <c r="Q11" s="90">
        <v>131019</v>
      </c>
      <c r="R11" s="91">
        <v>146002</v>
      </c>
      <c r="S11" s="89">
        <v>14072</v>
      </c>
      <c r="T11" s="90">
        <v>24445</v>
      </c>
      <c r="U11" s="90">
        <v>43876</v>
      </c>
      <c r="V11" s="90">
        <v>683</v>
      </c>
      <c r="W11" s="90">
        <v>69004</v>
      </c>
      <c r="X11" s="90">
        <v>11529</v>
      </c>
      <c r="Y11" s="90">
        <v>87311</v>
      </c>
      <c r="Z11" s="91">
        <v>98840</v>
      </c>
      <c r="AA11" s="89">
        <v>8777</v>
      </c>
      <c r="AB11" s="90">
        <v>11953</v>
      </c>
      <c r="AC11" s="90">
        <v>79891</v>
      </c>
      <c r="AD11" s="90">
        <v>12063</v>
      </c>
      <c r="AE11" s="90">
        <v>103907</v>
      </c>
      <c r="AF11" s="90">
        <v>17297</v>
      </c>
      <c r="AG11" s="90">
        <v>100443</v>
      </c>
      <c r="AH11" s="91">
        <v>117740</v>
      </c>
      <c r="AI11" s="89">
        <v>9767</v>
      </c>
      <c r="AJ11" s="90">
        <v>12056</v>
      </c>
      <c r="AK11" s="90">
        <v>45207</v>
      </c>
      <c r="AL11" s="90">
        <v>18265</v>
      </c>
      <c r="AM11" s="90">
        <v>75528</v>
      </c>
      <c r="AN11" s="90">
        <v>17514</v>
      </c>
      <c r="AO11" s="90">
        <v>91116</v>
      </c>
      <c r="AP11" s="91">
        <v>108630</v>
      </c>
      <c r="AQ11" s="89">
        <v>38475</v>
      </c>
      <c r="AR11" s="90">
        <v>2375</v>
      </c>
      <c r="AS11" s="90">
        <v>8813</v>
      </c>
      <c r="AT11" s="90">
        <v>1423</v>
      </c>
      <c r="AU11" s="90">
        <v>12611</v>
      </c>
      <c r="AV11" s="90">
        <v>10285</v>
      </c>
      <c r="AW11" s="90">
        <v>29979</v>
      </c>
      <c r="AX11" s="91">
        <v>40264</v>
      </c>
      <c r="AY11" s="89">
        <v>13161</v>
      </c>
      <c r="AZ11" s="90">
        <v>3499</v>
      </c>
      <c r="BA11" s="90">
        <v>27937</v>
      </c>
      <c r="BB11" s="90">
        <v>1175</v>
      </c>
      <c r="BC11" s="90">
        <v>32611</v>
      </c>
      <c r="BD11" s="90">
        <v>3565</v>
      </c>
      <c r="BE11" s="90">
        <v>12612</v>
      </c>
      <c r="BF11" s="91">
        <v>16177</v>
      </c>
      <c r="BG11" s="89">
        <v>337554</v>
      </c>
      <c r="BH11" s="90">
        <v>263035</v>
      </c>
      <c r="BI11" s="90">
        <v>905586</v>
      </c>
      <c r="BJ11" s="90">
        <v>57915</v>
      </c>
      <c r="BK11" s="90">
        <v>1226536</v>
      </c>
      <c r="BL11" s="90">
        <v>95273</v>
      </c>
      <c r="BM11" s="90">
        <v>726709</v>
      </c>
      <c r="BN11" s="91">
        <v>821982</v>
      </c>
    </row>
    <row r="12" spans="2:66" x14ac:dyDescent="0.25">
      <c r="B12" s="81" t="s">
        <v>380</v>
      </c>
      <c r="C12" s="89">
        <v>162013</v>
      </c>
      <c r="D12" s="90">
        <v>141788</v>
      </c>
      <c r="E12" s="90">
        <v>371987</v>
      </c>
      <c r="F12" s="90">
        <v>36449</v>
      </c>
      <c r="G12" s="90">
        <v>550224</v>
      </c>
      <c r="H12" s="90">
        <v>19175</v>
      </c>
      <c r="I12" s="90">
        <v>242035</v>
      </c>
      <c r="J12" s="91">
        <v>261210</v>
      </c>
      <c r="K12" s="89">
        <v>165230</v>
      </c>
      <c r="L12" s="90">
        <v>151733</v>
      </c>
      <c r="M12" s="90">
        <v>279863</v>
      </c>
      <c r="N12" s="90">
        <v>16703</v>
      </c>
      <c r="O12" s="90">
        <v>448299</v>
      </c>
      <c r="P12" s="90">
        <v>15133</v>
      </c>
      <c r="Q12" s="90">
        <v>117090</v>
      </c>
      <c r="R12" s="91">
        <v>132223</v>
      </c>
      <c r="S12" s="89">
        <v>25687</v>
      </c>
      <c r="T12" s="90">
        <v>21597</v>
      </c>
      <c r="U12" s="90">
        <v>44876</v>
      </c>
      <c r="V12" s="90">
        <v>1490</v>
      </c>
      <c r="W12" s="90">
        <v>67963</v>
      </c>
      <c r="X12" s="90">
        <v>8806</v>
      </c>
      <c r="Y12" s="90">
        <v>89699</v>
      </c>
      <c r="Z12" s="91">
        <v>98505</v>
      </c>
      <c r="AA12" s="89">
        <v>9572</v>
      </c>
      <c r="AB12" s="90">
        <v>14760</v>
      </c>
      <c r="AC12" s="90">
        <v>102403</v>
      </c>
      <c r="AD12" s="90">
        <v>16823</v>
      </c>
      <c r="AE12" s="90">
        <v>133986</v>
      </c>
      <c r="AF12" s="90">
        <v>16276</v>
      </c>
      <c r="AG12" s="90">
        <v>99097</v>
      </c>
      <c r="AH12" s="91">
        <v>115373</v>
      </c>
      <c r="AI12" s="89">
        <v>23450</v>
      </c>
      <c r="AJ12" s="90">
        <v>44093</v>
      </c>
      <c r="AK12" s="90">
        <v>45551</v>
      </c>
      <c r="AL12" s="90">
        <v>10722</v>
      </c>
      <c r="AM12" s="90">
        <v>100366</v>
      </c>
      <c r="AN12" s="90">
        <v>8907</v>
      </c>
      <c r="AO12" s="90">
        <v>95938</v>
      </c>
      <c r="AP12" s="91">
        <v>104845</v>
      </c>
      <c r="AQ12" s="89">
        <v>7227</v>
      </c>
      <c r="AR12" s="90">
        <v>7809</v>
      </c>
      <c r="AS12" s="90">
        <v>8323</v>
      </c>
      <c r="AT12" s="90">
        <v>897</v>
      </c>
      <c r="AU12" s="90">
        <v>17029</v>
      </c>
      <c r="AV12" s="90">
        <v>4443</v>
      </c>
      <c r="AW12" s="90">
        <v>33640</v>
      </c>
      <c r="AX12" s="91">
        <v>38083</v>
      </c>
      <c r="AY12" s="89">
        <v>13152</v>
      </c>
      <c r="AZ12" s="90">
        <v>8620</v>
      </c>
      <c r="BA12" s="90">
        <v>29836</v>
      </c>
      <c r="BB12" s="90">
        <v>1165</v>
      </c>
      <c r="BC12" s="90">
        <v>39621</v>
      </c>
      <c r="BD12" s="90">
        <v>1297</v>
      </c>
      <c r="BE12" s="90">
        <v>9790</v>
      </c>
      <c r="BF12" s="91">
        <v>11087</v>
      </c>
      <c r="BG12" s="89">
        <v>406331</v>
      </c>
      <c r="BH12" s="90">
        <v>390400</v>
      </c>
      <c r="BI12" s="90">
        <v>882839</v>
      </c>
      <c r="BJ12" s="90">
        <v>84249</v>
      </c>
      <c r="BK12" s="90">
        <v>1357488</v>
      </c>
      <c r="BL12" s="90">
        <v>74037</v>
      </c>
      <c r="BM12" s="90">
        <v>687289</v>
      </c>
      <c r="BN12" s="91">
        <v>761326</v>
      </c>
    </row>
    <row r="13" spans="2:66" x14ac:dyDescent="0.25">
      <c r="B13" s="82" t="s">
        <v>381</v>
      </c>
      <c r="C13" s="89">
        <v>155792</v>
      </c>
      <c r="D13" s="90">
        <v>167175</v>
      </c>
      <c r="E13" s="90">
        <v>444223</v>
      </c>
      <c r="F13" s="90">
        <v>19580</v>
      </c>
      <c r="G13" s="90">
        <v>630978</v>
      </c>
      <c r="H13" s="90">
        <v>22631</v>
      </c>
      <c r="I13" s="90">
        <v>225619</v>
      </c>
      <c r="J13" s="91">
        <v>248250</v>
      </c>
      <c r="K13" s="89">
        <v>66685</v>
      </c>
      <c r="L13" s="90">
        <v>199238</v>
      </c>
      <c r="M13" s="90">
        <v>369070</v>
      </c>
      <c r="N13" s="90">
        <v>6616</v>
      </c>
      <c r="O13" s="90">
        <v>574924</v>
      </c>
      <c r="P13" s="90">
        <v>16021</v>
      </c>
      <c r="Q13" s="90">
        <v>122130</v>
      </c>
      <c r="R13" s="91">
        <v>138151</v>
      </c>
      <c r="S13" s="89">
        <v>19502</v>
      </c>
      <c r="T13" s="90">
        <v>10874</v>
      </c>
      <c r="U13" s="90">
        <v>90337</v>
      </c>
      <c r="V13" s="90">
        <v>5722</v>
      </c>
      <c r="W13" s="90">
        <v>106933</v>
      </c>
      <c r="X13" s="90">
        <v>7410</v>
      </c>
      <c r="Y13" s="90">
        <v>84790</v>
      </c>
      <c r="Z13" s="91">
        <v>92200</v>
      </c>
      <c r="AA13" s="89">
        <v>33592</v>
      </c>
      <c r="AB13" s="90">
        <v>31524</v>
      </c>
      <c r="AC13" s="90">
        <v>105071</v>
      </c>
      <c r="AD13" s="90">
        <v>6097</v>
      </c>
      <c r="AE13" s="90">
        <v>142692</v>
      </c>
      <c r="AF13" s="90">
        <v>13033</v>
      </c>
      <c r="AG13" s="90">
        <v>102273</v>
      </c>
      <c r="AH13" s="91">
        <v>115306</v>
      </c>
      <c r="AI13" s="89">
        <v>16297</v>
      </c>
      <c r="AJ13" s="90">
        <v>31631</v>
      </c>
      <c r="AK13" s="90">
        <v>81771</v>
      </c>
      <c r="AL13" s="90">
        <v>13322</v>
      </c>
      <c r="AM13" s="90">
        <v>126724</v>
      </c>
      <c r="AN13" s="90">
        <v>4748</v>
      </c>
      <c r="AO13" s="90">
        <v>89073</v>
      </c>
      <c r="AP13" s="91">
        <v>93821</v>
      </c>
      <c r="AQ13" s="89">
        <v>12229</v>
      </c>
      <c r="AR13" s="90">
        <v>4708</v>
      </c>
      <c r="AS13" s="90">
        <v>8343</v>
      </c>
      <c r="AT13" s="90">
        <v>1214</v>
      </c>
      <c r="AU13" s="90">
        <v>14265</v>
      </c>
      <c r="AV13" s="90">
        <v>3948</v>
      </c>
      <c r="AW13" s="90">
        <v>30092</v>
      </c>
      <c r="AX13" s="91">
        <v>34040</v>
      </c>
      <c r="AY13" s="89">
        <v>24225</v>
      </c>
      <c r="AZ13" s="90">
        <v>5759</v>
      </c>
      <c r="BA13" s="90">
        <v>16576</v>
      </c>
      <c r="BB13" s="90">
        <v>516</v>
      </c>
      <c r="BC13" s="90">
        <v>22851</v>
      </c>
      <c r="BD13" s="90">
        <v>8677</v>
      </c>
      <c r="BE13" s="90">
        <v>7754</v>
      </c>
      <c r="BF13" s="91">
        <v>16431</v>
      </c>
      <c r="BG13" s="89">
        <v>328322</v>
      </c>
      <c r="BH13" s="90">
        <v>450909</v>
      </c>
      <c r="BI13" s="90">
        <v>1115391</v>
      </c>
      <c r="BJ13" s="90">
        <v>53067</v>
      </c>
      <c r="BK13" s="90">
        <v>1619367</v>
      </c>
      <c r="BL13" s="90">
        <v>76468</v>
      </c>
      <c r="BM13" s="90">
        <v>661731</v>
      </c>
      <c r="BN13" s="91">
        <v>738199</v>
      </c>
    </row>
    <row r="14" spans="2:66" x14ac:dyDescent="0.25">
      <c r="B14" s="77" t="s">
        <v>382</v>
      </c>
      <c r="C14" s="89">
        <v>172128</v>
      </c>
      <c r="D14" s="90">
        <v>241681</v>
      </c>
      <c r="E14" s="90">
        <v>556564</v>
      </c>
      <c r="F14" s="90">
        <v>2130</v>
      </c>
      <c r="G14" s="90">
        <v>800375</v>
      </c>
      <c r="H14" s="90">
        <v>27448</v>
      </c>
      <c r="I14" s="90">
        <v>236865</v>
      </c>
      <c r="J14" s="91">
        <v>264313</v>
      </c>
      <c r="K14" s="89">
        <v>122936</v>
      </c>
      <c r="L14" s="90">
        <v>206009</v>
      </c>
      <c r="M14" s="90">
        <v>445381</v>
      </c>
      <c r="N14" s="90">
        <v>13965</v>
      </c>
      <c r="O14" s="90">
        <v>665355</v>
      </c>
      <c r="P14" s="90">
        <v>16790</v>
      </c>
      <c r="Q14" s="90">
        <v>114003</v>
      </c>
      <c r="R14" s="91">
        <v>130793</v>
      </c>
      <c r="S14" s="89">
        <v>26997</v>
      </c>
      <c r="T14" s="90">
        <v>18714</v>
      </c>
      <c r="U14" s="90">
        <v>76234</v>
      </c>
      <c r="V14" s="90">
        <v>6207</v>
      </c>
      <c r="W14" s="90">
        <v>101155</v>
      </c>
      <c r="X14" s="90">
        <v>26672</v>
      </c>
      <c r="Y14" s="90">
        <v>81522</v>
      </c>
      <c r="Z14" s="91">
        <v>108194</v>
      </c>
      <c r="AA14" s="89">
        <v>28706</v>
      </c>
      <c r="AB14" s="90">
        <v>18864</v>
      </c>
      <c r="AC14" s="90">
        <v>119737</v>
      </c>
      <c r="AD14" s="90">
        <v>3765</v>
      </c>
      <c r="AE14" s="90">
        <v>142366</v>
      </c>
      <c r="AF14" s="90">
        <v>9409</v>
      </c>
      <c r="AG14" s="90">
        <v>105792</v>
      </c>
      <c r="AH14" s="91">
        <v>115201</v>
      </c>
      <c r="AI14" s="89">
        <v>32516</v>
      </c>
      <c r="AJ14" s="90">
        <v>23027</v>
      </c>
      <c r="AK14" s="90">
        <v>87457</v>
      </c>
      <c r="AL14" s="90">
        <v>4747</v>
      </c>
      <c r="AM14" s="90">
        <v>115231</v>
      </c>
      <c r="AN14" s="90">
        <v>11971</v>
      </c>
      <c r="AO14" s="90">
        <v>85407</v>
      </c>
      <c r="AP14" s="91">
        <v>97378</v>
      </c>
      <c r="AQ14" s="89">
        <v>4106</v>
      </c>
      <c r="AR14" s="90">
        <v>2656</v>
      </c>
      <c r="AS14" s="90">
        <v>9586</v>
      </c>
      <c r="AT14" s="90">
        <v>1306</v>
      </c>
      <c r="AU14" s="90">
        <v>13548</v>
      </c>
      <c r="AV14" s="90">
        <v>5698</v>
      </c>
      <c r="AW14" s="90">
        <v>30200</v>
      </c>
      <c r="AX14" s="91">
        <v>35898</v>
      </c>
      <c r="AY14" s="89">
        <v>18251</v>
      </c>
      <c r="AZ14" s="90">
        <v>9167</v>
      </c>
      <c r="BA14" s="90">
        <v>12157</v>
      </c>
      <c r="BB14" s="90">
        <v>438</v>
      </c>
      <c r="BC14" s="90">
        <v>21762</v>
      </c>
      <c r="BD14" s="90">
        <v>4269</v>
      </c>
      <c r="BE14" s="90">
        <v>8040</v>
      </c>
      <c r="BF14" s="91">
        <v>12309</v>
      </c>
      <c r="BG14" s="89">
        <v>405640</v>
      </c>
      <c r="BH14" s="90">
        <v>520118</v>
      </c>
      <c r="BI14" s="90">
        <v>1307116</v>
      </c>
      <c r="BJ14" s="90">
        <v>32558</v>
      </c>
      <c r="BK14" s="90">
        <v>1859792</v>
      </c>
      <c r="BL14" s="90">
        <v>102257</v>
      </c>
      <c r="BM14" s="90">
        <v>661829</v>
      </c>
      <c r="BN14" s="91">
        <v>764086</v>
      </c>
    </row>
    <row r="15" spans="2:66" x14ac:dyDescent="0.25">
      <c r="B15" s="77" t="s">
        <v>383</v>
      </c>
      <c r="C15" s="89">
        <v>190693</v>
      </c>
      <c r="D15" s="90">
        <v>338625</v>
      </c>
      <c r="E15" s="90">
        <v>625662</v>
      </c>
      <c r="F15" s="90">
        <v>21210</v>
      </c>
      <c r="G15" s="90">
        <v>985497</v>
      </c>
      <c r="H15" s="90">
        <v>11693</v>
      </c>
      <c r="I15" s="90">
        <v>225185</v>
      </c>
      <c r="J15" s="91">
        <v>236878</v>
      </c>
      <c r="K15" s="89">
        <v>120461</v>
      </c>
      <c r="L15" s="90">
        <v>246812</v>
      </c>
      <c r="M15" s="90">
        <v>523659</v>
      </c>
      <c r="N15" s="90">
        <v>7449</v>
      </c>
      <c r="O15" s="90">
        <v>777920</v>
      </c>
      <c r="P15" s="90">
        <v>29982</v>
      </c>
      <c r="Q15" s="90">
        <v>114707</v>
      </c>
      <c r="R15" s="91">
        <v>144689</v>
      </c>
      <c r="S15" s="89">
        <v>40622</v>
      </c>
      <c r="T15" s="90">
        <v>78219</v>
      </c>
      <c r="U15" s="90">
        <v>68448</v>
      </c>
      <c r="V15" s="90">
        <v>3511</v>
      </c>
      <c r="W15" s="90">
        <v>150178</v>
      </c>
      <c r="X15" s="90">
        <v>7841</v>
      </c>
      <c r="Y15" s="90">
        <v>93803</v>
      </c>
      <c r="Z15" s="91">
        <v>101644</v>
      </c>
      <c r="AA15" s="89">
        <v>32355</v>
      </c>
      <c r="AB15" s="90">
        <v>30910</v>
      </c>
      <c r="AC15" s="90">
        <v>104880</v>
      </c>
      <c r="AD15" s="90">
        <v>6345</v>
      </c>
      <c r="AE15" s="90">
        <v>142135</v>
      </c>
      <c r="AF15" s="90">
        <v>9332</v>
      </c>
      <c r="AG15" s="90">
        <v>104957</v>
      </c>
      <c r="AH15" s="91">
        <v>114289</v>
      </c>
      <c r="AI15" s="89">
        <v>20765</v>
      </c>
      <c r="AJ15" s="90">
        <v>27827</v>
      </c>
      <c r="AK15" s="90">
        <v>95706</v>
      </c>
      <c r="AL15" s="90">
        <v>22247</v>
      </c>
      <c r="AM15" s="90">
        <v>145780</v>
      </c>
      <c r="AN15" s="90">
        <v>18945</v>
      </c>
      <c r="AO15" s="90">
        <v>73012</v>
      </c>
      <c r="AP15" s="91">
        <v>91957</v>
      </c>
      <c r="AQ15" s="89">
        <v>5074</v>
      </c>
      <c r="AR15" s="90">
        <v>17939</v>
      </c>
      <c r="AS15" s="90">
        <v>10263</v>
      </c>
      <c r="AT15" s="90">
        <v>2746</v>
      </c>
      <c r="AU15" s="90">
        <v>30948</v>
      </c>
      <c r="AV15" s="90">
        <v>2797</v>
      </c>
      <c r="AW15" s="90">
        <v>30227</v>
      </c>
      <c r="AX15" s="91">
        <v>33024</v>
      </c>
      <c r="AY15" s="89">
        <v>6234</v>
      </c>
      <c r="AZ15" s="90">
        <v>20409</v>
      </c>
      <c r="BA15" s="90">
        <v>14966</v>
      </c>
      <c r="BB15" s="90">
        <v>4285</v>
      </c>
      <c r="BC15" s="90">
        <v>39660</v>
      </c>
      <c r="BD15" s="90">
        <v>1374</v>
      </c>
      <c r="BE15" s="90">
        <v>7212</v>
      </c>
      <c r="BF15" s="91">
        <v>8586</v>
      </c>
      <c r="BG15" s="89">
        <v>416204</v>
      </c>
      <c r="BH15" s="90">
        <v>760741</v>
      </c>
      <c r="BI15" s="90">
        <v>1443584</v>
      </c>
      <c r="BJ15" s="90">
        <v>67793</v>
      </c>
      <c r="BK15" s="90">
        <v>2272118</v>
      </c>
      <c r="BL15" s="90">
        <v>81964</v>
      </c>
      <c r="BM15" s="90">
        <v>649103</v>
      </c>
      <c r="BN15" s="91">
        <v>731067</v>
      </c>
    </row>
    <row r="16" spans="2:66" x14ac:dyDescent="0.25">
      <c r="B16" s="81" t="s">
        <v>384</v>
      </c>
      <c r="C16" s="89">
        <v>239156</v>
      </c>
      <c r="D16" s="90">
        <v>514725</v>
      </c>
      <c r="E16" s="90">
        <v>758364</v>
      </c>
      <c r="F16" s="90">
        <v>36298</v>
      </c>
      <c r="G16" s="90">
        <v>1309387</v>
      </c>
      <c r="H16" s="90">
        <v>27980</v>
      </c>
      <c r="I16" s="90">
        <v>186320</v>
      </c>
      <c r="J16" s="91">
        <v>214300</v>
      </c>
      <c r="K16" s="89">
        <v>171922</v>
      </c>
      <c r="L16" s="90">
        <v>230788</v>
      </c>
      <c r="M16" s="90">
        <v>599340</v>
      </c>
      <c r="N16" s="90">
        <v>27224</v>
      </c>
      <c r="O16" s="90">
        <v>857352</v>
      </c>
      <c r="P16" s="90">
        <v>12845</v>
      </c>
      <c r="Q16" s="90">
        <v>111278</v>
      </c>
      <c r="R16" s="91">
        <v>124123</v>
      </c>
      <c r="S16" s="89">
        <v>34889</v>
      </c>
      <c r="T16" s="90">
        <v>88436</v>
      </c>
      <c r="U16" s="90">
        <v>110608</v>
      </c>
      <c r="V16" s="90">
        <v>3786</v>
      </c>
      <c r="W16" s="90">
        <v>202830</v>
      </c>
      <c r="X16" s="90">
        <v>15811</v>
      </c>
      <c r="Y16" s="90">
        <v>91968</v>
      </c>
      <c r="Z16" s="91">
        <v>107779</v>
      </c>
      <c r="AA16" s="89">
        <v>44006</v>
      </c>
      <c r="AB16" s="90">
        <v>16769</v>
      </c>
      <c r="AC16" s="90">
        <v>95294</v>
      </c>
      <c r="AD16" s="90">
        <v>10946</v>
      </c>
      <c r="AE16" s="90">
        <v>123009</v>
      </c>
      <c r="AF16" s="90">
        <v>11965</v>
      </c>
      <c r="AG16" s="90">
        <v>97888</v>
      </c>
      <c r="AH16" s="91">
        <v>109853</v>
      </c>
      <c r="AI16" s="89">
        <v>39389</v>
      </c>
      <c r="AJ16" s="90">
        <v>90140</v>
      </c>
      <c r="AK16" s="90">
        <v>105707</v>
      </c>
      <c r="AL16" s="90">
        <v>5484</v>
      </c>
      <c r="AM16" s="90">
        <v>201331</v>
      </c>
      <c r="AN16" s="90">
        <v>6047</v>
      </c>
      <c r="AO16" s="90">
        <v>84420</v>
      </c>
      <c r="AP16" s="91">
        <v>90467</v>
      </c>
      <c r="AQ16" s="89">
        <v>12270</v>
      </c>
      <c r="AR16" s="90">
        <v>8777</v>
      </c>
      <c r="AS16" s="90">
        <v>22311</v>
      </c>
      <c r="AT16" s="90">
        <v>1131</v>
      </c>
      <c r="AU16" s="90">
        <v>32219</v>
      </c>
      <c r="AV16" s="90">
        <v>2867</v>
      </c>
      <c r="AW16" s="90">
        <v>26746</v>
      </c>
      <c r="AX16" s="91">
        <v>29613</v>
      </c>
      <c r="AY16" s="89">
        <v>3228</v>
      </c>
      <c r="AZ16" s="90">
        <v>8044</v>
      </c>
      <c r="BA16" s="90">
        <v>31517</v>
      </c>
      <c r="BB16" s="90">
        <v>959</v>
      </c>
      <c r="BC16" s="90">
        <v>40520</v>
      </c>
      <c r="BD16" s="90">
        <v>4915</v>
      </c>
      <c r="BE16" s="90">
        <v>7627</v>
      </c>
      <c r="BF16" s="91">
        <v>12542</v>
      </c>
      <c r="BG16" s="89">
        <v>544860</v>
      </c>
      <c r="BH16" s="90">
        <v>957679</v>
      </c>
      <c r="BI16" s="90">
        <v>1723141</v>
      </c>
      <c r="BJ16" s="90">
        <v>85828</v>
      </c>
      <c r="BK16" s="90">
        <v>2766648</v>
      </c>
      <c r="BL16" s="90">
        <v>82430</v>
      </c>
      <c r="BM16" s="90">
        <v>606247</v>
      </c>
      <c r="BN16" s="91">
        <v>688677</v>
      </c>
    </row>
    <row r="17" spans="2:66" x14ac:dyDescent="0.25">
      <c r="B17" s="82" t="s">
        <v>385</v>
      </c>
      <c r="C17" s="89">
        <v>237990</v>
      </c>
      <c r="D17" s="90">
        <v>267735</v>
      </c>
      <c r="E17" s="90">
        <v>1094866</v>
      </c>
      <c r="F17" s="90">
        <v>3084</v>
      </c>
      <c r="G17" s="90">
        <v>1365685</v>
      </c>
      <c r="H17" s="90">
        <v>16398</v>
      </c>
      <c r="I17" s="90">
        <v>201466</v>
      </c>
      <c r="J17" s="91">
        <v>217864</v>
      </c>
      <c r="K17" s="89">
        <v>171501</v>
      </c>
      <c r="L17" s="90">
        <v>252679</v>
      </c>
      <c r="M17" s="90">
        <v>681264</v>
      </c>
      <c r="N17" s="90">
        <v>15897</v>
      </c>
      <c r="O17" s="90">
        <v>949840</v>
      </c>
      <c r="P17" s="90">
        <v>8010</v>
      </c>
      <c r="Q17" s="90">
        <v>104803</v>
      </c>
      <c r="R17" s="91">
        <v>112813</v>
      </c>
      <c r="S17" s="89">
        <v>24715</v>
      </c>
      <c r="T17" s="90">
        <v>47481</v>
      </c>
      <c r="U17" s="90">
        <v>178850</v>
      </c>
      <c r="V17" s="90">
        <v>16945</v>
      </c>
      <c r="W17" s="90">
        <v>243276</v>
      </c>
      <c r="X17" s="90">
        <v>13615</v>
      </c>
      <c r="Y17" s="90">
        <v>85375</v>
      </c>
      <c r="Z17" s="91">
        <v>98990</v>
      </c>
      <c r="AA17" s="89">
        <v>20145</v>
      </c>
      <c r="AB17" s="90">
        <v>22296</v>
      </c>
      <c r="AC17" s="90">
        <v>96930</v>
      </c>
      <c r="AD17" s="90">
        <v>5103</v>
      </c>
      <c r="AE17" s="90">
        <v>124329</v>
      </c>
      <c r="AF17" s="90">
        <v>14910</v>
      </c>
      <c r="AG17" s="90">
        <v>95985</v>
      </c>
      <c r="AH17" s="91">
        <v>110895</v>
      </c>
      <c r="AI17" s="89">
        <v>36952</v>
      </c>
      <c r="AJ17" s="90">
        <v>64009</v>
      </c>
      <c r="AK17" s="90">
        <v>145546</v>
      </c>
      <c r="AL17" s="90">
        <v>14257</v>
      </c>
      <c r="AM17" s="90">
        <v>223812</v>
      </c>
      <c r="AN17" s="90">
        <v>23134</v>
      </c>
      <c r="AO17" s="90">
        <v>75140</v>
      </c>
      <c r="AP17" s="91">
        <v>98274</v>
      </c>
      <c r="AQ17" s="89">
        <v>16853</v>
      </c>
      <c r="AR17" s="90">
        <v>6228</v>
      </c>
      <c r="AS17" s="90">
        <v>15261</v>
      </c>
      <c r="AT17" s="90">
        <v>1787</v>
      </c>
      <c r="AU17" s="90">
        <v>23276</v>
      </c>
      <c r="AV17" s="90">
        <v>6409</v>
      </c>
      <c r="AW17" s="90">
        <v>22358</v>
      </c>
      <c r="AX17" s="91">
        <v>28767</v>
      </c>
      <c r="AY17" s="89">
        <v>7284</v>
      </c>
      <c r="AZ17" s="90">
        <v>8903</v>
      </c>
      <c r="BA17" s="90">
        <v>32719</v>
      </c>
      <c r="BB17" s="90">
        <v>568</v>
      </c>
      <c r="BC17" s="90">
        <v>42190</v>
      </c>
      <c r="BD17" s="90">
        <v>1113</v>
      </c>
      <c r="BE17" s="90">
        <v>11378</v>
      </c>
      <c r="BF17" s="91">
        <v>12491</v>
      </c>
      <c r="BG17" s="89">
        <v>515440</v>
      </c>
      <c r="BH17" s="90">
        <v>669331</v>
      </c>
      <c r="BI17" s="90">
        <v>2245436</v>
      </c>
      <c r="BJ17" s="90">
        <v>57641</v>
      </c>
      <c r="BK17" s="90">
        <v>2972408</v>
      </c>
      <c r="BL17" s="90">
        <v>83589</v>
      </c>
      <c r="BM17" s="90">
        <v>596505</v>
      </c>
      <c r="BN17" s="91">
        <v>680094</v>
      </c>
    </row>
    <row r="18" spans="2:66" x14ac:dyDescent="0.25">
      <c r="B18" s="77" t="s">
        <v>386</v>
      </c>
      <c r="C18" s="89">
        <v>327138</v>
      </c>
      <c r="D18" s="90">
        <v>308426</v>
      </c>
      <c r="E18" s="90">
        <v>1206443</v>
      </c>
      <c r="F18" s="90">
        <v>5457</v>
      </c>
      <c r="G18" s="90">
        <v>1520326</v>
      </c>
      <c r="H18" s="90">
        <v>23906</v>
      </c>
      <c r="I18" s="90">
        <v>195804</v>
      </c>
      <c r="J18" s="91">
        <v>219710</v>
      </c>
      <c r="K18" s="89">
        <v>169931</v>
      </c>
      <c r="L18" s="90">
        <v>281104</v>
      </c>
      <c r="M18" s="90">
        <v>777681</v>
      </c>
      <c r="N18" s="90">
        <v>3873</v>
      </c>
      <c r="O18" s="90">
        <v>1062658</v>
      </c>
      <c r="P18" s="90">
        <v>18124</v>
      </c>
      <c r="Q18" s="90">
        <v>93044</v>
      </c>
      <c r="R18" s="91">
        <v>111168</v>
      </c>
      <c r="S18" s="89">
        <v>63243</v>
      </c>
      <c r="T18" s="90">
        <v>88409</v>
      </c>
      <c r="U18" s="90">
        <v>184221</v>
      </c>
      <c r="V18" s="90">
        <v>3652</v>
      </c>
      <c r="W18" s="90">
        <v>276282</v>
      </c>
      <c r="X18" s="90">
        <v>13937</v>
      </c>
      <c r="Y18" s="90">
        <v>83912</v>
      </c>
      <c r="Z18" s="91">
        <v>97849</v>
      </c>
      <c r="AA18" s="89">
        <v>43500</v>
      </c>
      <c r="AB18" s="90">
        <v>57953</v>
      </c>
      <c r="AC18" s="90">
        <v>67919</v>
      </c>
      <c r="AD18" s="90">
        <v>8195</v>
      </c>
      <c r="AE18" s="90">
        <v>134067</v>
      </c>
      <c r="AF18" s="90">
        <v>16194</v>
      </c>
      <c r="AG18" s="90">
        <v>100388</v>
      </c>
      <c r="AH18" s="91">
        <v>116582</v>
      </c>
      <c r="AI18" s="89">
        <v>28001</v>
      </c>
      <c r="AJ18" s="90">
        <v>66030</v>
      </c>
      <c r="AK18" s="90">
        <v>195435</v>
      </c>
      <c r="AL18" s="90">
        <v>21113</v>
      </c>
      <c r="AM18" s="90">
        <v>282578</v>
      </c>
      <c r="AN18" s="90">
        <v>5617</v>
      </c>
      <c r="AO18" s="90">
        <v>72590</v>
      </c>
      <c r="AP18" s="91">
        <v>78207</v>
      </c>
      <c r="AQ18" s="89">
        <v>8269</v>
      </c>
      <c r="AR18" s="90">
        <v>15704</v>
      </c>
      <c r="AS18" s="90">
        <v>18810</v>
      </c>
      <c r="AT18" s="90">
        <v>1649</v>
      </c>
      <c r="AU18" s="90">
        <v>36163</v>
      </c>
      <c r="AV18" s="90">
        <v>2996</v>
      </c>
      <c r="AW18" s="90">
        <v>22370</v>
      </c>
      <c r="AX18" s="91">
        <v>25366</v>
      </c>
      <c r="AY18" s="89">
        <v>3106</v>
      </c>
      <c r="AZ18" s="90">
        <v>14157</v>
      </c>
      <c r="BA18" s="90">
        <v>37669</v>
      </c>
      <c r="BB18" s="90">
        <v>1323</v>
      </c>
      <c r="BC18" s="90">
        <v>53149</v>
      </c>
      <c r="BD18" s="90">
        <v>1415</v>
      </c>
      <c r="BE18" s="90">
        <v>11168</v>
      </c>
      <c r="BF18" s="91">
        <v>12583</v>
      </c>
      <c r="BG18" s="89">
        <v>643188</v>
      </c>
      <c r="BH18" s="90">
        <v>831783</v>
      </c>
      <c r="BI18" s="90">
        <v>2488178</v>
      </c>
      <c r="BJ18" s="90">
        <v>45262</v>
      </c>
      <c r="BK18" s="90">
        <v>3365223</v>
      </c>
      <c r="BL18" s="90">
        <v>82189</v>
      </c>
      <c r="BM18" s="90">
        <v>579276</v>
      </c>
      <c r="BN18" s="91">
        <v>661465</v>
      </c>
    </row>
    <row r="19" spans="2:66" x14ac:dyDescent="0.25">
      <c r="B19" s="77" t="s">
        <v>387</v>
      </c>
      <c r="C19" s="89">
        <v>368958</v>
      </c>
      <c r="D19" s="90">
        <v>593996</v>
      </c>
      <c r="E19" s="90">
        <v>1303877</v>
      </c>
      <c r="F19" s="90">
        <v>9946</v>
      </c>
      <c r="G19" s="90">
        <v>1907819</v>
      </c>
      <c r="H19" s="90">
        <v>28942</v>
      </c>
      <c r="I19" s="90">
        <v>193631</v>
      </c>
      <c r="J19" s="91">
        <v>222573</v>
      </c>
      <c r="K19" s="89">
        <v>214552</v>
      </c>
      <c r="L19" s="90">
        <v>350060</v>
      </c>
      <c r="M19" s="90">
        <v>846583</v>
      </c>
      <c r="N19" s="90">
        <v>8388</v>
      </c>
      <c r="O19" s="90">
        <v>1205031</v>
      </c>
      <c r="P19" s="90">
        <v>6940</v>
      </c>
      <c r="Q19" s="90">
        <v>97363</v>
      </c>
      <c r="R19" s="91">
        <v>104303</v>
      </c>
      <c r="S19" s="89">
        <v>38631</v>
      </c>
      <c r="T19" s="90">
        <v>108328</v>
      </c>
      <c r="U19" s="90">
        <v>256680</v>
      </c>
      <c r="V19" s="90">
        <v>3999</v>
      </c>
      <c r="W19" s="90">
        <v>369007</v>
      </c>
      <c r="X19" s="90">
        <v>8079</v>
      </c>
      <c r="Y19" s="90">
        <v>89562</v>
      </c>
      <c r="Z19" s="91">
        <v>97641</v>
      </c>
      <c r="AA19" s="89">
        <v>31328</v>
      </c>
      <c r="AB19" s="90">
        <v>54845</v>
      </c>
      <c r="AC19" s="90">
        <v>91891</v>
      </c>
      <c r="AD19" s="90">
        <v>11651</v>
      </c>
      <c r="AE19" s="90">
        <v>158387</v>
      </c>
      <c r="AF19" s="90">
        <v>18587</v>
      </c>
      <c r="AG19" s="90">
        <v>99286</v>
      </c>
      <c r="AH19" s="91">
        <v>117873</v>
      </c>
      <c r="AI19" s="89">
        <v>75656</v>
      </c>
      <c r="AJ19" s="90">
        <v>77370</v>
      </c>
      <c r="AK19" s="90">
        <v>202425</v>
      </c>
      <c r="AL19" s="90">
        <v>5554</v>
      </c>
      <c r="AM19" s="90">
        <v>285349</v>
      </c>
      <c r="AN19" s="90">
        <v>7625</v>
      </c>
      <c r="AO19" s="90">
        <v>71645</v>
      </c>
      <c r="AP19" s="91">
        <v>79270</v>
      </c>
      <c r="AQ19" s="89">
        <v>20265</v>
      </c>
      <c r="AR19" s="90">
        <v>27740</v>
      </c>
      <c r="AS19" s="90">
        <v>24127</v>
      </c>
      <c r="AT19" s="90">
        <v>1362</v>
      </c>
      <c r="AU19" s="90">
        <v>53229</v>
      </c>
      <c r="AV19" s="90">
        <v>3009</v>
      </c>
      <c r="AW19" s="90">
        <v>20510</v>
      </c>
      <c r="AX19" s="91">
        <v>23519</v>
      </c>
      <c r="AY19" s="89">
        <v>29041</v>
      </c>
      <c r="AZ19" s="90">
        <v>16887</v>
      </c>
      <c r="BA19" s="90">
        <v>23048</v>
      </c>
      <c r="BB19" s="90">
        <v>4642</v>
      </c>
      <c r="BC19" s="90">
        <v>44577</v>
      </c>
      <c r="BD19" s="90">
        <v>1414</v>
      </c>
      <c r="BE19" s="90">
        <v>7587</v>
      </c>
      <c r="BF19" s="91">
        <v>9001</v>
      </c>
      <c r="BG19" s="89">
        <v>778431</v>
      </c>
      <c r="BH19" s="90">
        <v>1229226</v>
      </c>
      <c r="BI19" s="90">
        <v>2748631</v>
      </c>
      <c r="BJ19" s="90">
        <v>45542</v>
      </c>
      <c r="BK19" s="90">
        <v>4023399</v>
      </c>
      <c r="BL19" s="90">
        <v>74596</v>
      </c>
      <c r="BM19" s="90">
        <v>579584</v>
      </c>
      <c r="BN19" s="91">
        <v>654180</v>
      </c>
    </row>
    <row r="20" spans="2:66" x14ac:dyDescent="0.25">
      <c r="B20" s="81" t="s">
        <v>388</v>
      </c>
      <c r="C20" s="89">
        <v>418926</v>
      </c>
      <c r="D20" s="90">
        <v>639682</v>
      </c>
      <c r="E20" s="90">
        <v>1501050</v>
      </c>
      <c r="F20" s="90">
        <v>42856</v>
      </c>
      <c r="G20" s="90">
        <v>2183588</v>
      </c>
      <c r="H20" s="90">
        <v>33100</v>
      </c>
      <c r="I20" s="90">
        <v>170775</v>
      </c>
      <c r="J20" s="91">
        <v>203875</v>
      </c>
      <c r="K20" s="89">
        <v>128414</v>
      </c>
      <c r="L20" s="90">
        <v>322252</v>
      </c>
      <c r="M20" s="90">
        <v>1067032</v>
      </c>
      <c r="N20" s="90">
        <v>6914</v>
      </c>
      <c r="O20" s="90">
        <v>1396198</v>
      </c>
      <c r="P20" s="90">
        <v>13375</v>
      </c>
      <c r="Q20" s="90">
        <v>93599</v>
      </c>
      <c r="R20" s="91">
        <v>106974</v>
      </c>
      <c r="S20" s="89">
        <v>51336</v>
      </c>
      <c r="T20" s="90">
        <v>148279</v>
      </c>
      <c r="U20" s="90">
        <v>314515</v>
      </c>
      <c r="V20" s="90">
        <v>4223</v>
      </c>
      <c r="W20" s="90">
        <v>467017</v>
      </c>
      <c r="X20" s="90">
        <v>20425</v>
      </c>
      <c r="Y20" s="90">
        <v>85470</v>
      </c>
      <c r="Z20" s="91">
        <v>105895</v>
      </c>
      <c r="AA20" s="89">
        <v>59603</v>
      </c>
      <c r="AB20" s="90">
        <v>38595</v>
      </c>
      <c r="AC20" s="90">
        <v>111614</v>
      </c>
      <c r="AD20" s="90">
        <v>7772</v>
      </c>
      <c r="AE20" s="90">
        <v>157981</v>
      </c>
      <c r="AF20" s="90">
        <v>18539</v>
      </c>
      <c r="AG20" s="90">
        <v>78882</v>
      </c>
      <c r="AH20" s="91">
        <v>97421</v>
      </c>
      <c r="AI20" s="89">
        <v>66104</v>
      </c>
      <c r="AJ20" s="90">
        <v>91063</v>
      </c>
      <c r="AK20" s="90">
        <v>216711</v>
      </c>
      <c r="AL20" s="90">
        <v>3367</v>
      </c>
      <c r="AM20" s="90">
        <v>311141</v>
      </c>
      <c r="AN20" s="90">
        <v>9708</v>
      </c>
      <c r="AO20" s="90">
        <v>69509</v>
      </c>
      <c r="AP20" s="91">
        <v>79217</v>
      </c>
      <c r="AQ20" s="89">
        <v>7313</v>
      </c>
      <c r="AR20" s="90">
        <v>11704</v>
      </c>
      <c r="AS20" s="90">
        <v>42556</v>
      </c>
      <c r="AT20" s="90">
        <v>1647</v>
      </c>
      <c r="AU20" s="90">
        <v>55907</v>
      </c>
      <c r="AV20" s="90">
        <v>5230</v>
      </c>
      <c r="AW20" s="90">
        <v>20582</v>
      </c>
      <c r="AX20" s="91">
        <v>25812</v>
      </c>
      <c r="AY20" s="89">
        <v>2750</v>
      </c>
      <c r="AZ20" s="90">
        <v>16206</v>
      </c>
      <c r="BA20" s="90">
        <v>42488</v>
      </c>
      <c r="BB20" s="90">
        <v>451</v>
      </c>
      <c r="BC20" s="90">
        <v>59145</v>
      </c>
      <c r="BD20" s="90">
        <v>1279</v>
      </c>
      <c r="BE20" s="90">
        <v>8018</v>
      </c>
      <c r="BF20" s="91">
        <v>9297</v>
      </c>
      <c r="BG20" s="89">
        <v>734446</v>
      </c>
      <c r="BH20" s="90">
        <v>1267781</v>
      </c>
      <c r="BI20" s="90">
        <v>3295966</v>
      </c>
      <c r="BJ20" s="90">
        <v>67230</v>
      </c>
      <c r="BK20" s="90">
        <v>4630977</v>
      </c>
      <c r="BL20" s="90">
        <v>101656</v>
      </c>
      <c r="BM20" s="90">
        <v>526835</v>
      </c>
      <c r="BN20" s="91">
        <v>628491</v>
      </c>
    </row>
    <row r="21" spans="2:66" x14ac:dyDescent="0.25">
      <c r="B21" s="82" t="s">
        <v>389</v>
      </c>
      <c r="C21" s="89">
        <v>589628</v>
      </c>
      <c r="D21" s="90">
        <v>411650</v>
      </c>
      <c r="E21" s="90">
        <v>1628709</v>
      </c>
      <c r="F21" s="90">
        <v>21990</v>
      </c>
      <c r="G21" s="90">
        <v>2062349</v>
      </c>
      <c r="H21" s="90">
        <v>11854</v>
      </c>
      <c r="I21" s="90">
        <v>175493</v>
      </c>
      <c r="J21" s="91">
        <v>187347</v>
      </c>
      <c r="K21" s="89">
        <v>293439</v>
      </c>
      <c r="L21" s="90">
        <v>291498</v>
      </c>
      <c r="M21" s="90">
        <v>1087337</v>
      </c>
      <c r="N21" s="90">
        <v>6235</v>
      </c>
      <c r="O21" s="90">
        <v>1385070</v>
      </c>
      <c r="P21" s="90">
        <v>18975</v>
      </c>
      <c r="Q21" s="90">
        <v>97186</v>
      </c>
      <c r="R21" s="91">
        <v>116161</v>
      </c>
      <c r="S21" s="89">
        <v>110541</v>
      </c>
      <c r="T21" s="90">
        <v>137667</v>
      </c>
      <c r="U21" s="90">
        <v>323810</v>
      </c>
      <c r="V21" s="90">
        <v>8858</v>
      </c>
      <c r="W21" s="90">
        <v>470335</v>
      </c>
      <c r="X21" s="90">
        <v>49827</v>
      </c>
      <c r="Y21" s="90">
        <v>89432</v>
      </c>
      <c r="Z21" s="91">
        <v>139259</v>
      </c>
      <c r="AA21" s="89">
        <v>64516</v>
      </c>
      <c r="AB21" s="90">
        <v>61415</v>
      </c>
      <c r="AC21" s="90">
        <v>96553</v>
      </c>
      <c r="AD21" s="90">
        <v>5816</v>
      </c>
      <c r="AE21" s="90">
        <v>163784</v>
      </c>
      <c r="AF21" s="90">
        <v>10536</v>
      </c>
      <c r="AG21" s="90">
        <v>77981</v>
      </c>
      <c r="AH21" s="91">
        <v>88517</v>
      </c>
      <c r="AI21" s="89">
        <v>45598</v>
      </c>
      <c r="AJ21" s="90">
        <v>70173</v>
      </c>
      <c r="AK21" s="90">
        <v>261636</v>
      </c>
      <c r="AL21" s="90">
        <v>3655</v>
      </c>
      <c r="AM21" s="90">
        <v>335464</v>
      </c>
      <c r="AN21" s="90">
        <v>8650</v>
      </c>
      <c r="AO21" s="90">
        <v>70922</v>
      </c>
      <c r="AP21" s="91">
        <v>79572</v>
      </c>
      <c r="AQ21" s="89">
        <v>16635</v>
      </c>
      <c r="AR21" s="90">
        <v>40348</v>
      </c>
      <c r="AS21" s="90">
        <v>46721</v>
      </c>
      <c r="AT21" s="90">
        <v>4864</v>
      </c>
      <c r="AU21" s="90">
        <v>91933</v>
      </c>
      <c r="AV21" s="90">
        <v>4344</v>
      </c>
      <c r="AW21" s="90">
        <v>18147</v>
      </c>
      <c r="AX21" s="91">
        <v>22491</v>
      </c>
      <c r="AY21" s="89">
        <v>4399</v>
      </c>
      <c r="AZ21" s="90">
        <v>11804</v>
      </c>
      <c r="BA21" s="90">
        <v>54341</v>
      </c>
      <c r="BB21" s="90">
        <v>706</v>
      </c>
      <c r="BC21" s="90">
        <v>66851</v>
      </c>
      <c r="BD21" s="90">
        <v>2752</v>
      </c>
      <c r="BE21" s="90">
        <v>8461</v>
      </c>
      <c r="BF21" s="91">
        <v>11213</v>
      </c>
      <c r="BG21" s="89">
        <v>1124756</v>
      </c>
      <c r="BH21" s="90">
        <v>1024555</v>
      </c>
      <c r="BI21" s="90">
        <v>3499107</v>
      </c>
      <c r="BJ21" s="90">
        <v>52124</v>
      </c>
      <c r="BK21" s="90">
        <v>4575786</v>
      </c>
      <c r="BL21" s="90">
        <v>106938</v>
      </c>
      <c r="BM21" s="90">
        <v>537622</v>
      </c>
      <c r="BN21" s="91">
        <v>644560</v>
      </c>
    </row>
    <row r="22" spans="2:66" x14ac:dyDescent="0.25">
      <c r="B22" s="77" t="s">
        <v>390</v>
      </c>
      <c r="C22" s="89">
        <v>425198</v>
      </c>
      <c r="D22" s="90">
        <v>635077</v>
      </c>
      <c r="E22" s="90">
        <v>1818220</v>
      </c>
      <c r="F22" s="90">
        <v>5180</v>
      </c>
      <c r="G22" s="90">
        <v>2458477</v>
      </c>
      <c r="H22" s="90">
        <v>22248</v>
      </c>
      <c r="I22" s="90">
        <v>171034</v>
      </c>
      <c r="J22" s="91">
        <v>193282</v>
      </c>
      <c r="K22" s="89">
        <v>325053</v>
      </c>
      <c r="L22" s="90">
        <v>344808</v>
      </c>
      <c r="M22" s="90">
        <v>1051867</v>
      </c>
      <c r="N22" s="90">
        <v>11489</v>
      </c>
      <c r="O22" s="90">
        <v>1408164</v>
      </c>
      <c r="P22" s="90">
        <v>13196</v>
      </c>
      <c r="Q22" s="90">
        <v>99626</v>
      </c>
      <c r="R22" s="91">
        <v>112822</v>
      </c>
      <c r="S22" s="89">
        <v>93681</v>
      </c>
      <c r="T22" s="90">
        <v>129868</v>
      </c>
      <c r="U22" s="90">
        <v>377505</v>
      </c>
      <c r="V22" s="90">
        <v>12766</v>
      </c>
      <c r="W22" s="90">
        <v>520139</v>
      </c>
      <c r="X22" s="90">
        <v>20803</v>
      </c>
      <c r="Y22" s="90">
        <v>122283</v>
      </c>
      <c r="Z22" s="91">
        <v>143086</v>
      </c>
      <c r="AA22" s="89">
        <v>35848</v>
      </c>
      <c r="AB22" s="90">
        <v>78284</v>
      </c>
      <c r="AC22" s="90">
        <v>127322</v>
      </c>
      <c r="AD22" s="90">
        <v>6599</v>
      </c>
      <c r="AE22" s="90">
        <v>212205</v>
      </c>
      <c r="AF22" s="90">
        <v>11313</v>
      </c>
      <c r="AG22" s="90">
        <v>76539</v>
      </c>
      <c r="AH22" s="91">
        <v>87852</v>
      </c>
      <c r="AI22" s="89">
        <v>99622</v>
      </c>
      <c r="AJ22" s="90">
        <v>100171</v>
      </c>
      <c r="AK22" s="90">
        <v>239845</v>
      </c>
      <c r="AL22" s="90">
        <v>4209</v>
      </c>
      <c r="AM22" s="90">
        <v>344225</v>
      </c>
      <c r="AN22" s="90">
        <v>21855</v>
      </c>
      <c r="AO22" s="90">
        <v>49492</v>
      </c>
      <c r="AP22" s="91">
        <v>71347</v>
      </c>
      <c r="AQ22" s="89">
        <v>6747</v>
      </c>
      <c r="AR22" s="90">
        <v>15849</v>
      </c>
      <c r="AS22" s="90">
        <v>81243</v>
      </c>
      <c r="AT22" s="90">
        <v>1368</v>
      </c>
      <c r="AU22" s="90">
        <v>98460</v>
      </c>
      <c r="AV22" s="90">
        <v>7093</v>
      </c>
      <c r="AW22" s="90">
        <v>17971</v>
      </c>
      <c r="AX22" s="91">
        <v>25064</v>
      </c>
      <c r="AY22" s="89">
        <v>11890</v>
      </c>
      <c r="AZ22" s="90">
        <v>2106</v>
      </c>
      <c r="BA22" s="90">
        <v>46655</v>
      </c>
      <c r="BB22" s="90">
        <v>1558</v>
      </c>
      <c r="BC22" s="90">
        <v>50319</v>
      </c>
      <c r="BD22" s="90">
        <v>9494</v>
      </c>
      <c r="BE22" s="90">
        <v>8467</v>
      </c>
      <c r="BF22" s="91">
        <v>17961</v>
      </c>
      <c r="BG22" s="89">
        <v>998039</v>
      </c>
      <c r="BH22" s="90">
        <v>1306163</v>
      </c>
      <c r="BI22" s="90">
        <v>3742657</v>
      </c>
      <c r="BJ22" s="90">
        <v>43169</v>
      </c>
      <c r="BK22" s="90">
        <v>5091989</v>
      </c>
      <c r="BL22" s="90">
        <v>106002</v>
      </c>
      <c r="BM22" s="90">
        <v>545412</v>
      </c>
      <c r="BN22" s="91">
        <v>651414</v>
      </c>
    </row>
    <row r="23" spans="2:66" x14ac:dyDescent="0.25">
      <c r="B23" s="77" t="s">
        <v>391</v>
      </c>
      <c r="C23" s="89">
        <v>524766</v>
      </c>
      <c r="D23" s="90">
        <v>619837</v>
      </c>
      <c r="E23" s="90">
        <v>1965916</v>
      </c>
      <c r="F23" s="90">
        <v>10604</v>
      </c>
      <c r="G23" s="90">
        <v>2596357</v>
      </c>
      <c r="H23" s="90">
        <v>58440</v>
      </c>
      <c r="I23" s="90">
        <v>171912</v>
      </c>
      <c r="J23" s="91">
        <v>230352</v>
      </c>
      <c r="K23" s="89">
        <v>294513</v>
      </c>
      <c r="L23" s="90">
        <v>253702</v>
      </c>
      <c r="M23" s="90">
        <v>1108472</v>
      </c>
      <c r="N23" s="90">
        <v>5682</v>
      </c>
      <c r="O23" s="90">
        <v>1367856</v>
      </c>
      <c r="P23" s="90">
        <v>14665</v>
      </c>
      <c r="Q23" s="90">
        <v>97654</v>
      </c>
      <c r="R23" s="91">
        <v>112319</v>
      </c>
      <c r="S23" s="89">
        <v>71578</v>
      </c>
      <c r="T23" s="90">
        <v>164226</v>
      </c>
      <c r="U23" s="90">
        <v>430658</v>
      </c>
      <c r="V23" s="90">
        <v>27715</v>
      </c>
      <c r="W23" s="90">
        <v>622599</v>
      </c>
      <c r="X23" s="90">
        <v>32805</v>
      </c>
      <c r="Y23" s="90">
        <v>108045</v>
      </c>
      <c r="Z23" s="91">
        <v>140850</v>
      </c>
      <c r="AA23" s="89">
        <v>30321</v>
      </c>
      <c r="AB23" s="90">
        <v>71755</v>
      </c>
      <c r="AC23" s="90">
        <v>174232</v>
      </c>
      <c r="AD23" s="90">
        <v>10535</v>
      </c>
      <c r="AE23" s="90">
        <v>256522</v>
      </c>
      <c r="AF23" s="90">
        <v>19453</v>
      </c>
      <c r="AG23" s="90">
        <v>71250</v>
      </c>
      <c r="AH23" s="91">
        <v>90703</v>
      </c>
      <c r="AI23" s="89">
        <v>79920</v>
      </c>
      <c r="AJ23" s="90">
        <v>61672</v>
      </c>
      <c r="AK23" s="90">
        <v>264795</v>
      </c>
      <c r="AL23" s="90">
        <v>11626</v>
      </c>
      <c r="AM23" s="90">
        <v>338093</v>
      </c>
      <c r="AN23" s="90">
        <v>26055</v>
      </c>
      <c r="AO23" s="90">
        <v>33574</v>
      </c>
      <c r="AP23" s="91">
        <v>59629</v>
      </c>
      <c r="AQ23" s="89">
        <v>16789</v>
      </c>
      <c r="AR23" s="90">
        <v>15511</v>
      </c>
      <c r="AS23" s="90">
        <v>81701</v>
      </c>
      <c r="AT23" s="90">
        <v>1999</v>
      </c>
      <c r="AU23" s="90">
        <v>99211</v>
      </c>
      <c r="AV23" s="90">
        <v>3854</v>
      </c>
      <c r="AW23" s="90">
        <v>19483</v>
      </c>
      <c r="AX23" s="91">
        <v>23337</v>
      </c>
      <c r="AY23" s="89">
        <v>13328</v>
      </c>
      <c r="AZ23" s="90">
        <v>11893</v>
      </c>
      <c r="BA23" s="90">
        <v>34424</v>
      </c>
      <c r="BB23" s="90">
        <v>4936</v>
      </c>
      <c r="BC23" s="90">
        <v>51253</v>
      </c>
      <c r="BD23" s="90">
        <v>5865</v>
      </c>
      <c r="BE23" s="90">
        <v>9727</v>
      </c>
      <c r="BF23" s="91">
        <v>15592</v>
      </c>
      <c r="BG23" s="89">
        <v>1031215</v>
      </c>
      <c r="BH23" s="90">
        <v>1198596</v>
      </c>
      <c r="BI23" s="90">
        <v>4060198</v>
      </c>
      <c r="BJ23" s="90">
        <v>73097</v>
      </c>
      <c r="BK23" s="90">
        <v>5331891</v>
      </c>
      <c r="BL23" s="90">
        <v>161137</v>
      </c>
      <c r="BM23" s="90">
        <v>511645</v>
      </c>
      <c r="BN23" s="91">
        <v>672782</v>
      </c>
    </row>
    <row r="24" spans="2:66" x14ac:dyDescent="0.25">
      <c r="B24" s="81" t="s">
        <v>392</v>
      </c>
      <c r="C24" s="89">
        <v>624675</v>
      </c>
      <c r="D24" s="90">
        <v>527488</v>
      </c>
      <c r="E24" s="90">
        <v>2073671</v>
      </c>
      <c r="F24" s="90">
        <v>37599</v>
      </c>
      <c r="G24" s="90">
        <v>2638758</v>
      </c>
      <c r="H24" s="90">
        <v>31186</v>
      </c>
      <c r="I24" s="90">
        <v>167020</v>
      </c>
      <c r="J24" s="91">
        <v>198206</v>
      </c>
      <c r="K24" s="89">
        <v>238927</v>
      </c>
      <c r="L24" s="90">
        <v>413699</v>
      </c>
      <c r="M24" s="90">
        <v>1117269</v>
      </c>
      <c r="N24" s="90">
        <v>6252</v>
      </c>
      <c r="O24" s="90">
        <v>1537220</v>
      </c>
      <c r="P24" s="90">
        <v>16355</v>
      </c>
      <c r="Q24" s="90">
        <v>101372</v>
      </c>
      <c r="R24" s="91">
        <v>117727</v>
      </c>
      <c r="S24" s="89">
        <v>171272</v>
      </c>
      <c r="T24" s="90">
        <v>83818</v>
      </c>
      <c r="U24" s="90">
        <v>423691</v>
      </c>
      <c r="V24" s="90">
        <v>35833</v>
      </c>
      <c r="W24" s="90">
        <v>543342</v>
      </c>
      <c r="X24" s="90">
        <v>51429</v>
      </c>
      <c r="Y24" s="90">
        <v>98665</v>
      </c>
      <c r="Z24" s="91">
        <v>150094</v>
      </c>
      <c r="AA24" s="89">
        <v>33942</v>
      </c>
      <c r="AB24" s="90">
        <v>45245</v>
      </c>
      <c r="AC24" s="90">
        <v>210791</v>
      </c>
      <c r="AD24" s="90">
        <v>15038</v>
      </c>
      <c r="AE24" s="90">
        <v>271074</v>
      </c>
      <c r="AF24" s="90">
        <v>15821</v>
      </c>
      <c r="AG24" s="90">
        <v>71633</v>
      </c>
      <c r="AH24" s="91">
        <v>87454</v>
      </c>
      <c r="AI24" s="89">
        <v>106955</v>
      </c>
      <c r="AJ24" s="90">
        <v>83845</v>
      </c>
      <c r="AK24" s="90">
        <v>242514</v>
      </c>
      <c r="AL24" s="90">
        <v>4363</v>
      </c>
      <c r="AM24" s="90">
        <v>330722</v>
      </c>
      <c r="AN24" s="90">
        <v>12846</v>
      </c>
      <c r="AO24" s="90">
        <v>33614</v>
      </c>
      <c r="AP24" s="91">
        <v>46460</v>
      </c>
      <c r="AQ24" s="89">
        <v>32512</v>
      </c>
      <c r="AR24" s="90">
        <v>37397</v>
      </c>
      <c r="AS24" s="90">
        <v>64186</v>
      </c>
      <c r="AT24" s="90">
        <v>1793</v>
      </c>
      <c r="AU24" s="90">
        <v>103376</v>
      </c>
      <c r="AV24" s="90">
        <v>6335</v>
      </c>
      <c r="AW24" s="90">
        <v>18676</v>
      </c>
      <c r="AX24" s="91">
        <v>25011</v>
      </c>
      <c r="AY24" s="89">
        <v>6395</v>
      </c>
      <c r="AZ24" s="90">
        <v>6245</v>
      </c>
      <c r="BA24" s="90">
        <v>40532</v>
      </c>
      <c r="BB24" s="90">
        <v>1176</v>
      </c>
      <c r="BC24" s="90">
        <v>47953</v>
      </c>
      <c r="BD24" s="90">
        <v>6620</v>
      </c>
      <c r="BE24" s="90">
        <v>13466</v>
      </c>
      <c r="BF24" s="91">
        <v>20086</v>
      </c>
      <c r="BG24" s="89">
        <v>1214678</v>
      </c>
      <c r="BH24" s="90">
        <v>1197737</v>
      </c>
      <c r="BI24" s="90">
        <v>4172654</v>
      </c>
      <c r="BJ24" s="90">
        <v>102054</v>
      </c>
      <c r="BK24" s="90">
        <v>5472445</v>
      </c>
      <c r="BL24" s="90">
        <v>140592</v>
      </c>
      <c r="BM24" s="90">
        <v>504446</v>
      </c>
      <c r="BN24" s="91">
        <v>645038</v>
      </c>
    </row>
    <row r="25" spans="2:66" x14ac:dyDescent="0.25">
      <c r="B25" s="82" t="s">
        <v>329</v>
      </c>
      <c r="C25" s="89">
        <v>493192</v>
      </c>
      <c r="D25" s="90">
        <v>552287</v>
      </c>
      <c r="E25" s="90">
        <v>2192698</v>
      </c>
      <c r="F25" s="90">
        <v>24557</v>
      </c>
      <c r="G25" s="90">
        <v>2769542</v>
      </c>
      <c r="H25" s="90">
        <v>32663</v>
      </c>
      <c r="I25" s="90">
        <v>153154</v>
      </c>
      <c r="J25" s="91">
        <v>185817</v>
      </c>
      <c r="K25" s="89">
        <v>392640</v>
      </c>
      <c r="L25" s="90">
        <v>281062</v>
      </c>
      <c r="M25" s="90">
        <v>1129856</v>
      </c>
      <c r="N25" s="90">
        <v>10071</v>
      </c>
      <c r="O25" s="90">
        <v>1420989</v>
      </c>
      <c r="P25" s="90">
        <v>19989</v>
      </c>
      <c r="Q25" s="90">
        <v>102391</v>
      </c>
      <c r="R25" s="91">
        <v>122380</v>
      </c>
      <c r="S25" s="89">
        <v>83842</v>
      </c>
      <c r="T25" s="90">
        <v>164054</v>
      </c>
      <c r="U25" s="90">
        <v>430314</v>
      </c>
      <c r="V25" s="90">
        <v>12180</v>
      </c>
      <c r="W25" s="90">
        <v>606548</v>
      </c>
      <c r="X25" s="90">
        <v>33329</v>
      </c>
      <c r="Y25" s="90">
        <v>133991</v>
      </c>
      <c r="Z25" s="91">
        <v>167320</v>
      </c>
      <c r="AA25" s="89">
        <v>31825</v>
      </c>
      <c r="AB25" s="90">
        <v>33088</v>
      </c>
      <c r="AC25" s="90">
        <v>243842</v>
      </c>
      <c r="AD25" s="90">
        <v>7301</v>
      </c>
      <c r="AE25" s="90">
        <v>284231</v>
      </c>
      <c r="AF25" s="90">
        <v>8257</v>
      </c>
      <c r="AG25" s="90">
        <v>75994</v>
      </c>
      <c r="AH25" s="91">
        <v>84251</v>
      </c>
      <c r="AI25" s="89">
        <v>65784</v>
      </c>
      <c r="AJ25" s="90">
        <v>39454</v>
      </c>
      <c r="AK25" s="90">
        <v>265948</v>
      </c>
      <c r="AL25" s="90">
        <v>4466</v>
      </c>
      <c r="AM25" s="90">
        <v>309868</v>
      </c>
      <c r="AN25" s="90">
        <v>5108</v>
      </c>
      <c r="AO25" s="90">
        <v>37238</v>
      </c>
      <c r="AP25" s="91">
        <v>42346</v>
      </c>
      <c r="AQ25" s="89">
        <v>22768</v>
      </c>
      <c r="AR25" s="90">
        <v>20862</v>
      </c>
      <c r="AS25" s="90">
        <v>74432</v>
      </c>
      <c r="AT25" s="90">
        <v>1600</v>
      </c>
      <c r="AU25" s="90">
        <v>96894</v>
      </c>
      <c r="AV25" s="90">
        <v>7018</v>
      </c>
      <c r="AW25" s="90">
        <v>22569</v>
      </c>
      <c r="AX25" s="91">
        <v>29587</v>
      </c>
      <c r="AY25" s="89">
        <v>16171</v>
      </c>
      <c r="AZ25" s="90">
        <v>15351</v>
      </c>
      <c r="BA25" s="90">
        <v>31534</v>
      </c>
      <c r="BB25" s="90">
        <v>1854</v>
      </c>
      <c r="BC25" s="90">
        <v>48739</v>
      </c>
      <c r="BD25" s="90">
        <v>1692</v>
      </c>
      <c r="BE25" s="90">
        <v>16788</v>
      </c>
      <c r="BF25" s="91">
        <v>18480</v>
      </c>
      <c r="BG25" s="89">
        <v>1106222</v>
      </c>
      <c r="BH25" s="90">
        <v>1106158</v>
      </c>
      <c r="BI25" s="90">
        <v>4368624</v>
      </c>
      <c r="BJ25" s="90">
        <v>62029</v>
      </c>
      <c r="BK25" s="90">
        <v>5536811</v>
      </c>
      <c r="BL25" s="90">
        <v>108056</v>
      </c>
      <c r="BM25" s="90">
        <v>542125</v>
      </c>
      <c r="BN25" s="91">
        <v>650181</v>
      </c>
    </row>
    <row r="26" spans="2:66" x14ac:dyDescent="0.25">
      <c r="B26" s="77" t="s">
        <v>330</v>
      </c>
      <c r="C26" s="89">
        <v>405284</v>
      </c>
      <c r="D26" s="90">
        <v>509341</v>
      </c>
      <c r="E26" s="90">
        <v>2375626</v>
      </c>
      <c r="F26" s="90">
        <v>26395</v>
      </c>
      <c r="G26" s="90">
        <v>2911362</v>
      </c>
      <c r="H26" s="90">
        <v>48399</v>
      </c>
      <c r="I26" s="90">
        <v>149729</v>
      </c>
      <c r="J26" s="91">
        <v>198128</v>
      </c>
      <c r="K26" s="89">
        <v>217664</v>
      </c>
      <c r="L26" s="90">
        <v>402402</v>
      </c>
      <c r="M26" s="90">
        <v>1199221</v>
      </c>
      <c r="N26" s="90">
        <v>5787</v>
      </c>
      <c r="O26" s="90">
        <v>1607410</v>
      </c>
      <c r="P26" s="90">
        <v>15798</v>
      </c>
      <c r="Q26" s="90">
        <v>104899</v>
      </c>
      <c r="R26" s="91">
        <v>120697</v>
      </c>
      <c r="S26" s="89">
        <v>145956</v>
      </c>
      <c r="T26" s="90">
        <v>201188</v>
      </c>
      <c r="U26" s="90">
        <v>491326</v>
      </c>
      <c r="V26" s="90">
        <v>33741</v>
      </c>
      <c r="W26" s="90">
        <v>726255</v>
      </c>
      <c r="X26" s="90">
        <v>18625</v>
      </c>
      <c r="Y26" s="90">
        <v>104163</v>
      </c>
      <c r="Z26" s="91">
        <v>122788</v>
      </c>
      <c r="AA26" s="89">
        <v>47736</v>
      </c>
      <c r="AB26" s="90">
        <v>42185</v>
      </c>
      <c r="AC26" s="90">
        <v>243960</v>
      </c>
      <c r="AD26" s="90">
        <v>7119</v>
      </c>
      <c r="AE26" s="90">
        <v>293264</v>
      </c>
      <c r="AF26" s="90">
        <v>5454</v>
      </c>
      <c r="AG26" s="90">
        <v>70868</v>
      </c>
      <c r="AH26" s="91">
        <v>76322</v>
      </c>
      <c r="AI26" s="89">
        <v>61366</v>
      </c>
      <c r="AJ26" s="90">
        <v>56305</v>
      </c>
      <c r="AK26" s="90">
        <v>230412</v>
      </c>
      <c r="AL26" s="90">
        <v>2692</v>
      </c>
      <c r="AM26" s="90">
        <v>289409</v>
      </c>
      <c r="AN26" s="90">
        <v>21939</v>
      </c>
      <c r="AO26" s="90">
        <v>35805</v>
      </c>
      <c r="AP26" s="91">
        <v>57744</v>
      </c>
      <c r="AQ26" s="89">
        <v>33009</v>
      </c>
      <c r="AR26" s="90">
        <v>68735</v>
      </c>
      <c r="AS26" s="90">
        <v>63775</v>
      </c>
      <c r="AT26" s="90">
        <v>2071</v>
      </c>
      <c r="AU26" s="90">
        <v>134581</v>
      </c>
      <c r="AV26" s="90">
        <v>4688</v>
      </c>
      <c r="AW26" s="90">
        <v>22938</v>
      </c>
      <c r="AX26" s="91">
        <v>27626</v>
      </c>
      <c r="AY26" s="89">
        <v>10576</v>
      </c>
      <c r="AZ26" s="90">
        <v>16741</v>
      </c>
      <c r="BA26" s="90">
        <v>32072</v>
      </c>
      <c r="BB26" s="90">
        <v>1054</v>
      </c>
      <c r="BC26" s="90">
        <v>49867</v>
      </c>
      <c r="BD26" s="90">
        <v>10721</v>
      </c>
      <c r="BE26" s="90">
        <v>17426</v>
      </c>
      <c r="BF26" s="91">
        <v>28147</v>
      </c>
      <c r="BG26" s="89">
        <v>921591</v>
      </c>
      <c r="BH26" s="90">
        <v>1296897</v>
      </c>
      <c r="BI26" s="90">
        <v>4636392</v>
      </c>
      <c r="BJ26" s="90">
        <v>78859</v>
      </c>
      <c r="BK26" s="90">
        <v>6012148</v>
      </c>
      <c r="BL26" s="90">
        <v>125624</v>
      </c>
      <c r="BM26" s="90">
        <v>505828</v>
      </c>
      <c r="BN26" s="91">
        <v>631452</v>
      </c>
    </row>
    <row r="27" spans="2:66" x14ac:dyDescent="0.25">
      <c r="B27" s="77" t="s">
        <v>331</v>
      </c>
      <c r="C27" s="89">
        <v>661752</v>
      </c>
      <c r="D27" s="90">
        <v>576216</v>
      </c>
      <c r="E27" s="90">
        <v>2299069</v>
      </c>
      <c r="F27" s="90">
        <v>31622</v>
      </c>
      <c r="G27" s="90">
        <v>2906907</v>
      </c>
      <c r="H27" s="90">
        <v>18181</v>
      </c>
      <c r="I27" s="90">
        <v>145858</v>
      </c>
      <c r="J27" s="91">
        <v>164039</v>
      </c>
      <c r="K27" s="89">
        <v>265761</v>
      </c>
      <c r="L27" s="90">
        <v>426560</v>
      </c>
      <c r="M27" s="90">
        <v>1291604</v>
      </c>
      <c r="N27" s="90">
        <v>15414</v>
      </c>
      <c r="O27" s="90">
        <v>1733578</v>
      </c>
      <c r="P27" s="90">
        <v>57345</v>
      </c>
      <c r="Q27" s="90">
        <v>97983</v>
      </c>
      <c r="R27" s="91">
        <v>155328</v>
      </c>
      <c r="S27" s="89">
        <v>187047</v>
      </c>
      <c r="T27" s="90">
        <v>165233</v>
      </c>
      <c r="U27" s="90">
        <v>514936</v>
      </c>
      <c r="V27" s="90">
        <v>15706</v>
      </c>
      <c r="W27" s="90">
        <v>695875</v>
      </c>
      <c r="X27" s="90">
        <v>31457</v>
      </c>
      <c r="Y27" s="90">
        <v>100435</v>
      </c>
      <c r="Z27" s="91">
        <v>131892</v>
      </c>
      <c r="AA27" s="89">
        <v>62896</v>
      </c>
      <c r="AB27" s="90">
        <v>63203</v>
      </c>
      <c r="AC27" s="90">
        <v>224130</v>
      </c>
      <c r="AD27" s="90">
        <v>2123</v>
      </c>
      <c r="AE27" s="90">
        <v>289456</v>
      </c>
      <c r="AF27" s="90">
        <v>8640</v>
      </c>
      <c r="AG27" s="90">
        <v>72117</v>
      </c>
      <c r="AH27" s="91">
        <v>80757</v>
      </c>
      <c r="AI27" s="89">
        <v>48669</v>
      </c>
      <c r="AJ27" s="90">
        <v>91444</v>
      </c>
      <c r="AK27" s="90">
        <v>234691</v>
      </c>
      <c r="AL27" s="90">
        <v>16972</v>
      </c>
      <c r="AM27" s="90">
        <v>343107</v>
      </c>
      <c r="AN27" s="90">
        <v>11200</v>
      </c>
      <c r="AO27" s="90">
        <v>38839</v>
      </c>
      <c r="AP27" s="91">
        <v>50039</v>
      </c>
      <c r="AQ27" s="89">
        <v>34266</v>
      </c>
      <c r="AR27" s="90">
        <v>71397</v>
      </c>
      <c r="AS27" s="90">
        <v>97114</v>
      </c>
      <c r="AT27" s="90">
        <v>1486</v>
      </c>
      <c r="AU27" s="90">
        <v>169997</v>
      </c>
      <c r="AV27" s="90">
        <v>5772</v>
      </c>
      <c r="AW27" s="90">
        <v>23569</v>
      </c>
      <c r="AX27" s="91">
        <v>29341</v>
      </c>
      <c r="AY27" s="89">
        <v>3797</v>
      </c>
      <c r="AZ27" s="90">
        <v>11293</v>
      </c>
      <c r="BA27" s="90">
        <v>40706</v>
      </c>
      <c r="BB27" s="90">
        <v>6716</v>
      </c>
      <c r="BC27" s="90">
        <v>58715</v>
      </c>
      <c r="BD27" s="90">
        <v>6140</v>
      </c>
      <c r="BE27" s="90">
        <v>20655</v>
      </c>
      <c r="BF27" s="91">
        <v>26795</v>
      </c>
      <c r="BG27" s="89">
        <v>1264188</v>
      </c>
      <c r="BH27" s="90">
        <v>1405346</v>
      </c>
      <c r="BI27" s="90">
        <v>4702250</v>
      </c>
      <c r="BJ27" s="90">
        <v>90039</v>
      </c>
      <c r="BK27" s="90">
        <v>6197635</v>
      </c>
      <c r="BL27" s="90">
        <v>138735</v>
      </c>
      <c r="BM27" s="90">
        <v>499456</v>
      </c>
      <c r="BN27" s="91">
        <v>638191</v>
      </c>
    </row>
    <row r="28" spans="2:66" x14ac:dyDescent="0.25">
      <c r="B28" s="81" t="s">
        <v>332</v>
      </c>
      <c r="C28" s="89">
        <v>793916</v>
      </c>
      <c r="D28" s="90">
        <v>745470</v>
      </c>
      <c r="E28" s="90">
        <v>2124318</v>
      </c>
      <c r="F28" s="90">
        <v>44766</v>
      </c>
      <c r="G28" s="90">
        <v>2914554</v>
      </c>
      <c r="H28" s="90">
        <v>25754</v>
      </c>
      <c r="I28" s="90">
        <v>107790</v>
      </c>
      <c r="J28" s="91">
        <v>133544</v>
      </c>
      <c r="K28" s="89">
        <v>207853</v>
      </c>
      <c r="L28" s="90">
        <v>231436</v>
      </c>
      <c r="M28" s="90">
        <v>1477788</v>
      </c>
      <c r="N28" s="90">
        <v>12367</v>
      </c>
      <c r="O28" s="90">
        <v>1721591</v>
      </c>
      <c r="P28" s="90">
        <v>68176</v>
      </c>
      <c r="Q28" s="90">
        <v>139618</v>
      </c>
      <c r="R28" s="91">
        <v>207794</v>
      </c>
      <c r="S28" s="89">
        <v>136397</v>
      </c>
      <c r="T28" s="90">
        <v>182828</v>
      </c>
      <c r="U28" s="90">
        <v>567931</v>
      </c>
      <c r="V28" s="90">
        <v>32628</v>
      </c>
      <c r="W28" s="90">
        <v>783387</v>
      </c>
      <c r="X28" s="90">
        <v>19415</v>
      </c>
      <c r="Y28" s="90">
        <v>90498</v>
      </c>
      <c r="Z28" s="91">
        <v>109913</v>
      </c>
      <c r="AA28" s="89">
        <v>58352</v>
      </c>
      <c r="AB28" s="90">
        <v>78645</v>
      </c>
      <c r="AC28" s="90">
        <v>219352</v>
      </c>
      <c r="AD28" s="90">
        <v>8049</v>
      </c>
      <c r="AE28" s="90">
        <v>306046</v>
      </c>
      <c r="AF28" s="90">
        <v>14335</v>
      </c>
      <c r="AG28" s="90">
        <v>70125</v>
      </c>
      <c r="AH28" s="91">
        <v>84460</v>
      </c>
      <c r="AI28" s="89">
        <v>104246</v>
      </c>
      <c r="AJ28" s="90">
        <v>85117</v>
      </c>
      <c r="AK28" s="90">
        <v>259720</v>
      </c>
      <c r="AL28" s="90">
        <v>9136</v>
      </c>
      <c r="AM28" s="90">
        <v>353973</v>
      </c>
      <c r="AN28" s="90">
        <v>9451</v>
      </c>
      <c r="AO28" s="90">
        <v>36580</v>
      </c>
      <c r="AP28" s="91">
        <v>46031</v>
      </c>
      <c r="AQ28" s="89">
        <v>27202</v>
      </c>
      <c r="AR28" s="90">
        <v>56804</v>
      </c>
      <c r="AS28" s="90">
        <v>138203</v>
      </c>
      <c r="AT28" s="90">
        <v>870</v>
      </c>
      <c r="AU28" s="90">
        <v>195877</v>
      </c>
      <c r="AV28" s="90">
        <v>6728</v>
      </c>
      <c r="AW28" s="90">
        <v>26335</v>
      </c>
      <c r="AX28" s="91">
        <v>33063</v>
      </c>
      <c r="AY28" s="89">
        <v>25694</v>
      </c>
      <c r="AZ28" s="90">
        <v>15124</v>
      </c>
      <c r="BA28" s="90">
        <v>37451</v>
      </c>
      <c r="BB28" s="90">
        <v>1511</v>
      </c>
      <c r="BC28" s="90">
        <v>54086</v>
      </c>
      <c r="BD28" s="90">
        <v>2779</v>
      </c>
      <c r="BE28" s="90">
        <v>18075</v>
      </c>
      <c r="BF28" s="91">
        <v>20854</v>
      </c>
      <c r="BG28" s="89">
        <v>1353660</v>
      </c>
      <c r="BH28" s="90">
        <v>1395424</v>
      </c>
      <c r="BI28" s="90">
        <v>4824763</v>
      </c>
      <c r="BJ28" s="90">
        <v>109327</v>
      </c>
      <c r="BK28" s="90">
        <v>6329514</v>
      </c>
      <c r="BL28" s="90">
        <v>146638</v>
      </c>
      <c r="BM28" s="90">
        <v>489021</v>
      </c>
      <c r="BN28" s="91">
        <v>635659</v>
      </c>
    </row>
    <row r="29" spans="2:66" x14ac:dyDescent="0.25">
      <c r="B29" s="82" t="s">
        <v>333</v>
      </c>
      <c r="C29" s="89">
        <v>562172</v>
      </c>
      <c r="D29" s="90">
        <v>572724</v>
      </c>
      <c r="E29" s="90">
        <v>2354245</v>
      </c>
      <c r="F29" s="90">
        <v>12158</v>
      </c>
      <c r="G29" s="90">
        <v>2939127</v>
      </c>
      <c r="H29" s="90">
        <v>27501</v>
      </c>
      <c r="I29" s="90">
        <v>108356</v>
      </c>
      <c r="J29" s="91">
        <v>135857</v>
      </c>
      <c r="K29" s="89">
        <v>168683</v>
      </c>
      <c r="L29" s="90">
        <v>61070</v>
      </c>
      <c r="M29" s="90">
        <v>1560946</v>
      </c>
      <c r="N29" s="90">
        <v>9273</v>
      </c>
      <c r="O29" s="90">
        <v>1631289</v>
      </c>
      <c r="P29" s="90" t="s">
        <v>323</v>
      </c>
      <c r="Q29" s="90">
        <v>190483</v>
      </c>
      <c r="R29" s="91">
        <v>190483</v>
      </c>
      <c r="S29" s="89">
        <v>97070</v>
      </c>
      <c r="T29" s="90">
        <v>228714</v>
      </c>
      <c r="U29" s="90">
        <v>652360</v>
      </c>
      <c r="V29" s="90">
        <v>9676</v>
      </c>
      <c r="W29" s="90">
        <v>890750</v>
      </c>
      <c r="X29" s="90">
        <v>58878</v>
      </c>
      <c r="Y29" s="90">
        <v>96736</v>
      </c>
      <c r="Z29" s="91">
        <v>155614</v>
      </c>
      <c r="AA29" s="89">
        <v>36605</v>
      </c>
      <c r="AB29" s="90">
        <v>63181</v>
      </c>
      <c r="AC29" s="90">
        <v>265892</v>
      </c>
      <c r="AD29" s="90">
        <v>2844</v>
      </c>
      <c r="AE29" s="90">
        <v>331917</v>
      </c>
      <c r="AF29" s="90">
        <v>6986</v>
      </c>
      <c r="AG29" s="90">
        <v>78179</v>
      </c>
      <c r="AH29" s="91">
        <v>85165</v>
      </c>
      <c r="AI29" s="89">
        <v>74369</v>
      </c>
      <c r="AJ29" s="90">
        <v>74165</v>
      </c>
      <c r="AK29" s="90">
        <v>274485</v>
      </c>
      <c r="AL29" s="90">
        <v>3222</v>
      </c>
      <c r="AM29" s="90">
        <v>351872</v>
      </c>
      <c r="AN29" s="90">
        <v>13142</v>
      </c>
      <c r="AO29" s="90">
        <v>39570</v>
      </c>
      <c r="AP29" s="91">
        <v>52712</v>
      </c>
      <c r="AQ29" s="89">
        <v>63197</v>
      </c>
      <c r="AR29" s="90">
        <v>99507</v>
      </c>
      <c r="AS29" s="90">
        <v>129869</v>
      </c>
      <c r="AT29" s="90">
        <v>4469</v>
      </c>
      <c r="AU29" s="90">
        <v>233845</v>
      </c>
      <c r="AV29" s="90">
        <v>5538</v>
      </c>
      <c r="AW29" s="90">
        <v>26217</v>
      </c>
      <c r="AX29" s="91">
        <v>31755</v>
      </c>
      <c r="AY29" s="89">
        <v>7059</v>
      </c>
      <c r="AZ29" s="90">
        <v>12111</v>
      </c>
      <c r="BA29" s="90">
        <v>40946</v>
      </c>
      <c r="BB29" s="90">
        <v>476</v>
      </c>
      <c r="BC29" s="90">
        <v>53533</v>
      </c>
      <c r="BD29" s="90">
        <v>6495</v>
      </c>
      <c r="BE29" s="90">
        <v>19964</v>
      </c>
      <c r="BF29" s="91">
        <v>26459</v>
      </c>
      <c r="BG29" s="89">
        <v>1009155</v>
      </c>
      <c r="BH29" s="90">
        <v>1111472</v>
      </c>
      <c r="BI29" s="90">
        <v>5278743</v>
      </c>
      <c r="BJ29" s="90">
        <v>42118</v>
      </c>
      <c r="BK29" s="90">
        <v>6432333</v>
      </c>
      <c r="BL29" s="90">
        <v>118540</v>
      </c>
      <c r="BM29" s="90">
        <v>559505</v>
      </c>
      <c r="BN29" s="91">
        <v>678045</v>
      </c>
    </row>
    <row r="30" spans="2:66" x14ac:dyDescent="0.25">
      <c r="B30" s="77" t="s">
        <v>334</v>
      </c>
      <c r="C30" s="89">
        <v>605010</v>
      </c>
      <c r="D30" s="90">
        <v>596732</v>
      </c>
      <c r="E30" s="90">
        <v>2313212</v>
      </c>
      <c r="F30" s="90">
        <v>11541</v>
      </c>
      <c r="G30" s="90">
        <v>2921485</v>
      </c>
      <c r="H30" s="90">
        <v>31220</v>
      </c>
      <c r="I30" s="90">
        <v>114001</v>
      </c>
      <c r="J30" s="91">
        <v>145221</v>
      </c>
      <c r="K30" s="89">
        <v>390684</v>
      </c>
      <c r="L30" s="90">
        <v>273536</v>
      </c>
      <c r="M30" s="90">
        <v>1213962</v>
      </c>
      <c r="N30" s="90">
        <v>77384</v>
      </c>
      <c r="O30" s="90">
        <v>1564882</v>
      </c>
      <c r="P30" s="90">
        <v>31731</v>
      </c>
      <c r="Q30" s="90">
        <v>108011</v>
      </c>
      <c r="R30" s="91">
        <v>139742</v>
      </c>
      <c r="S30" s="89">
        <v>143996</v>
      </c>
      <c r="T30" s="90">
        <v>156897</v>
      </c>
      <c r="U30" s="90">
        <v>782451</v>
      </c>
      <c r="V30" s="90">
        <v>19784</v>
      </c>
      <c r="W30" s="90">
        <v>959132</v>
      </c>
      <c r="X30" s="90">
        <v>30317</v>
      </c>
      <c r="Y30" s="90">
        <v>102199</v>
      </c>
      <c r="Z30" s="91">
        <v>132516</v>
      </c>
      <c r="AA30" s="89">
        <v>69696</v>
      </c>
      <c r="AB30" s="90">
        <v>94336</v>
      </c>
      <c r="AC30" s="90">
        <v>252675</v>
      </c>
      <c r="AD30" s="90">
        <v>4112</v>
      </c>
      <c r="AE30" s="90">
        <v>351123</v>
      </c>
      <c r="AF30" s="90">
        <v>14033</v>
      </c>
      <c r="AG30" s="90">
        <v>76566</v>
      </c>
      <c r="AH30" s="91">
        <v>90599</v>
      </c>
      <c r="AI30" s="89">
        <v>56881</v>
      </c>
      <c r="AJ30" s="90">
        <v>60203</v>
      </c>
      <c r="AK30" s="90">
        <v>303261</v>
      </c>
      <c r="AL30" s="90">
        <v>9375</v>
      </c>
      <c r="AM30" s="90">
        <v>372839</v>
      </c>
      <c r="AN30" s="90">
        <v>5944</v>
      </c>
      <c r="AO30" s="90">
        <v>33923</v>
      </c>
      <c r="AP30" s="91">
        <v>39867</v>
      </c>
      <c r="AQ30" s="89">
        <v>47644</v>
      </c>
      <c r="AR30" s="90">
        <v>19929</v>
      </c>
      <c r="AS30" s="90">
        <v>188401</v>
      </c>
      <c r="AT30" s="90">
        <v>2134</v>
      </c>
      <c r="AU30" s="90">
        <v>210464</v>
      </c>
      <c r="AV30" s="90">
        <v>3753</v>
      </c>
      <c r="AW30" s="90">
        <v>24364</v>
      </c>
      <c r="AX30" s="91">
        <v>28117</v>
      </c>
      <c r="AY30" s="89">
        <v>11135</v>
      </c>
      <c r="AZ30" s="90">
        <v>19369</v>
      </c>
      <c r="BA30" s="90">
        <v>41102</v>
      </c>
      <c r="BB30" s="90">
        <v>2664</v>
      </c>
      <c r="BC30" s="90">
        <v>63135</v>
      </c>
      <c r="BD30" s="90">
        <v>2498</v>
      </c>
      <c r="BE30" s="90">
        <v>23323</v>
      </c>
      <c r="BF30" s="91">
        <v>25821</v>
      </c>
      <c r="BG30" s="89">
        <v>1325046</v>
      </c>
      <c r="BH30" s="90">
        <v>1221002</v>
      </c>
      <c r="BI30" s="90">
        <v>5095064</v>
      </c>
      <c r="BJ30" s="90">
        <v>126994</v>
      </c>
      <c r="BK30" s="90">
        <v>6443060</v>
      </c>
      <c r="BL30" s="90">
        <v>119496</v>
      </c>
      <c r="BM30" s="90">
        <v>482387</v>
      </c>
      <c r="BN30" s="91">
        <v>601883</v>
      </c>
    </row>
    <row r="31" spans="2:66" x14ac:dyDescent="0.25">
      <c r="B31" s="77" t="s">
        <v>335</v>
      </c>
      <c r="C31" s="89">
        <v>775075</v>
      </c>
      <c r="D31" s="90">
        <v>673984</v>
      </c>
      <c r="E31" s="90">
        <v>2135146</v>
      </c>
      <c r="F31" s="90">
        <v>19858</v>
      </c>
      <c r="G31" s="90">
        <v>2828988</v>
      </c>
      <c r="H31" s="90">
        <v>33438</v>
      </c>
      <c r="I31" s="90">
        <v>99599</v>
      </c>
      <c r="J31" s="91">
        <v>133037</v>
      </c>
      <c r="K31" s="89">
        <v>466825</v>
      </c>
      <c r="L31" s="90">
        <v>380365</v>
      </c>
      <c r="M31" s="90">
        <v>1052599</v>
      </c>
      <c r="N31" s="90">
        <v>30576</v>
      </c>
      <c r="O31" s="90">
        <v>1463540</v>
      </c>
      <c r="P31" s="90">
        <v>28470</v>
      </c>
      <c r="Q31" s="90">
        <v>85879</v>
      </c>
      <c r="R31" s="91">
        <v>114349</v>
      </c>
      <c r="S31" s="89">
        <v>237896</v>
      </c>
      <c r="T31" s="90">
        <v>193832</v>
      </c>
      <c r="U31" s="90">
        <v>671557</v>
      </c>
      <c r="V31" s="90">
        <v>12873</v>
      </c>
      <c r="W31" s="90">
        <v>878262</v>
      </c>
      <c r="X31" s="90">
        <v>34162</v>
      </c>
      <c r="Y31" s="90">
        <v>93760</v>
      </c>
      <c r="Z31" s="91">
        <v>127922</v>
      </c>
      <c r="AA31" s="89">
        <v>68617</v>
      </c>
      <c r="AB31" s="90">
        <v>54004</v>
      </c>
      <c r="AC31" s="90">
        <v>279564</v>
      </c>
      <c r="AD31" s="90">
        <v>9383</v>
      </c>
      <c r="AE31" s="90">
        <v>342951</v>
      </c>
      <c r="AF31" s="90">
        <v>7118</v>
      </c>
      <c r="AG31" s="90">
        <v>68118</v>
      </c>
      <c r="AH31" s="91">
        <v>75236</v>
      </c>
      <c r="AI31" s="89">
        <v>92265</v>
      </c>
      <c r="AJ31" s="90">
        <v>70502</v>
      </c>
      <c r="AK31" s="90">
        <v>277546</v>
      </c>
      <c r="AL31" s="90">
        <v>3585</v>
      </c>
      <c r="AM31" s="90">
        <v>351633</v>
      </c>
      <c r="AN31" s="90">
        <v>8448</v>
      </c>
      <c r="AO31" s="90">
        <v>26478</v>
      </c>
      <c r="AP31" s="91">
        <v>34926</v>
      </c>
      <c r="AQ31" s="89">
        <v>66506</v>
      </c>
      <c r="AR31" s="90">
        <v>87162</v>
      </c>
      <c r="AS31" s="90">
        <v>125578</v>
      </c>
      <c r="AT31" s="90">
        <v>1479</v>
      </c>
      <c r="AU31" s="90">
        <v>214219</v>
      </c>
      <c r="AV31" s="90">
        <v>34585</v>
      </c>
      <c r="AW31" s="90">
        <v>19431</v>
      </c>
      <c r="AX31" s="91">
        <v>54016</v>
      </c>
      <c r="AY31" s="89">
        <v>8276</v>
      </c>
      <c r="AZ31" s="90">
        <v>17277</v>
      </c>
      <c r="BA31" s="90">
        <v>53386</v>
      </c>
      <c r="BB31" s="90">
        <v>3871</v>
      </c>
      <c r="BC31" s="90">
        <v>74534</v>
      </c>
      <c r="BD31" s="90">
        <v>3244</v>
      </c>
      <c r="BE31" s="90">
        <v>18016</v>
      </c>
      <c r="BF31" s="91">
        <v>21260</v>
      </c>
      <c r="BG31" s="89">
        <v>1715460</v>
      </c>
      <c r="BH31" s="90">
        <v>1477126</v>
      </c>
      <c r="BI31" s="90">
        <v>4595376</v>
      </c>
      <c r="BJ31" s="90">
        <v>81625</v>
      </c>
      <c r="BK31" s="90">
        <v>6154127</v>
      </c>
      <c r="BL31" s="90">
        <v>149465</v>
      </c>
      <c r="BM31" s="90">
        <v>411281</v>
      </c>
      <c r="BN31" s="91">
        <v>560746</v>
      </c>
    </row>
    <row r="32" spans="2:66" x14ac:dyDescent="0.25">
      <c r="B32" s="81" t="s">
        <v>336</v>
      </c>
      <c r="C32" s="89">
        <v>407553</v>
      </c>
      <c r="D32" s="90">
        <v>846548</v>
      </c>
      <c r="E32" s="90">
        <v>2393381</v>
      </c>
      <c r="F32" s="90">
        <v>11443</v>
      </c>
      <c r="G32" s="90">
        <v>3251372</v>
      </c>
      <c r="H32" s="90">
        <v>45326</v>
      </c>
      <c r="I32" s="90">
        <v>104322</v>
      </c>
      <c r="J32" s="91">
        <v>149648</v>
      </c>
      <c r="K32" s="89">
        <v>448406</v>
      </c>
      <c r="L32" s="90">
        <v>531505</v>
      </c>
      <c r="M32" s="90">
        <v>1009315</v>
      </c>
      <c r="N32" s="90">
        <v>10975</v>
      </c>
      <c r="O32" s="90">
        <v>1551795</v>
      </c>
      <c r="P32" s="90">
        <v>18156</v>
      </c>
      <c r="Q32" s="90">
        <v>91037</v>
      </c>
      <c r="R32" s="91">
        <v>109193</v>
      </c>
      <c r="S32" s="89">
        <v>233511</v>
      </c>
      <c r="T32" s="90">
        <v>296207</v>
      </c>
      <c r="U32" s="90">
        <v>647159</v>
      </c>
      <c r="V32" s="90">
        <v>26041</v>
      </c>
      <c r="W32" s="90">
        <v>969407</v>
      </c>
      <c r="X32" s="90">
        <v>26484</v>
      </c>
      <c r="Y32" s="90">
        <v>80950</v>
      </c>
      <c r="Z32" s="91">
        <v>107434</v>
      </c>
      <c r="AA32" s="89">
        <v>68585</v>
      </c>
      <c r="AB32" s="90">
        <v>43161</v>
      </c>
      <c r="AC32" s="90">
        <v>275210</v>
      </c>
      <c r="AD32" s="90">
        <v>10145</v>
      </c>
      <c r="AE32" s="90">
        <v>328516</v>
      </c>
      <c r="AF32" s="90">
        <v>12951</v>
      </c>
      <c r="AG32" s="90">
        <v>55268</v>
      </c>
      <c r="AH32" s="91">
        <v>68219</v>
      </c>
      <c r="AI32" s="89">
        <v>107907</v>
      </c>
      <c r="AJ32" s="90">
        <v>98058</v>
      </c>
      <c r="AK32" s="90">
        <v>239859</v>
      </c>
      <c r="AL32" s="90">
        <v>3769</v>
      </c>
      <c r="AM32" s="90">
        <v>341686</v>
      </c>
      <c r="AN32" s="90">
        <v>7929</v>
      </c>
      <c r="AO32" s="90">
        <v>27095</v>
      </c>
      <c r="AP32" s="91">
        <v>35024</v>
      </c>
      <c r="AQ32" s="89">
        <v>56280</v>
      </c>
      <c r="AR32" s="90">
        <v>112263</v>
      </c>
      <c r="AS32" s="90">
        <v>157415</v>
      </c>
      <c r="AT32" s="90">
        <v>1261</v>
      </c>
      <c r="AU32" s="90">
        <v>270939</v>
      </c>
      <c r="AV32" s="90">
        <v>6678</v>
      </c>
      <c r="AW32" s="90">
        <v>50861</v>
      </c>
      <c r="AX32" s="91">
        <v>57539</v>
      </c>
      <c r="AY32" s="89">
        <v>12677</v>
      </c>
      <c r="AZ32" s="90">
        <v>33654</v>
      </c>
      <c r="BA32" s="90">
        <v>60494</v>
      </c>
      <c r="BB32" s="90">
        <v>1101</v>
      </c>
      <c r="BC32" s="90">
        <v>95249</v>
      </c>
      <c r="BD32" s="90">
        <v>2647</v>
      </c>
      <c r="BE32" s="90">
        <v>18875</v>
      </c>
      <c r="BF32" s="91">
        <v>21522</v>
      </c>
      <c r="BG32" s="89">
        <v>1334919</v>
      </c>
      <c r="BH32" s="90">
        <v>1961396</v>
      </c>
      <c r="BI32" s="90">
        <v>4782833</v>
      </c>
      <c r="BJ32" s="90">
        <v>64735</v>
      </c>
      <c r="BK32" s="90">
        <v>6808964</v>
      </c>
      <c r="BL32" s="90">
        <v>120171</v>
      </c>
      <c r="BM32" s="90">
        <v>428408</v>
      </c>
      <c r="BN32" s="91">
        <v>548579</v>
      </c>
    </row>
    <row r="33" spans="2:66" x14ac:dyDescent="0.25">
      <c r="B33" s="82" t="s">
        <v>337</v>
      </c>
      <c r="C33" s="89">
        <v>778251</v>
      </c>
      <c r="D33" s="90">
        <v>910305</v>
      </c>
      <c r="E33" s="90">
        <v>2463951</v>
      </c>
      <c r="F33" s="90">
        <v>9943</v>
      </c>
      <c r="G33" s="90">
        <v>3384199</v>
      </c>
      <c r="H33" s="90">
        <v>22022</v>
      </c>
      <c r="I33" s="90">
        <v>126853</v>
      </c>
      <c r="J33" s="91">
        <v>148875</v>
      </c>
      <c r="K33" s="89">
        <v>189453</v>
      </c>
      <c r="L33" s="90">
        <v>276233</v>
      </c>
      <c r="M33" s="90">
        <v>1305630</v>
      </c>
      <c r="N33" s="90">
        <v>20836</v>
      </c>
      <c r="O33" s="90">
        <v>1602699</v>
      </c>
      <c r="P33" s="90">
        <v>63190</v>
      </c>
      <c r="Q33" s="90">
        <v>81879</v>
      </c>
      <c r="R33" s="91">
        <v>145069</v>
      </c>
      <c r="S33" s="89">
        <v>191134</v>
      </c>
      <c r="T33" s="90">
        <v>244450</v>
      </c>
      <c r="U33" s="90">
        <v>791168</v>
      </c>
      <c r="V33" s="90">
        <v>13213</v>
      </c>
      <c r="W33" s="90">
        <v>1048831</v>
      </c>
      <c r="X33" s="90">
        <v>27767</v>
      </c>
      <c r="Y33" s="90">
        <v>82329</v>
      </c>
      <c r="Z33" s="91">
        <v>110096</v>
      </c>
      <c r="AA33" s="89">
        <v>80448</v>
      </c>
      <c r="AB33" s="90">
        <v>202958</v>
      </c>
      <c r="AC33" s="90">
        <v>242836</v>
      </c>
      <c r="AD33" s="90">
        <v>7002</v>
      </c>
      <c r="AE33" s="90">
        <v>452796</v>
      </c>
      <c r="AF33" s="90">
        <v>9432</v>
      </c>
      <c r="AG33" s="90">
        <v>58277</v>
      </c>
      <c r="AH33" s="91">
        <v>67709</v>
      </c>
      <c r="AI33" s="89">
        <v>38793</v>
      </c>
      <c r="AJ33" s="90">
        <v>213051</v>
      </c>
      <c r="AK33" s="90">
        <v>306189</v>
      </c>
      <c r="AL33" s="90">
        <v>7374</v>
      </c>
      <c r="AM33" s="90">
        <v>526614</v>
      </c>
      <c r="AN33" s="90">
        <v>11121</v>
      </c>
      <c r="AO33" s="90">
        <v>26274</v>
      </c>
      <c r="AP33" s="91">
        <v>37395</v>
      </c>
      <c r="AQ33" s="89">
        <v>32479</v>
      </c>
      <c r="AR33" s="90">
        <v>125754</v>
      </c>
      <c r="AS33" s="90">
        <v>225256</v>
      </c>
      <c r="AT33" s="90">
        <v>3238</v>
      </c>
      <c r="AU33" s="90">
        <v>354248</v>
      </c>
      <c r="AV33" s="90">
        <v>14113</v>
      </c>
      <c r="AW33" s="90">
        <v>53392</v>
      </c>
      <c r="AX33" s="91">
        <v>67505</v>
      </c>
      <c r="AY33" s="89">
        <v>20554</v>
      </c>
      <c r="AZ33" s="90">
        <v>26912</v>
      </c>
      <c r="BA33" s="90">
        <v>69325</v>
      </c>
      <c r="BB33" s="90">
        <v>1121</v>
      </c>
      <c r="BC33" s="90">
        <v>97358</v>
      </c>
      <c r="BD33" s="90">
        <v>5789</v>
      </c>
      <c r="BE33" s="90">
        <v>19982</v>
      </c>
      <c r="BF33" s="91">
        <v>25771</v>
      </c>
      <c r="BG33" s="89">
        <v>1331112</v>
      </c>
      <c r="BH33" s="90">
        <v>1999663</v>
      </c>
      <c r="BI33" s="90">
        <v>5404355</v>
      </c>
      <c r="BJ33" s="90">
        <v>62727</v>
      </c>
      <c r="BK33" s="90">
        <v>7466745</v>
      </c>
      <c r="BL33" s="90">
        <v>153434</v>
      </c>
      <c r="BM33" s="90">
        <v>448986</v>
      </c>
      <c r="BN33" s="91">
        <v>602420</v>
      </c>
    </row>
    <row r="34" spans="2:66" x14ac:dyDescent="0.25">
      <c r="B34" s="77" t="s">
        <v>338</v>
      </c>
      <c r="C34" s="89">
        <v>313102</v>
      </c>
      <c r="D34" s="90">
        <v>638544</v>
      </c>
      <c r="E34" s="90">
        <v>3046394</v>
      </c>
      <c r="F34" s="90">
        <v>5693</v>
      </c>
      <c r="G34" s="90">
        <v>3690631</v>
      </c>
      <c r="H34" s="90">
        <v>30181</v>
      </c>
      <c r="I34" s="90">
        <v>137704</v>
      </c>
      <c r="J34" s="91">
        <v>167885</v>
      </c>
      <c r="K34" s="89">
        <v>227368</v>
      </c>
      <c r="L34" s="90">
        <v>257316</v>
      </c>
      <c r="M34" s="90">
        <v>1360325</v>
      </c>
      <c r="N34" s="90">
        <v>15932</v>
      </c>
      <c r="O34" s="90">
        <v>1633573</v>
      </c>
      <c r="P34" s="90">
        <v>40248</v>
      </c>
      <c r="Q34" s="90">
        <v>103895</v>
      </c>
      <c r="R34" s="91">
        <v>144143</v>
      </c>
      <c r="S34" s="89">
        <v>225615</v>
      </c>
      <c r="T34" s="90">
        <v>199592</v>
      </c>
      <c r="U34" s="90">
        <v>809556</v>
      </c>
      <c r="V34" s="90">
        <v>10192</v>
      </c>
      <c r="W34" s="90">
        <v>1019340</v>
      </c>
      <c r="X34" s="90">
        <v>25539</v>
      </c>
      <c r="Y34" s="90">
        <v>92845</v>
      </c>
      <c r="Z34" s="91">
        <v>118384</v>
      </c>
      <c r="AA34" s="89">
        <v>36146</v>
      </c>
      <c r="AB34" s="90">
        <v>78228</v>
      </c>
      <c r="AC34" s="90">
        <v>410640</v>
      </c>
      <c r="AD34" s="90">
        <v>2725</v>
      </c>
      <c r="AE34" s="90">
        <v>491593</v>
      </c>
      <c r="AF34" s="90">
        <v>8030</v>
      </c>
      <c r="AG34" s="90">
        <v>62964</v>
      </c>
      <c r="AH34" s="91">
        <v>70994</v>
      </c>
      <c r="AI34" s="89">
        <v>56763</v>
      </c>
      <c r="AJ34" s="90">
        <v>109237</v>
      </c>
      <c r="AK34" s="90">
        <v>490836</v>
      </c>
      <c r="AL34" s="90">
        <v>3203</v>
      </c>
      <c r="AM34" s="90">
        <v>603276</v>
      </c>
      <c r="AN34" s="90">
        <v>8743</v>
      </c>
      <c r="AO34" s="90">
        <v>28963</v>
      </c>
      <c r="AP34" s="91">
        <v>37706</v>
      </c>
      <c r="AQ34" s="89">
        <v>18712</v>
      </c>
      <c r="AR34" s="90">
        <v>18616</v>
      </c>
      <c r="AS34" s="90">
        <v>337416</v>
      </c>
      <c r="AT34" s="90">
        <v>2668</v>
      </c>
      <c r="AU34" s="90">
        <v>358700</v>
      </c>
      <c r="AV34" s="90">
        <v>6531</v>
      </c>
      <c r="AW34" s="90">
        <v>56426</v>
      </c>
      <c r="AX34" s="91">
        <v>62957</v>
      </c>
      <c r="AY34" s="89">
        <v>9807</v>
      </c>
      <c r="AZ34" s="90">
        <v>24521</v>
      </c>
      <c r="BA34" s="90">
        <v>84005</v>
      </c>
      <c r="BB34" s="90">
        <v>1236</v>
      </c>
      <c r="BC34" s="90">
        <v>109762</v>
      </c>
      <c r="BD34" s="90">
        <v>4956</v>
      </c>
      <c r="BE34" s="90">
        <v>23125</v>
      </c>
      <c r="BF34" s="91">
        <v>28081</v>
      </c>
      <c r="BG34" s="89">
        <v>887513</v>
      </c>
      <c r="BH34" s="90">
        <v>1326054</v>
      </c>
      <c r="BI34" s="90">
        <v>6539172</v>
      </c>
      <c r="BJ34" s="90">
        <v>41649</v>
      </c>
      <c r="BK34" s="90">
        <v>7906875</v>
      </c>
      <c r="BL34" s="90">
        <v>124228</v>
      </c>
      <c r="BM34" s="90">
        <v>505922</v>
      </c>
      <c r="BN34" s="91">
        <v>630150</v>
      </c>
    </row>
    <row r="35" spans="2:66" x14ac:dyDescent="0.25">
      <c r="B35" s="77" t="s">
        <v>339</v>
      </c>
      <c r="C35" s="89">
        <v>538983</v>
      </c>
      <c r="D35" s="90">
        <v>843054</v>
      </c>
      <c r="E35" s="90">
        <v>3136127</v>
      </c>
      <c r="F35" s="90">
        <v>40885</v>
      </c>
      <c r="G35" s="90">
        <v>4020066</v>
      </c>
      <c r="H35" s="90">
        <v>25642</v>
      </c>
      <c r="I35" s="90">
        <v>116879</v>
      </c>
      <c r="J35" s="91">
        <v>142521</v>
      </c>
      <c r="K35" s="89">
        <v>339507</v>
      </c>
      <c r="L35" s="90">
        <v>440216</v>
      </c>
      <c r="M35" s="90">
        <v>1273233</v>
      </c>
      <c r="N35" s="90">
        <v>33823</v>
      </c>
      <c r="O35" s="90">
        <v>1747272</v>
      </c>
      <c r="P35" s="90">
        <v>30048</v>
      </c>
      <c r="Q35" s="90">
        <v>101205</v>
      </c>
      <c r="R35" s="91">
        <v>131253</v>
      </c>
      <c r="S35" s="89">
        <v>254345</v>
      </c>
      <c r="T35" s="90">
        <v>284076</v>
      </c>
      <c r="U35" s="90">
        <v>713480</v>
      </c>
      <c r="V35" s="90">
        <v>12802</v>
      </c>
      <c r="W35" s="90">
        <v>1010358</v>
      </c>
      <c r="X35" s="90">
        <v>57178</v>
      </c>
      <c r="Y35" s="90">
        <v>99919</v>
      </c>
      <c r="Z35" s="91">
        <v>157097</v>
      </c>
      <c r="AA35" s="89">
        <v>49918</v>
      </c>
      <c r="AB35" s="90">
        <v>61910</v>
      </c>
      <c r="AC35" s="90">
        <v>435927</v>
      </c>
      <c r="AD35" s="90">
        <v>8146</v>
      </c>
      <c r="AE35" s="90">
        <v>505983</v>
      </c>
      <c r="AF35" s="90">
        <v>11530</v>
      </c>
      <c r="AG35" s="90">
        <v>57066</v>
      </c>
      <c r="AH35" s="91">
        <v>68596</v>
      </c>
      <c r="AI35" s="89">
        <v>108496</v>
      </c>
      <c r="AJ35" s="90">
        <v>82899</v>
      </c>
      <c r="AK35" s="90">
        <v>492489</v>
      </c>
      <c r="AL35" s="90">
        <v>3592</v>
      </c>
      <c r="AM35" s="90">
        <v>578980</v>
      </c>
      <c r="AN35" s="90">
        <v>16093</v>
      </c>
      <c r="AO35" s="90">
        <v>32251</v>
      </c>
      <c r="AP35" s="91">
        <v>48344</v>
      </c>
      <c r="AQ35" s="89">
        <v>65419</v>
      </c>
      <c r="AR35" s="90">
        <v>92606</v>
      </c>
      <c r="AS35" s="90">
        <v>259885</v>
      </c>
      <c r="AT35" s="90">
        <v>1511</v>
      </c>
      <c r="AU35" s="90">
        <v>354002</v>
      </c>
      <c r="AV35" s="90">
        <v>38272</v>
      </c>
      <c r="AW35" s="90">
        <v>56570</v>
      </c>
      <c r="AX35" s="91">
        <v>94842</v>
      </c>
      <c r="AY35" s="89">
        <v>13326</v>
      </c>
      <c r="AZ35" s="90">
        <v>22771</v>
      </c>
      <c r="BA35" s="90">
        <v>93408</v>
      </c>
      <c r="BB35" s="90">
        <v>3139</v>
      </c>
      <c r="BC35" s="90">
        <v>119318</v>
      </c>
      <c r="BD35" s="90">
        <v>4076</v>
      </c>
      <c r="BE35" s="90">
        <v>23894</v>
      </c>
      <c r="BF35" s="91">
        <v>27970</v>
      </c>
      <c r="BG35" s="89">
        <v>1369994</v>
      </c>
      <c r="BH35" s="90">
        <v>1827532</v>
      </c>
      <c r="BI35" s="90">
        <v>6404549</v>
      </c>
      <c r="BJ35" s="90">
        <v>103898</v>
      </c>
      <c r="BK35" s="90">
        <v>8335979</v>
      </c>
      <c r="BL35" s="90">
        <v>182839</v>
      </c>
      <c r="BM35" s="90">
        <v>487784</v>
      </c>
      <c r="BN35" s="91">
        <v>670623</v>
      </c>
    </row>
    <row r="36" spans="2:66" x14ac:dyDescent="0.25">
      <c r="B36" s="81" t="s">
        <v>340</v>
      </c>
      <c r="C36" s="89">
        <v>613063</v>
      </c>
      <c r="D36" s="90">
        <v>840151</v>
      </c>
      <c r="E36" s="90">
        <v>3369760</v>
      </c>
      <c r="F36" s="90">
        <v>26481</v>
      </c>
      <c r="G36" s="90">
        <v>4236392</v>
      </c>
      <c r="H36" s="90">
        <v>44479</v>
      </c>
      <c r="I36" s="90">
        <v>108804</v>
      </c>
      <c r="J36" s="91">
        <v>153283</v>
      </c>
      <c r="K36" s="89">
        <v>404189</v>
      </c>
      <c r="L36" s="90">
        <v>322310</v>
      </c>
      <c r="M36" s="90">
        <v>1336072</v>
      </c>
      <c r="N36" s="90">
        <v>33831</v>
      </c>
      <c r="O36" s="90">
        <v>1692213</v>
      </c>
      <c r="P36" s="90">
        <v>41978</v>
      </c>
      <c r="Q36" s="90">
        <v>62455</v>
      </c>
      <c r="R36" s="91">
        <v>104433</v>
      </c>
      <c r="S36" s="89">
        <v>164342</v>
      </c>
      <c r="T36" s="90">
        <v>120662</v>
      </c>
      <c r="U36" s="90">
        <v>833685</v>
      </c>
      <c r="V36" s="90">
        <v>30746</v>
      </c>
      <c r="W36" s="90">
        <v>985093</v>
      </c>
      <c r="X36" s="90">
        <v>47070</v>
      </c>
      <c r="Y36" s="90">
        <v>113279</v>
      </c>
      <c r="Z36" s="91">
        <v>160349</v>
      </c>
      <c r="AA36" s="89">
        <v>66384</v>
      </c>
      <c r="AB36" s="90">
        <v>44809</v>
      </c>
      <c r="AC36" s="90">
        <v>411849</v>
      </c>
      <c r="AD36" s="90">
        <v>6378</v>
      </c>
      <c r="AE36" s="90">
        <v>463036</v>
      </c>
      <c r="AF36" s="90">
        <v>30800</v>
      </c>
      <c r="AG36" s="90">
        <v>60128</v>
      </c>
      <c r="AH36" s="91">
        <v>90928</v>
      </c>
      <c r="AI36" s="89">
        <v>66108</v>
      </c>
      <c r="AJ36" s="90">
        <v>162008</v>
      </c>
      <c r="AK36" s="90">
        <v>510391</v>
      </c>
      <c r="AL36" s="90">
        <v>4932</v>
      </c>
      <c r="AM36" s="90">
        <v>677331</v>
      </c>
      <c r="AN36" s="90">
        <v>5913</v>
      </c>
      <c r="AO36" s="90">
        <v>40307</v>
      </c>
      <c r="AP36" s="91">
        <v>46220</v>
      </c>
      <c r="AQ36" s="89">
        <v>102416</v>
      </c>
      <c r="AR36" s="90">
        <v>36662</v>
      </c>
      <c r="AS36" s="90">
        <v>248186</v>
      </c>
      <c r="AT36" s="90">
        <v>1230</v>
      </c>
      <c r="AU36" s="90">
        <v>286078</v>
      </c>
      <c r="AV36" s="90">
        <v>9230</v>
      </c>
      <c r="AW36" s="90">
        <v>87782</v>
      </c>
      <c r="AX36" s="91">
        <v>97012</v>
      </c>
      <c r="AY36" s="89">
        <v>21832</v>
      </c>
      <c r="AZ36" s="90">
        <v>11306</v>
      </c>
      <c r="BA36" s="90">
        <v>97363</v>
      </c>
      <c r="BB36" s="90">
        <v>1775</v>
      </c>
      <c r="BC36" s="90">
        <v>110444</v>
      </c>
      <c r="BD36" s="90">
        <v>5342</v>
      </c>
      <c r="BE36" s="90">
        <v>20976</v>
      </c>
      <c r="BF36" s="91">
        <v>26318</v>
      </c>
      <c r="BG36" s="89">
        <v>1438334</v>
      </c>
      <c r="BH36" s="90">
        <v>1537908</v>
      </c>
      <c r="BI36" s="90">
        <v>6807306</v>
      </c>
      <c r="BJ36" s="90">
        <v>105373</v>
      </c>
      <c r="BK36" s="90">
        <v>8450587</v>
      </c>
      <c r="BL36" s="90">
        <v>184812</v>
      </c>
      <c r="BM36" s="90">
        <v>493731</v>
      </c>
      <c r="BN36" s="91">
        <v>678543</v>
      </c>
    </row>
    <row r="37" spans="2:66" x14ac:dyDescent="0.25">
      <c r="B37" s="82" t="s">
        <v>341</v>
      </c>
      <c r="C37" s="89">
        <v>643949</v>
      </c>
      <c r="D37" s="90">
        <v>857721</v>
      </c>
      <c r="E37" s="90">
        <v>3567876</v>
      </c>
      <c r="F37" s="90">
        <v>17956</v>
      </c>
      <c r="G37" s="90">
        <v>4443553</v>
      </c>
      <c r="H37" s="90">
        <v>32692</v>
      </c>
      <c r="I37" s="90">
        <v>127202</v>
      </c>
      <c r="J37" s="91">
        <v>159894</v>
      </c>
      <c r="K37" s="89">
        <v>230606</v>
      </c>
      <c r="L37" s="90">
        <v>348053</v>
      </c>
      <c r="M37" s="90">
        <v>1443339</v>
      </c>
      <c r="N37" s="90">
        <v>18654</v>
      </c>
      <c r="O37" s="90">
        <v>1810046</v>
      </c>
      <c r="P37" s="90">
        <v>26810</v>
      </c>
      <c r="Q37" s="90">
        <v>77237</v>
      </c>
      <c r="R37" s="91">
        <v>104047</v>
      </c>
      <c r="S37" s="89">
        <v>160352</v>
      </c>
      <c r="T37" s="90">
        <v>199787</v>
      </c>
      <c r="U37" s="90">
        <v>812403</v>
      </c>
      <c r="V37" s="90">
        <v>44658</v>
      </c>
      <c r="W37" s="90">
        <v>1056848</v>
      </c>
      <c r="X37" s="90">
        <v>22180</v>
      </c>
      <c r="Y37" s="90">
        <v>105849</v>
      </c>
      <c r="Z37" s="91">
        <v>128029</v>
      </c>
      <c r="AA37" s="89">
        <v>65183</v>
      </c>
      <c r="AB37" s="90">
        <v>87999</v>
      </c>
      <c r="AC37" s="90">
        <v>415904</v>
      </c>
      <c r="AD37" s="90">
        <v>5535</v>
      </c>
      <c r="AE37" s="90">
        <v>509438</v>
      </c>
      <c r="AF37" s="90">
        <v>5432</v>
      </c>
      <c r="AG37" s="90">
        <v>65278</v>
      </c>
      <c r="AH37" s="91">
        <v>70710</v>
      </c>
      <c r="AI37" s="89">
        <v>123295</v>
      </c>
      <c r="AJ37" s="90">
        <v>232534</v>
      </c>
      <c r="AK37" s="90">
        <v>547578</v>
      </c>
      <c r="AL37" s="90">
        <v>14751</v>
      </c>
      <c r="AM37" s="90">
        <v>794863</v>
      </c>
      <c r="AN37" s="90">
        <v>13308</v>
      </c>
      <c r="AO37" s="90">
        <v>25099</v>
      </c>
      <c r="AP37" s="91">
        <v>38407</v>
      </c>
      <c r="AQ37" s="89">
        <v>60263</v>
      </c>
      <c r="AR37" s="90">
        <v>70243</v>
      </c>
      <c r="AS37" s="90">
        <v>218307</v>
      </c>
      <c r="AT37" s="90">
        <v>3770</v>
      </c>
      <c r="AU37" s="90">
        <v>292320</v>
      </c>
      <c r="AV37" s="90">
        <v>16375</v>
      </c>
      <c r="AW37" s="90">
        <v>84375</v>
      </c>
      <c r="AX37" s="91">
        <v>100750</v>
      </c>
      <c r="AY37" s="89">
        <v>31502</v>
      </c>
      <c r="AZ37" s="90">
        <v>24875</v>
      </c>
      <c r="BA37" s="90">
        <v>76146</v>
      </c>
      <c r="BB37" s="90">
        <v>3840</v>
      </c>
      <c r="BC37" s="90">
        <v>104861</v>
      </c>
      <c r="BD37" s="90">
        <v>3680</v>
      </c>
      <c r="BE37" s="90">
        <v>21594</v>
      </c>
      <c r="BF37" s="91">
        <v>25274</v>
      </c>
      <c r="BG37" s="89">
        <v>1315150</v>
      </c>
      <c r="BH37" s="90">
        <v>1821212</v>
      </c>
      <c r="BI37" s="90">
        <v>7081553</v>
      </c>
      <c r="BJ37" s="90">
        <v>109164</v>
      </c>
      <c r="BK37" s="90">
        <v>9011929</v>
      </c>
      <c r="BL37" s="90">
        <v>120477</v>
      </c>
      <c r="BM37" s="90">
        <v>506634</v>
      </c>
      <c r="BN37" s="91">
        <v>627111</v>
      </c>
    </row>
    <row r="38" spans="2:66" x14ac:dyDescent="0.25">
      <c r="B38" s="77" t="s">
        <v>342</v>
      </c>
      <c r="C38" s="89">
        <v>634372</v>
      </c>
      <c r="D38" s="90">
        <v>674203</v>
      </c>
      <c r="E38" s="90">
        <v>3798130</v>
      </c>
      <c r="F38" s="90">
        <v>31953</v>
      </c>
      <c r="G38" s="90">
        <v>4504286</v>
      </c>
      <c r="H38" s="90">
        <v>25837</v>
      </c>
      <c r="I38" s="90">
        <v>113155</v>
      </c>
      <c r="J38" s="91">
        <v>138992</v>
      </c>
      <c r="K38" s="89">
        <v>318866</v>
      </c>
      <c r="L38" s="90">
        <v>409789</v>
      </c>
      <c r="M38" s="90">
        <v>1465675</v>
      </c>
      <c r="N38" s="90">
        <v>9872</v>
      </c>
      <c r="O38" s="90">
        <v>1885336</v>
      </c>
      <c r="P38" s="90">
        <v>31819</v>
      </c>
      <c r="Q38" s="90">
        <v>87861</v>
      </c>
      <c r="R38" s="91">
        <v>119680</v>
      </c>
      <c r="S38" s="89">
        <v>112486</v>
      </c>
      <c r="T38" s="90">
        <v>104557</v>
      </c>
      <c r="U38" s="90">
        <v>925720</v>
      </c>
      <c r="V38" s="90">
        <v>6173</v>
      </c>
      <c r="W38" s="90">
        <v>1036450</v>
      </c>
      <c r="X38" s="90">
        <v>33735</v>
      </c>
      <c r="Y38" s="90">
        <v>106543</v>
      </c>
      <c r="Z38" s="91">
        <v>140278</v>
      </c>
      <c r="AA38" s="89">
        <v>67158</v>
      </c>
      <c r="AB38" s="90">
        <v>51314</v>
      </c>
      <c r="AC38" s="90">
        <v>437880</v>
      </c>
      <c r="AD38" s="90">
        <v>4129</v>
      </c>
      <c r="AE38" s="90">
        <v>493323</v>
      </c>
      <c r="AF38" s="90">
        <v>6603</v>
      </c>
      <c r="AG38" s="90">
        <v>63928</v>
      </c>
      <c r="AH38" s="91">
        <v>70531</v>
      </c>
      <c r="AI38" s="89">
        <v>138883</v>
      </c>
      <c r="AJ38" s="90">
        <v>92104</v>
      </c>
      <c r="AK38" s="90">
        <v>654023</v>
      </c>
      <c r="AL38" s="90">
        <v>3876</v>
      </c>
      <c r="AM38" s="90">
        <v>750003</v>
      </c>
      <c r="AN38" s="90">
        <v>10562</v>
      </c>
      <c r="AO38" s="90">
        <v>26472</v>
      </c>
      <c r="AP38" s="91">
        <v>37034</v>
      </c>
      <c r="AQ38" s="89">
        <v>21577</v>
      </c>
      <c r="AR38" s="90">
        <v>57777</v>
      </c>
      <c r="AS38" s="90">
        <v>259920</v>
      </c>
      <c r="AT38" s="90">
        <v>11172</v>
      </c>
      <c r="AU38" s="90">
        <v>328869</v>
      </c>
      <c r="AV38" s="90">
        <v>12289</v>
      </c>
      <c r="AW38" s="90">
        <v>88112</v>
      </c>
      <c r="AX38" s="91">
        <v>100401</v>
      </c>
      <c r="AY38" s="89">
        <v>7939</v>
      </c>
      <c r="AZ38" s="90">
        <v>11070</v>
      </c>
      <c r="BA38" s="90">
        <v>88232</v>
      </c>
      <c r="BB38" s="90">
        <v>2745</v>
      </c>
      <c r="BC38" s="90">
        <v>102047</v>
      </c>
      <c r="BD38" s="90">
        <v>9191</v>
      </c>
      <c r="BE38" s="90">
        <v>22028</v>
      </c>
      <c r="BF38" s="91">
        <v>31219</v>
      </c>
      <c r="BG38" s="89">
        <v>1301281</v>
      </c>
      <c r="BH38" s="90">
        <v>1400814</v>
      </c>
      <c r="BI38" s="90">
        <v>7629580</v>
      </c>
      <c r="BJ38" s="90">
        <v>69920</v>
      </c>
      <c r="BK38" s="90">
        <v>9100314</v>
      </c>
      <c r="BL38" s="90">
        <v>130036</v>
      </c>
      <c r="BM38" s="90">
        <v>508099</v>
      </c>
      <c r="BN38" s="91">
        <v>638135</v>
      </c>
    </row>
    <row r="39" spans="2:66" x14ac:dyDescent="0.25">
      <c r="B39" s="77" t="s">
        <v>343</v>
      </c>
      <c r="C39" s="89">
        <v>758517</v>
      </c>
      <c r="D39" s="90">
        <v>715974</v>
      </c>
      <c r="E39" s="90">
        <v>3703004</v>
      </c>
      <c r="F39" s="90">
        <v>9558</v>
      </c>
      <c r="G39" s="90">
        <v>4428536</v>
      </c>
      <c r="H39" s="90">
        <v>51420</v>
      </c>
      <c r="I39" s="90">
        <v>120779</v>
      </c>
      <c r="J39" s="91">
        <v>172199</v>
      </c>
      <c r="K39" s="89">
        <v>363735</v>
      </c>
      <c r="L39" s="90">
        <v>275499</v>
      </c>
      <c r="M39" s="90">
        <v>1489767</v>
      </c>
      <c r="N39" s="90">
        <v>17700</v>
      </c>
      <c r="O39" s="90">
        <v>1782966</v>
      </c>
      <c r="P39" s="90">
        <v>38465</v>
      </c>
      <c r="Q39" s="90">
        <v>95349</v>
      </c>
      <c r="R39" s="91">
        <v>133814</v>
      </c>
      <c r="S39" s="89">
        <v>260772</v>
      </c>
      <c r="T39" s="90">
        <v>172499</v>
      </c>
      <c r="U39" s="90">
        <v>755302</v>
      </c>
      <c r="V39" s="90">
        <v>35146</v>
      </c>
      <c r="W39" s="90">
        <v>962947</v>
      </c>
      <c r="X39" s="90">
        <v>21989</v>
      </c>
      <c r="Y39" s="90">
        <v>96716</v>
      </c>
      <c r="Z39" s="91">
        <v>118705</v>
      </c>
      <c r="AA39" s="89">
        <v>85045</v>
      </c>
      <c r="AB39" s="90">
        <v>44941</v>
      </c>
      <c r="AC39" s="90">
        <v>402934</v>
      </c>
      <c r="AD39" s="90">
        <v>6439</v>
      </c>
      <c r="AE39" s="90">
        <v>454314</v>
      </c>
      <c r="AF39" s="90">
        <v>8040</v>
      </c>
      <c r="AG39" s="90">
        <v>61396</v>
      </c>
      <c r="AH39" s="91">
        <v>69436</v>
      </c>
      <c r="AI39" s="89">
        <v>99356</v>
      </c>
      <c r="AJ39" s="90">
        <v>121268</v>
      </c>
      <c r="AK39" s="90">
        <v>650729</v>
      </c>
      <c r="AL39" s="90">
        <v>6305</v>
      </c>
      <c r="AM39" s="90">
        <v>778302</v>
      </c>
      <c r="AN39" s="90">
        <v>13137</v>
      </c>
      <c r="AO39" s="90">
        <v>26533</v>
      </c>
      <c r="AP39" s="91">
        <v>39670</v>
      </c>
      <c r="AQ39" s="89">
        <v>75985</v>
      </c>
      <c r="AR39" s="90">
        <v>124067</v>
      </c>
      <c r="AS39" s="90">
        <v>228638</v>
      </c>
      <c r="AT39" s="90">
        <v>40131</v>
      </c>
      <c r="AU39" s="90">
        <v>392836</v>
      </c>
      <c r="AV39" s="90">
        <v>25762</v>
      </c>
      <c r="AW39" s="90">
        <v>58754</v>
      </c>
      <c r="AX39" s="91">
        <v>84516</v>
      </c>
      <c r="AY39" s="89">
        <v>21910</v>
      </c>
      <c r="AZ39" s="90">
        <v>6131</v>
      </c>
      <c r="BA39" s="90">
        <v>75299</v>
      </c>
      <c r="BB39" s="90">
        <v>7390</v>
      </c>
      <c r="BC39" s="90">
        <v>88820</v>
      </c>
      <c r="BD39" s="90">
        <v>5749</v>
      </c>
      <c r="BE39" s="90">
        <v>22918</v>
      </c>
      <c r="BF39" s="91">
        <v>28667</v>
      </c>
      <c r="BG39" s="89">
        <v>1665320</v>
      </c>
      <c r="BH39" s="90">
        <v>1460379</v>
      </c>
      <c r="BI39" s="90">
        <v>7305673</v>
      </c>
      <c r="BJ39" s="90">
        <v>122669</v>
      </c>
      <c r="BK39" s="90">
        <v>8888721</v>
      </c>
      <c r="BL39" s="90">
        <v>164562</v>
      </c>
      <c r="BM39" s="90">
        <v>482445</v>
      </c>
      <c r="BN39" s="91">
        <v>647007</v>
      </c>
    </row>
    <row r="40" spans="2:66" x14ac:dyDescent="0.25">
      <c r="B40" s="81" t="s">
        <v>344</v>
      </c>
      <c r="C40" s="89">
        <v>863828</v>
      </c>
      <c r="D40" s="90">
        <v>538707</v>
      </c>
      <c r="E40" s="90">
        <v>3561575</v>
      </c>
      <c r="F40" s="90">
        <v>13317</v>
      </c>
      <c r="G40" s="90">
        <v>4113599</v>
      </c>
      <c r="H40" s="90">
        <v>50510</v>
      </c>
      <c r="I40" s="90">
        <v>116988</v>
      </c>
      <c r="J40" s="91">
        <v>167498</v>
      </c>
      <c r="K40" s="89">
        <v>277237</v>
      </c>
      <c r="L40" s="90">
        <v>115851</v>
      </c>
      <c r="M40" s="90">
        <v>1490086</v>
      </c>
      <c r="N40" s="90">
        <v>11853</v>
      </c>
      <c r="O40" s="90">
        <v>1617790</v>
      </c>
      <c r="P40" s="90">
        <v>29773</v>
      </c>
      <c r="Q40" s="90">
        <v>107985</v>
      </c>
      <c r="R40" s="91">
        <v>137758</v>
      </c>
      <c r="S40" s="89">
        <v>219577</v>
      </c>
      <c r="T40" s="90">
        <v>117176</v>
      </c>
      <c r="U40" s="90">
        <v>738083</v>
      </c>
      <c r="V40" s="90">
        <v>11455</v>
      </c>
      <c r="W40" s="90">
        <v>866714</v>
      </c>
      <c r="X40" s="90">
        <v>31696</v>
      </c>
      <c r="Y40" s="90">
        <v>101286</v>
      </c>
      <c r="Z40" s="91">
        <v>132982</v>
      </c>
      <c r="AA40" s="89">
        <v>42426</v>
      </c>
      <c r="AB40" s="90">
        <v>54312</v>
      </c>
      <c r="AC40" s="90">
        <v>399393</v>
      </c>
      <c r="AD40" s="90">
        <v>5335</v>
      </c>
      <c r="AE40" s="90">
        <v>459040</v>
      </c>
      <c r="AF40" s="90">
        <v>15331</v>
      </c>
      <c r="AG40" s="90">
        <v>61265</v>
      </c>
      <c r="AH40" s="91">
        <v>76596</v>
      </c>
      <c r="AI40" s="89">
        <v>106382</v>
      </c>
      <c r="AJ40" s="90">
        <v>41845</v>
      </c>
      <c r="AK40" s="90">
        <v>634584</v>
      </c>
      <c r="AL40" s="90">
        <v>7300</v>
      </c>
      <c r="AM40" s="90">
        <v>683729</v>
      </c>
      <c r="AN40" s="90">
        <v>42540</v>
      </c>
      <c r="AO40" s="90">
        <v>27166</v>
      </c>
      <c r="AP40" s="91">
        <v>69706</v>
      </c>
      <c r="AQ40" s="89">
        <v>39433</v>
      </c>
      <c r="AR40" s="90">
        <v>22070</v>
      </c>
      <c r="AS40" s="90">
        <v>340860</v>
      </c>
      <c r="AT40" s="90">
        <v>9946</v>
      </c>
      <c r="AU40" s="90">
        <v>372876</v>
      </c>
      <c r="AV40" s="90">
        <v>18705</v>
      </c>
      <c r="AW40" s="90">
        <v>68408</v>
      </c>
      <c r="AX40" s="91">
        <v>87113</v>
      </c>
      <c r="AY40" s="89">
        <v>30641</v>
      </c>
      <c r="AZ40" s="90">
        <v>8378</v>
      </c>
      <c r="BA40" s="90">
        <v>57004</v>
      </c>
      <c r="BB40" s="90">
        <v>3867</v>
      </c>
      <c r="BC40" s="90">
        <v>69249</v>
      </c>
      <c r="BD40" s="90">
        <v>2431</v>
      </c>
      <c r="BE40" s="90">
        <v>23544</v>
      </c>
      <c r="BF40" s="91">
        <v>25975</v>
      </c>
      <c r="BG40" s="89">
        <v>1579524</v>
      </c>
      <c r="BH40" s="90">
        <v>898339</v>
      </c>
      <c r="BI40" s="90">
        <v>7221585</v>
      </c>
      <c r="BJ40" s="90">
        <v>63073</v>
      </c>
      <c r="BK40" s="90">
        <v>8182997</v>
      </c>
      <c r="BL40" s="90">
        <v>190986</v>
      </c>
      <c r="BM40" s="90">
        <v>506642</v>
      </c>
      <c r="BN40" s="91">
        <v>697628</v>
      </c>
    </row>
    <row r="41" spans="2:66" x14ac:dyDescent="0.25">
      <c r="B41" s="82" t="s">
        <v>345</v>
      </c>
      <c r="C41" s="89">
        <v>447347</v>
      </c>
      <c r="D41" s="90">
        <v>421504</v>
      </c>
      <c r="E41" s="90">
        <v>3647417</v>
      </c>
      <c r="F41" s="90">
        <v>22572</v>
      </c>
      <c r="G41" s="90">
        <v>4091493</v>
      </c>
      <c r="H41" s="90">
        <v>26467</v>
      </c>
      <c r="I41" s="90">
        <v>137294</v>
      </c>
      <c r="J41" s="91">
        <v>163761</v>
      </c>
      <c r="K41" s="89">
        <v>272139</v>
      </c>
      <c r="L41" s="90">
        <v>257899</v>
      </c>
      <c r="M41" s="90">
        <v>1325286</v>
      </c>
      <c r="N41" s="90">
        <v>13900</v>
      </c>
      <c r="O41" s="90">
        <v>1597085</v>
      </c>
      <c r="P41" s="90">
        <v>25753</v>
      </c>
      <c r="Q41" s="90">
        <v>118470</v>
      </c>
      <c r="R41" s="91">
        <v>144223</v>
      </c>
      <c r="S41" s="89">
        <v>178678</v>
      </c>
      <c r="T41" s="90">
        <v>84449</v>
      </c>
      <c r="U41" s="90">
        <v>670267</v>
      </c>
      <c r="V41" s="90">
        <v>11530</v>
      </c>
      <c r="W41" s="90">
        <v>766246</v>
      </c>
      <c r="X41" s="90">
        <v>33413</v>
      </c>
      <c r="Y41" s="90">
        <v>105808</v>
      </c>
      <c r="Z41" s="91">
        <v>139221</v>
      </c>
      <c r="AA41" s="89">
        <v>76499</v>
      </c>
      <c r="AB41" s="90">
        <v>30126</v>
      </c>
      <c r="AC41" s="90">
        <v>371477</v>
      </c>
      <c r="AD41" s="90">
        <v>13909</v>
      </c>
      <c r="AE41" s="90">
        <v>415512</v>
      </c>
      <c r="AF41" s="90">
        <v>12742</v>
      </c>
      <c r="AG41" s="90">
        <v>61009</v>
      </c>
      <c r="AH41" s="91">
        <v>73751</v>
      </c>
      <c r="AI41" s="89">
        <v>79556</v>
      </c>
      <c r="AJ41" s="90">
        <v>107977</v>
      </c>
      <c r="AK41" s="90">
        <v>608350</v>
      </c>
      <c r="AL41" s="90">
        <v>30771</v>
      </c>
      <c r="AM41" s="90">
        <v>747098</v>
      </c>
      <c r="AN41" s="90">
        <v>5473</v>
      </c>
      <c r="AO41" s="90">
        <v>29285</v>
      </c>
      <c r="AP41" s="91">
        <v>34758</v>
      </c>
      <c r="AQ41" s="89">
        <v>34122</v>
      </c>
      <c r="AR41" s="90">
        <v>21673</v>
      </c>
      <c r="AS41" s="90">
        <v>333619</v>
      </c>
      <c r="AT41" s="90">
        <v>2507</v>
      </c>
      <c r="AU41" s="90">
        <v>357799</v>
      </c>
      <c r="AV41" s="90">
        <v>6017</v>
      </c>
      <c r="AW41" s="90">
        <v>83724</v>
      </c>
      <c r="AX41" s="91">
        <v>89741</v>
      </c>
      <c r="AY41" s="89">
        <v>13711</v>
      </c>
      <c r="AZ41" s="90">
        <v>3702</v>
      </c>
      <c r="BA41" s="90">
        <v>47245</v>
      </c>
      <c r="BB41" s="90">
        <v>2062</v>
      </c>
      <c r="BC41" s="90">
        <v>53009</v>
      </c>
      <c r="BD41" s="90">
        <v>8891</v>
      </c>
      <c r="BE41" s="90">
        <v>23315</v>
      </c>
      <c r="BF41" s="91">
        <v>32206</v>
      </c>
      <c r="BG41" s="89">
        <v>1102052</v>
      </c>
      <c r="BH41" s="90">
        <v>927330</v>
      </c>
      <c r="BI41" s="90">
        <v>7003661</v>
      </c>
      <c r="BJ41" s="90">
        <v>97251</v>
      </c>
      <c r="BK41" s="90">
        <v>8028242</v>
      </c>
      <c r="BL41" s="90">
        <v>118756</v>
      </c>
      <c r="BM41" s="90">
        <v>558905</v>
      </c>
      <c r="BN41" s="91">
        <v>677661</v>
      </c>
    </row>
    <row r="42" spans="2:66" x14ac:dyDescent="0.25">
      <c r="B42" s="77" t="s">
        <v>346</v>
      </c>
      <c r="C42" s="89">
        <v>932637</v>
      </c>
      <c r="D42" s="90">
        <v>362626</v>
      </c>
      <c r="E42" s="90">
        <v>3125589</v>
      </c>
      <c r="F42" s="90">
        <v>12990</v>
      </c>
      <c r="G42" s="90">
        <v>3501205</v>
      </c>
      <c r="H42" s="90">
        <v>51597</v>
      </c>
      <c r="I42" s="90">
        <v>134559</v>
      </c>
      <c r="J42" s="91">
        <v>186156</v>
      </c>
      <c r="K42" s="89">
        <v>384374</v>
      </c>
      <c r="L42" s="90">
        <v>296508</v>
      </c>
      <c r="M42" s="90">
        <v>1158339</v>
      </c>
      <c r="N42" s="90">
        <v>11614</v>
      </c>
      <c r="O42" s="90">
        <v>1466461</v>
      </c>
      <c r="P42" s="90">
        <v>63251</v>
      </c>
      <c r="Q42" s="90">
        <v>123730</v>
      </c>
      <c r="R42" s="91">
        <v>186981</v>
      </c>
      <c r="S42" s="89">
        <v>169757</v>
      </c>
      <c r="T42" s="90">
        <v>123874</v>
      </c>
      <c r="U42" s="90">
        <v>557304</v>
      </c>
      <c r="V42" s="90">
        <v>13438</v>
      </c>
      <c r="W42" s="90">
        <v>694616</v>
      </c>
      <c r="X42" s="90">
        <v>51083</v>
      </c>
      <c r="Y42" s="90">
        <v>113885</v>
      </c>
      <c r="Z42" s="91">
        <v>164968</v>
      </c>
      <c r="AA42" s="89">
        <v>99069</v>
      </c>
      <c r="AB42" s="90">
        <v>48332</v>
      </c>
      <c r="AC42" s="90">
        <v>307796</v>
      </c>
      <c r="AD42" s="90">
        <v>9074</v>
      </c>
      <c r="AE42" s="90">
        <v>365202</v>
      </c>
      <c r="AF42" s="90">
        <v>18658</v>
      </c>
      <c r="AG42" s="90">
        <v>55540</v>
      </c>
      <c r="AH42" s="91">
        <v>74198</v>
      </c>
      <c r="AI42" s="89">
        <v>142620</v>
      </c>
      <c r="AJ42" s="90">
        <v>94262</v>
      </c>
      <c r="AK42" s="90">
        <v>598421</v>
      </c>
      <c r="AL42" s="90">
        <v>2573</v>
      </c>
      <c r="AM42" s="90">
        <v>695256</v>
      </c>
      <c r="AN42" s="90">
        <v>16842</v>
      </c>
      <c r="AO42" s="90">
        <v>28657</v>
      </c>
      <c r="AP42" s="91">
        <v>45499</v>
      </c>
      <c r="AQ42" s="89">
        <v>84498</v>
      </c>
      <c r="AR42" s="90">
        <v>19694</v>
      </c>
      <c r="AS42" s="90">
        <v>266311</v>
      </c>
      <c r="AT42" s="90">
        <v>158</v>
      </c>
      <c r="AU42" s="90">
        <v>286163</v>
      </c>
      <c r="AV42" s="90">
        <v>11127</v>
      </c>
      <c r="AW42" s="90">
        <v>85446</v>
      </c>
      <c r="AX42" s="91">
        <v>96573</v>
      </c>
      <c r="AY42" s="89">
        <v>5720</v>
      </c>
      <c r="AZ42" s="90">
        <v>11889</v>
      </c>
      <c r="BA42" s="90">
        <v>41216</v>
      </c>
      <c r="BB42" s="90">
        <v>2828</v>
      </c>
      <c r="BC42" s="90">
        <v>55933</v>
      </c>
      <c r="BD42" s="90">
        <v>6073</v>
      </c>
      <c r="BE42" s="90">
        <v>29378</v>
      </c>
      <c r="BF42" s="91">
        <v>35451</v>
      </c>
      <c r="BG42" s="89">
        <v>1818675</v>
      </c>
      <c r="BH42" s="90">
        <v>957185</v>
      </c>
      <c r="BI42" s="90">
        <v>6054976</v>
      </c>
      <c r="BJ42" s="90">
        <v>52675</v>
      </c>
      <c r="BK42" s="90">
        <v>7064836</v>
      </c>
      <c r="BL42" s="90">
        <v>218631</v>
      </c>
      <c r="BM42" s="90">
        <v>571195</v>
      </c>
      <c r="BN42" s="91">
        <v>789826</v>
      </c>
    </row>
    <row r="43" spans="2:66" x14ac:dyDescent="0.25">
      <c r="B43" s="77" t="s">
        <v>347</v>
      </c>
      <c r="C43" s="89">
        <v>610582</v>
      </c>
      <c r="D43" s="90">
        <v>400097</v>
      </c>
      <c r="E43" s="90">
        <v>2907016</v>
      </c>
      <c r="F43" s="90">
        <v>22048</v>
      </c>
      <c r="G43" s="90">
        <v>3329161</v>
      </c>
      <c r="H43" s="90">
        <v>38213</v>
      </c>
      <c r="I43" s="90">
        <v>142621</v>
      </c>
      <c r="J43" s="91">
        <v>180834</v>
      </c>
      <c r="K43" s="89">
        <v>326403</v>
      </c>
      <c r="L43" s="90">
        <v>264072</v>
      </c>
      <c r="M43" s="90">
        <v>1096006</v>
      </c>
      <c r="N43" s="90">
        <v>20408</v>
      </c>
      <c r="O43" s="90">
        <v>1380486</v>
      </c>
      <c r="P43" s="90">
        <v>52586</v>
      </c>
      <c r="Q43" s="90">
        <v>158039</v>
      </c>
      <c r="R43" s="91">
        <v>210625</v>
      </c>
      <c r="S43" s="89">
        <v>114049</v>
      </c>
      <c r="T43" s="90">
        <v>75061</v>
      </c>
      <c r="U43" s="90">
        <v>566457</v>
      </c>
      <c r="V43" s="90">
        <v>24732</v>
      </c>
      <c r="W43" s="90">
        <v>666250</v>
      </c>
      <c r="X43" s="90">
        <v>22130</v>
      </c>
      <c r="Y43" s="90">
        <v>132216</v>
      </c>
      <c r="Z43" s="91">
        <v>154346</v>
      </c>
      <c r="AA43" s="89">
        <v>51261</v>
      </c>
      <c r="AB43" s="90">
        <v>71128</v>
      </c>
      <c r="AC43" s="90">
        <v>299919</v>
      </c>
      <c r="AD43" s="90">
        <v>12572</v>
      </c>
      <c r="AE43" s="90">
        <v>383619</v>
      </c>
      <c r="AF43" s="90">
        <v>17802</v>
      </c>
      <c r="AG43" s="90">
        <v>58199</v>
      </c>
      <c r="AH43" s="91">
        <v>76001</v>
      </c>
      <c r="AI43" s="89">
        <v>109692</v>
      </c>
      <c r="AJ43" s="90">
        <v>87330</v>
      </c>
      <c r="AK43" s="90">
        <v>587065</v>
      </c>
      <c r="AL43" s="90">
        <v>11410</v>
      </c>
      <c r="AM43" s="90">
        <v>685805</v>
      </c>
      <c r="AN43" s="90">
        <v>6605</v>
      </c>
      <c r="AO43" s="90">
        <v>25983</v>
      </c>
      <c r="AP43" s="91">
        <v>32588</v>
      </c>
      <c r="AQ43" s="89">
        <v>8820</v>
      </c>
      <c r="AR43" s="90">
        <v>37017</v>
      </c>
      <c r="AS43" s="90">
        <v>257958</v>
      </c>
      <c r="AT43" s="90">
        <v>138</v>
      </c>
      <c r="AU43" s="90">
        <v>295113</v>
      </c>
      <c r="AV43" s="90">
        <v>21644</v>
      </c>
      <c r="AW43" s="90">
        <v>94176</v>
      </c>
      <c r="AX43" s="91">
        <v>115820</v>
      </c>
      <c r="AY43" s="89">
        <v>16420</v>
      </c>
      <c r="AZ43" s="90">
        <v>37526</v>
      </c>
      <c r="BA43" s="90">
        <v>35665</v>
      </c>
      <c r="BB43" s="90">
        <v>1568</v>
      </c>
      <c r="BC43" s="90">
        <v>74759</v>
      </c>
      <c r="BD43" s="90">
        <v>5714</v>
      </c>
      <c r="BE43" s="90">
        <v>32017</v>
      </c>
      <c r="BF43" s="91">
        <v>37731</v>
      </c>
      <c r="BG43" s="89">
        <v>1237227</v>
      </c>
      <c r="BH43" s="90">
        <v>972231</v>
      </c>
      <c r="BI43" s="90">
        <v>5750086</v>
      </c>
      <c r="BJ43" s="90">
        <v>92876</v>
      </c>
      <c r="BK43" s="90">
        <v>6815193</v>
      </c>
      <c r="BL43" s="90">
        <v>164694</v>
      </c>
      <c r="BM43" s="90">
        <v>643251</v>
      </c>
      <c r="BN43" s="91">
        <v>807945</v>
      </c>
    </row>
    <row r="44" spans="2:66" x14ac:dyDescent="0.25">
      <c r="B44" s="81" t="s">
        <v>348</v>
      </c>
      <c r="C44" s="89">
        <v>995286</v>
      </c>
      <c r="D44" s="90">
        <v>646045</v>
      </c>
      <c r="E44" s="90">
        <v>2349048</v>
      </c>
      <c r="F44" s="90">
        <v>21699</v>
      </c>
      <c r="G44" s="90">
        <v>3016792</v>
      </c>
      <c r="H44" s="90">
        <v>71506</v>
      </c>
      <c r="I44" s="90">
        <v>146967</v>
      </c>
      <c r="J44" s="91">
        <v>218473</v>
      </c>
      <c r="K44" s="89">
        <v>302848</v>
      </c>
      <c r="L44" s="90">
        <v>262137</v>
      </c>
      <c r="M44" s="90">
        <v>1051844</v>
      </c>
      <c r="N44" s="90">
        <v>47135</v>
      </c>
      <c r="O44" s="90">
        <v>1361116</v>
      </c>
      <c r="P44" s="90">
        <v>44940</v>
      </c>
      <c r="Q44" s="90">
        <v>144819</v>
      </c>
      <c r="R44" s="91">
        <v>189759</v>
      </c>
      <c r="S44" s="89">
        <v>225509</v>
      </c>
      <c r="T44" s="90">
        <v>151619</v>
      </c>
      <c r="U44" s="90">
        <v>395652</v>
      </c>
      <c r="V44" s="90">
        <v>9740</v>
      </c>
      <c r="W44" s="90">
        <v>557011</v>
      </c>
      <c r="X44" s="90">
        <v>56364</v>
      </c>
      <c r="Y44" s="90">
        <v>133775</v>
      </c>
      <c r="Z44" s="91">
        <v>190139</v>
      </c>
      <c r="AA44" s="89">
        <v>56263</v>
      </c>
      <c r="AB44" s="90">
        <v>41554</v>
      </c>
      <c r="AC44" s="90">
        <v>318660</v>
      </c>
      <c r="AD44" s="90">
        <v>13882</v>
      </c>
      <c r="AE44" s="90">
        <v>374096</v>
      </c>
      <c r="AF44" s="90">
        <v>11644</v>
      </c>
      <c r="AG44" s="90">
        <v>59171</v>
      </c>
      <c r="AH44" s="91">
        <v>70815</v>
      </c>
      <c r="AI44" s="89">
        <v>117555</v>
      </c>
      <c r="AJ44" s="90">
        <v>122673</v>
      </c>
      <c r="AK44" s="90">
        <v>566791</v>
      </c>
      <c r="AL44" s="90">
        <v>2705</v>
      </c>
      <c r="AM44" s="90">
        <v>692169</v>
      </c>
      <c r="AN44" s="90">
        <v>13606</v>
      </c>
      <c r="AO44" s="90">
        <v>26761</v>
      </c>
      <c r="AP44" s="91">
        <v>40367</v>
      </c>
      <c r="AQ44" s="89">
        <v>90379</v>
      </c>
      <c r="AR44" s="90">
        <v>17981</v>
      </c>
      <c r="AS44" s="90">
        <v>183196</v>
      </c>
      <c r="AT44" s="90">
        <v>18434</v>
      </c>
      <c r="AU44" s="90">
        <v>219611</v>
      </c>
      <c r="AV44" s="90">
        <v>25672</v>
      </c>
      <c r="AW44" s="90">
        <v>93252</v>
      </c>
      <c r="AX44" s="91">
        <v>118924</v>
      </c>
      <c r="AY44" s="89">
        <v>12034</v>
      </c>
      <c r="AZ44" s="90">
        <v>9327</v>
      </c>
      <c r="BA44" s="90">
        <v>62307</v>
      </c>
      <c r="BB44" s="90">
        <v>2991</v>
      </c>
      <c r="BC44" s="90">
        <v>74625</v>
      </c>
      <c r="BD44" s="90">
        <v>1998</v>
      </c>
      <c r="BE44" s="90">
        <v>33160</v>
      </c>
      <c r="BF44" s="91">
        <v>35158</v>
      </c>
      <c r="BG44" s="89">
        <v>1799874</v>
      </c>
      <c r="BH44" s="90">
        <v>1251336</v>
      </c>
      <c r="BI44" s="90">
        <v>4927498</v>
      </c>
      <c r="BJ44" s="90">
        <v>116586</v>
      </c>
      <c r="BK44" s="90">
        <v>6295420</v>
      </c>
      <c r="BL44" s="90">
        <v>225730</v>
      </c>
      <c r="BM44" s="90">
        <v>637905</v>
      </c>
      <c r="BN44" s="91">
        <v>863635</v>
      </c>
    </row>
    <row r="45" spans="2:66" x14ac:dyDescent="0.25">
      <c r="B45" s="82" t="s">
        <v>349</v>
      </c>
      <c r="C45" s="89">
        <v>329926</v>
      </c>
      <c r="D45" s="90">
        <v>598842</v>
      </c>
      <c r="E45" s="90">
        <v>2692540</v>
      </c>
      <c r="F45" s="90">
        <v>42931</v>
      </c>
      <c r="G45" s="90">
        <v>3334313</v>
      </c>
      <c r="H45" s="90">
        <v>27995</v>
      </c>
      <c r="I45" s="90">
        <v>144776</v>
      </c>
      <c r="J45" s="91">
        <v>172771</v>
      </c>
      <c r="K45" s="89">
        <v>327647</v>
      </c>
      <c r="L45" s="90">
        <v>251542</v>
      </c>
      <c r="M45" s="90">
        <v>1021733</v>
      </c>
      <c r="N45" s="90">
        <v>35704</v>
      </c>
      <c r="O45" s="90">
        <v>1308979</v>
      </c>
      <c r="P45" s="90">
        <v>28024</v>
      </c>
      <c r="Q45" s="90">
        <v>137863</v>
      </c>
      <c r="R45" s="91">
        <v>165887</v>
      </c>
      <c r="S45" s="89">
        <v>103224</v>
      </c>
      <c r="T45" s="90">
        <v>88751</v>
      </c>
      <c r="U45" s="90">
        <v>439949</v>
      </c>
      <c r="V45" s="90">
        <v>18991</v>
      </c>
      <c r="W45" s="90">
        <v>547691</v>
      </c>
      <c r="X45" s="90">
        <v>30831</v>
      </c>
      <c r="Y45" s="90">
        <v>158178</v>
      </c>
      <c r="Z45" s="91">
        <v>189009</v>
      </c>
      <c r="AA45" s="89">
        <v>28161</v>
      </c>
      <c r="AB45" s="90">
        <v>30622</v>
      </c>
      <c r="AC45" s="90">
        <v>340411</v>
      </c>
      <c r="AD45" s="90">
        <v>4764</v>
      </c>
      <c r="AE45" s="90">
        <v>375797</v>
      </c>
      <c r="AF45" s="90">
        <v>8720</v>
      </c>
      <c r="AG45" s="90">
        <v>63052</v>
      </c>
      <c r="AH45" s="91">
        <v>71772</v>
      </c>
      <c r="AI45" s="89">
        <v>85262</v>
      </c>
      <c r="AJ45" s="90">
        <v>92205</v>
      </c>
      <c r="AK45" s="90">
        <v>600736</v>
      </c>
      <c r="AL45" s="90">
        <v>11799</v>
      </c>
      <c r="AM45" s="90">
        <v>704740</v>
      </c>
      <c r="AN45" s="90">
        <v>10099</v>
      </c>
      <c r="AO45" s="90">
        <v>26725</v>
      </c>
      <c r="AP45" s="91">
        <v>36824</v>
      </c>
      <c r="AQ45" s="89">
        <v>2644</v>
      </c>
      <c r="AR45" s="90">
        <v>10703</v>
      </c>
      <c r="AS45" s="90">
        <v>174368</v>
      </c>
      <c r="AT45" s="90">
        <v>41158</v>
      </c>
      <c r="AU45" s="90">
        <v>226229</v>
      </c>
      <c r="AV45" s="90">
        <v>44423</v>
      </c>
      <c r="AW45" s="90">
        <v>76212</v>
      </c>
      <c r="AX45" s="91">
        <v>120635</v>
      </c>
      <c r="AY45" s="89">
        <v>17566</v>
      </c>
      <c r="AZ45" s="90">
        <v>26136</v>
      </c>
      <c r="BA45" s="90">
        <v>35669</v>
      </c>
      <c r="BB45" s="90">
        <v>5737</v>
      </c>
      <c r="BC45" s="90">
        <v>67542</v>
      </c>
      <c r="BD45" s="90">
        <v>23869</v>
      </c>
      <c r="BE45" s="90">
        <v>26942</v>
      </c>
      <c r="BF45" s="91">
        <v>50811</v>
      </c>
      <c r="BG45" s="89">
        <v>894430</v>
      </c>
      <c r="BH45" s="90">
        <v>1098801</v>
      </c>
      <c r="BI45" s="90">
        <v>5305406</v>
      </c>
      <c r="BJ45" s="90">
        <v>161084</v>
      </c>
      <c r="BK45" s="90">
        <v>6565291</v>
      </c>
      <c r="BL45" s="90">
        <v>173961</v>
      </c>
      <c r="BM45" s="90">
        <v>633748</v>
      </c>
      <c r="BN45" s="91">
        <v>807709</v>
      </c>
    </row>
    <row r="46" spans="2:66" x14ac:dyDescent="0.25">
      <c r="B46" s="77" t="s">
        <v>350</v>
      </c>
      <c r="C46" s="89">
        <v>685278</v>
      </c>
      <c r="D46" s="90">
        <v>699999</v>
      </c>
      <c r="E46" s="90">
        <v>2659035</v>
      </c>
      <c r="F46" s="90">
        <v>10849</v>
      </c>
      <c r="G46" s="90">
        <v>3369883</v>
      </c>
      <c r="H46" s="90">
        <v>54926</v>
      </c>
      <c r="I46" s="90">
        <v>135334</v>
      </c>
      <c r="J46" s="91">
        <v>190260</v>
      </c>
      <c r="K46" s="89">
        <v>163075</v>
      </c>
      <c r="L46" s="90">
        <v>177421</v>
      </c>
      <c r="M46" s="90">
        <v>1128291</v>
      </c>
      <c r="N46" s="90">
        <v>9927</v>
      </c>
      <c r="O46" s="90">
        <v>1315639</v>
      </c>
      <c r="P46" s="90">
        <v>29381</v>
      </c>
      <c r="Q46" s="90">
        <v>144272</v>
      </c>
      <c r="R46" s="91">
        <v>173653</v>
      </c>
      <c r="S46" s="89">
        <v>114096</v>
      </c>
      <c r="T46" s="90">
        <v>161174</v>
      </c>
      <c r="U46" s="90">
        <v>422322</v>
      </c>
      <c r="V46" s="90">
        <v>19535</v>
      </c>
      <c r="W46" s="90">
        <v>603031</v>
      </c>
      <c r="X46" s="90">
        <v>29175</v>
      </c>
      <c r="Y46" s="90">
        <v>161032</v>
      </c>
      <c r="Z46" s="91">
        <v>190207</v>
      </c>
      <c r="AA46" s="89">
        <v>46934</v>
      </c>
      <c r="AB46" s="90">
        <v>38074</v>
      </c>
      <c r="AC46" s="90">
        <v>324333</v>
      </c>
      <c r="AD46" s="90">
        <v>2442</v>
      </c>
      <c r="AE46" s="90">
        <v>364849</v>
      </c>
      <c r="AF46" s="90">
        <v>7786</v>
      </c>
      <c r="AG46" s="90">
        <v>66074</v>
      </c>
      <c r="AH46" s="91">
        <v>73860</v>
      </c>
      <c r="AI46" s="89">
        <v>171601</v>
      </c>
      <c r="AJ46" s="90">
        <v>140655</v>
      </c>
      <c r="AK46" s="90">
        <v>524925</v>
      </c>
      <c r="AL46" s="90">
        <v>4933</v>
      </c>
      <c r="AM46" s="90">
        <v>670513</v>
      </c>
      <c r="AN46" s="90">
        <v>15297</v>
      </c>
      <c r="AO46" s="90">
        <v>28459</v>
      </c>
      <c r="AP46" s="91">
        <v>43756</v>
      </c>
      <c r="AQ46" s="89">
        <v>84362</v>
      </c>
      <c r="AR46" s="90">
        <v>79679</v>
      </c>
      <c r="AS46" s="90">
        <v>152920</v>
      </c>
      <c r="AT46" s="90">
        <v>5322</v>
      </c>
      <c r="AU46" s="90">
        <v>237921</v>
      </c>
      <c r="AV46" s="90">
        <v>33582</v>
      </c>
      <c r="AW46" s="90">
        <v>70678</v>
      </c>
      <c r="AX46" s="91">
        <v>104260</v>
      </c>
      <c r="AY46" s="89">
        <v>14139</v>
      </c>
      <c r="AZ46" s="90">
        <v>6922</v>
      </c>
      <c r="BA46" s="90">
        <v>49119</v>
      </c>
      <c r="BB46" s="90">
        <v>2610</v>
      </c>
      <c r="BC46" s="90">
        <v>58651</v>
      </c>
      <c r="BD46" s="90">
        <v>6602</v>
      </c>
      <c r="BE46" s="90">
        <v>45883</v>
      </c>
      <c r="BF46" s="91">
        <v>52485</v>
      </c>
      <c r="BG46" s="89">
        <v>1279485</v>
      </c>
      <c r="BH46" s="90">
        <v>1303924</v>
      </c>
      <c r="BI46" s="90">
        <v>5260945</v>
      </c>
      <c r="BJ46" s="90">
        <v>55618</v>
      </c>
      <c r="BK46" s="90">
        <v>6620487</v>
      </c>
      <c r="BL46" s="90">
        <v>176749</v>
      </c>
      <c r="BM46" s="90">
        <v>651732</v>
      </c>
      <c r="BN46" s="91">
        <v>828481</v>
      </c>
    </row>
    <row r="47" spans="2:66" x14ac:dyDescent="0.25">
      <c r="B47" s="77" t="s">
        <v>351</v>
      </c>
      <c r="C47" s="89">
        <v>602096</v>
      </c>
      <c r="D47" s="90">
        <v>765479</v>
      </c>
      <c r="E47" s="90">
        <v>2738026</v>
      </c>
      <c r="F47" s="90">
        <v>16022</v>
      </c>
      <c r="G47" s="90">
        <v>3519527</v>
      </c>
      <c r="H47" s="90">
        <v>60338</v>
      </c>
      <c r="I47" s="90">
        <v>159683</v>
      </c>
      <c r="J47" s="91">
        <v>220021</v>
      </c>
      <c r="K47" s="89">
        <v>196216</v>
      </c>
      <c r="L47" s="90">
        <v>192545</v>
      </c>
      <c r="M47" s="90">
        <v>1080484</v>
      </c>
      <c r="N47" s="90">
        <v>22025</v>
      </c>
      <c r="O47" s="90">
        <v>1295054</v>
      </c>
      <c r="P47" s="90">
        <v>45588</v>
      </c>
      <c r="Q47" s="90">
        <v>144979</v>
      </c>
      <c r="R47" s="91">
        <v>190567</v>
      </c>
      <c r="S47" s="89">
        <v>111678</v>
      </c>
      <c r="T47" s="90">
        <v>151170</v>
      </c>
      <c r="U47" s="90">
        <v>476956</v>
      </c>
      <c r="V47" s="90">
        <v>20793</v>
      </c>
      <c r="W47" s="90">
        <v>648919</v>
      </c>
      <c r="X47" s="90">
        <v>25957</v>
      </c>
      <c r="Y47" s="90">
        <v>158124</v>
      </c>
      <c r="Z47" s="91">
        <v>184081</v>
      </c>
      <c r="AA47" s="89">
        <v>70305</v>
      </c>
      <c r="AB47" s="90">
        <v>54072</v>
      </c>
      <c r="AC47" s="90">
        <v>283624</v>
      </c>
      <c r="AD47" s="90">
        <v>2536</v>
      </c>
      <c r="AE47" s="90">
        <v>340232</v>
      </c>
      <c r="AF47" s="90">
        <v>13079</v>
      </c>
      <c r="AG47" s="90">
        <v>69165</v>
      </c>
      <c r="AH47" s="91">
        <v>82244</v>
      </c>
      <c r="AI47" s="89">
        <v>77007</v>
      </c>
      <c r="AJ47" s="90">
        <v>163507</v>
      </c>
      <c r="AK47" s="90">
        <v>588482</v>
      </c>
      <c r="AL47" s="90">
        <v>11245</v>
      </c>
      <c r="AM47" s="90">
        <v>763234</v>
      </c>
      <c r="AN47" s="90">
        <v>11785</v>
      </c>
      <c r="AO47" s="90">
        <v>25750</v>
      </c>
      <c r="AP47" s="91">
        <v>37535</v>
      </c>
      <c r="AQ47" s="89">
        <v>39584</v>
      </c>
      <c r="AR47" s="90">
        <v>20693</v>
      </c>
      <c r="AS47" s="90">
        <v>158618</v>
      </c>
      <c r="AT47" s="90">
        <v>7176</v>
      </c>
      <c r="AU47" s="90">
        <v>186487</v>
      </c>
      <c r="AV47" s="90">
        <v>41801</v>
      </c>
      <c r="AW47" s="90">
        <v>95002</v>
      </c>
      <c r="AX47" s="91">
        <v>136803</v>
      </c>
      <c r="AY47" s="89">
        <v>8114</v>
      </c>
      <c r="AZ47" s="90">
        <v>28269</v>
      </c>
      <c r="BA47" s="90">
        <v>48375</v>
      </c>
      <c r="BB47" s="90">
        <v>1988</v>
      </c>
      <c r="BC47" s="90">
        <v>78632</v>
      </c>
      <c r="BD47" s="90">
        <v>3574</v>
      </c>
      <c r="BE47" s="90">
        <v>49341</v>
      </c>
      <c r="BF47" s="91">
        <v>52915</v>
      </c>
      <c r="BG47" s="89">
        <v>1105000</v>
      </c>
      <c r="BH47" s="90">
        <v>1375735</v>
      </c>
      <c r="BI47" s="90">
        <v>5374565</v>
      </c>
      <c r="BJ47" s="90">
        <v>81785</v>
      </c>
      <c r="BK47" s="90">
        <v>6832085</v>
      </c>
      <c r="BL47" s="90">
        <v>202122</v>
      </c>
      <c r="BM47" s="90">
        <v>702044</v>
      </c>
      <c r="BN47" s="91">
        <v>904166</v>
      </c>
    </row>
    <row r="48" spans="2:66" x14ac:dyDescent="0.25">
      <c r="B48" s="81" t="s">
        <v>352</v>
      </c>
      <c r="C48" s="89">
        <v>655712</v>
      </c>
      <c r="D48" s="90">
        <v>649050</v>
      </c>
      <c r="E48" s="90">
        <v>2844316</v>
      </c>
      <c r="F48" s="90">
        <v>39755</v>
      </c>
      <c r="G48" s="90">
        <v>3533121</v>
      </c>
      <c r="H48" s="90">
        <v>39321</v>
      </c>
      <c r="I48" s="90">
        <v>160444</v>
      </c>
      <c r="J48" s="91">
        <v>199765</v>
      </c>
      <c r="K48" s="89">
        <v>287429</v>
      </c>
      <c r="L48" s="90">
        <v>415730</v>
      </c>
      <c r="M48" s="90">
        <v>944285</v>
      </c>
      <c r="N48" s="90">
        <v>29028</v>
      </c>
      <c r="O48" s="90">
        <v>1389043</v>
      </c>
      <c r="P48" s="90">
        <v>73314</v>
      </c>
      <c r="Q48" s="90">
        <v>151565</v>
      </c>
      <c r="R48" s="91">
        <v>224879</v>
      </c>
      <c r="S48" s="89">
        <v>174878</v>
      </c>
      <c r="T48" s="90">
        <v>136583</v>
      </c>
      <c r="U48" s="90">
        <v>457844</v>
      </c>
      <c r="V48" s="90">
        <v>12243</v>
      </c>
      <c r="W48" s="90">
        <v>606670</v>
      </c>
      <c r="X48" s="90">
        <v>29783</v>
      </c>
      <c r="Y48" s="90">
        <v>160012</v>
      </c>
      <c r="Z48" s="91">
        <v>189795</v>
      </c>
      <c r="AA48" s="89">
        <v>21790</v>
      </c>
      <c r="AB48" s="90">
        <v>93873</v>
      </c>
      <c r="AC48" s="90">
        <v>310437</v>
      </c>
      <c r="AD48" s="90">
        <v>5155</v>
      </c>
      <c r="AE48" s="90">
        <v>409465</v>
      </c>
      <c r="AF48" s="90">
        <v>13235</v>
      </c>
      <c r="AG48" s="90">
        <v>71859</v>
      </c>
      <c r="AH48" s="91">
        <v>85094</v>
      </c>
      <c r="AI48" s="89">
        <v>163401</v>
      </c>
      <c r="AJ48" s="90">
        <v>98380</v>
      </c>
      <c r="AK48" s="90">
        <v>594577</v>
      </c>
      <c r="AL48" s="90">
        <v>11037</v>
      </c>
      <c r="AM48" s="90">
        <v>703994</v>
      </c>
      <c r="AN48" s="90">
        <v>15488</v>
      </c>
      <c r="AO48" s="90">
        <v>22016</v>
      </c>
      <c r="AP48" s="91">
        <v>37504</v>
      </c>
      <c r="AQ48" s="89">
        <v>11705</v>
      </c>
      <c r="AR48" s="90">
        <v>49599</v>
      </c>
      <c r="AS48" s="90">
        <v>154053</v>
      </c>
      <c r="AT48" s="90">
        <v>41313</v>
      </c>
      <c r="AU48" s="90">
        <v>244965</v>
      </c>
      <c r="AV48" s="90">
        <v>21999</v>
      </c>
      <c r="AW48" s="90">
        <v>94220</v>
      </c>
      <c r="AX48" s="91">
        <v>116219</v>
      </c>
      <c r="AY48" s="89">
        <v>13761</v>
      </c>
      <c r="AZ48" s="90">
        <v>5284</v>
      </c>
      <c r="BA48" s="90">
        <v>60713</v>
      </c>
      <c r="BB48" s="90">
        <v>370</v>
      </c>
      <c r="BC48" s="90">
        <v>66367</v>
      </c>
      <c r="BD48" s="90">
        <v>5619</v>
      </c>
      <c r="BE48" s="90">
        <v>51084</v>
      </c>
      <c r="BF48" s="91">
        <v>56703</v>
      </c>
      <c r="BG48" s="89">
        <v>1328676</v>
      </c>
      <c r="BH48" s="90">
        <v>1448499</v>
      </c>
      <c r="BI48" s="90">
        <v>5366225</v>
      </c>
      <c r="BJ48" s="90">
        <v>138901</v>
      </c>
      <c r="BK48" s="90">
        <v>6953625</v>
      </c>
      <c r="BL48" s="90">
        <v>198759</v>
      </c>
      <c r="BM48" s="90">
        <v>711200</v>
      </c>
      <c r="BN48" s="91">
        <v>909959</v>
      </c>
    </row>
    <row r="49" spans="2:66" x14ac:dyDescent="0.25">
      <c r="B49" s="82" t="s">
        <v>353</v>
      </c>
      <c r="C49" s="89">
        <v>559463</v>
      </c>
      <c r="D49" s="90">
        <v>485067</v>
      </c>
      <c r="E49" s="90">
        <v>2942732</v>
      </c>
      <c r="F49" s="90">
        <v>23715</v>
      </c>
      <c r="G49" s="90">
        <v>3451514</v>
      </c>
      <c r="H49" s="90">
        <v>44588</v>
      </c>
      <c r="I49" s="90">
        <v>162388</v>
      </c>
      <c r="J49" s="91">
        <v>206976</v>
      </c>
      <c r="K49" s="89">
        <v>211713</v>
      </c>
      <c r="L49" s="90">
        <v>327169</v>
      </c>
      <c r="M49" s="90">
        <v>1173358</v>
      </c>
      <c r="N49" s="90">
        <v>55732</v>
      </c>
      <c r="O49" s="90">
        <v>1556259</v>
      </c>
      <c r="P49" s="90">
        <v>18787</v>
      </c>
      <c r="Q49" s="90">
        <v>154332</v>
      </c>
      <c r="R49" s="91">
        <v>173119</v>
      </c>
      <c r="S49" s="89">
        <v>130899</v>
      </c>
      <c r="T49" s="90">
        <v>131668</v>
      </c>
      <c r="U49" s="90">
        <v>490738</v>
      </c>
      <c r="V49" s="90">
        <v>19005</v>
      </c>
      <c r="W49" s="90">
        <v>641411</v>
      </c>
      <c r="X49" s="90">
        <v>17292</v>
      </c>
      <c r="Y49" s="90">
        <v>138531</v>
      </c>
      <c r="Z49" s="91">
        <v>155823</v>
      </c>
      <c r="AA49" s="89">
        <v>115509</v>
      </c>
      <c r="AB49" s="90">
        <v>56140</v>
      </c>
      <c r="AC49" s="90">
        <v>288806</v>
      </c>
      <c r="AD49" s="90">
        <v>5868</v>
      </c>
      <c r="AE49" s="90">
        <v>350814</v>
      </c>
      <c r="AF49" s="90">
        <v>21920</v>
      </c>
      <c r="AG49" s="90">
        <v>62456</v>
      </c>
      <c r="AH49" s="91">
        <v>84376</v>
      </c>
      <c r="AI49" s="89">
        <v>106630</v>
      </c>
      <c r="AJ49" s="90">
        <v>90845</v>
      </c>
      <c r="AK49" s="90">
        <v>596236</v>
      </c>
      <c r="AL49" s="90">
        <v>3571</v>
      </c>
      <c r="AM49" s="90">
        <v>690652</v>
      </c>
      <c r="AN49" s="90">
        <v>10920</v>
      </c>
      <c r="AO49" s="90">
        <v>24141</v>
      </c>
      <c r="AP49" s="91">
        <v>35061</v>
      </c>
      <c r="AQ49" s="89">
        <v>46896</v>
      </c>
      <c r="AR49" s="90">
        <v>18203</v>
      </c>
      <c r="AS49" s="90">
        <v>196623</v>
      </c>
      <c r="AT49" s="90">
        <v>25171</v>
      </c>
      <c r="AU49" s="90">
        <v>239997</v>
      </c>
      <c r="AV49" s="90">
        <v>1966</v>
      </c>
      <c r="AW49" s="90">
        <v>90528</v>
      </c>
      <c r="AX49" s="91">
        <v>92494</v>
      </c>
      <c r="AY49" s="89">
        <v>13484</v>
      </c>
      <c r="AZ49" s="90">
        <v>21185</v>
      </c>
      <c r="BA49" s="90">
        <v>52680</v>
      </c>
      <c r="BB49" s="90">
        <v>15672</v>
      </c>
      <c r="BC49" s="90">
        <v>89537</v>
      </c>
      <c r="BD49" s="90">
        <v>1146</v>
      </c>
      <c r="BE49" s="90">
        <v>40088</v>
      </c>
      <c r="BF49" s="91">
        <v>41234</v>
      </c>
      <c r="BG49" s="89">
        <v>1184594</v>
      </c>
      <c r="BH49" s="90">
        <v>1130277</v>
      </c>
      <c r="BI49" s="90">
        <v>5741173</v>
      </c>
      <c r="BJ49" s="90">
        <v>148734</v>
      </c>
      <c r="BK49" s="90">
        <v>7020184</v>
      </c>
      <c r="BL49" s="90">
        <v>116619</v>
      </c>
      <c r="BM49" s="90">
        <v>672464</v>
      </c>
      <c r="BN49" s="91">
        <v>789083</v>
      </c>
    </row>
    <row r="50" spans="2:66" x14ac:dyDescent="0.25">
      <c r="B50" s="77" t="s">
        <v>354</v>
      </c>
      <c r="C50" s="89">
        <v>726368</v>
      </c>
      <c r="D50" s="90">
        <v>869720</v>
      </c>
      <c r="E50" s="90">
        <v>2705137</v>
      </c>
      <c r="F50" s="90">
        <v>45834</v>
      </c>
      <c r="G50" s="90">
        <v>3620691</v>
      </c>
      <c r="H50" s="90">
        <v>58869</v>
      </c>
      <c r="I50" s="90">
        <v>146297</v>
      </c>
      <c r="J50" s="91">
        <v>205166</v>
      </c>
      <c r="K50" s="89">
        <v>338851</v>
      </c>
      <c r="L50" s="90">
        <v>260618</v>
      </c>
      <c r="M50" s="90">
        <v>1187998</v>
      </c>
      <c r="N50" s="90">
        <v>12614</v>
      </c>
      <c r="O50" s="90">
        <v>1461230</v>
      </c>
      <c r="P50" s="90">
        <v>43242</v>
      </c>
      <c r="Q50" s="90">
        <v>146673</v>
      </c>
      <c r="R50" s="91">
        <v>189915</v>
      </c>
      <c r="S50" s="89">
        <v>131327</v>
      </c>
      <c r="T50" s="90">
        <v>104204</v>
      </c>
      <c r="U50" s="90">
        <v>463277</v>
      </c>
      <c r="V50" s="90">
        <v>9956</v>
      </c>
      <c r="W50" s="90">
        <v>577437</v>
      </c>
      <c r="X50" s="90">
        <v>55902</v>
      </c>
      <c r="Y50" s="90">
        <v>139460</v>
      </c>
      <c r="Z50" s="91">
        <v>195362</v>
      </c>
      <c r="AA50" s="89">
        <v>51065</v>
      </c>
      <c r="AB50" s="90">
        <v>81595</v>
      </c>
      <c r="AC50" s="90">
        <v>270199</v>
      </c>
      <c r="AD50" s="90">
        <v>12695</v>
      </c>
      <c r="AE50" s="90">
        <v>364489</v>
      </c>
      <c r="AF50" s="90">
        <v>38078</v>
      </c>
      <c r="AG50" s="90">
        <v>63153</v>
      </c>
      <c r="AH50" s="91">
        <v>101231</v>
      </c>
      <c r="AI50" s="89">
        <v>125358</v>
      </c>
      <c r="AJ50" s="90">
        <v>224363</v>
      </c>
      <c r="AK50" s="90">
        <v>569448</v>
      </c>
      <c r="AL50" s="90">
        <v>5161</v>
      </c>
      <c r="AM50" s="90">
        <v>798972</v>
      </c>
      <c r="AN50" s="90">
        <v>5929</v>
      </c>
      <c r="AO50" s="90">
        <v>24617</v>
      </c>
      <c r="AP50" s="91">
        <v>30546</v>
      </c>
      <c r="AQ50" s="89">
        <v>61759</v>
      </c>
      <c r="AR50" s="90">
        <v>83353</v>
      </c>
      <c r="AS50" s="90">
        <v>173176</v>
      </c>
      <c r="AT50" s="90">
        <v>4799</v>
      </c>
      <c r="AU50" s="90">
        <v>261328</v>
      </c>
      <c r="AV50" s="90">
        <v>6453</v>
      </c>
      <c r="AW50" s="90">
        <v>86304</v>
      </c>
      <c r="AX50" s="91">
        <v>92757</v>
      </c>
      <c r="AY50" s="89">
        <v>10641</v>
      </c>
      <c r="AZ50" s="90">
        <v>13433</v>
      </c>
      <c r="BA50" s="90">
        <v>77860</v>
      </c>
      <c r="BB50" s="90">
        <v>5756</v>
      </c>
      <c r="BC50" s="90">
        <v>97049</v>
      </c>
      <c r="BD50" s="90">
        <v>1742</v>
      </c>
      <c r="BE50" s="90">
        <v>34772</v>
      </c>
      <c r="BF50" s="91">
        <v>36514</v>
      </c>
      <c r="BG50" s="89">
        <v>1445369</v>
      </c>
      <c r="BH50" s="90">
        <v>1637286</v>
      </c>
      <c r="BI50" s="90">
        <v>5447095</v>
      </c>
      <c r="BJ50" s="90">
        <v>96815</v>
      </c>
      <c r="BK50" s="90">
        <v>7181196</v>
      </c>
      <c r="BL50" s="90">
        <v>210215</v>
      </c>
      <c r="BM50" s="90">
        <v>641276</v>
      </c>
      <c r="BN50" s="91">
        <v>851491</v>
      </c>
    </row>
    <row r="51" spans="2:66" x14ac:dyDescent="0.25">
      <c r="B51" s="77" t="s">
        <v>355</v>
      </c>
      <c r="C51" s="89">
        <v>566143</v>
      </c>
      <c r="D51" s="90">
        <v>924758</v>
      </c>
      <c r="E51" s="90">
        <v>3016015</v>
      </c>
      <c r="F51" s="90">
        <v>20462</v>
      </c>
      <c r="G51" s="90">
        <v>3961235</v>
      </c>
      <c r="H51" s="90">
        <v>58938</v>
      </c>
      <c r="I51" s="90">
        <v>164299</v>
      </c>
      <c r="J51" s="91">
        <v>223237</v>
      </c>
      <c r="K51" s="89">
        <v>258422</v>
      </c>
      <c r="L51" s="90">
        <v>178372</v>
      </c>
      <c r="M51" s="90">
        <v>1149660</v>
      </c>
      <c r="N51" s="90">
        <v>31563</v>
      </c>
      <c r="O51" s="90">
        <v>1359595</v>
      </c>
      <c r="P51" s="90">
        <v>57455</v>
      </c>
      <c r="Q51" s="90">
        <v>154045</v>
      </c>
      <c r="R51" s="91">
        <v>211500</v>
      </c>
      <c r="S51" s="89">
        <v>120086</v>
      </c>
      <c r="T51" s="90">
        <v>76737</v>
      </c>
      <c r="U51" s="90">
        <v>441411</v>
      </c>
      <c r="V51" s="90">
        <v>26491</v>
      </c>
      <c r="W51" s="90">
        <v>544639</v>
      </c>
      <c r="X51" s="90">
        <v>24645</v>
      </c>
      <c r="Y51" s="90">
        <v>160526</v>
      </c>
      <c r="Z51" s="91">
        <v>185171</v>
      </c>
      <c r="AA51" s="89">
        <v>46081</v>
      </c>
      <c r="AB51" s="90">
        <v>59193</v>
      </c>
      <c r="AC51" s="90">
        <v>326665</v>
      </c>
      <c r="AD51" s="90">
        <v>27461</v>
      </c>
      <c r="AE51" s="90">
        <v>413319</v>
      </c>
      <c r="AF51" s="90">
        <v>10627</v>
      </c>
      <c r="AG51" s="90">
        <v>64566</v>
      </c>
      <c r="AH51" s="91">
        <v>75193</v>
      </c>
      <c r="AI51" s="89">
        <v>89917</v>
      </c>
      <c r="AJ51" s="90">
        <v>190347</v>
      </c>
      <c r="AK51" s="90">
        <v>703294</v>
      </c>
      <c r="AL51" s="90">
        <v>2625</v>
      </c>
      <c r="AM51" s="90">
        <v>896266</v>
      </c>
      <c r="AN51" s="90">
        <v>10143</v>
      </c>
      <c r="AO51" s="90">
        <v>23539</v>
      </c>
      <c r="AP51" s="91">
        <v>33682</v>
      </c>
      <c r="AQ51" s="89">
        <v>54762</v>
      </c>
      <c r="AR51" s="90">
        <v>9682</v>
      </c>
      <c r="AS51" s="90">
        <v>191675</v>
      </c>
      <c r="AT51" s="90">
        <v>1125</v>
      </c>
      <c r="AU51" s="90">
        <v>202482</v>
      </c>
      <c r="AV51" s="90">
        <v>16127</v>
      </c>
      <c r="AW51" s="90">
        <v>90396</v>
      </c>
      <c r="AX51" s="91">
        <v>106523</v>
      </c>
      <c r="AY51" s="89">
        <v>9441</v>
      </c>
      <c r="AZ51" s="90">
        <v>16023</v>
      </c>
      <c r="BA51" s="90">
        <v>84927</v>
      </c>
      <c r="BB51" s="90">
        <v>3020</v>
      </c>
      <c r="BC51" s="90">
        <v>103970</v>
      </c>
      <c r="BD51" s="90">
        <v>5344</v>
      </c>
      <c r="BE51" s="90">
        <v>30831</v>
      </c>
      <c r="BF51" s="91">
        <v>36175</v>
      </c>
      <c r="BG51" s="89">
        <v>1144852</v>
      </c>
      <c r="BH51" s="90">
        <v>1455112</v>
      </c>
      <c r="BI51" s="90">
        <v>5913647</v>
      </c>
      <c r="BJ51" s="90">
        <v>112747</v>
      </c>
      <c r="BK51" s="90">
        <v>7481506</v>
      </c>
      <c r="BL51" s="90">
        <v>183279</v>
      </c>
      <c r="BM51" s="90">
        <v>688202</v>
      </c>
      <c r="BN51" s="91">
        <v>871481</v>
      </c>
    </row>
    <row r="52" spans="2:66" x14ac:dyDescent="0.25">
      <c r="B52" s="81" t="s">
        <v>356</v>
      </c>
      <c r="C52" s="89">
        <v>605252</v>
      </c>
      <c r="D52" s="90">
        <v>704119</v>
      </c>
      <c r="E52" s="90">
        <v>3285954</v>
      </c>
      <c r="F52" s="90">
        <v>35744</v>
      </c>
      <c r="G52" s="90">
        <v>4025817</v>
      </c>
      <c r="H52" s="90">
        <v>89974</v>
      </c>
      <c r="I52" s="90">
        <v>167548</v>
      </c>
      <c r="J52" s="91">
        <v>257522</v>
      </c>
      <c r="K52" s="89">
        <v>162133</v>
      </c>
      <c r="L52" s="90">
        <v>762326</v>
      </c>
      <c r="M52" s="90">
        <v>1169037</v>
      </c>
      <c r="N52" s="90">
        <v>17468</v>
      </c>
      <c r="O52" s="90">
        <v>1948831</v>
      </c>
      <c r="P52" s="90">
        <v>37363</v>
      </c>
      <c r="Q52" s="90">
        <v>185094</v>
      </c>
      <c r="R52" s="91">
        <v>222457</v>
      </c>
      <c r="S52" s="89">
        <v>181629</v>
      </c>
      <c r="T52" s="90">
        <v>134830</v>
      </c>
      <c r="U52" s="90">
        <v>349797</v>
      </c>
      <c r="V52" s="90">
        <v>23461</v>
      </c>
      <c r="W52" s="90">
        <v>508088</v>
      </c>
      <c r="X52" s="90">
        <v>26181</v>
      </c>
      <c r="Y52" s="90">
        <v>149148</v>
      </c>
      <c r="Z52" s="91">
        <v>175329</v>
      </c>
      <c r="AA52" s="89">
        <v>27110</v>
      </c>
      <c r="AB52" s="90">
        <v>83946</v>
      </c>
      <c r="AC52" s="90">
        <v>381805</v>
      </c>
      <c r="AD52" s="90">
        <v>5920</v>
      </c>
      <c r="AE52" s="90">
        <v>471671</v>
      </c>
      <c r="AF52" s="90">
        <v>6970</v>
      </c>
      <c r="AG52" s="90">
        <v>66707</v>
      </c>
      <c r="AH52" s="91">
        <v>73677</v>
      </c>
      <c r="AI52" s="89">
        <v>136023</v>
      </c>
      <c r="AJ52" s="90">
        <v>222622</v>
      </c>
      <c r="AK52" s="90">
        <v>730726</v>
      </c>
      <c r="AL52" s="90">
        <v>5515</v>
      </c>
      <c r="AM52" s="90">
        <v>958863</v>
      </c>
      <c r="AN52" s="90">
        <v>33354</v>
      </c>
      <c r="AO52" s="90">
        <v>24330</v>
      </c>
      <c r="AP52" s="91">
        <v>57684</v>
      </c>
      <c r="AQ52" s="89">
        <v>7905</v>
      </c>
      <c r="AR52" s="90">
        <v>102114</v>
      </c>
      <c r="AS52" s="90">
        <v>191202</v>
      </c>
      <c r="AT52" s="90">
        <v>1696</v>
      </c>
      <c r="AU52" s="90">
        <v>295012</v>
      </c>
      <c r="AV52" s="90">
        <v>5682</v>
      </c>
      <c r="AW52" s="90">
        <v>102520</v>
      </c>
      <c r="AX52" s="91">
        <v>108202</v>
      </c>
      <c r="AY52" s="89">
        <v>15572</v>
      </c>
      <c r="AZ52" s="90">
        <v>61401</v>
      </c>
      <c r="BA52" s="90">
        <v>88657</v>
      </c>
      <c r="BB52" s="90">
        <v>1785</v>
      </c>
      <c r="BC52" s="90">
        <v>151843</v>
      </c>
      <c r="BD52" s="90">
        <v>6580</v>
      </c>
      <c r="BE52" s="90">
        <v>27551</v>
      </c>
      <c r="BF52" s="91">
        <v>34131</v>
      </c>
      <c r="BG52" s="89">
        <v>1135624</v>
      </c>
      <c r="BH52" s="90">
        <v>2071358</v>
      </c>
      <c r="BI52" s="90">
        <v>6197178</v>
      </c>
      <c r="BJ52" s="90">
        <v>91589</v>
      </c>
      <c r="BK52" s="90">
        <v>8360125</v>
      </c>
      <c r="BL52" s="90">
        <v>206104</v>
      </c>
      <c r="BM52" s="90">
        <v>722898</v>
      </c>
      <c r="BN52" s="91">
        <v>929002</v>
      </c>
    </row>
    <row r="53" spans="2:66" x14ac:dyDescent="0.25">
      <c r="B53" s="77" t="s">
        <v>357</v>
      </c>
      <c r="C53" s="89">
        <v>580630</v>
      </c>
      <c r="D53" s="90">
        <v>734468</v>
      </c>
      <c r="E53" s="90">
        <v>3424135</v>
      </c>
      <c r="F53" s="90">
        <v>66263</v>
      </c>
      <c r="G53" s="90">
        <v>4224866</v>
      </c>
      <c r="H53" s="90">
        <v>41015</v>
      </c>
      <c r="I53" s="90">
        <v>171296</v>
      </c>
      <c r="J53" s="91">
        <v>212311</v>
      </c>
      <c r="K53" s="89">
        <v>209971</v>
      </c>
      <c r="L53" s="90">
        <v>492531</v>
      </c>
      <c r="M53" s="90">
        <v>1694678</v>
      </c>
      <c r="N53" s="90">
        <v>31243</v>
      </c>
      <c r="O53" s="90">
        <v>2218452</v>
      </c>
      <c r="P53" s="90">
        <v>47087</v>
      </c>
      <c r="Q53" s="90">
        <v>188309</v>
      </c>
      <c r="R53" s="91">
        <v>235396</v>
      </c>
      <c r="S53" s="89">
        <v>79103</v>
      </c>
      <c r="T53" s="90">
        <v>227910</v>
      </c>
      <c r="U53" s="90">
        <v>417345</v>
      </c>
      <c r="V53" s="90">
        <v>15543</v>
      </c>
      <c r="W53" s="90">
        <v>660798</v>
      </c>
      <c r="X53" s="90">
        <v>17052</v>
      </c>
      <c r="Y53" s="90">
        <v>154374</v>
      </c>
      <c r="Z53" s="91">
        <v>171426</v>
      </c>
      <c r="AA53" s="89">
        <v>104420</v>
      </c>
      <c r="AB53" s="90">
        <v>160273</v>
      </c>
      <c r="AC53" s="90">
        <v>401499</v>
      </c>
      <c r="AD53" s="90">
        <v>8633</v>
      </c>
      <c r="AE53" s="90">
        <v>570405</v>
      </c>
      <c r="AF53" s="90">
        <v>14465</v>
      </c>
      <c r="AG53" s="90">
        <v>59481</v>
      </c>
      <c r="AH53" s="91">
        <v>73946</v>
      </c>
      <c r="AI53" s="89">
        <v>111163</v>
      </c>
      <c r="AJ53" s="90">
        <v>172778</v>
      </c>
      <c r="AK53" s="90">
        <v>894788</v>
      </c>
      <c r="AL53" s="90">
        <v>9967</v>
      </c>
      <c r="AM53" s="90">
        <v>1077533</v>
      </c>
      <c r="AN53" s="90">
        <v>8677</v>
      </c>
      <c r="AO53" s="90">
        <v>45039</v>
      </c>
      <c r="AP53" s="91">
        <v>53716</v>
      </c>
      <c r="AQ53" s="89">
        <v>12701</v>
      </c>
      <c r="AR53" s="90">
        <v>28092</v>
      </c>
      <c r="AS53" s="90">
        <v>279841</v>
      </c>
      <c r="AT53" s="90">
        <v>14820</v>
      </c>
      <c r="AU53" s="90">
        <v>322753</v>
      </c>
      <c r="AV53" s="90">
        <v>4538</v>
      </c>
      <c r="AW53" s="90">
        <v>91314</v>
      </c>
      <c r="AX53" s="91">
        <v>95852</v>
      </c>
      <c r="AY53" s="89">
        <v>14169</v>
      </c>
      <c r="AZ53" s="90">
        <v>26756</v>
      </c>
      <c r="BA53" s="90">
        <v>136966</v>
      </c>
      <c r="BB53" s="90">
        <v>2608</v>
      </c>
      <c r="BC53" s="90">
        <v>166330</v>
      </c>
      <c r="BD53" s="90">
        <v>5394</v>
      </c>
      <c r="BE53" s="90">
        <v>26837</v>
      </c>
      <c r="BF53" s="91">
        <v>32231</v>
      </c>
      <c r="BG53" s="89">
        <v>1112157</v>
      </c>
      <c r="BH53" s="90">
        <v>1842808</v>
      </c>
      <c r="BI53" s="90">
        <v>7249252</v>
      </c>
      <c r="BJ53" s="90">
        <v>149077</v>
      </c>
      <c r="BK53" s="90">
        <v>9241137</v>
      </c>
      <c r="BL53" s="90">
        <v>138228</v>
      </c>
      <c r="BM53" s="90">
        <v>736650</v>
      </c>
      <c r="BN53" s="91">
        <v>874878</v>
      </c>
    </row>
    <row r="54" spans="2:66" x14ac:dyDescent="0.25">
      <c r="B54" s="77" t="s">
        <v>358</v>
      </c>
      <c r="C54" s="89">
        <v>679150</v>
      </c>
      <c r="D54" s="90">
        <v>593845</v>
      </c>
      <c r="E54" s="90">
        <v>3587659</v>
      </c>
      <c r="F54" s="90">
        <v>37443</v>
      </c>
      <c r="G54" s="90">
        <v>4218947</v>
      </c>
      <c r="H54" s="90">
        <v>37844</v>
      </c>
      <c r="I54" s="90">
        <v>143343</v>
      </c>
      <c r="J54" s="91">
        <v>181187</v>
      </c>
      <c r="K54" s="89">
        <v>223287</v>
      </c>
      <c r="L54" s="90">
        <v>341034</v>
      </c>
      <c r="M54" s="90">
        <v>1970968</v>
      </c>
      <c r="N54" s="90">
        <v>21874</v>
      </c>
      <c r="O54" s="90">
        <v>2333876</v>
      </c>
      <c r="P54" s="90">
        <v>37036</v>
      </c>
      <c r="Q54" s="90">
        <v>201063</v>
      </c>
      <c r="R54" s="91">
        <v>238099</v>
      </c>
      <c r="S54" s="89">
        <v>149496</v>
      </c>
      <c r="T54" s="90">
        <v>204627</v>
      </c>
      <c r="U54" s="90">
        <v>492576</v>
      </c>
      <c r="V54" s="90">
        <v>11444</v>
      </c>
      <c r="W54" s="90">
        <v>708647</v>
      </c>
      <c r="X54" s="90">
        <v>31397</v>
      </c>
      <c r="Y54" s="90">
        <v>148311</v>
      </c>
      <c r="Z54" s="91">
        <v>179708</v>
      </c>
      <c r="AA54" s="89">
        <v>44424</v>
      </c>
      <c r="AB54" s="90">
        <v>93625</v>
      </c>
      <c r="AC54" s="90">
        <v>530095</v>
      </c>
      <c r="AD54" s="90">
        <v>7268</v>
      </c>
      <c r="AE54" s="90">
        <v>630988</v>
      </c>
      <c r="AF54" s="90">
        <v>19659</v>
      </c>
      <c r="AG54" s="90">
        <v>60867</v>
      </c>
      <c r="AH54" s="91">
        <v>80526</v>
      </c>
      <c r="AI54" s="89">
        <v>123846</v>
      </c>
      <c r="AJ54" s="90">
        <v>117803</v>
      </c>
      <c r="AK54" s="90">
        <v>953102</v>
      </c>
      <c r="AL54" s="90">
        <v>17509</v>
      </c>
      <c r="AM54" s="90">
        <v>1088414</v>
      </c>
      <c r="AN54" s="90">
        <v>20200</v>
      </c>
      <c r="AO54" s="90">
        <v>30618</v>
      </c>
      <c r="AP54" s="91">
        <v>50818</v>
      </c>
      <c r="AQ54" s="89">
        <v>77375</v>
      </c>
      <c r="AR54" s="90">
        <v>19005</v>
      </c>
      <c r="AS54" s="90">
        <v>230447</v>
      </c>
      <c r="AT54" s="90">
        <v>5071</v>
      </c>
      <c r="AU54" s="90">
        <v>254523</v>
      </c>
      <c r="AV54" s="90">
        <v>16099</v>
      </c>
      <c r="AW54" s="90">
        <v>89813</v>
      </c>
      <c r="AX54" s="91">
        <v>105912</v>
      </c>
      <c r="AY54" s="89">
        <v>9937</v>
      </c>
      <c r="AZ54" s="90">
        <v>4684</v>
      </c>
      <c r="BA54" s="90">
        <v>154547</v>
      </c>
      <c r="BB54" s="90">
        <v>916</v>
      </c>
      <c r="BC54" s="90">
        <v>160147</v>
      </c>
      <c r="BD54" s="90">
        <v>5841</v>
      </c>
      <c r="BE54" s="90">
        <v>28340</v>
      </c>
      <c r="BF54" s="91">
        <v>34181</v>
      </c>
      <c r="BG54" s="89">
        <v>1307515</v>
      </c>
      <c r="BH54" s="90">
        <v>1374623</v>
      </c>
      <c r="BI54" s="90">
        <v>7919394</v>
      </c>
      <c r="BJ54" s="90">
        <v>101525</v>
      </c>
      <c r="BK54" s="90">
        <v>9395542</v>
      </c>
      <c r="BL54" s="90">
        <v>168076</v>
      </c>
      <c r="BM54" s="90">
        <v>702355</v>
      </c>
      <c r="BN54" s="91">
        <v>870431</v>
      </c>
    </row>
    <row r="55" spans="2:66" x14ac:dyDescent="0.25">
      <c r="B55" s="77" t="s">
        <v>479</v>
      </c>
      <c r="C55" s="89">
        <v>902845</v>
      </c>
      <c r="D55" s="90">
        <v>772271</v>
      </c>
      <c r="E55" s="90">
        <v>3441191</v>
      </c>
      <c r="F55" s="90">
        <v>23181</v>
      </c>
      <c r="G55" s="90">
        <v>4236643</v>
      </c>
      <c r="H55" s="90">
        <v>47961</v>
      </c>
      <c r="I55" s="90">
        <v>120612</v>
      </c>
      <c r="J55" s="91">
        <v>168573</v>
      </c>
      <c r="K55" s="89">
        <v>238368</v>
      </c>
      <c r="L55" s="90">
        <v>354068</v>
      </c>
      <c r="M55" s="90">
        <v>2102324</v>
      </c>
      <c r="N55" s="90">
        <v>30215</v>
      </c>
      <c r="O55" s="90">
        <v>2486607</v>
      </c>
      <c r="P55" s="90">
        <v>37502</v>
      </c>
      <c r="Q55" s="90">
        <v>199569</v>
      </c>
      <c r="R55" s="91">
        <v>237071</v>
      </c>
      <c r="S55" s="89">
        <v>126888</v>
      </c>
      <c r="T55" s="90">
        <v>103193</v>
      </c>
      <c r="U55" s="90">
        <v>566068</v>
      </c>
      <c r="V55" s="90">
        <v>12838</v>
      </c>
      <c r="W55" s="90">
        <v>682099</v>
      </c>
      <c r="X55" s="90">
        <v>24317</v>
      </c>
      <c r="Y55" s="90">
        <v>158665</v>
      </c>
      <c r="Z55" s="91">
        <v>182982</v>
      </c>
      <c r="AA55" s="89">
        <v>94599</v>
      </c>
      <c r="AB55" s="90">
        <v>148892</v>
      </c>
      <c r="AC55" s="90">
        <v>536809</v>
      </c>
      <c r="AD55" s="90">
        <v>4276</v>
      </c>
      <c r="AE55" s="90">
        <v>689977</v>
      </c>
      <c r="AF55" s="90">
        <v>9486</v>
      </c>
      <c r="AG55" s="90">
        <v>66344</v>
      </c>
      <c r="AH55" s="91">
        <v>75830</v>
      </c>
      <c r="AI55" s="89">
        <v>64468</v>
      </c>
      <c r="AJ55" s="90">
        <v>79918</v>
      </c>
      <c r="AK55" s="90">
        <v>1012460</v>
      </c>
      <c r="AL55" s="90">
        <v>17752</v>
      </c>
      <c r="AM55" s="90">
        <v>1110130</v>
      </c>
      <c r="AN55" s="90">
        <v>20964</v>
      </c>
      <c r="AO55" s="90">
        <v>25528</v>
      </c>
      <c r="AP55" s="91">
        <v>46492</v>
      </c>
      <c r="AQ55" s="89">
        <v>10434</v>
      </c>
      <c r="AR55" s="90">
        <v>34445</v>
      </c>
      <c r="AS55" s="90">
        <v>249625</v>
      </c>
      <c r="AT55" s="90">
        <v>1256</v>
      </c>
      <c r="AU55" s="90">
        <v>285326</v>
      </c>
      <c r="AV55" s="90">
        <v>3938</v>
      </c>
      <c r="AW55" s="90">
        <v>95182</v>
      </c>
      <c r="AX55" s="91">
        <v>99120</v>
      </c>
      <c r="AY55" s="89">
        <v>10337</v>
      </c>
      <c r="AZ55" s="90">
        <v>20400</v>
      </c>
      <c r="BA55" s="90">
        <v>151067</v>
      </c>
      <c r="BB55" s="90">
        <v>1609</v>
      </c>
      <c r="BC55" s="90">
        <v>173076</v>
      </c>
      <c r="BD55" s="90">
        <v>2949</v>
      </c>
      <c r="BE55" s="90">
        <v>28366</v>
      </c>
      <c r="BF55" s="91">
        <v>31315</v>
      </c>
      <c r="BG55" s="89">
        <v>1447939</v>
      </c>
      <c r="BH55" s="90">
        <v>1513187</v>
      </c>
      <c r="BI55" s="90">
        <v>8059544</v>
      </c>
      <c r="BJ55" s="90">
        <v>91127</v>
      </c>
      <c r="BK55" s="90">
        <v>9663858</v>
      </c>
      <c r="BL55" s="90">
        <v>147117</v>
      </c>
      <c r="BM55" s="90">
        <v>694266</v>
      </c>
      <c r="BN55" s="91">
        <v>841383</v>
      </c>
    </row>
    <row r="56" spans="2:66" ht="14.25" thickBot="1" x14ac:dyDescent="0.3">
      <c r="B56" s="83" t="s">
        <v>489</v>
      </c>
      <c r="C56" s="89">
        <v>676925</v>
      </c>
      <c r="D56" s="90">
        <v>474431</v>
      </c>
      <c r="E56" s="90">
        <v>3527708</v>
      </c>
      <c r="F56" s="90">
        <v>28486</v>
      </c>
      <c r="G56" s="90">
        <v>4030625</v>
      </c>
      <c r="H56" s="90">
        <v>51707</v>
      </c>
      <c r="I56" s="90">
        <v>122405</v>
      </c>
      <c r="J56" s="91">
        <v>174112</v>
      </c>
      <c r="K56" s="89">
        <v>380384</v>
      </c>
      <c r="L56" s="90">
        <v>391786</v>
      </c>
      <c r="M56" s="90">
        <v>2050890</v>
      </c>
      <c r="N56" s="90">
        <v>9711</v>
      </c>
      <c r="O56" s="90">
        <v>2452387</v>
      </c>
      <c r="P56" s="90">
        <v>64020</v>
      </c>
      <c r="Q56" s="90">
        <v>218978</v>
      </c>
      <c r="R56" s="91">
        <v>282998</v>
      </c>
      <c r="S56" s="89">
        <v>109509</v>
      </c>
      <c r="T56" s="90">
        <v>85762</v>
      </c>
      <c r="U56" s="90">
        <v>570424</v>
      </c>
      <c r="V56" s="90">
        <v>14449</v>
      </c>
      <c r="W56" s="90">
        <v>670635</v>
      </c>
      <c r="X56" s="90">
        <v>37001</v>
      </c>
      <c r="Y56" s="90">
        <v>162752</v>
      </c>
      <c r="Z56" s="91">
        <v>199753</v>
      </c>
      <c r="AA56" s="89">
        <v>66429</v>
      </c>
      <c r="AB56" s="90">
        <v>148490</v>
      </c>
      <c r="AC56" s="90">
        <v>612387</v>
      </c>
      <c r="AD56" s="90">
        <v>6944</v>
      </c>
      <c r="AE56" s="90">
        <v>767821</v>
      </c>
      <c r="AF56" s="90">
        <v>24320</v>
      </c>
      <c r="AG56" s="90">
        <v>55987</v>
      </c>
      <c r="AH56" s="91">
        <v>80307</v>
      </c>
      <c r="AI56" s="89">
        <v>168718</v>
      </c>
      <c r="AJ56" s="90">
        <v>150801</v>
      </c>
      <c r="AK56" s="90">
        <v>935516</v>
      </c>
      <c r="AL56" s="90">
        <v>15739</v>
      </c>
      <c r="AM56" s="90">
        <v>1102056</v>
      </c>
      <c r="AN56" s="90">
        <v>18512</v>
      </c>
      <c r="AO56" s="90">
        <v>25872</v>
      </c>
      <c r="AP56" s="91">
        <v>44384</v>
      </c>
      <c r="AQ56" s="89">
        <v>76642</v>
      </c>
      <c r="AR56" s="90">
        <v>39097</v>
      </c>
      <c r="AS56" s="90">
        <v>208362</v>
      </c>
      <c r="AT56" s="90">
        <v>4152</v>
      </c>
      <c r="AU56" s="90">
        <v>251611</v>
      </c>
      <c r="AV56" s="90">
        <v>7004</v>
      </c>
      <c r="AW56" s="90">
        <v>88286</v>
      </c>
      <c r="AX56" s="91">
        <v>95290</v>
      </c>
      <c r="AY56" s="89">
        <v>27740</v>
      </c>
      <c r="AZ56" s="90">
        <v>33354</v>
      </c>
      <c r="BA56" s="90">
        <v>146020</v>
      </c>
      <c r="BB56" s="90">
        <v>3195</v>
      </c>
      <c r="BC56" s="90">
        <v>182569</v>
      </c>
      <c r="BD56" s="90">
        <v>1260</v>
      </c>
      <c r="BE56" s="90">
        <v>26176</v>
      </c>
      <c r="BF56" s="91">
        <v>27436</v>
      </c>
      <c r="BG56" s="89">
        <v>1506347</v>
      </c>
      <c r="BH56" s="90">
        <v>1323721</v>
      </c>
      <c r="BI56" s="90">
        <v>8051307</v>
      </c>
      <c r="BJ56" s="90">
        <v>82676</v>
      </c>
      <c r="BK56" s="90">
        <v>9457704</v>
      </c>
      <c r="BL56" s="90">
        <v>203824</v>
      </c>
      <c r="BM56" s="90">
        <v>700456</v>
      </c>
      <c r="BN56" s="91">
        <v>904280</v>
      </c>
    </row>
    <row r="57" spans="2:66" x14ac:dyDescent="0.25">
      <c r="B57" s="82" t="s">
        <v>506</v>
      </c>
      <c r="C57" s="89">
        <v>700919</v>
      </c>
      <c r="D57" s="90">
        <v>524067</v>
      </c>
      <c r="E57" s="90">
        <v>3388506</v>
      </c>
      <c r="F57" s="90">
        <v>24678</v>
      </c>
      <c r="G57" s="90">
        <v>3937251</v>
      </c>
      <c r="H57" s="90">
        <v>66203</v>
      </c>
      <c r="I57" s="90">
        <v>130955</v>
      </c>
      <c r="J57" s="91">
        <v>197158</v>
      </c>
      <c r="K57" s="89">
        <v>390598</v>
      </c>
      <c r="L57" s="90">
        <v>646268</v>
      </c>
      <c r="M57" s="90">
        <v>2024045</v>
      </c>
      <c r="N57" s="90">
        <v>70751</v>
      </c>
      <c r="O57" s="90">
        <v>2741064</v>
      </c>
      <c r="P57" s="90">
        <v>50435</v>
      </c>
      <c r="Q57" s="90">
        <v>206782</v>
      </c>
      <c r="R57" s="91">
        <v>257217</v>
      </c>
      <c r="S57" s="89">
        <v>105086</v>
      </c>
      <c r="T57" s="90">
        <v>124225</v>
      </c>
      <c r="U57" s="90">
        <v>548421</v>
      </c>
      <c r="V57" s="90">
        <v>21289</v>
      </c>
      <c r="W57" s="90">
        <v>693935</v>
      </c>
      <c r="X57" s="90">
        <v>24130</v>
      </c>
      <c r="Y57" s="90">
        <v>169576</v>
      </c>
      <c r="Z57" s="91">
        <v>193706</v>
      </c>
      <c r="AA57" s="89">
        <v>111734</v>
      </c>
      <c r="AB57" s="90">
        <v>179747</v>
      </c>
      <c r="AC57" s="90">
        <v>671439</v>
      </c>
      <c r="AD57" s="90">
        <v>13981</v>
      </c>
      <c r="AE57" s="90">
        <v>865167</v>
      </c>
      <c r="AF57" s="90">
        <v>16822</v>
      </c>
      <c r="AG57" s="90">
        <v>62474</v>
      </c>
      <c r="AH57" s="91">
        <v>79296</v>
      </c>
      <c r="AI57" s="89">
        <v>106955</v>
      </c>
      <c r="AJ57" s="90">
        <v>212151</v>
      </c>
      <c r="AK57" s="90">
        <v>1015087</v>
      </c>
      <c r="AL57" s="90">
        <v>11153</v>
      </c>
      <c r="AM57" s="90">
        <v>1238391</v>
      </c>
      <c r="AN57" s="90">
        <v>12249</v>
      </c>
      <c r="AO57" s="90">
        <v>27838</v>
      </c>
      <c r="AP57" s="91">
        <v>40087</v>
      </c>
      <c r="AQ57" s="89">
        <v>66896</v>
      </c>
      <c r="AR57" s="90">
        <v>46268</v>
      </c>
      <c r="AS57" s="90">
        <v>198011</v>
      </c>
      <c r="AT57" s="90">
        <v>1073</v>
      </c>
      <c r="AU57" s="90">
        <v>245352</v>
      </c>
      <c r="AV57" s="90">
        <v>3444</v>
      </c>
      <c r="AW57" s="90">
        <v>88738</v>
      </c>
      <c r="AX57" s="91">
        <v>92182</v>
      </c>
      <c r="AY57" s="89">
        <v>25544</v>
      </c>
      <c r="AZ57" s="90">
        <v>30041</v>
      </c>
      <c r="BA57" s="90">
        <v>146081</v>
      </c>
      <c r="BB57" s="90">
        <v>696</v>
      </c>
      <c r="BC57" s="90">
        <v>176818</v>
      </c>
      <c r="BD57" s="90">
        <v>11953</v>
      </c>
      <c r="BE57" s="90">
        <v>25987</v>
      </c>
      <c r="BF57" s="91">
        <v>37940</v>
      </c>
      <c r="BG57" s="89">
        <v>1507732</v>
      </c>
      <c r="BH57" s="90">
        <v>1762767</v>
      </c>
      <c r="BI57" s="90">
        <v>7991590</v>
      </c>
      <c r="BJ57" s="90">
        <v>143621</v>
      </c>
      <c r="BK57" s="90">
        <v>9897978</v>
      </c>
      <c r="BL57" s="90">
        <v>185236</v>
      </c>
      <c r="BM57" s="90">
        <v>712350</v>
      </c>
      <c r="BN57" s="91">
        <v>897586</v>
      </c>
    </row>
    <row r="58" spans="2:66" ht="14.25" thickBot="1" x14ac:dyDescent="0.3">
      <c r="B58" s="83" t="s">
        <v>507</v>
      </c>
      <c r="C58" s="94">
        <v>939540</v>
      </c>
      <c r="D58" s="95">
        <v>662308</v>
      </c>
      <c r="E58" s="95">
        <v>3085057</v>
      </c>
      <c r="F58" s="95">
        <v>45434</v>
      </c>
      <c r="G58" s="95">
        <v>3792799</v>
      </c>
      <c r="H58" s="95">
        <v>36469</v>
      </c>
      <c r="I58" s="95">
        <v>135174</v>
      </c>
      <c r="J58" s="96">
        <v>171643</v>
      </c>
      <c r="K58" s="94">
        <v>353372</v>
      </c>
      <c r="L58" s="95">
        <v>450443</v>
      </c>
      <c r="M58" s="95">
        <v>2352628</v>
      </c>
      <c r="N58" s="95">
        <v>44139</v>
      </c>
      <c r="O58" s="95">
        <v>2847210</v>
      </c>
      <c r="P58" s="95">
        <v>42224</v>
      </c>
      <c r="Q58" s="95">
        <v>206534</v>
      </c>
      <c r="R58" s="96">
        <v>248758</v>
      </c>
      <c r="S58" s="94">
        <v>168209</v>
      </c>
      <c r="T58" s="95">
        <v>153476</v>
      </c>
      <c r="U58" s="95">
        <v>494973</v>
      </c>
      <c r="V58" s="95">
        <v>17457</v>
      </c>
      <c r="W58" s="95">
        <v>665906</v>
      </c>
      <c r="X58" s="95">
        <v>35497</v>
      </c>
      <c r="Y58" s="95">
        <v>171679</v>
      </c>
      <c r="Z58" s="96">
        <v>207176</v>
      </c>
      <c r="AA58" s="94">
        <v>69074</v>
      </c>
      <c r="AB58" s="95">
        <v>143395</v>
      </c>
      <c r="AC58" s="95">
        <v>767052</v>
      </c>
      <c r="AD58" s="95">
        <v>8878</v>
      </c>
      <c r="AE58" s="95">
        <v>919325</v>
      </c>
      <c r="AF58" s="95">
        <v>38568</v>
      </c>
      <c r="AG58" s="95">
        <v>64693</v>
      </c>
      <c r="AH58" s="96">
        <v>103261</v>
      </c>
      <c r="AI58" s="94">
        <v>95684</v>
      </c>
      <c r="AJ58" s="95">
        <v>182654</v>
      </c>
      <c r="AK58" s="95">
        <v>1160121</v>
      </c>
      <c r="AL58" s="95">
        <v>9246</v>
      </c>
      <c r="AM58" s="95">
        <v>1352021</v>
      </c>
      <c r="AN58" s="95">
        <v>17462</v>
      </c>
      <c r="AO58" s="95">
        <v>26849</v>
      </c>
      <c r="AP58" s="96">
        <v>44311</v>
      </c>
      <c r="AQ58" s="94">
        <v>39597</v>
      </c>
      <c r="AR58" s="95">
        <v>55745</v>
      </c>
      <c r="AS58" s="95">
        <v>207767</v>
      </c>
      <c r="AT58" s="95">
        <v>2249</v>
      </c>
      <c r="AU58" s="95">
        <v>265761</v>
      </c>
      <c r="AV58" s="95">
        <v>2458</v>
      </c>
      <c r="AW58" s="95">
        <v>85463</v>
      </c>
      <c r="AX58" s="96">
        <v>87921</v>
      </c>
      <c r="AY58" s="94">
        <v>11350</v>
      </c>
      <c r="AZ58" s="95">
        <v>12646</v>
      </c>
      <c r="BA58" s="95">
        <v>162743</v>
      </c>
      <c r="BB58" s="95">
        <v>10329</v>
      </c>
      <c r="BC58" s="95">
        <v>185718</v>
      </c>
      <c r="BD58" s="95">
        <v>3055</v>
      </c>
      <c r="BE58" s="95">
        <v>27281</v>
      </c>
      <c r="BF58" s="96">
        <v>30336</v>
      </c>
      <c r="BG58" s="94">
        <v>1676826</v>
      </c>
      <c r="BH58" s="95">
        <v>1660667</v>
      </c>
      <c r="BI58" s="95">
        <v>8230341</v>
      </c>
      <c r="BJ58" s="95">
        <v>137732</v>
      </c>
      <c r="BK58" s="95">
        <v>10028740</v>
      </c>
      <c r="BL58" s="95">
        <v>175733</v>
      </c>
      <c r="BM58" s="95">
        <v>717673</v>
      </c>
      <c r="BN58" s="96">
        <v>893406</v>
      </c>
    </row>
    <row r="59" spans="2:66" ht="14.25" x14ac:dyDescent="0.3">
      <c r="B59" s="87" t="s">
        <v>324</v>
      </c>
      <c r="C59" s="14"/>
      <c r="O59" s="71"/>
      <c r="P59" s="71"/>
      <c r="BG59" s="14"/>
      <c r="BH59" s="14"/>
      <c r="BI59" s="14"/>
      <c r="BJ59" s="14"/>
      <c r="BK59" s="14"/>
      <c r="BL59" s="14"/>
      <c r="BM59" s="14"/>
      <c r="BN59" s="14"/>
    </row>
    <row r="60" spans="2:66" ht="14.25" x14ac:dyDescent="0.3">
      <c r="B60" s="18" t="s">
        <v>395</v>
      </c>
      <c r="O60" s="71"/>
      <c r="P60" s="71"/>
    </row>
    <row r="61" spans="2:66" ht="14.25" x14ac:dyDescent="0.3">
      <c r="B61" s="68" t="s">
        <v>528</v>
      </c>
      <c r="O61" s="71"/>
      <c r="P61" s="71"/>
    </row>
    <row r="62" spans="2:66" ht="14.25" x14ac:dyDescent="0.3">
      <c r="B62" s="19" t="s">
        <v>963</v>
      </c>
      <c r="O62" s="71"/>
      <c r="P62" s="71"/>
    </row>
    <row r="63" spans="2:66" x14ac:dyDescent="0.25">
      <c r="O63" s="71"/>
      <c r="P63" s="71"/>
    </row>
    <row r="64" spans="2:66" x14ac:dyDescent="0.25">
      <c r="O64" s="71"/>
      <c r="P64" s="71"/>
    </row>
    <row r="65" spans="15:16" x14ac:dyDescent="0.25">
      <c r="O65" s="71"/>
      <c r="P65" s="71"/>
    </row>
    <row r="66" spans="15:16" x14ac:dyDescent="0.25">
      <c r="O66" s="71"/>
      <c r="P66" s="71"/>
    </row>
    <row r="67" spans="15:16" x14ac:dyDescent="0.25">
      <c r="O67" s="71"/>
      <c r="P67" s="71"/>
    </row>
    <row r="68" spans="15:16" x14ac:dyDescent="0.25">
      <c r="O68" s="71"/>
      <c r="P68" s="71"/>
    </row>
    <row r="69" spans="15:16" x14ac:dyDescent="0.25">
      <c r="O69" s="71"/>
      <c r="P69" s="71"/>
    </row>
    <row r="70" spans="15:16" x14ac:dyDescent="0.25">
      <c r="O70" s="71"/>
      <c r="P70" s="71"/>
    </row>
    <row r="71" spans="15:16" x14ac:dyDescent="0.25">
      <c r="O71" s="71"/>
      <c r="P71" s="71"/>
    </row>
    <row r="72" spans="15:16" x14ac:dyDescent="0.25">
      <c r="O72" s="71"/>
      <c r="P72" s="71"/>
    </row>
    <row r="73" spans="15:16" x14ac:dyDescent="0.25">
      <c r="O73" s="71"/>
      <c r="P73" s="71"/>
    </row>
    <row r="74" spans="15:16" x14ac:dyDescent="0.25">
      <c r="O74" s="71"/>
      <c r="P74" s="71"/>
    </row>
    <row r="75" spans="15:16" x14ac:dyDescent="0.25">
      <c r="O75" s="71"/>
      <c r="P75" s="71"/>
    </row>
    <row r="76" spans="15:16" x14ac:dyDescent="0.25">
      <c r="O76" s="71"/>
      <c r="P76" s="71"/>
    </row>
    <row r="77" spans="15:16" x14ac:dyDescent="0.25">
      <c r="O77" s="71"/>
      <c r="P77" s="71"/>
    </row>
    <row r="78" spans="15:16" x14ac:dyDescent="0.25">
      <c r="O78" s="71"/>
      <c r="P78" s="71"/>
    </row>
    <row r="79" spans="15:16" x14ac:dyDescent="0.25">
      <c r="O79" s="71"/>
      <c r="P79" s="71"/>
    </row>
    <row r="80" spans="15: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5.42578125" defaultRowHeight="13.5" x14ac:dyDescent="0.25"/>
  <cols>
    <col min="1" max="1" width="4.28515625" style="4" customWidth="1"/>
    <col min="2" max="16384" width="15.42578125" style="4"/>
  </cols>
  <sheetData>
    <row r="1" spans="2:66" s="670" customFormat="1" ht="15" x14ac:dyDescent="0.25"/>
    <row r="2" spans="2:66" ht="15" x14ac:dyDescent="0.25">
      <c r="B2" s="670" t="s">
        <v>1029</v>
      </c>
    </row>
    <row r="3" spans="2:66" x14ac:dyDescent="0.25">
      <c r="B3" s="1" t="s">
        <v>527</v>
      </c>
    </row>
    <row r="4" spans="2:66" x14ac:dyDescent="0.25">
      <c r="B4" s="20" t="s">
        <v>16</v>
      </c>
    </row>
    <row r="5" spans="2:66" ht="14.25" thickBot="1" x14ac:dyDescent="0.3"/>
    <row r="6" spans="2:66" ht="15" customHeight="1" thickBot="1" x14ac:dyDescent="0.3">
      <c r="B6" s="1255"/>
      <c r="C6" s="1252" t="s">
        <v>218</v>
      </c>
      <c r="D6" s="1253"/>
      <c r="E6" s="1253"/>
      <c r="F6" s="1253"/>
      <c r="G6" s="1253"/>
      <c r="H6" s="1253"/>
      <c r="I6" s="1253"/>
      <c r="J6" s="1254"/>
      <c r="K6" s="1252" t="s">
        <v>219</v>
      </c>
      <c r="L6" s="1253"/>
      <c r="M6" s="1253"/>
      <c r="N6" s="1253"/>
      <c r="O6" s="1253"/>
      <c r="P6" s="1253"/>
      <c r="Q6" s="1253"/>
      <c r="R6" s="1254"/>
      <c r="S6" s="1252" t="s">
        <v>220</v>
      </c>
      <c r="T6" s="1253"/>
      <c r="U6" s="1253"/>
      <c r="V6" s="1253"/>
      <c r="W6" s="1253"/>
      <c r="X6" s="1253"/>
      <c r="Y6" s="1253"/>
      <c r="Z6" s="1254"/>
      <c r="AA6" s="1252" t="s">
        <v>221</v>
      </c>
      <c r="AB6" s="1253"/>
      <c r="AC6" s="1253"/>
      <c r="AD6" s="1253"/>
      <c r="AE6" s="1253"/>
      <c r="AF6" s="1253"/>
      <c r="AG6" s="1253"/>
      <c r="AH6" s="1254"/>
      <c r="AI6" s="1252" t="s">
        <v>222</v>
      </c>
      <c r="AJ6" s="1253"/>
      <c r="AK6" s="1253"/>
      <c r="AL6" s="1253"/>
      <c r="AM6" s="1253"/>
      <c r="AN6" s="1253"/>
      <c r="AO6" s="1253"/>
      <c r="AP6" s="1254"/>
      <c r="AQ6" s="1252" t="s">
        <v>223</v>
      </c>
      <c r="AR6" s="1253"/>
      <c r="AS6" s="1253"/>
      <c r="AT6" s="1253"/>
      <c r="AU6" s="1253"/>
      <c r="AV6" s="1253"/>
      <c r="AW6" s="1253"/>
      <c r="AX6" s="1254"/>
      <c r="AY6" s="1252" t="s">
        <v>224</v>
      </c>
      <c r="AZ6" s="1253"/>
      <c r="BA6" s="1253"/>
      <c r="BB6" s="1253"/>
      <c r="BC6" s="1253"/>
      <c r="BD6" s="1253"/>
      <c r="BE6" s="1253"/>
      <c r="BF6" s="1254"/>
      <c r="BG6" s="1252" t="s">
        <v>256</v>
      </c>
      <c r="BH6" s="1253"/>
      <c r="BI6" s="1253"/>
      <c r="BJ6" s="1253"/>
      <c r="BK6" s="1253"/>
      <c r="BL6" s="1253"/>
      <c r="BM6" s="1253"/>
      <c r="BN6" s="1254"/>
    </row>
    <row r="7" spans="2:66" ht="15" customHeight="1" thickBot="1" x14ac:dyDescent="0.3">
      <c r="B7" s="1256"/>
      <c r="C7" s="1242" t="s">
        <v>257</v>
      </c>
      <c r="D7" s="1248" t="s">
        <v>260</v>
      </c>
      <c r="E7" s="1249" t="s">
        <v>258</v>
      </c>
      <c r="F7" s="1249"/>
      <c r="G7" s="1250"/>
      <c r="H7" s="1248" t="s">
        <v>259</v>
      </c>
      <c r="I7" s="1249"/>
      <c r="J7" s="1250"/>
      <c r="K7" s="1242" t="s">
        <v>257</v>
      </c>
      <c r="L7" s="1248" t="s">
        <v>258</v>
      </c>
      <c r="M7" s="1249"/>
      <c r="N7" s="1249"/>
      <c r="O7" s="1250"/>
      <c r="P7" s="1248" t="s">
        <v>259</v>
      </c>
      <c r="Q7" s="1249"/>
      <c r="R7" s="1250"/>
      <c r="S7" s="1242" t="s">
        <v>257</v>
      </c>
      <c r="T7" s="1248" t="s">
        <v>258</v>
      </c>
      <c r="U7" s="1249"/>
      <c r="V7" s="1249"/>
      <c r="W7" s="1250"/>
      <c r="X7" s="1248" t="s">
        <v>259</v>
      </c>
      <c r="Y7" s="1249"/>
      <c r="Z7" s="1250"/>
      <c r="AA7" s="1242" t="s">
        <v>257</v>
      </c>
      <c r="AB7" s="1248" t="s">
        <v>258</v>
      </c>
      <c r="AC7" s="1249"/>
      <c r="AD7" s="1249"/>
      <c r="AE7" s="1250"/>
      <c r="AF7" s="1248" t="s">
        <v>259</v>
      </c>
      <c r="AG7" s="1249"/>
      <c r="AH7" s="1250"/>
      <c r="AI7" s="1242" t="s">
        <v>257</v>
      </c>
      <c r="AJ7" s="1248" t="s">
        <v>258</v>
      </c>
      <c r="AK7" s="1249"/>
      <c r="AL7" s="1249"/>
      <c r="AM7" s="1250"/>
      <c r="AN7" s="1248" t="s">
        <v>259</v>
      </c>
      <c r="AO7" s="1249"/>
      <c r="AP7" s="1250"/>
      <c r="AQ7" s="1242" t="s">
        <v>257</v>
      </c>
      <c r="AR7" s="1248" t="s">
        <v>258</v>
      </c>
      <c r="AS7" s="1249"/>
      <c r="AT7" s="1249"/>
      <c r="AU7" s="1250"/>
      <c r="AV7" s="1248" t="s">
        <v>259</v>
      </c>
      <c r="AW7" s="1249"/>
      <c r="AX7" s="1250"/>
      <c r="AY7" s="1242" t="s">
        <v>257</v>
      </c>
      <c r="AZ7" s="1248" t="s">
        <v>258</v>
      </c>
      <c r="BA7" s="1249"/>
      <c r="BB7" s="1249"/>
      <c r="BC7" s="1250"/>
      <c r="BD7" s="1248" t="s">
        <v>259</v>
      </c>
      <c r="BE7" s="1249"/>
      <c r="BF7" s="1250"/>
      <c r="BG7" s="1242" t="s">
        <v>257</v>
      </c>
      <c r="BH7" s="1248" t="s">
        <v>258</v>
      </c>
      <c r="BI7" s="1249"/>
      <c r="BJ7" s="1249"/>
      <c r="BK7" s="1250"/>
      <c r="BL7" s="1248" t="s">
        <v>259</v>
      </c>
      <c r="BM7" s="1249"/>
      <c r="BN7" s="1250"/>
    </row>
    <row r="8" spans="2:66" ht="15" customHeight="1" x14ac:dyDescent="0.25">
      <c r="B8" s="1256"/>
      <c r="C8" s="1251"/>
      <c r="D8" s="1242" t="s">
        <v>260</v>
      </c>
      <c r="E8" s="1242" t="s">
        <v>261</v>
      </c>
      <c r="F8" s="1242" t="s">
        <v>262</v>
      </c>
      <c r="G8" s="1246" t="s">
        <v>263</v>
      </c>
      <c r="H8" s="1242" t="s">
        <v>264</v>
      </c>
      <c r="I8" s="1242" t="s">
        <v>265</v>
      </c>
      <c r="J8" s="1244" t="s">
        <v>266</v>
      </c>
      <c r="K8" s="1251"/>
      <c r="L8" s="1242" t="s">
        <v>260</v>
      </c>
      <c r="M8" s="1242" t="s">
        <v>261</v>
      </c>
      <c r="N8" s="1242" t="s">
        <v>262</v>
      </c>
      <c r="O8" s="1246" t="s">
        <v>263</v>
      </c>
      <c r="P8" s="1242" t="s">
        <v>264</v>
      </c>
      <c r="Q8" s="1242" t="s">
        <v>265</v>
      </c>
      <c r="R8" s="1244" t="s">
        <v>266</v>
      </c>
      <c r="S8" s="1251"/>
      <c r="T8" s="1242" t="s">
        <v>260</v>
      </c>
      <c r="U8" s="1242" t="s">
        <v>261</v>
      </c>
      <c r="V8" s="1242" t="s">
        <v>262</v>
      </c>
      <c r="W8" s="1246" t="s">
        <v>263</v>
      </c>
      <c r="X8" s="1242" t="s">
        <v>264</v>
      </c>
      <c r="Y8" s="1242" t="s">
        <v>265</v>
      </c>
      <c r="Z8" s="1244" t="s">
        <v>266</v>
      </c>
      <c r="AA8" s="1251"/>
      <c r="AB8" s="1242" t="s">
        <v>260</v>
      </c>
      <c r="AC8" s="1242" t="s">
        <v>261</v>
      </c>
      <c r="AD8" s="1242" t="s">
        <v>262</v>
      </c>
      <c r="AE8" s="1246" t="s">
        <v>263</v>
      </c>
      <c r="AF8" s="1242" t="s">
        <v>264</v>
      </c>
      <c r="AG8" s="1242" t="s">
        <v>265</v>
      </c>
      <c r="AH8" s="1244" t="s">
        <v>266</v>
      </c>
      <c r="AI8" s="1251"/>
      <c r="AJ8" s="1242" t="s">
        <v>260</v>
      </c>
      <c r="AK8" s="1242" t="s">
        <v>261</v>
      </c>
      <c r="AL8" s="1242" t="s">
        <v>262</v>
      </c>
      <c r="AM8" s="1246" t="s">
        <v>263</v>
      </c>
      <c r="AN8" s="1242" t="s">
        <v>264</v>
      </c>
      <c r="AO8" s="1242" t="s">
        <v>265</v>
      </c>
      <c r="AP8" s="1244" t="s">
        <v>266</v>
      </c>
      <c r="AQ8" s="1251"/>
      <c r="AR8" s="1242" t="s">
        <v>260</v>
      </c>
      <c r="AS8" s="1242" t="s">
        <v>261</v>
      </c>
      <c r="AT8" s="1242" t="s">
        <v>262</v>
      </c>
      <c r="AU8" s="1246" t="s">
        <v>263</v>
      </c>
      <c r="AV8" s="1242" t="s">
        <v>264</v>
      </c>
      <c r="AW8" s="1242" t="s">
        <v>265</v>
      </c>
      <c r="AX8" s="1244" t="s">
        <v>266</v>
      </c>
      <c r="AY8" s="1251"/>
      <c r="AZ8" s="1242" t="s">
        <v>260</v>
      </c>
      <c r="BA8" s="1242" t="s">
        <v>261</v>
      </c>
      <c r="BB8" s="1242" t="s">
        <v>262</v>
      </c>
      <c r="BC8" s="1246" t="s">
        <v>263</v>
      </c>
      <c r="BD8" s="1242" t="s">
        <v>264</v>
      </c>
      <c r="BE8" s="1242" t="s">
        <v>265</v>
      </c>
      <c r="BF8" s="1244" t="s">
        <v>266</v>
      </c>
      <c r="BG8" s="1251"/>
      <c r="BH8" s="1242" t="s">
        <v>260</v>
      </c>
      <c r="BI8" s="1242" t="s">
        <v>261</v>
      </c>
      <c r="BJ8" s="1242" t="s">
        <v>262</v>
      </c>
      <c r="BK8" s="1246" t="s">
        <v>263</v>
      </c>
      <c r="BL8" s="1242" t="s">
        <v>264</v>
      </c>
      <c r="BM8" s="1242" t="s">
        <v>265</v>
      </c>
      <c r="BN8" s="1244" t="s">
        <v>266</v>
      </c>
    </row>
    <row r="9" spans="2:66" ht="14.25" thickBot="1" x14ac:dyDescent="0.3">
      <c r="B9" s="1257"/>
      <c r="C9" s="1243"/>
      <c r="D9" s="1243"/>
      <c r="E9" s="1243"/>
      <c r="F9" s="1243"/>
      <c r="G9" s="1247"/>
      <c r="H9" s="1243"/>
      <c r="I9" s="1243"/>
      <c r="J9" s="1245"/>
      <c r="K9" s="1243"/>
      <c r="L9" s="1243"/>
      <c r="M9" s="1243"/>
      <c r="N9" s="1243"/>
      <c r="O9" s="1247"/>
      <c r="P9" s="1243"/>
      <c r="Q9" s="1243"/>
      <c r="R9" s="1245"/>
      <c r="S9" s="1243"/>
      <c r="T9" s="1243"/>
      <c r="U9" s="1243"/>
      <c r="V9" s="1243"/>
      <c r="W9" s="1247"/>
      <c r="X9" s="1243"/>
      <c r="Y9" s="1243"/>
      <c r="Z9" s="1245"/>
      <c r="AA9" s="1243"/>
      <c r="AB9" s="1243"/>
      <c r="AC9" s="1243"/>
      <c r="AD9" s="1243"/>
      <c r="AE9" s="1247"/>
      <c r="AF9" s="1243"/>
      <c r="AG9" s="1243"/>
      <c r="AH9" s="1245"/>
      <c r="AI9" s="1243"/>
      <c r="AJ9" s="1243"/>
      <c r="AK9" s="1243"/>
      <c r="AL9" s="1243"/>
      <c r="AM9" s="1247"/>
      <c r="AN9" s="1243"/>
      <c r="AO9" s="1243"/>
      <c r="AP9" s="1245"/>
      <c r="AQ9" s="1243"/>
      <c r="AR9" s="1243"/>
      <c r="AS9" s="1243"/>
      <c r="AT9" s="1243"/>
      <c r="AU9" s="1247"/>
      <c r="AV9" s="1243"/>
      <c r="AW9" s="1243"/>
      <c r="AX9" s="1245"/>
      <c r="AY9" s="1243"/>
      <c r="AZ9" s="1243"/>
      <c r="BA9" s="1243"/>
      <c r="BB9" s="1243"/>
      <c r="BC9" s="1247"/>
      <c r="BD9" s="1243"/>
      <c r="BE9" s="1243"/>
      <c r="BF9" s="1245"/>
      <c r="BG9" s="1243"/>
      <c r="BH9" s="1243"/>
      <c r="BI9" s="1243"/>
      <c r="BJ9" s="1243"/>
      <c r="BK9" s="1247"/>
      <c r="BL9" s="1243"/>
      <c r="BM9" s="1243"/>
      <c r="BN9" s="1245"/>
    </row>
    <row r="10" spans="2:66" x14ac:dyDescent="0.25">
      <c r="B10" s="77" t="s">
        <v>378</v>
      </c>
      <c r="C10" s="118">
        <v>954</v>
      </c>
      <c r="D10" s="119">
        <v>1046</v>
      </c>
      <c r="E10" s="119">
        <v>2292</v>
      </c>
      <c r="F10" s="119">
        <v>75</v>
      </c>
      <c r="G10" s="119">
        <v>3413</v>
      </c>
      <c r="H10" s="119">
        <v>383</v>
      </c>
      <c r="I10" s="119">
        <v>1855</v>
      </c>
      <c r="J10" s="369">
        <v>2238</v>
      </c>
      <c r="K10" s="118">
        <v>607</v>
      </c>
      <c r="L10" s="119">
        <v>1351</v>
      </c>
      <c r="M10" s="119">
        <v>2394</v>
      </c>
      <c r="N10" s="119">
        <v>28</v>
      </c>
      <c r="O10" s="119">
        <v>3773</v>
      </c>
      <c r="P10" s="119">
        <v>109</v>
      </c>
      <c r="Q10" s="119">
        <v>987</v>
      </c>
      <c r="R10" s="369">
        <v>1096</v>
      </c>
      <c r="S10" s="118">
        <v>85</v>
      </c>
      <c r="T10" s="119">
        <v>101</v>
      </c>
      <c r="U10" s="119">
        <v>193</v>
      </c>
      <c r="V10" s="119">
        <v>5</v>
      </c>
      <c r="W10" s="119">
        <v>299</v>
      </c>
      <c r="X10" s="119">
        <v>63</v>
      </c>
      <c r="Y10" s="119">
        <v>461</v>
      </c>
      <c r="Z10" s="369">
        <v>524</v>
      </c>
      <c r="AA10" s="118">
        <v>150</v>
      </c>
      <c r="AB10" s="119">
        <v>70</v>
      </c>
      <c r="AC10" s="119">
        <v>735</v>
      </c>
      <c r="AD10" s="119">
        <v>6</v>
      </c>
      <c r="AE10" s="119">
        <v>811</v>
      </c>
      <c r="AF10" s="119">
        <v>123</v>
      </c>
      <c r="AG10" s="119">
        <v>727</v>
      </c>
      <c r="AH10" s="369">
        <v>850</v>
      </c>
      <c r="AI10" s="118">
        <v>66</v>
      </c>
      <c r="AJ10" s="119">
        <v>155</v>
      </c>
      <c r="AK10" s="119">
        <v>387</v>
      </c>
      <c r="AL10" s="119">
        <v>9</v>
      </c>
      <c r="AM10" s="119">
        <v>551</v>
      </c>
      <c r="AN10" s="119">
        <v>316</v>
      </c>
      <c r="AO10" s="119">
        <v>514</v>
      </c>
      <c r="AP10" s="369">
        <v>830</v>
      </c>
      <c r="AQ10" s="118">
        <v>481</v>
      </c>
      <c r="AR10" s="119">
        <v>103</v>
      </c>
      <c r="AS10" s="119">
        <v>124</v>
      </c>
      <c r="AT10" s="119">
        <v>7</v>
      </c>
      <c r="AU10" s="119">
        <v>234</v>
      </c>
      <c r="AV10" s="119">
        <v>48</v>
      </c>
      <c r="AW10" s="119">
        <v>595</v>
      </c>
      <c r="AX10" s="369">
        <v>643</v>
      </c>
      <c r="AY10" s="118">
        <v>73</v>
      </c>
      <c r="AZ10" s="119">
        <v>10</v>
      </c>
      <c r="BA10" s="119">
        <v>435</v>
      </c>
      <c r="BB10" s="119">
        <v>7</v>
      </c>
      <c r="BC10" s="119">
        <v>452</v>
      </c>
      <c r="BD10" s="119">
        <v>47</v>
      </c>
      <c r="BE10" s="119">
        <v>36</v>
      </c>
      <c r="BF10" s="369">
        <v>83</v>
      </c>
      <c r="BG10" s="118">
        <v>2416</v>
      </c>
      <c r="BH10" s="119">
        <v>2836</v>
      </c>
      <c r="BI10" s="119">
        <v>6560</v>
      </c>
      <c r="BJ10" s="119">
        <v>137</v>
      </c>
      <c r="BK10" s="119">
        <v>9533</v>
      </c>
      <c r="BL10" s="119">
        <v>1089</v>
      </c>
      <c r="BM10" s="119">
        <v>5175</v>
      </c>
      <c r="BN10" s="369">
        <v>6264</v>
      </c>
    </row>
    <row r="11" spans="2:66" x14ac:dyDescent="0.25">
      <c r="B11" s="77" t="s">
        <v>379</v>
      </c>
      <c r="C11" s="89">
        <v>860</v>
      </c>
      <c r="D11" s="90">
        <v>865</v>
      </c>
      <c r="E11" s="90">
        <v>3315</v>
      </c>
      <c r="F11" s="90">
        <v>142</v>
      </c>
      <c r="G11" s="90">
        <v>4322</v>
      </c>
      <c r="H11" s="90">
        <v>165</v>
      </c>
      <c r="I11" s="90">
        <v>1977</v>
      </c>
      <c r="J11" s="91">
        <v>2142</v>
      </c>
      <c r="K11" s="89">
        <v>1055</v>
      </c>
      <c r="L11" s="90">
        <v>1085</v>
      </c>
      <c r="M11" s="90">
        <v>2634</v>
      </c>
      <c r="N11" s="90">
        <v>45</v>
      </c>
      <c r="O11" s="90">
        <v>3764</v>
      </c>
      <c r="P11" s="90">
        <v>123</v>
      </c>
      <c r="Q11" s="90">
        <v>1012</v>
      </c>
      <c r="R11" s="91">
        <v>1135</v>
      </c>
      <c r="S11" s="89">
        <v>63</v>
      </c>
      <c r="T11" s="90">
        <v>142</v>
      </c>
      <c r="U11" s="90">
        <v>211</v>
      </c>
      <c r="V11" s="90">
        <v>4</v>
      </c>
      <c r="W11" s="90">
        <v>357</v>
      </c>
      <c r="X11" s="90">
        <v>59</v>
      </c>
      <c r="Y11" s="90">
        <v>509</v>
      </c>
      <c r="Z11" s="91">
        <v>568</v>
      </c>
      <c r="AA11" s="89">
        <v>64</v>
      </c>
      <c r="AB11" s="90">
        <v>111</v>
      </c>
      <c r="AC11" s="90">
        <v>798</v>
      </c>
      <c r="AD11" s="90">
        <v>96</v>
      </c>
      <c r="AE11" s="90">
        <v>1005</v>
      </c>
      <c r="AF11" s="90">
        <v>124</v>
      </c>
      <c r="AG11" s="90">
        <v>709</v>
      </c>
      <c r="AH11" s="91">
        <v>833</v>
      </c>
      <c r="AI11" s="89">
        <v>76</v>
      </c>
      <c r="AJ11" s="90">
        <v>94</v>
      </c>
      <c r="AK11" s="90">
        <v>282</v>
      </c>
      <c r="AL11" s="90">
        <v>67</v>
      </c>
      <c r="AM11" s="90">
        <v>443</v>
      </c>
      <c r="AN11" s="90">
        <v>195</v>
      </c>
      <c r="AO11" s="90">
        <v>761</v>
      </c>
      <c r="AP11" s="91">
        <v>956</v>
      </c>
      <c r="AQ11" s="89">
        <v>452</v>
      </c>
      <c r="AR11" s="90">
        <v>16</v>
      </c>
      <c r="AS11" s="90">
        <v>126</v>
      </c>
      <c r="AT11" s="90">
        <v>11</v>
      </c>
      <c r="AU11" s="90">
        <v>153</v>
      </c>
      <c r="AV11" s="90">
        <v>95</v>
      </c>
      <c r="AW11" s="90">
        <v>202</v>
      </c>
      <c r="AX11" s="91">
        <v>297</v>
      </c>
      <c r="AY11" s="89">
        <v>115</v>
      </c>
      <c r="AZ11" s="90">
        <v>20</v>
      </c>
      <c r="BA11" s="90">
        <v>329</v>
      </c>
      <c r="BB11" s="90">
        <v>7</v>
      </c>
      <c r="BC11" s="90">
        <v>356</v>
      </c>
      <c r="BD11" s="90">
        <v>19</v>
      </c>
      <c r="BE11" s="90">
        <v>68</v>
      </c>
      <c r="BF11" s="91">
        <v>87</v>
      </c>
      <c r="BG11" s="89">
        <v>2685</v>
      </c>
      <c r="BH11" s="90">
        <v>2333</v>
      </c>
      <c r="BI11" s="90">
        <v>7695</v>
      </c>
      <c r="BJ11" s="90">
        <v>372</v>
      </c>
      <c r="BK11" s="90">
        <v>10400</v>
      </c>
      <c r="BL11" s="90">
        <v>780</v>
      </c>
      <c r="BM11" s="90">
        <v>5238</v>
      </c>
      <c r="BN11" s="91">
        <v>6018</v>
      </c>
    </row>
    <row r="12" spans="2:66" x14ac:dyDescent="0.25">
      <c r="B12" s="81" t="s">
        <v>380</v>
      </c>
      <c r="C12" s="89">
        <v>1532</v>
      </c>
      <c r="D12" s="90">
        <v>1322</v>
      </c>
      <c r="E12" s="90">
        <v>3292</v>
      </c>
      <c r="F12" s="90">
        <v>247</v>
      </c>
      <c r="G12" s="90">
        <v>4861</v>
      </c>
      <c r="H12" s="90">
        <v>131</v>
      </c>
      <c r="I12" s="90">
        <v>1773</v>
      </c>
      <c r="J12" s="91">
        <v>1904</v>
      </c>
      <c r="K12" s="89">
        <v>1229</v>
      </c>
      <c r="L12" s="90">
        <v>1255</v>
      </c>
      <c r="M12" s="90">
        <v>2483</v>
      </c>
      <c r="N12" s="90">
        <v>98</v>
      </c>
      <c r="O12" s="90">
        <v>3836</v>
      </c>
      <c r="P12" s="90">
        <v>144</v>
      </c>
      <c r="Q12" s="90">
        <v>961</v>
      </c>
      <c r="R12" s="91">
        <v>1105</v>
      </c>
      <c r="S12" s="89">
        <v>147</v>
      </c>
      <c r="T12" s="90">
        <v>115</v>
      </c>
      <c r="U12" s="90">
        <v>224</v>
      </c>
      <c r="V12" s="90">
        <v>9</v>
      </c>
      <c r="W12" s="90">
        <v>348</v>
      </c>
      <c r="X12" s="90">
        <v>39</v>
      </c>
      <c r="Y12" s="90">
        <v>522</v>
      </c>
      <c r="Z12" s="91">
        <v>561</v>
      </c>
      <c r="AA12" s="89">
        <v>85</v>
      </c>
      <c r="AB12" s="90">
        <v>126</v>
      </c>
      <c r="AC12" s="90">
        <v>990</v>
      </c>
      <c r="AD12" s="90">
        <v>133</v>
      </c>
      <c r="AE12" s="90">
        <v>1249</v>
      </c>
      <c r="AF12" s="90">
        <v>124</v>
      </c>
      <c r="AG12" s="90">
        <v>685</v>
      </c>
      <c r="AH12" s="91">
        <v>809</v>
      </c>
      <c r="AI12" s="89">
        <v>102</v>
      </c>
      <c r="AJ12" s="90">
        <v>348</v>
      </c>
      <c r="AK12" s="90">
        <v>285</v>
      </c>
      <c r="AL12" s="90">
        <v>67</v>
      </c>
      <c r="AM12" s="90">
        <v>700</v>
      </c>
      <c r="AN12" s="90">
        <v>74</v>
      </c>
      <c r="AO12" s="90">
        <v>872</v>
      </c>
      <c r="AP12" s="91">
        <v>946</v>
      </c>
      <c r="AQ12" s="89">
        <v>72</v>
      </c>
      <c r="AR12" s="90">
        <v>76</v>
      </c>
      <c r="AS12" s="90">
        <v>118</v>
      </c>
      <c r="AT12" s="90">
        <v>4</v>
      </c>
      <c r="AU12" s="90">
        <v>198</v>
      </c>
      <c r="AV12" s="90">
        <v>30</v>
      </c>
      <c r="AW12" s="90">
        <v>237</v>
      </c>
      <c r="AX12" s="91">
        <v>267</v>
      </c>
      <c r="AY12" s="89">
        <v>131</v>
      </c>
      <c r="AZ12" s="90">
        <v>95</v>
      </c>
      <c r="BA12" s="90">
        <v>310</v>
      </c>
      <c r="BB12" s="90">
        <v>6</v>
      </c>
      <c r="BC12" s="90">
        <v>411</v>
      </c>
      <c r="BD12" s="90">
        <v>9</v>
      </c>
      <c r="BE12" s="90">
        <v>51</v>
      </c>
      <c r="BF12" s="91">
        <v>60</v>
      </c>
      <c r="BG12" s="89">
        <v>3298</v>
      </c>
      <c r="BH12" s="90">
        <v>3337</v>
      </c>
      <c r="BI12" s="90">
        <v>7702</v>
      </c>
      <c r="BJ12" s="90">
        <v>564</v>
      </c>
      <c r="BK12" s="90">
        <v>11603</v>
      </c>
      <c r="BL12" s="90">
        <v>551</v>
      </c>
      <c r="BM12" s="90">
        <v>5101</v>
      </c>
      <c r="BN12" s="91">
        <v>5652</v>
      </c>
    </row>
    <row r="13" spans="2:66" x14ac:dyDescent="0.25">
      <c r="B13" s="82" t="s">
        <v>381</v>
      </c>
      <c r="C13" s="89">
        <v>1665</v>
      </c>
      <c r="D13" s="90">
        <v>1583</v>
      </c>
      <c r="E13" s="90">
        <v>3876</v>
      </c>
      <c r="F13" s="90">
        <v>155</v>
      </c>
      <c r="G13" s="90">
        <v>5614</v>
      </c>
      <c r="H13" s="90">
        <v>162</v>
      </c>
      <c r="I13" s="90">
        <v>1598</v>
      </c>
      <c r="J13" s="91">
        <v>1760</v>
      </c>
      <c r="K13" s="89">
        <v>697</v>
      </c>
      <c r="L13" s="90">
        <v>1665</v>
      </c>
      <c r="M13" s="90">
        <v>3034</v>
      </c>
      <c r="N13" s="90">
        <v>68</v>
      </c>
      <c r="O13" s="90">
        <v>4767</v>
      </c>
      <c r="P13" s="90">
        <v>138</v>
      </c>
      <c r="Q13" s="90">
        <v>1004</v>
      </c>
      <c r="R13" s="91">
        <v>1142</v>
      </c>
      <c r="S13" s="89">
        <v>92</v>
      </c>
      <c r="T13" s="90">
        <v>48</v>
      </c>
      <c r="U13" s="90">
        <v>600</v>
      </c>
      <c r="V13" s="90">
        <v>33</v>
      </c>
      <c r="W13" s="90">
        <v>681</v>
      </c>
      <c r="X13" s="90">
        <v>42</v>
      </c>
      <c r="Y13" s="90">
        <v>486</v>
      </c>
      <c r="Z13" s="91">
        <v>528</v>
      </c>
      <c r="AA13" s="89">
        <v>380</v>
      </c>
      <c r="AB13" s="90">
        <v>297</v>
      </c>
      <c r="AC13" s="90">
        <v>953</v>
      </c>
      <c r="AD13" s="90">
        <v>44</v>
      </c>
      <c r="AE13" s="90">
        <v>1294</v>
      </c>
      <c r="AF13" s="90">
        <v>101</v>
      </c>
      <c r="AG13" s="90">
        <v>718</v>
      </c>
      <c r="AH13" s="91">
        <v>819</v>
      </c>
      <c r="AI13" s="89">
        <v>116</v>
      </c>
      <c r="AJ13" s="90">
        <v>263</v>
      </c>
      <c r="AK13" s="90">
        <v>573</v>
      </c>
      <c r="AL13" s="90">
        <v>109</v>
      </c>
      <c r="AM13" s="90">
        <v>945</v>
      </c>
      <c r="AN13" s="90">
        <v>32</v>
      </c>
      <c r="AO13" s="90">
        <v>816</v>
      </c>
      <c r="AP13" s="91">
        <v>848</v>
      </c>
      <c r="AQ13" s="89">
        <v>163</v>
      </c>
      <c r="AR13" s="90">
        <v>24</v>
      </c>
      <c r="AS13" s="90">
        <v>74</v>
      </c>
      <c r="AT13" s="90">
        <v>8</v>
      </c>
      <c r="AU13" s="90">
        <v>106</v>
      </c>
      <c r="AV13" s="90">
        <v>25</v>
      </c>
      <c r="AW13" s="90">
        <v>199</v>
      </c>
      <c r="AX13" s="91">
        <v>224</v>
      </c>
      <c r="AY13" s="89">
        <v>247</v>
      </c>
      <c r="AZ13" s="90">
        <v>50</v>
      </c>
      <c r="BA13" s="90">
        <v>182</v>
      </c>
      <c r="BB13" s="90">
        <v>3</v>
      </c>
      <c r="BC13" s="90">
        <v>235</v>
      </c>
      <c r="BD13" s="90">
        <v>79</v>
      </c>
      <c r="BE13" s="90">
        <v>40</v>
      </c>
      <c r="BF13" s="91">
        <v>119</v>
      </c>
      <c r="BG13" s="89">
        <v>3360</v>
      </c>
      <c r="BH13" s="90">
        <v>3930</v>
      </c>
      <c r="BI13" s="90">
        <v>9292</v>
      </c>
      <c r="BJ13" s="90">
        <v>420</v>
      </c>
      <c r="BK13" s="90">
        <v>13642</v>
      </c>
      <c r="BL13" s="90">
        <v>579</v>
      </c>
      <c r="BM13" s="90">
        <v>4861</v>
      </c>
      <c r="BN13" s="91">
        <v>5440</v>
      </c>
    </row>
    <row r="14" spans="2:66" x14ac:dyDescent="0.25">
      <c r="B14" s="77" t="s">
        <v>382</v>
      </c>
      <c r="C14" s="89">
        <v>1575</v>
      </c>
      <c r="D14" s="90">
        <v>1772</v>
      </c>
      <c r="E14" s="90">
        <v>4642</v>
      </c>
      <c r="F14" s="90">
        <v>16</v>
      </c>
      <c r="G14" s="90">
        <v>6430</v>
      </c>
      <c r="H14" s="90">
        <v>200</v>
      </c>
      <c r="I14" s="90">
        <v>1679</v>
      </c>
      <c r="J14" s="91">
        <v>1879</v>
      </c>
      <c r="K14" s="89">
        <v>1133</v>
      </c>
      <c r="L14" s="90">
        <v>1839</v>
      </c>
      <c r="M14" s="90">
        <v>3543</v>
      </c>
      <c r="N14" s="90">
        <v>106</v>
      </c>
      <c r="O14" s="90">
        <v>5488</v>
      </c>
      <c r="P14" s="90">
        <v>154</v>
      </c>
      <c r="Q14" s="90">
        <v>973</v>
      </c>
      <c r="R14" s="91">
        <v>1127</v>
      </c>
      <c r="S14" s="89">
        <v>188</v>
      </c>
      <c r="T14" s="90">
        <v>153</v>
      </c>
      <c r="U14" s="90">
        <v>509</v>
      </c>
      <c r="V14" s="90">
        <v>31</v>
      </c>
      <c r="W14" s="90">
        <v>693</v>
      </c>
      <c r="X14" s="90">
        <v>119</v>
      </c>
      <c r="Y14" s="90">
        <v>474</v>
      </c>
      <c r="Z14" s="91">
        <v>593</v>
      </c>
      <c r="AA14" s="89">
        <v>290</v>
      </c>
      <c r="AB14" s="90">
        <v>168</v>
      </c>
      <c r="AC14" s="90">
        <v>1075</v>
      </c>
      <c r="AD14" s="90">
        <v>35</v>
      </c>
      <c r="AE14" s="90">
        <v>1278</v>
      </c>
      <c r="AF14" s="90">
        <v>62</v>
      </c>
      <c r="AG14" s="90">
        <v>747</v>
      </c>
      <c r="AH14" s="91">
        <v>809</v>
      </c>
      <c r="AI14" s="89">
        <v>230</v>
      </c>
      <c r="AJ14" s="90">
        <v>190</v>
      </c>
      <c r="AK14" s="90">
        <v>659</v>
      </c>
      <c r="AL14" s="90">
        <v>31</v>
      </c>
      <c r="AM14" s="90">
        <v>880</v>
      </c>
      <c r="AN14" s="90">
        <v>93</v>
      </c>
      <c r="AO14" s="90">
        <v>794</v>
      </c>
      <c r="AP14" s="91">
        <v>887</v>
      </c>
      <c r="AQ14" s="89">
        <v>25</v>
      </c>
      <c r="AR14" s="90">
        <v>15</v>
      </c>
      <c r="AS14" s="90">
        <v>64</v>
      </c>
      <c r="AT14" s="90">
        <v>8</v>
      </c>
      <c r="AU14" s="90">
        <v>87</v>
      </c>
      <c r="AV14" s="90">
        <v>48</v>
      </c>
      <c r="AW14" s="90">
        <v>200</v>
      </c>
      <c r="AX14" s="91">
        <v>248</v>
      </c>
      <c r="AY14" s="89">
        <v>181</v>
      </c>
      <c r="AZ14" s="90">
        <v>78</v>
      </c>
      <c r="BA14" s="90">
        <v>128</v>
      </c>
      <c r="BB14" s="90">
        <v>2</v>
      </c>
      <c r="BC14" s="90">
        <v>208</v>
      </c>
      <c r="BD14" s="90">
        <v>38</v>
      </c>
      <c r="BE14" s="90">
        <v>42</v>
      </c>
      <c r="BF14" s="91">
        <v>80</v>
      </c>
      <c r="BG14" s="89">
        <v>3622</v>
      </c>
      <c r="BH14" s="90">
        <v>4215</v>
      </c>
      <c r="BI14" s="90">
        <v>10620</v>
      </c>
      <c r="BJ14" s="90">
        <v>229</v>
      </c>
      <c r="BK14" s="90">
        <v>15064</v>
      </c>
      <c r="BL14" s="90">
        <v>714</v>
      </c>
      <c r="BM14" s="90">
        <v>4909</v>
      </c>
      <c r="BN14" s="91">
        <v>5623</v>
      </c>
    </row>
    <row r="15" spans="2:66" x14ac:dyDescent="0.25">
      <c r="B15" s="77" t="s">
        <v>383</v>
      </c>
      <c r="C15" s="89">
        <v>1646</v>
      </c>
      <c r="D15" s="90">
        <v>2928</v>
      </c>
      <c r="E15" s="90">
        <v>4923</v>
      </c>
      <c r="F15" s="90">
        <v>93</v>
      </c>
      <c r="G15" s="90">
        <v>7944</v>
      </c>
      <c r="H15" s="90">
        <v>76</v>
      </c>
      <c r="I15" s="90">
        <v>1652</v>
      </c>
      <c r="J15" s="91">
        <v>1728</v>
      </c>
      <c r="K15" s="89">
        <v>1048</v>
      </c>
      <c r="L15" s="90">
        <v>2005</v>
      </c>
      <c r="M15" s="90">
        <v>4294</v>
      </c>
      <c r="N15" s="90">
        <v>77</v>
      </c>
      <c r="O15" s="90">
        <v>6376</v>
      </c>
      <c r="P15" s="90">
        <v>221</v>
      </c>
      <c r="Q15" s="90">
        <v>976</v>
      </c>
      <c r="R15" s="91">
        <v>1197</v>
      </c>
      <c r="S15" s="89">
        <v>333</v>
      </c>
      <c r="T15" s="90">
        <v>251</v>
      </c>
      <c r="U15" s="90">
        <v>417</v>
      </c>
      <c r="V15" s="90">
        <v>14</v>
      </c>
      <c r="W15" s="90">
        <v>682</v>
      </c>
      <c r="X15" s="90">
        <v>35</v>
      </c>
      <c r="Y15" s="90">
        <v>509</v>
      </c>
      <c r="Z15" s="91">
        <v>544</v>
      </c>
      <c r="AA15" s="89">
        <v>401</v>
      </c>
      <c r="AB15" s="90">
        <v>275</v>
      </c>
      <c r="AC15" s="90">
        <v>829</v>
      </c>
      <c r="AD15" s="90">
        <v>40</v>
      </c>
      <c r="AE15" s="90">
        <v>1144</v>
      </c>
      <c r="AF15" s="90">
        <v>72</v>
      </c>
      <c r="AG15" s="90">
        <v>747</v>
      </c>
      <c r="AH15" s="91">
        <v>819</v>
      </c>
      <c r="AI15" s="89">
        <v>171</v>
      </c>
      <c r="AJ15" s="90">
        <v>221</v>
      </c>
      <c r="AK15" s="90">
        <v>811</v>
      </c>
      <c r="AL15" s="90">
        <v>211</v>
      </c>
      <c r="AM15" s="90">
        <v>1243</v>
      </c>
      <c r="AN15" s="90">
        <v>100</v>
      </c>
      <c r="AO15" s="90">
        <v>657</v>
      </c>
      <c r="AP15" s="91">
        <v>757</v>
      </c>
      <c r="AQ15" s="89">
        <v>28</v>
      </c>
      <c r="AR15" s="90">
        <v>120</v>
      </c>
      <c r="AS15" s="90">
        <v>70</v>
      </c>
      <c r="AT15" s="90">
        <v>31</v>
      </c>
      <c r="AU15" s="90">
        <v>221</v>
      </c>
      <c r="AV15" s="90">
        <v>18</v>
      </c>
      <c r="AW15" s="90">
        <v>201</v>
      </c>
      <c r="AX15" s="91">
        <v>219</v>
      </c>
      <c r="AY15" s="89">
        <v>77</v>
      </c>
      <c r="AZ15" s="90">
        <v>236</v>
      </c>
      <c r="BA15" s="90">
        <v>125</v>
      </c>
      <c r="BB15" s="90">
        <v>38</v>
      </c>
      <c r="BC15" s="90">
        <v>399</v>
      </c>
      <c r="BD15" s="90">
        <v>10</v>
      </c>
      <c r="BE15" s="90">
        <v>38</v>
      </c>
      <c r="BF15" s="91">
        <v>48</v>
      </c>
      <c r="BG15" s="89">
        <v>3704</v>
      </c>
      <c r="BH15" s="90">
        <v>6036</v>
      </c>
      <c r="BI15" s="90">
        <v>11469</v>
      </c>
      <c r="BJ15" s="90">
        <v>504</v>
      </c>
      <c r="BK15" s="90">
        <v>18009</v>
      </c>
      <c r="BL15" s="90">
        <v>532</v>
      </c>
      <c r="BM15" s="90">
        <v>4780</v>
      </c>
      <c r="BN15" s="91">
        <v>5312</v>
      </c>
    </row>
    <row r="16" spans="2:66" x14ac:dyDescent="0.25">
      <c r="B16" s="81" t="s">
        <v>384</v>
      </c>
      <c r="C16" s="89">
        <v>2230</v>
      </c>
      <c r="D16" s="90">
        <v>4430</v>
      </c>
      <c r="E16" s="90">
        <v>5862</v>
      </c>
      <c r="F16" s="90">
        <v>221</v>
      </c>
      <c r="G16" s="90">
        <v>10513</v>
      </c>
      <c r="H16" s="90">
        <v>160</v>
      </c>
      <c r="I16" s="90">
        <v>1408</v>
      </c>
      <c r="J16" s="91">
        <v>1568</v>
      </c>
      <c r="K16" s="89">
        <v>1328</v>
      </c>
      <c r="L16" s="90">
        <v>1785</v>
      </c>
      <c r="M16" s="90">
        <v>4961</v>
      </c>
      <c r="N16" s="90">
        <v>204</v>
      </c>
      <c r="O16" s="90">
        <v>6950</v>
      </c>
      <c r="P16" s="90">
        <v>135</v>
      </c>
      <c r="Q16" s="90">
        <v>945</v>
      </c>
      <c r="R16" s="91">
        <v>1080</v>
      </c>
      <c r="S16" s="89">
        <v>175</v>
      </c>
      <c r="T16" s="90">
        <v>553</v>
      </c>
      <c r="U16" s="90">
        <v>509</v>
      </c>
      <c r="V16" s="90">
        <v>17</v>
      </c>
      <c r="W16" s="90">
        <v>1079</v>
      </c>
      <c r="X16" s="90">
        <v>75</v>
      </c>
      <c r="Y16" s="90">
        <v>496</v>
      </c>
      <c r="Z16" s="91">
        <v>571</v>
      </c>
      <c r="AA16" s="89">
        <v>289</v>
      </c>
      <c r="AB16" s="90">
        <v>128</v>
      </c>
      <c r="AC16" s="90">
        <v>835</v>
      </c>
      <c r="AD16" s="90">
        <v>85</v>
      </c>
      <c r="AE16" s="90">
        <v>1048</v>
      </c>
      <c r="AF16" s="90">
        <v>79</v>
      </c>
      <c r="AG16" s="90">
        <v>704</v>
      </c>
      <c r="AH16" s="91">
        <v>783</v>
      </c>
      <c r="AI16" s="89">
        <v>333</v>
      </c>
      <c r="AJ16" s="90">
        <v>961</v>
      </c>
      <c r="AK16" s="90">
        <v>923</v>
      </c>
      <c r="AL16" s="90">
        <v>46</v>
      </c>
      <c r="AM16" s="90">
        <v>1930</v>
      </c>
      <c r="AN16" s="90">
        <v>45</v>
      </c>
      <c r="AO16" s="90">
        <v>695</v>
      </c>
      <c r="AP16" s="91">
        <v>740</v>
      </c>
      <c r="AQ16" s="89">
        <v>78</v>
      </c>
      <c r="AR16" s="90">
        <v>83</v>
      </c>
      <c r="AS16" s="90">
        <v>165</v>
      </c>
      <c r="AT16" s="90">
        <v>7</v>
      </c>
      <c r="AU16" s="90">
        <v>255</v>
      </c>
      <c r="AV16" s="90">
        <v>17</v>
      </c>
      <c r="AW16" s="90">
        <v>182</v>
      </c>
      <c r="AX16" s="91">
        <v>199</v>
      </c>
      <c r="AY16" s="89">
        <v>24</v>
      </c>
      <c r="AZ16" s="90">
        <v>81</v>
      </c>
      <c r="BA16" s="90">
        <v>332</v>
      </c>
      <c r="BB16" s="90">
        <v>9</v>
      </c>
      <c r="BC16" s="90">
        <v>422</v>
      </c>
      <c r="BD16" s="90">
        <v>43</v>
      </c>
      <c r="BE16" s="90">
        <v>39</v>
      </c>
      <c r="BF16" s="91">
        <v>82</v>
      </c>
      <c r="BG16" s="89">
        <v>4457</v>
      </c>
      <c r="BH16" s="90">
        <v>8021</v>
      </c>
      <c r="BI16" s="90">
        <v>13587</v>
      </c>
      <c r="BJ16" s="90">
        <v>589</v>
      </c>
      <c r="BK16" s="90">
        <v>22197</v>
      </c>
      <c r="BL16" s="90">
        <v>554</v>
      </c>
      <c r="BM16" s="90">
        <v>4469</v>
      </c>
      <c r="BN16" s="91">
        <v>5023</v>
      </c>
    </row>
    <row r="17" spans="2:66" x14ac:dyDescent="0.25">
      <c r="B17" s="82" t="s">
        <v>385</v>
      </c>
      <c r="C17" s="89">
        <v>1872</v>
      </c>
      <c r="D17" s="90">
        <v>1947</v>
      </c>
      <c r="E17" s="90">
        <v>8800</v>
      </c>
      <c r="F17" s="90">
        <v>21</v>
      </c>
      <c r="G17" s="90">
        <v>10768</v>
      </c>
      <c r="H17" s="90">
        <v>133</v>
      </c>
      <c r="I17" s="90">
        <v>1479</v>
      </c>
      <c r="J17" s="91">
        <v>1612</v>
      </c>
      <c r="K17" s="89">
        <v>1551</v>
      </c>
      <c r="L17" s="90">
        <v>1962</v>
      </c>
      <c r="M17" s="90">
        <v>5358</v>
      </c>
      <c r="N17" s="90">
        <v>156</v>
      </c>
      <c r="O17" s="90">
        <v>7476</v>
      </c>
      <c r="P17" s="90">
        <v>77</v>
      </c>
      <c r="Q17" s="90">
        <v>888</v>
      </c>
      <c r="R17" s="91">
        <v>965</v>
      </c>
      <c r="S17" s="89">
        <v>175</v>
      </c>
      <c r="T17" s="90">
        <v>255</v>
      </c>
      <c r="U17" s="90">
        <v>951</v>
      </c>
      <c r="V17" s="90">
        <v>56</v>
      </c>
      <c r="W17" s="90">
        <v>1262</v>
      </c>
      <c r="X17" s="90">
        <v>58</v>
      </c>
      <c r="Y17" s="90">
        <v>487</v>
      </c>
      <c r="Z17" s="91">
        <v>545</v>
      </c>
      <c r="AA17" s="89">
        <v>147</v>
      </c>
      <c r="AB17" s="90">
        <v>203</v>
      </c>
      <c r="AC17" s="90">
        <v>861</v>
      </c>
      <c r="AD17" s="90">
        <v>33</v>
      </c>
      <c r="AE17" s="90">
        <v>1097</v>
      </c>
      <c r="AF17" s="90">
        <v>103</v>
      </c>
      <c r="AG17" s="90">
        <v>688</v>
      </c>
      <c r="AH17" s="91">
        <v>791</v>
      </c>
      <c r="AI17" s="89">
        <v>319</v>
      </c>
      <c r="AJ17" s="90">
        <v>532</v>
      </c>
      <c r="AK17" s="90">
        <v>1369</v>
      </c>
      <c r="AL17" s="90">
        <v>68</v>
      </c>
      <c r="AM17" s="90">
        <v>1969</v>
      </c>
      <c r="AN17" s="90">
        <v>261</v>
      </c>
      <c r="AO17" s="90">
        <v>666</v>
      </c>
      <c r="AP17" s="91">
        <v>927</v>
      </c>
      <c r="AQ17" s="89">
        <v>105</v>
      </c>
      <c r="AR17" s="90">
        <v>47</v>
      </c>
      <c r="AS17" s="90">
        <v>148</v>
      </c>
      <c r="AT17" s="90">
        <v>12</v>
      </c>
      <c r="AU17" s="90">
        <v>207</v>
      </c>
      <c r="AV17" s="90">
        <v>47</v>
      </c>
      <c r="AW17" s="90">
        <v>146</v>
      </c>
      <c r="AX17" s="91">
        <v>193</v>
      </c>
      <c r="AY17" s="89">
        <v>89</v>
      </c>
      <c r="AZ17" s="90">
        <v>101</v>
      </c>
      <c r="BA17" s="90">
        <v>328</v>
      </c>
      <c r="BB17" s="90">
        <v>3</v>
      </c>
      <c r="BC17" s="90">
        <v>432</v>
      </c>
      <c r="BD17" s="90">
        <v>8</v>
      </c>
      <c r="BE17" s="90">
        <v>76</v>
      </c>
      <c r="BF17" s="91">
        <v>84</v>
      </c>
      <c r="BG17" s="89">
        <v>4258</v>
      </c>
      <c r="BH17" s="90">
        <v>5047</v>
      </c>
      <c r="BI17" s="90">
        <v>17815</v>
      </c>
      <c r="BJ17" s="90">
        <v>349</v>
      </c>
      <c r="BK17" s="90">
        <v>23211</v>
      </c>
      <c r="BL17" s="90">
        <v>687</v>
      </c>
      <c r="BM17" s="90">
        <v>4430</v>
      </c>
      <c r="BN17" s="91">
        <v>5117</v>
      </c>
    </row>
    <row r="18" spans="2:66" x14ac:dyDescent="0.25">
      <c r="B18" s="77" t="s">
        <v>386</v>
      </c>
      <c r="C18" s="89">
        <v>3220</v>
      </c>
      <c r="D18" s="90">
        <v>2243</v>
      </c>
      <c r="E18" s="90">
        <v>8745</v>
      </c>
      <c r="F18" s="90">
        <v>47</v>
      </c>
      <c r="G18" s="90">
        <v>11035</v>
      </c>
      <c r="H18" s="90">
        <v>199</v>
      </c>
      <c r="I18" s="90">
        <v>1442</v>
      </c>
      <c r="J18" s="91">
        <v>1641</v>
      </c>
      <c r="K18" s="89">
        <v>1465</v>
      </c>
      <c r="L18" s="90">
        <v>2233</v>
      </c>
      <c r="M18" s="90">
        <v>5937</v>
      </c>
      <c r="N18" s="90">
        <v>41</v>
      </c>
      <c r="O18" s="90">
        <v>8211</v>
      </c>
      <c r="P18" s="90">
        <v>198</v>
      </c>
      <c r="Q18" s="90">
        <v>800</v>
      </c>
      <c r="R18" s="91">
        <v>998</v>
      </c>
      <c r="S18" s="89">
        <v>335</v>
      </c>
      <c r="T18" s="90">
        <v>612</v>
      </c>
      <c r="U18" s="90">
        <v>967</v>
      </c>
      <c r="V18" s="90">
        <v>21</v>
      </c>
      <c r="W18" s="90">
        <v>1600</v>
      </c>
      <c r="X18" s="90">
        <v>57</v>
      </c>
      <c r="Y18" s="90">
        <v>466</v>
      </c>
      <c r="Z18" s="91">
        <v>523</v>
      </c>
      <c r="AA18" s="89">
        <v>435</v>
      </c>
      <c r="AB18" s="90">
        <v>453</v>
      </c>
      <c r="AC18" s="90">
        <v>592</v>
      </c>
      <c r="AD18" s="90">
        <v>58</v>
      </c>
      <c r="AE18" s="90">
        <v>1103</v>
      </c>
      <c r="AF18" s="90">
        <v>92</v>
      </c>
      <c r="AG18" s="90">
        <v>715</v>
      </c>
      <c r="AH18" s="91">
        <v>807</v>
      </c>
      <c r="AI18" s="89">
        <v>240</v>
      </c>
      <c r="AJ18" s="90">
        <v>510</v>
      </c>
      <c r="AK18" s="90">
        <v>1735</v>
      </c>
      <c r="AL18" s="90">
        <v>244</v>
      </c>
      <c r="AM18" s="90">
        <v>2489</v>
      </c>
      <c r="AN18" s="90">
        <v>33</v>
      </c>
      <c r="AO18" s="90">
        <v>649</v>
      </c>
      <c r="AP18" s="91">
        <v>682</v>
      </c>
      <c r="AQ18" s="89">
        <v>73</v>
      </c>
      <c r="AR18" s="90">
        <v>118</v>
      </c>
      <c r="AS18" s="90">
        <v>176</v>
      </c>
      <c r="AT18" s="90">
        <v>11</v>
      </c>
      <c r="AU18" s="90">
        <v>305</v>
      </c>
      <c r="AV18" s="90">
        <v>19</v>
      </c>
      <c r="AW18" s="90">
        <v>142</v>
      </c>
      <c r="AX18" s="91">
        <v>161</v>
      </c>
      <c r="AY18" s="89">
        <v>32</v>
      </c>
      <c r="AZ18" s="90">
        <v>122</v>
      </c>
      <c r="BA18" s="90">
        <v>386</v>
      </c>
      <c r="BB18" s="90">
        <v>7</v>
      </c>
      <c r="BC18" s="90">
        <v>515</v>
      </c>
      <c r="BD18" s="90">
        <v>14</v>
      </c>
      <c r="BE18" s="90">
        <v>77</v>
      </c>
      <c r="BF18" s="91">
        <v>91</v>
      </c>
      <c r="BG18" s="89">
        <v>5800</v>
      </c>
      <c r="BH18" s="90">
        <v>6291</v>
      </c>
      <c r="BI18" s="90">
        <v>18538</v>
      </c>
      <c r="BJ18" s="90">
        <v>429</v>
      </c>
      <c r="BK18" s="90">
        <v>25258</v>
      </c>
      <c r="BL18" s="90">
        <v>612</v>
      </c>
      <c r="BM18" s="90">
        <v>4291</v>
      </c>
      <c r="BN18" s="91">
        <v>4903</v>
      </c>
    </row>
    <row r="19" spans="2:66" x14ac:dyDescent="0.25">
      <c r="B19" s="77" t="s">
        <v>387</v>
      </c>
      <c r="C19" s="89">
        <v>2987</v>
      </c>
      <c r="D19" s="90">
        <v>4484</v>
      </c>
      <c r="E19" s="90">
        <v>9084</v>
      </c>
      <c r="F19" s="90">
        <v>82</v>
      </c>
      <c r="G19" s="90">
        <v>13650</v>
      </c>
      <c r="H19" s="90">
        <v>205</v>
      </c>
      <c r="I19" s="90">
        <v>1407</v>
      </c>
      <c r="J19" s="91">
        <v>1612</v>
      </c>
      <c r="K19" s="89">
        <v>1867</v>
      </c>
      <c r="L19" s="90">
        <v>2594</v>
      </c>
      <c r="M19" s="90">
        <v>6342</v>
      </c>
      <c r="N19" s="90">
        <v>70</v>
      </c>
      <c r="O19" s="90">
        <v>9006</v>
      </c>
      <c r="P19" s="90">
        <v>50</v>
      </c>
      <c r="Q19" s="90">
        <v>880</v>
      </c>
      <c r="R19" s="91">
        <v>930</v>
      </c>
      <c r="S19" s="89">
        <v>226</v>
      </c>
      <c r="T19" s="90">
        <v>632</v>
      </c>
      <c r="U19" s="90">
        <v>1548</v>
      </c>
      <c r="V19" s="90">
        <v>22</v>
      </c>
      <c r="W19" s="90">
        <v>2202</v>
      </c>
      <c r="X19" s="90">
        <v>45</v>
      </c>
      <c r="Y19" s="90">
        <v>482</v>
      </c>
      <c r="Z19" s="91">
        <v>527</v>
      </c>
      <c r="AA19" s="89">
        <v>287</v>
      </c>
      <c r="AB19" s="90">
        <v>466</v>
      </c>
      <c r="AC19" s="90">
        <v>724</v>
      </c>
      <c r="AD19" s="90">
        <v>70</v>
      </c>
      <c r="AE19" s="90">
        <v>1260</v>
      </c>
      <c r="AF19" s="90">
        <v>140</v>
      </c>
      <c r="AG19" s="90">
        <v>706</v>
      </c>
      <c r="AH19" s="91">
        <v>846</v>
      </c>
      <c r="AI19" s="89">
        <v>702</v>
      </c>
      <c r="AJ19" s="90">
        <v>653</v>
      </c>
      <c r="AK19" s="90">
        <v>1751</v>
      </c>
      <c r="AL19" s="90">
        <v>53</v>
      </c>
      <c r="AM19" s="90">
        <v>2457</v>
      </c>
      <c r="AN19" s="90">
        <v>48</v>
      </c>
      <c r="AO19" s="90">
        <v>622</v>
      </c>
      <c r="AP19" s="91">
        <v>670</v>
      </c>
      <c r="AQ19" s="89">
        <v>181</v>
      </c>
      <c r="AR19" s="90">
        <v>268</v>
      </c>
      <c r="AS19" s="90">
        <v>181</v>
      </c>
      <c r="AT19" s="90">
        <v>6</v>
      </c>
      <c r="AU19" s="90">
        <v>455</v>
      </c>
      <c r="AV19" s="90">
        <v>22</v>
      </c>
      <c r="AW19" s="90">
        <v>131</v>
      </c>
      <c r="AX19" s="91">
        <v>153</v>
      </c>
      <c r="AY19" s="89">
        <v>293</v>
      </c>
      <c r="AZ19" s="90">
        <v>168</v>
      </c>
      <c r="BA19" s="90">
        <v>216</v>
      </c>
      <c r="BB19" s="90">
        <v>46</v>
      </c>
      <c r="BC19" s="90">
        <v>430</v>
      </c>
      <c r="BD19" s="90">
        <v>8</v>
      </c>
      <c r="BE19" s="90">
        <v>43</v>
      </c>
      <c r="BF19" s="91">
        <v>51</v>
      </c>
      <c r="BG19" s="89">
        <v>6543</v>
      </c>
      <c r="BH19" s="90">
        <v>9265</v>
      </c>
      <c r="BI19" s="90">
        <v>19846</v>
      </c>
      <c r="BJ19" s="90">
        <v>349</v>
      </c>
      <c r="BK19" s="90">
        <v>29460</v>
      </c>
      <c r="BL19" s="90">
        <v>518</v>
      </c>
      <c r="BM19" s="90">
        <v>4271</v>
      </c>
      <c r="BN19" s="91">
        <v>4789</v>
      </c>
    </row>
    <row r="20" spans="2:66" x14ac:dyDescent="0.25">
      <c r="B20" s="81" t="s">
        <v>388</v>
      </c>
      <c r="C20" s="89">
        <v>3501</v>
      </c>
      <c r="D20" s="90">
        <v>4462</v>
      </c>
      <c r="E20" s="90">
        <v>10189</v>
      </c>
      <c r="F20" s="90">
        <v>339</v>
      </c>
      <c r="G20" s="90">
        <v>14990</v>
      </c>
      <c r="H20" s="90">
        <v>248</v>
      </c>
      <c r="I20" s="90">
        <v>1224</v>
      </c>
      <c r="J20" s="91">
        <v>1472</v>
      </c>
      <c r="K20" s="89">
        <v>1146</v>
      </c>
      <c r="L20" s="90">
        <v>2612</v>
      </c>
      <c r="M20" s="90">
        <v>7779</v>
      </c>
      <c r="N20" s="90">
        <v>61</v>
      </c>
      <c r="O20" s="90">
        <v>10452</v>
      </c>
      <c r="P20" s="90">
        <v>111</v>
      </c>
      <c r="Q20" s="90">
        <v>839</v>
      </c>
      <c r="R20" s="91">
        <v>950</v>
      </c>
      <c r="S20" s="89">
        <v>337</v>
      </c>
      <c r="T20" s="90">
        <v>1154</v>
      </c>
      <c r="U20" s="90">
        <v>1843</v>
      </c>
      <c r="V20" s="90">
        <v>15</v>
      </c>
      <c r="W20" s="90">
        <v>3012</v>
      </c>
      <c r="X20" s="90">
        <v>97</v>
      </c>
      <c r="Y20" s="90">
        <v>478</v>
      </c>
      <c r="Z20" s="91">
        <v>575</v>
      </c>
      <c r="AA20" s="89">
        <v>474</v>
      </c>
      <c r="AB20" s="90">
        <v>332</v>
      </c>
      <c r="AC20" s="90">
        <v>846</v>
      </c>
      <c r="AD20" s="90">
        <v>66</v>
      </c>
      <c r="AE20" s="90">
        <v>1244</v>
      </c>
      <c r="AF20" s="90">
        <v>143</v>
      </c>
      <c r="AG20" s="90">
        <v>578</v>
      </c>
      <c r="AH20" s="91">
        <v>721</v>
      </c>
      <c r="AI20" s="89">
        <v>618</v>
      </c>
      <c r="AJ20" s="90">
        <v>776</v>
      </c>
      <c r="AK20" s="90">
        <v>1828</v>
      </c>
      <c r="AL20" s="90">
        <v>20</v>
      </c>
      <c r="AM20" s="90">
        <v>2624</v>
      </c>
      <c r="AN20" s="90">
        <v>63</v>
      </c>
      <c r="AO20" s="90">
        <v>602</v>
      </c>
      <c r="AP20" s="91">
        <v>665</v>
      </c>
      <c r="AQ20" s="89">
        <v>39</v>
      </c>
      <c r="AR20" s="90">
        <v>108</v>
      </c>
      <c r="AS20" s="90">
        <v>367</v>
      </c>
      <c r="AT20" s="90">
        <v>11</v>
      </c>
      <c r="AU20" s="90">
        <v>486</v>
      </c>
      <c r="AV20" s="90">
        <v>61</v>
      </c>
      <c r="AW20" s="90">
        <v>133</v>
      </c>
      <c r="AX20" s="91">
        <v>194</v>
      </c>
      <c r="AY20" s="89">
        <v>21</v>
      </c>
      <c r="AZ20" s="90">
        <v>139</v>
      </c>
      <c r="BA20" s="90">
        <v>416</v>
      </c>
      <c r="BB20" s="90">
        <v>3</v>
      </c>
      <c r="BC20" s="90">
        <v>558</v>
      </c>
      <c r="BD20" s="90">
        <v>8</v>
      </c>
      <c r="BE20" s="90">
        <v>45</v>
      </c>
      <c r="BF20" s="91">
        <v>53</v>
      </c>
      <c r="BG20" s="89">
        <v>6136</v>
      </c>
      <c r="BH20" s="90">
        <v>9583</v>
      </c>
      <c r="BI20" s="90">
        <v>23268</v>
      </c>
      <c r="BJ20" s="90">
        <v>515</v>
      </c>
      <c r="BK20" s="90">
        <v>33366</v>
      </c>
      <c r="BL20" s="90">
        <v>731</v>
      </c>
      <c r="BM20" s="90">
        <v>3899</v>
      </c>
      <c r="BN20" s="91">
        <v>4630</v>
      </c>
    </row>
    <row r="21" spans="2:66" x14ac:dyDescent="0.25">
      <c r="B21" s="82" t="s">
        <v>389</v>
      </c>
      <c r="C21" s="89">
        <v>4501</v>
      </c>
      <c r="D21" s="90">
        <v>3047</v>
      </c>
      <c r="E21" s="90">
        <v>10723</v>
      </c>
      <c r="F21" s="90">
        <v>190</v>
      </c>
      <c r="G21" s="90">
        <v>13960</v>
      </c>
      <c r="H21" s="90">
        <v>74</v>
      </c>
      <c r="I21" s="90">
        <v>1251</v>
      </c>
      <c r="J21" s="91">
        <v>1325</v>
      </c>
      <c r="K21" s="89">
        <v>2326</v>
      </c>
      <c r="L21" s="90">
        <v>2204</v>
      </c>
      <c r="M21" s="90">
        <v>7987</v>
      </c>
      <c r="N21" s="90">
        <v>55</v>
      </c>
      <c r="O21" s="90">
        <v>10246</v>
      </c>
      <c r="P21" s="90">
        <v>167</v>
      </c>
      <c r="Q21" s="90">
        <v>867</v>
      </c>
      <c r="R21" s="91">
        <v>1034</v>
      </c>
      <c r="S21" s="89">
        <v>799</v>
      </c>
      <c r="T21" s="90">
        <v>1068</v>
      </c>
      <c r="U21" s="90">
        <v>2041</v>
      </c>
      <c r="V21" s="90">
        <v>47</v>
      </c>
      <c r="W21" s="90">
        <v>3156</v>
      </c>
      <c r="X21" s="90">
        <v>330</v>
      </c>
      <c r="Y21" s="90">
        <v>487</v>
      </c>
      <c r="Z21" s="91">
        <v>817</v>
      </c>
      <c r="AA21" s="89">
        <v>582</v>
      </c>
      <c r="AB21" s="90">
        <v>391</v>
      </c>
      <c r="AC21" s="90">
        <v>710</v>
      </c>
      <c r="AD21" s="90">
        <v>33</v>
      </c>
      <c r="AE21" s="90">
        <v>1134</v>
      </c>
      <c r="AF21" s="90">
        <v>75</v>
      </c>
      <c r="AG21" s="90">
        <v>565</v>
      </c>
      <c r="AH21" s="91">
        <v>640</v>
      </c>
      <c r="AI21" s="89">
        <v>382</v>
      </c>
      <c r="AJ21" s="90">
        <v>497</v>
      </c>
      <c r="AK21" s="90">
        <v>2210</v>
      </c>
      <c r="AL21" s="90">
        <v>17</v>
      </c>
      <c r="AM21" s="90">
        <v>2724</v>
      </c>
      <c r="AN21" s="90">
        <v>67</v>
      </c>
      <c r="AO21" s="90">
        <v>614</v>
      </c>
      <c r="AP21" s="91">
        <v>681</v>
      </c>
      <c r="AQ21" s="89">
        <v>135</v>
      </c>
      <c r="AR21" s="90">
        <v>306</v>
      </c>
      <c r="AS21" s="90">
        <v>431</v>
      </c>
      <c r="AT21" s="90">
        <v>44</v>
      </c>
      <c r="AU21" s="90">
        <v>781</v>
      </c>
      <c r="AV21" s="90">
        <v>29</v>
      </c>
      <c r="AW21" s="90">
        <v>132</v>
      </c>
      <c r="AX21" s="91">
        <v>161</v>
      </c>
      <c r="AY21" s="89">
        <v>49</v>
      </c>
      <c r="AZ21" s="90">
        <v>85</v>
      </c>
      <c r="BA21" s="90">
        <v>507</v>
      </c>
      <c r="BB21" s="90">
        <v>6</v>
      </c>
      <c r="BC21" s="90">
        <v>598</v>
      </c>
      <c r="BD21" s="90">
        <v>24</v>
      </c>
      <c r="BE21" s="90">
        <v>46</v>
      </c>
      <c r="BF21" s="91">
        <v>70</v>
      </c>
      <c r="BG21" s="89">
        <v>8774</v>
      </c>
      <c r="BH21" s="90">
        <v>7598</v>
      </c>
      <c r="BI21" s="90">
        <v>24609</v>
      </c>
      <c r="BJ21" s="90">
        <v>392</v>
      </c>
      <c r="BK21" s="90">
        <v>32599</v>
      </c>
      <c r="BL21" s="90">
        <v>766</v>
      </c>
      <c r="BM21" s="90">
        <v>3962</v>
      </c>
      <c r="BN21" s="91">
        <v>4728</v>
      </c>
    </row>
    <row r="22" spans="2:66" x14ac:dyDescent="0.25">
      <c r="B22" s="77" t="s">
        <v>390</v>
      </c>
      <c r="C22" s="89">
        <v>3299</v>
      </c>
      <c r="D22" s="90">
        <v>4082</v>
      </c>
      <c r="E22" s="90">
        <v>11822</v>
      </c>
      <c r="F22" s="90">
        <v>39</v>
      </c>
      <c r="G22" s="90">
        <v>15943</v>
      </c>
      <c r="H22" s="90">
        <v>144</v>
      </c>
      <c r="I22" s="90">
        <v>1205</v>
      </c>
      <c r="J22" s="91">
        <v>1349</v>
      </c>
      <c r="K22" s="89">
        <v>2647</v>
      </c>
      <c r="L22" s="90">
        <v>2532</v>
      </c>
      <c r="M22" s="90">
        <v>7527</v>
      </c>
      <c r="N22" s="90">
        <v>95</v>
      </c>
      <c r="O22" s="90">
        <v>10154</v>
      </c>
      <c r="P22" s="90">
        <v>123</v>
      </c>
      <c r="Q22" s="90">
        <v>888</v>
      </c>
      <c r="R22" s="91">
        <v>1011</v>
      </c>
      <c r="S22" s="89">
        <v>344</v>
      </c>
      <c r="T22" s="90">
        <v>835</v>
      </c>
      <c r="U22" s="90">
        <v>2780</v>
      </c>
      <c r="V22" s="90">
        <v>56</v>
      </c>
      <c r="W22" s="90">
        <v>3671</v>
      </c>
      <c r="X22" s="90">
        <v>136</v>
      </c>
      <c r="Y22" s="90">
        <v>748</v>
      </c>
      <c r="Z22" s="91">
        <v>884</v>
      </c>
      <c r="AA22" s="89">
        <v>261</v>
      </c>
      <c r="AB22" s="90">
        <v>470</v>
      </c>
      <c r="AC22" s="90">
        <v>899</v>
      </c>
      <c r="AD22" s="90">
        <v>54</v>
      </c>
      <c r="AE22" s="90">
        <v>1423</v>
      </c>
      <c r="AF22" s="90">
        <v>58</v>
      </c>
      <c r="AG22" s="90">
        <v>550</v>
      </c>
      <c r="AH22" s="91">
        <v>608</v>
      </c>
      <c r="AI22" s="89">
        <v>877</v>
      </c>
      <c r="AJ22" s="90">
        <v>701</v>
      </c>
      <c r="AK22" s="90">
        <v>1895</v>
      </c>
      <c r="AL22" s="90">
        <v>28</v>
      </c>
      <c r="AM22" s="90">
        <v>2624</v>
      </c>
      <c r="AN22" s="90">
        <v>215</v>
      </c>
      <c r="AO22" s="90">
        <v>390</v>
      </c>
      <c r="AP22" s="91">
        <v>605</v>
      </c>
      <c r="AQ22" s="89">
        <v>42</v>
      </c>
      <c r="AR22" s="90">
        <v>160</v>
      </c>
      <c r="AS22" s="90">
        <v>716</v>
      </c>
      <c r="AT22" s="90">
        <v>8</v>
      </c>
      <c r="AU22" s="90">
        <v>884</v>
      </c>
      <c r="AV22" s="90">
        <v>41</v>
      </c>
      <c r="AW22" s="90">
        <v>135</v>
      </c>
      <c r="AX22" s="91">
        <v>176</v>
      </c>
      <c r="AY22" s="89">
        <v>107</v>
      </c>
      <c r="AZ22" s="90">
        <v>19</v>
      </c>
      <c r="BA22" s="90">
        <v>402</v>
      </c>
      <c r="BB22" s="90">
        <v>16</v>
      </c>
      <c r="BC22" s="90">
        <v>437</v>
      </c>
      <c r="BD22" s="90">
        <v>97</v>
      </c>
      <c r="BE22" s="90">
        <v>46</v>
      </c>
      <c r="BF22" s="91">
        <v>143</v>
      </c>
      <c r="BG22" s="89">
        <v>7577</v>
      </c>
      <c r="BH22" s="90">
        <v>8799</v>
      </c>
      <c r="BI22" s="90">
        <v>26041</v>
      </c>
      <c r="BJ22" s="90">
        <v>296</v>
      </c>
      <c r="BK22" s="90">
        <v>35136</v>
      </c>
      <c r="BL22" s="90">
        <v>814</v>
      </c>
      <c r="BM22" s="90">
        <v>3962</v>
      </c>
      <c r="BN22" s="91">
        <v>4776</v>
      </c>
    </row>
    <row r="23" spans="2:66" x14ac:dyDescent="0.25">
      <c r="B23" s="77" t="s">
        <v>391</v>
      </c>
      <c r="C23" s="89">
        <v>3745</v>
      </c>
      <c r="D23" s="90">
        <v>4094</v>
      </c>
      <c r="E23" s="90">
        <v>12330</v>
      </c>
      <c r="F23" s="90">
        <v>60</v>
      </c>
      <c r="G23" s="90">
        <v>16484</v>
      </c>
      <c r="H23" s="90">
        <v>452</v>
      </c>
      <c r="I23" s="90">
        <v>1222</v>
      </c>
      <c r="J23" s="91">
        <v>1674</v>
      </c>
      <c r="K23" s="89">
        <v>2361</v>
      </c>
      <c r="L23" s="90">
        <v>2257</v>
      </c>
      <c r="M23" s="90">
        <v>7748</v>
      </c>
      <c r="N23" s="90">
        <v>56</v>
      </c>
      <c r="O23" s="90">
        <v>10061</v>
      </c>
      <c r="P23" s="90">
        <v>136</v>
      </c>
      <c r="Q23" s="90">
        <v>864</v>
      </c>
      <c r="R23" s="91">
        <v>1000</v>
      </c>
      <c r="S23" s="89">
        <v>489</v>
      </c>
      <c r="T23" s="90">
        <v>1101</v>
      </c>
      <c r="U23" s="90">
        <v>3176</v>
      </c>
      <c r="V23" s="90">
        <v>211</v>
      </c>
      <c r="W23" s="90">
        <v>4488</v>
      </c>
      <c r="X23" s="90">
        <v>136</v>
      </c>
      <c r="Y23" s="90">
        <v>599</v>
      </c>
      <c r="Z23" s="91">
        <v>735</v>
      </c>
      <c r="AA23" s="89">
        <v>250</v>
      </c>
      <c r="AB23" s="90">
        <v>420</v>
      </c>
      <c r="AC23" s="90">
        <v>1087</v>
      </c>
      <c r="AD23" s="90">
        <v>68</v>
      </c>
      <c r="AE23" s="90">
        <v>1575</v>
      </c>
      <c r="AF23" s="90">
        <v>156</v>
      </c>
      <c r="AG23" s="90">
        <v>505</v>
      </c>
      <c r="AH23" s="91">
        <v>661</v>
      </c>
      <c r="AI23" s="89">
        <v>706</v>
      </c>
      <c r="AJ23" s="90">
        <v>527</v>
      </c>
      <c r="AK23" s="90">
        <v>1897</v>
      </c>
      <c r="AL23" s="90">
        <v>95</v>
      </c>
      <c r="AM23" s="90">
        <v>2519</v>
      </c>
      <c r="AN23" s="90">
        <v>268</v>
      </c>
      <c r="AO23" s="90">
        <v>266</v>
      </c>
      <c r="AP23" s="91">
        <v>534</v>
      </c>
      <c r="AQ23" s="89">
        <v>156</v>
      </c>
      <c r="AR23" s="90">
        <v>157</v>
      </c>
      <c r="AS23" s="90">
        <v>723</v>
      </c>
      <c r="AT23" s="90">
        <v>11</v>
      </c>
      <c r="AU23" s="90">
        <v>891</v>
      </c>
      <c r="AV23" s="90">
        <v>27</v>
      </c>
      <c r="AW23" s="90">
        <v>145</v>
      </c>
      <c r="AX23" s="91">
        <v>172</v>
      </c>
      <c r="AY23" s="89">
        <v>142</v>
      </c>
      <c r="AZ23" s="90">
        <v>98</v>
      </c>
      <c r="BA23" s="90">
        <v>270</v>
      </c>
      <c r="BB23" s="90">
        <v>43</v>
      </c>
      <c r="BC23" s="90">
        <v>411</v>
      </c>
      <c r="BD23" s="90">
        <v>70</v>
      </c>
      <c r="BE23" s="90">
        <v>55</v>
      </c>
      <c r="BF23" s="91">
        <v>125</v>
      </c>
      <c r="BG23" s="89">
        <v>7849</v>
      </c>
      <c r="BH23" s="90">
        <v>8654</v>
      </c>
      <c r="BI23" s="90">
        <v>27231</v>
      </c>
      <c r="BJ23" s="90">
        <v>544</v>
      </c>
      <c r="BK23" s="90">
        <v>36429</v>
      </c>
      <c r="BL23" s="90">
        <v>1245</v>
      </c>
      <c r="BM23" s="90">
        <v>3656</v>
      </c>
      <c r="BN23" s="91">
        <v>4901</v>
      </c>
    </row>
    <row r="24" spans="2:66" x14ac:dyDescent="0.25">
      <c r="B24" s="81" t="s">
        <v>392</v>
      </c>
      <c r="C24" s="89">
        <v>4472</v>
      </c>
      <c r="D24" s="90">
        <v>3858</v>
      </c>
      <c r="E24" s="90">
        <v>12750</v>
      </c>
      <c r="F24" s="90">
        <v>246</v>
      </c>
      <c r="G24" s="90">
        <v>16854</v>
      </c>
      <c r="H24" s="90">
        <v>208</v>
      </c>
      <c r="I24" s="90">
        <v>1233</v>
      </c>
      <c r="J24" s="91">
        <v>1441</v>
      </c>
      <c r="K24" s="89">
        <v>1845</v>
      </c>
      <c r="L24" s="90">
        <v>3159</v>
      </c>
      <c r="M24" s="90">
        <v>8104</v>
      </c>
      <c r="N24" s="90">
        <v>47</v>
      </c>
      <c r="O24" s="90">
        <v>11310</v>
      </c>
      <c r="P24" s="90">
        <v>147</v>
      </c>
      <c r="Q24" s="90">
        <v>918</v>
      </c>
      <c r="R24" s="91">
        <v>1065</v>
      </c>
      <c r="S24" s="89">
        <v>1261</v>
      </c>
      <c r="T24" s="90">
        <v>570</v>
      </c>
      <c r="U24" s="90">
        <v>3082</v>
      </c>
      <c r="V24" s="90">
        <v>255</v>
      </c>
      <c r="W24" s="90">
        <v>3907</v>
      </c>
      <c r="X24" s="90">
        <v>305</v>
      </c>
      <c r="Y24" s="90">
        <v>444</v>
      </c>
      <c r="Z24" s="91">
        <v>749</v>
      </c>
      <c r="AA24" s="89">
        <v>287</v>
      </c>
      <c r="AB24" s="90">
        <v>302</v>
      </c>
      <c r="AC24" s="90">
        <v>1226</v>
      </c>
      <c r="AD24" s="90">
        <v>99</v>
      </c>
      <c r="AE24" s="90">
        <v>1627</v>
      </c>
      <c r="AF24" s="90">
        <v>96</v>
      </c>
      <c r="AG24" s="90">
        <v>528</v>
      </c>
      <c r="AH24" s="91">
        <v>624</v>
      </c>
      <c r="AI24" s="89">
        <v>872</v>
      </c>
      <c r="AJ24" s="90">
        <v>648</v>
      </c>
      <c r="AK24" s="90">
        <v>1822</v>
      </c>
      <c r="AL24" s="90">
        <v>44</v>
      </c>
      <c r="AM24" s="90">
        <v>2514</v>
      </c>
      <c r="AN24" s="90">
        <v>82</v>
      </c>
      <c r="AO24" s="90">
        <v>247</v>
      </c>
      <c r="AP24" s="91">
        <v>329</v>
      </c>
      <c r="AQ24" s="89">
        <v>290</v>
      </c>
      <c r="AR24" s="90">
        <v>266</v>
      </c>
      <c r="AS24" s="90">
        <v>566</v>
      </c>
      <c r="AT24" s="90">
        <v>8</v>
      </c>
      <c r="AU24" s="90">
        <v>840</v>
      </c>
      <c r="AV24" s="90">
        <v>56</v>
      </c>
      <c r="AW24" s="90">
        <v>148</v>
      </c>
      <c r="AX24" s="91">
        <v>204</v>
      </c>
      <c r="AY24" s="89">
        <v>55</v>
      </c>
      <c r="AZ24" s="90">
        <v>76</v>
      </c>
      <c r="BA24" s="90">
        <v>325</v>
      </c>
      <c r="BB24" s="90">
        <v>7</v>
      </c>
      <c r="BC24" s="90">
        <v>408</v>
      </c>
      <c r="BD24" s="90">
        <v>54</v>
      </c>
      <c r="BE24" s="90">
        <v>105</v>
      </c>
      <c r="BF24" s="91">
        <v>159</v>
      </c>
      <c r="BG24" s="89">
        <v>9082</v>
      </c>
      <c r="BH24" s="90">
        <v>8879</v>
      </c>
      <c r="BI24" s="90">
        <v>27875</v>
      </c>
      <c r="BJ24" s="90">
        <v>706</v>
      </c>
      <c r="BK24" s="90">
        <v>37460</v>
      </c>
      <c r="BL24" s="90">
        <v>948</v>
      </c>
      <c r="BM24" s="90">
        <v>3623</v>
      </c>
      <c r="BN24" s="91">
        <v>4571</v>
      </c>
    </row>
    <row r="25" spans="2:66" x14ac:dyDescent="0.25">
      <c r="B25" s="82" t="s">
        <v>329</v>
      </c>
      <c r="C25" s="89">
        <v>3428</v>
      </c>
      <c r="D25" s="90">
        <v>4112</v>
      </c>
      <c r="E25" s="90">
        <v>13720</v>
      </c>
      <c r="F25" s="90">
        <v>183</v>
      </c>
      <c r="G25" s="90">
        <v>18015</v>
      </c>
      <c r="H25" s="90">
        <v>239</v>
      </c>
      <c r="I25" s="90">
        <v>1113</v>
      </c>
      <c r="J25" s="91">
        <v>1352</v>
      </c>
      <c r="K25" s="89">
        <v>3288</v>
      </c>
      <c r="L25" s="90">
        <v>1813</v>
      </c>
      <c r="M25" s="90">
        <v>7877</v>
      </c>
      <c r="N25" s="90">
        <v>88</v>
      </c>
      <c r="O25" s="90">
        <v>9778</v>
      </c>
      <c r="P25" s="90">
        <v>197</v>
      </c>
      <c r="Q25" s="90">
        <v>925</v>
      </c>
      <c r="R25" s="91">
        <v>1122</v>
      </c>
      <c r="S25" s="89">
        <v>675</v>
      </c>
      <c r="T25" s="90">
        <v>1289</v>
      </c>
      <c r="U25" s="90">
        <v>2990</v>
      </c>
      <c r="V25" s="90">
        <v>58</v>
      </c>
      <c r="W25" s="90">
        <v>4337</v>
      </c>
      <c r="X25" s="90">
        <v>260</v>
      </c>
      <c r="Y25" s="90">
        <v>674</v>
      </c>
      <c r="Z25" s="91">
        <v>934</v>
      </c>
      <c r="AA25" s="89">
        <v>282</v>
      </c>
      <c r="AB25" s="90">
        <v>300</v>
      </c>
      <c r="AC25" s="90">
        <v>1420</v>
      </c>
      <c r="AD25" s="90">
        <v>49</v>
      </c>
      <c r="AE25" s="90">
        <v>1769</v>
      </c>
      <c r="AF25" s="90">
        <v>47</v>
      </c>
      <c r="AG25" s="90">
        <v>545</v>
      </c>
      <c r="AH25" s="91">
        <v>592</v>
      </c>
      <c r="AI25" s="89">
        <v>512</v>
      </c>
      <c r="AJ25" s="90">
        <v>305</v>
      </c>
      <c r="AK25" s="90">
        <v>2017</v>
      </c>
      <c r="AL25" s="90">
        <v>36</v>
      </c>
      <c r="AM25" s="90">
        <v>2358</v>
      </c>
      <c r="AN25" s="90">
        <v>36</v>
      </c>
      <c r="AO25" s="90">
        <v>253</v>
      </c>
      <c r="AP25" s="91">
        <v>289</v>
      </c>
      <c r="AQ25" s="89">
        <v>197</v>
      </c>
      <c r="AR25" s="90">
        <v>141</v>
      </c>
      <c r="AS25" s="90">
        <v>597</v>
      </c>
      <c r="AT25" s="90">
        <v>10</v>
      </c>
      <c r="AU25" s="90">
        <v>748</v>
      </c>
      <c r="AV25" s="90">
        <v>52</v>
      </c>
      <c r="AW25" s="90">
        <v>188</v>
      </c>
      <c r="AX25" s="91">
        <v>240</v>
      </c>
      <c r="AY25" s="89">
        <v>151</v>
      </c>
      <c r="AZ25" s="90">
        <v>165</v>
      </c>
      <c r="BA25" s="90">
        <v>260</v>
      </c>
      <c r="BB25" s="90">
        <v>13</v>
      </c>
      <c r="BC25" s="90">
        <v>438</v>
      </c>
      <c r="BD25" s="90">
        <v>9</v>
      </c>
      <c r="BE25" s="90">
        <v>134</v>
      </c>
      <c r="BF25" s="91">
        <v>143</v>
      </c>
      <c r="BG25" s="89">
        <v>8533</v>
      </c>
      <c r="BH25" s="90">
        <v>8125</v>
      </c>
      <c r="BI25" s="90">
        <v>28881</v>
      </c>
      <c r="BJ25" s="90">
        <v>437</v>
      </c>
      <c r="BK25" s="90">
        <v>37443</v>
      </c>
      <c r="BL25" s="90">
        <v>840</v>
      </c>
      <c r="BM25" s="90">
        <v>3832</v>
      </c>
      <c r="BN25" s="91">
        <v>4672</v>
      </c>
    </row>
    <row r="26" spans="2:66" x14ac:dyDescent="0.25">
      <c r="B26" s="77" t="s">
        <v>330</v>
      </c>
      <c r="C26" s="89">
        <v>2723</v>
      </c>
      <c r="D26" s="90">
        <v>4214</v>
      </c>
      <c r="E26" s="90">
        <v>15571</v>
      </c>
      <c r="F26" s="90">
        <v>217</v>
      </c>
      <c r="G26" s="90">
        <v>20002</v>
      </c>
      <c r="H26" s="90">
        <v>251</v>
      </c>
      <c r="I26" s="90">
        <v>1071</v>
      </c>
      <c r="J26" s="91">
        <v>1322</v>
      </c>
      <c r="K26" s="89">
        <v>1695</v>
      </c>
      <c r="L26" s="90">
        <v>2775</v>
      </c>
      <c r="M26" s="90">
        <v>8072</v>
      </c>
      <c r="N26" s="90">
        <v>54</v>
      </c>
      <c r="O26" s="90">
        <v>10901</v>
      </c>
      <c r="P26" s="90">
        <v>137</v>
      </c>
      <c r="Q26" s="90">
        <v>942</v>
      </c>
      <c r="R26" s="91">
        <v>1079</v>
      </c>
      <c r="S26" s="89">
        <v>1085</v>
      </c>
      <c r="T26" s="90">
        <v>1652</v>
      </c>
      <c r="U26" s="90">
        <v>3583</v>
      </c>
      <c r="V26" s="90">
        <v>91</v>
      </c>
      <c r="W26" s="90">
        <v>5326</v>
      </c>
      <c r="X26" s="90">
        <v>104</v>
      </c>
      <c r="Y26" s="90">
        <v>591</v>
      </c>
      <c r="Z26" s="91">
        <v>695</v>
      </c>
      <c r="AA26" s="89">
        <v>385</v>
      </c>
      <c r="AB26" s="90">
        <v>323</v>
      </c>
      <c r="AC26" s="90">
        <v>1422</v>
      </c>
      <c r="AD26" s="90">
        <v>48</v>
      </c>
      <c r="AE26" s="90">
        <v>1793</v>
      </c>
      <c r="AF26" s="90">
        <v>32</v>
      </c>
      <c r="AG26" s="90">
        <v>504</v>
      </c>
      <c r="AH26" s="91">
        <v>536</v>
      </c>
      <c r="AI26" s="89">
        <v>414</v>
      </c>
      <c r="AJ26" s="90">
        <v>481</v>
      </c>
      <c r="AK26" s="90">
        <v>1756</v>
      </c>
      <c r="AL26" s="90">
        <v>19</v>
      </c>
      <c r="AM26" s="90">
        <v>2256</v>
      </c>
      <c r="AN26" s="90">
        <v>212</v>
      </c>
      <c r="AO26" s="90">
        <v>246</v>
      </c>
      <c r="AP26" s="91">
        <v>458</v>
      </c>
      <c r="AQ26" s="89">
        <v>280</v>
      </c>
      <c r="AR26" s="90">
        <v>778</v>
      </c>
      <c r="AS26" s="90">
        <v>483</v>
      </c>
      <c r="AT26" s="90">
        <v>13</v>
      </c>
      <c r="AU26" s="90">
        <v>1274</v>
      </c>
      <c r="AV26" s="90">
        <v>24</v>
      </c>
      <c r="AW26" s="90">
        <v>188</v>
      </c>
      <c r="AX26" s="91">
        <v>212</v>
      </c>
      <c r="AY26" s="89">
        <v>73</v>
      </c>
      <c r="AZ26" s="90">
        <v>148</v>
      </c>
      <c r="BA26" s="90">
        <v>307</v>
      </c>
      <c r="BB26" s="90">
        <v>8</v>
      </c>
      <c r="BC26" s="90">
        <v>463</v>
      </c>
      <c r="BD26" s="90">
        <v>93</v>
      </c>
      <c r="BE26" s="90">
        <v>135</v>
      </c>
      <c r="BF26" s="91">
        <v>228</v>
      </c>
      <c r="BG26" s="89">
        <v>6655</v>
      </c>
      <c r="BH26" s="90">
        <v>10371</v>
      </c>
      <c r="BI26" s="90">
        <v>31194</v>
      </c>
      <c r="BJ26" s="90">
        <v>450</v>
      </c>
      <c r="BK26" s="90">
        <v>42015</v>
      </c>
      <c r="BL26" s="90">
        <v>853</v>
      </c>
      <c r="BM26" s="90">
        <v>3677</v>
      </c>
      <c r="BN26" s="91">
        <v>4530</v>
      </c>
    </row>
    <row r="27" spans="2:66" x14ac:dyDescent="0.25">
      <c r="B27" s="77" t="s">
        <v>331</v>
      </c>
      <c r="C27" s="89">
        <v>4707</v>
      </c>
      <c r="D27" s="90">
        <v>4805</v>
      </c>
      <c r="E27" s="90">
        <v>15519</v>
      </c>
      <c r="F27" s="90">
        <v>142</v>
      </c>
      <c r="G27" s="90">
        <v>20466</v>
      </c>
      <c r="H27" s="90">
        <v>103</v>
      </c>
      <c r="I27" s="90">
        <v>1033</v>
      </c>
      <c r="J27" s="91">
        <v>1136</v>
      </c>
      <c r="K27" s="89">
        <v>1900</v>
      </c>
      <c r="L27" s="90">
        <v>2624</v>
      </c>
      <c r="M27" s="90">
        <v>8349</v>
      </c>
      <c r="N27" s="90">
        <v>124</v>
      </c>
      <c r="O27" s="90">
        <v>11097</v>
      </c>
      <c r="P27" s="90">
        <v>722</v>
      </c>
      <c r="Q27" s="90">
        <v>885</v>
      </c>
      <c r="R27" s="91">
        <v>1607</v>
      </c>
      <c r="S27" s="89">
        <v>1355</v>
      </c>
      <c r="T27" s="90">
        <v>1171</v>
      </c>
      <c r="U27" s="90">
        <v>3787</v>
      </c>
      <c r="V27" s="90">
        <v>55</v>
      </c>
      <c r="W27" s="90">
        <v>5013</v>
      </c>
      <c r="X27" s="90">
        <v>219</v>
      </c>
      <c r="Y27" s="90">
        <v>608</v>
      </c>
      <c r="Z27" s="91">
        <v>827</v>
      </c>
      <c r="AA27" s="89">
        <v>382</v>
      </c>
      <c r="AB27" s="90">
        <v>452</v>
      </c>
      <c r="AC27" s="90">
        <v>1366</v>
      </c>
      <c r="AD27" s="90">
        <v>14</v>
      </c>
      <c r="AE27" s="90">
        <v>1832</v>
      </c>
      <c r="AF27" s="90">
        <v>59</v>
      </c>
      <c r="AG27" s="90">
        <v>510</v>
      </c>
      <c r="AH27" s="91">
        <v>569</v>
      </c>
      <c r="AI27" s="89">
        <v>397</v>
      </c>
      <c r="AJ27" s="90">
        <v>768</v>
      </c>
      <c r="AK27" s="90">
        <v>1794</v>
      </c>
      <c r="AL27" s="90">
        <v>155</v>
      </c>
      <c r="AM27" s="90">
        <v>2717</v>
      </c>
      <c r="AN27" s="90">
        <v>86</v>
      </c>
      <c r="AO27" s="90">
        <v>288</v>
      </c>
      <c r="AP27" s="91">
        <v>374</v>
      </c>
      <c r="AQ27" s="89">
        <v>409</v>
      </c>
      <c r="AR27" s="90">
        <v>697</v>
      </c>
      <c r="AS27" s="90">
        <v>860</v>
      </c>
      <c r="AT27" s="90">
        <v>6</v>
      </c>
      <c r="AU27" s="90">
        <v>1563</v>
      </c>
      <c r="AV27" s="90">
        <v>35</v>
      </c>
      <c r="AW27" s="90">
        <v>176</v>
      </c>
      <c r="AX27" s="91">
        <v>211</v>
      </c>
      <c r="AY27" s="89">
        <v>31</v>
      </c>
      <c r="AZ27" s="90">
        <v>68</v>
      </c>
      <c r="BA27" s="90">
        <v>407</v>
      </c>
      <c r="BB27" s="90">
        <v>50</v>
      </c>
      <c r="BC27" s="90">
        <v>525</v>
      </c>
      <c r="BD27" s="90">
        <v>31</v>
      </c>
      <c r="BE27" s="90">
        <v>172</v>
      </c>
      <c r="BF27" s="91">
        <v>203</v>
      </c>
      <c r="BG27" s="89">
        <v>9181</v>
      </c>
      <c r="BH27" s="90">
        <v>10585</v>
      </c>
      <c r="BI27" s="90">
        <v>32082</v>
      </c>
      <c r="BJ27" s="90">
        <v>546</v>
      </c>
      <c r="BK27" s="90">
        <v>43213</v>
      </c>
      <c r="BL27" s="90">
        <v>1255</v>
      </c>
      <c r="BM27" s="90">
        <v>3672</v>
      </c>
      <c r="BN27" s="91">
        <v>4927</v>
      </c>
    </row>
    <row r="28" spans="2:66" x14ac:dyDescent="0.25">
      <c r="B28" s="81" t="s">
        <v>332</v>
      </c>
      <c r="C28" s="89">
        <v>6154</v>
      </c>
      <c r="D28" s="90">
        <v>5949</v>
      </c>
      <c r="E28" s="90">
        <v>14439</v>
      </c>
      <c r="F28" s="90">
        <v>407</v>
      </c>
      <c r="G28" s="90">
        <v>20795</v>
      </c>
      <c r="H28" s="90">
        <v>127</v>
      </c>
      <c r="I28" s="90">
        <v>651</v>
      </c>
      <c r="J28" s="91">
        <v>778</v>
      </c>
      <c r="K28" s="89">
        <v>1626</v>
      </c>
      <c r="L28" s="90">
        <v>2094</v>
      </c>
      <c r="M28" s="90">
        <v>9109</v>
      </c>
      <c r="N28" s="90">
        <v>123</v>
      </c>
      <c r="O28" s="90">
        <v>11326</v>
      </c>
      <c r="P28" s="90">
        <v>487</v>
      </c>
      <c r="Q28" s="90">
        <v>1454</v>
      </c>
      <c r="R28" s="91">
        <v>1941</v>
      </c>
      <c r="S28" s="89">
        <v>942</v>
      </c>
      <c r="T28" s="90">
        <v>1486</v>
      </c>
      <c r="U28" s="90">
        <v>4127</v>
      </c>
      <c r="V28" s="90">
        <v>236</v>
      </c>
      <c r="W28" s="90">
        <v>5849</v>
      </c>
      <c r="X28" s="90">
        <v>104</v>
      </c>
      <c r="Y28" s="90">
        <v>549</v>
      </c>
      <c r="Z28" s="91">
        <v>653</v>
      </c>
      <c r="AA28" s="89">
        <v>384</v>
      </c>
      <c r="AB28" s="90">
        <v>692</v>
      </c>
      <c r="AC28" s="90">
        <v>1367</v>
      </c>
      <c r="AD28" s="90">
        <v>55</v>
      </c>
      <c r="AE28" s="90">
        <v>2114</v>
      </c>
      <c r="AF28" s="90">
        <v>95</v>
      </c>
      <c r="AG28" s="90">
        <v>500</v>
      </c>
      <c r="AH28" s="91">
        <v>595</v>
      </c>
      <c r="AI28" s="89">
        <v>914</v>
      </c>
      <c r="AJ28" s="90">
        <v>646</v>
      </c>
      <c r="AK28" s="90">
        <v>1967</v>
      </c>
      <c r="AL28" s="90">
        <v>85</v>
      </c>
      <c r="AM28" s="90">
        <v>2698</v>
      </c>
      <c r="AN28" s="90">
        <v>77</v>
      </c>
      <c r="AO28" s="90">
        <v>259</v>
      </c>
      <c r="AP28" s="91">
        <v>336</v>
      </c>
      <c r="AQ28" s="89">
        <v>180</v>
      </c>
      <c r="AR28" s="90">
        <v>537</v>
      </c>
      <c r="AS28" s="90">
        <v>1359</v>
      </c>
      <c r="AT28" s="90">
        <v>5</v>
      </c>
      <c r="AU28" s="90">
        <v>1901</v>
      </c>
      <c r="AV28" s="90">
        <v>42</v>
      </c>
      <c r="AW28" s="90">
        <v>188</v>
      </c>
      <c r="AX28" s="91">
        <v>230</v>
      </c>
      <c r="AY28" s="89">
        <v>234</v>
      </c>
      <c r="AZ28" s="90">
        <v>138</v>
      </c>
      <c r="BA28" s="90">
        <v>326</v>
      </c>
      <c r="BB28" s="90">
        <v>7</v>
      </c>
      <c r="BC28" s="90">
        <v>471</v>
      </c>
      <c r="BD28" s="90">
        <v>19</v>
      </c>
      <c r="BE28" s="90">
        <v>142</v>
      </c>
      <c r="BF28" s="91">
        <v>161</v>
      </c>
      <c r="BG28" s="89">
        <v>10434</v>
      </c>
      <c r="BH28" s="90">
        <v>11542</v>
      </c>
      <c r="BI28" s="90">
        <v>32694</v>
      </c>
      <c r="BJ28" s="90">
        <v>918</v>
      </c>
      <c r="BK28" s="90">
        <v>45154</v>
      </c>
      <c r="BL28" s="90">
        <v>951</v>
      </c>
      <c r="BM28" s="90">
        <v>3743</v>
      </c>
      <c r="BN28" s="91">
        <v>4694</v>
      </c>
    </row>
    <row r="29" spans="2:66" x14ac:dyDescent="0.25">
      <c r="B29" s="82" t="s">
        <v>333</v>
      </c>
      <c r="C29" s="89">
        <v>4367</v>
      </c>
      <c r="D29" s="90">
        <v>4790</v>
      </c>
      <c r="E29" s="90">
        <v>16423</v>
      </c>
      <c r="F29" s="90">
        <v>80</v>
      </c>
      <c r="G29" s="90">
        <v>21293</v>
      </c>
      <c r="H29" s="90">
        <v>196</v>
      </c>
      <c r="I29" s="90">
        <v>633</v>
      </c>
      <c r="J29" s="91">
        <v>829</v>
      </c>
      <c r="K29" s="89">
        <v>1316</v>
      </c>
      <c r="L29" s="90">
        <v>616</v>
      </c>
      <c r="M29" s="90">
        <v>10085</v>
      </c>
      <c r="N29" s="90">
        <v>110</v>
      </c>
      <c r="O29" s="90">
        <v>10811</v>
      </c>
      <c r="P29" s="90" t="s">
        <v>323</v>
      </c>
      <c r="Q29" s="90">
        <v>1756</v>
      </c>
      <c r="R29" s="91">
        <v>1756</v>
      </c>
      <c r="S29" s="89">
        <v>592</v>
      </c>
      <c r="T29" s="90">
        <v>1711</v>
      </c>
      <c r="U29" s="90">
        <v>4788</v>
      </c>
      <c r="V29" s="90">
        <v>50</v>
      </c>
      <c r="W29" s="90">
        <v>6549</v>
      </c>
      <c r="X29" s="90">
        <v>524</v>
      </c>
      <c r="Y29" s="90">
        <v>582</v>
      </c>
      <c r="Z29" s="91">
        <v>1106</v>
      </c>
      <c r="AA29" s="89">
        <v>339</v>
      </c>
      <c r="AB29" s="90">
        <v>489</v>
      </c>
      <c r="AC29" s="90">
        <v>1754</v>
      </c>
      <c r="AD29" s="90">
        <v>24</v>
      </c>
      <c r="AE29" s="90">
        <v>2267</v>
      </c>
      <c r="AF29" s="90">
        <v>38</v>
      </c>
      <c r="AG29" s="90">
        <v>554</v>
      </c>
      <c r="AH29" s="91">
        <v>592</v>
      </c>
      <c r="AI29" s="89">
        <v>467</v>
      </c>
      <c r="AJ29" s="90">
        <v>492</v>
      </c>
      <c r="AK29" s="90">
        <v>2179</v>
      </c>
      <c r="AL29" s="90">
        <v>28</v>
      </c>
      <c r="AM29" s="90">
        <v>2699</v>
      </c>
      <c r="AN29" s="90">
        <v>112</v>
      </c>
      <c r="AO29" s="90">
        <v>287</v>
      </c>
      <c r="AP29" s="91">
        <v>399</v>
      </c>
      <c r="AQ29" s="89">
        <v>617</v>
      </c>
      <c r="AR29" s="90">
        <v>779</v>
      </c>
      <c r="AS29" s="90">
        <v>1264</v>
      </c>
      <c r="AT29" s="90">
        <v>58</v>
      </c>
      <c r="AU29" s="90">
        <v>2101</v>
      </c>
      <c r="AV29" s="90">
        <v>38</v>
      </c>
      <c r="AW29" s="90">
        <v>155</v>
      </c>
      <c r="AX29" s="91">
        <v>193</v>
      </c>
      <c r="AY29" s="89">
        <v>121</v>
      </c>
      <c r="AZ29" s="90">
        <v>96</v>
      </c>
      <c r="BA29" s="90">
        <v>316</v>
      </c>
      <c r="BB29" s="90">
        <v>3</v>
      </c>
      <c r="BC29" s="90">
        <v>415</v>
      </c>
      <c r="BD29" s="90">
        <v>37</v>
      </c>
      <c r="BE29" s="90">
        <v>155</v>
      </c>
      <c r="BF29" s="91">
        <v>192</v>
      </c>
      <c r="BG29" s="89">
        <v>7819</v>
      </c>
      <c r="BH29" s="90">
        <v>8973</v>
      </c>
      <c r="BI29" s="90">
        <v>36809</v>
      </c>
      <c r="BJ29" s="90">
        <v>353</v>
      </c>
      <c r="BK29" s="90">
        <v>46135</v>
      </c>
      <c r="BL29" s="90">
        <v>945</v>
      </c>
      <c r="BM29" s="90">
        <v>4122</v>
      </c>
      <c r="BN29" s="91">
        <v>5067</v>
      </c>
    </row>
    <row r="30" spans="2:66" x14ac:dyDescent="0.25">
      <c r="B30" s="77" t="s">
        <v>334</v>
      </c>
      <c r="C30" s="89">
        <v>4858</v>
      </c>
      <c r="D30" s="90">
        <v>4964</v>
      </c>
      <c r="E30" s="90">
        <v>16300</v>
      </c>
      <c r="F30" s="90">
        <v>79</v>
      </c>
      <c r="G30" s="90">
        <v>21343</v>
      </c>
      <c r="H30" s="90">
        <v>205</v>
      </c>
      <c r="I30" s="90">
        <v>680</v>
      </c>
      <c r="J30" s="91">
        <v>885</v>
      </c>
      <c r="K30" s="89">
        <v>2876</v>
      </c>
      <c r="L30" s="90">
        <v>2273</v>
      </c>
      <c r="M30" s="90">
        <v>7662</v>
      </c>
      <c r="N30" s="90">
        <v>762</v>
      </c>
      <c r="O30" s="90">
        <v>10697</v>
      </c>
      <c r="P30" s="90">
        <v>316</v>
      </c>
      <c r="Q30" s="90">
        <v>951</v>
      </c>
      <c r="R30" s="91">
        <v>1267</v>
      </c>
      <c r="S30" s="89">
        <v>942</v>
      </c>
      <c r="T30" s="90">
        <v>1182</v>
      </c>
      <c r="U30" s="90">
        <v>5853</v>
      </c>
      <c r="V30" s="90">
        <v>240</v>
      </c>
      <c r="W30" s="90">
        <v>7275</v>
      </c>
      <c r="X30" s="90">
        <v>187</v>
      </c>
      <c r="Y30" s="90">
        <v>618</v>
      </c>
      <c r="Z30" s="91">
        <v>805</v>
      </c>
      <c r="AA30" s="89">
        <v>467</v>
      </c>
      <c r="AB30" s="90">
        <v>734</v>
      </c>
      <c r="AC30" s="90">
        <v>1736</v>
      </c>
      <c r="AD30" s="90">
        <v>30</v>
      </c>
      <c r="AE30" s="90">
        <v>2500</v>
      </c>
      <c r="AF30" s="90">
        <v>93</v>
      </c>
      <c r="AG30" s="90">
        <v>533</v>
      </c>
      <c r="AH30" s="91">
        <v>626</v>
      </c>
      <c r="AI30" s="89">
        <v>458</v>
      </c>
      <c r="AJ30" s="90">
        <v>501</v>
      </c>
      <c r="AK30" s="90">
        <v>2303</v>
      </c>
      <c r="AL30" s="90">
        <v>79</v>
      </c>
      <c r="AM30" s="90">
        <v>2883</v>
      </c>
      <c r="AN30" s="90">
        <v>31</v>
      </c>
      <c r="AO30" s="90">
        <v>261</v>
      </c>
      <c r="AP30" s="91">
        <v>292</v>
      </c>
      <c r="AQ30" s="89">
        <v>469</v>
      </c>
      <c r="AR30" s="90">
        <v>171</v>
      </c>
      <c r="AS30" s="90">
        <v>1648</v>
      </c>
      <c r="AT30" s="90">
        <v>13</v>
      </c>
      <c r="AU30" s="90">
        <v>1832</v>
      </c>
      <c r="AV30" s="90">
        <v>25</v>
      </c>
      <c r="AW30" s="90">
        <v>147</v>
      </c>
      <c r="AX30" s="91">
        <v>172</v>
      </c>
      <c r="AY30" s="89">
        <v>96</v>
      </c>
      <c r="AZ30" s="90">
        <v>198</v>
      </c>
      <c r="BA30" s="90">
        <v>310</v>
      </c>
      <c r="BB30" s="90">
        <v>16</v>
      </c>
      <c r="BC30" s="90">
        <v>524</v>
      </c>
      <c r="BD30" s="90">
        <v>16</v>
      </c>
      <c r="BE30" s="90">
        <v>174</v>
      </c>
      <c r="BF30" s="91">
        <v>190</v>
      </c>
      <c r="BG30" s="89">
        <v>10166</v>
      </c>
      <c r="BH30" s="90">
        <v>10023</v>
      </c>
      <c r="BI30" s="90">
        <v>35812</v>
      </c>
      <c r="BJ30" s="90">
        <v>1219</v>
      </c>
      <c r="BK30" s="90">
        <v>47054</v>
      </c>
      <c r="BL30" s="90">
        <v>873</v>
      </c>
      <c r="BM30" s="90">
        <v>3364</v>
      </c>
      <c r="BN30" s="91">
        <v>4237</v>
      </c>
    </row>
    <row r="31" spans="2:66" x14ac:dyDescent="0.25">
      <c r="B31" s="77" t="s">
        <v>335</v>
      </c>
      <c r="C31" s="89">
        <v>6168</v>
      </c>
      <c r="D31" s="90">
        <v>5963</v>
      </c>
      <c r="E31" s="90">
        <v>15208</v>
      </c>
      <c r="F31" s="90">
        <v>125</v>
      </c>
      <c r="G31" s="90">
        <v>21296</v>
      </c>
      <c r="H31" s="90">
        <v>177</v>
      </c>
      <c r="I31" s="90">
        <v>539</v>
      </c>
      <c r="J31" s="91">
        <v>716</v>
      </c>
      <c r="K31" s="89">
        <v>2990</v>
      </c>
      <c r="L31" s="90">
        <v>3029</v>
      </c>
      <c r="M31" s="90">
        <v>7152</v>
      </c>
      <c r="N31" s="90">
        <v>295</v>
      </c>
      <c r="O31" s="90">
        <v>10476</v>
      </c>
      <c r="P31" s="90">
        <v>211</v>
      </c>
      <c r="Q31" s="90">
        <v>701</v>
      </c>
      <c r="R31" s="91">
        <v>912</v>
      </c>
      <c r="S31" s="89">
        <v>1557</v>
      </c>
      <c r="T31" s="90">
        <v>1687</v>
      </c>
      <c r="U31" s="90">
        <v>5161</v>
      </c>
      <c r="V31" s="90">
        <v>63</v>
      </c>
      <c r="W31" s="90">
        <v>6911</v>
      </c>
      <c r="X31" s="90">
        <v>243</v>
      </c>
      <c r="Y31" s="90">
        <v>554</v>
      </c>
      <c r="Z31" s="91">
        <v>797</v>
      </c>
      <c r="AA31" s="89">
        <v>496</v>
      </c>
      <c r="AB31" s="90">
        <v>354</v>
      </c>
      <c r="AC31" s="90">
        <v>1997</v>
      </c>
      <c r="AD31" s="90">
        <v>62</v>
      </c>
      <c r="AE31" s="90">
        <v>2413</v>
      </c>
      <c r="AF31" s="90">
        <v>44</v>
      </c>
      <c r="AG31" s="90">
        <v>437</v>
      </c>
      <c r="AH31" s="91">
        <v>481</v>
      </c>
      <c r="AI31" s="89">
        <v>682</v>
      </c>
      <c r="AJ31" s="90">
        <v>678</v>
      </c>
      <c r="AK31" s="90">
        <v>2156</v>
      </c>
      <c r="AL31" s="90">
        <v>22</v>
      </c>
      <c r="AM31" s="90">
        <v>2856</v>
      </c>
      <c r="AN31" s="90">
        <v>59</v>
      </c>
      <c r="AO31" s="90">
        <v>167</v>
      </c>
      <c r="AP31" s="91">
        <v>226</v>
      </c>
      <c r="AQ31" s="89">
        <v>622</v>
      </c>
      <c r="AR31" s="90">
        <v>687</v>
      </c>
      <c r="AS31" s="90">
        <v>1065</v>
      </c>
      <c r="AT31" s="90">
        <v>9</v>
      </c>
      <c r="AU31" s="90">
        <v>1761</v>
      </c>
      <c r="AV31" s="90">
        <v>237</v>
      </c>
      <c r="AW31" s="90">
        <v>113</v>
      </c>
      <c r="AX31" s="91">
        <v>350</v>
      </c>
      <c r="AY31" s="89">
        <v>82</v>
      </c>
      <c r="AZ31" s="90">
        <v>119</v>
      </c>
      <c r="BA31" s="90">
        <v>433</v>
      </c>
      <c r="BB31" s="90">
        <v>22</v>
      </c>
      <c r="BC31" s="90">
        <v>574</v>
      </c>
      <c r="BD31" s="90">
        <v>23</v>
      </c>
      <c r="BE31" s="90">
        <v>137</v>
      </c>
      <c r="BF31" s="91">
        <v>160</v>
      </c>
      <c r="BG31" s="89">
        <v>12597</v>
      </c>
      <c r="BH31" s="90">
        <v>12517</v>
      </c>
      <c r="BI31" s="90">
        <v>33172</v>
      </c>
      <c r="BJ31" s="90">
        <v>598</v>
      </c>
      <c r="BK31" s="90">
        <v>46287</v>
      </c>
      <c r="BL31" s="90">
        <v>994</v>
      </c>
      <c r="BM31" s="90">
        <v>2648</v>
      </c>
      <c r="BN31" s="91">
        <v>3642</v>
      </c>
    </row>
    <row r="32" spans="2:66" x14ac:dyDescent="0.25">
      <c r="B32" s="81" t="s">
        <v>336</v>
      </c>
      <c r="C32" s="89">
        <v>3036</v>
      </c>
      <c r="D32" s="90">
        <v>7094</v>
      </c>
      <c r="E32" s="90">
        <v>18127</v>
      </c>
      <c r="F32" s="90">
        <v>88</v>
      </c>
      <c r="G32" s="90">
        <v>25309</v>
      </c>
      <c r="H32" s="90">
        <v>196</v>
      </c>
      <c r="I32" s="90">
        <v>565</v>
      </c>
      <c r="J32" s="91">
        <v>761</v>
      </c>
      <c r="K32" s="89">
        <v>3416</v>
      </c>
      <c r="L32" s="90">
        <v>4517</v>
      </c>
      <c r="M32" s="90">
        <v>7000</v>
      </c>
      <c r="N32" s="90">
        <v>97</v>
      </c>
      <c r="O32" s="90">
        <v>11614</v>
      </c>
      <c r="P32" s="90">
        <v>158</v>
      </c>
      <c r="Q32" s="90">
        <v>717</v>
      </c>
      <c r="R32" s="91">
        <v>875</v>
      </c>
      <c r="S32" s="89">
        <v>1810</v>
      </c>
      <c r="T32" s="90">
        <v>2021</v>
      </c>
      <c r="U32" s="90">
        <v>5145</v>
      </c>
      <c r="V32" s="90">
        <v>124</v>
      </c>
      <c r="W32" s="90">
        <v>7290</v>
      </c>
      <c r="X32" s="90">
        <v>196</v>
      </c>
      <c r="Y32" s="90">
        <v>487</v>
      </c>
      <c r="Z32" s="91">
        <v>683</v>
      </c>
      <c r="AA32" s="89">
        <v>524</v>
      </c>
      <c r="AB32" s="90">
        <v>246</v>
      </c>
      <c r="AC32" s="90">
        <v>1892</v>
      </c>
      <c r="AD32" s="90">
        <v>82</v>
      </c>
      <c r="AE32" s="90">
        <v>2220</v>
      </c>
      <c r="AF32" s="90">
        <v>80</v>
      </c>
      <c r="AG32" s="90">
        <v>336</v>
      </c>
      <c r="AH32" s="91">
        <v>416</v>
      </c>
      <c r="AI32" s="89">
        <v>883</v>
      </c>
      <c r="AJ32" s="90">
        <v>813</v>
      </c>
      <c r="AK32" s="90">
        <v>1934</v>
      </c>
      <c r="AL32" s="90">
        <v>29</v>
      </c>
      <c r="AM32" s="90">
        <v>2776</v>
      </c>
      <c r="AN32" s="90">
        <v>61</v>
      </c>
      <c r="AO32" s="90">
        <v>175</v>
      </c>
      <c r="AP32" s="91">
        <v>236</v>
      </c>
      <c r="AQ32" s="89">
        <v>495</v>
      </c>
      <c r="AR32" s="90">
        <v>1140</v>
      </c>
      <c r="AS32" s="90">
        <v>1289</v>
      </c>
      <c r="AT32" s="90">
        <v>8</v>
      </c>
      <c r="AU32" s="90">
        <v>2437</v>
      </c>
      <c r="AV32" s="90">
        <v>49</v>
      </c>
      <c r="AW32" s="90">
        <v>330</v>
      </c>
      <c r="AX32" s="91">
        <v>379</v>
      </c>
      <c r="AY32" s="89">
        <v>118</v>
      </c>
      <c r="AZ32" s="90">
        <v>254</v>
      </c>
      <c r="BA32" s="90">
        <v>453</v>
      </c>
      <c r="BB32" s="90">
        <v>7</v>
      </c>
      <c r="BC32" s="90">
        <v>714</v>
      </c>
      <c r="BD32" s="90">
        <v>14</v>
      </c>
      <c r="BE32" s="90">
        <v>142</v>
      </c>
      <c r="BF32" s="91">
        <v>156</v>
      </c>
      <c r="BG32" s="89">
        <v>10282</v>
      </c>
      <c r="BH32" s="90">
        <v>16085</v>
      </c>
      <c r="BI32" s="90">
        <v>35840</v>
      </c>
      <c r="BJ32" s="90">
        <v>435</v>
      </c>
      <c r="BK32" s="90">
        <v>52360</v>
      </c>
      <c r="BL32" s="90">
        <v>754</v>
      </c>
      <c r="BM32" s="90">
        <v>2752</v>
      </c>
      <c r="BN32" s="91">
        <v>3506</v>
      </c>
    </row>
    <row r="33" spans="2:66" x14ac:dyDescent="0.25">
      <c r="B33" s="82" t="s">
        <v>337</v>
      </c>
      <c r="C33" s="89">
        <v>6065</v>
      </c>
      <c r="D33" s="90">
        <v>7844</v>
      </c>
      <c r="E33" s="90">
        <v>19198</v>
      </c>
      <c r="F33" s="90">
        <v>63</v>
      </c>
      <c r="G33" s="90">
        <v>27105</v>
      </c>
      <c r="H33" s="90">
        <v>120</v>
      </c>
      <c r="I33" s="90">
        <v>624</v>
      </c>
      <c r="J33" s="91">
        <v>744</v>
      </c>
      <c r="K33" s="89">
        <v>1709</v>
      </c>
      <c r="L33" s="90">
        <v>2514</v>
      </c>
      <c r="M33" s="90">
        <v>9560</v>
      </c>
      <c r="N33" s="90">
        <v>151</v>
      </c>
      <c r="O33" s="90">
        <v>12225</v>
      </c>
      <c r="P33" s="90">
        <v>403</v>
      </c>
      <c r="Q33" s="90">
        <v>666</v>
      </c>
      <c r="R33" s="91">
        <v>1069</v>
      </c>
      <c r="S33" s="89">
        <v>1440</v>
      </c>
      <c r="T33" s="90">
        <v>1589</v>
      </c>
      <c r="U33" s="90">
        <v>5832</v>
      </c>
      <c r="V33" s="90">
        <v>120</v>
      </c>
      <c r="W33" s="90">
        <v>7541</v>
      </c>
      <c r="X33" s="90">
        <v>146</v>
      </c>
      <c r="Y33" s="90">
        <v>502</v>
      </c>
      <c r="Z33" s="91">
        <v>648</v>
      </c>
      <c r="AA33" s="89">
        <v>664</v>
      </c>
      <c r="AB33" s="90">
        <v>1118</v>
      </c>
      <c r="AC33" s="90">
        <v>1522</v>
      </c>
      <c r="AD33" s="90">
        <v>43</v>
      </c>
      <c r="AE33" s="90">
        <v>2683</v>
      </c>
      <c r="AF33" s="90">
        <v>54</v>
      </c>
      <c r="AG33" s="90">
        <v>358</v>
      </c>
      <c r="AH33" s="91">
        <v>412</v>
      </c>
      <c r="AI33" s="89">
        <v>362</v>
      </c>
      <c r="AJ33" s="90">
        <v>1991</v>
      </c>
      <c r="AK33" s="90">
        <v>2417</v>
      </c>
      <c r="AL33" s="90">
        <v>59</v>
      </c>
      <c r="AM33" s="90">
        <v>4467</v>
      </c>
      <c r="AN33" s="90">
        <v>89</v>
      </c>
      <c r="AO33" s="90">
        <v>169</v>
      </c>
      <c r="AP33" s="91">
        <v>258</v>
      </c>
      <c r="AQ33" s="89">
        <v>272</v>
      </c>
      <c r="AR33" s="90">
        <v>1047</v>
      </c>
      <c r="AS33" s="90">
        <v>2051</v>
      </c>
      <c r="AT33" s="90">
        <v>26</v>
      </c>
      <c r="AU33" s="90">
        <v>3124</v>
      </c>
      <c r="AV33" s="90">
        <v>120</v>
      </c>
      <c r="AW33" s="90">
        <v>347</v>
      </c>
      <c r="AX33" s="91">
        <v>467</v>
      </c>
      <c r="AY33" s="89">
        <v>178</v>
      </c>
      <c r="AZ33" s="90">
        <v>231</v>
      </c>
      <c r="BA33" s="90">
        <v>498</v>
      </c>
      <c r="BB33" s="90">
        <v>5</v>
      </c>
      <c r="BC33" s="90">
        <v>734</v>
      </c>
      <c r="BD33" s="90">
        <v>41</v>
      </c>
      <c r="BE33" s="90">
        <v>148</v>
      </c>
      <c r="BF33" s="91">
        <v>189</v>
      </c>
      <c r="BG33" s="89">
        <v>10690</v>
      </c>
      <c r="BH33" s="90">
        <v>16334</v>
      </c>
      <c r="BI33" s="90">
        <v>41078</v>
      </c>
      <c r="BJ33" s="90">
        <v>467</v>
      </c>
      <c r="BK33" s="90">
        <v>57879</v>
      </c>
      <c r="BL33" s="90">
        <v>973</v>
      </c>
      <c r="BM33" s="90">
        <v>2814</v>
      </c>
      <c r="BN33" s="91">
        <v>3787</v>
      </c>
    </row>
    <row r="34" spans="2:66" x14ac:dyDescent="0.25">
      <c r="B34" s="77" t="s">
        <v>338</v>
      </c>
      <c r="C34" s="89">
        <v>2449</v>
      </c>
      <c r="D34" s="90">
        <v>5251</v>
      </c>
      <c r="E34" s="90">
        <v>24478</v>
      </c>
      <c r="F34" s="90">
        <v>31</v>
      </c>
      <c r="G34" s="90">
        <v>29760</v>
      </c>
      <c r="H34" s="90">
        <v>208</v>
      </c>
      <c r="I34" s="90">
        <v>683</v>
      </c>
      <c r="J34" s="91">
        <v>891</v>
      </c>
      <c r="K34" s="89">
        <v>1996</v>
      </c>
      <c r="L34" s="90">
        <v>2300</v>
      </c>
      <c r="M34" s="90">
        <v>10057</v>
      </c>
      <c r="N34" s="90">
        <v>117</v>
      </c>
      <c r="O34" s="90">
        <v>12474</v>
      </c>
      <c r="P34" s="90">
        <v>384</v>
      </c>
      <c r="Q34" s="90">
        <v>740</v>
      </c>
      <c r="R34" s="91">
        <v>1124</v>
      </c>
      <c r="S34" s="89">
        <v>1984</v>
      </c>
      <c r="T34" s="90">
        <v>1736</v>
      </c>
      <c r="U34" s="90">
        <v>5540</v>
      </c>
      <c r="V34" s="90">
        <v>54</v>
      </c>
      <c r="W34" s="90">
        <v>7330</v>
      </c>
      <c r="X34" s="90">
        <v>143</v>
      </c>
      <c r="Y34" s="90">
        <v>558</v>
      </c>
      <c r="Z34" s="91">
        <v>701</v>
      </c>
      <c r="AA34" s="89">
        <v>224</v>
      </c>
      <c r="AB34" s="90">
        <v>507</v>
      </c>
      <c r="AC34" s="90">
        <v>2420</v>
      </c>
      <c r="AD34" s="90">
        <v>13</v>
      </c>
      <c r="AE34" s="90">
        <v>2940</v>
      </c>
      <c r="AF34" s="90">
        <v>50</v>
      </c>
      <c r="AG34" s="90">
        <v>388</v>
      </c>
      <c r="AH34" s="91">
        <v>438</v>
      </c>
      <c r="AI34" s="89">
        <v>453</v>
      </c>
      <c r="AJ34" s="90">
        <v>907</v>
      </c>
      <c r="AK34" s="90">
        <v>4168</v>
      </c>
      <c r="AL34" s="90">
        <v>23</v>
      </c>
      <c r="AM34" s="90">
        <v>5098</v>
      </c>
      <c r="AN34" s="90">
        <v>66</v>
      </c>
      <c r="AO34" s="90">
        <v>183</v>
      </c>
      <c r="AP34" s="91">
        <v>249</v>
      </c>
      <c r="AQ34" s="89">
        <v>176</v>
      </c>
      <c r="AR34" s="90">
        <v>146</v>
      </c>
      <c r="AS34" s="90">
        <v>2985</v>
      </c>
      <c r="AT34" s="90">
        <v>16</v>
      </c>
      <c r="AU34" s="90">
        <v>3147</v>
      </c>
      <c r="AV34" s="90">
        <v>50</v>
      </c>
      <c r="AW34" s="90">
        <v>364</v>
      </c>
      <c r="AX34" s="91">
        <v>414</v>
      </c>
      <c r="AY34" s="89">
        <v>74</v>
      </c>
      <c r="AZ34" s="90">
        <v>217</v>
      </c>
      <c r="BA34" s="90">
        <v>640</v>
      </c>
      <c r="BB34" s="90">
        <v>7</v>
      </c>
      <c r="BC34" s="90">
        <v>864</v>
      </c>
      <c r="BD34" s="90">
        <v>33</v>
      </c>
      <c r="BE34" s="90">
        <v>169</v>
      </c>
      <c r="BF34" s="91">
        <v>202</v>
      </c>
      <c r="BG34" s="89">
        <v>7356</v>
      </c>
      <c r="BH34" s="90">
        <v>11064</v>
      </c>
      <c r="BI34" s="90">
        <v>50288</v>
      </c>
      <c r="BJ34" s="90">
        <v>261</v>
      </c>
      <c r="BK34" s="90">
        <v>61613</v>
      </c>
      <c r="BL34" s="90">
        <v>934</v>
      </c>
      <c r="BM34" s="90">
        <v>3085</v>
      </c>
      <c r="BN34" s="91">
        <v>4019</v>
      </c>
    </row>
    <row r="35" spans="2:66" x14ac:dyDescent="0.25">
      <c r="B35" s="77" t="s">
        <v>339</v>
      </c>
      <c r="C35" s="89">
        <v>4712</v>
      </c>
      <c r="D35" s="90">
        <v>6304</v>
      </c>
      <c r="E35" s="90">
        <v>24957</v>
      </c>
      <c r="F35" s="90">
        <v>245</v>
      </c>
      <c r="G35" s="90">
        <v>31506</v>
      </c>
      <c r="H35" s="90">
        <v>145</v>
      </c>
      <c r="I35" s="90">
        <v>592</v>
      </c>
      <c r="J35" s="91">
        <v>737</v>
      </c>
      <c r="K35" s="89">
        <v>2411</v>
      </c>
      <c r="L35" s="90">
        <v>3162</v>
      </c>
      <c r="M35" s="90">
        <v>9879</v>
      </c>
      <c r="N35" s="90">
        <v>321</v>
      </c>
      <c r="O35" s="90">
        <v>13362</v>
      </c>
      <c r="P35" s="90">
        <v>273</v>
      </c>
      <c r="Q35" s="90">
        <v>715</v>
      </c>
      <c r="R35" s="91">
        <v>988</v>
      </c>
      <c r="S35" s="89">
        <v>1942</v>
      </c>
      <c r="T35" s="90">
        <v>2391</v>
      </c>
      <c r="U35" s="90">
        <v>4976</v>
      </c>
      <c r="V35" s="90">
        <v>79</v>
      </c>
      <c r="W35" s="90">
        <v>7446</v>
      </c>
      <c r="X35" s="90">
        <v>442</v>
      </c>
      <c r="Y35" s="90">
        <v>592</v>
      </c>
      <c r="Z35" s="91">
        <v>1034</v>
      </c>
      <c r="AA35" s="89">
        <v>284</v>
      </c>
      <c r="AB35" s="90">
        <v>548</v>
      </c>
      <c r="AC35" s="90">
        <v>2610</v>
      </c>
      <c r="AD35" s="90">
        <v>56</v>
      </c>
      <c r="AE35" s="90">
        <v>3214</v>
      </c>
      <c r="AF35" s="90">
        <v>80</v>
      </c>
      <c r="AG35" s="90">
        <v>348</v>
      </c>
      <c r="AH35" s="91">
        <v>428</v>
      </c>
      <c r="AI35" s="89">
        <v>839</v>
      </c>
      <c r="AJ35" s="90">
        <v>708</v>
      </c>
      <c r="AK35" s="90">
        <v>4269</v>
      </c>
      <c r="AL35" s="90">
        <v>24</v>
      </c>
      <c r="AM35" s="90">
        <v>5001</v>
      </c>
      <c r="AN35" s="90">
        <v>123</v>
      </c>
      <c r="AO35" s="90">
        <v>210</v>
      </c>
      <c r="AP35" s="91">
        <v>333</v>
      </c>
      <c r="AQ35" s="89">
        <v>622</v>
      </c>
      <c r="AR35" s="90">
        <v>932</v>
      </c>
      <c r="AS35" s="90">
        <v>2238</v>
      </c>
      <c r="AT35" s="90">
        <v>10</v>
      </c>
      <c r="AU35" s="90">
        <v>3180</v>
      </c>
      <c r="AV35" s="90">
        <v>317</v>
      </c>
      <c r="AW35" s="90">
        <v>374</v>
      </c>
      <c r="AX35" s="91">
        <v>691</v>
      </c>
      <c r="AY35" s="89">
        <v>124</v>
      </c>
      <c r="AZ35" s="90">
        <v>211</v>
      </c>
      <c r="BA35" s="90">
        <v>725</v>
      </c>
      <c r="BB35" s="90">
        <v>23</v>
      </c>
      <c r="BC35" s="90">
        <v>959</v>
      </c>
      <c r="BD35" s="90">
        <v>23</v>
      </c>
      <c r="BE35" s="90">
        <v>171</v>
      </c>
      <c r="BF35" s="91">
        <v>194</v>
      </c>
      <c r="BG35" s="89">
        <v>10934</v>
      </c>
      <c r="BH35" s="90">
        <v>14256</v>
      </c>
      <c r="BI35" s="90">
        <v>49654</v>
      </c>
      <c r="BJ35" s="90">
        <v>758</v>
      </c>
      <c r="BK35" s="90">
        <v>64668</v>
      </c>
      <c r="BL35" s="90">
        <v>1403</v>
      </c>
      <c r="BM35" s="90">
        <v>3002</v>
      </c>
      <c r="BN35" s="91">
        <v>4405</v>
      </c>
    </row>
    <row r="36" spans="2:66" x14ac:dyDescent="0.25">
      <c r="B36" s="81" t="s">
        <v>340</v>
      </c>
      <c r="C36" s="89">
        <v>4902</v>
      </c>
      <c r="D36" s="90">
        <v>7440</v>
      </c>
      <c r="E36" s="90">
        <v>26394</v>
      </c>
      <c r="F36" s="90">
        <v>128</v>
      </c>
      <c r="G36" s="90">
        <v>33962</v>
      </c>
      <c r="H36" s="90">
        <v>249</v>
      </c>
      <c r="I36" s="90">
        <v>570</v>
      </c>
      <c r="J36" s="91">
        <v>819</v>
      </c>
      <c r="K36" s="89">
        <v>3286</v>
      </c>
      <c r="L36" s="90">
        <v>2415</v>
      </c>
      <c r="M36" s="90">
        <v>10031</v>
      </c>
      <c r="N36" s="90">
        <v>194</v>
      </c>
      <c r="O36" s="90">
        <v>12640</v>
      </c>
      <c r="P36" s="90">
        <v>326</v>
      </c>
      <c r="Q36" s="90">
        <v>513</v>
      </c>
      <c r="R36" s="91">
        <v>839</v>
      </c>
      <c r="S36" s="89">
        <v>1242</v>
      </c>
      <c r="T36" s="90">
        <v>1037</v>
      </c>
      <c r="U36" s="90">
        <v>6036</v>
      </c>
      <c r="V36" s="90">
        <v>224</v>
      </c>
      <c r="W36" s="90">
        <v>7297</v>
      </c>
      <c r="X36" s="90">
        <v>365</v>
      </c>
      <c r="Y36" s="90">
        <v>709</v>
      </c>
      <c r="Z36" s="91">
        <v>1074</v>
      </c>
      <c r="AA36" s="89">
        <v>496</v>
      </c>
      <c r="AB36" s="90">
        <v>437</v>
      </c>
      <c r="AC36" s="90">
        <v>2533</v>
      </c>
      <c r="AD36" s="90">
        <v>46</v>
      </c>
      <c r="AE36" s="90">
        <v>3016</v>
      </c>
      <c r="AF36" s="90">
        <v>200</v>
      </c>
      <c r="AG36" s="90">
        <v>372</v>
      </c>
      <c r="AH36" s="91">
        <v>572</v>
      </c>
      <c r="AI36" s="89">
        <v>593</v>
      </c>
      <c r="AJ36" s="90">
        <v>1391</v>
      </c>
      <c r="AK36" s="90">
        <v>4385</v>
      </c>
      <c r="AL36" s="90">
        <v>37</v>
      </c>
      <c r="AM36" s="90">
        <v>5813</v>
      </c>
      <c r="AN36" s="90">
        <v>48</v>
      </c>
      <c r="AO36" s="90">
        <v>273</v>
      </c>
      <c r="AP36" s="91">
        <v>321</v>
      </c>
      <c r="AQ36" s="89">
        <v>764</v>
      </c>
      <c r="AR36" s="90">
        <v>334</v>
      </c>
      <c r="AS36" s="90">
        <v>2370</v>
      </c>
      <c r="AT36" s="90">
        <v>8</v>
      </c>
      <c r="AU36" s="90">
        <v>2712</v>
      </c>
      <c r="AV36" s="90">
        <v>75</v>
      </c>
      <c r="AW36" s="90">
        <v>654</v>
      </c>
      <c r="AX36" s="91">
        <v>729</v>
      </c>
      <c r="AY36" s="89">
        <v>166</v>
      </c>
      <c r="AZ36" s="90">
        <v>77</v>
      </c>
      <c r="BA36" s="90">
        <v>823</v>
      </c>
      <c r="BB36" s="90">
        <v>9</v>
      </c>
      <c r="BC36" s="90">
        <v>909</v>
      </c>
      <c r="BD36" s="90">
        <v>27</v>
      </c>
      <c r="BE36" s="90">
        <v>128</v>
      </c>
      <c r="BF36" s="91">
        <v>155</v>
      </c>
      <c r="BG36" s="89">
        <v>11449</v>
      </c>
      <c r="BH36" s="90">
        <v>13131</v>
      </c>
      <c r="BI36" s="90">
        <v>52572</v>
      </c>
      <c r="BJ36" s="90">
        <v>646</v>
      </c>
      <c r="BK36" s="90">
        <v>66349</v>
      </c>
      <c r="BL36" s="90">
        <v>1290</v>
      </c>
      <c r="BM36" s="90">
        <v>3219</v>
      </c>
      <c r="BN36" s="91">
        <v>4509</v>
      </c>
    </row>
    <row r="37" spans="2:66" x14ac:dyDescent="0.25">
      <c r="B37" s="82" t="s">
        <v>341</v>
      </c>
      <c r="C37" s="89">
        <v>5242</v>
      </c>
      <c r="D37" s="90">
        <v>7421</v>
      </c>
      <c r="E37" s="90">
        <v>28588</v>
      </c>
      <c r="F37" s="90">
        <v>84</v>
      </c>
      <c r="G37" s="90">
        <v>36093</v>
      </c>
      <c r="H37" s="90">
        <v>168</v>
      </c>
      <c r="I37" s="90">
        <v>699</v>
      </c>
      <c r="J37" s="91">
        <v>867</v>
      </c>
      <c r="K37" s="89">
        <v>1841</v>
      </c>
      <c r="L37" s="90">
        <v>2881</v>
      </c>
      <c r="M37" s="90">
        <v>10659</v>
      </c>
      <c r="N37" s="90">
        <v>159</v>
      </c>
      <c r="O37" s="90">
        <v>13699</v>
      </c>
      <c r="P37" s="90">
        <v>209</v>
      </c>
      <c r="Q37" s="90">
        <v>611</v>
      </c>
      <c r="R37" s="91">
        <v>820</v>
      </c>
      <c r="S37" s="89">
        <v>1211</v>
      </c>
      <c r="T37" s="90">
        <v>1533</v>
      </c>
      <c r="U37" s="90">
        <v>6000</v>
      </c>
      <c r="V37" s="90">
        <v>348</v>
      </c>
      <c r="W37" s="90">
        <v>7881</v>
      </c>
      <c r="X37" s="90">
        <v>137</v>
      </c>
      <c r="Y37" s="90">
        <v>675</v>
      </c>
      <c r="Z37" s="91">
        <v>812</v>
      </c>
      <c r="AA37" s="89">
        <v>394</v>
      </c>
      <c r="AB37" s="90">
        <v>637</v>
      </c>
      <c r="AC37" s="90">
        <v>2742</v>
      </c>
      <c r="AD37" s="90">
        <v>38</v>
      </c>
      <c r="AE37" s="90">
        <v>3417</v>
      </c>
      <c r="AF37" s="90">
        <v>32</v>
      </c>
      <c r="AG37" s="90">
        <v>404</v>
      </c>
      <c r="AH37" s="91">
        <v>436</v>
      </c>
      <c r="AI37" s="89">
        <v>1266</v>
      </c>
      <c r="AJ37" s="90">
        <v>1924</v>
      </c>
      <c r="AK37" s="90">
        <v>4481</v>
      </c>
      <c r="AL37" s="90">
        <v>122</v>
      </c>
      <c r="AM37" s="90">
        <v>6527</v>
      </c>
      <c r="AN37" s="90">
        <v>108</v>
      </c>
      <c r="AO37" s="90">
        <v>158</v>
      </c>
      <c r="AP37" s="91">
        <v>266</v>
      </c>
      <c r="AQ37" s="89">
        <v>574</v>
      </c>
      <c r="AR37" s="90">
        <v>582</v>
      </c>
      <c r="AS37" s="90">
        <v>2079</v>
      </c>
      <c r="AT37" s="90">
        <v>21</v>
      </c>
      <c r="AU37" s="90">
        <v>2682</v>
      </c>
      <c r="AV37" s="90">
        <v>165</v>
      </c>
      <c r="AW37" s="90">
        <v>602</v>
      </c>
      <c r="AX37" s="91">
        <v>767</v>
      </c>
      <c r="AY37" s="89">
        <v>273</v>
      </c>
      <c r="AZ37" s="90">
        <v>201</v>
      </c>
      <c r="BA37" s="90">
        <v>617</v>
      </c>
      <c r="BB37" s="90">
        <v>23</v>
      </c>
      <c r="BC37" s="90">
        <v>841</v>
      </c>
      <c r="BD37" s="90">
        <v>25</v>
      </c>
      <c r="BE37" s="90">
        <v>126</v>
      </c>
      <c r="BF37" s="91">
        <v>151</v>
      </c>
      <c r="BG37" s="89">
        <v>10801</v>
      </c>
      <c r="BH37" s="90">
        <v>15179</v>
      </c>
      <c r="BI37" s="90">
        <v>55166</v>
      </c>
      <c r="BJ37" s="90">
        <v>795</v>
      </c>
      <c r="BK37" s="90">
        <v>71140</v>
      </c>
      <c r="BL37" s="90">
        <v>844</v>
      </c>
      <c r="BM37" s="90">
        <v>3275</v>
      </c>
      <c r="BN37" s="91">
        <v>4119</v>
      </c>
    </row>
    <row r="38" spans="2:66" x14ac:dyDescent="0.25">
      <c r="B38" s="77" t="s">
        <v>342</v>
      </c>
      <c r="C38" s="89">
        <v>5279</v>
      </c>
      <c r="D38" s="90">
        <v>5431</v>
      </c>
      <c r="E38" s="90">
        <v>30768</v>
      </c>
      <c r="F38" s="90">
        <v>187</v>
      </c>
      <c r="G38" s="90">
        <v>36386</v>
      </c>
      <c r="H38" s="90">
        <v>130</v>
      </c>
      <c r="I38" s="90">
        <v>596</v>
      </c>
      <c r="J38" s="91">
        <v>726</v>
      </c>
      <c r="K38" s="89">
        <v>3080</v>
      </c>
      <c r="L38" s="90">
        <v>3070</v>
      </c>
      <c r="M38" s="90">
        <v>10397</v>
      </c>
      <c r="N38" s="90">
        <v>93</v>
      </c>
      <c r="O38" s="90">
        <v>13560</v>
      </c>
      <c r="P38" s="90">
        <v>268</v>
      </c>
      <c r="Q38" s="90">
        <v>681</v>
      </c>
      <c r="R38" s="91">
        <v>949</v>
      </c>
      <c r="S38" s="89">
        <v>792</v>
      </c>
      <c r="T38" s="90">
        <v>1037</v>
      </c>
      <c r="U38" s="90">
        <v>6913</v>
      </c>
      <c r="V38" s="90">
        <v>34</v>
      </c>
      <c r="W38" s="90">
        <v>7984</v>
      </c>
      <c r="X38" s="90">
        <v>256</v>
      </c>
      <c r="Y38" s="90">
        <v>696</v>
      </c>
      <c r="Z38" s="91">
        <v>952</v>
      </c>
      <c r="AA38" s="89">
        <v>425</v>
      </c>
      <c r="AB38" s="90">
        <v>435</v>
      </c>
      <c r="AC38" s="90">
        <v>2962</v>
      </c>
      <c r="AD38" s="90">
        <v>20</v>
      </c>
      <c r="AE38" s="90">
        <v>3417</v>
      </c>
      <c r="AF38" s="90">
        <v>38</v>
      </c>
      <c r="AG38" s="90">
        <v>402</v>
      </c>
      <c r="AH38" s="91">
        <v>440</v>
      </c>
      <c r="AI38" s="89">
        <v>1137</v>
      </c>
      <c r="AJ38" s="90">
        <v>915</v>
      </c>
      <c r="AK38" s="90">
        <v>5371</v>
      </c>
      <c r="AL38" s="90">
        <v>24</v>
      </c>
      <c r="AM38" s="90">
        <v>6310</v>
      </c>
      <c r="AN38" s="90">
        <v>83</v>
      </c>
      <c r="AO38" s="90">
        <v>184</v>
      </c>
      <c r="AP38" s="91">
        <v>267</v>
      </c>
      <c r="AQ38" s="89">
        <v>183</v>
      </c>
      <c r="AR38" s="90">
        <v>418</v>
      </c>
      <c r="AS38" s="90">
        <v>2429</v>
      </c>
      <c r="AT38" s="90">
        <v>99</v>
      </c>
      <c r="AU38" s="90">
        <v>2946</v>
      </c>
      <c r="AV38" s="90">
        <v>82</v>
      </c>
      <c r="AW38" s="90">
        <v>656</v>
      </c>
      <c r="AX38" s="91">
        <v>738</v>
      </c>
      <c r="AY38" s="89">
        <v>49</v>
      </c>
      <c r="AZ38" s="90">
        <v>68</v>
      </c>
      <c r="BA38" s="90">
        <v>711</v>
      </c>
      <c r="BB38" s="90">
        <v>19</v>
      </c>
      <c r="BC38" s="90">
        <v>798</v>
      </c>
      <c r="BD38" s="90">
        <v>87</v>
      </c>
      <c r="BE38" s="90">
        <v>126</v>
      </c>
      <c r="BF38" s="91">
        <v>213</v>
      </c>
      <c r="BG38" s="89">
        <v>10945</v>
      </c>
      <c r="BH38" s="90">
        <v>11374</v>
      </c>
      <c r="BI38" s="90">
        <v>59551</v>
      </c>
      <c r="BJ38" s="90">
        <v>476</v>
      </c>
      <c r="BK38" s="90">
        <v>71401</v>
      </c>
      <c r="BL38" s="90">
        <v>944</v>
      </c>
      <c r="BM38" s="90">
        <v>3341</v>
      </c>
      <c r="BN38" s="91">
        <v>4285</v>
      </c>
    </row>
    <row r="39" spans="2:66" x14ac:dyDescent="0.25">
      <c r="B39" s="77" t="s">
        <v>343</v>
      </c>
      <c r="C39" s="89">
        <v>6135</v>
      </c>
      <c r="D39" s="90">
        <v>5278</v>
      </c>
      <c r="E39" s="90">
        <v>29835</v>
      </c>
      <c r="F39" s="90">
        <v>66</v>
      </c>
      <c r="G39" s="90">
        <v>35179</v>
      </c>
      <c r="H39" s="90">
        <v>463</v>
      </c>
      <c r="I39" s="90">
        <v>613</v>
      </c>
      <c r="J39" s="91">
        <v>1076</v>
      </c>
      <c r="K39" s="89">
        <v>2768</v>
      </c>
      <c r="L39" s="90">
        <v>2320</v>
      </c>
      <c r="M39" s="90">
        <v>10578</v>
      </c>
      <c r="N39" s="90">
        <v>130</v>
      </c>
      <c r="O39" s="90">
        <v>13028</v>
      </c>
      <c r="P39" s="90">
        <v>270</v>
      </c>
      <c r="Q39" s="90">
        <v>763</v>
      </c>
      <c r="R39" s="91">
        <v>1033</v>
      </c>
      <c r="S39" s="89">
        <v>2179</v>
      </c>
      <c r="T39" s="90">
        <v>1533</v>
      </c>
      <c r="U39" s="90">
        <v>5611</v>
      </c>
      <c r="V39" s="90">
        <v>338</v>
      </c>
      <c r="W39" s="90">
        <v>7482</v>
      </c>
      <c r="X39" s="90">
        <v>141</v>
      </c>
      <c r="Y39" s="90">
        <v>568</v>
      </c>
      <c r="Z39" s="91">
        <v>709</v>
      </c>
      <c r="AA39" s="89">
        <v>547</v>
      </c>
      <c r="AB39" s="90">
        <v>289</v>
      </c>
      <c r="AC39" s="90">
        <v>2831</v>
      </c>
      <c r="AD39" s="90">
        <v>46</v>
      </c>
      <c r="AE39" s="90">
        <v>3166</v>
      </c>
      <c r="AF39" s="90">
        <v>56</v>
      </c>
      <c r="AG39" s="90">
        <v>377</v>
      </c>
      <c r="AH39" s="91">
        <v>433</v>
      </c>
      <c r="AI39" s="89">
        <v>844</v>
      </c>
      <c r="AJ39" s="90">
        <v>1143</v>
      </c>
      <c r="AK39" s="90">
        <v>5494</v>
      </c>
      <c r="AL39" s="90">
        <v>42</v>
      </c>
      <c r="AM39" s="90">
        <v>6679</v>
      </c>
      <c r="AN39" s="90">
        <v>133</v>
      </c>
      <c r="AO39" s="90">
        <v>195</v>
      </c>
      <c r="AP39" s="91">
        <v>328</v>
      </c>
      <c r="AQ39" s="89">
        <v>739</v>
      </c>
      <c r="AR39" s="90">
        <v>1250</v>
      </c>
      <c r="AS39" s="90">
        <v>1960</v>
      </c>
      <c r="AT39" s="90">
        <v>276</v>
      </c>
      <c r="AU39" s="90">
        <v>3486</v>
      </c>
      <c r="AV39" s="90">
        <v>259</v>
      </c>
      <c r="AW39" s="90">
        <v>450</v>
      </c>
      <c r="AX39" s="91">
        <v>709</v>
      </c>
      <c r="AY39" s="89">
        <v>164</v>
      </c>
      <c r="AZ39" s="90">
        <v>39</v>
      </c>
      <c r="BA39" s="90">
        <v>602</v>
      </c>
      <c r="BB39" s="90">
        <v>66</v>
      </c>
      <c r="BC39" s="90">
        <v>707</v>
      </c>
      <c r="BD39" s="90">
        <v>37</v>
      </c>
      <c r="BE39" s="90">
        <v>142</v>
      </c>
      <c r="BF39" s="91">
        <v>179</v>
      </c>
      <c r="BG39" s="89">
        <v>13376</v>
      </c>
      <c r="BH39" s="90">
        <v>11852</v>
      </c>
      <c r="BI39" s="90">
        <v>56911</v>
      </c>
      <c r="BJ39" s="90">
        <v>964</v>
      </c>
      <c r="BK39" s="90">
        <v>69727</v>
      </c>
      <c r="BL39" s="90">
        <v>1359</v>
      </c>
      <c r="BM39" s="90">
        <v>3108</v>
      </c>
      <c r="BN39" s="91">
        <v>4467</v>
      </c>
    </row>
    <row r="40" spans="2:66" x14ac:dyDescent="0.25">
      <c r="B40" s="81" t="s">
        <v>344</v>
      </c>
      <c r="C40" s="89">
        <v>7359</v>
      </c>
      <c r="D40" s="90">
        <v>4579</v>
      </c>
      <c r="E40" s="90">
        <v>27911</v>
      </c>
      <c r="F40" s="90">
        <v>69</v>
      </c>
      <c r="G40" s="90">
        <v>32559</v>
      </c>
      <c r="H40" s="90">
        <v>380</v>
      </c>
      <c r="I40" s="90">
        <v>605</v>
      </c>
      <c r="J40" s="91">
        <v>985</v>
      </c>
      <c r="K40" s="89">
        <v>2238</v>
      </c>
      <c r="L40" s="90">
        <v>1181</v>
      </c>
      <c r="M40" s="90">
        <v>10676</v>
      </c>
      <c r="N40" s="90">
        <v>102</v>
      </c>
      <c r="O40" s="90">
        <v>11959</v>
      </c>
      <c r="P40" s="90">
        <v>251</v>
      </c>
      <c r="Q40" s="90">
        <v>795</v>
      </c>
      <c r="R40" s="91">
        <v>1046</v>
      </c>
      <c r="S40" s="89">
        <v>1682</v>
      </c>
      <c r="T40" s="90">
        <v>907</v>
      </c>
      <c r="U40" s="90">
        <v>5665</v>
      </c>
      <c r="V40" s="90">
        <v>72</v>
      </c>
      <c r="W40" s="90">
        <v>6644</v>
      </c>
      <c r="X40" s="90">
        <v>260</v>
      </c>
      <c r="Y40" s="90">
        <v>600</v>
      </c>
      <c r="Z40" s="91">
        <v>860</v>
      </c>
      <c r="AA40" s="89">
        <v>353</v>
      </c>
      <c r="AB40" s="90">
        <v>399</v>
      </c>
      <c r="AC40" s="90">
        <v>2717</v>
      </c>
      <c r="AD40" s="90">
        <v>29</v>
      </c>
      <c r="AE40" s="90">
        <v>3145</v>
      </c>
      <c r="AF40" s="90">
        <v>114</v>
      </c>
      <c r="AG40" s="90">
        <v>386</v>
      </c>
      <c r="AH40" s="91">
        <v>500</v>
      </c>
      <c r="AI40" s="89">
        <v>1039</v>
      </c>
      <c r="AJ40" s="90">
        <v>313</v>
      </c>
      <c r="AK40" s="90">
        <v>5413</v>
      </c>
      <c r="AL40" s="90">
        <v>63</v>
      </c>
      <c r="AM40" s="90">
        <v>5789</v>
      </c>
      <c r="AN40" s="90">
        <v>262</v>
      </c>
      <c r="AO40" s="90">
        <v>230</v>
      </c>
      <c r="AP40" s="91">
        <v>492</v>
      </c>
      <c r="AQ40" s="89">
        <v>252</v>
      </c>
      <c r="AR40" s="90">
        <v>133</v>
      </c>
      <c r="AS40" s="90">
        <v>3150</v>
      </c>
      <c r="AT40" s="90">
        <v>114</v>
      </c>
      <c r="AU40" s="90">
        <v>3397</v>
      </c>
      <c r="AV40" s="90">
        <v>155</v>
      </c>
      <c r="AW40" s="90">
        <v>524</v>
      </c>
      <c r="AX40" s="91">
        <v>679</v>
      </c>
      <c r="AY40" s="89">
        <v>239</v>
      </c>
      <c r="AZ40" s="90">
        <v>56</v>
      </c>
      <c r="BA40" s="90">
        <v>459</v>
      </c>
      <c r="BB40" s="90">
        <v>25</v>
      </c>
      <c r="BC40" s="90">
        <v>540</v>
      </c>
      <c r="BD40" s="90">
        <v>19</v>
      </c>
      <c r="BE40" s="90">
        <v>144</v>
      </c>
      <c r="BF40" s="91">
        <v>163</v>
      </c>
      <c r="BG40" s="89">
        <v>13162</v>
      </c>
      <c r="BH40" s="90">
        <v>7568</v>
      </c>
      <c r="BI40" s="90">
        <v>55991</v>
      </c>
      <c r="BJ40" s="90">
        <v>474</v>
      </c>
      <c r="BK40" s="90">
        <v>64033</v>
      </c>
      <c r="BL40" s="90">
        <v>1441</v>
      </c>
      <c r="BM40" s="90">
        <v>3284</v>
      </c>
      <c r="BN40" s="91">
        <v>4725</v>
      </c>
    </row>
    <row r="41" spans="2:66" x14ac:dyDescent="0.25">
      <c r="B41" s="82" t="s">
        <v>345</v>
      </c>
      <c r="C41" s="89">
        <v>3343</v>
      </c>
      <c r="D41" s="90">
        <v>3934</v>
      </c>
      <c r="E41" s="90">
        <v>29107</v>
      </c>
      <c r="F41" s="90">
        <v>198</v>
      </c>
      <c r="G41" s="90">
        <v>33239</v>
      </c>
      <c r="H41" s="90">
        <v>148</v>
      </c>
      <c r="I41" s="90">
        <v>748</v>
      </c>
      <c r="J41" s="91">
        <v>896</v>
      </c>
      <c r="K41" s="89">
        <v>2284</v>
      </c>
      <c r="L41" s="90">
        <v>2010</v>
      </c>
      <c r="M41" s="90">
        <v>9483</v>
      </c>
      <c r="N41" s="90">
        <v>124</v>
      </c>
      <c r="O41" s="90">
        <v>11617</v>
      </c>
      <c r="P41" s="90">
        <v>232</v>
      </c>
      <c r="Q41" s="90">
        <v>882</v>
      </c>
      <c r="R41" s="91">
        <v>1114</v>
      </c>
      <c r="S41" s="89">
        <v>1461</v>
      </c>
      <c r="T41" s="90">
        <v>609</v>
      </c>
      <c r="U41" s="90">
        <v>5115</v>
      </c>
      <c r="V41" s="90">
        <v>83</v>
      </c>
      <c r="W41" s="90">
        <v>5807</v>
      </c>
      <c r="X41" s="90">
        <v>200</v>
      </c>
      <c r="Y41" s="90">
        <v>645</v>
      </c>
      <c r="Z41" s="91">
        <v>845</v>
      </c>
      <c r="AA41" s="89">
        <v>666</v>
      </c>
      <c r="AB41" s="90">
        <v>217</v>
      </c>
      <c r="AC41" s="90">
        <v>2416</v>
      </c>
      <c r="AD41" s="90">
        <v>103</v>
      </c>
      <c r="AE41" s="90">
        <v>2736</v>
      </c>
      <c r="AF41" s="90">
        <v>73</v>
      </c>
      <c r="AG41" s="90">
        <v>387</v>
      </c>
      <c r="AH41" s="91">
        <v>460</v>
      </c>
      <c r="AI41" s="89">
        <v>655</v>
      </c>
      <c r="AJ41" s="90">
        <v>958</v>
      </c>
      <c r="AK41" s="90">
        <v>5142</v>
      </c>
      <c r="AL41" s="90">
        <v>188</v>
      </c>
      <c r="AM41" s="90">
        <v>6288</v>
      </c>
      <c r="AN41" s="90">
        <v>40</v>
      </c>
      <c r="AO41" s="90">
        <v>256</v>
      </c>
      <c r="AP41" s="91">
        <v>296</v>
      </c>
      <c r="AQ41" s="89">
        <v>251</v>
      </c>
      <c r="AR41" s="90">
        <v>250</v>
      </c>
      <c r="AS41" s="90">
        <v>3123</v>
      </c>
      <c r="AT41" s="90">
        <v>15</v>
      </c>
      <c r="AU41" s="90">
        <v>3388</v>
      </c>
      <c r="AV41" s="90">
        <v>28</v>
      </c>
      <c r="AW41" s="90">
        <v>659</v>
      </c>
      <c r="AX41" s="91">
        <v>687</v>
      </c>
      <c r="AY41" s="89">
        <v>123</v>
      </c>
      <c r="AZ41" s="90">
        <v>21</v>
      </c>
      <c r="BA41" s="90">
        <v>344</v>
      </c>
      <c r="BB41" s="90">
        <v>15</v>
      </c>
      <c r="BC41" s="90">
        <v>380</v>
      </c>
      <c r="BD41" s="90">
        <v>76</v>
      </c>
      <c r="BE41" s="90">
        <v>145</v>
      </c>
      <c r="BF41" s="91">
        <v>221</v>
      </c>
      <c r="BG41" s="89">
        <v>8783</v>
      </c>
      <c r="BH41" s="90">
        <v>7999</v>
      </c>
      <c r="BI41" s="90">
        <v>54730</v>
      </c>
      <c r="BJ41" s="90">
        <v>726</v>
      </c>
      <c r="BK41" s="90">
        <v>63455</v>
      </c>
      <c r="BL41" s="90">
        <v>797</v>
      </c>
      <c r="BM41" s="90">
        <v>3722</v>
      </c>
      <c r="BN41" s="91">
        <v>4519</v>
      </c>
    </row>
    <row r="42" spans="2:66" x14ac:dyDescent="0.25">
      <c r="B42" s="77" t="s">
        <v>346</v>
      </c>
      <c r="C42" s="89">
        <v>7547</v>
      </c>
      <c r="D42" s="90">
        <v>3013</v>
      </c>
      <c r="E42" s="90">
        <v>25468</v>
      </c>
      <c r="F42" s="90">
        <v>88</v>
      </c>
      <c r="G42" s="90">
        <v>28569</v>
      </c>
      <c r="H42" s="90">
        <v>345</v>
      </c>
      <c r="I42" s="90">
        <v>711</v>
      </c>
      <c r="J42" s="91">
        <v>1056</v>
      </c>
      <c r="K42" s="89">
        <v>2917</v>
      </c>
      <c r="L42" s="90">
        <v>2450</v>
      </c>
      <c r="M42" s="90">
        <v>8405</v>
      </c>
      <c r="N42" s="90">
        <v>105</v>
      </c>
      <c r="O42" s="90">
        <v>10960</v>
      </c>
      <c r="P42" s="90">
        <v>378</v>
      </c>
      <c r="Q42" s="90">
        <v>926</v>
      </c>
      <c r="R42" s="91">
        <v>1304</v>
      </c>
      <c r="S42" s="89">
        <v>1274</v>
      </c>
      <c r="T42" s="90">
        <v>1124</v>
      </c>
      <c r="U42" s="90">
        <v>4306</v>
      </c>
      <c r="V42" s="90">
        <v>120</v>
      </c>
      <c r="W42" s="90">
        <v>5550</v>
      </c>
      <c r="X42" s="90">
        <v>317</v>
      </c>
      <c r="Y42" s="90">
        <v>635</v>
      </c>
      <c r="Z42" s="91">
        <v>952</v>
      </c>
      <c r="AA42" s="89">
        <v>567</v>
      </c>
      <c r="AB42" s="90">
        <v>354</v>
      </c>
      <c r="AC42" s="90">
        <v>2055</v>
      </c>
      <c r="AD42" s="90">
        <v>60</v>
      </c>
      <c r="AE42" s="90">
        <v>2469</v>
      </c>
      <c r="AF42" s="90">
        <v>173</v>
      </c>
      <c r="AG42" s="90">
        <v>346</v>
      </c>
      <c r="AH42" s="91">
        <v>519</v>
      </c>
      <c r="AI42" s="89">
        <v>1187</v>
      </c>
      <c r="AJ42" s="90">
        <v>949</v>
      </c>
      <c r="AK42" s="90">
        <v>4988</v>
      </c>
      <c r="AL42" s="90">
        <v>18</v>
      </c>
      <c r="AM42" s="90">
        <v>5955</v>
      </c>
      <c r="AN42" s="90">
        <v>185</v>
      </c>
      <c r="AO42" s="90">
        <v>253</v>
      </c>
      <c r="AP42" s="91">
        <v>438</v>
      </c>
      <c r="AQ42" s="89">
        <v>681</v>
      </c>
      <c r="AR42" s="90">
        <v>155</v>
      </c>
      <c r="AS42" s="90">
        <v>2604</v>
      </c>
      <c r="AT42" s="90">
        <v>1</v>
      </c>
      <c r="AU42" s="90">
        <v>2760</v>
      </c>
      <c r="AV42" s="90">
        <v>133</v>
      </c>
      <c r="AW42" s="90">
        <v>656</v>
      </c>
      <c r="AX42" s="91">
        <v>789</v>
      </c>
      <c r="AY42" s="89">
        <v>32</v>
      </c>
      <c r="AZ42" s="90">
        <v>113</v>
      </c>
      <c r="BA42" s="90">
        <v>306</v>
      </c>
      <c r="BB42" s="90">
        <v>17</v>
      </c>
      <c r="BC42" s="90">
        <v>436</v>
      </c>
      <c r="BD42" s="90">
        <v>42</v>
      </c>
      <c r="BE42" s="90">
        <v>204</v>
      </c>
      <c r="BF42" s="91">
        <v>246</v>
      </c>
      <c r="BG42" s="89">
        <v>14205</v>
      </c>
      <c r="BH42" s="90">
        <v>8158</v>
      </c>
      <c r="BI42" s="90">
        <v>48132</v>
      </c>
      <c r="BJ42" s="90">
        <v>409</v>
      </c>
      <c r="BK42" s="90">
        <v>56699</v>
      </c>
      <c r="BL42" s="90">
        <v>1573</v>
      </c>
      <c r="BM42" s="90">
        <v>3731</v>
      </c>
      <c r="BN42" s="91">
        <v>5304</v>
      </c>
    </row>
    <row r="43" spans="2:66" x14ac:dyDescent="0.25">
      <c r="B43" s="77" t="s">
        <v>347</v>
      </c>
      <c r="C43" s="89">
        <v>4642</v>
      </c>
      <c r="D43" s="90">
        <v>3475</v>
      </c>
      <c r="E43" s="90">
        <v>24276</v>
      </c>
      <c r="F43" s="90">
        <v>132</v>
      </c>
      <c r="G43" s="90">
        <v>27883</v>
      </c>
      <c r="H43" s="90">
        <v>215</v>
      </c>
      <c r="I43" s="90">
        <v>828</v>
      </c>
      <c r="J43" s="91">
        <v>1043</v>
      </c>
      <c r="K43" s="89">
        <v>2535</v>
      </c>
      <c r="L43" s="90">
        <v>2025</v>
      </c>
      <c r="M43" s="90">
        <v>8053</v>
      </c>
      <c r="N43" s="90">
        <v>156</v>
      </c>
      <c r="O43" s="90">
        <v>10234</v>
      </c>
      <c r="P43" s="90">
        <v>444</v>
      </c>
      <c r="Q43" s="90">
        <v>1076</v>
      </c>
      <c r="R43" s="91">
        <v>1520</v>
      </c>
      <c r="S43" s="89">
        <v>969</v>
      </c>
      <c r="T43" s="90">
        <v>732</v>
      </c>
      <c r="U43" s="90">
        <v>4489</v>
      </c>
      <c r="V43" s="90">
        <v>139</v>
      </c>
      <c r="W43" s="90">
        <v>5360</v>
      </c>
      <c r="X43" s="90">
        <v>136</v>
      </c>
      <c r="Y43" s="90">
        <v>769</v>
      </c>
      <c r="Z43" s="91">
        <v>905</v>
      </c>
      <c r="AA43" s="89">
        <v>416</v>
      </c>
      <c r="AB43" s="90">
        <v>598</v>
      </c>
      <c r="AC43" s="90">
        <v>2009</v>
      </c>
      <c r="AD43" s="90">
        <v>117</v>
      </c>
      <c r="AE43" s="90">
        <v>2724</v>
      </c>
      <c r="AF43" s="90">
        <v>76</v>
      </c>
      <c r="AG43" s="90">
        <v>375</v>
      </c>
      <c r="AH43" s="91">
        <v>451</v>
      </c>
      <c r="AI43" s="89">
        <v>948</v>
      </c>
      <c r="AJ43" s="90">
        <v>949</v>
      </c>
      <c r="AK43" s="90">
        <v>5062</v>
      </c>
      <c r="AL43" s="90">
        <v>124</v>
      </c>
      <c r="AM43" s="90">
        <v>6135</v>
      </c>
      <c r="AN43" s="90">
        <v>40</v>
      </c>
      <c r="AO43" s="90">
        <v>219</v>
      </c>
      <c r="AP43" s="91">
        <v>259</v>
      </c>
      <c r="AQ43" s="89">
        <v>68</v>
      </c>
      <c r="AR43" s="90">
        <v>383</v>
      </c>
      <c r="AS43" s="90">
        <v>2521</v>
      </c>
      <c r="AT43" s="90">
        <v>1</v>
      </c>
      <c r="AU43" s="90">
        <v>2905</v>
      </c>
      <c r="AV43" s="90">
        <v>186</v>
      </c>
      <c r="AW43" s="90">
        <v>773</v>
      </c>
      <c r="AX43" s="91">
        <v>959</v>
      </c>
      <c r="AY43" s="89">
        <v>107</v>
      </c>
      <c r="AZ43" s="90">
        <v>298</v>
      </c>
      <c r="BA43" s="90">
        <v>302</v>
      </c>
      <c r="BB43" s="90">
        <v>8</v>
      </c>
      <c r="BC43" s="90">
        <v>608</v>
      </c>
      <c r="BD43" s="90">
        <v>40</v>
      </c>
      <c r="BE43" s="90">
        <v>225</v>
      </c>
      <c r="BF43" s="91">
        <v>265</v>
      </c>
      <c r="BG43" s="89">
        <v>9685</v>
      </c>
      <c r="BH43" s="90">
        <v>8460</v>
      </c>
      <c r="BI43" s="90">
        <v>46712</v>
      </c>
      <c r="BJ43" s="90">
        <v>677</v>
      </c>
      <c r="BK43" s="90">
        <v>55849</v>
      </c>
      <c r="BL43" s="90">
        <v>1137</v>
      </c>
      <c r="BM43" s="90">
        <v>4265</v>
      </c>
      <c r="BN43" s="91">
        <v>5402</v>
      </c>
    </row>
    <row r="44" spans="2:66" x14ac:dyDescent="0.25">
      <c r="B44" s="81" t="s">
        <v>348</v>
      </c>
      <c r="C44" s="89">
        <v>8713</v>
      </c>
      <c r="D44" s="90">
        <v>5637</v>
      </c>
      <c r="E44" s="90">
        <v>19498</v>
      </c>
      <c r="F44" s="90">
        <v>137</v>
      </c>
      <c r="G44" s="90">
        <v>25272</v>
      </c>
      <c r="H44" s="90">
        <v>453</v>
      </c>
      <c r="I44" s="90">
        <v>844</v>
      </c>
      <c r="J44" s="91">
        <v>1297</v>
      </c>
      <c r="K44" s="89">
        <v>2177</v>
      </c>
      <c r="L44" s="90">
        <v>2493</v>
      </c>
      <c r="M44" s="90">
        <v>7924</v>
      </c>
      <c r="N44" s="90">
        <v>267</v>
      </c>
      <c r="O44" s="90">
        <v>10684</v>
      </c>
      <c r="P44" s="90">
        <v>314</v>
      </c>
      <c r="Q44" s="90">
        <v>1077</v>
      </c>
      <c r="R44" s="91">
        <v>1391</v>
      </c>
      <c r="S44" s="89">
        <v>1847</v>
      </c>
      <c r="T44" s="90">
        <v>1356</v>
      </c>
      <c r="U44" s="90">
        <v>3186</v>
      </c>
      <c r="V44" s="90">
        <v>53</v>
      </c>
      <c r="W44" s="90">
        <v>4595</v>
      </c>
      <c r="X44" s="90">
        <v>392</v>
      </c>
      <c r="Y44" s="90">
        <v>789</v>
      </c>
      <c r="Z44" s="91">
        <v>1181</v>
      </c>
      <c r="AA44" s="89">
        <v>398</v>
      </c>
      <c r="AB44" s="90">
        <v>344</v>
      </c>
      <c r="AC44" s="90">
        <v>2262</v>
      </c>
      <c r="AD44" s="90">
        <v>55</v>
      </c>
      <c r="AE44" s="90">
        <v>2661</v>
      </c>
      <c r="AF44" s="90">
        <v>83</v>
      </c>
      <c r="AG44" s="90">
        <v>377</v>
      </c>
      <c r="AH44" s="91">
        <v>460</v>
      </c>
      <c r="AI44" s="89">
        <v>1143</v>
      </c>
      <c r="AJ44" s="90">
        <v>1137</v>
      </c>
      <c r="AK44" s="90">
        <v>4964</v>
      </c>
      <c r="AL44" s="90">
        <v>20</v>
      </c>
      <c r="AM44" s="90">
        <v>6121</v>
      </c>
      <c r="AN44" s="90">
        <v>147</v>
      </c>
      <c r="AO44" s="90">
        <v>219</v>
      </c>
      <c r="AP44" s="91">
        <v>366</v>
      </c>
      <c r="AQ44" s="89">
        <v>950</v>
      </c>
      <c r="AR44" s="90">
        <v>142</v>
      </c>
      <c r="AS44" s="90">
        <v>1831</v>
      </c>
      <c r="AT44" s="90">
        <v>246</v>
      </c>
      <c r="AU44" s="90">
        <v>2219</v>
      </c>
      <c r="AV44" s="90">
        <v>169</v>
      </c>
      <c r="AW44" s="90">
        <v>668</v>
      </c>
      <c r="AX44" s="91">
        <v>837</v>
      </c>
      <c r="AY44" s="89">
        <v>86</v>
      </c>
      <c r="AZ44" s="90">
        <v>65</v>
      </c>
      <c r="BA44" s="90">
        <v>517</v>
      </c>
      <c r="BB44" s="90">
        <v>22</v>
      </c>
      <c r="BC44" s="90">
        <v>604</v>
      </c>
      <c r="BD44" s="90">
        <v>13</v>
      </c>
      <c r="BE44" s="90">
        <v>235</v>
      </c>
      <c r="BF44" s="91">
        <v>248</v>
      </c>
      <c r="BG44" s="89">
        <v>15314</v>
      </c>
      <c r="BH44" s="90">
        <v>11174</v>
      </c>
      <c r="BI44" s="90">
        <v>40182</v>
      </c>
      <c r="BJ44" s="90">
        <v>800</v>
      </c>
      <c r="BK44" s="90">
        <v>52156</v>
      </c>
      <c r="BL44" s="90">
        <v>1571</v>
      </c>
      <c r="BM44" s="90">
        <v>4209</v>
      </c>
      <c r="BN44" s="91">
        <v>5780</v>
      </c>
    </row>
    <row r="45" spans="2:66" x14ac:dyDescent="0.25">
      <c r="B45" s="82" t="s">
        <v>349</v>
      </c>
      <c r="C45" s="89">
        <v>2659</v>
      </c>
      <c r="D45" s="90">
        <v>4841</v>
      </c>
      <c r="E45" s="90">
        <v>22643</v>
      </c>
      <c r="F45" s="90">
        <v>306</v>
      </c>
      <c r="G45" s="90">
        <v>27790</v>
      </c>
      <c r="H45" s="90">
        <v>158</v>
      </c>
      <c r="I45" s="90">
        <v>829</v>
      </c>
      <c r="J45" s="91">
        <v>987</v>
      </c>
      <c r="K45" s="89">
        <v>2606</v>
      </c>
      <c r="L45" s="90">
        <v>2399</v>
      </c>
      <c r="M45" s="90">
        <v>7875</v>
      </c>
      <c r="N45" s="90">
        <v>314</v>
      </c>
      <c r="O45" s="90">
        <v>10588</v>
      </c>
      <c r="P45" s="90">
        <v>318</v>
      </c>
      <c r="Q45" s="90">
        <v>963</v>
      </c>
      <c r="R45" s="91">
        <v>1281</v>
      </c>
      <c r="S45" s="89">
        <v>1040</v>
      </c>
      <c r="T45" s="90">
        <v>709</v>
      </c>
      <c r="U45" s="90">
        <v>3403</v>
      </c>
      <c r="V45" s="90">
        <v>114</v>
      </c>
      <c r="W45" s="90">
        <v>4226</v>
      </c>
      <c r="X45" s="90">
        <v>269</v>
      </c>
      <c r="Y45" s="90">
        <v>994</v>
      </c>
      <c r="Z45" s="91">
        <v>1263</v>
      </c>
      <c r="AA45" s="89">
        <v>175</v>
      </c>
      <c r="AB45" s="90">
        <v>272</v>
      </c>
      <c r="AC45" s="90">
        <v>2450</v>
      </c>
      <c r="AD45" s="90">
        <v>35</v>
      </c>
      <c r="AE45" s="90">
        <v>2757</v>
      </c>
      <c r="AF45" s="90">
        <v>62</v>
      </c>
      <c r="AG45" s="90">
        <v>400</v>
      </c>
      <c r="AH45" s="91">
        <v>462</v>
      </c>
      <c r="AI45" s="89">
        <v>637</v>
      </c>
      <c r="AJ45" s="90">
        <v>831</v>
      </c>
      <c r="AK45" s="90">
        <v>5405</v>
      </c>
      <c r="AL45" s="90">
        <v>121</v>
      </c>
      <c r="AM45" s="90">
        <v>6357</v>
      </c>
      <c r="AN45" s="90">
        <v>112</v>
      </c>
      <c r="AO45" s="90">
        <v>235</v>
      </c>
      <c r="AP45" s="91">
        <v>347</v>
      </c>
      <c r="AQ45" s="89">
        <v>14</v>
      </c>
      <c r="AR45" s="90">
        <v>94</v>
      </c>
      <c r="AS45" s="90">
        <v>1798</v>
      </c>
      <c r="AT45" s="90">
        <v>224</v>
      </c>
      <c r="AU45" s="90">
        <v>2116</v>
      </c>
      <c r="AV45" s="90">
        <v>418</v>
      </c>
      <c r="AW45" s="90">
        <v>603</v>
      </c>
      <c r="AX45" s="91">
        <v>1021</v>
      </c>
      <c r="AY45" s="89">
        <v>164</v>
      </c>
      <c r="AZ45" s="90">
        <v>217</v>
      </c>
      <c r="BA45" s="90">
        <v>251</v>
      </c>
      <c r="BB45" s="90">
        <v>36</v>
      </c>
      <c r="BC45" s="90">
        <v>504</v>
      </c>
      <c r="BD45" s="90">
        <v>206</v>
      </c>
      <c r="BE45" s="90">
        <v>195</v>
      </c>
      <c r="BF45" s="91">
        <v>401</v>
      </c>
      <c r="BG45" s="89">
        <v>7295</v>
      </c>
      <c r="BH45" s="90">
        <v>9363</v>
      </c>
      <c r="BI45" s="90">
        <v>43825</v>
      </c>
      <c r="BJ45" s="90">
        <v>1150</v>
      </c>
      <c r="BK45" s="90">
        <v>54338</v>
      </c>
      <c r="BL45" s="90">
        <v>1543</v>
      </c>
      <c r="BM45" s="90">
        <v>4219</v>
      </c>
      <c r="BN45" s="91">
        <v>5762</v>
      </c>
    </row>
    <row r="46" spans="2:66" x14ac:dyDescent="0.25">
      <c r="B46" s="77" t="s">
        <v>350</v>
      </c>
      <c r="C46" s="89">
        <v>5713</v>
      </c>
      <c r="D46" s="90">
        <v>6713</v>
      </c>
      <c r="E46" s="90">
        <v>22154</v>
      </c>
      <c r="F46" s="90">
        <v>73</v>
      </c>
      <c r="G46" s="90">
        <v>28940</v>
      </c>
      <c r="H46" s="90">
        <v>321</v>
      </c>
      <c r="I46" s="90">
        <v>777</v>
      </c>
      <c r="J46" s="91">
        <v>1098</v>
      </c>
      <c r="K46" s="89">
        <v>1589</v>
      </c>
      <c r="L46" s="90">
        <v>1850</v>
      </c>
      <c r="M46" s="90">
        <v>8891</v>
      </c>
      <c r="N46" s="90">
        <v>92</v>
      </c>
      <c r="O46" s="90">
        <v>10833</v>
      </c>
      <c r="P46" s="90">
        <v>222</v>
      </c>
      <c r="Q46" s="90">
        <v>1076</v>
      </c>
      <c r="R46" s="91">
        <v>1298</v>
      </c>
      <c r="S46" s="89">
        <v>963</v>
      </c>
      <c r="T46" s="90">
        <v>1334</v>
      </c>
      <c r="U46" s="90">
        <v>3125</v>
      </c>
      <c r="V46" s="90">
        <v>165</v>
      </c>
      <c r="W46" s="90">
        <v>4624</v>
      </c>
      <c r="X46" s="90">
        <v>223</v>
      </c>
      <c r="Y46" s="90">
        <v>1046</v>
      </c>
      <c r="Z46" s="91">
        <v>1269</v>
      </c>
      <c r="AA46" s="89">
        <v>270</v>
      </c>
      <c r="AB46" s="90">
        <v>271</v>
      </c>
      <c r="AC46" s="90">
        <v>2461</v>
      </c>
      <c r="AD46" s="90">
        <v>16</v>
      </c>
      <c r="AE46" s="90">
        <v>2748</v>
      </c>
      <c r="AF46" s="90">
        <v>59</v>
      </c>
      <c r="AG46" s="90">
        <v>413</v>
      </c>
      <c r="AH46" s="91">
        <v>472</v>
      </c>
      <c r="AI46" s="89">
        <v>1436</v>
      </c>
      <c r="AJ46" s="90">
        <v>1147</v>
      </c>
      <c r="AK46" s="90">
        <v>4876</v>
      </c>
      <c r="AL46" s="90">
        <v>71</v>
      </c>
      <c r="AM46" s="90">
        <v>6094</v>
      </c>
      <c r="AN46" s="90">
        <v>121</v>
      </c>
      <c r="AO46" s="90">
        <v>252</v>
      </c>
      <c r="AP46" s="91">
        <v>373</v>
      </c>
      <c r="AQ46" s="89">
        <v>934</v>
      </c>
      <c r="AR46" s="90">
        <v>865</v>
      </c>
      <c r="AS46" s="90">
        <v>1356</v>
      </c>
      <c r="AT46" s="90">
        <v>52</v>
      </c>
      <c r="AU46" s="90">
        <v>2273</v>
      </c>
      <c r="AV46" s="90">
        <v>246</v>
      </c>
      <c r="AW46" s="90">
        <v>549</v>
      </c>
      <c r="AX46" s="91">
        <v>795</v>
      </c>
      <c r="AY46" s="89">
        <v>97</v>
      </c>
      <c r="AZ46" s="90">
        <v>59</v>
      </c>
      <c r="BA46" s="90">
        <v>383</v>
      </c>
      <c r="BB46" s="90">
        <v>19</v>
      </c>
      <c r="BC46" s="90">
        <v>461</v>
      </c>
      <c r="BD46" s="90">
        <v>38</v>
      </c>
      <c r="BE46" s="90">
        <v>368</v>
      </c>
      <c r="BF46" s="91">
        <v>406</v>
      </c>
      <c r="BG46" s="89">
        <v>11002</v>
      </c>
      <c r="BH46" s="90">
        <v>12239</v>
      </c>
      <c r="BI46" s="90">
        <v>43246</v>
      </c>
      <c r="BJ46" s="90">
        <v>488</v>
      </c>
      <c r="BK46" s="90">
        <v>55973</v>
      </c>
      <c r="BL46" s="90">
        <v>1230</v>
      </c>
      <c r="BM46" s="90">
        <v>4481</v>
      </c>
      <c r="BN46" s="91">
        <v>5711</v>
      </c>
    </row>
    <row r="47" spans="2:66" x14ac:dyDescent="0.25">
      <c r="B47" s="77" t="s">
        <v>351</v>
      </c>
      <c r="C47" s="89">
        <v>5172</v>
      </c>
      <c r="D47" s="90">
        <v>6960</v>
      </c>
      <c r="E47" s="90">
        <v>23549</v>
      </c>
      <c r="F47" s="90">
        <v>91</v>
      </c>
      <c r="G47" s="90">
        <v>30600</v>
      </c>
      <c r="H47" s="90">
        <v>384</v>
      </c>
      <c r="I47" s="90">
        <v>932</v>
      </c>
      <c r="J47" s="91">
        <v>1316</v>
      </c>
      <c r="K47" s="89">
        <v>1720</v>
      </c>
      <c r="L47" s="90">
        <v>1918</v>
      </c>
      <c r="M47" s="90">
        <v>8772</v>
      </c>
      <c r="N47" s="90">
        <v>212</v>
      </c>
      <c r="O47" s="90">
        <v>10902</v>
      </c>
      <c r="P47" s="90">
        <v>389</v>
      </c>
      <c r="Q47" s="90">
        <v>1038</v>
      </c>
      <c r="R47" s="91">
        <v>1427</v>
      </c>
      <c r="S47" s="89">
        <v>964</v>
      </c>
      <c r="T47" s="90">
        <v>1351</v>
      </c>
      <c r="U47" s="90">
        <v>3578</v>
      </c>
      <c r="V47" s="90">
        <v>166</v>
      </c>
      <c r="W47" s="90">
        <v>5095</v>
      </c>
      <c r="X47" s="90">
        <v>160</v>
      </c>
      <c r="Y47" s="90">
        <v>1026</v>
      </c>
      <c r="Z47" s="91">
        <v>1186</v>
      </c>
      <c r="AA47" s="89">
        <v>600</v>
      </c>
      <c r="AB47" s="90">
        <v>353</v>
      </c>
      <c r="AC47" s="90">
        <v>2061</v>
      </c>
      <c r="AD47" s="90">
        <v>19</v>
      </c>
      <c r="AE47" s="90">
        <v>2433</v>
      </c>
      <c r="AF47" s="90">
        <v>96</v>
      </c>
      <c r="AG47" s="90">
        <v>444</v>
      </c>
      <c r="AH47" s="91">
        <v>540</v>
      </c>
      <c r="AI47" s="89">
        <v>748</v>
      </c>
      <c r="AJ47" s="90">
        <v>1447</v>
      </c>
      <c r="AK47" s="90">
        <v>5303</v>
      </c>
      <c r="AL47" s="90">
        <v>115</v>
      </c>
      <c r="AM47" s="90">
        <v>6865</v>
      </c>
      <c r="AN47" s="90">
        <v>99</v>
      </c>
      <c r="AO47" s="90">
        <v>202</v>
      </c>
      <c r="AP47" s="91">
        <v>301</v>
      </c>
      <c r="AQ47" s="89">
        <v>445</v>
      </c>
      <c r="AR47" s="90">
        <v>218</v>
      </c>
      <c r="AS47" s="90">
        <v>1605</v>
      </c>
      <c r="AT47" s="90">
        <v>69</v>
      </c>
      <c r="AU47" s="90">
        <v>1892</v>
      </c>
      <c r="AV47" s="90">
        <v>233</v>
      </c>
      <c r="AW47" s="90">
        <v>716</v>
      </c>
      <c r="AX47" s="91">
        <v>949</v>
      </c>
      <c r="AY47" s="89">
        <v>60</v>
      </c>
      <c r="AZ47" s="90">
        <v>225</v>
      </c>
      <c r="BA47" s="90">
        <v>393</v>
      </c>
      <c r="BB47" s="90">
        <v>10</v>
      </c>
      <c r="BC47" s="90">
        <v>628</v>
      </c>
      <c r="BD47" s="90">
        <v>16</v>
      </c>
      <c r="BE47" s="90">
        <v>389</v>
      </c>
      <c r="BF47" s="91">
        <v>405</v>
      </c>
      <c r="BG47" s="89">
        <v>9709</v>
      </c>
      <c r="BH47" s="90">
        <v>12472</v>
      </c>
      <c r="BI47" s="90">
        <v>45261</v>
      </c>
      <c r="BJ47" s="90">
        <v>682</v>
      </c>
      <c r="BK47" s="90">
        <v>58415</v>
      </c>
      <c r="BL47" s="90">
        <v>1377</v>
      </c>
      <c r="BM47" s="90">
        <v>4747</v>
      </c>
      <c r="BN47" s="91">
        <v>6124</v>
      </c>
    </row>
    <row r="48" spans="2:66" x14ac:dyDescent="0.25">
      <c r="B48" s="81" t="s">
        <v>352</v>
      </c>
      <c r="C48" s="89">
        <v>6209</v>
      </c>
      <c r="D48" s="90">
        <v>5490</v>
      </c>
      <c r="E48" s="90">
        <v>24309</v>
      </c>
      <c r="F48" s="90">
        <v>279</v>
      </c>
      <c r="G48" s="90">
        <v>30078</v>
      </c>
      <c r="H48" s="90">
        <v>213</v>
      </c>
      <c r="I48" s="90">
        <v>906</v>
      </c>
      <c r="J48" s="91">
        <v>1119</v>
      </c>
      <c r="K48" s="89">
        <v>2262</v>
      </c>
      <c r="L48" s="90">
        <v>3616</v>
      </c>
      <c r="M48" s="90">
        <v>8192</v>
      </c>
      <c r="N48" s="90">
        <v>252</v>
      </c>
      <c r="O48" s="90">
        <v>12060</v>
      </c>
      <c r="P48" s="90">
        <v>543</v>
      </c>
      <c r="Q48" s="90">
        <v>1080</v>
      </c>
      <c r="R48" s="91">
        <v>1623</v>
      </c>
      <c r="S48" s="89">
        <v>1575</v>
      </c>
      <c r="T48" s="90">
        <v>1276</v>
      </c>
      <c r="U48" s="90">
        <v>3418</v>
      </c>
      <c r="V48" s="90">
        <v>112</v>
      </c>
      <c r="W48" s="90">
        <v>4806</v>
      </c>
      <c r="X48" s="90">
        <v>179</v>
      </c>
      <c r="Y48" s="90">
        <v>1003</v>
      </c>
      <c r="Z48" s="91">
        <v>1182</v>
      </c>
      <c r="AA48" s="89">
        <v>156</v>
      </c>
      <c r="AB48" s="90">
        <v>748</v>
      </c>
      <c r="AC48" s="90">
        <v>2218</v>
      </c>
      <c r="AD48" s="90">
        <v>35</v>
      </c>
      <c r="AE48" s="90">
        <v>3001</v>
      </c>
      <c r="AF48" s="90">
        <v>93</v>
      </c>
      <c r="AG48" s="90">
        <v>471</v>
      </c>
      <c r="AH48" s="91">
        <v>564</v>
      </c>
      <c r="AI48" s="89">
        <v>1580</v>
      </c>
      <c r="AJ48" s="90">
        <v>860</v>
      </c>
      <c r="AK48" s="90">
        <v>5213</v>
      </c>
      <c r="AL48" s="90">
        <v>107</v>
      </c>
      <c r="AM48" s="90">
        <v>6180</v>
      </c>
      <c r="AN48" s="90">
        <v>141</v>
      </c>
      <c r="AO48" s="90">
        <v>167</v>
      </c>
      <c r="AP48" s="91">
        <v>308</v>
      </c>
      <c r="AQ48" s="89">
        <v>101</v>
      </c>
      <c r="AR48" s="90">
        <v>499</v>
      </c>
      <c r="AS48" s="90">
        <v>1673</v>
      </c>
      <c r="AT48" s="90">
        <v>238</v>
      </c>
      <c r="AU48" s="90">
        <v>2410</v>
      </c>
      <c r="AV48" s="90">
        <v>127</v>
      </c>
      <c r="AW48" s="90">
        <v>702</v>
      </c>
      <c r="AX48" s="91">
        <v>829</v>
      </c>
      <c r="AY48" s="89">
        <v>123</v>
      </c>
      <c r="AZ48" s="90">
        <v>52</v>
      </c>
      <c r="BA48" s="90">
        <v>485</v>
      </c>
      <c r="BB48" s="90">
        <v>2</v>
      </c>
      <c r="BC48" s="90">
        <v>539</v>
      </c>
      <c r="BD48" s="90">
        <v>31</v>
      </c>
      <c r="BE48" s="90">
        <v>392</v>
      </c>
      <c r="BF48" s="91">
        <v>423</v>
      </c>
      <c r="BG48" s="89">
        <v>12006</v>
      </c>
      <c r="BH48" s="90">
        <v>12541</v>
      </c>
      <c r="BI48" s="90">
        <v>45508</v>
      </c>
      <c r="BJ48" s="90">
        <v>1025</v>
      </c>
      <c r="BK48" s="90">
        <v>59074</v>
      </c>
      <c r="BL48" s="90">
        <v>1327</v>
      </c>
      <c r="BM48" s="90">
        <v>4721</v>
      </c>
      <c r="BN48" s="91">
        <v>6048</v>
      </c>
    </row>
    <row r="49" spans="2:66" x14ac:dyDescent="0.25">
      <c r="B49" s="82" t="s">
        <v>353</v>
      </c>
      <c r="C49" s="89">
        <v>5063</v>
      </c>
      <c r="D49" s="90">
        <v>4513</v>
      </c>
      <c r="E49" s="90">
        <v>24850</v>
      </c>
      <c r="F49" s="90">
        <v>124</v>
      </c>
      <c r="G49" s="90">
        <v>29487</v>
      </c>
      <c r="H49" s="90">
        <v>240</v>
      </c>
      <c r="I49" s="90">
        <v>920</v>
      </c>
      <c r="J49" s="91">
        <v>1160</v>
      </c>
      <c r="K49" s="89">
        <v>1833</v>
      </c>
      <c r="L49" s="90">
        <v>2570</v>
      </c>
      <c r="M49" s="90">
        <v>10207</v>
      </c>
      <c r="N49" s="90">
        <v>413</v>
      </c>
      <c r="O49" s="90">
        <v>13190</v>
      </c>
      <c r="P49" s="90">
        <v>160</v>
      </c>
      <c r="Q49" s="90">
        <v>1070</v>
      </c>
      <c r="R49" s="91">
        <v>1230</v>
      </c>
      <c r="S49" s="89">
        <v>1041</v>
      </c>
      <c r="T49" s="90">
        <v>1100</v>
      </c>
      <c r="U49" s="90">
        <v>3771</v>
      </c>
      <c r="V49" s="90">
        <v>198</v>
      </c>
      <c r="W49" s="90">
        <v>5069</v>
      </c>
      <c r="X49" s="90">
        <v>111</v>
      </c>
      <c r="Y49" s="90">
        <v>867</v>
      </c>
      <c r="Z49" s="91">
        <v>978</v>
      </c>
      <c r="AA49" s="89">
        <v>974</v>
      </c>
      <c r="AB49" s="90">
        <v>467</v>
      </c>
      <c r="AC49" s="90">
        <v>1982</v>
      </c>
      <c r="AD49" s="90">
        <v>42</v>
      </c>
      <c r="AE49" s="90">
        <v>2491</v>
      </c>
      <c r="AF49" s="90">
        <v>162</v>
      </c>
      <c r="AG49" s="90">
        <v>405</v>
      </c>
      <c r="AH49" s="91">
        <v>567</v>
      </c>
      <c r="AI49" s="89">
        <v>1060</v>
      </c>
      <c r="AJ49" s="90">
        <v>836</v>
      </c>
      <c r="AK49" s="90">
        <v>5142</v>
      </c>
      <c r="AL49" s="90">
        <v>24</v>
      </c>
      <c r="AM49" s="90">
        <v>6002</v>
      </c>
      <c r="AN49" s="90">
        <v>91</v>
      </c>
      <c r="AO49" s="90">
        <v>171</v>
      </c>
      <c r="AP49" s="91">
        <v>262</v>
      </c>
      <c r="AQ49" s="89">
        <v>312</v>
      </c>
      <c r="AR49" s="90">
        <v>159</v>
      </c>
      <c r="AS49" s="90">
        <v>2088</v>
      </c>
      <c r="AT49" s="90">
        <v>192</v>
      </c>
      <c r="AU49" s="90">
        <v>2439</v>
      </c>
      <c r="AV49" s="90">
        <v>13</v>
      </c>
      <c r="AW49" s="90">
        <v>634</v>
      </c>
      <c r="AX49" s="91">
        <v>647</v>
      </c>
      <c r="AY49" s="89">
        <v>139</v>
      </c>
      <c r="AZ49" s="90">
        <v>251</v>
      </c>
      <c r="BA49" s="90">
        <v>397</v>
      </c>
      <c r="BB49" s="90">
        <v>123</v>
      </c>
      <c r="BC49" s="90">
        <v>771</v>
      </c>
      <c r="BD49" s="90">
        <v>7</v>
      </c>
      <c r="BE49" s="90">
        <v>296</v>
      </c>
      <c r="BF49" s="91">
        <v>303</v>
      </c>
      <c r="BG49" s="89">
        <v>10422</v>
      </c>
      <c r="BH49" s="90">
        <v>9896</v>
      </c>
      <c r="BI49" s="90">
        <v>48437</v>
      </c>
      <c r="BJ49" s="90">
        <v>1116</v>
      </c>
      <c r="BK49" s="90">
        <v>59449</v>
      </c>
      <c r="BL49" s="90">
        <v>784</v>
      </c>
      <c r="BM49" s="90">
        <v>4363</v>
      </c>
      <c r="BN49" s="91">
        <v>5147</v>
      </c>
    </row>
    <row r="50" spans="2:66" x14ac:dyDescent="0.25">
      <c r="B50" s="77" t="s">
        <v>354</v>
      </c>
      <c r="C50" s="89">
        <v>6118</v>
      </c>
      <c r="D50" s="90">
        <v>7912</v>
      </c>
      <c r="E50" s="90">
        <v>23347</v>
      </c>
      <c r="F50" s="90">
        <v>259</v>
      </c>
      <c r="G50" s="90">
        <v>31518</v>
      </c>
      <c r="H50" s="90">
        <v>458</v>
      </c>
      <c r="I50" s="90">
        <v>825</v>
      </c>
      <c r="J50" s="91">
        <v>1283</v>
      </c>
      <c r="K50" s="89">
        <v>2874</v>
      </c>
      <c r="L50" s="90">
        <v>2537</v>
      </c>
      <c r="M50" s="90">
        <v>10040</v>
      </c>
      <c r="N50" s="90">
        <v>98</v>
      </c>
      <c r="O50" s="90">
        <v>12675</v>
      </c>
      <c r="P50" s="90">
        <v>357</v>
      </c>
      <c r="Q50" s="90">
        <v>1051</v>
      </c>
      <c r="R50" s="91">
        <v>1408</v>
      </c>
      <c r="S50" s="89">
        <v>1079</v>
      </c>
      <c r="T50" s="90">
        <v>1034</v>
      </c>
      <c r="U50" s="90">
        <v>3696</v>
      </c>
      <c r="V50" s="90">
        <v>68</v>
      </c>
      <c r="W50" s="90">
        <v>4798</v>
      </c>
      <c r="X50" s="90">
        <v>351</v>
      </c>
      <c r="Y50" s="90">
        <v>873</v>
      </c>
      <c r="Z50" s="91">
        <v>1224</v>
      </c>
      <c r="AA50" s="89">
        <v>354</v>
      </c>
      <c r="AB50" s="90">
        <v>534</v>
      </c>
      <c r="AC50" s="90">
        <v>1962</v>
      </c>
      <c r="AD50" s="90">
        <v>76</v>
      </c>
      <c r="AE50" s="90">
        <v>2572</v>
      </c>
      <c r="AF50" s="90">
        <v>252</v>
      </c>
      <c r="AG50" s="90">
        <v>414</v>
      </c>
      <c r="AH50" s="91">
        <v>666</v>
      </c>
      <c r="AI50" s="89">
        <v>1015</v>
      </c>
      <c r="AJ50" s="90">
        <v>1710</v>
      </c>
      <c r="AK50" s="90">
        <v>5054</v>
      </c>
      <c r="AL50" s="90">
        <v>49</v>
      </c>
      <c r="AM50" s="90">
        <v>6813</v>
      </c>
      <c r="AN50" s="90">
        <v>51</v>
      </c>
      <c r="AO50" s="90">
        <v>171</v>
      </c>
      <c r="AP50" s="91">
        <v>222</v>
      </c>
      <c r="AQ50" s="89">
        <v>508</v>
      </c>
      <c r="AR50" s="90">
        <v>808</v>
      </c>
      <c r="AS50" s="90">
        <v>1874</v>
      </c>
      <c r="AT50" s="90">
        <v>19</v>
      </c>
      <c r="AU50" s="90">
        <v>2701</v>
      </c>
      <c r="AV50" s="90">
        <v>65</v>
      </c>
      <c r="AW50" s="90">
        <v>620</v>
      </c>
      <c r="AX50" s="91">
        <v>685</v>
      </c>
      <c r="AY50" s="89">
        <v>55</v>
      </c>
      <c r="AZ50" s="90">
        <v>123</v>
      </c>
      <c r="BA50" s="90">
        <v>707</v>
      </c>
      <c r="BB50" s="90">
        <v>55</v>
      </c>
      <c r="BC50" s="90">
        <v>885</v>
      </c>
      <c r="BD50" s="90">
        <v>13</v>
      </c>
      <c r="BE50" s="90">
        <v>244</v>
      </c>
      <c r="BF50" s="91">
        <v>257</v>
      </c>
      <c r="BG50" s="89">
        <v>12003</v>
      </c>
      <c r="BH50" s="90">
        <v>14658</v>
      </c>
      <c r="BI50" s="90">
        <v>46680</v>
      </c>
      <c r="BJ50" s="90">
        <v>624</v>
      </c>
      <c r="BK50" s="90">
        <v>61962</v>
      </c>
      <c r="BL50" s="90">
        <v>1547</v>
      </c>
      <c r="BM50" s="90">
        <v>4198</v>
      </c>
      <c r="BN50" s="91">
        <v>5745</v>
      </c>
    </row>
    <row r="51" spans="2:66" x14ac:dyDescent="0.25">
      <c r="B51" s="77" t="s">
        <v>355</v>
      </c>
      <c r="C51" s="89">
        <v>5105</v>
      </c>
      <c r="D51" s="90">
        <v>7159</v>
      </c>
      <c r="E51" s="90">
        <v>26093</v>
      </c>
      <c r="F51" s="90">
        <v>120</v>
      </c>
      <c r="G51" s="90">
        <v>33372</v>
      </c>
      <c r="H51" s="90">
        <v>419</v>
      </c>
      <c r="I51" s="90">
        <v>1064</v>
      </c>
      <c r="J51" s="91">
        <v>1483</v>
      </c>
      <c r="K51" s="89">
        <v>2451</v>
      </c>
      <c r="L51" s="90">
        <v>1348</v>
      </c>
      <c r="M51" s="90">
        <v>9853</v>
      </c>
      <c r="N51" s="90">
        <v>244</v>
      </c>
      <c r="O51" s="90">
        <v>11445</v>
      </c>
      <c r="P51" s="90">
        <v>410</v>
      </c>
      <c r="Q51" s="90">
        <v>1125</v>
      </c>
      <c r="R51" s="91">
        <v>1535</v>
      </c>
      <c r="S51" s="89">
        <v>937</v>
      </c>
      <c r="T51" s="90">
        <v>688</v>
      </c>
      <c r="U51" s="90">
        <v>3734</v>
      </c>
      <c r="V51" s="90">
        <v>131</v>
      </c>
      <c r="W51" s="90">
        <v>4553</v>
      </c>
      <c r="X51" s="90">
        <v>182</v>
      </c>
      <c r="Y51" s="90">
        <v>1040</v>
      </c>
      <c r="Z51" s="91">
        <v>1222</v>
      </c>
      <c r="AA51" s="89">
        <v>369</v>
      </c>
      <c r="AB51" s="90">
        <v>346</v>
      </c>
      <c r="AC51" s="90">
        <v>2260</v>
      </c>
      <c r="AD51" s="90">
        <v>153</v>
      </c>
      <c r="AE51" s="90">
        <v>2759</v>
      </c>
      <c r="AF51" s="90">
        <v>89</v>
      </c>
      <c r="AG51" s="90">
        <v>428</v>
      </c>
      <c r="AH51" s="91">
        <v>517</v>
      </c>
      <c r="AI51" s="89">
        <v>836</v>
      </c>
      <c r="AJ51" s="90">
        <v>1624</v>
      </c>
      <c r="AK51" s="90">
        <v>5920</v>
      </c>
      <c r="AL51" s="90">
        <v>18</v>
      </c>
      <c r="AM51" s="90">
        <v>7562</v>
      </c>
      <c r="AN51" s="90">
        <v>90</v>
      </c>
      <c r="AO51" s="90">
        <v>171</v>
      </c>
      <c r="AP51" s="91">
        <v>261</v>
      </c>
      <c r="AQ51" s="89">
        <v>410</v>
      </c>
      <c r="AR51" s="90">
        <v>65</v>
      </c>
      <c r="AS51" s="90">
        <v>2127</v>
      </c>
      <c r="AT51" s="90">
        <v>6</v>
      </c>
      <c r="AU51" s="90">
        <v>2198</v>
      </c>
      <c r="AV51" s="90">
        <v>173</v>
      </c>
      <c r="AW51" s="90">
        <v>670</v>
      </c>
      <c r="AX51" s="91">
        <v>843</v>
      </c>
      <c r="AY51" s="89">
        <v>105</v>
      </c>
      <c r="AZ51" s="90">
        <v>162</v>
      </c>
      <c r="BA51" s="90">
        <v>764</v>
      </c>
      <c r="BB51" s="90">
        <v>17</v>
      </c>
      <c r="BC51" s="90">
        <v>943</v>
      </c>
      <c r="BD51" s="90">
        <v>37</v>
      </c>
      <c r="BE51" s="90">
        <v>219</v>
      </c>
      <c r="BF51" s="91">
        <v>256</v>
      </c>
      <c r="BG51" s="89">
        <v>10213</v>
      </c>
      <c r="BH51" s="90">
        <v>11392</v>
      </c>
      <c r="BI51" s="90">
        <v>50751</v>
      </c>
      <c r="BJ51" s="90">
        <v>689</v>
      </c>
      <c r="BK51" s="90">
        <v>62832</v>
      </c>
      <c r="BL51" s="90">
        <v>1400</v>
      </c>
      <c r="BM51" s="90">
        <v>4717</v>
      </c>
      <c r="BN51" s="91">
        <v>6117</v>
      </c>
    </row>
    <row r="52" spans="2:66" x14ac:dyDescent="0.25">
      <c r="B52" s="81" t="s">
        <v>356</v>
      </c>
      <c r="C52" s="89">
        <v>5770</v>
      </c>
      <c r="D52" s="90">
        <v>6113</v>
      </c>
      <c r="E52" s="90">
        <v>27031</v>
      </c>
      <c r="F52" s="90">
        <v>306</v>
      </c>
      <c r="G52" s="90">
        <v>33450</v>
      </c>
      <c r="H52" s="90">
        <v>671</v>
      </c>
      <c r="I52" s="90">
        <v>1077</v>
      </c>
      <c r="J52" s="91">
        <v>1748</v>
      </c>
      <c r="K52" s="89">
        <v>1743</v>
      </c>
      <c r="L52" s="90">
        <v>6681</v>
      </c>
      <c r="M52" s="90">
        <v>9463</v>
      </c>
      <c r="N52" s="90">
        <v>171</v>
      </c>
      <c r="O52" s="90">
        <v>16315</v>
      </c>
      <c r="P52" s="90">
        <v>309</v>
      </c>
      <c r="Q52" s="90">
        <v>1294</v>
      </c>
      <c r="R52" s="91">
        <v>1603</v>
      </c>
      <c r="S52" s="89">
        <v>1517</v>
      </c>
      <c r="T52" s="90">
        <v>1325</v>
      </c>
      <c r="U52" s="90">
        <v>2918</v>
      </c>
      <c r="V52" s="90">
        <v>85</v>
      </c>
      <c r="W52" s="90">
        <v>4328</v>
      </c>
      <c r="X52" s="90">
        <v>185</v>
      </c>
      <c r="Y52" s="90">
        <v>1071</v>
      </c>
      <c r="Z52" s="91">
        <v>1256</v>
      </c>
      <c r="AA52" s="89">
        <v>166</v>
      </c>
      <c r="AB52" s="90">
        <v>764</v>
      </c>
      <c r="AC52" s="90">
        <v>2562</v>
      </c>
      <c r="AD52" s="90">
        <v>49</v>
      </c>
      <c r="AE52" s="90">
        <v>3375</v>
      </c>
      <c r="AF52" s="90">
        <v>45</v>
      </c>
      <c r="AG52" s="90">
        <v>454</v>
      </c>
      <c r="AH52" s="91">
        <v>499</v>
      </c>
      <c r="AI52" s="89">
        <v>1180</v>
      </c>
      <c r="AJ52" s="90">
        <v>2009</v>
      </c>
      <c r="AK52" s="90">
        <v>6165</v>
      </c>
      <c r="AL52" s="90">
        <v>55</v>
      </c>
      <c r="AM52" s="90">
        <v>8229</v>
      </c>
      <c r="AN52" s="90">
        <v>250</v>
      </c>
      <c r="AO52" s="90">
        <v>173</v>
      </c>
      <c r="AP52" s="91">
        <v>423</v>
      </c>
      <c r="AQ52" s="89">
        <v>52</v>
      </c>
      <c r="AR52" s="90">
        <v>1037</v>
      </c>
      <c r="AS52" s="90">
        <v>2115</v>
      </c>
      <c r="AT52" s="90">
        <v>13</v>
      </c>
      <c r="AU52" s="90">
        <v>3165</v>
      </c>
      <c r="AV52" s="90">
        <v>44</v>
      </c>
      <c r="AW52" s="90">
        <v>817</v>
      </c>
      <c r="AX52" s="91">
        <v>861</v>
      </c>
      <c r="AY52" s="89">
        <v>118</v>
      </c>
      <c r="AZ52" s="90">
        <v>519</v>
      </c>
      <c r="BA52" s="90">
        <v>821</v>
      </c>
      <c r="BB52" s="90">
        <v>9</v>
      </c>
      <c r="BC52" s="90">
        <v>1349</v>
      </c>
      <c r="BD52" s="90">
        <v>41</v>
      </c>
      <c r="BE52" s="90">
        <v>210</v>
      </c>
      <c r="BF52" s="91">
        <v>251</v>
      </c>
      <c r="BG52" s="89">
        <v>10546</v>
      </c>
      <c r="BH52" s="90">
        <v>18448</v>
      </c>
      <c r="BI52" s="90">
        <v>51075</v>
      </c>
      <c r="BJ52" s="90">
        <v>688</v>
      </c>
      <c r="BK52" s="90">
        <v>70211</v>
      </c>
      <c r="BL52" s="90">
        <v>1545</v>
      </c>
      <c r="BM52" s="90">
        <v>5096</v>
      </c>
      <c r="BN52" s="91">
        <v>6641</v>
      </c>
    </row>
    <row r="53" spans="2:66" x14ac:dyDescent="0.25">
      <c r="B53" s="77" t="s">
        <v>357</v>
      </c>
      <c r="C53" s="89">
        <v>5174</v>
      </c>
      <c r="D53" s="90">
        <v>6161</v>
      </c>
      <c r="E53" s="90">
        <v>28129</v>
      </c>
      <c r="F53" s="90">
        <v>620</v>
      </c>
      <c r="G53" s="90">
        <v>34910</v>
      </c>
      <c r="H53" s="90">
        <v>262</v>
      </c>
      <c r="I53" s="90">
        <v>1013</v>
      </c>
      <c r="J53" s="91">
        <v>1275</v>
      </c>
      <c r="K53" s="89">
        <v>2012</v>
      </c>
      <c r="L53" s="90">
        <v>4215</v>
      </c>
      <c r="M53" s="90">
        <v>13840</v>
      </c>
      <c r="N53" s="90">
        <v>211</v>
      </c>
      <c r="O53" s="90">
        <v>18266</v>
      </c>
      <c r="P53" s="90">
        <v>491</v>
      </c>
      <c r="Q53" s="90">
        <v>1364</v>
      </c>
      <c r="R53" s="91">
        <v>1855</v>
      </c>
      <c r="S53" s="89">
        <v>643</v>
      </c>
      <c r="T53" s="90">
        <v>1765</v>
      </c>
      <c r="U53" s="90">
        <v>3631</v>
      </c>
      <c r="V53" s="90">
        <v>99</v>
      </c>
      <c r="W53" s="90">
        <v>5495</v>
      </c>
      <c r="X53" s="90">
        <v>90</v>
      </c>
      <c r="Y53" s="90">
        <v>1121</v>
      </c>
      <c r="Z53" s="91">
        <v>1211</v>
      </c>
      <c r="AA53" s="89">
        <v>677</v>
      </c>
      <c r="AB53" s="90">
        <v>1091</v>
      </c>
      <c r="AC53" s="90">
        <v>3050</v>
      </c>
      <c r="AD53" s="90">
        <v>73</v>
      </c>
      <c r="AE53" s="90">
        <v>4214</v>
      </c>
      <c r="AF53" s="90">
        <v>83</v>
      </c>
      <c r="AG53" s="90">
        <v>390</v>
      </c>
      <c r="AH53" s="91">
        <v>473</v>
      </c>
      <c r="AI53" s="89">
        <v>880</v>
      </c>
      <c r="AJ53" s="90">
        <v>1586</v>
      </c>
      <c r="AK53" s="90">
        <v>7826</v>
      </c>
      <c r="AL53" s="90">
        <v>119</v>
      </c>
      <c r="AM53" s="90">
        <v>9531</v>
      </c>
      <c r="AN53" s="90">
        <v>81</v>
      </c>
      <c r="AO53" s="90">
        <v>284</v>
      </c>
      <c r="AP53" s="91">
        <v>365</v>
      </c>
      <c r="AQ53" s="89">
        <v>113</v>
      </c>
      <c r="AR53" s="90">
        <v>295</v>
      </c>
      <c r="AS53" s="90">
        <v>3026</v>
      </c>
      <c r="AT53" s="90">
        <v>101</v>
      </c>
      <c r="AU53" s="90">
        <v>3422</v>
      </c>
      <c r="AV53" s="90">
        <v>38</v>
      </c>
      <c r="AW53" s="90">
        <v>748</v>
      </c>
      <c r="AX53" s="91">
        <v>786</v>
      </c>
      <c r="AY53" s="89">
        <v>101</v>
      </c>
      <c r="AZ53" s="90">
        <v>308</v>
      </c>
      <c r="BA53" s="90">
        <v>1237</v>
      </c>
      <c r="BB53" s="90">
        <v>24</v>
      </c>
      <c r="BC53" s="90">
        <v>1569</v>
      </c>
      <c r="BD53" s="90">
        <v>43</v>
      </c>
      <c r="BE53" s="90">
        <v>195</v>
      </c>
      <c r="BF53" s="91">
        <v>238</v>
      </c>
      <c r="BG53" s="89">
        <v>9600</v>
      </c>
      <c r="BH53" s="90">
        <v>15421</v>
      </c>
      <c r="BI53" s="90">
        <v>60739</v>
      </c>
      <c r="BJ53" s="90">
        <v>1247</v>
      </c>
      <c r="BK53" s="90">
        <v>77407</v>
      </c>
      <c r="BL53" s="90">
        <v>1088</v>
      </c>
      <c r="BM53" s="90">
        <v>5115</v>
      </c>
      <c r="BN53" s="91">
        <v>6203</v>
      </c>
    </row>
    <row r="54" spans="2:66" x14ac:dyDescent="0.25">
      <c r="B54" s="77" t="s">
        <v>358</v>
      </c>
      <c r="C54" s="89">
        <v>6142</v>
      </c>
      <c r="D54" s="90">
        <v>5136</v>
      </c>
      <c r="E54" s="90">
        <v>29254</v>
      </c>
      <c r="F54" s="90">
        <v>219</v>
      </c>
      <c r="G54" s="90">
        <v>34609</v>
      </c>
      <c r="H54" s="90">
        <v>225</v>
      </c>
      <c r="I54" s="90">
        <v>814</v>
      </c>
      <c r="J54" s="91">
        <v>1039</v>
      </c>
      <c r="K54" s="89">
        <v>2113</v>
      </c>
      <c r="L54" s="90">
        <v>3046</v>
      </c>
      <c r="M54" s="90">
        <v>15912</v>
      </c>
      <c r="N54" s="90">
        <v>230</v>
      </c>
      <c r="O54" s="90">
        <v>19188</v>
      </c>
      <c r="P54" s="90">
        <v>328</v>
      </c>
      <c r="Q54" s="90">
        <v>1542</v>
      </c>
      <c r="R54" s="91">
        <v>1870</v>
      </c>
      <c r="S54" s="89">
        <v>1310</v>
      </c>
      <c r="T54" s="90">
        <v>1844</v>
      </c>
      <c r="U54" s="90">
        <v>4102</v>
      </c>
      <c r="V54" s="90">
        <v>68</v>
      </c>
      <c r="W54" s="90">
        <v>6014</v>
      </c>
      <c r="X54" s="90">
        <v>182</v>
      </c>
      <c r="Y54" s="90">
        <v>1056</v>
      </c>
      <c r="Z54" s="91">
        <v>1238</v>
      </c>
      <c r="AA54" s="89">
        <v>357</v>
      </c>
      <c r="AB54" s="90">
        <v>787</v>
      </c>
      <c r="AC54" s="90">
        <v>3975</v>
      </c>
      <c r="AD54" s="90">
        <v>56</v>
      </c>
      <c r="AE54" s="90">
        <v>4818</v>
      </c>
      <c r="AF54" s="90">
        <v>126</v>
      </c>
      <c r="AG54" s="90">
        <v>373</v>
      </c>
      <c r="AH54" s="91">
        <v>499</v>
      </c>
      <c r="AI54" s="89">
        <v>1045</v>
      </c>
      <c r="AJ54" s="90">
        <v>1089</v>
      </c>
      <c r="AK54" s="90">
        <v>8398</v>
      </c>
      <c r="AL54" s="90">
        <v>113</v>
      </c>
      <c r="AM54" s="90">
        <v>9600</v>
      </c>
      <c r="AN54" s="90">
        <v>273</v>
      </c>
      <c r="AO54" s="90">
        <v>208</v>
      </c>
      <c r="AP54" s="91">
        <v>481</v>
      </c>
      <c r="AQ54" s="89">
        <v>921</v>
      </c>
      <c r="AR54" s="90">
        <v>180</v>
      </c>
      <c r="AS54" s="90">
        <v>2321</v>
      </c>
      <c r="AT54" s="90">
        <v>50</v>
      </c>
      <c r="AU54" s="90">
        <v>2551</v>
      </c>
      <c r="AV54" s="90">
        <v>189</v>
      </c>
      <c r="AW54" s="90">
        <v>728</v>
      </c>
      <c r="AX54" s="91">
        <v>917</v>
      </c>
      <c r="AY54" s="89">
        <v>75</v>
      </c>
      <c r="AZ54" s="90">
        <v>38</v>
      </c>
      <c r="BA54" s="90">
        <v>1495</v>
      </c>
      <c r="BB54" s="90">
        <v>7</v>
      </c>
      <c r="BC54" s="90">
        <v>1540</v>
      </c>
      <c r="BD54" s="90">
        <v>42</v>
      </c>
      <c r="BE54" s="90">
        <v>203</v>
      </c>
      <c r="BF54" s="91">
        <v>245</v>
      </c>
      <c r="BG54" s="89">
        <v>11963</v>
      </c>
      <c r="BH54" s="90">
        <v>12120</v>
      </c>
      <c r="BI54" s="90">
        <v>65457</v>
      </c>
      <c r="BJ54" s="90">
        <v>743</v>
      </c>
      <c r="BK54" s="90">
        <v>78320</v>
      </c>
      <c r="BL54" s="90">
        <v>1365</v>
      </c>
      <c r="BM54" s="90">
        <v>4924</v>
      </c>
      <c r="BN54" s="91">
        <v>6289</v>
      </c>
    </row>
    <row r="55" spans="2:66" x14ac:dyDescent="0.25">
      <c r="B55" s="77" t="s">
        <v>479</v>
      </c>
      <c r="C55" s="89">
        <v>7599</v>
      </c>
      <c r="D55" s="90">
        <v>7675</v>
      </c>
      <c r="E55" s="90">
        <v>28473</v>
      </c>
      <c r="F55" s="90">
        <v>125</v>
      </c>
      <c r="G55" s="90">
        <v>36273</v>
      </c>
      <c r="H55" s="90">
        <v>388</v>
      </c>
      <c r="I55" s="90">
        <v>695</v>
      </c>
      <c r="J55" s="91">
        <v>1083</v>
      </c>
      <c r="K55" s="89">
        <v>2162</v>
      </c>
      <c r="L55" s="90">
        <v>3034</v>
      </c>
      <c r="M55" s="90">
        <v>17258</v>
      </c>
      <c r="N55" s="90">
        <v>299</v>
      </c>
      <c r="O55" s="90">
        <v>20591</v>
      </c>
      <c r="P55" s="90">
        <v>299</v>
      </c>
      <c r="Q55" s="90">
        <v>1492</v>
      </c>
      <c r="R55" s="91">
        <v>1791</v>
      </c>
      <c r="S55" s="89">
        <v>1114</v>
      </c>
      <c r="T55" s="90">
        <v>890</v>
      </c>
      <c r="U55" s="90">
        <v>4778</v>
      </c>
      <c r="V55" s="90">
        <v>102</v>
      </c>
      <c r="W55" s="90">
        <v>5770</v>
      </c>
      <c r="X55" s="90">
        <v>178</v>
      </c>
      <c r="Y55" s="90">
        <v>1082</v>
      </c>
      <c r="Z55" s="91">
        <v>1260</v>
      </c>
      <c r="AA55" s="89">
        <v>720</v>
      </c>
      <c r="AB55" s="90">
        <v>876</v>
      </c>
      <c r="AC55" s="90">
        <v>4102</v>
      </c>
      <c r="AD55" s="90">
        <v>28</v>
      </c>
      <c r="AE55" s="90">
        <v>5006</v>
      </c>
      <c r="AF55" s="90">
        <v>75</v>
      </c>
      <c r="AG55" s="90">
        <v>392</v>
      </c>
      <c r="AH55" s="91">
        <v>467</v>
      </c>
      <c r="AI55" s="89">
        <v>646</v>
      </c>
      <c r="AJ55" s="90">
        <v>621</v>
      </c>
      <c r="AK55" s="90">
        <v>8897</v>
      </c>
      <c r="AL55" s="90">
        <v>164</v>
      </c>
      <c r="AM55" s="90">
        <v>9682</v>
      </c>
      <c r="AN55" s="90">
        <v>161</v>
      </c>
      <c r="AO55" s="90">
        <v>224</v>
      </c>
      <c r="AP55" s="91">
        <v>385</v>
      </c>
      <c r="AQ55" s="89">
        <v>130</v>
      </c>
      <c r="AR55" s="90">
        <v>495</v>
      </c>
      <c r="AS55" s="90">
        <v>2520</v>
      </c>
      <c r="AT55" s="90">
        <v>8</v>
      </c>
      <c r="AU55" s="90">
        <v>3023</v>
      </c>
      <c r="AV55" s="90">
        <v>24</v>
      </c>
      <c r="AW55" s="90">
        <v>786</v>
      </c>
      <c r="AX55" s="91">
        <v>810</v>
      </c>
      <c r="AY55" s="89">
        <v>93</v>
      </c>
      <c r="AZ55" s="90">
        <v>153</v>
      </c>
      <c r="BA55" s="90">
        <v>1451</v>
      </c>
      <c r="BB55" s="90">
        <v>10</v>
      </c>
      <c r="BC55" s="90">
        <v>1614</v>
      </c>
      <c r="BD55" s="90">
        <v>20</v>
      </c>
      <c r="BE55" s="90">
        <v>211</v>
      </c>
      <c r="BF55" s="91">
        <v>231</v>
      </c>
      <c r="BG55" s="89">
        <v>12464</v>
      </c>
      <c r="BH55" s="90">
        <v>13744</v>
      </c>
      <c r="BI55" s="90">
        <v>67479</v>
      </c>
      <c r="BJ55" s="90">
        <v>736</v>
      </c>
      <c r="BK55" s="90">
        <v>81959</v>
      </c>
      <c r="BL55" s="90">
        <v>1145</v>
      </c>
      <c r="BM55" s="90">
        <v>4882</v>
      </c>
      <c r="BN55" s="91">
        <v>6027</v>
      </c>
    </row>
    <row r="56" spans="2:66" ht="14.25" thickBot="1" x14ac:dyDescent="0.3">
      <c r="B56" s="83" t="s">
        <v>489</v>
      </c>
      <c r="C56" s="89">
        <v>5726</v>
      </c>
      <c r="D56" s="90">
        <v>4451</v>
      </c>
      <c r="E56" s="90">
        <v>30275</v>
      </c>
      <c r="F56" s="90">
        <v>301</v>
      </c>
      <c r="G56" s="90">
        <v>35027</v>
      </c>
      <c r="H56" s="90">
        <v>396</v>
      </c>
      <c r="I56" s="90">
        <v>690</v>
      </c>
      <c r="J56" s="91">
        <v>1086</v>
      </c>
      <c r="K56" s="89">
        <v>3082</v>
      </c>
      <c r="L56" s="90">
        <v>3916</v>
      </c>
      <c r="M56" s="90">
        <v>17006</v>
      </c>
      <c r="N56" s="90">
        <v>94</v>
      </c>
      <c r="O56" s="90">
        <v>21016</v>
      </c>
      <c r="P56" s="90">
        <v>571</v>
      </c>
      <c r="Q56" s="90">
        <v>1633</v>
      </c>
      <c r="R56" s="91">
        <v>2204</v>
      </c>
      <c r="S56" s="89">
        <v>1076</v>
      </c>
      <c r="T56" s="90">
        <v>743</v>
      </c>
      <c r="U56" s="90">
        <v>4690</v>
      </c>
      <c r="V56" s="90">
        <v>113</v>
      </c>
      <c r="W56" s="90">
        <v>5546</v>
      </c>
      <c r="X56" s="90">
        <v>339</v>
      </c>
      <c r="Y56" s="90">
        <v>1106</v>
      </c>
      <c r="Z56" s="91">
        <v>1445</v>
      </c>
      <c r="AA56" s="89">
        <v>426</v>
      </c>
      <c r="AB56" s="90">
        <v>1195</v>
      </c>
      <c r="AC56" s="90">
        <v>4467</v>
      </c>
      <c r="AD56" s="90">
        <v>30</v>
      </c>
      <c r="AE56" s="90">
        <v>5692</v>
      </c>
      <c r="AF56" s="90">
        <v>174</v>
      </c>
      <c r="AG56" s="90">
        <v>378</v>
      </c>
      <c r="AH56" s="91">
        <v>552</v>
      </c>
      <c r="AI56" s="89">
        <v>1423</v>
      </c>
      <c r="AJ56" s="90">
        <v>1526</v>
      </c>
      <c r="AK56" s="90">
        <v>8226</v>
      </c>
      <c r="AL56" s="90">
        <v>152</v>
      </c>
      <c r="AM56" s="90">
        <v>9904</v>
      </c>
      <c r="AN56" s="90">
        <v>143</v>
      </c>
      <c r="AO56" s="90">
        <v>191</v>
      </c>
      <c r="AP56" s="91">
        <v>334</v>
      </c>
      <c r="AQ56" s="89">
        <v>804</v>
      </c>
      <c r="AR56" s="90">
        <v>287</v>
      </c>
      <c r="AS56" s="90">
        <v>2227</v>
      </c>
      <c r="AT56" s="90">
        <v>24</v>
      </c>
      <c r="AU56" s="90">
        <v>2538</v>
      </c>
      <c r="AV56" s="90">
        <v>71</v>
      </c>
      <c r="AW56" s="90">
        <v>707</v>
      </c>
      <c r="AX56" s="91">
        <v>778</v>
      </c>
      <c r="AY56" s="89">
        <v>231</v>
      </c>
      <c r="AZ56" s="90">
        <v>265</v>
      </c>
      <c r="BA56" s="90">
        <v>1385</v>
      </c>
      <c r="BB56" s="90">
        <v>27</v>
      </c>
      <c r="BC56" s="90">
        <v>1677</v>
      </c>
      <c r="BD56" s="90">
        <v>8</v>
      </c>
      <c r="BE56" s="90">
        <v>194</v>
      </c>
      <c r="BF56" s="91">
        <v>202</v>
      </c>
      <c r="BG56" s="89">
        <v>12768</v>
      </c>
      <c r="BH56" s="90">
        <v>12383</v>
      </c>
      <c r="BI56" s="90">
        <v>68276</v>
      </c>
      <c r="BJ56" s="90">
        <v>741</v>
      </c>
      <c r="BK56" s="90">
        <v>81400</v>
      </c>
      <c r="BL56" s="90">
        <v>1702</v>
      </c>
      <c r="BM56" s="90">
        <v>4899</v>
      </c>
      <c r="BN56" s="91">
        <v>6601</v>
      </c>
    </row>
    <row r="57" spans="2:66" x14ac:dyDescent="0.25">
      <c r="B57" s="82" t="s">
        <v>506</v>
      </c>
      <c r="C57" s="89">
        <v>6727</v>
      </c>
      <c r="D57" s="90">
        <v>4518</v>
      </c>
      <c r="E57" s="90">
        <v>28877</v>
      </c>
      <c r="F57" s="90">
        <v>245</v>
      </c>
      <c r="G57" s="90">
        <v>33640</v>
      </c>
      <c r="H57" s="90">
        <v>464</v>
      </c>
      <c r="I57" s="90">
        <v>726</v>
      </c>
      <c r="J57" s="91">
        <v>1190</v>
      </c>
      <c r="K57" s="89">
        <v>3167</v>
      </c>
      <c r="L57" s="90">
        <v>5155</v>
      </c>
      <c r="M57" s="90">
        <v>17430</v>
      </c>
      <c r="N57" s="90">
        <v>553</v>
      </c>
      <c r="O57" s="90">
        <v>23138</v>
      </c>
      <c r="P57" s="90">
        <v>510</v>
      </c>
      <c r="Q57" s="90">
        <v>1666</v>
      </c>
      <c r="R57" s="91">
        <v>2176</v>
      </c>
      <c r="S57" s="89">
        <v>1089</v>
      </c>
      <c r="T57" s="90">
        <v>1000</v>
      </c>
      <c r="U57" s="90">
        <v>4371</v>
      </c>
      <c r="V57" s="90">
        <v>207</v>
      </c>
      <c r="W57" s="90">
        <v>5578</v>
      </c>
      <c r="X57" s="90">
        <v>134</v>
      </c>
      <c r="Y57" s="90">
        <v>1181</v>
      </c>
      <c r="Z57" s="91">
        <v>1315</v>
      </c>
      <c r="AA57" s="89">
        <v>1079</v>
      </c>
      <c r="AB57" s="90">
        <v>1480</v>
      </c>
      <c r="AC57" s="90">
        <v>4767</v>
      </c>
      <c r="AD57" s="90">
        <v>79</v>
      </c>
      <c r="AE57" s="90">
        <v>6326</v>
      </c>
      <c r="AF57" s="90">
        <v>115</v>
      </c>
      <c r="AG57" s="90">
        <v>447</v>
      </c>
      <c r="AH57" s="91">
        <v>562</v>
      </c>
      <c r="AI57" s="89">
        <v>1034</v>
      </c>
      <c r="AJ57" s="90">
        <v>1938</v>
      </c>
      <c r="AK57" s="90">
        <v>8961</v>
      </c>
      <c r="AL57" s="90">
        <v>66</v>
      </c>
      <c r="AM57" s="90">
        <v>10965</v>
      </c>
      <c r="AN57" s="90">
        <v>112</v>
      </c>
      <c r="AO57" s="90">
        <v>227</v>
      </c>
      <c r="AP57" s="91">
        <v>339</v>
      </c>
      <c r="AQ57" s="89">
        <v>713</v>
      </c>
      <c r="AR57" s="90">
        <v>560</v>
      </c>
      <c r="AS57" s="90">
        <v>1840</v>
      </c>
      <c r="AT57" s="90">
        <v>6</v>
      </c>
      <c r="AU57" s="90">
        <v>2406</v>
      </c>
      <c r="AV57" s="90">
        <v>23</v>
      </c>
      <c r="AW57" s="90">
        <v>726</v>
      </c>
      <c r="AX57" s="91">
        <v>749</v>
      </c>
      <c r="AY57" s="89">
        <v>388</v>
      </c>
      <c r="AZ57" s="90">
        <v>181</v>
      </c>
      <c r="BA57" s="90">
        <v>1197</v>
      </c>
      <c r="BB57" s="90">
        <v>7</v>
      </c>
      <c r="BC57" s="90">
        <v>1385</v>
      </c>
      <c r="BD57" s="90">
        <v>101</v>
      </c>
      <c r="BE57" s="90">
        <v>189</v>
      </c>
      <c r="BF57" s="91">
        <v>290</v>
      </c>
      <c r="BG57" s="89">
        <v>14197</v>
      </c>
      <c r="BH57" s="90">
        <v>14832</v>
      </c>
      <c r="BI57" s="90">
        <v>67443</v>
      </c>
      <c r="BJ57" s="90">
        <v>1163</v>
      </c>
      <c r="BK57" s="90">
        <v>83438</v>
      </c>
      <c r="BL57" s="90">
        <v>1459</v>
      </c>
      <c r="BM57" s="90">
        <v>5162</v>
      </c>
      <c r="BN57" s="91">
        <v>6621</v>
      </c>
    </row>
    <row r="58" spans="2:66" ht="14.25" thickBot="1" x14ac:dyDescent="0.3">
      <c r="B58" s="83" t="s">
        <v>507</v>
      </c>
      <c r="C58" s="94">
        <v>8333</v>
      </c>
      <c r="D58" s="95">
        <v>5981</v>
      </c>
      <c r="E58" s="95">
        <v>26227</v>
      </c>
      <c r="F58" s="95">
        <v>288</v>
      </c>
      <c r="G58" s="95">
        <v>32496</v>
      </c>
      <c r="H58" s="95">
        <v>233</v>
      </c>
      <c r="I58" s="95">
        <v>816</v>
      </c>
      <c r="J58" s="96">
        <v>1049</v>
      </c>
      <c r="K58" s="94">
        <v>3207</v>
      </c>
      <c r="L58" s="95">
        <v>3979</v>
      </c>
      <c r="M58" s="95">
        <v>19554</v>
      </c>
      <c r="N58" s="95">
        <v>407</v>
      </c>
      <c r="O58" s="95">
        <v>23940</v>
      </c>
      <c r="P58" s="95">
        <v>437</v>
      </c>
      <c r="Q58" s="95">
        <v>1713</v>
      </c>
      <c r="R58" s="96">
        <v>2150</v>
      </c>
      <c r="S58" s="94">
        <v>1566</v>
      </c>
      <c r="T58" s="95">
        <v>1273</v>
      </c>
      <c r="U58" s="95">
        <v>3837</v>
      </c>
      <c r="V58" s="95">
        <v>183</v>
      </c>
      <c r="W58" s="95">
        <v>5293</v>
      </c>
      <c r="X58" s="95">
        <v>207</v>
      </c>
      <c r="Y58" s="95">
        <v>1101</v>
      </c>
      <c r="Z58" s="96">
        <v>1308</v>
      </c>
      <c r="AA58" s="94">
        <v>517</v>
      </c>
      <c r="AB58" s="95">
        <v>855</v>
      </c>
      <c r="AC58" s="95">
        <v>5522</v>
      </c>
      <c r="AD58" s="95">
        <v>66</v>
      </c>
      <c r="AE58" s="95">
        <v>6443</v>
      </c>
      <c r="AF58" s="95">
        <v>361</v>
      </c>
      <c r="AG58" s="95">
        <v>451</v>
      </c>
      <c r="AH58" s="96">
        <v>812</v>
      </c>
      <c r="AI58" s="94">
        <v>824</v>
      </c>
      <c r="AJ58" s="95">
        <v>1824</v>
      </c>
      <c r="AK58" s="95">
        <v>10276</v>
      </c>
      <c r="AL58" s="95">
        <v>65</v>
      </c>
      <c r="AM58" s="95">
        <v>12165</v>
      </c>
      <c r="AN58" s="95">
        <v>184</v>
      </c>
      <c r="AO58" s="95">
        <v>235</v>
      </c>
      <c r="AP58" s="96">
        <v>419</v>
      </c>
      <c r="AQ58" s="94">
        <v>438</v>
      </c>
      <c r="AR58" s="95">
        <v>543</v>
      </c>
      <c r="AS58" s="95">
        <v>1981</v>
      </c>
      <c r="AT58" s="95">
        <v>17</v>
      </c>
      <c r="AU58" s="95">
        <v>2541</v>
      </c>
      <c r="AV58" s="95">
        <v>14</v>
      </c>
      <c r="AW58" s="95">
        <v>705</v>
      </c>
      <c r="AX58" s="96">
        <v>719</v>
      </c>
      <c r="AY58" s="94">
        <v>128</v>
      </c>
      <c r="AZ58" s="95">
        <v>93</v>
      </c>
      <c r="BA58" s="95">
        <v>1237</v>
      </c>
      <c r="BB58" s="95">
        <v>88</v>
      </c>
      <c r="BC58" s="95">
        <v>1418</v>
      </c>
      <c r="BD58" s="95">
        <v>21</v>
      </c>
      <c r="BE58" s="95">
        <v>201</v>
      </c>
      <c r="BF58" s="96">
        <v>222</v>
      </c>
      <c r="BG58" s="94">
        <v>15013</v>
      </c>
      <c r="BH58" s="95">
        <v>14548</v>
      </c>
      <c r="BI58" s="95">
        <v>68634</v>
      </c>
      <c r="BJ58" s="95">
        <v>1114</v>
      </c>
      <c r="BK58" s="95">
        <v>84296</v>
      </c>
      <c r="BL58" s="95">
        <v>1457</v>
      </c>
      <c r="BM58" s="95">
        <v>5222</v>
      </c>
      <c r="BN58" s="96">
        <v>6679</v>
      </c>
    </row>
    <row r="59" spans="2:66" ht="14.25" x14ac:dyDescent="0.3">
      <c r="B59" s="87" t="s">
        <v>324</v>
      </c>
      <c r="O59" s="71"/>
      <c r="P59" s="71"/>
    </row>
    <row r="60" spans="2:66" ht="14.25" x14ac:dyDescent="0.3">
      <c r="B60" s="18" t="s">
        <v>395</v>
      </c>
      <c r="O60" s="71"/>
      <c r="P60" s="71"/>
      <c r="BG60" s="14"/>
      <c r="BH60" s="14"/>
      <c r="BI60" s="14"/>
      <c r="BJ60" s="14"/>
      <c r="BK60" s="14"/>
      <c r="BL60" s="14"/>
      <c r="BM60" s="14"/>
      <c r="BN60" s="14"/>
    </row>
    <row r="61" spans="2:66" ht="14.25" x14ac:dyDescent="0.3">
      <c r="B61" s="68" t="s">
        <v>492</v>
      </c>
      <c r="O61" s="71"/>
      <c r="P61" s="71"/>
      <c r="BG61" s="14"/>
      <c r="BH61" s="14"/>
      <c r="BI61" s="14"/>
      <c r="BJ61" s="14"/>
      <c r="BK61" s="14"/>
      <c r="BL61" s="14"/>
      <c r="BM61" s="14"/>
      <c r="BN61" s="14"/>
    </row>
    <row r="62" spans="2:66" ht="14.25" x14ac:dyDescent="0.3">
      <c r="B62" s="19" t="s">
        <v>963</v>
      </c>
      <c r="O62" s="71"/>
      <c r="P62" s="71"/>
    </row>
    <row r="63" spans="2:66" x14ac:dyDescent="0.25">
      <c r="O63" s="71"/>
      <c r="P63" s="71"/>
    </row>
    <row r="64" spans="2:66" x14ac:dyDescent="0.25">
      <c r="O64" s="71"/>
      <c r="P64" s="71"/>
    </row>
    <row r="65" spans="15:16" x14ac:dyDescent="0.25">
      <c r="O65" s="71"/>
      <c r="P65" s="71"/>
    </row>
    <row r="66" spans="15:16" x14ac:dyDescent="0.25">
      <c r="O66" s="71"/>
      <c r="P66" s="71"/>
    </row>
    <row r="67" spans="15:16" x14ac:dyDescent="0.25">
      <c r="O67" s="71"/>
      <c r="P67" s="71"/>
    </row>
    <row r="68" spans="15:16" x14ac:dyDescent="0.25">
      <c r="O68" s="71"/>
      <c r="P68" s="71"/>
    </row>
    <row r="69" spans="15:16" x14ac:dyDescent="0.25">
      <c r="O69" s="71"/>
      <c r="P69" s="71"/>
    </row>
    <row r="70" spans="15:16" x14ac:dyDescent="0.25">
      <c r="O70" s="71"/>
      <c r="P70" s="71"/>
    </row>
    <row r="71" spans="15:16" x14ac:dyDescent="0.25">
      <c r="O71" s="71"/>
      <c r="P71" s="71"/>
    </row>
    <row r="72" spans="15:16" x14ac:dyDescent="0.25">
      <c r="O72" s="71"/>
      <c r="P72" s="71"/>
    </row>
    <row r="73" spans="15:16" x14ac:dyDescent="0.25">
      <c r="O73" s="71"/>
      <c r="P73" s="71"/>
    </row>
    <row r="74" spans="15:16" x14ac:dyDescent="0.25">
      <c r="O74" s="71"/>
      <c r="P74" s="71"/>
    </row>
    <row r="75" spans="15:16" x14ac:dyDescent="0.25">
      <c r="O75" s="71"/>
      <c r="P75" s="71"/>
    </row>
    <row r="76" spans="15:16" x14ac:dyDescent="0.25">
      <c r="O76" s="71"/>
      <c r="P76" s="71"/>
    </row>
    <row r="77" spans="15:16" x14ac:dyDescent="0.25">
      <c r="O77" s="71"/>
      <c r="P77" s="71"/>
    </row>
    <row r="78" spans="15:16" x14ac:dyDescent="0.25">
      <c r="O78" s="71"/>
      <c r="P78" s="71"/>
    </row>
    <row r="79" spans="15:16" x14ac:dyDescent="0.25">
      <c r="O79" s="71"/>
      <c r="P79" s="71"/>
    </row>
    <row r="80" spans="15: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row r="208" spans="15:16" x14ac:dyDescent="0.25">
      <c r="O208" s="71"/>
      <c r="P208" s="71"/>
    </row>
    <row r="209" spans="15:16" x14ac:dyDescent="0.25">
      <c r="O209" s="71"/>
      <c r="P209" s="71"/>
    </row>
    <row r="210" spans="15:16" x14ac:dyDescent="0.25">
      <c r="O210" s="71"/>
      <c r="P210" s="71"/>
    </row>
    <row r="211" spans="15:16" x14ac:dyDescent="0.25">
      <c r="O211" s="71"/>
      <c r="P211" s="71"/>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RowHeight="16.5" x14ac:dyDescent="0.3"/>
  <cols>
    <col min="1" max="1" width="4.140625" style="98" customWidth="1"/>
    <col min="2" max="2" width="8.42578125" style="98" customWidth="1"/>
    <col min="3" max="138" width="15.28515625" style="98" customWidth="1"/>
    <col min="139" max="146" width="11.42578125" style="35"/>
    <col min="147" max="16384" width="11.42578125" style="98"/>
  </cols>
  <sheetData>
    <row r="1" spans="2:146" s="670" customFormat="1" ht="15" x14ac:dyDescent="0.25"/>
    <row r="2" spans="2:146" x14ac:dyDescent="0.3">
      <c r="B2" s="670" t="s">
        <v>1029</v>
      </c>
    </row>
    <row r="3" spans="2:146" ht="13.5" x14ac:dyDescent="0.25">
      <c r="B3" s="97" t="s">
        <v>215</v>
      </c>
      <c r="EI3" s="98"/>
      <c r="EJ3" s="98"/>
      <c r="EK3" s="98"/>
      <c r="EL3" s="98"/>
      <c r="EM3" s="98"/>
      <c r="EN3" s="98"/>
      <c r="EO3" s="98"/>
      <c r="EP3" s="98"/>
    </row>
    <row r="4" spans="2:146" ht="13.5" x14ac:dyDescent="0.25">
      <c r="B4" s="97" t="s">
        <v>6</v>
      </c>
      <c r="EI4" s="98"/>
      <c r="EJ4" s="98"/>
      <c r="EK4" s="98"/>
      <c r="EL4" s="98"/>
      <c r="EM4" s="98"/>
      <c r="EN4" s="98"/>
      <c r="EO4" s="98"/>
      <c r="EP4" s="98"/>
    </row>
    <row r="5" spans="2:146" ht="14.25" thickBot="1" x14ac:dyDescent="0.3">
      <c r="EI5" s="98"/>
      <c r="EJ5" s="98"/>
      <c r="EK5" s="98"/>
      <c r="EL5" s="98"/>
      <c r="EM5" s="98"/>
      <c r="EN5" s="98"/>
      <c r="EO5" s="98"/>
      <c r="EP5" s="98"/>
    </row>
    <row r="6" spans="2:146" ht="14.25" thickBot="1" x14ac:dyDescent="0.3">
      <c r="B6" s="1259"/>
      <c r="C6" s="1262" t="s">
        <v>218</v>
      </c>
      <c r="D6" s="1263"/>
      <c r="E6" s="1263"/>
      <c r="F6" s="1263"/>
      <c r="G6" s="1263"/>
      <c r="H6" s="1263"/>
      <c r="I6" s="1263"/>
      <c r="J6" s="1264"/>
      <c r="K6" s="1262" t="s">
        <v>219</v>
      </c>
      <c r="L6" s="1263"/>
      <c r="M6" s="1263"/>
      <c r="N6" s="1263"/>
      <c r="O6" s="1263"/>
      <c r="P6" s="1263"/>
      <c r="Q6" s="1263"/>
      <c r="R6" s="1264"/>
      <c r="S6" s="1262" t="s">
        <v>220</v>
      </c>
      <c r="T6" s="1263"/>
      <c r="U6" s="1263"/>
      <c r="V6" s="1263"/>
      <c r="W6" s="1263"/>
      <c r="X6" s="1263"/>
      <c r="Y6" s="1263"/>
      <c r="Z6" s="1264"/>
      <c r="AA6" s="1262" t="s">
        <v>221</v>
      </c>
      <c r="AB6" s="1263"/>
      <c r="AC6" s="1263"/>
      <c r="AD6" s="1263"/>
      <c r="AE6" s="1263"/>
      <c r="AF6" s="1263"/>
      <c r="AG6" s="1263"/>
      <c r="AH6" s="1264"/>
      <c r="AI6" s="1262" t="s">
        <v>222</v>
      </c>
      <c r="AJ6" s="1263"/>
      <c r="AK6" s="1263"/>
      <c r="AL6" s="1263"/>
      <c r="AM6" s="1263"/>
      <c r="AN6" s="1263"/>
      <c r="AO6" s="1263"/>
      <c r="AP6" s="1264"/>
      <c r="AQ6" s="1262" t="s">
        <v>223</v>
      </c>
      <c r="AR6" s="1263"/>
      <c r="AS6" s="1263"/>
      <c r="AT6" s="1263"/>
      <c r="AU6" s="1263"/>
      <c r="AV6" s="1263"/>
      <c r="AW6" s="1263"/>
      <c r="AX6" s="1264"/>
      <c r="AY6" s="1262" t="s">
        <v>224</v>
      </c>
      <c r="AZ6" s="1263"/>
      <c r="BA6" s="1263"/>
      <c r="BB6" s="1263"/>
      <c r="BC6" s="1263"/>
      <c r="BD6" s="1263"/>
      <c r="BE6" s="1263"/>
      <c r="BF6" s="1264"/>
      <c r="BG6" s="1262" t="s">
        <v>283</v>
      </c>
      <c r="BH6" s="1263"/>
      <c r="BI6" s="1263"/>
      <c r="BJ6" s="1263"/>
      <c r="BK6" s="1263"/>
      <c r="BL6" s="1263"/>
      <c r="BM6" s="1263"/>
      <c r="BN6" s="1264"/>
      <c r="BO6" s="1262" t="s">
        <v>284</v>
      </c>
      <c r="BP6" s="1263"/>
      <c r="BQ6" s="1263"/>
      <c r="BR6" s="1263"/>
      <c r="BS6" s="1263"/>
      <c r="BT6" s="1263"/>
      <c r="BU6" s="1263"/>
      <c r="BV6" s="1264"/>
      <c r="BW6" s="1262" t="s">
        <v>285</v>
      </c>
      <c r="BX6" s="1263"/>
      <c r="BY6" s="1263"/>
      <c r="BZ6" s="1263"/>
      <c r="CA6" s="1263"/>
      <c r="CB6" s="1263"/>
      <c r="CC6" s="1263"/>
      <c r="CD6" s="1264"/>
      <c r="CE6" s="1262" t="s">
        <v>286</v>
      </c>
      <c r="CF6" s="1263"/>
      <c r="CG6" s="1263"/>
      <c r="CH6" s="1263"/>
      <c r="CI6" s="1263"/>
      <c r="CJ6" s="1263"/>
      <c r="CK6" s="1263"/>
      <c r="CL6" s="1264"/>
      <c r="CM6" s="1262" t="s">
        <v>287</v>
      </c>
      <c r="CN6" s="1263"/>
      <c r="CO6" s="1263"/>
      <c r="CP6" s="1263"/>
      <c r="CQ6" s="1263"/>
      <c r="CR6" s="1263"/>
      <c r="CS6" s="1263"/>
      <c r="CT6" s="1264"/>
      <c r="CU6" s="1262" t="s">
        <v>288</v>
      </c>
      <c r="CV6" s="1263"/>
      <c r="CW6" s="1263"/>
      <c r="CX6" s="1263"/>
      <c r="CY6" s="1263"/>
      <c r="CZ6" s="1263"/>
      <c r="DA6" s="1263"/>
      <c r="DB6" s="1264"/>
      <c r="DC6" s="1262" t="s">
        <v>289</v>
      </c>
      <c r="DD6" s="1263"/>
      <c r="DE6" s="1263"/>
      <c r="DF6" s="1263"/>
      <c r="DG6" s="1263"/>
      <c r="DH6" s="1263"/>
      <c r="DI6" s="1263"/>
      <c r="DJ6" s="1264"/>
      <c r="DK6" s="1262" t="s">
        <v>290</v>
      </c>
      <c r="DL6" s="1263"/>
      <c r="DM6" s="1263"/>
      <c r="DN6" s="1263"/>
      <c r="DO6" s="1263"/>
      <c r="DP6" s="1263"/>
      <c r="DQ6" s="1263"/>
      <c r="DR6" s="1264"/>
      <c r="DS6" s="1262" t="s">
        <v>225</v>
      </c>
      <c r="DT6" s="1263"/>
      <c r="DU6" s="1263"/>
      <c r="DV6" s="1263"/>
      <c r="DW6" s="1263"/>
      <c r="DX6" s="1263"/>
      <c r="DY6" s="1263"/>
      <c r="DZ6" s="1264"/>
      <c r="EA6" s="1262" t="s">
        <v>291</v>
      </c>
      <c r="EB6" s="1263"/>
      <c r="EC6" s="1263"/>
      <c r="ED6" s="1263"/>
      <c r="EE6" s="1263"/>
      <c r="EF6" s="1263"/>
      <c r="EG6" s="1263"/>
      <c r="EH6" s="1264"/>
      <c r="EI6" s="98"/>
      <c r="EJ6" s="98"/>
      <c r="EK6" s="98"/>
      <c r="EL6" s="98"/>
      <c r="EM6" s="98"/>
      <c r="EN6" s="98"/>
      <c r="EO6" s="98"/>
      <c r="EP6" s="98"/>
    </row>
    <row r="7" spans="2:146" ht="14.25" thickBot="1" x14ac:dyDescent="0.3">
      <c r="B7" s="1260"/>
      <c r="C7" s="1248" t="s">
        <v>21</v>
      </c>
      <c r="D7" s="1249"/>
      <c r="E7" s="1249"/>
      <c r="F7" s="1265"/>
      <c r="G7" s="1249" t="s">
        <v>22</v>
      </c>
      <c r="H7" s="1249"/>
      <c r="I7" s="1249"/>
      <c r="J7" s="1250"/>
      <c r="K7" s="1248" t="s">
        <v>21</v>
      </c>
      <c r="L7" s="1249"/>
      <c r="M7" s="1249"/>
      <c r="N7" s="1250"/>
      <c r="O7" s="1248" t="s">
        <v>22</v>
      </c>
      <c r="P7" s="1249"/>
      <c r="Q7" s="1249"/>
      <c r="R7" s="1250"/>
      <c r="S7" s="1248" t="s">
        <v>21</v>
      </c>
      <c r="T7" s="1249"/>
      <c r="U7" s="1249"/>
      <c r="V7" s="1250"/>
      <c r="W7" s="1248" t="s">
        <v>22</v>
      </c>
      <c r="X7" s="1249"/>
      <c r="Y7" s="1249"/>
      <c r="Z7" s="1250"/>
      <c r="AA7" s="1248" t="s">
        <v>21</v>
      </c>
      <c r="AB7" s="1249"/>
      <c r="AC7" s="1249"/>
      <c r="AD7" s="1250"/>
      <c r="AE7" s="1248" t="s">
        <v>22</v>
      </c>
      <c r="AF7" s="1249"/>
      <c r="AG7" s="1249"/>
      <c r="AH7" s="1250"/>
      <c r="AI7" s="1248" t="s">
        <v>21</v>
      </c>
      <c r="AJ7" s="1249"/>
      <c r="AK7" s="1249"/>
      <c r="AL7" s="1250"/>
      <c r="AM7" s="1248" t="s">
        <v>22</v>
      </c>
      <c r="AN7" s="1249"/>
      <c r="AO7" s="1249"/>
      <c r="AP7" s="1250"/>
      <c r="AQ7" s="1248" t="s">
        <v>21</v>
      </c>
      <c r="AR7" s="1249"/>
      <c r="AS7" s="1249"/>
      <c r="AT7" s="1250"/>
      <c r="AU7" s="1248" t="s">
        <v>22</v>
      </c>
      <c r="AV7" s="1249"/>
      <c r="AW7" s="1249"/>
      <c r="AX7" s="1250"/>
      <c r="AY7" s="1248" t="s">
        <v>21</v>
      </c>
      <c r="AZ7" s="1249"/>
      <c r="BA7" s="1249"/>
      <c r="BB7" s="1250"/>
      <c r="BC7" s="1248" t="s">
        <v>22</v>
      </c>
      <c r="BD7" s="1249"/>
      <c r="BE7" s="1249"/>
      <c r="BF7" s="1250"/>
      <c r="BG7" s="1248" t="s">
        <v>21</v>
      </c>
      <c r="BH7" s="1249"/>
      <c r="BI7" s="1249"/>
      <c r="BJ7" s="1250"/>
      <c r="BK7" s="1248" t="s">
        <v>22</v>
      </c>
      <c r="BL7" s="1249"/>
      <c r="BM7" s="1249"/>
      <c r="BN7" s="1250"/>
      <c r="BO7" s="1248" t="s">
        <v>21</v>
      </c>
      <c r="BP7" s="1249"/>
      <c r="BQ7" s="1249"/>
      <c r="BR7" s="1250"/>
      <c r="BS7" s="1248" t="s">
        <v>22</v>
      </c>
      <c r="BT7" s="1249"/>
      <c r="BU7" s="1249"/>
      <c r="BV7" s="1250"/>
      <c r="BW7" s="1248" t="s">
        <v>21</v>
      </c>
      <c r="BX7" s="1249"/>
      <c r="BY7" s="1249"/>
      <c r="BZ7" s="1250"/>
      <c r="CA7" s="1248" t="s">
        <v>22</v>
      </c>
      <c r="CB7" s="1249"/>
      <c r="CC7" s="1249"/>
      <c r="CD7" s="1250"/>
      <c r="CE7" s="1248" t="s">
        <v>21</v>
      </c>
      <c r="CF7" s="1249"/>
      <c r="CG7" s="1249"/>
      <c r="CH7" s="1250"/>
      <c r="CI7" s="1248" t="s">
        <v>22</v>
      </c>
      <c r="CJ7" s="1249"/>
      <c r="CK7" s="1249"/>
      <c r="CL7" s="1250"/>
      <c r="CM7" s="1248" t="s">
        <v>21</v>
      </c>
      <c r="CN7" s="1249"/>
      <c r="CO7" s="1249"/>
      <c r="CP7" s="1250"/>
      <c r="CQ7" s="1248" t="s">
        <v>22</v>
      </c>
      <c r="CR7" s="1249"/>
      <c r="CS7" s="1249"/>
      <c r="CT7" s="1250"/>
      <c r="CU7" s="1248" t="s">
        <v>21</v>
      </c>
      <c r="CV7" s="1249"/>
      <c r="CW7" s="1249"/>
      <c r="CX7" s="1250"/>
      <c r="CY7" s="1248" t="s">
        <v>22</v>
      </c>
      <c r="CZ7" s="1249"/>
      <c r="DA7" s="1249"/>
      <c r="DB7" s="1250"/>
      <c r="DC7" s="1248" t="s">
        <v>21</v>
      </c>
      <c r="DD7" s="1249"/>
      <c r="DE7" s="1249"/>
      <c r="DF7" s="1250"/>
      <c r="DG7" s="1248" t="s">
        <v>22</v>
      </c>
      <c r="DH7" s="1249"/>
      <c r="DI7" s="1249"/>
      <c r="DJ7" s="1250"/>
      <c r="DK7" s="1248" t="s">
        <v>21</v>
      </c>
      <c r="DL7" s="1249"/>
      <c r="DM7" s="1249"/>
      <c r="DN7" s="1250"/>
      <c r="DO7" s="1248" t="s">
        <v>22</v>
      </c>
      <c r="DP7" s="1249"/>
      <c r="DQ7" s="1249"/>
      <c r="DR7" s="1250"/>
      <c r="DS7" s="1248" t="s">
        <v>21</v>
      </c>
      <c r="DT7" s="1249"/>
      <c r="DU7" s="1249"/>
      <c r="DV7" s="1250"/>
      <c r="DW7" s="1248" t="s">
        <v>22</v>
      </c>
      <c r="DX7" s="1249"/>
      <c r="DY7" s="1249"/>
      <c r="DZ7" s="1250"/>
      <c r="EA7" s="1248" t="s">
        <v>21</v>
      </c>
      <c r="EB7" s="1249"/>
      <c r="EC7" s="1249"/>
      <c r="ED7" s="1250"/>
      <c r="EE7" s="1248" t="s">
        <v>22</v>
      </c>
      <c r="EF7" s="1249"/>
      <c r="EG7" s="1249"/>
      <c r="EH7" s="1250"/>
      <c r="EI7" s="98"/>
      <c r="EJ7" s="98"/>
      <c r="EK7" s="98"/>
      <c r="EL7" s="98"/>
      <c r="EM7" s="98"/>
      <c r="EN7" s="98"/>
      <c r="EO7" s="98"/>
      <c r="EP7" s="98"/>
    </row>
    <row r="8" spans="2:146" s="97" customFormat="1" ht="30.75" customHeight="1" thickBot="1" x14ac:dyDescent="0.25">
      <c r="B8" s="1261"/>
      <c r="C8" s="370" t="s">
        <v>226</v>
      </c>
      <c r="D8" s="370" t="s">
        <v>227</v>
      </c>
      <c r="E8" s="370" t="s">
        <v>228</v>
      </c>
      <c r="F8" s="371" t="s">
        <v>229</v>
      </c>
      <c r="G8" s="372" t="s">
        <v>226</v>
      </c>
      <c r="H8" s="370" t="s">
        <v>227</v>
      </c>
      <c r="I8" s="370" t="s">
        <v>228</v>
      </c>
      <c r="J8" s="370" t="s">
        <v>229</v>
      </c>
      <c r="K8" s="370" t="s">
        <v>226</v>
      </c>
      <c r="L8" s="370" t="s">
        <v>227</v>
      </c>
      <c r="M8" s="370" t="s">
        <v>228</v>
      </c>
      <c r="N8" s="370" t="s">
        <v>229</v>
      </c>
      <c r="O8" s="370" t="s">
        <v>226</v>
      </c>
      <c r="P8" s="370" t="s">
        <v>227</v>
      </c>
      <c r="Q8" s="370" t="s">
        <v>228</v>
      </c>
      <c r="R8" s="370" t="s">
        <v>229</v>
      </c>
      <c r="S8" s="370" t="s">
        <v>226</v>
      </c>
      <c r="T8" s="370" t="s">
        <v>227</v>
      </c>
      <c r="U8" s="370" t="s">
        <v>228</v>
      </c>
      <c r="V8" s="370" t="s">
        <v>229</v>
      </c>
      <c r="W8" s="370" t="s">
        <v>226</v>
      </c>
      <c r="X8" s="370" t="s">
        <v>227</v>
      </c>
      <c r="Y8" s="370" t="s">
        <v>228</v>
      </c>
      <c r="Z8" s="370" t="s">
        <v>229</v>
      </c>
      <c r="AA8" s="370" t="s">
        <v>226</v>
      </c>
      <c r="AB8" s="370" t="s">
        <v>227</v>
      </c>
      <c r="AC8" s="370" t="s">
        <v>228</v>
      </c>
      <c r="AD8" s="370" t="s">
        <v>229</v>
      </c>
      <c r="AE8" s="370" t="s">
        <v>226</v>
      </c>
      <c r="AF8" s="370" t="s">
        <v>227</v>
      </c>
      <c r="AG8" s="370" t="s">
        <v>228</v>
      </c>
      <c r="AH8" s="370" t="s">
        <v>229</v>
      </c>
      <c r="AI8" s="370" t="s">
        <v>226</v>
      </c>
      <c r="AJ8" s="370" t="s">
        <v>227</v>
      </c>
      <c r="AK8" s="370" t="s">
        <v>228</v>
      </c>
      <c r="AL8" s="370" t="s">
        <v>229</v>
      </c>
      <c r="AM8" s="370" t="s">
        <v>226</v>
      </c>
      <c r="AN8" s="370" t="s">
        <v>227</v>
      </c>
      <c r="AO8" s="370" t="s">
        <v>228</v>
      </c>
      <c r="AP8" s="370" t="s">
        <v>229</v>
      </c>
      <c r="AQ8" s="370" t="s">
        <v>226</v>
      </c>
      <c r="AR8" s="370" t="s">
        <v>227</v>
      </c>
      <c r="AS8" s="370" t="s">
        <v>228</v>
      </c>
      <c r="AT8" s="370" t="s">
        <v>229</v>
      </c>
      <c r="AU8" s="370" t="s">
        <v>226</v>
      </c>
      <c r="AV8" s="370" t="s">
        <v>227</v>
      </c>
      <c r="AW8" s="370" t="s">
        <v>228</v>
      </c>
      <c r="AX8" s="370" t="s">
        <v>229</v>
      </c>
      <c r="AY8" s="370" t="s">
        <v>226</v>
      </c>
      <c r="AZ8" s="370" t="s">
        <v>227</v>
      </c>
      <c r="BA8" s="370" t="s">
        <v>228</v>
      </c>
      <c r="BB8" s="370" t="s">
        <v>229</v>
      </c>
      <c r="BC8" s="370" t="s">
        <v>226</v>
      </c>
      <c r="BD8" s="370" t="s">
        <v>227</v>
      </c>
      <c r="BE8" s="370" t="s">
        <v>228</v>
      </c>
      <c r="BF8" s="370" t="s">
        <v>229</v>
      </c>
      <c r="BG8" s="370" t="s">
        <v>226</v>
      </c>
      <c r="BH8" s="370" t="s">
        <v>227</v>
      </c>
      <c r="BI8" s="370" t="s">
        <v>228</v>
      </c>
      <c r="BJ8" s="370" t="s">
        <v>229</v>
      </c>
      <c r="BK8" s="370" t="s">
        <v>226</v>
      </c>
      <c r="BL8" s="370" t="s">
        <v>227</v>
      </c>
      <c r="BM8" s="370" t="s">
        <v>228</v>
      </c>
      <c r="BN8" s="370" t="s">
        <v>229</v>
      </c>
      <c r="BO8" s="370" t="s">
        <v>226</v>
      </c>
      <c r="BP8" s="370" t="s">
        <v>227</v>
      </c>
      <c r="BQ8" s="370" t="s">
        <v>228</v>
      </c>
      <c r="BR8" s="370" t="s">
        <v>229</v>
      </c>
      <c r="BS8" s="370" t="s">
        <v>226</v>
      </c>
      <c r="BT8" s="370" t="s">
        <v>227</v>
      </c>
      <c r="BU8" s="370" t="s">
        <v>228</v>
      </c>
      <c r="BV8" s="370" t="s">
        <v>229</v>
      </c>
      <c r="BW8" s="370" t="s">
        <v>226</v>
      </c>
      <c r="BX8" s="370" t="s">
        <v>227</v>
      </c>
      <c r="BY8" s="370" t="s">
        <v>228</v>
      </c>
      <c r="BZ8" s="370" t="s">
        <v>229</v>
      </c>
      <c r="CA8" s="370" t="s">
        <v>226</v>
      </c>
      <c r="CB8" s="370" t="s">
        <v>227</v>
      </c>
      <c r="CC8" s="370" t="s">
        <v>228</v>
      </c>
      <c r="CD8" s="370" t="s">
        <v>229</v>
      </c>
      <c r="CE8" s="370" t="s">
        <v>226</v>
      </c>
      <c r="CF8" s="370" t="s">
        <v>227</v>
      </c>
      <c r="CG8" s="370" t="s">
        <v>228</v>
      </c>
      <c r="CH8" s="370" t="s">
        <v>229</v>
      </c>
      <c r="CI8" s="370" t="s">
        <v>226</v>
      </c>
      <c r="CJ8" s="370" t="s">
        <v>227</v>
      </c>
      <c r="CK8" s="370" t="s">
        <v>228</v>
      </c>
      <c r="CL8" s="370" t="s">
        <v>229</v>
      </c>
      <c r="CM8" s="370" t="s">
        <v>226</v>
      </c>
      <c r="CN8" s="370" t="s">
        <v>227</v>
      </c>
      <c r="CO8" s="370" t="s">
        <v>228</v>
      </c>
      <c r="CP8" s="370" t="s">
        <v>229</v>
      </c>
      <c r="CQ8" s="370" t="s">
        <v>226</v>
      </c>
      <c r="CR8" s="370" t="s">
        <v>227</v>
      </c>
      <c r="CS8" s="370" t="s">
        <v>228</v>
      </c>
      <c r="CT8" s="370" t="s">
        <v>229</v>
      </c>
      <c r="CU8" s="370" t="s">
        <v>226</v>
      </c>
      <c r="CV8" s="370" t="s">
        <v>227</v>
      </c>
      <c r="CW8" s="370" t="s">
        <v>228</v>
      </c>
      <c r="CX8" s="370" t="s">
        <v>229</v>
      </c>
      <c r="CY8" s="370" t="s">
        <v>226</v>
      </c>
      <c r="CZ8" s="370" t="s">
        <v>227</v>
      </c>
      <c r="DA8" s="370" t="s">
        <v>228</v>
      </c>
      <c r="DB8" s="370" t="s">
        <v>229</v>
      </c>
      <c r="DC8" s="370" t="s">
        <v>226</v>
      </c>
      <c r="DD8" s="370" t="s">
        <v>227</v>
      </c>
      <c r="DE8" s="370" t="s">
        <v>228</v>
      </c>
      <c r="DF8" s="370" t="s">
        <v>229</v>
      </c>
      <c r="DG8" s="370" t="s">
        <v>226</v>
      </c>
      <c r="DH8" s="370" t="s">
        <v>227</v>
      </c>
      <c r="DI8" s="370" t="s">
        <v>228</v>
      </c>
      <c r="DJ8" s="370" t="s">
        <v>229</v>
      </c>
      <c r="DK8" s="370" t="s">
        <v>226</v>
      </c>
      <c r="DL8" s="370" t="s">
        <v>227</v>
      </c>
      <c r="DM8" s="370" t="s">
        <v>228</v>
      </c>
      <c r="DN8" s="370" t="s">
        <v>229</v>
      </c>
      <c r="DO8" s="370" t="s">
        <v>226</v>
      </c>
      <c r="DP8" s="370" t="s">
        <v>227</v>
      </c>
      <c r="DQ8" s="370" t="s">
        <v>228</v>
      </c>
      <c r="DR8" s="370" t="s">
        <v>229</v>
      </c>
      <c r="DS8" s="370" t="s">
        <v>226</v>
      </c>
      <c r="DT8" s="370" t="s">
        <v>227</v>
      </c>
      <c r="DU8" s="370" t="s">
        <v>228</v>
      </c>
      <c r="DV8" s="370" t="s">
        <v>229</v>
      </c>
      <c r="DW8" s="370" t="s">
        <v>226</v>
      </c>
      <c r="DX8" s="370" t="s">
        <v>227</v>
      </c>
      <c r="DY8" s="370" t="s">
        <v>228</v>
      </c>
      <c r="DZ8" s="370" t="s">
        <v>229</v>
      </c>
      <c r="EA8" s="370" t="s">
        <v>226</v>
      </c>
      <c r="EB8" s="370" t="s">
        <v>227</v>
      </c>
      <c r="EC8" s="370" t="s">
        <v>228</v>
      </c>
      <c r="ED8" s="370" t="s">
        <v>229</v>
      </c>
      <c r="EE8" s="370" t="s">
        <v>226</v>
      </c>
      <c r="EF8" s="370" t="s">
        <v>227</v>
      </c>
      <c r="EG8" s="370" t="s">
        <v>228</v>
      </c>
      <c r="EH8" s="370" t="s">
        <v>229</v>
      </c>
    </row>
    <row r="9" spans="2:146" ht="13.5" x14ac:dyDescent="0.25">
      <c r="B9" s="77" t="s">
        <v>390</v>
      </c>
      <c r="C9" s="118">
        <v>120962</v>
      </c>
      <c r="D9" s="119">
        <v>33503</v>
      </c>
      <c r="E9" s="119">
        <v>14420</v>
      </c>
      <c r="F9" s="120">
        <v>3780</v>
      </c>
      <c r="G9" s="119">
        <v>98855</v>
      </c>
      <c r="H9" s="119">
        <v>376596</v>
      </c>
      <c r="I9" s="119">
        <v>86711</v>
      </c>
      <c r="J9" s="369">
        <v>72915</v>
      </c>
      <c r="K9" s="118">
        <v>36091</v>
      </c>
      <c r="L9" s="119">
        <v>34771</v>
      </c>
      <c r="M9" s="119">
        <v>0</v>
      </c>
      <c r="N9" s="120">
        <v>14153</v>
      </c>
      <c r="O9" s="119">
        <v>60971</v>
      </c>
      <c r="P9" s="119">
        <v>254185</v>
      </c>
      <c r="Q9" s="119">
        <v>0</v>
      </c>
      <c r="R9" s="369">
        <v>29652</v>
      </c>
      <c r="S9" s="118">
        <v>5296</v>
      </c>
      <c r="T9" s="119">
        <v>11221</v>
      </c>
      <c r="U9" s="119">
        <v>5250</v>
      </c>
      <c r="V9" s="120">
        <v>0</v>
      </c>
      <c r="W9" s="119">
        <v>47718</v>
      </c>
      <c r="X9" s="119">
        <v>45269</v>
      </c>
      <c r="Y9" s="119">
        <v>24217</v>
      </c>
      <c r="Z9" s="369">
        <v>12664</v>
      </c>
      <c r="AA9" s="118">
        <v>7294</v>
      </c>
      <c r="AB9" s="119">
        <v>10402</v>
      </c>
      <c r="AC9" s="119">
        <v>5125</v>
      </c>
      <c r="AD9" s="120">
        <v>1041</v>
      </c>
      <c r="AE9" s="119">
        <v>6755</v>
      </c>
      <c r="AF9" s="119">
        <v>61578</v>
      </c>
      <c r="AG9" s="119">
        <v>9951</v>
      </c>
      <c r="AH9" s="369">
        <v>0</v>
      </c>
      <c r="AI9" s="118">
        <v>3386</v>
      </c>
      <c r="AJ9" s="119">
        <v>10841</v>
      </c>
      <c r="AK9" s="119">
        <v>4558</v>
      </c>
      <c r="AL9" s="120">
        <v>0</v>
      </c>
      <c r="AM9" s="119">
        <v>4400</v>
      </c>
      <c r="AN9" s="119">
        <v>81136</v>
      </c>
      <c r="AO9" s="119">
        <v>14635</v>
      </c>
      <c r="AP9" s="369">
        <v>0</v>
      </c>
      <c r="AQ9" s="118">
        <v>2553</v>
      </c>
      <c r="AR9" s="119">
        <v>12146</v>
      </c>
      <c r="AS9" s="119">
        <v>0</v>
      </c>
      <c r="AT9" s="120">
        <v>405</v>
      </c>
      <c r="AU9" s="119">
        <v>8559</v>
      </c>
      <c r="AV9" s="119">
        <v>4310</v>
      </c>
      <c r="AW9" s="119">
        <v>2980</v>
      </c>
      <c r="AX9" s="369">
        <v>0</v>
      </c>
      <c r="AY9" s="118">
        <v>899</v>
      </c>
      <c r="AZ9" s="119">
        <v>2403</v>
      </c>
      <c r="BA9" s="119">
        <v>0</v>
      </c>
      <c r="BB9" s="120">
        <v>0</v>
      </c>
      <c r="BC9" s="119">
        <v>0</v>
      </c>
      <c r="BD9" s="119">
        <v>2106</v>
      </c>
      <c r="BE9" s="119">
        <v>0</v>
      </c>
      <c r="BF9" s="369">
        <v>0</v>
      </c>
      <c r="BG9" s="118"/>
      <c r="BH9" s="119"/>
      <c r="BI9" s="119"/>
      <c r="BJ9" s="120"/>
      <c r="BK9" s="119"/>
      <c r="BL9" s="119"/>
      <c r="BM9" s="119"/>
      <c r="BN9" s="369"/>
      <c r="BO9" s="118"/>
      <c r="BP9" s="119"/>
      <c r="BQ9" s="119"/>
      <c r="BR9" s="120"/>
      <c r="BS9" s="119"/>
      <c r="BT9" s="119"/>
      <c r="BU9" s="119"/>
      <c r="BV9" s="369"/>
      <c r="BW9" s="118"/>
      <c r="BX9" s="119"/>
      <c r="BY9" s="119"/>
      <c r="BZ9" s="120"/>
      <c r="CA9" s="119"/>
      <c r="CB9" s="119"/>
      <c r="CC9" s="119"/>
      <c r="CD9" s="369"/>
      <c r="CE9" s="118"/>
      <c r="CF9" s="119"/>
      <c r="CG9" s="119"/>
      <c r="CH9" s="120"/>
      <c r="CI9" s="119"/>
      <c r="CJ9" s="119"/>
      <c r="CK9" s="119"/>
      <c r="CL9" s="369"/>
      <c r="CM9" s="118"/>
      <c r="CN9" s="119"/>
      <c r="CO9" s="119"/>
      <c r="CP9" s="120"/>
      <c r="CQ9" s="119"/>
      <c r="CR9" s="119"/>
      <c r="CS9" s="119"/>
      <c r="CT9" s="369"/>
      <c r="CU9" s="118"/>
      <c r="CV9" s="119"/>
      <c r="CW9" s="119"/>
      <c r="CX9" s="120"/>
      <c r="CY9" s="119"/>
      <c r="CZ9" s="119"/>
      <c r="DA9" s="119"/>
      <c r="DB9" s="369"/>
      <c r="DC9" s="118"/>
      <c r="DD9" s="119"/>
      <c r="DE9" s="119"/>
      <c r="DF9" s="120"/>
      <c r="DG9" s="119"/>
      <c r="DH9" s="119"/>
      <c r="DI9" s="119"/>
      <c r="DJ9" s="369"/>
      <c r="DK9" s="118"/>
      <c r="DL9" s="119"/>
      <c r="DM9" s="119"/>
      <c r="DN9" s="120"/>
      <c r="DO9" s="119"/>
      <c r="DP9" s="119"/>
      <c r="DQ9" s="119"/>
      <c r="DR9" s="369"/>
      <c r="DS9" s="118">
        <v>176481</v>
      </c>
      <c r="DT9" s="119">
        <v>115287</v>
      </c>
      <c r="DU9" s="119">
        <v>29353</v>
      </c>
      <c r="DV9" s="120">
        <v>19379</v>
      </c>
      <c r="DW9" s="119">
        <v>227258</v>
      </c>
      <c r="DX9" s="119">
        <v>825180</v>
      </c>
      <c r="DY9" s="119">
        <v>138494</v>
      </c>
      <c r="DZ9" s="369">
        <v>115231</v>
      </c>
      <c r="EA9" s="118"/>
      <c r="EB9" s="119"/>
      <c r="EC9" s="119"/>
      <c r="ED9" s="120"/>
      <c r="EE9" s="119"/>
      <c r="EF9" s="119"/>
      <c r="EG9" s="119"/>
      <c r="EH9" s="369"/>
      <c r="EI9" s="98"/>
      <c r="EJ9" s="98"/>
      <c r="EK9" s="98"/>
      <c r="EL9" s="98"/>
      <c r="EM9" s="98"/>
      <c r="EN9" s="98"/>
      <c r="EO9" s="98"/>
      <c r="EP9" s="98"/>
    </row>
    <row r="10" spans="2:146" ht="13.5" x14ac:dyDescent="0.25">
      <c r="B10" s="77" t="s">
        <v>391</v>
      </c>
      <c r="C10" s="89">
        <v>172001</v>
      </c>
      <c r="D10" s="90">
        <v>50532</v>
      </c>
      <c r="E10" s="90">
        <v>13824</v>
      </c>
      <c r="F10" s="102">
        <v>0</v>
      </c>
      <c r="G10" s="90">
        <v>111949</v>
      </c>
      <c r="H10" s="90">
        <v>417582</v>
      </c>
      <c r="I10" s="90">
        <v>69399</v>
      </c>
      <c r="J10" s="91">
        <v>20907</v>
      </c>
      <c r="K10" s="89">
        <v>68883</v>
      </c>
      <c r="L10" s="90">
        <v>25202</v>
      </c>
      <c r="M10" s="90">
        <v>76</v>
      </c>
      <c r="N10" s="102">
        <v>8812</v>
      </c>
      <c r="O10" s="90">
        <v>56546</v>
      </c>
      <c r="P10" s="90">
        <v>188444</v>
      </c>
      <c r="Q10" s="90">
        <v>0</v>
      </c>
      <c r="R10" s="91">
        <v>8712</v>
      </c>
      <c r="S10" s="89">
        <v>62830</v>
      </c>
      <c r="T10" s="90">
        <v>14864</v>
      </c>
      <c r="U10" s="90">
        <v>4950</v>
      </c>
      <c r="V10" s="102">
        <v>0</v>
      </c>
      <c r="W10" s="90">
        <v>80046</v>
      </c>
      <c r="X10" s="90">
        <v>83740</v>
      </c>
      <c r="Y10" s="90">
        <v>320</v>
      </c>
      <c r="Z10" s="91">
        <v>120</v>
      </c>
      <c r="AA10" s="89">
        <v>5505</v>
      </c>
      <c r="AB10" s="90">
        <v>13498</v>
      </c>
      <c r="AC10" s="90">
        <v>4783</v>
      </c>
      <c r="AD10" s="102">
        <v>0</v>
      </c>
      <c r="AE10" s="90">
        <v>3346</v>
      </c>
      <c r="AF10" s="90">
        <v>63504</v>
      </c>
      <c r="AG10" s="90">
        <v>4905</v>
      </c>
      <c r="AH10" s="91">
        <v>0</v>
      </c>
      <c r="AI10" s="89">
        <v>3282</v>
      </c>
      <c r="AJ10" s="90">
        <v>19563</v>
      </c>
      <c r="AK10" s="90">
        <v>2760</v>
      </c>
      <c r="AL10" s="102">
        <v>0</v>
      </c>
      <c r="AM10" s="90">
        <v>1512</v>
      </c>
      <c r="AN10" s="90">
        <v>26457</v>
      </c>
      <c r="AO10" s="90">
        <v>33703</v>
      </c>
      <c r="AP10" s="91">
        <v>0</v>
      </c>
      <c r="AQ10" s="89">
        <v>8044</v>
      </c>
      <c r="AR10" s="90">
        <v>6794</v>
      </c>
      <c r="AS10" s="90">
        <v>0</v>
      </c>
      <c r="AT10" s="102">
        <v>3468</v>
      </c>
      <c r="AU10" s="90">
        <v>392</v>
      </c>
      <c r="AV10" s="90">
        <v>12719</v>
      </c>
      <c r="AW10" s="90">
        <v>0</v>
      </c>
      <c r="AX10" s="91">
        <v>2400</v>
      </c>
      <c r="AY10" s="89">
        <v>1791</v>
      </c>
      <c r="AZ10" s="90">
        <v>1549</v>
      </c>
      <c r="BA10" s="90">
        <v>0</v>
      </c>
      <c r="BB10" s="102">
        <v>0</v>
      </c>
      <c r="BC10" s="90">
        <v>9125</v>
      </c>
      <c r="BD10" s="90">
        <v>2768</v>
      </c>
      <c r="BE10" s="90">
        <v>0</v>
      </c>
      <c r="BF10" s="91">
        <v>0</v>
      </c>
      <c r="BG10" s="89"/>
      <c r="BH10" s="90"/>
      <c r="BI10" s="90"/>
      <c r="BJ10" s="102"/>
      <c r="BK10" s="90"/>
      <c r="BL10" s="90"/>
      <c r="BM10" s="90"/>
      <c r="BN10" s="91"/>
      <c r="BO10" s="89"/>
      <c r="BP10" s="90"/>
      <c r="BQ10" s="90"/>
      <c r="BR10" s="102"/>
      <c r="BS10" s="90"/>
      <c r="BT10" s="90"/>
      <c r="BU10" s="90"/>
      <c r="BV10" s="91"/>
      <c r="BW10" s="89"/>
      <c r="BX10" s="90"/>
      <c r="BY10" s="90"/>
      <c r="BZ10" s="102"/>
      <c r="CA10" s="90"/>
      <c r="CB10" s="90"/>
      <c r="CC10" s="90"/>
      <c r="CD10" s="91"/>
      <c r="CE10" s="89"/>
      <c r="CF10" s="90"/>
      <c r="CG10" s="90"/>
      <c r="CH10" s="102"/>
      <c r="CI10" s="90"/>
      <c r="CJ10" s="90"/>
      <c r="CK10" s="90"/>
      <c r="CL10" s="91"/>
      <c r="CM10" s="89"/>
      <c r="CN10" s="90"/>
      <c r="CO10" s="90"/>
      <c r="CP10" s="102"/>
      <c r="CQ10" s="90"/>
      <c r="CR10" s="90"/>
      <c r="CS10" s="90"/>
      <c r="CT10" s="91"/>
      <c r="CU10" s="89"/>
      <c r="CV10" s="90"/>
      <c r="CW10" s="90"/>
      <c r="CX10" s="102"/>
      <c r="CY10" s="90"/>
      <c r="CZ10" s="90"/>
      <c r="DA10" s="90"/>
      <c r="DB10" s="91"/>
      <c r="DC10" s="89"/>
      <c r="DD10" s="90"/>
      <c r="DE10" s="90"/>
      <c r="DF10" s="102"/>
      <c r="DG10" s="90"/>
      <c r="DH10" s="90"/>
      <c r="DI10" s="90"/>
      <c r="DJ10" s="91"/>
      <c r="DK10" s="89"/>
      <c r="DL10" s="90"/>
      <c r="DM10" s="90"/>
      <c r="DN10" s="102"/>
      <c r="DO10" s="90"/>
      <c r="DP10" s="90"/>
      <c r="DQ10" s="90"/>
      <c r="DR10" s="91"/>
      <c r="DS10" s="89">
        <v>322336</v>
      </c>
      <c r="DT10" s="90">
        <v>132002</v>
      </c>
      <c r="DU10" s="90">
        <v>26393</v>
      </c>
      <c r="DV10" s="102">
        <v>12280</v>
      </c>
      <c r="DW10" s="90">
        <v>262916</v>
      </c>
      <c r="DX10" s="90">
        <v>795214</v>
      </c>
      <c r="DY10" s="90">
        <v>108327</v>
      </c>
      <c r="DZ10" s="91">
        <v>32139</v>
      </c>
      <c r="EA10" s="89"/>
      <c r="EB10" s="90"/>
      <c r="EC10" s="90"/>
      <c r="ED10" s="102"/>
      <c r="EE10" s="90"/>
      <c r="EF10" s="90"/>
      <c r="EG10" s="90"/>
      <c r="EH10" s="91"/>
      <c r="EI10" s="98"/>
      <c r="EJ10" s="98"/>
      <c r="EK10" s="98"/>
      <c r="EL10" s="98"/>
      <c r="EM10" s="98"/>
      <c r="EN10" s="98"/>
      <c r="EO10" s="98"/>
      <c r="EP10" s="98"/>
    </row>
    <row r="11" spans="2:146" ht="13.5" x14ac:dyDescent="0.25">
      <c r="B11" s="81" t="s">
        <v>392</v>
      </c>
      <c r="C11" s="89">
        <v>109282</v>
      </c>
      <c r="D11" s="90">
        <v>13340</v>
      </c>
      <c r="E11" s="90">
        <v>7730</v>
      </c>
      <c r="F11" s="102">
        <v>0</v>
      </c>
      <c r="G11" s="90">
        <v>137535</v>
      </c>
      <c r="H11" s="90">
        <v>287293</v>
      </c>
      <c r="I11" s="90">
        <v>89442</v>
      </c>
      <c r="J11" s="91">
        <v>13218</v>
      </c>
      <c r="K11" s="89">
        <v>78126</v>
      </c>
      <c r="L11" s="90">
        <v>13252</v>
      </c>
      <c r="M11" s="90">
        <v>0</v>
      </c>
      <c r="N11" s="102">
        <v>16015</v>
      </c>
      <c r="O11" s="90">
        <v>15948</v>
      </c>
      <c r="P11" s="90">
        <v>313902</v>
      </c>
      <c r="Q11" s="90">
        <v>2255</v>
      </c>
      <c r="R11" s="91">
        <v>81594</v>
      </c>
      <c r="S11" s="89">
        <v>15150</v>
      </c>
      <c r="T11" s="90">
        <v>10193</v>
      </c>
      <c r="U11" s="90">
        <v>13200</v>
      </c>
      <c r="V11" s="102">
        <v>0</v>
      </c>
      <c r="W11" s="90">
        <v>9561</v>
      </c>
      <c r="X11" s="90">
        <v>71313</v>
      </c>
      <c r="Y11" s="90">
        <v>2944</v>
      </c>
      <c r="Z11" s="91">
        <v>0</v>
      </c>
      <c r="AA11" s="89">
        <v>4156</v>
      </c>
      <c r="AB11" s="90">
        <v>4958</v>
      </c>
      <c r="AC11" s="90">
        <v>16484</v>
      </c>
      <c r="AD11" s="102">
        <v>0</v>
      </c>
      <c r="AE11" s="90">
        <v>6156</v>
      </c>
      <c r="AF11" s="90">
        <v>39089</v>
      </c>
      <c r="AG11" s="90">
        <v>0</v>
      </c>
      <c r="AH11" s="91">
        <v>0</v>
      </c>
      <c r="AI11" s="89">
        <v>965</v>
      </c>
      <c r="AJ11" s="90">
        <v>26204</v>
      </c>
      <c r="AK11" s="90">
        <v>0</v>
      </c>
      <c r="AL11" s="102">
        <v>0</v>
      </c>
      <c r="AM11" s="90">
        <v>4244</v>
      </c>
      <c r="AN11" s="90">
        <v>65969</v>
      </c>
      <c r="AO11" s="90">
        <v>4527</v>
      </c>
      <c r="AP11" s="91">
        <v>9105</v>
      </c>
      <c r="AQ11" s="89">
        <v>4648</v>
      </c>
      <c r="AR11" s="90">
        <v>3712</v>
      </c>
      <c r="AS11" s="90">
        <v>12312</v>
      </c>
      <c r="AT11" s="102">
        <v>0</v>
      </c>
      <c r="AU11" s="90">
        <v>472</v>
      </c>
      <c r="AV11" s="90">
        <v>6175</v>
      </c>
      <c r="AW11" s="90">
        <v>0</v>
      </c>
      <c r="AX11" s="91">
        <v>30750</v>
      </c>
      <c r="AY11" s="89">
        <v>1321</v>
      </c>
      <c r="AZ11" s="90">
        <v>1447</v>
      </c>
      <c r="BA11" s="90">
        <v>0</v>
      </c>
      <c r="BB11" s="102">
        <v>2523</v>
      </c>
      <c r="BC11" s="90">
        <v>0</v>
      </c>
      <c r="BD11" s="90">
        <v>4049</v>
      </c>
      <c r="BE11" s="90">
        <v>2196</v>
      </c>
      <c r="BF11" s="91">
        <v>0</v>
      </c>
      <c r="BG11" s="89"/>
      <c r="BH11" s="90"/>
      <c r="BI11" s="90"/>
      <c r="BJ11" s="102"/>
      <c r="BK11" s="90"/>
      <c r="BL11" s="90"/>
      <c r="BM11" s="90"/>
      <c r="BN11" s="91"/>
      <c r="BO11" s="89"/>
      <c r="BP11" s="90"/>
      <c r="BQ11" s="90"/>
      <c r="BR11" s="102"/>
      <c r="BS11" s="90"/>
      <c r="BT11" s="90"/>
      <c r="BU11" s="90"/>
      <c r="BV11" s="91"/>
      <c r="BW11" s="89"/>
      <c r="BX11" s="90"/>
      <c r="BY11" s="90"/>
      <c r="BZ11" s="102"/>
      <c r="CA11" s="90"/>
      <c r="CB11" s="90"/>
      <c r="CC11" s="90"/>
      <c r="CD11" s="91"/>
      <c r="CE11" s="89"/>
      <c r="CF11" s="90"/>
      <c r="CG11" s="90"/>
      <c r="CH11" s="102"/>
      <c r="CI11" s="90"/>
      <c r="CJ11" s="90"/>
      <c r="CK11" s="90"/>
      <c r="CL11" s="91"/>
      <c r="CM11" s="89"/>
      <c r="CN11" s="90"/>
      <c r="CO11" s="90"/>
      <c r="CP11" s="102"/>
      <c r="CQ11" s="90"/>
      <c r="CR11" s="90"/>
      <c r="CS11" s="90"/>
      <c r="CT11" s="91"/>
      <c r="CU11" s="89"/>
      <c r="CV11" s="90"/>
      <c r="CW11" s="90"/>
      <c r="CX11" s="102"/>
      <c r="CY11" s="90"/>
      <c r="CZ11" s="90"/>
      <c r="DA11" s="90"/>
      <c r="DB11" s="91"/>
      <c r="DC11" s="89"/>
      <c r="DD11" s="90"/>
      <c r="DE11" s="90"/>
      <c r="DF11" s="102"/>
      <c r="DG11" s="90"/>
      <c r="DH11" s="90"/>
      <c r="DI11" s="90"/>
      <c r="DJ11" s="91"/>
      <c r="DK11" s="89"/>
      <c r="DL11" s="90"/>
      <c r="DM11" s="90"/>
      <c r="DN11" s="102"/>
      <c r="DO11" s="90"/>
      <c r="DP11" s="90"/>
      <c r="DQ11" s="90"/>
      <c r="DR11" s="91"/>
      <c r="DS11" s="89">
        <v>213648</v>
      </c>
      <c r="DT11" s="90">
        <v>73106</v>
      </c>
      <c r="DU11" s="90">
        <v>49726</v>
      </c>
      <c r="DV11" s="102">
        <v>18538</v>
      </c>
      <c r="DW11" s="90">
        <v>173916</v>
      </c>
      <c r="DX11" s="90">
        <v>787790</v>
      </c>
      <c r="DY11" s="90">
        <v>101364</v>
      </c>
      <c r="DZ11" s="91">
        <v>134667</v>
      </c>
      <c r="EA11" s="89"/>
      <c r="EB11" s="90"/>
      <c r="EC11" s="90"/>
      <c r="ED11" s="102"/>
      <c r="EE11" s="90"/>
      <c r="EF11" s="90"/>
      <c r="EG11" s="90"/>
      <c r="EH11" s="91"/>
      <c r="EI11" s="98"/>
      <c r="EJ11" s="98"/>
      <c r="EK11" s="98"/>
      <c r="EL11" s="98"/>
      <c r="EM11" s="98"/>
      <c r="EN11" s="98"/>
      <c r="EO11" s="98"/>
      <c r="EP11" s="98"/>
    </row>
    <row r="12" spans="2:146" ht="13.5" x14ac:dyDescent="0.25">
      <c r="B12" s="82" t="s">
        <v>329</v>
      </c>
      <c r="C12" s="89">
        <v>140411</v>
      </c>
      <c r="D12" s="90">
        <v>13712</v>
      </c>
      <c r="E12" s="90">
        <v>2880</v>
      </c>
      <c r="F12" s="102">
        <v>0</v>
      </c>
      <c r="G12" s="90">
        <v>121553</v>
      </c>
      <c r="H12" s="90">
        <v>307685</v>
      </c>
      <c r="I12" s="90">
        <v>123049</v>
      </c>
      <c r="J12" s="91">
        <v>0</v>
      </c>
      <c r="K12" s="89">
        <v>25152</v>
      </c>
      <c r="L12" s="90">
        <v>14221</v>
      </c>
      <c r="M12" s="90">
        <v>0</v>
      </c>
      <c r="N12" s="102">
        <v>16571</v>
      </c>
      <c r="O12" s="90">
        <v>61265</v>
      </c>
      <c r="P12" s="90">
        <v>212713</v>
      </c>
      <c r="Q12" s="90">
        <v>0</v>
      </c>
      <c r="R12" s="91">
        <v>7084</v>
      </c>
      <c r="S12" s="89">
        <v>120</v>
      </c>
      <c r="T12" s="90">
        <v>18326</v>
      </c>
      <c r="U12" s="90">
        <v>0</v>
      </c>
      <c r="V12" s="102">
        <v>0</v>
      </c>
      <c r="W12" s="90">
        <v>29012</v>
      </c>
      <c r="X12" s="90">
        <v>97264</v>
      </c>
      <c r="Y12" s="90">
        <v>37778</v>
      </c>
      <c r="Z12" s="91">
        <v>0</v>
      </c>
      <c r="AA12" s="89">
        <v>25612</v>
      </c>
      <c r="AB12" s="90">
        <v>10166</v>
      </c>
      <c r="AC12" s="90">
        <v>3341</v>
      </c>
      <c r="AD12" s="102">
        <v>0</v>
      </c>
      <c r="AE12" s="90">
        <v>66</v>
      </c>
      <c r="AF12" s="90">
        <v>17036</v>
      </c>
      <c r="AG12" s="90">
        <v>15986</v>
      </c>
      <c r="AH12" s="91">
        <v>0</v>
      </c>
      <c r="AI12" s="89">
        <v>0</v>
      </c>
      <c r="AJ12" s="90">
        <v>24549</v>
      </c>
      <c r="AK12" s="90">
        <v>0</v>
      </c>
      <c r="AL12" s="102">
        <v>0</v>
      </c>
      <c r="AM12" s="90">
        <v>0</v>
      </c>
      <c r="AN12" s="90">
        <v>35050</v>
      </c>
      <c r="AO12" s="90">
        <v>0</v>
      </c>
      <c r="AP12" s="91">
        <v>4404</v>
      </c>
      <c r="AQ12" s="89">
        <v>11604</v>
      </c>
      <c r="AR12" s="90">
        <v>6095</v>
      </c>
      <c r="AS12" s="90">
        <v>2880</v>
      </c>
      <c r="AT12" s="102">
        <v>0</v>
      </c>
      <c r="AU12" s="90">
        <v>6991</v>
      </c>
      <c r="AV12" s="90">
        <v>13871</v>
      </c>
      <c r="AW12" s="90">
        <v>0</v>
      </c>
      <c r="AX12" s="91">
        <v>0</v>
      </c>
      <c r="AY12" s="89">
        <v>2197</v>
      </c>
      <c r="AZ12" s="90">
        <v>4021</v>
      </c>
      <c r="BA12" s="90">
        <v>0</v>
      </c>
      <c r="BB12" s="102">
        <v>1352</v>
      </c>
      <c r="BC12" s="90">
        <v>276</v>
      </c>
      <c r="BD12" s="90">
        <v>13487</v>
      </c>
      <c r="BE12" s="90">
        <v>1588</v>
      </c>
      <c r="BF12" s="91">
        <v>0</v>
      </c>
      <c r="BG12" s="89"/>
      <c r="BH12" s="90"/>
      <c r="BI12" s="90"/>
      <c r="BJ12" s="102"/>
      <c r="BK12" s="90"/>
      <c r="BL12" s="90"/>
      <c r="BM12" s="90"/>
      <c r="BN12" s="91"/>
      <c r="BO12" s="89"/>
      <c r="BP12" s="90"/>
      <c r="BQ12" s="90"/>
      <c r="BR12" s="102"/>
      <c r="BS12" s="90"/>
      <c r="BT12" s="90"/>
      <c r="BU12" s="90"/>
      <c r="BV12" s="91"/>
      <c r="BW12" s="89"/>
      <c r="BX12" s="90"/>
      <c r="BY12" s="90"/>
      <c r="BZ12" s="102"/>
      <c r="CA12" s="90"/>
      <c r="CB12" s="90"/>
      <c r="CC12" s="90"/>
      <c r="CD12" s="91"/>
      <c r="CE12" s="89"/>
      <c r="CF12" s="90"/>
      <c r="CG12" s="90"/>
      <c r="CH12" s="102"/>
      <c r="CI12" s="90"/>
      <c r="CJ12" s="90"/>
      <c r="CK12" s="90"/>
      <c r="CL12" s="91"/>
      <c r="CM12" s="89"/>
      <c r="CN12" s="90"/>
      <c r="CO12" s="90"/>
      <c r="CP12" s="102"/>
      <c r="CQ12" s="90"/>
      <c r="CR12" s="90"/>
      <c r="CS12" s="90"/>
      <c r="CT12" s="91"/>
      <c r="CU12" s="89"/>
      <c r="CV12" s="90"/>
      <c r="CW12" s="90"/>
      <c r="CX12" s="102"/>
      <c r="CY12" s="90"/>
      <c r="CZ12" s="90"/>
      <c r="DA12" s="90"/>
      <c r="DB12" s="91"/>
      <c r="DC12" s="89"/>
      <c r="DD12" s="90"/>
      <c r="DE12" s="90"/>
      <c r="DF12" s="102"/>
      <c r="DG12" s="90"/>
      <c r="DH12" s="90"/>
      <c r="DI12" s="90"/>
      <c r="DJ12" s="91"/>
      <c r="DK12" s="89"/>
      <c r="DL12" s="90"/>
      <c r="DM12" s="90"/>
      <c r="DN12" s="102"/>
      <c r="DO12" s="90"/>
      <c r="DP12" s="90"/>
      <c r="DQ12" s="90"/>
      <c r="DR12" s="91"/>
      <c r="DS12" s="89">
        <v>205096</v>
      </c>
      <c r="DT12" s="90">
        <v>91090</v>
      </c>
      <c r="DU12" s="90">
        <v>9101</v>
      </c>
      <c r="DV12" s="102">
        <v>17923</v>
      </c>
      <c r="DW12" s="90">
        <v>219163</v>
      </c>
      <c r="DX12" s="90">
        <v>697106</v>
      </c>
      <c r="DY12" s="90">
        <v>178401</v>
      </c>
      <c r="DZ12" s="91">
        <v>11488</v>
      </c>
      <c r="EA12" s="89"/>
      <c r="EB12" s="90"/>
      <c r="EC12" s="90"/>
      <c r="ED12" s="102"/>
      <c r="EE12" s="90"/>
      <c r="EF12" s="90"/>
      <c r="EG12" s="90"/>
      <c r="EH12" s="91"/>
      <c r="EI12" s="98"/>
      <c r="EJ12" s="98"/>
      <c r="EK12" s="98"/>
      <c r="EL12" s="98"/>
      <c r="EM12" s="98"/>
      <c r="EN12" s="98"/>
      <c r="EO12" s="98"/>
      <c r="EP12" s="98"/>
    </row>
    <row r="13" spans="2:146" ht="13.5" x14ac:dyDescent="0.25">
      <c r="B13" s="77" t="s">
        <v>330</v>
      </c>
      <c r="C13" s="89">
        <v>179317</v>
      </c>
      <c r="D13" s="90">
        <v>16966</v>
      </c>
      <c r="E13" s="90">
        <v>7690</v>
      </c>
      <c r="F13" s="102">
        <v>0</v>
      </c>
      <c r="G13" s="90">
        <v>140839</v>
      </c>
      <c r="H13" s="90">
        <v>282781</v>
      </c>
      <c r="I13" s="90">
        <v>74059</v>
      </c>
      <c r="J13" s="91">
        <v>11662</v>
      </c>
      <c r="K13" s="89">
        <v>19288</v>
      </c>
      <c r="L13" s="90">
        <v>27842</v>
      </c>
      <c r="M13" s="90">
        <v>27</v>
      </c>
      <c r="N13" s="102">
        <v>19558</v>
      </c>
      <c r="O13" s="90">
        <v>20633</v>
      </c>
      <c r="P13" s="90">
        <v>343269</v>
      </c>
      <c r="Q13" s="90">
        <v>0</v>
      </c>
      <c r="R13" s="91">
        <v>38500</v>
      </c>
      <c r="S13" s="89">
        <v>19544</v>
      </c>
      <c r="T13" s="90">
        <v>12268</v>
      </c>
      <c r="U13" s="90">
        <v>0</v>
      </c>
      <c r="V13" s="102">
        <v>0</v>
      </c>
      <c r="W13" s="90">
        <v>32572</v>
      </c>
      <c r="X13" s="90">
        <v>91465</v>
      </c>
      <c r="Y13" s="90">
        <v>77015</v>
      </c>
      <c r="Z13" s="91">
        <v>136</v>
      </c>
      <c r="AA13" s="89">
        <v>2698</v>
      </c>
      <c r="AB13" s="90">
        <v>9634</v>
      </c>
      <c r="AC13" s="90">
        <v>0</v>
      </c>
      <c r="AD13" s="102">
        <v>72</v>
      </c>
      <c r="AE13" s="90">
        <v>19311</v>
      </c>
      <c r="AF13" s="90">
        <v>22874</v>
      </c>
      <c r="AG13" s="90">
        <v>0</v>
      </c>
      <c r="AH13" s="91">
        <v>0</v>
      </c>
      <c r="AI13" s="89">
        <v>0</v>
      </c>
      <c r="AJ13" s="90">
        <v>18194</v>
      </c>
      <c r="AK13" s="90">
        <v>2322</v>
      </c>
      <c r="AL13" s="102">
        <v>0</v>
      </c>
      <c r="AM13" s="90">
        <v>0</v>
      </c>
      <c r="AN13" s="90">
        <v>43485</v>
      </c>
      <c r="AO13" s="90">
        <v>12820</v>
      </c>
      <c r="AP13" s="91">
        <v>0</v>
      </c>
      <c r="AQ13" s="89">
        <v>11055</v>
      </c>
      <c r="AR13" s="90">
        <v>7177</v>
      </c>
      <c r="AS13" s="90">
        <v>2684</v>
      </c>
      <c r="AT13" s="102">
        <v>0</v>
      </c>
      <c r="AU13" s="90">
        <v>39146</v>
      </c>
      <c r="AV13" s="90">
        <v>18617</v>
      </c>
      <c r="AW13" s="90">
        <v>10972</v>
      </c>
      <c r="AX13" s="91">
        <v>0</v>
      </c>
      <c r="AY13" s="89">
        <v>826</v>
      </c>
      <c r="AZ13" s="90">
        <v>3478</v>
      </c>
      <c r="BA13" s="90">
        <v>0</v>
      </c>
      <c r="BB13" s="102">
        <v>0</v>
      </c>
      <c r="BC13" s="90">
        <v>233</v>
      </c>
      <c r="BD13" s="90">
        <v>9604</v>
      </c>
      <c r="BE13" s="90">
        <v>2262</v>
      </c>
      <c r="BF13" s="91">
        <v>4642</v>
      </c>
      <c r="BG13" s="89"/>
      <c r="BH13" s="90"/>
      <c r="BI13" s="90"/>
      <c r="BJ13" s="102"/>
      <c r="BK13" s="90"/>
      <c r="BL13" s="90"/>
      <c r="BM13" s="90"/>
      <c r="BN13" s="91"/>
      <c r="BO13" s="89"/>
      <c r="BP13" s="90"/>
      <c r="BQ13" s="90"/>
      <c r="BR13" s="102"/>
      <c r="BS13" s="90"/>
      <c r="BT13" s="90"/>
      <c r="BU13" s="90"/>
      <c r="BV13" s="91"/>
      <c r="BW13" s="89"/>
      <c r="BX13" s="90"/>
      <c r="BY13" s="90"/>
      <c r="BZ13" s="102"/>
      <c r="CA13" s="90"/>
      <c r="CB13" s="90"/>
      <c r="CC13" s="90"/>
      <c r="CD13" s="91"/>
      <c r="CE13" s="89"/>
      <c r="CF13" s="90"/>
      <c r="CG13" s="90"/>
      <c r="CH13" s="102"/>
      <c r="CI13" s="90"/>
      <c r="CJ13" s="90"/>
      <c r="CK13" s="90"/>
      <c r="CL13" s="91"/>
      <c r="CM13" s="89"/>
      <c r="CN13" s="90"/>
      <c r="CO13" s="90"/>
      <c r="CP13" s="102"/>
      <c r="CQ13" s="90"/>
      <c r="CR13" s="90"/>
      <c r="CS13" s="90"/>
      <c r="CT13" s="91"/>
      <c r="CU13" s="89"/>
      <c r="CV13" s="90"/>
      <c r="CW13" s="90"/>
      <c r="CX13" s="102"/>
      <c r="CY13" s="90"/>
      <c r="CZ13" s="90"/>
      <c r="DA13" s="90"/>
      <c r="DB13" s="91"/>
      <c r="DC13" s="89"/>
      <c r="DD13" s="90"/>
      <c r="DE13" s="90"/>
      <c r="DF13" s="102"/>
      <c r="DG13" s="90"/>
      <c r="DH13" s="90"/>
      <c r="DI13" s="90"/>
      <c r="DJ13" s="91"/>
      <c r="DK13" s="89"/>
      <c r="DL13" s="90"/>
      <c r="DM13" s="90"/>
      <c r="DN13" s="102"/>
      <c r="DO13" s="90"/>
      <c r="DP13" s="90"/>
      <c r="DQ13" s="90"/>
      <c r="DR13" s="91"/>
      <c r="DS13" s="89">
        <v>232728</v>
      </c>
      <c r="DT13" s="90">
        <v>95559</v>
      </c>
      <c r="DU13" s="90">
        <v>12723</v>
      </c>
      <c r="DV13" s="102">
        <v>19630</v>
      </c>
      <c r="DW13" s="90">
        <v>252734</v>
      </c>
      <c r="DX13" s="90">
        <v>812095</v>
      </c>
      <c r="DY13" s="90">
        <v>177128</v>
      </c>
      <c r="DZ13" s="91">
        <v>54940</v>
      </c>
      <c r="EA13" s="89"/>
      <c r="EB13" s="90"/>
      <c r="EC13" s="90"/>
      <c r="ED13" s="102"/>
      <c r="EE13" s="90"/>
      <c r="EF13" s="90"/>
      <c r="EG13" s="90"/>
      <c r="EH13" s="91"/>
      <c r="EI13" s="98"/>
      <c r="EJ13" s="98"/>
      <c r="EK13" s="98"/>
      <c r="EL13" s="98"/>
      <c r="EM13" s="98"/>
      <c r="EN13" s="98"/>
      <c r="EO13" s="98"/>
      <c r="EP13" s="98"/>
    </row>
    <row r="14" spans="2:146" ht="13.5" x14ac:dyDescent="0.25">
      <c r="B14" s="77" t="s">
        <v>331</v>
      </c>
      <c r="C14" s="89">
        <v>284831</v>
      </c>
      <c r="D14" s="90">
        <v>23921</v>
      </c>
      <c r="E14" s="90">
        <v>5093</v>
      </c>
      <c r="F14" s="102">
        <v>0</v>
      </c>
      <c r="G14" s="90">
        <v>119710</v>
      </c>
      <c r="H14" s="90">
        <v>365891</v>
      </c>
      <c r="I14" s="90">
        <v>90615</v>
      </c>
      <c r="J14" s="91">
        <v>0</v>
      </c>
      <c r="K14" s="89">
        <v>46635</v>
      </c>
      <c r="L14" s="90">
        <v>24445</v>
      </c>
      <c r="M14" s="90">
        <v>0</v>
      </c>
      <c r="N14" s="102">
        <v>10705</v>
      </c>
      <c r="O14" s="90">
        <v>40171</v>
      </c>
      <c r="P14" s="90">
        <v>324630</v>
      </c>
      <c r="Q14" s="90">
        <v>37712</v>
      </c>
      <c r="R14" s="91">
        <v>24047</v>
      </c>
      <c r="S14" s="89">
        <v>12164</v>
      </c>
      <c r="T14" s="90">
        <v>18274</v>
      </c>
      <c r="U14" s="90">
        <v>6640</v>
      </c>
      <c r="V14" s="102">
        <v>0</v>
      </c>
      <c r="W14" s="90">
        <v>36691</v>
      </c>
      <c r="X14" s="90">
        <v>84797</v>
      </c>
      <c r="Y14" s="90">
        <v>29680</v>
      </c>
      <c r="Z14" s="91">
        <v>14065</v>
      </c>
      <c r="AA14" s="89">
        <v>9677</v>
      </c>
      <c r="AB14" s="90">
        <v>10382</v>
      </c>
      <c r="AC14" s="90">
        <v>2060</v>
      </c>
      <c r="AD14" s="102">
        <v>0</v>
      </c>
      <c r="AE14" s="90">
        <v>8428</v>
      </c>
      <c r="AF14" s="90">
        <v>44544</v>
      </c>
      <c r="AG14" s="90">
        <v>10231</v>
      </c>
      <c r="AH14" s="91">
        <v>0</v>
      </c>
      <c r="AI14" s="89">
        <v>1016</v>
      </c>
      <c r="AJ14" s="90">
        <v>15039</v>
      </c>
      <c r="AK14" s="90">
        <v>0</v>
      </c>
      <c r="AL14" s="102">
        <v>0</v>
      </c>
      <c r="AM14" s="90">
        <v>15206</v>
      </c>
      <c r="AN14" s="90">
        <v>47533</v>
      </c>
      <c r="AO14" s="90">
        <v>28705</v>
      </c>
      <c r="AP14" s="91">
        <v>0</v>
      </c>
      <c r="AQ14" s="89">
        <v>0</v>
      </c>
      <c r="AR14" s="90">
        <v>3255</v>
      </c>
      <c r="AS14" s="90">
        <v>0</v>
      </c>
      <c r="AT14" s="102">
        <v>0</v>
      </c>
      <c r="AU14" s="90">
        <v>6335</v>
      </c>
      <c r="AV14" s="90">
        <v>52532</v>
      </c>
      <c r="AW14" s="90">
        <v>0</v>
      </c>
      <c r="AX14" s="91">
        <v>12530</v>
      </c>
      <c r="AY14" s="89">
        <v>1681</v>
      </c>
      <c r="AZ14" s="90">
        <v>2449</v>
      </c>
      <c r="BA14" s="90">
        <v>0</v>
      </c>
      <c r="BB14" s="102">
        <v>2552</v>
      </c>
      <c r="BC14" s="90">
        <v>1457</v>
      </c>
      <c r="BD14" s="90">
        <v>8910</v>
      </c>
      <c r="BE14" s="90">
        <v>0</v>
      </c>
      <c r="BF14" s="91">
        <v>926</v>
      </c>
      <c r="BG14" s="89"/>
      <c r="BH14" s="90"/>
      <c r="BI14" s="90"/>
      <c r="BJ14" s="102"/>
      <c r="BK14" s="90"/>
      <c r="BL14" s="90"/>
      <c r="BM14" s="90"/>
      <c r="BN14" s="91"/>
      <c r="BO14" s="89"/>
      <c r="BP14" s="90"/>
      <c r="BQ14" s="90"/>
      <c r="BR14" s="102"/>
      <c r="BS14" s="90"/>
      <c r="BT14" s="90"/>
      <c r="BU14" s="90"/>
      <c r="BV14" s="91"/>
      <c r="BW14" s="89"/>
      <c r="BX14" s="90"/>
      <c r="BY14" s="90"/>
      <c r="BZ14" s="102"/>
      <c r="CA14" s="90"/>
      <c r="CB14" s="90"/>
      <c r="CC14" s="90"/>
      <c r="CD14" s="91"/>
      <c r="CE14" s="89"/>
      <c r="CF14" s="90"/>
      <c r="CG14" s="90"/>
      <c r="CH14" s="102"/>
      <c r="CI14" s="90"/>
      <c r="CJ14" s="90"/>
      <c r="CK14" s="90"/>
      <c r="CL14" s="91"/>
      <c r="CM14" s="89"/>
      <c r="CN14" s="90"/>
      <c r="CO14" s="90"/>
      <c r="CP14" s="102"/>
      <c r="CQ14" s="90"/>
      <c r="CR14" s="90"/>
      <c r="CS14" s="90"/>
      <c r="CT14" s="91"/>
      <c r="CU14" s="89"/>
      <c r="CV14" s="90"/>
      <c r="CW14" s="90"/>
      <c r="CX14" s="102"/>
      <c r="CY14" s="90"/>
      <c r="CZ14" s="90"/>
      <c r="DA14" s="90"/>
      <c r="DB14" s="91"/>
      <c r="DC14" s="89"/>
      <c r="DD14" s="90"/>
      <c r="DE14" s="90"/>
      <c r="DF14" s="102"/>
      <c r="DG14" s="90"/>
      <c r="DH14" s="90"/>
      <c r="DI14" s="90"/>
      <c r="DJ14" s="91"/>
      <c r="DK14" s="89"/>
      <c r="DL14" s="90"/>
      <c r="DM14" s="90"/>
      <c r="DN14" s="102"/>
      <c r="DO14" s="90"/>
      <c r="DP14" s="90"/>
      <c r="DQ14" s="90"/>
      <c r="DR14" s="91"/>
      <c r="DS14" s="89">
        <v>356004</v>
      </c>
      <c r="DT14" s="90">
        <v>97765</v>
      </c>
      <c r="DU14" s="90">
        <v>13793</v>
      </c>
      <c r="DV14" s="102">
        <v>13257</v>
      </c>
      <c r="DW14" s="90">
        <v>227998</v>
      </c>
      <c r="DX14" s="90">
        <v>928837</v>
      </c>
      <c r="DY14" s="90">
        <v>196943</v>
      </c>
      <c r="DZ14" s="91">
        <v>51568</v>
      </c>
      <c r="EA14" s="89"/>
      <c r="EB14" s="90"/>
      <c r="EC14" s="90"/>
      <c r="ED14" s="102"/>
      <c r="EE14" s="90"/>
      <c r="EF14" s="90"/>
      <c r="EG14" s="90"/>
      <c r="EH14" s="91"/>
      <c r="EI14" s="98"/>
      <c r="EJ14" s="98"/>
      <c r="EK14" s="98"/>
      <c r="EL14" s="98"/>
      <c r="EM14" s="98"/>
      <c r="EN14" s="98"/>
      <c r="EO14" s="98"/>
      <c r="EP14" s="98"/>
    </row>
    <row r="15" spans="2:146" ht="13.5" x14ac:dyDescent="0.25">
      <c r="B15" s="81" t="s">
        <v>332</v>
      </c>
      <c r="C15" s="89">
        <v>100391</v>
      </c>
      <c r="D15" s="90">
        <v>42954</v>
      </c>
      <c r="E15" s="90">
        <v>20440</v>
      </c>
      <c r="F15" s="102">
        <v>0</v>
      </c>
      <c r="G15" s="90">
        <v>150759</v>
      </c>
      <c r="H15" s="90">
        <v>414620</v>
      </c>
      <c r="I15" s="90">
        <v>170909</v>
      </c>
      <c r="J15" s="91">
        <v>9182</v>
      </c>
      <c r="K15" s="89">
        <v>41855</v>
      </c>
      <c r="L15" s="90">
        <v>20077</v>
      </c>
      <c r="M15" s="90">
        <v>16998</v>
      </c>
      <c r="N15" s="102">
        <v>0</v>
      </c>
      <c r="O15" s="90">
        <v>10850</v>
      </c>
      <c r="P15" s="90">
        <v>180490</v>
      </c>
      <c r="Q15" s="90">
        <v>40096</v>
      </c>
      <c r="R15" s="91">
        <v>0</v>
      </c>
      <c r="S15" s="89">
        <v>36866</v>
      </c>
      <c r="T15" s="90">
        <v>21156</v>
      </c>
      <c r="U15" s="90">
        <v>13200</v>
      </c>
      <c r="V15" s="102">
        <v>0</v>
      </c>
      <c r="W15" s="90">
        <v>81928</v>
      </c>
      <c r="X15" s="90">
        <v>83339</v>
      </c>
      <c r="Y15" s="90">
        <v>17561</v>
      </c>
      <c r="Z15" s="91">
        <v>0</v>
      </c>
      <c r="AA15" s="89">
        <v>2014</v>
      </c>
      <c r="AB15" s="90">
        <v>11242</v>
      </c>
      <c r="AC15" s="90">
        <v>2851</v>
      </c>
      <c r="AD15" s="102">
        <v>0</v>
      </c>
      <c r="AE15" s="90">
        <v>632</v>
      </c>
      <c r="AF15" s="90">
        <v>42765</v>
      </c>
      <c r="AG15" s="90">
        <v>35248</v>
      </c>
      <c r="AH15" s="91">
        <v>0</v>
      </c>
      <c r="AI15" s="89">
        <v>7078</v>
      </c>
      <c r="AJ15" s="90">
        <v>64171</v>
      </c>
      <c r="AK15" s="90">
        <v>3893</v>
      </c>
      <c r="AL15" s="102">
        <v>11022</v>
      </c>
      <c r="AM15" s="90">
        <v>2745</v>
      </c>
      <c r="AN15" s="90">
        <v>69775</v>
      </c>
      <c r="AO15" s="90">
        <v>12197</v>
      </c>
      <c r="AP15" s="91">
        <v>400</v>
      </c>
      <c r="AQ15" s="89">
        <v>19556</v>
      </c>
      <c r="AR15" s="90">
        <v>3099</v>
      </c>
      <c r="AS15" s="90">
        <v>0</v>
      </c>
      <c r="AT15" s="102">
        <v>0</v>
      </c>
      <c r="AU15" s="90">
        <v>23334</v>
      </c>
      <c r="AV15" s="90">
        <v>19527</v>
      </c>
      <c r="AW15" s="90">
        <v>0</v>
      </c>
      <c r="AX15" s="91">
        <v>13943</v>
      </c>
      <c r="AY15" s="89">
        <v>1371</v>
      </c>
      <c r="AZ15" s="90">
        <v>1917</v>
      </c>
      <c r="BA15" s="90">
        <v>0</v>
      </c>
      <c r="BB15" s="102">
        <v>0</v>
      </c>
      <c r="BC15" s="90">
        <v>6160</v>
      </c>
      <c r="BD15" s="90">
        <v>8964</v>
      </c>
      <c r="BE15" s="90">
        <v>0</v>
      </c>
      <c r="BF15" s="91">
        <v>0</v>
      </c>
      <c r="BG15" s="89"/>
      <c r="BH15" s="90"/>
      <c r="BI15" s="90"/>
      <c r="BJ15" s="102"/>
      <c r="BK15" s="90"/>
      <c r="BL15" s="90"/>
      <c r="BM15" s="90"/>
      <c r="BN15" s="91"/>
      <c r="BO15" s="89"/>
      <c r="BP15" s="90"/>
      <c r="BQ15" s="90"/>
      <c r="BR15" s="102"/>
      <c r="BS15" s="90"/>
      <c r="BT15" s="90"/>
      <c r="BU15" s="90"/>
      <c r="BV15" s="91"/>
      <c r="BW15" s="89"/>
      <c r="BX15" s="90"/>
      <c r="BY15" s="90"/>
      <c r="BZ15" s="102"/>
      <c r="CA15" s="90"/>
      <c r="CB15" s="90"/>
      <c r="CC15" s="90"/>
      <c r="CD15" s="91"/>
      <c r="CE15" s="89"/>
      <c r="CF15" s="90"/>
      <c r="CG15" s="90"/>
      <c r="CH15" s="102"/>
      <c r="CI15" s="90"/>
      <c r="CJ15" s="90"/>
      <c r="CK15" s="90"/>
      <c r="CL15" s="91"/>
      <c r="CM15" s="89"/>
      <c r="CN15" s="90"/>
      <c r="CO15" s="90"/>
      <c r="CP15" s="102"/>
      <c r="CQ15" s="90"/>
      <c r="CR15" s="90"/>
      <c r="CS15" s="90"/>
      <c r="CT15" s="91"/>
      <c r="CU15" s="89"/>
      <c r="CV15" s="90"/>
      <c r="CW15" s="90"/>
      <c r="CX15" s="102"/>
      <c r="CY15" s="90"/>
      <c r="CZ15" s="90"/>
      <c r="DA15" s="90"/>
      <c r="DB15" s="91"/>
      <c r="DC15" s="89"/>
      <c r="DD15" s="90"/>
      <c r="DE15" s="90"/>
      <c r="DF15" s="102"/>
      <c r="DG15" s="90"/>
      <c r="DH15" s="90"/>
      <c r="DI15" s="90"/>
      <c r="DJ15" s="91"/>
      <c r="DK15" s="89"/>
      <c r="DL15" s="90"/>
      <c r="DM15" s="90"/>
      <c r="DN15" s="102"/>
      <c r="DO15" s="90"/>
      <c r="DP15" s="90"/>
      <c r="DQ15" s="90"/>
      <c r="DR15" s="91"/>
      <c r="DS15" s="89">
        <v>209131</v>
      </c>
      <c r="DT15" s="90">
        <v>164616</v>
      </c>
      <c r="DU15" s="90">
        <v>57382</v>
      </c>
      <c r="DV15" s="102">
        <v>11022</v>
      </c>
      <c r="DW15" s="90">
        <v>276408</v>
      </c>
      <c r="DX15" s="90">
        <v>819480</v>
      </c>
      <c r="DY15" s="90">
        <v>276011</v>
      </c>
      <c r="DZ15" s="91">
        <v>23525</v>
      </c>
      <c r="EA15" s="89"/>
      <c r="EB15" s="90"/>
      <c r="EC15" s="90"/>
      <c r="ED15" s="102"/>
      <c r="EE15" s="90"/>
      <c r="EF15" s="90"/>
      <c r="EG15" s="90"/>
      <c r="EH15" s="91"/>
      <c r="EI15" s="98"/>
      <c r="EJ15" s="98"/>
      <c r="EK15" s="98"/>
      <c r="EL15" s="98"/>
      <c r="EM15" s="98"/>
      <c r="EN15" s="98"/>
      <c r="EO15" s="98"/>
      <c r="EP15" s="98"/>
    </row>
    <row r="16" spans="2:146" ht="13.5" x14ac:dyDescent="0.25">
      <c r="B16" s="82" t="s">
        <v>333</v>
      </c>
      <c r="C16" s="89">
        <v>230864</v>
      </c>
      <c r="D16" s="90">
        <v>40429</v>
      </c>
      <c r="E16" s="90">
        <v>11226</v>
      </c>
      <c r="F16" s="102">
        <v>0</v>
      </c>
      <c r="G16" s="90">
        <v>85216</v>
      </c>
      <c r="H16" s="90">
        <v>257963</v>
      </c>
      <c r="I16" s="90">
        <v>229545</v>
      </c>
      <c r="J16" s="91">
        <v>0</v>
      </c>
      <c r="K16" s="89">
        <v>28078</v>
      </c>
      <c r="L16" s="90">
        <v>10909</v>
      </c>
      <c r="M16" s="90">
        <v>14098</v>
      </c>
      <c r="N16" s="102">
        <v>0</v>
      </c>
      <c r="O16" s="90">
        <v>9670</v>
      </c>
      <c r="P16" s="90">
        <v>39726</v>
      </c>
      <c r="Q16" s="90">
        <v>11674</v>
      </c>
      <c r="R16" s="91">
        <v>0</v>
      </c>
      <c r="S16" s="89">
        <v>1603</v>
      </c>
      <c r="T16" s="90">
        <v>10459</v>
      </c>
      <c r="U16" s="90">
        <v>0</v>
      </c>
      <c r="V16" s="102">
        <v>0</v>
      </c>
      <c r="W16" s="90">
        <v>56942</v>
      </c>
      <c r="X16" s="90">
        <v>135050</v>
      </c>
      <c r="Y16" s="90">
        <v>11232</v>
      </c>
      <c r="Z16" s="91">
        <v>25490</v>
      </c>
      <c r="AA16" s="89">
        <v>3003</v>
      </c>
      <c r="AB16" s="90">
        <v>7135</v>
      </c>
      <c r="AC16" s="90">
        <v>4860</v>
      </c>
      <c r="AD16" s="102">
        <v>0</v>
      </c>
      <c r="AE16" s="90">
        <v>4673</v>
      </c>
      <c r="AF16" s="90">
        <v>52060</v>
      </c>
      <c r="AG16" s="90">
        <v>6448</v>
      </c>
      <c r="AH16" s="91">
        <v>0</v>
      </c>
      <c r="AI16" s="89">
        <v>66</v>
      </c>
      <c r="AJ16" s="90">
        <v>15793</v>
      </c>
      <c r="AK16" s="90">
        <v>1399</v>
      </c>
      <c r="AL16" s="102">
        <v>0</v>
      </c>
      <c r="AM16" s="90">
        <v>0</v>
      </c>
      <c r="AN16" s="90">
        <v>74053</v>
      </c>
      <c r="AO16" s="90">
        <v>112</v>
      </c>
      <c r="AP16" s="91">
        <v>0</v>
      </c>
      <c r="AQ16" s="89">
        <v>5114</v>
      </c>
      <c r="AR16" s="90">
        <v>40997</v>
      </c>
      <c r="AS16" s="90">
        <v>0</v>
      </c>
      <c r="AT16" s="102">
        <v>0</v>
      </c>
      <c r="AU16" s="90">
        <v>57387</v>
      </c>
      <c r="AV16" s="90">
        <v>42120</v>
      </c>
      <c r="AW16" s="90">
        <v>0</v>
      </c>
      <c r="AX16" s="91">
        <v>0</v>
      </c>
      <c r="AY16" s="89">
        <v>480</v>
      </c>
      <c r="AZ16" s="90">
        <v>2315</v>
      </c>
      <c r="BA16" s="90">
        <v>0</v>
      </c>
      <c r="BB16" s="102">
        <v>0</v>
      </c>
      <c r="BC16" s="90">
        <v>444</v>
      </c>
      <c r="BD16" s="90">
        <v>10433</v>
      </c>
      <c r="BE16" s="90">
        <v>1234</v>
      </c>
      <c r="BF16" s="91">
        <v>0</v>
      </c>
      <c r="BG16" s="89"/>
      <c r="BH16" s="90"/>
      <c r="BI16" s="90"/>
      <c r="BJ16" s="102"/>
      <c r="BK16" s="90"/>
      <c r="BL16" s="90"/>
      <c r="BM16" s="90"/>
      <c r="BN16" s="91"/>
      <c r="BO16" s="89"/>
      <c r="BP16" s="90"/>
      <c r="BQ16" s="90"/>
      <c r="BR16" s="102"/>
      <c r="BS16" s="90"/>
      <c r="BT16" s="90"/>
      <c r="BU16" s="90"/>
      <c r="BV16" s="91"/>
      <c r="BW16" s="89"/>
      <c r="BX16" s="90"/>
      <c r="BY16" s="90"/>
      <c r="BZ16" s="102"/>
      <c r="CA16" s="90"/>
      <c r="CB16" s="90"/>
      <c r="CC16" s="90"/>
      <c r="CD16" s="91"/>
      <c r="CE16" s="89"/>
      <c r="CF16" s="90"/>
      <c r="CG16" s="90"/>
      <c r="CH16" s="102"/>
      <c r="CI16" s="90"/>
      <c r="CJ16" s="90"/>
      <c r="CK16" s="90"/>
      <c r="CL16" s="91"/>
      <c r="CM16" s="89"/>
      <c r="CN16" s="90"/>
      <c r="CO16" s="90"/>
      <c r="CP16" s="102"/>
      <c r="CQ16" s="90"/>
      <c r="CR16" s="90"/>
      <c r="CS16" s="90"/>
      <c r="CT16" s="91"/>
      <c r="CU16" s="89"/>
      <c r="CV16" s="90"/>
      <c r="CW16" s="90"/>
      <c r="CX16" s="102"/>
      <c r="CY16" s="90"/>
      <c r="CZ16" s="90"/>
      <c r="DA16" s="90"/>
      <c r="DB16" s="91"/>
      <c r="DC16" s="89"/>
      <c r="DD16" s="90"/>
      <c r="DE16" s="90"/>
      <c r="DF16" s="102"/>
      <c r="DG16" s="90"/>
      <c r="DH16" s="90"/>
      <c r="DI16" s="90"/>
      <c r="DJ16" s="91"/>
      <c r="DK16" s="89"/>
      <c r="DL16" s="90"/>
      <c r="DM16" s="90"/>
      <c r="DN16" s="102"/>
      <c r="DO16" s="90"/>
      <c r="DP16" s="90"/>
      <c r="DQ16" s="90"/>
      <c r="DR16" s="91"/>
      <c r="DS16" s="89">
        <v>269208</v>
      </c>
      <c r="DT16" s="90">
        <v>128037</v>
      </c>
      <c r="DU16" s="90">
        <v>31583</v>
      </c>
      <c r="DV16" s="102">
        <v>0</v>
      </c>
      <c r="DW16" s="90">
        <v>214332</v>
      </c>
      <c r="DX16" s="90">
        <v>611405</v>
      </c>
      <c r="DY16" s="90">
        <v>260245</v>
      </c>
      <c r="DZ16" s="91">
        <v>25490</v>
      </c>
      <c r="EA16" s="89"/>
      <c r="EB16" s="90"/>
      <c r="EC16" s="90"/>
      <c r="ED16" s="102"/>
      <c r="EE16" s="90"/>
      <c r="EF16" s="90"/>
      <c r="EG16" s="90"/>
      <c r="EH16" s="91"/>
      <c r="EI16" s="98"/>
      <c r="EJ16" s="98"/>
      <c r="EK16" s="98"/>
      <c r="EL16" s="98"/>
      <c r="EM16" s="98"/>
      <c r="EN16" s="98"/>
      <c r="EO16" s="98"/>
      <c r="EP16" s="98"/>
    </row>
    <row r="17" spans="2:146" ht="13.5" x14ac:dyDescent="0.25">
      <c r="B17" s="77" t="s">
        <v>334</v>
      </c>
      <c r="C17" s="89">
        <v>239117</v>
      </c>
      <c r="D17" s="90">
        <v>23463</v>
      </c>
      <c r="E17" s="90">
        <v>31517</v>
      </c>
      <c r="F17" s="102">
        <v>1848</v>
      </c>
      <c r="G17" s="90">
        <v>65670</v>
      </c>
      <c r="H17" s="90">
        <v>423847</v>
      </c>
      <c r="I17" s="90">
        <v>74475</v>
      </c>
      <c r="J17" s="91">
        <v>32740</v>
      </c>
      <c r="K17" s="89">
        <v>30910</v>
      </c>
      <c r="L17" s="90">
        <v>36914</v>
      </c>
      <c r="M17" s="90">
        <v>6558</v>
      </c>
      <c r="N17" s="102">
        <v>17933</v>
      </c>
      <c r="O17" s="90">
        <v>21311</v>
      </c>
      <c r="P17" s="90">
        <v>212184</v>
      </c>
      <c r="Q17" s="90">
        <v>17442</v>
      </c>
      <c r="R17" s="91">
        <v>22599</v>
      </c>
      <c r="S17" s="89">
        <v>50824</v>
      </c>
      <c r="T17" s="90">
        <v>17895</v>
      </c>
      <c r="U17" s="90">
        <v>12204</v>
      </c>
      <c r="V17" s="102">
        <v>0</v>
      </c>
      <c r="W17" s="90">
        <v>56735</v>
      </c>
      <c r="X17" s="90">
        <v>64890</v>
      </c>
      <c r="Y17" s="90">
        <v>19383</v>
      </c>
      <c r="Z17" s="91">
        <v>15889</v>
      </c>
      <c r="AA17" s="89">
        <v>13110</v>
      </c>
      <c r="AB17" s="90">
        <v>17958</v>
      </c>
      <c r="AC17" s="90">
        <v>84</v>
      </c>
      <c r="AD17" s="102">
        <v>0</v>
      </c>
      <c r="AE17" s="90">
        <v>1939</v>
      </c>
      <c r="AF17" s="90">
        <v>81894</v>
      </c>
      <c r="AG17" s="90">
        <v>10503</v>
      </c>
      <c r="AH17" s="91">
        <v>0</v>
      </c>
      <c r="AI17" s="89">
        <v>7354</v>
      </c>
      <c r="AJ17" s="90">
        <v>16211</v>
      </c>
      <c r="AK17" s="90">
        <v>860</v>
      </c>
      <c r="AL17" s="102">
        <v>0</v>
      </c>
      <c r="AM17" s="90">
        <v>140</v>
      </c>
      <c r="AN17" s="90">
        <v>50665</v>
      </c>
      <c r="AO17" s="90">
        <v>9398</v>
      </c>
      <c r="AP17" s="91">
        <v>0</v>
      </c>
      <c r="AQ17" s="89">
        <v>465</v>
      </c>
      <c r="AR17" s="90">
        <v>7022</v>
      </c>
      <c r="AS17" s="90">
        <v>0</v>
      </c>
      <c r="AT17" s="102">
        <v>0</v>
      </c>
      <c r="AU17" s="90">
        <v>0</v>
      </c>
      <c r="AV17" s="90">
        <v>19353</v>
      </c>
      <c r="AW17" s="90">
        <v>576</v>
      </c>
      <c r="AX17" s="91">
        <v>0</v>
      </c>
      <c r="AY17" s="89">
        <v>1348</v>
      </c>
      <c r="AZ17" s="90">
        <v>4115</v>
      </c>
      <c r="BA17" s="90">
        <v>0</v>
      </c>
      <c r="BB17" s="102">
        <v>0</v>
      </c>
      <c r="BC17" s="90">
        <v>767</v>
      </c>
      <c r="BD17" s="90">
        <v>18164</v>
      </c>
      <c r="BE17" s="90">
        <v>438</v>
      </c>
      <c r="BF17" s="91">
        <v>0</v>
      </c>
      <c r="BG17" s="89"/>
      <c r="BH17" s="90"/>
      <c r="BI17" s="90"/>
      <c r="BJ17" s="102"/>
      <c r="BK17" s="90"/>
      <c r="BL17" s="90"/>
      <c r="BM17" s="90"/>
      <c r="BN17" s="91"/>
      <c r="BO17" s="89"/>
      <c r="BP17" s="90"/>
      <c r="BQ17" s="90"/>
      <c r="BR17" s="102"/>
      <c r="BS17" s="90"/>
      <c r="BT17" s="90"/>
      <c r="BU17" s="90"/>
      <c r="BV17" s="91"/>
      <c r="BW17" s="89"/>
      <c r="BX17" s="90"/>
      <c r="BY17" s="90"/>
      <c r="BZ17" s="102"/>
      <c r="CA17" s="90"/>
      <c r="CB17" s="90"/>
      <c r="CC17" s="90"/>
      <c r="CD17" s="91"/>
      <c r="CE17" s="89"/>
      <c r="CF17" s="90"/>
      <c r="CG17" s="90"/>
      <c r="CH17" s="102"/>
      <c r="CI17" s="90"/>
      <c r="CJ17" s="90"/>
      <c r="CK17" s="90"/>
      <c r="CL17" s="91"/>
      <c r="CM17" s="89"/>
      <c r="CN17" s="90"/>
      <c r="CO17" s="90"/>
      <c r="CP17" s="102"/>
      <c r="CQ17" s="90"/>
      <c r="CR17" s="90"/>
      <c r="CS17" s="90"/>
      <c r="CT17" s="91"/>
      <c r="CU17" s="89"/>
      <c r="CV17" s="90"/>
      <c r="CW17" s="90"/>
      <c r="CX17" s="102"/>
      <c r="CY17" s="90"/>
      <c r="CZ17" s="90"/>
      <c r="DA17" s="90"/>
      <c r="DB17" s="91"/>
      <c r="DC17" s="89"/>
      <c r="DD17" s="90"/>
      <c r="DE17" s="90"/>
      <c r="DF17" s="102"/>
      <c r="DG17" s="90"/>
      <c r="DH17" s="90"/>
      <c r="DI17" s="90"/>
      <c r="DJ17" s="91"/>
      <c r="DK17" s="89"/>
      <c r="DL17" s="90"/>
      <c r="DM17" s="90"/>
      <c r="DN17" s="102"/>
      <c r="DO17" s="90"/>
      <c r="DP17" s="90"/>
      <c r="DQ17" s="90"/>
      <c r="DR17" s="91"/>
      <c r="DS17" s="89">
        <v>343128</v>
      </c>
      <c r="DT17" s="90">
        <v>123578</v>
      </c>
      <c r="DU17" s="90">
        <v>51223</v>
      </c>
      <c r="DV17" s="102">
        <v>19781</v>
      </c>
      <c r="DW17" s="90">
        <v>146562</v>
      </c>
      <c r="DX17" s="90">
        <v>870997</v>
      </c>
      <c r="DY17" s="90">
        <v>132215</v>
      </c>
      <c r="DZ17" s="91">
        <v>71228</v>
      </c>
      <c r="EA17" s="89"/>
      <c r="EB17" s="90"/>
      <c r="EC17" s="90"/>
      <c r="ED17" s="102"/>
      <c r="EE17" s="90"/>
      <c r="EF17" s="90"/>
      <c r="EG17" s="90"/>
      <c r="EH17" s="91"/>
      <c r="EI17" s="98"/>
      <c r="EJ17" s="98"/>
      <c r="EK17" s="98"/>
      <c r="EL17" s="98"/>
      <c r="EM17" s="98"/>
      <c r="EN17" s="98"/>
      <c r="EO17" s="98"/>
      <c r="EP17" s="98"/>
    </row>
    <row r="18" spans="2:146" ht="13.5" x14ac:dyDescent="0.25">
      <c r="B18" s="77" t="s">
        <v>335</v>
      </c>
      <c r="C18" s="89">
        <v>195910</v>
      </c>
      <c r="D18" s="90">
        <v>57693</v>
      </c>
      <c r="E18" s="90">
        <v>30784</v>
      </c>
      <c r="F18" s="102">
        <v>2800</v>
      </c>
      <c r="G18" s="90">
        <v>153133</v>
      </c>
      <c r="H18" s="90">
        <v>388489</v>
      </c>
      <c r="I18" s="90">
        <v>96932</v>
      </c>
      <c r="J18" s="91">
        <v>35430</v>
      </c>
      <c r="K18" s="89">
        <v>17206</v>
      </c>
      <c r="L18" s="90">
        <v>43472</v>
      </c>
      <c r="M18" s="90">
        <v>8058</v>
      </c>
      <c r="N18" s="102">
        <v>11174</v>
      </c>
      <c r="O18" s="90">
        <v>24420</v>
      </c>
      <c r="P18" s="90">
        <v>324347</v>
      </c>
      <c r="Q18" s="90">
        <v>12959</v>
      </c>
      <c r="R18" s="91">
        <v>18639</v>
      </c>
      <c r="S18" s="89">
        <v>12150</v>
      </c>
      <c r="T18" s="90">
        <v>57263</v>
      </c>
      <c r="U18" s="90">
        <v>90</v>
      </c>
      <c r="V18" s="102">
        <v>30246</v>
      </c>
      <c r="W18" s="90">
        <v>40849</v>
      </c>
      <c r="X18" s="90">
        <v>91185</v>
      </c>
      <c r="Y18" s="90">
        <v>22660</v>
      </c>
      <c r="Z18" s="91">
        <v>39138</v>
      </c>
      <c r="AA18" s="89">
        <v>9665</v>
      </c>
      <c r="AB18" s="90">
        <v>10740</v>
      </c>
      <c r="AC18" s="90">
        <v>0</v>
      </c>
      <c r="AD18" s="102">
        <v>0</v>
      </c>
      <c r="AE18" s="90">
        <v>6277</v>
      </c>
      <c r="AF18" s="90">
        <v>47727</v>
      </c>
      <c r="AG18" s="90">
        <v>0</v>
      </c>
      <c r="AH18" s="91">
        <v>0</v>
      </c>
      <c r="AI18" s="89">
        <v>8724</v>
      </c>
      <c r="AJ18" s="90">
        <v>12154</v>
      </c>
      <c r="AK18" s="90">
        <v>0</v>
      </c>
      <c r="AL18" s="102">
        <v>0</v>
      </c>
      <c r="AM18" s="90">
        <v>0</v>
      </c>
      <c r="AN18" s="90">
        <v>30060</v>
      </c>
      <c r="AO18" s="90">
        <v>0</v>
      </c>
      <c r="AP18" s="91">
        <v>40442</v>
      </c>
      <c r="AQ18" s="89">
        <v>4970</v>
      </c>
      <c r="AR18" s="90">
        <v>7991</v>
      </c>
      <c r="AS18" s="90">
        <v>4719</v>
      </c>
      <c r="AT18" s="102">
        <v>0</v>
      </c>
      <c r="AU18" s="90">
        <v>7312</v>
      </c>
      <c r="AV18" s="90">
        <v>67924</v>
      </c>
      <c r="AW18" s="90">
        <v>11926</v>
      </c>
      <c r="AX18" s="91">
        <v>0</v>
      </c>
      <c r="AY18" s="89">
        <v>629</v>
      </c>
      <c r="AZ18" s="90">
        <v>2309</v>
      </c>
      <c r="BA18" s="90">
        <v>0</v>
      </c>
      <c r="BB18" s="102">
        <v>0</v>
      </c>
      <c r="BC18" s="90">
        <v>185</v>
      </c>
      <c r="BD18" s="90">
        <v>15556</v>
      </c>
      <c r="BE18" s="90">
        <v>1224</v>
      </c>
      <c r="BF18" s="91">
        <v>312</v>
      </c>
      <c r="BG18" s="89"/>
      <c r="BH18" s="90"/>
      <c r="BI18" s="90"/>
      <c r="BJ18" s="102"/>
      <c r="BK18" s="90"/>
      <c r="BL18" s="90"/>
      <c r="BM18" s="90"/>
      <c r="BN18" s="91"/>
      <c r="BO18" s="89"/>
      <c r="BP18" s="90"/>
      <c r="BQ18" s="90"/>
      <c r="BR18" s="102"/>
      <c r="BS18" s="90"/>
      <c r="BT18" s="90"/>
      <c r="BU18" s="90"/>
      <c r="BV18" s="91"/>
      <c r="BW18" s="89"/>
      <c r="BX18" s="90"/>
      <c r="BY18" s="90"/>
      <c r="BZ18" s="102"/>
      <c r="CA18" s="90"/>
      <c r="CB18" s="90"/>
      <c r="CC18" s="90"/>
      <c r="CD18" s="91"/>
      <c r="CE18" s="89"/>
      <c r="CF18" s="90"/>
      <c r="CG18" s="90"/>
      <c r="CH18" s="102"/>
      <c r="CI18" s="90"/>
      <c r="CJ18" s="90"/>
      <c r="CK18" s="90"/>
      <c r="CL18" s="91"/>
      <c r="CM18" s="89"/>
      <c r="CN18" s="90"/>
      <c r="CO18" s="90"/>
      <c r="CP18" s="102"/>
      <c r="CQ18" s="90"/>
      <c r="CR18" s="90"/>
      <c r="CS18" s="90"/>
      <c r="CT18" s="91"/>
      <c r="CU18" s="89"/>
      <c r="CV18" s="90"/>
      <c r="CW18" s="90"/>
      <c r="CX18" s="102"/>
      <c r="CY18" s="90"/>
      <c r="CZ18" s="90"/>
      <c r="DA18" s="90"/>
      <c r="DB18" s="91"/>
      <c r="DC18" s="89"/>
      <c r="DD18" s="90"/>
      <c r="DE18" s="90"/>
      <c r="DF18" s="102"/>
      <c r="DG18" s="90"/>
      <c r="DH18" s="90"/>
      <c r="DI18" s="90"/>
      <c r="DJ18" s="91"/>
      <c r="DK18" s="89"/>
      <c r="DL18" s="90"/>
      <c r="DM18" s="90"/>
      <c r="DN18" s="102"/>
      <c r="DO18" s="90"/>
      <c r="DP18" s="90"/>
      <c r="DQ18" s="90"/>
      <c r="DR18" s="91"/>
      <c r="DS18" s="89">
        <v>249254</v>
      </c>
      <c r="DT18" s="90">
        <v>191622</v>
      </c>
      <c r="DU18" s="90">
        <v>43651</v>
      </c>
      <c r="DV18" s="102">
        <v>44220</v>
      </c>
      <c r="DW18" s="90">
        <v>232176</v>
      </c>
      <c r="DX18" s="90">
        <v>965288</v>
      </c>
      <c r="DY18" s="90">
        <v>145701</v>
      </c>
      <c r="DZ18" s="91">
        <v>133961</v>
      </c>
      <c r="EA18" s="89"/>
      <c r="EB18" s="90"/>
      <c r="EC18" s="90"/>
      <c r="ED18" s="102"/>
      <c r="EE18" s="90"/>
      <c r="EF18" s="90"/>
      <c r="EG18" s="90"/>
      <c r="EH18" s="91"/>
      <c r="EI18" s="98"/>
      <c r="EJ18" s="98"/>
      <c r="EK18" s="98"/>
      <c r="EL18" s="98"/>
      <c r="EM18" s="98"/>
      <c r="EN18" s="98"/>
      <c r="EO18" s="98"/>
      <c r="EP18" s="98"/>
    </row>
    <row r="19" spans="2:146" ht="13.5" x14ac:dyDescent="0.25">
      <c r="B19" s="81" t="s">
        <v>336</v>
      </c>
      <c r="C19" s="89">
        <v>160587</v>
      </c>
      <c r="D19" s="90">
        <v>53480</v>
      </c>
      <c r="E19" s="90">
        <v>18782</v>
      </c>
      <c r="F19" s="102">
        <v>0</v>
      </c>
      <c r="G19" s="90">
        <v>84955</v>
      </c>
      <c r="H19" s="90">
        <v>478628</v>
      </c>
      <c r="I19" s="90">
        <v>277887</v>
      </c>
      <c r="J19" s="91">
        <v>5078</v>
      </c>
      <c r="K19" s="89">
        <v>15854</v>
      </c>
      <c r="L19" s="90">
        <v>39893</v>
      </c>
      <c r="M19" s="90">
        <v>8350</v>
      </c>
      <c r="N19" s="102">
        <v>73124</v>
      </c>
      <c r="O19" s="90">
        <v>57544</v>
      </c>
      <c r="P19" s="90">
        <v>373664</v>
      </c>
      <c r="Q19" s="90">
        <v>19096</v>
      </c>
      <c r="R19" s="91">
        <v>81201</v>
      </c>
      <c r="S19" s="89">
        <v>23213</v>
      </c>
      <c r="T19" s="90">
        <v>32806</v>
      </c>
      <c r="U19" s="90">
        <v>438</v>
      </c>
      <c r="V19" s="102">
        <v>220</v>
      </c>
      <c r="W19" s="90">
        <v>57852</v>
      </c>
      <c r="X19" s="90">
        <v>176759</v>
      </c>
      <c r="Y19" s="90">
        <v>42676</v>
      </c>
      <c r="Z19" s="91">
        <v>18920</v>
      </c>
      <c r="AA19" s="89">
        <v>3856</v>
      </c>
      <c r="AB19" s="90">
        <v>6362</v>
      </c>
      <c r="AC19" s="90">
        <v>6548</v>
      </c>
      <c r="AD19" s="102">
        <v>0</v>
      </c>
      <c r="AE19" s="90">
        <v>12785</v>
      </c>
      <c r="AF19" s="90">
        <v>30376</v>
      </c>
      <c r="AG19" s="90">
        <v>0</v>
      </c>
      <c r="AH19" s="91">
        <v>0</v>
      </c>
      <c r="AI19" s="89">
        <v>0</v>
      </c>
      <c r="AJ19" s="90">
        <v>37526</v>
      </c>
      <c r="AK19" s="90">
        <v>0</v>
      </c>
      <c r="AL19" s="102">
        <v>11577</v>
      </c>
      <c r="AM19" s="90">
        <v>0</v>
      </c>
      <c r="AN19" s="90">
        <v>76048</v>
      </c>
      <c r="AO19" s="90">
        <v>0</v>
      </c>
      <c r="AP19" s="91">
        <v>22010</v>
      </c>
      <c r="AQ19" s="89">
        <v>0</v>
      </c>
      <c r="AR19" s="90">
        <v>17827</v>
      </c>
      <c r="AS19" s="90">
        <v>0</v>
      </c>
      <c r="AT19" s="102">
        <v>0</v>
      </c>
      <c r="AU19" s="90">
        <v>0</v>
      </c>
      <c r="AV19" s="90">
        <v>112263</v>
      </c>
      <c r="AW19" s="90">
        <v>0</v>
      </c>
      <c r="AX19" s="91">
        <v>0</v>
      </c>
      <c r="AY19" s="89">
        <v>1038</v>
      </c>
      <c r="AZ19" s="90">
        <v>5857</v>
      </c>
      <c r="BA19" s="90">
        <v>2600</v>
      </c>
      <c r="BB19" s="102">
        <v>0</v>
      </c>
      <c r="BC19" s="90">
        <v>0</v>
      </c>
      <c r="BD19" s="90">
        <v>29940</v>
      </c>
      <c r="BE19" s="90">
        <v>3714</v>
      </c>
      <c r="BF19" s="91">
        <v>0</v>
      </c>
      <c r="BG19" s="89"/>
      <c r="BH19" s="90"/>
      <c r="BI19" s="90"/>
      <c r="BJ19" s="102"/>
      <c r="BK19" s="90"/>
      <c r="BL19" s="90"/>
      <c r="BM19" s="90"/>
      <c r="BN19" s="91"/>
      <c r="BO19" s="89"/>
      <c r="BP19" s="90"/>
      <c r="BQ19" s="90"/>
      <c r="BR19" s="102"/>
      <c r="BS19" s="90"/>
      <c r="BT19" s="90"/>
      <c r="BU19" s="90"/>
      <c r="BV19" s="91"/>
      <c r="BW19" s="89"/>
      <c r="BX19" s="90"/>
      <c r="BY19" s="90"/>
      <c r="BZ19" s="102"/>
      <c r="CA19" s="90"/>
      <c r="CB19" s="90"/>
      <c r="CC19" s="90"/>
      <c r="CD19" s="91"/>
      <c r="CE19" s="89"/>
      <c r="CF19" s="90"/>
      <c r="CG19" s="90"/>
      <c r="CH19" s="102"/>
      <c r="CI19" s="90"/>
      <c r="CJ19" s="90"/>
      <c r="CK19" s="90"/>
      <c r="CL19" s="91"/>
      <c r="CM19" s="89"/>
      <c r="CN19" s="90"/>
      <c r="CO19" s="90"/>
      <c r="CP19" s="102"/>
      <c r="CQ19" s="90"/>
      <c r="CR19" s="90"/>
      <c r="CS19" s="90"/>
      <c r="CT19" s="91"/>
      <c r="CU19" s="89"/>
      <c r="CV19" s="90"/>
      <c r="CW19" s="90"/>
      <c r="CX19" s="102"/>
      <c r="CY19" s="90"/>
      <c r="CZ19" s="90"/>
      <c r="DA19" s="90"/>
      <c r="DB19" s="91"/>
      <c r="DC19" s="89"/>
      <c r="DD19" s="90"/>
      <c r="DE19" s="90"/>
      <c r="DF19" s="102"/>
      <c r="DG19" s="90"/>
      <c r="DH19" s="90"/>
      <c r="DI19" s="90"/>
      <c r="DJ19" s="91"/>
      <c r="DK19" s="89"/>
      <c r="DL19" s="90"/>
      <c r="DM19" s="90"/>
      <c r="DN19" s="102"/>
      <c r="DO19" s="90"/>
      <c r="DP19" s="90"/>
      <c r="DQ19" s="90"/>
      <c r="DR19" s="91"/>
      <c r="DS19" s="89">
        <v>204548</v>
      </c>
      <c r="DT19" s="90">
        <v>193751</v>
      </c>
      <c r="DU19" s="90">
        <v>36718</v>
      </c>
      <c r="DV19" s="102">
        <v>84921</v>
      </c>
      <c r="DW19" s="90">
        <v>213136</v>
      </c>
      <c r="DX19" s="90">
        <v>1277678</v>
      </c>
      <c r="DY19" s="90">
        <v>343373</v>
      </c>
      <c r="DZ19" s="91">
        <v>127209</v>
      </c>
      <c r="EA19" s="89"/>
      <c r="EB19" s="90"/>
      <c r="EC19" s="90"/>
      <c r="ED19" s="102"/>
      <c r="EE19" s="90"/>
      <c r="EF19" s="90"/>
      <c r="EG19" s="90"/>
      <c r="EH19" s="91"/>
      <c r="EI19" s="98"/>
      <c r="EJ19" s="98"/>
      <c r="EK19" s="98"/>
      <c r="EL19" s="98"/>
      <c r="EM19" s="98"/>
      <c r="EN19" s="98"/>
      <c r="EO19" s="98"/>
      <c r="EP19" s="98"/>
    </row>
    <row r="20" spans="2:146" ht="13.5" x14ac:dyDescent="0.25">
      <c r="B20" s="82" t="s">
        <v>337</v>
      </c>
      <c r="C20" s="89">
        <v>316607</v>
      </c>
      <c r="D20" s="90">
        <v>59443</v>
      </c>
      <c r="E20" s="90">
        <v>17170</v>
      </c>
      <c r="F20" s="102">
        <v>33538</v>
      </c>
      <c r="G20" s="90">
        <v>261568</v>
      </c>
      <c r="H20" s="90">
        <v>422444</v>
      </c>
      <c r="I20" s="90">
        <v>198855</v>
      </c>
      <c r="J20" s="91">
        <v>27438</v>
      </c>
      <c r="K20" s="89">
        <v>10240</v>
      </c>
      <c r="L20" s="90">
        <v>60324</v>
      </c>
      <c r="M20" s="90">
        <v>5775</v>
      </c>
      <c r="N20" s="102">
        <v>0</v>
      </c>
      <c r="O20" s="90">
        <v>27433</v>
      </c>
      <c r="P20" s="90">
        <v>185178</v>
      </c>
      <c r="Q20" s="90">
        <v>11773</v>
      </c>
      <c r="R20" s="91">
        <v>51849</v>
      </c>
      <c r="S20" s="89">
        <v>5484</v>
      </c>
      <c r="T20" s="90">
        <v>21346</v>
      </c>
      <c r="U20" s="90">
        <v>2500</v>
      </c>
      <c r="V20" s="102">
        <v>0</v>
      </c>
      <c r="W20" s="90">
        <v>99384</v>
      </c>
      <c r="X20" s="90">
        <v>116279</v>
      </c>
      <c r="Y20" s="90">
        <v>28787</v>
      </c>
      <c r="Z20" s="91">
        <v>0</v>
      </c>
      <c r="AA20" s="89">
        <v>5043</v>
      </c>
      <c r="AB20" s="90">
        <v>13544</v>
      </c>
      <c r="AC20" s="90">
        <v>1837</v>
      </c>
      <c r="AD20" s="102">
        <v>0</v>
      </c>
      <c r="AE20" s="90">
        <v>3931</v>
      </c>
      <c r="AF20" s="90">
        <v>158137</v>
      </c>
      <c r="AG20" s="90">
        <v>0</v>
      </c>
      <c r="AH20" s="91">
        <v>40890</v>
      </c>
      <c r="AI20" s="89">
        <v>15123</v>
      </c>
      <c r="AJ20" s="90">
        <v>22902</v>
      </c>
      <c r="AK20" s="90">
        <v>0</v>
      </c>
      <c r="AL20" s="102">
        <v>0</v>
      </c>
      <c r="AM20" s="90">
        <v>6300</v>
      </c>
      <c r="AN20" s="90">
        <v>110210</v>
      </c>
      <c r="AO20" s="90">
        <v>0</v>
      </c>
      <c r="AP20" s="91">
        <v>96541</v>
      </c>
      <c r="AQ20" s="89">
        <v>9936</v>
      </c>
      <c r="AR20" s="90">
        <v>9433</v>
      </c>
      <c r="AS20" s="90">
        <v>0</v>
      </c>
      <c r="AT20" s="102">
        <v>0</v>
      </c>
      <c r="AU20" s="90">
        <v>8988</v>
      </c>
      <c r="AV20" s="90">
        <v>75486</v>
      </c>
      <c r="AW20" s="90">
        <v>0</v>
      </c>
      <c r="AX20" s="91">
        <v>41280</v>
      </c>
      <c r="AY20" s="89">
        <v>824</v>
      </c>
      <c r="AZ20" s="90">
        <v>4765</v>
      </c>
      <c r="BA20" s="90">
        <v>1140</v>
      </c>
      <c r="BB20" s="102">
        <v>0</v>
      </c>
      <c r="BC20" s="90">
        <v>946</v>
      </c>
      <c r="BD20" s="90">
        <v>25966</v>
      </c>
      <c r="BE20" s="90">
        <v>0</v>
      </c>
      <c r="BF20" s="91">
        <v>0</v>
      </c>
      <c r="BG20" s="89"/>
      <c r="BH20" s="90"/>
      <c r="BI20" s="90"/>
      <c r="BJ20" s="102"/>
      <c r="BK20" s="90"/>
      <c r="BL20" s="90"/>
      <c r="BM20" s="90"/>
      <c r="BN20" s="91"/>
      <c r="BO20" s="89"/>
      <c r="BP20" s="90"/>
      <c r="BQ20" s="90"/>
      <c r="BR20" s="102"/>
      <c r="BS20" s="90"/>
      <c r="BT20" s="90"/>
      <c r="BU20" s="90"/>
      <c r="BV20" s="91"/>
      <c r="BW20" s="89"/>
      <c r="BX20" s="90"/>
      <c r="BY20" s="90"/>
      <c r="BZ20" s="102"/>
      <c r="CA20" s="90"/>
      <c r="CB20" s="90"/>
      <c r="CC20" s="90"/>
      <c r="CD20" s="91"/>
      <c r="CE20" s="89"/>
      <c r="CF20" s="90"/>
      <c r="CG20" s="90"/>
      <c r="CH20" s="102"/>
      <c r="CI20" s="90"/>
      <c r="CJ20" s="90"/>
      <c r="CK20" s="90"/>
      <c r="CL20" s="91"/>
      <c r="CM20" s="89"/>
      <c r="CN20" s="90"/>
      <c r="CO20" s="90"/>
      <c r="CP20" s="102"/>
      <c r="CQ20" s="90"/>
      <c r="CR20" s="90"/>
      <c r="CS20" s="90"/>
      <c r="CT20" s="91"/>
      <c r="CU20" s="89"/>
      <c r="CV20" s="90"/>
      <c r="CW20" s="90"/>
      <c r="CX20" s="102"/>
      <c r="CY20" s="90"/>
      <c r="CZ20" s="90"/>
      <c r="DA20" s="90"/>
      <c r="DB20" s="91"/>
      <c r="DC20" s="89"/>
      <c r="DD20" s="90"/>
      <c r="DE20" s="90"/>
      <c r="DF20" s="102"/>
      <c r="DG20" s="90"/>
      <c r="DH20" s="90"/>
      <c r="DI20" s="90"/>
      <c r="DJ20" s="91"/>
      <c r="DK20" s="89"/>
      <c r="DL20" s="90"/>
      <c r="DM20" s="90"/>
      <c r="DN20" s="102"/>
      <c r="DO20" s="90"/>
      <c r="DP20" s="90"/>
      <c r="DQ20" s="90"/>
      <c r="DR20" s="91"/>
      <c r="DS20" s="89">
        <v>363257</v>
      </c>
      <c r="DT20" s="90">
        <v>191757</v>
      </c>
      <c r="DU20" s="90">
        <v>28422</v>
      </c>
      <c r="DV20" s="102">
        <v>33538</v>
      </c>
      <c r="DW20" s="90">
        <v>408550</v>
      </c>
      <c r="DX20" s="90">
        <v>1093700</v>
      </c>
      <c r="DY20" s="90">
        <v>239415</v>
      </c>
      <c r="DZ20" s="91">
        <v>257998</v>
      </c>
      <c r="EA20" s="89"/>
      <c r="EB20" s="90"/>
      <c r="EC20" s="90"/>
      <c r="ED20" s="102"/>
      <c r="EE20" s="90"/>
      <c r="EF20" s="90"/>
      <c r="EG20" s="90"/>
      <c r="EH20" s="91"/>
      <c r="EI20" s="98"/>
      <c r="EJ20" s="98"/>
      <c r="EK20" s="98"/>
      <c r="EL20" s="98"/>
      <c r="EM20" s="98"/>
      <c r="EN20" s="98"/>
      <c r="EO20" s="98"/>
      <c r="EP20" s="98"/>
    </row>
    <row r="21" spans="2:146" ht="13.5" x14ac:dyDescent="0.25">
      <c r="B21" s="77" t="s">
        <v>338</v>
      </c>
      <c r="C21" s="89">
        <v>115466</v>
      </c>
      <c r="D21" s="90">
        <v>100112</v>
      </c>
      <c r="E21" s="90">
        <v>33634</v>
      </c>
      <c r="F21" s="102">
        <v>45338</v>
      </c>
      <c r="G21" s="90">
        <v>122209</v>
      </c>
      <c r="H21" s="90">
        <v>297403</v>
      </c>
      <c r="I21" s="90">
        <v>202453</v>
      </c>
      <c r="J21" s="91">
        <v>16479</v>
      </c>
      <c r="K21" s="89">
        <v>2825</v>
      </c>
      <c r="L21" s="90">
        <v>23844</v>
      </c>
      <c r="M21" s="90">
        <v>11675</v>
      </c>
      <c r="N21" s="102">
        <v>19048</v>
      </c>
      <c r="O21" s="90">
        <v>27918</v>
      </c>
      <c r="P21" s="90">
        <v>165412</v>
      </c>
      <c r="Q21" s="90">
        <v>0</v>
      </c>
      <c r="R21" s="91">
        <v>63986</v>
      </c>
      <c r="S21" s="89">
        <v>45995</v>
      </c>
      <c r="T21" s="90">
        <v>24535</v>
      </c>
      <c r="U21" s="90">
        <v>16981</v>
      </c>
      <c r="V21" s="102">
        <v>0</v>
      </c>
      <c r="W21" s="90">
        <v>78688</v>
      </c>
      <c r="X21" s="90">
        <v>88184</v>
      </c>
      <c r="Y21" s="90">
        <v>32720</v>
      </c>
      <c r="Z21" s="91">
        <v>0</v>
      </c>
      <c r="AA21" s="89">
        <v>70</v>
      </c>
      <c r="AB21" s="90">
        <v>11571</v>
      </c>
      <c r="AC21" s="90">
        <v>0</v>
      </c>
      <c r="AD21" s="102">
        <v>0</v>
      </c>
      <c r="AE21" s="90">
        <v>3589</v>
      </c>
      <c r="AF21" s="90">
        <v>74639</v>
      </c>
      <c r="AG21" s="90">
        <v>0</v>
      </c>
      <c r="AH21" s="91">
        <v>0</v>
      </c>
      <c r="AI21" s="89">
        <v>6732</v>
      </c>
      <c r="AJ21" s="90">
        <v>30827</v>
      </c>
      <c r="AK21" s="90">
        <v>0</v>
      </c>
      <c r="AL21" s="102">
        <v>6627</v>
      </c>
      <c r="AM21" s="90">
        <v>0</v>
      </c>
      <c r="AN21" s="90">
        <v>49319</v>
      </c>
      <c r="AO21" s="90">
        <v>0</v>
      </c>
      <c r="AP21" s="91">
        <v>59918</v>
      </c>
      <c r="AQ21" s="89">
        <v>3120</v>
      </c>
      <c r="AR21" s="90">
        <v>3116</v>
      </c>
      <c r="AS21" s="90">
        <v>0</v>
      </c>
      <c r="AT21" s="102">
        <v>0</v>
      </c>
      <c r="AU21" s="90">
        <v>85</v>
      </c>
      <c r="AV21" s="90">
        <v>18531</v>
      </c>
      <c r="AW21" s="90">
        <v>0</v>
      </c>
      <c r="AX21" s="91">
        <v>0</v>
      </c>
      <c r="AY21" s="89">
        <v>3250</v>
      </c>
      <c r="AZ21" s="90">
        <v>3104</v>
      </c>
      <c r="BA21" s="90">
        <v>0</v>
      </c>
      <c r="BB21" s="102">
        <v>0</v>
      </c>
      <c r="BC21" s="90">
        <v>896</v>
      </c>
      <c r="BD21" s="90">
        <v>23245</v>
      </c>
      <c r="BE21" s="90">
        <v>380</v>
      </c>
      <c r="BF21" s="91">
        <v>0</v>
      </c>
      <c r="BG21" s="89"/>
      <c r="BH21" s="90"/>
      <c r="BI21" s="90"/>
      <c r="BJ21" s="102"/>
      <c r="BK21" s="90"/>
      <c r="BL21" s="90"/>
      <c r="BM21" s="90"/>
      <c r="BN21" s="91"/>
      <c r="BO21" s="89"/>
      <c r="BP21" s="90"/>
      <c r="BQ21" s="90"/>
      <c r="BR21" s="102"/>
      <c r="BS21" s="90"/>
      <c r="BT21" s="90"/>
      <c r="BU21" s="90"/>
      <c r="BV21" s="91"/>
      <c r="BW21" s="89"/>
      <c r="BX21" s="90"/>
      <c r="BY21" s="90"/>
      <c r="BZ21" s="102"/>
      <c r="CA21" s="90"/>
      <c r="CB21" s="90"/>
      <c r="CC21" s="90"/>
      <c r="CD21" s="91"/>
      <c r="CE21" s="89"/>
      <c r="CF21" s="90"/>
      <c r="CG21" s="90"/>
      <c r="CH21" s="102"/>
      <c r="CI21" s="90"/>
      <c r="CJ21" s="90"/>
      <c r="CK21" s="90"/>
      <c r="CL21" s="91"/>
      <c r="CM21" s="89"/>
      <c r="CN21" s="90"/>
      <c r="CO21" s="90"/>
      <c r="CP21" s="102"/>
      <c r="CQ21" s="90"/>
      <c r="CR21" s="90"/>
      <c r="CS21" s="90"/>
      <c r="CT21" s="91"/>
      <c r="CU21" s="89"/>
      <c r="CV21" s="90"/>
      <c r="CW21" s="90"/>
      <c r="CX21" s="102"/>
      <c r="CY21" s="90"/>
      <c r="CZ21" s="90"/>
      <c r="DA21" s="90"/>
      <c r="DB21" s="91"/>
      <c r="DC21" s="89"/>
      <c r="DD21" s="90"/>
      <c r="DE21" s="90"/>
      <c r="DF21" s="102"/>
      <c r="DG21" s="90"/>
      <c r="DH21" s="90"/>
      <c r="DI21" s="90"/>
      <c r="DJ21" s="91"/>
      <c r="DK21" s="89"/>
      <c r="DL21" s="90"/>
      <c r="DM21" s="90"/>
      <c r="DN21" s="102"/>
      <c r="DO21" s="90"/>
      <c r="DP21" s="90"/>
      <c r="DQ21" s="90"/>
      <c r="DR21" s="91"/>
      <c r="DS21" s="89">
        <v>177458</v>
      </c>
      <c r="DT21" s="90">
        <v>197109</v>
      </c>
      <c r="DU21" s="90">
        <v>62290</v>
      </c>
      <c r="DV21" s="102">
        <v>71013</v>
      </c>
      <c r="DW21" s="90">
        <v>233385</v>
      </c>
      <c r="DX21" s="90">
        <v>716733</v>
      </c>
      <c r="DY21" s="90">
        <v>235553</v>
      </c>
      <c r="DZ21" s="91">
        <v>140383</v>
      </c>
      <c r="EA21" s="89"/>
      <c r="EB21" s="90"/>
      <c r="EC21" s="90"/>
      <c r="ED21" s="102"/>
      <c r="EE21" s="90"/>
      <c r="EF21" s="90"/>
      <c r="EG21" s="90"/>
      <c r="EH21" s="91"/>
      <c r="EI21" s="98"/>
      <c r="EJ21" s="98"/>
      <c r="EK21" s="98"/>
      <c r="EL21" s="98"/>
      <c r="EM21" s="98"/>
      <c r="EN21" s="98"/>
      <c r="EO21" s="98"/>
      <c r="EP21" s="98"/>
    </row>
    <row r="22" spans="2:146" ht="13.5" x14ac:dyDescent="0.25">
      <c r="B22" s="77" t="s">
        <v>339</v>
      </c>
      <c r="C22" s="89">
        <v>196908</v>
      </c>
      <c r="D22" s="90">
        <v>44351</v>
      </c>
      <c r="E22" s="90">
        <v>40254</v>
      </c>
      <c r="F22" s="102">
        <v>1875</v>
      </c>
      <c r="G22" s="90">
        <v>98409</v>
      </c>
      <c r="H22" s="90">
        <v>506604</v>
      </c>
      <c r="I22" s="90">
        <v>214506</v>
      </c>
      <c r="J22" s="91">
        <v>23535</v>
      </c>
      <c r="K22" s="89">
        <v>48812</v>
      </c>
      <c r="L22" s="90">
        <v>39492</v>
      </c>
      <c r="M22" s="90">
        <v>22500</v>
      </c>
      <c r="N22" s="102">
        <v>20240</v>
      </c>
      <c r="O22" s="90">
        <v>15465</v>
      </c>
      <c r="P22" s="90">
        <v>316169</v>
      </c>
      <c r="Q22" s="90">
        <v>66296</v>
      </c>
      <c r="R22" s="91">
        <v>42286</v>
      </c>
      <c r="S22" s="89">
        <v>4596</v>
      </c>
      <c r="T22" s="90">
        <v>15593</v>
      </c>
      <c r="U22" s="90">
        <v>6687</v>
      </c>
      <c r="V22" s="102">
        <v>0</v>
      </c>
      <c r="W22" s="90">
        <v>107287</v>
      </c>
      <c r="X22" s="90">
        <v>70426</v>
      </c>
      <c r="Y22" s="90">
        <v>106363</v>
      </c>
      <c r="Z22" s="91">
        <v>0</v>
      </c>
      <c r="AA22" s="89">
        <v>2441</v>
      </c>
      <c r="AB22" s="90">
        <v>21627</v>
      </c>
      <c r="AC22" s="90">
        <v>0</v>
      </c>
      <c r="AD22" s="102">
        <v>0</v>
      </c>
      <c r="AE22" s="90">
        <v>13238</v>
      </c>
      <c r="AF22" s="90">
        <v>48672</v>
      </c>
      <c r="AG22" s="90">
        <v>0</v>
      </c>
      <c r="AH22" s="91">
        <v>0</v>
      </c>
      <c r="AI22" s="89">
        <v>12503</v>
      </c>
      <c r="AJ22" s="90">
        <v>33523</v>
      </c>
      <c r="AK22" s="90">
        <v>0</v>
      </c>
      <c r="AL22" s="102">
        <v>0</v>
      </c>
      <c r="AM22" s="90">
        <v>0</v>
      </c>
      <c r="AN22" s="90">
        <v>59240</v>
      </c>
      <c r="AO22" s="90">
        <v>0</v>
      </c>
      <c r="AP22" s="91">
        <v>23659</v>
      </c>
      <c r="AQ22" s="89">
        <v>0</v>
      </c>
      <c r="AR22" s="90">
        <v>7483</v>
      </c>
      <c r="AS22" s="90">
        <v>0</v>
      </c>
      <c r="AT22" s="102">
        <v>0</v>
      </c>
      <c r="AU22" s="90">
        <v>0</v>
      </c>
      <c r="AV22" s="90">
        <v>92606</v>
      </c>
      <c r="AW22" s="90">
        <v>0</v>
      </c>
      <c r="AX22" s="91">
        <v>0</v>
      </c>
      <c r="AY22" s="89">
        <v>0</v>
      </c>
      <c r="AZ22" s="90">
        <v>4097</v>
      </c>
      <c r="BA22" s="90">
        <v>0</v>
      </c>
      <c r="BB22" s="102">
        <v>0</v>
      </c>
      <c r="BC22" s="90">
        <v>2814</v>
      </c>
      <c r="BD22" s="90">
        <v>17036</v>
      </c>
      <c r="BE22" s="90">
        <v>2921</v>
      </c>
      <c r="BF22" s="91">
        <v>0</v>
      </c>
      <c r="BG22" s="89">
        <v>0</v>
      </c>
      <c r="BH22" s="90">
        <v>1809</v>
      </c>
      <c r="BI22" s="90">
        <v>0</v>
      </c>
      <c r="BJ22" s="102">
        <v>0</v>
      </c>
      <c r="BK22" s="90">
        <v>0</v>
      </c>
      <c r="BL22" s="90">
        <v>71995</v>
      </c>
      <c r="BM22" s="90">
        <v>0</v>
      </c>
      <c r="BN22" s="91">
        <v>0</v>
      </c>
      <c r="BO22" s="89">
        <v>120</v>
      </c>
      <c r="BP22" s="90">
        <v>4625</v>
      </c>
      <c r="BQ22" s="90">
        <v>0</v>
      </c>
      <c r="BR22" s="102">
        <v>0</v>
      </c>
      <c r="BS22" s="90">
        <v>12400</v>
      </c>
      <c r="BT22" s="90">
        <v>18091</v>
      </c>
      <c r="BU22" s="90">
        <v>0</v>
      </c>
      <c r="BV22" s="91">
        <v>0</v>
      </c>
      <c r="BW22" s="89">
        <v>49940</v>
      </c>
      <c r="BX22" s="90">
        <v>24166</v>
      </c>
      <c r="BY22" s="90">
        <v>0</v>
      </c>
      <c r="BZ22" s="102">
        <v>0</v>
      </c>
      <c r="CA22" s="90">
        <v>1092</v>
      </c>
      <c r="CB22" s="90">
        <v>22163</v>
      </c>
      <c r="CC22" s="90">
        <v>0</v>
      </c>
      <c r="CD22" s="91">
        <v>0</v>
      </c>
      <c r="CE22" s="89">
        <v>3351</v>
      </c>
      <c r="CF22" s="90">
        <v>4683</v>
      </c>
      <c r="CG22" s="90">
        <v>5453</v>
      </c>
      <c r="CH22" s="102">
        <v>0</v>
      </c>
      <c r="CI22" s="90">
        <v>5106</v>
      </c>
      <c r="CJ22" s="90">
        <v>9827</v>
      </c>
      <c r="CK22" s="90">
        <v>4290</v>
      </c>
      <c r="CL22" s="91">
        <v>0</v>
      </c>
      <c r="CM22" s="89">
        <v>0</v>
      </c>
      <c r="CN22" s="90">
        <v>9282</v>
      </c>
      <c r="CO22" s="90">
        <v>0</v>
      </c>
      <c r="CP22" s="102">
        <v>0</v>
      </c>
      <c r="CQ22" s="90">
        <v>0</v>
      </c>
      <c r="CR22" s="90">
        <v>6443</v>
      </c>
      <c r="CS22" s="90">
        <v>0</v>
      </c>
      <c r="CT22" s="91">
        <v>0</v>
      </c>
      <c r="CU22" s="89">
        <v>1803</v>
      </c>
      <c r="CV22" s="90">
        <v>1552</v>
      </c>
      <c r="CW22" s="90">
        <v>80</v>
      </c>
      <c r="CX22" s="102">
        <v>0</v>
      </c>
      <c r="CY22" s="90">
        <v>8913</v>
      </c>
      <c r="CZ22" s="90">
        <v>925</v>
      </c>
      <c r="DA22" s="90">
        <v>240</v>
      </c>
      <c r="DB22" s="91">
        <v>0</v>
      </c>
      <c r="DC22" s="89">
        <v>4428</v>
      </c>
      <c r="DD22" s="90">
        <v>24773</v>
      </c>
      <c r="DE22" s="90">
        <v>0</v>
      </c>
      <c r="DF22" s="102">
        <v>0</v>
      </c>
      <c r="DG22" s="90">
        <v>0</v>
      </c>
      <c r="DH22" s="90">
        <v>26463</v>
      </c>
      <c r="DI22" s="90">
        <v>0</v>
      </c>
      <c r="DJ22" s="91">
        <v>0</v>
      </c>
      <c r="DK22" s="89">
        <v>0</v>
      </c>
      <c r="DL22" s="90">
        <v>4334</v>
      </c>
      <c r="DM22" s="90">
        <v>0</v>
      </c>
      <c r="DN22" s="102">
        <v>0</v>
      </c>
      <c r="DO22" s="90">
        <v>0</v>
      </c>
      <c r="DP22" s="90">
        <v>6547</v>
      </c>
      <c r="DQ22" s="90">
        <v>0</v>
      </c>
      <c r="DR22" s="91">
        <v>0</v>
      </c>
      <c r="DS22" s="89">
        <v>265260</v>
      </c>
      <c r="DT22" s="90">
        <v>166166</v>
      </c>
      <c r="DU22" s="90">
        <v>69441</v>
      </c>
      <c r="DV22" s="102">
        <v>22115</v>
      </c>
      <c r="DW22" s="90">
        <v>237213</v>
      </c>
      <c r="DX22" s="90">
        <v>1110753</v>
      </c>
      <c r="DY22" s="90">
        <v>390086</v>
      </c>
      <c r="DZ22" s="91">
        <v>89480</v>
      </c>
      <c r="EA22" s="89">
        <v>324902</v>
      </c>
      <c r="EB22" s="90">
        <v>241390</v>
      </c>
      <c r="EC22" s="90">
        <v>74974</v>
      </c>
      <c r="ED22" s="102">
        <v>22115</v>
      </c>
      <c r="EE22" s="90">
        <v>264724</v>
      </c>
      <c r="EF22" s="90">
        <v>1273207</v>
      </c>
      <c r="EG22" s="90">
        <v>394616</v>
      </c>
      <c r="EH22" s="91">
        <v>89480</v>
      </c>
      <c r="EI22" s="98"/>
      <c r="EJ22" s="98"/>
      <c r="EK22" s="98"/>
      <c r="EL22" s="98"/>
      <c r="EM22" s="98"/>
      <c r="EN22" s="98"/>
      <c r="EO22" s="98"/>
      <c r="EP22" s="98"/>
    </row>
    <row r="23" spans="2:146" ht="13.5" x14ac:dyDescent="0.25">
      <c r="B23" s="81" t="s">
        <v>340</v>
      </c>
      <c r="C23" s="89">
        <v>116240</v>
      </c>
      <c r="D23" s="90">
        <v>92980</v>
      </c>
      <c r="E23" s="90">
        <v>63014</v>
      </c>
      <c r="F23" s="102">
        <v>0</v>
      </c>
      <c r="G23" s="90">
        <v>147542</v>
      </c>
      <c r="H23" s="90">
        <v>535519</v>
      </c>
      <c r="I23" s="90">
        <v>139062</v>
      </c>
      <c r="J23" s="91">
        <v>18028</v>
      </c>
      <c r="K23" s="89">
        <v>15782</v>
      </c>
      <c r="L23" s="90">
        <v>24217</v>
      </c>
      <c r="M23" s="90">
        <v>8824</v>
      </c>
      <c r="N23" s="102">
        <v>14227</v>
      </c>
      <c r="O23" s="90">
        <v>46777</v>
      </c>
      <c r="P23" s="90">
        <v>239773</v>
      </c>
      <c r="Q23" s="90">
        <v>7958</v>
      </c>
      <c r="R23" s="91">
        <v>27802</v>
      </c>
      <c r="S23" s="89">
        <v>8628</v>
      </c>
      <c r="T23" s="90">
        <v>20660</v>
      </c>
      <c r="U23" s="90">
        <v>2600</v>
      </c>
      <c r="V23" s="102">
        <v>0</v>
      </c>
      <c r="W23" s="90">
        <v>33290</v>
      </c>
      <c r="X23" s="90">
        <v>70385</v>
      </c>
      <c r="Y23" s="90">
        <v>16987</v>
      </c>
      <c r="Z23" s="91">
        <v>0</v>
      </c>
      <c r="AA23" s="89">
        <v>14094</v>
      </c>
      <c r="AB23" s="90">
        <v>22472</v>
      </c>
      <c r="AC23" s="90">
        <v>0</v>
      </c>
      <c r="AD23" s="102">
        <v>0</v>
      </c>
      <c r="AE23" s="90">
        <v>15908</v>
      </c>
      <c r="AF23" s="90">
        <v>28901</v>
      </c>
      <c r="AG23" s="90">
        <v>0</v>
      </c>
      <c r="AH23" s="91">
        <v>0</v>
      </c>
      <c r="AI23" s="89">
        <v>14228</v>
      </c>
      <c r="AJ23" s="90">
        <v>40195</v>
      </c>
      <c r="AK23" s="90">
        <v>0</v>
      </c>
      <c r="AL23" s="102">
        <v>0</v>
      </c>
      <c r="AM23" s="90">
        <v>5600</v>
      </c>
      <c r="AN23" s="90">
        <v>124371</v>
      </c>
      <c r="AO23" s="90">
        <v>0</v>
      </c>
      <c r="AP23" s="91">
        <v>32037</v>
      </c>
      <c r="AQ23" s="89">
        <v>0</v>
      </c>
      <c r="AR23" s="90">
        <v>2162</v>
      </c>
      <c r="AS23" s="90">
        <v>0</v>
      </c>
      <c r="AT23" s="102">
        <v>0</v>
      </c>
      <c r="AU23" s="90">
        <v>0</v>
      </c>
      <c r="AV23" s="90">
        <v>36662</v>
      </c>
      <c r="AW23" s="90">
        <v>0</v>
      </c>
      <c r="AX23" s="91">
        <v>0</v>
      </c>
      <c r="AY23" s="89">
        <v>0</v>
      </c>
      <c r="AZ23" s="90">
        <v>3622</v>
      </c>
      <c r="BA23" s="90">
        <v>0</v>
      </c>
      <c r="BB23" s="102">
        <v>0</v>
      </c>
      <c r="BC23" s="90">
        <v>771</v>
      </c>
      <c r="BD23" s="90">
        <v>9975</v>
      </c>
      <c r="BE23" s="90">
        <v>560</v>
      </c>
      <c r="BF23" s="91">
        <v>0</v>
      </c>
      <c r="BG23" s="89">
        <v>0</v>
      </c>
      <c r="BH23" s="90">
        <v>5849</v>
      </c>
      <c r="BI23" s="90">
        <v>0</v>
      </c>
      <c r="BJ23" s="102">
        <v>0</v>
      </c>
      <c r="BK23" s="90">
        <v>0</v>
      </c>
      <c r="BL23" s="90">
        <v>74051</v>
      </c>
      <c r="BM23" s="90">
        <v>0</v>
      </c>
      <c r="BN23" s="91">
        <v>0</v>
      </c>
      <c r="BO23" s="89">
        <v>0</v>
      </c>
      <c r="BP23" s="90">
        <v>3794</v>
      </c>
      <c r="BQ23" s="90">
        <v>0</v>
      </c>
      <c r="BR23" s="102">
        <v>0</v>
      </c>
      <c r="BS23" s="90">
        <v>0</v>
      </c>
      <c r="BT23" s="90">
        <v>10220</v>
      </c>
      <c r="BU23" s="90">
        <v>0</v>
      </c>
      <c r="BV23" s="91">
        <v>0</v>
      </c>
      <c r="BW23" s="89">
        <v>4461</v>
      </c>
      <c r="BX23" s="90">
        <v>3377</v>
      </c>
      <c r="BY23" s="90">
        <v>0</v>
      </c>
      <c r="BZ23" s="102">
        <v>0</v>
      </c>
      <c r="CA23" s="90">
        <v>2005</v>
      </c>
      <c r="CB23" s="90">
        <v>34496</v>
      </c>
      <c r="CC23" s="90">
        <v>0</v>
      </c>
      <c r="CD23" s="91">
        <v>0</v>
      </c>
      <c r="CE23" s="89">
        <v>116</v>
      </c>
      <c r="CF23" s="90">
        <v>7141</v>
      </c>
      <c r="CG23" s="90">
        <v>4238</v>
      </c>
      <c r="CH23" s="102">
        <v>0</v>
      </c>
      <c r="CI23" s="90">
        <v>4809</v>
      </c>
      <c r="CJ23" s="90">
        <v>25280</v>
      </c>
      <c r="CK23" s="90">
        <v>6677</v>
      </c>
      <c r="CL23" s="91">
        <v>0</v>
      </c>
      <c r="CM23" s="89">
        <v>64</v>
      </c>
      <c r="CN23" s="90">
        <v>10100</v>
      </c>
      <c r="CO23" s="90">
        <v>0</v>
      </c>
      <c r="CP23" s="102">
        <v>0</v>
      </c>
      <c r="CQ23" s="90">
        <v>0</v>
      </c>
      <c r="CR23" s="90">
        <v>20390</v>
      </c>
      <c r="CS23" s="90">
        <v>0</v>
      </c>
      <c r="CT23" s="91">
        <v>0</v>
      </c>
      <c r="CU23" s="89">
        <v>532</v>
      </c>
      <c r="CV23" s="90">
        <v>14938</v>
      </c>
      <c r="CW23" s="90">
        <v>0</v>
      </c>
      <c r="CX23" s="102">
        <v>0</v>
      </c>
      <c r="CY23" s="90">
        <v>15000</v>
      </c>
      <c r="CZ23" s="90">
        <v>6016</v>
      </c>
      <c r="DA23" s="90">
        <v>0</v>
      </c>
      <c r="DB23" s="91">
        <v>0</v>
      </c>
      <c r="DC23" s="89">
        <v>9572</v>
      </c>
      <c r="DD23" s="90">
        <v>5376</v>
      </c>
      <c r="DE23" s="90">
        <v>0</v>
      </c>
      <c r="DF23" s="102">
        <v>0</v>
      </c>
      <c r="DG23" s="90">
        <v>0</v>
      </c>
      <c r="DH23" s="90">
        <v>15399</v>
      </c>
      <c r="DI23" s="90">
        <v>0</v>
      </c>
      <c r="DJ23" s="91">
        <v>0</v>
      </c>
      <c r="DK23" s="89">
        <v>4566</v>
      </c>
      <c r="DL23" s="90">
        <v>2510</v>
      </c>
      <c r="DM23" s="90">
        <v>0</v>
      </c>
      <c r="DN23" s="102">
        <v>0</v>
      </c>
      <c r="DO23" s="90">
        <v>3996</v>
      </c>
      <c r="DP23" s="90">
        <v>11362</v>
      </c>
      <c r="DQ23" s="90">
        <v>0</v>
      </c>
      <c r="DR23" s="91">
        <v>4940</v>
      </c>
      <c r="DS23" s="89">
        <v>168972</v>
      </c>
      <c r="DT23" s="90">
        <v>206308</v>
      </c>
      <c r="DU23" s="90">
        <v>74438</v>
      </c>
      <c r="DV23" s="102">
        <v>14227</v>
      </c>
      <c r="DW23" s="90">
        <v>249888</v>
      </c>
      <c r="DX23" s="90">
        <v>1045586</v>
      </c>
      <c r="DY23" s="90">
        <v>164567</v>
      </c>
      <c r="DZ23" s="91">
        <v>77867</v>
      </c>
      <c r="EA23" s="89">
        <v>188283</v>
      </c>
      <c r="EB23" s="90">
        <v>259393</v>
      </c>
      <c r="EC23" s="90">
        <v>78676</v>
      </c>
      <c r="ED23" s="102">
        <v>14227</v>
      </c>
      <c r="EE23" s="90">
        <v>275698</v>
      </c>
      <c r="EF23" s="90">
        <v>1242800</v>
      </c>
      <c r="EG23" s="90">
        <v>171244</v>
      </c>
      <c r="EH23" s="91">
        <v>82807</v>
      </c>
      <c r="EI23" s="98"/>
      <c r="EJ23" s="98"/>
      <c r="EK23" s="98"/>
      <c r="EL23" s="98"/>
      <c r="EM23" s="98"/>
      <c r="EN23" s="98"/>
      <c r="EO23" s="98"/>
      <c r="EP23" s="98"/>
    </row>
    <row r="24" spans="2:146" ht="13.5" x14ac:dyDescent="0.25">
      <c r="B24" s="82" t="s">
        <v>341</v>
      </c>
      <c r="C24" s="89">
        <v>230346</v>
      </c>
      <c r="D24" s="90">
        <v>66775</v>
      </c>
      <c r="E24" s="90">
        <v>52704</v>
      </c>
      <c r="F24" s="102">
        <v>0</v>
      </c>
      <c r="G24" s="90">
        <v>103361</v>
      </c>
      <c r="H24" s="90">
        <v>485604</v>
      </c>
      <c r="I24" s="90">
        <v>234064</v>
      </c>
      <c r="J24" s="91">
        <v>34692</v>
      </c>
      <c r="K24" s="89">
        <v>19473</v>
      </c>
      <c r="L24" s="90">
        <v>44409</v>
      </c>
      <c r="M24" s="90">
        <v>0</v>
      </c>
      <c r="N24" s="102">
        <v>6614</v>
      </c>
      <c r="O24" s="90">
        <v>19890</v>
      </c>
      <c r="P24" s="90">
        <v>237155</v>
      </c>
      <c r="Q24" s="90">
        <v>80</v>
      </c>
      <c r="R24" s="91">
        <v>90928</v>
      </c>
      <c r="S24" s="89">
        <v>2667</v>
      </c>
      <c r="T24" s="90">
        <v>34621</v>
      </c>
      <c r="U24" s="90">
        <v>180</v>
      </c>
      <c r="V24" s="102">
        <v>0</v>
      </c>
      <c r="W24" s="90">
        <v>50521</v>
      </c>
      <c r="X24" s="90">
        <v>91831</v>
      </c>
      <c r="Y24" s="90">
        <v>43791</v>
      </c>
      <c r="Z24" s="91">
        <v>13644</v>
      </c>
      <c r="AA24" s="89">
        <v>3010</v>
      </c>
      <c r="AB24" s="90">
        <v>18260</v>
      </c>
      <c r="AC24" s="90">
        <v>0</v>
      </c>
      <c r="AD24" s="102">
        <v>0</v>
      </c>
      <c r="AE24" s="90">
        <v>98</v>
      </c>
      <c r="AF24" s="90">
        <v>52068</v>
      </c>
      <c r="AG24" s="90">
        <v>35833</v>
      </c>
      <c r="AH24" s="91">
        <v>0</v>
      </c>
      <c r="AI24" s="89">
        <v>6045</v>
      </c>
      <c r="AJ24" s="90">
        <v>42981</v>
      </c>
      <c r="AK24" s="90">
        <v>60</v>
      </c>
      <c r="AL24" s="102">
        <v>0</v>
      </c>
      <c r="AM24" s="90">
        <v>420</v>
      </c>
      <c r="AN24" s="90">
        <v>117303</v>
      </c>
      <c r="AO24" s="90">
        <v>0</v>
      </c>
      <c r="AP24" s="91">
        <v>114811</v>
      </c>
      <c r="AQ24" s="89">
        <v>0</v>
      </c>
      <c r="AR24" s="90">
        <v>13587</v>
      </c>
      <c r="AS24" s="90">
        <v>0</v>
      </c>
      <c r="AT24" s="102">
        <v>0</v>
      </c>
      <c r="AU24" s="90">
        <v>0</v>
      </c>
      <c r="AV24" s="90">
        <v>54999</v>
      </c>
      <c r="AW24" s="90">
        <v>15244</v>
      </c>
      <c r="AX24" s="91">
        <v>0</v>
      </c>
      <c r="AY24" s="89">
        <v>152</v>
      </c>
      <c r="AZ24" s="90">
        <v>5523</v>
      </c>
      <c r="BA24" s="90">
        <v>0</v>
      </c>
      <c r="BB24" s="102">
        <v>0</v>
      </c>
      <c r="BC24" s="90">
        <v>1630</v>
      </c>
      <c r="BD24" s="90">
        <v>23245</v>
      </c>
      <c r="BE24" s="90">
        <v>0</v>
      </c>
      <c r="BF24" s="91">
        <v>0</v>
      </c>
      <c r="BG24" s="89">
        <v>0</v>
      </c>
      <c r="BH24" s="90">
        <v>4588</v>
      </c>
      <c r="BI24" s="90">
        <v>0</v>
      </c>
      <c r="BJ24" s="102">
        <v>0</v>
      </c>
      <c r="BK24" s="90">
        <v>0</v>
      </c>
      <c r="BL24" s="90">
        <v>78600</v>
      </c>
      <c r="BM24" s="90">
        <v>0</v>
      </c>
      <c r="BN24" s="91">
        <v>0</v>
      </c>
      <c r="BO24" s="89">
        <v>0</v>
      </c>
      <c r="BP24" s="90">
        <v>3289</v>
      </c>
      <c r="BQ24" s="90">
        <v>0</v>
      </c>
      <c r="BR24" s="102">
        <v>0</v>
      </c>
      <c r="BS24" s="90">
        <v>2000</v>
      </c>
      <c r="BT24" s="90">
        <v>6081</v>
      </c>
      <c r="BU24" s="90">
        <v>0</v>
      </c>
      <c r="BV24" s="91">
        <v>0</v>
      </c>
      <c r="BW24" s="89">
        <v>10007</v>
      </c>
      <c r="BX24" s="90">
        <v>3996</v>
      </c>
      <c r="BY24" s="90">
        <v>0</v>
      </c>
      <c r="BZ24" s="102">
        <v>0</v>
      </c>
      <c r="CA24" s="90">
        <v>860</v>
      </c>
      <c r="CB24" s="90">
        <v>54406</v>
      </c>
      <c r="CC24" s="90">
        <v>0</v>
      </c>
      <c r="CD24" s="91">
        <v>0</v>
      </c>
      <c r="CE24" s="89">
        <v>3059</v>
      </c>
      <c r="CF24" s="90">
        <v>7145</v>
      </c>
      <c r="CG24" s="90">
        <v>3052</v>
      </c>
      <c r="CH24" s="102">
        <v>75</v>
      </c>
      <c r="CI24" s="90">
        <v>200</v>
      </c>
      <c r="CJ24" s="90">
        <v>29739</v>
      </c>
      <c r="CK24" s="90">
        <v>12619</v>
      </c>
      <c r="CL24" s="91">
        <v>205</v>
      </c>
      <c r="CM24" s="89">
        <v>0</v>
      </c>
      <c r="CN24" s="90">
        <v>2800</v>
      </c>
      <c r="CO24" s="90">
        <v>0</v>
      </c>
      <c r="CP24" s="102">
        <v>72</v>
      </c>
      <c r="CQ24" s="90">
        <v>0</v>
      </c>
      <c r="CR24" s="90">
        <v>6158</v>
      </c>
      <c r="CS24" s="90">
        <v>0</v>
      </c>
      <c r="CT24" s="91">
        <v>0</v>
      </c>
      <c r="CU24" s="89">
        <v>66627</v>
      </c>
      <c r="CV24" s="90">
        <v>4763</v>
      </c>
      <c r="CW24" s="90">
        <v>0</v>
      </c>
      <c r="CX24" s="102">
        <v>0</v>
      </c>
      <c r="CY24" s="90">
        <v>2974</v>
      </c>
      <c r="CZ24" s="90">
        <v>18551</v>
      </c>
      <c r="DA24" s="90">
        <v>0</v>
      </c>
      <c r="DB24" s="91">
        <v>0</v>
      </c>
      <c r="DC24" s="89">
        <v>0</v>
      </c>
      <c r="DD24" s="90">
        <v>11856</v>
      </c>
      <c r="DE24" s="90">
        <v>0</v>
      </c>
      <c r="DF24" s="102">
        <v>0</v>
      </c>
      <c r="DG24" s="90">
        <v>0</v>
      </c>
      <c r="DH24" s="90">
        <v>66525</v>
      </c>
      <c r="DI24" s="90">
        <v>0</v>
      </c>
      <c r="DJ24" s="91">
        <v>0</v>
      </c>
      <c r="DK24" s="89">
        <v>1074</v>
      </c>
      <c r="DL24" s="90">
        <v>7295</v>
      </c>
      <c r="DM24" s="90">
        <v>0</v>
      </c>
      <c r="DN24" s="102">
        <v>0</v>
      </c>
      <c r="DO24" s="90">
        <v>2220</v>
      </c>
      <c r="DP24" s="90">
        <v>13252</v>
      </c>
      <c r="DQ24" s="90">
        <v>0</v>
      </c>
      <c r="DR24" s="91">
        <v>0</v>
      </c>
      <c r="DS24" s="89">
        <v>261693</v>
      </c>
      <c r="DT24" s="90">
        <v>226156</v>
      </c>
      <c r="DU24" s="90">
        <v>52944</v>
      </c>
      <c r="DV24" s="102">
        <v>6614</v>
      </c>
      <c r="DW24" s="90">
        <v>175920</v>
      </c>
      <c r="DX24" s="90">
        <v>1062205</v>
      </c>
      <c r="DY24" s="90">
        <v>329012</v>
      </c>
      <c r="DZ24" s="91">
        <v>254075</v>
      </c>
      <c r="EA24" s="89">
        <v>342460</v>
      </c>
      <c r="EB24" s="90">
        <v>271888</v>
      </c>
      <c r="EC24" s="90">
        <v>55996</v>
      </c>
      <c r="ED24" s="102">
        <v>6761</v>
      </c>
      <c r="EE24" s="90">
        <v>184174</v>
      </c>
      <c r="EF24" s="90">
        <v>1335517</v>
      </c>
      <c r="EG24" s="90">
        <v>341631</v>
      </c>
      <c r="EH24" s="91">
        <v>254280</v>
      </c>
      <c r="EI24" s="98"/>
      <c r="EJ24" s="98"/>
      <c r="EK24" s="98"/>
      <c r="EL24" s="98"/>
      <c r="EM24" s="98"/>
      <c r="EN24" s="98"/>
      <c r="EO24" s="98"/>
      <c r="EP24" s="98"/>
    </row>
    <row r="25" spans="2:146" ht="13.5" x14ac:dyDescent="0.25">
      <c r="B25" s="77" t="s">
        <v>342</v>
      </c>
      <c r="C25" s="89">
        <v>115942</v>
      </c>
      <c r="D25" s="90">
        <v>55964</v>
      </c>
      <c r="E25" s="90">
        <v>4600</v>
      </c>
      <c r="F25" s="102">
        <v>23126</v>
      </c>
      <c r="G25" s="90">
        <v>84639</v>
      </c>
      <c r="H25" s="90">
        <v>419961</v>
      </c>
      <c r="I25" s="90">
        <v>157470</v>
      </c>
      <c r="J25" s="91">
        <v>12133</v>
      </c>
      <c r="K25" s="89">
        <v>9259</v>
      </c>
      <c r="L25" s="90">
        <v>24832</v>
      </c>
      <c r="M25" s="90">
        <v>0</v>
      </c>
      <c r="N25" s="102">
        <v>45798</v>
      </c>
      <c r="O25" s="90">
        <v>47481</v>
      </c>
      <c r="P25" s="90">
        <v>303633</v>
      </c>
      <c r="Q25" s="90">
        <v>0</v>
      </c>
      <c r="R25" s="91">
        <v>58675</v>
      </c>
      <c r="S25" s="89">
        <v>5695</v>
      </c>
      <c r="T25" s="90">
        <v>20995</v>
      </c>
      <c r="U25" s="90">
        <v>4040</v>
      </c>
      <c r="V25" s="102">
        <v>0</v>
      </c>
      <c r="W25" s="90">
        <v>22445</v>
      </c>
      <c r="X25" s="90">
        <v>39084</v>
      </c>
      <c r="Y25" s="90">
        <v>43028</v>
      </c>
      <c r="Z25" s="91">
        <v>0</v>
      </c>
      <c r="AA25" s="89">
        <v>8156</v>
      </c>
      <c r="AB25" s="90">
        <v>18707</v>
      </c>
      <c r="AC25" s="90">
        <v>0</v>
      </c>
      <c r="AD25" s="102">
        <v>0</v>
      </c>
      <c r="AE25" s="90">
        <v>832</v>
      </c>
      <c r="AF25" s="90">
        <v>35454</v>
      </c>
      <c r="AG25" s="90">
        <v>15028</v>
      </c>
      <c r="AH25" s="91">
        <v>0</v>
      </c>
      <c r="AI25" s="89">
        <v>294</v>
      </c>
      <c r="AJ25" s="90">
        <v>16668</v>
      </c>
      <c r="AK25" s="90">
        <v>0</v>
      </c>
      <c r="AL25" s="102">
        <v>937</v>
      </c>
      <c r="AM25" s="90">
        <v>622</v>
      </c>
      <c r="AN25" s="90">
        <v>70902</v>
      </c>
      <c r="AO25" s="90">
        <v>0</v>
      </c>
      <c r="AP25" s="91">
        <v>20580</v>
      </c>
      <c r="AQ25" s="89">
        <v>0</v>
      </c>
      <c r="AR25" s="90">
        <v>11110</v>
      </c>
      <c r="AS25" s="90">
        <v>0</v>
      </c>
      <c r="AT25" s="102">
        <v>0</v>
      </c>
      <c r="AU25" s="90">
        <v>0</v>
      </c>
      <c r="AV25" s="90">
        <v>57777</v>
      </c>
      <c r="AW25" s="90">
        <v>0</v>
      </c>
      <c r="AX25" s="91">
        <v>0</v>
      </c>
      <c r="AY25" s="89">
        <v>0</v>
      </c>
      <c r="AZ25" s="90">
        <v>3264</v>
      </c>
      <c r="BA25" s="90">
        <v>0</v>
      </c>
      <c r="BB25" s="102">
        <v>0</v>
      </c>
      <c r="BC25" s="90">
        <v>384</v>
      </c>
      <c r="BD25" s="90">
        <v>10686</v>
      </c>
      <c r="BE25" s="90">
        <v>0</v>
      </c>
      <c r="BF25" s="91">
        <v>0</v>
      </c>
      <c r="BG25" s="89">
        <v>0</v>
      </c>
      <c r="BH25" s="90">
        <v>2206</v>
      </c>
      <c r="BI25" s="90">
        <v>0</v>
      </c>
      <c r="BJ25" s="102">
        <v>0</v>
      </c>
      <c r="BK25" s="90">
        <v>0</v>
      </c>
      <c r="BL25" s="90">
        <v>84539</v>
      </c>
      <c r="BM25" s="90">
        <v>0</v>
      </c>
      <c r="BN25" s="91">
        <v>0</v>
      </c>
      <c r="BO25" s="89">
        <v>0</v>
      </c>
      <c r="BP25" s="90">
        <v>28805</v>
      </c>
      <c r="BQ25" s="90">
        <v>0</v>
      </c>
      <c r="BR25" s="102">
        <v>0</v>
      </c>
      <c r="BS25" s="90">
        <v>2400</v>
      </c>
      <c r="BT25" s="90">
        <v>22471</v>
      </c>
      <c r="BU25" s="90">
        <v>0</v>
      </c>
      <c r="BV25" s="91">
        <v>0</v>
      </c>
      <c r="BW25" s="89">
        <v>35744</v>
      </c>
      <c r="BX25" s="90">
        <v>3403</v>
      </c>
      <c r="BY25" s="90">
        <v>0</v>
      </c>
      <c r="BZ25" s="102">
        <v>0</v>
      </c>
      <c r="CA25" s="90">
        <v>288</v>
      </c>
      <c r="CB25" s="90">
        <v>28447</v>
      </c>
      <c r="CC25" s="90">
        <v>0</v>
      </c>
      <c r="CD25" s="91">
        <v>0</v>
      </c>
      <c r="CE25" s="89">
        <v>245</v>
      </c>
      <c r="CF25" s="90">
        <v>2538</v>
      </c>
      <c r="CG25" s="90">
        <v>0</v>
      </c>
      <c r="CH25" s="102">
        <v>0</v>
      </c>
      <c r="CI25" s="90">
        <v>480</v>
      </c>
      <c r="CJ25" s="90">
        <v>11207</v>
      </c>
      <c r="CK25" s="90">
        <v>6049</v>
      </c>
      <c r="CL25" s="91">
        <v>0</v>
      </c>
      <c r="CM25" s="89">
        <v>0</v>
      </c>
      <c r="CN25" s="90">
        <v>34887</v>
      </c>
      <c r="CO25" s="90">
        <v>0</v>
      </c>
      <c r="CP25" s="102">
        <v>0</v>
      </c>
      <c r="CQ25" s="90">
        <v>2730</v>
      </c>
      <c r="CR25" s="90">
        <v>2739</v>
      </c>
      <c r="CS25" s="90">
        <v>0</v>
      </c>
      <c r="CT25" s="91">
        <v>0</v>
      </c>
      <c r="CU25" s="89">
        <v>10904</v>
      </c>
      <c r="CV25" s="90">
        <v>192</v>
      </c>
      <c r="CW25" s="90">
        <v>0</v>
      </c>
      <c r="CX25" s="102">
        <v>0</v>
      </c>
      <c r="CY25" s="90">
        <v>8205</v>
      </c>
      <c r="CZ25" s="90">
        <v>8400</v>
      </c>
      <c r="DA25" s="90">
        <v>0</v>
      </c>
      <c r="DB25" s="91">
        <v>0</v>
      </c>
      <c r="DC25" s="89">
        <v>0</v>
      </c>
      <c r="DD25" s="90">
        <v>2475</v>
      </c>
      <c r="DE25" s="90">
        <v>0</v>
      </c>
      <c r="DF25" s="102">
        <v>0</v>
      </c>
      <c r="DG25" s="90">
        <v>182</v>
      </c>
      <c r="DH25" s="90">
        <v>14741</v>
      </c>
      <c r="DI25" s="90">
        <v>0</v>
      </c>
      <c r="DJ25" s="91">
        <v>0</v>
      </c>
      <c r="DK25" s="89">
        <v>0</v>
      </c>
      <c r="DL25" s="90">
        <v>1963</v>
      </c>
      <c r="DM25" s="90">
        <v>0</v>
      </c>
      <c r="DN25" s="102">
        <v>0</v>
      </c>
      <c r="DO25" s="90">
        <v>11947</v>
      </c>
      <c r="DP25" s="90">
        <v>13065</v>
      </c>
      <c r="DQ25" s="90">
        <v>0</v>
      </c>
      <c r="DR25" s="91">
        <v>0</v>
      </c>
      <c r="DS25" s="89">
        <v>139346</v>
      </c>
      <c r="DT25" s="90">
        <v>151540</v>
      </c>
      <c r="DU25" s="90">
        <v>8640</v>
      </c>
      <c r="DV25" s="102">
        <v>69861</v>
      </c>
      <c r="DW25" s="90">
        <v>156403</v>
      </c>
      <c r="DX25" s="90">
        <v>937497</v>
      </c>
      <c r="DY25" s="90">
        <v>215526</v>
      </c>
      <c r="DZ25" s="91">
        <v>91388</v>
      </c>
      <c r="EA25" s="89">
        <v>186239</v>
      </c>
      <c r="EB25" s="90">
        <v>228009</v>
      </c>
      <c r="EC25" s="90">
        <v>8640</v>
      </c>
      <c r="ED25" s="102">
        <v>69861</v>
      </c>
      <c r="EE25" s="90">
        <v>182635</v>
      </c>
      <c r="EF25" s="90">
        <v>1123106</v>
      </c>
      <c r="EG25" s="90">
        <v>221575</v>
      </c>
      <c r="EH25" s="91">
        <v>91388</v>
      </c>
      <c r="EI25" s="98"/>
      <c r="EJ25" s="98"/>
      <c r="EK25" s="98"/>
      <c r="EL25" s="98"/>
      <c r="EM25" s="98"/>
      <c r="EN25" s="98"/>
      <c r="EO25" s="98"/>
      <c r="EP25" s="98"/>
    </row>
    <row r="26" spans="2:146" ht="13.5" x14ac:dyDescent="0.25">
      <c r="B26" s="77" t="s">
        <v>343</v>
      </c>
      <c r="C26" s="89">
        <v>44772</v>
      </c>
      <c r="D26" s="90">
        <v>28108</v>
      </c>
      <c r="E26" s="90">
        <v>38706</v>
      </c>
      <c r="F26" s="102">
        <v>0</v>
      </c>
      <c r="G26" s="90">
        <v>75751</v>
      </c>
      <c r="H26" s="90">
        <v>503790</v>
      </c>
      <c r="I26" s="90">
        <v>136433</v>
      </c>
      <c r="J26" s="91">
        <v>0</v>
      </c>
      <c r="K26" s="89">
        <v>10442</v>
      </c>
      <c r="L26" s="90">
        <v>15052</v>
      </c>
      <c r="M26" s="90">
        <v>0</v>
      </c>
      <c r="N26" s="102">
        <v>12970</v>
      </c>
      <c r="O26" s="90">
        <v>34301</v>
      </c>
      <c r="P26" s="90">
        <v>224201</v>
      </c>
      <c r="Q26" s="90">
        <v>0</v>
      </c>
      <c r="R26" s="91">
        <v>16997</v>
      </c>
      <c r="S26" s="89">
        <v>39146</v>
      </c>
      <c r="T26" s="90">
        <v>17013</v>
      </c>
      <c r="U26" s="90">
        <v>9920</v>
      </c>
      <c r="V26" s="102">
        <v>0</v>
      </c>
      <c r="W26" s="90">
        <v>11591</v>
      </c>
      <c r="X26" s="90">
        <v>37288</v>
      </c>
      <c r="Y26" s="90">
        <v>123470</v>
      </c>
      <c r="Z26" s="91">
        <v>150</v>
      </c>
      <c r="AA26" s="89">
        <v>0</v>
      </c>
      <c r="AB26" s="90">
        <v>15702</v>
      </c>
      <c r="AC26" s="90">
        <v>0</v>
      </c>
      <c r="AD26" s="102">
        <v>0</v>
      </c>
      <c r="AE26" s="90">
        <v>207</v>
      </c>
      <c r="AF26" s="90">
        <v>44734</v>
      </c>
      <c r="AG26" s="90">
        <v>0</v>
      </c>
      <c r="AH26" s="91">
        <v>0</v>
      </c>
      <c r="AI26" s="89">
        <v>6746</v>
      </c>
      <c r="AJ26" s="90">
        <v>28378</v>
      </c>
      <c r="AK26" s="90">
        <v>0</v>
      </c>
      <c r="AL26" s="102">
        <v>2863</v>
      </c>
      <c r="AM26" s="90">
        <v>0</v>
      </c>
      <c r="AN26" s="90">
        <v>53877</v>
      </c>
      <c r="AO26" s="90">
        <v>14339</v>
      </c>
      <c r="AP26" s="91">
        <v>53052</v>
      </c>
      <c r="AQ26" s="89">
        <v>0</v>
      </c>
      <c r="AR26" s="90">
        <v>16210</v>
      </c>
      <c r="AS26" s="90">
        <v>0</v>
      </c>
      <c r="AT26" s="102">
        <v>0</v>
      </c>
      <c r="AU26" s="90">
        <v>49946</v>
      </c>
      <c r="AV26" s="90">
        <v>74121</v>
      </c>
      <c r="AW26" s="90">
        <v>0</v>
      </c>
      <c r="AX26" s="91">
        <v>0</v>
      </c>
      <c r="AY26" s="89">
        <v>0</v>
      </c>
      <c r="AZ26" s="90">
        <v>4979</v>
      </c>
      <c r="BA26" s="90">
        <v>0</v>
      </c>
      <c r="BB26" s="102">
        <v>0</v>
      </c>
      <c r="BC26" s="90">
        <v>875</v>
      </c>
      <c r="BD26" s="90">
        <v>5256</v>
      </c>
      <c r="BE26" s="90">
        <v>0</v>
      </c>
      <c r="BF26" s="91">
        <v>0</v>
      </c>
      <c r="BG26" s="89">
        <v>138</v>
      </c>
      <c r="BH26" s="90">
        <v>2296</v>
      </c>
      <c r="BI26" s="90">
        <v>0</v>
      </c>
      <c r="BJ26" s="102">
        <v>0</v>
      </c>
      <c r="BK26" s="90">
        <v>0</v>
      </c>
      <c r="BL26" s="90">
        <v>47056</v>
      </c>
      <c r="BM26" s="90">
        <v>0</v>
      </c>
      <c r="BN26" s="91">
        <v>0</v>
      </c>
      <c r="BO26" s="89">
        <v>1500</v>
      </c>
      <c r="BP26" s="90">
        <v>10098</v>
      </c>
      <c r="BQ26" s="90">
        <v>0</v>
      </c>
      <c r="BR26" s="102">
        <v>0</v>
      </c>
      <c r="BS26" s="90">
        <v>11440</v>
      </c>
      <c r="BT26" s="90">
        <v>11042</v>
      </c>
      <c r="BU26" s="90">
        <v>29210</v>
      </c>
      <c r="BV26" s="91">
        <v>0</v>
      </c>
      <c r="BW26" s="89">
        <v>1561</v>
      </c>
      <c r="BX26" s="90">
        <v>29401</v>
      </c>
      <c r="BY26" s="90">
        <v>0</v>
      </c>
      <c r="BZ26" s="102">
        <v>0</v>
      </c>
      <c r="CA26" s="90">
        <v>0</v>
      </c>
      <c r="CB26" s="90">
        <v>26694</v>
      </c>
      <c r="CC26" s="90">
        <v>0</v>
      </c>
      <c r="CD26" s="91">
        <v>0</v>
      </c>
      <c r="CE26" s="89">
        <v>3055</v>
      </c>
      <c r="CF26" s="90">
        <v>7413</v>
      </c>
      <c r="CG26" s="90">
        <v>2058</v>
      </c>
      <c r="CH26" s="102">
        <v>0</v>
      </c>
      <c r="CI26" s="90">
        <v>1318</v>
      </c>
      <c r="CJ26" s="90">
        <v>3319</v>
      </c>
      <c r="CK26" s="90">
        <v>0</v>
      </c>
      <c r="CL26" s="91">
        <v>0</v>
      </c>
      <c r="CM26" s="89">
        <v>0</v>
      </c>
      <c r="CN26" s="90">
        <v>46145</v>
      </c>
      <c r="CO26" s="90">
        <v>0</v>
      </c>
      <c r="CP26" s="102">
        <v>0</v>
      </c>
      <c r="CQ26" s="90">
        <v>0</v>
      </c>
      <c r="CR26" s="90">
        <v>8684</v>
      </c>
      <c r="CS26" s="90">
        <v>0</v>
      </c>
      <c r="CT26" s="91">
        <v>0</v>
      </c>
      <c r="CU26" s="89">
        <v>44035</v>
      </c>
      <c r="CV26" s="90">
        <v>602</v>
      </c>
      <c r="CW26" s="90">
        <v>0</v>
      </c>
      <c r="CX26" s="102">
        <v>0</v>
      </c>
      <c r="CY26" s="90">
        <v>9937</v>
      </c>
      <c r="CZ26" s="90">
        <v>150</v>
      </c>
      <c r="DA26" s="90">
        <v>0</v>
      </c>
      <c r="DB26" s="91">
        <v>0</v>
      </c>
      <c r="DC26" s="89">
        <v>0</v>
      </c>
      <c r="DD26" s="90">
        <v>1220</v>
      </c>
      <c r="DE26" s="90">
        <v>0</v>
      </c>
      <c r="DF26" s="102">
        <v>0</v>
      </c>
      <c r="DG26" s="90">
        <v>0</v>
      </c>
      <c r="DH26" s="90">
        <v>11009</v>
      </c>
      <c r="DI26" s="90">
        <v>0</v>
      </c>
      <c r="DJ26" s="91">
        <v>0</v>
      </c>
      <c r="DK26" s="89">
        <v>0</v>
      </c>
      <c r="DL26" s="90">
        <v>4943</v>
      </c>
      <c r="DM26" s="90">
        <v>0</v>
      </c>
      <c r="DN26" s="102">
        <v>0</v>
      </c>
      <c r="DO26" s="90">
        <v>993</v>
      </c>
      <c r="DP26" s="90">
        <v>5953</v>
      </c>
      <c r="DQ26" s="90">
        <v>0</v>
      </c>
      <c r="DR26" s="91">
        <v>4940</v>
      </c>
      <c r="DS26" s="89">
        <v>101106</v>
      </c>
      <c r="DT26" s="90">
        <v>125442</v>
      </c>
      <c r="DU26" s="90">
        <v>48626</v>
      </c>
      <c r="DV26" s="102">
        <v>15833</v>
      </c>
      <c r="DW26" s="90">
        <v>172671</v>
      </c>
      <c r="DX26" s="90">
        <v>943267</v>
      </c>
      <c r="DY26" s="90">
        <v>274242</v>
      </c>
      <c r="DZ26" s="91">
        <v>70199</v>
      </c>
      <c r="EA26" s="89">
        <v>151395</v>
      </c>
      <c r="EB26" s="90">
        <v>227560</v>
      </c>
      <c r="EC26" s="90">
        <v>50684</v>
      </c>
      <c r="ED26" s="102">
        <v>15833</v>
      </c>
      <c r="EE26" s="90">
        <v>196359</v>
      </c>
      <c r="EF26" s="90">
        <v>1057174</v>
      </c>
      <c r="EG26" s="90">
        <v>303452</v>
      </c>
      <c r="EH26" s="91">
        <v>75139</v>
      </c>
      <c r="EI26" s="98"/>
      <c r="EJ26" s="98"/>
      <c r="EK26" s="98"/>
      <c r="EL26" s="98"/>
      <c r="EM26" s="98"/>
      <c r="EN26" s="98"/>
      <c r="EO26" s="98"/>
      <c r="EP26" s="98"/>
    </row>
    <row r="27" spans="2:146" ht="13.5" x14ac:dyDescent="0.25">
      <c r="B27" s="81" t="s">
        <v>344</v>
      </c>
      <c r="C27" s="89">
        <v>113561</v>
      </c>
      <c r="D27" s="90">
        <v>32121</v>
      </c>
      <c r="E27" s="90">
        <v>63571</v>
      </c>
      <c r="F27" s="102">
        <v>0</v>
      </c>
      <c r="G27" s="90">
        <v>17738</v>
      </c>
      <c r="H27" s="90">
        <v>416270</v>
      </c>
      <c r="I27" s="90">
        <v>104699</v>
      </c>
      <c r="J27" s="91">
        <v>0</v>
      </c>
      <c r="K27" s="89">
        <v>14568</v>
      </c>
      <c r="L27" s="90">
        <v>31054</v>
      </c>
      <c r="M27" s="90">
        <v>0</v>
      </c>
      <c r="N27" s="102">
        <v>7680</v>
      </c>
      <c r="O27" s="90">
        <v>12119</v>
      </c>
      <c r="P27" s="90">
        <v>93352</v>
      </c>
      <c r="Q27" s="90">
        <v>0</v>
      </c>
      <c r="R27" s="91">
        <v>10380</v>
      </c>
      <c r="S27" s="89">
        <v>4327</v>
      </c>
      <c r="T27" s="90">
        <v>11111</v>
      </c>
      <c r="U27" s="90">
        <v>9650</v>
      </c>
      <c r="V27" s="102">
        <v>0</v>
      </c>
      <c r="W27" s="90">
        <v>10931</v>
      </c>
      <c r="X27" s="90">
        <v>58134</v>
      </c>
      <c r="Y27" s="90">
        <v>48111</v>
      </c>
      <c r="Z27" s="91">
        <v>0</v>
      </c>
      <c r="AA27" s="89">
        <v>3110</v>
      </c>
      <c r="AB27" s="90">
        <v>7917</v>
      </c>
      <c r="AC27" s="90">
        <v>0</v>
      </c>
      <c r="AD27" s="102">
        <v>0</v>
      </c>
      <c r="AE27" s="90">
        <v>0</v>
      </c>
      <c r="AF27" s="90">
        <v>54108</v>
      </c>
      <c r="AG27" s="90">
        <v>204</v>
      </c>
      <c r="AH27" s="91">
        <v>0</v>
      </c>
      <c r="AI27" s="89">
        <v>1261</v>
      </c>
      <c r="AJ27" s="90">
        <v>10299</v>
      </c>
      <c r="AK27" s="90">
        <v>0</v>
      </c>
      <c r="AL27" s="102">
        <v>0</v>
      </c>
      <c r="AM27" s="90">
        <v>8556</v>
      </c>
      <c r="AN27" s="90">
        <v>33289</v>
      </c>
      <c r="AO27" s="90">
        <v>0</v>
      </c>
      <c r="AP27" s="91">
        <v>0</v>
      </c>
      <c r="AQ27" s="89">
        <v>0</v>
      </c>
      <c r="AR27" s="90">
        <v>8859</v>
      </c>
      <c r="AS27" s="90">
        <v>0</v>
      </c>
      <c r="AT27" s="102">
        <v>0</v>
      </c>
      <c r="AU27" s="90">
        <v>0</v>
      </c>
      <c r="AV27" s="90">
        <v>22070</v>
      </c>
      <c r="AW27" s="90">
        <v>0</v>
      </c>
      <c r="AX27" s="91">
        <v>0</v>
      </c>
      <c r="AY27" s="89">
        <v>462</v>
      </c>
      <c r="AZ27" s="90">
        <v>4262</v>
      </c>
      <c r="BA27" s="90">
        <v>0</v>
      </c>
      <c r="BB27" s="102">
        <v>0</v>
      </c>
      <c r="BC27" s="90">
        <v>1120</v>
      </c>
      <c r="BD27" s="90">
        <v>6848</v>
      </c>
      <c r="BE27" s="90">
        <v>410</v>
      </c>
      <c r="BF27" s="91">
        <v>0</v>
      </c>
      <c r="BG27" s="89">
        <v>0</v>
      </c>
      <c r="BH27" s="90">
        <v>3177</v>
      </c>
      <c r="BI27" s="90">
        <v>0</v>
      </c>
      <c r="BJ27" s="102">
        <v>0</v>
      </c>
      <c r="BK27" s="90">
        <v>0</v>
      </c>
      <c r="BL27" s="90">
        <v>53690</v>
      </c>
      <c r="BM27" s="90">
        <v>0</v>
      </c>
      <c r="BN27" s="91">
        <v>0</v>
      </c>
      <c r="BO27" s="89">
        <v>0</v>
      </c>
      <c r="BP27" s="90">
        <v>20861</v>
      </c>
      <c r="BQ27" s="90">
        <v>0</v>
      </c>
      <c r="BR27" s="102">
        <v>0</v>
      </c>
      <c r="BS27" s="90">
        <v>29408</v>
      </c>
      <c r="BT27" s="90">
        <v>28862</v>
      </c>
      <c r="BU27" s="90">
        <v>0</v>
      </c>
      <c r="BV27" s="91">
        <v>0</v>
      </c>
      <c r="BW27" s="89">
        <v>26059</v>
      </c>
      <c r="BX27" s="90">
        <v>3094</v>
      </c>
      <c r="BY27" s="90">
        <v>0</v>
      </c>
      <c r="BZ27" s="102">
        <v>0</v>
      </c>
      <c r="CA27" s="90">
        <v>630</v>
      </c>
      <c r="CB27" s="90">
        <v>38985</v>
      </c>
      <c r="CC27" s="90">
        <v>0</v>
      </c>
      <c r="CD27" s="91">
        <v>0</v>
      </c>
      <c r="CE27" s="89">
        <v>0</v>
      </c>
      <c r="CF27" s="90">
        <v>4501</v>
      </c>
      <c r="CG27" s="90">
        <v>784</v>
      </c>
      <c r="CH27" s="102">
        <v>0</v>
      </c>
      <c r="CI27" s="90">
        <v>936</v>
      </c>
      <c r="CJ27" s="90">
        <v>3233</v>
      </c>
      <c r="CK27" s="90">
        <v>6325</v>
      </c>
      <c r="CL27" s="91">
        <v>0</v>
      </c>
      <c r="CM27" s="89">
        <v>120</v>
      </c>
      <c r="CN27" s="90">
        <v>47491</v>
      </c>
      <c r="CO27" s="90">
        <v>2860</v>
      </c>
      <c r="CP27" s="102">
        <v>0</v>
      </c>
      <c r="CQ27" s="90">
        <v>0</v>
      </c>
      <c r="CR27" s="90">
        <v>21237</v>
      </c>
      <c r="CS27" s="90">
        <v>0</v>
      </c>
      <c r="CT27" s="91">
        <v>0</v>
      </c>
      <c r="CU27" s="89">
        <v>14902</v>
      </c>
      <c r="CV27" s="90">
        <v>0</v>
      </c>
      <c r="CW27" s="90">
        <v>0</v>
      </c>
      <c r="CX27" s="102">
        <v>0</v>
      </c>
      <c r="CY27" s="90">
        <v>34778</v>
      </c>
      <c r="CZ27" s="90">
        <v>0</v>
      </c>
      <c r="DA27" s="90">
        <v>0</v>
      </c>
      <c r="DB27" s="91">
        <v>0</v>
      </c>
      <c r="DC27" s="89">
        <v>0</v>
      </c>
      <c r="DD27" s="90">
        <v>2996</v>
      </c>
      <c r="DE27" s="90">
        <v>0</v>
      </c>
      <c r="DF27" s="102">
        <v>0</v>
      </c>
      <c r="DG27" s="90">
        <v>0</v>
      </c>
      <c r="DH27" s="90">
        <v>29544</v>
      </c>
      <c r="DI27" s="90">
        <v>0</v>
      </c>
      <c r="DJ27" s="91">
        <v>0</v>
      </c>
      <c r="DK27" s="89">
        <v>0</v>
      </c>
      <c r="DL27" s="90">
        <v>4249</v>
      </c>
      <c r="DM27" s="90">
        <v>0</v>
      </c>
      <c r="DN27" s="102">
        <v>0</v>
      </c>
      <c r="DO27" s="90">
        <v>1066</v>
      </c>
      <c r="DP27" s="90">
        <v>68742</v>
      </c>
      <c r="DQ27" s="90">
        <v>0</v>
      </c>
      <c r="DR27" s="91">
        <v>0</v>
      </c>
      <c r="DS27" s="89">
        <v>137289</v>
      </c>
      <c r="DT27" s="90">
        <v>105623</v>
      </c>
      <c r="DU27" s="90">
        <v>73221</v>
      </c>
      <c r="DV27" s="102">
        <v>7680</v>
      </c>
      <c r="DW27" s="90">
        <v>50464</v>
      </c>
      <c r="DX27" s="90">
        <v>684071</v>
      </c>
      <c r="DY27" s="90">
        <v>153424</v>
      </c>
      <c r="DZ27" s="91">
        <v>10380</v>
      </c>
      <c r="EA27" s="89">
        <v>178370</v>
      </c>
      <c r="EB27" s="90">
        <v>191992</v>
      </c>
      <c r="EC27" s="90">
        <v>76865</v>
      </c>
      <c r="ED27" s="102">
        <v>7680</v>
      </c>
      <c r="EE27" s="90">
        <v>117282</v>
      </c>
      <c r="EF27" s="90">
        <v>928364</v>
      </c>
      <c r="EG27" s="90">
        <v>159749</v>
      </c>
      <c r="EH27" s="91">
        <v>10380</v>
      </c>
      <c r="EI27" s="98"/>
      <c r="EJ27" s="98"/>
      <c r="EK27" s="98"/>
      <c r="EL27" s="98"/>
      <c r="EM27" s="98"/>
      <c r="EN27" s="98"/>
      <c r="EO27" s="98"/>
      <c r="EP27" s="98"/>
    </row>
    <row r="28" spans="2:146" ht="13.5" x14ac:dyDescent="0.25">
      <c r="B28" s="82" t="s">
        <v>345</v>
      </c>
      <c r="C28" s="89">
        <v>78588</v>
      </c>
      <c r="D28" s="90">
        <v>50826</v>
      </c>
      <c r="E28" s="90">
        <v>17781</v>
      </c>
      <c r="F28" s="102">
        <v>0</v>
      </c>
      <c r="G28" s="90">
        <v>16948</v>
      </c>
      <c r="H28" s="90">
        <v>333013</v>
      </c>
      <c r="I28" s="90">
        <v>64513</v>
      </c>
      <c r="J28" s="91">
        <v>7030</v>
      </c>
      <c r="K28" s="89">
        <v>18561</v>
      </c>
      <c r="L28" s="90">
        <v>45440</v>
      </c>
      <c r="M28" s="90">
        <v>23100</v>
      </c>
      <c r="N28" s="102">
        <v>9720</v>
      </c>
      <c r="O28" s="90">
        <v>9794</v>
      </c>
      <c r="P28" s="90">
        <v>221016</v>
      </c>
      <c r="Q28" s="90">
        <v>8623</v>
      </c>
      <c r="R28" s="91">
        <v>18466</v>
      </c>
      <c r="S28" s="89">
        <v>3846</v>
      </c>
      <c r="T28" s="90">
        <v>25753</v>
      </c>
      <c r="U28" s="90">
        <v>16303</v>
      </c>
      <c r="V28" s="102">
        <v>10560</v>
      </c>
      <c r="W28" s="90">
        <v>27445</v>
      </c>
      <c r="X28" s="90">
        <v>34267</v>
      </c>
      <c r="Y28" s="90">
        <v>0</v>
      </c>
      <c r="Z28" s="91">
        <v>22737</v>
      </c>
      <c r="AA28" s="89">
        <v>1017</v>
      </c>
      <c r="AB28" s="90">
        <v>15033</v>
      </c>
      <c r="AC28" s="90">
        <v>0</v>
      </c>
      <c r="AD28" s="102">
        <v>0</v>
      </c>
      <c r="AE28" s="90">
        <v>6080</v>
      </c>
      <c r="AF28" s="90">
        <v>14925</v>
      </c>
      <c r="AG28" s="90">
        <v>9121</v>
      </c>
      <c r="AH28" s="91">
        <v>0</v>
      </c>
      <c r="AI28" s="89">
        <v>8999</v>
      </c>
      <c r="AJ28" s="90">
        <v>18333</v>
      </c>
      <c r="AK28" s="90">
        <v>1332</v>
      </c>
      <c r="AL28" s="102">
        <v>2140</v>
      </c>
      <c r="AM28" s="90">
        <v>21162</v>
      </c>
      <c r="AN28" s="90">
        <v>68840</v>
      </c>
      <c r="AO28" s="90">
        <v>0</v>
      </c>
      <c r="AP28" s="91">
        <v>17975</v>
      </c>
      <c r="AQ28" s="89">
        <v>6825</v>
      </c>
      <c r="AR28" s="90">
        <v>2825</v>
      </c>
      <c r="AS28" s="90">
        <v>0</v>
      </c>
      <c r="AT28" s="102">
        <v>0</v>
      </c>
      <c r="AU28" s="90">
        <v>0</v>
      </c>
      <c r="AV28" s="90">
        <v>21673</v>
      </c>
      <c r="AW28" s="90">
        <v>0</v>
      </c>
      <c r="AX28" s="91">
        <v>0</v>
      </c>
      <c r="AY28" s="89">
        <v>704</v>
      </c>
      <c r="AZ28" s="90">
        <v>2841</v>
      </c>
      <c r="BA28" s="90">
        <v>0</v>
      </c>
      <c r="BB28" s="102">
        <v>0</v>
      </c>
      <c r="BC28" s="90">
        <v>851</v>
      </c>
      <c r="BD28" s="90">
        <v>2851</v>
      </c>
      <c r="BE28" s="90">
        <v>0</v>
      </c>
      <c r="BF28" s="91">
        <v>0</v>
      </c>
      <c r="BG28" s="89">
        <v>0</v>
      </c>
      <c r="BH28" s="90">
        <v>17728</v>
      </c>
      <c r="BI28" s="90">
        <v>0</v>
      </c>
      <c r="BJ28" s="102">
        <v>0</v>
      </c>
      <c r="BK28" s="90">
        <v>400</v>
      </c>
      <c r="BL28" s="90">
        <v>4094</v>
      </c>
      <c r="BM28" s="90">
        <v>0</v>
      </c>
      <c r="BN28" s="91">
        <v>0</v>
      </c>
      <c r="BO28" s="89">
        <v>3957</v>
      </c>
      <c r="BP28" s="90">
        <v>14788</v>
      </c>
      <c r="BQ28" s="90">
        <v>0</v>
      </c>
      <c r="BR28" s="102">
        <v>0</v>
      </c>
      <c r="BS28" s="90">
        <v>0</v>
      </c>
      <c r="BT28" s="90">
        <v>17456</v>
      </c>
      <c r="BU28" s="90">
        <v>0</v>
      </c>
      <c r="BV28" s="91">
        <v>0</v>
      </c>
      <c r="BW28" s="89">
        <v>9726</v>
      </c>
      <c r="BX28" s="90">
        <v>26034</v>
      </c>
      <c r="BY28" s="90">
        <v>0</v>
      </c>
      <c r="BZ28" s="102">
        <v>0</v>
      </c>
      <c r="CA28" s="90">
        <v>0</v>
      </c>
      <c r="CB28" s="90">
        <v>165549</v>
      </c>
      <c r="CC28" s="90">
        <v>0</v>
      </c>
      <c r="CD28" s="91">
        <v>0</v>
      </c>
      <c r="CE28" s="89">
        <v>3300</v>
      </c>
      <c r="CF28" s="90">
        <v>6261</v>
      </c>
      <c r="CG28" s="90">
        <v>5506</v>
      </c>
      <c r="CH28" s="102">
        <v>0</v>
      </c>
      <c r="CI28" s="90">
        <v>3500</v>
      </c>
      <c r="CJ28" s="90">
        <v>4585</v>
      </c>
      <c r="CK28" s="90">
        <v>11175</v>
      </c>
      <c r="CL28" s="91">
        <v>0</v>
      </c>
      <c r="CM28" s="89">
        <v>150</v>
      </c>
      <c r="CN28" s="90">
        <v>23458</v>
      </c>
      <c r="CO28" s="90">
        <v>0</v>
      </c>
      <c r="CP28" s="102">
        <v>0</v>
      </c>
      <c r="CQ28" s="90">
        <v>0</v>
      </c>
      <c r="CR28" s="90">
        <v>31200</v>
      </c>
      <c r="CS28" s="90">
        <v>0</v>
      </c>
      <c r="CT28" s="91">
        <v>0</v>
      </c>
      <c r="CU28" s="89">
        <v>13321</v>
      </c>
      <c r="CV28" s="90">
        <v>0</v>
      </c>
      <c r="CW28" s="90">
        <v>0</v>
      </c>
      <c r="CX28" s="102">
        <v>0</v>
      </c>
      <c r="CY28" s="90">
        <v>668</v>
      </c>
      <c r="CZ28" s="90">
        <v>600</v>
      </c>
      <c r="DA28" s="90">
        <v>0</v>
      </c>
      <c r="DB28" s="91">
        <v>0</v>
      </c>
      <c r="DC28" s="89">
        <v>0</v>
      </c>
      <c r="DD28" s="90">
        <v>865</v>
      </c>
      <c r="DE28" s="90">
        <v>0</v>
      </c>
      <c r="DF28" s="102">
        <v>0</v>
      </c>
      <c r="DG28" s="90">
        <v>0</v>
      </c>
      <c r="DH28" s="90">
        <v>22674</v>
      </c>
      <c r="DI28" s="90">
        <v>0</v>
      </c>
      <c r="DJ28" s="91">
        <v>0</v>
      </c>
      <c r="DK28" s="89">
        <v>0</v>
      </c>
      <c r="DL28" s="90">
        <v>4057</v>
      </c>
      <c r="DM28" s="90">
        <v>0</v>
      </c>
      <c r="DN28" s="102">
        <v>0</v>
      </c>
      <c r="DO28" s="90">
        <v>0</v>
      </c>
      <c r="DP28" s="90">
        <v>12211</v>
      </c>
      <c r="DQ28" s="90">
        <v>0</v>
      </c>
      <c r="DR28" s="91">
        <v>0</v>
      </c>
      <c r="DS28" s="89">
        <v>118540</v>
      </c>
      <c r="DT28" s="90">
        <v>161051</v>
      </c>
      <c r="DU28" s="90">
        <v>58516</v>
      </c>
      <c r="DV28" s="102">
        <v>22420</v>
      </c>
      <c r="DW28" s="90">
        <v>82280</v>
      </c>
      <c r="DX28" s="90">
        <v>696585</v>
      </c>
      <c r="DY28" s="90">
        <v>82257</v>
      </c>
      <c r="DZ28" s="91">
        <v>66208</v>
      </c>
      <c r="EA28" s="89">
        <v>148994</v>
      </c>
      <c r="EB28" s="90">
        <v>254242</v>
      </c>
      <c r="EC28" s="90">
        <v>64022</v>
      </c>
      <c r="ED28" s="102">
        <v>22420</v>
      </c>
      <c r="EE28" s="90">
        <v>86848</v>
      </c>
      <c r="EF28" s="90">
        <v>954954</v>
      </c>
      <c r="EG28" s="90">
        <v>93432</v>
      </c>
      <c r="EH28" s="91">
        <v>66208</v>
      </c>
      <c r="EI28" s="98"/>
      <c r="EJ28" s="98"/>
      <c r="EK28" s="98"/>
      <c r="EL28" s="98"/>
      <c r="EM28" s="98"/>
      <c r="EN28" s="98"/>
      <c r="EO28" s="98"/>
      <c r="EP28" s="98"/>
    </row>
    <row r="29" spans="2:146" ht="13.5" x14ac:dyDescent="0.25">
      <c r="B29" s="77" t="s">
        <v>346</v>
      </c>
      <c r="C29" s="89">
        <v>158069</v>
      </c>
      <c r="D29" s="90">
        <v>118906</v>
      </c>
      <c r="E29" s="90">
        <v>50313</v>
      </c>
      <c r="F29" s="102">
        <v>0</v>
      </c>
      <c r="G29" s="90">
        <v>10272</v>
      </c>
      <c r="H29" s="90">
        <v>274589</v>
      </c>
      <c r="I29" s="90">
        <v>77765</v>
      </c>
      <c r="J29" s="91">
        <v>0</v>
      </c>
      <c r="K29" s="89">
        <v>33340</v>
      </c>
      <c r="L29" s="90">
        <v>15860</v>
      </c>
      <c r="M29" s="90">
        <v>0</v>
      </c>
      <c r="N29" s="102">
        <v>78699</v>
      </c>
      <c r="O29" s="90">
        <v>24674</v>
      </c>
      <c r="P29" s="90">
        <v>220237</v>
      </c>
      <c r="Q29" s="90">
        <v>0</v>
      </c>
      <c r="R29" s="91">
        <v>51597</v>
      </c>
      <c r="S29" s="89">
        <v>10454</v>
      </c>
      <c r="T29" s="90">
        <v>23529</v>
      </c>
      <c r="U29" s="90">
        <v>4237</v>
      </c>
      <c r="V29" s="102">
        <v>0</v>
      </c>
      <c r="W29" s="90">
        <v>27264</v>
      </c>
      <c r="X29" s="90">
        <v>44451</v>
      </c>
      <c r="Y29" s="90">
        <v>50869</v>
      </c>
      <c r="Z29" s="91">
        <v>1290</v>
      </c>
      <c r="AA29" s="89">
        <v>75</v>
      </c>
      <c r="AB29" s="90">
        <v>15269</v>
      </c>
      <c r="AC29" s="90">
        <v>0</v>
      </c>
      <c r="AD29" s="102">
        <v>0</v>
      </c>
      <c r="AE29" s="90">
        <v>0</v>
      </c>
      <c r="AF29" s="90">
        <v>48332</v>
      </c>
      <c r="AG29" s="90">
        <v>0</v>
      </c>
      <c r="AH29" s="91">
        <v>0</v>
      </c>
      <c r="AI29" s="89">
        <v>4019</v>
      </c>
      <c r="AJ29" s="90">
        <v>23292</v>
      </c>
      <c r="AK29" s="90">
        <v>367</v>
      </c>
      <c r="AL29" s="102">
        <v>0</v>
      </c>
      <c r="AM29" s="90">
        <v>448</v>
      </c>
      <c r="AN29" s="90">
        <v>64605</v>
      </c>
      <c r="AO29" s="90">
        <v>8130</v>
      </c>
      <c r="AP29" s="91">
        <v>21079</v>
      </c>
      <c r="AQ29" s="89">
        <v>0</v>
      </c>
      <c r="AR29" s="90">
        <v>95909</v>
      </c>
      <c r="AS29" s="90">
        <v>0</v>
      </c>
      <c r="AT29" s="102">
        <v>0</v>
      </c>
      <c r="AU29" s="90">
        <v>0</v>
      </c>
      <c r="AV29" s="90">
        <v>19694</v>
      </c>
      <c r="AW29" s="90">
        <v>0</v>
      </c>
      <c r="AX29" s="91">
        <v>0</v>
      </c>
      <c r="AY29" s="89">
        <v>705</v>
      </c>
      <c r="AZ29" s="90">
        <v>4166</v>
      </c>
      <c r="BA29" s="90">
        <v>0</v>
      </c>
      <c r="BB29" s="102">
        <v>0</v>
      </c>
      <c r="BC29" s="90">
        <v>1777</v>
      </c>
      <c r="BD29" s="90">
        <v>10112</v>
      </c>
      <c r="BE29" s="90">
        <v>0</v>
      </c>
      <c r="BF29" s="91">
        <v>0</v>
      </c>
      <c r="BG29" s="89">
        <v>0</v>
      </c>
      <c r="BH29" s="90">
        <v>27125</v>
      </c>
      <c r="BI29" s="90">
        <v>0</v>
      </c>
      <c r="BJ29" s="102">
        <v>0</v>
      </c>
      <c r="BK29" s="90">
        <v>0</v>
      </c>
      <c r="BL29" s="90">
        <v>17404</v>
      </c>
      <c r="BM29" s="90">
        <v>0</v>
      </c>
      <c r="BN29" s="91">
        <v>0</v>
      </c>
      <c r="BO29" s="89">
        <v>0</v>
      </c>
      <c r="BP29" s="90">
        <v>16941</v>
      </c>
      <c r="BQ29" s="90">
        <v>0</v>
      </c>
      <c r="BR29" s="102">
        <v>0</v>
      </c>
      <c r="BS29" s="90">
        <v>9600</v>
      </c>
      <c r="BT29" s="90">
        <v>13722</v>
      </c>
      <c r="BU29" s="90">
        <v>0</v>
      </c>
      <c r="BV29" s="91">
        <v>0</v>
      </c>
      <c r="BW29" s="89">
        <v>7719</v>
      </c>
      <c r="BX29" s="90">
        <v>16110</v>
      </c>
      <c r="BY29" s="90">
        <v>0</v>
      </c>
      <c r="BZ29" s="102">
        <v>0</v>
      </c>
      <c r="CA29" s="90">
        <v>1127</v>
      </c>
      <c r="CB29" s="90">
        <v>59555</v>
      </c>
      <c r="CC29" s="90">
        <v>0</v>
      </c>
      <c r="CD29" s="91">
        <v>0</v>
      </c>
      <c r="CE29" s="89">
        <v>0</v>
      </c>
      <c r="CF29" s="90">
        <v>4482</v>
      </c>
      <c r="CG29" s="90">
        <v>0</v>
      </c>
      <c r="CH29" s="102">
        <v>0</v>
      </c>
      <c r="CI29" s="90">
        <v>0</v>
      </c>
      <c r="CJ29" s="90">
        <v>29186</v>
      </c>
      <c r="CK29" s="90">
        <v>15505</v>
      </c>
      <c r="CL29" s="91">
        <v>0</v>
      </c>
      <c r="CM29" s="89">
        <v>0</v>
      </c>
      <c r="CN29" s="90">
        <v>20463</v>
      </c>
      <c r="CO29" s="90">
        <v>0</v>
      </c>
      <c r="CP29" s="102">
        <v>0</v>
      </c>
      <c r="CQ29" s="90">
        <v>0</v>
      </c>
      <c r="CR29" s="90">
        <v>17004</v>
      </c>
      <c r="CS29" s="90">
        <v>0</v>
      </c>
      <c r="CT29" s="91">
        <v>0</v>
      </c>
      <c r="CU29" s="89">
        <v>10139</v>
      </c>
      <c r="CV29" s="90">
        <v>5208</v>
      </c>
      <c r="CW29" s="90">
        <v>0</v>
      </c>
      <c r="CX29" s="102">
        <v>0</v>
      </c>
      <c r="CY29" s="90">
        <v>15465</v>
      </c>
      <c r="CZ29" s="90">
        <v>0</v>
      </c>
      <c r="DA29" s="90">
        <v>0</v>
      </c>
      <c r="DB29" s="91">
        <v>0</v>
      </c>
      <c r="DC29" s="89">
        <v>0</v>
      </c>
      <c r="DD29" s="90">
        <v>26251</v>
      </c>
      <c r="DE29" s="90">
        <v>0</v>
      </c>
      <c r="DF29" s="102">
        <v>1908</v>
      </c>
      <c r="DG29" s="90">
        <v>0</v>
      </c>
      <c r="DH29" s="90">
        <v>16565</v>
      </c>
      <c r="DI29" s="90">
        <v>0</v>
      </c>
      <c r="DJ29" s="91">
        <v>0</v>
      </c>
      <c r="DK29" s="89">
        <v>50</v>
      </c>
      <c r="DL29" s="90">
        <v>5005</v>
      </c>
      <c r="DM29" s="90">
        <v>0</v>
      </c>
      <c r="DN29" s="102">
        <v>0</v>
      </c>
      <c r="DO29" s="90">
        <v>3132</v>
      </c>
      <c r="DP29" s="90">
        <v>16271</v>
      </c>
      <c r="DQ29" s="90">
        <v>0</v>
      </c>
      <c r="DR29" s="91">
        <v>0</v>
      </c>
      <c r="DS29" s="89">
        <v>206662</v>
      </c>
      <c r="DT29" s="90">
        <v>296931</v>
      </c>
      <c r="DU29" s="90">
        <v>54917</v>
      </c>
      <c r="DV29" s="102">
        <v>78699</v>
      </c>
      <c r="DW29" s="90">
        <v>64435</v>
      </c>
      <c r="DX29" s="90">
        <v>682020</v>
      </c>
      <c r="DY29" s="90">
        <v>136764</v>
      </c>
      <c r="DZ29" s="91">
        <v>73966</v>
      </c>
      <c r="EA29" s="89">
        <v>224570</v>
      </c>
      <c r="EB29" s="90">
        <v>418516</v>
      </c>
      <c r="EC29" s="90">
        <v>54917</v>
      </c>
      <c r="ED29" s="102">
        <v>80607</v>
      </c>
      <c r="EE29" s="90">
        <v>93759</v>
      </c>
      <c r="EF29" s="90">
        <v>851727</v>
      </c>
      <c r="EG29" s="90">
        <v>152269</v>
      </c>
      <c r="EH29" s="91">
        <v>73966</v>
      </c>
      <c r="EI29" s="98"/>
      <c r="EJ29" s="98"/>
      <c r="EK29" s="98"/>
      <c r="EL29" s="98"/>
      <c r="EM29" s="98"/>
      <c r="EN29" s="98"/>
      <c r="EO29" s="98"/>
      <c r="EP29" s="98"/>
    </row>
    <row r="30" spans="2:146" ht="13.5" x14ac:dyDescent="0.25">
      <c r="B30" s="77" t="s">
        <v>347</v>
      </c>
      <c r="C30" s="89">
        <v>68703</v>
      </c>
      <c r="D30" s="90">
        <v>81156</v>
      </c>
      <c r="E30" s="90">
        <v>14277</v>
      </c>
      <c r="F30" s="102">
        <v>12290</v>
      </c>
      <c r="G30" s="90">
        <v>40398</v>
      </c>
      <c r="H30" s="90">
        <v>315727</v>
      </c>
      <c r="I30" s="90">
        <v>25702</v>
      </c>
      <c r="J30" s="91">
        <v>18270</v>
      </c>
      <c r="K30" s="89">
        <v>4942</v>
      </c>
      <c r="L30" s="90">
        <v>45540</v>
      </c>
      <c r="M30" s="90">
        <v>0</v>
      </c>
      <c r="N30" s="102">
        <v>23280</v>
      </c>
      <c r="O30" s="90">
        <v>27917</v>
      </c>
      <c r="P30" s="90">
        <v>217116</v>
      </c>
      <c r="Q30" s="90">
        <v>0</v>
      </c>
      <c r="R30" s="91">
        <v>19039</v>
      </c>
      <c r="S30" s="89">
        <v>7322</v>
      </c>
      <c r="T30" s="90">
        <v>22687</v>
      </c>
      <c r="U30" s="90">
        <v>6755</v>
      </c>
      <c r="V30" s="102">
        <v>0</v>
      </c>
      <c r="W30" s="90">
        <v>9383</v>
      </c>
      <c r="X30" s="90">
        <v>25377</v>
      </c>
      <c r="Y30" s="90">
        <v>30495</v>
      </c>
      <c r="Z30" s="91">
        <v>9806</v>
      </c>
      <c r="AA30" s="89">
        <v>3184</v>
      </c>
      <c r="AB30" s="90">
        <v>9047</v>
      </c>
      <c r="AC30" s="90">
        <v>0</v>
      </c>
      <c r="AD30" s="102">
        <v>0</v>
      </c>
      <c r="AE30" s="90">
        <v>150</v>
      </c>
      <c r="AF30" s="90">
        <v>61857</v>
      </c>
      <c r="AG30" s="90">
        <v>9121</v>
      </c>
      <c r="AH30" s="91">
        <v>0</v>
      </c>
      <c r="AI30" s="89">
        <v>10387</v>
      </c>
      <c r="AJ30" s="90">
        <v>17445</v>
      </c>
      <c r="AK30" s="90">
        <v>0</v>
      </c>
      <c r="AL30" s="102">
        <v>0</v>
      </c>
      <c r="AM30" s="90">
        <v>2086</v>
      </c>
      <c r="AN30" s="90">
        <v>64684</v>
      </c>
      <c r="AO30" s="90">
        <v>0</v>
      </c>
      <c r="AP30" s="91">
        <v>20560</v>
      </c>
      <c r="AQ30" s="89">
        <v>0</v>
      </c>
      <c r="AR30" s="90">
        <v>7159</v>
      </c>
      <c r="AS30" s="90">
        <v>0</v>
      </c>
      <c r="AT30" s="102">
        <v>0</v>
      </c>
      <c r="AU30" s="90">
        <v>0</v>
      </c>
      <c r="AV30" s="90">
        <v>37017</v>
      </c>
      <c r="AW30" s="90">
        <v>0</v>
      </c>
      <c r="AX30" s="91">
        <v>0</v>
      </c>
      <c r="AY30" s="89">
        <v>491</v>
      </c>
      <c r="AZ30" s="90">
        <v>3107</v>
      </c>
      <c r="BA30" s="90">
        <v>3738</v>
      </c>
      <c r="BB30" s="102">
        <v>0</v>
      </c>
      <c r="BC30" s="90">
        <v>2040</v>
      </c>
      <c r="BD30" s="90">
        <v>28565</v>
      </c>
      <c r="BE30" s="90">
        <v>6921</v>
      </c>
      <c r="BF30" s="91">
        <v>0</v>
      </c>
      <c r="BG30" s="89">
        <v>224</v>
      </c>
      <c r="BH30" s="90">
        <v>6342</v>
      </c>
      <c r="BI30" s="90">
        <v>0</v>
      </c>
      <c r="BJ30" s="102">
        <v>0</v>
      </c>
      <c r="BK30" s="90">
        <v>210</v>
      </c>
      <c r="BL30" s="90">
        <v>14217</v>
      </c>
      <c r="BM30" s="90">
        <v>6400</v>
      </c>
      <c r="BN30" s="91">
        <v>0</v>
      </c>
      <c r="BO30" s="89">
        <v>0</v>
      </c>
      <c r="BP30" s="90">
        <v>37569</v>
      </c>
      <c r="BQ30" s="90">
        <v>0</v>
      </c>
      <c r="BR30" s="102">
        <v>0</v>
      </c>
      <c r="BS30" s="90">
        <v>7375</v>
      </c>
      <c r="BT30" s="90">
        <v>34076</v>
      </c>
      <c r="BU30" s="90">
        <v>0</v>
      </c>
      <c r="BV30" s="91">
        <v>0</v>
      </c>
      <c r="BW30" s="89">
        <v>24447</v>
      </c>
      <c r="BX30" s="90">
        <v>12601</v>
      </c>
      <c r="BY30" s="90">
        <v>0</v>
      </c>
      <c r="BZ30" s="102">
        <v>0</v>
      </c>
      <c r="CA30" s="90">
        <v>0</v>
      </c>
      <c r="CB30" s="90">
        <v>59000</v>
      </c>
      <c r="CC30" s="90">
        <v>0</v>
      </c>
      <c r="CD30" s="91">
        <v>0</v>
      </c>
      <c r="CE30" s="89">
        <v>6600</v>
      </c>
      <c r="CF30" s="90">
        <v>8807</v>
      </c>
      <c r="CG30" s="90">
        <v>0</v>
      </c>
      <c r="CH30" s="102">
        <v>48</v>
      </c>
      <c r="CI30" s="90">
        <v>6088</v>
      </c>
      <c r="CJ30" s="90">
        <v>6637</v>
      </c>
      <c r="CK30" s="90">
        <v>5782</v>
      </c>
      <c r="CL30" s="91">
        <v>0</v>
      </c>
      <c r="CM30" s="89">
        <v>0</v>
      </c>
      <c r="CN30" s="90">
        <v>54012</v>
      </c>
      <c r="CO30" s="90">
        <v>0</v>
      </c>
      <c r="CP30" s="102">
        <v>0</v>
      </c>
      <c r="CQ30" s="90">
        <v>0</v>
      </c>
      <c r="CR30" s="90">
        <v>18318</v>
      </c>
      <c r="CS30" s="90">
        <v>0</v>
      </c>
      <c r="CT30" s="91">
        <v>0</v>
      </c>
      <c r="CU30" s="89">
        <v>52627</v>
      </c>
      <c r="CV30" s="90">
        <v>50</v>
      </c>
      <c r="CW30" s="90">
        <v>0</v>
      </c>
      <c r="CX30" s="102">
        <v>7840</v>
      </c>
      <c r="CY30" s="90">
        <v>18338</v>
      </c>
      <c r="CZ30" s="90">
        <v>8876</v>
      </c>
      <c r="DA30" s="90">
        <v>0</v>
      </c>
      <c r="DB30" s="91">
        <v>0</v>
      </c>
      <c r="DC30" s="89">
        <v>0</v>
      </c>
      <c r="DD30" s="90">
        <v>2522</v>
      </c>
      <c r="DE30" s="90">
        <v>0</v>
      </c>
      <c r="DF30" s="102">
        <v>0</v>
      </c>
      <c r="DG30" s="90">
        <v>0</v>
      </c>
      <c r="DH30" s="90">
        <v>33149</v>
      </c>
      <c r="DI30" s="90">
        <v>0</v>
      </c>
      <c r="DJ30" s="91">
        <v>0</v>
      </c>
      <c r="DK30" s="89">
        <v>0</v>
      </c>
      <c r="DL30" s="90">
        <v>9160</v>
      </c>
      <c r="DM30" s="90">
        <v>0</v>
      </c>
      <c r="DN30" s="102">
        <v>0</v>
      </c>
      <c r="DO30" s="90">
        <v>1856</v>
      </c>
      <c r="DP30" s="90">
        <v>16764</v>
      </c>
      <c r="DQ30" s="90">
        <v>0</v>
      </c>
      <c r="DR30" s="91">
        <v>2633</v>
      </c>
      <c r="DS30" s="89">
        <v>95029</v>
      </c>
      <c r="DT30" s="90">
        <v>186141</v>
      </c>
      <c r="DU30" s="90">
        <v>24770</v>
      </c>
      <c r="DV30" s="102">
        <v>35570</v>
      </c>
      <c r="DW30" s="90">
        <v>81974</v>
      </c>
      <c r="DX30" s="90">
        <v>750343</v>
      </c>
      <c r="DY30" s="90">
        <v>72239</v>
      </c>
      <c r="DZ30" s="91">
        <v>67675</v>
      </c>
      <c r="EA30" s="89">
        <v>178927</v>
      </c>
      <c r="EB30" s="90">
        <v>317204</v>
      </c>
      <c r="EC30" s="90">
        <v>24770</v>
      </c>
      <c r="ED30" s="102">
        <v>43458</v>
      </c>
      <c r="EE30" s="90">
        <v>115841</v>
      </c>
      <c r="EF30" s="90">
        <v>941380</v>
      </c>
      <c r="EG30" s="90">
        <v>84421</v>
      </c>
      <c r="EH30" s="91">
        <v>70308</v>
      </c>
      <c r="EI30" s="98"/>
      <c r="EJ30" s="98"/>
      <c r="EK30" s="98"/>
      <c r="EL30" s="98"/>
      <c r="EM30" s="98"/>
      <c r="EN30" s="98"/>
      <c r="EO30" s="98"/>
      <c r="EP30" s="98"/>
    </row>
    <row r="31" spans="2:146" ht="13.5" x14ac:dyDescent="0.25">
      <c r="B31" s="81" t="s">
        <v>348</v>
      </c>
      <c r="C31" s="89">
        <v>61966</v>
      </c>
      <c r="D31" s="90">
        <v>81162</v>
      </c>
      <c r="E31" s="90">
        <v>18624</v>
      </c>
      <c r="F31" s="102">
        <v>98095</v>
      </c>
      <c r="G31" s="90">
        <v>35708</v>
      </c>
      <c r="H31" s="90">
        <v>547521</v>
      </c>
      <c r="I31" s="90">
        <v>38836</v>
      </c>
      <c r="J31" s="91">
        <v>23980</v>
      </c>
      <c r="K31" s="89">
        <v>9367</v>
      </c>
      <c r="L31" s="90">
        <v>40888</v>
      </c>
      <c r="M31" s="90">
        <v>0</v>
      </c>
      <c r="N31" s="102">
        <v>4967</v>
      </c>
      <c r="O31" s="90">
        <v>12930</v>
      </c>
      <c r="P31" s="90">
        <v>168461</v>
      </c>
      <c r="Q31" s="90">
        <v>0</v>
      </c>
      <c r="R31" s="91">
        <v>80746</v>
      </c>
      <c r="S31" s="89">
        <v>50722</v>
      </c>
      <c r="T31" s="90">
        <v>23918</v>
      </c>
      <c r="U31" s="90">
        <v>8767</v>
      </c>
      <c r="V31" s="102">
        <v>4660</v>
      </c>
      <c r="W31" s="90">
        <v>26538</v>
      </c>
      <c r="X31" s="90">
        <v>78776</v>
      </c>
      <c r="Y31" s="90">
        <v>24049</v>
      </c>
      <c r="Z31" s="91">
        <v>22256</v>
      </c>
      <c r="AA31" s="89">
        <v>0</v>
      </c>
      <c r="AB31" s="90">
        <v>12909</v>
      </c>
      <c r="AC31" s="90">
        <v>3145</v>
      </c>
      <c r="AD31" s="102">
        <v>0</v>
      </c>
      <c r="AE31" s="90">
        <v>525</v>
      </c>
      <c r="AF31" s="90">
        <v>41029</v>
      </c>
      <c r="AG31" s="90">
        <v>0</v>
      </c>
      <c r="AH31" s="91">
        <v>0</v>
      </c>
      <c r="AI31" s="89">
        <v>2677</v>
      </c>
      <c r="AJ31" s="90">
        <v>12978</v>
      </c>
      <c r="AK31" s="90">
        <v>0</v>
      </c>
      <c r="AL31" s="102">
        <v>4731</v>
      </c>
      <c r="AM31" s="90">
        <v>7275</v>
      </c>
      <c r="AN31" s="90">
        <v>64827</v>
      </c>
      <c r="AO31" s="90">
        <v>0</v>
      </c>
      <c r="AP31" s="91">
        <v>50571</v>
      </c>
      <c r="AQ31" s="89">
        <v>0</v>
      </c>
      <c r="AR31" s="90">
        <v>5925</v>
      </c>
      <c r="AS31" s="90">
        <v>0</v>
      </c>
      <c r="AT31" s="102">
        <v>0</v>
      </c>
      <c r="AU31" s="90">
        <v>0</v>
      </c>
      <c r="AV31" s="90">
        <v>17981</v>
      </c>
      <c r="AW31" s="90">
        <v>0</v>
      </c>
      <c r="AX31" s="91">
        <v>0</v>
      </c>
      <c r="AY31" s="89">
        <v>0</v>
      </c>
      <c r="AZ31" s="90">
        <v>3211</v>
      </c>
      <c r="BA31" s="90">
        <v>0</v>
      </c>
      <c r="BB31" s="102">
        <v>0</v>
      </c>
      <c r="BC31" s="90">
        <v>989</v>
      </c>
      <c r="BD31" s="90">
        <v>5571</v>
      </c>
      <c r="BE31" s="90">
        <v>2767</v>
      </c>
      <c r="BF31" s="91">
        <v>0</v>
      </c>
      <c r="BG31" s="89">
        <v>200</v>
      </c>
      <c r="BH31" s="90">
        <v>5626</v>
      </c>
      <c r="BI31" s="90">
        <v>0</v>
      </c>
      <c r="BJ31" s="102">
        <v>0</v>
      </c>
      <c r="BK31" s="90">
        <v>0</v>
      </c>
      <c r="BL31" s="90">
        <v>13367</v>
      </c>
      <c r="BM31" s="90">
        <v>0</v>
      </c>
      <c r="BN31" s="91">
        <v>0</v>
      </c>
      <c r="BO31" s="89">
        <v>1380</v>
      </c>
      <c r="BP31" s="90">
        <v>22157</v>
      </c>
      <c r="BQ31" s="90">
        <v>0</v>
      </c>
      <c r="BR31" s="102">
        <v>0</v>
      </c>
      <c r="BS31" s="90">
        <v>0</v>
      </c>
      <c r="BT31" s="90">
        <v>28376</v>
      </c>
      <c r="BU31" s="90">
        <v>0</v>
      </c>
      <c r="BV31" s="91">
        <v>0</v>
      </c>
      <c r="BW31" s="89">
        <v>9870</v>
      </c>
      <c r="BX31" s="90">
        <v>17071</v>
      </c>
      <c r="BY31" s="90">
        <v>0</v>
      </c>
      <c r="BZ31" s="102">
        <v>0</v>
      </c>
      <c r="CA31" s="90">
        <v>0</v>
      </c>
      <c r="CB31" s="90">
        <v>18104</v>
      </c>
      <c r="CC31" s="90">
        <v>0</v>
      </c>
      <c r="CD31" s="91">
        <v>0</v>
      </c>
      <c r="CE31" s="89">
        <v>2088</v>
      </c>
      <c r="CF31" s="90">
        <v>7010</v>
      </c>
      <c r="CG31" s="90">
        <v>2967</v>
      </c>
      <c r="CH31" s="102">
        <v>0</v>
      </c>
      <c r="CI31" s="90">
        <v>103</v>
      </c>
      <c r="CJ31" s="90">
        <v>10922</v>
      </c>
      <c r="CK31" s="90">
        <v>15698</v>
      </c>
      <c r="CL31" s="91">
        <v>0</v>
      </c>
      <c r="CM31" s="89">
        <v>0</v>
      </c>
      <c r="CN31" s="90">
        <v>58130</v>
      </c>
      <c r="CO31" s="90">
        <v>0</v>
      </c>
      <c r="CP31" s="102">
        <v>0</v>
      </c>
      <c r="CQ31" s="90">
        <v>0</v>
      </c>
      <c r="CR31" s="90">
        <v>41431</v>
      </c>
      <c r="CS31" s="90">
        <v>0</v>
      </c>
      <c r="CT31" s="91">
        <v>0</v>
      </c>
      <c r="CU31" s="89">
        <v>22462</v>
      </c>
      <c r="CV31" s="90">
        <v>2090</v>
      </c>
      <c r="CW31" s="90">
        <v>0</v>
      </c>
      <c r="CX31" s="102">
        <v>0</v>
      </c>
      <c r="CY31" s="90">
        <v>1257</v>
      </c>
      <c r="CZ31" s="90">
        <v>18872</v>
      </c>
      <c r="DA31" s="90">
        <v>0</v>
      </c>
      <c r="DB31" s="91">
        <v>0</v>
      </c>
      <c r="DC31" s="89">
        <v>0</v>
      </c>
      <c r="DD31" s="90">
        <v>24237</v>
      </c>
      <c r="DE31" s="90">
        <v>0</v>
      </c>
      <c r="DF31" s="102">
        <v>0</v>
      </c>
      <c r="DG31" s="90">
        <v>0</v>
      </c>
      <c r="DH31" s="90">
        <v>46998</v>
      </c>
      <c r="DI31" s="90">
        <v>0</v>
      </c>
      <c r="DJ31" s="91">
        <v>5937</v>
      </c>
      <c r="DK31" s="89">
        <v>72</v>
      </c>
      <c r="DL31" s="90">
        <v>6413</v>
      </c>
      <c r="DM31" s="90">
        <v>110</v>
      </c>
      <c r="DN31" s="102">
        <v>0</v>
      </c>
      <c r="DO31" s="90">
        <v>90</v>
      </c>
      <c r="DP31" s="90">
        <v>16667</v>
      </c>
      <c r="DQ31" s="90">
        <v>0</v>
      </c>
      <c r="DR31" s="91">
        <v>0</v>
      </c>
      <c r="DS31" s="89">
        <v>124732</v>
      </c>
      <c r="DT31" s="90">
        <v>180991</v>
      </c>
      <c r="DU31" s="90">
        <v>30536</v>
      </c>
      <c r="DV31" s="102">
        <v>112453</v>
      </c>
      <c r="DW31" s="90">
        <v>83965</v>
      </c>
      <c r="DX31" s="90">
        <v>924166</v>
      </c>
      <c r="DY31" s="90">
        <v>65652</v>
      </c>
      <c r="DZ31" s="91">
        <v>177553</v>
      </c>
      <c r="EA31" s="89">
        <v>160804</v>
      </c>
      <c r="EB31" s="90">
        <v>323725</v>
      </c>
      <c r="EC31" s="90">
        <v>33613</v>
      </c>
      <c r="ED31" s="102">
        <v>112453</v>
      </c>
      <c r="EE31" s="90">
        <v>85415</v>
      </c>
      <c r="EF31" s="90">
        <v>1118903</v>
      </c>
      <c r="EG31" s="90">
        <v>81350</v>
      </c>
      <c r="EH31" s="91">
        <v>183490</v>
      </c>
      <c r="EI31" s="98"/>
      <c r="EJ31" s="98"/>
      <c r="EK31" s="98"/>
      <c r="EL31" s="98"/>
      <c r="EM31" s="98"/>
      <c r="EN31" s="98"/>
      <c r="EO31" s="98"/>
      <c r="EP31" s="98"/>
    </row>
    <row r="32" spans="2:146" ht="13.5" x14ac:dyDescent="0.25">
      <c r="B32" s="82" t="s">
        <v>349</v>
      </c>
      <c r="C32" s="89">
        <v>128496</v>
      </c>
      <c r="D32" s="90">
        <v>83455</v>
      </c>
      <c r="E32" s="90">
        <v>48672</v>
      </c>
      <c r="F32" s="102">
        <v>39186</v>
      </c>
      <c r="G32" s="90">
        <v>35942</v>
      </c>
      <c r="H32" s="90">
        <v>422147</v>
      </c>
      <c r="I32" s="90">
        <v>112537</v>
      </c>
      <c r="J32" s="91">
        <v>28216</v>
      </c>
      <c r="K32" s="89">
        <v>11574</v>
      </c>
      <c r="L32" s="90">
        <v>65755</v>
      </c>
      <c r="M32" s="90">
        <v>50</v>
      </c>
      <c r="N32" s="102">
        <v>48854</v>
      </c>
      <c r="O32" s="90">
        <v>33449</v>
      </c>
      <c r="P32" s="90">
        <v>196696</v>
      </c>
      <c r="Q32" s="90">
        <v>0</v>
      </c>
      <c r="R32" s="91">
        <v>21397</v>
      </c>
      <c r="S32" s="89">
        <v>8604</v>
      </c>
      <c r="T32" s="90">
        <v>31889</v>
      </c>
      <c r="U32" s="90">
        <v>23803</v>
      </c>
      <c r="V32" s="102">
        <v>0</v>
      </c>
      <c r="W32" s="90">
        <v>15854</v>
      </c>
      <c r="X32" s="90">
        <v>43826</v>
      </c>
      <c r="Y32" s="90">
        <v>29071</v>
      </c>
      <c r="Z32" s="91">
        <v>0</v>
      </c>
      <c r="AA32" s="89">
        <v>11768</v>
      </c>
      <c r="AB32" s="90">
        <v>24999</v>
      </c>
      <c r="AC32" s="90">
        <v>0</v>
      </c>
      <c r="AD32" s="102">
        <v>0</v>
      </c>
      <c r="AE32" s="90">
        <v>0</v>
      </c>
      <c r="AF32" s="90">
        <v>30622</v>
      </c>
      <c r="AG32" s="90">
        <v>0</v>
      </c>
      <c r="AH32" s="91">
        <v>0</v>
      </c>
      <c r="AI32" s="89">
        <v>674</v>
      </c>
      <c r="AJ32" s="90">
        <v>15332</v>
      </c>
      <c r="AK32" s="90">
        <v>0</v>
      </c>
      <c r="AL32" s="102">
        <v>0</v>
      </c>
      <c r="AM32" s="90">
        <v>0</v>
      </c>
      <c r="AN32" s="90">
        <v>75099</v>
      </c>
      <c r="AO32" s="90">
        <v>17106</v>
      </c>
      <c r="AP32" s="91">
        <v>0</v>
      </c>
      <c r="AQ32" s="89">
        <v>5000</v>
      </c>
      <c r="AR32" s="90">
        <v>4314</v>
      </c>
      <c r="AS32" s="90">
        <v>0</v>
      </c>
      <c r="AT32" s="102">
        <v>0</v>
      </c>
      <c r="AU32" s="90">
        <v>152</v>
      </c>
      <c r="AV32" s="90">
        <v>10551</v>
      </c>
      <c r="AW32" s="90">
        <v>0</v>
      </c>
      <c r="AX32" s="91">
        <v>0</v>
      </c>
      <c r="AY32" s="89">
        <v>243</v>
      </c>
      <c r="AZ32" s="90">
        <v>2943</v>
      </c>
      <c r="BA32" s="90">
        <v>8786</v>
      </c>
      <c r="BB32" s="102">
        <v>0</v>
      </c>
      <c r="BC32" s="90">
        <v>663</v>
      </c>
      <c r="BD32" s="90">
        <v>12511</v>
      </c>
      <c r="BE32" s="90">
        <v>12962</v>
      </c>
      <c r="BF32" s="91">
        <v>0</v>
      </c>
      <c r="BG32" s="89">
        <v>196</v>
      </c>
      <c r="BH32" s="90">
        <v>6690</v>
      </c>
      <c r="BI32" s="90">
        <v>0</v>
      </c>
      <c r="BJ32" s="102">
        <v>0</v>
      </c>
      <c r="BK32" s="90">
        <v>0</v>
      </c>
      <c r="BL32" s="90">
        <v>7037</v>
      </c>
      <c r="BM32" s="90">
        <v>0</v>
      </c>
      <c r="BN32" s="91">
        <v>0</v>
      </c>
      <c r="BO32" s="89">
        <v>1800</v>
      </c>
      <c r="BP32" s="90">
        <v>27034</v>
      </c>
      <c r="BQ32" s="90">
        <v>0</v>
      </c>
      <c r="BR32" s="102">
        <v>0</v>
      </c>
      <c r="BS32" s="90">
        <v>776</v>
      </c>
      <c r="BT32" s="90">
        <v>20134</v>
      </c>
      <c r="BU32" s="90">
        <v>0</v>
      </c>
      <c r="BV32" s="91">
        <v>0</v>
      </c>
      <c r="BW32" s="89">
        <v>2498</v>
      </c>
      <c r="BX32" s="90">
        <v>41586</v>
      </c>
      <c r="BY32" s="90">
        <v>0</v>
      </c>
      <c r="BZ32" s="102">
        <v>0</v>
      </c>
      <c r="CA32" s="90">
        <v>0</v>
      </c>
      <c r="CB32" s="90">
        <v>20072</v>
      </c>
      <c r="CC32" s="90">
        <v>0</v>
      </c>
      <c r="CD32" s="91">
        <v>0</v>
      </c>
      <c r="CE32" s="89">
        <v>47</v>
      </c>
      <c r="CF32" s="90">
        <v>5216</v>
      </c>
      <c r="CG32" s="90">
        <v>3756</v>
      </c>
      <c r="CH32" s="102">
        <v>28</v>
      </c>
      <c r="CI32" s="90">
        <v>0</v>
      </c>
      <c r="CJ32" s="90">
        <v>15389</v>
      </c>
      <c r="CK32" s="90">
        <v>2301</v>
      </c>
      <c r="CL32" s="91">
        <v>0</v>
      </c>
      <c r="CM32" s="89">
        <v>0</v>
      </c>
      <c r="CN32" s="90">
        <v>15445</v>
      </c>
      <c r="CO32" s="90">
        <v>0</v>
      </c>
      <c r="CP32" s="102">
        <v>0</v>
      </c>
      <c r="CQ32" s="90">
        <v>0</v>
      </c>
      <c r="CR32" s="90">
        <v>45517</v>
      </c>
      <c r="CS32" s="90">
        <v>0</v>
      </c>
      <c r="CT32" s="91">
        <v>0</v>
      </c>
      <c r="CU32" s="89">
        <v>0</v>
      </c>
      <c r="CV32" s="90">
        <v>12360</v>
      </c>
      <c r="CW32" s="90">
        <v>0</v>
      </c>
      <c r="CX32" s="102">
        <v>0</v>
      </c>
      <c r="CY32" s="90">
        <v>2300</v>
      </c>
      <c r="CZ32" s="90">
        <v>11877</v>
      </c>
      <c r="DA32" s="90">
        <v>131</v>
      </c>
      <c r="DB32" s="91">
        <v>0</v>
      </c>
      <c r="DC32" s="89">
        <v>0</v>
      </c>
      <c r="DD32" s="90">
        <v>1267</v>
      </c>
      <c r="DE32" s="90">
        <v>0</v>
      </c>
      <c r="DF32" s="102">
        <v>0</v>
      </c>
      <c r="DG32" s="90">
        <v>680</v>
      </c>
      <c r="DH32" s="90">
        <v>23720</v>
      </c>
      <c r="DI32" s="90">
        <v>0</v>
      </c>
      <c r="DJ32" s="91">
        <v>0</v>
      </c>
      <c r="DK32" s="89">
        <v>70</v>
      </c>
      <c r="DL32" s="90">
        <v>6848</v>
      </c>
      <c r="DM32" s="90">
        <v>0</v>
      </c>
      <c r="DN32" s="102">
        <v>0</v>
      </c>
      <c r="DO32" s="90">
        <v>852</v>
      </c>
      <c r="DP32" s="90">
        <v>31813</v>
      </c>
      <c r="DQ32" s="90">
        <v>0</v>
      </c>
      <c r="DR32" s="91">
        <v>0</v>
      </c>
      <c r="DS32" s="89">
        <v>166359</v>
      </c>
      <c r="DT32" s="90">
        <v>228687</v>
      </c>
      <c r="DU32" s="90">
        <v>81311</v>
      </c>
      <c r="DV32" s="102">
        <v>88040</v>
      </c>
      <c r="DW32" s="90">
        <v>86060</v>
      </c>
      <c r="DX32" s="90">
        <v>791452</v>
      </c>
      <c r="DY32" s="90">
        <v>171676</v>
      </c>
      <c r="DZ32" s="91">
        <v>49613</v>
      </c>
      <c r="EA32" s="89">
        <v>170970</v>
      </c>
      <c r="EB32" s="90">
        <v>345133</v>
      </c>
      <c r="EC32" s="90">
        <v>85067</v>
      </c>
      <c r="ED32" s="102">
        <v>88068</v>
      </c>
      <c r="EE32" s="90">
        <v>90668</v>
      </c>
      <c r="EF32" s="90">
        <v>967011</v>
      </c>
      <c r="EG32" s="90">
        <v>174108</v>
      </c>
      <c r="EH32" s="91">
        <v>49613</v>
      </c>
      <c r="EI32" s="98"/>
      <c r="EJ32" s="98"/>
      <c r="EK32" s="98"/>
      <c r="EL32" s="98"/>
      <c r="EM32" s="98"/>
      <c r="EN32" s="98"/>
      <c r="EO32" s="98"/>
      <c r="EP32" s="98"/>
    </row>
    <row r="33" spans="2:146" ht="13.5" x14ac:dyDescent="0.25">
      <c r="B33" s="77" t="s">
        <v>350</v>
      </c>
      <c r="C33" s="89">
        <v>152721</v>
      </c>
      <c r="D33" s="90">
        <v>136711</v>
      </c>
      <c r="E33" s="90">
        <v>71330</v>
      </c>
      <c r="F33" s="102">
        <v>11297</v>
      </c>
      <c r="G33" s="90">
        <v>49057</v>
      </c>
      <c r="H33" s="90">
        <v>418992</v>
      </c>
      <c r="I33" s="90">
        <v>199277</v>
      </c>
      <c r="J33" s="91">
        <v>32673</v>
      </c>
      <c r="K33" s="89">
        <v>10636</v>
      </c>
      <c r="L33" s="90">
        <v>40009</v>
      </c>
      <c r="M33" s="90">
        <v>0</v>
      </c>
      <c r="N33" s="102">
        <v>42674</v>
      </c>
      <c r="O33" s="90">
        <v>10927</v>
      </c>
      <c r="P33" s="90">
        <v>107787</v>
      </c>
      <c r="Q33" s="90">
        <v>2510</v>
      </c>
      <c r="R33" s="91">
        <v>56197</v>
      </c>
      <c r="S33" s="89">
        <v>24863</v>
      </c>
      <c r="T33" s="90">
        <v>25109</v>
      </c>
      <c r="U33" s="90">
        <v>100</v>
      </c>
      <c r="V33" s="102">
        <v>0</v>
      </c>
      <c r="W33" s="90">
        <v>11346</v>
      </c>
      <c r="X33" s="90">
        <v>77949</v>
      </c>
      <c r="Y33" s="90">
        <v>44458</v>
      </c>
      <c r="Z33" s="91">
        <v>27421</v>
      </c>
      <c r="AA33" s="89">
        <v>428</v>
      </c>
      <c r="AB33" s="90">
        <v>23055</v>
      </c>
      <c r="AC33" s="90">
        <v>0</v>
      </c>
      <c r="AD33" s="102">
        <v>0</v>
      </c>
      <c r="AE33" s="90">
        <v>452</v>
      </c>
      <c r="AF33" s="90">
        <v>28501</v>
      </c>
      <c r="AG33" s="90">
        <v>9121</v>
      </c>
      <c r="AH33" s="91">
        <v>0</v>
      </c>
      <c r="AI33" s="89">
        <v>65</v>
      </c>
      <c r="AJ33" s="90">
        <v>46106</v>
      </c>
      <c r="AK33" s="90">
        <v>0</v>
      </c>
      <c r="AL33" s="102">
        <v>0</v>
      </c>
      <c r="AM33" s="90">
        <v>124</v>
      </c>
      <c r="AN33" s="90">
        <v>107355</v>
      </c>
      <c r="AO33" s="90">
        <v>0</v>
      </c>
      <c r="AP33" s="91">
        <v>33176</v>
      </c>
      <c r="AQ33" s="89">
        <v>42170</v>
      </c>
      <c r="AR33" s="90">
        <v>2416</v>
      </c>
      <c r="AS33" s="90">
        <v>0</v>
      </c>
      <c r="AT33" s="102">
        <v>0</v>
      </c>
      <c r="AU33" s="90">
        <v>52666</v>
      </c>
      <c r="AV33" s="90">
        <v>27013</v>
      </c>
      <c r="AW33" s="90">
        <v>0</v>
      </c>
      <c r="AX33" s="91">
        <v>0</v>
      </c>
      <c r="AY33" s="89">
        <v>140</v>
      </c>
      <c r="AZ33" s="90">
        <v>5209</v>
      </c>
      <c r="BA33" s="90">
        <v>8785</v>
      </c>
      <c r="BB33" s="102">
        <v>0</v>
      </c>
      <c r="BC33" s="90">
        <v>612</v>
      </c>
      <c r="BD33" s="90">
        <v>6310</v>
      </c>
      <c r="BE33" s="90">
        <v>0</v>
      </c>
      <c r="BF33" s="91">
        <v>0</v>
      </c>
      <c r="BG33" s="89">
        <v>192</v>
      </c>
      <c r="BH33" s="90">
        <v>9696</v>
      </c>
      <c r="BI33" s="90">
        <v>0</v>
      </c>
      <c r="BJ33" s="102">
        <v>0</v>
      </c>
      <c r="BK33" s="90">
        <v>0</v>
      </c>
      <c r="BL33" s="90">
        <v>12458</v>
      </c>
      <c r="BM33" s="90">
        <v>0</v>
      </c>
      <c r="BN33" s="91">
        <v>0</v>
      </c>
      <c r="BO33" s="89">
        <v>5560</v>
      </c>
      <c r="BP33" s="90">
        <v>12634</v>
      </c>
      <c r="BQ33" s="90">
        <v>0</v>
      </c>
      <c r="BR33" s="102">
        <v>6240</v>
      </c>
      <c r="BS33" s="90">
        <v>0</v>
      </c>
      <c r="BT33" s="90">
        <v>33344</v>
      </c>
      <c r="BU33" s="90">
        <v>0</v>
      </c>
      <c r="BV33" s="91">
        <v>3380</v>
      </c>
      <c r="BW33" s="89">
        <v>9127</v>
      </c>
      <c r="BX33" s="90">
        <v>22784</v>
      </c>
      <c r="BY33" s="90">
        <v>0</v>
      </c>
      <c r="BZ33" s="102">
        <v>0</v>
      </c>
      <c r="CA33" s="90">
        <v>1888</v>
      </c>
      <c r="CB33" s="90">
        <v>124275</v>
      </c>
      <c r="CC33" s="90">
        <v>0</v>
      </c>
      <c r="CD33" s="91">
        <v>0</v>
      </c>
      <c r="CE33" s="89">
        <v>153</v>
      </c>
      <c r="CF33" s="90">
        <v>5936</v>
      </c>
      <c r="CG33" s="90">
        <v>3050</v>
      </c>
      <c r="CH33" s="102">
        <v>120</v>
      </c>
      <c r="CI33" s="90">
        <v>621</v>
      </c>
      <c r="CJ33" s="90">
        <v>23526</v>
      </c>
      <c r="CK33" s="90">
        <v>14910</v>
      </c>
      <c r="CL33" s="91">
        <v>0</v>
      </c>
      <c r="CM33" s="89">
        <v>0</v>
      </c>
      <c r="CN33" s="90">
        <v>19161</v>
      </c>
      <c r="CO33" s="90">
        <v>0</v>
      </c>
      <c r="CP33" s="102">
        <v>168</v>
      </c>
      <c r="CQ33" s="90">
        <v>0</v>
      </c>
      <c r="CR33" s="90">
        <v>38417</v>
      </c>
      <c r="CS33" s="90">
        <v>0</v>
      </c>
      <c r="CT33" s="91">
        <v>0</v>
      </c>
      <c r="CU33" s="89">
        <v>5830</v>
      </c>
      <c r="CV33" s="90">
        <v>18696</v>
      </c>
      <c r="CW33" s="90">
        <v>0</v>
      </c>
      <c r="CX33" s="102">
        <v>0</v>
      </c>
      <c r="CY33" s="90">
        <v>0</v>
      </c>
      <c r="CZ33" s="90">
        <v>3135</v>
      </c>
      <c r="DA33" s="90">
        <v>0</v>
      </c>
      <c r="DB33" s="91">
        <v>0</v>
      </c>
      <c r="DC33" s="89">
        <v>900</v>
      </c>
      <c r="DD33" s="90">
        <v>2418</v>
      </c>
      <c r="DE33" s="90">
        <v>0</v>
      </c>
      <c r="DF33" s="102">
        <v>5304</v>
      </c>
      <c r="DG33" s="90">
        <v>0</v>
      </c>
      <c r="DH33" s="90">
        <v>13576</v>
      </c>
      <c r="DI33" s="90">
        <v>0</v>
      </c>
      <c r="DJ33" s="91">
        <v>0</v>
      </c>
      <c r="DK33" s="89">
        <v>1440</v>
      </c>
      <c r="DL33" s="90">
        <v>4178</v>
      </c>
      <c r="DM33" s="90">
        <v>0</v>
      </c>
      <c r="DN33" s="102">
        <v>0</v>
      </c>
      <c r="DO33" s="90">
        <v>17138</v>
      </c>
      <c r="DP33" s="90">
        <v>14929</v>
      </c>
      <c r="DQ33" s="90">
        <v>0</v>
      </c>
      <c r="DR33" s="91">
        <v>0</v>
      </c>
      <c r="DS33" s="89">
        <v>231023</v>
      </c>
      <c r="DT33" s="90">
        <v>278615</v>
      </c>
      <c r="DU33" s="90">
        <v>80215</v>
      </c>
      <c r="DV33" s="102">
        <v>53971</v>
      </c>
      <c r="DW33" s="90">
        <v>125184</v>
      </c>
      <c r="DX33" s="90">
        <v>773907</v>
      </c>
      <c r="DY33" s="90">
        <v>255366</v>
      </c>
      <c r="DZ33" s="91">
        <v>149467</v>
      </c>
      <c r="EA33" s="89">
        <v>254225</v>
      </c>
      <c r="EB33" s="90">
        <v>374118</v>
      </c>
      <c r="EC33" s="90">
        <v>83265</v>
      </c>
      <c r="ED33" s="102">
        <v>65803</v>
      </c>
      <c r="EE33" s="90">
        <v>144831</v>
      </c>
      <c r="EF33" s="90">
        <v>1037567</v>
      </c>
      <c r="EG33" s="90">
        <v>270276</v>
      </c>
      <c r="EH33" s="91">
        <v>152847</v>
      </c>
      <c r="EI33" s="98"/>
      <c r="EJ33" s="98"/>
      <c r="EK33" s="98"/>
      <c r="EL33" s="98"/>
      <c r="EM33" s="98"/>
      <c r="EN33" s="98"/>
      <c r="EO33" s="98"/>
      <c r="EP33" s="98"/>
    </row>
    <row r="34" spans="2:146" x14ac:dyDescent="0.3">
      <c r="B34" s="77" t="s">
        <v>351</v>
      </c>
      <c r="C34" s="89">
        <v>185262</v>
      </c>
      <c r="D34" s="90">
        <v>47627</v>
      </c>
      <c r="E34" s="90">
        <v>29712</v>
      </c>
      <c r="F34" s="102">
        <v>0</v>
      </c>
      <c r="G34" s="90">
        <v>45302</v>
      </c>
      <c r="H34" s="90">
        <v>419261</v>
      </c>
      <c r="I34" s="90">
        <v>300916</v>
      </c>
      <c r="J34" s="91">
        <v>0</v>
      </c>
      <c r="K34" s="89">
        <v>5155</v>
      </c>
      <c r="L34" s="90">
        <v>53026</v>
      </c>
      <c r="M34" s="90">
        <v>0</v>
      </c>
      <c r="N34" s="102">
        <v>68031</v>
      </c>
      <c r="O34" s="90">
        <v>2657</v>
      </c>
      <c r="P34" s="90">
        <v>146410</v>
      </c>
      <c r="Q34" s="90">
        <v>0</v>
      </c>
      <c r="R34" s="91">
        <v>43478</v>
      </c>
      <c r="S34" s="89">
        <v>4426</v>
      </c>
      <c r="T34" s="90">
        <v>28891</v>
      </c>
      <c r="U34" s="90">
        <v>1980</v>
      </c>
      <c r="V34" s="102">
        <v>0</v>
      </c>
      <c r="W34" s="90">
        <v>41805</v>
      </c>
      <c r="X34" s="90">
        <v>51993</v>
      </c>
      <c r="Y34" s="90">
        <v>51612</v>
      </c>
      <c r="Z34" s="91">
        <v>5760</v>
      </c>
      <c r="AA34" s="89">
        <v>3098</v>
      </c>
      <c r="AB34" s="90">
        <v>20923</v>
      </c>
      <c r="AC34" s="90">
        <v>3266</v>
      </c>
      <c r="AD34" s="102">
        <v>0</v>
      </c>
      <c r="AE34" s="90">
        <v>1234</v>
      </c>
      <c r="AF34" s="90">
        <v>52838</v>
      </c>
      <c r="AG34" s="90">
        <v>0</v>
      </c>
      <c r="AH34" s="91">
        <v>0</v>
      </c>
      <c r="AI34" s="89">
        <v>659</v>
      </c>
      <c r="AJ34" s="90">
        <v>15132</v>
      </c>
      <c r="AK34" s="90">
        <v>100</v>
      </c>
      <c r="AL34" s="102">
        <v>1100</v>
      </c>
      <c r="AM34" s="90">
        <v>6375</v>
      </c>
      <c r="AN34" s="90">
        <v>107204</v>
      </c>
      <c r="AO34" s="90">
        <v>0</v>
      </c>
      <c r="AP34" s="91">
        <v>49928</v>
      </c>
      <c r="AQ34" s="89">
        <v>13608</v>
      </c>
      <c r="AR34" s="90">
        <v>2654</v>
      </c>
      <c r="AS34" s="90">
        <v>0</v>
      </c>
      <c r="AT34" s="102">
        <v>0</v>
      </c>
      <c r="AU34" s="90">
        <v>9539</v>
      </c>
      <c r="AV34" s="90">
        <v>11154</v>
      </c>
      <c r="AW34" s="90">
        <v>0</v>
      </c>
      <c r="AX34" s="91">
        <v>0</v>
      </c>
      <c r="AY34" s="89">
        <v>0</v>
      </c>
      <c r="AZ34" s="90">
        <v>4504</v>
      </c>
      <c r="BA34" s="90">
        <v>5615</v>
      </c>
      <c r="BB34" s="102">
        <v>0</v>
      </c>
      <c r="BC34" s="90">
        <v>0</v>
      </c>
      <c r="BD34" s="90">
        <v>23282</v>
      </c>
      <c r="BE34" s="90">
        <v>4987</v>
      </c>
      <c r="BF34" s="91">
        <v>0</v>
      </c>
      <c r="BG34" s="89">
        <v>333</v>
      </c>
      <c r="BH34" s="90">
        <v>3084</v>
      </c>
      <c r="BI34" s="90">
        <v>0</v>
      </c>
      <c r="BJ34" s="102">
        <v>0</v>
      </c>
      <c r="BK34" s="90">
        <v>0</v>
      </c>
      <c r="BL34" s="90">
        <v>13185</v>
      </c>
      <c r="BM34" s="90">
        <v>0</v>
      </c>
      <c r="BN34" s="91">
        <v>0</v>
      </c>
      <c r="BO34" s="89">
        <v>0</v>
      </c>
      <c r="BP34" s="90">
        <v>13701</v>
      </c>
      <c r="BQ34" s="90">
        <v>0</v>
      </c>
      <c r="BR34" s="102">
        <v>0</v>
      </c>
      <c r="BS34" s="90">
        <v>7200</v>
      </c>
      <c r="BT34" s="90">
        <v>29970</v>
      </c>
      <c r="BU34" s="90">
        <v>0</v>
      </c>
      <c r="BV34" s="91">
        <v>0</v>
      </c>
      <c r="BW34" s="89">
        <v>4451</v>
      </c>
      <c r="BX34" s="90">
        <v>34213</v>
      </c>
      <c r="BY34" s="90">
        <v>0</v>
      </c>
      <c r="BZ34" s="102">
        <v>0</v>
      </c>
      <c r="CA34" s="90">
        <v>140</v>
      </c>
      <c r="CB34" s="90">
        <v>56434</v>
      </c>
      <c r="CC34" s="90">
        <v>0</v>
      </c>
      <c r="CD34" s="91">
        <v>0</v>
      </c>
      <c r="CE34" s="89">
        <v>319</v>
      </c>
      <c r="CF34" s="90">
        <v>5052</v>
      </c>
      <c r="CG34" s="90">
        <v>4765</v>
      </c>
      <c r="CH34" s="102">
        <v>0</v>
      </c>
      <c r="CI34" s="90">
        <v>0</v>
      </c>
      <c r="CJ34" s="90">
        <v>10123</v>
      </c>
      <c r="CK34" s="90">
        <v>6743</v>
      </c>
      <c r="CL34" s="91">
        <v>0</v>
      </c>
      <c r="CM34" s="89">
        <v>0</v>
      </c>
      <c r="CN34" s="90">
        <v>22296</v>
      </c>
      <c r="CO34" s="90">
        <v>9576</v>
      </c>
      <c r="CP34" s="102">
        <v>0</v>
      </c>
      <c r="CQ34" s="90">
        <v>0</v>
      </c>
      <c r="CR34" s="90">
        <v>38081</v>
      </c>
      <c r="CS34" s="90">
        <v>0</v>
      </c>
      <c r="CT34" s="91">
        <v>0</v>
      </c>
      <c r="CU34" s="89">
        <v>19368</v>
      </c>
      <c r="CV34" s="90">
        <v>30524</v>
      </c>
      <c r="CW34" s="90">
        <v>0</v>
      </c>
      <c r="CX34" s="102">
        <v>0</v>
      </c>
      <c r="CY34" s="90">
        <v>34713</v>
      </c>
      <c r="CZ34" s="90">
        <v>482</v>
      </c>
      <c r="DA34" s="90">
        <v>6470</v>
      </c>
      <c r="DB34" s="91">
        <v>0</v>
      </c>
      <c r="DC34" s="89">
        <v>0</v>
      </c>
      <c r="DD34" s="90">
        <v>13032</v>
      </c>
      <c r="DE34" s="90">
        <v>0</v>
      </c>
      <c r="DF34" s="102">
        <v>0</v>
      </c>
      <c r="DG34" s="90">
        <v>0</v>
      </c>
      <c r="DH34" s="90">
        <v>42577</v>
      </c>
      <c r="DI34" s="90">
        <v>0</v>
      </c>
      <c r="DJ34" s="91">
        <v>0</v>
      </c>
      <c r="DK34" s="89">
        <v>0</v>
      </c>
      <c r="DL34" s="90">
        <v>7696</v>
      </c>
      <c r="DM34" s="90">
        <v>0</v>
      </c>
      <c r="DN34" s="102">
        <v>0</v>
      </c>
      <c r="DO34" s="90">
        <v>0</v>
      </c>
      <c r="DP34" s="90">
        <v>13067</v>
      </c>
      <c r="DQ34" s="90">
        <v>0</v>
      </c>
      <c r="DR34" s="91">
        <v>0</v>
      </c>
      <c r="DS34" s="89">
        <v>212208</v>
      </c>
      <c r="DT34" s="90">
        <v>172757</v>
      </c>
      <c r="DU34" s="90">
        <v>40673</v>
      </c>
      <c r="DV34" s="102">
        <v>69131</v>
      </c>
      <c r="DW34" s="90">
        <v>106912</v>
      </c>
      <c r="DX34" s="90">
        <v>812142</v>
      </c>
      <c r="DY34" s="90">
        <v>357515</v>
      </c>
      <c r="DZ34" s="91">
        <v>99166</v>
      </c>
      <c r="EA34" s="89">
        <v>236679</v>
      </c>
      <c r="EB34" s="90">
        <v>302355</v>
      </c>
      <c r="EC34" s="90">
        <v>55014</v>
      </c>
      <c r="ED34" s="102">
        <v>69131</v>
      </c>
      <c r="EE34" s="90">
        <v>148965</v>
      </c>
      <c r="EF34" s="90">
        <v>1016061</v>
      </c>
      <c r="EG34" s="90">
        <v>370728</v>
      </c>
      <c r="EH34" s="91">
        <v>99166</v>
      </c>
    </row>
    <row r="35" spans="2:146" x14ac:dyDescent="0.3">
      <c r="B35" s="81" t="s">
        <v>352</v>
      </c>
      <c r="C35" s="89">
        <v>139089</v>
      </c>
      <c r="D35" s="90">
        <v>43722</v>
      </c>
      <c r="E35" s="90">
        <v>105134</v>
      </c>
      <c r="F35" s="102">
        <v>0</v>
      </c>
      <c r="G35" s="90">
        <v>45654</v>
      </c>
      <c r="H35" s="90">
        <v>242273</v>
      </c>
      <c r="I35" s="90">
        <v>351318</v>
      </c>
      <c r="J35" s="91">
        <v>9805</v>
      </c>
      <c r="K35" s="89">
        <v>3365</v>
      </c>
      <c r="L35" s="90">
        <v>52406</v>
      </c>
      <c r="M35" s="90">
        <v>0</v>
      </c>
      <c r="N35" s="102">
        <v>121079</v>
      </c>
      <c r="O35" s="90">
        <v>11524</v>
      </c>
      <c r="P35" s="90">
        <v>337509</v>
      </c>
      <c r="Q35" s="90">
        <v>0</v>
      </c>
      <c r="R35" s="91">
        <v>66697</v>
      </c>
      <c r="S35" s="89">
        <v>5276</v>
      </c>
      <c r="T35" s="90">
        <v>27228</v>
      </c>
      <c r="U35" s="90">
        <v>0</v>
      </c>
      <c r="V35" s="102">
        <v>0</v>
      </c>
      <c r="W35" s="90">
        <v>9905</v>
      </c>
      <c r="X35" s="90">
        <v>50499</v>
      </c>
      <c r="Y35" s="90">
        <v>68803</v>
      </c>
      <c r="Z35" s="91">
        <v>7376</v>
      </c>
      <c r="AA35" s="89">
        <v>442</v>
      </c>
      <c r="AB35" s="90">
        <v>22955</v>
      </c>
      <c r="AC35" s="90">
        <v>0</v>
      </c>
      <c r="AD35" s="102">
        <v>0</v>
      </c>
      <c r="AE35" s="90">
        <v>157</v>
      </c>
      <c r="AF35" s="90">
        <v>61395</v>
      </c>
      <c r="AG35" s="90">
        <v>32321</v>
      </c>
      <c r="AH35" s="91">
        <v>0</v>
      </c>
      <c r="AI35" s="89">
        <v>1976</v>
      </c>
      <c r="AJ35" s="90">
        <v>26318</v>
      </c>
      <c r="AK35" s="90">
        <v>0</v>
      </c>
      <c r="AL35" s="102">
        <v>936</v>
      </c>
      <c r="AM35" s="90">
        <v>3897</v>
      </c>
      <c r="AN35" s="90">
        <v>71598</v>
      </c>
      <c r="AO35" s="90">
        <v>0</v>
      </c>
      <c r="AP35" s="91">
        <v>22885</v>
      </c>
      <c r="AQ35" s="89">
        <v>6500</v>
      </c>
      <c r="AR35" s="90">
        <v>1459</v>
      </c>
      <c r="AS35" s="90">
        <v>0</v>
      </c>
      <c r="AT35" s="102">
        <v>0</v>
      </c>
      <c r="AU35" s="90">
        <v>0</v>
      </c>
      <c r="AV35" s="90">
        <v>49404</v>
      </c>
      <c r="AW35" s="90">
        <v>195</v>
      </c>
      <c r="AX35" s="91">
        <v>0</v>
      </c>
      <c r="AY35" s="89">
        <v>0</v>
      </c>
      <c r="AZ35" s="90">
        <v>7746</v>
      </c>
      <c r="BA35" s="90">
        <v>10732</v>
      </c>
      <c r="BB35" s="102">
        <v>82</v>
      </c>
      <c r="BC35" s="90">
        <v>0</v>
      </c>
      <c r="BD35" s="90">
        <v>3526</v>
      </c>
      <c r="BE35" s="90">
        <v>1758</v>
      </c>
      <c r="BF35" s="91">
        <v>0</v>
      </c>
      <c r="BG35" s="89">
        <v>347</v>
      </c>
      <c r="BH35" s="90">
        <v>3337</v>
      </c>
      <c r="BI35" s="90">
        <v>0</v>
      </c>
      <c r="BJ35" s="102">
        <v>0</v>
      </c>
      <c r="BK35" s="90">
        <v>444</v>
      </c>
      <c r="BL35" s="90">
        <v>20128</v>
      </c>
      <c r="BM35" s="90">
        <v>450</v>
      </c>
      <c r="BN35" s="91">
        <v>0</v>
      </c>
      <c r="BO35" s="89">
        <v>0</v>
      </c>
      <c r="BP35" s="90">
        <v>15010</v>
      </c>
      <c r="BQ35" s="90">
        <v>0</v>
      </c>
      <c r="BR35" s="102">
        <v>0</v>
      </c>
      <c r="BS35" s="90">
        <v>0</v>
      </c>
      <c r="BT35" s="90">
        <v>62085</v>
      </c>
      <c r="BU35" s="90">
        <v>0</v>
      </c>
      <c r="BV35" s="91">
        <v>0</v>
      </c>
      <c r="BW35" s="89">
        <v>6333</v>
      </c>
      <c r="BX35" s="90">
        <v>15331</v>
      </c>
      <c r="BY35" s="90">
        <v>0</v>
      </c>
      <c r="BZ35" s="102">
        <v>0</v>
      </c>
      <c r="CA35" s="90">
        <v>440</v>
      </c>
      <c r="CB35" s="90">
        <v>46832</v>
      </c>
      <c r="CC35" s="90">
        <v>0</v>
      </c>
      <c r="CD35" s="91">
        <v>0</v>
      </c>
      <c r="CE35" s="89">
        <v>1546</v>
      </c>
      <c r="CF35" s="90">
        <v>12326</v>
      </c>
      <c r="CG35" s="90">
        <v>2542</v>
      </c>
      <c r="CH35" s="102">
        <v>63</v>
      </c>
      <c r="CI35" s="90">
        <v>6632</v>
      </c>
      <c r="CJ35" s="90">
        <v>25410</v>
      </c>
      <c r="CK35" s="90">
        <v>10910</v>
      </c>
      <c r="CL35" s="91">
        <v>0</v>
      </c>
      <c r="CM35" s="89">
        <v>0</v>
      </c>
      <c r="CN35" s="90">
        <v>39053</v>
      </c>
      <c r="CO35" s="90">
        <v>0</v>
      </c>
      <c r="CP35" s="102">
        <v>0</v>
      </c>
      <c r="CQ35" s="90">
        <v>0</v>
      </c>
      <c r="CR35" s="90">
        <v>42089</v>
      </c>
      <c r="CS35" s="90">
        <v>0</v>
      </c>
      <c r="CT35" s="91">
        <v>420</v>
      </c>
      <c r="CU35" s="89">
        <v>9048</v>
      </c>
      <c r="CV35" s="90">
        <v>766</v>
      </c>
      <c r="CW35" s="90">
        <v>0</v>
      </c>
      <c r="CX35" s="102">
        <v>0</v>
      </c>
      <c r="CY35" s="90">
        <v>17826</v>
      </c>
      <c r="CZ35" s="90">
        <v>20524</v>
      </c>
      <c r="DA35" s="90">
        <v>0</v>
      </c>
      <c r="DB35" s="91">
        <v>0</v>
      </c>
      <c r="DC35" s="89">
        <v>0</v>
      </c>
      <c r="DD35" s="90">
        <v>2597</v>
      </c>
      <c r="DE35" s="90">
        <v>108</v>
      </c>
      <c r="DF35" s="102">
        <v>5500</v>
      </c>
      <c r="DG35" s="90">
        <v>0</v>
      </c>
      <c r="DH35" s="90">
        <v>23973</v>
      </c>
      <c r="DI35" s="90">
        <v>0</v>
      </c>
      <c r="DJ35" s="91">
        <v>4586</v>
      </c>
      <c r="DK35" s="89">
        <v>0</v>
      </c>
      <c r="DL35" s="90">
        <v>7684</v>
      </c>
      <c r="DM35" s="90">
        <v>0</v>
      </c>
      <c r="DN35" s="102">
        <v>0</v>
      </c>
      <c r="DO35" s="90">
        <v>3688</v>
      </c>
      <c r="DP35" s="90">
        <v>17396</v>
      </c>
      <c r="DQ35" s="90">
        <v>0</v>
      </c>
      <c r="DR35" s="91">
        <v>2633</v>
      </c>
      <c r="DS35" s="89">
        <v>156648</v>
      </c>
      <c r="DT35" s="90">
        <v>181834</v>
      </c>
      <c r="DU35" s="90">
        <v>115866</v>
      </c>
      <c r="DV35" s="102">
        <v>122097</v>
      </c>
      <c r="DW35" s="90">
        <v>71137</v>
      </c>
      <c r="DX35" s="90">
        <v>816204</v>
      </c>
      <c r="DY35" s="90">
        <v>454395</v>
      </c>
      <c r="DZ35" s="91">
        <v>106763</v>
      </c>
      <c r="EA35" s="89">
        <v>173922</v>
      </c>
      <c r="EB35" s="90">
        <v>277938</v>
      </c>
      <c r="EC35" s="90">
        <v>118516</v>
      </c>
      <c r="ED35" s="102">
        <v>127660</v>
      </c>
      <c r="EE35" s="90">
        <v>100167</v>
      </c>
      <c r="EF35" s="90">
        <v>1074641</v>
      </c>
      <c r="EG35" s="90">
        <v>465755</v>
      </c>
      <c r="EH35" s="91">
        <v>114402</v>
      </c>
    </row>
    <row r="36" spans="2:146" x14ac:dyDescent="0.3">
      <c r="B36" s="82" t="s">
        <v>353</v>
      </c>
      <c r="C36" s="89">
        <v>176430</v>
      </c>
      <c r="D36" s="90">
        <v>57721</v>
      </c>
      <c r="E36" s="90">
        <v>109110</v>
      </c>
      <c r="F36" s="102">
        <v>9204</v>
      </c>
      <c r="G36" s="90">
        <v>50417</v>
      </c>
      <c r="H36" s="90">
        <v>324559</v>
      </c>
      <c r="I36" s="90">
        <v>97393</v>
      </c>
      <c r="J36" s="91">
        <v>12698</v>
      </c>
      <c r="K36" s="89">
        <v>15075</v>
      </c>
      <c r="L36" s="90">
        <v>78934</v>
      </c>
      <c r="M36" s="90">
        <v>15808</v>
      </c>
      <c r="N36" s="102">
        <v>1580</v>
      </c>
      <c r="O36" s="90">
        <v>10552</v>
      </c>
      <c r="P36" s="90">
        <v>293933</v>
      </c>
      <c r="Q36" s="90">
        <v>22575</v>
      </c>
      <c r="R36" s="91">
        <v>109</v>
      </c>
      <c r="S36" s="89">
        <v>14480</v>
      </c>
      <c r="T36" s="90">
        <v>20156</v>
      </c>
      <c r="U36" s="90">
        <v>39027</v>
      </c>
      <c r="V36" s="102">
        <v>0</v>
      </c>
      <c r="W36" s="90">
        <v>3577</v>
      </c>
      <c r="X36" s="90">
        <v>48422</v>
      </c>
      <c r="Y36" s="90">
        <v>79669</v>
      </c>
      <c r="Z36" s="91">
        <v>0</v>
      </c>
      <c r="AA36" s="89">
        <v>537</v>
      </c>
      <c r="AB36" s="90">
        <v>23207</v>
      </c>
      <c r="AC36" s="90">
        <v>0</v>
      </c>
      <c r="AD36" s="102">
        <v>0</v>
      </c>
      <c r="AE36" s="90">
        <v>24</v>
      </c>
      <c r="AF36" s="90">
        <v>56116</v>
      </c>
      <c r="AG36" s="90">
        <v>0</v>
      </c>
      <c r="AH36" s="91">
        <v>0</v>
      </c>
      <c r="AI36" s="89">
        <v>61</v>
      </c>
      <c r="AJ36" s="90">
        <v>30260</v>
      </c>
      <c r="AK36" s="90">
        <v>0</v>
      </c>
      <c r="AL36" s="102">
        <v>8460</v>
      </c>
      <c r="AM36" s="90">
        <v>0</v>
      </c>
      <c r="AN36" s="90">
        <v>77951</v>
      </c>
      <c r="AO36" s="90">
        <v>0</v>
      </c>
      <c r="AP36" s="91">
        <v>12894</v>
      </c>
      <c r="AQ36" s="89">
        <v>11000</v>
      </c>
      <c r="AR36" s="90">
        <v>1572</v>
      </c>
      <c r="AS36" s="90">
        <v>6737</v>
      </c>
      <c r="AT36" s="102">
        <v>0</v>
      </c>
      <c r="AU36" s="90">
        <v>5314</v>
      </c>
      <c r="AV36" s="90">
        <v>12889</v>
      </c>
      <c r="AW36" s="90">
        <v>0</v>
      </c>
      <c r="AX36" s="91">
        <v>0</v>
      </c>
      <c r="AY36" s="89">
        <v>299</v>
      </c>
      <c r="AZ36" s="90">
        <v>4012</v>
      </c>
      <c r="BA36" s="90">
        <v>5158</v>
      </c>
      <c r="BB36" s="102">
        <v>0</v>
      </c>
      <c r="BC36" s="90">
        <v>0</v>
      </c>
      <c r="BD36" s="90">
        <v>10479</v>
      </c>
      <c r="BE36" s="90">
        <v>10706</v>
      </c>
      <c r="BF36" s="91">
        <v>0</v>
      </c>
      <c r="BG36" s="89">
        <v>0</v>
      </c>
      <c r="BH36" s="90">
        <v>26504</v>
      </c>
      <c r="BI36" s="90">
        <v>0</v>
      </c>
      <c r="BJ36" s="102">
        <v>0</v>
      </c>
      <c r="BK36" s="90">
        <v>0</v>
      </c>
      <c r="BL36" s="90">
        <v>2166</v>
      </c>
      <c r="BM36" s="90">
        <v>0</v>
      </c>
      <c r="BN36" s="91">
        <v>0</v>
      </c>
      <c r="BO36" s="89">
        <v>0</v>
      </c>
      <c r="BP36" s="90">
        <v>37549</v>
      </c>
      <c r="BQ36" s="90">
        <v>0</v>
      </c>
      <c r="BR36" s="102">
        <v>0</v>
      </c>
      <c r="BS36" s="90">
        <v>0</v>
      </c>
      <c r="BT36" s="90">
        <v>20305</v>
      </c>
      <c r="BU36" s="90">
        <v>0</v>
      </c>
      <c r="BV36" s="91">
        <v>0</v>
      </c>
      <c r="BW36" s="89">
        <v>45</v>
      </c>
      <c r="BX36" s="90">
        <v>28595</v>
      </c>
      <c r="BY36" s="90">
        <v>0</v>
      </c>
      <c r="BZ36" s="102">
        <v>0</v>
      </c>
      <c r="CA36" s="90">
        <v>0</v>
      </c>
      <c r="CB36" s="90">
        <v>49205</v>
      </c>
      <c r="CC36" s="90">
        <v>0</v>
      </c>
      <c r="CD36" s="91">
        <v>0</v>
      </c>
      <c r="CE36" s="89">
        <v>4114</v>
      </c>
      <c r="CF36" s="90">
        <v>8675</v>
      </c>
      <c r="CG36" s="90">
        <v>1815</v>
      </c>
      <c r="CH36" s="102">
        <v>0</v>
      </c>
      <c r="CI36" s="90">
        <v>519</v>
      </c>
      <c r="CJ36" s="90">
        <v>15081</v>
      </c>
      <c r="CK36" s="90">
        <v>13787</v>
      </c>
      <c r="CL36" s="91">
        <v>0</v>
      </c>
      <c r="CM36" s="89">
        <v>0</v>
      </c>
      <c r="CN36" s="90">
        <v>25614</v>
      </c>
      <c r="CO36" s="90">
        <v>0</v>
      </c>
      <c r="CP36" s="102">
        <v>0</v>
      </c>
      <c r="CQ36" s="90">
        <v>0</v>
      </c>
      <c r="CR36" s="90">
        <v>56953</v>
      </c>
      <c r="CS36" s="90">
        <v>0</v>
      </c>
      <c r="CT36" s="91">
        <v>0</v>
      </c>
      <c r="CU36" s="89">
        <v>14228</v>
      </c>
      <c r="CV36" s="90">
        <v>520</v>
      </c>
      <c r="CW36" s="90">
        <v>0</v>
      </c>
      <c r="CX36" s="102">
        <v>0</v>
      </c>
      <c r="CY36" s="90">
        <v>14585</v>
      </c>
      <c r="CZ36" s="90">
        <v>9558</v>
      </c>
      <c r="DA36" s="90">
        <v>9000</v>
      </c>
      <c r="DB36" s="91">
        <v>0</v>
      </c>
      <c r="DC36" s="89">
        <v>116</v>
      </c>
      <c r="DD36" s="90">
        <v>9895</v>
      </c>
      <c r="DE36" s="90">
        <v>0</v>
      </c>
      <c r="DF36" s="102">
        <v>0</v>
      </c>
      <c r="DG36" s="90">
        <v>0</v>
      </c>
      <c r="DH36" s="90">
        <v>30588</v>
      </c>
      <c r="DI36" s="90">
        <v>0</v>
      </c>
      <c r="DJ36" s="91">
        <v>0</v>
      </c>
      <c r="DK36" s="89">
        <v>0</v>
      </c>
      <c r="DL36" s="90">
        <v>6624</v>
      </c>
      <c r="DM36" s="90">
        <v>0</v>
      </c>
      <c r="DN36" s="102">
        <v>0</v>
      </c>
      <c r="DO36" s="90">
        <v>2058</v>
      </c>
      <c r="DP36" s="90">
        <v>13988</v>
      </c>
      <c r="DQ36" s="90">
        <v>0</v>
      </c>
      <c r="DR36" s="91">
        <v>0</v>
      </c>
      <c r="DS36" s="89">
        <v>217882</v>
      </c>
      <c r="DT36" s="90">
        <v>215862</v>
      </c>
      <c r="DU36" s="90">
        <v>175840</v>
      </c>
      <c r="DV36" s="102">
        <v>19244</v>
      </c>
      <c r="DW36" s="90">
        <v>69884</v>
      </c>
      <c r="DX36" s="90">
        <v>824349</v>
      </c>
      <c r="DY36" s="90">
        <v>210343</v>
      </c>
      <c r="DZ36" s="91">
        <v>25701</v>
      </c>
      <c r="EA36" s="89">
        <v>236385</v>
      </c>
      <c r="EB36" s="90">
        <v>359838</v>
      </c>
      <c r="EC36" s="90">
        <v>177655</v>
      </c>
      <c r="ED36" s="102">
        <v>19244</v>
      </c>
      <c r="EE36" s="90">
        <v>87046</v>
      </c>
      <c r="EF36" s="90">
        <v>1022193</v>
      </c>
      <c r="EG36" s="90">
        <v>233130</v>
      </c>
      <c r="EH36" s="91">
        <v>25701</v>
      </c>
    </row>
    <row r="37" spans="2:146" x14ac:dyDescent="0.3">
      <c r="B37" s="77" t="s">
        <v>354</v>
      </c>
      <c r="C37" s="89">
        <v>219353</v>
      </c>
      <c r="D37" s="90">
        <v>167079</v>
      </c>
      <c r="E37" s="90">
        <v>105658</v>
      </c>
      <c r="F37" s="102">
        <v>10909</v>
      </c>
      <c r="G37" s="90">
        <v>70364</v>
      </c>
      <c r="H37" s="90">
        <v>580906</v>
      </c>
      <c r="I37" s="90">
        <v>164078</v>
      </c>
      <c r="J37" s="91">
        <v>54372</v>
      </c>
      <c r="K37" s="89">
        <v>16715</v>
      </c>
      <c r="L37" s="90">
        <v>28632</v>
      </c>
      <c r="M37" s="90">
        <v>37445</v>
      </c>
      <c r="N37" s="102">
        <v>0</v>
      </c>
      <c r="O37" s="90">
        <v>8445</v>
      </c>
      <c r="P37" s="90">
        <v>230480</v>
      </c>
      <c r="Q37" s="90">
        <v>21693</v>
      </c>
      <c r="R37" s="91">
        <v>0</v>
      </c>
      <c r="S37" s="89">
        <v>25679</v>
      </c>
      <c r="T37" s="90">
        <v>24257</v>
      </c>
      <c r="U37" s="90">
        <v>23351</v>
      </c>
      <c r="V37" s="102">
        <v>0</v>
      </c>
      <c r="W37" s="90">
        <v>13126</v>
      </c>
      <c r="X37" s="90">
        <v>43537</v>
      </c>
      <c r="Y37" s="90">
        <v>47541</v>
      </c>
      <c r="Z37" s="91">
        <v>0</v>
      </c>
      <c r="AA37" s="89">
        <v>694</v>
      </c>
      <c r="AB37" s="90">
        <v>34370</v>
      </c>
      <c r="AC37" s="90">
        <v>2508</v>
      </c>
      <c r="AD37" s="102">
        <v>0</v>
      </c>
      <c r="AE37" s="90">
        <v>0</v>
      </c>
      <c r="AF37" s="90">
        <v>72474</v>
      </c>
      <c r="AG37" s="90">
        <v>9121</v>
      </c>
      <c r="AH37" s="91">
        <v>0</v>
      </c>
      <c r="AI37" s="89">
        <v>66</v>
      </c>
      <c r="AJ37" s="90">
        <v>34852</v>
      </c>
      <c r="AK37" s="90">
        <v>0</v>
      </c>
      <c r="AL37" s="102">
        <v>123</v>
      </c>
      <c r="AM37" s="90">
        <v>0</v>
      </c>
      <c r="AN37" s="90">
        <v>220427</v>
      </c>
      <c r="AO37" s="90">
        <v>0</v>
      </c>
      <c r="AP37" s="91">
        <v>3936</v>
      </c>
      <c r="AQ37" s="89">
        <v>2950</v>
      </c>
      <c r="AR37" s="90">
        <v>5890</v>
      </c>
      <c r="AS37" s="90">
        <v>0</v>
      </c>
      <c r="AT37" s="102">
        <v>0</v>
      </c>
      <c r="AU37" s="90">
        <v>65911</v>
      </c>
      <c r="AV37" s="90">
        <v>8782</v>
      </c>
      <c r="AW37" s="90">
        <v>8660</v>
      </c>
      <c r="AX37" s="91">
        <v>0</v>
      </c>
      <c r="AY37" s="89">
        <v>4488</v>
      </c>
      <c r="AZ37" s="90">
        <v>8248</v>
      </c>
      <c r="BA37" s="90">
        <v>3694</v>
      </c>
      <c r="BB37" s="102">
        <v>0</v>
      </c>
      <c r="BC37" s="90">
        <v>273</v>
      </c>
      <c r="BD37" s="90">
        <v>12716</v>
      </c>
      <c r="BE37" s="90">
        <v>444</v>
      </c>
      <c r="BF37" s="91">
        <v>0</v>
      </c>
      <c r="BG37" s="89">
        <v>0</v>
      </c>
      <c r="BH37" s="90">
        <v>4750</v>
      </c>
      <c r="BI37" s="90">
        <v>300</v>
      </c>
      <c r="BJ37" s="102">
        <v>0</v>
      </c>
      <c r="BK37" s="90">
        <v>0</v>
      </c>
      <c r="BL37" s="90">
        <v>20865</v>
      </c>
      <c r="BM37" s="90">
        <v>300</v>
      </c>
      <c r="BN37" s="91">
        <v>0</v>
      </c>
      <c r="BO37" s="89">
        <v>0</v>
      </c>
      <c r="BP37" s="90">
        <v>26678</v>
      </c>
      <c r="BQ37" s="90">
        <v>0</v>
      </c>
      <c r="BR37" s="102">
        <v>0</v>
      </c>
      <c r="BS37" s="90">
        <v>0</v>
      </c>
      <c r="BT37" s="90">
        <v>27050</v>
      </c>
      <c r="BU37" s="90">
        <v>0</v>
      </c>
      <c r="BV37" s="91">
        <v>300</v>
      </c>
      <c r="BW37" s="89">
        <v>150</v>
      </c>
      <c r="BX37" s="90">
        <v>14159</v>
      </c>
      <c r="BY37" s="90">
        <v>0</v>
      </c>
      <c r="BZ37" s="102">
        <v>0</v>
      </c>
      <c r="CA37" s="90">
        <v>0</v>
      </c>
      <c r="CB37" s="90">
        <v>68956</v>
      </c>
      <c r="CC37" s="90">
        <v>0</v>
      </c>
      <c r="CD37" s="91">
        <v>0</v>
      </c>
      <c r="CE37" s="89">
        <v>12757</v>
      </c>
      <c r="CF37" s="90">
        <v>8682</v>
      </c>
      <c r="CG37" s="90">
        <v>3075</v>
      </c>
      <c r="CH37" s="102">
        <v>0</v>
      </c>
      <c r="CI37" s="90">
        <v>1332</v>
      </c>
      <c r="CJ37" s="90">
        <v>15163</v>
      </c>
      <c r="CK37" s="90">
        <v>13484</v>
      </c>
      <c r="CL37" s="91">
        <v>0</v>
      </c>
      <c r="CM37" s="89">
        <v>142</v>
      </c>
      <c r="CN37" s="90">
        <v>17330</v>
      </c>
      <c r="CO37" s="90">
        <v>0</v>
      </c>
      <c r="CP37" s="102">
        <v>0</v>
      </c>
      <c r="CQ37" s="90">
        <v>0</v>
      </c>
      <c r="CR37" s="90">
        <v>92009</v>
      </c>
      <c r="CS37" s="90">
        <v>0</v>
      </c>
      <c r="CT37" s="91">
        <v>0</v>
      </c>
      <c r="CU37" s="89">
        <v>28100</v>
      </c>
      <c r="CV37" s="90">
        <v>0</v>
      </c>
      <c r="CW37" s="90">
        <v>0</v>
      </c>
      <c r="CX37" s="102">
        <v>0</v>
      </c>
      <c r="CY37" s="90">
        <v>40385</v>
      </c>
      <c r="CZ37" s="90">
        <v>65250</v>
      </c>
      <c r="DA37" s="90">
        <v>0</v>
      </c>
      <c r="DB37" s="91">
        <v>0</v>
      </c>
      <c r="DC37" s="89">
        <v>85</v>
      </c>
      <c r="DD37" s="90">
        <v>3491</v>
      </c>
      <c r="DE37" s="90">
        <v>0</v>
      </c>
      <c r="DF37" s="102">
        <v>0</v>
      </c>
      <c r="DG37" s="90">
        <v>229</v>
      </c>
      <c r="DH37" s="90">
        <v>35802</v>
      </c>
      <c r="DI37" s="90">
        <v>0</v>
      </c>
      <c r="DJ37" s="91">
        <v>0</v>
      </c>
      <c r="DK37" s="89">
        <v>0</v>
      </c>
      <c r="DL37" s="90">
        <v>11407</v>
      </c>
      <c r="DM37" s="90">
        <v>0</v>
      </c>
      <c r="DN37" s="102">
        <v>0</v>
      </c>
      <c r="DO37" s="90">
        <v>3713</v>
      </c>
      <c r="DP37" s="90">
        <v>12943</v>
      </c>
      <c r="DQ37" s="90">
        <v>0</v>
      </c>
      <c r="DR37" s="91">
        <v>0</v>
      </c>
      <c r="DS37" s="89">
        <v>269945</v>
      </c>
      <c r="DT37" s="90">
        <v>303328</v>
      </c>
      <c r="DU37" s="90">
        <v>172656</v>
      </c>
      <c r="DV37" s="102">
        <v>11032</v>
      </c>
      <c r="DW37" s="90">
        <v>158119</v>
      </c>
      <c r="DX37" s="90">
        <v>1169322</v>
      </c>
      <c r="DY37" s="90">
        <v>251537</v>
      </c>
      <c r="DZ37" s="91">
        <v>58308</v>
      </c>
      <c r="EA37" s="89">
        <v>311179</v>
      </c>
      <c r="EB37" s="90">
        <v>389825</v>
      </c>
      <c r="EC37" s="90">
        <v>176031</v>
      </c>
      <c r="ED37" s="102">
        <v>11032</v>
      </c>
      <c r="EE37" s="90">
        <v>203778</v>
      </c>
      <c r="EF37" s="90">
        <v>1507360</v>
      </c>
      <c r="EG37" s="90">
        <v>265321</v>
      </c>
      <c r="EH37" s="91">
        <v>58608</v>
      </c>
    </row>
    <row r="38" spans="2:146" x14ac:dyDescent="0.3">
      <c r="B38" s="77" t="s">
        <v>355</v>
      </c>
      <c r="C38" s="89">
        <v>177893</v>
      </c>
      <c r="D38" s="90">
        <v>119944</v>
      </c>
      <c r="E38" s="90">
        <v>80537</v>
      </c>
      <c r="F38" s="102">
        <v>80</v>
      </c>
      <c r="G38" s="90">
        <v>141242</v>
      </c>
      <c r="H38" s="90">
        <v>430030</v>
      </c>
      <c r="I38" s="90">
        <v>146308</v>
      </c>
      <c r="J38" s="91">
        <v>207178</v>
      </c>
      <c r="K38" s="89">
        <v>36276</v>
      </c>
      <c r="L38" s="90">
        <v>65204</v>
      </c>
      <c r="M38" s="90">
        <v>23921</v>
      </c>
      <c r="N38" s="102">
        <v>0</v>
      </c>
      <c r="O38" s="90">
        <v>27499</v>
      </c>
      <c r="P38" s="90">
        <v>135442</v>
      </c>
      <c r="Q38" s="90">
        <v>15431</v>
      </c>
      <c r="R38" s="91">
        <v>0</v>
      </c>
      <c r="S38" s="89">
        <v>19955</v>
      </c>
      <c r="T38" s="90">
        <v>15896</v>
      </c>
      <c r="U38" s="90">
        <v>6005</v>
      </c>
      <c r="V38" s="102">
        <v>150</v>
      </c>
      <c r="W38" s="90">
        <v>14599</v>
      </c>
      <c r="X38" s="90">
        <v>26637</v>
      </c>
      <c r="Y38" s="90">
        <v>26433</v>
      </c>
      <c r="Z38" s="91">
        <v>9068</v>
      </c>
      <c r="AA38" s="89">
        <v>372</v>
      </c>
      <c r="AB38" s="90">
        <v>20349</v>
      </c>
      <c r="AC38" s="90">
        <v>0</v>
      </c>
      <c r="AD38" s="102">
        <v>0</v>
      </c>
      <c r="AE38" s="90">
        <v>7276</v>
      </c>
      <c r="AF38" s="90">
        <v>51917</v>
      </c>
      <c r="AG38" s="90">
        <v>0</v>
      </c>
      <c r="AH38" s="91">
        <v>0</v>
      </c>
      <c r="AI38" s="89">
        <v>7144</v>
      </c>
      <c r="AJ38" s="90">
        <v>33613</v>
      </c>
      <c r="AK38" s="90">
        <v>120</v>
      </c>
      <c r="AL38" s="102">
        <v>91</v>
      </c>
      <c r="AM38" s="90">
        <v>45508</v>
      </c>
      <c r="AN38" s="90">
        <v>144839</v>
      </c>
      <c r="AO38" s="90">
        <v>0</v>
      </c>
      <c r="AP38" s="91">
        <v>0</v>
      </c>
      <c r="AQ38" s="89">
        <v>6332</v>
      </c>
      <c r="AR38" s="90">
        <v>3359</v>
      </c>
      <c r="AS38" s="90">
        <v>60</v>
      </c>
      <c r="AT38" s="102">
        <v>0</v>
      </c>
      <c r="AU38" s="90">
        <v>0</v>
      </c>
      <c r="AV38" s="90">
        <v>9493</v>
      </c>
      <c r="AW38" s="90">
        <v>189</v>
      </c>
      <c r="AX38" s="91">
        <v>0</v>
      </c>
      <c r="AY38" s="89">
        <v>1256</v>
      </c>
      <c r="AZ38" s="90">
        <v>3392</v>
      </c>
      <c r="BA38" s="90">
        <v>3345</v>
      </c>
      <c r="BB38" s="102">
        <v>0</v>
      </c>
      <c r="BC38" s="90">
        <v>337</v>
      </c>
      <c r="BD38" s="90">
        <v>9326</v>
      </c>
      <c r="BE38" s="90">
        <v>6360</v>
      </c>
      <c r="BF38" s="91">
        <v>0</v>
      </c>
      <c r="BG38" s="89">
        <v>124</v>
      </c>
      <c r="BH38" s="90">
        <v>11595</v>
      </c>
      <c r="BI38" s="90">
        <v>102</v>
      </c>
      <c r="BJ38" s="102">
        <v>0</v>
      </c>
      <c r="BK38" s="90">
        <v>0</v>
      </c>
      <c r="BL38" s="90">
        <v>19483</v>
      </c>
      <c r="BM38" s="90">
        <v>4855</v>
      </c>
      <c r="BN38" s="91">
        <v>0</v>
      </c>
      <c r="BO38" s="89">
        <v>2550</v>
      </c>
      <c r="BP38" s="90">
        <v>9535</v>
      </c>
      <c r="BQ38" s="90">
        <v>0</v>
      </c>
      <c r="BR38" s="102">
        <v>0</v>
      </c>
      <c r="BS38" s="90">
        <v>0</v>
      </c>
      <c r="BT38" s="90">
        <v>11533</v>
      </c>
      <c r="BU38" s="90">
        <v>0</v>
      </c>
      <c r="BV38" s="91">
        <v>0</v>
      </c>
      <c r="BW38" s="89">
        <v>1656</v>
      </c>
      <c r="BX38" s="90">
        <v>25538</v>
      </c>
      <c r="BY38" s="90">
        <v>0</v>
      </c>
      <c r="BZ38" s="102">
        <v>0</v>
      </c>
      <c r="CA38" s="90">
        <v>386</v>
      </c>
      <c r="CB38" s="90">
        <v>129364</v>
      </c>
      <c r="CC38" s="90">
        <v>0</v>
      </c>
      <c r="CD38" s="91">
        <v>0</v>
      </c>
      <c r="CE38" s="89">
        <v>2334</v>
      </c>
      <c r="CF38" s="90">
        <v>5181</v>
      </c>
      <c r="CG38" s="90">
        <v>6532</v>
      </c>
      <c r="CH38" s="102">
        <v>0</v>
      </c>
      <c r="CI38" s="90">
        <v>2928</v>
      </c>
      <c r="CJ38" s="90">
        <v>12290</v>
      </c>
      <c r="CK38" s="90">
        <v>8798</v>
      </c>
      <c r="CL38" s="91">
        <v>0</v>
      </c>
      <c r="CM38" s="89">
        <v>0</v>
      </c>
      <c r="CN38" s="90">
        <v>47575</v>
      </c>
      <c r="CO38" s="90">
        <v>0</v>
      </c>
      <c r="CP38" s="102">
        <v>0</v>
      </c>
      <c r="CQ38" s="90">
        <v>240</v>
      </c>
      <c r="CR38" s="90">
        <v>40336</v>
      </c>
      <c r="CS38" s="90">
        <v>0</v>
      </c>
      <c r="CT38" s="91">
        <v>0</v>
      </c>
      <c r="CU38" s="89">
        <v>325</v>
      </c>
      <c r="CV38" s="90">
        <v>8290</v>
      </c>
      <c r="CW38" s="90">
        <v>0</v>
      </c>
      <c r="CX38" s="102">
        <v>0</v>
      </c>
      <c r="CY38" s="90">
        <v>490</v>
      </c>
      <c r="CZ38" s="90">
        <v>3340</v>
      </c>
      <c r="DA38" s="90">
        <v>0</v>
      </c>
      <c r="DB38" s="91">
        <v>0</v>
      </c>
      <c r="DC38" s="89">
        <v>0</v>
      </c>
      <c r="DD38" s="90">
        <v>24156</v>
      </c>
      <c r="DE38" s="90">
        <v>0</v>
      </c>
      <c r="DF38" s="102">
        <v>16000</v>
      </c>
      <c r="DG38" s="90">
        <v>0</v>
      </c>
      <c r="DH38" s="90">
        <v>22522</v>
      </c>
      <c r="DI38" s="90">
        <v>0</v>
      </c>
      <c r="DJ38" s="91">
        <v>0</v>
      </c>
      <c r="DK38" s="89">
        <v>0</v>
      </c>
      <c r="DL38" s="90">
        <v>8445</v>
      </c>
      <c r="DM38" s="90">
        <v>0</v>
      </c>
      <c r="DN38" s="102">
        <v>0</v>
      </c>
      <c r="DO38" s="90">
        <v>453</v>
      </c>
      <c r="DP38" s="90">
        <v>10324</v>
      </c>
      <c r="DQ38" s="90">
        <v>0</v>
      </c>
      <c r="DR38" s="91">
        <v>0</v>
      </c>
      <c r="DS38" s="89">
        <v>249228</v>
      </c>
      <c r="DT38" s="90">
        <v>261757</v>
      </c>
      <c r="DU38" s="90">
        <v>113988</v>
      </c>
      <c r="DV38" s="102">
        <v>321</v>
      </c>
      <c r="DW38" s="90">
        <v>236461</v>
      </c>
      <c r="DX38" s="90">
        <v>807684</v>
      </c>
      <c r="DY38" s="90">
        <v>194721</v>
      </c>
      <c r="DZ38" s="91">
        <v>216246</v>
      </c>
      <c r="EA38" s="89">
        <v>256217</v>
      </c>
      <c r="EB38" s="90">
        <v>402072</v>
      </c>
      <c r="EC38" s="90">
        <v>120622</v>
      </c>
      <c r="ED38" s="102">
        <v>16321</v>
      </c>
      <c r="EE38" s="90">
        <v>240958</v>
      </c>
      <c r="EF38" s="90">
        <v>1056876</v>
      </c>
      <c r="EG38" s="90">
        <v>208374</v>
      </c>
      <c r="EH38" s="91">
        <v>216246</v>
      </c>
    </row>
    <row r="39" spans="2:146" x14ac:dyDescent="0.3">
      <c r="B39" s="81" t="s">
        <v>356</v>
      </c>
      <c r="C39" s="89">
        <v>81979</v>
      </c>
      <c r="D39" s="90">
        <v>91183</v>
      </c>
      <c r="E39" s="90">
        <v>152780</v>
      </c>
      <c r="F39" s="102">
        <v>0</v>
      </c>
      <c r="G39" s="90">
        <v>71065</v>
      </c>
      <c r="H39" s="90">
        <v>426473</v>
      </c>
      <c r="I39" s="90">
        <v>206581</v>
      </c>
      <c r="J39" s="91">
        <v>0</v>
      </c>
      <c r="K39" s="89">
        <v>692</v>
      </c>
      <c r="L39" s="90">
        <v>122520</v>
      </c>
      <c r="M39" s="90">
        <v>33195</v>
      </c>
      <c r="N39" s="102">
        <v>4640</v>
      </c>
      <c r="O39" s="90">
        <v>14196</v>
      </c>
      <c r="P39" s="90">
        <v>597803</v>
      </c>
      <c r="Q39" s="90">
        <v>130121</v>
      </c>
      <c r="R39" s="91">
        <v>20206</v>
      </c>
      <c r="S39" s="89">
        <v>13732</v>
      </c>
      <c r="T39" s="90">
        <v>29153</v>
      </c>
      <c r="U39" s="90">
        <v>13526</v>
      </c>
      <c r="V39" s="102">
        <v>0</v>
      </c>
      <c r="W39" s="90">
        <v>17798</v>
      </c>
      <c r="X39" s="90">
        <v>56170</v>
      </c>
      <c r="Y39" s="90">
        <v>47275</v>
      </c>
      <c r="Z39" s="91">
        <v>13587</v>
      </c>
      <c r="AA39" s="89">
        <v>282</v>
      </c>
      <c r="AB39" s="90">
        <v>20924</v>
      </c>
      <c r="AC39" s="90">
        <v>0</v>
      </c>
      <c r="AD39" s="102">
        <v>0</v>
      </c>
      <c r="AE39" s="90">
        <v>0</v>
      </c>
      <c r="AF39" s="90">
        <v>70536</v>
      </c>
      <c r="AG39" s="90">
        <v>13410</v>
      </c>
      <c r="AH39" s="91">
        <v>0</v>
      </c>
      <c r="AI39" s="89">
        <v>619</v>
      </c>
      <c r="AJ39" s="90">
        <v>36151</v>
      </c>
      <c r="AK39" s="90">
        <v>0</v>
      </c>
      <c r="AL39" s="102">
        <v>5353</v>
      </c>
      <c r="AM39" s="90">
        <v>3840</v>
      </c>
      <c r="AN39" s="90">
        <v>122046</v>
      </c>
      <c r="AO39" s="90">
        <v>89536</v>
      </c>
      <c r="AP39" s="91">
        <v>7200</v>
      </c>
      <c r="AQ39" s="89">
        <v>5983</v>
      </c>
      <c r="AR39" s="90">
        <v>4812</v>
      </c>
      <c r="AS39" s="90">
        <v>43422</v>
      </c>
      <c r="AT39" s="102">
        <v>0</v>
      </c>
      <c r="AU39" s="90">
        <v>51386</v>
      </c>
      <c r="AV39" s="90">
        <v>21064</v>
      </c>
      <c r="AW39" s="90">
        <v>29664</v>
      </c>
      <c r="AX39" s="91">
        <v>0</v>
      </c>
      <c r="AY39" s="89">
        <v>1398</v>
      </c>
      <c r="AZ39" s="90">
        <v>3089</v>
      </c>
      <c r="BA39" s="90">
        <v>8905</v>
      </c>
      <c r="BB39" s="102">
        <v>0</v>
      </c>
      <c r="BC39" s="90">
        <v>0</v>
      </c>
      <c r="BD39" s="90">
        <v>58323</v>
      </c>
      <c r="BE39" s="90">
        <v>3042</v>
      </c>
      <c r="BF39" s="91">
        <v>36</v>
      </c>
      <c r="BG39" s="89">
        <v>112</v>
      </c>
      <c r="BH39" s="90">
        <v>10277</v>
      </c>
      <c r="BI39" s="90">
        <v>0</v>
      </c>
      <c r="BJ39" s="102">
        <v>120</v>
      </c>
      <c r="BK39" s="90">
        <v>250</v>
      </c>
      <c r="BL39" s="90">
        <v>23213</v>
      </c>
      <c r="BM39" s="90">
        <v>0</v>
      </c>
      <c r="BN39" s="91">
        <v>0</v>
      </c>
      <c r="BO39" s="89">
        <v>0</v>
      </c>
      <c r="BP39" s="90">
        <v>17201</v>
      </c>
      <c r="BQ39" s="90">
        <v>0</v>
      </c>
      <c r="BR39" s="102">
        <v>0</v>
      </c>
      <c r="BS39" s="90">
        <v>0</v>
      </c>
      <c r="BT39" s="90">
        <v>35561</v>
      </c>
      <c r="BU39" s="90">
        <v>0</v>
      </c>
      <c r="BV39" s="91">
        <v>0</v>
      </c>
      <c r="BW39" s="89">
        <v>1669</v>
      </c>
      <c r="BX39" s="90">
        <v>19128</v>
      </c>
      <c r="BY39" s="90">
        <v>6720</v>
      </c>
      <c r="BZ39" s="102">
        <v>0</v>
      </c>
      <c r="CA39" s="90">
        <v>0</v>
      </c>
      <c r="CB39" s="90">
        <v>15955</v>
      </c>
      <c r="CC39" s="90">
        <v>300</v>
      </c>
      <c r="CD39" s="91">
        <v>0</v>
      </c>
      <c r="CE39" s="89">
        <v>3000</v>
      </c>
      <c r="CF39" s="90">
        <v>4306</v>
      </c>
      <c r="CG39" s="90">
        <v>3598</v>
      </c>
      <c r="CH39" s="102">
        <v>59</v>
      </c>
      <c r="CI39" s="90">
        <v>1388</v>
      </c>
      <c r="CJ39" s="90">
        <v>18150</v>
      </c>
      <c r="CK39" s="90">
        <v>14928</v>
      </c>
      <c r="CL39" s="91">
        <v>277</v>
      </c>
      <c r="CM39" s="89">
        <v>0</v>
      </c>
      <c r="CN39" s="90">
        <v>8346</v>
      </c>
      <c r="CO39" s="90">
        <v>0</v>
      </c>
      <c r="CP39" s="102">
        <v>0</v>
      </c>
      <c r="CQ39" s="90">
        <v>0</v>
      </c>
      <c r="CR39" s="90">
        <v>44474</v>
      </c>
      <c r="CS39" s="90">
        <v>0</v>
      </c>
      <c r="CT39" s="91">
        <v>0</v>
      </c>
      <c r="CU39" s="89">
        <v>3051</v>
      </c>
      <c r="CV39" s="90">
        <v>24343</v>
      </c>
      <c r="CW39" s="90">
        <v>0</v>
      </c>
      <c r="CX39" s="102">
        <v>0</v>
      </c>
      <c r="CY39" s="90">
        <v>10829</v>
      </c>
      <c r="CZ39" s="90">
        <v>34239</v>
      </c>
      <c r="DA39" s="90">
        <v>32780</v>
      </c>
      <c r="DB39" s="91">
        <v>0</v>
      </c>
      <c r="DC39" s="89">
        <v>0</v>
      </c>
      <c r="DD39" s="90">
        <v>7230</v>
      </c>
      <c r="DE39" s="90">
        <v>0</v>
      </c>
      <c r="DF39" s="102">
        <v>0</v>
      </c>
      <c r="DG39" s="90">
        <v>0</v>
      </c>
      <c r="DH39" s="90">
        <v>44459</v>
      </c>
      <c r="DI39" s="90">
        <v>0</v>
      </c>
      <c r="DJ39" s="91">
        <v>0</v>
      </c>
      <c r="DK39" s="89">
        <v>0</v>
      </c>
      <c r="DL39" s="90">
        <v>6974</v>
      </c>
      <c r="DM39" s="90">
        <v>0</v>
      </c>
      <c r="DN39" s="102">
        <v>0</v>
      </c>
      <c r="DO39" s="90">
        <v>0</v>
      </c>
      <c r="DP39" s="90">
        <v>27394</v>
      </c>
      <c r="DQ39" s="90">
        <v>0</v>
      </c>
      <c r="DR39" s="91">
        <v>0</v>
      </c>
      <c r="DS39" s="89">
        <v>104685</v>
      </c>
      <c r="DT39" s="90">
        <v>307832</v>
      </c>
      <c r="DU39" s="90">
        <v>251828</v>
      </c>
      <c r="DV39" s="102">
        <v>9993</v>
      </c>
      <c r="DW39" s="90">
        <v>158285</v>
      </c>
      <c r="DX39" s="90">
        <v>1352415</v>
      </c>
      <c r="DY39" s="90">
        <v>519629</v>
      </c>
      <c r="DZ39" s="91">
        <v>41029</v>
      </c>
      <c r="EA39" s="89">
        <v>112517</v>
      </c>
      <c r="EB39" s="90">
        <v>405637</v>
      </c>
      <c r="EC39" s="90">
        <v>262146</v>
      </c>
      <c r="ED39" s="102">
        <v>10172</v>
      </c>
      <c r="EE39" s="90">
        <v>170752</v>
      </c>
      <c r="EF39" s="90">
        <v>1595860</v>
      </c>
      <c r="EG39" s="90">
        <v>567637</v>
      </c>
      <c r="EH39" s="91">
        <v>41306</v>
      </c>
    </row>
    <row r="40" spans="2:146" x14ac:dyDescent="0.3">
      <c r="B40" s="77" t="s">
        <v>357</v>
      </c>
      <c r="C40" s="89">
        <v>170807</v>
      </c>
      <c r="D40" s="90">
        <v>146365</v>
      </c>
      <c r="E40" s="90">
        <v>84676</v>
      </c>
      <c r="F40" s="102">
        <v>0</v>
      </c>
      <c r="G40" s="90">
        <v>11535</v>
      </c>
      <c r="H40" s="90">
        <v>462686</v>
      </c>
      <c r="I40" s="90">
        <v>254864</v>
      </c>
      <c r="J40" s="91">
        <v>5383</v>
      </c>
      <c r="K40" s="89">
        <v>3734</v>
      </c>
      <c r="L40" s="90">
        <v>50695</v>
      </c>
      <c r="M40" s="90">
        <v>90126</v>
      </c>
      <c r="N40" s="102">
        <v>2479</v>
      </c>
      <c r="O40" s="90">
        <v>11868</v>
      </c>
      <c r="P40" s="90">
        <v>461938</v>
      </c>
      <c r="Q40" s="90">
        <v>8045</v>
      </c>
      <c r="R40" s="91">
        <v>10680</v>
      </c>
      <c r="S40" s="89">
        <v>14688</v>
      </c>
      <c r="T40" s="90">
        <v>27978</v>
      </c>
      <c r="U40" s="90">
        <v>29406</v>
      </c>
      <c r="V40" s="102">
        <v>0</v>
      </c>
      <c r="W40" s="90">
        <v>19588</v>
      </c>
      <c r="X40" s="90">
        <v>64094</v>
      </c>
      <c r="Y40" s="90">
        <v>143816</v>
      </c>
      <c r="Z40" s="91">
        <v>412</v>
      </c>
      <c r="AA40" s="89">
        <v>1617</v>
      </c>
      <c r="AB40" s="90">
        <v>29959</v>
      </c>
      <c r="AC40" s="90">
        <v>0</v>
      </c>
      <c r="AD40" s="102">
        <v>167</v>
      </c>
      <c r="AE40" s="90">
        <v>550</v>
      </c>
      <c r="AF40" s="90">
        <v>156022</v>
      </c>
      <c r="AG40" s="90">
        <v>3701</v>
      </c>
      <c r="AH40" s="91">
        <v>0</v>
      </c>
      <c r="AI40" s="89">
        <v>0</v>
      </c>
      <c r="AJ40" s="90">
        <v>40909</v>
      </c>
      <c r="AK40" s="90">
        <v>0</v>
      </c>
      <c r="AL40" s="102">
        <v>0</v>
      </c>
      <c r="AM40" s="90">
        <v>0</v>
      </c>
      <c r="AN40" s="90">
        <v>172674</v>
      </c>
      <c r="AO40" s="90">
        <v>104</v>
      </c>
      <c r="AP40" s="91">
        <v>0</v>
      </c>
      <c r="AQ40" s="89">
        <v>4557</v>
      </c>
      <c r="AR40" s="90">
        <v>5329</v>
      </c>
      <c r="AS40" s="90">
        <v>4779</v>
      </c>
      <c r="AT40" s="102">
        <v>0</v>
      </c>
      <c r="AU40" s="90">
        <v>210</v>
      </c>
      <c r="AV40" s="90">
        <v>23084</v>
      </c>
      <c r="AW40" s="90">
        <v>4798</v>
      </c>
      <c r="AX40" s="91">
        <v>0</v>
      </c>
      <c r="AY40" s="89">
        <v>760</v>
      </c>
      <c r="AZ40" s="90">
        <v>6896</v>
      </c>
      <c r="BA40" s="90">
        <v>0</v>
      </c>
      <c r="BB40" s="102">
        <v>6740</v>
      </c>
      <c r="BC40" s="90">
        <v>1938</v>
      </c>
      <c r="BD40" s="90">
        <v>16758</v>
      </c>
      <c r="BE40" s="90">
        <v>8060</v>
      </c>
      <c r="BF40" s="91">
        <v>0</v>
      </c>
      <c r="BG40" s="89">
        <v>5335</v>
      </c>
      <c r="BH40" s="90">
        <v>8445</v>
      </c>
      <c r="BI40" s="90">
        <v>0</v>
      </c>
      <c r="BJ40" s="102">
        <v>0</v>
      </c>
      <c r="BK40" s="90">
        <v>576</v>
      </c>
      <c r="BL40" s="90">
        <v>47396</v>
      </c>
      <c r="BM40" s="90">
        <v>0</v>
      </c>
      <c r="BN40" s="91">
        <v>0</v>
      </c>
      <c r="BO40" s="89">
        <v>8682</v>
      </c>
      <c r="BP40" s="90">
        <v>17780</v>
      </c>
      <c r="BQ40" s="90">
        <v>0</v>
      </c>
      <c r="BR40" s="102">
        <v>0</v>
      </c>
      <c r="BS40" s="90">
        <v>225</v>
      </c>
      <c r="BT40" s="90">
        <v>13774</v>
      </c>
      <c r="BU40" s="90">
        <v>0</v>
      </c>
      <c r="BV40" s="91">
        <v>0</v>
      </c>
      <c r="BW40" s="89">
        <v>4681</v>
      </c>
      <c r="BX40" s="90">
        <v>19658</v>
      </c>
      <c r="BY40" s="90">
        <v>0</v>
      </c>
      <c r="BZ40" s="102">
        <v>0</v>
      </c>
      <c r="CA40" s="90">
        <v>4282</v>
      </c>
      <c r="CB40" s="90">
        <v>29239</v>
      </c>
      <c r="CC40" s="90">
        <v>0</v>
      </c>
      <c r="CD40" s="91">
        <v>130</v>
      </c>
      <c r="CE40" s="89">
        <v>2693</v>
      </c>
      <c r="CF40" s="90">
        <v>6409</v>
      </c>
      <c r="CG40" s="90">
        <v>1320</v>
      </c>
      <c r="CH40" s="102">
        <v>0</v>
      </c>
      <c r="CI40" s="90">
        <v>3535</v>
      </c>
      <c r="CJ40" s="90">
        <v>26248</v>
      </c>
      <c r="CK40" s="90">
        <v>1000</v>
      </c>
      <c r="CL40" s="91">
        <v>0</v>
      </c>
      <c r="CM40" s="89">
        <v>0</v>
      </c>
      <c r="CN40" s="90">
        <v>33548</v>
      </c>
      <c r="CO40" s="90">
        <v>0</v>
      </c>
      <c r="CP40" s="102">
        <v>0</v>
      </c>
      <c r="CQ40" s="90">
        <v>0</v>
      </c>
      <c r="CR40" s="90">
        <v>73479</v>
      </c>
      <c r="CS40" s="90">
        <v>0</v>
      </c>
      <c r="CT40" s="91">
        <v>0</v>
      </c>
      <c r="CU40" s="89">
        <v>1222</v>
      </c>
      <c r="CV40" s="90">
        <v>18122</v>
      </c>
      <c r="CW40" s="90">
        <v>0</v>
      </c>
      <c r="CX40" s="102">
        <v>0</v>
      </c>
      <c r="CY40" s="90">
        <v>1800</v>
      </c>
      <c r="CZ40" s="90">
        <v>28035</v>
      </c>
      <c r="DA40" s="90">
        <v>13984</v>
      </c>
      <c r="DB40" s="91">
        <v>0</v>
      </c>
      <c r="DC40" s="89">
        <v>0</v>
      </c>
      <c r="DD40" s="90">
        <v>7781</v>
      </c>
      <c r="DE40" s="90">
        <v>0</v>
      </c>
      <c r="DF40" s="102">
        <v>15911</v>
      </c>
      <c r="DG40" s="90">
        <v>0</v>
      </c>
      <c r="DH40" s="90">
        <v>25967</v>
      </c>
      <c r="DI40" s="90">
        <v>0</v>
      </c>
      <c r="DJ40" s="91">
        <v>0</v>
      </c>
      <c r="DK40" s="89">
        <v>0</v>
      </c>
      <c r="DL40" s="90">
        <v>8111</v>
      </c>
      <c r="DM40" s="90">
        <v>0</v>
      </c>
      <c r="DN40" s="102">
        <v>0</v>
      </c>
      <c r="DO40" s="90">
        <v>3842</v>
      </c>
      <c r="DP40" s="90">
        <v>28569</v>
      </c>
      <c r="DQ40" s="90">
        <v>0</v>
      </c>
      <c r="DR40" s="91">
        <v>9650</v>
      </c>
      <c r="DS40" s="89">
        <v>196163</v>
      </c>
      <c r="DT40" s="90">
        <v>308131</v>
      </c>
      <c r="DU40" s="90">
        <v>208987</v>
      </c>
      <c r="DV40" s="102">
        <v>9386</v>
      </c>
      <c r="DW40" s="90">
        <v>45689</v>
      </c>
      <c r="DX40" s="90">
        <v>1357256</v>
      </c>
      <c r="DY40" s="90">
        <v>423388</v>
      </c>
      <c r="DZ40" s="91">
        <v>16475</v>
      </c>
      <c r="EA40" s="89">
        <v>218776</v>
      </c>
      <c r="EB40" s="90">
        <v>427985</v>
      </c>
      <c r="EC40" s="90">
        <v>210307</v>
      </c>
      <c r="ED40" s="102">
        <v>25297</v>
      </c>
      <c r="EE40" s="90">
        <v>59949</v>
      </c>
      <c r="EF40" s="90">
        <v>1629963</v>
      </c>
      <c r="EG40" s="90">
        <v>438372</v>
      </c>
      <c r="EH40" s="91">
        <v>26255</v>
      </c>
    </row>
    <row r="41" spans="2:146" x14ac:dyDescent="0.3">
      <c r="B41" s="77" t="s">
        <v>358</v>
      </c>
      <c r="C41" s="89">
        <v>174606</v>
      </c>
      <c r="D41" s="90">
        <v>63319</v>
      </c>
      <c r="E41" s="90">
        <v>96840</v>
      </c>
      <c r="F41" s="102">
        <v>0</v>
      </c>
      <c r="G41" s="90">
        <v>29080</v>
      </c>
      <c r="H41" s="90">
        <v>423308</v>
      </c>
      <c r="I41" s="90">
        <v>130940</v>
      </c>
      <c r="J41" s="91">
        <v>10517</v>
      </c>
      <c r="K41" s="89">
        <v>9955</v>
      </c>
      <c r="L41" s="90">
        <v>29980</v>
      </c>
      <c r="M41" s="90">
        <v>35728</v>
      </c>
      <c r="N41" s="102">
        <v>0</v>
      </c>
      <c r="O41" s="90">
        <v>3106</v>
      </c>
      <c r="P41" s="90">
        <v>274718</v>
      </c>
      <c r="Q41" s="90">
        <v>62334</v>
      </c>
      <c r="R41" s="91">
        <v>876</v>
      </c>
      <c r="S41" s="89">
        <v>22246</v>
      </c>
      <c r="T41" s="90">
        <v>27936</v>
      </c>
      <c r="U41" s="90">
        <v>22799</v>
      </c>
      <c r="V41" s="102">
        <v>0</v>
      </c>
      <c r="W41" s="90">
        <v>817</v>
      </c>
      <c r="X41" s="90">
        <v>117425</v>
      </c>
      <c r="Y41" s="90">
        <v>86385</v>
      </c>
      <c r="Z41" s="91">
        <v>0</v>
      </c>
      <c r="AA41" s="89">
        <v>176</v>
      </c>
      <c r="AB41" s="90">
        <v>21264</v>
      </c>
      <c r="AC41" s="90">
        <v>85</v>
      </c>
      <c r="AD41" s="102">
        <v>0</v>
      </c>
      <c r="AE41" s="90">
        <v>20828</v>
      </c>
      <c r="AF41" s="90">
        <v>72713</v>
      </c>
      <c r="AG41" s="90">
        <v>84</v>
      </c>
      <c r="AH41" s="91">
        <v>0</v>
      </c>
      <c r="AI41" s="89">
        <v>0</v>
      </c>
      <c r="AJ41" s="90">
        <v>16102</v>
      </c>
      <c r="AK41" s="90">
        <v>0</v>
      </c>
      <c r="AL41" s="102">
        <v>0</v>
      </c>
      <c r="AM41" s="90">
        <v>0</v>
      </c>
      <c r="AN41" s="90">
        <v>117803</v>
      </c>
      <c r="AO41" s="90">
        <v>0</v>
      </c>
      <c r="AP41" s="91">
        <v>0</v>
      </c>
      <c r="AQ41" s="89">
        <v>3372</v>
      </c>
      <c r="AR41" s="90">
        <v>4808</v>
      </c>
      <c r="AS41" s="90">
        <v>2000</v>
      </c>
      <c r="AT41" s="102">
        <v>0</v>
      </c>
      <c r="AU41" s="90">
        <v>805</v>
      </c>
      <c r="AV41" s="90">
        <v>7122</v>
      </c>
      <c r="AW41" s="90">
        <v>11078</v>
      </c>
      <c r="AX41" s="91">
        <v>0</v>
      </c>
      <c r="AY41" s="89">
        <v>1644</v>
      </c>
      <c r="AZ41" s="90">
        <v>7698</v>
      </c>
      <c r="BA41" s="90">
        <v>4222</v>
      </c>
      <c r="BB41" s="102">
        <v>0</v>
      </c>
      <c r="BC41" s="90">
        <v>557</v>
      </c>
      <c r="BD41" s="90">
        <v>4127</v>
      </c>
      <c r="BE41" s="90">
        <v>0</v>
      </c>
      <c r="BF41" s="91">
        <v>0</v>
      </c>
      <c r="BG41" s="89">
        <v>85</v>
      </c>
      <c r="BH41" s="90">
        <v>18582</v>
      </c>
      <c r="BI41" s="90">
        <v>0</v>
      </c>
      <c r="BJ41" s="102">
        <v>0</v>
      </c>
      <c r="BK41" s="90">
        <v>0</v>
      </c>
      <c r="BL41" s="90">
        <v>57268</v>
      </c>
      <c r="BM41" s="90">
        <v>0</v>
      </c>
      <c r="BN41" s="91">
        <v>0</v>
      </c>
      <c r="BO41" s="89">
        <v>7847</v>
      </c>
      <c r="BP41" s="90">
        <v>24691</v>
      </c>
      <c r="BQ41" s="90">
        <v>0</v>
      </c>
      <c r="BR41" s="102">
        <v>0</v>
      </c>
      <c r="BS41" s="90">
        <v>7640</v>
      </c>
      <c r="BT41" s="90">
        <v>52948</v>
      </c>
      <c r="BU41" s="90">
        <v>0</v>
      </c>
      <c r="BV41" s="91">
        <v>0</v>
      </c>
      <c r="BW41" s="89">
        <v>0</v>
      </c>
      <c r="BX41" s="90">
        <v>16012</v>
      </c>
      <c r="BY41" s="90">
        <v>0</v>
      </c>
      <c r="BZ41" s="102">
        <v>7540</v>
      </c>
      <c r="CA41" s="90">
        <v>0</v>
      </c>
      <c r="CB41" s="90">
        <v>11709</v>
      </c>
      <c r="CC41" s="90">
        <v>7503</v>
      </c>
      <c r="CD41" s="91">
        <v>0</v>
      </c>
      <c r="CE41" s="89">
        <v>3647</v>
      </c>
      <c r="CF41" s="90">
        <v>3628</v>
      </c>
      <c r="CG41" s="90">
        <v>0</v>
      </c>
      <c r="CH41" s="102">
        <v>43</v>
      </c>
      <c r="CI41" s="90">
        <v>1210</v>
      </c>
      <c r="CJ41" s="90">
        <v>13369</v>
      </c>
      <c r="CK41" s="90">
        <v>5015</v>
      </c>
      <c r="CL41" s="91">
        <v>512</v>
      </c>
      <c r="CM41" s="89">
        <v>0</v>
      </c>
      <c r="CN41" s="90">
        <v>33070</v>
      </c>
      <c r="CO41" s="90">
        <v>0</v>
      </c>
      <c r="CP41" s="102">
        <v>0</v>
      </c>
      <c r="CQ41" s="90">
        <v>0</v>
      </c>
      <c r="CR41" s="90">
        <v>60112</v>
      </c>
      <c r="CS41" s="90">
        <v>0</v>
      </c>
      <c r="CT41" s="91">
        <v>0</v>
      </c>
      <c r="CU41" s="89">
        <v>58859</v>
      </c>
      <c r="CV41" s="90">
        <v>27535</v>
      </c>
      <c r="CW41" s="90">
        <v>0</v>
      </c>
      <c r="CX41" s="102">
        <v>181</v>
      </c>
      <c r="CY41" s="90">
        <v>0</v>
      </c>
      <c r="CZ41" s="90">
        <v>33890</v>
      </c>
      <c r="DA41" s="90">
        <v>44759</v>
      </c>
      <c r="DB41" s="91">
        <v>0</v>
      </c>
      <c r="DC41" s="89">
        <v>0</v>
      </c>
      <c r="DD41" s="90">
        <v>5497</v>
      </c>
      <c r="DE41" s="90">
        <v>3800</v>
      </c>
      <c r="DF41" s="102">
        <v>0</v>
      </c>
      <c r="DG41" s="90">
        <v>0</v>
      </c>
      <c r="DH41" s="90">
        <v>19948</v>
      </c>
      <c r="DI41" s="90">
        <v>0</v>
      </c>
      <c r="DJ41" s="91">
        <v>0</v>
      </c>
      <c r="DK41" s="89">
        <v>0</v>
      </c>
      <c r="DL41" s="90">
        <v>9773</v>
      </c>
      <c r="DM41" s="90">
        <v>0</v>
      </c>
      <c r="DN41" s="102">
        <v>0</v>
      </c>
      <c r="DO41" s="90">
        <v>4070</v>
      </c>
      <c r="DP41" s="90">
        <v>14941</v>
      </c>
      <c r="DQ41" s="90">
        <v>3842</v>
      </c>
      <c r="DR41" s="91">
        <v>0</v>
      </c>
      <c r="DS41" s="89">
        <v>211999</v>
      </c>
      <c r="DT41" s="90">
        <v>171107</v>
      </c>
      <c r="DU41" s="90">
        <v>161674</v>
      </c>
      <c r="DV41" s="102">
        <v>0</v>
      </c>
      <c r="DW41" s="90">
        <v>55193</v>
      </c>
      <c r="DX41" s="90">
        <v>1017216</v>
      </c>
      <c r="DY41" s="90">
        <v>290821</v>
      </c>
      <c r="DZ41" s="91">
        <v>11393</v>
      </c>
      <c r="EA41" s="89">
        <v>282437</v>
      </c>
      <c r="EB41" s="90">
        <v>309895</v>
      </c>
      <c r="EC41" s="90">
        <v>165474</v>
      </c>
      <c r="ED41" s="102">
        <v>7764</v>
      </c>
      <c r="EE41" s="90">
        <v>68113</v>
      </c>
      <c r="EF41" s="90">
        <v>1281401</v>
      </c>
      <c r="EG41" s="90">
        <v>351940</v>
      </c>
      <c r="EH41" s="91">
        <v>11905</v>
      </c>
    </row>
    <row r="42" spans="2:146" x14ac:dyDescent="0.3">
      <c r="B42" s="77" t="s">
        <v>479</v>
      </c>
      <c r="C42" s="89">
        <v>23699</v>
      </c>
      <c r="D42" s="90">
        <v>65260</v>
      </c>
      <c r="E42" s="90">
        <v>84546</v>
      </c>
      <c r="F42" s="102">
        <v>0</v>
      </c>
      <c r="G42" s="90">
        <v>21462</v>
      </c>
      <c r="H42" s="90">
        <v>456551</v>
      </c>
      <c r="I42" s="90">
        <v>294258</v>
      </c>
      <c r="J42" s="91">
        <v>0</v>
      </c>
      <c r="K42" s="89">
        <v>11559</v>
      </c>
      <c r="L42" s="90">
        <v>30722</v>
      </c>
      <c r="M42" s="90">
        <v>71860</v>
      </c>
      <c r="N42" s="102">
        <v>0</v>
      </c>
      <c r="O42" s="90">
        <v>6719</v>
      </c>
      <c r="P42" s="90">
        <v>308761</v>
      </c>
      <c r="Q42" s="90">
        <v>37965</v>
      </c>
      <c r="R42" s="91">
        <v>623</v>
      </c>
      <c r="S42" s="89">
        <v>14959</v>
      </c>
      <c r="T42" s="90">
        <v>29079</v>
      </c>
      <c r="U42" s="90">
        <v>20292</v>
      </c>
      <c r="V42" s="102">
        <v>80</v>
      </c>
      <c r="W42" s="90">
        <v>19016</v>
      </c>
      <c r="X42" s="90">
        <v>40689</v>
      </c>
      <c r="Y42" s="90">
        <v>43488</v>
      </c>
      <c r="Z42" s="91">
        <v>0</v>
      </c>
      <c r="AA42" s="89">
        <v>140</v>
      </c>
      <c r="AB42" s="90">
        <v>18420</v>
      </c>
      <c r="AC42" s="90">
        <v>0</v>
      </c>
      <c r="AD42" s="102">
        <v>0</v>
      </c>
      <c r="AE42" s="90">
        <v>604</v>
      </c>
      <c r="AF42" s="90">
        <v>148288</v>
      </c>
      <c r="AG42" s="90">
        <v>0</v>
      </c>
      <c r="AH42" s="91">
        <v>0</v>
      </c>
      <c r="AI42" s="89">
        <v>0</v>
      </c>
      <c r="AJ42" s="90">
        <v>16797</v>
      </c>
      <c r="AK42" s="90">
        <v>0</v>
      </c>
      <c r="AL42" s="102">
        <v>0</v>
      </c>
      <c r="AM42" s="90">
        <v>930</v>
      </c>
      <c r="AN42" s="90">
        <v>78988</v>
      </c>
      <c r="AO42" s="90">
        <v>0</v>
      </c>
      <c r="AP42" s="91">
        <v>0</v>
      </c>
      <c r="AQ42" s="89">
        <v>2913</v>
      </c>
      <c r="AR42" s="90">
        <v>6360</v>
      </c>
      <c r="AS42" s="90">
        <v>7074</v>
      </c>
      <c r="AT42" s="102">
        <v>0</v>
      </c>
      <c r="AU42" s="90">
        <v>0</v>
      </c>
      <c r="AV42" s="90">
        <v>25805</v>
      </c>
      <c r="AW42" s="90">
        <v>8640</v>
      </c>
      <c r="AX42" s="91">
        <v>0</v>
      </c>
      <c r="AY42" s="89">
        <v>871</v>
      </c>
      <c r="AZ42" s="90">
        <v>2117</v>
      </c>
      <c r="BA42" s="90">
        <v>4678</v>
      </c>
      <c r="BB42" s="102">
        <v>269</v>
      </c>
      <c r="BC42" s="90">
        <v>0</v>
      </c>
      <c r="BD42" s="90">
        <v>11474</v>
      </c>
      <c r="BE42" s="90">
        <v>0</v>
      </c>
      <c r="BF42" s="91">
        <v>8926</v>
      </c>
      <c r="BG42" s="89">
        <v>0</v>
      </c>
      <c r="BH42" s="90">
        <v>9599</v>
      </c>
      <c r="BI42" s="90">
        <v>0</v>
      </c>
      <c r="BJ42" s="102">
        <v>0</v>
      </c>
      <c r="BK42" s="90">
        <v>0</v>
      </c>
      <c r="BL42" s="90">
        <v>20901</v>
      </c>
      <c r="BM42" s="90">
        <v>0</v>
      </c>
      <c r="BN42" s="91">
        <v>0</v>
      </c>
      <c r="BO42" s="89">
        <v>6250</v>
      </c>
      <c r="BP42" s="90">
        <v>11964</v>
      </c>
      <c r="BQ42" s="90">
        <v>0</v>
      </c>
      <c r="BR42" s="102">
        <v>0</v>
      </c>
      <c r="BS42" s="90">
        <v>0</v>
      </c>
      <c r="BT42" s="90">
        <v>44031</v>
      </c>
      <c r="BU42" s="90">
        <v>0</v>
      </c>
      <c r="BV42" s="91">
        <v>160</v>
      </c>
      <c r="BW42" s="89">
        <v>0</v>
      </c>
      <c r="BX42" s="90">
        <v>34346</v>
      </c>
      <c r="BY42" s="90">
        <v>0</v>
      </c>
      <c r="BZ42" s="102">
        <v>0</v>
      </c>
      <c r="CA42" s="90">
        <v>6230</v>
      </c>
      <c r="CB42" s="90">
        <v>48805</v>
      </c>
      <c r="CC42" s="90">
        <v>0</v>
      </c>
      <c r="CD42" s="91">
        <v>0</v>
      </c>
      <c r="CE42" s="89">
        <v>550</v>
      </c>
      <c r="CF42" s="90">
        <v>8894</v>
      </c>
      <c r="CG42" s="90">
        <v>1701</v>
      </c>
      <c r="CH42" s="102">
        <v>0</v>
      </c>
      <c r="CI42" s="90">
        <v>0</v>
      </c>
      <c r="CJ42" s="90">
        <v>9601</v>
      </c>
      <c r="CK42" s="90">
        <v>1318</v>
      </c>
      <c r="CL42" s="91">
        <v>0</v>
      </c>
      <c r="CM42" s="89">
        <v>0</v>
      </c>
      <c r="CN42" s="90">
        <v>24928</v>
      </c>
      <c r="CO42" s="90">
        <v>0</v>
      </c>
      <c r="CP42" s="102">
        <v>0</v>
      </c>
      <c r="CQ42" s="90">
        <v>0</v>
      </c>
      <c r="CR42" s="90">
        <v>61189</v>
      </c>
      <c r="CS42" s="90">
        <v>0</v>
      </c>
      <c r="CT42" s="91">
        <v>0</v>
      </c>
      <c r="CU42" s="89">
        <v>141</v>
      </c>
      <c r="CV42" s="90">
        <v>16397</v>
      </c>
      <c r="CW42" s="90">
        <v>0</v>
      </c>
      <c r="CX42" s="102">
        <v>0</v>
      </c>
      <c r="CY42" s="90">
        <v>0</v>
      </c>
      <c r="CZ42" s="90">
        <v>25396</v>
      </c>
      <c r="DA42" s="90">
        <v>11492</v>
      </c>
      <c r="DB42" s="91">
        <v>0</v>
      </c>
      <c r="DC42" s="89">
        <v>0</v>
      </c>
      <c r="DD42" s="90">
        <v>15784</v>
      </c>
      <c r="DE42" s="90">
        <v>1840</v>
      </c>
      <c r="DF42" s="102">
        <v>0</v>
      </c>
      <c r="DG42" s="90">
        <v>0</v>
      </c>
      <c r="DH42" s="90">
        <v>20343</v>
      </c>
      <c r="DI42" s="90">
        <v>0</v>
      </c>
      <c r="DJ42" s="91">
        <v>0</v>
      </c>
      <c r="DK42" s="89">
        <v>60</v>
      </c>
      <c r="DL42" s="90">
        <v>15266</v>
      </c>
      <c r="DM42" s="90">
        <v>0</v>
      </c>
      <c r="DN42" s="102">
        <v>6914</v>
      </c>
      <c r="DO42" s="90">
        <v>3360</v>
      </c>
      <c r="DP42" s="90">
        <v>13574</v>
      </c>
      <c r="DQ42" s="90">
        <v>0</v>
      </c>
      <c r="DR42" s="91">
        <v>2224</v>
      </c>
      <c r="DS42" s="89">
        <v>54141</v>
      </c>
      <c r="DT42" s="90">
        <v>168755</v>
      </c>
      <c r="DU42" s="90">
        <v>188450</v>
      </c>
      <c r="DV42" s="102">
        <v>349</v>
      </c>
      <c r="DW42" s="90">
        <v>48731</v>
      </c>
      <c r="DX42" s="90">
        <v>1070556</v>
      </c>
      <c r="DY42" s="90">
        <v>384351</v>
      </c>
      <c r="DZ42" s="91">
        <v>9549</v>
      </c>
      <c r="EA42" s="89">
        <v>61142</v>
      </c>
      <c r="EB42" s="90">
        <v>305933</v>
      </c>
      <c r="EC42" s="90">
        <v>191991</v>
      </c>
      <c r="ED42" s="102">
        <v>7263</v>
      </c>
      <c r="EE42" s="90">
        <v>58321</v>
      </c>
      <c r="EF42" s="90">
        <v>1314396</v>
      </c>
      <c r="EG42" s="90">
        <v>397161</v>
      </c>
      <c r="EH42" s="91">
        <v>11933</v>
      </c>
    </row>
    <row r="43" spans="2:146" ht="17.25" thickBot="1" x14ac:dyDescent="0.35">
      <c r="B43" s="83" t="s">
        <v>489</v>
      </c>
      <c r="C43" s="89">
        <v>147400</v>
      </c>
      <c r="D43" s="90">
        <v>61900</v>
      </c>
      <c r="E43" s="90">
        <v>51178</v>
      </c>
      <c r="F43" s="102">
        <v>0</v>
      </c>
      <c r="G43" s="90">
        <v>13040</v>
      </c>
      <c r="H43" s="90">
        <v>310909</v>
      </c>
      <c r="I43" s="90">
        <v>150482</v>
      </c>
      <c r="J43" s="91">
        <v>0</v>
      </c>
      <c r="K43" s="89">
        <v>10171</v>
      </c>
      <c r="L43" s="90">
        <v>35411</v>
      </c>
      <c r="M43" s="90">
        <v>63745</v>
      </c>
      <c r="N43" s="102">
        <v>417</v>
      </c>
      <c r="O43" s="90">
        <v>2989</v>
      </c>
      <c r="P43" s="90">
        <v>272593</v>
      </c>
      <c r="Q43" s="90">
        <v>115634</v>
      </c>
      <c r="R43" s="91">
        <v>570</v>
      </c>
      <c r="S43" s="89">
        <v>30050</v>
      </c>
      <c r="T43" s="90">
        <v>30840</v>
      </c>
      <c r="U43" s="90">
        <v>10559</v>
      </c>
      <c r="V43" s="102">
        <v>40</v>
      </c>
      <c r="W43" s="90">
        <v>9620</v>
      </c>
      <c r="X43" s="90">
        <v>32640</v>
      </c>
      <c r="Y43" s="90">
        <v>43409</v>
      </c>
      <c r="Z43" s="91">
        <v>93</v>
      </c>
      <c r="AA43" s="89">
        <v>78</v>
      </c>
      <c r="AB43" s="90">
        <v>20377</v>
      </c>
      <c r="AC43" s="90">
        <v>18973</v>
      </c>
      <c r="AD43" s="102">
        <v>0</v>
      </c>
      <c r="AE43" s="90">
        <v>26064</v>
      </c>
      <c r="AF43" s="90">
        <v>91137</v>
      </c>
      <c r="AG43" s="90">
        <v>31289</v>
      </c>
      <c r="AH43" s="91">
        <v>0</v>
      </c>
      <c r="AI43" s="89">
        <v>0</v>
      </c>
      <c r="AJ43" s="90">
        <v>20119</v>
      </c>
      <c r="AK43" s="90">
        <v>0</v>
      </c>
      <c r="AL43" s="102">
        <v>0</v>
      </c>
      <c r="AM43" s="90">
        <v>0</v>
      </c>
      <c r="AN43" s="90">
        <v>145301</v>
      </c>
      <c r="AO43" s="90">
        <v>5500</v>
      </c>
      <c r="AP43" s="91">
        <v>0</v>
      </c>
      <c r="AQ43" s="89">
        <v>338</v>
      </c>
      <c r="AR43" s="90">
        <v>2527</v>
      </c>
      <c r="AS43" s="90">
        <v>12787</v>
      </c>
      <c r="AT43" s="102">
        <v>0</v>
      </c>
      <c r="AU43" s="90">
        <v>2464</v>
      </c>
      <c r="AV43" s="90">
        <v>23410</v>
      </c>
      <c r="AW43" s="90">
        <v>13223</v>
      </c>
      <c r="AX43" s="91">
        <v>0</v>
      </c>
      <c r="AY43" s="89">
        <v>2634</v>
      </c>
      <c r="AZ43" s="90">
        <v>3440</v>
      </c>
      <c r="BA43" s="90">
        <v>2760</v>
      </c>
      <c r="BB43" s="102">
        <v>0</v>
      </c>
      <c r="BC43" s="90">
        <v>0</v>
      </c>
      <c r="BD43" s="90">
        <v>18364</v>
      </c>
      <c r="BE43" s="90">
        <v>14990</v>
      </c>
      <c r="BF43" s="91">
        <v>0</v>
      </c>
      <c r="BG43" s="89">
        <v>165</v>
      </c>
      <c r="BH43" s="90">
        <v>5800</v>
      </c>
      <c r="BI43" s="90">
        <v>0</v>
      </c>
      <c r="BJ43" s="102">
        <v>96</v>
      </c>
      <c r="BK43" s="90">
        <v>10075</v>
      </c>
      <c r="BL43" s="90">
        <v>17924</v>
      </c>
      <c r="BM43" s="90">
        <v>0</v>
      </c>
      <c r="BN43" s="91">
        <v>0</v>
      </c>
      <c r="BO43" s="89">
        <v>0</v>
      </c>
      <c r="BP43" s="90">
        <v>9203</v>
      </c>
      <c r="BQ43" s="90">
        <v>0</v>
      </c>
      <c r="BR43" s="102">
        <v>0</v>
      </c>
      <c r="BS43" s="90">
        <v>0</v>
      </c>
      <c r="BT43" s="90">
        <v>61700</v>
      </c>
      <c r="BU43" s="90">
        <v>8100</v>
      </c>
      <c r="BV43" s="91">
        <v>0</v>
      </c>
      <c r="BW43" s="89">
        <v>0</v>
      </c>
      <c r="BX43" s="90">
        <v>28365</v>
      </c>
      <c r="BY43" s="90">
        <v>5462</v>
      </c>
      <c r="BZ43" s="102">
        <v>0</v>
      </c>
      <c r="CA43" s="90">
        <v>0</v>
      </c>
      <c r="CB43" s="90">
        <v>15826</v>
      </c>
      <c r="CC43" s="90">
        <v>2160</v>
      </c>
      <c r="CD43" s="91">
        <v>0</v>
      </c>
      <c r="CE43" s="89">
        <v>1550</v>
      </c>
      <c r="CF43" s="90">
        <v>6181</v>
      </c>
      <c r="CG43" s="90">
        <v>90</v>
      </c>
      <c r="CH43" s="102">
        <v>30</v>
      </c>
      <c r="CI43" s="90">
        <v>1465</v>
      </c>
      <c r="CJ43" s="90">
        <v>23268</v>
      </c>
      <c r="CK43" s="90">
        <v>10976</v>
      </c>
      <c r="CL43" s="91">
        <v>0</v>
      </c>
      <c r="CM43" s="89">
        <v>0</v>
      </c>
      <c r="CN43" s="90">
        <v>14896</v>
      </c>
      <c r="CO43" s="90">
        <v>0</v>
      </c>
      <c r="CP43" s="102">
        <v>0</v>
      </c>
      <c r="CQ43" s="90">
        <v>0</v>
      </c>
      <c r="CR43" s="90">
        <v>79250</v>
      </c>
      <c r="CS43" s="90">
        <v>0</v>
      </c>
      <c r="CT43" s="91">
        <v>0</v>
      </c>
      <c r="CU43" s="89">
        <v>588</v>
      </c>
      <c r="CV43" s="90">
        <v>15037</v>
      </c>
      <c r="CW43" s="90">
        <v>0</v>
      </c>
      <c r="CX43" s="102">
        <v>0</v>
      </c>
      <c r="CY43" s="90">
        <v>0</v>
      </c>
      <c r="CZ43" s="90">
        <v>16125</v>
      </c>
      <c r="DA43" s="90">
        <v>16216</v>
      </c>
      <c r="DB43" s="91">
        <v>0</v>
      </c>
      <c r="DC43" s="89">
        <v>0</v>
      </c>
      <c r="DD43" s="90">
        <v>11289</v>
      </c>
      <c r="DE43" s="90">
        <v>8406</v>
      </c>
      <c r="DF43" s="102">
        <v>0</v>
      </c>
      <c r="DG43" s="90">
        <v>450</v>
      </c>
      <c r="DH43" s="90">
        <v>33016</v>
      </c>
      <c r="DI43" s="90">
        <v>0</v>
      </c>
      <c r="DJ43" s="91">
        <v>0</v>
      </c>
      <c r="DK43" s="89">
        <v>0</v>
      </c>
      <c r="DL43" s="90">
        <v>18620</v>
      </c>
      <c r="DM43" s="90">
        <v>0</v>
      </c>
      <c r="DN43" s="102">
        <v>0</v>
      </c>
      <c r="DO43" s="90">
        <v>1831</v>
      </c>
      <c r="DP43" s="90">
        <v>16584</v>
      </c>
      <c r="DQ43" s="90">
        <v>0</v>
      </c>
      <c r="DR43" s="91">
        <v>4270</v>
      </c>
      <c r="DS43" s="89">
        <v>190671</v>
      </c>
      <c r="DT43" s="90">
        <v>174614</v>
      </c>
      <c r="DU43" s="90">
        <v>160002</v>
      </c>
      <c r="DV43" s="102">
        <v>457</v>
      </c>
      <c r="DW43" s="90">
        <v>54177</v>
      </c>
      <c r="DX43" s="90">
        <v>894354</v>
      </c>
      <c r="DY43" s="90">
        <v>374527</v>
      </c>
      <c r="DZ43" s="91">
        <v>663</v>
      </c>
      <c r="EA43" s="89">
        <v>192974</v>
      </c>
      <c r="EB43" s="90">
        <v>284005</v>
      </c>
      <c r="EC43" s="90">
        <v>173960</v>
      </c>
      <c r="ED43" s="102">
        <v>583</v>
      </c>
      <c r="EE43" s="90">
        <v>67998</v>
      </c>
      <c r="EF43" s="90">
        <v>1158047</v>
      </c>
      <c r="EG43" s="90">
        <v>411979</v>
      </c>
      <c r="EH43" s="91">
        <v>4933</v>
      </c>
    </row>
    <row r="44" spans="2:146" x14ac:dyDescent="0.3">
      <c r="B44" s="82" t="s">
        <v>506</v>
      </c>
      <c r="C44" s="89">
        <v>121210</v>
      </c>
      <c r="D44" s="90">
        <v>36218</v>
      </c>
      <c r="E44" s="90">
        <v>139185</v>
      </c>
      <c r="F44" s="102">
        <v>0</v>
      </c>
      <c r="G44" s="90">
        <v>0</v>
      </c>
      <c r="H44" s="90">
        <v>327285</v>
      </c>
      <c r="I44" s="90">
        <v>196092</v>
      </c>
      <c r="J44" s="91">
        <v>690</v>
      </c>
      <c r="K44" s="89">
        <v>36000</v>
      </c>
      <c r="L44" s="90">
        <v>29994</v>
      </c>
      <c r="M44" s="90">
        <v>62204</v>
      </c>
      <c r="N44" s="102">
        <v>0</v>
      </c>
      <c r="O44" s="90">
        <v>7463</v>
      </c>
      <c r="P44" s="90">
        <v>572381</v>
      </c>
      <c r="Q44" s="90">
        <v>65502</v>
      </c>
      <c r="R44" s="91">
        <v>922</v>
      </c>
      <c r="S44" s="89">
        <v>109558</v>
      </c>
      <c r="T44" s="90">
        <v>33118</v>
      </c>
      <c r="U44" s="90">
        <v>53113</v>
      </c>
      <c r="V44" s="102">
        <v>338</v>
      </c>
      <c r="W44" s="90">
        <v>10949</v>
      </c>
      <c r="X44" s="90">
        <v>61753</v>
      </c>
      <c r="Y44" s="90">
        <v>50869</v>
      </c>
      <c r="Z44" s="91">
        <v>654</v>
      </c>
      <c r="AA44" s="89">
        <v>486</v>
      </c>
      <c r="AB44" s="90">
        <v>37642</v>
      </c>
      <c r="AC44" s="90">
        <v>6260</v>
      </c>
      <c r="AD44" s="102">
        <v>0</v>
      </c>
      <c r="AE44" s="90">
        <v>8901</v>
      </c>
      <c r="AF44" s="90">
        <v>101752</v>
      </c>
      <c r="AG44" s="90">
        <v>69094</v>
      </c>
      <c r="AH44" s="91">
        <v>0</v>
      </c>
      <c r="AI44" s="89">
        <v>0</v>
      </c>
      <c r="AJ44" s="90">
        <v>20585</v>
      </c>
      <c r="AK44" s="90">
        <v>2646</v>
      </c>
      <c r="AL44" s="102">
        <v>0</v>
      </c>
      <c r="AM44" s="90">
        <v>0</v>
      </c>
      <c r="AN44" s="90">
        <v>141390</v>
      </c>
      <c r="AO44" s="90">
        <v>70761</v>
      </c>
      <c r="AP44" s="91">
        <v>0</v>
      </c>
      <c r="AQ44" s="89">
        <v>3868</v>
      </c>
      <c r="AR44" s="90">
        <v>3900</v>
      </c>
      <c r="AS44" s="90">
        <v>34815</v>
      </c>
      <c r="AT44" s="102">
        <v>0</v>
      </c>
      <c r="AU44" s="90">
        <v>3615</v>
      </c>
      <c r="AV44" s="90">
        <v>28501</v>
      </c>
      <c r="AW44" s="90">
        <v>14152</v>
      </c>
      <c r="AX44" s="91">
        <v>0</v>
      </c>
      <c r="AY44" s="89">
        <v>0</v>
      </c>
      <c r="AZ44" s="90">
        <v>5267</v>
      </c>
      <c r="BA44" s="90">
        <v>17568</v>
      </c>
      <c r="BB44" s="102">
        <v>0</v>
      </c>
      <c r="BC44" s="90">
        <v>742</v>
      </c>
      <c r="BD44" s="90">
        <v>28391</v>
      </c>
      <c r="BE44" s="90">
        <v>908</v>
      </c>
      <c r="BF44" s="91">
        <v>0</v>
      </c>
      <c r="BG44" s="89">
        <v>29400</v>
      </c>
      <c r="BH44" s="90">
        <v>10431</v>
      </c>
      <c r="BI44" s="90">
        <v>12000</v>
      </c>
      <c r="BJ44" s="102">
        <v>0</v>
      </c>
      <c r="BK44" s="90">
        <v>18984</v>
      </c>
      <c r="BL44" s="90">
        <v>36747</v>
      </c>
      <c r="BM44" s="90">
        <v>20479</v>
      </c>
      <c r="BN44" s="91">
        <v>0</v>
      </c>
      <c r="BO44" s="89">
        <v>53375</v>
      </c>
      <c r="BP44" s="90">
        <v>18662</v>
      </c>
      <c r="BQ44" s="90">
        <v>0</v>
      </c>
      <c r="BR44" s="102">
        <v>0</v>
      </c>
      <c r="BS44" s="90">
        <v>7679</v>
      </c>
      <c r="BT44" s="90">
        <v>22497</v>
      </c>
      <c r="BU44" s="90">
        <v>0</v>
      </c>
      <c r="BV44" s="91">
        <v>0</v>
      </c>
      <c r="BW44" s="89">
        <v>5525</v>
      </c>
      <c r="BX44" s="90">
        <v>35516</v>
      </c>
      <c r="BY44" s="90">
        <v>27687</v>
      </c>
      <c r="BZ44" s="102">
        <v>0</v>
      </c>
      <c r="CA44" s="90">
        <v>0</v>
      </c>
      <c r="CB44" s="90">
        <v>21127</v>
      </c>
      <c r="CC44" s="90">
        <v>0</v>
      </c>
      <c r="CD44" s="91">
        <v>0</v>
      </c>
      <c r="CE44" s="89">
        <v>6528</v>
      </c>
      <c r="CF44" s="90">
        <v>6888</v>
      </c>
      <c r="CG44" s="90">
        <v>4170</v>
      </c>
      <c r="CH44" s="102">
        <v>0</v>
      </c>
      <c r="CI44" s="90">
        <v>0</v>
      </c>
      <c r="CJ44" s="90">
        <v>45987</v>
      </c>
      <c r="CK44" s="90">
        <v>17624</v>
      </c>
      <c r="CL44" s="91">
        <v>0</v>
      </c>
      <c r="CM44" s="89">
        <v>0</v>
      </c>
      <c r="CN44" s="90">
        <v>17764</v>
      </c>
      <c r="CO44" s="90">
        <v>0</v>
      </c>
      <c r="CP44" s="102">
        <v>0</v>
      </c>
      <c r="CQ44" s="90">
        <v>0</v>
      </c>
      <c r="CR44" s="90">
        <v>46121</v>
      </c>
      <c r="CS44" s="90">
        <v>0</v>
      </c>
      <c r="CT44" s="91">
        <v>0</v>
      </c>
      <c r="CU44" s="89">
        <v>1501</v>
      </c>
      <c r="CV44" s="90">
        <v>32434</v>
      </c>
      <c r="CW44" s="90">
        <v>0</v>
      </c>
      <c r="CX44" s="102">
        <v>0</v>
      </c>
      <c r="CY44" s="90">
        <v>0</v>
      </c>
      <c r="CZ44" s="90">
        <v>27368</v>
      </c>
      <c r="DA44" s="90">
        <v>15098</v>
      </c>
      <c r="DB44" s="91">
        <v>0</v>
      </c>
      <c r="DC44" s="89">
        <v>0</v>
      </c>
      <c r="DD44" s="90">
        <v>6344</v>
      </c>
      <c r="DE44" s="90">
        <v>18577</v>
      </c>
      <c r="DF44" s="102">
        <v>0</v>
      </c>
      <c r="DG44" s="90">
        <v>0</v>
      </c>
      <c r="DH44" s="90">
        <v>30161</v>
      </c>
      <c r="DI44" s="90">
        <v>0</v>
      </c>
      <c r="DJ44" s="91">
        <v>848</v>
      </c>
      <c r="DK44" s="89">
        <v>0</v>
      </c>
      <c r="DL44" s="90">
        <v>18570</v>
      </c>
      <c r="DM44" s="90">
        <v>0</v>
      </c>
      <c r="DN44" s="102">
        <v>3220</v>
      </c>
      <c r="DO44" s="90">
        <v>1900</v>
      </c>
      <c r="DP44" s="90">
        <v>16419</v>
      </c>
      <c r="DQ44" s="90">
        <v>0</v>
      </c>
      <c r="DR44" s="91">
        <v>9660</v>
      </c>
      <c r="DS44" s="89">
        <v>271122</v>
      </c>
      <c r="DT44" s="90">
        <v>166724</v>
      </c>
      <c r="DU44" s="90">
        <v>315791</v>
      </c>
      <c r="DV44" s="102">
        <v>338</v>
      </c>
      <c r="DW44" s="90">
        <v>31670</v>
      </c>
      <c r="DX44" s="90">
        <v>1261453</v>
      </c>
      <c r="DY44" s="90">
        <v>467378</v>
      </c>
      <c r="DZ44" s="91">
        <v>2266</v>
      </c>
      <c r="EA44" s="89">
        <v>367451</v>
      </c>
      <c r="EB44" s="90">
        <v>313333</v>
      </c>
      <c r="EC44" s="90">
        <v>378225</v>
      </c>
      <c r="ED44" s="102">
        <v>3558</v>
      </c>
      <c r="EE44" s="90">
        <v>60233</v>
      </c>
      <c r="EF44" s="90">
        <v>1507880</v>
      </c>
      <c r="EG44" s="90">
        <v>520579</v>
      </c>
      <c r="EH44" s="91">
        <v>12774</v>
      </c>
    </row>
    <row r="45" spans="2:146" ht="17.25" thickBot="1" x14ac:dyDescent="0.35">
      <c r="B45" s="83" t="s">
        <v>507</v>
      </c>
      <c r="C45" s="94">
        <v>200065</v>
      </c>
      <c r="D45" s="95">
        <v>38934</v>
      </c>
      <c r="E45" s="95">
        <v>80343</v>
      </c>
      <c r="F45" s="103">
        <v>0</v>
      </c>
      <c r="G45" s="95">
        <v>4155</v>
      </c>
      <c r="H45" s="95">
        <v>438953</v>
      </c>
      <c r="I45" s="95">
        <v>217670</v>
      </c>
      <c r="J45" s="96">
        <v>1530</v>
      </c>
      <c r="K45" s="94">
        <v>28778</v>
      </c>
      <c r="L45" s="95">
        <v>32670</v>
      </c>
      <c r="M45" s="95">
        <v>105332</v>
      </c>
      <c r="N45" s="103">
        <v>0</v>
      </c>
      <c r="O45" s="95">
        <v>9074</v>
      </c>
      <c r="P45" s="95">
        <v>370198</v>
      </c>
      <c r="Q45" s="95">
        <v>70835</v>
      </c>
      <c r="R45" s="96">
        <v>336</v>
      </c>
      <c r="S45" s="94">
        <v>54576</v>
      </c>
      <c r="T45" s="95">
        <v>35428</v>
      </c>
      <c r="U45" s="95">
        <v>19735</v>
      </c>
      <c r="V45" s="103">
        <v>345</v>
      </c>
      <c r="W45" s="95">
        <v>456</v>
      </c>
      <c r="X45" s="95">
        <v>59284</v>
      </c>
      <c r="Y45" s="95">
        <v>93736</v>
      </c>
      <c r="Z45" s="96">
        <v>0</v>
      </c>
      <c r="AA45" s="94">
        <v>9653</v>
      </c>
      <c r="AB45" s="95">
        <v>40179</v>
      </c>
      <c r="AC45" s="95">
        <v>93410</v>
      </c>
      <c r="AD45" s="103">
        <v>0</v>
      </c>
      <c r="AE45" s="95">
        <v>384</v>
      </c>
      <c r="AF45" s="95">
        <v>139205</v>
      </c>
      <c r="AG45" s="95">
        <v>3806</v>
      </c>
      <c r="AH45" s="96">
        <v>0</v>
      </c>
      <c r="AI45" s="94">
        <v>42</v>
      </c>
      <c r="AJ45" s="95">
        <v>25483</v>
      </c>
      <c r="AK45" s="95">
        <v>4645</v>
      </c>
      <c r="AL45" s="103">
        <v>0</v>
      </c>
      <c r="AM45" s="95">
        <v>0</v>
      </c>
      <c r="AN45" s="95">
        <v>145782</v>
      </c>
      <c r="AO45" s="95">
        <v>36872</v>
      </c>
      <c r="AP45" s="96">
        <v>0</v>
      </c>
      <c r="AQ45" s="94">
        <v>1988</v>
      </c>
      <c r="AR45" s="95">
        <v>7447</v>
      </c>
      <c r="AS45" s="95">
        <v>28796</v>
      </c>
      <c r="AT45" s="103">
        <v>0</v>
      </c>
      <c r="AU45" s="95">
        <v>222</v>
      </c>
      <c r="AV45" s="95">
        <v>34088</v>
      </c>
      <c r="AW45" s="95">
        <v>21435</v>
      </c>
      <c r="AX45" s="96">
        <v>0</v>
      </c>
      <c r="AY45" s="94">
        <v>711</v>
      </c>
      <c r="AZ45" s="95">
        <v>4277</v>
      </c>
      <c r="BA45" s="95">
        <v>8446</v>
      </c>
      <c r="BB45" s="103">
        <v>0</v>
      </c>
      <c r="BC45" s="95">
        <v>384</v>
      </c>
      <c r="BD45" s="95">
        <v>10895</v>
      </c>
      <c r="BE45" s="95">
        <v>1367</v>
      </c>
      <c r="BF45" s="96">
        <v>0</v>
      </c>
      <c r="BG45" s="94">
        <v>0</v>
      </c>
      <c r="BH45" s="95">
        <v>33809</v>
      </c>
      <c r="BI45" s="95">
        <v>4884</v>
      </c>
      <c r="BJ45" s="103">
        <v>117</v>
      </c>
      <c r="BK45" s="95">
        <v>14720</v>
      </c>
      <c r="BL45" s="95">
        <v>55582</v>
      </c>
      <c r="BM45" s="95">
        <v>3336</v>
      </c>
      <c r="BN45" s="96">
        <v>542</v>
      </c>
      <c r="BO45" s="94">
        <v>12464</v>
      </c>
      <c r="BP45" s="95">
        <v>15966</v>
      </c>
      <c r="BQ45" s="95">
        <v>2606</v>
      </c>
      <c r="BR45" s="103">
        <v>0</v>
      </c>
      <c r="BS45" s="95">
        <v>12570</v>
      </c>
      <c r="BT45" s="95">
        <v>36669</v>
      </c>
      <c r="BU45" s="95">
        <v>16737</v>
      </c>
      <c r="BV45" s="96">
        <v>0</v>
      </c>
      <c r="BW45" s="94">
        <v>0</v>
      </c>
      <c r="BX45" s="95">
        <v>20504</v>
      </c>
      <c r="BY45" s="95">
        <v>7776</v>
      </c>
      <c r="BZ45" s="103">
        <v>0</v>
      </c>
      <c r="CA45" s="95">
        <v>0</v>
      </c>
      <c r="CB45" s="95">
        <v>46246</v>
      </c>
      <c r="CC45" s="95">
        <v>0</v>
      </c>
      <c r="CD45" s="96">
        <v>0</v>
      </c>
      <c r="CE45" s="94">
        <v>4404</v>
      </c>
      <c r="CF45" s="95">
        <v>7042</v>
      </c>
      <c r="CG45" s="95">
        <v>9039</v>
      </c>
      <c r="CH45" s="103">
        <v>35</v>
      </c>
      <c r="CI45" s="95">
        <v>180</v>
      </c>
      <c r="CJ45" s="95">
        <v>19089</v>
      </c>
      <c r="CK45" s="95">
        <v>6063</v>
      </c>
      <c r="CL45" s="96">
        <v>0</v>
      </c>
      <c r="CM45" s="94">
        <v>0</v>
      </c>
      <c r="CN45" s="95">
        <v>7109</v>
      </c>
      <c r="CO45" s="95">
        <v>0</v>
      </c>
      <c r="CP45" s="103">
        <v>0</v>
      </c>
      <c r="CQ45" s="95">
        <v>0</v>
      </c>
      <c r="CR45" s="95">
        <v>71099</v>
      </c>
      <c r="CS45" s="95">
        <v>0</v>
      </c>
      <c r="CT45" s="96">
        <v>0</v>
      </c>
      <c r="CU45" s="94">
        <v>7944</v>
      </c>
      <c r="CV45" s="95">
        <v>17453</v>
      </c>
      <c r="CW45" s="95">
        <v>0</v>
      </c>
      <c r="CX45" s="103">
        <v>0</v>
      </c>
      <c r="CY45" s="95">
        <v>0</v>
      </c>
      <c r="CZ45" s="95">
        <v>17359</v>
      </c>
      <c r="DA45" s="95">
        <v>31883</v>
      </c>
      <c r="DB45" s="96">
        <v>155</v>
      </c>
      <c r="DC45" s="94">
        <v>0</v>
      </c>
      <c r="DD45" s="95">
        <v>9611</v>
      </c>
      <c r="DE45" s="95">
        <v>25883</v>
      </c>
      <c r="DF45" s="103">
        <v>0</v>
      </c>
      <c r="DG45" s="95">
        <v>0</v>
      </c>
      <c r="DH45" s="95">
        <v>41185</v>
      </c>
      <c r="DI45" s="95">
        <v>16161</v>
      </c>
      <c r="DJ45" s="96">
        <v>0</v>
      </c>
      <c r="DK45" s="94">
        <v>8526</v>
      </c>
      <c r="DL45" s="95">
        <v>23732</v>
      </c>
      <c r="DM45" s="95">
        <v>0</v>
      </c>
      <c r="DN45" s="103">
        <v>12870</v>
      </c>
      <c r="DO45" s="95">
        <v>3797</v>
      </c>
      <c r="DP45" s="95">
        <v>17027</v>
      </c>
      <c r="DQ45" s="95">
        <v>0</v>
      </c>
      <c r="DR45" s="96">
        <v>2135</v>
      </c>
      <c r="DS45" s="94">
        <v>295813</v>
      </c>
      <c r="DT45" s="95">
        <v>184418</v>
      </c>
      <c r="DU45" s="95">
        <v>340707</v>
      </c>
      <c r="DV45" s="103">
        <v>345</v>
      </c>
      <c r="DW45" s="95">
        <v>14675</v>
      </c>
      <c r="DX45" s="95">
        <v>1198405</v>
      </c>
      <c r="DY45" s="95">
        <v>445721</v>
      </c>
      <c r="DZ45" s="96">
        <v>1866</v>
      </c>
      <c r="EA45" s="94">
        <v>329151</v>
      </c>
      <c r="EB45" s="95">
        <v>319644</v>
      </c>
      <c r="EC45" s="95">
        <v>390895</v>
      </c>
      <c r="ED45" s="103">
        <v>13367</v>
      </c>
      <c r="EE45" s="95">
        <v>45942</v>
      </c>
      <c r="EF45" s="95">
        <v>1502661</v>
      </c>
      <c r="EG45" s="95">
        <v>519901</v>
      </c>
      <c r="EH45" s="96">
        <v>4698</v>
      </c>
    </row>
    <row r="46" spans="2:146" x14ac:dyDescent="0.3">
      <c r="B46" s="87" t="s">
        <v>324</v>
      </c>
      <c r="C46" s="104"/>
      <c r="D46" s="104"/>
      <c r="E46" s="104"/>
      <c r="F46" s="104"/>
      <c r="G46" s="104"/>
      <c r="H46" s="104"/>
      <c r="I46" s="104"/>
      <c r="J46" s="104"/>
      <c r="K46" s="104"/>
      <c r="L46" s="104"/>
      <c r="M46" s="104"/>
      <c r="DS46" s="110"/>
      <c r="DT46" s="110"/>
      <c r="DU46" s="110"/>
      <c r="DV46" s="110"/>
      <c r="DW46" s="110"/>
      <c r="DX46" s="110"/>
      <c r="DY46" s="110"/>
      <c r="DZ46" s="110"/>
    </row>
    <row r="47" spans="2:146" x14ac:dyDescent="0.3">
      <c r="B47" s="18" t="s">
        <v>395</v>
      </c>
      <c r="C47" s="104"/>
      <c r="D47" s="104"/>
      <c r="E47" s="104"/>
      <c r="F47" s="104"/>
      <c r="G47" s="104"/>
      <c r="H47" s="104"/>
      <c r="I47" s="104"/>
      <c r="J47" s="104"/>
      <c r="K47" s="104"/>
      <c r="L47" s="104"/>
      <c r="M47" s="104"/>
      <c r="DS47" s="110"/>
      <c r="DT47" s="110"/>
      <c r="DU47" s="110"/>
      <c r="DV47" s="110"/>
      <c r="DW47" s="110"/>
      <c r="DX47" s="110"/>
      <c r="DY47" s="110"/>
      <c r="DZ47" s="110"/>
    </row>
    <row r="48" spans="2:146" x14ac:dyDescent="0.3">
      <c r="B48" s="1258" t="s">
        <v>493</v>
      </c>
      <c r="C48" s="1258"/>
      <c r="D48" s="1258"/>
      <c r="E48" s="1258"/>
      <c r="F48" s="1258"/>
      <c r="G48" s="1258"/>
      <c r="H48" s="1258"/>
      <c r="I48" s="1258"/>
      <c r="J48" s="1258"/>
      <c r="K48" s="1258"/>
      <c r="L48" s="1258"/>
      <c r="M48" s="1258"/>
    </row>
    <row r="49" spans="2:146" ht="13.5" x14ac:dyDescent="0.25">
      <c r="B49" s="1258"/>
      <c r="C49" s="1258"/>
      <c r="D49" s="1258"/>
      <c r="E49" s="1258"/>
      <c r="F49" s="1258"/>
      <c r="G49" s="1258"/>
      <c r="H49" s="1258"/>
      <c r="I49" s="1258"/>
      <c r="J49" s="1258"/>
      <c r="K49" s="1258"/>
      <c r="L49" s="1258"/>
      <c r="M49" s="1258"/>
      <c r="EI49" s="98"/>
      <c r="EJ49" s="98"/>
      <c r="EK49" s="98"/>
      <c r="EL49" s="98"/>
      <c r="EM49" s="98"/>
      <c r="EN49" s="98"/>
      <c r="EO49" s="98"/>
      <c r="EP49" s="98"/>
    </row>
    <row r="50" spans="2:146" ht="13.5" x14ac:dyDescent="0.25">
      <c r="B50" s="1258" t="s">
        <v>494</v>
      </c>
      <c r="C50" s="1258"/>
      <c r="D50" s="1258"/>
      <c r="E50" s="1258"/>
      <c r="F50" s="1258"/>
      <c r="G50" s="1258"/>
      <c r="H50" s="1258"/>
      <c r="I50" s="1258"/>
      <c r="J50" s="1258"/>
      <c r="K50" s="1258"/>
      <c r="L50" s="1258"/>
      <c r="M50" s="1258"/>
      <c r="EI50" s="98"/>
      <c r="EJ50" s="98"/>
      <c r="EK50" s="98"/>
      <c r="EL50" s="98"/>
      <c r="EM50" s="98"/>
      <c r="EN50" s="98"/>
      <c r="EO50" s="98"/>
      <c r="EP50" s="98"/>
    </row>
    <row r="51" spans="2:146" ht="13.5" x14ac:dyDescent="0.25">
      <c r="B51" s="1258"/>
      <c r="C51" s="1258"/>
      <c r="D51" s="1258"/>
      <c r="E51" s="1258"/>
      <c r="F51" s="1258"/>
      <c r="G51" s="1258"/>
      <c r="H51" s="1258"/>
      <c r="I51" s="1258"/>
      <c r="J51" s="1258"/>
      <c r="K51" s="1258"/>
      <c r="L51" s="1258"/>
      <c r="M51" s="1258"/>
      <c r="EI51" s="98"/>
      <c r="EJ51" s="98"/>
      <c r="EK51" s="98"/>
      <c r="EL51" s="98"/>
      <c r="EM51" s="98"/>
      <c r="EN51" s="98"/>
      <c r="EO51" s="98"/>
      <c r="EP51" s="98"/>
    </row>
    <row r="52" spans="2:146" ht="14.25" x14ac:dyDescent="0.3">
      <c r="B52" s="19" t="s">
        <v>963</v>
      </c>
      <c r="C52" s="104"/>
      <c r="D52" s="104"/>
      <c r="E52" s="104"/>
      <c r="F52" s="104"/>
      <c r="G52" s="104"/>
      <c r="H52" s="104"/>
      <c r="I52" s="104"/>
      <c r="J52" s="104"/>
      <c r="K52" s="104"/>
      <c r="L52" s="104"/>
      <c r="M52" s="104"/>
      <c r="EI52" s="98"/>
      <c r="EJ52" s="98"/>
      <c r="EK52" s="98"/>
      <c r="EL52" s="98"/>
      <c r="EM52" s="98"/>
      <c r="EN52" s="98"/>
      <c r="EO52" s="98"/>
      <c r="EP52" s="98"/>
    </row>
    <row r="63" spans="2:146" x14ac:dyDescent="0.3">
      <c r="B63" s="19" t="s">
        <v>963</v>
      </c>
    </row>
    <row r="128" spans="11:146" ht="13.5" x14ac:dyDescent="0.25">
      <c r="K128" s="105"/>
      <c r="L128" s="106"/>
      <c r="M128" s="105"/>
      <c r="N128" s="106"/>
      <c r="O128" s="105"/>
      <c r="P128" s="106"/>
      <c r="Q128" s="105"/>
      <c r="EI128" s="98"/>
      <c r="EJ128" s="98"/>
      <c r="EK128" s="98"/>
      <c r="EL128" s="98"/>
      <c r="EM128" s="98"/>
      <c r="EN128" s="98"/>
      <c r="EO128" s="98"/>
      <c r="EP128" s="98"/>
    </row>
    <row r="129" spans="11:146" ht="13.5" x14ac:dyDescent="0.25">
      <c r="K129" s="105"/>
      <c r="L129" s="106"/>
      <c r="M129" s="105"/>
      <c r="N129" s="106"/>
      <c r="O129" s="105"/>
      <c r="P129" s="106"/>
      <c r="Q129" s="105"/>
      <c r="EI129" s="98"/>
      <c r="EJ129" s="98"/>
      <c r="EK129" s="98"/>
      <c r="EL129" s="98"/>
      <c r="EM129" s="98"/>
      <c r="EN129" s="98"/>
      <c r="EO129" s="98"/>
      <c r="EP129" s="98"/>
    </row>
    <row r="130" spans="11:146" ht="13.5" x14ac:dyDescent="0.25">
      <c r="K130" s="105"/>
      <c r="L130" s="106"/>
      <c r="M130" s="105"/>
      <c r="N130" s="106"/>
      <c r="O130" s="105"/>
      <c r="P130" s="106"/>
      <c r="Q130" s="105"/>
      <c r="EI130" s="98"/>
      <c r="EJ130" s="98"/>
      <c r="EK130" s="98"/>
      <c r="EL130" s="98"/>
      <c r="EM130" s="98"/>
      <c r="EN130" s="98"/>
      <c r="EO130" s="98"/>
      <c r="EP130" s="98"/>
    </row>
    <row r="131" spans="11:146" ht="13.5" x14ac:dyDescent="0.25">
      <c r="K131" s="105"/>
      <c r="L131" s="106"/>
      <c r="M131" s="105"/>
      <c r="N131" s="106"/>
      <c r="O131" s="105"/>
      <c r="P131" s="106"/>
      <c r="Q131" s="105"/>
      <c r="EI131" s="98"/>
      <c r="EJ131" s="98"/>
      <c r="EK131" s="98"/>
      <c r="EL131" s="98"/>
      <c r="EM131" s="98"/>
      <c r="EN131" s="98"/>
      <c r="EO131" s="98"/>
      <c r="EP131" s="98"/>
    </row>
    <row r="132" spans="11:146" ht="13.5" x14ac:dyDescent="0.25">
      <c r="K132" s="105"/>
      <c r="L132" s="106"/>
      <c r="M132" s="105"/>
      <c r="N132" s="106"/>
      <c r="O132" s="105"/>
      <c r="P132" s="106"/>
      <c r="Q132" s="105"/>
      <c r="EI132" s="98"/>
      <c r="EJ132" s="98"/>
      <c r="EK132" s="98"/>
      <c r="EL132" s="98"/>
      <c r="EM132" s="98"/>
      <c r="EN132" s="98"/>
      <c r="EO132" s="98"/>
      <c r="EP132" s="98"/>
    </row>
    <row r="133" spans="11:146" ht="13.5" x14ac:dyDescent="0.25">
      <c r="K133" s="105"/>
      <c r="L133" s="106"/>
      <c r="M133" s="105"/>
      <c r="N133" s="106"/>
      <c r="O133" s="105"/>
      <c r="P133" s="106"/>
      <c r="Q133" s="105"/>
      <c r="EI133" s="98"/>
      <c r="EJ133" s="98"/>
      <c r="EK133" s="98"/>
      <c r="EL133" s="98"/>
      <c r="EM133" s="98"/>
      <c r="EN133" s="98"/>
      <c r="EO133" s="98"/>
      <c r="EP133" s="98"/>
    </row>
    <row r="134" spans="11:146" ht="13.5" x14ac:dyDescent="0.25">
      <c r="K134" s="105"/>
      <c r="L134" s="106"/>
      <c r="M134" s="105"/>
      <c r="N134" s="106"/>
      <c r="O134" s="105"/>
      <c r="P134" s="106"/>
      <c r="Q134" s="105"/>
      <c r="EI134" s="98"/>
      <c r="EJ134" s="98"/>
      <c r="EK134" s="98"/>
      <c r="EL134" s="98"/>
      <c r="EM134" s="98"/>
      <c r="EN134" s="98"/>
      <c r="EO134" s="98"/>
      <c r="EP134" s="98"/>
    </row>
    <row r="135" spans="11:146" ht="13.5" x14ac:dyDescent="0.25">
      <c r="K135" s="105"/>
      <c r="L135" s="106"/>
      <c r="M135" s="105"/>
      <c r="N135" s="106"/>
      <c r="O135" s="105"/>
      <c r="P135" s="106"/>
      <c r="Q135" s="105"/>
      <c r="EI135" s="98"/>
      <c r="EJ135" s="98"/>
      <c r="EK135" s="98"/>
      <c r="EL135" s="98"/>
      <c r="EM135" s="98"/>
      <c r="EN135" s="98"/>
      <c r="EO135" s="98"/>
      <c r="EP135" s="98"/>
    </row>
    <row r="136" spans="11:146" ht="13.5" x14ac:dyDescent="0.25">
      <c r="K136" s="105"/>
      <c r="L136" s="106"/>
      <c r="M136" s="105"/>
      <c r="N136" s="106"/>
      <c r="O136" s="105"/>
      <c r="P136" s="106"/>
      <c r="Q136" s="105"/>
      <c r="EI136" s="98"/>
      <c r="EJ136" s="98"/>
      <c r="EK136" s="98"/>
      <c r="EL136" s="98"/>
      <c r="EM136" s="98"/>
      <c r="EN136" s="98"/>
      <c r="EO136" s="98"/>
      <c r="EP136" s="98"/>
    </row>
    <row r="137" spans="11:146" ht="13.5" x14ac:dyDescent="0.25">
      <c r="K137" s="105"/>
      <c r="L137" s="106"/>
      <c r="M137" s="105"/>
      <c r="N137" s="106"/>
      <c r="O137" s="105"/>
      <c r="P137" s="106"/>
      <c r="Q137" s="105"/>
      <c r="EI137" s="98"/>
      <c r="EJ137" s="98"/>
      <c r="EK137" s="98"/>
      <c r="EL137" s="98"/>
      <c r="EM137" s="98"/>
      <c r="EN137" s="98"/>
      <c r="EO137" s="98"/>
      <c r="EP137" s="98"/>
    </row>
    <row r="138" spans="11:146" ht="13.5" x14ac:dyDescent="0.25">
      <c r="K138" s="105"/>
      <c r="L138" s="106"/>
      <c r="M138" s="105"/>
      <c r="N138" s="106"/>
      <c r="O138" s="105"/>
      <c r="P138" s="106"/>
      <c r="Q138" s="105"/>
      <c r="EI138" s="98"/>
      <c r="EJ138" s="98"/>
      <c r="EK138" s="98"/>
      <c r="EL138" s="98"/>
      <c r="EM138" s="98"/>
      <c r="EN138" s="98"/>
      <c r="EO138" s="98"/>
      <c r="EP138" s="98"/>
    </row>
    <row r="139" spans="11:146" ht="13.5" x14ac:dyDescent="0.25">
      <c r="K139" s="105"/>
      <c r="L139" s="106"/>
      <c r="M139" s="105"/>
      <c r="N139" s="106"/>
      <c r="O139" s="105"/>
      <c r="P139" s="106"/>
      <c r="Q139" s="105"/>
      <c r="EI139" s="98"/>
      <c r="EJ139" s="98"/>
      <c r="EK139" s="98"/>
      <c r="EL139" s="98"/>
      <c r="EM139" s="98"/>
      <c r="EN139" s="98"/>
      <c r="EO139" s="98"/>
      <c r="EP139" s="98"/>
    </row>
    <row r="140" spans="11:146" ht="13.5" x14ac:dyDescent="0.25">
      <c r="K140" s="105"/>
      <c r="L140" s="106"/>
      <c r="M140" s="105"/>
      <c r="N140" s="106"/>
      <c r="O140" s="105"/>
      <c r="P140" s="106"/>
      <c r="Q140" s="105"/>
      <c r="EI140" s="98"/>
      <c r="EJ140" s="98"/>
      <c r="EK140" s="98"/>
      <c r="EL140" s="98"/>
      <c r="EM140" s="98"/>
      <c r="EN140" s="98"/>
      <c r="EO140" s="98"/>
      <c r="EP140" s="98"/>
    </row>
    <row r="141" spans="11:146" ht="13.5" x14ac:dyDescent="0.25">
      <c r="K141" s="105"/>
      <c r="L141" s="106"/>
      <c r="M141" s="105"/>
      <c r="N141" s="106"/>
      <c r="O141" s="105"/>
      <c r="P141" s="106"/>
      <c r="Q141" s="105"/>
      <c r="EI141" s="98"/>
      <c r="EJ141" s="98"/>
      <c r="EK141" s="98"/>
      <c r="EL141" s="98"/>
      <c r="EM141" s="98"/>
      <c r="EN141" s="98"/>
      <c r="EO141" s="98"/>
      <c r="EP141" s="98"/>
    </row>
    <row r="142" spans="11:146" ht="13.5" x14ac:dyDescent="0.25">
      <c r="K142" s="107"/>
      <c r="L142" s="108"/>
      <c r="M142" s="107"/>
      <c r="N142" s="108"/>
      <c r="O142" s="107"/>
      <c r="P142" s="108"/>
      <c r="Q142" s="107"/>
      <c r="EI142" s="98"/>
      <c r="EJ142" s="98"/>
      <c r="EK142" s="98"/>
      <c r="EL142" s="98"/>
      <c r="EM142" s="98"/>
      <c r="EN142" s="98"/>
      <c r="EO142" s="98"/>
      <c r="EP142" s="98"/>
    </row>
  </sheetData>
  <mergeCells count="54">
    <mergeCell ref="S6:Z6"/>
    <mergeCell ref="AA6:AH6"/>
    <mergeCell ref="C7:F7"/>
    <mergeCell ref="G7:J7"/>
    <mergeCell ref="K7:N7"/>
    <mergeCell ref="O7:R7"/>
    <mergeCell ref="C6:J6"/>
    <mergeCell ref="K6:R6"/>
    <mergeCell ref="AY6:BF6"/>
    <mergeCell ref="BG6:BN6"/>
    <mergeCell ref="BO6:BV6"/>
    <mergeCell ref="BW6:CD6"/>
    <mergeCell ref="AI6:AP6"/>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EA7:ED7"/>
    <mergeCell ref="EE7:EH7"/>
    <mergeCell ref="CM7:CP7"/>
    <mergeCell ref="CQ7:CT7"/>
    <mergeCell ref="CU7:CX7"/>
    <mergeCell ref="CY7:DB7"/>
    <mergeCell ref="DC7:DF7"/>
    <mergeCell ref="DG7:DJ7"/>
    <mergeCell ref="DW7:DZ7"/>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s>
  <hyperlinks>
    <hyperlink ref="B2" location="CONTENIDO!A1" display="INDICE"/>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RowHeight="16.5" x14ac:dyDescent="0.3"/>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0.42578125" style="98" bestFit="1" customWidth="1"/>
    <col min="9" max="11" width="7.7109375" style="98" bestFit="1" customWidth="1"/>
    <col min="12" max="13" width="8.7109375" style="98" bestFit="1" customWidth="1"/>
    <col min="14" max="14" width="10.42578125" style="98" bestFit="1" customWidth="1"/>
    <col min="15" max="15" width="7.7109375" style="98" customWidth="1"/>
    <col min="16" max="18" width="7.7109375" style="98" bestFit="1" customWidth="1"/>
    <col min="19" max="19" width="8.7109375" style="98" bestFit="1" customWidth="1"/>
    <col min="20" max="20" width="10.42578125" style="98" bestFit="1" customWidth="1"/>
    <col min="21" max="25" width="7.7109375" style="98" bestFit="1" customWidth="1"/>
    <col min="26" max="26" width="10.42578125" style="98" bestFit="1" customWidth="1"/>
    <col min="27" max="30" width="7.7109375" style="98" bestFit="1" customWidth="1"/>
    <col min="31" max="31" width="8.7109375" style="98" bestFit="1" customWidth="1"/>
    <col min="32" max="32" width="10.42578125" style="98" bestFit="1" customWidth="1"/>
    <col min="33" max="36" width="7.7109375" style="98" bestFit="1" customWidth="1"/>
    <col min="37" max="37" width="9.140625" style="98" customWidth="1"/>
    <col min="38" max="38" width="10.42578125" style="98" bestFit="1" customWidth="1"/>
    <col min="39" max="40" width="6.7109375" style="98" bestFit="1" customWidth="1"/>
    <col min="41" max="41" width="8.5703125" style="98" customWidth="1"/>
    <col min="42" max="42" width="7.5703125" style="98" bestFit="1" customWidth="1"/>
    <col min="43" max="43" width="7.7109375" style="98" bestFit="1" customWidth="1"/>
    <col min="44" max="44" width="10.42578125" style="98" bestFit="1" customWidth="1"/>
    <col min="45" max="49" width="8.7109375" style="98" bestFit="1" customWidth="1"/>
    <col min="50" max="50" width="10.42578125" style="98" bestFit="1" customWidth="1"/>
    <col min="51" max="104" width="11.42578125" style="98"/>
    <col min="105" max="110" width="11.42578125" style="35"/>
    <col min="111" max="16384" width="11.42578125" style="98"/>
  </cols>
  <sheetData>
    <row r="1" spans="2:110" s="670" customFormat="1" ht="15" x14ac:dyDescent="0.25"/>
    <row r="2" spans="2:110" x14ac:dyDescent="0.3">
      <c r="B2" s="670" t="s">
        <v>1029</v>
      </c>
    </row>
    <row r="3" spans="2:110" ht="13.5" x14ac:dyDescent="0.25">
      <c r="B3" s="97" t="s">
        <v>216</v>
      </c>
      <c r="DA3" s="98"/>
      <c r="DB3" s="98"/>
      <c r="DC3" s="98"/>
      <c r="DD3" s="98"/>
      <c r="DE3" s="98"/>
      <c r="DF3" s="98"/>
    </row>
    <row r="4" spans="2:110" ht="13.5" x14ac:dyDescent="0.25">
      <c r="B4" s="97" t="s">
        <v>6</v>
      </c>
      <c r="DA4" s="98"/>
      <c r="DB4" s="98"/>
      <c r="DC4" s="98"/>
      <c r="DD4" s="98"/>
      <c r="DE4" s="98"/>
      <c r="DF4" s="98"/>
    </row>
    <row r="5" spans="2:110" ht="14.25" thickBot="1" x14ac:dyDescent="0.3">
      <c r="DA5" s="98"/>
      <c r="DB5" s="98"/>
      <c r="DC5" s="98"/>
      <c r="DD5" s="98"/>
      <c r="DE5" s="98"/>
      <c r="DF5" s="98"/>
    </row>
    <row r="6" spans="2:110" ht="12.75" customHeight="1" thickBot="1" x14ac:dyDescent="0.3">
      <c r="B6" s="1266"/>
      <c r="C6" s="1248" t="s">
        <v>218</v>
      </c>
      <c r="D6" s="1249"/>
      <c r="E6" s="1249"/>
      <c r="F6" s="1249"/>
      <c r="G6" s="1249"/>
      <c r="H6" s="1250"/>
      <c r="I6" s="1248" t="s">
        <v>219</v>
      </c>
      <c r="J6" s="1249"/>
      <c r="K6" s="1249"/>
      <c r="L6" s="1249"/>
      <c r="M6" s="1249"/>
      <c r="N6" s="1250"/>
      <c r="O6" s="1248" t="s">
        <v>220</v>
      </c>
      <c r="P6" s="1249"/>
      <c r="Q6" s="1249"/>
      <c r="R6" s="1249"/>
      <c r="S6" s="1249"/>
      <c r="T6" s="1250"/>
      <c r="U6" s="1248" t="s">
        <v>221</v>
      </c>
      <c r="V6" s="1249"/>
      <c r="W6" s="1249"/>
      <c r="X6" s="1249"/>
      <c r="Y6" s="1249"/>
      <c r="Z6" s="1250"/>
      <c r="AA6" s="1248" t="s">
        <v>222</v>
      </c>
      <c r="AB6" s="1249"/>
      <c r="AC6" s="1249"/>
      <c r="AD6" s="1249"/>
      <c r="AE6" s="1249"/>
      <c r="AF6" s="1250"/>
      <c r="AG6" s="1248" t="s">
        <v>223</v>
      </c>
      <c r="AH6" s="1249"/>
      <c r="AI6" s="1249"/>
      <c r="AJ6" s="1249"/>
      <c r="AK6" s="1249"/>
      <c r="AL6" s="1250"/>
      <c r="AM6" s="1248" t="s">
        <v>224</v>
      </c>
      <c r="AN6" s="1249"/>
      <c r="AO6" s="1249"/>
      <c r="AP6" s="1249"/>
      <c r="AQ6" s="1249"/>
      <c r="AR6" s="1250"/>
      <c r="AS6" s="1248" t="s">
        <v>283</v>
      </c>
      <c r="AT6" s="1249"/>
      <c r="AU6" s="1249"/>
      <c r="AV6" s="1249"/>
      <c r="AW6" s="1249"/>
      <c r="AX6" s="1250"/>
      <c r="AY6" s="1248" t="s">
        <v>284</v>
      </c>
      <c r="AZ6" s="1249"/>
      <c r="BA6" s="1249"/>
      <c r="BB6" s="1249"/>
      <c r="BC6" s="1249"/>
      <c r="BD6" s="1250"/>
      <c r="BE6" s="1248" t="s">
        <v>285</v>
      </c>
      <c r="BF6" s="1249"/>
      <c r="BG6" s="1249"/>
      <c r="BH6" s="1249"/>
      <c r="BI6" s="1249"/>
      <c r="BJ6" s="1250"/>
      <c r="BK6" s="1248" t="s">
        <v>286</v>
      </c>
      <c r="BL6" s="1249"/>
      <c r="BM6" s="1249"/>
      <c r="BN6" s="1249"/>
      <c r="BO6" s="1249"/>
      <c r="BP6" s="1250"/>
      <c r="BQ6" s="1248" t="s">
        <v>287</v>
      </c>
      <c r="BR6" s="1249"/>
      <c r="BS6" s="1249"/>
      <c r="BT6" s="1249"/>
      <c r="BU6" s="1249"/>
      <c r="BV6" s="1250"/>
      <c r="BW6" s="1248" t="s">
        <v>288</v>
      </c>
      <c r="BX6" s="1249"/>
      <c r="BY6" s="1249"/>
      <c r="BZ6" s="1249"/>
      <c r="CA6" s="1249"/>
      <c r="CB6" s="1250"/>
      <c r="CC6" s="1248" t="s">
        <v>289</v>
      </c>
      <c r="CD6" s="1249"/>
      <c r="CE6" s="1249"/>
      <c r="CF6" s="1249"/>
      <c r="CG6" s="1249"/>
      <c r="CH6" s="1250"/>
      <c r="CI6" s="1248" t="s">
        <v>290</v>
      </c>
      <c r="CJ6" s="1249"/>
      <c r="CK6" s="1249"/>
      <c r="CL6" s="1249"/>
      <c r="CM6" s="1249"/>
      <c r="CN6" s="1250"/>
      <c r="CO6" s="1248" t="s">
        <v>225</v>
      </c>
      <c r="CP6" s="1249"/>
      <c r="CQ6" s="1249"/>
      <c r="CR6" s="1249"/>
      <c r="CS6" s="1249"/>
      <c r="CT6" s="1250"/>
      <c r="CU6" s="1248" t="s">
        <v>291</v>
      </c>
      <c r="CV6" s="1249"/>
      <c r="CW6" s="1249"/>
      <c r="CX6" s="1249"/>
      <c r="CY6" s="1249"/>
      <c r="CZ6" s="1250"/>
      <c r="DA6" s="98"/>
      <c r="DB6" s="98"/>
      <c r="DC6" s="98"/>
      <c r="DD6" s="98"/>
      <c r="DE6" s="98"/>
      <c r="DF6" s="98"/>
    </row>
    <row r="7" spans="2:110" ht="33.75" customHeight="1" thickBot="1" x14ac:dyDescent="0.3">
      <c r="B7" s="1267"/>
      <c r="C7" s="370" t="s">
        <v>230</v>
      </c>
      <c r="D7" s="370" t="s">
        <v>325</v>
      </c>
      <c r="E7" s="370" t="s">
        <v>326</v>
      </c>
      <c r="F7" s="370" t="s">
        <v>327</v>
      </c>
      <c r="G7" s="370" t="s">
        <v>328</v>
      </c>
      <c r="H7" s="373" t="s">
        <v>231</v>
      </c>
      <c r="I7" s="370" t="s">
        <v>230</v>
      </c>
      <c r="J7" s="370" t="s">
        <v>325</v>
      </c>
      <c r="K7" s="370" t="s">
        <v>326</v>
      </c>
      <c r="L7" s="370" t="s">
        <v>327</v>
      </c>
      <c r="M7" s="370" t="s">
        <v>328</v>
      </c>
      <c r="N7" s="373" t="s">
        <v>231</v>
      </c>
      <c r="O7" s="370" t="s">
        <v>230</v>
      </c>
      <c r="P7" s="370" t="s">
        <v>325</v>
      </c>
      <c r="Q7" s="370" t="s">
        <v>326</v>
      </c>
      <c r="R7" s="370" t="s">
        <v>327</v>
      </c>
      <c r="S7" s="370" t="s">
        <v>328</v>
      </c>
      <c r="T7" s="373" t="s">
        <v>231</v>
      </c>
      <c r="U7" s="370" t="s">
        <v>230</v>
      </c>
      <c r="V7" s="370" t="s">
        <v>325</v>
      </c>
      <c r="W7" s="370" t="s">
        <v>326</v>
      </c>
      <c r="X7" s="370" t="s">
        <v>327</v>
      </c>
      <c r="Y7" s="370" t="s">
        <v>328</v>
      </c>
      <c r="Z7" s="373" t="s">
        <v>231</v>
      </c>
      <c r="AA7" s="370" t="s">
        <v>230</v>
      </c>
      <c r="AB7" s="370" t="s">
        <v>325</v>
      </c>
      <c r="AC7" s="370" t="s">
        <v>326</v>
      </c>
      <c r="AD7" s="370" t="s">
        <v>327</v>
      </c>
      <c r="AE7" s="370" t="s">
        <v>328</v>
      </c>
      <c r="AF7" s="373" t="s">
        <v>231</v>
      </c>
      <c r="AG7" s="370" t="s">
        <v>230</v>
      </c>
      <c r="AH7" s="370" t="s">
        <v>325</v>
      </c>
      <c r="AI7" s="370" t="s">
        <v>326</v>
      </c>
      <c r="AJ7" s="370" t="s">
        <v>327</v>
      </c>
      <c r="AK7" s="370" t="s">
        <v>328</v>
      </c>
      <c r="AL7" s="373" t="s">
        <v>231</v>
      </c>
      <c r="AM7" s="370" t="s">
        <v>230</v>
      </c>
      <c r="AN7" s="370" t="s">
        <v>325</v>
      </c>
      <c r="AO7" s="370" t="s">
        <v>326</v>
      </c>
      <c r="AP7" s="370" t="s">
        <v>327</v>
      </c>
      <c r="AQ7" s="370" t="s">
        <v>328</v>
      </c>
      <c r="AR7" s="373" t="s">
        <v>231</v>
      </c>
      <c r="AS7" s="370" t="s">
        <v>230</v>
      </c>
      <c r="AT7" s="370" t="s">
        <v>325</v>
      </c>
      <c r="AU7" s="370" t="s">
        <v>326</v>
      </c>
      <c r="AV7" s="370" t="s">
        <v>327</v>
      </c>
      <c r="AW7" s="370" t="s">
        <v>328</v>
      </c>
      <c r="AX7" s="373" t="s">
        <v>231</v>
      </c>
      <c r="AY7" s="370" t="s">
        <v>230</v>
      </c>
      <c r="AZ7" s="370" t="s">
        <v>325</v>
      </c>
      <c r="BA7" s="370" t="s">
        <v>326</v>
      </c>
      <c r="BB7" s="370" t="s">
        <v>327</v>
      </c>
      <c r="BC7" s="370" t="s">
        <v>328</v>
      </c>
      <c r="BD7" s="373" t="s">
        <v>231</v>
      </c>
      <c r="BE7" s="370" t="s">
        <v>230</v>
      </c>
      <c r="BF7" s="370" t="s">
        <v>325</v>
      </c>
      <c r="BG7" s="370" t="s">
        <v>326</v>
      </c>
      <c r="BH7" s="370" t="s">
        <v>327</v>
      </c>
      <c r="BI7" s="370" t="s">
        <v>328</v>
      </c>
      <c r="BJ7" s="373" t="s">
        <v>231</v>
      </c>
      <c r="BK7" s="370" t="s">
        <v>230</v>
      </c>
      <c r="BL7" s="370" t="s">
        <v>325</v>
      </c>
      <c r="BM7" s="370" t="s">
        <v>326</v>
      </c>
      <c r="BN7" s="370" t="s">
        <v>327</v>
      </c>
      <c r="BO7" s="370" t="s">
        <v>328</v>
      </c>
      <c r="BP7" s="373" t="s">
        <v>231</v>
      </c>
      <c r="BQ7" s="370" t="s">
        <v>230</v>
      </c>
      <c r="BR7" s="370" t="s">
        <v>325</v>
      </c>
      <c r="BS7" s="370" t="s">
        <v>326</v>
      </c>
      <c r="BT7" s="370" t="s">
        <v>327</v>
      </c>
      <c r="BU7" s="370" t="s">
        <v>328</v>
      </c>
      <c r="BV7" s="373" t="s">
        <v>231</v>
      </c>
      <c r="BW7" s="370" t="s">
        <v>230</v>
      </c>
      <c r="BX7" s="370" t="s">
        <v>325</v>
      </c>
      <c r="BY7" s="370" t="s">
        <v>326</v>
      </c>
      <c r="BZ7" s="370" t="s">
        <v>327</v>
      </c>
      <c r="CA7" s="370" t="s">
        <v>328</v>
      </c>
      <c r="CB7" s="373" t="s">
        <v>231</v>
      </c>
      <c r="CC7" s="370" t="s">
        <v>230</v>
      </c>
      <c r="CD7" s="370" t="s">
        <v>325</v>
      </c>
      <c r="CE7" s="370" t="s">
        <v>326</v>
      </c>
      <c r="CF7" s="370" t="s">
        <v>327</v>
      </c>
      <c r="CG7" s="370" t="s">
        <v>328</v>
      </c>
      <c r="CH7" s="373" t="s">
        <v>231</v>
      </c>
      <c r="CI7" s="370" t="s">
        <v>230</v>
      </c>
      <c r="CJ7" s="370" t="s">
        <v>325</v>
      </c>
      <c r="CK7" s="370" t="s">
        <v>326</v>
      </c>
      <c r="CL7" s="370" t="s">
        <v>327</v>
      </c>
      <c r="CM7" s="370" t="s">
        <v>328</v>
      </c>
      <c r="CN7" s="373" t="s">
        <v>231</v>
      </c>
      <c r="CO7" s="370" t="s">
        <v>230</v>
      </c>
      <c r="CP7" s="370" t="s">
        <v>325</v>
      </c>
      <c r="CQ7" s="370" t="s">
        <v>326</v>
      </c>
      <c r="CR7" s="370" t="s">
        <v>327</v>
      </c>
      <c r="CS7" s="370" t="s">
        <v>328</v>
      </c>
      <c r="CT7" s="373" t="s">
        <v>231</v>
      </c>
      <c r="CU7" s="370" t="s">
        <v>230</v>
      </c>
      <c r="CV7" s="370" t="s">
        <v>325</v>
      </c>
      <c r="CW7" s="370" t="s">
        <v>326</v>
      </c>
      <c r="CX7" s="370" t="s">
        <v>327</v>
      </c>
      <c r="CY7" s="370" t="s">
        <v>328</v>
      </c>
      <c r="CZ7" s="373" t="s">
        <v>231</v>
      </c>
      <c r="DA7" s="98"/>
      <c r="DB7" s="98"/>
      <c r="DC7" s="98"/>
      <c r="DD7" s="98"/>
      <c r="DE7" s="98"/>
      <c r="DF7" s="98"/>
    </row>
    <row r="8" spans="2:110" ht="13.5" x14ac:dyDescent="0.25">
      <c r="B8" s="117" t="s">
        <v>391</v>
      </c>
      <c r="C8" s="118">
        <v>24533</v>
      </c>
      <c r="D8" s="119">
        <v>44956</v>
      </c>
      <c r="E8" s="119">
        <v>95894</v>
      </c>
      <c r="F8" s="119">
        <v>71570</v>
      </c>
      <c r="G8" s="119">
        <v>168476</v>
      </c>
      <c r="H8" s="369">
        <v>450765</v>
      </c>
      <c r="I8" s="118">
        <v>17006</v>
      </c>
      <c r="J8" s="119">
        <v>3203</v>
      </c>
      <c r="K8" s="119">
        <v>12952</v>
      </c>
      <c r="L8" s="119">
        <v>74879</v>
      </c>
      <c r="M8" s="119">
        <v>136841</v>
      </c>
      <c r="N8" s="369">
        <v>111794</v>
      </c>
      <c r="O8" s="118">
        <v>9404</v>
      </c>
      <c r="P8" s="119">
        <v>34758</v>
      </c>
      <c r="Q8" s="119">
        <v>34309</v>
      </c>
      <c r="R8" s="119">
        <v>4768</v>
      </c>
      <c r="S8" s="119">
        <v>81998</v>
      </c>
      <c r="T8" s="369">
        <v>81633</v>
      </c>
      <c r="U8" s="118">
        <v>3888</v>
      </c>
      <c r="V8" s="119">
        <v>268</v>
      </c>
      <c r="W8" s="119">
        <v>357</v>
      </c>
      <c r="X8" s="119">
        <v>18562</v>
      </c>
      <c r="Y8" s="119">
        <v>16901</v>
      </c>
      <c r="Z8" s="369">
        <v>55565</v>
      </c>
      <c r="AA8" s="118">
        <v>1614</v>
      </c>
      <c r="AB8" s="119">
        <v>5757</v>
      </c>
      <c r="AC8" s="119">
        <v>10577</v>
      </c>
      <c r="AD8" s="119">
        <v>9076</v>
      </c>
      <c r="AE8" s="119">
        <v>25373</v>
      </c>
      <c r="AF8" s="369">
        <v>34880</v>
      </c>
      <c r="AG8" s="118">
        <v>588</v>
      </c>
      <c r="AH8" s="119">
        <v>5496</v>
      </c>
      <c r="AI8" s="119">
        <v>9026</v>
      </c>
      <c r="AJ8" s="119">
        <v>2561</v>
      </c>
      <c r="AK8" s="119">
        <v>11403</v>
      </c>
      <c r="AL8" s="369">
        <v>4743</v>
      </c>
      <c r="AM8" s="118">
        <v>1627</v>
      </c>
      <c r="AN8" s="119">
        <v>118</v>
      </c>
      <c r="AO8" s="119">
        <v>854</v>
      </c>
      <c r="AP8" s="119">
        <v>1585</v>
      </c>
      <c r="AQ8" s="119">
        <v>10505</v>
      </c>
      <c r="AR8" s="369">
        <v>544</v>
      </c>
      <c r="AS8" s="118"/>
      <c r="AT8" s="119"/>
      <c r="AU8" s="119"/>
      <c r="AV8" s="119"/>
      <c r="AW8" s="119"/>
      <c r="AX8" s="369"/>
      <c r="AY8" s="118"/>
      <c r="AZ8" s="119"/>
      <c r="BA8" s="119"/>
      <c r="BB8" s="119"/>
      <c r="BC8" s="119"/>
      <c r="BD8" s="369"/>
      <c r="BE8" s="118"/>
      <c r="BF8" s="119"/>
      <c r="BG8" s="119"/>
      <c r="BH8" s="119"/>
      <c r="BI8" s="119"/>
      <c r="BJ8" s="369"/>
      <c r="BK8" s="118"/>
      <c r="BL8" s="119"/>
      <c r="BM8" s="119"/>
      <c r="BN8" s="119"/>
      <c r="BO8" s="119"/>
      <c r="BP8" s="369"/>
      <c r="BQ8" s="118"/>
      <c r="BR8" s="119"/>
      <c r="BS8" s="119"/>
      <c r="BT8" s="119"/>
      <c r="BU8" s="119"/>
      <c r="BV8" s="369"/>
      <c r="BW8" s="118"/>
      <c r="BX8" s="119"/>
      <c r="BY8" s="119"/>
      <c r="BZ8" s="119"/>
      <c r="CA8" s="119"/>
      <c r="CB8" s="369"/>
      <c r="CC8" s="118"/>
      <c r="CD8" s="119"/>
      <c r="CE8" s="119"/>
      <c r="CF8" s="119"/>
      <c r="CG8" s="119"/>
      <c r="CH8" s="369"/>
      <c r="CI8" s="118"/>
      <c r="CJ8" s="119"/>
      <c r="CK8" s="119"/>
      <c r="CL8" s="119"/>
      <c r="CM8" s="119"/>
      <c r="CN8" s="369"/>
      <c r="CO8" s="118">
        <v>58660</v>
      </c>
      <c r="CP8" s="119">
        <v>94556</v>
      </c>
      <c r="CQ8" s="119">
        <v>163969</v>
      </c>
      <c r="CR8" s="119">
        <v>183001</v>
      </c>
      <c r="CS8" s="119">
        <v>451497</v>
      </c>
      <c r="CT8" s="369">
        <v>739924</v>
      </c>
      <c r="CU8" s="118"/>
      <c r="CV8" s="119"/>
      <c r="CW8" s="119"/>
      <c r="CX8" s="119"/>
      <c r="CY8" s="119"/>
      <c r="CZ8" s="369"/>
      <c r="DA8" s="98"/>
      <c r="DB8" s="98"/>
      <c r="DC8" s="98"/>
      <c r="DD8" s="98"/>
      <c r="DE8" s="98"/>
      <c r="DF8" s="98"/>
    </row>
    <row r="9" spans="2:110" ht="13.5" x14ac:dyDescent="0.25">
      <c r="B9" s="81" t="s">
        <v>392</v>
      </c>
      <c r="C9" s="89">
        <v>7275</v>
      </c>
      <c r="D9" s="90">
        <v>27950</v>
      </c>
      <c r="E9" s="90">
        <v>75831</v>
      </c>
      <c r="F9" s="90">
        <v>19149</v>
      </c>
      <c r="G9" s="90">
        <v>190829</v>
      </c>
      <c r="H9" s="91">
        <v>336806</v>
      </c>
      <c r="I9" s="89">
        <v>3998</v>
      </c>
      <c r="J9" s="90">
        <v>5059</v>
      </c>
      <c r="K9" s="90">
        <v>41045</v>
      </c>
      <c r="L9" s="90">
        <v>61879</v>
      </c>
      <c r="M9" s="90">
        <v>156627</v>
      </c>
      <c r="N9" s="91">
        <v>252484</v>
      </c>
      <c r="O9" s="89">
        <v>467</v>
      </c>
      <c r="P9" s="90">
        <v>19179</v>
      </c>
      <c r="Q9" s="90">
        <v>3372</v>
      </c>
      <c r="R9" s="90">
        <v>15525</v>
      </c>
      <c r="S9" s="90">
        <v>48620</v>
      </c>
      <c r="T9" s="91">
        <v>35198</v>
      </c>
      <c r="U9" s="89">
        <v>4358</v>
      </c>
      <c r="V9" s="90">
        <v>17545</v>
      </c>
      <c r="W9" s="90">
        <v>412</v>
      </c>
      <c r="X9" s="90">
        <v>3283</v>
      </c>
      <c r="Y9" s="90">
        <v>17765</v>
      </c>
      <c r="Z9" s="91">
        <v>27480</v>
      </c>
      <c r="AA9" s="89">
        <v>16501</v>
      </c>
      <c r="AB9" s="90">
        <v>5283</v>
      </c>
      <c r="AC9" s="90">
        <v>3546</v>
      </c>
      <c r="AD9" s="90">
        <v>1701</v>
      </c>
      <c r="AE9" s="90">
        <v>50699</v>
      </c>
      <c r="AF9" s="91">
        <v>33284</v>
      </c>
      <c r="AG9" s="89">
        <v>962</v>
      </c>
      <c r="AH9" s="90">
        <v>12752</v>
      </c>
      <c r="AI9" s="90">
        <v>5619</v>
      </c>
      <c r="AJ9" s="90">
        <v>1339</v>
      </c>
      <c r="AK9" s="90">
        <v>10674</v>
      </c>
      <c r="AL9" s="91">
        <v>26723</v>
      </c>
      <c r="AM9" s="89">
        <v>701</v>
      </c>
      <c r="AN9" s="90">
        <v>1098</v>
      </c>
      <c r="AO9" s="90">
        <v>589</v>
      </c>
      <c r="AP9" s="90">
        <v>2759</v>
      </c>
      <c r="AQ9" s="90">
        <v>4940</v>
      </c>
      <c r="AR9" s="91">
        <v>1449</v>
      </c>
      <c r="AS9" s="89"/>
      <c r="AT9" s="90"/>
      <c r="AU9" s="90"/>
      <c r="AV9" s="90"/>
      <c r="AW9" s="90"/>
      <c r="AX9" s="91"/>
      <c r="AY9" s="89"/>
      <c r="AZ9" s="90"/>
      <c r="BA9" s="90"/>
      <c r="BB9" s="90"/>
      <c r="BC9" s="90"/>
      <c r="BD9" s="91"/>
      <c r="BE9" s="89"/>
      <c r="BF9" s="90"/>
      <c r="BG9" s="90"/>
      <c r="BH9" s="90"/>
      <c r="BI9" s="90"/>
      <c r="BJ9" s="91"/>
      <c r="BK9" s="89"/>
      <c r="BL9" s="90"/>
      <c r="BM9" s="90"/>
      <c r="BN9" s="90"/>
      <c r="BO9" s="90"/>
      <c r="BP9" s="91"/>
      <c r="BQ9" s="89"/>
      <c r="BR9" s="90"/>
      <c r="BS9" s="90"/>
      <c r="BT9" s="90"/>
      <c r="BU9" s="90"/>
      <c r="BV9" s="91"/>
      <c r="BW9" s="89"/>
      <c r="BX9" s="90"/>
      <c r="BY9" s="90"/>
      <c r="BZ9" s="90"/>
      <c r="CA9" s="90"/>
      <c r="CB9" s="91"/>
      <c r="CC9" s="89"/>
      <c r="CD9" s="90"/>
      <c r="CE9" s="90"/>
      <c r="CF9" s="90"/>
      <c r="CG9" s="90"/>
      <c r="CH9" s="91"/>
      <c r="CI9" s="89"/>
      <c r="CJ9" s="90"/>
      <c r="CK9" s="90"/>
      <c r="CL9" s="90"/>
      <c r="CM9" s="90"/>
      <c r="CN9" s="91"/>
      <c r="CO9" s="89">
        <v>34262</v>
      </c>
      <c r="CP9" s="90">
        <v>88866</v>
      </c>
      <c r="CQ9" s="90">
        <v>130414</v>
      </c>
      <c r="CR9" s="90">
        <v>105635</v>
      </c>
      <c r="CS9" s="90">
        <v>480154</v>
      </c>
      <c r="CT9" s="91">
        <v>713424</v>
      </c>
      <c r="CU9" s="89"/>
      <c r="CV9" s="90"/>
      <c r="CW9" s="90"/>
      <c r="CX9" s="90"/>
      <c r="CY9" s="90"/>
      <c r="CZ9" s="91"/>
      <c r="DA9" s="98"/>
      <c r="DB9" s="98"/>
      <c r="DC9" s="98"/>
      <c r="DD9" s="98"/>
      <c r="DE9" s="98"/>
      <c r="DF9" s="98"/>
    </row>
    <row r="10" spans="2:110" ht="13.5" x14ac:dyDescent="0.25">
      <c r="B10" s="82" t="s">
        <v>329</v>
      </c>
      <c r="C10" s="89">
        <v>15919</v>
      </c>
      <c r="D10" s="90">
        <v>31463</v>
      </c>
      <c r="E10" s="90">
        <v>38545</v>
      </c>
      <c r="F10" s="90">
        <v>71076</v>
      </c>
      <c r="G10" s="90">
        <v>217490</v>
      </c>
      <c r="H10" s="91">
        <v>334797</v>
      </c>
      <c r="I10" s="89">
        <v>9596</v>
      </c>
      <c r="J10" s="90">
        <v>3100</v>
      </c>
      <c r="K10" s="90">
        <v>16847</v>
      </c>
      <c r="L10" s="90">
        <v>32602</v>
      </c>
      <c r="M10" s="90">
        <v>76367</v>
      </c>
      <c r="N10" s="91">
        <v>198494</v>
      </c>
      <c r="O10" s="89">
        <v>5253</v>
      </c>
      <c r="P10" s="90">
        <v>2031</v>
      </c>
      <c r="Q10" s="90">
        <v>3490</v>
      </c>
      <c r="R10" s="90">
        <v>7983</v>
      </c>
      <c r="S10" s="90">
        <v>86206</v>
      </c>
      <c r="T10" s="91">
        <v>77537</v>
      </c>
      <c r="U10" s="89">
        <v>6991</v>
      </c>
      <c r="V10" s="90">
        <v>23235</v>
      </c>
      <c r="W10" s="90">
        <v>4731</v>
      </c>
      <c r="X10" s="90">
        <v>3256</v>
      </c>
      <c r="Y10" s="90">
        <v>28710</v>
      </c>
      <c r="Z10" s="91">
        <v>5284</v>
      </c>
      <c r="AA10" s="89">
        <v>1967</v>
      </c>
      <c r="AB10" s="90">
        <v>3350</v>
      </c>
      <c r="AC10" s="90">
        <v>2836</v>
      </c>
      <c r="AD10" s="90">
        <v>16280</v>
      </c>
      <c r="AE10" s="90">
        <v>20744</v>
      </c>
      <c r="AF10" s="91">
        <v>18826</v>
      </c>
      <c r="AG10" s="89">
        <v>1540</v>
      </c>
      <c r="AH10" s="90">
        <v>8232</v>
      </c>
      <c r="AI10" s="90">
        <v>5507</v>
      </c>
      <c r="AJ10" s="90">
        <v>5300</v>
      </c>
      <c r="AK10" s="90">
        <v>11804</v>
      </c>
      <c r="AL10" s="91">
        <v>9058</v>
      </c>
      <c r="AM10" s="89">
        <v>823</v>
      </c>
      <c r="AN10" s="90">
        <v>2182</v>
      </c>
      <c r="AO10" s="90">
        <v>3382</v>
      </c>
      <c r="AP10" s="90">
        <v>2401</v>
      </c>
      <c r="AQ10" s="90">
        <v>11304</v>
      </c>
      <c r="AR10" s="91">
        <v>2829</v>
      </c>
      <c r="AS10" s="89"/>
      <c r="AT10" s="90"/>
      <c r="AU10" s="90"/>
      <c r="AV10" s="90"/>
      <c r="AW10" s="90"/>
      <c r="AX10" s="91"/>
      <c r="AY10" s="89"/>
      <c r="AZ10" s="90"/>
      <c r="BA10" s="90"/>
      <c r="BB10" s="90"/>
      <c r="BC10" s="90"/>
      <c r="BD10" s="91"/>
      <c r="BE10" s="89"/>
      <c r="BF10" s="90"/>
      <c r="BG10" s="90"/>
      <c r="BH10" s="90"/>
      <c r="BI10" s="90"/>
      <c r="BJ10" s="91"/>
      <c r="BK10" s="89"/>
      <c r="BL10" s="90"/>
      <c r="BM10" s="90"/>
      <c r="BN10" s="90"/>
      <c r="BO10" s="90"/>
      <c r="BP10" s="91"/>
      <c r="BQ10" s="89"/>
      <c r="BR10" s="90"/>
      <c r="BS10" s="90"/>
      <c r="BT10" s="90"/>
      <c r="BU10" s="90"/>
      <c r="BV10" s="91"/>
      <c r="BW10" s="89"/>
      <c r="BX10" s="90"/>
      <c r="BY10" s="90"/>
      <c r="BZ10" s="90"/>
      <c r="CA10" s="90"/>
      <c r="CB10" s="91"/>
      <c r="CC10" s="89"/>
      <c r="CD10" s="90"/>
      <c r="CE10" s="90"/>
      <c r="CF10" s="90"/>
      <c r="CG10" s="90"/>
      <c r="CH10" s="91"/>
      <c r="CI10" s="89"/>
      <c r="CJ10" s="90"/>
      <c r="CK10" s="90"/>
      <c r="CL10" s="90"/>
      <c r="CM10" s="90"/>
      <c r="CN10" s="91"/>
      <c r="CO10" s="89">
        <v>42089</v>
      </c>
      <c r="CP10" s="90">
        <v>73593</v>
      </c>
      <c r="CQ10" s="90">
        <v>75338</v>
      </c>
      <c r="CR10" s="90">
        <v>138898</v>
      </c>
      <c r="CS10" s="90">
        <v>452625</v>
      </c>
      <c r="CT10" s="91">
        <v>646825</v>
      </c>
      <c r="CU10" s="89"/>
      <c r="CV10" s="90"/>
      <c r="CW10" s="90"/>
      <c r="CX10" s="90"/>
      <c r="CY10" s="90"/>
      <c r="CZ10" s="91"/>
      <c r="DA10" s="98"/>
      <c r="DB10" s="98"/>
      <c r="DC10" s="98"/>
      <c r="DD10" s="98"/>
      <c r="DE10" s="98"/>
      <c r="DF10" s="98"/>
    </row>
    <row r="11" spans="2:110" ht="13.5" x14ac:dyDescent="0.25">
      <c r="B11" s="77" t="s">
        <v>330</v>
      </c>
      <c r="C11" s="89">
        <v>36025</v>
      </c>
      <c r="D11" s="90">
        <v>76369</v>
      </c>
      <c r="E11" s="90">
        <v>45983</v>
      </c>
      <c r="F11" s="90">
        <v>45548</v>
      </c>
      <c r="G11" s="90">
        <v>204391</v>
      </c>
      <c r="H11" s="91">
        <v>304998</v>
      </c>
      <c r="I11" s="89">
        <v>4868</v>
      </c>
      <c r="J11" s="90">
        <v>1998</v>
      </c>
      <c r="K11" s="90">
        <v>9943</v>
      </c>
      <c r="L11" s="90">
        <v>51370</v>
      </c>
      <c r="M11" s="90">
        <v>123349</v>
      </c>
      <c r="N11" s="91">
        <v>277589</v>
      </c>
      <c r="O11" s="89">
        <v>700</v>
      </c>
      <c r="P11" s="90">
        <v>1625</v>
      </c>
      <c r="Q11" s="90">
        <v>21569</v>
      </c>
      <c r="R11" s="90">
        <v>8291</v>
      </c>
      <c r="S11" s="90">
        <v>134430</v>
      </c>
      <c r="T11" s="91">
        <v>66385</v>
      </c>
      <c r="U11" s="89">
        <v>4282</v>
      </c>
      <c r="V11" s="90">
        <v>1926</v>
      </c>
      <c r="W11" s="90">
        <v>1998</v>
      </c>
      <c r="X11" s="90">
        <v>4198</v>
      </c>
      <c r="Y11" s="90">
        <v>28407</v>
      </c>
      <c r="Z11" s="91">
        <v>13778</v>
      </c>
      <c r="AA11" s="89">
        <v>1247</v>
      </c>
      <c r="AB11" s="90">
        <v>3093</v>
      </c>
      <c r="AC11" s="90">
        <v>7071</v>
      </c>
      <c r="AD11" s="90">
        <v>9105</v>
      </c>
      <c r="AE11" s="90">
        <v>39219</v>
      </c>
      <c r="AF11" s="91">
        <v>17086</v>
      </c>
      <c r="AG11" s="89">
        <v>9672</v>
      </c>
      <c r="AH11" s="90">
        <v>2237</v>
      </c>
      <c r="AI11" s="90">
        <v>5075</v>
      </c>
      <c r="AJ11" s="90">
        <v>7496</v>
      </c>
      <c r="AK11" s="90">
        <v>49590</v>
      </c>
      <c r="AL11" s="91">
        <v>15581</v>
      </c>
      <c r="AM11" s="89">
        <v>1717</v>
      </c>
      <c r="AN11" s="90">
        <v>1283</v>
      </c>
      <c r="AO11" s="90">
        <v>1244</v>
      </c>
      <c r="AP11" s="90">
        <v>2427</v>
      </c>
      <c r="AQ11" s="90">
        <v>8499</v>
      </c>
      <c r="AR11" s="91">
        <v>5875</v>
      </c>
      <c r="AS11" s="89"/>
      <c r="AT11" s="90"/>
      <c r="AU11" s="90"/>
      <c r="AV11" s="90"/>
      <c r="AW11" s="90"/>
      <c r="AX11" s="91"/>
      <c r="AY11" s="89"/>
      <c r="AZ11" s="90"/>
      <c r="BA11" s="90"/>
      <c r="BB11" s="90"/>
      <c r="BC11" s="90"/>
      <c r="BD11" s="91"/>
      <c r="BE11" s="89"/>
      <c r="BF11" s="90"/>
      <c r="BG11" s="90"/>
      <c r="BH11" s="90"/>
      <c r="BI11" s="90"/>
      <c r="BJ11" s="91"/>
      <c r="BK11" s="89"/>
      <c r="BL11" s="90"/>
      <c r="BM11" s="90"/>
      <c r="BN11" s="90"/>
      <c r="BO11" s="90"/>
      <c r="BP11" s="91"/>
      <c r="BQ11" s="89"/>
      <c r="BR11" s="90"/>
      <c r="BS11" s="90"/>
      <c r="BT11" s="90"/>
      <c r="BU11" s="90"/>
      <c r="BV11" s="91"/>
      <c r="BW11" s="89"/>
      <c r="BX11" s="90"/>
      <c r="BY11" s="90"/>
      <c r="BZ11" s="90"/>
      <c r="CA11" s="90"/>
      <c r="CB11" s="91"/>
      <c r="CC11" s="89"/>
      <c r="CD11" s="90"/>
      <c r="CE11" s="90"/>
      <c r="CF11" s="90"/>
      <c r="CG11" s="90"/>
      <c r="CH11" s="91"/>
      <c r="CI11" s="89"/>
      <c r="CJ11" s="90"/>
      <c r="CK11" s="90"/>
      <c r="CL11" s="90"/>
      <c r="CM11" s="90"/>
      <c r="CN11" s="91"/>
      <c r="CO11" s="89">
        <v>58511</v>
      </c>
      <c r="CP11" s="90">
        <v>88531</v>
      </c>
      <c r="CQ11" s="90">
        <v>92883</v>
      </c>
      <c r="CR11" s="90">
        <v>128435</v>
      </c>
      <c r="CS11" s="90">
        <v>587885</v>
      </c>
      <c r="CT11" s="91">
        <v>701292</v>
      </c>
      <c r="CU11" s="89"/>
      <c r="CV11" s="90"/>
      <c r="CW11" s="90"/>
      <c r="CX11" s="90"/>
      <c r="CY11" s="90"/>
      <c r="CZ11" s="91"/>
      <c r="DA11" s="98"/>
      <c r="DB11" s="98"/>
      <c r="DC11" s="98"/>
      <c r="DD11" s="98"/>
      <c r="DE11" s="98"/>
      <c r="DF11" s="98"/>
    </row>
    <row r="12" spans="2:110" ht="13.5" x14ac:dyDescent="0.25">
      <c r="B12" s="77" t="s">
        <v>331</v>
      </c>
      <c r="C12" s="89">
        <v>36084</v>
      </c>
      <c r="D12" s="90">
        <v>147481</v>
      </c>
      <c r="E12" s="90">
        <v>75375</v>
      </c>
      <c r="F12" s="90">
        <v>54905</v>
      </c>
      <c r="G12" s="90">
        <v>286174</v>
      </c>
      <c r="H12" s="91">
        <v>290042</v>
      </c>
      <c r="I12" s="89">
        <v>5842</v>
      </c>
      <c r="J12" s="90">
        <v>8437</v>
      </c>
      <c r="K12" s="90">
        <v>10485</v>
      </c>
      <c r="L12" s="90">
        <v>57049</v>
      </c>
      <c r="M12" s="90">
        <v>145797</v>
      </c>
      <c r="N12" s="91">
        <v>280735</v>
      </c>
      <c r="O12" s="89">
        <v>2155</v>
      </c>
      <c r="P12" s="90">
        <v>9748</v>
      </c>
      <c r="Q12" s="90">
        <v>6994</v>
      </c>
      <c r="R12" s="90">
        <v>18999</v>
      </c>
      <c r="S12" s="90">
        <v>76631</v>
      </c>
      <c r="T12" s="91">
        <v>87784</v>
      </c>
      <c r="U12" s="89">
        <v>11252</v>
      </c>
      <c r="V12" s="90">
        <v>2758</v>
      </c>
      <c r="W12" s="90">
        <v>4621</v>
      </c>
      <c r="X12" s="90">
        <v>3488</v>
      </c>
      <c r="Y12" s="90">
        <v>28998</v>
      </c>
      <c r="Z12" s="91">
        <v>34205</v>
      </c>
      <c r="AA12" s="89">
        <v>1887</v>
      </c>
      <c r="AB12" s="90">
        <v>5021</v>
      </c>
      <c r="AC12" s="90">
        <v>5491</v>
      </c>
      <c r="AD12" s="90">
        <v>3686</v>
      </c>
      <c r="AE12" s="90">
        <v>61726</v>
      </c>
      <c r="AF12" s="91">
        <v>29688</v>
      </c>
      <c r="AG12" s="89">
        <v>1668</v>
      </c>
      <c r="AH12" s="90">
        <v>1096</v>
      </c>
      <c r="AI12" s="90">
        <v>1655</v>
      </c>
      <c r="AJ12" s="90">
        <v>6141</v>
      </c>
      <c r="AK12" s="90">
        <v>45691</v>
      </c>
      <c r="AL12" s="91">
        <v>18401</v>
      </c>
      <c r="AM12" s="89">
        <v>222</v>
      </c>
      <c r="AN12" s="90">
        <v>2439</v>
      </c>
      <c r="AO12" s="90">
        <v>3391</v>
      </c>
      <c r="AP12" s="90">
        <v>639</v>
      </c>
      <c r="AQ12" s="90">
        <v>3571</v>
      </c>
      <c r="AR12" s="91">
        <v>7713</v>
      </c>
      <c r="AS12" s="89"/>
      <c r="AT12" s="90"/>
      <c r="AU12" s="90"/>
      <c r="AV12" s="90"/>
      <c r="AW12" s="90"/>
      <c r="AX12" s="91"/>
      <c r="AY12" s="89"/>
      <c r="AZ12" s="90"/>
      <c r="BA12" s="90"/>
      <c r="BB12" s="90"/>
      <c r="BC12" s="90"/>
      <c r="BD12" s="91"/>
      <c r="BE12" s="89"/>
      <c r="BF12" s="90"/>
      <c r="BG12" s="90"/>
      <c r="BH12" s="90"/>
      <c r="BI12" s="90"/>
      <c r="BJ12" s="91"/>
      <c r="BK12" s="89"/>
      <c r="BL12" s="90"/>
      <c r="BM12" s="90"/>
      <c r="BN12" s="90"/>
      <c r="BO12" s="90"/>
      <c r="BP12" s="91"/>
      <c r="BQ12" s="89"/>
      <c r="BR12" s="90"/>
      <c r="BS12" s="90"/>
      <c r="BT12" s="90"/>
      <c r="BU12" s="90"/>
      <c r="BV12" s="91"/>
      <c r="BW12" s="89"/>
      <c r="BX12" s="90"/>
      <c r="BY12" s="90"/>
      <c r="BZ12" s="90"/>
      <c r="CA12" s="90"/>
      <c r="CB12" s="91"/>
      <c r="CC12" s="89"/>
      <c r="CD12" s="90"/>
      <c r="CE12" s="90"/>
      <c r="CF12" s="90"/>
      <c r="CG12" s="90"/>
      <c r="CH12" s="91"/>
      <c r="CI12" s="89"/>
      <c r="CJ12" s="90"/>
      <c r="CK12" s="90"/>
      <c r="CL12" s="90"/>
      <c r="CM12" s="90"/>
      <c r="CN12" s="91"/>
      <c r="CO12" s="89">
        <v>59110</v>
      </c>
      <c r="CP12" s="90">
        <v>176980</v>
      </c>
      <c r="CQ12" s="90">
        <v>108012</v>
      </c>
      <c r="CR12" s="90">
        <v>144907</v>
      </c>
      <c r="CS12" s="90">
        <v>648588</v>
      </c>
      <c r="CT12" s="91">
        <v>748568</v>
      </c>
      <c r="CU12" s="89"/>
      <c r="CV12" s="90"/>
      <c r="CW12" s="90"/>
      <c r="CX12" s="90"/>
      <c r="CY12" s="90"/>
      <c r="CZ12" s="91"/>
      <c r="DA12" s="98"/>
      <c r="DB12" s="98"/>
      <c r="DC12" s="98"/>
      <c r="DD12" s="98"/>
      <c r="DE12" s="98"/>
      <c r="DF12" s="98"/>
    </row>
    <row r="13" spans="2:110" ht="13.5" x14ac:dyDescent="0.25">
      <c r="B13" s="81" t="s">
        <v>332</v>
      </c>
      <c r="C13" s="89">
        <v>15699</v>
      </c>
      <c r="D13" s="90">
        <v>76054</v>
      </c>
      <c r="E13" s="90">
        <v>53529</v>
      </c>
      <c r="F13" s="90">
        <v>18503</v>
      </c>
      <c r="G13" s="90">
        <v>289453</v>
      </c>
      <c r="H13" s="91">
        <v>456017</v>
      </c>
      <c r="I13" s="89">
        <v>7625</v>
      </c>
      <c r="J13" s="90">
        <v>2430</v>
      </c>
      <c r="K13" s="90">
        <v>25660</v>
      </c>
      <c r="L13" s="90">
        <v>40504</v>
      </c>
      <c r="M13" s="90">
        <v>129660</v>
      </c>
      <c r="N13" s="91">
        <v>104487</v>
      </c>
      <c r="O13" s="89">
        <v>8737</v>
      </c>
      <c r="P13" s="90">
        <v>1824</v>
      </c>
      <c r="Q13" s="90">
        <v>34729</v>
      </c>
      <c r="R13" s="90">
        <v>25934</v>
      </c>
      <c r="S13" s="90">
        <v>98687</v>
      </c>
      <c r="T13" s="91">
        <v>84139</v>
      </c>
      <c r="U13" s="89">
        <v>841</v>
      </c>
      <c r="V13" s="90">
        <v>3875</v>
      </c>
      <c r="W13" s="90">
        <v>4540</v>
      </c>
      <c r="X13" s="90">
        <v>6256</v>
      </c>
      <c r="Y13" s="90">
        <v>55146</v>
      </c>
      <c r="Z13" s="91">
        <v>24094</v>
      </c>
      <c r="AA13" s="89">
        <v>9447</v>
      </c>
      <c r="AB13" s="90">
        <v>9238</v>
      </c>
      <c r="AC13" s="90">
        <v>43959</v>
      </c>
      <c r="AD13" s="90">
        <v>23535</v>
      </c>
      <c r="AE13" s="90">
        <v>39167</v>
      </c>
      <c r="AF13" s="91">
        <v>45935</v>
      </c>
      <c r="AG13" s="89">
        <v>8091</v>
      </c>
      <c r="AH13" s="90">
        <v>475</v>
      </c>
      <c r="AI13" s="90">
        <v>1463</v>
      </c>
      <c r="AJ13" s="90">
        <v>12406</v>
      </c>
      <c r="AK13" s="90">
        <v>47716</v>
      </c>
      <c r="AL13" s="91">
        <v>9308</v>
      </c>
      <c r="AM13" s="89">
        <v>1818</v>
      </c>
      <c r="AN13" s="90">
        <v>260</v>
      </c>
      <c r="AO13" s="90">
        <v>482</v>
      </c>
      <c r="AP13" s="90">
        <v>728</v>
      </c>
      <c r="AQ13" s="90">
        <v>12620</v>
      </c>
      <c r="AR13" s="91">
        <v>2504</v>
      </c>
      <c r="AS13" s="89"/>
      <c r="AT13" s="90"/>
      <c r="AU13" s="90"/>
      <c r="AV13" s="90"/>
      <c r="AW13" s="90"/>
      <c r="AX13" s="91"/>
      <c r="AY13" s="89"/>
      <c r="AZ13" s="90"/>
      <c r="BA13" s="90"/>
      <c r="BB13" s="90"/>
      <c r="BC13" s="90"/>
      <c r="BD13" s="91"/>
      <c r="BE13" s="89"/>
      <c r="BF13" s="90"/>
      <c r="BG13" s="90"/>
      <c r="BH13" s="90"/>
      <c r="BI13" s="90"/>
      <c r="BJ13" s="91"/>
      <c r="BK13" s="89"/>
      <c r="BL13" s="90"/>
      <c r="BM13" s="90"/>
      <c r="BN13" s="90"/>
      <c r="BO13" s="90"/>
      <c r="BP13" s="91"/>
      <c r="BQ13" s="89"/>
      <c r="BR13" s="90"/>
      <c r="BS13" s="90"/>
      <c r="BT13" s="90"/>
      <c r="BU13" s="90"/>
      <c r="BV13" s="91"/>
      <c r="BW13" s="89"/>
      <c r="BX13" s="90"/>
      <c r="BY13" s="90"/>
      <c r="BZ13" s="90"/>
      <c r="CA13" s="90"/>
      <c r="CB13" s="91"/>
      <c r="CC13" s="89"/>
      <c r="CD13" s="90"/>
      <c r="CE13" s="90"/>
      <c r="CF13" s="90"/>
      <c r="CG13" s="90"/>
      <c r="CH13" s="91"/>
      <c r="CI13" s="89"/>
      <c r="CJ13" s="90"/>
      <c r="CK13" s="90"/>
      <c r="CL13" s="90"/>
      <c r="CM13" s="90"/>
      <c r="CN13" s="91"/>
      <c r="CO13" s="89">
        <v>52258</v>
      </c>
      <c r="CP13" s="90">
        <v>94156</v>
      </c>
      <c r="CQ13" s="90">
        <v>164362</v>
      </c>
      <c r="CR13" s="90">
        <v>127866</v>
      </c>
      <c r="CS13" s="90">
        <v>672449</v>
      </c>
      <c r="CT13" s="91">
        <v>726484</v>
      </c>
      <c r="CU13" s="89"/>
      <c r="CV13" s="90"/>
      <c r="CW13" s="90"/>
      <c r="CX13" s="90"/>
      <c r="CY13" s="90"/>
      <c r="CZ13" s="91"/>
      <c r="DA13" s="98"/>
      <c r="DB13" s="98"/>
      <c r="DC13" s="98"/>
      <c r="DD13" s="98"/>
      <c r="DE13" s="98"/>
      <c r="DF13" s="98"/>
    </row>
    <row r="14" spans="2:110" ht="13.5" x14ac:dyDescent="0.25">
      <c r="B14" s="82" t="s">
        <v>333</v>
      </c>
      <c r="C14" s="89">
        <v>34732</v>
      </c>
      <c r="D14" s="90">
        <v>135225</v>
      </c>
      <c r="E14" s="90">
        <v>67980</v>
      </c>
      <c r="F14" s="90">
        <v>44582</v>
      </c>
      <c r="G14" s="90">
        <v>263179</v>
      </c>
      <c r="H14" s="91">
        <v>309545</v>
      </c>
      <c r="I14" s="89">
        <v>943</v>
      </c>
      <c r="J14" s="90">
        <v>1670</v>
      </c>
      <c r="K14" s="90">
        <v>12572</v>
      </c>
      <c r="L14" s="90">
        <v>38068</v>
      </c>
      <c r="M14" s="90">
        <v>51329</v>
      </c>
      <c r="N14" s="91">
        <v>9573</v>
      </c>
      <c r="O14" s="89">
        <v>3917</v>
      </c>
      <c r="P14" s="90">
        <v>6859</v>
      </c>
      <c r="Q14" s="90">
        <v>14541</v>
      </c>
      <c r="R14" s="90">
        <v>19387</v>
      </c>
      <c r="S14" s="90">
        <v>104354</v>
      </c>
      <c r="T14" s="91">
        <v>91718</v>
      </c>
      <c r="U14" s="89">
        <v>2712</v>
      </c>
      <c r="V14" s="90">
        <v>2267</v>
      </c>
      <c r="W14" s="90">
        <v>6441</v>
      </c>
      <c r="X14" s="90">
        <v>3578</v>
      </c>
      <c r="Y14" s="90">
        <v>30657</v>
      </c>
      <c r="Z14" s="91">
        <v>32524</v>
      </c>
      <c r="AA14" s="89">
        <v>2157</v>
      </c>
      <c r="AB14" s="90">
        <v>3188</v>
      </c>
      <c r="AC14" s="90">
        <v>3997</v>
      </c>
      <c r="AD14" s="90">
        <v>7946</v>
      </c>
      <c r="AE14" s="90">
        <v>29149</v>
      </c>
      <c r="AF14" s="91">
        <v>44986</v>
      </c>
      <c r="AG14" s="89">
        <v>20562</v>
      </c>
      <c r="AH14" s="90">
        <v>540</v>
      </c>
      <c r="AI14" s="90">
        <v>5533</v>
      </c>
      <c r="AJ14" s="90">
        <v>1570</v>
      </c>
      <c r="AK14" s="90">
        <v>81468</v>
      </c>
      <c r="AL14" s="91">
        <v>35945</v>
      </c>
      <c r="AM14" s="89">
        <v>1588</v>
      </c>
      <c r="AN14" s="90">
        <v>352</v>
      </c>
      <c r="AO14" s="90">
        <v>639</v>
      </c>
      <c r="AP14" s="90">
        <v>216</v>
      </c>
      <c r="AQ14" s="90">
        <v>7220</v>
      </c>
      <c r="AR14" s="91">
        <v>4891</v>
      </c>
      <c r="AS14" s="89"/>
      <c r="AT14" s="90"/>
      <c r="AU14" s="90"/>
      <c r="AV14" s="90"/>
      <c r="AW14" s="90"/>
      <c r="AX14" s="91"/>
      <c r="AY14" s="89"/>
      <c r="AZ14" s="90"/>
      <c r="BA14" s="90"/>
      <c r="BB14" s="90"/>
      <c r="BC14" s="90"/>
      <c r="BD14" s="91"/>
      <c r="BE14" s="89"/>
      <c r="BF14" s="90"/>
      <c r="BG14" s="90"/>
      <c r="BH14" s="90"/>
      <c r="BI14" s="90"/>
      <c r="BJ14" s="91"/>
      <c r="BK14" s="89"/>
      <c r="BL14" s="90"/>
      <c r="BM14" s="90"/>
      <c r="BN14" s="90"/>
      <c r="BO14" s="90"/>
      <c r="BP14" s="91"/>
      <c r="BQ14" s="89"/>
      <c r="BR14" s="90"/>
      <c r="BS14" s="90"/>
      <c r="BT14" s="90"/>
      <c r="BU14" s="90"/>
      <c r="BV14" s="91"/>
      <c r="BW14" s="89"/>
      <c r="BX14" s="90"/>
      <c r="BY14" s="90"/>
      <c r="BZ14" s="90"/>
      <c r="CA14" s="90"/>
      <c r="CB14" s="91"/>
      <c r="CC14" s="89"/>
      <c r="CD14" s="90"/>
      <c r="CE14" s="90"/>
      <c r="CF14" s="90"/>
      <c r="CG14" s="90"/>
      <c r="CH14" s="91"/>
      <c r="CI14" s="89"/>
      <c r="CJ14" s="90"/>
      <c r="CK14" s="90"/>
      <c r="CL14" s="90"/>
      <c r="CM14" s="90"/>
      <c r="CN14" s="91"/>
      <c r="CO14" s="89">
        <v>66611</v>
      </c>
      <c r="CP14" s="90">
        <v>150101</v>
      </c>
      <c r="CQ14" s="90">
        <v>111703</v>
      </c>
      <c r="CR14" s="90">
        <v>115347</v>
      </c>
      <c r="CS14" s="90">
        <v>567356</v>
      </c>
      <c r="CT14" s="91">
        <v>529182</v>
      </c>
      <c r="CU14" s="89"/>
      <c r="CV14" s="90"/>
      <c r="CW14" s="90"/>
      <c r="CX14" s="90"/>
      <c r="CY14" s="90"/>
      <c r="CZ14" s="91"/>
      <c r="DA14" s="98"/>
      <c r="DB14" s="98"/>
      <c r="DC14" s="98"/>
      <c r="DD14" s="98"/>
      <c r="DE14" s="98"/>
      <c r="DF14" s="98"/>
    </row>
    <row r="15" spans="2:110" ht="13.5" x14ac:dyDescent="0.25">
      <c r="B15" s="77" t="s">
        <v>334</v>
      </c>
      <c r="C15" s="89">
        <v>34021</v>
      </c>
      <c r="D15" s="90">
        <v>119157</v>
      </c>
      <c r="E15" s="90">
        <v>114885</v>
      </c>
      <c r="F15" s="90">
        <v>27918</v>
      </c>
      <c r="G15" s="90">
        <v>290976</v>
      </c>
      <c r="H15" s="91">
        <v>305720</v>
      </c>
      <c r="I15" s="89">
        <v>6116</v>
      </c>
      <c r="J15" s="90">
        <v>8957</v>
      </c>
      <c r="K15" s="90">
        <v>26909</v>
      </c>
      <c r="L15" s="90">
        <v>50524</v>
      </c>
      <c r="M15" s="90">
        <v>152220</v>
      </c>
      <c r="N15" s="91">
        <v>121125</v>
      </c>
      <c r="O15" s="89">
        <v>55736</v>
      </c>
      <c r="P15" s="90">
        <v>7284</v>
      </c>
      <c r="Q15" s="90">
        <v>10802</v>
      </c>
      <c r="R15" s="90">
        <v>9481</v>
      </c>
      <c r="S15" s="90">
        <v>74613</v>
      </c>
      <c r="T15" s="91">
        <v>79904</v>
      </c>
      <c r="U15" s="89">
        <v>5773</v>
      </c>
      <c r="V15" s="90">
        <v>3692</v>
      </c>
      <c r="W15" s="90">
        <v>17687</v>
      </c>
      <c r="X15" s="90">
        <v>4174</v>
      </c>
      <c r="Y15" s="90">
        <v>44166</v>
      </c>
      <c r="Z15" s="91">
        <v>49996</v>
      </c>
      <c r="AA15" s="89">
        <v>8880</v>
      </c>
      <c r="AB15" s="90">
        <v>2552</v>
      </c>
      <c r="AC15" s="90">
        <v>7420</v>
      </c>
      <c r="AD15" s="90">
        <v>5649</v>
      </c>
      <c r="AE15" s="90">
        <v>34893</v>
      </c>
      <c r="AF15" s="91">
        <v>25234</v>
      </c>
      <c r="AG15" s="89">
        <v>236</v>
      </c>
      <c r="AH15" s="90">
        <v>622</v>
      </c>
      <c r="AI15" s="90">
        <v>1799</v>
      </c>
      <c r="AJ15" s="90">
        <v>5910</v>
      </c>
      <c r="AK15" s="90">
        <v>6879</v>
      </c>
      <c r="AL15" s="91">
        <v>11970</v>
      </c>
      <c r="AM15" s="89">
        <v>1809</v>
      </c>
      <c r="AN15" s="90">
        <v>303</v>
      </c>
      <c r="AO15" s="90">
        <v>1537</v>
      </c>
      <c r="AP15" s="90">
        <v>2353</v>
      </c>
      <c r="AQ15" s="90">
        <v>16178</v>
      </c>
      <c r="AR15" s="91">
        <v>2652</v>
      </c>
      <c r="AS15" s="89"/>
      <c r="AT15" s="90"/>
      <c r="AU15" s="90"/>
      <c r="AV15" s="90"/>
      <c r="AW15" s="90"/>
      <c r="AX15" s="91"/>
      <c r="AY15" s="89"/>
      <c r="AZ15" s="90"/>
      <c r="BA15" s="90"/>
      <c r="BB15" s="90"/>
      <c r="BC15" s="90"/>
      <c r="BD15" s="91"/>
      <c r="BE15" s="89"/>
      <c r="BF15" s="90"/>
      <c r="BG15" s="90"/>
      <c r="BH15" s="90"/>
      <c r="BI15" s="90"/>
      <c r="BJ15" s="91"/>
      <c r="BK15" s="89"/>
      <c r="BL15" s="90"/>
      <c r="BM15" s="90"/>
      <c r="BN15" s="90"/>
      <c r="BO15" s="90"/>
      <c r="BP15" s="91"/>
      <c r="BQ15" s="89"/>
      <c r="BR15" s="90"/>
      <c r="BS15" s="90"/>
      <c r="BT15" s="90"/>
      <c r="BU15" s="90"/>
      <c r="BV15" s="91"/>
      <c r="BW15" s="89"/>
      <c r="BX15" s="90"/>
      <c r="BY15" s="90"/>
      <c r="BZ15" s="90"/>
      <c r="CA15" s="90"/>
      <c r="CB15" s="91"/>
      <c r="CC15" s="89"/>
      <c r="CD15" s="90"/>
      <c r="CE15" s="90"/>
      <c r="CF15" s="90"/>
      <c r="CG15" s="90"/>
      <c r="CH15" s="91"/>
      <c r="CI15" s="89"/>
      <c r="CJ15" s="90"/>
      <c r="CK15" s="90"/>
      <c r="CL15" s="90"/>
      <c r="CM15" s="90"/>
      <c r="CN15" s="91"/>
      <c r="CO15" s="89">
        <v>112571</v>
      </c>
      <c r="CP15" s="90">
        <v>142567</v>
      </c>
      <c r="CQ15" s="90">
        <v>181039</v>
      </c>
      <c r="CR15" s="90">
        <v>106009</v>
      </c>
      <c r="CS15" s="90">
        <v>619925</v>
      </c>
      <c r="CT15" s="91">
        <v>596601</v>
      </c>
      <c r="CU15" s="89"/>
      <c r="CV15" s="90"/>
      <c r="CW15" s="90"/>
      <c r="CX15" s="90"/>
      <c r="CY15" s="90"/>
      <c r="CZ15" s="91"/>
      <c r="DA15" s="98"/>
      <c r="DB15" s="98"/>
      <c r="DC15" s="98"/>
      <c r="DD15" s="98"/>
      <c r="DE15" s="98"/>
      <c r="DF15" s="98"/>
    </row>
    <row r="16" spans="2:110" ht="13.5" x14ac:dyDescent="0.25">
      <c r="B16" s="77" t="s">
        <v>335</v>
      </c>
      <c r="C16" s="89">
        <v>30531</v>
      </c>
      <c r="D16" s="90">
        <v>95316</v>
      </c>
      <c r="E16" s="90">
        <v>81504</v>
      </c>
      <c r="F16" s="90">
        <v>82536</v>
      </c>
      <c r="G16" s="90">
        <v>280683</v>
      </c>
      <c r="H16" s="91">
        <v>390601</v>
      </c>
      <c r="I16" s="89">
        <v>9757</v>
      </c>
      <c r="J16" s="90">
        <v>6280</v>
      </c>
      <c r="K16" s="90">
        <v>29750</v>
      </c>
      <c r="L16" s="90">
        <v>34241</v>
      </c>
      <c r="M16" s="90">
        <v>135610</v>
      </c>
      <c r="N16" s="91">
        <v>244637</v>
      </c>
      <c r="O16" s="89">
        <v>31513</v>
      </c>
      <c r="P16" s="90">
        <v>31763</v>
      </c>
      <c r="Q16" s="90">
        <v>16765</v>
      </c>
      <c r="R16" s="90">
        <v>27439</v>
      </c>
      <c r="S16" s="90">
        <v>115789</v>
      </c>
      <c r="T16" s="91">
        <v>70312</v>
      </c>
      <c r="U16" s="89">
        <v>4151</v>
      </c>
      <c r="V16" s="90">
        <v>1579</v>
      </c>
      <c r="W16" s="90">
        <v>1491</v>
      </c>
      <c r="X16" s="90">
        <v>13184</v>
      </c>
      <c r="Y16" s="90">
        <v>20064</v>
      </c>
      <c r="Z16" s="91">
        <v>33940</v>
      </c>
      <c r="AA16" s="89">
        <v>1225</v>
      </c>
      <c r="AB16" s="90">
        <v>1859</v>
      </c>
      <c r="AC16" s="90">
        <v>1388</v>
      </c>
      <c r="AD16" s="90">
        <v>16406</v>
      </c>
      <c r="AE16" s="90">
        <v>65516</v>
      </c>
      <c r="AF16" s="91">
        <v>4986</v>
      </c>
      <c r="AG16" s="89">
        <v>4472</v>
      </c>
      <c r="AH16" s="90">
        <v>2175</v>
      </c>
      <c r="AI16" s="90">
        <v>4053</v>
      </c>
      <c r="AJ16" s="90">
        <v>7035</v>
      </c>
      <c r="AK16" s="90">
        <v>58629</v>
      </c>
      <c r="AL16" s="91">
        <v>28478</v>
      </c>
      <c r="AM16" s="89">
        <v>228</v>
      </c>
      <c r="AN16" s="90">
        <v>1123</v>
      </c>
      <c r="AO16" s="90">
        <v>818</v>
      </c>
      <c r="AP16" s="90">
        <v>769</v>
      </c>
      <c r="AQ16" s="90">
        <v>7551</v>
      </c>
      <c r="AR16" s="91">
        <v>9726</v>
      </c>
      <c r="AS16" s="89"/>
      <c r="AT16" s="90"/>
      <c r="AU16" s="90"/>
      <c r="AV16" s="90"/>
      <c r="AW16" s="90"/>
      <c r="AX16" s="91"/>
      <c r="AY16" s="89"/>
      <c r="AZ16" s="90"/>
      <c r="BA16" s="90"/>
      <c r="BB16" s="90"/>
      <c r="BC16" s="90"/>
      <c r="BD16" s="91"/>
      <c r="BE16" s="89"/>
      <c r="BF16" s="90"/>
      <c r="BG16" s="90"/>
      <c r="BH16" s="90"/>
      <c r="BI16" s="90"/>
      <c r="BJ16" s="91"/>
      <c r="BK16" s="89"/>
      <c r="BL16" s="90"/>
      <c r="BM16" s="90"/>
      <c r="BN16" s="90"/>
      <c r="BO16" s="90"/>
      <c r="BP16" s="91"/>
      <c r="BQ16" s="89"/>
      <c r="BR16" s="90"/>
      <c r="BS16" s="90"/>
      <c r="BT16" s="90"/>
      <c r="BU16" s="90"/>
      <c r="BV16" s="91"/>
      <c r="BW16" s="89"/>
      <c r="BX16" s="90"/>
      <c r="BY16" s="90"/>
      <c r="BZ16" s="90"/>
      <c r="CA16" s="90"/>
      <c r="CB16" s="91"/>
      <c r="CC16" s="89"/>
      <c r="CD16" s="90"/>
      <c r="CE16" s="90"/>
      <c r="CF16" s="90"/>
      <c r="CG16" s="90"/>
      <c r="CH16" s="91"/>
      <c r="CI16" s="89"/>
      <c r="CJ16" s="90"/>
      <c r="CK16" s="90"/>
      <c r="CL16" s="90"/>
      <c r="CM16" s="90"/>
      <c r="CN16" s="91"/>
      <c r="CO16" s="89">
        <v>81877</v>
      </c>
      <c r="CP16" s="90">
        <v>140095</v>
      </c>
      <c r="CQ16" s="90">
        <v>135769</v>
      </c>
      <c r="CR16" s="90">
        <v>181610</v>
      </c>
      <c r="CS16" s="90">
        <v>683842</v>
      </c>
      <c r="CT16" s="91">
        <v>782680</v>
      </c>
      <c r="CU16" s="89"/>
      <c r="CV16" s="90"/>
      <c r="CW16" s="90"/>
      <c r="CX16" s="90"/>
      <c r="CY16" s="90"/>
      <c r="CZ16" s="91"/>
      <c r="DA16" s="98"/>
      <c r="DB16" s="98"/>
      <c r="DC16" s="98"/>
      <c r="DD16" s="98"/>
      <c r="DE16" s="98"/>
      <c r="DF16" s="98"/>
    </row>
    <row r="17" spans="2:110" ht="13.5" x14ac:dyDescent="0.25">
      <c r="B17" s="81" t="s">
        <v>336</v>
      </c>
      <c r="C17" s="89">
        <v>3090</v>
      </c>
      <c r="D17" s="90">
        <v>76903</v>
      </c>
      <c r="E17" s="90">
        <v>109681</v>
      </c>
      <c r="F17" s="90">
        <v>43175</v>
      </c>
      <c r="G17" s="90">
        <v>381289</v>
      </c>
      <c r="H17" s="91">
        <v>465259</v>
      </c>
      <c r="I17" s="89">
        <v>7154</v>
      </c>
      <c r="J17" s="90">
        <v>10288</v>
      </c>
      <c r="K17" s="90">
        <v>18595</v>
      </c>
      <c r="L17" s="90">
        <v>101147</v>
      </c>
      <c r="M17" s="90">
        <v>258300</v>
      </c>
      <c r="N17" s="91">
        <v>273242</v>
      </c>
      <c r="O17" s="89">
        <v>9371</v>
      </c>
      <c r="P17" s="90">
        <v>9761</v>
      </c>
      <c r="Q17" s="90">
        <v>29897</v>
      </c>
      <c r="R17" s="90">
        <v>11313</v>
      </c>
      <c r="S17" s="90">
        <v>131831</v>
      </c>
      <c r="T17" s="91">
        <v>160711</v>
      </c>
      <c r="U17" s="89">
        <v>3252</v>
      </c>
      <c r="V17" s="90">
        <v>2688</v>
      </c>
      <c r="W17" s="90">
        <v>8891</v>
      </c>
      <c r="X17" s="90">
        <v>1620</v>
      </c>
      <c r="Y17" s="90">
        <v>11501</v>
      </c>
      <c r="Z17" s="91">
        <v>31975</v>
      </c>
      <c r="AA17" s="89">
        <v>17200</v>
      </c>
      <c r="AB17" s="90">
        <v>8374</v>
      </c>
      <c r="AC17" s="90">
        <v>14818</v>
      </c>
      <c r="AD17" s="90">
        <v>8711</v>
      </c>
      <c r="AE17" s="90">
        <v>69401</v>
      </c>
      <c r="AF17" s="91">
        <v>28657</v>
      </c>
      <c r="AG17" s="89">
        <v>2217</v>
      </c>
      <c r="AH17" s="90">
        <v>886</v>
      </c>
      <c r="AI17" s="90">
        <v>1291</v>
      </c>
      <c r="AJ17" s="90">
        <v>13433</v>
      </c>
      <c r="AK17" s="90">
        <v>87241</v>
      </c>
      <c r="AL17" s="91">
        <v>25022</v>
      </c>
      <c r="AM17" s="89">
        <v>534</v>
      </c>
      <c r="AN17" s="90">
        <v>2775</v>
      </c>
      <c r="AO17" s="90">
        <v>2067</v>
      </c>
      <c r="AP17" s="90">
        <v>4423</v>
      </c>
      <c r="AQ17" s="90">
        <v>17231</v>
      </c>
      <c r="AR17" s="91">
        <v>16119</v>
      </c>
      <c r="AS17" s="89"/>
      <c r="AT17" s="90"/>
      <c r="AU17" s="90"/>
      <c r="AV17" s="90"/>
      <c r="AW17" s="90"/>
      <c r="AX17" s="91"/>
      <c r="AY17" s="89"/>
      <c r="AZ17" s="90"/>
      <c r="BA17" s="90"/>
      <c r="BB17" s="90"/>
      <c r="BC17" s="90"/>
      <c r="BD17" s="91"/>
      <c r="BE17" s="89"/>
      <c r="BF17" s="90"/>
      <c r="BG17" s="90"/>
      <c r="BH17" s="90"/>
      <c r="BI17" s="90"/>
      <c r="BJ17" s="91"/>
      <c r="BK17" s="89"/>
      <c r="BL17" s="90"/>
      <c r="BM17" s="90"/>
      <c r="BN17" s="90"/>
      <c r="BO17" s="90"/>
      <c r="BP17" s="91"/>
      <c r="BQ17" s="89"/>
      <c r="BR17" s="90"/>
      <c r="BS17" s="90"/>
      <c r="BT17" s="90"/>
      <c r="BU17" s="90"/>
      <c r="BV17" s="91"/>
      <c r="BW17" s="89"/>
      <c r="BX17" s="90"/>
      <c r="BY17" s="90"/>
      <c r="BZ17" s="90"/>
      <c r="CA17" s="90"/>
      <c r="CB17" s="91"/>
      <c r="CC17" s="89"/>
      <c r="CD17" s="90"/>
      <c r="CE17" s="90"/>
      <c r="CF17" s="90"/>
      <c r="CG17" s="90"/>
      <c r="CH17" s="91"/>
      <c r="CI17" s="89"/>
      <c r="CJ17" s="90"/>
      <c r="CK17" s="90"/>
      <c r="CL17" s="90"/>
      <c r="CM17" s="90"/>
      <c r="CN17" s="91"/>
      <c r="CO17" s="89">
        <v>42818</v>
      </c>
      <c r="CP17" s="90">
        <v>111675</v>
      </c>
      <c r="CQ17" s="90">
        <v>185240</v>
      </c>
      <c r="CR17" s="90">
        <v>183822</v>
      </c>
      <c r="CS17" s="90">
        <v>956794</v>
      </c>
      <c r="CT17" s="91">
        <v>1000985</v>
      </c>
      <c r="CU17" s="89"/>
      <c r="CV17" s="90"/>
      <c r="CW17" s="90"/>
      <c r="CX17" s="90"/>
      <c r="CY17" s="90"/>
      <c r="CZ17" s="91"/>
      <c r="DA17" s="98"/>
      <c r="DB17" s="98"/>
      <c r="DC17" s="98"/>
      <c r="DD17" s="98"/>
      <c r="DE17" s="98"/>
      <c r="DF17" s="98"/>
    </row>
    <row r="18" spans="2:110" ht="13.5" x14ac:dyDescent="0.25">
      <c r="B18" s="82" t="s">
        <v>337</v>
      </c>
      <c r="C18" s="89">
        <v>95063</v>
      </c>
      <c r="D18" s="90">
        <v>98824</v>
      </c>
      <c r="E18" s="90">
        <v>142773</v>
      </c>
      <c r="F18" s="90">
        <v>90098</v>
      </c>
      <c r="G18" s="90">
        <v>324365</v>
      </c>
      <c r="H18" s="91">
        <v>585940</v>
      </c>
      <c r="I18" s="89">
        <v>34270</v>
      </c>
      <c r="J18" s="90">
        <v>9475</v>
      </c>
      <c r="K18" s="90">
        <v>12217</v>
      </c>
      <c r="L18" s="90">
        <v>21609</v>
      </c>
      <c r="M18" s="90">
        <v>169733</v>
      </c>
      <c r="N18" s="91">
        <v>105268</v>
      </c>
      <c r="O18" s="89">
        <v>2517</v>
      </c>
      <c r="P18" s="90">
        <v>8185</v>
      </c>
      <c r="Q18" s="90">
        <v>12857</v>
      </c>
      <c r="R18" s="90">
        <v>10606</v>
      </c>
      <c r="S18" s="90">
        <v>70888</v>
      </c>
      <c r="T18" s="91">
        <v>168727</v>
      </c>
      <c r="U18" s="89">
        <v>7183</v>
      </c>
      <c r="V18" s="90">
        <v>3327</v>
      </c>
      <c r="W18" s="90">
        <v>5072</v>
      </c>
      <c r="X18" s="90">
        <v>7690</v>
      </c>
      <c r="Y18" s="90">
        <v>59663</v>
      </c>
      <c r="Z18" s="91">
        <v>140447</v>
      </c>
      <c r="AA18" s="89">
        <v>30886</v>
      </c>
      <c r="AB18" s="90">
        <v>1211</v>
      </c>
      <c r="AC18" s="90">
        <v>7440</v>
      </c>
      <c r="AD18" s="90">
        <v>5247</v>
      </c>
      <c r="AE18" s="90">
        <v>148945</v>
      </c>
      <c r="AF18" s="91">
        <v>57347</v>
      </c>
      <c r="AG18" s="89">
        <v>8822</v>
      </c>
      <c r="AH18" s="90">
        <v>5530</v>
      </c>
      <c r="AI18" s="90">
        <v>6052</v>
      </c>
      <c r="AJ18" s="90">
        <v>6473</v>
      </c>
      <c r="AK18" s="90">
        <v>72704</v>
      </c>
      <c r="AL18" s="91">
        <v>45542</v>
      </c>
      <c r="AM18" s="89">
        <v>1532</v>
      </c>
      <c r="AN18" s="90">
        <v>2081</v>
      </c>
      <c r="AO18" s="90">
        <v>3545</v>
      </c>
      <c r="AP18" s="90">
        <v>1172</v>
      </c>
      <c r="AQ18" s="90">
        <v>15928</v>
      </c>
      <c r="AR18" s="91">
        <v>9383</v>
      </c>
      <c r="AS18" s="89"/>
      <c r="AT18" s="90"/>
      <c r="AU18" s="90"/>
      <c r="AV18" s="90"/>
      <c r="AW18" s="90"/>
      <c r="AX18" s="91"/>
      <c r="AY18" s="89"/>
      <c r="AZ18" s="90"/>
      <c r="BA18" s="90"/>
      <c r="BB18" s="90"/>
      <c r="BC18" s="90"/>
      <c r="BD18" s="91"/>
      <c r="BE18" s="89"/>
      <c r="BF18" s="90"/>
      <c r="BG18" s="90"/>
      <c r="BH18" s="90"/>
      <c r="BI18" s="90"/>
      <c r="BJ18" s="91"/>
      <c r="BK18" s="89"/>
      <c r="BL18" s="90"/>
      <c r="BM18" s="90"/>
      <c r="BN18" s="90"/>
      <c r="BO18" s="90"/>
      <c r="BP18" s="91"/>
      <c r="BQ18" s="89"/>
      <c r="BR18" s="90"/>
      <c r="BS18" s="90"/>
      <c r="BT18" s="90"/>
      <c r="BU18" s="90"/>
      <c r="BV18" s="91"/>
      <c r="BW18" s="89"/>
      <c r="BX18" s="90"/>
      <c r="BY18" s="90"/>
      <c r="BZ18" s="90"/>
      <c r="CA18" s="90"/>
      <c r="CB18" s="91"/>
      <c r="CC18" s="89"/>
      <c r="CD18" s="90"/>
      <c r="CE18" s="90"/>
      <c r="CF18" s="90"/>
      <c r="CG18" s="90"/>
      <c r="CH18" s="91"/>
      <c r="CI18" s="89"/>
      <c r="CJ18" s="90"/>
      <c r="CK18" s="90"/>
      <c r="CL18" s="90"/>
      <c r="CM18" s="90"/>
      <c r="CN18" s="91"/>
      <c r="CO18" s="89">
        <v>180273</v>
      </c>
      <c r="CP18" s="90">
        <v>128633</v>
      </c>
      <c r="CQ18" s="90">
        <v>189956</v>
      </c>
      <c r="CR18" s="90">
        <v>142895</v>
      </c>
      <c r="CS18" s="90">
        <v>862226</v>
      </c>
      <c r="CT18" s="91">
        <v>1112654</v>
      </c>
      <c r="CU18" s="89"/>
      <c r="CV18" s="90"/>
      <c r="CW18" s="90"/>
      <c r="CX18" s="90"/>
      <c r="CY18" s="90"/>
      <c r="CZ18" s="91"/>
      <c r="DA18" s="98"/>
      <c r="DB18" s="98"/>
      <c r="DC18" s="98"/>
      <c r="DD18" s="98"/>
      <c r="DE18" s="98"/>
      <c r="DF18" s="98"/>
    </row>
    <row r="19" spans="2:110" ht="13.5" x14ac:dyDescent="0.25">
      <c r="B19" s="77" t="s">
        <v>338</v>
      </c>
      <c r="C19" s="89">
        <v>9943</v>
      </c>
      <c r="D19" s="90">
        <v>69921</v>
      </c>
      <c r="E19" s="90">
        <v>138235</v>
      </c>
      <c r="F19" s="90">
        <v>76451</v>
      </c>
      <c r="G19" s="90">
        <v>244950</v>
      </c>
      <c r="H19" s="91">
        <v>393594</v>
      </c>
      <c r="I19" s="89">
        <v>462</v>
      </c>
      <c r="J19" s="90">
        <v>21501</v>
      </c>
      <c r="K19" s="90">
        <v>15038</v>
      </c>
      <c r="L19" s="90">
        <v>20391</v>
      </c>
      <c r="M19" s="90">
        <v>116197</v>
      </c>
      <c r="N19" s="91">
        <v>141119</v>
      </c>
      <c r="O19" s="89">
        <v>29604</v>
      </c>
      <c r="P19" s="90">
        <v>39835</v>
      </c>
      <c r="Q19" s="90">
        <v>10538</v>
      </c>
      <c r="R19" s="90">
        <v>8402</v>
      </c>
      <c r="S19" s="90">
        <v>143494</v>
      </c>
      <c r="T19" s="91">
        <v>55230</v>
      </c>
      <c r="U19" s="89">
        <v>2159</v>
      </c>
      <c r="V19" s="90">
        <v>1617</v>
      </c>
      <c r="W19" s="90">
        <v>4817</v>
      </c>
      <c r="X19" s="90">
        <v>4563</v>
      </c>
      <c r="Y19" s="90">
        <v>27550</v>
      </c>
      <c r="Z19" s="91">
        <v>49163</v>
      </c>
      <c r="AA19" s="89">
        <v>20571</v>
      </c>
      <c r="AB19" s="90">
        <v>1758</v>
      </c>
      <c r="AC19" s="90">
        <v>9860</v>
      </c>
      <c r="AD19" s="90">
        <v>16197</v>
      </c>
      <c r="AE19" s="90">
        <v>40784</v>
      </c>
      <c r="AF19" s="91">
        <v>64253</v>
      </c>
      <c r="AG19" s="89">
        <v>4427</v>
      </c>
      <c r="AH19" s="90">
        <v>599</v>
      </c>
      <c r="AI19" s="90">
        <v>1232</v>
      </c>
      <c r="AJ19" s="90">
        <v>2310</v>
      </c>
      <c r="AK19" s="90">
        <v>9630</v>
      </c>
      <c r="AL19" s="91">
        <v>6654</v>
      </c>
      <c r="AM19" s="89">
        <v>993</v>
      </c>
      <c r="AN19" s="90">
        <v>2122</v>
      </c>
      <c r="AO19" s="90">
        <v>755</v>
      </c>
      <c r="AP19" s="90">
        <v>2703</v>
      </c>
      <c r="AQ19" s="90">
        <v>18439</v>
      </c>
      <c r="AR19" s="91">
        <v>5863</v>
      </c>
      <c r="AS19" s="89"/>
      <c r="AT19" s="90"/>
      <c r="AU19" s="90"/>
      <c r="AV19" s="90"/>
      <c r="AW19" s="90"/>
      <c r="AX19" s="91"/>
      <c r="AY19" s="89"/>
      <c r="AZ19" s="90"/>
      <c r="BA19" s="90"/>
      <c r="BB19" s="90"/>
      <c r="BC19" s="90"/>
      <c r="BD19" s="91"/>
      <c r="BE19" s="89"/>
      <c r="BF19" s="90"/>
      <c r="BG19" s="90"/>
      <c r="BH19" s="90"/>
      <c r="BI19" s="90"/>
      <c r="BJ19" s="91"/>
      <c r="BK19" s="89"/>
      <c r="BL19" s="90"/>
      <c r="BM19" s="90"/>
      <c r="BN19" s="90"/>
      <c r="BO19" s="90"/>
      <c r="BP19" s="91"/>
      <c r="BQ19" s="89"/>
      <c r="BR19" s="90"/>
      <c r="BS19" s="90"/>
      <c r="BT19" s="90"/>
      <c r="BU19" s="90"/>
      <c r="BV19" s="91"/>
      <c r="BW19" s="89"/>
      <c r="BX19" s="90"/>
      <c r="BY19" s="90"/>
      <c r="BZ19" s="90"/>
      <c r="CA19" s="90"/>
      <c r="CB19" s="91"/>
      <c r="CC19" s="89"/>
      <c r="CD19" s="90"/>
      <c r="CE19" s="90"/>
      <c r="CF19" s="90"/>
      <c r="CG19" s="90"/>
      <c r="CH19" s="91"/>
      <c r="CI19" s="89"/>
      <c r="CJ19" s="90"/>
      <c r="CK19" s="90"/>
      <c r="CL19" s="90"/>
      <c r="CM19" s="90"/>
      <c r="CN19" s="91"/>
      <c r="CO19" s="89">
        <v>68159</v>
      </c>
      <c r="CP19" s="90">
        <v>137353</v>
      </c>
      <c r="CQ19" s="90">
        <v>180475</v>
      </c>
      <c r="CR19" s="90">
        <v>131017</v>
      </c>
      <c r="CS19" s="90">
        <v>601044</v>
      </c>
      <c r="CT19" s="91">
        <v>715876</v>
      </c>
      <c r="CU19" s="89"/>
      <c r="CV19" s="90"/>
      <c r="CW19" s="90"/>
      <c r="CX19" s="90"/>
      <c r="CY19" s="90"/>
      <c r="CZ19" s="91"/>
      <c r="DA19" s="98"/>
      <c r="DB19" s="98"/>
      <c r="DC19" s="98"/>
      <c r="DD19" s="98"/>
      <c r="DE19" s="98"/>
      <c r="DF19" s="98"/>
    </row>
    <row r="20" spans="2:110" ht="13.5" x14ac:dyDescent="0.25">
      <c r="B20" s="77" t="s">
        <v>339</v>
      </c>
      <c r="C20" s="89">
        <v>16311</v>
      </c>
      <c r="D20" s="90">
        <v>72270</v>
      </c>
      <c r="E20" s="90">
        <v>125256</v>
      </c>
      <c r="F20" s="90">
        <v>69551</v>
      </c>
      <c r="G20" s="90">
        <v>234204</v>
      </c>
      <c r="H20" s="91">
        <v>608850</v>
      </c>
      <c r="I20" s="89">
        <v>83165</v>
      </c>
      <c r="J20" s="90">
        <v>9587</v>
      </c>
      <c r="K20" s="90">
        <v>12129</v>
      </c>
      <c r="L20" s="90">
        <v>26433</v>
      </c>
      <c r="M20" s="90">
        <v>109416</v>
      </c>
      <c r="N20" s="91">
        <v>330530</v>
      </c>
      <c r="O20" s="89">
        <v>1061</v>
      </c>
      <c r="P20" s="90">
        <v>2663</v>
      </c>
      <c r="Q20" s="90">
        <v>16012</v>
      </c>
      <c r="R20" s="90">
        <v>7171</v>
      </c>
      <c r="S20" s="90">
        <v>197439</v>
      </c>
      <c r="T20" s="91">
        <v>86606</v>
      </c>
      <c r="U20" s="89">
        <v>16346</v>
      </c>
      <c r="V20" s="90">
        <v>2687</v>
      </c>
      <c r="W20" s="90">
        <v>4585</v>
      </c>
      <c r="X20" s="90">
        <v>560</v>
      </c>
      <c r="Y20" s="90">
        <v>40010</v>
      </c>
      <c r="Z20" s="91">
        <v>21790</v>
      </c>
      <c r="AA20" s="89">
        <v>16867</v>
      </c>
      <c r="AB20" s="90">
        <v>5925</v>
      </c>
      <c r="AC20" s="90">
        <v>15667</v>
      </c>
      <c r="AD20" s="90">
        <v>6797</v>
      </c>
      <c r="AE20" s="90">
        <v>48685</v>
      </c>
      <c r="AF20" s="91">
        <v>34984</v>
      </c>
      <c r="AG20" s="89">
        <v>550</v>
      </c>
      <c r="AH20" s="90">
        <v>240</v>
      </c>
      <c r="AI20" s="90">
        <v>1601</v>
      </c>
      <c r="AJ20" s="90">
        <v>9212</v>
      </c>
      <c r="AK20" s="90">
        <v>63964</v>
      </c>
      <c r="AL20" s="91">
        <v>24522</v>
      </c>
      <c r="AM20" s="89">
        <v>1112</v>
      </c>
      <c r="AN20" s="90">
        <v>981</v>
      </c>
      <c r="AO20" s="90">
        <v>1654</v>
      </c>
      <c r="AP20" s="90">
        <v>1504</v>
      </c>
      <c r="AQ20" s="90">
        <v>12639</v>
      </c>
      <c r="AR20" s="91">
        <v>8978</v>
      </c>
      <c r="AS20" s="89">
        <v>0</v>
      </c>
      <c r="AT20" s="90">
        <v>350</v>
      </c>
      <c r="AU20" s="90">
        <v>923</v>
      </c>
      <c r="AV20" s="90">
        <v>536</v>
      </c>
      <c r="AW20" s="90">
        <v>11000</v>
      </c>
      <c r="AX20" s="91">
        <v>60995</v>
      </c>
      <c r="AY20" s="89">
        <v>199</v>
      </c>
      <c r="AZ20" s="90">
        <v>1154</v>
      </c>
      <c r="BA20" s="90">
        <v>2114</v>
      </c>
      <c r="BB20" s="90">
        <v>1278</v>
      </c>
      <c r="BC20" s="90">
        <v>16160</v>
      </c>
      <c r="BD20" s="91">
        <v>14331</v>
      </c>
      <c r="BE20" s="89">
        <v>10683</v>
      </c>
      <c r="BF20" s="90">
        <v>13890</v>
      </c>
      <c r="BG20" s="90">
        <v>1220</v>
      </c>
      <c r="BH20" s="90">
        <v>48579</v>
      </c>
      <c r="BI20" s="90">
        <v>4786</v>
      </c>
      <c r="BJ20" s="91">
        <v>18203</v>
      </c>
      <c r="BK20" s="89">
        <v>3975</v>
      </c>
      <c r="BL20" s="90">
        <v>2105</v>
      </c>
      <c r="BM20" s="90">
        <v>6818</v>
      </c>
      <c r="BN20" s="90">
        <v>3499</v>
      </c>
      <c r="BO20" s="90">
        <v>13709</v>
      </c>
      <c r="BP20" s="91">
        <v>2604</v>
      </c>
      <c r="BQ20" s="89">
        <v>4216</v>
      </c>
      <c r="BR20" s="90">
        <v>2201</v>
      </c>
      <c r="BS20" s="90">
        <v>1447</v>
      </c>
      <c r="BT20" s="90">
        <v>1492</v>
      </c>
      <c r="BU20" s="90">
        <v>6072</v>
      </c>
      <c r="BV20" s="91">
        <v>297</v>
      </c>
      <c r="BW20" s="89">
        <v>750</v>
      </c>
      <c r="BX20" s="90">
        <v>1110</v>
      </c>
      <c r="BY20" s="90">
        <v>395</v>
      </c>
      <c r="BZ20" s="90">
        <v>1180</v>
      </c>
      <c r="CA20" s="90">
        <v>7903</v>
      </c>
      <c r="CB20" s="91">
        <v>2175</v>
      </c>
      <c r="CC20" s="89">
        <v>10234</v>
      </c>
      <c r="CD20" s="90">
        <v>13092</v>
      </c>
      <c r="CE20" s="90">
        <v>1529</v>
      </c>
      <c r="CF20" s="90">
        <v>4346</v>
      </c>
      <c r="CG20" s="90">
        <v>23745</v>
      </c>
      <c r="CH20" s="91">
        <v>2718</v>
      </c>
      <c r="CI20" s="89">
        <v>1052</v>
      </c>
      <c r="CJ20" s="90">
        <v>1546</v>
      </c>
      <c r="CK20" s="90">
        <v>1203</v>
      </c>
      <c r="CL20" s="90">
        <v>533</v>
      </c>
      <c r="CM20" s="90">
        <v>3491</v>
      </c>
      <c r="CN20" s="91">
        <v>3056</v>
      </c>
      <c r="CO20" s="89">
        <v>135412</v>
      </c>
      <c r="CP20" s="90">
        <v>94353</v>
      </c>
      <c r="CQ20" s="90">
        <v>176904</v>
      </c>
      <c r="CR20" s="90">
        <v>121228</v>
      </c>
      <c r="CS20" s="90">
        <v>706357</v>
      </c>
      <c r="CT20" s="91">
        <v>1116260</v>
      </c>
      <c r="CU20" s="89">
        <v>166521</v>
      </c>
      <c r="CV20" s="90">
        <v>129801</v>
      </c>
      <c r="CW20" s="90">
        <v>192553</v>
      </c>
      <c r="CX20" s="90">
        <v>182671</v>
      </c>
      <c r="CY20" s="90">
        <v>793223</v>
      </c>
      <c r="CZ20" s="91">
        <v>1220639</v>
      </c>
      <c r="DA20" s="98"/>
      <c r="DB20" s="98"/>
      <c r="DC20" s="98"/>
      <c r="DD20" s="98"/>
      <c r="DE20" s="98"/>
      <c r="DF20" s="98"/>
    </row>
    <row r="21" spans="2:110" ht="13.5" x14ac:dyDescent="0.25">
      <c r="B21" s="81" t="s">
        <v>340</v>
      </c>
      <c r="C21" s="89">
        <v>1802</v>
      </c>
      <c r="D21" s="90">
        <v>106356</v>
      </c>
      <c r="E21" s="90">
        <v>108166</v>
      </c>
      <c r="F21" s="90">
        <v>73429</v>
      </c>
      <c r="G21" s="90">
        <v>314586</v>
      </c>
      <c r="H21" s="91">
        <v>508046</v>
      </c>
      <c r="I21" s="89">
        <v>12166</v>
      </c>
      <c r="J21" s="90">
        <v>3404</v>
      </c>
      <c r="K21" s="90">
        <v>25268</v>
      </c>
      <c r="L21" s="90">
        <v>21980</v>
      </c>
      <c r="M21" s="90">
        <v>103186</v>
      </c>
      <c r="N21" s="91">
        <v>219356</v>
      </c>
      <c r="O21" s="89">
        <v>1525</v>
      </c>
      <c r="P21" s="90">
        <v>6851</v>
      </c>
      <c r="Q21" s="90">
        <v>9823</v>
      </c>
      <c r="R21" s="90">
        <v>20175</v>
      </c>
      <c r="S21" s="90">
        <v>61215</v>
      </c>
      <c r="T21" s="91">
        <v>52961</v>
      </c>
      <c r="U21" s="89">
        <v>11057</v>
      </c>
      <c r="V21" s="90">
        <v>4163</v>
      </c>
      <c r="W21" s="90">
        <v>17251</v>
      </c>
      <c r="X21" s="90">
        <v>4095</v>
      </c>
      <c r="Y21" s="90">
        <v>28150</v>
      </c>
      <c r="Z21" s="91">
        <v>16659</v>
      </c>
      <c r="AA21" s="89">
        <v>14494</v>
      </c>
      <c r="AB21" s="90">
        <v>29109</v>
      </c>
      <c r="AC21" s="90">
        <v>3582</v>
      </c>
      <c r="AD21" s="90">
        <v>6550</v>
      </c>
      <c r="AE21" s="90">
        <v>80679</v>
      </c>
      <c r="AF21" s="91">
        <v>82017</v>
      </c>
      <c r="AG21" s="89">
        <v>480</v>
      </c>
      <c r="AH21" s="90">
        <v>55</v>
      </c>
      <c r="AI21" s="90">
        <v>473</v>
      </c>
      <c r="AJ21" s="90">
        <v>1154</v>
      </c>
      <c r="AK21" s="90">
        <v>1990</v>
      </c>
      <c r="AL21" s="91">
        <v>34672</v>
      </c>
      <c r="AM21" s="89">
        <v>1117</v>
      </c>
      <c r="AN21" s="90">
        <v>1298</v>
      </c>
      <c r="AO21" s="90">
        <v>1003</v>
      </c>
      <c r="AP21" s="90">
        <v>204</v>
      </c>
      <c r="AQ21" s="90">
        <v>2931</v>
      </c>
      <c r="AR21" s="91">
        <v>8375</v>
      </c>
      <c r="AS21" s="89">
        <v>180</v>
      </c>
      <c r="AT21" s="90">
        <v>5201</v>
      </c>
      <c r="AU21" s="90">
        <v>0</v>
      </c>
      <c r="AV21" s="90">
        <v>468</v>
      </c>
      <c r="AW21" s="90">
        <v>48446</v>
      </c>
      <c r="AX21" s="91">
        <v>25605</v>
      </c>
      <c r="AY21" s="89">
        <v>374</v>
      </c>
      <c r="AZ21" s="90">
        <v>182</v>
      </c>
      <c r="BA21" s="90">
        <v>1116</v>
      </c>
      <c r="BB21" s="90">
        <v>2122</v>
      </c>
      <c r="BC21" s="90">
        <v>8380</v>
      </c>
      <c r="BD21" s="91">
        <v>1840</v>
      </c>
      <c r="BE21" s="89">
        <v>2485</v>
      </c>
      <c r="BF21" s="90">
        <v>3853</v>
      </c>
      <c r="BG21" s="90">
        <v>588</v>
      </c>
      <c r="BH21" s="90">
        <v>912</v>
      </c>
      <c r="BI21" s="90">
        <v>7471</v>
      </c>
      <c r="BJ21" s="91">
        <v>29030</v>
      </c>
      <c r="BK21" s="89">
        <v>5104</v>
      </c>
      <c r="BL21" s="90">
        <v>513</v>
      </c>
      <c r="BM21" s="90">
        <v>2638</v>
      </c>
      <c r="BN21" s="90">
        <v>6155</v>
      </c>
      <c r="BO21" s="90">
        <v>13326</v>
      </c>
      <c r="BP21" s="91">
        <v>20525</v>
      </c>
      <c r="BQ21" s="89">
        <v>5240</v>
      </c>
      <c r="BR21" s="90">
        <v>2063</v>
      </c>
      <c r="BS21" s="90">
        <v>805</v>
      </c>
      <c r="BT21" s="90">
        <v>2056</v>
      </c>
      <c r="BU21" s="90">
        <v>16264</v>
      </c>
      <c r="BV21" s="91">
        <v>4126</v>
      </c>
      <c r="BW21" s="89">
        <v>4154</v>
      </c>
      <c r="BX21" s="90">
        <v>8915</v>
      </c>
      <c r="BY21" s="90">
        <v>1057</v>
      </c>
      <c r="BZ21" s="90">
        <v>1344</v>
      </c>
      <c r="CA21" s="90">
        <v>5636</v>
      </c>
      <c r="CB21" s="91">
        <v>15380</v>
      </c>
      <c r="CC21" s="89">
        <v>7245</v>
      </c>
      <c r="CD21" s="90">
        <v>2864</v>
      </c>
      <c r="CE21" s="90">
        <v>3173</v>
      </c>
      <c r="CF21" s="90">
        <v>1666</v>
      </c>
      <c r="CG21" s="90">
        <v>10603</v>
      </c>
      <c r="CH21" s="91">
        <v>4796</v>
      </c>
      <c r="CI21" s="89">
        <v>4746</v>
      </c>
      <c r="CJ21" s="90">
        <v>496</v>
      </c>
      <c r="CK21" s="90">
        <v>1176</v>
      </c>
      <c r="CL21" s="90">
        <v>658</v>
      </c>
      <c r="CM21" s="90">
        <v>16904</v>
      </c>
      <c r="CN21" s="91">
        <v>3394</v>
      </c>
      <c r="CO21" s="89">
        <v>42641</v>
      </c>
      <c r="CP21" s="90">
        <v>151236</v>
      </c>
      <c r="CQ21" s="90">
        <v>165566</v>
      </c>
      <c r="CR21" s="90">
        <v>127587</v>
      </c>
      <c r="CS21" s="90">
        <v>592737</v>
      </c>
      <c r="CT21" s="91">
        <v>922086</v>
      </c>
      <c r="CU21" s="89">
        <v>72169</v>
      </c>
      <c r="CV21" s="90">
        <v>175323</v>
      </c>
      <c r="CW21" s="90">
        <v>176119</v>
      </c>
      <c r="CX21" s="90">
        <v>142968</v>
      </c>
      <c r="CY21" s="90">
        <v>719767</v>
      </c>
      <c r="CZ21" s="91">
        <v>1026782</v>
      </c>
      <c r="DA21" s="98"/>
      <c r="DB21" s="98"/>
      <c r="DC21" s="98"/>
      <c r="DD21" s="98"/>
      <c r="DE21" s="98"/>
      <c r="DF21" s="98"/>
    </row>
    <row r="22" spans="2:110" ht="13.5" x14ac:dyDescent="0.25">
      <c r="B22" s="77" t="s">
        <v>341</v>
      </c>
      <c r="C22" s="89">
        <v>92664</v>
      </c>
      <c r="D22" s="90">
        <v>49824</v>
      </c>
      <c r="E22" s="90">
        <v>127932</v>
      </c>
      <c r="F22" s="90">
        <v>79405</v>
      </c>
      <c r="G22" s="90">
        <v>376120</v>
      </c>
      <c r="H22" s="91">
        <v>481601</v>
      </c>
      <c r="I22" s="89">
        <v>9186</v>
      </c>
      <c r="J22" s="90">
        <v>6048</v>
      </c>
      <c r="K22" s="90">
        <v>15379</v>
      </c>
      <c r="L22" s="90">
        <v>39921</v>
      </c>
      <c r="M22" s="90">
        <v>153948</v>
      </c>
      <c r="N22" s="91">
        <v>194067</v>
      </c>
      <c r="O22" s="89">
        <v>8389</v>
      </c>
      <c r="P22" s="90">
        <v>6276</v>
      </c>
      <c r="Q22" s="90">
        <v>12452</v>
      </c>
      <c r="R22" s="90">
        <v>10471</v>
      </c>
      <c r="S22" s="90">
        <v>107811</v>
      </c>
      <c r="T22" s="91">
        <v>91856</v>
      </c>
      <c r="U22" s="89">
        <v>9447</v>
      </c>
      <c r="V22" s="90">
        <v>3226</v>
      </c>
      <c r="W22" s="90">
        <v>3141</v>
      </c>
      <c r="X22" s="90">
        <v>5816</v>
      </c>
      <c r="Y22" s="90">
        <v>33018</v>
      </c>
      <c r="Z22" s="91">
        <v>54621</v>
      </c>
      <c r="AA22" s="89">
        <v>6584</v>
      </c>
      <c r="AB22" s="90">
        <v>5438</v>
      </c>
      <c r="AC22" s="90">
        <v>28024</v>
      </c>
      <c r="AD22" s="90">
        <v>8842</v>
      </c>
      <c r="AE22" s="90">
        <v>96907</v>
      </c>
      <c r="AF22" s="91">
        <v>135825</v>
      </c>
      <c r="AG22" s="89">
        <v>617</v>
      </c>
      <c r="AH22" s="90">
        <v>2882</v>
      </c>
      <c r="AI22" s="90">
        <v>8703</v>
      </c>
      <c r="AJ22" s="90">
        <v>1385</v>
      </c>
      <c r="AK22" s="90">
        <v>48073</v>
      </c>
      <c r="AL22" s="91">
        <v>22170</v>
      </c>
      <c r="AM22" s="89">
        <v>2937</v>
      </c>
      <c r="AN22" s="90">
        <v>1159</v>
      </c>
      <c r="AO22" s="90">
        <v>1155</v>
      </c>
      <c r="AP22" s="90">
        <v>707</v>
      </c>
      <c r="AQ22" s="90">
        <v>12254</v>
      </c>
      <c r="AR22" s="91">
        <v>12338</v>
      </c>
      <c r="AS22" s="89">
        <v>1079</v>
      </c>
      <c r="AT22" s="90">
        <v>1088</v>
      </c>
      <c r="AU22" s="90">
        <v>1294</v>
      </c>
      <c r="AV22" s="90">
        <v>1227</v>
      </c>
      <c r="AW22" s="90">
        <v>5372</v>
      </c>
      <c r="AX22" s="91">
        <v>73128</v>
      </c>
      <c r="AY22" s="89">
        <v>68</v>
      </c>
      <c r="AZ22" s="90">
        <v>666</v>
      </c>
      <c r="BA22" s="90">
        <v>1360</v>
      </c>
      <c r="BB22" s="90">
        <v>1195</v>
      </c>
      <c r="BC22" s="90">
        <v>6976</v>
      </c>
      <c r="BD22" s="91">
        <v>1105</v>
      </c>
      <c r="BE22" s="89">
        <v>726</v>
      </c>
      <c r="BF22" s="90">
        <v>3725</v>
      </c>
      <c r="BG22" s="90">
        <v>578</v>
      </c>
      <c r="BH22" s="90">
        <v>8974</v>
      </c>
      <c r="BI22" s="90">
        <v>29733</v>
      </c>
      <c r="BJ22" s="91">
        <v>25533</v>
      </c>
      <c r="BK22" s="89">
        <v>913</v>
      </c>
      <c r="BL22" s="90">
        <v>4521</v>
      </c>
      <c r="BM22" s="90">
        <v>4697</v>
      </c>
      <c r="BN22" s="90">
        <v>3269</v>
      </c>
      <c r="BO22" s="90">
        <v>23225</v>
      </c>
      <c r="BP22" s="91">
        <v>19469</v>
      </c>
      <c r="BQ22" s="89">
        <v>2597</v>
      </c>
      <c r="BR22" s="90">
        <v>191</v>
      </c>
      <c r="BS22" s="90">
        <v>0</v>
      </c>
      <c r="BT22" s="90">
        <v>334</v>
      </c>
      <c r="BU22" s="90">
        <v>5908</v>
      </c>
      <c r="BV22" s="91">
        <v>0</v>
      </c>
      <c r="BW22" s="89">
        <v>33891</v>
      </c>
      <c r="BX22" s="90">
        <v>33427</v>
      </c>
      <c r="BY22" s="90">
        <v>3703</v>
      </c>
      <c r="BZ22" s="90">
        <v>369</v>
      </c>
      <c r="CA22" s="90">
        <v>16965</v>
      </c>
      <c r="CB22" s="91">
        <v>4560</v>
      </c>
      <c r="CC22" s="89">
        <v>3563</v>
      </c>
      <c r="CD22" s="90">
        <v>826</v>
      </c>
      <c r="CE22" s="90">
        <v>2031</v>
      </c>
      <c r="CF22" s="90">
        <v>6265</v>
      </c>
      <c r="CG22" s="90">
        <v>47150</v>
      </c>
      <c r="CH22" s="91">
        <v>18546</v>
      </c>
      <c r="CI22" s="89">
        <v>4456</v>
      </c>
      <c r="CJ22" s="90">
        <v>1277</v>
      </c>
      <c r="CK22" s="90">
        <v>754</v>
      </c>
      <c r="CL22" s="90">
        <v>1882</v>
      </c>
      <c r="CM22" s="90">
        <v>14056</v>
      </c>
      <c r="CN22" s="91">
        <v>1416</v>
      </c>
      <c r="CO22" s="89">
        <v>129824</v>
      </c>
      <c r="CP22" s="90">
        <v>74853</v>
      </c>
      <c r="CQ22" s="90">
        <v>196786</v>
      </c>
      <c r="CR22" s="90">
        <v>146547</v>
      </c>
      <c r="CS22" s="90">
        <v>828131</v>
      </c>
      <c r="CT22" s="91">
        <v>992478</v>
      </c>
      <c r="CU22" s="89">
        <v>177117</v>
      </c>
      <c r="CV22" s="90">
        <v>120574</v>
      </c>
      <c r="CW22" s="90">
        <v>211203</v>
      </c>
      <c r="CX22" s="90">
        <v>170062</v>
      </c>
      <c r="CY22" s="90">
        <v>977516</v>
      </c>
      <c r="CZ22" s="91">
        <v>1136235</v>
      </c>
      <c r="DA22" s="98"/>
      <c r="DB22" s="98"/>
      <c r="DC22" s="98"/>
      <c r="DD22" s="98"/>
      <c r="DE22" s="98"/>
      <c r="DF22" s="98"/>
    </row>
    <row r="23" spans="2:110" ht="13.5" x14ac:dyDescent="0.25">
      <c r="B23" s="77" t="s">
        <v>342</v>
      </c>
      <c r="C23" s="89">
        <v>28640</v>
      </c>
      <c r="D23" s="90">
        <v>54825</v>
      </c>
      <c r="E23" s="90">
        <v>66546</v>
      </c>
      <c r="F23" s="90">
        <v>49621</v>
      </c>
      <c r="G23" s="90">
        <v>274455</v>
      </c>
      <c r="H23" s="91">
        <v>399748</v>
      </c>
      <c r="I23" s="89">
        <v>20279</v>
      </c>
      <c r="J23" s="90">
        <v>4677</v>
      </c>
      <c r="K23" s="90">
        <v>18334</v>
      </c>
      <c r="L23" s="90">
        <v>37255</v>
      </c>
      <c r="M23" s="90">
        <v>121061</v>
      </c>
      <c r="N23" s="91">
        <v>288072</v>
      </c>
      <c r="O23" s="89">
        <v>4018</v>
      </c>
      <c r="P23" s="90">
        <v>4616</v>
      </c>
      <c r="Q23" s="90">
        <v>13474</v>
      </c>
      <c r="R23" s="90">
        <v>13509</v>
      </c>
      <c r="S23" s="90">
        <v>66225</v>
      </c>
      <c r="T23" s="91">
        <v>33445</v>
      </c>
      <c r="U23" s="89">
        <v>5954</v>
      </c>
      <c r="V23" s="90">
        <v>8616</v>
      </c>
      <c r="W23" s="90">
        <v>2726</v>
      </c>
      <c r="X23" s="90">
        <v>9567</v>
      </c>
      <c r="Y23" s="90">
        <v>39558</v>
      </c>
      <c r="Z23" s="91">
        <v>11756</v>
      </c>
      <c r="AA23" s="89">
        <v>1373</v>
      </c>
      <c r="AB23" s="90">
        <v>4098</v>
      </c>
      <c r="AC23" s="90">
        <v>9039</v>
      </c>
      <c r="AD23" s="90">
        <v>3443</v>
      </c>
      <c r="AE23" s="90">
        <v>52268</v>
      </c>
      <c r="AF23" s="91">
        <v>39782</v>
      </c>
      <c r="AG23" s="89">
        <v>7548</v>
      </c>
      <c r="AH23" s="90">
        <v>438</v>
      </c>
      <c r="AI23" s="90">
        <v>1769</v>
      </c>
      <c r="AJ23" s="90">
        <v>1355</v>
      </c>
      <c r="AK23" s="90">
        <v>25802</v>
      </c>
      <c r="AL23" s="91">
        <v>31975</v>
      </c>
      <c r="AM23" s="89">
        <v>1200</v>
      </c>
      <c r="AN23" s="90">
        <v>1470</v>
      </c>
      <c r="AO23" s="90">
        <v>468</v>
      </c>
      <c r="AP23" s="90">
        <v>126</v>
      </c>
      <c r="AQ23" s="90">
        <v>2374</v>
      </c>
      <c r="AR23" s="91">
        <v>8696</v>
      </c>
      <c r="AS23" s="89">
        <v>80</v>
      </c>
      <c r="AT23" s="90">
        <v>470</v>
      </c>
      <c r="AU23" s="90">
        <v>712</v>
      </c>
      <c r="AV23" s="90">
        <v>1064</v>
      </c>
      <c r="AW23" s="90">
        <v>2878</v>
      </c>
      <c r="AX23" s="91">
        <v>81541</v>
      </c>
      <c r="AY23" s="89">
        <v>22001</v>
      </c>
      <c r="AZ23" s="90">
        <v>1655</v>
      </c>
      <c r="BA23" s="90">
        <v>1521</v>
      </c>
      <c r="BB23" s="90">
        <v>3753</v>
      </c>
      <c r="BC23" s="90">
        <v>23103</v>
      </c>
      <c r="BD23" s="91">
        <v>1643</v>
      </c>
      <c r="BE23" s="89">
        <v>32363</v>
      </c>
      <c r="BF23" s="90">
        <v>1981</v>
      </c>
      <c r="BG23" s="90">
        <v>3515</v>
      </c>
      <c r="BH23" s="90">
        <v>1288</v>
      </c>
      <c r="BI23" s="90">
        <v>7459</v>
      </c>
      <c r="BJ23" s="91">
        <v>21276</v>
      </c>
      <c r="BK23" s="89">
        <v>141</v>
      </c>
      <c r="BL23" s="90">
        <v>386</v>
      </c>
      <c r="BM23" s="90">
        <v>1101</v>
      </c>
      <c r="BN23" s="90">
        <v>1195</v>
      </c>
      <c r="BO23" s="90">
        <v>10016</v>
      </c>
      <c r="BP23" s="91">
        <v>7680</v>
      </c>
      <c r="BQ23" s="89">
        <v>22490</v>
      </c>
      <c r="BR23" s="90">
        <v>5825</v>
      </c>
      <c r="BS23" s="90">
        <v>1290</v>
      </c>
      <c r="BT23" s="90">
        <v>5282</v>
      </c>
      <c r="BU23" s="90">
        <v>2220</v>
      </c>
      <c r="BV23" s="91">
        <v>3249</v>
      </c>
      <c r="BW23" s="89">
        <v>3584</v>
      </c>
      <c r="BX23" s="90">
        <v>2662</v>
      </c>
      <c r="BY23" s="90">
        <v>1165</v>
      </c>
      <c r="BZ23" s="90">
        <v>3685</v>
      </c>
      <c r="CA23" s="90">
        <v>7743</v>
      </c>
      <c r="CB23" s="91">
        <v>8862</v>
      </c>
      <c r="CC23" s="89">
        <v>100</v>
      </c>
      <c r="CD23" s="90">
        <v>298</v>
      </c>
      <c r="CE23" s="90">
        <v>367</v>
      </c>
      <c r="CF23" s="90">
        <v>1710</v>
      </c>
      <c r="CG23" s="90">
        <v>13086</v>
      </c>
      <c r="CH23" s="91">
        <v>1837</v>
      </c>
      <c r="CI23" s="89">
        <v>681</v>
      </c>
      <c r="CJ23" s="90">
        <v>259</v>
      </c>
      <c r="CK23" s="90">
        <v>451</v>
      </c>
      <c r="CL23" s="90">
        <v>572</v>
      </c>
      <c r="CM23" s="90">
        <v>21552</v>
      </c>
      <c r="CN23" s="91">
        <v>3460</v>
      </c>
      <c r="CO23" s="89">
        <v>69012</v>
      </c>
      <c r="CP23" s="90">
        <v>78740</v>
      </c>
      <c r="CQ23" s="90">
        <v>112356</v>
      </c>
      <c r="CR23" s="90">
        <v>114876</v>
      </c>
      <c r="CS23" s="90">
        <v>581743</v>
      </c>
      <c r="CT23" s="91">
        <v>813474</v>
      </c>
      <c r="CU23" s="89">
        <v>150452</v>
      </c>
      <c r="CV23" s="90">
        <v>92276</v>
      </c>
      <c r="CW23" s="90">
        <v>122478</v>
      </c>
      <c r="CX23" s="90">
        <v>133425</v>
      </c>
      <c r="CY23" s="90">
        <v>669800</v>
      </c>
      <c r="CZ23" s="91">
        <v>943022</v>
      </c>
      <c r="DA23" s="98"/>
      <c r="DB23" s="98"/>
      <c r="DC23" s="98"/>
      <c r="DD23" s="98"/>
      <c r="DE23" s="98"/>
      <c r="DF23" s="98"/>
    </row>
    <row r="24" spans="2:110" ht="13.5" x14ac:dyDescent="0.25">
      <c r="B24" s="77" t="s">
        <v>343</v>
      </c>
      <c r="C24" s="89">
        <v>19996</v>
      </c>
      <c r="D24" s="90">
        <v>39561</v>
      </c>
      <c r="E24" s="90">
        <v>42156</v>
      </c>
      <c r="F24" s="90">
        <v>9873</v>
      </c>
      <c r="G24" s="90">
        <v>111213</v>
      </c>
      <c r="H24" s="91">
        <v>604761</v>
      </c>
      <c r="I24" s="89">
        <v>3902</v>
      </c>
      <c r="J24" s="90">
        <v>2744</v>
      </c>
      <c r="K24" s="90">
        <v>6207</v>
      </c>
      <c r="L24" s="90">
        <v>25611</v>
      </c>
      <c r="M24" s="90">
        <v>116932</v>
      </c>
      <c r="N24" s="91">
        <v>158567</v>
      </c>
      <c r="O24" s="89">
        <v>32721</v>
      </c>
      <c r="P24" s="90">
        <v>7610</v>
      </c>
      <c r="Q24" s="90">
        <v>9977</v>
      </c>
      <c r="R24" s="90">
        <v>26545</v>
      </c>
      <c r="S24" s="90">
        <v>97823</v>
      </c>
      <c r="T24" s="91">
        <v>63902</v>
      </c>
      <c r="U24" s="89">
        <v>4432</v>
      </c>
      <c r="V24" s="90">
        <v>1594</v>
      </c>
      <c r="W24" s="90">
        <v>6793</v>
      </c>
      <c r="X24" s="90">
        <v>3202</v>
      </c>
      <c r="Y24" s="90">
        <v>12815</v>
      </c>
      <c r="Z24" s="91">
        <v>31807</v>
      </c>
      <c r="AA24" s="89">
        <v>2892</v>
      </c>
      <c r="AB24" s="90">
        <v>7337</v>
      </c>
      <c r="AC24" s="90">
        <v>12828</v>
      </c>
      <c r="AD24" s="90">
        <v>10303</v>
      </c>
      <c r="AE24" s="90">
        <v>49752</v>
      </c>
      <c r="AF24" s="91">
        <v>76143</v>
      </c>
      <c r="AG24" s="89">
        <v>11513</v>
      </c>
      <c r="AH24" s="90">
        <v>109</v>
      </c>
      <c r="AI24" s="90">
        <v>3678</v>
      </c>
      <c r="AJ24" s="90">
        <v>910</v>
      </c>
      <c r="AK24" s="90">
        <v>90706</v>
      </c>
      <c r="AL24" s="91">
        <v>33361</v>
      </c>
      <c r="AM24" s="89">
        <v>2010</v>
      </c>
      <c r="AN24" s="90">
        <v>1127</v>
      </c>
      <c r="AO24" s="90">
        <v>1438</v>
      </c>
      <c r="AP24" s="90">
        <v>404</v>
      </c>
      <c r="AQ24" s="90">
        <v>1976</v>
      </c>
      <c r="AR24" s="91">
        <v>4155</v>
      </c>
      <c r="AS24" s="89">
        <v>72</v>
      </c>
      <c r="AT24" s="90">
        <v>632</v>
      </c>
      <c r="AU24" s="90">
        <v>747</v>
      </c>
      <c r="AV24" s="90">
        <v>1233</v>
      </c>
      <c r="AW24" s="90">
        <v>13263</v>
      </c>
      <c r="AX24" s="91">
        <v>33543</v>
      </c>
      <c r="AY24" s="89">
        <v>6664</v>
      </c>
      <c r="AZ24" s="90">
        <v>1360</v>
      </c>
      <c r="BA24" s="90">
        <v>725</v>
      </c>
      <c r="BB24" s="90">
        <v>2849</v>
      </c>
      <c r="BC24" s="90">
        <v>32642</v>
      </c>
      <c r="BD24" s="91">
        <v>19050</v>
      </c>
      <c r="BE24" s="89">
        <v>10849</v>
      </c>
      <c r="BF24" s="90">
        <v>1740</v>
      </c>
      <c r="BG24" s="90">
        <v>17161</v>
      </c>
      <c r="BH24" s="90">
        <v>1212</v>
      </c>
      <c r="BI24" s="90">
        <v>2003</v>
      </c>
      <c r="BJ24" s="91">
        <v>24691</v>
      </c>
      <c r="BK24" s="89">
        <v>649</v>
      </c>
      <c r="BL24" s="90">
        <v>233</v>
      </c>
      <c r="BM24" s="90">
        <v>5330</v>
      </c>
      <c r="BN24" s="90">
        <v>6314</v>
      </c>
      <c r="BO24" s="90">
        <v>3579</v>
      </c>
      <c r="BP24" s="91">
        <v>1058</v>
      </c>
      <c r="BQ24" s="89">
        <v>21446</v>
      </c>
      <c r="BR24" s="90">
        <v>566</v>
      </c>
      <c r="BS24" s="90">
        <v>23655</v>
      </c>
      <c r="BT24" s="90">
        <v>508</v>
      </c>
      <c r="BU24" s="90">
        <v>8014</v>
      </c>
      <c r="BV24" s="91">
        <v>640</v>
      </c>
      <c r="BW24" s="89">
        <v>19552</v>
      </c>
      <c r="BX24" s="90">
        <v>14307</v>
      </c>
      <c r="BY24" s="90">
        <v>7729</v>
      </c>
      <c r="BZ24" s="90">
        <v>3049</v>
      </c>
      <c r="CA24" s="90">
        <v>9587</v>
      </c>
      <c r="CB24" s="91">
        <v>500</v>
      </c>
      <c r="CC24" s="89">
        <v>109</v>
      </c>
      <c r="CD24" s="90">
        <v>286</v>
      </c>
      <c r="CE24" s="90">
        <v>115</v>
      </c>
      <c r="CF24" s="90">
        <v>710</v>
      </c>
      <c r="CG24" s="90">
        <v>7608</v>
      </c>
      <c r="CH24" s="91">
        <v>3401</v>
      </c>
      <c r="CI24" s="89">
        <v>2019</v>
      </c>
      <c r="CJ24" s="90">
        <v>476</v>
      </c>
      <c r="CK24" s="90">
        <v>1822</v>
      </c>
      <c r="CL24" s="90">
        <v>626</v>
      </c>
      <c r="CM24" s="90">
        <v>9154</v>
      </c>
      <c r="CN24" s="91">
        <v>2732</v>
      </c>
      <c r="CO24" s="89">
        <v>77466</v>
      </c>
      <c r="CP24" s="90">
        <v>60082</v>
      </c>
      <c r="CQ24" s="90">
        <v>83077</v>
      </c>
      <c r="CR24" s="90">
        <v>76848</v>
      </c>
      <c r="CS24" s="90">
        <v>481217</v>
      </c>
      <c r="CT24" s="91">
        <v>972696</v>
      </c>
      <c r="CU24" s="89">
        <v>138826</v>
      </c>
      <c r="CV24" s="90">
        <v>79682</v>
      </c>
      <c r="CW24" s="90">
        <v>140361</v>
      </c>
      <c r="CX24" s="90">
        <v>93349</v>
      </c>
      <c r="CY24" s="90">
        <v>567067</v>
      </c>
      <c r="CZ24" s="91">
        <v>1058311</v>
      </c>
      <c r="DA24" s="98"/>
      <c r="DB24" s="98"/>
      <c r="DC24" s="98"/>
      <c r="DD24" s="98"/>
      <c r="DE24" s="98"/>
      <c r="DF24" s="98"/>
    </row>
    <row r="25" spans="2:110" ht="13.5" x14ac:dyDescent="0.25">
      <c r="B25" s="77" t="s">
        <v>344</v>
      </c>
      <c r="C25" s="89">
        <v>5098</v>
      </c>
      <c r="D25" s="90">
        <v>70175</v>
      </c>
      <c r="E25" s="90">
        <v>58040</v>
      </c>
      <c r="F25" s="90">
        <v>76065</v>
      </c>
      <c r="G25" s="90">
        <v>169978</v>
      </c>
      <c r="H25" s="91">
        <v>368604</v>
      </c>
      <c r="I25" s="89">
        <v>12157</v>
      </c>
      <c r="J25" s="90">
        <v>8947</v>
      </c>
      <c r="K25" s="90">
        <v>17737</v>
      </c>
      <c r="L25" s="90">
        <v>14461</v>
      </c>
      <c r="M25" s="90">
        <v>71746</v>
      </c>
      <c r="N25" s="91">
        <v>44105</v>
      </c>
      <c r="O25" s="89">
        <v>1061</v>
      </c>
      <c r="P25" s="90">
        <v>3034</v>
      </c>
      <c r="Q25" s="90">
        <v>6172</v>
      </c>
      <c r="R25" s="90">
        <v>14891</v>
      </c>
      <c r="S25" s="90">
        <v>54654</v>
      </c>
      <c r="T25" s="91">
        <v>62452</v>
      </c>
      <c r="U25" s="89">
        <v>1114</v>
      </c>
      <c r="V25" s="90">
        <v>5724</v>
      </c>
      <c r="W25" s="90">
        <v>2377</v>
      </c>
      <c r="X25" s="90">
        <v>2908</v>
      </c>
      <c r="Y25" s="90">
        <v>16908</v>
      </c>
      <c r="Z25" s="91">
        <v>36308</v>
      </c>
      <c r="AA25" s="89">
        <v>1043</v>
      </c>
      <c r="AB25" s="90">
        <v>3807</v>
      </c>
      <c r="AC25" s="90">
        <v>2624</v>
      </c>
      <c r="AD25" s="90">
        <v>4086</v>
      </c>
      <c r="AE25" s="90">
        <v>14154</v>
      </c>
      <c r="AF25" s="91">
        <v>27691</v>
      </c>
      <c r="AG25" s="89">
        <v>0</v>
      </c>
      <c r="AH25" s="90">
        <v>60</v>
      </c>
      <c r="AI25" s="90">
        <v>273</v>
      </c>
      <c r="AJ25" s="90">
        <v>8526</v>
      </c>
      <c r="AK25" s="90">
        <v>1855</v>
      </c>
      <c r="AL25" s="91">
        <v>20215</v>
      </c>
      <c r="AM25" s="89">
        <v>1646</v>
      </c>
      <c r="AN25" s="90">
        <v>1343</v>
      </c>
      <c r="AO25" s="90">
        <v>755</v>
      </c>
      <c r="AP25" s="90">
        <v>980</v>
      </c>
      <c r="AQ25" s="90">
        <v>2315</v>
      </c>
      <c r="AR25" s="91">
        <v>6063</v>
      </c>
      <c r="AS25" s="89">
        <v>485</v>
      </c>
      <c r="AT25" s="90">
        <v>882</v>
      </c>
      <c r="AU25" s="90">
        <v>1145</v>
      </c>
      <c r="AV25" s="90">
        <v>2225</v>
      </c>
      <c r="AW25" s="90">
        <v>1630</v>
      </c>
      <c r="AX25" s="91">
        <v>50500</v>
      </c>
      <c r="AY25" s="89">
        <v>13656</v>
      </c>
      <c r="AZ25" s="90">
        <v>6400</v>
      </c>
      <c r="BA25" s="90">
        <v>475</v>
      </c>
      <c r="BB25" s="90">
        <v>330</v>
      </c>
      <c r="BC25" s="90">
        <v>36066</v>
      </c>
      <c r="BD25" s="91">
        <v>22204</v>
      </c>
      <c r="BE25" s="89">
        <v>1912</v>
      </c>
      <c r="BF25" s="90">
        <v>692</v>
      </c>
      <c r="BG25" s="90">
        <v>583</v>
      </c>
      <c r="BH25" s="90">
        <v>25966</v>
      </c>
      <c r="BI25" s="90">
        <v>10217</v>
      </c>
      <c r="BJ25" s="91">
        <v>29398</v>
      </c>
      <c r="BK25" s="89">
        <v>598</v>
      </c>
      <c r="BL25" s="90">
        <v>638</v>
      </c>
      <c r="BM25" s="90">
        <v>1589</v>
      </c>
      <c r="BN25" s="90">
        <v>2460</v>
      </c>
      <c r="BO25" s="90">
        <v>4501</v>
      </c>
      <c r="BP25" s="91">
        <v>5993</v>
      </c>
      <c r="BQ25" s="89">
        <v>4547</v>
      </c>
      <c r="BR25" s="90">
        <v>10018</v>
      </c>
      <c r="BS25" s="90">
        <v>11758</v>
      </c>
      <c r="BT25" s="90">
        <v>21736</v>
      </c>
      <c r="BU25" s="90">
        <v>23649</v>
      </c>
      <c r="BV25" s="91">
        <v>0</v>
      </c>
      <c r="BW25" s="89">
        <v>12718</v>
      </c>
      <c r="BX25" s="90">
        <v>610</v>
      </c>
      <c r="BY25" s="90">
        <v>801</v>
      </c>
      <c r="BZ25" s="90">
        <v>613</v>
      </c>
      <c r="CA25" s="90">
        <v>26728</v>
      </c>
      <c r="CB25" s="91">
        <v>8210</v>
      </c>
      <c r="CC25" s="89">
        <v>162</v>
      </c>
      <c r="CD25" s="90">
        <v>61</v>
      </c>
      <c r="CE25" s="90">
        <v>1040</v>
      </c>
      <c r="CF25" s="90">
        <v>1733</v>
      </c>
      <c r="CG25" s="90">
        <v>20262</v>
      </c>
      <c r="CH25" s="91">
        <v>9282</v>
      </c>
      <c r="CI25" s="89">
        <v>2073</v>
      </c>
      <c r="CJ25" s="90">
        <v>572</v>
      </c>
      <c r="CK25" s="90">
        <v>615</v>
      </c>
      <c r="CL25" s="90">
        <v>989</v>
      </c>
      <c r="CM25" s="90">
        <v>62373</v>
      </c>
      <c r="CN25" s="91">
        <v>7435</v>
      </c>
      <c r="CO25" s="89">
        <v>22119</v>
      </c>
      <c r="CP25" s="90">
        <v>93090</v>
      </c>
      <c r="CQ25" s="90">
        <v>87978</v>
      </c>
      <c r="CR25" s="90">
        <v>121917</v>
      </c>
      <c r="CS25" s="90">
        <v>331610</v>
      </c>
      <c r="CT25" s="91">
        <v>565438</v>
      </c>
      <c r="CU25" s="89">
        <v>58270</v>
      </c>
      <c r="CV25" s="90">
        <v>112963</v>
      </c>
      <c r="CW25" s="90">
        <v>105984</v>
      </c>
      <c r="CX25" s="90">
        <v>177969</v>
      </c>
      <c r="CY25" s="90">
        <v>517036</v>
      </c>
      <c r="CZ25" s="91">
        <v>698460</v>
      </c>
      <c r="DA25" s="98"/>
      <c r="DB25" s="98"/>
      <c r="DC25" s="98"/>
      <c r="DD25" s="98"/>
      <c r="DE25" s="98"/>
      <c r="DF25" s="98"/>
    </row>
    <row r="26" spans="2:110" ht="13.5" x14ac:dyDescent="0.25">
      <c r="B26" s="82" t="s">
        <v>345</v>
      </c>
      <c r="C26" s="89">
        <v>1539</v>
      </c>
      <c r="D26" s="90">
        <v>36250</v>
      </c>
      <c r="E26" s="90">
        <v>49517</v>
      </c>
      <c r="F26" s="90">
        <v>59889</v>
      </c>
      <c r="G26" s="90">
        <v>194709</v>
      </c>
      <c r="H26" s="91">
        <v>226795</v>
      </c>
      <c r="I26" s="89">
        <v>19134</v>
      </c>
      <c r="J26" s="90">
        <v>11652</v>
      </c>
      <c r="K26" s="90">
        <v>30829</v>
      </c>
      <c r="L26" s="90">
        <v>35206</v>
      </c>
      <c r="M26" s="90">
        <v>98616</v>
      </c>
      <c r="N26" s="91">
        <v>159283</v>
      </c>
      <c r="O26" s="89">
        <v>2254</v>
      </c>
      <c r="P26" s="90">
        <v>5871</v>
      </c>
      <c r="Q26" s="90">
        <v>14534</v>
      </c>
      <c r="R26" s="90">
        <v>34027</v>
      </c>
      <c r="S26" s="90">
        <v>24284</v>
      </c>
      <c r="T26" s="91">
        <v>59941</v>
      </c>
      <c r="U26" s="89">
        <v>6967</v>
      </c>
      <c r="V26" s="90">
        <v>4728</v>
      </c>
      <c r="W26" s="90">
        <v>2514</v>
      </c>
      <c r="X26" s="90">
        <v>2003</v>
      </c>
      <c r="Y26" s="90">
        <v>22509</v>
      </c>
      <c r="Z26" s="91">
        <v>7455</v>
      </c>
      <c r="AA26" s="89">
        <v>2921</v>
      </c>
      <c r="AB26" s="90">
        <v>4140</v>
      </c>
      <c r="AC26" s="90">
        <v>9958</v>
      </c>
      <c r="AD26" s="90">
        <v>13844</v>
      </c>
      <c r="AE26" s="90">
        <v>61734</v>
      </c>
      <c r="AF26" s="91">
        <v>46184</v>
      </c>
      <c r="AG26" s="89">
        <v>56</v>
      </c>
      <c r="AH26" s="90">
        <v>65</v>
      </c>
      <c r="AI26" s="90">
        <v>308</v>
      </c>
      <c r="AJ26" s="90">
        <v>9221</v>
      </c>
      <c r="AK26" s="90">
        <v>21673</v>
      </c>
      <c r="AL26" s="91">
        <v>0</v>
      </c>
      <c r="AM26" s="89">
        <v>1431</v>
      </c>
      <c r="AN26" s="90">
        <v>1096</v>
      </c>
      <c r="AO26" s="90">
        <v>714</v>
      </c>
      <c r="AP26" s="90">
        <v>304</v>
      </c>
      <c r="AQ26" s="90">
        <v>875</v>
      </c>
      <c r="AR26" s="91">
        <v>2827</v>
      </c>
      <c r="AS26" s="89">
        <v>11372</v>
      </c>
      <c r="AT26" s="90">
        <v>1292</v>
      </c>
      <c r="AU26" s="90">
        <v>2598</v>
      </c>
      <c r="AV26" s="90">
        <v>2466</v>
      </c>
      <c r="AW26" s="90">
        <v>4018</v>
      </c>
      <c r="AX26" s="91">
        <v>476</v>
      </c>
      <c r="AY26" s="89">
        <v>12060</v>
      </c>
      <c r="AZ26" s="90">
        <v>498</v>
      </c>
      <c r="BA26" s="90">
        <v>4810</v>
      </c>
      <c r="BB26" s="90">
        <v>1377</v>
      </c>
      <c r="BC26" s="90">
        <v>3183</v>
      </c>
      <c r="BD26" s="91">
        <v>14273</v>
      </c>
      <c r="BE26" s="89">
        <v>18151</v>
      </c>
      <c r="BF26" s="90">
        <v>7915</v>
      </c>
      <c r="BG26" s="90">
        <v>6327</v>
      </c>
      <c r="BH26" s="90">
        <v>2627</v>
      </c>
      <c r="BI26" s="90">
        <v>33552</v>
      </c>
      <c r="BJ26" s="91">
        <v>132737</v>
      </c>
      <c r="BK26" s="89">
        <v>446</v>
      </c>
      <c r="BL26" s="90">
        <v>217</v>
      </c>
      <c r="BM26" s="90">
        <v>9534</v>
      </c>
      <c r="BN26" s="90">
        <v>3910</v>
      </c>
      <c r="BO26" s="90">
        <v>15910</v>
      </c>
      <c r="BP26" s="91">
        <v>4310</v>
      </c>
      <c r="BQ26" s="89">
        <v>10904</v>
      </c>
      <c r="BR26" s="90">
        <v>8324</v>
      </c>
      <c r="BS26" s="90">
        <v>4060</v>
      </c>
      <c r="BT26" s="90">
        <v>480</v>
      </c>
      <c r="BU26" s="90">
        <v>31040</v>
      </c>
      <c r="BV26" s="91">
        <v>0</v>
      </c>
      <c r="BW26" s="89">
        <v>1540</v>
      </c>
      <c r="BX26" s="90">
        <v>3464</v>
      </c>
      <c r="BY26" s="90">
        <v>618</v>
      </c>
      <c r="BZ26" s="90">
        <v>7594</v>
      </c>
      <c r="CA26" s="90">
        <v>1373</v>
      </c>
      <c r="CB26" s="91">
        <v>0</v>
      </c>
      <c r="CC26" s="89">
        <v>0</v>
      </c>
      <c r="CD26" s="90">
        <v>72</v>
      </c>
      <c r="CE26" s="90">
        <v>539</v>
      </c>
      <c r="CF26" s="90">
        <v>254</v>
      </c>
      <c r="CG26" s="90">
        <v>15429</v>
      </c>
      <c r="CH26" s="91">
        <v>7245</v>
      </c>
      <c r="CI26" s="89">
        <v>845</v>
      </c>
      <c r="CJ26" s="90">
        <v>965</v>
      </c>
      <c r="CK26" s="90">
        <v>875</v>
      </c>
      <c r="CL26" s="90">
        <v>1372</v>
      </c>
      <c r="CM26" s="90">
        <v>11678</v>
      </c>
      <c r="CN26" s="91">
        <v>533</v>
      </c>
      <c r="CO26" s="89">
        <v>34302</v>
      </c>
      <c r="CP26" s="90">
        <v>63802</v>
      </c>
      <c r="CQ26" s="90">
        <v>108374</v>
      </c>
      <c r="CR26" s="90">
        <v>154494</v>
      </c>
      <c r="CS26" s="90">
        <v>424400</v>
      </c>
      <c r="CT26" s="91">
        <v>502485</v>
      </c>
      <c r="CU26" s="89">
        <v>89620</v>
      </c>
      <c r="CV26" s="90">
        <v>86549</v>
      </c>
      <c r="CW26" s="90">
        <v>137735</v>
      </c>
      <c r="CX26" s="90">
        <v>174574</v>
      </c>
      <c r="CY26" s="90">
        <v>540583</v>
      </c>
      <c r="CZ26" s="91">
        <v>662059</v>
      </c>
      <c r="DA26" s="98"/>
      <c r="DB26" s="98"/>
      <c r="DC26" s="98"/>
      <c r="DD26" s="98"/>
      <c r="DE26" s="98"/>
      <c r="DF26" s="98"/>
    </row>
    <row r="27" spans="2:110" ht="13.5" x14ac:dyDescent="0.25">
      <c r="B27" s="77" t="s">
        <v>346</v>
      </c>
      <c r="C27" s="89">
        <v>29951</v>
      </c>
      <c r="D27" s="90">
        <v>125399</v>
      </c>
      <c r="E27" s="90">
        <v>52843</v>
      </c>
      <c r="F27" s="90">
        <v>119095</v>
      </c>
      <c r="G27" s="90">
        <v>137872</v>
      </c>
      <c r="H27" s="91">
        <v>224754</v>
      </c>
      <c r="I27" s="89">
        <v>27866</v>
      </c>
      <c r="J27" s="90">
        <v>9841</v>
      </c>
      <c r="K27" s="90">
        <v>72839</v>
      </c>
      <c r="L27" s="90">
        <v>17353</v>
      </c>
      <c r="M27" s="90">
        <v>113390</v>
      </c>
      <c r="N27" s="91">
        <v>183118</v>
      </c>
      <c r="O27" s="89">
        <v>12619</v>
      </c>
      <c r="P27" s="90">
        <v>13957</v>
      </c>
      <c r="Q27" s="90">
        <v>6983</v>
      </c>
      <c r="R27" s="90">
        <v>28991</v>
      </c>
      <c r="S27" s="90">
        <v>59869</v>
      </c>
      <c r="T27" s="91">
        <v>39675</v>
      </c>
      <c r="U27" s="89">
        <v>6971</v>
      </c>
      <c r="V27" s="90">
        <v>2606</v>
      </c>
      <c r="W27" s="90">
        <v>2939</v>
      </c>
      <c r="X27" s="90">
        <v>2861</v>
      </c>
      <c r="Y27" s="90">
        <v>21195</v>
      </c>
      <c r="Z27" s="91">
        <v>27104</v>
      </c>
      <c r="AA27" s="89">
        <v>4883</v>
      </c>
      <c r="AB27" s="90">
        <v>4660</v>
      </c>
      <c r="AC27" s="90">
        <v>4486</v>
      </c>
      <c r="AD27" s="90">
        <v>13649</v>
      </c>
      <c r="AE27" s="90">
        <v>67347</v>
      </c>
      <c r="AF27" s="91">
        <v>26915</v>
      </c>
      <c r="AG27" s="89">
        <v>28000</v>
      </c>
      <c r="AH27" s="90">
        <v>220</v>
      </c>
      <c r="AI27" s="90">
        <v>20807</v>
      </c>
      <c r="AJ27" s="90">
        <v>46882</v>
      </c>
      <c r="AK27" s="90">
        <v>9647</v>
      </c>
      <c r="AL27" s="91">
        <v>10047</v>
      </c>
      <c r="AM27" s="89">
        <v>448</v>
      </c>
      <c r="AN27" s="90">
        <v>253</v>
      </c>
      <c r="AO27" s="90">
        <v>3480</v>
      </c>
      <c r="AP27" s="90">
        <v>690</v>
      </c>
      <c r="AQ27" s="90">
        <v>4818</v>
      </c>
      <c r="AR27" s="91">
        <v>7071</v>
      </c>
      <c r="AS27" s="89">
        <v>21435</v>
      </c>
      <c r="AT27" s="90">
        <v>2079</v>
      </c>
      <c r="AU27" s="90">
        <v>5545</v>
      </c>
      <c r="AV27" s="90">
        <v>1266</v>
      </c>
      <c r="AW27" s="90">
        <v>6804</v>
      </c>
      <c r="AX27" s="91">
        <v>7400</v>
      </c>
      <c r="AY27" s="89">
        <v>10116</v>
      </c>
      <c r="AZ27" s="90">
        <v>600</v>
      </c>
      <c r="BA27" s="90">
        <v>890</v>
      </c>
      <c r="BB27" s="90">
        <v>5335</v>
      </c>
      <c r="BC27" s="90">
        <v>11992</v>
      </c>
      <c r="BD27" s="91">
        <v>11330</v>
      </c>
      <c r="BE27" s="89">
        <v>7669</v>
      </c>
      <c r="BF27" s="90">
        <v>3843</v>
      </c>
      <c r="BG27" s="90">
        <v>10350</v>
      </c>
      <c r="BH27" s="90">
        <v>1967</v>
      </c>
      <c r="BI27" s="90">
        <v>18219</v>
      </c>
      <c r="BJ27" s="91">
        <v>42463</v>
      </c>
      <c r="BK27" s="89">
        <v>662</v>
      </c>
      <c r="BL27" s="90">
        <v>995</v>
      </c>
      <c r="BM27" s="90">
        <v>567</v>
      </c>
      <c r="BN27" s="90">
        <v>2145</v>
      </c>
      <c r="BO27" s="90">
        <v>28300</v>
      </c>
      <c r="BP27" s="91">
        <v>16504</v>
      </c>
      <c r="BQ27" s="89">
        <v>10392</v>
      </c>
      <c r="BR27" s="90">
        <v>900</v>
      </c>
      <c r="BS27" s="90">
        <v>3093</v>
      </c>
      <c r="BT27" s="90">
        <v>5892</v>
      </c>
      <c r="BU27" s="90">
        <v>17190</v>
      </c>
      <c r="BV27" s="91">
        <v>0</v>
      </c>
      <c r="BW27" s="89">
        <v>7736</v>
      </c>
      <c r="BX27" s="90">
        <v>497</v>
      </c>
      <c r="BY27" s="90">
        <v>218</v>
      </c>
      <c r="BZ27" s="90">
        <v>1800</v>
      </c>
      <c r="CA27" s="90">
        <v>11096</v>
      </c>
      <c r="CB27" s="91">
        <v>9465</v>
      </c>
      <c r="CC27" s="89">
        <v>1908</v>
      </c>
      <c r="CD27" s="90">
        <v>0</v>
      </c>
      <c r="CE27" s="90">
        <v>23837</v>
      </c>
      <c r="CF27" s="90">
        <v>2414</v>
      </c>
      <c r="CG27" s="90">
        <v>9858</v>
      </c>
      <c r="CH27" s="91">
        <v>6707</v>
      </c>
      <c r="CI27" s="89">
        <v>1394</v>
      </c>
      <c r="CJ27" s="90">
        <v>1092</v>
      </c>
      <c r="CK27" s="90">
        <v>1355</v>
      </c>
      <c r="CL27" s="90">
        <v>1084</v>
      </c>
      <c r="CM27" s="90">
        <v>13160</v>
      </c>
      <c r="CN27" s="91">
        <v>6373</v>
      </c>
      <c r="CO27" s="89">
        <v>110738</v>
      </c>
      <c r="CP27" s="90">
        <v>156936</v>
      </c>
      <c r="CQ27" s="90">
        <v>164377</v>
      </c>
      <c r="CR27" s="90">
        <v>229521</v>
      </c>
      <c r="CS27" s="90">
        <v>414138</v>
      </c>
      <c r="CT27" s="91">
        <v>518684</v>
      </c>
      <c r="CU27" s="89">
        <v>172050</v>
      </c>
      <c r="CV27" s="90">
        <v>166942</v>
      </c>
      <c r="CW27" s="90">
        <v>210232</v>
      </c>
      <c r="CX27" s="90">
        <v>251424</v>
      </c>
      <c r="CY27" s="90">
        <v>530757</v>
      </c>
      <c r="CZ27" s="91">
        <v>618926</v>
      </c>
      <c r="DA27" s="98"/>
      <c r="DB27" s="98"/>
      <c r="DC27" s="98"/>
      <c r="DD27" s="98"/>
      <c r="DE27" s="98"/>
      <c r="DF27" s="98"/>
    </row>
    <row r="28" spans="2:110" ht="13.5" x14ac:dyDescent="0.25">
      <c r="B28" s="77" t="s">
        <v>347</v>
      </c>
      <c r="C28" s="89">
        <v>5409</v>
      </c>
      <c r="D28" s="90">
        <v>10893</v>
      </c>
      <c r="E28" s="90">
        <v>73974</v>
      </c>
      <c r="F28" s="90">
        <v>79953</v>
      </c>
      <c r="G28" s="90">
        <v>143999</v>
      </c>
      <c r="H28" s="91">
        <v>262295</v>
      </c>
      <c r="I28" s="89">
        <v>653</v>
      </c>
      <c r="J28" s="90">
        <v>23038</v>
      </c>
      <c r="K28" s="90">
        <v>18946</v>
      </c>
      <c r="L28" s="90">
        <v>31125</v>
      </c>
      <c r="M28" s="90">
        <v>108988</v>
      </c>
      <c r="N28" s="91">
        <v>155084</v>
      </c>
      <c r="O28" s="89">
        <v>2699</v>
      </c>
      <c r="P28" s="90">
        <v>12616</v>
      </c>
      <c r="Q28" s="90">
        <v>7706</v>
      </c>
      <c r="R28" s="90">
        <v>15352</v>
      </c>
      <c r="S28" s="90">
        <v>45088</v>
      </c>
      <c r="T28" s="91">
        <v>28364</v>
      </c>
      <c r="U28" s="89">
        <v>4669</v>
      </c>
      <c r="V28" s="90">
        <v>1842</v>
      </c>
      <c r="W28" s="90">
        <v>1753</v>
      </c>
      <c r="X28" s="90">
        <v>3967</v>
      </c>
      <c r="Y28" s="90">
        <v>39177</v>
      </c>
      <c r="Z28" s="91">
        <v>31951</v>
      </c>
      <c r="AA28" s="89">
        <v>2284</v>
      </c>
      <c r="AB28" s="90">
        <v>5966</v>
      </c>
      <c r="AC28" s="90">
        <v>8903</v>
      </c>
      <c r="AD28" s="90">
        <v>10679</v>
      </c>
      <c r="AE28" s="90">
        <v>74473</v>
      </c>
      <c r="AF28" s="91">
        <v>12857</v>
      </c>
      <c r="AG28" s="89">
        <v>5236</v>
      </c>
      <c r="AH28" s="90">
        <v>0</v>
      </c>
      <c r="AI28" s="90">
        <v>682</v>
      </c>
      <c r="AJ28" s="90">
        <v>5120</v>
      </c>
      <c r="AK28" s="90">
        <v>27803</v>
      </c>
      <c r="AL28" s="91">
        <v>5335</v>
      </c>
      <c r="AM28" s="89">
        <v>1326</v>
      </c>
      <c r="AN28" s="90">
        <v>4086</v>
      </c>
      <c r="AO28" s="90">
        <v>1409</v>
      </c>
      <c r="AP28" s="90">
        <v>775</v>
      </c>
      <c r="AQ28" s="90">
        <v>16153</v>
      </c>
      <c r="AR28" s="91">
        <v>21113</v>
      </c>
      <c r="AS28" s="89">
        <v>1701</v>
      </c>
      <c r="AT28" s="90">
        <v>935</v>
      </c>
      <c r="AU28" s="90">
        <v>2583</v>
      </c>
      <c r="AV28" s="90">
        <v>1347</v>
      </c>
      <c r="AW28" s="90">
        <v>12194</v>
      </c>
      <c r="AX28" s="91">
        <v>8633</v>
      </c>
      <c r="AY28" s="89">
        <v>11623</v>
      </c>
      <c r="AZ28" s="90">
        <v>2286</v>
      </c>
      <c r="BA28" s="90">
        <v>4212</v>
      </c>
      <c r="BB28" s="90">
        <v>19448</v>
      </c>
      <c r="BC28" s="90">
        <v>18476</v>
      </c>
      <c r="BD28" s="91">
        <v>22975</v>
      </c>
      <c r="BE28" s="89">
        <v>5067</v>
      </c>
      <c r="BF28" s="90">
        <v>1907</v>
      </c>
      <c r="BG28" s="90">
        <v>26017</v>
      </c>
      <c r="BH28" s="90">
        <v>4086</v>
      </c>
      <c r="BI28" s="90">
        <v>8960</v>
      </c>
      <c r="BJ28" s="91">
        <v>50011</v>
      </c>
      <c r="BK28" s="89">
        <v>3142</v>
      </c>
      <c r="BL28" s="90">
        <v>7433</v>
      </c>
      <c r="BM28" s="90">
        <v>464</v>
      </c>
      <c r="BN28" s="90">
        <v>4464</v>
      </c>
      <c r="BO28" s="90">
        <v>17176</v>
      </c>
      <c r="BP28" s="91">
        <v>1283</v>
      </c>
      <c r="BQ28" s="89">
        <v>8272</v>
      </c>
      <c r="BR28" s="90">
        <v>1409</v>
      </c>
      <c r="BS28" s="90">
        <v>411</v>
      </c>
      <c r="BT28" s="90">
        <v>44004</v>
      </c>
      <c r="BU28" s="90">
        <v>18234</v>
      </c>
      <c r="BV28" s="91">
        <v>0</v>
      </c>
      <c r="BW28" s="89">
        <v>34130</v>
      </c>
      <c r="BX28" s="90">
        <v>12389</v>
      </c>
      <c r="BY28" s="90">
        <v>7329</v>
      </c>
      <c r="BZ28" s="90">
        <v>6357</v>
      </c>
      <c r="CA28" s="90">
        <v>21862</v>
      </c>
      <c r="CB28" s="91">
        <v>5664</v>
      </c>
      <c r="CC28" s="89">
        <v>0</v>
      </c>
      <c r="CD28" s="90">
        <v>0</v>
      </c>
      <c r="CE28" s="90">
        <v>759</v>
      </c>
      <c r="CF28" s="90">
        <v>1763</v>
      </c>
      <c r="CG28" s="90">
        <v>12467</v>
      </c>
      <c r="CH28" s="91">
        <v>20682</v>
      </c>
      <c r="CI28" s="89">
        <v>1820</v>
      </c>
      <c r="CJ28" s="90">
        <v>2408</v>
      </c>
      <c r="CK28" s="90">
        <v>3018</v>
      </c>
      <c r="CL28" s="90">
        <v>1774</v>
      </c>
      <c r="CM28" s="90">
        <v>18232</v>
      </c>
      <c r="CN28" s="91">
        <v>3161</v>
      </c>
      <c r="CO28" s="89">
        <v>22276</v>
      </c>
      <c r="CP28" s="90">
        <v>58441</v>
      </c>
      <c r="CQ28" s="90">
        <v>113373</v>
      </c>
      <c r="CR28" s="90">
        <v>146971</v>
      </c>
      <c r="CS28" s="90">
        <v>455681</v>
      </c>
      <c r="CT28" s="91">
        <v>516999</v>
      </c>
      <c r="CU28" s="89">
        <v>88031</v>
      </c>
      <c r="CV28" s="90">
        <v>87208</v>
      </c>
      <c r="CW28" s="90">
        <v>158166</v>
      </c>
      <c r="CX28" s="90">
        <v>230214</v>
      </c>
      <c r="CY28" s="90">
        <v>583282</v>
      </c>
      <c r="CZ28" s="91">
        <v>629408</v>
      </c>
      <c r="DA28" s="98"/>
      <c r="DB28" s="98"/>
      <c r="DC28" s="98"/>
      <c r="DD28" s="98"/>
      <c r="DE28" s="98"/>
      <c r="DF28" s="98"/>
    </row>
    <row r="29" spans="2:110" ht="13.5" x14ac:dyDescent="0.25">
      <c r="B29" s="81" t="s">
        <v>348</v>
      </c>
      <c r="C29" s="89">
        <v>10610</v>
      </c>
      <c r="D29" s="90">
        <v>55679</v>
      </c>
      <c r="E29" s="90">
        <v>97324</v>
      </c>
      <c r="F29" s="90">
        <v>96234</v>
      </c>
      <c r="G29" s="90">
        <v>281232</v>
      </c>
      <c r="H29" s="91">
        <v>364813</v>
      </c>
      <c r="I29" s="89">
        <v>19177</v>
      </c>
      <c r="J29" s="90">
        <v>15334</v>
      </c>
      <c r="K29" s="90">
        <v>7684</v>
      </c>
      <c r="L29" s="90">
        <v>13027</v>
      </c>
      <c r="M29" s="90">
        <v>121593</v>
      </c>
      <c r="N29" s="91">
        <v>140544</v>
      </c>
      <c r="O29" s="89">
        <v>2885</v>
      </c>
      <c r="P29" s="90">
        <v>28638</v>
      </c>
      <c r="Q29" s="90">
        <v>19991</v>
      </c>
      <c r="R29" s="90">
        <v>37894</v>
      </c>
      <c r="S29" s="90">
        <v>76479</v>
      </c>
      <c r="T29" s="91">
        <v>73799</v>
      </c>
      <c r="U29" s="89">
        <v>3238</v>
      </c>
      <c r="V29" s="90">
        <v>3490</v>
      </c>
      <c r="W29" s="90">
        <v>3179</v>
      </c>
      <c r="X29" s="90">
        <v>6251</v>
      </c>
      <c r="Y29" s="90">
        <v>17196</v>
      </c>
      <c r="Z29" s="91">
        <v>24254</v>
      </c>
      <c r="AA29" s="89">
        <v>2151</v>
      </c>
      <c r="AB29" s="90">
        <v>5044</v>
      </c>
      <c r="AC29" s="90">
        <v>4408</v>
      </c>
      <c r="AD29" s="90">
        <v>9483</v>
      </c>
      <c r="AE29" s="90">
        <v>62076</v>
      </c>
      <c r="AF29" s="91">
        <v>59897</v>
      </c>
      <c r="AG29" s="89">
        <v>0</v>
      </c>
      <c r="AH29" s="90">
        <v>47</v>
      </c>
      <c r="AI29" s="90">
        <v>515</v>
      </c>
      <c r="AJ29" s="90">
        <v>5363</v>
      </c>
      <c r="AK29" s="90">
        <v>6349</v>
      </c>
      <c r="AL29" s="91">
        <v>11632</v>
      </c>
      <c r="AM29" s="89">
        <v>554</v>
      </c>
      <c r="AN29" s="90">
        <v>680</v>
      </c>
      <c r="AO29" s="90">
        <v>1203</v>
      </c>
      <c r="AP29" s="90">
        <v>606</v>
      </c>
      <c r="AQ29" s="90">
        <v>3491</v>
      </c>
      <c r="AR29" s="91">
        <v>6004</v>
      </c>
      <c r="AS29" s="89">
        <v>738</v>
      </c>
      <c r="AT29" s="90">
        <v>605</v>
      </c>
      <c r="AU29" s="90">
        <v>3027</v>
      </c>
      <c r="AV29" s="90">
        <v>1456</v>
      </c>
      <c r="AW29" s="90">
        <v>11835</v>
      </c>
      <c r="AX29" s="91">
        <v>1532</v>
      </c>
      <c r="AY29" s="89">
        <v>4833</v>
      </c>
      <c r="AZ29" s="90">
        <v>3172</v>
      </c>
      <c r="BA29" s="90">
        <v>5153</v>
      </c>
      <c r="BB29" s="90">
        <v>10379</v>
      </c>
      <c r="BC29" s="90">
        <v>27074</v>
      </c>
      <c r="BD29" s="91">
        <v>1302</v>
      </c>
      <c r="BE29" s="89">
        <v>12974</v>
      </c>
      <c r="BF29" s="90">
        <v>4742</v>
      </c>
      <c r="BG29" s="90">
        <v>4540</v>
      </c>
      <c r="BH29" s="90">
        <v>4735</v>
      </c>
      <c r="BI29" s="90">
        <v>7737</v>
      </c>
      <c r="BJ29" s="91">
        <v>10317</v>
      </c>
      <c r="BK29" s="89">
        <v>2211</v>
      </c>
      <c r="BL29" s="90">
        <v>1360</v>
      </c>
      <c r="BM29" s="90">
        <v>1858</v>
      </c>
      <c r="BN29" s="90">
        <v>6925</v>
      </c>
      <c r="BO29" s="90">
        <v>12026</v>
      </c>
      <c r="BP29" s="91">
        <v>14408</v>
      </c>
      <c r="BQ29" s="89">
        <v>19338</v>
      </c>
      <c r="BR29" s="90">
        <v>860</v>
      </c>
      <c r="BS29" s="90">
        <v>623</v>
      </c>
      <c r="BT29" s="90">
        <v>35764</v>
      </c>
      <c r="BU29" s="90">
        <v>28690</v>
      </c>
      <c r="BV29" s="91">
        <v>14286</v>
      </c>
      <c r="BW29" s="89">
        <v>17624</v>
      </c>
      <c r="BX29" s="90">
        <v>1369</v>
      </c>
      <c r="BY29" s="90">
        <v>3665</v>
      </c>
      <c r="BZ29" s="90">
        <v>1604</v>
      </c>
      <c r="CA29" s="90">
        <v>1320</v>
      </c>
      <c r="CB29" s="91">
        <v>19099</v>
      </c>
      <c r="CC29" s="89">
        <v>627</v>
      </c>
      <c r="CD29" s="90">
        <v>270</v>
      </c>
      <c r="CE29" s="90">
        <v>18922</v>
      </c>
      <c r="CF29" s="90">
        <v>4418</v>
      </c>
      <c r="CG29" s="90">
        <v>50576</v>
      </c>
      <c r="CH29" s="91">
        <v>2359</v>
      </c>
      <c r="CI29" s="89">
        <v>2037</v>
      </c>
      <c r="CJ29" s="90">
        <v>1529</v>
      </c>
      <c r="CK29" s="90">
        <v>1940</v>
      </c>
      <c r="CL29" s="90">
        <v>2189</v>
      </c>
      <c r="CM29" s="90">
        <v>14401</v>
      </c>
      <c r="CN29" s="91">
        <v>1256</v>
      </c>
      <c r="CO29" s="89">
        <v>38615</v>
      </c>
      <c r="CP29" s="90">
        <v>108912</v>
      </c>
      <c r="CQ29" s="90">
        <v>134304</v>
      </c>
      <c r="CR29" s="90">
        <v>168858</v>
      </c>
      <c r="CS29" s="90">
        <v>568416</v>
      </c>
      <c r="CT29" s="91">
        <v>680943</v>
      </c>
      <c r="CU29" s="89">
        <v>98997</v>
      </c>
      <c r="CV29" s="90">
        <v>122819</v>
      </c>
      <c r="CW29" s="90">
        <v>174032</v>
      </c>
      <c r="CX29" s="90">
        <v>236328</v>
      </c>
      <c r="CY29" s="90">
        <v>722075</v>
      </c>
      <c r="CZ29" s="91">
        <v>745502</v>
      </c>
      <c r="DA29" s="98"/>
      <c r="DB29" s="98"/>
      <c r="DC29" s="98"/>
      <c r="DD29" s="98"/>
      <c r="DE29" s="98"/>
      <c r="DF29" s="98"/>
    </row>
    <row r="30" spans="2:110" ht="13.5" x14ac:dyDescent="0.25">
      <c r="B30" s="82" t="s">
        <v>349</v>
      </c>
      <c r="C30" s="89">
        <v>18324</v>
      </c>
      <c r="D30" s="90">
        <v>108944</v>
      </c>
      <c r="E30" s="90">
        <v>69132</v>
      </c>
      <c r="F30" s="90">
        <v>103452</v>
      </c>
      <c r="G30" s="90">
        <v>131288</v>
      </c>
      <c r="H30" s="91">
        <v>467511</v>
      </c>
      <c r="I30" s="89">
        <v>19586</v>
      </c>
      <c r="J30" s="90">
        <v>33080</v>
      </c>
      <c r="K30" s="90">
        <v>26907</v>
      </c>
      <c r="L30" s="90">
        <v>49632</v>
      </c>
      <c r="M30" s="90">
        <v>153944</v>
      </c>
      <c r="N30" s="91">
        <v>94626</v>
      </c>
      <c r="O30" s="89">
        <v>8016</v>
      </c>
      <c r="P30" s="90">
        <v>6843</v>
      </c>
      <c r="Q30" s="90">
        <v>9968</v>
      </c>
      <c r="R30" s="90">
        <v>43969</v>
      </c>
      <c r="S30" s="90">
        <v>45925</v>
      </c>
      <c r="T30" s="91">
        <v>38326</v>
      </c>
      <c r="U30" s="89">
        <v>8547</v>
      </c>
      <c r="V30" s="90">
        <v>15675</v>
      </c>
      <c r="W30" s="90">
        <v>7001</v>
      </c>
      <c r="X30" s="90">
        <v>5544</v>
      </c>
      <c r="Y30" s="90">
        <v>19431</v>
      </c>
      <c r="Z30" s="91">
        <v>11191</v>
      </c>
      <c r="AA30" s="89">
        <v>1893</v>
      </c>
      <c r="AB30" s="90">
        <v>4384</v>
      </c>
      <c r="AC30" s="90">
        <v>5074</v>
      </c>
      <c r="AD30" s="90">
        <v>4655</v>
      </c>
      <c r="AE30" s="90">
        <v>52837</v>
      </c>
      <c r="AF30" s="91">
        <v>39368</v>
      </c>
      <c r="AG30" s="89">
        <v>91</v>
      </c>
      <c r="AH30" s="90">
        <v>592</v>
      </c>
      <c r="AI30" s="90">
        <v>5418</v>
      </c>
      <c r="AJ30" s="90">
        <v>3213</v>
      </c>
      <c r="AK30" s="90">
        <v>9305</v>
      </c>
      <c r="AL30" s="91">
        <v>1398</v>
      </c>
      <c r="AM30" s="89">
        <v>1250</v>
      </c>
      <c r="AN30" s="90">
        <v>297</v>
      </c>
      <c r="AO30" s="90">
        <v>9186</v>
      </c>
      <c r="AP30" s="90">
        <v>2337</v>
      </c>
      <c r="AQ30" s="90">
        <v>8820</v>
      </c>
      <c r="AR30" s="91">
        <v>16218</v>
      </c>
      <c r="AS30" s="89">
        <v>953</v>
      </c>
      <c r="AT30" s="90">
        <v>2039</v>
      </c>
      <c r="AU30" s="90">
        <v>1998</v>
      </c>
      <c r="AV30" s="90">
        <v>1896</v>
      </c>
      <c r="AW30" s="90">
        <v>2553</v>
      </c>
      <c r="AX30" s="91">
        <v>4484</v>
      </c>
      <c r="AY30" s="89">
        <v>12990</v>
      </c>
      <c r="AZ30" s="90">
        <v>5409</v>
      </c>
      <c r="BA30" s="90">
        <v>7053</v>
      </c>
      <c r="BB30" s="90">
        <v>3382</v>
      </c>
      <c r="BC30" s="90">
        <v>17336</v>
      </c>
      <c r="BD30" s="91">
        <v>3574</v>
      </c>
      <c r="BE30" s="89">
        <v>27743</v>
      </c>
      <c r="BF30" s="90">
        <v>7731</v>
      </c>
      <c r="BG30" s="90">
        <v>3830</v>
      </c>
      <c r="BH30" s="90">
        <v>4780</v>
      </c>
      <c r="BI30" s="90">
        <v>11005</v>
      </c>
      <c r="BJ30" s="91">
        <v>9067</v>
      </c>
      <c r="BK30" s="89">
        <v>2351</v>
      </c>
      <c r="BL30" s="90">
        <v>1796</v>
      </c>
      <c r="BM30" s="90">
        <v>3998</v>
      </c>
      <c r="BN30" s="90">
        <v>1099</v>
      </c>
      <c r="BO30" s="90">
        <v>16393</v>
      </c>
      <c r="BP30" s="91">
        <v>1100</v>
      </c>
      <c r="BQ30" s="89">
        <v>7117</v>
      </c>
      <c r="BR30" s="90">
        <v>2428</v>
      </c>
      <c r="BS30" s="90">
        <v>1756</v>
      </c>
      <c r="BT30" s="90">
        <v>3942</v>
      </c>
      <c r="BU30" s="90">
        <v>36879</v>
      </c>
      <c r="BV30" s="91">
        <v>8840</v>
      </c>
      <c r="BW30" s="89">
        <v>4780</v>
      </c>
      <c r="BX30" s="90">
        <v>2615</v>
      </c>
      <c r="BY30" s="90">
        <v>2924</v>
      </c>
      <c r="BZ30" s="90">
        <v>2041</v>
      </c>
      <c r="CA30" s="90">
        <v>13748</v>
      </c>
      <c r="CB30" s="91">
        <v>560</v>
      </c>
      <c r="CC30" s="89">
        <v>41</v>
      </c>
      <c r="CD30" s="90">
        <v>132</v>
      </c>
      <c r="CE30" s="90">
        <v>556</v>
      </c>
      <c r="CF30" s="90">
        <v>538</v>
      </c>
      <c r="CG30" s="90">
        <v>16645</v>
      </c>
      <c r="CH30" s="91">
        <v>7755</v>
      </c>
      <c r="CI30" s="89">
        <v>2987</v>
      </c>
      <c r="CJ30" s="90">
        <v>1768</v>
      </c>
      <c r="CK30" s="90">
        <v>1455</v>
      </c>
      <c r="CL30" s="90">
        <v>708</v>
      </c>
      <c r="CM30" s="90">
        <v>20703</v>
      </c>
      <c r="CN30" s="91">
        <v>11962</v>
      </c>
      <c r="CO30" s="89">
        <v>57707</v>
      </c>
      <c r="CP30" s="90">
        <v>169815</v>
      </c>
      <c r="CQ30" s="90">
        <v>132686</v>
      </c>
      <c r="CR30" s="90">
        <v>212802</v>
      </c>
      <c r="CS30" s="90">
        <v>421550</v>
      </c>
      <c r="CT30" s="91">
        <v>668638</v>
      </c>
      <c r="CU30" s="89">
        <v>116669</v>
      </c>
      <c r="CV30" s="90">
        <v>193733</v>
      </c>
      <c r="CW30" s="90">
        <v>156256</v>
      </c>
      <c r="CX30" s="90">
        <v>231188</v>
      </c>
      <c r="CY30" s="90">
        <v>556812</v>
      </c>
      <c r="CZ30" s="91">
        <v>715980</v>
      </c>
      <c r="DA30" s="98"/>
      <c r="DB30" s="98"/>
      <c r="DC30" s="98"/>
      <c r="DD30" s="98"/>
      <c r="DE30" s="98"/>
      <c r="DF30" s="98"/>
    </row>
    <row r="31" spans="2:110" ht="13.5" x14ac:dyDescent="0.25">
      <c r="B31" s="77" t="s">
        <v>350</v>
      </c>
      <c r="C31" s="89">
        <v>75933</v>
      </c>
      <c r="D31" s="90">
        <v>35743</v>
      </c>
      <c r="E31" s="90">
        <v>113639</v>
      </c>
      <c r="F31" s="90">
        <v>146744</v>
      </c>
      <c r="G31" s="90">
        <v>286495</v>
      </c>
      <c r="H31" s="91">
        <v>413504</v>
      </c>
      <c r="I31" s="89">
        <v>3537</v>
      </c>
      <c r="J31" s="90">
        <v>43574</v>
      </c>
      <c r="K31" s="90">
        <v>30854</v>
      </c>
      <c r="L31" s="90">
        <v>15354</v>
      </c>
      <c r="M31" s="90">
        <v>103772</v>
      </c>
      <c r="N31" s="91">
        <v>73649</v>
      </c>
      <c r="O31" s="89">
        <v>5995</v>
      </c>
      <c r="P31" s="90">
        <v>5240</v>
      </c>
      <c r="Q31" s="90">
        <v>18031</v>
      </c>
      <c r="R31" s="90">
        <v>26822</v>
      </c>
      <c r="S31" s="90">
        <v>67482</v>
      </c>
      <c r="T31" s="91">
        <v>87676</v>
      </c>
      <c r="U31" s="89">
        <v>4762</v>
      </c>
      <c r="V31" s="90">
        <v>6029</v>
      </c>
      <c r="W31" s="90">
        <v>9576</v>
      </c>
      <c r="X31" s="90">
        <v>3151</v>
      </c>
      <c r="Y31" s="90">
        <v>21188</v>
      </c>
      <c r="Z31" s="91">
        <v>16851</v>
      </c>
      <c r="AA31" s="89">
        <v>28895</v>
      </c>
      <c r="AB31" s="90">
        <v>4887</v>
      </c>
      <c r="AC31" s="90">
        <v>3078</v>
      </c>
      <c r="AD31" s="90">
        <v>9337</v>
      </c>
      <c r="AE31" s="90">
        <v>70376</v>
      </c>
      <c r="AF31" s="91">
        <v>70253</v>
      </c>
      <c r="AG31" s="89">
        <v>0</v>
      </c>
      <c r="AH31" s="90">
        <v>12140</v>
      </c>
      <c r="AI31" s="90">
        <v>24120</v>
      </c>
      <c r="AJ31" s="90">
        <v>21070</v>
      </c>
      <c r="AK31" s="90">
        <v>65354</v>
      </c>
      <c r="AL31" s="91">
        <v>1581</v>
      </c>
      <c r="AM31" s="89">
        <v>874</v>
      </c>
      <c r="AN31" s="90">
        <v>8792</v>
      </c>
      <c r="AO31" s="90">
        <v>689</v>
      </c>
      <c r="AP31" s="90">
        <v>3853</v>
      </c>
      <c r="AQ31" s="90">
        <v>6038</v>
      </c>
      <c r="AR31" s="91">
        <v>810</v>
      </c>
      <c r="AS31" s="89">
        <v>1889</v>
      </c>
      <c r="AT31" s="90">
        <v>3181</v>
      </c>
      <c r="AU31" s="90">
        <v>1498</v>
      </c>
      <c r="AV31" s="90">
        <v>3320</v>
      </c>
      <c r="AW31" s="90">
        <v>2400</v>
      </c>
      <c r="AX31" s="91">
        <v>10058</v>
      </c>
      <c r="AY31" s="89">
        <v>2689</v>
      </c>
      <c r="AZ31" s="90">
        <v>2234</v>
      </c>
      <c r="BA31" s="90">
        <v>8978</v>
      </c>
      <c r="BB31" s="90">
        <v>10533</v>
      </c>
      <c r="BC31" s="90">
        <v>21895</v>
      </c>
      <c r="BD31" s="91">
        <v>14829</v>
      </c>
      <c r="BE31" s="89">
        <v>13645</v>
      </c>
      <c r="BF31" s="90">
        <v>7132</v>
      </c>
      <c r="BG31" s="90">
        <v>6745</v>
      </c>
      <c r="BH31" s="90">
        <v>4389</v>
      </c>
      <c r="BI31" s="90">
        <v>15993</v>
      </c>
      <c r="BJ31" s="91">
        <v>110170</v>
      </c>
      <c r="BK31" s="89">
        <v>2384</v>
      </c>
      <c r="BL31" s="90">
        <v>3545</v>
      </c>
      <c r="BM31" s="90">
        <v>1944</v>
      </c>
      <c r="BN31" s="90">
        <v>1423</v>
      </c>
      <c r="BO31" s="90">
        <v>27324</v>
      </c>
      <c r="BP31" s="91">
        <v>11696</v>
      </c>
      <c r="BQ31" s="89">
        <v>10605</v>
      </c>
      <c r="BR31" s="90">
        <v>3900</v>
      </c>
      <c r="BS31" s="90">
        <v>3032</v>
      </c>
      <c r="BT31" s="90">
        <v>1667</v>
      </c>
      <c r="BU31" s="90">
        <v>29886</v>
      </c>
      <c r="BV31" s="91">
        <v>8656</v>
      </c>
      <c r="BW31" s="89">
        <v>13050</v>
      </c>
      <c r="BX31" s="90">
        <v>2864</v>
      </c>
      <c r="BY31" s="90">
        <v>6627</v>
      </c>
      <c r="BZ31" s="90">
        <v>1985</v>
      </c>
      <c r="CA31" s="90">
        <v>2398</v>
      </c>
      <c r="CB31" s="91">
        <v>737</v>
      </c>
      <c r="CC31" s="89">
        <v>6204</v>
      </c>
      <c r="CD31" s="90">
        <v>354</v>
      </c>
      <c r="CE31" s="90">
        <v>797</v>
      </c>
      <c r="CF31" s="90">
        <v>1267</v>
      </c>
      <c r="CG31" s="90">
        <v>8581</v>
      </c>
      <c r="CH31" s="91">
        <v>4995</v>
      </c>
      <c r="CI31" s="89">
        <v>1259</v>
      </c>
      <c r="CJ31" s="90">
        <v>1355</v>
      </c>
      <c r="CK31" s="90">
        <v>1048</v>
      </c>
      <c r="CL31" s="90">
        <v>1956</v>
      </c>
      <c r="CM31" s="90">
        <v>18861</v>
      </c>
      <c r="CN31" s="91">
        <v>13206</v>
      </c>
      <c r="CO31" s="89">
        <v>119996</v>
      </c>
      <c r="CP31" s="90">
        <v>116405</v>
      </c>
      <c r="CQ31" s="90">
        <v>199987</v>
      </c>
      <c r="CR31" s="90">
        <v>226331</v>
      </c>
      <c r="CS31" s="90">
        <v>620705</v>
      </c>
      <c r="CT31" s="91">
        <v>664324</v>
      </c>
      <c r="CU31" s="89">
        <v>171721</v>
      </c>
      <c r="CV31" s="90">
        <v>140970</v>
      </c>
      <c r="CW31" s="90">
        <v>230656</v>
      </c>
      <c r="CX31" s="90">
        <v>252871</v>
      </c>
      <c r="CY31" s="90">
        <v>748043</v>
      </c>
      <c r="CZ31" s="91">
        <v>838671</v>
      </c>
      <c r="DA31" s="98"/>
      <c r="DB31" s="98"/>
      <c r="DC31" s="98"/>
      <c r="DD31" s="98"/>
      <c r="DE31" s="98"/>
      <c r="DF31" s="98"/>
    </row>
    <row r="32" spans="2:110" ht="13.5" x14ac:dyDescent="0.25">
      <c r="B32" s="77" t="s">
        <v>351</v>
      </c>
      <c r="C32" s="89">
        <v>7701</v>
      </c>
      <c r="D32" s="90">
        <v>30120</v>
      </c>
      <c r="E32" s="90">
        <v>68840</v>
      </c>
      <c r="F32" s="90">
        <v>155940</v>
      </c>
      <c r="G32" s="90">
        <v>266740</v>
      </c>
      <c r="H32" s="91">
        <v>498739</v>
      </c>
      <c r="I32" s="89">
        <v>2837</v>
      </c>
      <c r="J32" s="90">
        <v>12596</v>
      </c>
      <c r="K32" s="90">
        <v>59570</v>
      </c>
      <c r="L32" s="90">
        <v>51403</v>
      </c>
      <c r="M32" s="90">
        <v>105186</v>
      </c>
      <c r="N32" s="91">
        <v>87165</v>
      </c>
      <c r="O32" s="89">
        <v>5971</v>
      </c>
      <c r="P32" s="90">
        <v>4217</v>
      </c>
      <c r="Q32" s="90">
        <v>9401</v>
      </c>
      <c r="R32" s="90">
        <v>16198</v>
      </c>
      <c r="S32" s="90">
        <v>83253</v>
      </c>
      <c r="T32" s="91">
        <v>67427</v>
      </c>
      <c r="U32" s="89">
        <v>8786</v>
      </c>
      <c r="V32" s="90">
        <v>4698</v>
      </c>
      <c r="W32" s="90">
        <v>5477</v>
      </c>
      <c r="X32" s="90">
        <v>8326</v>
      </c>
      <c r="Y32" s="90">
        <v>22506</v>
      </c>
      <c r="Z32" s="91">
        <v>31566</v>
      </c>
      <c r="AA32" s="89">
        <v>3029</v>
      </c>
      <c r="AB32" s="90">
        <v>3084</v>
      </c>
      <c r="AC32" s="90">
        <v>5434</v>
      </c>
      <c r="AD32" s="90">
        <v>5466</v>
      </c>
      <c r="AE32" s="90">
        <v>73075</v>
      </c>
      <c r="AF32" s="91">
        <v>90410</v>
      </c>
      <c r="AG32" s="89">
        <v>0</v>
      </c>
      <c r="AH32" s="90">
        <v>600</v>
      </c>
      <c r="AI32" s="90">
        <v>14121</v>
      </c>
      <c r="AJ32" s="90">
        <v>1541</v>
      </c>
      <c r="AK32" s="90">
        <v>19663</v>
      </c>
      <c r="AL32" s="91">
        <v>1030</v>
      </c>
      <c r="AM32" s="89">
        <v>2158</v>
      </c>
      <c r="AN32" s="90">
        <v>6180</v>
      </c>
      <c r="AO32" s="90">
        <v>1505</v>
      </c>
      <c r="AP32" s="90">
        <v>276</v>
      </c>
      <c r="AQ32" s="90">
        <v>14593</v>
      </c>
      <c r="AR32" s="91">
        <v>13676</v>
      </c>
      <c r="AS32" s="89">
        <v>183</v>
      </c>
      <c r="AT32" s="90">
        <v>821</v>
      </c>
      <c r="AU32" s="90">
        <v>602</v>
      </c>
      <c r="AV32" s="90">
        <v>1811</v>
      </c>
      <c r="AW32" s="90">
        <v>1518</v>
      </c>
      <c r="AX32" s="91">
        <v>11667</v>
      </c>
      <c r="AY32" s="89">
        <v>4214</v>
      </c>
      <c r="AZ32" s="90">
        <v>3027</v>
      </c>
      <c r="BA32" s="90">
        <v>2736</v>
      </c>
      <c r="BB32" s="90">
        <v>3724</v>
      </c>
      <c r="BC32" s="90">
        <v>26292</v>
      </c>
      <c r="BD32" s="91">
        <v>10878</v>
      </c>
      <c r="BE32" s="89">
        <v>7789</v>
      </c>
      <c r="BF32" s="90">
        <v>19912</v>
      </c>
      <c r="BG32" s="90">
        <v>7762</v>
      </c>
      <c r="BH32" s="90">
        <v>3201</v>
      </c>
      <c r="BI32" s="90">
        <v>22330</v>
      </c>
      <c r="BJ32" s="91">
        <v>34244</v>
      </c>
      <c r="BK32" s="89">
        <v>1453</v>
      </c>
      <c r="BL32" s="90">
        <v>1262</v>
      </c>
      <c r="BM32" s="90">
        <v>1404</v>
      </c>
      <c r="BN32" s="90">
        <v>6079</v>
      </c>
      <c r="BO32" s="90">
        <v>3474</v>
      </c>
      <c r="BP32" s="91">
        <v>13330</v>
      </c>
      <c r="BQ32" s="89">
        <v>6900</v>
      </c>
      <c r="BR32" s="90">
        <v>10774</v>
      </c>
      <c r="BS32" s="90">
        <v>5552</v>
      </c>
      <c r="BT32" s="90">
        <v>8502</v>
      </c>
      <c r="BU32" s="90">
        <v>33549</v>
      </c>
      <c r="BV32" s="91">
        <v>4676</v>
      </c>
      <c r="BW32" s="89">
        <v>7869</v>
      </c>
      <c r="BX32" s="90">
        <v>32359</v>
      </c>
      <c r="BY32" s="90">
        <v>4563</v>
      </c>
      <c r="BZ32" s="90">
        <v>5101</v>
      </c>
      <c r="CA32" s="90">
        <v>23410</v>
      </c>
      <c r="CB32" s="91">
        <v>18255</v>
      </c>
      <c r="CC32" s="89">
        <v>40</v>
      </c>
      <c r="CD32" s="90">
        <v>188</v>
      </c>
      <c r="CE32" s="90">
        <v>705</v>
      </c>
      <c r="CF32" s="90">
        <v>12099</v>
      </c>
      <c r="CG32" s="90">
        <v>27266</v>
      </c>
      <c r="CH32" s="91">
        <v>15311</v>
      </c>
      <c r="CI32" s="89">
        <v>1670</v>
      </c>
      <c r="CJ32" s="90">
        <v>1609</v>
      </c>
      <c r="CK32" s="90">
        <v>1586</v>
      </c>
      <c r="CL32" s="90">
        <v>2831</v>
      </c>
      <c r="CM32" s="90">
        <v>10660</v>
      </c>
      <c r="CN32" s="91">
        <v>2407</v>
      </c>
      <c r="CO32" s="89">
        <v>30482</v>
      </c>
      <c r="CP32" s="90">
        <v>61495</v>
      </c>
      <c r="CQ32" s="90">
        <v>164348</v>
      </c>
      <c r="CR32" s="90">
        <v>239150</v>
      </c>
      <c r="CS32" s="90">
        <v>585016</v>
      </c>
      <c r="CT32" s="91">
        <v>790013</v>
      </c>
      <c r="CU32" s="89">
        <v>60600</v>
      </c>
      <c r="CV32" s="90">
        <v>131447</v>
      </c>
      <c r="CW32" s="90">
        <v>189258</v>
      </c>
      <c r="CX32" s="90">
        <v>282498</v>
      </c>
      <c r="CY32" s="90">
        <v>733515</v>
      </c>
      <c r="CZ32" s="91">
        <v>900781</v>
      </c>
      <c r="DA32" s="98"/>
      <c r="DB32" s="98"/>
      <c r="DC32" s="98"/>
      <c r="DD32" s="98"/>
      <c r="DE32" s="98"/>
      <c r="DF32" s="98"/>
    </row>
    <row r="33" spans="2:110" ht="13.5" x14ac:dyDescent="0.25">
      <c r="B33" s="81" t="s">
        <v>352</v>
      </c>
      <c r="C33" s="89">
        <v>8221</v>
      </c>
      <c r="D33" s="90">
        <v>19458</v>
      </c>
      <c r="E33" s="90">
        <v>141876</v>
      </c>
      <c r="F33" s="90">
        <v>118390</v>
      </c>
      <c r="G33" s="90">
        <v>190669</v>
      </c>
      <c r="H33" s="91">
        <v>458381</v>
      </c>
      <c r="I33" s="89">
        <v>1589</v>
      </c>
      <c r="J33" s="90">
        <v>65704</v>
      </c>
      <c r="K33" s="90">
        <v>67810</v>
      </c>
      <c r="L33" s="90">
        <v>41747</v>
      </c>
      <c r="M33" s="90">
        <v>177825</v>
      </c>
      <c r="N33" s="91">
        <v>237905</v>
      </c>
      <c r="O33" s="89">
        <v>4720</v>
      </c>
      <c r="P33" s="90">
        <v>5451</v>
      </c>
      <c r="Q33" s="90">
        <v>11105</v>
      </c>
      <c r="R33" s="90">
        <v>11308</v>
      </c>
      <c r="S33" s="90">
        <v>88738</v>
      </c>
      <c r="T33" s="91">
        <v>47765</v>
      </c>
      <c r="U33" s="89">
        <v>4329</v>
      </c>
      <c r="V33" s="90">
        <v>11699</v>
      </c>
      <c r="W33" s="90">
        <v>3838</v>
      </c>
      <c r="X33" s="90">
        <v>3629</v>
      </c>
      <c r="Y33" s="90">
        <v>46653</v>
      </c>
      <c r="Z33" s="91">
        <v>47122</v>
      </c>
      <c r="AA33" s="89">
        <v>3080</v>
      </c>
      <c r="AB33" s="90">
        <v>4823</v>
      </c>
      <c r="AC33" s="90">
        <v>9072</v>
      </c>
      <c r="AD33" s="90">
        <v>12255</v>
      </c>
      <c r="AE33" s="90">
        <v>39695</v>
      </c>
      <c r="AF33" s="91">
        <v>58685</v>
      </c>
      <c r="AG33" s="89">
        <v>0</v>
      </c>
      <c r="AH33" s="90">
        <v>60</v>
      </c>
      <c r="AI33" s="90">
        <v>531</v>
      </c>
      <c r="AJ33" s="90">
        <v>7368</v>
      </c>
      <c r="AK33" s="90">
        <v>34905</v>
      </c>
      <c r="AL33" s="91">
        <v>14694</v>
      </c>
      <c r="AM33" s="89">
        <v>2461</v>
      </c>
      <c r="AN33" s="90">
        <v>3615</v>
      </c>
      <c r="AO33" s="90">
        <v>3897</v>
      </c>
      <c r="AP33" s="90">
        <v>8587</v>
      </c>
      <c r="AQ33" s="90">
        <v>4891</v>
      </c>
      <c r="AR33" s="91">
        <v>393</v>
      </c>
      <c r="AS33" s="89">
        <v>534</v>
      </c>
      <c r="AT33" s="90">
        <v>563</v>
      </c>
      <c r="AU33" s="90">
        <v>1169</v>
      </c>
      <c r="AV33" s="90">
        <v>1418</v>
      </c>
      <c r="AW33" s="90">
        <v>6647</v>
      </c>
      <c r="AX33" s="91">
        <v>14375</v>
      </c>
      <c r="AY33" s="89">
        <v>1281</v>
      </c>
      <c r="AZ33" s="90">
        <v>3167</v>
      </c>
      <c r="BA33" s="90">
        <v>2798</v>
      </c>
      <c r="BB33" s="90">
        <v>7764</v>
      </c>
      <c r="BC33" s="90">
        <v>30776</v>
      </c>
      <c r="BD33" s="91">
        <v>31309</v>
      </c>
      <c r="BE33" s="89">
        <v>2998</v>
      </c>
      <c r="BF33" s="90">
        <v>9213</v>
      </c>
      <c r="BG33" s="90">
        <v>3808</v>
      </c>
      <c r="BH33" s="90">
        <v>5645</v>
      </c>
      <c r="BI33" s="90">
        <v>18790</v>
      </c>
      <c r="BJ33" s="91">
        <v>28482</v>
      </c>
      <c r="BK33" s="89">
        <v>3128</v>
      </c>
      <c r="BL33" s="90">
        <v>1683</v>
      </c>
      <c r="BM33" s="90">
        <v>2273</v>
      </c>
      <c r="BN33" s="90">
        <v>9465</v>
      </c>
      <c r="BO33" s="90">
        <v>27480</v>
      </c>
      <c r="BP33" s="91">
        <v>15400</v>
      </c>
      <c r="BQ33" s="89">
        <v>27366</v>
      </c>
      <c r="BR33" s="90">
        <v>1893</v>
      </c>
      <c r="BS33" s="90">
        <v>6483</v>
      </c>
      <c r="BT33" s="90">
        <v>1962</v>
      </c>
      <c r="BU33" s="90">
        <v>30082</v>
      </c>
      <c r="BV33" s="91">
        <v>13776</v>
      </c>
      <c r="BW33" s="89">
        <v>4666</v>
      </c>
      <c r="BX33" s="90">
        <v>1353</v>
      </c>
      <c r="BY33" s="90">
        <v>1779</v>
      </c>
      <c r="BZ33" s="90">
        <v>2016</v>
      </c>
      <c r="CA33" s="90">
        <v>9934</v>
      </c>
      <c r="CB33" s="91">
        <v>28416</v>
      </c>
      <c r="CC33" s="89">
        <v>36</v>
      </c>
      <c r="CD33" s="90">
        <v>569</v>
      </c>
      <c r="CE33" s="90">
        <v>975</v>
      </c>
      <c r="CF33" s="90">
        <v>6625</v>
      </c>
      <c r="CG33" s="90">
        <v>23505</v>
      </c>
      <c r="CH33" s="91">
        <v>5054</v>
      </c>
      <c r="CI33" s="89">
        <v>2114</v>
      </c>
      <c r="CJ33" s="90">
        <v>1665</v>
      </c>
      <c r="CK33" s="90">
        <v>2783</v>
      </c>
      <c r="CL33" s="90">
        <v>1122</v>
      </c>
      <c r="CM33" s="90">
        <v>19095</v>
      </c>
      <c r="CN33" s="91">
        <v>4622</v>
      </c>
      <c r="CO33" s="89">
        <v>24400</v>
      </c>
      <c r="CP33" s="90">
        <v>110810</v>
      </c>
      <c r="CQ33" s="90">
        <v>238129</v>
      </c>
      <c r="CR33" s="90">
        <v>203284</v>
      </c>
      <c r="CS33" s="90">
        <v>583376</v>
      </c>
      <c r="CT33" s="91">
        <v>864945</v>
      </c>
      <c r="CU33" s="89">
        <v>66523</v>
      </c>
      <c r="CV33" s="90">
        <v>130916</v>
      </c>
      <c r="CW33" s="90">
        <v>260197</v>
      </c>
      <c r="CX33" s="90">
        <v>239301</v>
      </c>
      <c r="CY33" s="90">
        <v>749685</v>
      </c>
      <c r="CZ33" s="91">
        <v>1006379</v>
      </c>
      <c r="DA33" s="98"/>
      <c r="DB33" s="98"/>
      <c r="DC33" s="98"/>
      <c r="DD33" s="98"/>
      <c r="DE33" s="98"/>
      <c r="DF33" s="98"/>
    </row>
    <row r="34" spans="2:110" x14ac:dyDescent="0.3">
      <c r="B34" s="82" t="s">
        <v>353</v>
      </c>
      <c r="C34" s="89">
        <v>10164</v>
      </c>
      <c r="D34" s="90">
        <v>37013</v>
      </c>
      <c r="E34" s="90">
        <v>168513</v>
      </c>
      <c r="F34" s="90">
        <v>136787</v>
      </c>
      <c r="G34" s="90">
        <v>198565</v>
      </c>
      <c r="H34" s="91">
        <v>286490</v>
      </c>
      <c r="I34" s="89">
        <v>1213</v>
      </c>
      <c r="J34" s="90">
        <v>17719</v>
      </c>
      <c r="K34" s="90">
        <v>45422</v>
      </c>
      <c r="L34" s="90">
        <v>47043</v>
      </c>
      <c r="M34" s="90">
        <v>112318</v>
      </c>
      <c r="N34" s="91">
        <v>214851</v>
      </c>
      <c r="O34" s="89">
        <v>2465</v>
      </c>
      <c r="P34" s="90">
        <v>9711</v>
      </c>
      <c r="Q34" s="90">
        <v>13577</v>
      </c>
      <c r="R34" s="90">
        <v>48356</v>
      </c>
      <c r="S34" s="90">
        <v>69271</v>
      </c>
      <c r="T34" s="91">
        <v>61951</v>
      </c>
      <c r="U34" s="89">
        <v>7268</v>
      </c>
      <c r="V34" s="90">
        <v>3139</v>
      </c>
      <c r="W34" s="90">
        <v>7535</v>
      </c>
      <c r="X34" s="90">
        <v>6104</v>
      </c>
      <c r="Y34" s="90">
        <v>38726</v>
      </c>
      <c r="Z34" s="91">
        <v>17112</v>
      </c>
      <c r="AA34" s="89">
        <v>3655</v>
      </c>
      <c r="AB34" s="90">
        <v>11390</v>
      </c>
      <c r="AC34" s="90">
        <v>8837</v>
      </c>
      <c r="AD34" s="90">
        <v>14899</v>
      </c>
      <c r="AE34" s="90">
        <v>57075</v>
      </c>
      <c r="AF34" s="91">
        <v>33770</v>
      </c>
      <c r="AG34" s="89">
        <v>0</v>
      </c>
      <c r="AH34" s="90">
        <v>0</v>
      </c>
      <c r="AI34" s="90">
        <v>442</v>
      </c>
      <c r="AJ34" s="90">
        <v>18867</v>
      </c>
      <c r="AK34" s="90">
        <v>11407</v>
      </c>
      <c r="AL34" s="91">
        <v>6796</v>
      </c>
      <c r="AM34" s="89">
        <v>2444</v>
      </c>
      <c r="AN34" s="90">
        <v>1132</v>
      </c>
      <c r="AO34" s="90">
        <v>4750</v>
      </c>
      <c r="AP34" s="90">
        <v>11664</v>
      </c>
      <c r="AQ34" s="90">
        <v>1392</v>
      </c>
      <c r="AR34" s="91">
        <v>9272</v>
      </c>
      <c r="AS34" s="89">
        <v>1342</v>
      </c>
      <c r="AT34" s="90">
        <v>968</v>
      </c>
      <c r="AU34" s="90">
        <v>2360</v>
      </c>
      <c r="AV34" s="90">
        <v>21834</v>
      </c>
      <c r="AW34" s="90">
        <v>2166</v>
      </c>
      <c r="AX34" s="91">
        <v>0</v>
      </c>
      <c r="AY34" s="89">
        <v>7468</v>
      </c>
      <c r="AZ34" s="90">
        <v>3346</v>
      </c>
      <c r="BA34" s="90">
        <v>14673</v>
      </c>
      <c r="BB34" s="90">
        <v>12062</v>
      </c>
      <c r="BC34" s="90">
        <v>15902</v>
      </c>
      <c r="BD34" s="91">
        <v>4403</v>
      </c>
      <c r="BE34" s="89">
        <v>8211</v>
      </c>
      <c r="BF34" s="90">
        <v>3996</v>
      </c>
      <c r="BG34" s="90">
        <v>13291</v>
      </c>
      <c r="BH34" s="90">
        <v>3232</v>
      </c>
      <c r="BI34" s="90">
        <v>28002</v>
      </c>
      <c r="BJ34" s="91">
        <v>21113</v>
      </c>
      <c r="BK34" s="89">
        <v>2260</v>
      </c>
      <c r="BL34" s="90">
        <v>1139</v>
      </c>
      <c r="BM34" s="90">
        <v>4287</v>
      </c>
      <c r="BN34" s="90">
        <v>6920</v>
      </c>
      <c r="BO34" s="90">
        <v>18791</v>
      </c>
      <c r="BP34" s="91">
        <v>10594</v>
      </c>
      <c r="BQ34" s="89">
        <v>8050</v>
      </c>
      <c r="BR34" s="90">
        <v>3106</v>
      </c>
      <c r="BS34" s="90">
        <v>3616</v>
      </c>
      <c r="BT34" s="90">
        <v>9063</v>
      </c>
      <c r="BU34" s="90">
        <v>43074</v>
      </c>
      <c r="BV34" s="91">
        <v>15658</v>
      </c>
      <c r="BW34" s="89">
        <v>5425</v>
      </c>
      <c r="BX34" s="90">
        <v>3434</v>
      </c>
      <c r="BY34" s="90">
        <v>3312</v>
      </c>
      <c r="BZ34" s="90">
        <v>2577</v>
      </c>
      <c r="CA34" s="90">
        <v>28649</v>
      </c>
      <c r="CB34" s="91">
        <v>4494</v>
      </c>
      <c r="CC34" s="89">
        <v>1766</v>
      </c>
      <c r="CD34" s="90">
        <v>322</v>
      </c>
      <c r="CE34" s="90">
        <v>5799</v>
      </c>
      <c r="CF34" s="90">
        <v>2124</v>
      </c>
      <c r="CG34" s="90">
        <v>25990</v>
      </c>
      <c r="CH34" s="91">
        <v>4598</v>
      </c>
      <c r="CI34" s="89">
        <v>935</v>
      </c>
      <c r="CJ34" s="90">
        <v>1770</v>
      </c>
      <c r="CK34" s="90">
        <v>2080</v>
      </c>
      <c r="CL34" s="90">
        <v>1839</v>
      </c>
      <c r="CM34" s="90">
        <v>14029</v>
      </c>
      <c r="CN34" s="91">
        <v>2017</v>
      </c>
      <c r="CO34" s="89">
        <v>27209</v>
      </c>
      <c r="CP34" s="90">
        <v>80104</v>
      </c>
      <c r="CQ34" s="90">
        <v>249076</v>
      </c>
      <c r="CR34" s="90">
        <v>283720</v>
      </c>
      <c r="CS34" s="90">
        <v>488754</v>
      </c>
      <c r="CT34" s="91">
        <v>630242</v>
      </c>
      <c r="CU34" s="89">
        <v>62666</v>
      </c>
      <c r="CV34" s="90">
        <v>98185</v>
      </c>
      <c r="CW34" s="90">
        <v>298494</v>
      </c>
      <c r="CX34" s="90">
        <v>343371</v>
      </c>
      <c r="CY34" s="90">
        <v>665357</v>
      </c>
      <c r="CZ34" s="91">
        <v>693119</v>
      </c>
    </row>
    <row r="35" spans="2:110" x14ac:dyDescent="0.3">
      <c r="B35" s="77" t="s">
        <v>354</v>
      </c>
      <c r="C35" s="89">
        <v>12187</v>
      </c>
      <c r="D35" s="90">
        <v>53398</v>
      </c>
      <c r="E35" s="90">
        <v>268706</v>
      </c>
      <c r="F35" s="90">
        <v>165508</v>
      </c>
      <c r="G35" s="90">
        <v>306565</v>
      </c>
      <c r="H35" s="91">
        <v>566355</v>
      </c>
      <c r="I35" s="89">
        <v>1021</v>
      </c>
      <c r="J35" s="90">
        <v>24029</v>
      </c>
      <c r="K35" s="90">
        <v>32133</v>
      </c>
      <c r="L35" s="90">
        <v>29410</v>
      </c>
      <c r="M35" s="90">
        <v>130304</v>
      </c>
      <c r="N35" s="91">
        <v>126513</v>
      </c>
      <c r="O35" s="89">
        <v>3526</v>
      </c>
      <c r="P35" s="90">
        <v>10992</v>
      </c>
      <c r="Q35" s="90">
        <v>9469</v>
      </c>
      <c r="R35" s="90">
        <v>49340</v>
      </c>
      <c r="S35" s="90">
        <v>76633</v>
      </c>
      <c r="T35" s="91">
        <v>27531</v>
      </c>
      <c r="U35" s="89">
        <v>4423</v>
      </c>
      <c r="V35" s="90">
        <v>1869</v>
      </c>
      <c r="W35" s="90">
        <v>24771</v>
      </c>
      <c r="X35" s="90">
        <v>6509</v>
      </c>
      <c r="Y35" s="90">
        <v>24721</v>
      </c>
      <c r="Z35" s="91">
        <v>56874</v>
      </c>
      <c r="AA35" s="89">
        <v>5295</v>
      </c>
      <c r="AB35" s="90">
        <v>9219</v>
      </c>
      <c r="AC35" s="90">
        <v>11080</v>
      </c>
      <c r="AD35" s="90">
        <v>8497</v>
      </c>
      <c r="AE35" s="90">
        <v>70096</v>
      </c>
      <c r="AF35" s="91">
        <v>155217</v>
      </c>
      <c r="AG35" s="89">
        <v>0</v>
      </c>
      <c r="AH35" s="90">
        <v>5820</v>
      </c>
      <c r="AI35" s="90">
        <v>3865</v>
      </c>
      <c r="AJ35" s="90">
        <v>811</v>
      </c>
      <c r="AK35" s="90">
        <v>47557</v>
      </c>
      <c r="AL35" s="91">
        <v>34140</v>
      </c>
      <c r="AM35" s="89">
        <v>2330</v>
      </c>
      <c r="AN35" s="90">
        <v>3529</v>
      </c>
      <c r="AO35" s="90">
        <v>8829</v>
      </c>
      <c r="AP35" s="90">
        <v>1823</v>
      </c>
      <c r="AQ35" s="90">
        <v>7439</v>
      </c>
      <c r="AR35" s="91">
        <v>5913</v>
      </c>
      <c r="AS35" s="89">
        <v>206</v>
      </c>
      <c r="AT35" s="90">
        <v>262</v>
      </c>
      <c r="AU35" s="90">
        <v>2130</v>
      </c>
      <c r="AV35" s="90">
        <v>2452</v>
      </c>
      <c r="AW35" s="90">
        <v>11200</v>
      </c>
      <c r="AX35" s="91">
        <v>9965</v>
      </c>
      <c r="AY35" s="89">
        <v>1707</v>
      </c>
      <c r="AZ35" s="90">
        <v>4989</v>
      </c>
      <c r="BA35" s="90">
        <v>8448</v>
      </c>
      <c r="BB35" s="90">
        <v>11534</v>
      </c>
      <c r="BC35" s="90">
        <v>15487</v>
      </c>
      <c r="BD35" s="91">
        <v>11863</v>
      </c>
      <c r="BE35" s="89">
        <v>2102</v>
      </c>
      <c r="BF35" s="90">
        <v>3662</v>
      </c>
      <c r="BG35" s="90">
        <v>5369</v>
      </c>
      <c r="BH35" s="90">
        <v>3176</v>
      </c>
      <c r="BI35" s="90">
        <v>19667</v>
      </c>
      <c r="BJ35" s="91">
        <v>49289</v>
      </c>
      <c r="BK35" s="89">
        <v>2241</v>
      </c>
      <c r="BL35" s="90">
        <v>983</v>
      </c>
      <c r="BM35" s="90">
        <v>17396</v>
      </c>
      <c r="BN35" s="90">
        <v>3906</v>
      </c>
      <c r="BO35" s="90">
        <v>28214</v>
      </c>
      <c r="BP35" s="91">
        <v>1753</v>
      </c>
      <c r="BQ35" s="89">
        <v>4421</v>
      </c>
      <c r="BR35" s="90">
        <v>4091</v>
      </c>
      <c r="BS35" s="90">
        <v>4984</v>
      </c>
      <c r="BT35" s="90">
        <v>3551</v>
      </c>
      <c r="BU35" s="90">
        <v>67237</v>
      </c>
      <c r="BV35" s="91">
        <v>25197</v>
      </c>
      <c r="BW35" s="89">
        <v>7044</v>
      </c>
      <c r="BX35" s="90">
        <v>7763</v>
      </c>
      <c r="BY35" s="90">
        <v>5170</v>
      </c>
      <c r="BZ35" s="90">
        <v>8123</v>
      </c>
      <c r="CA35" s="90">
        <v>34858</v>
      </c>
      <c r="CB35" s="91">
        <v>70777</v>
      </c>
      <c r="CC35" s="89">
        <v>159</v>
      </c>
      <c r="CD35" s="90">
        <v>404</v>
      </c>
      <c r="CE35" s="90">
        <v>1416</v>
      </c>
      <c r="CF35" s="90">
        <v>1597</v>
      </c>
      <c r="CG35" s="90">
        <v>27591</v>
      </c>
      <c r="CH35" s="91">
        <v>8440</v>
      </c>
      <c r="CI35" s="89">
        <v>2873</v>
      </c>
      <c r="CJ35" s="90">
        <v>3843</v>
      </c>
      <c r="CK35" s="90">
        <v>3238</v>
      </c>
      <c r="CL35" s="90">
        <v>1453</v>
      </c>
      <c r="CM35" s="90">
        <v>15176</v>
      </c>
      <c r="CN35" s="91">
        <v>1480</v>
      </c>
      <c r="CO35" s="89">
        <v>28782</v>
      </c>
      <c r="CP35" s="90">
        <v>108856</v>
      </c>
      <c r="CQ35" s="90">
        <v>358853</v>
      </c>
      <c r="CR35" s="90">
        <v>261898</v>
      </c>
      <c r="CS35" s="90">
        <v>663315</v>
      </c>
      <c r="CT35" s="91">
        <v>972543</v>
      </c>
      <c r="CU35" s="89">
        <v>49535</v>
      </c>
      <c r="CV35" s="90">
        <v>134853</v>
      </c>
      <c r="CW35" s="90">
        <v>407004</v>
      </c>
      <c r="CX35" s="90">
        <v>297690</v>
      </c>
      <c r="CY35" s="90">
        <v>882745</v>
      </c>
      <c r="CZ35" s="91">
        <v>1151307</v>
      </c>
    </row>
    <row r="36" spans="2:110" x14ac:dyDescent="0.3">
      <c r="B36" s="77" t="s">
        <v>355</v>
      </c>
      <c r="C36" s="89">
        <v>29212</v>
      </c>
      <c r="D36" s="90">
        <v>14180</v>
      </c>
      <c r="E36" s="90">
        <v>188961</v>
      </c>
      <c r="F36" s="90">
        <v>145845</v>
      </c>
      <c r="G36" s="90">
        <v>186966</v>
      </c>
      <c r="H36" s="91">
        <v>738048</v>
      </c>
      <c r="I36" s="89">
        <v>12912</v>
      </c>
      <c r="J36" s="90">
        <v>15850</v>
      </c>
      <c r="K36" s="90">
        <v>64099</v>
      </c>
      <c r="L36" s="90">
        <v>32642</v>
      </c>
      <c r="M36" s="90">
        <v>51395</v>
      </c>
      <c r="N36" s="91">
        <v>126875</v>
      </c>
      <c r="O36" s="89">
        <v>14523</v>
      </c>
      <c r="P36" s="90">
        <v>8894</v>
      </c>
      <c r="Q36" s="90">
        <v>8126</v>
      </c>
      <c r="R36" s="90">
        <v>11763</v>
      </c>
      <c r="S36" s="90">
        <v>41708</v>
      </c>
      <c r="T36" s="91">
        <v>33729</v>
      </c>
      <c r="U36" s="89">
        <v>3128</v>
      </c>
      <c r="V36" s="90">
        <v>4928</v>
      </c>
      <c r="W36" s="90">
        <v>3491</v>
      </c>
      <c r="X36" s="90">
        <v>9534</v>
      </c>
      <c r="Y36" s="90">
        <v>16759</v>
      </c>
      <c r="Z36" s="91">
        <v>42074</v>
      </c>
      <c r="AA36" s="89">
        <v>2624</v>
      </c>
      <c r="AB36" s="90">
        <v>3994</v>
      </c>
      <c r="AC36" s="90">
        <v>15145</v>
      </c>
      <c r="AD36" s="90">
        <v>9818</v>
      </c>
      <c r="AE36" s="90">
        <v>61045</v>
      </c>
      <c r="AF36" s="91">
        <v>138689</v>
      </c>
      <c r="AG36" s="89">
        <v>60</v>
      </c>
      <c r="AH36" s="90">
        <v>335</v>
      </c>
      <c r="AI36" s="90">
        <v>5033</v>
      </c>
      <c r="AJ36" s="90">
        <v>4323</v>
      </c>
      <c r="AK36" s="90">
        <v>7490</v>
      </c>
      <c r="AL36" s="91">
        <v>2192</v>
      </c>
      <c r="AM36" s="89">
        <v>1988</v>
      </c>
      <c r="AN36" s="90">
        <v>1191</v>
      </c>
      <c r="AO36" s="90">
        <v>4204</v>
      </c>
      <c r="AP36" s="90">
        <v>610</v>
      </c>
      <c r="AQ36" s="90">
        <v>14798</v>
      </c>
      <c r="AR36" s="91">
        <v>1225</v>
      </c>
      <c r="AS36" s="89">
        <v>436</v>
      </c>
      <c r="AT36" s="90">
        <v>574</v>
      </c>
      <c r="AU36" s="90">
        <v>2741</v>
      </c>
      <c r="AV36" s="90">
        <v>8070</v>
      </c>
      <c r="AW36" s="90">
        <v>8096</v>
      </c>
      <c r="AX36" s="91">
        <v>16242</v>
      </c>
      <c r="AY36" s="89">
        <v>3240</v>
      </c>
      <c r="AZ36" s="90">
        <v>1723</v>
      </c>
      <c r="BA36" s="90">
        <v>4815</v>
      </c>
      <c r="BB36" s="90">
        <v>2307</v>
      </c>
      <c r="BC36" s="90">
        <v>6967</v>
      </c>
      <c r="BD36" s="91">
        <v>4566</v>
      </c>
      <c r="BE36" s="89">
        <v>9275</v>
      </c>
      <c r="BF36" s="90">
        <v>1789</v>
      </c>
      <c r="BG36" s="90">
        <v>3311</v>
      </c>
      <c r="BH36" s="90">
        <v>12669</v>
      </c>
      <c r="BI36" s="90">
        <v>25093</v>
      </c>
      <c r="BJ36" s="91">
        <v>104807</v>
      </c>
      <c r="BK36" s="89">
        <v>2164</v>
      </c>
      <c r="BL36" s="90">
        <v>499</v>
      </c>
      <c r="BM36" s="90">
        <v>1446</v>
      </c>
      <c r="BN36" s="90">
        <v>9948</v>
      </c>
      <c r="BO36" s="90">
        <v>22530</v>
      </c>
      <c r="BP36" s="91">
        <v>1476</v>
      </c>
      <c r="BQ36" s="89">
        <v>22135</v>
      </c>
      <c r="BR36" s="90">
        <v>9913</v>
      </c>
      <c r="BS36" s="90">
        <v>7358</v>
      </c>
      <c r="BT36" s="90">
        <v>7233</v>
      </c>
      <c r="BU36" s="90">
        <v>35338</v>
      </c>
      <c r="BV36" s="91">
        <v>6174</v>
      </c>
      <c r="BW36" s="89">
        <v>2374</v>
      </c>
      <c r="BX36" s="90">
        <v>1703</v>
      </c>
      <c r="BY36" s="90">
        <v>3735</v>
      </c>
      <c r="BZ36" s="90">
        <v>803</v>
      </c>
      <c r="CA36" s="90">
        <v>2339</v>
      </c>
      <c r="CB36" s="91">
        <v>1491</v>
      </c>
      <c r="CC36" s="89">
        <v>287</v>
      </c>
      <c r="CD36" s="90">
        <v>327</v>
      </c>
      <c r="CE36" s="90">
        <v>3447</v>
      </c>
      <c r="CF36" s="90">
        <v>36095</v>
      </c>
      <c r="CG36" s="90">
        <v>20209</v>
      </c>
      <c r="CH36" s="91">
        <v>2313</v>
      </c>
      <c r="CI36" s="89">
        <v>1059</v>
      </c>
      <c r="CJ36" s="90">
        <v>1624</v>
      </c>
      <c r="CK36" s="90">
        <v>3628</v>
      </c>
      <c r="CL36" s="90">
        <v>2134</v>
      </c>
      <c r="CM36" s="90">
        <v>9355</v>
      </c>
      <c r="CN36" s="91">
        <v>1422</v>
      </c>
      <c r="CO36" s="89">
        <v>64447</v>
      </c>
      <c r="CP36" s="90">
        <v>49372</v>
      </c>
      <c r="CQ36" s="90">
        <v>289059</v>
      </c>
      <c r="CR36" s="90">
        <v>214535</v>
      </c>
      <c r="CS36" s="90">
        <v>380161</v>
      </c>
      <c r="CT36" s="91">
        <v>1082832</v>
      </c>
      <c r="CU36" s="89">
        <v>105417</v>
      </c>
      <c r="CV36" s="90">
        <v>67524</v>
      </c>
      <c r="CW36" s="90">
        <v>319540</v>
      </c>
      <c r="CX36" s="90">
        <v>293794</v>
      </c>
      <c r="CY36" s="90">
        <v>510088</v>
      </c>
      <c r="CZ36" s="91">
        <v>1221323</v>
      </c>
    </row>
    <row r="37" spans="2:110" x14ac:dyDescent="0.3">
      <c r="B37" s="81" t="s">
        <v>356</v>
      </c>
      <c r="C37" s="89">
        <v>8060</v>
      </c>
      <c r="D37" s="90">
        <v>23619</v>
      </c>
      <c r="E37" s="90">
        <v>126280</v>
      </c>
      <c r="F37" s="90">
        <v>168031</v>
      </c>
      <c r="G37" s="90">
        <v>233373</v>
      </c>
      <c r="H37" s="91">
        <v>470698</v>
      </c>
      <c r="I37" s="89">
        <v>1228</v>
      </c>
      <c r="J37" s="90">
        <v>26437</v>
      </c>
      <c r="K37" s="90">
        <v>50365</v>
      </c>
      <c r="L37" s="90">
        <v>83017</v>
      </c>
      <c r="M37" s="90">
        <v>346754</v>
      </c>
      <c r="N37" s="91">
        <v>415572</v>
      </c>
      <c r="O37" s="89">
        <v>6587</v>
      </c>
      <c r="P37" s="90">
        <v>5913</v>
      </c>
      <c r="Q37" s="90">
        <v>22271</v>
      </c>
      <c r="R37" s="90">
        <v>21730</v>
      </c>
      <c r="S37" s="90">
        <v>83041</v>
      </c>
      <c r="T37" s="91">
        <v>51699</v>
      </c>
      <c r="U37" s="89">
        <v>2090</v>
      </c>
      <c r="V37" s="90">
        <v>1853</v>
      </c>
      <c r="W37" s="90">
        <v>14841</v>
      </c>
      <c r="X37" s="90">
        <v>2422</v>
      </c>
      <c r="Y37" s="90">
        <v>42432</v>
      </c>
      <c r="Z37" s="91">
        <v>41514</v>
      </c>
      <c r="AA37" s="89">
        <v>3432</v>
      </c>
      <c r="AB37" s="90">
        <v>6043</v>
      </c>
      <c r="AC37" s="90">
        <v>5750</v>
      </c>
      <c r="AD37" s="90">
        <v>26918</v>
      </c>
      <c r="AE37" s="90">
        <v>96130</v>
      </c>
      <c r="AF37" s="91">
        <v>126472</v>
      </c>
      <c r="AG37" s="89">
        <v>192</v>
      </c>
      <c r="AH37" s="90">
        <v>7431</v>
      </c>
      <c r="AI37" s="90">
        <v>6864</v>
      </c>
      <c r="AJ37" s="90">
        <v>40020</v>
      </c>
      <c r="AK37" s="90">
        <v>55904</v>
      </c>
      <c r="AL37" s="91">
        <v>45920</v>
      </c>
      <c r="AM37" s="89">
        <v>1992</v>
      </c>
      <c r="AN37" s="90">
        <v>711</v>
      </c>
      <c r="AO37" s="90">
        <v>4939</v>
      </c>
      <c r="AP37" s="90">
        <v>5786</v>
      </c>
      <c r="AQ37" s="90">
        <v>24526</v>
      </c>
      <c r="AR37" s="91">
        <v>36839</v>
      </c>
      <c r="AS37" s="89">
        <v>897</v>
      </c>
      <c r="AT37" s="90">
        <v>1428</v>
      </c>
      <c r="AU37" s="90">
        <v>2796</v>
      </c>
      <c r="AV37" s="90">
        <v>5388</v>
      </c>
      <c r="AW37" s="90">
        <v>9384</v>
      </c>
      <c r="AX37" s="91">
        <v>14079</v>
      </c>
      <c r="AY37" s="89">
        <v>5378</v>
      </c>
      <c r="AZ37" s="90">
        <v>6589</v>
      </c>
      <c r="BA37" s="90">
        <v>2125</v>
      </c>
      <c r="BB37" s="90">
        <v>3184</v>
      </c>
      <c r="BC37" s="90">
        <v>28295</v>
      </c>
      <c r="BD37" s="91">
        <v>7191</v>
      </c>
      <c r="BE37" s="89">
        <v>3293</v>
      </c>
      <c r="BF37" s="90">
        <v>3547</v>
      </c>
      <c r="BG37" s="90">
        <v>10370</v>
      </c>
      <c r="BH37" s="90">
        <v>10307</v>
      </c>
      <c r="BI37" s="90">
        <v>11984</v>
      </c>
      <c r="BJ37" s="91">
        <v>4271</v>
      </c>
      <c r="BK37" s="89">
        <v>1705</v>
      </c>
      <c r="BL37" s="90">
        <v>653</v>
      </c>
      <c r="BM37" s="90">
        <v>3962</v>
      </c>
      <c r="BN37" s="90">
        <v>4643</v>
      </c>
      <c r="BO37" s="90">
        <v>24359</v>
      </c>
      <c r="BP37" s="91">
        <v>10384</v>
      </c>
      <c r="BQ37" s="89">
        <v>390</v>
      </c>
      <c r="BR37" s="90">
        <v>696</v>
      </c>
      <c r="BS37" s="90">
        <v>2619</v>
      </c>
      <c r="BT37" s="90">
        <v>4641</v>
      </c>
      <c r="BU37" s="90">
        <v>35668</v>
      </c>
      <c r="BV37" s="91">
        <v>8806</v>
      </c>
      <c r="BW37" s="89">
        <v>5100</v>
      </c>
      <c r="BX37" s="90">
        <v>4620</v>
      </c>
      <c r="BY37" s="90">
        <v>3105</v>
      </c>
      <c r="BZ37" s="90">
        <v>14569</v>
      </c>
      <c r="CA37" s="90">
        <v>34016</v>
      </c>
      <c r="CB37" s="91">
        <v>43832</v>
      </c>
      <c r="CC37" s="89">
        <v>171</v>
      </c>
      <c r="CD37" s="90">
        <v>914</v>
      </c>
      <c r="CE37" s="90">
        <v>4922</v>
      </c>
      <c r="CF37" s="90">
        <v>1223</v>
      </c>
      <c r="CG37" s="90">
        <v>26720</v>
      </c>
      <c r="CH37" s="91">
        <v>17739</v>
      </c>
      <c r="CI37" s="89">
        <v>2431</v>
      </c>
      <c r="CJ37" s="90">
        <v>1233</v>
      </c>
      <c r="CK37" s="90">
        <v>1773</v>
      </c>
      <c r="CL37" s="90">
        <v>1537</v>
      </c>
      <c r="CM37" s="90">
        <v>24359</v>
      </c>
      <c r="CN37" s="91">
        <v>3035</v>
      </c>
      <c r="CO37" s="89">
        <v>23581</v>
      </c>
      <c r="CP37" s="90">
        <v>72007</v>
      </c>
      <c r="CQ37" s="90">
        <v>231310</v>
      </c>
      <c r="CR37" s="90">
        <v>347924</v>
      </c>
      <c r="CS37" s="90">
        <v>882160</v>
      </c>
      <c r="CT37" s="91">
        <v>1188714</v>
      </c>
      <c r="CU37" s="89">
        <v>42946</v>
      </c>
      <c r="CV37" s="90">
        <v>91687</v>
      </c>
      <c r="CW37" s="90">
        <v>262982</v>
      </c>
      <c r="CX37" s="90">
        <v>393416</v>
      </c>
      <c r="CY37" s="90">
        <v>1076945</v>
      </c>
      <c r="CZ37" s="91">
        <v>1298051</v>
      </c>
    </row>
    <row r="38" spans="2:110" x14ac:dyDescent="0.3">
      <c r="B38" s="77" t="s">
        <v>357</v>
      </c>
      <c r="C38" s="89">
        <v>7127</v>
      </c>
      <c r="D38" s="90">
        <v>200747</v>
      </c>
      <c r="E38" s="90">
        <v>110403</v>
      </c>
      <c r="F38" s="90">
        <v>83571</v>
      </c>
      <c r="G38" s="90">
        <v>165338</v>
      </c>
      <c r="H38" s="91">
        <v>569130</v>
      </c>
      <c r="I38" s="89">
        <v>4823</v>
      </c>
      <c r="J38" s="90">
        <v>30446</v>
      </c>
      <c r="K38" s="90">
        <v>36848</v>
      </c>
      <c r="L38" s="90">
        <v>75045</v>
      </c>
      <c r="M38" s="90">
        <v>226440</v>
      </c>
      <c r="N38" s="91">
        <v>265963</v>
      </c>
      <c r="O38" s="89">
        <v>9987</v>
      </c>
      <c r="P38" s="90">
        <v>6595</v>
      </c>
      <c r="Q38" s="90">
        <v>9983</v>
      </c>
      <c r="R38" s="90">
        <v>46155</v>
      </c>
      <c r="S38" s="90">
        <v>100336</v>
      </c>
      <c r="T38" s="91">
        <v>126926</v>
      </c>
      <c r="U38" s="89">
        <v>4720</v>
      </c>
      <c r="V38" s="90">
        <v>7237</v>
      </c>
      <c r="W38" s="90">
        <v>5702</v>
      </c>
      <c r="X38" s="90">
        <v>14084</v>
      </c>
      <c r="Y38" s="90">
        <v>29641</v>
      </c>
      <c r="Z38" s="91">
        <v>130632</v>
      </c>
      <c r="AA38" s="89">
        <v>9614</v>
      </c>
      <c r="AB38" s="90">
        <v>4920</v>
      </c>
      <c r="AC38" s="90">
        <v>10479</v>
      </c>
      <c r="AD38" s="90">
        <v>15896</v>
      </c>
      <c r="AE38" s="90">
        <v>93032</v>
      </c>
      <c r="AF38" s="91">
        <v>79746</v>
      </c>
      <c r="AG38" s="89">
        <v>367</v>
      </c>
      <c r="AH38" s="90">
        <v>498</v>
      </c>
      <c r="AI38" s="90">
        <v>4013</v>
      </c>
      <c r="AJ38" s="90">
        <v>9787</v>
      </c>
      <c r="AK38" s="90">
        <v>23218</v>
      </c>
      <c r="AL38" s="91">
        <v>4874</v>
      </c>
      <c r="AM38" s="89">
        <v>2752</v>
      </c>
      <c r="AN38" s="90">
        <v>888</v>
      </c>
      <c r="AO38" s="90">
        <v>10581</v>
      </c>
      <c r="AP38" s="90">
        <v>4853</v>
      </c>
      <c r="AQ38" s="90">
        <v>10343</v>
      </c>
      <c r="AR38" s="91">
        <v>11735</v>
      </c>
      <c r="AS38" s="89">
        <v>884</v>
      </c>
      <c r="AT38" s="90">
        <v>7815</v>
      </c>
      <c r="AU38" s="90">
        <v>3263</v>
      </c>
      <c r="AV38" s="90">
        <v>1818</v>
      </c>
      <c r="AW38" s="90">
        <v>37396</v>
      </c>
      <c r="AX38" s="91">
        <v>10576</v>
      </c>
      <c r="AY38" s="89">
        <v>1311</v>
      </c>
      <c r="AZ38" s="90">
        <v>13921</v>
      </c>
      <c r="BA38" s="90">
        <v>6232</v>
      </c>
      <c r="BB38" s="90">
        <v>4998</v>
      </c>
      <c r="BC38" s="90">
        <v>8679</v>
      </c>
      <c r="BD38" s="91">
        <v>5320</v>
      </c>
      <c r="BE38" s="89">
        <v>9091</v>
      </c>
      <c r="BF38" s="90">
        <v>4099</v>
      </c>
      <c r="BG38" s="90">
        <v>6640</v>
      </c>
      <c r="BH38" s="90">
        <v>4509</v>
      </c>
      <c r="BI38" s="90">
        <v>27458</v>
      </c>
      <c r="BJ38" s="91">
        <v>6193</v>
      </c>
      <c r="BK38" s="89">
        <v>2704</v>
      </c>
      <c r="BL38" s="90">
        <v>1136</v>
      </c>
      <c r="BM38" s="90">
        <v>2463</v>
      </c>
      <c r="BN38" s="90">
        <v>4289</v>
      </c>
      <c r="BO38" s="90">
        <v>25437</v>
      </c>
      <c r="BP38" s="91">
        <v>5176</v>
      </c>
      <c r="BQ38" s="89">
        <v>291</v>
      </c>
      <c r="BR38" s="90">
        <v>1338</v>
      </c>
      <c r="BS38" s="90">
        <v>2378</v>
      </c>
      <c r="BT38" s="90">
        <v>29541</v>
      </c>
      <c r="BU38" s="90">
        <v>28131</v>
      </c>
      <c r="BV38" s="91">
        <v>45348</v>
      </c>
      <c r="BW38" s="89">
        <v>4261</v>
      </c>
      <c r="BX38" s="90">
        <v>3464</v>
      </c>
      <c r="BY38" s="90">
        <v>4651</v>
      </c>
      <c r="BZ38" s="90">
        <v>6968</v>
      </c>
      <c r="CA38" s="90">
        <v>22007</v>
      </c>
      <c r="CB38" s="91">
        <v>21812</v>
      </c>
      <c r="CC38" s="89">
        <v>308</v>
      </c>
      <c r="CD38" s="90">
        <v>770</v>
      </c>
      <c r="CE38" s="90">
        <v>16549</v>
      </c>
      <c r="CF38" s="90">
        <v>6065</v>
      </c>
      <c r="CG38" s="90">
        <v>23866</v>
      </c>
      <c r="CH38" s="91">
        <v>2101</v>
      </c>
      <c r="CI38" s="89">
        <v>2032</v>
      </c>
      <c r="CJ38" s="90">
        <v>2269</v>
      </c>
      <c r="CK38" s="90">
        <v>1075</v>
      </c>
      <c r="CL38" s="90">
        <v>2805</v>
      </c>
      <c r="CM38" s="90">
        <v>13379</v>
      </c>
      <c r="CN38" s="91">
        <v>28612</v>
      </c>
      <c r="CO38" s="89">
        <v>39390</v>
      </c>
      <c r="CP38" s="90">
        <v>251331</v>
      </c>
      <c r="CQ38" s="90">
        <v>188009</v>
      </c>
      <c r="CR38" s="90">
        <v>249391</v>
      </c>
      <c r="CS38" s="90">
        <v>648348</v>
      </c>
      <c r="CT38" s="91">
        <v>1189006</v>
      </c>
      <c r="CU38" s="89">
        <v>60272</v>
      </c>
      <c r="CV38" s="90">
        <v>286143</v>
      </c>
      <c r="CW38" s="90">
        <v>231260</v>
      </c>
      <c r="CX38" s="90">
        <v>310384</v>
      </c>
      <c r="CY38" s="90">
        <v>834701</v>
      </c>
      <c r="CZ38" s="91">
        <v>1314144</v>
      </c>
    </row>
    <row r="39" spans="2:110" x14ac:dyDescent="0.3">
      <c r="B39" s="77" t="s">
        <v>358</v>
      </c>
      <c r="C39" s="89">
        <v>4172</v>
      </c>
      <c r="D39" s="90">
        <v>36087</v>
      </c>
      <c r="E39" s="90">
        <v>191998</v>
      </c>
      <c r="F39" s="90">
        <v>102508</v>
      </c>
      <c r="G39" s="90">
        <v>148180</v>
      </c>
      <c r="H39" s="91">
        <v>445665</v>
      </c>
      <c r="I39" s="89">
        <v>538</v>
      </c>
      <c r="J39" s="90">
        <v>17400</v>
      </c>
      <c r="K39" s="90">
        <v>37045</v>
      </c>
      <c r="L39" s="90">
        <v>20730</v>
      </c>
      <c r="M39" s="90">
        <v>123784</v>
      </c>
      <c r="N39" s="91">
        <v>217200</v>
      </c>
      <c r="O39" s="89">
        <v>6304</v>
      </c>
      <c r="P39" s="90">
        <v>21220</v>
      </c>
      <c r="Q39" s="90">
        <v>13019</v>
      </c>
      <c r="R39" s="90">
        <v>34398</v>
      </c>
      <c r="S39" s="90">
        <v>120202</v>
      </c>
      <c r="T39" s="91">
        <v>82465</v>
      </c>
      <c r="U39" s="89">
        <v>3512</v>
      </c>
      <c r="V39" s="90">
        <v>3867</v>
      </c>
      <c r="W39" s="90">
        <v>2755</v>
      </c>
      <c r="X39" s="90">
        <v>11648</v>
      </c>
      <c r="Y39" s="90">
        <v>35948</v>
      </c>
      <c r="Z39" s="91">
        <v>57420</v>
      </c>
      <c r="AA39" s="89">
        <v>1577</v>
      </c>
      <c r="AB39" s="90">
        <v>3406</v>
      </c>
      <c r="AC39" s="90">
        <v>3791</v>
      </c>
      <c r="AD39" s="90">
        <v>7328</v>
      </c>
      <c r="AE39" s="90">
        <v>67299</v>
      </c>
      <c r="AF39" s="91">
        <v>50504</v>
      </c>
      <c r="AG39" s="89">
        <v>455</v>
      </c>
      <c r="AH39" s="90">
        <v>600</v>
      </c>
      <c r="AI39" s="90">
        <v>4207</v>
      </c>
      <c r="AJ39" s="90">
        <v>4918</v>
      </c>
      <c r="AK39" s="90">
        <v>17806</v>
      </c>
      <c r="AL39" s="91">
        <v>1199</v>
      </c>
      <c r="AM39" s="89">
        <v>1158</v>
      </c>
      <c r="AN39" s="90">
        <v>2293</v>
      </c>
      <c r="AO39" s="90">
        <v>4602</v>
      </c>
      <c r="AP39" s="90">
        <v>5511</v>
      </c>
      <c r="AQ39" s="90">
        <v>3597</v>
      </c>
      <c r="AR39" s="91">
        <v>1087</v>
      </c>
      <c r="AS39" s="89">
        <v>717</v>
      </c>
      <c r="AT39" s="90">
        <v>1132</v>
      </c>
      <c r="AU39" s="90">
        <v>12842</v>
      </c>
      <c r="AV39" s="90">
        <v>4076</v>
      </c>
      <c r="AW39" s="90">
        <v>11738</v>
      </c>
      <c r="AX39" s="91">
        <v>45430</v>
      </c>
      <c r="AY39" s="89">
        <v>422</v>
      </c>
      <c r="AZ39" s="90">
        <v>978</v>
      </c>
      <c r="BA39" s="90">
        <v>17163</v>
      </c>
      <c r="BB39" s="90">
        <v>13975</v>
      </c>
      <c r="BC39" s="90">
        <v>23366</v>
      </c>
      <c r="BD39" s="91">
        <v>37222</v>
      </c>
      <c r="BE39" s="89">
        <v>2300</v>
      </c>
      <c r="BF39" s="90">
        <v>13671</v>
      </c>
      <c r="BG39" s="90">
        <v>3312</v>
      </c>
      <c r="BH39" s="90">
        <v>4269</v>
      </c>
      <c r="BI39" s="90">
        <v>8140</v>
      </c>
      <c r="BJ39" s="91">
        <v>11072</v>
      </c>
      <c r="BK39" s="89">
        <v>1387</v>
      </c>
      <c r="BL39" s="90">
        <v>831</v>
      </c>
      <c r="BM39" s="90">
        <v>2765</v>
      </c>
      <c r="BN39" s="90">
        <v>2335</v>
      </c>
      <c r="BO39" s="90">
        <v>15826</v>
      </c>
      <c r="BP39" s="91">
        <v>4280</v>
      </c>
      <c r="BQ39" s="89">
        <v>22373</v>
      </c>
      <c r="BR39" s="90">
        <v>873</v>
      </c>
      <c r="BS39" s="90">
        <v>3277</v>
      </c>
      <c r="BT39" s="90">
        <v>6547</v>
      </c>
      <c r="BU39" s="90">
        <v>43892</v>
      </c>
      <c r="BV39" s="91">
        <v>16220</v>
      </c>
      <c r="BW39" s="89">
        <v>5056</v>
      </c>
      <c r="BX39" s="90">
        <v>70915</v>
      </c>
      <c r="BY39" s="90">
        <v>2075</v>
      </c>
      <c r="BZ39" s="90">
        <v>8529</v>
      </c>
      <c r="CA39" s="90">
        <v>24134</v>
      </c>
      <c r="CB39" s="91">
        <v>54515</v>
      </c>
      <c r="CC39" s="89">
        <v>147</v>
      </c>
      <c r="CD39" s="90">
        <v>1008</v>
      </c>
      <c r="CE39" s="90">
        <v>1604</v>
      </c>
      <c r="CF39" s="90">
        <v>6538</v>
      </c>
      <c r="CG39" s="90">
        <v>15709</v>
      </c>
      <c r="CH39" s="91">
        <v>4239</v>
      </c>
      <c r="CI39" s="89">
        <v>2950</v>
      </c>
      <c r="CJ39" s="90">
        <v>1901</v>
      </c>
      <c r="CK39" s="90">
        <v>2988</v>
      </c>
      <c r="CL39" s="90">
        <v>2039</v>
      </c>
      <c r="CM39" s="90">
        <v>19333</v>
      </c>
      <c r="CN39" s="91">
        <v>3415</v>
      </c>
      <c r="CO39" s="89">
        <v>17716</v>
      </c>
      <c r="CP39" s="90">
        <v>84873</v>
      </c>
      <c r="CQ39" s="90">
        <v>257417</v>
      </c>
      <c r="CR39" s="90">
        <v>187041</v>
      </c>
      <c r="CS39" s="90">
        <v>516816</v>
      </c>
      <c r="CT39" s="91">
        <v>855540</v>
      </c>
      <c r="CU39" s="89">
        <v>53068</v>
      </c>
      <c r="CV39" s="90">
        <v>176182</v>
      </c>
      <c r="CW39" s="90">
        <v>303443</v>
      </c>
      <c r="CX39" s="90">
        <v>235349</v>
      </c>
      <c r="CY39" s="90">
        <v>678954</v>
      </c>
      <c r="CZ39" s="91">
        <v>1031933</v>
      </c>
    </row>
    <row r="40" spans="2:110" ht="13.5" x14ac:dyDescent="0.25">
      <c r="B40" s="77" t="s">
        <v>479</v>
      </c>
      <c r="C40" s="89">
        <v>9240</v>
      </c>
      <c r="D40" s="90">
        <v>11837</v>
      </c>
      <c r="E40" s="90">
        <v>44544</v>
      </c>
      <c r="F40" s="90">
        <v>107884</v>
      </c>
      <c r="G40" s="90">
        <v>312181</v>
      </c>
      <c r="H40" s="91">
        <v>460090</v>
      </c>
      <c r="I40" s="89">
        <v>1865</v>
      </c>
      <c r="J40" s="90">
        <v>21736</v>
      </c>
      <c r="K40" s="90">
        <v>44290</v>
      </c>
      <c r="L40" s="90">
        <v>46250</v>
      </c>
      <c r="M40" s="90">
        <v>151820</v>
      </c>
      <c r="N40" s="91">
        <v>202248</v>
      </c>
      <c r="O40" s="89">
        <v>11899</v>
      </c>
      <c r="P40" s="90">
        <v>7548</v>
      </c>
      <c r="Q40" s="90">
        <v>13636</v>
      </c>
      <c r="R40" s="90">
        <v>32279</v>
      </c>
      <c r="S40" s="90">
        <v>59419</v>
      </c>
      <c r="T40" s="91">
        <v>42822</v>
      </c>
      <c r="U40" s="89">
        <v>6307</v>
      </c>
      <c r="V40" s="90">
        <v>2512</v>
      </c>
      <c r="W40" s="90">
        <v>2675</v>
      </c>
      <c r="X40" s="90">
        <v>7066</v>
      </c>
      <c r="Y40" s="90">
        <v>28853</v>
      </c>
      <c r="Z40" s="91">
        <v>120039</v>
      </c>
      <c r="AA40" s="89">
        <v>1358</v>
      </c>
      <c r="AB40" s="90">
        <v>1564</v>
      </c>
      <c r="AC40" s="90">
        <v>5892</v>
      </c>
      <c r="AD40" s="90">
        <v>7983</v>
      </c>
      <c r="AE40" s="90">
        <v>13110</v>
      </c>
      <c r="AF40" s="91">
        <v>66808</v>
      </c>
      <c r="AG40" s="89">
        <v>313</v>
      </c>
      <c r="AH40" s="90">
        <v>4363</v>
      </c>
      <c r="AI40" s="90">
        <v>831</v>
      </c>
      <c r="AJ40" s="90">
        <v>10840</v>
      </c>
      <c r="AK40" s="90">
        <v>34288</v>
      </c>
      <c r="AL40" s="91">
        <v>157</v>
      </c>
      <c r="AM40" s="89">
        <v>1950</v>
      </c>
      <c r="AN40" s="90">
        <v>132</v>
      </c>
      <c r="AO40" s="90">
        <v>604</v>
      </c>
      <c r="AP40" s="90">
        <v>5249</v>
      </c>
      <c r="AQ40" s="90">
        <v>10116</v>
      </c>
      <c r="AR40" s="91">
        <v>10284</v>
      </c>
      <c r="AS40" s="89">
        <v>508</v>
      </c>
      <c r="AT40" s="90">
        <v>1903</v>
      </c>
      <c r="AU40" s="90">
        <v>4348</v>
      </c>
      <c r="AV40" s="90">
        <v>2840</v>
      </c>
      <c r="AW40" s="90">
        <v>3512</v>
      </c>
      <c r="AX40" s="91">
        <v>17389</v>
      </c>
      <c r="AY40" s="89">
        <v>1844</v>
      </c>
      <c r="AZ40" s="90">
        <v>3187</v>
      </c>
      <c r="BA40" s="90">
        <v>3982</v>
      </c>
      <c r="BB40" s="90">
        <v>9201</v>
      </c>
      <c r="BC40" s="90">
        <v>11402</v>
      </c>
      <c r="BD40" s="91">
        <v>32789</v>
      </c>
      <c r="BE40" s="89">
        <v>1534</v>
      </c>
      <c r="BF40" s="90">
        <v>16854</v>
      </c>
      <c r="BG40" s="90">
        <v>7450</v>
      </c>
      <c r="BH40" s="90">
        <v>10435</v>
      </c>
      <c r="BI40" s="90">
        <v>46658</v>
      </c>
      <c r="BJ40" s="91">
        <v>6450</v>
      </c>
      <c r="BK40" s="89">
        <v>1911</v>
      </c>
      <c r="BL40" s="90">
        <v>1651</v>
      </c>
      <c r="BM40" s="90">
        <v>2563</v>
      </c>
      <c r="BN40" s="90">
        <v>5066</v>
      </c>
      <c r="BO40" s="90">
        <v>6411</v>
      </c>
      <c r="BP40" s="91">
        <v>4462</v>
      </c>
      <c r="BQ40" s="89">
        <v>84</v>
      </c>
      <c r="BR40" s="90">
        <v>846</v>
      </c>
      <c r="BS40" s="90">
        <v>13258</v>
      </c>
      <c r="BT40" s="90">
        <v>10740</v>
      </c>
      <c r="BU40" s="90">
        <v>33425</v>
      </c>
      <c r="BV40" s="91">
        <v>27764</v>
      </c>
      <c r="BW40" s="89">
        <v>4905</v>
      </c>
      <c r="BX40" s="90">
        <v>4373</v>
      </c>
      <c r="BY40" s="90">
        <v>4718</v>
      </c>
      <c r="BZ40" s="90">
        <v>2542</v>
      </c>
      <c r="CA40" s="90">
        <v>28860</v>
      </c>
      <c r="CB40" s="91">
        <v>8028</v>
      </c>
      <c r="CC40" s="89">
        <v>523</v>
      </c>
      <c r="CD40" s="90">
        <v>1517</v>
      </c>
      <c r="CE40" s="90">
        <v>5876</v>
      </c>
      <c r="CF40" s="90">
        <v>9758</v>
      </c>
      <c r="CG40" s="90">
        <v>14140</v>
      </c>
      <c r="CH40" s="91">
        <v>6153</v>
      </c>
      <c r="CI40" s="89">
        <v>4953</v>
      </c>
      <c r="CJ40" s="90">
        <v>3174</v>
      </c>
      <c r="CK40" s="90">
        <v>6196</v>
      </c>
      <c r="CL40" s="90">
        <v>8842</v>
      </c>
      <c r="CM40" s="90">
        <v>14218</v>
      </c>
      <c r="CN40" s="91">
        <v>4015</v>
      </c>
      <c r="CO40" s="89">
        <v>32932</v>
      </c>
      <c r="CP40" s="90">
        <v>49692</v>
      </c>
      <c r="CQ40" s="90">
        <v>112472</v>
      </c>
      <c r="CR40" s="90">
        <v>217551</v>
      </c>
      <c r="CS40" s="90">
        <v>609787</v>
      </c>
      <c r="CT40" s="91">
        <v>902448</v>
      </c>
      <c r="CU40" s="89">
        <v>49194</v>
      </c>
      <c r="CV40" s="90">
        <v>83197</v>
      </c>
      <c r="CW40" s="90">
        <v>160863</v>
      </c>
      <c r="CX40" s="90">
        <v>276975</v>
      </c>
      <c r="CY40" s="90">
        <v>768413</v>
      </c>
      <c r="CZ40" s="91">
        <v>1009498</v>
      </c>
      <c r="DA40" s="98"/>
      <c r="DB40" s="98"/>
      <c r="DC40" s="98"/>
      <c r="DD40" s="98"/>
      <c r="DE40" s="98"/>
      <c r="DF40" s="98"/>
    </row>
    <row r="41" spans="2:110" ht="14.25" thickBot="1" x14ac:dyDescent="0.3">
      <c r="B41" s="83" t="s">
        <v>489</v>
      </c>
      <c r="C41" s="89">
        <v>6344</v>
      </c>
      <c r="D41" s="90">
        <v>32407</v>
      </c>
      <c r="E41" s="90">
        <v>102087</v>
      </c>
      <c r="F41" s="90">
        <v>119640</v>
      </c>
      <c r="G41" s="90">
        <v>157912</v>
      </c>
      <c r="H41" s="91">
        <v>316519</v>
      </c>
      <c r="I41" s="89">
        <v>1824</v>
      </c>
      <c r="J41" s="90">
        <v>33546</v>
      </c>
      <c r="K41" s="90">
        <v>55972</v>
      </c>
      <c r="L41" s="90">
        <v>18402</v>
      </c>
      <c r="M41" s="90">
        <v>259024</v>
      </c>
      <c r="N41" s="91">
        <v>132762</v>
      </c>
      <c r="O41" s="89">
        <v>6524</v>
      </c>
      <c r="P41" s="90">
        <v>34289</v>
      </c>
      <c r="Q41" s="90">
        <v>11648</v>
      </c>
      <c r="R41" s="90">
        <v>19360</v>
      </c>
      <c r="S41" s="90">
        <v>51987</v>
      </c>
      <c r="T41" s="91">
        <v>33443</v>
      </c>
      <c r="U41" s="89">
        <v>3428</v>
      </c>
      <c r="V41" s="90">
        <v>22907</v>
      </c>
      <c r="W41" s="90">
        <v>6120</v>
      </c>
      <c r="X41" s="90">
        <v>7243</v>
      </c>
      <c r="Y41" s="90">
        <v>46933</v>
      </c>
      <c r="Z41" s="91">
        <v>101287</v>
      </c>
      <c r="AA41" s="89">
        <v>537</v>
      </c>
      <c r="AB41" s="90">
        <v>1778</v>
      </c>
      <c r="AC41" s="90">
        <v>4579</v>
      </c>
      <c r="AD41" s="90">
        <v>13225</v>
      </c>
      <c r="AE41" s="90">
        <v>70978</v>
      </c>
      <c r="AF41" s="91">
        <v>79823</v>
      </c>
      <c r="AG41" s="89">
        <v>213</v>
      </c>
      <c r="AH41" s="90">
        <v>2243</v>
      </c>
      <c r="AI41" s="90">
        <v>2539</v>
      </c>
      <c r="AJ41" s="90">
        <v>10715</v>
      </c>
      <c r="AK41" s="90">
        <v>22435</v>
      </c>
      <c r="AL41" s="91">
        <v>16604</v>
      </c>
      <c r="AM41" s="89">
        <v>1314</v>
      </c>
      <c r="AN41" s="90">
        <v>2411</v>
      </c>
      <c r="AO41" s="90">
        <v>3421</v>
      </c>
      <c r="AP41" s="90">
        <v>1801</v>
      </c>
      <c r="AQ41" s="90">
        <v>24055</v>
      </c>
      <c r="AR41" s="91">
        <v>9186</v>
      </c>
      <c r="AS41" s="89">
        <v>55</v>
      </c>
      <c r="AT41" s="90">
        <v>2100</v>
      </c>
      <c r="AU41" s="90">
        <v>2142</v>
      </c>
      <c r="AV41" s="90">
        <v>1764</v>
      </c>
      <c r="AW41" s="90">
        <v>3570</v>
      </c>
      <c r="AX41" s="91">
        <v>24429</v>
      </c>
      <c r="AY41" s="89">
        <v>1434</v>
      </c>
      <c r="AZ41" s="90">
        <v>1914</v>
      </c>
      <c r="BA41" s="90">
        <v>2984</v>
      </c>
      <c r="BB41" s="90">
        <v>2871</v>
      </c>
      <c r="BC41" s="90">
        <v>37331</v>
      </c>
      <c r="BD41" s="91">
        <v>32469</v>
      </c>
      <c r="BE41" s="89">
        <v>629</v>
      </c>
      <c r="BF41" s="90">
        <v>18145</v>
      </c>
      <c r="BG41" s="90">
        <v>11702</v>
      </c>
      <c r="BH41" s="90">
        <v>3411</v>
      </c>
      <c r="BI41" s="90">
        <v>14166</v>
      </c>
      <c r="BJ41" s="91">
        <v>3760</v>
      </c>
      <c r="BK41" s="89">
        <v>1455</v>
      </c>
      <c r="BL41" s="90">
        <v>1160</v>
      </c>
      <c r="BM41" s="90">
        <v>1219</v>
      </c>
      <c r="BN41" s="90">
        <v>4111</v>
      </c>
      <c r="BO41" s="90">
        <v>15386</v>
      </c>
      <c r="BP41" s="91">
        <v>20229</v>
      </c>
      <c r="BQ41" s="89">
        <v>976</v>
      </c>
      <c r="BR41" s="90">
        <v>1532</v>
      </c>
      <c r="BS41" s="90">
        <v>5392</v>
      </c>
      <c r="BT41" s="90">
        <v>6996</v>
      </c>
      <c r="BU41" s="90">
        <v>19464</v>
      </c>
      <c r="BV41" s="91">
        <v>59786</v>
      </c>
      <c r="BW41" s="89">
        <v>4387</v>
      </c>
      <c r="BX41" s="90">
        <v>2220</v>
      </c>
      <c r="BY41" s="90">
        <v>3458</v>
      </c>
      <c r="BZ41" s="90">
        <v>5560</v>
      </c>
      <c r="CA41" s="90">
        <v>21571</v>
      </c>
      <c r="CB41" s="91">
        <v>10770</v>
      </c>
      <c r="CC41" s="89">
        <v>293</v>
      </c>
      <c r="CD41" s="90">
        <v>7002</v>
      </c>
      <c r="CE41" s="90">
        <v>2524</v>
      </c>
      <c r="CF41" s="90">
        <v>10304</v>
      </c>
      <c r="CG41" s="90">
        <v>19778</v>
      </c>
      <c r="CH41" s="91">
        <v>13260</v>
      </c>
      <c r="CI41" s="89">
        <v>5161</v>
      </c>
      <c r="CJ41" s="90">
        <v>4651</v>
      </c>
      <c r="CK41" s="90">
        <v>4255</v>
      </c>
      <c r="CL41" s="90">
        <v>4593</v>
      </c>
      <c r="CM41" s="90">
        <v>18866</v>
      </c>
      <c r="CN41" s="91">
        <v>3779</v>
      </c>
      <c r="CO41" s="89">
        <v>20184</v>
      </c>
      <c r="CP41" s="90">
        <v>129581</v>
      </c>
      <c r="CQ41" s="90">
        <v>186366</v>
      </c>
      <c r="CR41" s="90">
        <v>190386</v>
      </c>
      <c r="CS41" s="90">
        <v>633324</v>
      </c>
      <c r="CT41" s="91">
        <v>689624</v>
      </c>
      <c r="CU41" s="89">
        <v>34574</v>
      </c>
      <c r="CV41" s="90">
        <v>168305</v>
      </c>
      <c r="CW41" s="90">
        <v>220042</v>
      </c>
      <c r="CX41" s="90">
        <v>229996</v>
      </c>
      <c r="CY41" s="90">
        <v>783456</v>
      </c>
      <c r="CZ41" s="91">
        <v>858106</v>
      </c>
      <c r="DA41" s="98"/>
      <c r="DB41" s="98"/>
      <c r="DC41" s="98"/>
      <c r="DD41" s="98"/>
      <c r="DE41" s="98"/>
      <c r="DF41" s="98"/>
    </row>
    <row r="42" spans="2:110" ht="13.5" x14ac:dyDescent="0.25">
      <c r="B42" s="82" t="s">
        <v>506</v>
      </c>
      <c r="C42" s="89">
        <v>35929</v>
      </c>
      <c r="D42" s="90">
        <v>63828</v>
      </c>
      <c r="E42" s="90">
        <v>69446</v>
      </c>
      <c r="F42" s="90">
        <v>127410</v>
      </c>
      <c r="G42" s="90">
        <v>152378</v>
      </c>
      <c r="H42" s="91">
        <v>371689</v>
      </c>
      <c r="I42" s="89">
        <v>2853</v>
      </c>
      <c r="J42" s="90">
        <v>54221</v>
      </c>
      <c r="K42" s="90">
        <v>25662</v>
      </c>
      <c r="L42" s="90">
        <v>45462</v>
      </c>
      <c r="M42" s="90">
        <v>260584</v>
      </c>
      <c r="N42" s="91">
        <v>385684</v>
      </c>
      <c r="O42" s="89">
        <v>9426</v>
      </c>
      <c r="P42" s="90">
        <v>140613</v>
      </c>
      <c r="Q42" s="90">
        <v>32122</v>
      </c>
      <c r="R42" s="90">
        <v>15759</v>
      </c>
      <c r="S42" s="90">
        <v>64493</v>
      </c>
      <c r="T42" s="91">
        <v>57939</v>
      </c>
      <c r="U42" s="89">
        <v>13004</v>
      </c>
      <c r="V42" s="90">
        <v>7535</v>
      </c>
      <c r="W42" s="90">
        <v>17718</v>
      </c>
      <c r="X42" s="90">
        <v>6131</v>
      </c>
      <c r="Y42" s="90">
        <v>73601</v>
      </c>
      <c r="Z42" s="91">
        <v>106146</v>
      </c>
      <c r="AA42" s="89">
        <v>757</v>
      </c>
      <c r="AB42" s="90">
        <v>3425</v>
      </c>
      <c r="AC42" s="90">
        <v>7210</v>
      </c>
      <c r="AD42" s="90">
        <v>11839</v>
      </c>
      <c r="AE42" s="90">
        <v>53186</v>
      </c>
      <c r="AF42" s="91">
        <v>158965</v>
      </c>
      <c r="AG42" s="89">
        <v>13399</v>
      </c>
      <c r="AH42" s="90">
        <v>2292</v>
      </c>
      <c r="AI42" s="90">
        <v>9345</v>
      </c>
      <c r="AJ42" s="90">
        <v>27463</v>
      </c>
      <c r="AK42" s="90">
        <v>25347</v>
      </c>
      <c r="AL42" s="91">
        <v>11005</v>
      </c>
      <c r="AM42" s="89">
        <v>1696</v>
      </c>
      <c r="AN42" s="90">
        <v>984</v>
      </c>
      <c r="AO42" s="90">
        <v>19266</v>
      </c>
      <c r="AP42" s="90">
        <v>889</v>
      </c>
      <c r="AQ42" s="90">
        <v>5872</v>
      </c>
      <c r="AR42" s="91">
        <v>24169</v>
      </c>
      <c r="AS42" s="89">
        <v>41912</v>
      </c>
      <c r="AT42" s="90">
        <v>2282</v>
      </c>
      <c r="AU42" s="90">
        <v>3485</v>
      </c>
      <c r="AV42" s="90">
        <v>4152</v>
      </c>
      <c r="AW42" s="90">
        <v>11791</v>
      </c>
      <c r="AX42" s="91">
        <v>64419</v>
      </c>
      <c r="AY42" s="89">
        <v>3380</v>
      </c>
      <c r="AZ42" s="90">
        <v>3416</v>
      </c>
      <c r="BA42" s="90">
        <v>4247</v>
      </c>
      <c r="BB42" s="90">
        <v>60994</v>
      </c>
      <c r="BC42" s="90">
        <v>16458</v>
      </c>
      <c r="BD42" s="91">
        <v>13718</v>
      </c>
      <c r="BE42" s="89">
        <v>14817</v>
      </c>
      <c r="BF42" s="90">
        <v>29843</v>
      </c>
      <c r="BG42" s="90">
        <v>15686</v>
      </c>
      <c r="BH42" s="90">
        <v>8382</v>
      </c>
      <c r="BI42" s="90">
        <v>13659</v>
      </c>
      <c r="BJ42" s="91">
        <v>7468</v>
      </c>
      <c r="BK42" s="89">
        <v>3523</v>
      </c>
      <c r="BL42" s="90">
        <v>2032</v>
      </c>
      <c r="BM42" s="90">
        <v>716</v>
      </c>
      <c r="BN42" s="90">
        <v>11453</v>
      </c>
      <c r="BO42" s="90">
        <v>34107</v>
      </c>
      <c r="BP42" s="91">
        <v>29366</v>
      </c>
      <c r="BQ42" s="89" t="s">
        <v>323</v>
      </c>
      <c r="BR42" s="90">
        <v>3268</v>
      </c>
      <c r="BS42" s="90">
        <v>10623</v>
      </c>
      <c r="BT42" s="90">
        <v>3873</v>
      </c>
      <c r="BU42" s="90">
        <v>27669</v>
      </c>
      <c r="BV42" s="91">
        <v>18452</v>
      </c>
      <c r="BW42" s="89">
        <v>5058</v>
      </c>
      <c r="BX42" s="90">
        <v>2682</v>
      </c>
      <c r="BY42" s="90">
        <v>3290</v>
      </c>
      <c r="BZ42" s="90">
        <v>22905</v>
      </c>
      <c r="CA42" s="90">
        <v>37127</v>
      </c>
      <c r="CB42" s="91">
        <v>5339</v>
      </c>
      <c r="CC42" s="89">
        <v>623</v>
      </c>
      <c r="CD42" s="90">
        <v>17459</v>
      </c>
      <c r="CE42" s="90">
        <v>1470</v>
      </c>
      <c r="CF42" s="90">
        <v>5414</v>
      </c>
      <c r="CG42" s="90">
        <v>22238</v>
      </c>
      <c r="CH42" s="91">
        <v>8726</v>
      </c>
      <c r="CI42" s="89">
        <v>7948</v>
      </c>
      <c r="CJ42" s="90">
        <v>3906</v>
      </c>
      <c r="CK42" s="90">
        <v>2677</v>
      </c>
      <c r="CL42" s="90">
        <v>7437</v>
      </c>
      <c r="CM42" s="90">
        <v>23859</v>
      </c>
      <c r="CN42" s="91">
        <v>3942</v>
      </c>
      <c r="CO42" s="89">
        <v>77064</v>
      </c>
      <c r="CP42" s="90">
        <v>272898</v>
      </c>
      <c r="CQ42" s="90">
        <v>180769</v>
      </c>
      <c r="CR42" s="90">
        <v>234953</v>
      </c>
      <c r="CS42" s="90">
        <v>635461</v>
      </c>
      <c r="CT42" s="91">
        <v>1115597</v>
      </c>
      <c r="CU42" s="89">
        <v>154325</v>
      </c>
      <c r="CV42" s="90">
        <v>337786</v>
      </c>
      <c r="CW42" s="90">
        <v>222963</v>
      </c>
      <c r="CX42" s="90">
        <v>359563</v>
      </c>
      <c r="CY42" s="90">
        <v>822369</v>
      </c>
      <c r="CZ42" s="91">
        <v>1267027</v>
      </c>
      <c r="DA42" s="98"/>
      <c r="DB42" s="98"/>
      <c r="DC42" s="98"/>
      <c r="DD42" s="98"/>
      <c r="DE42" s="98"/>
      <c r="DF42" s="98"/>
    </row>
    <row r="43" spans="2:110" ht="14.25" thickBot="1" x14ac:dyDescent="0.3">
      <c r="B43" s="83" t="s">
        <v>507</v>
      </c>
      <c r="C43" s="94">
        <v>5853</v>
      </c>
      <c r="D43" s="95">
        <v>101701</v>
      </c>
      <c r="E43" s="95">
        <v>91488</v>
      </c>
      <c r="F43" s="95">
        <v>120300</v>
      </c>
      <c r="G43" s="95">
        <v>170346</v>
      </c>
      <c r="H43" s="96">
        <v>491962</v>
      </c>
      <c r="I43" s="94">
        <v>2714</v>
      </c>
      <c r="J43" s="95">
        <v>79417</v>
      </c>
      <c r="K43" s="95">
        <v>31332</v>
      </c>
      <c r="L43" s="95">
        <v>53317</v>
      </c>
      <c r="M43" s="95">
        <v>237013</v>
      </c>
      <c r="N43" s="96">
        <v>213430</v>
      </c>
      <c r="O43" s="94">
        <v>8876</v>
      </c>
      <c r="P43" s="95">
        <v>65177</v>
      </c>
      <c r="Q43" s="95">
        <v>21594</v>
      </c>
      <c r="R43" s="95">
        <v>15322</v>
      </c>
      <c r="S43" s="95">
        <v>76077</v>
      </c>
      <c r="T43" s="96">
        <v>76514</v>
      </c>
      <c r="U43" s="94">
        <v>23308</v>
      </c>
      <c r="V43" s="95">
        <v>102803</v>
      </c>
      <c r="W43" s="95">
        <v>5880</v>
      </c>
      <c r="X43" s="95">
        <v>11251</v>
      </c>
      <c r="Y43" s="95">
        <v>30015</v>
      </c>
      <c r="Z43" s="96">
        <v>113380</v>
      </c>
      <c r="AA43" s="94">
        <v>565</v>
      </c>
      <c r="AB43" s="95">
        <v>3774</v>
      </c>
      <c r="AC43" s="95">
        <v>8505</v>
      </c>
      <c r="AD43" s="95">
        <v>17326</v>
      </c>
      <c r="AE43" s="95">
        <v>75010</v>
      </c>
      <c r="AF43" s="96">
        <v>107644</v>
      </c>
      <c r="AG43" s="94">
        <v>15861</v>
      </c>
      <c r="AH43" s="95">
        <v>6804</v>
      </c>
      <c r="AI43" s="95">
        <v>5280</v>
      </c>
      <c r="AJ43" s="95">
        <v>10286</v>
      </c>
      <c r="AK43" s="95">
        <v>37124</v>
      </c>
      <c r="AL43" s="96">
        <v>18621</v>
      </c>
      <c r="AM43" s="94">
        <v>1604</v>
      </c>
      <c r="AN43" s="95">
        <v>916</v>
      </c>
      <c r="AO43" s="95">
        <v>8026</v>
      </c>
      <c r="AP43" s="95">
        <v>2888</v>
      </c>
      <c r="AQ43" s="95">
        <v>9666</v>
      </c>
      <c r="AR43" s="96">
        <v>2980</v>
      </c>
      <c r="AS43" s="94">
        <v>30552</v>
      </c>
      <c r="AT43" s="95">
        <v>1910</v>
      </c>
      <c r="AU43" s="95">
        <v>3572</v>
      </c>
      <c r="AV43" s="95">
        <v>3058</v>
      </c>
      <c r="AW43" s="95">
        <v>13096</v>
      </c>
      <c r="AX43" s="96">
        <v>60802</v>
      </c>
      <c r="AY43" s="94">
        <v>344</v>
      </c>
      <c r="AZ43" s="95">
        <v>2821</v>
      </c>
      <c r="BA43" s="95">
        <v>5654</v>
      </c>
      <c r="BB43" s="95">
        <v>22217</v>
      </c>
      <c r="BC43" s="95">
        <v>43098</v>
      </c>
      <c r="BD43" s="96">
        <v>22878</v>
      </c>
      <c r="BE43" s="94">
        <v>9600</v>
      </c>
      <c r="BF43" s="95">
        <v>3705</v>
      </c>
      <c r="BG43" s="95">
        <v>6784</v>
      </c>
      <c r="BH43" s="95">
        <v>8247</v>
      </c>
      <c r="BI43" s="95">
        <v>36330</v>
      </c>
      <c r="BJ43" s="96">
        <v>9860</v>
      </c>
      <c r="BK43" s="94">
        <v>7834</v>
      </c>
      <c r="BL43" s="95">
        <v>860</v>
      </c>
      <c r="BM43" s="95">
        <v>2776</v>
      </c>
      <c r="BN43" s="95">
        <v>9050</v>
      </c>
      <c r="BO43" s="95">
        <v>14341</v>
      </c>
      <c r="BP43" s="96">
        <v>10991</v>
      </c>
      <c r="BQ43" s="94" t="s">
        <v>323</v>
      </c>
      <c r="BR43" s="95">
        <v>72</v>
      </c>
      <c r="BS43" s="95">
        <v>2534</v>
      </c>
      <c r="BT43" s="95">
        <v>4503</v>
      </c>
      <c r="BU43" s="95">
        <v>22495</v>
      </c>
      <c r="BV43" s="96">
        <v>48604</v>
      </c>
      <c r="BW43" s="94">
        <v>9847</v>
      </c>
      <c r="BX43" s="95">
        <v>2816</v>
      </c>
      <c r="BY43" s="95">
        <v>3952</v>
      </c>
      <c r="BZ43" s="95">
        <v>8782</v>
      </c>
      <c r="CA43" s="95">
        <v>26167</v>
      </c>
      <c r="CB43" s="96">
        <v>23230</v>
      </c>
      <c r="CC43" s="94">
        <v>1249</v>
      </c>
      <c r="CD43" s="95">
        <v>26762</v>
      </c>
      <c r="CE43" s="95">
        <v>2713</v>
      </c>
      <c r="CF43" s="95">
        <v>4819</v>
      </c>
      <c r="CG43" s="95">
        <v>43274</v>
      </c>
      <c r="CH43" s="96">
        <v>14023</v>
      </c>
      <c r="CI43" s="94">
        <v>9322</v>
      </c>
      <c r="CJ43" s="95">
        <v>22271</v>
      </c>
      <c r="CK43" s="95">
        <v>5544</v>
      </c>
      <c r="CL43" s="95">
        <v>9053</v>
      </c>
      <c r="CM43" s="95">
        <v>17254</v>
      </c>
      <c r="CN43" s="96">
        <v>4643</v>
      </c>
      <c r="CO43" s="94">
        <v>58781</v>
      </c>
      <c r="CP43" s="95">
        <v>360592</v>
      </c>
      <c r="CQ43" s="95">
        <v>172105</v>
      </c>
      <c r="CR43" s="95">
        <v>230690</v>
      </c>
      <c r="CS43" s="95">
        <v>635251</v>
      </c>
      <c r="CT43" s="96">
        <v>1024531</v>
      </c>
      <c r="CU43" s="94">
        <v>127529</v>
      </c>
      <c r="CV43" s="95">
        <v>421809</v>
      </c>
      <c r="CW43" s="95">
        <v>205634</v>
      </c>
      <c r="CX43" s="95">
        <v>300419</v>
      </c>
      <c r="CY43" s="95">
        <v>851306</v>
      </c>
      <c r="CZ43" s="96">
        <v>1219562</v>
      </c>
      <c r="DA43" s="98"/>
      <c r="DB43" s="98"/>
      <c r="DC43" s="98"/>
      <c r="DD43" s="98"/>
      <c r="DE43" s="98"/>
      <c r="DF43" s="98"/>
    </row>
    <row r="44" spans="2:110" ht="14.25" x14ac:dyDescent="0.3">
      <c r="B44" s="87" t="s">
        <v>324</v>
      </c>
      <c r="C44" s="104"/>
      <c r="D44" s="104"/>
      <c r="E44" s="104"/>
      <c r="F44" s="104"/>
      <c r="G44" s="104"/>
      <c r="H44" s="104"/>
      <c r="I44" s="104"/>
      <c r="J44" s="104"/>
      <c r="K44" s="104"/>
      <c r="L44" s="104"/>
      <c r="M44" s="104"/>
      <c r="N44" s="104"/>
      <c r="O44" s="104"/>
      <c r="P44" s="104"/>
      <c r="Q44" s="104"/>
      <c r="R44" s="104"/>
      <c r="S44" s="104"/>
      <c r="T44" s="104"/>
      <c r="DA44" s="98"/>
      <c r="DB44" s="98"/>
      <c r="DC44" s="98"/>
      <c r="DD44" s="98"/>
      <c r="DE44" s="98"/>
      <c r="DF44" s="98"/>
    </row>
    <row r="45" spans="2:110" ht="14.25" x14ac:dyDescent="0.3">
      <c r="B45" s="18" t="s">
        <v>395</v>
      </c>
      <c r="C45" s="104"/>
      <c r="D45" s="104"/>
      <c r="E45" s="104"/>
      <c r="F45" s="104"/>
      <c r="G45" s="104"/>
      <c r="H45" s="104"/>
      <c r="I45" s="104"/>
      <c r="J45" s="104"/>
      <c r="K45" s="104"/>
      <c r="L45" s="104"/>
      <c r="M45" s="104"/>
      <c r="N45" s="104"/>
      <c r="O45" s="104"/>
      <c r="P45" s="104"/>
      <c r="Q45" s="104"/>
      <c r="R45" s="104"/>
      <c r="S45" s="104"/>
      <c r="T45" s="104"/>
      <c r="CO45" s="110"/>
      <c r="CP45" s="110"/>
      <c r="CQ45" s="110"/>
      <c r="CR45" s="110"/>
      <c r="CS45" s="110"/>
      <c r="CT45" s="110"/>
      <c r="DA45" s="98"/>
      <c r="DB45" s="98"/>
      <c r="DC45" s="98"/>
      <c r="DD45" s="98"/>
      <c r="DE45" s="98"/>
      <c r="DF45" s="98"/>
    </row>
    <row r="46" spans="2:110" ht="15" customHeight="1" x14ac:dyDescent="0.25">
      <c r="B46" s="1258" t="s">
        <v>719</v>
      </c>
      <c r="C46" s="1258"/>
      <c r="D46" s="1258"/>
      <c r="E46" s="1258"/>
      <c r="F46" s="1258"/>
      <c r="G46" s="1258"/>
      <c r="H46" s="1258"/>
      <c r="I46" s="1258"/>
      <c r="J46" s="1258"/>
      <c r="K46" s="1258"/>
      <c r="L46" s="1258"/>
      <c r="M46" s="1258"/>
      <c r="N46" s="1258"/>
      <c r="O46" s="1258"/>
      <c r="P46" s="1258"/>
      <c r="Q46" s="1258"/>
      <c r="R46" s="1258"/>
      <c r="S46" s="1258"/>
      <c r="T46" s="1258"/>
      <c r="CO46" s="110"/>
      <c r="CP46" s="110"/>
      <c r="CQ46" s="110"/>
      <c r="CR46" s="110"/>
      <c r="CS46" s="110"/>
      <c r="CT46" s="110"/>
      <c r="DA46" s="98"/>
      <c r="DB46" s="98"/>
      <c r="DC46" s="98"/>
      <c r="DD46" s="98"/>
      <c r="DE46" s="98"/>
      <c r="DF46" s="98"/>
    </row>
    <row r="47" spans="2:110" ht="13.5" x14ac:dyDescent="0.25">
      <c r="B47" s="1258"/>
      <c r="C47" s="1258"/>
      <c r="D47" s="1258"/>
      <c r="E47" s="1258"/>
      <c r="F47" s="1258"/>
      <c r="G47" s="1258"/>
      <c r="H47" s="1258"/>
      <c r="I47" s="1258"/>
      <c r="J47" s="1258"/>
      <c r="K47" s="1258"/>
      <c r="L47" s="1258"/>
      <c r="M47" s="1258"/>
      <c r="N47" s="1258"/>
      <c r="O47" s="1258"/>
      <c r="P47" s="1258"/>
      <c r="Q47" s="1258"/>
      <c r="R47" s="1258"/>
      <c r="S47" s="1258"/>
      <c r="T47" s="1258"/>
      <c r="CO47" s="110"/>
      <c r="CP47" s="110"/>
      <c r="CQ47" s="110"/>
      <c r="CR47" s="110"/>
      <c r="CS47" s="110"/>
      <c r="CT47" s="110"/>
      <c r="DA47" s="98"/>
      <c r="DB47" s="98"/>
      <c r="DC47" s="98"/>
      <c r="DD47" s="98"/>
      <c r="DE47" s="98"/>
      <c r="DF47" s="98"/>
    </row>
    <row r="48" spans="2:110" ht="15" customHeight="1" x14ac:dyDescent="0.25">
      <c r="B48" s="1258" t="s">
        <v>720</v>
      </c>
      <c r="C48" s="1258"/>
      <c r="D48" s="1258"/>
      <c r="E48" s="1258"/>
      <c r="F48" s="1258"/>
      <c r="G48" s="1258"/>
      <c r="H48" s="1258"/>
      <c r="I48" s="1258"/>
      <c r="J48" s="1258"/>
      <c r="K48" s="1258"/>
      <c r="L48" s="1258"/>
      <c r="M48" s="1258"/>
      <c r="N48" s="1258"/>
      <c r="O48" s="1258"/>
      <c r="P48" s="1258"/>
      <c r="Q48" s="1258"/>
      <c r="R48" s="1258"/>
      <c r="S48" s="1258"/>
      <c r="T48" s="1258"/>
      <c r="DA48" s="98"/>
      <c r="DB48" s="98"/>
      <c r="DC48" s="98"/>
      <c r="DD48" s="98"/>
      <c r="DE48" s="98"/>
      <c r="DF48" s="98"/>
    </row>
    <row r="49" spans="2:110" ht="13.5" x14ac:dyDescent="0.25">
      <c r="B49" s="1258"/>
      <c r="C49" s="1258"/>
      <c r="D49" s="1258"/>
      <c r="E49" s="1258"/>
      <c r="F49" s="1258"/>
      <c r="G49" s="1258"/>
      <c r="H49" s="1258"/>
      <c r="I49" s="1258"/>
      <c r="J49" s="1258"/>
      <c r="K49" s="1258"/>
      <c r="L49" s="1258"/>
      <c r="M49" s="1258"/>
      <c r="N49" s="1258"/>
      <c r="O49" s="1258"/>
      <c r="P49" s="1258"/>
      <c r="Q49" s="1258"/>
      <c r="R49" s="1258"/>
      <c r="S49" s="1258"/>
      <c r="T49" s="1258"/>
      <c r="DA49" s="98"/>
      <c r="DB49" s="98"/>
      <c r="DC49" s="98"/>
      <c r="DD49" s="98"/>
      <c r="DE49" s="98"/>
      <c r="DF49" s="98"/>
    </row>
    <row r="50" spans="2:110" ht="14.25" x14ac:dyDescent="0.3">
      <c r="B50" s="19" t="s">
        <v>963</v>
      </c>
      <c r="C50" s="104"/>
      <c r="D50" s="104"/>
      <c r="E50" s="104"/>
      <c r="F50" s="104"/>
      <c r="G50" s="104"/>
      <c r="H50" s="104"/>
      <c r="I50" s="104"/>
      <c r="J50" s="104"/>
      <c r="K50" s="104"/>
      <c r="L50" s="104"/>
      <c r="M50" s="104"/>
      <c r="N50" s="104"/>
      <c r="O50" s="104"/>
      <c r="P50" s="104"/>
      <c r="Q50" s="104"/>
      <c r="R50" s="104"/>
      <c r="S50" s="104"/>
      <c r="T50" s="104"/>
      <c r="DA50" s="98"/>
      <c r="DB50" s="98"/>
      <c r="DC50" s="98"/>
      <c r="DD50" s="98"/>
      <c r="DE50" s="98"/>
      <c r="DF50" s="98"/>
    </row>
  </sheetData>
  <mergeCells count="20">
    <mergeCell ref="B46:T47"/>
    <mergeCell ref="B48:T49"/>
    <mergeCell ref="AG6:AL6"/>
    <mergeCell ref="AM6:AR6"/>
    <mergeCell ref="AS6:AX6"/>
    <mergeCell ref="B6:B7"/>
    <mergeCell ref="C6:H6"/>
    <mergeCell ref="I6:N6"/>
    <mergeCell ref="O6:T6"/>
    <mergeCell ref="U6:Z6"/>
    <mergeCell ref="AA6:AF6"/>
    <mergeCell ref="CI6:CN6"/>
    <mergeCell ref="CU6:CZ6"/>
    <mergeCell ref="CO6:CT6"/>
    <mergeCell ref="AY6:BD6"/>
    <mergeCell ref="BE6:BJ6"/>
    <mergeCell ref="BK6:BP6"/>
    <mergeCell ref="BQ6:BV6"/>
    <mergeCell ref="BW6:CB6"/>
    <mergeCell ref="CC6:CH6"/>
  </mergeCells>
  <hyperlinks>
    <hyperlink ref="B2" location="CONTENIDO!A1" display="INDICE"/>
  </hyperlinks>
  <pageMargins left="0.7" right="0.7" top="0.75" bottom="0.75" header="0.3" footer="0.3"/>
  <pageSetup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RowHeight="16.5" x14ac:dyDescent="0.3"/>
  <cols>
    <col min="1" max="1" width="4.140625" style="98" customWidth="1"/>
    <col min="2" max="2" width="8.7109375" style="98" customWidth="1"/>
    <col min="3" max="3" width="8" style="98" customWidth="1"/>
    <col min="4" max="4" width="7.7109375" style="98" customWidth="1"/>
    <col min="5" max="5" width="8.140625" style="98" customWidth="1"/>
    <col min="6" max="7" width="7.5703125" style="98" bestFit="1" customWidth="1"/>
    <col min="8" max="8" width="10.42578125" style="98" bestFit="1" customWidth="1"/>
    <col min="9" max="9" width="7.42578125" style="98" customWidth="1"/>
    <col min="10" max="10" width="8.42578125" style="98" customWidth="1"/>
    <col min="11" max="11" width="8.28515625" style="98" customWidth="1"/>
    <col min="12" max="12" width="7.42578125" style="98" customWidth="1"/>
    <col min="13" max="13" width="7.5703125" style="98" bestFit="1" customWidth="1"/>
    <col min="14" max="14" width="10.7109375" style="98" customWidth="1"/>
    <col min="15" max="15" width="8" style="98" customWidth="1"/>
    <col min="16" max="16" width="8.140625" style="98" customWidth="1"/>
    <col min="17" max="17" width="8.85546875" style="98" customWidth="1"/>
    <col min="18" max="19" width="7.5703125" style="98" bestFit="1" customWidth="1"/>
    <col min="20" max="20" width="10.42578125" style="98" bestFit="1" customWidth="1"/>
    <col min="21" max="21" width="9" style="98" customWidth="1"/>
    <col min="22" max="22" width="8.7109375" style="98" customWidth="1"/>
    <col min="23" max="23" width="8.5703125" style="98" customWidth="1"/>
    <col min="24" max="25" width="7.5703125" style="98" bestFit="1" customWidth="1"/>
    <col min="26" max="26" width="10.42578125" style="98" bestFit="1" customWidth="1"/>
    <col min="27" max="27" width="9.42578125" style="98" customWidth="1"/>
    <col min="28" max="28" width="9" style="98" customWidth="1"/>
    <col min="29" max="29" width="8.5703125" style="98" customWidth="1"/>
    <col min="30" max="31" width="7.5703125" style="98" bestFit="1" customWidth="1"/>
    <col min="32" max="32" width="10.42578125" style="98" bestFit="1" customWidth="1"/>
    <col min="33" max="34" width="7.42578125" style="98" customWidth="1"/>
    <col min="35" max="35" width="8" style="98" customWidth="1"/>
    <col min="36" max="37" width="7.5703125" style="98" bestFit="1" customWidth="1"/>
    <col min="38" max="38" width="11.7109375" style="98" customWidth="1"/>
    <col min="39" max="39" width="7.85546875" style="98" customWidth="1"/>
    <col min="40" max="40" width="8.7109375" style="98" customWidth="1"/>
    <col min="41" max="41" width="8" style="98" customWidth="1"/>
    <col min="42" max="43" width="7.5703125" style="98" bestFit="1" customWidth="1"/>
    <col min="44" max="44" width="10.42578125" style="98" bestFit="1" customWidth="1"/>
    <col min="45" max="45" width="7.85546875" style="98" customWidth="1"/>
    <col min="46" max="46" width="8.28515625" style="98" customWidth="1"/>
    <col min="47" max="47" width="10.42578125" style="98" customWidth="1"/>
    <col min="48" max="49" width="7.5703125" style="98" bestFit="1" customWidth="1"/>
    <col min="50" max="50" width="10.42578125" style="98" bestFit="1" customWidth="1"/>
    <col min="51" max="51" width="8.85546875" style="98" customWidth="1"/>
    <col min="52" max="104" width="11.42578125" style="98"/>
    <col min="105" max="110" width="11.42578125" style="35"/>
    <col min="111" max="16384" width="11.42578125" style="98"/>
  </cols>
  <sheetData>
    <row r="1" spans="2:104" s="670" customFormat="1" ht="15" x14ac:dyDescent="0.25"/>
    <row r="2" spans="2:104" x14ac:dyDescent="0.3">
      <c r="B2" s="670" t="s">
        <v>1029</v>
      </c>
    </row>
    <row r="3" spans="2:104" x14ac:dyDescent="0.3">
      <c r="B3" s="97" t="s">
        <v>217</v>
      </c>
    </row>
    <row r="4" spans="2:104" x14ac:dyDescent="0.3">
      <c r="B4" s="97" t="s">
        <v>471</v>
      </c>
    </row>
    <row r="5" spans="2:104" ht="17.25" thickBot="1" x14ac:dyDescent="0.35"/>
    <row r="6" spans="2:104" ht="12.75" customHeight="1" thickBot="1" x14ac:dyDescent="0.35">
      <c r="B6" s="1268"/>
      <c r="C6" s="1248" t="s">
        <v>218</v>
      </c>
      <c r="D6" s="1249"/>
      <c r="E6" s="1249"/>
      <c r="F6" s="1249"/>
      <c r="G6" s="1249"/>
      <c r="H6" s="1250"/>
      <c r="I6" s="1248" t="s">
        <v>219</v>
      </c>
      <c r="J6" s="1249"/>
      <c r="K6" s="1249"/>
      <c r="L6" s="1249"/>
      <c r="M6" s="1249"/>
      <c r="N6" s="1250"/>
      <c r="O6" s="1248" t="s">
        <v>220</v>
      </c>
      <c r="P6" s="1249"/>
      <c r="Q6" s="1249"/>
      <c r="R6" s="1249"/>
      <c r="S6" s="1249"/>
      <c r="T6" s="1250"/>
      <c r="U6" s="1248" t="s">
        <v>221</v>
      </c>
      <c r="V6" s="1249"/>
      <c r="W6" s="1249"/>
      <c r="X6" s="1249"/>
      <c r="Y6" s="1249"/>
      <c r="Z6" s="1250"/>
      <c r="AA6" s="1248" t="s">
        <v>222</v>
      </c>
      <c r="AB6" s="1249"/>
      <c r="AC6" s="1249"/>
      <c r="AD6" s="1249"/>
      <c r="AE6" s="1249"/>
      <c r="AF6" s="1250"/>
      <c r="AG6" s="1248" t="s">
        <v>223</v>
      </c>
      <c r="AH6" s="1249"/>
      <c r="AI6" s="1249"/>
      <c r="AJ6" s="1249"/>
      <c r="AK6" s="1249"/>
      <c r="AL6" s="1250"/>
      <c r="AM6" s="1248" t="s">
        <v>224</v>
      </c>
      <c r="AN6" s="1249"/>
      <c r="AO6" s="1249"/>
      <c r="AP6" s="1249"/>
      <c r="AQ6" s="1249"/>
      <c r="AR6" s="1250"/>
      <c r="AS6" s="1248" t="s">
        <v>283</v>
      </c>
      <c r="AT6" s="1249"/>
      <c r="AU6" s="1249"/>
      <c r="AV6" s="1249"/>
      <c r="AW6" s="1249"/>
      <c r="AX6" s="1250"/>
      <c r="AY6" s="1248" t="s">
        <v>284</v>
      </c>
      <c r="AZ6" s="1249"/>
      <c r="BA6" s="1249"/>
      <c r="BB6" s="1249"/>
      <c r="BC6" s="1249"/>
      <c r="BD6" s="1250"/>
      <c r="BE6" s="1248" t="s">
        <v>285</v>
      </c>
      <c r="BF6" s="1249"/>
      <c r="BG6" s="1249"/>
      <c r="BH6" s="1249"/>
      <c r="BI6" s="1249"/>
      <c r="BJ6" s="1250"/>
      <c r="BK6" s="1248" t="s">
        <v>286</v>
      </c>
      <c r="BL6" s="1249"/>
      <c r="BM6" s="1249"/>
      <c r="BN6" s="1249"/>
      <c r="BO6" s="1249"/>
      <c r="BP6" s="1250"/>
      <c r="BQ6" s="1248" t="s">
        <v>287</v>
      </c>
      <c r="BR6" s="1249"/>
      <c r="BS6" s="1249"/>
      <c r="BT6" s="1249"/>
      <c r="BU6" s="1249"/>
      <c r="BV6" s="1250"/>
      <c r="BW6" s="1248" t="s">
        <v>288</v>
      </c>
      <c r="BX6" s="1249"/>
      <c r="BY6" s="1249"/>
      <c r="BZ6" s="1249"/>
      <c r="CA6" s="1249"/>
      <c r="CB6" s="1250"/>
      <c r="CC6" s="1248" t="s">
        <v>289</v>
      </c>
      <c r="CD6" s="1249"/>
      <c r="CE6" s="1249"/>
      <c r="CF6" s="1249"/>
      <c r="CG6" s="1249"/>
      <c r="CH6" s="1250"/>
      <c r="CI6" s="1248" t="s">
        <v>290</v>
      </c>
      <c r="CJ6" s="1249"/>
      <c r="CK6" s="1249"/>
      <c r="CL6" s="1249"/>
      <c r="CM6" s="1249"/>
      <c r="CN6" s="1250"/>
      <c r="CO6" s="1248" t="s">
        <v>225</v>
      </c>
      <c r="CP6" s="1249"/>
      <c r="CQ6" s="1249"/>
      <c r="CR6" s="1249"/>
      <c r="CS6" s="1249"/>
      <c r="CT6" s="1250"/>
      <c r="CU6" s="1248" t="s">
        <v>291</v>
      </c>
      <c r="CV6" s="1249"/>
      <c r="CW6" s="1249"/>
      <c r="CX6" s="1249"/>
      <c r="CY6" s="1249"/>
      <c r="CZ6" s="1250"/>
    </row>
    <row r="7" spans="2:104" s="97" customFormat="1" ht="32.25" customHeight="1" thickBot="1" x14ac:dyDescent="0.25">
      <c r="B7" s="1269"/>
      <c r="C7" s="370" t="s">
        <v>230</v>
      </c>
      <c r="D7" s="370" t="s">
        <v>325</v>
      </c>
      <c r="E7" s="370" t="s">
        <v>326</v>
      </c>
      <c r="F7" s="370" t="s">
        <v>327</v>
      </c>
      <c r="G7" s="370" t="s">
        <v>328</v>
      </c>
      <c r="H7" s="373" t="s">
        <v>231</v>
      </c>
      <c r="I7" s="370" t="s">
        <v>230</v>
      </c>
      <c r="J7" s="370" t="s">
        <v>325</v>
      </c>
      <c r="K7" s="370" t="s">
        <v>326</v>
      </c>
      <c r="L7" s="370" t="s">
        <v>327</v>
      </c>
      <c r="M7" s="370" t="s">
        <v>328</v>
      </c>
      <c r="N7" s="373" t="s">
        <v>231</v>
      </c>
      <c r="O7" s="370" t="s">
        <v>230</v>
      </c>
      <c r="P7" s="370" t="s">
        <v>325</v>
      </c>
      <c r="Q7" s="370" t="s">
        <v>326</v>
      </c>
      <c r="R7" s="370" t="s">
        <v>327</v>
      </c>
      <c r="S7" s="370" t="s">
        <v>328</v>
      </c>
      <c r="T7" s="373" t="s">
        <v>231</v>
      </c>
      <c r="U7" s="370" t="s">
        <v>230</v>
      </c>
      <c r="V7" s="370" t="s">
        <v>325</v>
      </c>
      <c r="W7" s="370" t="s">
        <v>326</v>
      </c>
      <c r="X7" s="370" t="s">
        <v>327</v>
      </c>
      <c r="Y7" s="370" t="s">
        <v>328</v>
      </c>
      <c r="Z7" s="373" t="s">
        <v>231</v>
      </c>
      <c r="AA7" s="370" t="s">
        <v>230</v>
      </c>
      <c r="AB7" s="370" t="s">
        <v>325</v>
      </c>
      <c r="AC7" s="370" t="s">
        <v>326</v>
      </c>
      <c r="AD7" s="370" t="s">
        <v>327</v>
      </c>
      <c r="AE7" s="370" t="s">
        <v>328</v>
      </c>
      <c r="AF7" s="373" t="s">
        <v>231</v>
      </c>
      <c r="AG7" s="370" t="s">
        <v>230</v>
      </c>
      <c r="AH7" s="370" t="s">
        <v>325</v>
      </c>
      <c r="AI7" s="370" t="s">
        <v>326</v>
      </c>
      <c r="AJ7" s="370" t="s">
        <v>327</v>
      </c>
      <c r="AK7" s="370" t="s">
        <v>328</v>
      </c>
      <c r="AL7" s="373" t="s">
        <v>231</v>
      </c>
      <c r="AM7" s="370" t="s">
        <v>230</v>
      </c>
      <c r="AN7" s="370" t="s">
        <v>325</v>
      </c>
      <c r="AO7" s="370" t="s">
        <v>326</v>
      </c>
      <c r="AP7" s="370" t="s">
        <v>327</v>
      </c>
      <c r="AQ7" s="370" t="s">
        <v>328</v>
      </c>
      <c r="AR7" s="373" t="s">
        <v>231</v>
      </c>
      <c r="AS7" s="370" t="s">
        <v>230</v>
      </c>
      <c r="AT7" s="370" t="s">
        <v>325</v>
      </c>
      <c r="AU7" s="370" t="s">
        <v>326</v>
      </c>
      <c r="AV7" s="370" t="s">
        <v>327</v>
      </c>
      <c r="AW7" s="370" t="s">
        <v>328</v>
      </c>
      <c r="AX7" s="373" t="s">
        <v>231</v>
      </c>
      <c r="AY7" s="370" t="s">
        <v>230</v>
      </c>
      <c r="AZ7" s="370" t="s">
        <v>325</v>
      </c>
      <c r="BA7" s="370" t="s">
        <v>326</v>
      </c>
      <c r="BB7" s="370" t="s">
        <v>327</v>
      </c>
      <c r="BC7" s="370" t="s">
        <v>328</v>
      </c>
      <c r="BD7" s="373" t="s">
        <v>231</v>
      </c>
      <c r="BE7" s="370" t="s">
        <v>230</v>
      </c>
      <c r="BF7" s="370" t="s">
        <v>325</v>
      </c>
      <c r="BG7" s="370" t="s">
        <v>326</v>
      </c>
      <c r="BH7" s="370" t="s">
        <v>327</v>
      </c>
      <c r="BI7" s="370" t="s">
        <v>328</v>
      </c>
      <c r="BJ7" s="373" t="s">
        <v>231</v>
      </c>
      <c r="BK7" s="370" t="s">
        <v>230</v>
      </c>
      <c r="BL7" s="370" t="s">
        <v>325</v>
      </c>
      <c r="BM7" s="370" t="s">
        <v>326</v>
      </c>
      <c r="BN7" s="370" t="s">
        <v>327</v>
      </c>
      <c r="BO7" s="370" t="s">
        <v>328</v>
      </c>
      <c r="BP7" s="373" t="s">
        <v>231</v>
      </c>
      <c r="BQ7" s="370" t="s">
        <v>230</v>
      </c>
      <c r="BR7" s="370" t="s">
        <v>325</v>
      </c>
      <c r="BS7" s="370" t="s">
        <v>326</v>
      </c>
      <c r="BT7" s="370" t="s">
        <v>327</v>
      </c>
      <c r="BU7" s="370" t="s">
        <v>328</v>
      </c>
      <c r="BV7" s="373" t="s">
        <v>231</v>
      </c>
      <c r="BW7" s="370" t="s">
        <v>230</v>
      </c>
      <c r="BX7" s="370" t="s">
        <v>325</v>
      </c>
      <c r="BY7" s="370" t="s">
        <v>326</v>
      </c>
      <c r="BZ7" s="370" t="s">
        <v>327</v>
      </c>
      <c r="CA7" s="370" t="s">
        <v>328</v>
      </c>
      <c r="CB7" s="373" t="s">
        <v>231</v>
      </c>
      <c r="CC7" s="370" t="s">
        <v>230</v>
      </c>
      <c r="CD7" s="370" t="s">
        <v>325</v>
      </c>
      <c r="CE7" s="370" t="s">
        <v>326</v>
      </c>
      <c r="CF7" s="370" t="s">
        <v>327</v>
      </c>
      <c r="CG7" s="370" t="s">
        <v>328</v>
      </c>
      <c r="CH7" s="373" t="s">
        <v>231</v>
      </c>
      <c r="CI7" s="370" t="s">
        <v>230</v>
      </c>
      <c r="CJ7" s="370" t="s">
        <v>325</v>
      </c>
      <c r="CK7" s="370" t="s">
        <v>326</v>
      </c>
      <c r="CL7" s="370" t="s">
        <v>327</v>
      </c>
      <c r="CM7" s="370" t="s">
        <v>328</v>
      </c>
      <c r="CN7" s="373" t="s">
        <v>231</v>
      </c>
      <c r="CO7" s="370" t="s">
        <v>230</v>
      </c>
      <c r="CP7" s="370" t="s">
        <v>325</v>
      </c>
      <c r="CQ7" s="370" t="s">
        <v>326</v>
      </c>
      <c r="CR7" s="370" t="s">
        <v>327</v>
      </c>
      <c r="CS7" s="370" t="s">
        <v>328</v>
      </c>
      <c r="CT7" s="373" t="s">
        <v>231</v>
      </c>
      <c r="CU7" s="370" t="s">
        <v>230</v>
      </c>
      <c r="CV7" s="370" t="s">
        <v>325</v>
      </c>
      <c r="CW7" s="370" t="s">
        <v>326</v>
      </c>
      <c r="CX7" s="370" t="s">
        <v>327</v>
      </c>
      <c r="CY7" s="370" t="s">
        <v>328</v>
      </c>
      <c r="CZ7" s="373" t="s">
        <v>231</v>
      </c>
    </row>
    <row r="8" spans="2:104" x14ac:dyDescent="0.3">
      <c r="B8" s="72" t="s">
        <v>391</v>
      </c>
      <c r="C8" s="374">
        <v>647</v>
      </c>
      <c r="D8" s="375">
        <v>876</v>
      </c>
      <c r="E8" s="375">
        <v>1626</v>
      </c>
      <c r="F8" s="375">
        <v>1042</v>
      </c>
      <c r="G8" s="375">
        <v>1767</v>
      </c>
      <c r="H8" s="376">
        <v>2321</v>
      </c>
      <c r="I8" s="374">
        <v>517</v>
      </c>
      <c r="J8" s="375">
        <v>66</v>
      </c>
      <c r="K8" s="375">
        <v>247</v>
      </c>
      <c r="L8" s="375">
        <v>1133</v>
      </c>
      <c r="M8" s="375">
        <v>1510</v>
      </c>
      <c r="N8" s="376">
        <v>653</v>
      </c>
      <c r="O8" s="374">
        <v>246</v>
      </c>
      <c r="P8" s="375">
        <v>499</v>
      </c>
      <c r="Q8" s="375">
        <v>434</v>
      </c>
      <c r="R8" s="375">
        <v>39</v>
      </c>
      <c r="S8" s="375">
        <v>742</v>
      </c>
      <c r="T8" s="376">
        <v>344</v>
      </c>
      <c r="U8" s="374">
        <v>125</v>
      </c>
      <c r="V8" s="375">
        <v>4</v>
      </c>
      <c r="W8" s="375">
        <v>5</v>
      </c>
      <c r="X8" s="375">
        <v>258</v>
      </c>
      <c r="Y8" s="375">
        <v>170</v>
      </c>
      <c r="Z8" s="376">
        <v>256</v>
      </c>
      <c r="AA8" s="374">
        <v>34</v>
      </c>
      <c r="AB8" s="375">
        <v>115</v>
      </c>
      <c r="AC8" s="375">
        <v>179</v>
      </c>
      <c r="AD8" s="375">
        <v>113</v>
      </c>
      <c r="AE8" s="375">
        <v>289</v>
      </c>
      <c r="AF8" s="376">
        <v>219</v>
      </c>
      <c r="AG8" s="374">
        <v>11</v>
      </c>
      <c r="AH8" s="375">
        <v>137</v>
      </c>
      <c r="AI8" s="375">
        <v>145</v>
      </c>
      <c r="AJ8" s="375">
        <v>24</v>
      </c>
      <c r="AK8" s="375">
        <v>134</v>
      </c>
      <c r="AL8" s="376">
        <v>35</v>
      </c>
      <c r="AM8" s="374">
        <v>41</v>
      </c>
      <c r="AN8" s="375">
        <v>2</v>
      </c>
      <c r="AO8" s="375">
        <v>9</v>
      </c>
      <c r="AP8" s="375">
        <v>20</v>
      </c>
      <c r="AQ8" s="375">
        <v>83</v>
      </c>
      <c r="AR8" s="376">
        <v>2</v>
      </c>
      <c r="AS8" s="374"/>
      <c r="AT8" s="375"/>
      <c r="AU8" s="375"/>
      <c r="AV8" s="375"/>
      <c r="AW8" s="375"/>
      <c r="AX8" s="376"/>
      <c r="AY8" s="374"/>
      <c r="AZ8" s="375"/>
      <c r="BA8" s="375"/>
      <c r="BB8" s="375"/>
      <c r="BC8" s="375"/>
      <c r="BD8" s="376"/>
      <c r="BE8" s="374"/>
      <c r="BF8" s="375"/>
      <c r="BG8" s="375"/>
      <c r="BH8" s="375"/>
      <c r="BI8" s="375"/>
      <c r="BJ8" s="376"/>
      <c r="BK8" s="374"/>
      <c r="BL8" s="375"/>
      <c r="BM8" s="375"/>
      <c r="BN8" s="375"/>
      <c r="BO8" s="375"/>
      <c r="BP8" s="376"/>
      <c r="BQ8" s="374"/>
      <c r="BR8" s="375"/>
      <c r="BS8" s="375"/>
      <c r="BT8" s="375"/>
      <c r="BU8" s="375"/>
      <c r="BV8" s="376"/>
      <c r="BW8" s="374"/>
      <c r="BX8" s="375"/>
      <c r="BY8" s="375"/>
      <c r="BZ8" s="375"/>
      <c r="CA8" s="375"/>
      <c r="CB8" s="376"/>
      <c r="CC8" s="374"/>
      <c r="CD8" s="375"/>
      <c r="CE8" s="375"/>
      <c r="CF8" s="375"/>
      <c r="CG8" s="375"/>
      <c r="CH8" s="376"/>
      <c r="CI8" s="374"/>
      <c r="CJ8" s="375"/>
      <c r="CK8" s="375"/>
      <c r="CL8" s="375"/>
      <c r="CM8" s="375"/>
      <c r="CN8" s="376"/>
      <c r="CO8" s="374">
        <v>1621</v>
      </c>
      <c r="CP8" s="375">
        <v>1699</v>
      </c>
      <c r="CQ8" s="375">
        <v>2645</v>
      </c>
      <c r="CR8" s="375">
        <v>2629</v>
      </c>
      <c r="CS8" s="375">
        <v>4695</v>
      </c>
      <c r="CT8" s="376">
        <v>3830</v>
      </c>
      <c r="CU8" s="374"/>
      <c r="CV8" s="375"/>
      <c r="CW8" s="375"/>
      <c r="CX8" s="375"/>
      <c r="CY8" s="375"/>
      <c r="CZ8" s="376"/>
    </row>
    <row r="9" spans="2:104" x14ac:dyDescent="0.3">
      <c r="B9" s="28" t="s">
        <v>392</v>
      </c>
      <c r="C9" s="111">
        <v>188</v>
      </c>
      <c r="D9" s="112">
        <v>559</v>
      </c>
      <c r="E9" s="112">
        <v>1248</v>
      </c>
      <c r="F9" s="112">
        <v>289</v>
      </c>
      <c r="G9" s="112">
        <v>2104</v>
      </c>
      <c r="H9" s="113">
        <v>1755</v>
      </c>
      <c r="I9" s="111">
        <v>87</v>
      </c>
      <c r="J9" s="112">
        <v>142</v>
      </c>
      <c r="K9" s="112">
        <v>748</v>
      </c>
      <c r="L9" s="112">
        <v>1010</v>
      </c>
      <c r="M9" s="112">
        <v>1749</v>
      </c>
      <c r="N9" s="113">
        <v>1354</v>
      </c>
      <c r="O9" s="111">
        <v>11</v>
      </c>
      <c r="P9" s="112">
        <v>315</v>
      </c>
      <c r="Q9" s="112">
        <v>36</v>
      </c>
      <c r="R9" s="112">
        <v>195</v>
      </c>
      <c r="S9" s="112">
        <v>436</v>
      </c>
      <c r="T9" s="113">
        <v>133</v>
      </c>
      <c r="U9" s="111">
        <v>129</v>
      </c>
      <c r="V9" s="112">
        <v>330</v>
      </c>
      <c r="W9" s="112">
        <v>7</v>
      </c>
      <c r="X9" s="112">
        <v>43</v>
      </c>
      <c r="Y9" s="112">
        <v>178</v>
      </c>
      <c r="Z9" s="113">
        <v>124</v>
      </c>
      <c r="AA9" s="111">
        <v>374</v>
      </c>
      <c r="AB9" s="112">
        <v>100</v>
      </c>
      <c r="AC9" s="112">
        <v>46</v>
      </c>
      <c r="AD9" s="112">
        <v>19</v>
      </c>
      <c r="AE9" s="112">
        <v>492</v>
      </c>
      <c r="AF9" s="113">
        <v>157</v>
      </c>
      <c r="AG9" s="111">
        <v>19</v>
      </c>
      <c r="AH9" s="112">
        <v>348</v>
      </c>
      <c r="AI9" s="112">
        <v>107</v>
      </c>
      <c r="AJ9" s="112">
        <v>13</v>
      </c>
      <c r="AK9" s="112">
        <v>107</v>
      </c>
      <c r="AL9" s="113">
        <v>159</v>
      </c>
      <c r="AM9" s="111">
        <v>16</v>
      </c>
      <c r="AN9" s="112">
        <v>27</v>
      </c>
      <c r="AO9" s="112">
        <v>5</v>
      </c>
      <c r="AP9" s="112">
        <v>42</v>
      </c>
      <c r="AQ9" s="112">
        <v>71</v>
      </c>
      <c r="AR9" s="113">
        <v>6</v>
      </c>
      <c r="AS9" s="111"/>
      <c r="AT9" s="112"/>
      <c r="AU9" s="112"/>
      <c r="AV9" s="112"/>
      <c r="AW9" s="112"/>
      <c r="AX9" s="113"/>
      <c r="AY9" s="111"/>
      <c r="AZ9" s="112"/>
      <c r="BA9" s="112"/>
      <c r="BB9" s="112"/>
      <c r="BC9" s="112"/>
      <c r="BD9" s="113"/>
      <c r="BE9" s="111"/>
      <c r="BF9" s="112"/>
      <c r="BG9" s="112"/>
      <c r="BH9" s="112"/>
      <c r="BI9" s="112"/>
      <c r="BJ9" s="113"/>
      <c r="BK9" s="111"/>
      <c r="BL9" s="112"/>
      <c r="BM9" s="112"/>
      <c r="BN9" s="112"/>
      <c r="BO9" s="112"/>
      <c r="BP9" s="113"/>
      <c r="BQ9" s="111"/>
      <c r="BR9" s="112"/>
      <c r="BS9" s="112"/>
      <c r="BT9" s="112"/>
      <c r="BU9" s="112"/>
      <c r="BV9" s="113"/>
      <c r="BW9" s="111"/>
      <c r="BX9" s="112"/>
      <c r="BY9" s="112"/>
      <c r="BZ9" s="112"/>
      <c r="CA9" s="112"/>
      <c r="CB9" s="113"/>
      <c r="CC9" s="111"/>
      <c r="CD9" s="112"/>
      <c r="CE9" s="112"/>
      <c r="CF9" s="112"/>
      <c r="CG9" s="112"/>
      <c r="CH9" s="113"/>
      <c r="CI9" s="111"/>
      <c r="CJ9" s="112"/>
      <c r="CK9" s="112"/>
      <c r="CL9" s="112"/>
      <c r="CM9" s="112"/>
      <c r="CN9" s="113"/>
      <c r="CO9" s="111">
        <v>824</v>
      </c>
      <c r="CP9" s="112">
        <v>1821</v>
      </c>
      <c r="CQ9" s="112">
        <v>2197</v>
      </c>
      <c r="CR9" s="112">
        <v>1611</v>
      </c>
      <c r="CS9" s="112">
        <v>5137</v>
      </c>
      <c r="CT9" s="113">
        <v>3688</v>
      </c>
      <c r="CU9" s="111"/>
      <c r="CV9" s="112"/>
      <c r="CW9" s="112"/>
      <c r="CX9" s="112"/>
      <c r="CY9" s="112"/>
      <c r="CZ9" s="113"/>
    </row>
    <row r="10" spans="2:104" x14ac:dyDescent="0.3">
      <c r="B10" s="23" t="s">
        <v>329</v>
      </c>
      <c r="C10" s="111">
        <v>494</v>
      </c>
      <c r="D10" s="112">
        <v>660</v>
      </c>
      <c r="E10" s="112">
        <v>657</v>
      </c>
      <c r="F10" s="112">
        <v>995</v>
      </c>
      <c r="G10" s="112">
        <v>2461</v>
      </c>
      <c r="H10" s="113">
        <v>1651</v>
      </c>
      <c r="I10" s="111">
        <v>244</v>
      </c>
      <c r="J10" s="112">
        <v>81</v>
      </c>
      <c r="K10" s="112">
        <v>282</v>
      </c>
      <c r="L10" s="112">
        <v>467</v>
      </c>
      <c r="M10" s="112">
        <v>753</v>
      </c>
      <c r="N10" s="113">
        <v>988</v>
      </c>
      <c r="O10" s="111">
        <v>134</v>
      </c>
      <c r="P10" s="112">
        <v>27</v>
      </c>
      <c r="Q10" s="112">
        <v>36</v>
      </c>
      <c r="R10" s="112">
        <v>64</v>
      </c>
      <c r="S10" s="112">
        <v>876</v>
      </c>
      <c r="T10" s="113">
        <v>408</v>
      </c>
      <c r="U10" s="111">
        <v>191</v>
      </c>
      <c r="V10" s="112">
        <v>412</v>
      </c>
      <c r="W10" s="112">
        <v>58</v>
      </c>
      <c r="X10" s="112">
        <v>32</v>
      </c>
      <c r="Y10" s="112">
        <v>277</v>
      </c>
      <c r="Z10" s="113">
        <v>28</v>
      </c>
      <c r="AA10" s="111">
        <v>43</v>
      </c>
      <c r="AB10" s="112">
        <v>57</v>
      </c>
      <c r="AC10" s="112">
        <v>33</v>
      </c>
      <c r="AD10" s="112">
        <v>231</v>
      </c>
      <c r="AE10" s="112">
        <v>199</v>
      </c>
      <c r="AF10" s="113">
        <v>106</v>
      </c>
      <c r="AG10" s="111">
        <v>26</v>
      </c>
      <c r="AH10" s="112">
        <v>163</v>
      </c>
      <c r="AI10" s="112">
        <v>80</v>
      </c>
      <c r="AJ10" s="112">
        <v>65</v>
      </c>
      <c r="AK10" s="112">
        <v>99</v>
      </c>
      <c r="AL10" s="113">
        <v>42</v>
      </c>
      <c r="AM10" s="111">
        <v>18</v>
      </c>
      <c r="AN10" s="112">
        <v>54</v>
      </c>
      <c r="AO10" s="112">
        <v>72</v>
      </c>
      <c r="AP10" s="112">
        <v>32</v>
      </c>
      <c r="AQ10" s="112">
        <v>115</v>
      </c>
      <c r="AR10" s="113">
        <v>15</v>
      </c>
      <c r="AS10" s="111"/>
      <c r="AT10" s="112"/>
      <c r="AU10" s="112"/>
      <c r="AV10" s="112"/>
      <c r="AW10" s="112"/>
      <c r="AX10" s="113"/>
      <c r="AY10" s="111"/>
      <c r="AZ10" s="112"/>
      <c r="BA10" s="112"/>
      <c r="BB10" s="112"/>
      <c r="BC10" s="112"/>
      <c r="BD10" s="113"/>
      <c r="BE10" s="111"/>
      <c r="BF10" s="112"/>
      <c r="BG10" s="112"/>
      <c r="BH10" s="112"/>
      <c r="BI10" s="112"/>
      <c r="BJ10" s="113"/>
      <c r="BK10" s="111"/>
      <c r="BL10" s="112"/>
      <c r="BM10" s="112"/>
      <c r="BN10" s="112"/>
      <c r="BO10" s="112"/>
      <c r="BP10" s="113"/>
      <c r="BQ10" s="111"/>
      <c r="BR10" s="112"/>
      <c r="BS10" s="112"/>
      <c r="BT10" s="112"/>
      <c r="BU10" s="112"/>
      <c r="BV10" s="113"/>
      <c r="BW10" s="111"/>
      <c r="BX10" s="112"/>
      <c r="BY10" s="112"/>
      <c r="BZ10" s="112"/>
      <c r="CA10" s="112"/>
      <c r="CB10" s="113"/>
      <c r="CC10" s="111"/>
      <c r="CD10" s="112"/>
      <c r="CE10" s="112"/>
      <c r="CF10" s="112"/>
      <c r="CG10" s="112"/>
      <c r="CH10" s="113"/>
      <c r="CI10" s="111"/>
      <c r="CJ10" s="112"/>
      <c r="CK10" s="112"/>
      <c r="CL10" s="112"/>
      <c r="CM10" s="112"/>
      <c r="CN10" s="113"/>
      <c r="CO10" s="111">
        <v>1150</v>
      </c>
      <c r="CP10" s="112">
        <v>1454</v>
      </c>
      <c r="CQ10" s="112">
        <v>1218</v>
      </c>
      <c r="CR10" s="112">
        <v>1886</v>
      </c>
      <c r="CS10" s="112">
        <v>4780</v>
      </c>
      <c r="CT10" s="113">
        <v>3238</v>
      </c>
      <c r="CU10" s="111"/>
      <c r="CV10" s="112"/>
      <c r="CW10" s="112"/>
      <c r="CX10" s="112"/>
      <c r="CY10" s="112"/>
      <c r="CZ10" s="113"/>
    </row>
    <row r="11" spans="2:104" x14ac:dyDescent="0.3">
      <c r="B11" s="27" t="s">
        <v>330</v>
      </c>
      <c r="C11" s="111">
        <v>914</v>
      </c>
      <c r="D11" s="112">
        <v>1559</v>
      </c>
      <c r="E11" s="112">
        <v>750</v>
      </c>
      <c r="F11" s="112">
        <v>663</v>
      </c>
      <c r="G11" s="112">
        <v>2344</v>
      </c>
      <c r="H11" s="113">
        <v>1870</v>
      </c>
      <c r="I11" s="111">
        <v>164</v>
      </c>
      <c r="J11" s="112">
        <v>41</v>
      </c>
      <c r="K11" s="112">
        <v>171</v>
      </c>
      <c r="L11" s="112">
        <v>787</v>
      </c>
      <c r="M11" s="112">
        <v>1265</v>
      </c>
      <c r="N11" s="113">
        <v>1477</v>
      </c>
      <c r="O11" s="111">
        <v>16</v>
      </c>
      <c r="P11" s="112">
        <v>24</v>
      </c>
      <c r="Q11" s="112">
        <v>363</v>
      </c>
      <c r="R11" s="112">
        <v>90</v>
      </c>
      <c r="S11" s="112">
        <v>1369</v>
      </c>
      <c r="T11" s="113">
        <v>277</v>
      </c>
      <c r="U11" s="111">
        <v>84</v>
      </c>
      <c r="V11" s="112">
        <v>25</v>
      </c>
      <c r="W11" s="112">
        <v>28</v>
      </c>
      <c r="X11" s="112">
        <v>49</v>
      </c>
      <c r="Y11" s="112">
        <v>277</v>
      </c>
      <c r="Z11" s="113">
        <v>46</v>
      </c>
      <c r="AA11" s="111">
        <v>33</v>
      </c>
      <c r="AB11" s="112">
        <v>50</v>
      </c>
      <c r="AC11" s="112">
        <v>120</v>
      </c>
      <c r="AD11" s="112">
        <v>107</v>
      </c>
      <c r="AE11" s="112">
        <v>405</v>
      </c>
      <c r="AF11" s="113">
        <v>76</v>
      </c>
      <c r="AG11" s="111">
        <v>250</v>
      </c>
      <c r="AH11" s="112">
        <v>25</v>
      </c>
      <c r="AI11" s="112">
        <v>87</v>
      </c>
      <c r="AJ11" s="112">
        <v>115</v>
      </c>
      <c r="AK11" s="112">
        <v>615</v>
      </c>
      <c r="AL11" s="113">
        <v>97</v>
      </c>
      <c r="AM11" s="111">
        <v>41</v>
      </c>
      <c r="AN11" s="112">
        <v>17</v>
      </c>
      <c r="AO11" s="112">
        <v>11</v>
      </c>
      <c r="AP11" s="112">
        <v>53</v>
      </c>
      <c r="AQ11" s="112">
        <v>69</v>
      </c>
      <c r="AR11" s="113">
        <v>27</v>
      </c>
      <c r="AS11" s="111"/>
      <c r="AT11" s="112"/>
      <c r="AU11" s="112"/>
      <c r="AV11" s="112"/>
      <c r="AW11" s="112"/>
      <c r="AX11" s="113"/>
      <c r="AY11" s="111"/>
      <c r="AZ11" s="112"/>
      <c r="BA11" s="112"/>
      <c r="BB11" s="112"/>
      <c r="BC11" s="112"/>
      <c r="BD11" s="113"/>
      <c r="BE11" s="111"/>
      <c r="BF11" s="112"/>
      <c r="BG11" s="112"/>
      <c r="BH11" s="112"/>
      <c r="BI11" s="112"/>
      <c r="BJ11" s="113"/>
      <c r="BK11" s="111"/>
      <c r="BL11" s="112"/>
      <c r="BM11" s="112"/>
      <c r="BN11" s="112"/>
      <c r="BO11" s="112"/>
      <c r="BP11" s="113"/>
      <c r="BQ11" s="111"/>
      <c r="BR11" s="112"/>
      <c r="BS11" s="112"/>
      <c r="BT11" s="112"/>
      <c r="BU11" s="112"/>
      <c r="BV11" s="113"/>
      <c r="BW11" s="111"/>
      <c r="BX11" s="112"/>
      <c r="BY11" s="112"/>
      <c r="BZ11" s="112"/>
      <c r="CA11" s="112"/>
      <c r="CB11" s="113"/>
      <c r="CC11" s="111"/>
      <c r="CD11" s="112"/>
      <c r="CE11" s="112"/>
      <c r="CF11" s="112"/>
      <c r="CG11" s="112"/>
      <c r="CH11" s="113"/>
      <c r="CI11" s="111"/>
      <c r="CJ11" s="112"/>
      <c r="CK11" s="112"/>
      <c r="CL11" s="112"/>
      <c r="CM11" s="112"/>
      <c r="CN11" s="113"/>
      <c r="CO11" s="111">
        <v>1502</v>
      </c>
      <c r="CP11" s="112">
        <v>1741</v>
      </c>
      <c r="CQ11" s="112">
        <v>1530</v>
      </c>
      <c r="CR11" s="112">
        <v>1864</v>
      </c>
      <c r="CS11" s="112">
        <v>6344</v>
      </c>
      <c r="CT11" s="113">
        <v>3870</v>
      </c>
      <c r="CU11" s="111"/>
      <c r="CV11" s="112"/>
      <c r="CW11" s="112"/>
      <c r="CX11" s="112"/>
      <c r="CY11" s="112"/>
      <c r="CZ11" s="113"/>
    </row>
    <row r="12" spans="2:104" x14ac:dyDescent="0.3">
      <c r="B12" s="27" t="s">
        <v>331</v>
      </c>
      <c r="C12" s="111">
        <v>971</v>
      </c>
      <c r="D12" s="112">
        <v>3286</v>
      </c>
      <c r="E12" s="112">
        <v>1253</v>
      </c>
      <c r="F12" s="112">
        <v>761</v>
      </c>
      <c r="G12" s="112">
        <v>3295</v>
      </c>
      <c r="H12" s="113">
        <v>1510</v>
      </c>
      <c r="I12" s="111">
        <v>153</v>
      </c>
      <c r="J12" s="112">
        <v>167</v>
      </c>
      <c r="K12" s="112">
        <v>190</v>
      </c>
      <c r="L12" s="112">
        <v>848</v>
      </c>
      <c r="M12" s="112">
        <v>1436</v>
      </c>
      <c r="N12" s="113">
        <v>1186</v>
      </c>
      <c r="O12" s="111">
        <v>52</v>
      </c>
      <c r="P12" s="112">
        <v>166</v>
      </c>
      <c r="Q12" s="112">
        <v>76</v>
      </c>
      <c r="R12" s="112">
        <v>205</v>
      </c>
      <c r="S12" s="112">
        <v>824</v>
      </c>
      <c r="T12" s="113">
        <v>327</v>
      </c>
      <c r="U12" s="111">
        <v>240</v>
      </c>
      <c r="V12" s="112">
        <v>46</v>
      </c>
      <c r="W12" s="112">
        <v>69</v>
      </c>
      <c r="X12" s="112">
        <v>35</v>
      </c>
      <c r="Y12" s="112">
        <v>313</v>
      </c>
      <c r="Z12" s="113">
        <v>139</v>
      </c>
      <c r="AA12" s="111">
        <v>47</v>
      </c>
      <c r="AB12" s="112">
        <v>102</v>
      </c>
      <c r="AC12" s="112">
        <v>48</v>
      </c>
      <c r="AD12" s="112">
        <v>42</v>
      </c>
      <c r="AE12" s="112">
        <v>623</v>
      </c>
      <c r="AF12" s="113">
        <v>144</v>
      </c>
      <c r="AG12" s="111">
        <v>31</v>
      </c>
      <c r="AH12" s="112">
        <v>15</v>
      </c>
      <c r="AI12" s="112">
        <v>17</v>
      </c>
      <c r="AJ12" s="112">
        <v>74</v>
      </c>
      <c r="AK12" s="112">
        <v>501</v>
      </c>
      <c r="AL12" s="113">
        <v>101</v>
      </c>
      <c r="AM12" s="111">
        <v>7</v>
      </c>
      <c r="AN12" s="112">
        <v>60</v>
      </c>
      <c r="AO12" s="112">
        <v>47</v>
      </c>
      <c r="AP12" s="112">
        <v>5</v>
      </c>
      <c r="AQ12" s="112">
        <v>34</v>
      </c>
      <c r="AR12" s="113">
        <v>33</v>
      </c>
      <c r="AS12" s="111"/>
      <c r="AT12" s="112"/>
      <c r="AU12" s="112"/>
      <c r="AV12" s="112"/>
      <c r="AW12" s="112"/>
      <c r="AX12" s="113"/>
      <c r="AY12" s="111"/>
      <c r="AZ12" s="112"/>
      <c r="BA12" s="112"/>
      <c r="BB12" s="112"/>
      <c r="BC12" s="112"/>
      <c r="BD12" s="113"/>
      <c r="BE12" s="111"/>
      <c r="BF12" s="112"/>
      <c r="BG12" s="112"/>
      <c r="BH12" s="112"/>
      <c r="BI12" s="112"/>
      <c r="BJ12" s="113"/>
      <c r="BK12" s="111"/>
      <c r="BL12" s="112"/>
      <c r="BM12" s="112"/>
      <c r="BN12" s="112"/>
      <c r="BO12" s="112"/>
      <c r="BP12" s="113"/>
      <c r="BQ12" s="111"/>
      <c r="BR12" s="112"/>
      <c r="BS12" s="112"/>
      <c r="BT12" s="112"/>
      <c r="BU12" s="112"/>
      <c r="BV12" s="113"/>
      <c r="BW12" s="111"/>
      <c r="BX12" s="112"/>
      <c r="BY12" s="112"/>
      <c r="BZ12" s="112"/>
      <c r="CA12" s="112"/>
      <c r="CB12" s="113"/>
      <c r="CC12" s="111"/>
      <c r="CD12" s="112"/>
      <c r="CE12" s="112"/>
      <c r="CF12" s="112"/>
      <c r="CG12" s="112"/>
      <c r="CH12" s="113"/>
      <c r="CI12" s="111"/>
      <c r="CJ12" s="112"/>
      <c r="CK12" s="112"/>
      <c r="CL12" s="112"/>
      <c r="CM12" s="112"/>
      <c r="CN12" s="113"/>
      <c r="CO12" s="111">
        <v>1501</v>
      </c>
      <c r="CP12" s="112">
        <v>3842</v>
      </c>
      <c r="CQ12" s="112">
        <v>1700</v>
      </c>
      <c r="CR12" s="112">
        <v>1970</v>
      </c>
      <c r="CS12" s="112">
        <v>7026</v>
      </c>
      <c r="CT12" s="113">
        <v>3440</v>
      </c>
      <c r="CU12" s="111"/>
      <c r="CV12" s="112"/>
      <c r="CW12" s="112"/>
      <c r="CX12" s="112"/>
      <c r="CY12" s="112"/>
      <c r="CZ12" s="113"/>
    </row>
    <row r="13" spans="2:104" x14ac:dyDescent="0.3">
      <c r="B13" s="28" t="s">
        <v>332</v>
      </c>
      <c r="C13" s="111">
        <v>316</v>
      </c>
      <c r="D13" s="112">
        <v>1708</v>
      </c>
      <c r="E13" s="112">
        <v>865</v>
      </c>
      <c r="F13" s="112">
        <v>280</v>
      </c>
      <c r="G13" s="112">
        <v>3219</v>
      </c>
      <c r="H13" s="113">
        <v>2730</v>
      </c>
      <c r="I13" s="111">
        <v>161</v>
      </c>
      <c r="J13" s="112">
        <v>67</v>
      </c>
      <c r="K13" s="112">
        <v>456</v>
      </c>
      <c r="L13" s="112">
        <v>682</v>
      </c>
      <c r="M13" s="112">
        <v>1384</v>
      </c>
      <c r="N13" s="113">
        <v>736</v>
      </c>
      <c r="O13" s="111">
        <v>224</v>
      </c>
      <c r="P13" s="112">
        <v>25</v>
      </c>
      <c r="Q13" s="112">
        <v>699</v>
      </c>
      <c r="R13" s="112">
        <v>364</v>
      </c>
      <c r="S13" s="112">
        <v>1144</v>
      </c>
      <c r="T13" s="113">
        <v>340</v>
      </c>
      <c r="U13" s="111">
        <v>17</v>
      </c>
      <c r="V13" s="112">
        <v>50</v>
      </c>
      <c r="W13" s="112">
        <v>53</v>
      </c>
      <c r="X13" s="112">
        <v>66</v>
      </c>
      <c r="Y13" s="112">
        <v>582</v>
      </c>
      <c r="Z13" s="113">
        <v>115</v>
      </c>
      <c r="AA13" s="111">
        <v>273</v>
      </c>
      <c r="AB13" s="112">
        <v>178</v>
      </c>
      <c r="AC13" s="112">
        <v>679</v>
      </c>
      <c r="AD13" s="112">
        <v>329</v>
      </c>
      <c r="AE13" s="112">
        <v>399</v>
      </c>
      <c r="AF13" s="113">
        <v>246</v>
      </c>
      <c r="AG13" s="111">
        <v>264</v>
      </c>
      <c r="AH13" s="112">
        <v>9</v>
      </c>
      <c r="AI13" s="112">
        <v>25</v>
      </c>
      <c r="AJ13" s="112">
        <v>202</v>
      </c>
      <c r="AK13" s="112">
        <v>481</v>
      </c>
      <c r="AL13" s="113">
        <v>58</v>
      </c>
      <c r="AM13" s="111">
        <v>48</v>
      </c>
      <c r="AN13" s="112">
        <v>3</v>
      </c>
      <c r="AO13" s="112">
        <v>5</v>
      </c>
      <c r="AP13" s="112">
        <v>5</v>
      </c>
      <c r="AQ13" s="112">
        <v>127</v>
      </c>
      <c r="AR13" s="113">
        <v>11</v>
      </c>
      <c r="AS13" s="111"/>
      <c r="AT13" s="112"/>
      <c r="AU13" s="112"/>
      <c r="AV13" s="112"/>
      <c r="AW13" s="112"/>
      <c r="AX13" s="113"/>
      <c r="AY13" s="111"/>
      <c r="AZ13" s="112"/>
      <c r="BA13" s="112"/>
      <c r="BB13" s="112"/>
      <c r="BC13" s="112"/>
      <c r="BD13" s="113"/>
      <c r="BE13" s="111"/>
      <c r="BF13" s="112"/>
      <c r="BG13" s="112"/>
      <c r="BH13" s="112"/>
      <c r="BI13" s="112"/>
      <c r="BJ13" s="113"/>
      <c r="BK13" s="111"/>
      <c r="BL13" s="112"/>
      <c r="BM13" s="112"/>
      <c r="BN13" s="112"/>
      <c r="BO13" s="112"/>
      <c r="BP13" s="113"/>
      <c r="BQ13" s="111"/>
      <c r="BR13" s="112"/>
      <c r="BS13" s="112"/>
      <c r="BT13" s="112"/>
      <c r="BU13" s="112"/>
      <c r="BV13" s="113"/>
      <c r="BW13" s="111"/>
      <c r="BX13" s="112"/>
      <c r="BY13" s="112"/>
      <c r="BZ13" s="112"/>
      <c r="CA13" s="112"/>
      <c r="CB13" s="113"/>
      <c r="CC13" s="111"/>
      <c r="CD13" s="112"/>
      <c r="CE13" s="112"/>
      <c r="CF13" s="112"/>
      <c r="CG13" s="112"/>
      <c r="CH13" s="113"/>
      <c r="CI13" s="111"/>
      <c r="CJ13" s="112"/>
      <c r="CK13" s="112"/>
      <c r="CL13" s="112"/>
      <c r="CM13" s="112"/>
      <c r="CN13" s="113"/>
      <c r="CO13" s="111">
        <v>1303</v>
      </c>
      <c r="CP13" s="112">
        <v>2040</v>
      </c>
      <c r="CQ13" s="112">
        <v>2782</v>
      </c>
      <c r="CR13" s="112">
        <v>1928</v>
      </c>
      <c r="CS13" s="112">
        <v>7336</v>
      </c>
      <c r="CT13" s="113">
        <v>4236</v>
      </c>
      <c r="CU13" s="111"/>
      <c r="CV13" s="112"/>
      <c r="CW13" s="112"/>
      <c r="CX13" s="112"/>
      <c r="CY13" s="112"/>
      <c r="CZ13" s="113"/>
    </row>
    <row r="14" spans="2:104" x14ac:dyDescent="0.3">
      <c r="B14" s="23" t="s">
        <v>333</v>
      </c>
      <c r="C14" s="111">
        <v>909</v>
      </c>
      <c r="D14" s="112">
        <v>2758</v>
      </c>
      <c r="E14" s="112">
        <v>1158</v>
      </c>
      <c r="F14" s="112">
        <v>630</v>
      </c>
      <c r="G14" s="112">
        <v>2880</v>
      </c>
      <c r="H14" s="113">
        <v>1910</v>
      </c>
      <c r="I14" s="111">
        <v>36</v>
      </c>
      <c r="J14" s="112">
        <v>44</v>
      </c>
      <c r="K14" s="112">
        <v>235</v>
      </c>
      <c r="L14" s="112">
        <v>523</v>
      </c>
      <c r="M14" s="112">
        <v>561</v>
      </c>
      <c r="N14" s="113">
        <v>53</v>
      </c>
      <c r="O14" s="111">
        <v>88</v>
      </c>
      <c r="P14" s="112">
        <v>92</v>
      </c>
      <c r="Q14" s="112">
        <v>151</v>
      </c>
      <c r="R14" s="112">
        <v>208</v>
      </c>
      <c r="S14" s="112">
        <v>895</v>
      </c>
      <c r="T14" s="113">
        <v>407</v>
      </c>
      <c r="U14" s="111">
        <v>69</v>
      </c>
      <c r="V14" s="112">
        <v>50</v>
      </c>
      <c r="W14" s="112">
        <v>94</v>
      </c>
      <c r="X14" s="112">
        <v>38</v>
      </c>
      <c r="Y14" s="112">
        <v>307</v>
      </c>
      <c r="Z14" s="113">
        <v>182</v>
      </c>
      <c r="AA14" s="111">
        <v>69</v>
      </c>
      <c r="AB14" s="112">
        <v>55</v>
      </c>
      <c r="AC14" s="112">
        <v>60</v>
      </c>
      <c r="AD14" s="112">
        <v>105</v>
      </c>
      <c r="AE14" s="112">
        <v>264</v>
      </c>
      <c r="AF14" s="113">
        <v>227</v>
      </c>
      <c r="AG14" s="111">
        <v>684</v>
      </c>
      <c r="AH14" s="112">
        <v>10</v>
      </c>
      <c r="AI14" s="112">
        <v>104</v>
      </c>
      <c r="AJ14" s="112">
        <v>15</v>
      </c>
      <c r="AK14" s="112">
        <v>768</v>
      </c>
      <c r="AL14" s="113">
        <v>231</v>
      </c>
      <c r="AM14" s="111">
        <v>41</v>
      </c>
      <c r="AN14" s="112">
        <v>4</v>
      </c>
      <c r="AO14" s="112">
        <v>6</v>
      </c>
      <c r="AP14" s="112">
        <v>3</v>
      </c>
      <c r="AQ14" s="112">
        <v>73</v>
      </c>
      <c r="AR14" s="113">
        <v>23</v>
      </c>
      <c r="AS14" s="111"/>
      <c r="AT14" s="112"/>
      <c r="AU14" s="112"/>
      <c r="AV14" s="112"/>
      <c r="AW14" s="112"/>
      <c r="AX14" s="113"/>
      <c r="AY14" s="111"/>
      <c r="AZ14" s="112"/>
      <c r="BA14" s="112"/>
      <c r="BB14" s="112"/>
      <c r="BC14" s="112"/>
      <c r="BD14" s="113"/>
      <c r="BE14" s="111"/>
      <c r="BF14" s="112"/>
      <c r="BG14" s="112"/>
      <c r="BH14" s="112"/>
      <c r="BI14" s="112"/>
      <c r="BJ14" s="113"/>
      <c r="BK14" s="111"/>
      <c r="BL14" s="112"/>
      <c r="BM14" s="112"/>
      <c r="BN14" s="112"/>
      <c r="BO14" s="112"/>
      <c r="BP14" s="113"/>
      <c r="BQ14" s="111"/>
      <c r="BR14" s="112"/>
      <c r="BS14" s="112"/>
      <c r="BT14" s="112"/>
      <c r="BU14" s="112"/>
      <c r="BV14" s="113"/>
      <c r="BW14" s="111"/>
      <c r="BX14" s="112"/>
      <c r="BY14" s="112"/>
      <c r="BZ14" s="112"/>
      <c r="CA14" s="112"/>
      <c r="CB14" s="113"/>
      <c r="CC14" s="111"/>
      <c r="CD14" s="112"/>
      <c r="CE14" s="112"/>
      <c r="CF14" s="112"/>
      <c r="CG14" s="112"/>
      <c r="CH14" s="113"/>
      <c r="CI14" s="111"/>
      <c r="CJ14" s="112"/>
      <c r="CK14" s="112"/>
      <c r="CL14" s="112"/>
      <c r="CM14" s="112"/>
      <c r="CN14" s="113"/>
      <c r="CO14" s="111">
        <v>1896</v>
      </c>
      <c r="CP14" s="112">
        <v>3013</v>
      </c>
      <c r="CQ14" s="112">
        <v>1808</v>
      </c>
      <c r="CR14" s="112">
        <v>1522</v>
      </c>
      <c r="CS14" s="112">
        <v>5748</v>
      </c>
      <c r="CT14" s="113">
        <v>3033</v>
      </c>
      <c r="CU14" s="111"/>
      <c r="CV14" s="112"/>
      <c r="CW14" s="112"/>
      <c r="CX14" s="112"/>
      <c r="CY14" s="112"/>
      <c r="CZ14" s="113"/>
    </row>
    <row r="15" spans="2:104" x14ac:dyDescent="0.3">
      <c r="B15" s="27" t="s">
        <v>334</v>
      </c>
      <c r="C15" s="111">
        <v>862</v>
      </c>
      <c r="D15" s="112">
        <v>2734</v>
      </c>
      <c r="E15" s="112">
        <v>2048</v>
      </c>
      <c r="F15" s="112">
        <v>394</v>
      </c>
      <c r="G15" s="112">
        <v>3113</v>
      </c>
      <c r="H15" s="113">
        <v>1850</v>
      </c>
      <c r="I15" s="111">
        <v>123</v>
      </c>
      <c r="J15" s="112">
        <v>172</v>
      </c>
      <c r="K15" s="112">
        <v>498</v>
      </c>
      <c r="L15" s="112">
        <v>759</v>
      </c>
      <c r="M15" s="112">
        <v>1579</v>
      </c>
      <c r="N15" s="113">
        <v>689</v>
      </c>
      <c r="O15" s="111">
        <v>1544</v>
      </c>
      <c r="P15" s="112">
        <v>137</v>
      </c>
      <c r="Q15" s="112">
        <v>105</v>
      </c>
      <c r="R15" s="112">
        <v>77</v>
      </c>
      <c r="S15" s="112">
        <v>716</v>
      </c>
      <c r="T15" s="113">
        <v>384</v>
      </c>
      <c r="U15" s="111">
        <v>123</v>
      </c>
      <c r="V15" s="112">
        <v>86</v>
      </c>
      <c r="W15" s="112">
        <v>285</v>
      </c>
      <c r="X15" s="112">
        <v>38</v>
      </c>
      <c r="Y15" s="112">
        <v>451</v>
      </c>
      <c r="Z15" s="113">
        <v>281</v>
      </c>
      <c r="AA15" s="111">
        <v>247</v>
      </c>
      <c r="AB15" s="112">
        <v>45</v>
      </c>
      <c r="AC15" s="112">
        <v>121</v>
      </c>
      <c r="AD15" s="112">
        <v>68</v>
      </c>
      <c r="AE15" s="112">
        <v>354</v>
      </c>
      <c r="AF15" s="113">
        <v>145</v>
      </c>
      <c r="AG15" s="111">
        <v>5</v>
      </c>
      <c r="AH15" s="112">
        <v>11</v>
      </c>
      <c r="AI15" s="112">
        <v>35</v>
      </c>
      <c r="AJ15" s="112">
        <v>101</v>
      </c>
      <c r="AK15" s="112">
        <v>49</v>
      </c>
      <c r="AL15" s="113">
        <v>95</v>
      </c>
      <c r="AM15" s="111">
        <v>55</v>
      </c>
      <c r="AN15" s="112">
        <v>4</v>
      </c>
      <c r="AO15" s="112">
        <v>17</v>
      </c>
      <c r="AP15" s="112">
        <v>18</v>
      </c>
      <c r="AQ15" s="112">
        <v>160</v>
      </c>
      <c r="AR15" s="113">
        <v>14</v>
      </c>
      <c r="AS15" s="111"/>
      <c r="AT15" s="112"/>
      <c r="AU15" s="112"/>
      <c r="AV15" s="112"/>
      <c r="AW15" s="112"/>
      <c r="AX15" s="113"/>
      <c r="AY15" s="111"/>
      <c r="AZ15" s="112"/>
      <c r="BA15" s="112"/>
      <c r="BB15" s="112"/>
      <c r="BC15" s="112"/>
      <c r="BD15" s="113"/>
      <c r="BE15" s="111"/>
      <c r="BF15" s="112"/>
      <c r="BG15" s="112"/>
      <c r="BH15" s="112"/>
      <c r="BI15" s="112"/>
      <c r="BJ15" s="113"/>
      <c r="BK15" s="111"/>
      <c r="BL15" s="112"/>
      <c r="BM15" s="112"/>
      <c r="BN15" s="112"/>
      <c r="BO15" s="112"/>
      <c r="BP15" s="113"/>
      <c r="BQ15" s="111"/>
      <c r="BR15" s="112"/>
      <c r="BS15" s="112"/>
      <c r="BT15" s="112"/>
      <c r="BU15" s="112"/>
      <c r="BV15" s="113"/>
      <c r="BW15" s="111"/>
      <c r="BX15" s="112"/>
      <c r="BY15" s="112"/>
      <c r="BZ15" s="112"/>
      <c r="CA15" s="112"/>
      <c r="CB15" s="113"/>
      <c r="CC15" s="111"/>
      <c r="CD15" s="112"/>
      <c r="CE15" s="112"/>
      <c r="CF15" s="112"/>
      <c r="CG15" s="112"/>
      <c r="CH15" s="113"/>
      <c r="CI15" s="111"/>
      <c r="CJ15" s="112"/>
      <c r="CK15" s="112"/>
      <c r="CL15" s="112"/>
      <c r="CM15" s="112"/>
      <c r="CN15" s="113"/>
      <c r="CO15" s="111">
        <v>2959</v>
      </c>
      <c r="CP15" s="112">
        <v>3189</v>
      </c>
      <c r="CQ15" s="112">
        <v>3109</v>
      </c>
      <c r="CR15" s="112">
        <v>1455</v>
      </c>
      <c r="CS15" s="112">
        <v>6422</v>
      </c>
      <c r="CT15" s="113">
        <v>3458</v>
      </c>
      <c r="CU15" s="111"/>
      <c r="CV15" s="112"/>
      <c r="CW15" s="112"/>
      <c r="CX15" s="112"/>
      <c r="CY15" s="112"/>
      <c r="CZ15" s="113"/>
    </row>
    <row r="16" spans="2:104" x14ac:dyDescent="0.3">
      <c r="B16" s="27" t="s">
        <v>335</v>
      </c>
      <c r="C16" s="111">
        <v>998</v>
      </c>
      <c r="D16" s="112">
        <v>2110</v>
      </c>
      <c r="E16" s="112">
        <v>1474</v>
      </c>
      <c r="F16" s="112">
        <v>1540</v>
      </c>
      <c r="G16" s="112">
        <v>3449</v>
      </c>
      <c r="H16" s="113">
        <v>2464</v>
      </c>
      <c r="I16" s="111">
        <v>282</v>
      </c>
      <c r="J16" s="112">
        <v>123</v>
      </c>
      <c r="K16" s="112">
        <v>574</v>
      </c>
      <c r="L16" s="112">
        <v>529</v>
      </c>
      <c r="M16" s="112">
        <v>1468</v>
      </c>
      <c r="N16" s="113">
        <v>1559</v>
      </c>
      <c r="O16" s="111">
        <v>1095</v>
      </c>
      <c r="P16" s="112">
        <v>540</v>
      </c>
      <c r="Q16" s="112">
        <v>200</v>
      </c>
      <c r="R16" s="112">
        <v>365</v>
      </c>
      <c r="S16" s="112">
        <v>1172</v>
      </c>
      <c r="T16" s="113">
        <v>338</v>
      </c>
      <c r="U16" s="111">
        <v>91</v>
      </c>
      <c r="V16" s="112">
        <v>19</v>
      </c>
      <c r="W16" s="112">
        <v>16</v>
      </c>
      <c r="X16" s="112">
        <v>189</v>
      </c>
      <c r="Y16" s="112">
        <v>200</v>
      </c>
      <c r="Z16" s="113">
        <v>154</v>
      </c>
      <c r="AA16" s="111">
        <v>30</v>
      </c>
      <c r="AB16" s="112">
        <v>32</v>
      </c>
      <c r="AC16" s="112">
        <v>23</v>
      </c>
      <c r="AD16" s="112">
        <v>221</v>
      </c>
      <c r="AE16" s="112">
        <v>661</v>
      </c>
      <c r="AF16" s="113">
        <v>17</v>
      </c>
      <c r="AG16" s="111">
        <v>123</v>
      </c>
      <c r="AH16" s="112">
        <v>38</v>
      </c>
      <c r="AI16" s="112">
        <v>71</v>
      </c>
      <c r="AJ16" s="112">
        <v>107</v>
      </c>
      <c r="AK16" s="112">
        <v>490</v>
      </c>
      <c r="AL16" s="113">
        <v>196</v>
      </c>
      <c r="AM16" s="111">
        <v>5</v>
      </c>
      <c r="AN16" s="112">
        <v>22</v>
      </c>
      <c r="AO16" s="112">
        <v>7</v>
      </c>
      <c r="AP16" s="112">
        <v>6</v>
      </c>
      <c r="AQ16" s="112">
        <v>73</v>
      </c>
      <c r="AR16" s="113">
        <v>46</v>
      </c>
      <c r="AS16" s="111"/>
      <c r="AT16" s="112"/>
      <c r="AU16" s="112"/>
      <c r="AV16" s="112"/>
      <c r="AW16" s="112"/>
      <c r="AX16" s="113"/>
      <c r="AY16" s="111"/>
      <c r="AZ16" s="112"/>
      <c r="BA16" s="112"/>
      <c r="BB16" s="112"/>
      <c r="BC16" s="112"/>
      <c r="BD16" s="113"/>
      <c r="BE16" s="111"/>
      <c r="BF16" s="112"/>
      <c r="BG16" s="112"/>
      <c r="BH16" s="112"/>
      <c r="BI16" s="112"/>
      <c r="BJ16" s="113"/>
      <c r="BK16" s="111"/>
      <c r="BL16" s="112"/>
      <c r="BM16" s="112"/>
      <c r="BN16" s="112"/>
      <c r="BO16" s="112"/>
      <c r="BP16" s="113"/>
      <c r="BQ16" s="111"/>
      <c r="BR16" s="112"/>
      <c r="BS16" s="112"/>
      <c r="BT16" s="112"/>
      <c r="BU16" s="112"/>
      <c r="BV16" s="113"/>
      <c r="BW16" s="111"/>
      <c r="BX16" s="112"/>
      <c r="BY16" s="112"/>
      <c r="BZ16" s="112"/>
      <c r="CA16" s="112"/>
      <c r="CB16" s="113"/>
      <c r="CC16" s="111"/>
      <c r="CD16" s="112"/>
      <c r="CE16" s="112"/>
      <c r="CF16" s="112"/>
      <c r="CG16" s="112"/>
      <c r="CH16" s="113"/>
      <c r="CI16" s="111"/>
      <c r="CJ16" s="112"/>
      <c r="CK16" s="112"/>
      <c r="CL16" s="112"/>
      <c r="CM16" s="112"/>
      <c r="CN16" s="113"/>
      <c r="CO16" s="111">
        <v>2624</v>
      </c>
      <c r="CP16" s="112">
        <v>2884</v>
      </c>
      <c r="CQ16" s="112">
        <v>2365</v>
      </c>
      <c r="CR16" s="112">
        <v>2957</v>
      </c>
      <c r="CS16" s="112">
        <v>7513</v>
      </c>
      <c r="CT16" s="113">
        <v>4774</v>
      </c>
      <c r="CU16" s="111"/>
      <c r="CV16" s="112"/>
      <c r="CW16" s="112"/>
      <c r="CX16" s="112"/>
      <c r="CY16" s="112"/>
      <c r="CZ16" s="113"/>
    </row>
    <row r="17" spans="2:104" x14ac:dyDescent="0.3">
      <c r="B17" s="28" t="s">
        <v>336</v>
      </c>
      <c r="C17" s="111">
        <v>105</v>
      </c>
      <c r="D17" s="112">
        <v>1870</v>
      </c>
      <c r="E17" s="112">
        <v>2146</v>
      </c>
      <c r="F17" s="112">
        <v>697</v>
      </c>
      <c r="G17" s="112">
        <v>3868</v>
      </c>
      <c r="H17" s="113">
        <v>3226</v>
      </c>
      <c r="I17" s="111">
        <v>151</v>
      </c>
      <c r="J17" s="112">
        <v>218</v>
      </c>
      <c r="K17" s="112">
        <v>369</v>
      </c>
      <c r="L17" s="112">
        <v>1496</v>
      </c>
      <c r="M17" s="112">
        <v>2967</v>
      </c>
      <c r="N17" s="113">
        <v>1549</v>
      </c>
      <c r="O17" s="111">
        <v>215</v>
      </c>
      <c r="P17" s="112">
        <v>142</v>
      </c>
      <c r="Q17" s="112">
        <v>442</v>
      </c>
      <c r="R17" s="112">
        <v>124</v>
      </c>
      <c r="S17" s="112">
        <v>1246</v>
      </c>
      <c r="T17" s="113">
        <v>699</v>
      </c>
      <c r="U17" s="111">
        <v>49</v>
      </c>
      <c r="V17" s="112">
        <v>38</v>
      </c>
      <c r="W17" s="112">
        <v>142</v>
      </c>
      <c r="X17" s="112">
        <v>12</v>
      </c>
      <c r="Y17" s="112">
        <v>92</v>
      </c>
      <c r="Z17" s="113">
        <v>154</v>
      </c>
      <c r="AA17" s="111">
        <v>460</v>
      </c>
      <c r="AB17" s="112">
        <v>168</v>
      </c>
      <c r="AC17" s="112">
        <v>217</v>
      </c>
      <c r="AD17" s="112">
        <v>104</v>
      </c>
      <c r="AE17" s="112">
        <v>648</v>
      </c>
      <c r="AF17" s="113">
        <v>165</v>
      </c>
      <c r="AG17" s="111">
        <v>106</v>
      </c>
      <c r="AH17" s="112">
        <v>14</v>
      </c>
      <c r="AI17" s="112">
        <v>14</v>
      </c>
      <c r="AJ17" s="112">
        <v>243</v>
      </c>
      <c r="AK17" s="112">
        <v>980</v>
      </c>
      <c r="AL17" s="113">
        <v>160</v>
      </c>
      <c r="AM17" s="111">
        <v>9</v>
      </c>
      <c r="AN17" s="112">
        <v>46</v>
      </c>
      <c r="AO17" s="112">
        <v>17</v>
      </c>
      <c r="AP17" s="112">
        <v>54</v>
      </c>
      <c r="AQ17" s="112">
        <v>155</v>
      </c>
      <c r="AR17" s="113">
        <v>97</v>
      </c>
      <c r="AS17" s="111"/>
      <c r="AT17" s="112"/>
      <c r="AU17" s="112"/>
      <c r="AV17" s="112"/>
      <c r="AW17" s="112"/>
      <c r="AX17" s="113"/>
      <c r="AY17" s="111"/>
      <c r="AZ17" s="112"/>
      <c r="BA17" s="112"/>
      <c r="BB17" s="112"/>
      <c r="BC17" s="112"/>
      <c r="BD17" s="113"/>
      <c r="BE17" s="111"/>
      <c r="BF17" s="112"/>
      <c r="BG17" s="112"/>
      <c r="BH17" s="112"/>
      <c r="BI17" s="112"/>
      <c r="BJ17" s="113"/>
      <c r="BK17" s="111"/>
      <c r="BL17" s="112"/>
      <c r="BM17" s="112"/>
      <c r="BN17" s="112"/>
      <c r="BO17" s="112"/>
      <c r="BP17" s="113"/>
      <c r="BQ17" s="111"/>
      <c r="BR17" s="112"/>
      <c r="BS17" s="112"/>
      <c r="BT17" s="112"/>
      <c r="BU17" s="112"/>
      <c r="BV17" s="113"/>
      <c r="BW17" s="111"/>
      <c r="BX17" s="112"/>
      <c r="BY17" s="112"/>
      <c r="BZ17" s="112"/>
      <c r="CA17" s="112"/>
      <c r="CB17" s="113"/>
      <c r="CC17" s="111"/>
      <c r="CD17" s="112"/>
      <c r="CE17" s="112"/>
      <c r="CF17" s="112"/>
      <c r="CG17" s="112"/>
      <c r="CH17" s="113"/>
      <c r="CI17" s="111"/>
      <c r="CJ17" s="112"/>
      <c r="CK17" s="112"/>
      <c r="CL17" s="112"/>
      <c r="CM17" s="112"/>
      <c r="CN17" s="113"/>
      <c r="CO17" s="111">
        <v>1095</v>
      </c>
      <c r="CP17" s="112">
        <v>2496</v>
      </c>
      <c r="CQ17" s="112">
        <v>3347</v>
      </c>
      <c r="CR17" s="112">
        <v>2730</v>
      </c>
      <c r="CS17" s="112">
        <v>9956</v>
      </c>
      <c r="CT17" s="113">
        <v>6050</v>
      </c>
      <c r="CU17" s="111"/>
      <c r="CV17" s="112"/>
      <c r="CW17" s="112"/>
      <c r="CX17" s="112"/>
      <c r="CY17" s="112"/>
      <c r="CZ17" s="113"/>
    </row>
    <row r="18" spans="2:104" x14ac:dyDescent="0.3">
      <c r="B18" s="23" t="s">
        <v>337</v>
      </c>
      <c r="C18" s="111">
        <v>2257</v>
      </c>
      <c r="D18" s="112">
        <v>2032</v>
      </c>
      <c r="E18" s="112">
        <v>2623</v>
      </c>
      <c r="F18" s="112">
        <v>1403</v>
      </c>
      <c r="G18" s="112">
        <v>3825</v>
      </c>
      <c r="H18" s="113">
        <v>4019</v>
      </c>
      <c r="I18" s="111">
        <v>734</v>
      </c>
      <c r="J18" s="112">
        <v>180</v>
      </c>
      <c r="K18" s="112">
        <v>236</v>
      </c>
      <c r="L18" s="112">
        <v>336</v>
      </c>
      <c r="M18" s="112">
        <v>1855</v>
      </c>
      <c r="N18" s="113">
        <v>637</v>
      </c>
      <c r="O18" s="111">
        <v>52</v>
      </c>
      <c r="P18" s="112">
        <v>150</v>
      </c>
      <c r="Q18" s="112">
        <v>148</v>
      </c>
      <c r="R18" s="112">
        <v>93</v>
      </c>
      <c r="S18" s="112">
        <v>611</v>
      </c>
      <c r="T18" s="113">
        <v>883</v>
      </c>
      <c r="U18" s="111">
        <v>147</v>
      </c>
      <c r="V18" s="112">
        <v>47</v>
      </c>
      <c r="W18" s="112">
        <v>61</v>
      </c>
      <c r="X18" s="112">
        <v>94</v>
      </c>
      <c r="Y18" s="112">
        <v>556</v>
      </c>
      <c r="Z18" s="113">
        <v>531</v>
      </c>
      <c r="AA18" s="111">
        <v>882</v>
      </c>
      <c r="AB18" s="112">
        <v>21</v>
      </c>
      <c r="AC18" s="112">
        <v>179</v>
      </c>
      <c r="AD18" s="112">
        <v>59</v>
      </c>
      <c r="AE18" s="112">
        <v>1532</v>
      </c>
      <c r="AF18" s="113">
        <v>289</v>
      </c>
      <c r="AG18" s="111">
        <v>264</v>
      </c>
      <c r="AH18" s="112">
        <v>148</v>
      </c>
      <c r="AI18" s="112">
        <v>91</v>
      </c>
      <c r="AJ18" s="112">
        <v>108</v>
      </c>
      <c r="AK18" s="112">
        <v>638</v>
      </c>
      <c r="AL18" s="113">
        <v>294</v>
      </c>
      <c r="AM18" s="111">
        <v>25</v>
      </c>
      <c r="AN18" s="112">
        <v>37</v>
      </c>
      <c r="AO18" s="112">
        <v>47</v>
      </c>
      <c r="AP18" s="112">
        <v>16</v>
      </c>
      <c r="AQ18" s="112">
        <v>155</v>
      </c>
      <c r="AR18" s="113">
        <v>51</v>
      </c>
      <c r="AS18" s="111"/>
      <c r="AT18" s="112"/>
      <c r="AU18" s="112"/>
      <c r="AV18" s="112"/>
      <c r="AW18" s="112"/>
      <c r="AX18" s="113"/>
      <c r="AY18" s="111"/>
      <c r="AZ18" s="112"/>
      <c r="BA18" s="112"/>
      <c r="BB18" s="112"/>
      <c r="BC18" s="112"/>
      <c r="BD18" s="113"/>
      <c r="BE18" s="111"/>
      <c r="BF18" s="112"/>
      <c r="BG18" s="112"/>
      <c r="BH18" s="112"/>
      <c r="BI18" s="112"/>
      <c r="BJ18" s="113"/>
      <c r="BK18" s="111"/>
      <c r="BL18" s="112"/>
      <c r="BM18" s="112"/>
      <c r="BN18" s="112"/>
      <c r="BO18" s="112"/>
      <c r="BP18" s="113"/>
      <c r="BQ18" s="111"/>
      <c r="BR18" s="112"/>
      <c r="BS18" s="112"/>
      <c r="BT18" s="112"/>
      <c r="BU18" s="112"/>
      <c r="BV18" s="113"/>
      <c r="BW18" s="111"/>
      <c r="BX18" s="112"/>
      <c r="BY18" s="112"/>
      <c r="BZ18" s="112"/>
      <c r="CA18" s="112"/>
      <c r="CB18" s="113"/>
      <c r="CC18" s="111"/>
      <c r="CD18" s="112"/>
      <c r="CE18" s="112"/>
      <c r="CF18" s="112"/>
      <c r="CG18" s="112"/>
      <c r="CH18" s="113"/>
      <c r="CI18" s="111"/>
      <c r="CJ18" s="112"/>
      <c r="CK18" s="112"/>
      <c r="CL18" s="112"/>
      <c r="CM18" s="112"/>
      <c r="CN18" s="113"/>
      <c r="CO18" s="111">
        <v>4361</v>
      </c>
      <c r="CP18" s="112">
        <v>2615</v>
      </c>
      <c r="CQ18" s="112">
        <v>3385</v>
      </c>
      <c r="CR18" s="112">
        <v>2109</v>
      </c>
      <c r="CS18" s="112">
        <v>9172</v>
      </c>
      <c r="CT18" s="113">
        <v>6704</v>
      </c>
      <c r="CU18" s="111"/>
      <c r="CV18" s="112"/>
      <c r="CW18" s="112"/>
      <c r="CX18" s="112"/>
      <c r="CY18" s="112"/>
      <c r="CZ18" s="113"/>
    </row>
    <row r="19" spans="2:104" x14ac:dyDescent="0.3">
      <c r="B19" s="27" t="s">
        <v>338</v>
      </c>
      <c r="C19" s="111">
        <v>228</v>
      </c>
      <c r="D19" s="112">
        <v>1498</v>
      </c>
      <c r="E19" s="112">
        <v>2612</v>
      </c>
      <c r="F19" s="112">
        <v>1277</v>
      </c>
      <c r="G19" s="112">
        <v>2857</v>
      </c>
      <c r="H19" s="113">
        <v>2394</v>
      </c>
      <c r="I19" s="111">
        <v>13</v>
      </c>
      <c r="J19" s="112">
        <v>383</v>
      </c>
      <c r="K19" s="112">
        <v>292</v>
      </c>
      <c r="L19" s="112">
        <v>333</v>
      </c>
      <c r="M19" s="112">
        <v>1412</v>
      </c>
      <c r="N19" s="113">
        <v>888</v>
      </c>
      <c r="O19" s="111">
        <v>1058</v>
      </c>
      <c r="P19" s="112">
        <v>701</v>
      </c>
      <c r="Q19" s="112">
        <v>106</v>
      </c>
      <c r="R19" s="112">
        <v>71</v>
      </c>
      <c r="S19" s="112">
        <v>1432</v>
      </c>
      <c r="T19" s="113">
        <v>294</v>
      </c>
      <c r="U19" s="111">
        <v>34</v>
      </c>
      <c r="V19" s="112">
        <v>18</v>
      </c>
      <c r="W19" s="112">
        <v>57</v>
      </c>
      <c r="X19" s="112">
        <v>48</v>
      </c>
      <c r="Y19" s="112">
        <v>232</v>
      </c>
      <c r="Z19" s="113">
        <v>256</v>
      </c>
      <c r="AA19" s="111">
        <v>547</v>
      </c>
      <c r="AB19" s="112">
        <v>29</v>
      </c>
      <c r="AC19" s="112">
        <v>156</v>
      </c>
      <c r="AD19" s="112">
        <v>209</v>
      </c>
      <c r="AE19" s="112">
        <v>459</v>
      </c>
      <c r="AF19" s="113">
        <v>395</v>
      </c>
      <c r="AG19" s="111">
        <v>91</v>
      </c>
      <c r="AH19" s="112">
        <v>8</v>
      </c>
      <c r="AI19" s="112">
        <v>13</v>
      </c>
      <c r="AJ19" s="112">
        <v>26</v>
      </c>
      <c r="AK19" s="112">
        <v>89</v>
      </c>
      <c r="AL19" s="113">
        <v>31</v>
      </c>
      <c r="AM19" s="111">
        <v>22</v>
      </c>
      <c r="AN19" s="112">
        <v>40</v>
      </c>
      <c r="AO19" s="112">
        <v>9</v>
      </c>
      <c r="AP19" s="112">
        <v>31</v>
      </c>
      <c r="AQ19" s="112">
        <v>182</v>
      </c>
      <c r="AR19" s="113">
        <v>31</v>
      </c>
      <c r="AS19" s="111"/>
      <c r="AT19" s="112"/>
      <c r="AU19" s="112"/>
      <c r="AV19" s="112"/>
      <c r="AW19" s="112"/>
      <c r="AX19" s="113"/>
      <c r="AY19" s="111"/>
      <c r="AZ19" s="112"/>
      <c r="BA19" s="112"/>
      <c r="BB19" s="112"/>
      <c r="BC19" s="112"/>
      <c r="BD19" s="113"/>
      <c r="BE19" s="111"/>
      <c r="BF19" s="112"/>
      <c r="BG19" s="112"/>
      <c r="BH19" s="112"/>
      <c r="BI19" s="112"/>
      <c r="BJ19" s="113"/>
      <c r="BK19" s="111"/>
      <c r="BL19" s="112"/>
      <c r="BM19" s="112"/>
      <c r="BN19" s="112"/>
      <c r="BO19" s="112"/>
      <c r="BP19" s="113"/>
      <c r="BQ19" s="111"/>
      <c r="BR19" s="112"/>
      <c r="BS19" s="112"/>
      <c r="BT19" s="112"/>
      <c r="BU19" s="112"/>
      <c r="BV19" s="113"/>
      <c r="BW19" s="111"/>
      <c r="BX19" s="112"/>
      <c r="BY19" s="112"/>
      <c r="BZ19" s="112"/>
      <c r="CA19" s="112"/>
      <c r="CB19" s="113"/>
      <c r="CC19" s="111"/>
      <c r="CD19" s="112"/>
      <c r="CE19" s="112"/>
      <c r="CF19" s="112"/>
      <c r="CG19" s="112"/>
      <c r="CH19" s="113"/>
      <c r="CI19" s="111"/>
      <c r="CJ19" s="112"/>
      <c r="CK19" s="112"/>
      <c r="CL19" s="112"/>
      <c r="CM19" s="112"/>
      <c r="CN19" s="113"/>
      <c r="CO19" s="111">
        <v>1993</v>
      </c>
      <c r="CP19" s="112">
        <v>2677</v>
      </c>
      <c r="CQ19" s="112">
        <v>3245</v>
      </c>
      <c r="CR19" s="112">
        <v>1995</v>
      </c>
      <c r="CS19" s="112">
        <v>6663</v>
      </c>
      <c r="CT19" s="113">
        <v>4289</v>
      </c>
      <c r="CU19" s="111"/>
      <c r="CV19" s="112"/>
      <c r="CW19" s="112"/>
      <c r="CX19" s="112"/>
      <c r="CY19" s="112"/>
      <c r="CZ19" s="113"/>
    </row>
    <row r="20" spans="2:104" x14ac:dyDescent="0.3">
      <c r="B20" s="27" t="s">
        <v>339</v>
      </c>
      <c r="C20" s="111">
        <v>380</v>
      </c>
      <c r="D20" s="112">
        <v>1579</v>
      </c>
      <c r="E20" s="112">
        <v>2016</v>
      </c>
      <c r="F20" s="112">
        <v>1045</v>
      </c>
      <c r="G20" s="112">
        <v>2282</v>
      </c>
      <c r="H20" s="113">
        <v>4022</v>
      </c>
      <c r="I20" s="111">
        <v>1764</v>
      </c>
      <c r="J20" s="112">
        <v>164</v>
      </c>
      <c r="K20" s="112">
        <v>181</v>
      </c>
      <c r="L20" s="112">
        <v>381</v>
      </c>
      <c r="M20" s="112">
        <v>1284</v>
      </c>
      <c r="N20" s="113">
        <v>1875</v>
      </c>
      <c r="O20" s="111">
        <v>21</v>
      </c>
      <c r="P20" s="112">
        <v>39</v>
      </c>
      <c r="Q20" s="112">
        <v>210</v>
      </c>
      <c r="R20" s="112">
        <v>65</v>
      </c>
      <c r="S20" s="112">
        <v>2025</v>
      </c>
      <c r="T20" s="113">
        <v>365</v>
      </c>
      <c r="U20" s="111">
        <v>308</v>
      </c>
      <c r="V20" s="112">
        <v>37</v>
      </c>
      <c r="W20" s="112">
        <v>62</v>
      </c>
      <c r="X20" s="112">
        <v>6</v>
      </c>
      <c r="Y20" s="112">
        <v>410</v>
      </c>
      <c r="Z20" s="113">
        <v>136</v>
      </c>
      <c r="AA20" s="111">
        <v>480</v>
      </c>
      <c r="AB20" s="112">
        <v>137</v>
      </c>
      <c r="AC20" s="112">
        <v>259</v>
      </c>
      <c r="AD20" s="112">
        <v>83</v>
      </c>
      <c r="AE20" s="112">
        <v>514</v>
      </c>
      <c r="AF20" s="113">
        <v>203</v>
      </c>
      <c r="AG20" s="111">
        <v>18</v>
      </c>
      <c r="AH20" s="112">
        <v>4</v>
      </c>
      <c r="AI20" s="112">
        <v>17</v>
      </c>
      <c r="AJ20" s="112">
        <v>132</v>
      </c>
      <c r="AK20" s="112">
        <v>654</v>
      </c>
      <c r="AL20" s="113">
        <v>191</v>
      </c>
      <c r="AM20" s="111">
        <v>18</v>
      </c>
      <c r="AN20" s="112">
        <v>14</v>
      </c>
      <c r="AO20" s="112">
        <v>14</v>
      </c>
      <c r="AP20" s="112">
        <v>25</v>
      </c>
      <c r="AQ20" s="112">
        <v>137</v>
      </c>
      <c r="AR20" s="113">
        <v>52</v>
      </c>
      <c r="AS20" s="111" t="s">
        <v>323</v>
      </c>
      <c r="AT20" s="112">
        <v>3</v>
      </c>
      <c r="AU20" s="112">
        <v>9</v>
      </c>
      <c r="AV20" s="112">
        <v>5</v>
      </c>
      <c r="AW20" s="112">
        <v>105</v>
      </c>
      <c r="AX20" s="113">
        <v>329</v>
      </c>
      <c r="AY20" s="111">
        <v>4</v>
      </c>
      <c r="AZ20" s="112">
        <v>13</v>
      </c>
      <c r="BA20" s="112">
        <v>22</v>
      </c>
      <c r="BB20" s="112">
        <v>8</v>
      </c>
      <c r="BC20" s="112">
        <v>148</v>
      </c>
      <c r="BD20" s="113">
        <v>97</v>
      </c>
      <c r="BE20" s="111">
        <v>167</v>
      </c>
      <c r="BF20" s="112">
        <v>156</v>
      </c>
      <c r="BG20" s="112">
        <v>8</v>
      </c>
      <c r="BH20" s="112">
        <v>506</v>
      </c>
      <c r="BI20" s="112">
        <v>30</v>
      </c>
      <c r="BJ20" s="113">
        <v>100</v>
      </c>
      <c r="BK20" s="111">
        <v>101</v>
      </c>
      <c r="BL20" s="112">
        <v>48</v>
      </c>
      <c r="BM20" s="112">
        <v>125</v>
      </c>
      <c r="BN20" s="112">
        <v>47</v>
      </c>
      <c r="BO20" s="112">
        <v>164</v>
      </c>
      <c r="BP20" s="113">
        <v>8</v>
      </c>
      <c r="BQ20" s="111">
        <v>57</v>
      </c>
      <c r="BR20" s="112">
        <v>14</v>
      </c>
      <c r="BS20" s="112">
        <v>11</v>
      </c>
      <c r="BT20" s="112">
        <v>16</v>
      </c>
      <c r="BU20" s="112">
        <v>45</v>
      </c>
      <c r="BV20" s="113">
        <v>1</v>
      </c>
      <c r="BW20" s="111">
        <v>11</v>
      </c>
      <c r="BX20" s="112">
        <v>13</v>
      </c>
      <c r="BY20" s="112">
        <v>4</v>
      </c>
      <c r="BZ20" s="112">
        <v>16</v>
      </c>
      <c r="CA20" s="112">
        <v>60</v>
      </c>
      <c r="CB20" s="113">
        <v>8</v>
      </c>
      <c r="CC20" s="111">
        <v>267</v>
      </c>
      <c r="CD20" s="112">
        <v>220</v>
      </c>
      <c r="CE20" s="112">
        <v>20</v>
      </c>
      <c r="CF20" s="112">
        <v>49</v>
      </c>
      <c r="CG20" s="112">
        <v>199</v>
      </c>
      <c r="CH20" s="113">
        <v>13</v>
      </c>
      <c r="CI20" s="111">
        <v>22</v>
      </c>
      <c r="CJ20" s="112">
        <v>28</v>
      </c>
      <c r="CK20" s="112">
        <v>14</v>
      </c>
      <c r="CL20" s="112">
        <v>5</v>
      </c>
      <c r="CM20" s="112">
        <v>24</v>
      </c>
      <c r="CN20" s="113">
        <v>12</v>
      </c>
      <c r="CO20" s="111">
        <v>2989</v>
      </c>
      <c r="CP20" s="112">
        <v>1974</v>
      </c>
      <c r="CQ20" s="112">
        <v>2759</v>
      </c>
      <c r="CR20" s="112">
        <v>1737</v>
      </c>
      <c r="CS20" s="112">
        <v>7306</v>
      </c>
      <c r="CT20" s="113">
        <v>6844</v>
      </c>
      <c r="CU20" s="111">
        <v>3618</v>
      </c>
      <c r="CV20" s="112">
        <v>2469</v>
      </c>
      <c r="CW20" s="112">
        <v>2972</v>
      </c>
      <c r="CX20" s="112">
        <v>2389</v>
      </c>
      <c r="CY20" s="112">
        <v>8081</v>
      </c>
      <c r="CZ20" s="113">
        <v>7412</v>
      </c>
    </row>
    <row r="21" spans="2:104" x14ac:dyDescent="0.3">
      <c r="B21" s="28" t="s">
        <v>340</v>
      </c>
      <c r="C21" s="111">
        <v>46</v>
      </c>
      <c r="D21" s="112">
        <v>2403</v>
      </c>
      <c r="E21" s="112">
        <v>2118</v>
      </c>
      <c r="F21" s="112">
        <v>1124</v>
      </c>
      <c r="G21" s="112">
        <v>3694</v>
      </c>
      <c r="H21" s="113">
        <v>3510</v>
      </c>
      <c r="I21" s="111">
        <v>278</v>
      </c>
      <c r="J21" s="112">
        <v>69</v>
      </c>
      <c r="K21" s="112">
        <v>508</v>
      </c>
      <c r="L21" s="112">
        <v>342</v>
      </c>
      <c r="M21" s="112">
        <v>1210</v>
      </c>
      <c r="N21" s="113">
        <v>1208</v>
      </c>
      <c r="O21" s="111">
        <v>35</v>
      </c>
      <c r="P21" s="112">
        <v>117</v>
      </c>
      <c r="Q21" s="112">
        <v>143</v>
      </c>
      <c r="R21" s="112">
        <v>231</v>
      </c>
      <c r="S21" s="112">
        <v>609</v>
      </c>
      <c r="T21" s="113">
        <v>285</v>
      </c>
      <c r="U21" s="111">
        <v>257</v>
      </c>
      <c r="V21" s="112">
        <v>57</v>
      </c>
      <c r="W21" s="112">
        <v>280</v>
      </c>
      <c r="X21" s="112">
        <v>32</v>
      </c>
      <c r="Y21" s="112">
        <v>320</v>
      </c>
      <c r="Z21" s="113">
        <v>117</v>
      </c>
      <c r="AA21" s="111">
        <v>403</v>
      </c>
      <c r="AB21" s="112">
        <v>389</v>
      </c>
      <c r="AC21" s="112">
        <v>45</v>
      </c>
      <c r="AD21" s="112">
        <v>79</v>
      </c>
      <c r="AE21" s="112">
        <v>873</v>
      </c>
      <c r="AF21" s="113">
        <v>527</v>
      </c>
      <c r="AG21" s="111">
        <v>11</v>
      </c>
      <c r="AH21" s="112">
        <v>1</v>
      </c>
      <c r="AI21" s="112">
        <v>5</v>
      </c>
      <c r="AJ21" s="112">
        <v>11</v>
      </c>
      <c r="AK21" s="112">
        <v>14</v>
      </c>
      <c r="AL21" s="113">
        <v>320</v>
      </c>
      <c r="AM21" s="111">
        <v>22</v>
      </c>
      <c r="AN21" s="112">
        <v>19</v>
      </c>
      <c r="AO21" s="112">
        <v>10</v>
      </c>
      <c r="AP21" s="112">
        <v>1</v>
      </c>
      <c r="AQ21" s="112">
        <v>26</v>
      </c>
      <c r="AR21" s="113">
        <v>51</v>
      </c>
      <c r="AS21" s="111">
        <v>3</v>
      </c>
      <c r="AT21" s="112">
        <v>89</v>
      </c>
      <c r="AU21" s="112" t="s">
        <v>323</v>
      </c>
      <c r="AV21" s="112">
        <v>3</v>
      </c>
      <c r="AW21" s="112">
        <v>479</v>
      </c>
      <c r="AX21" s="113">
        <v>166</v>
      </c>
      <c r="AY21" s="111">
        <v>6</v>
      </c>
      <c r="AZ21" s="112">
        <v>3</v>
      </c>
      <c r="BA21" s="112">
        <v>13</v>
      </c>
      <c r="BB21" s="112">
        <v>21</v>
      </c>
      <c r="BC21" s="112">
        <v>70</v>
      </c>
      <c r="BD21" s="113">
        <v>14</v>
      </c>
      <c r="BE21" s="111">
        <v>40</v>
      </c>
      <c r="BF21" s="112">
        <v>42</v>
      </c>
      <c r="BG21" s="112">
        <v>7</v>
      </c>
      <c r="BH21" s="112">
        <v>6</v>
      </c>
      <c r="BI21" s="112">
        <v>71</v>
      </c>
      <c r="BJ21" s="113">
        <v>166</v>
      </c>
      <c r="BK21" s="111">
        <v>64</v>
      </c>
      <c r="BL21" s="112">
        <v>8</v>
      </c>
      <c r="BM21" s="112">
        <v>31</v>
      </c>
      <c r="BN21" s="112">
        <v>85</v>
      </c>
      <c r="BO21" s="112">
        <v>143</v>
      </c>
      <c r="BP21" s="113">
        <v>129</v>
      </c>
      <c r="BQ21" s="111">
        <v>94</v>
      </c>
      <c r="BR21" s="112">
        <v>24</v>
      </c>
      <c r="BS21" s="112">
        <v>7</v>
      </c>
      <c r="BT21" s="112">
        <v>25</v>
      </c>
      <c r="BU21" s="112">
        <v>127</v>
      </c>
      <c r="BV21" s="113">
        <v>44</v>
      </c>
      <c r="BW21" s="111">
        <v>82</v>
      </c>
      <c r="BX21" s="112">
        <v>103</v>
      </c>
      <c r="BY21" s="112">
        <v>8</v>
      </c>
      <c r="BZ21" s="112">
        <v>9</v>
      </c>
      <c r="CA21" s="112">
        <v>37</v>
      </c>
      <c r="CB21" s="113">
        <v>97</v>
      </c>
      <c r="CC21" s="111">
        <v>90</v>
      </c>
      <c r="CD21" s="112">
        <v>46</v>
      </c>
      <c r="CE21" s="112">
        <v>49</v>
      </c>
      <c r="CF21" s="112">
        <v>17</v>
      </c>
      <c r="CG21" s="112">
        <v>83</v>
      </c>
      <c r="CH21" s="113">
        <v>25</v>
      </c>
      <c r="CI21" s="111">
        <v>165</v>
      </c>
      <c r="CJ21" s="112">
        <v>6</v>
      </c>
      <c r="CK21" s="112">
        <v>13</v>
      </c>
      <c r="CL21" s="112">
        <v>7</v>
      </c>
      <c r="CM21" s="112">
        <v>153</v>
      </c>
      <c r="CN21" s="113">
        <v>21</v>
      </c>
      <c r="CO21" s="111">
        <v>1052</v>
      </c>
      <c r="CP21" s="112">
        <v>3055</v>
      </c>
      <c r="CQ21" s="112">
        <v>3109</v>
      </c>
      <c r="CR21" s="112">
        <v>1820</v>
      </c>
      <c r="CS21" s="112">
        <v>6746</v>
      </c>
      <c r="CT21" s="113">
        <v>6018</v>
      </c>
      <c r="CU21" s="111">
        <v>1596</v>
      </c>
      <c r="CV21" s="112">
        <v>3376</v>
      </c>
      <c r="CW21" s="112">
        <v>3237</v>
      </c>
      <c r="CX21" s="112">
        <v>1993</v>
      </c>
      <c r="CY21" s="112">
        <v>7909</v>
      </c>
      <c r="CZ21" s="113">
        <v>6680</v>
      </c>
    </row>
    <row r="22" spans="2:104" x14ac:dyDescent="0.3">
      <c r="B22" s="27" t="s">
        <v>341</v>
      </c>
      <c r="C22" s="111">
        <v>1850</v>
      </c>
      <c r="D22" s="112">
        <v>963</v>
      </c>
      <c r="E22" s="112">
        <v>2362</v>
      </c>
      <c r="F22" s="112">
        <v>1380</v>
      </c>
      <c r="G22" s="112">
        <v>4315</v>
      </c>
      <c r="H22" s="113">
        <v>3106</v>
      </c>
      <c r="I22" s="111">
        <v>204</v>
      </c>
      <c r="J22" s="112">
        <v>119</v>
      </c>
      <c r="K22" s="112">
        <v>308</v>
      </c>
      <c r="L22" s="112">
        <v>627</v>
      </c>
      <c r="M22" s="112">
        <v>1764</v>
      </c>
      <c r="N22" s="113">
        <v>1116</v>
      </c>
      <c r="O22" s="111">
        <v>197</v>
      </c>
      <c r="P22" s="112">
        <v>86</v>
      </c>
      <c r="Q22" s="112">
        <v>135</v>
      </c>
      <c r="R22" s="112">
        <v>84</v>
      </c>
      <c r="S22" s="112">
        <v>1035</v>
      </c>
      <c r="T22" s="113">
        <v>495</v>
      </c>
      <c r="U22" s="111">
        <v>199</v>
      </c>
      <c r="V22" s="112">
        <v>48</v>
      </c>
      <c r="W22" s="112">
        <v>30</v>
      </c>
      <c r="X22" s="112">
        <v>63</v>
      </c>
      <c r="Y22" s="112">
        <v>288</v>
      </c>
      <c r="Z22" s="113">
        <v>346</v>
      </c>
      <c r="AA22" s="111">
        <v>136</v>
      </c>
      <c r="AB22" s="112">
        <v>110</v>
      </c>
      <c r="AC22" s="112">
        <v>357</v>
      </c>
      <c r="AD22" s="112">
        <v>121</v>
      </c>
      <c r="AE22" s="112">
        <v>1019</v>
      </c>
      <c r="AF22" s="113">
        <v>907</v>
      </c>
      <c r="AG22" s="111">
        <v>11</v>
      </c>
      <c r="AH22" s="112">
        <v>58</v>
      </c>
      <c r="AI22" s="112">
        <v>119</v>
      </c>
      <c r="AJ22" s="112">
        <v>12</v>
      </c>
      <c r="AK22" s="112">
        <v>485</v>
      </c>
      <c r="AL22" s="113">
        <v>97</v>
      </c>
      <c r="AM22" s="111">
        <v>49</v>
      </c>
      <c r="AN22" s="112">
        <v>18</v>
      </c>
      <c r="AO22" s="112">
        <v>10</v>
      </c>
      <c r="AP22" s="112">
        <v>6</v>
      </c>
      <c r="AQ22" s="112">
        <v>130</v>
      </c>
      <c r="AR22" s="113">
        <v>67</v>
      </c>
      <c r="AS22" s="111">
        <v>21</v>
      </c>
      <c r="AT22" s="112">
        <v>12</v>
      </c>
      <c r="AU22" s="112">
        <v>9</v>
      </c>
      <c r="AV22" s="112">
        <v>12</v>
      </c>
      <c r="AW22" s="112">
        <v>26</v>
      </c>
      <c r="AX22" s="113">
        <v>299</v>
      </c>
      <c r="AY22" s="111">
        <v>1</v>
      </c>
      <c r="AZ22" s="112">
        <v>8</v>
      </c>
      <c r="BA22" s="112">
        <v>13</v>
      </c>
      <c r="BB22" s="112">
        <v>10</v>
      </c>
      <c r="BC22" s="112">
        <v>50</v>
      </c>
      <c r="BD22" s="113">
        <v>4</v>
      </c>
      <c r="BE22" s="111">
        <v>11</v>
      </c>
      <c r="BF22" s="112">
        <v>35</v>
      </c>
      <c r="BG22" s="112">
        <v>4</v>
      </c>
      <c r="BH22" s="112">
        <v>92</v>
      </c>
      <c r="BI22" s="112">
        <v>166</v>
      </c>
      <c r="BJ22" s="113">
        <v>106</v>
      </c>
      <c r="BK22" s="111">
        <v>27</v>
      </c>
      <c r="BL22" s="112">
        <v>73</v>
      </c>
      <c r="BM22" s="112">
        <v>81</v>
      </c>
      <c r="BN22" s="112">
        <v>43</v>
      </c>
      <c r="BO22" s="112">
        <v>237</v>
      </c>
      <c r="BP22" s="113">
        <v>123</v>
      </c>
      <c r="BQ22" s="111">
        <v>45</v>
      </c>
      <c r="BR22" s="112">
        <v>2</v>
      </c>
      <c r="BS22" s="112" t="s">
        <v>323</v>
      </c>
      <c r="BT22" s="112">
        <v>2</v>
      </c>
      <c r="BU22" s="112">
        <v>58</v>
      </c>
      <c r="BV22" s="113" t="s">
        <v>323</v>
      </c>
      <c r="BW22" s="111">
        <v>392</v>
      </c>
      <c r="BX22" s="112">
        <v>419</v>
      </c>
      <c r="BY22" s="112">
        <v>84</v>
      </c>
      <c r="BZ22" s="112">
        <v>3</v>
      </c>
      <c r="CA22" s="112">
        <v>141</v>
      </c>
      <c r="CB22" s="113">
        <v>24</v>
      </c>
      <c r="CC22" s="111">
        <v>98</v>
      </c>
      <c r="CD22" s="112">
        <v>11</v>
      </c>
      <c r="CE22" s="112">
        <v>37</v>
      </c>
      <c r="CF22" s="112">
        <v>84</v>
      </c>
      <c r="CG22" s="112">
        <v>390</v>
      </c>
      <c r="CH22" s="113">
        <v>82</v>
      </c>
      <c r="CI22" s="111">
        <v>154</v>
      </c>
      <c r="CJ22" s="112">
        <v>20</v>
      </c>
      <c r="CK22" s="112">
        <v>6</v>
      </c>
      <c r="CL22" s="112">
        <v>12</v>
      </c>
      <c r="CM22" s="112">
        <v>112</v>
      </c>
      <c r="CN22" s="113">
        <v>6</v>
      </c>
      <c r="CO22" s="111">
        <v>2646</v>
      </c>
      <c r="CP22" s="112">
        <v>1402</v>
      </c>
      <c r="CQ22" s="112">
        <v>3321</v>
      </c>
      <c r="CR22" s="112">
        <v>2293</v>
      </c>
      <c r="CS22" s="112">
        <v>9036</v>
      </c>
      <c r="CT22" s="113">
        <v>6134</v>
      </c>
      <c r="CU22" s="111">
        <v>3395</v>
      </c>
      <c r="CV22" s="112">
        <v>1982</v>
      </c>
      <c r="CW22" s="112">
        <v>3555</v>
      </c>
      <c r="CX22" s="112">
        <v>2551</v>
      </c>
      <c r="CY22" s="112">
        <v>10216</v>
      </c>
      <c r="CZ22" s="113">
        <v>6778</v>
      </c>
    </row>
    <row r="23" spans="2:104" x14ac:dyDescent="0.3">
      <c r="B23" s="27" t="s">
        <v>342</v>
      </c>
      <c r="C23" s="111">
        <v>824</v>
      </c>
      <c r="D23" s="112">
        <v>1136</v>
      </c>
      <c r="E23" s="112">
        <v>1200</v>
      </c>
      <c r="F23" s="112">
        <v>828</v>
      </c>
      <c r="G23" s="112">
        <v>2954</v>
      </c>
      <c r="H23" s="113">
        <v>2477</v>
      </c>
      <c r="I23" s="111">
        <v>432</v>
      </c>
      <c r="J23" s="112">
        <v>84</v>
      </c>
      <c r="K23" s="112">
        <v>336</v>
      </c>
      <c r="L23" s="112">
        <v>613</v>
      </c>
      <c r="M23" s="112">
        <v>1419</v>
      </c>
      <c r="N23" s="113">
        <v>1642</v>
      </c>
      <c r="O23" s="111">
        <v>78</v>
      </c>
      <c r="P23" s="112">
        <v>78</v>
      </c>
      <c r="Q23" s="112">
        <v>228</v>
      </c>
      <c r="R23" s="112">
        <v>174</v>
      </c>
      <c r="S23" s="112">
        <v>743</v>
      </c>
      <c r="T23" s="113">
        <v>167</v>
      </c>
      <c r="U23" s="111">
        <v>132</v>
      </c>
      <c r="V23" s="112">
        <v>162</v>
      </c>
      <c r="W23" s="112">
        <v>29</v>
      </c>
      <c r="X23" s="112">
        <v>135</v>
      </c>
      <c r="Y23" s="112">
        <v>364</v>
      </c>
      <c r="Z23" s="113">
        <v>71</v>
      </c>
      <c r="AA23" s="111">
        <v>31</v>
      </c>
      <c r="AB23" s="112">
        <v>72</v>
      </c>
      <c r="AC23" s="112">
        <v>132</v>
      </c>
      <c r="AD23" s="112">
        <v>40</v>
      </c>
      <c r="AE23" s="112">
        <v>628</v>
      </c>
      <c r="AF23" s="113">
        <v>286</v>
      </c>
      <c r="AG23" s="111">
        <v>182</v>
      </c>
      <c r="AH23" s="112">
        <v>8</v>
      </c>
      <c r="AI23" s="112">
        <v>19</v>
      </c>
      <c r="AJ23" s="112">
        <v>12</v>
      </c>
      <c r="AK23" s="112">
        <v>296</v>
      </c>
      <c r="AL23" s="113">
        <v>122</v>
      </c>
      <c r="AM23" s="111">
        <v>20</v>
      </c>
      <c r="AN23" s="112">
        <v>21</v>
      </c>
      <c r="AO23" s="112">
        <v>4</v>
      </c>
      <c r="AP23" s="112">
        <v>1</v>
      </c>
      <c r="AQ23" s="112">
        <v>21</v>
      </c>
      <c r="AR23" s="113">
        <v>47</v>
      </c>
      <c r="AS23" s="111">
        <v>1</v>
      </c>
      <c r="AT23" s="112">
        <v>4</v>
      </c>
      <c r="AU23" s="112">
        <v>7</v>
      </c>
      <c r="AV23" s="112">
        <v>8</v>
      </c>
      <c r="AW23" s="112">
        <v>13</v>
      </c>
      <c r="AX23" s="113">
        <v>418</v>
      </c>
      <c r="AY23" s="111">
        <v>462</v>
      </c>
      <c r="AZ23" s="112">
        <v>21</v>
      </c>
      <c r="BA23" s="112">
        <v>16</v>
      </c>
      <c r="BB23" s="112">
        <v>39</v>
      </c>
      <c r="BC23" s="112">
        <v>219</v>
      </c>
      <c r="BD23" s="113">
        <v>7</v>
      </c>
      <c r="BE23" s="111">
        <v>487</v>
      </c>
      <c r="BF23" s="112">
        <v>17</v>
      </c>
      <c r="BG23" s="112">
        <v>41</v>
      </c>
      <c r="BH23" s="112">
        <v>9</v>
      </c>
      <c r="BI23" s="112">
        <v>86</v>
      </c>
      <c r="BJ23" s="113">
        <v>114</v>
      </c>
      <c r="BK23" s="111">
        <v>3</v>
      </c>
      <c r="BL23" s="112">
        <v>8</v>
      </c>
      <c r="BM23" s="112">
        <v>19</v>
      </c>
      <c r="BN23" s="112">
        <v>13</v>
      </c>
      <c r="BO23" s="112">
        <v>89</v>
      </c>
      <c r="BP23" s="113">
        <v>38</v>
      </c>
      <c r="BQ23" s="111">
        <v>565</v>
      </c>
      <c r="BR23" s="112">
        <v>58</v>
      </c>
      <c r="BS23" s="112">
        <v>8</v>
      </c>
      <c r="BT23" s="112">
        <v>52</v>
      </c>
      <c r="BU23" s="112">
        <v>6</v>
      </c>
      <c r="BV23" s="113">
        <v>8</v>
      </c>
      <c r="BW23" s="111">
        <v>46</v>
      </c>
      <c r="BX23" s="112">
        <v>49</v>
      </c>
      <c r="BY23" s="112">
        <v>10</v>
      </c>
      <c r="BZ23" s="112">
        <v>34</v>
      </c>
      <c r="CA23" s="112">
        <v>70</v>
      </c>
      <c r="CB23" s="113">
        <v>44</v>
      </c>
      <c r="CC23" s="111">
        <v>2</v>
      </c>
      <c r="CD23" s="112">
        <v>6</v>
      </c>
      <c r="CE23" s="112">
        <v>5</v>
      </c>
      <c r="CF23" s="112">
        <v>24</v>
      </c>
      <c r="CG23" s="112">
        <v>121</v>
      </c>
      <c r="CH23" s="113">
        <v>9</v>
      </c>
      <c r="CI23" s="111">
        <v>12</v>
      </c>
      <c r="CJ23" s="112">
        <v>4</v>
      </c>
      <c r="CK23" s="112">
        <v>4</v>
      </c>
      <c r="CL23" s="112">
        <v>5</v>
      </c>
      <c r="CM23" s="112">
        <v>159</v>
      </c>
      <c r="CN23" s="113">
        <v>15</v>
      </c>
      <c r="CO23" s="111">
        <v>1699</v>
      </c>
      <c r="CP23" s="112">
        <v>1561</v>
      </c>
      <c r="CQ23" s="112">
        <v>1948</v>
      </c>
      <c r="CR23" s="112">
        <v>1803</v>
      </c>
      <c r="CS23" s="112">
        <v>6425</v>
      </c>
      <c r="CT23" s="113">
        <v>4812</v>
      </c>
      <c r="CU23" s="111">
        <v>3277</v>
      </c>
      <c r="CV23" s="112">
        <v>1728</v>
      </c>
      <c r="CW23" s="112">
        <v>2058</v>
      </c>
      <c r="CX23" s="112">
        <v>1987</v>
      </c>
      <c r="CY23" s="112">
        <v>7188</v>
      </c>
      <c r="CZ23" s="113">
        <v>5465</v>
      </c>
    </row>
    <row r="24" spans="2:104" x14ac:dyDescent="0.3">
      <c r="B24" s="27" t="s">
        <v>343</v>
      </c>
      <c r="C24" s="111">
        <v>546</v>
      </c>
      <c r="D24" s="112">
        <v>946</v>
      </c>
      <c r="E24" s="112">
        <v>742</v>
      </c>
      <c r="F24" s="112">
        <v>115</v>
      </c>
      <c r="G24" s="112">
        <v>1271</v>
      </c>
      <c r="H24" s="113">
        <v>4007</v>
      </c>
      <c r="I24" s="111">
        <v>80</v>
      </c>
      <c r="J24" s="112">
        <v>71</v>
      </c>
      <c r="K24" s="112">
        <v>122</v>
      </c>
      <c r="L24" s="112">
        <v>398</v>
      </c>
      <c r="M24" s="112">
        <v>1259</v>
      </c>
      <c r="N24" s="113">
        <v>1061</v>
      </c>
      <c r="O24" s="111">
        <v>419</v>
      </c>
      <c r="P24" s="112">
        <v>139</v>
      </c>
      <c r="Q24" s="112">
        <v>143</v>
      </c>
      <c r="R24" s="112">
        <v>415</v>
      </c>
      <c r="S24" s="112">
        <v>945</v>
      </c>
      <c r="T24" s="113">
        <v>394</v>
      </c>
      <c r="U24" s="111">
        <v>78</v>
      </c>
      <c r="V24" s="112">
        <v>20</v>
      </c>
      <c r="W24" s="112">
        <v>113</v>
      </c>
      <c r="X24" s="112">
        <v>33</v>
      </c>
      <c r="Y24" s="112">
        <v>116</v>
      </c>
      <c r="Z24" s="113">
        <v>168</v>
      </c>
      <c r="AA24" s="111">
        <v>56</v>
      </c>
      <c r="AB24" s="112">
        <v>163</v>
      </c>
      <c r="AC24" s="112">
        <v>190</v>
      </c>
      <c r="AD24" s="112">
        <v>162</v>
      </c>
      <c r="AE24" s="112">
        <v>519</v>
      </c>
      <c r="AF24" s="113">
        <v>701</v>
      </c>
      <c r="AG24" s="111">
        <v>215</v>
      </c>
      <c r="AH24" s="112">
        <v>2</v>
      </c>
      <c r="AI24" s="112">
        <v>66</v>
      </c>
      <c r="AJ24" s="112">
        <v>8</v>
      </c>
      <c r="AK24" s="112">
        <v>1038</v>
      </c>
      <c r="AL24" s="113">
        <v>212</v>
      </c>
      <c r="AM24" s="111">
        <v>40</v>
      </c>
      <c r="AN24" s="112">
        <v>17</v>
      </c>
      <c r="AO24" s="112">
        <v>14</v>
      </c>
      <c r="AP24" s="112">
        <v>3</v>
      </c>
      <c r="AQ24" s="112">
        <v>14</v>
      </c>
      <c r="AR24" s="113">
        <v>25</v>
      </c>
      <c r="AS24" s="111">
        <v>1</v>
      </c>
      <c r="AT24" s="112">
        <v>7</v>
      </c>
      <c r="AU24" s="112">
        <v>6</v>
      </c>
      <c r="AV24" s="112">
        <v>8</v>
      </c>
      <c r="AW24" s="112">
        <v>63</v>
      </c>
      <c r="AX24" s="113">
        <v>141</v>
      </c>
      <c r="AY24" s="111">
        <v>133</v>
      </c>
      <c r="AZ24" s="112">
        <v>26</v>
      </c>
      <c r="BA24" s="112">
        <v>8</v>
      </c>
      <c r="BB24" s="112">
        <v>35</v>
      </c>
      <c r="BC24" s="112">
        <v>335</v>
      </c>
      <c r="BD24" s="113">
        <v>147</v>
      </c>
      <c r="BE24" s="111">
        <v>192</v>
      </c>
      <c r="BF24" s="112">
        <v>14</v>
      </c>
      <c r="BG24" s="112">
        <v>202</v>
      </c>
      <c r="BH24" s="112">
        <v>8</v>
      </c>
      <c r="BI24" s="112">
        <v>15</v>
      </c>
      <c r="BJ24" s="113">
        <v>120</v>
      </c>
      <c r="BK24" s="111">
        <v>13</v>
      </c>
      <c r="BL24" s="112">
        <v>3</v>
      </c>
      <c r="BM24" s="112">
        <v>107</v>
      </c>
      <c r="BN24" s="112">
        <v>111</v>
      </c>
      <c r="BO24" s="112">
        <v>47</v>
      </c>
      <c r="BP24" s="113">
        <v>4</v>
      </c>
      <c r="BQ24" s="111">
        <v>388</v>
      </c>
      <c r="BR24" s="112">
        <v>5</v>
      </c>
      <c r="BS24" s="112">
        <v>157</v>
      </c>
      <c r="BT24" s="112">
        <v>3</v>
      </c>
      <c r="BU24" s="112">
        <v>53</v>
      </c>
      <c r="BV24" s="113">
        <v>2</v>
      </c>
      <c r="BW24" s="111">
        <v>280</v>
      </c>
      <c r="BX24" s="112">
        <v>157</v>
      </c>
      <c r="BY24" s="112">
        <v>83</v>
      </c>
      <c r="BZ24" s="112">
        <v>25</v>
      </c>
      <c r="CA24" s="112">
        <v>100</v>
      </c>
      <c r="CB24" s="113">
        <v>2</v>
      </c>
      <c r="CC24" s="111">
        <v>2</v>
      </c>
      <c r="CD24" s="112">
        <v>5</v>
      </c>
      <c r="CE24" s="112">
        <v>1</v>
      </c>
      <c r="CF24" s="112">
        <v>7</v>
      </c>
      <c r="CG24" s="112">
        <v>61</v>
      </c>
      <c r="CH24" s="113">
        <v>13</v>
      </c>
      <c r="CI24" s="111">
        <v>66</v>
      </c>
      <c r="CJ24" s="112">
        <v>6</v>
      </c>
      <c r="CK24" s="112">
        <v>24</v>
      </c>
      <c r="CL24" s="112">
        <v>4</v>
      </c>
      <c r="CM24" s="112">
        <v>85</v>
      </c>
      <c r="CN24" s="113">
        <v>10</v>
      </c>
      <c r="CO24" s="111">
        <v>1434</v>
      </c>
      <c r="CP24" s="112">
        <v>1358</v>
      </c>
      <c r="CQ24" s="112">
        <v>1390</v>
      </c>
      <c r="CR24" s="112">
        <v>1134</v>
      </c>
      <c r="CS24" s="112">
        <v>5162</v>
      </c>
      <c r="CT24" s="113">
        <v>6568</v>
      </c>
      <c r="CU24" s="111">
        <v>2509</v>
      </c>
      <c r="CV24" s="112">
        <v>1581</v>
      </c>
      <c r="CW24" s="112">
        <v>1978</v>
      </c>
      <c r="CX24" s="112">
        <v>1335</v>
      </c>
      <c r="CY24" s="112">
        <v>5921</v>
      </c>
      <c r="CZ24" s="113">
        <v>7007</v>
      </c>
    </row>
    <row r="25" spans="2:104" x14ac:dyDescent="0.3">
      <c r="B25" s="27" t="s">
        <v>344</v>
      </c>
      <c r="C25" s="111">
        <v>120</v>
      </c>
      <c r="D25" s="112">
        <v>1508</v>
      </c>
      <c r="E25" s="112">
        <v>1035</v>
      </c>
      <c r="F25" s="112">
        <v>1252</v>
      </c>
      <c r="G25" s="112">
        <v>1879</v>
      </c>
      <c r="H25" s="113">
        <v>2699</v>
      </c>
      <c r="I25" s="111">
        <v>295</v>
      </c>
      <c r="J25" s="112">
        <v>221</v>
      </c>
      <c r="K25" s="112">
        <v>377</v>
      </c>
      <c r="L25" s="112">
        <v>203</v>
      </c>
      <c r="M25" s="112">
        <v>872</v>
      </c>
      <c r="N25" s="113">
        <v>309</v>
      </c>
      <c r="O25" s="111">
        <v>25</v>
      </c>
      <c r="P25" s="112">
        <v>50</v>
      </c>
      <c r="Q25" s="112">
        <v>86</v>
      </c>
      <c r="R25" s="112">
        <v>215</v>
      </c>
      <c r="S25" s="112">
        <v>566</v>
      </c>
      <c r="T25" s="113">
        <v>340</v>
      </c>
      <c r="U25" s="111">
        <v>17</v>
      </c>
      <c r="V25" s="112">
        <v>90</v>
      </c>
      <c r="W25" s="112">
        <v>25</v>
      </c>
      <c r="X25" s="112">
        <v>40</v>
      </c>
      <c r="Y25" s="112">
        <v>156</v>
      </c>
      <c r="Z25" s="113">
        <v>217</v>
      </c>
      <c r="AA25" s="111">
        <v>21</v>
      </c>
      <c r="AB25" s="112">
        <v>81</v>
      </c>
      <c r="AC25" s="112">
        <v>41</v>
      </c>
      <c r="AD25" s="112">
        <v>50</v>
      </c>
      <c r="AE25" s="112">
        <v>142</v>
      </c>
      <c r="AF25" s="113">
        <v>171</v>
      </c>
      <c r="AG25" s="111" t="s">
        <v>323</v>
      </c>
      <c r="AH25" s="112">
        <v>1</v>
      </c>
      <c r="AI25" s="112">
        <v>3</v>
      </c>
      <c r="AJ25" s="112">
        <v>121</v>
      </c>
      <c r="AK25" s="112">
        <v>18</v>
      </c>
      <c r="AL25" s="113">
        <v>115</v>
      </c>
      <c r="AM25" s="111">
        <v>30</v>
      </c>
      <c r="AN25" s="112">
        <v>21</v>
      </c>
      <c r="AO25" s="112">
        <v>7</v>
      </c>
      <c r="AP25" s="112">
        <v>7</v>
      </c>
      <c r="AQ25" s="112">
        <v>20</v>
      </c>
      <c r="AR25" s="113">
        <v>36</v>
      </c>
      <c r="AS25" s="111">
        <v>6</v>
      </c>
      <c r="AT25" s="112">
        <v>8</v>
      </c>
      <c r="AU25" s="112">
        <v>10</v>
      </c>
      <c r="AV25" s="112">
        <v>37</v>
      </c>
      <c r="AW25" s="112">
        <v>9</v>
      </c>
      <c r="AX25" s="113">
        <v>368</v>
      </c>
      <c r="AY25" s="111">
        <v>410</v>
      </c>
      <c r="AZ25" s="112">
        <v>127</v>
      </c>
      <c r="BA25" s="112">
        <v>5</v>
      </c>
      <c r="BB25" s="112">
        <v>3</v>
      </c>
      <c r="BC25" s="112">
        <v>426</v>
      </c>
      <c r="BD25" s="113">
        <v>112</v>
      </c>
      <c r="BE25" s="111">
        <v>26</v>
      </c>
      <c r="BF25" s="112">
        <v>8</v>
      </c>
      <c r="BG25" s="112">
        <v>4</v>
      </c>
      <c r="BH25" s="112">
        <v>155</v>
      </c>
      <c r="BI25" s="112">
        <v>96</v>
      </c>
      <c r="BJ25" s="113">
        <v>192</v>
      </c>
      <c r="BK25" s="111">
        <v>16</v>
      </c>
      <c r="BL25" s="112">
        <v>15</v>
      </c>
      <c r="BM25" s="112">
        <v>26</v>
      </c>
      <c r="BN25" s="112">
        <v>23</v>
      </c>
      <c r="BO25" s="112">
        <v>61</v>
      </c>
      <c r="BP25" s="113">
        <v>41</v>
      </c>
      <c r="BQ25" s="111">
        <v>56</v>
      </c>
      <c r="BR25" s="112">
        <v>94</v>
      </c>
      <c r="BS25" s="112">
        <v>127</v>
      </c>
      <c r="BT25" s="112">
        <v>191</v>
      </c>
      <c r="BU25" s="112">
        <v>245</v>
      </c>
      <c r="BV25" s="113" t="s">
        <v>323</v>
      </c>
      <c r="BW25" s="111">
        <v>256</v>
      </c>
      <c r="BX25" s="112">
        <v>4</v>
      </c>
      <c r="BY25" s="112">
        <v>8</v>
      </c>
      <c r="BZ25" s="112">
        <v>6</v>
      </c>
      <c r="CA25" s="112">
        <v>259</v>
      </c>
      <c r="CB25" s="113">
        <v>44</v>
      </c>
      <c r="CC25" s="111">
        <v>4</v>
      </c>
      <c r="CD25" s="112">
        <v>1</v>
      </c>
      <c r="CE25" s="112">
        <v>14</v>
      </c>
      <c r="CF25" s="112">
        <v>23</v>
      </c>
      <c r="CG25" s="112">
        <v>191</v>
      </c>
      <c r="CH25" s="113">
        <v>51</v>
      </c>
      <c r="CI25" s="111">
        <v>68</v>
      </c>
      <c r="CJ25" s="112">
        <v>8</v>
      </c>
      <c r="CK25" s="112">
        <v>6</v>
      </c>
      <c r="CL25" s="112">
        <v>9</v>
      </c>
      <c r="CM25" s="112">
        <v>480</v>
      </c>
      <c r="CN25" s="113">
        <v>33</v>
      </c>
      <c r="CO25" s="111">
        <v>508</v>
      </c>
      <c r="CP25" s="112">
        <v>1972</v>
      </c>
      <c r="CQ25" s="112">
        <v>1574</v>
      </c>
      <c r="CR25" s="112">
        <v>1888</v>
      </c>
      <c r="CS25" s="112">
        <v>3653</v>
      </c>
      <c r="CT25" s="113">
        <v>3887</v>
      </c>
      <c r="CU25" s="111">
        <v>1350</v>
      </c>
      <c r="CV25" s="112">
        <v>2237</v>
      </c>
      <c r="CW25" s="112">
        <v>1774</v>
      </c>
      <c r="CX25" s="112">
        <v>2335</v>
      </c>
      <c r="CY25" s="112">
        <v>5420</v>
      </c>
      <c r="CZ25" s="113">
        <v>4728</v>
      </c>
    </row>
    <row r="26" spans="2:104" x14ac:dyDescent="0.3">
      <c r="B26" s="23" t="s">
        <v>345</v>
      </c>
      <c r="C26" s="111">
        <v>36</v>
      </c>
      <c r="D26" s="112">
        <v>693</v>
      </c>
      <c r="E26" s="112">
        <v>799</v>
      </c>
      <c r="F26" s="112">
        <v>890</v>
      </c>
      <c r="G26" s="112">
        <v>2241</v>
      </c>
      <c r="H26" s="113">
        <v>1693</v>
      </c>
      <c r="I26" s="111">
        <v>366</v>
      </c>
      <c r="J26" s="112">
        <v>250</v>
      </c>
      <c r="K26" s="112">
        <v>624</v>
      </c>
      <c r="L26" s="112">
        <v>618</v>
      </c>
      <c r="M26" s="112">
        <v>1135</v>
      </c>
      <c r="N26" s="113">
        <v>875</v>
      </c>
      <c r="O26" s="111">
        <v>49</v>
      </c>
      <c r="P26" s="112">
        <v>116</v>
      </c>
      <c r="Q26" s="112">
        <v>240</v>
      </c>
      <c r="R26" s="112">
        <v>517</v>
      </c>
      <c r="S26" s="112">
        <v>215</v>
      </c>
      <c r="T26" s="113">
        <v>391</v>
      </c>
      <c r="U26" s="111">
        <v>98</v>
      </c>
      <c r="V26" s="112">
        <v>62</v>
      </c>
      <c r="W26" s="112">
        <v>27</v>
      </c>
      <c r="X26" s="112">
        <v>18</v>
      </c>
      <c r="Y26" s="112">
        <v>180</v>
      </c>
      <c r="Z26" s="113">
        <v>33</v>
      </c>
      <c r="AA26" s="111">
        <v>57</v>
      </c>
      <c r="AB26" s="112">
        <v>70</v>
      </c>
      <c r="AC26" s="112">
        <v>141</v>
      </c>
      <c r="AD26" s="112">
        <v>204</v>
      </c>
      <c r="AE26" s="112">
        <v>612</v>
      </c>
      <c r="AF26" s="113">
        <v>344</v>
      </c>
      <c r="AG26" s="111">
        <v>1</v>
      </c>
      <c r="AH26" s="112">
        <v>1</v>
      </c>
      <c r="AI26" s="112">
        <v>3</v>
      </c>
      <c r="AJ26" s="112">
        <v>130</v>
      </c>
      <c r="AK26" s="112">
        <v>250</v>
      </c>
      <c r="AL26" s="113" t="s">
        <v>323</v>
      </c>
      <c r="AM26" s="111">
        <v>27</v>
      </c>
      <c r="AN26" s="112">
        <v>18</v>
      </c>
      <c r="AO26" s="112">
        <v>7</v>
      </c>
      <c r="AP26" s="112">
        <v>2</v>
      </c>
      <c r="AQ26" s="112">
        <v>6</v>
      </c>
      <c r="AR26" s="113">
        <v>15</v>
      </c>
      <c r="AS26" s="111">
        <v>120</v>
      </c>
      <c r="AT26" s="112">
        <v>11</v>
      </c>
      <c r="AU26" s="112">
        <v>19</v>
      </c>
      <c r="AV26" s="112">
        <v>14</v>
      </c>
      <c r="AW26" s="112">
        <v>19</v>
      </c>
      <c r="AX26" s="113">
        <v>2</v>
      </c>
      <c r="AY26" s="111">
        <v>478</v>
      </c>
      <c r="AZ26" s="112">
        <v>6</v>
      </c>
      <c r="BA26" s="112">
        <v>60</v>
      </c>
      <c r="BB26" s="112">
        <v>15</v>
      </c>
      <c r="BC26" s="112">
        <v>25</v>
      </c>
      <c r="BD26" s="113">
        <v>78</v>
      </c>
      <c r="BE26" s="111">
        <v>369</v>
      </c>
      <c r="BF26" s="112">
        <v>89</v>
      </c>
      <c r="BG26" s="112">
        <v>63</v>
      </c>
      <c r="BH26" s="112">
        <v>16</v>
      </c>
      <c r="BI26" s="112">
        <v>378</v>
      </c>
      <c r="BJ26" s="113">
        <v>418</v>
      </c>
      <c r="BK26" s="111">
        <v>9</v>
      </c>
      <c r="BL26" s="112">
        <v>3</v>
      </c>
      <c r="BM26" s="112">
        <v>158</v>
      </c>
      <c r="BN26" s="112">
        <v>54</v>
      </c>
      <c r="BO26" s="112">
        <v>171</v>
      </c>
      <c r="BP26" s="113">
        <v>23</v>
      </c>
      <c r="BQ26" s="111">
        <v>233</v>
      </c>
      <c r="BR26" s="112">
        <v>97</v>
      </c>
      <c r="BS26" s="112">
        <v>38</v>
      </c>
      <c r="BT26" s="112">
        <v>3</v>
      </c>
      <c r="BU26" s="112">
        <v>254</v>
      </c>
      <c r="BV26" s="113" t="s">
        <v>323</v>
      </c>
      <c r="BW26" s="111">
        <v>17</v>
      </c>
      <c r="BX26" s="112">
        <v>64</v>
      </c>
      <c r="BY26" s="112">
        <v>4</v>
      </c>
      <c r="BZ26" s="112">
        <v>76</v>
      </c>
      <c r="CA26" s="112">
        <v>9</v>
      </c>
      <c r="CB26" s="113" t="s">
        <v>323</v>
      </c>
      <c r="CC26" s="111" t="s">
        <v>323</v>
      </c>
      <c r="CD26" s="112">
        <v>1</v>
      </c>
      <c r="CE26" s="112">
        <v>8</v>
      </c>
      <c r="CF26" s="112">
        <v>3</v>
      </c>
      <c r="CG26" s="112">
        <v>117</v>
      </c>
      <c r="CH26" s="113">
        <v>34</v>
      </c>
      <c r="CI26" s="111">
        <v>14</v>
      </c>
      <c r="CJ26" s="112">
        <v>13</v>
      </c>
      <c r="CK26" s="112">
        <v>9</v>
      </c>
      <c r="CL26" s="112">
        <v>12</v>
      </c>
      <c r="CM26" s="112">
        <v>85</v>
      </c>
      <c r="CN26" s="113">
        <v>2</v>
      </c>
      <c r="CO26" s="111">
        <v>634</v>
      </c>
      <c r="CP26" s="112">
        <v>1210</v>
      </c>
      <c r="CQ26" s="112">
        <v>1841</v>
      </c>
      <c r="CR26" s="112">
        <v>2379</v>
      </c>
      <c r="CS26" s="112">
        <v>4639</v>
      </c>
      <c r="CT26" s="113">
        <v>3351</v>
      </c>
      <c r="CU26" s="111">
        <v>1874</v>
      </c>
      <c r="CV26" s="112">
        <v>1494</v>
      </c>
      <c r="CW26" s="112">
        <v>2200</v>
      </c>
      <c r="CX26" s="112">
        <v>2572</v>
      </c>
      <c r="CY26" s="112">
        <v>5697</v>
      </c>
      <c r="CZ26" s="113">
        <v>3908</v>
      </c>
    </row>
    <row r="27" spans="2:104" x14ac:dyDescent="0.3">
      <c r="B27" s="27" t="s">
        <v>346</v>
      </c>
      <c r="C27" s="111">
        <v>656</v>
      </c>
      <c r="D27" s="112">
        <v>2347</v>
      </c>
      <c r="E27" s="112">
        <v>935</v>
      </c>
      <c r="F27" s="112">
        <v>2022</v>
      </c>
      <c r="G27" s="112">
        <v>1532</v>
      </c>
      <c r="H27" s="113">
        <v>1481</v>
      </c>
      <c r="I27" s="111">
        <v>551</v>
      </c>
      <c r="J27" s="112">
        <v>191</v>
      </c>
      <c r="K27" s="112">
        <v>1329</v>
      </c>
      <c r="L27" s="112">
        <v>284</v>
      </c>
      <c r="M27" s="112">
        <v>1324</v>
      </c>
      <c r="N27" s="113">
        <v>1126</v>
      </c>
      <c r="O27" s="111">
        <v>272</v>
      </c>
      <c r="P27" s="112">
        <v>228</v>
      </c>
      <c r="Q27" s="112">
        <v>107</v>
      </c>
      <c r="R27" s="112">
        <v>397</v>
      </c>
      <c r="S27" s="112">
        <v>540</v>
      </c>
      <c r="T27" s="113">
        <v>211</v>
      </c>
      <c r="U27" s="111">
        <v>114</v>
      </c>
      <c r="V27" s="112">
        <v>25</v>
      </c>
      <c r="W27" s="112">
        <v>36</v>
      </c>
      <c r="X27" s="112">
        <v>24</v>
      </c>
      <c r="Y27" s="112">
        <v>198</v>
      </c>
      <c r="Z27" s="113">
        <v>155</v>
      </c>
      <c r="AA27" s="111">
        <v>90</v>
      </c>
      <c r="AB27" s="112">
        <v>82</v>
      </c>
      <c r="AC27" s="112">
        <v>78</v>
      </c>
      <c r="AD27" s="112">
        <v>177</v>
      </c>
      <c r="AE27" s="112">
        <v>771</v>
      </c>
      <c r="AF27" s="113">
        <v>178</v>
      </c>
      <c r="AG27" s="111">
        <v>1000</v>
      </c>
      <c r="AH27" s="112">
        <v>3</v>
      </c>
      <c r="AI27" s="112">
        <v>318</v>
      </c>
      <c r="AJ27" s="112">
        <v>644</v>
      </c>
      <c r="AK27" s="112">
        <v>90</v>
      </c>
      <c r="AL27" s="113">
        <v>65</v>
      </c>
      <c r="AM27" s="111">
        <v>9</v>
      </c>
      <c r="AN27" s="112">
        <v>3</v>
      </c>
      <c r="AO27" s="112">
        <v>75</v>
      </c>
      <c r="AP27" s="112">
        <v>7</v>
      </c>
      <c r="AQ27" s="112">
        <v>59</v>
      </c>
      <c r="AR27" s="113">
        <v>54</v>
      </c>
      <c r="AS27" s="111">
        <v>406</v>
      </c>
      <c r="AT27" s="112">
        <v>20</v>
      </c>
      <c r="AU27" s="112">
        <v>41</v>
      </c>
      <c r="AV27" s="112">
        <v>7</v>
      </c>
      <c r="AW27" s="112">
        <v>42</v>
      </c>
      <c r="AX27" s="113">
        <v>45</v>
      </c>
      <c r="AY27" s="111">
        <v>201</v>
      </c>
      <c r="AZ27" s="112">
        <v>7</v>
      </c>
      <c r="BA27" s="112">
        <v>11</v>
      </c>
      <c r="BB27" s="112">
        <v>87</v>
      </c>
      <c r="BC27" s="112">
        <v>110</v>
      </c>
      <c r="BD27" s="113">
        <v>53</v>
      </c>
      <c r="BE27" s="111">
        <v>135</v>
      </c>
      <c r="BF27" s="112">
        <v>41</v>
      </c>
      <c r="BG27" s="112">
        <v>116</v>
      </c>
      <c r="BH27" s="112">
        <v>13</v>
      </c>
      <c r="BI27" s="112">
        <v>185</v>
      </c>
      <c r="BJ27" s="113">
        <v>256</v>
      </c>
      <c r="BK27" s="111">
        <v>16</v>
      </c>
      <c r="BL27" s="112">
        <v>15</v>
      </c>
      <c r="BM27" s="112">
        <v>8</v>
      </c>
      <c r="BN27" s="112">
        <v>23</v>
      </c>
      <c r="BO27" s="112">
        <v>279</v>
      </c>
      <c r="BP27" s="113">
        <v>115</v>
      </c>
      <c r="BQ27" s="111">
        <v>203</v>
      </c>
      <c r="BR27" s="112">
        <v>10</v>
      </c>
      <c r="BS27" s="112">
        <v>25</v>
      </c>
      <c r="BT27" s="112">
        <v>50</v>
      </c>
      <c r="BU27" s="112">
        <v>138</v>
      </c>
      <c r="BV27" s="113" t="s">
        <v>323</v>
      </c>
      <c r="BW27" s="111">
        <v>105</v>
      </c>
      <c r="BX27" s="112">
        <v>8</v>
      </c>
      <c r="BY27" s="112">
        <v>2</v>
      </c>
      <c r="BZ27" s="112">
        <v>22</v>
      </c>
      <c r="CA27" s="112">
        <v>99</v>
      </c>
      <c r="CB27" s="113">
        <v>52</v>
      </c>
      <c r="CC27" s="111">
        <v>50</v>
      </c>
      <c r="CD27" s="112" t="s">
        <v>323</v>
      </c>
      <c r="CE27" s="112">
        <v>396</v>
      </c>
      <c r="CF27" s="112">
        <v>32</v>
      </c>
      <c r="CG27" s="112">
        <v>71</v>
      </c>
      <c r="CH27" s="113">
        <v>38</v>
      </c>
      <c r="CI27" s="111">
        <v>24</v>
      </c>
      <c r="CJ27" s="112">
        <v>14</v>
      </c>
      <c r="CK27" s="112">
        <v>12</v>
      </c>
      <c r="CL27" s="112">
        <v>9</v>
      </c>
      <c r="CM27" s="112">
        <v>103</v>
      </c>
      <c r="CN27" s="113">
        <v>33</v>
      </c>
      <c r="CO27" s="111">
        <v>2692</v>
      </c>
      <c r="CP27" s="112">
        <v>2879</v>
      </c>
      <c r="CQ27" s="112">
        <v>2878</v>
      </c>
      <c r="CR27" s="112">
        <v>3555</v>
      </c>
      <c r="CS27" s="112">
        <v>4514</v>
      </c>
      <c r="CT27" s="113">
        <v>3270</v>
      </c>
      <c r="CU27" s="111">
        <v>3832</v>
      </c>
      <c r="CV27" s="112">
        <v>2994</v>
      </c>
      <c r="CW27" s="112">
        <v>3489</v>
      </c>
      <c r="CX27" s="112">
        <v>3798</v>
      </c>
      <c r="CY27" s="112">
        <v>5541</v>
      </c>
      <c r="CZ27" s="113">
        <v>3862</v>
      </c>
    </row>
    <row r="28" spans="2:104" x14ac:dyDescent="0.3">
      <c r="B28" s="27" t="s">
        <v>347</v>
      </c>
      <c r="C28" s="111">
        <v>117</v>
      </c>
      <c r="D28" s="112">
        <v>238</v>
      </c>
      <c r="E28" s="112">
        <v>1340</v>
      </c>
      <c r="F28" s="112">
        <v>1329</v>
      </c>
      <c r="G28" s="112">
        <v>1774</v>
      </c>
      <c r="H28" s="113">
        <v>1795</v>
      </c>
      <c r="I28" s="111">
        <v>18</v>
      </c>
      <c r="J28" s="112">
        <v>459</v>
      </c>
      <c r="K28" s="112">
        <v>377</v>
      </c>
      <c r="L28" s="112">
        <v>483</v>
      </c>
      <c r="M28" s="112">
        <v>1109</v>
      </c>
      <c r="N28" s="113">
        <v>916</v>
      </c>
      <c r="O28" s="111">
        <v>52</v>
      </c>
      <c r="P28" s="112">
        <v>273</v>
      </c>
      <c r="Q28" s="112">
        <v>105</v>
      </c>
      <c r="R28" s="112">
        <v>217</v>
      </c>
      <c r="S28" s="112">
        <v>493</v>
      </c>
      <c r="T28" s="113">
        <v>211</v>
      </c>
      <c r="U28" s="111">
        <v>87</v>
      </c>
      <c r="V28" s="112">
        <v>17</v>
      </c>
      <c r="W28" s="112">
        <v>16</v>
      </c>
      <c r="X28" s="112">
        <v>51</v>
      </c>
      <c r="Y28" s="112">
        <v>444</v>
      </c>
      <c r="Z28" s="113">
        <v>154</v>
      </c>
      <c r="AA28" s="111">
        <v>48</v>
      </c>
      <c r="AB28" s="112">
        <v>103</v>
      </c>
      <c r="AC28" s="112">
        <v>128</v>
      </c>
      <c r="AD28" s="112">
        <v>178</v>
      </c>
      <c r="AE28" s="112">
        <v>861</v>
      </c>
      <c r="AF28" s="113">
        <v>88</v>
      </c>
      <c r="AG28" s="111">
        <v>187</v>
      </c>
      <c r="AH28" s="112" t="s">
        <v>323</v>
      </c>
      <c r="AI28" s="112">
        <v>7</v>
      </c>
      <c r="AJ28" s="112">
        <v>85</v>
      </c>
      <c r="AK28" s="112">
        <v>281</v>
      </c>
      <c r="AL28" s="113">
        <v>27</v>
      </c>
      <c r="AM28" s="111">
        <v>25</v>
      </c>
      <c r="AN28" s="112">
        <v>83</v>
      </c>
      <c r="AO28" s="112">
        <v>19</v>
      </c>
      <c r="AP28" s="112">
        <v>5</v>
      </c>
      <c r="AQ28" s="112">
        <v>144</v>
      </c>
      <c r="AR28" s="113">
        <v>148</v>
      </c>
      <c r="AS28" s="111">
        <v>21</v>
      </c>
      <c r="AT28" s="112">
        <v>9</v>
      </c>
      <c r="AU28" s="112">
        <v>22</v>
      </c>
      <c r="AV28" s="112">
        <v>8</v>
      </c>
      <c r="AW28" s="112">
        <v>128</v>
      </c>
      <c r="AX28" s="113">
        <v>43</v>
      </c>
      <c r="AY28" s="111">
        <v>498</v>
      </c>
      <c r="AZ28" s="112">
        <v>37</v>
      </c>
      <c r="BA28" s="112">
        <v>51</v>
      </c>
      <c r="BB28" s="112">
        <v>253</v>
      </c>
      <c r="BC28" s="112">
        <v>183</v>
      </c>
      <c r="BD28" s="113">
        <v>120</v>
      </c>
      <c r="BE28" s="111">
        <v>95</v>
      </c>
      <c r="BF28" s="112">
        <v>23</v>
      </c>
      <c r="BG28" s="112">
        <v>317</v>
      </c>
      <c r="BH28" s="112">
        <v>53</v>
      </c>
      <c r="BI28" s="112">
        <v>87</v>
      </c>
      <c r="BJ28" s="113">
        <v>306</v>
      </c>
      <c r="BK28" s="111">
        <v>86</v>
      </c>
      <c r="BL28" s="112">
        <v>156</v>
      </c>
      <c r="BM28" s="112">
        <v>5</v>
      </c>
      <c r="BN28" s="112">
        <v>61</v>
      </c>
      <c r="BO28" s="112">
        <v>190</v>
      </c>
      <c r="BP28" s="113">
        <v>6</v>
      </c>
      <c r="BQ28" s="111">
        <v>122</v>
      </c>
      <c r="BR28" s="112">
        <v>13</v>
      </c>
      <c r="BS28" s="112">
        <v>2</v>
      </c>
      <c r="BT28" s="112">
        <v>369</v>
      </c>
      <c r="BU28" s="112">
        <v>155</v>
      </c>
      <c r="BV28" s="113" t="s">
        <v>323</v>
      </c>
      <c r="BW28" s="111">
        <v>410</v>
      </c>
      <c r="BX28" s="112">
        <v>245</v>
      </c>
      <c r="BY28" s="112">
        <v>84</v>
      </c>
      <c r="BZ28" s="112">
        <v>80</v>
      </c>
      <c r="CA28" s="112">
        <v>191</v>
      </c>
      <c r="CB28" s="113">
        <v>35</v>
      </c>
      <c r="CC28" s="111" t="s">
        <v>323</v>
      </c>
      <c r="CD28" s="112" t="s">
        <v>323</v>
      </c>
      <c r="CE28" s="112">
        <v>10</v>
      </c>
      <c r="CF28" s="112">
        <v>21</v>
      </c>
      <c r="CG28" s="112">
        <v>123</v>
      </c>
      <c r="CH28" s="113">
        <v>94</v>
      </c>
      <c r="CI28" s="111">
        <v>32</v>
      </c>
      <c r="CJ28" s="112">
        <v>35</v>
      </c>
      <c r="CK28" s="112">
        <v>32</v>
      </c>
      <c r="CL28" s="112">
        <v>16</v>
      </c>
      <c r="CM28" s="112">
        <v>146</v>
      </c>
      <c r="CN28" s="113">
        <v>15</v>
      </c>
      <c r="CO28" s="111">
        <v>534</v>
      </c>
      <c r="CP28" s="112">
        <v>1173</v>
      </c>
      <c r="CQ28" s="112">
        <v>1992</v>
      </c>
      <c r="CR28" s="112">
        <v>2348</v>
      </c>
      <c r="CS28" s="112">
        <v>5106</v>
      </c>
      <c r="CT28" s="113">
        <v>3339</v>
      </c>
      <c r="CU28" s="111">
        <v>1798</v>
      </c>
      <c r="CV28" s="112">
        <v>1691</v>
      </c>
      <c r="CW28" s="112">
        <v>2515</v>
      </c>
      <c r="CX28" s="112">
        <v>3209</v>
      </c>
      <c r="CY28" s="112">
        <v>6309</v>
      </c>
      <c r="CZ28" s="113">
        <v>3958</v>
      </c>
    </row>
    <row r="29" spans="2:104" x14ac:dyDescent="0.3">
      <c r="B29" s="28" t="s">
        <v>348</v>
      </c>
      <c r="C29" s="111">
        <v>264</v>
      </c>
      <c r="D29" s="112">
        <v>1266</v>
      </c>
      <c r="E29" s="112">
        <v>1902</v>
      </c>
      <c r="F29" s="112">
        <v>1621</v>
      </c>
      <c r="G29" s="112">
        <v>3144</v>
      </c>
      <c r="H29" s="113">
        <v>2493</v>
      </c>
      <c r="I29" s="111">
        <v>374</v>
      </c>
      <c r="J29" s="112">
        <v>277</v>
      </c>
      <c r="K29" s="112">
        <v>143</v>
      </c>
      <c r="L29" s="112">
        <v>205</v>
      </c>
      <c r="M29" s="112">
        <v>1488</v>
      </c>
      <c r="N29" s="113">
        <v>1005</v>
      </c>
      <c r="O29" s="111">
        <v>59</v>
      </c>
      <c r="P29" s="112">
        <v>640</v>
      </c>
      <c r="Q29" s="112">
        <v>318</v>
      </c>
      <c r="R29" s="112">
        <v>673</v>
      </c>
      <c r="S29" s="112">
        <v>913</v>
      </c>
      <c r="T29" s="113">
        <v>410</v>
      </c>
      <c r="U29" s="111">
        <v>51</v>
      </c>
      <c r="V29" s="112">
        <v>59</v>
      </c>
      <c r="W29" s="112">
        <v>37</v>
      </c>
      <c r="X29" s="112">
        <v>80</v>
      </c>
      <c r="Y29" s="112">
        <v>173</v>
      </c>
      <c r="Z29" s="113">
        <v>170</v>
      </c>
      <c r="AA29" s="111">
        <v>41</v>
      </c>
      <c r="AB29" s="112">
        <v>83</v>
      </c>
      <c r="AC29" s="112">
        <v>71</v>
      </c>
      <c r="AD29" s="112">
        <v>127</v>
      </c>
      <c r="AE29" s="112">
        <v>722</v>
      </c>
      <c r="AF29" s="113">
        <v>400</v>
      </c>
      <c r="AG29" s="111" t="s">
        <v>323</v>
      </c>
      <c r="AH29" s="112">
        <v>1</v>
      </c>
      <c r="AI29" s="112">
        <v>5</v>
      </c>
      <c r="AJ29" s="112">
        <v>84</v>
      </c>
      <c r="AK29" s="112">
        <v>76</v>
      </c>
      <c r="AL29" s="113">
        <v>66</v>
      </c>
      <c r="AM29" s="111">
        <v>11</v>
      </c>
      <c r="AN29" s="112">
        <v>15</v>
      </c>
      <c r="AO29" s="112">
        <v>16</v>
      </c>
      <c r="AP29" s="112">
        <v>6</v>
      </c>
      <c r="AQ29" s="112">
        <v>28</v>
      </c>
      <c r="AR29" s="113">
        <v>38</v>
      </c>
      <c r="AS29" s="111">
        <v>10</v>
      </c>
      <c r="AT29" s="112">
        <v>6</v>
      </c>
      <c r="AU29" s="112">
        <v>24</v>
      </c>
      <c r="AV29" s="112">
        <v>9</v>
      </c>
      <c r="AW29" s="112">
        <v>101</v>
      </c>
      <c r="AX29" s="113">
        <v>12</v>
      </c>
      <c r="AY29" s="111">
        <v>88</v>
      </c>
      <c r="AZ29" s="112">
        <v>44</v>
      </c>
      <c r="BA29" s="112">
        <v>66</v>
      </c>
      <c r="BB29" s="112">
        <v>131</v>
      </c>
      <c r="BC29" s="112">
        <v>260</v>
      </c>
      <c r="BD29" s="113">
        <v>5</v>
      </c>
      <c r="BE29" s="111">
        <v>203</v>
      </c>
      <c r="BF29" s="112">
        <v>55</v>
      </c>
      <c r="BG29" s="112">
        <v>40</v>
      </c>
      <c r="BH29" s="112">
        <v>41</v>
      </c>
      <c r="BI29" s="112">
        <v>85</v>
      </c>
      <c r="BJ29" s="113">
        <v>69</v>
      </c>
      <c r="BK29" s="111">
        <v>47</v>
      </c>
      <c r="BL29" s="112">
        <v>21</v>
      </c>
      <c r="BM29" s="112">
        <v>32</v>
      </c>
      <c r="BN29" s="112">
        <v>117</v>
      </c>
      <c r="BO29" s="112">
        <v>128</v>
      </c>
      <c r="BP29" s="113">
        <v>49</v>
      </c>
      <c r="BQ29" s="111">
        <v>225</v>
      </c>
      <c r="BR29" s="112">
        <v>6</v>
      </c>
      <c r="BS29" s="112">
        <v>6</v>
      </c>
      <c r="BT29" s="112">
        <v>374</v>
      </c>
      <c r="BU29" s="112">
        <v>236</v>
      </c>
      <c r="BV29" s="113">
        <v>73</v>
      </c>
      <c r="BW29" s="111">
        <v>342</v>
      </c>
      <c r="BX29" s="112">
        <v>16</v>
      </c>
      <c r="BY29" s="112">
        <v>51</v>
      </c>
      <c r="BZ29" s="112">
        <v>14</v>
      </c>
      <c r="CA29" s="112">
        <v>8</v>
      </c>
      <c r="CB29" s="113">
        <v>108</v>
      </c>
      <c r="CC29" s="111">
        <v>15</v>
      </c>
      <c r="CD29" s="112">
        <v>5</v>
      </c>
      <c r="CE29" s="112">
        <v>317</v>
      </c>
      <c r="CF29" s="112">
        <v>70</v>
      </c>
      <c r="CG29" s="112">
        <v>451</v>
      </c>
      <c r="CH29" s="113">
        <v>10</v>
      </c>
      <c r="CI29" s="111">
        <v>35</v>
      </c>
      <c r="CJ29" s="112">
        <v>25</v>
      </c>
      <c r="CK29" s="112">
        <v>25</v>
      </c>
      <c r="CL29" s="112">
        <v>23</v>
      </c>
      <c r="CM29" s="112">
        <v>107</v>
      </c>
      <c r="CN29" s="113">
        <v>6</v>
      </c>
      <c r="CO29" s="111">
        <v>800</v>
      </c>
      <c r="CP29" s="112">
        <v>2341</v>
      </c>
      <c r="CQ29" s="112">
        <v>2492</v>
      </c>
      <c r="CR29" s="112">
        <v>2796</v>
      </c>
      <c r="CS29" s="112">
        <v>6544</v>
      </c>
      <c r="CT29" s="113">
        <v>4582</v>
      </c>
      <c r="CU29" s="111">
        <v>1765</v>
      </c>
      <c r="CV29" s="112">
        <v>2519</v>
      </c>
      <c r="CW29" s="112">
        <v>3053</v>
      </c>
      <c r="CX29" s="112">
        <v>3575</v>
      </c>
      <c r="CY29" s="112">
        <v>7920</v>
      </c>
      <c r="CZ29" s="113">
        <v>4914</v>
      </c>
    </row>
    <row r="30" spans="2:104" x14ac:dyDescent="0.3">
      <c r="B30" s="23" t="s">
        <v>349</v>
      </c>
      <c r="C30" s="111">
        <v>405</v>
      </c>
      <c r="D30" s="112">
        <v>2214</v>
      </c>
      <c r="E30" s="112">
        <v>1267</v>
      </c>
      <c r="F30" s="112">
        <v>1648</v>
      </c>
      <c r="G30" s="112">
        <v>1425</v>
      </c>
      <c r="H30" s="113">
        <v>3414</v>
      </c>
      <c r="I30" s="111">
        <v>669</v>
      </c>
      <c r="J30" s="112">
        <v>639</v>
      </c>
      <c r="K30" s="112">
        <v>424</v>
      </c>
      <c r="L30" s="112">
        <v>835</v>
      </c>
      <c r="M30" s="112">
        <v>1800</v>
      </c>
      <c r="N30" s="113">
        <v>540</v>
      </c>
      <c r="O30" s="111">
        <v>159</v>
      </c>
      <c r="P30" s="112">
        <v>123</v>
      </c>
      <c r="Q30" s="112">
        <v>128</v>
      </c>
      <c r="R30" s="112">
        <v>681</v>
      </c>
      <c r="S30" s="112">
        <v>469</v>
      </c>
      <c r="T30" s="113">
        <v>168</v>
      </c>
      <c r="U30" s="111">
        <v>175</v>
      </c>
      <c r="V30" s="112">
        <v>263</v>
      </c>
      <c r="W30" s="112">
        <v>114</v>
      </c>
      <c r="X30" s="112">
        <v>60</v>
      </c>
      <c r="Y30" s="112">
        <v>228</v>
      </c>
      <c r="Z30" s="113">
        <v>44</v>
      </c>
      <c r="AA30" s="111">
        <v>40</v>
      </c>
      <c r="AB30" s="112">
        <v>69</v>
      </c>
      <c r="AC30" s="112">
        <v>79</v>
      </c>
      <c r="AD30" s="112">
        <v>46</v>
      </c>
      <c r="AE30" s="112">
        <v>584</v>
      </c>
      <c r="AF30" s="113">
        <v>247</v>
      </c>
      <c r="AG30" s="111">
        <v>2</v>
      </c>
      <c r="AH30" s="112">
        <v>10</v>
      </c>
      <c r="AI30" s="112">
        <v>105</v>
      </c>
      <c r="AJ30" s="112">
        <v>30</v>
      </c>
      <c r="AK30" s="112">
        <v>90</v>
      </c>
      <c r="AL30" s="113">
        <v>4</v>
      </c>
      <c r="AM30" s="111">
        <v>21</v>
      </c>
      <c r="AN30" s="112">
        <v>5</v>
      </c>
      <c r="AO30" s="112">
        <v>176</v>
      </c>
      <c r="AP30" s="112">
        <v>36</v>
      </c>
      <c r="AQ30" s="112">
        <v>91</v>
      </c>
      <c r="AR30" s="113">
        <v>104</v>
      </c>
      <c r="AS30" s="111">
        <v>12</v>
      </c>
      <c r="AT30" s="112">
        <v>23</v>
      </c>
      <c r="AU30" s="112">
        <v>17</v>
      </c>
      <c r="AV30" s="112">
        <v>13</v>
      </c>
      <c r="AW30" s="112">
        <v>12</v>
      </c>
      <c r="AX30" s="113">
        <v>25</v>
      </c>
      <c r="AY30" s="111">
        <v>254</v>
      </c>
      <c r="AZ30" s="112">
        <v>76</v>
      </c>
      <c r="BA30" s="112">
        <v>103</v>
      </c>
      <c r="BB30" s="112">
        <v>30</v>
      </c>
      <c r="BC30" s="112">
        <v>129</v>
      </c>
      <c r="BD30" s="113">
        <v>15</v>
      </c>
      <c r="BE30" s="111">
        <v>414</v>
      </c>
      <c r="BF30" s="112">
        <v>89</v>
      </c>
      <c r="BG30" s="112">
        <v>41</v>
      </c>
      <c r="BH30" s="112">
        <v>37</v>
      </c>
      <c r="BI30" s="112">
        <v>107</v>
      </c>
      <c r="BJ30" s="113">
        <v>38</v>
      </c>
      <c r="BK30" s="111">
        <v>49</v>
      </c>
      <c r="BL30" s="112">
        <v>25</v>
      </c>
      <c r="BM30" s="112">
        <v>83</v>
      </c>
      <c r="BN30" s="112">
        <v>13</v>
      </c>
      <c r="BO30" s="112">
        <v>190</v>
      </c>
      <c r="BP30" s="113">
        <v>3</v>
      </c>
      <c r="BQ30" s="111">
        <v>91</v>
      </c>
      <c r="BR30" s="112">
        <v>17</v>
      </c>
      <c r="BS30" s="112">
        <v>22</v>
      </c>
      <c r="BT30" s="112">
        <v>45</v>
      </c>
      <c r="BU30" s="112">
        <v>311</v>
      </c>
      <c r="BV30" s="113">
        <v>65</v>
      </c>
      <c r="BW30" s="111">
        <v>77</v>
      </c>
      <c r="BX30" s="112">
        <v>31</v>
      </c>
      <c r="BY30" s="112">
        <v>22</v>
      </c>
      <c r="BZ30" s="112">
        <v>13</v>
      </c>
      <c r="CA30" s="112">
        <v>102</v>
      </c>
      <c r="CB30" s="113">
        <v>2</v>
      </c>
      <c r="CC30" s="111">
        <v>1</v>
      </c>
      <c r="CD30" s="112">
        <v>2</v>
      </c>
      <c r="CE30" s="112">
        <v>12</v>
      </c>
      <c r="CF30" s="112">
        <v>6</v>
      </c>
      <c r="CG30" s="112">
        <v>135</v>
      </c>
      <c r="CH30" s="113">
        <v>40</v>
      </c>
      <c r="CI30" s="111">
        <v>49</v>
      </c>
      <c r="CJ30" s="112">
        <v>23</v>
      </c>
      <c r="CK30" s="112">
        <v>15</v>
      </c>
      <c r="CL30" s="112">
        <v>5</v>
      </c>
      <c r="CM30" s="112">
        <v>184</v>
      </c>
      <c r="CN30" s="113">
        <v>46</v>
      </c>
      <c r="CO30" s="111">
        <v>1471</v>
      </c>
      <c r="CP30" s="112">
        <v>3323</v>
      </c>
      <c r="CQ30" s="112">
        <v>2293</v>
      </c>
      <c r="CR30" s="112">
        <v>3336</v>
      </c>
      <c r="CS30" s="112">
        <v>4687</v>
      </c>
      <c r="CT30" s="113">
        <v>4521</v>
      </c>
      <c r="CU30" s="111">
        <v>2418</v>
      </c>
      <c r="CV30" s="112">
        <v>3609</v>
      </c>
      <c r="CW30" s="112">
        <v>2608</v>
      </c>
      <c r="CX30" s="112">
        <v>3498</v>
      </c>
      <c r="CY30" s="112">
        <v>5857</v>
      </c>
      <c r="CZ30" s="113">
        <v>4755</v>
      </c>
    </row>
    <row r="31" spans="2:104" x14ac:dyDescent="0.3">
      <c r="B31" s="27" t="s">
        <v>350</v>
      </c>
      <c r="C31" s="111">
        <v>1398</v>
      </c>
      <c r="D31" s="112">
        <v>701</v>
      </c>
      <c r="E31" s="112">
        <v>1984</v>
      </c>
      <c r="F31" s="112">
        <v>2488</v>
      </c>
      <c r="G31" s="112">
        <v>3536</v>
      </c>
      <c r="H31" s="113">
        <v>3177</v>
      </c>
      <c r="I31" s="111">
        <v>92</v>
      </c>
      <c r="J31" s="112">
        <v>862</v>
      </c>
      <c r="K31" s="112">
        <v>593</v>
      </c>
      <c r="L31" s="112">
        <v>261</v>
      </c>
      <c r="M31" s="112">
        <v>1325</v>
      </c>
      <c r="N31" s="113">
        <v>525</v>
      </c>
      <c r="O31" s="111">
        <v>110</v>
      </c>
      <c r="P31" s="112">
        <v>75</v>
      </c>
      <c r="Q31" s="112">
        <v>299</v>
      </c>
      <c r="R31" s="112">
        <v>398</v>
      </c>
      <c r="S31" s="112">
        <v>763</v>
      </c>
      <c r="T31" s="113">
        <v>460</v>
      </c>
      <c r="U31" s="111">
        <v>94</v>
      </c>
      <c r="V31" s="112">
        <v>70</v>
      </c>
      <c r="W31" s="112">
        <v>129</v>
      </c>
      <c r="X31" s="112">
        <v>25</v>
      </c>
      <c r="Y31" s="112">
        <v>185</v>
      </c>
      <c r="Z31" s="113">
        <v>85</v>
      </c>
      <c r="AA31" s="111">
        <v>898</v>
      </c>
      <c r="AB31" s="112">
        <v>84</v>
      </c>
      <c r="AC31" s="112">
        <v>47</v>
      </c>
      <c r="AD31" s="112">
        <v>146</v>
      </c>
      <c r="AE31" s="112">
        <v>721</v>
      </c>
      <c r="AF31" s="113">
        <v>425</v>
      </c>
      <c r="AG31" s="111" t="s">
        <v>323</v>
      </c>
      <c r="AH31" s="112">
        <v>224</v>
      </c>
      <c r="AI31" s="112">
        <v>569</v>
      </c>
      <c r="AJ31" s="112">
        <v>248</v>
      </c>
      <c r="AK31" s="112">
        <v>504</v>
      </c>
      <c r="AL31" s="113">
        <v>7</v>
      </c>
      <c r="AM31" s="111">
        <v>17</v>
      </c>
      <c r="AN31" s="112">
        <v>165</v>
      </c>
      <c r="AO31" s="112">
        <v>12</v>
      </c>
      <c r="AP31" s="112">
        <v>64</v>
      </c>
      <c r="AQ31" s="112">
        <v>53</v>
      </c>
      <c r="AR31" s="113">
        <v>5</v>
      </c>
      <c r="AS31" s="111">
        <v>29</v>
      </c>
      <c r="AT31" s="112">
        <v>37</v>
      </c>
      <c r="AU31" s="112">
        <v>13</v>
      </c>
      <c r="AV31" s="112">
        <v>23</v>
      </c>
      <c r="AW31" s="112">
        <v>17</v>
      </c>
      <c r="AX31" s="113">
        <v>64</v>
      </c>
      <c r="AY31" s="111">
        <v>48</v>
      </c>
      <c r="AZ31" s="112">
        <v>29</v>
      </c>
      <c r="BA31" s="112">
        <v>116</v>
      </c>
      <c r="BB31" s="112">
        <v>132</v>
      </c>
      <c r="BC31" s="112">
        <v>215</v>
      </c>
      <c r="BD31" s="113">
        <v>61</v>
      </c>
      <c r="BE31" s="111">
        <v>249</v>
      </c>
      <c r="BF31" s="112">
        <v>84</v>
      </c>
      <c r="BG31" s="112">
        <v>65</v>
      </c>
      <c r="BH31" s="112">
        <v>38</v>
      </c>
      <c r="BI31" s="112">
        <v>148</v>
      </c>
      <c r="BJ31" s="113">
        <v>621</v>
      </c>
      <c r="BK31" s="111">
        <v>47</v>
      </c>
      <c r="BL31" s="112">
        <v>73</v>
      </c>
      <c r="BM31" s="112">
        <v>23</v>
      </c>
      <c r="BN31" s="112">
        <v>17</v>
      </c>
      <c r="BO31" s="112">
        <v>283</v>
      </c>
      <c r="BP31" s="113">
        <v>92</v>
      </c>
      <c r="BQ31" s="111">
        <v>136</v>
      </c>
      <c r="BR31" s="112">
        <v>31</v>
      </c>
      <c r="BS31" s="112">
        <v>24</v>
      </c>
      <c r="BT31" s="112">
        <v>11</v>
      </c>
      <c r="BU31" s="112">
        <v>291</v>
      </c>
      <c r="BV31" s="113">
        <v>49</v>
      </c>
      <c r="BW31" s="111">
        <v>229</v>
      </c>
      <c r="BX31" s="112">
        <v>27</v>
      </c>
      <c r="BY31" s="112">
        <v>85</v>
      </c>
      <c r="BZ31" s="112">
        <v>17</v>
      </c>
      <c r="CA31" s="112">
        <v>13</v>
      </c>
      <c r="CB31" s="113">
        <v>3</v>
      </c>
      <c r="CC31" s="111">
        <v>161</v>
      </c>
      <c r="CD31" s="112">
        <v>7</v>
      </c>
      <c r="CE31" s="112">
        <v>11</v>
      </c>
      <c r="CF31" s="112">
        <v>13</v>
      </c>
      <c r="CG31" s="112">
        <v>68</v>
      </c>
      <c r="CH31" s="113">
        <v>23</v>
      </c>
      <c r="CI31" s="111">
        <v>20</v>
      </c>
      <c r="CJ31" s="112">
        <v>17</v>
      </c>
      <c r="CK31" s="112">
        <v>12</v>
      </c>
      <c r="CL31" s="112">
        <v>29</v>
      </c>
      <c r="CM31" s="112">
        <v>153</v>
      </c>
      <c r="CN31" s="113">
        <v>68</v>
      </c>
      <c r="CO31" s="111">
        <v>2609</v>
      </c>
      <c r="CP31" s="112">
        <v>2181</v>
      </c>
      <c r="CQ31" s="112">
        <v>3633</v>
      </c>
      <c r="CR31" s="112">
        <v>3630</v>
      </c>
      <c r="CS31" s="112">
        <v>7087</v>
      </c>
      <c r="CT31" s="113">
        <v>4684</v>
      </c>
      <c r="CU31" s="111">
        <v>3528</v>
      </c>
      <c r="CV31" s="112">
        <v>2486</v>
      </c>
      <c r="CW31" s="112">
        <v>3982</v>
      </c>
      <c r="CX31" s="112">
        <v>3910</v>
      </c>
      <c r="CY31" s="112">
        <v>8275</v>
      </c>
      <c r="CZ31" s="113">
        <v>5665</v>
      </c>
    </row>
    <row r="32" spans="2:104" x14ac:dyDescent="0.3">
      <c r="B32" s="27" t="s">
        <v>351</v>
      </c>
      <c r="C32" s="111">
        <v>147</v>
      </c>
      <c r="D32" s="112">
        <v>575</v>
      </c>
      <c r="E32" s="112">
        <v>1325</v>
      </c>
      <c r="F32" s="112">
        <v>2607</v>
      </c>
      <c r="G32" s="112">
        <v>3477</v>
      </c>
      <c r="H32" s="113">
        <v>3483</v>
      </c>
      <c r="I32" s="111">
        <v>68</v>
      </c>
      <c r="J32" s="112">
        <v>264</v>
      </c>
      <c r="K32" s="112">
        <v>1218</v>
      </c>
      <c r="L32" s="112">
        <v>895</v>
      </c>
      <c r="M32" s="112">
        <v>1266</v>
      </c>
      <c r="N32" s="113">
        <v>648</v>
      </c>
      <c r="O32" s="111">
        <v>120</v>
      </c>
      <c r="P32" s="112">
        <v>59</v>
      </c>
      <c r="Q32" s="112">
        <v>141</v>
      </c>
      <c r="R32" s="112">
        <v>229</v>
      </c>
      <c r="S32" s="112">
        <v>999</v>
      </c>
      <c r="T32" s="113">
        <v>339</v>
      </c>
      <c r="U32" s="111">
        <v>190</v>
      </c>
      <c r="V32" s="112">
        <v>68</v>
      </c>
      <c r="W32" s="112">
        <v>64</v>
      </c>
      <c r="X32" s="112">
        <v>117</v>
      </c>
      <c r="Y32" s="112">
        <v>237</v>
      </c>
      <c r="Z32" s="113">
        <v>116</v>
      </c>
      <c r="AA32" s="111">
        <v>56</v>
      </c>
      <c r="AB32" s="112">
        <v>47</v>
      </c>
      <c r="AC32" s="112">
        <v>88</v>
      </c>
      <c r="AD32" s="112">
        <v>71</v>
      </c>
      <c r="AE32" s="112">
        <v>757</v>
      </c>
      <c r="AF32" s="113">
        <v>689</v>
      </c>
      <c r="AG32" s="111" t="s">
        <v>323</v>
      </c>
      <c r="AH32" s="112">
        <v>14</v>
      </c>
      <c r="AI32" s="112">
        <v>278</v>
      </c>
      <c r="AJ32" s="112">
        <v>15</v>
      </c>
      <c r="AK32" s="112">
        <v>216</v>
      </c>
      <c r="AL32" s="113">
        <v>2</v>
      </c>
      <c r="AM32" s="111">
        <v>40</v>
      </c>
      <c r="AN32" s="112">
        <v>111</v>
      </c>
      <c r="AO32" s="112">
        <v>16</v>
      </c>
      <c r="AP32" s="112">
        <v>4</v>
      </c>
      <c r="AQ32" s="112">
        <v>159</v>
      </c>
      <c r="AR32" s="113">
        <v>66</v>
      </c>
      <c r="AS32" s="111">
        <v>3</v>
      </c>
      <c r="AT32" s="112">
        <v>9</v>
      </c>
      <c r="AU32" s="112">
        <v>6</v>
      </c>
      <c r="AV32" s="112">
        <v>13</v>
      </c>
      <c r="AW32" s="112">
        <v>7</v>
      </c>
      <c r="AX32" s="113">
        <v>52</v>
      </c>
      <c r="AY32" s="111">
        <v>88</v>
      </c>
      <c r="AZ32" s="112">
        <v>37</v>
      </c>
      <c r="BA32" s="112">
        <v>25</v>
      </c>
      <c r="BB32" s="112">
        <v>37</v>
      </c>
      <c r="BC32" s="112">
        <v>247</v>
      </c>
      <c r="BD32" s="113">
        <v>80</v>
      </c>
      <c r="BE32" s="111">
        <v>128</v>
      </c>
      <c r="BF32" s="112">
        <v>296</v>
      </c>
      <c r="BG32" s="112">
        <v>89</v>
      </c>
      <c r="BH32" s="112">
        <v>24</v>
      </c>
      <c r="BI32" s="112">
        <v>219</v>
      </c>
      <c r="BJ32" s="113">
        <v>184</v>
      </c>
      <c r="BK32" s="111">
        <v>39</v>
      </c>
      <c r="BL32" s="112">
        <v>17</v>
      </c>
      <c r="BM32" s="112">
        <v>19</v>
      </c>
      <c r="BN32" s="112">
        <v>97</v>
      </c>
      <c r="BO32" s="112">
        <v>39</v>
      </c>
      <c r="BP32" s="113">
        <v>97</v>
      </c>
      <c r="BQ32" s="111">
        <v>86</v>
      </c>
      <c r="BR32" s="112">
        <v>241</v>
      </c>
      <c r="BS32" s="112">
        <v>67</v>
      </c>
      <c r="BT32" s="112">
        <v>96</v>
      </c>
      <c r="BU32" s="112">
        <v>270</v>
      </c>
      <c r="BV32" s="113">
        <v>18</v>
      </c>
      <c r="BW32" s="111">
        <v>120</v>
      </c>
      <c r="BX32" s="112">
        <v>581</v>
      </c>
      <c r="BY32" s="112">
        <v>47</v>
      </c>
      <c r="BZ32" s="112">
        <v>57</v>
      </c>
      <c r="CA32" s="112">
        <v>213</v>
      </c>
      <c r="CB32" s="113">
        <v>85</v>
      </c>
      <c r="CC32" s="111">
        <v>1</v>
      </c>
      <c r="CD32" s="112">
        <v>3</v>
      </c>
      <c r="CE32" s="112">
        <v>10</v>
      </c>
      <c r="CF32" s="112">
        <v>174</v>
      </c>
      <c r="CG32" s="112">
        <v>237</v>
      </c>
      <c r="CH32" s="113">
        <v>83</v>
      </c>
      <c r="CI32" s="111">
        <v>28</v>
      </c>
      <c r="CJ32" s="112">
        <v>22</v>
      </c>
      <c r="CK32" s="112">
        <v>17</v>
      </c>
      <c r="CL32" s="112">
        <v>24</v>
      </c>
      <c r="CM32" s="112">
        <v>74</v>
      </c>
      <c r="CN32" s="113">
        <v>10</v>
      </c>
      <c r="CO32" s="111">
        <v>621</v>
      </c>
      <c r="CP32" s="112">
        <v>1138</v>
      </c>
      <c r="CQ32" s="112">
        <v>3130</v>
      </c>
      <c r="CR32" s="112">
        <v>3938</v>
      </c>
      <c r="CS32" s="112">
        <v>7111</v>
      </c>
      <c r="CT32" s="113">
        <v>5343</v>
      </c>
      <c r="CU32" s="111">
        <v>1114</v>
      </c>
      <c r="CV32" s="112">
        <v>2344</v>
      </c>
      <c r="CW32" s="112">
        <v>3410</v>
      </c>
      <c r="CX32" s="112">
        <v>4460</v>
      </c>
      <c r="CY32" s="112">
        <v>8417</v>
      </c>
      <c r="CZ32" s="113">
        <v>5952</v>
      </c>
    </row>
    <row r="33" spans="2:110" x14ac:dyDescent="0.3">
      <c r="B33" s="28" t="s">
        <v>352</v>
      </c>
      <c r="C33" s="111">
        <v>147</v>
      </c>
      <c r="D33" s="112">
        <v>358</v>
      </c>
      <c r="E33" s="112">
        <v>2786</v>
      </c>
      <c r="F33" s="112">
        <v>2056</v>
      </c>
      <c r="G33" s="112">
        <v>2170</v>
      </c>
      <c r="H33" s="113">
        <v>3320</v>
      </c>
      <c r="I33" s="111">
        <v>63</v>
      </c>
      <c r="J33" s="112">
        <v>1517</v>
      </c>
      <c r="K33" s="112">
        <v>1304</v>
      </c>
      <c r="L33" s="112">
        <v>646</v>
      </c>
      <c r="M33" s="112">
        <v>2132</v>
      </c>
      <c r="N33" s="113">
        <v>1484</v>
      </c>
      <c r="O33" s="111">
        <v>89</v>
      </c>
      <c r="P33" s="112">
        <v>78</v>
      </c>
      <c r="Q33" s="112">
        <v>175</v>
      </c>
      <c r="R33" s="112">
        <v>149</v>
      </c>
      <c r="S33" s="112">
        <v>1060</v>
      </c>
      <c r="T33" s="113">
        <v>214</v>
      </c>
      <c r="U33" s="111">
        <v>59</v>
      </c>
      <c r="V33" s="112">
        <v>259</v>
      </c>
      <c r="W33" s="112">
        <v>43</v>
      </c>
      <c r="X33" s="112">
        <v>33</v>
      </c>
      <c r="Y33" s="112">
        <v>484</v>
      </c>
      <c r="Z33" s="113">
        <v>263</v>
      </c>
      <c r="AA33" s="111">
        <v>64</v>
      </c>
      <c r="AB33" s="112">
        <v>81</v>
      </c>
      <c r="AC33" s="112">
        <v>146</v>
      </c>
      <c r="AD33" s="112">
        <v>196</v>
      </c>
      <c r="AE33" s="112">
        <v>446</v>
      </c>
      <c r="AF33" s="113">
        <v>414</v>
      </c>
      <c r="AG33" s="111" t="s">
        <v>323</v>
      </c>
      <c r="AH33" s="112">
        <v>1</v>
      </c>
      <c r="AI33" s="112">
        <v>6</v>
      </c>
      <c r="AJ33" s="112">
        <v>138</v>
      </c>
      <c r="AK33" s="112">
        <v>395</v>
      </c>
      <c r="AL33" s="113">
        <v>104</v>
      </c>
      <c r="AM33" s="111">
        <v>40</v>
      </c>
      <c r="AN33" s="112">
        <v>58</v>
      </c>
      <c r="AO33" s="112">
        <v>62</v>
      </c>
      <c r="AP33" s="112">
        <v>181</v>
      </c>
      <c r="AQ33" s="112">
        <v>50</v>
      </c>
      <c r="AR33" s="113">
        <v>2</v>
      </c>
      <c r="AS33" s="111">
        <v>8</v>
      </c>
      <c r="AT33" s="112">
        <v>6</v>
      </c>
      <c r="AU33" s="112">
        <v>10</v>
      </c>
      <c r="AV33" s="112">
        <v>8</v>
      </c>
      <c r="AW33" s="112">
        <v>52</v>
      </c>
      <c r="AX33" s="113">
        <v>97</v>
      </c>
      <c r="AY33" s="111">
        <v>23</v>
      </c>
      <c r="AZ33" s="112">
        <v>40</v>
      </c>
      <c r="BA33" s="112">
        <v>26</v>
      </c>
      <c r="BB33" s="112">
        <v>78</v>
      </c>
      <c r="BC33" s="112">
        <v>262</v>
      </c>
      <c r="BD33" s="113">
        <v>169</v>
      </c>
      <c r="BE33" s="111">
        <v>52</v>
      </c>
      <c r="BF33" s="112">
        <v>146</v>
      </c>
      <c r="BG33" s="112">
        <v>43</v>
      </c>
      <c r="BH33" s="112">
        <v>59</v>
      </c>
      <c r="BI33" s="112">
        <v>182</v>
      </c>
      <c r="BJ33" s="113">
        <v>214</v>
      </c>
      <c r="BK33" s="111">
        <v>68</v>
      </c>
      <c r="BL33" s="112">
        <v>22</v>
      </c>
      <c r="BM33" s="112">
        <v>29</v>
      </c>
      <c r="BN33" s="112">
        <v>129</v>
      </c>
      <c r="BO33" s="112">
        <v>297</v>
      </c>
      <c r="BP33" s="113">
        <v>99</v>
      </c>
      <c r="BQ33" s="111">
        <v>728</v>
      </c>
      <c r="BR33" s="112">
        <v>18</v>
      </c>
      <c r="BS33" s="112">
        <v>99</v>
      </c>
      <c r="BT33" s="112">
        <v>16</v>
      </c>
      <c r="BU33" s="112">
        <v>253</v>
      </c>
      <c r="BV33" s="113">
        <v>60</v>
      </c>
      <c r="BW33" s="111">
        <v>66</v>
      </c>
      <c r="BX33" s="112">
        <v>14</v>
      </c>
      <c r="BY33" s="112">
        <v>15</v>
      </c>
      <c r="BZ33" s="112">
        <v>15</v>
      </c>
      <c r="CA33" s="112">
        <v>112</v>
      </c>
      <c r="CB33" s="113">
        <v>129</v>
      </c>
      <c r="CC33" s="111">
        <v>1</v>
      </c>
      <c r="CD33" s="112">
        <v>13</v>
      </c>
      <c r="CE33" s="112">
        <v>15</v>
      </c>
      <c r="CF33" s="112">
        <v>68</v>
      </c>
      <c r="CG33" s="112">
        <v>219</v>
      </c>
      <c r="CH33" s="113">
        <v>28</v>
      </c>
      <c r="CI33" s="111">
        <v>33</v>
      </c>
      <c r="CJ33" s="112">
        <v>24</v>
      </c>
      <c r="CK33" s="112">
        <v>25</v>
      </c>
      <c r="CL33" s="112">
        <v>8</v>
      </c>
      <c r="CM33" s="112">
        <v>178</v>
      </c>
      <c r="CN33" s="113">
        <v>23</v>
      </c>
      <c r="CO33" s="111">
        <v>462</v>
      </c>
      <c r="CP33" s="112">
        <v>2352</v>
      </c>
      <c r="CQ33" s="112">
        <v>4522</v>
      </c>
      <c r="CR33" s="112">
        <v>3399</v>
      </c>
      <c r="CS33" s="112">
        <v>6737</v>
      </c>
      <c r="CT33" s="113">
        <v>5801</v>
      </c>
      <c r="CU33" s="111">
        <v>1441</v>
      </c>
      <c r="CV33" s="112">
        <v>2635</v>
      </c>
      <c r="CW33" s="112">
        <v>4784</v>
      </c>
      <c r="CX33" s="112">
        <v>3780</v>
      </c>
      <c r="CY33" s="112">
        <v>8292</v>
      </c>
      <c r="CZ33" s="113">
        <v>6620</v>
      </c>
    </row>
    <row r="34" spans="2:110" x14ac:dyDescent="0.3">
      <c r="B34" s="23" t="s">
        <v>353</v>
      </c>
      <c r="C34" s="111">
        <v>175</v>
      </c>
      <c r="D34" s="112">
        <v>690</v>
      </c>
      <c r="E34" s="112">
        <v>3191</v>
      </c>
      <c r="F34" s="112">
        <v>2226</v>
      </c>
      <c r="G34" s="112">
        <v>2346</v>
      </c>
      <c r="H34" s="113">
        <v>2166</v>
      </c>
      <c r="I34" s="111">
        <v>26</v>
      </c>
      <c r="J34" s="112">
        <v>370</v>
      </c>
      <c r="K34" s="112">
        <v>915</v>
      </c>
      <c r="L34" s="112">
        <v>744</v>
      </c>
      <c r="M34" s="112">
        <v>1288</v>
      </c>
      <c r="N34" s="113">
        <v>1282</v>
      </c>
      <c r="O34" s="111">
        <v>47</v>
      </c>
      <c r="P34" s="112">
        <v>185</v>
      </c>
      <c r="Q34" s="112">
        <v>208</v>
      </c>
      <c r="R34" s="112">
        <v>594</v>
      </c>
      <c r="S34" s="112">
        <v>737</v>
      </c>
      <c r="T34" s="113">
        <v>351</v>
      </c>
      <c r="U34" s="111">
        <v>121</v>
      </c>
      <c r="V34" s="112">
        <v>41</v>
      </c>
      <c r="W34" s="112">
        <v>101</v>
      </c>
      <c r="X34" s="112">
        <v>72</v>
      </c>
      <c r="Y34" s="112">
        <v>358</v>
      </c>
      <c r="Z34" s="113">
        <v>105</v>
      </c>
      <c r="AA34" s="111">
        <v>74</v>
      </c>
      <c r="AB34" s="112">
        <v>180</v>
      </c>
      <c r="AC34" s="112">
        <v>128</v>
      </c>
      <c r="AD34" s="112">
        <v>196</v>
      </c>
      <c r="AE34" s="112">
        <v>588</v>
      </c>
      <c r="AF34" s="113">
        <v>248</v>
      </c>
      <c r="AG34" s="111" t="s">
        <v>323</v>
      </c>
      <c r="AH34" s="112" t="s">
        <v>323</v>
      </c>
      <c r="AI34" s="112">
        <v>5</v>
      </c>
      <c r="AJ34" s="112">
        <v>339</v>
      </c>
      <c r="AK34" s="112">
        <v>108</v>
      </c>
      <c r="AL34" s="113">
        <v>51</v>
      </c>
      <c r="AM34" s="111">
        <v>40</v>
      </c>
      <c r="AN34" s="112">
        <v>12</v>
      </c>
      <c r="AO34" s="112">
        <v>78</v>
      </c>
      <c r="AP34" s="112">
        <v>195</v>
      </c>
      <c r="AQ34" s="112">
        <v>13</v>
      </c>
      <c r="AR34" s="113">
        <v>58</v>
      </c>
      <c r="AS34" s="111">
        <v>21</v>
      </c>
      <c r="AT34" s="112">
        <v>12</v>
      </c>
      <c r="AU34" s="112">
        <v>23</v>
      </c>
      <c r="AV34" s="112">
        <v>185</v>
      </c>
      <c r="AW34" s="112">
        <v>9</v>
      </c>
      <c r="AX34" s="113" t="s">
        <v>323</v>
      </c>
      <c r="AY34" s="111">
        <v>141</v>
      </c>
      <c r="AZ34" s="112">
        <v>43</v>
      </c>
      <c r="BA34" s="112">
        <v>217</v>
      </c>
      <c r="BB34" s="112">
        <v>157</v>
      </c>
      <c r="BC34" s="112">
        <v>131</v>
      </c>
      <c r="BD34" s="113">
        <v>22</v>
      </c>
      <c r="BE34" s="111">
        <v>165</v>
      </c>
      <c r="BF34" s="112">
        <v>58</v>
      </c>
      <c r="BG34" s="112">
        <v>153</v>
      </c>
      <c r="BH34" s="112">
        <v>27</v>
      </c>
      <c r="BI34" s="112">
        <v>236</v>
      </c>
      <c r="BJ34" s="113">
        <v>112</v>
      </c>
      <c r="BK34" s="111">
        <v>53</v>
      </c>
      <c r="BL34" s="112">
        <v>15</v>
      </c>
      <c r="BM34" s="112">
        <v>66</v>
      </c>
      <c r="BN34" s="112">
        <v>106</v>
      </c>
      <c r="BO34" s="112">
        <v>195</v>
      </c>
      <c r="BP34" s="113">
        <v>61</v>
      </c>
      <c r="BQ34" s="111">
        <v>107</v>
      </c>
      <c r="BR34" s="112">
        <v>34</v>
      </c>
      <c r="BS34" s="112">
        <v>36</v>
      </c>
      <c r="BT34" s="112">
        <v>82</v>
      </c>
      <c r="BU34" s="112">
        <v>350</v>
      </c>
      <c r="BV34" s="113">
        <v>54</v>
      </c>
      <c r="BW34" s="111">
        <v>81</v>
      </c>
      <c r="BX34" s="112">
        <v>49</v>
      </c>
      <c r="BY34" s="112">
        <v>31</v>
      </c>
      <c r="BZ34" s="112">
        <v>20</v>
      </c>
      <c r="CA34" s="112">
        <v>202</v>
      </c>
      <c r="CB34" s="113">
        <v>27</v>
      </c>
      <c r="CC34" s="111">
        <v>47</v>
      </c>
      <c r="CD34" s="112">
        <v>9</v>
      </c>
      <c r="CE34" s="112">
        <v>101</v>
      </c>
      <c r="CF34" s="112">
        <v>25</v>
      </c>
      <c r="CG34" s="112">
        <v>245</v>
      </c>
      <c r="CH34" s="113">
        <v>16</v>
      </c>
      <c r="CI34" s="111">
        <v>15</v>
      </c>
      <c r="CJ34" s="112">
        <v>30</v>
      </c>
      <c r="CK34" s="112">
        <v>29</v>
      </c>
      <c r="CL34" s="112">
        <v>16</v>
      </c>
      <c r="CM34" s="112">
        <v>90</v>
      </c>
      <c r="CN34" s="113">
        <v>7</v>
      </c>
      <c r="CO34" s="111">
        <v>483</v>
      </c>
      <c r="CP34" s="112">
        <v>1478</v>
      </c>
      <c r="CQ34" s="112">
        <v>4626</v>
      </c>
      <c r="CR34" s="112">
        <v>4366</v>
      </c>
      <c r="CS34" s="112">
        <v>5438</v>
      </c>
      <c r="CT34" s="113">
        <v>4261</v>
      </c>
      <c r="CU34" s="111">
        <v>1113</v>
      </c>
      <c r="CV34" s="112">
        <v>1728</v>
      </c>
      <c r="CW34" s="112">
        <v>5282</v>
      </c>
      <c r="CX34" s="112">
        <v>4984</v>
      </c>
      <c r="CY34" s="112">
        <v>6896</v>
      </c>
      <c r="CZ34" s="113">
        <v>4560</v>
      </c>
    </row>
    <row r="35" spans="2:110" x14ac:dyDescent="0.3">
      <c r="B35" s="27" t="s">
        <v>354</v>
      </c>
      <c r="C35" s="111">
        <v>212</v>
      </c>
      <c r="D35" s="112">
        <v>1119</v>
      </c>
      <c r="E35" s="112">
        <v>5156</v>
      </c>
      <c r="F35" s="112">
        <v>2651</v>
      </c>
      <c r="G35" s="112">
        <v>3844</v>
      </c>
      <c r="H35" s="113">
        <v>4116</v>
      </c>
      <c r="I35" s="111">
        <v>26</v>
      </c>
      <c r="J35" s="112">
        <v>461</v>
      </c>
      <c r="K35" s="112">
        <v>638</v>
      </c>
      <c r="L35" s="112">
        <v>516</v>
      </c>
      <c r="M35" s="112">
        <v>1573</v>
      </c>
      <c r="N35" s="113">
        <v>907</v>
      </c>
      <c r="O35" s="111">
        <v>77</v>
      </c>
      <c r="P35" s="112">
        <v>197</v>
      </c>
      <c r="Q35" s="112">
        <v>121</v>
      </c>
      <c r="R35" s="112">
        <v>767</v>
      </c>
      <c r="S35" s="112">
        <v>883</v>
      </c>
      <c r="T35" s="113">
        <v>150</v>
      </c>
      <c r="U35" s="111">
        <v>74</v>
      </c>
      <c r="V35" s="112">
        <v>21</v>
      </c>
      <c r="W35" s="112">
        <v>419</v>
      </c>
      <c r="X35" s="112">
        <v>77</v>
      </c>
      <c r="Y35" s="112">
        <v>221</v>
      </c>
      <c r="Z35" s="113">
        <v>313</v>
      </c>
      <c r="AA35" s="111">
        <v>108</v>
      </c>
      <c r="AB35" s="112">
        <v>159</v>
      </c>
      <c r="AC35" s="112">
        <v>170</v>
      </c>
      <c r="AD35" s="112">
        <v>96</v>
      </c>
      <c r="AE35" s="112">
        <v>818</v>
      </c>
      <c r="AF35" s="113">
        <v>907</v>
      </c>
      <c r="AG35" s="111" t="s">
        <v>323</v>
      </c>
      <c r="AH35" s="112">
        <v>160</v>
      </c>
      <c r="AI35" s="112">
        <v>72</v>
      </c>
      <c r="AJ35" s="112">
        <v>8</v>
      </c>
      <c r="AK35" s="112">
        <v>548</v>
      </c>
      <c r="AL35" s="113">
        <v>216</v>
      </c>
      <c r="AM35" s="111">
        <v>38</v>
      </c>
      <c r="AN35" s="112">
        <v>51</v>
      </c>
      <c r="AO35" s="112">
        <v>151</v>
      </c>
      <c r="AP35" s="112">
        <v>20</v>
      </c>
      <c r="AQ35" s="112">
        <v>77</v>
      </c>
      <c r="AR35" s="113">
        <v>44</v>
      </c>
      <c r="AS35" s="111">
        <v>3</v>
      </c>
      <c r="AT35" s="112">
        <v>3</v>
      </c>
      <c r="AU35" s="112">
        <v>24</v>
      </c>
      <c r="AV35" s="112">
        <v>24</v>
      </c>
      <c r="AW35" s="112">
        <v>115</v>
      </c>
      <c r="AX35" s="113">
        <v>39</v>
      </c>
      <c r="AY35" s="111">
        <v>29</v>
      </c>
      <c r="AZ35" s="112">
        <v>74</v>
      </c>
      <c r="BA35" s="112">
        <v>110</v>
      </c>
      <c r="BB35" s="112">
        <v>148</v>
      </c>
      <c r="BC35" s="112">
        <v>126</v>
      </c>
      <c r="BD35" s="113">
        <v>63</v>
      </c>
      <c r="BE35" s="111">
        <v>42</v>
      </c>
      <c r="BF35" s="112">
        <v>54</v>
      </c>
      <c r="BG35" s="112">
        <v>64</v>
      </c>
      <c r="BH35" s="112">
        <v>31</v>
      </c>
      <c r="BI35" s="112">
        <v>222</v>
      </c>
      <c r="BJ35" s="113">
        <v>411</v>
      </c>
      <c r="BK35" s="111">
        <v>49</v>
      </c>
      <c r="BL35" s="112">
        <v>12</v>
      </c>
      <c r="BM35" s="112">
        <v>326</v>
      </c>
      <c r="BN35" s="112">
        <v>67</v>
      </c>
      <c r="BO35" s="112">
        <v>333</v>
      </c>
      <c r="BP35" s="113">
        <v>9</v>
      </c>
      <c r="BQ35" s="111">
        <v>77</v>
      </c>
      <c r="BR35" s="112">
        <v>44</v>
      </c>
      <c r="BS35" s="112">
        <v>39</v>
      </c>
      <c r="BT35" s="112">
        <v>23</v>
      </c>
      <c r="BU35" s="112">
        <v>570</v>
      </c>
      <c r="BV35" s="113">
        <v>105</v>
      </c>
      <c r="BW35" s="111">
        <v>104</v>
      </c>
      <c r="BX35" s="112">
        <v>85</v>
      </c>
      <c r="BY35" s="112">
        <v>49</v>
      </c>
      <c r="BZ35" s="112">
        <v>91</v>
      </c>
      <c r="CA35" s="112">
        <v>296</v>
      </c>
      <c r="CB35" s="113">
        <v>452</v>
      </c>
      <c r="CC35" s="111">
        <v>5</v>
      </c>
      <c r="CD35" s="112">
        <v>8</v>
      </c>
      <c r="CE35" s="112">
        <v>21</v>
      </c>
      <c r="CF35" s="112">
        <v>19</v>
      </c>
      <c r="CG35" s="112">
        <v>227</v>
      </c>
      <c r="CH35" s="113">
        <v>50</v>
      </c>
      <c r="CI35" s="111">
        <v>51</v>
      </c>
      <c r="CJ35" s="112">
        <v>58</v>
      </c>
      <c r="CK35" s="112">
        <v>42</v>
      </c>
      <c r="CL35" s="112">
        <v>11</v>
      </c>
      <c r="CM35" s="112">
        <v>123</v>
      </c>
      <c r="CN35" s="113">
        <v>6</v>
      </c>
      <c r="CO35" s="111">
        <v>535</v>
      </c>
      <c r="CP35" s="112">
        <v>2168</v>
      </c>
      <c r="CQ35" s="112">
        <v>6727</v>
      </c>
      <c r="CR35" s="112">
        <v>4135</v>
      </c>
      <c r="CS35" s="112">
        <v>7964</v>
      </c>
      <c r="CT35" s="113">
        <v>6653</v>
      </c>
      <c r="CU35" s="111">
        <v>895</v>
      </c>
      <c r="CV35" s="112">
        <v>2506</v>
      </c>
      <c r="CW35" s="112">
        <v>7402</v>
      </c>
      <c r="CX35" s="112">
        <v>4549</v>
      </c>
      <c r="CY35" s="112">
        <v>9976</v>
      </c>
      <c r="CZ35" s="113">
        <v>7788</v>
      </c>
    </row>
    <row r="36" spans="2:110" x14ac:dyDescent="0.3">
      <c r="B36" s="27" t="s">
        <v>355</v>
      </c>
      <c r="C36" s="111">
        <v>781</v>
      </c>
      <c r="D36" s="112">
        <v>331</v>
      </c>
      <c r="E36" s="112">
        <v>3479</v>
      </c>
      <c r="F36" s="112">
        <v>2514</v>
      </c>
      <c r="G36" s="112">
        <v>2214</v>
      </c>
      <c r="H36" s="113">
        <v>4947</v>
      </c>
      <c r="I36" s="111">
        <v>367</v>
      </c>
      <c r="J36" s="112">
        <v>423</v>
      </c>
      <c r="K36" s="112">
        <v>1519</v>
      </c>
      <c r="L36" s="112">
        <v>522</v>
      </c>
      <c r="M36" s="112">
        <v>624</v>
      </c>
      <c r="N36" s="113">
        <v>722</v>
      </c>
      <c r="O36" s="111">
        <v>367</v>
      </c>
      <c r="P36" s="112">
        <v>166</v>
      </c>
      <c r="Q36" s="112">
        <v>108</v>
      </c>
      <c r="R36" s="112">
        <v>163</v>
      </c>
      <c r="S36" s="112">
        <v>450</v>
      </c>
      <c r="T36" s="113">
        <v>198</v>
      </c>
      <c r="U36" s="111">
        <v>48</v>
      </c>
      <c r="V36" s="112">
        <v>67</v>
      </c>
      <c r="W36" s="112">
        <v>35</v>
      </c>
      <c r="X36" s="112">
        <v>113</v>
      </c>
      <c r="Y36" s="112">
        <v>158</v>
      </c>
      <c r="Z36" s="113">
        <v>186</v>
      </c>
      <c r="AA36" s="111">
        <v>53</v>
      </c>
      <c r="AB36" s="112">
        <v>61</v>
      </c>
      <c r="AC36" s="112">
        <v>229</v>
      </c>
      <c r="AD36" s="112">
        <v>126</v>
      </c>
      <c r="AE36" s="112">
        <v>782</v>
      </c>
      <c r="AF36" s="113">
        <v>965</v>
      </c>
      <c r="AG36" s="111">
        <v>1</v>
      </c>
      <c r="AH36" s="112">
        <v>5</v>
      </c>
      <c r="AI36" s="112">
        <v>87</v>
      </c>
      <c r="AJ36" s="112">
        <v>60</v>
      </c>
      <c r="AK36" s="112">
        <v>58</v>
      </c>
      <c r="AL36" s="113">
        <v>7</v>
      </c>
      <c r="AM36" s="111">
        <v>60</v>
      </c>
      <c r="AN36" s="112">
        <v>14</v>
      </c>
      <c r="AO36" s="112">
        <v>68</v>
      </c>
      <c r="AP36" s="112">
        <v>10</v>
      </c>
      <c r="AQ36" s="112">
        <v>158</v>
      </c>
      <c r="AR36" s="113">
        <v>4</v>
      </c>
      <c r="AS36" s="111">
        <v>7</v>
      </c>
      <c r="AT36" s="112">
        <v>8</v>
      </c>
      <c r="AU36" s="112">
        <v>24</v>
      </c>
      <c r="AV36" s="112">
        <v>74</v>
      </c>
      <c r="AW36" s="112">
        <v>39</v>
      </c>
      <c r="AX36" s="113">
        <v>104</v>
      </c>
      <c r="AY36" s="111">
        <v>73</v>
      </c>
      <c r="AZ36" s="112">
        <v>23</v>
      </c>
      <c r="BA36" s="112">
        <v>75</v>
      </c>
      <c r="BB36" s="112">
        <v>18</v>
      </c>
      <c r="BC36" s="112">
        <v>35</v>
      </c>
      <c r="BD36" s="113">
        <v>17</v>
      </c>
      <c r="BE36" s="111">
        <v>228</v>
      </c>
      <c r="BF36" s="112">
        <v>24</v>
      </c>
      <c r="BG36" s="112">
        <v>39</v>
      </c>
      <c r="BH36" s="112">
        <v>241</v>
      </c>
      <c r="BI36" s="112">
        <v>287</v>
      </c>
      <c r="BJ36" s="113">
        <v>374</v>
      </c>
      <c r="BK36" s="111">
        <v>45</v>
      </c>
      <c r="BL36" s="112">
        <v>8</v>
      </c>
      <c r="BM36" s="112">
        <v>26</v>
      </c>
      <c r="BN36" s="112">
        <v>154</v>
      </c>
      <c r="BO36" s="112">
        <v>249</v>
      </c>
      <c r="BP36" s="113">
        <v>9</v>
      </c>
      <c r="BQ36" s="111">
        <v>602</v>
      </c>
      <c r="BR36" s="112">
        <v>150</v>
      </c>
      <c r="BS36" s="112">
        <v>57</v>
      </c>
      <c r="BT36" s="112">
        <v>50</v>
      </c>
      <c r="BU36" s="112">
        <v>257</v>
      </c>
      <c r="BV36" s="113">
        <v>21</v>
      </c>
      <c r="BW36" s="111">
        <v>36</v>
      </c>
      <c r="BX36" s="112">
        <v>21</v>
      </c>
      <c r="BY36" s="112">
        <v>53</v>
      </c>
      <c r="BZ36" s="112">
        <v>6</v>
      </c>
      <c r="CA36" s="112">
        <v>13</v>
      </c>
      <c r="CB36" s="113">
        <v>8</v>
      </c>
      <c r="CC36" s="111">
        <v>8</v>
      </c>
      <c r="CD36" s="112">
        <v>6</v>
      </c>
      <c r="CE36" s="112">
        <v>52</v>
      </c>
      <c r="CF36" s="112">
        <v>478</v>
      </c>
      <c r="CG36" s="112">
        <v>163</v>
      </c>
      <c r="CH36" s="113">
        <v>8</v>
      </c>
      <c r="CI36" s="111">
        <v>19</v>
      </c>
      <c r="CJ36" s="112">
        <v>25</v>
      </c>
      <c r="CK36" s="112">
        <v>60</v>
      </c>
      <c r="CL36" s="112">
        <v>31</v>
      </c>
      <c r="CM36" s="112">
        <v>83</v>
      </c>
      <c r="CN36" s="113">
        <v>5</v>
      </c>
      <c r="CO36" s="111">
        <v>1677</v>
      </c>
      <c r="CP36" s="112">
        <v>1067</v>
      </c>
      <c r="CQ36" s="112">
        <v>5525</v>
      </c>
      <c r="CR36" s="112">
        <v>3508</v>
      </c>
      <c r="CS36" s="112">
        <v>4444</v>
      </c>
      <c r="CT36" s="113">
        <v>7029</v>
      </c>
      <c r="CU36" s="111">
        <v>2695</v>
      </c>
      <c r="CV36" s="112">
        <v>1332</v>
      </c>
      <c r="CW36" s="112">
        <v>5911</v>
      </c>
      <c r="CX36" s="112">
        <v>4560</v>
      </c>
      <c r="CY36" s="112">
        <v>5570</v>
      </c>
      <c r="CZ36" s="113">
        <v>7575</v>
      </c>
    </row>
    <row r="37" spans="2:110" x14ac:dyDescent="0.3">
      <c r="B37" s="28" t="s">
        <v>356</v>
      </c>
      <c r="C37" s="111">
        <v>147</v>
      </c>
      <c r="D37" s="112">
        <v>428</v>
      </c>
      <c r="E37" s="112">
        <v>2366</v>
      </c>
      <c r="F37" s="112">
        <v>2874</v>
      </c>
      <c r="G37" s="112">
        <v>3047</v>
      </c>
      <c r="H37" s="113">
        <v>3065</v>
      </c>
      <c r="I37" s="111">
        <v>38</v>
      </c>
      <c r="J37" s="112">
        <v>634</v>
      </c>
      <c r="K37" s="112">
        <v>963</v>
      </c>
      <c r="L37" s="112">
        <v>1289</v>
      </c>
      <c r="M37" s="112">
        <v>4176</v>
      </c>
      <c r="N37" s="113">
        <v>2505</v>
      </c>
      <c r="O37" s="111">
        <v>147</v>
      </c>
      <c r="P37" s="112">
        <v>98</v>
      </c>
      <c r="Q37" s="112">
        <v>259</v>
      </c>
      <c r="R37" s="112">
        <v>273</v>
      </c>
      <c r="S37" s="112">
        <v>1029</v>
      </c>
      <c r="T37" s="113">
        <v>294</v>
      </c>
      <c r="U37" s="111">
        <v>31</v>
      </c>
      <c r="V37" s="112">
        <v>24</v>
      </c>
      <c r="W37" s="112">
        <v>232</v>
      </c>
      <c r="X37" s="112">
        <v>19</v>
      </c>
      <c r="Y37" s="112">
        <v>460</v>
      </c>
      <c r="Z37" s="113">
        <v>304</v>
      </c>
      <c r="AA37" s="111">
        <v>76</v>
      </c>
      <c r="AB37" s="112">
        <v>111</v>
      </c>
      <c r="AC37" s="112">
        <v>93</v>
      </c>
      <c r="AD37" s="112">
        <v>458</v>
      </c>
      <c r="AE37" s="112">
        <v>1084</v>
      </c>
      <c r="AF37" s="113">
        <v>924</v>
      </c>
      <c r="AG37" s="111">
        <v>4</v>
      </c>
      <c r="AH37" s="112">
        <v>204</v>
      </c>
      <c r="AI37" s="112">
        <v>104</v>
      </c>
      <c r="AJ37" s="112">
        <v>675</v>
      </c>
      <c r="AK37" s="112">
        <v>641</v>
      </c>
      <c r="AL37" s="113">
        <v>393</v>
      </c>
      <c r="AM37" s="111">
        <v>44</v>
      </c>
      <c r="AN37" s="112">
        <v>12</v>
      </c>
      <c r="AO37" s="112">
        <v>84</v>
      </c>
      <c r="AP37" s="112">
        <v>101</v>
      </c>
      <c r="AQ37" s="112">
        <v>305</v>
      </c>
      <c r="AR37" s="113">
        <v>213</v>
      </c>
      <c r="AS37" s="111">
        <v>14</v>
      </c>
      <c r="AT37" s="112">
        <v>16</v>
      </c>
      <c r="AU37" s="112">
        <v>25</v>
      </c>
      <c r="AV37" s="112">
        <v>78</v>
      </c>
      <c r="AW37" s="112">
        <v>40</v>
      </c>
      <c r="AX37" s="113">
        <v>97</v>
      </c>
      <c r="AY37" s="111">
        <v>106</v>
      </c>
      <c r="AZ37" s="112">
        <v>108</v>
      </c>
      <c r="BA37" s="112">
        <v>26</v>
      </c>
      <c r="BB37" s="112">
        <v>28</v>
      </c>
      <c r="BC37" s="112">
        <v>264</v>
      </c>
      <c r="BD37" s="113">
        <v>40</v>
      </c>
      <c r="BE37" s="111">
        <v>63</v>
      </c>
      <c r="BF37" s="112">
        <v>50</v>
      </c>
      <c r="BG37" s="112">
        <v>125</v>
      </c>
      <c r="BH37" s="112">
        <v>126</v>
      </c>
      <c r="BI37" s="112">
        <v>139</v>
      </c>
      <c r="BJ37" s="113">
        <v>12</v>
      </c>
      <c r="BK37" s="111">
        <v>42</v>
      </c>
      <c r="BL37" s="112">
        <v>13</v>
      </c>
      <c r="BM37" s="112">
        <v>73</v>
      </c>
      <c r="BN37" s="112">
        <v>63</v>
      </c>
      <c r="BO37" s="112">
        <v>282</v>
      </c>
      <c r="BP37" s="113">
        <v>74</v>
      </c>
      <c r="BQ37" s="111">
        <v>9</v>
      </c>
      <c r="BR37" s="112">
        <v>13</v>
      </c>
      <c r="BS37" s="112">
        <v>36</v>
      </c>
      <c r="BT37" s="112">
        <v>54</v>
      </c>
      <c r="BU37" s="112">
        <v>238</v>
      </c>
      <c r="BV37" s="113">
        <v>25</v>
      </c>
      <c r="BW37" s="111">
        <v>86</v>
      </c>
      <c r="BX37" s="112">
        <v>55</v>
      </c>
      <c r="BY37" s="112">
        <v>23</v>
      </c>
      <c r="BZ37" s="112">
        <v>160</v>
      </c>
      <c r="CA37" s="112">
        <v>288</v>
      </c>
      <c r="CB37" s="113">
        <v>232</v>
      </c>
      <c r="CC37" s="111">
        <v>6</v>
      </c>
      <c r="CD37" s="112">
        <v>18</v>
      </c>
      <c r="CE37" s="112">
        <v>84</v>
      </c>
      <c r="CF37" s="112">
        <v>14</v>
      </c>
      <c r="CG37" s="112">
        <v>240</v>
      </c>
      <c r="CH37" s="113">
        <v>86</v>
      </c>
      <c r="CI37" s="111">
        <v>42</v>
      </c>
      <c r="CJ37" s="112">
        <v>17</v>
      </c>
      <c r="CK37" s="112">
        <v>22</v>
      </c>
      <c r="CL37" s="112">
        <v>15</v>
      </c>
      <c r="CM37" s="112">
        <v>256</v>
      </c>
      <c r="CN37" s="113">
        <v>9</v>
      </c>
      <c r="CO37" s="111">
        <v>487</v>
      </c>
      <c r="CP37" s="112">
        <v>1511</v>
      </c>
      <c r="CQ37" s="112">
        <v>4101</v>
      </c>
      <c r="CR37" s="112">
        <v>5689</v>
      </c>
      <c r="CS37" s="112">
        <v>10742</v>
      </c>
      <c r="CT37" s="113">
        <v>7698</v>
      </c>
      <c r="CU37" s="111">
        <v>855</v>
      </c>
      <c r="CV37" s="112">
        <v>1801</v>
      </c>
      <c r="CW37" s="112">
        <v>4515</v>
      </c>
      <c r="CX37" s="112">
        <v>6227</v>
      </c>
      <c r="CY37" s="112">
        <v>12489</v>
      </c>
      <c r="CZ37" s="113">
        <v>8273</v>
      </c>
    </row>
    <row r="38" spans="2:110" x14ac:dyDescent="0.3">
      <c r="B38" s="27" t="s">
        <v>357</v>
      </c>
      <c r="C38" s="111">
        <v>131</v>
      </c>
      <c r="D38" s="112">
        <v>4093</v>
      </c>
      <c r="E38" s="112">
        <v>2038</v>
      </c>
      <c r="F38" s="112">
        <v>1434</v>
      </c>
      <c r="G38" s="112">
        <v>2104</v>
      </c>
      <c r="H38" s="113">
        <v>4057</v>
      </c>
      <c r="I38" s="111">
        <v>110</v>
      </c>
      <c r="J38" s="112">
        <v>646</v>
      </c>
      <c r="K38" s="112">
        <v>771</v>
      </c>
      <c r="L38" s="112">
        <v>1091</v>
      </c>
      <c r="M38" s="112">
        <v>2584</v>
      </c>
      <c r="N38" s="113">
        <v>1628</v>
      </c>
      <c r="O38" s="111">
        <v>223</v>
      </c>
      <c r="P38" s="112">
        <v>107</v>
      </c>
      <c r="Q38" s="112">
        <v>122</v>
      </c>
      <c r="R38" s="112">
        <v>694</v>
      </c>
      <c r="S38" s="112">
        <v>1147</v>
      </c>
      <c r="T38" s="113">
        <v>604</v>
      </c>
      <c r="U38" s="111">
        <v>87</v>
      </c>
      <c r="V38" s="112">
        <v>119</v>
      </c>
      <c r="W38" s="112">
        <v>64</v>
      </c>
      <c r="X38" s="112">
        <v>167</v>
      </c>
      <c r="Y38" s="112">
        <v>357</v>
      </c>
      <c r="Z38" s="113">
        <v>734</v>
      </c>
      <c r="AA38" s="111">
        <v>229</v>
      </c>
      <c r="AB38" s="112">
        <v>90</v>
      </c>
      <c r="AC38" s="112">
        <v>172</v>
      </c>
      <c r="AD38" s="112">
        <v>241</v>
      </c>
      <c r="AE38" s="112">
        <v>1139</v>
      </c>
      <c r="AF38" s="113">
        <v>447</v>
      </c>
      <c r="AG38" s="111">
        <v>8</v>
      </c>
      <c r="AH38" s="112">
        <v>9</v>
      </c>
      <c r="AI38" s="112">
        <v>59</v>
      </c>
      <c r="AJ38" s="112">
        <v>141</v>
      </c>
      <c r="AK38" s="112">
        <v>268</v>
      </c>
      <c r="AL38" s="113">
        <v>27</v>
      </c>
      <c r="AM38" s="111">
        <v>60</v>
      </c>
      <c r="AN38" s="112">
        <v>12</v>
      </c>
      <c r="AO38" s="112">
        <v>183</v>
      </c>
      <c r="AP38" s="112">
        <v>86</v>
      </c>
      <c r="AQ38" s="112">
        <v>123</v>
      </c>
      <c r="AR38" s="113">
        <v>101</v>
      </c>
      <c r="AS38" s="111">
        <v>13</v>
      </c>
      <c r="AT38" s="112">
        <v>118</v>
      </c>
      <c r="AU38" s="112">
        <v>33</v>
      </c>
      <c r="AV38" s="112">
        <v>13</v>
      </c>
      <c r="AW38" s="112">
        <v>421</v>
      </c>
      <c r="AX38" s="113">
        <v>66</v>
      </c>
      <c r="AY38" s="111">
        <v>23</v>
      </c>
      <c r="AZ38" s="112">
        <v>326</v>
      </c>
      <c r="BA38" s="112">
        <v>72</v>
      </c>
      <c r="BB38" s="112">
        <v>51</v>
      </c>
      <c r="BC38" s="112">
        <v>67</v>
      </c>
      <c r="BD38" s="113">
        <v>23</v>
      </c>
      <c r="BE38" s="111">
        <v>194</v>
      </c>
      <c r="BF38" s="112">
        <v>53</v>
      </c>
      <c r="BG38" s="112">
        <v>102</v>
      </c>
      <c r="BH38" s="112">
        <v>40</v>
      </c>
      <c r="BI38" s="112">
        <v>292</v>
      </c>
      <c r="BJ38" s="113">
        <v>40</v>
      </c>
      <c r="BK38" s="111">
        <v>79</v>
      </c>
      <c r="BL38" s="112">
        <v>20</v>
      </c>
      <c r="BM38" s="112">
        <v>31</v>
      </c>
      <c r="BN38" s="112">
        <v>67</v>
      </c>
      <c r="BO38" s="112">
        <v>278</v>
      </c>
      <c r="BP38" s="113">
        <v>33</v>
      </c>
      <c r="BQ38" s="111">
        <v>5</v>
      </c>
      <c r="BR38" s="112">
        <v>24</v>
      </c>
      <c r="BS38" s="112">
        <v>32</v>
      </c>
      <c r="BT38" s="112">
        <v>334</v>
      </c>
      <c r="BU38" s="112">
        <v>177</v>
      </c>
      <c r="BV38" s="113">
        <v>183</v>
      </c>
      <c r="BW38" s="111">
        <v>55</v>
      </c>
      <c r="BX38" s="112">
        <v>43</v>
      </c>
      <c r="BY38" s="112">
        <v>45</v>
      </c>
      <c r="BZ38" s="112">
        <v>66</v>
      </c>
      <c r="CA38" s="112">
        <v>175</v>
      </c>
      <c r="CB38" s="113">
        <v>103</v>
      </c>
      <c r="CC38" s="111">
        <v>9</v>
      </c>
      <c r="CD38" s="112">
        <v>14</v>
      </c>
      <c r="CE38" s="112">
        <v>260</v>
      </c>
      <c r="CF38" s="112">
        <v>72</v>
      </c>
      <c r="CG38" s="112">
        <v>248</v>
      </c>
      <c r="CH38" s="113">
        <v>9</v>
      </c>
      <c r="CI38" s="111">
        <v>36</v>
      </c>
      <c r="CJ38" s="112">
        <v>34</v>
      </c>
      <c r="CK38" s="112">
        <v>12</v>
      </c>
      <c r="CL38" s="112">
        <v>43</v>
      </c>
      <c r="CM38" s="112">
        <v>129</v>
      </c>
      <c r="CN38" s="113">
        <v>109</v>
      </c>
      <c r="CO38" s="111">
        <v>848</v>
      </c>
      <c r="CP38" s="112">
        <v>5076</v>
      </c>
      <c r="CQ38" s="112">
        <v>3409</v>
      </c>
      <c r="CR38" s="112">
        <v>3854</v>
      </c>
      <c r="CS38" s="112">
        <v>7722</v>
      </c>
      <c r="CT38" s="113">
        <v>7598</v>
      </c>
      <c r="CU38" s="111">
        <v>1262</v>
      </c>
      <c r="CV38" s="112">
        <v>5708</v>
      </c>
      <c r="CW38" s="112">
        <v>3996</v>
      </c>
      <c r="CX38" s="112">
        <v>4540</v>
      </c>
      <c r="CY38" s="112">
        <v>9509</v>
      </c>
      <c r="CZ38" s="113">
        <v>8164</v>
      </c>
    </row>
    <row r="39" spans="2:110" x14ac:dyDescent="0.3">
      <c r="B39" s="27" t="s">
        <v>358</v>
      </c>
      <c r="C39" s="111">
        <v>73</v>
      </c>
      <c r="D39" s="112">
        <v>773</v>
      </c>
      <c r="E39" s="112">
        <v>3608</v>
      </c>
      <c r="F39" s="112">
        <v>1648</v>
      </c>
      <c r="G39" s="112">
        <v>1632</v>
      </c>
      <c r="H39" s="113">
        <v>3504</v>
      </c>
      <c r="I39" s="111">
        <v>12</v>
      </c>
      <c r="J39" s="112">
        <v>388</v>
      </c>
      <c r="K39" s="112">
        <v>785</v>
      </c>
      <c r="L39" s="112">
        <v>329</v>
      </c>
      <c r="M39" s="112">
        <v>1683</v>
      </c>
      <c r="N39" s="113">
        <v>1362</v>
      </c>
      <c r="O39" s="111">
        <v>138</v>
      </c>
      <c r="P39" s="112">
        <v>462</v>
      </c>
      <c r="Q39" s="112">
        <v>179</v>
      </c>
      <c r="R39" s="112">
        <v>552</v>
      </c>
      <c r="S39" s="112">
        <v>1414</v>
      </c>
      <c r="T39" s="113">
        <v>391</v>
      </c>
      <c r="U39" s="111">
        <v>55</v>
      </c>
      <c r="V39" s="112">
        <v>51</v>
      </c>
      <c r="W39" s="112">
        <v>29</v>
      </c>
      <c r="X39" s="112">
        <v>153</v>
      </c>
      <c r="Y39" s="112">
        <v>378</v>
      </c>
      <c r="Z39" s="113">
        <v>404</v>
      </c>
      <c r="AA39" s="111">
        <v>33</v>
      </c>
      <c r="AB39" s="112">
        <v>57</v>
      </c>
      <c r="AC39" s="112">
        <v>55</v>
      </c>
      <c r="AD39" s="112">
        <v>127</v>
      </c>
      <c r="AE39" s="112">
        <v>787</v>
      </c>
      <c r="AF39" s="113">
        <v>302</v>
      </c>
      <c r="AG39" s="111">
        <v>11</v>
      </c>
      <c r="AH39" s="112">
        <v>10</v>
      </c>
      <c r="AI39" s="112">
        <v>69</v>
      </c>
      <c r="AJ39" s="112">
        <v>65</v>
      </c>
      <c r="AK39" s="112">
        <v>175</v>
      </c>
      <c r="AL39" s="113">
        <v>5</v>
      </c>
      <c r="AM39" s="111">
        <v>24</v>
      </c>
      <c r="AN39" s="112">
        <v>50</v>
      </c>
      <c r="AO39" s="112">
        <v>76</v>
      </c>
      <c r="AP39" s="112">
        <v>92</v>
      </c>
      <c r="AQ39" s="112">
        <v>34</v>
      </c>
      <c r="AR39" s="113">
        <v>4</v>
      </c>
      <c r="AS39" s="111">
        <v>11</v>
      </c>
      <c r="AT39" s="112">
        <v>13</v>
      </c>
      <c r="AU39" s="112">
        <v>155</v>
      </c>
      <c r="AV39" s="112">
        <v>31</v>
      </c>
      <c r="AW39" s="112">
        <v>57</v>
      </c>
      <c r="AX39" s="113">
        <v>289</v>
      </c>
      <c r="AY39" s="111">
        <v>8</v>
      </c>
      <c r="AZ39" s="112">
        <v>13</v>
      </c>
      <c r="BA39" s="112">
        <v>271</v>
      </c>
      <c r="BB39" s="112">
        <v>221</v>
      </c>
      <c r="BC39" s="112">
        <v>209</v>
      </c>
      <c r="BD39" s="113">
        <v>228</v>
      </c>
      <c r="BE39" s="111">
        <v>65</v>
      </c>
      <c r="BF39" s="112">
        <v>243</v>
      </c>
      <c r="BG39" s="112">
        <v>37</v>
      </c>
      <c r="BH39" s="112">
        <v>44</v>
      </c>
      <c r="BI39" s="112">
        <v>61</v>
      </c>
      <c r="BJ39" s="113">
        <v>112</v>
      </c>
      <c r="BK39" s="111">
        <v>36</v>
      </c>
      <c r="BL39" s="112">
        <v>13</v>
      </c>
      <c r="BM39" s="112">
        <v>46</v>
      </c>
      <c r="BN39" s="112">
        <v>30</v>
      </c>
      <c r="BO39" s="112">
        <v>201</v>
      </c>
      <c r="BP39" s="113">
        <v>25</v>
      </c>
      <c r="BQ39" s="111">
        <v>549</v>
      </c>
      <c r="BR39" s="112">
        <v>13</v>
      </c>
      <c r="BS39" s="112">
        <v>43</v>
      </c>
      <c r="BT39" s="112">
        <v>82</v>
      </c>
      <c r="BU39" s="112">
        <v>323</v>
      </c>
      <c r="BV39" s="113">
        <v>102</v>
      </c>
      <c r="BW39" s="111">
        <v>104</v>
      </c>
      <c r="BX39" s="112">
        <v>1218</v>
      </c>
      <c r="BY39" s="112">
        <v>17</v>
      </c>
      <c r="BZ39" s="112">
        <v>91</v>
      </c>
      <c r="CA39" s="112">
        <v>222</v>
      </c>
      <c r="CB39" s="113">
        <v>318</v>
      </c>
      <c r="CC39" s="111">
        <v>4</v>
      </c>
      <c r="CD39" s="112">
        <v>17</v>
      </c>
      <c r="CE39" s="112">
        <v>22</v>
      </c>
      <c r="CF39" s="112">
        <v>91</v>
      </c>
      <c r="CG39" s="112">
        <v>141</v>
      </c>
      <c r="CH39" s="113">
        <v>21</v>
      </c>
      <c r="CI39" s="111">
        <v>56</v>
      </c>
      <c r="CJ39" s="112">
        <v>27</v>
      </c>
      <c r="CK39" s="112">
        <v>35</v>
      </c>
      <c r="CL39" s="112">
        <v>20</v>
      </c>
      <c r="CM39" s="112">
        <v>172</v>
      </c>
      <c r="CN39" s="113">
        <v>10</v>
      </c>
      <c r="CO39" s="111">
        <v>346</v>
      </c>
      <c r="CP39" s="112">
        <v>1791</v>
      </c>
      <c r="CQ39" s="112">
        <v>4801</v>
      </c>
      <c r="CR39" s="112">
        <v>2966</v>
      </c>
      <c r="CS39" s="112">
        <v>6103</v>
      </c>
      <c r="CT39" s="113">
        <v>5972</v>
      </c>
      <c r="CU39" s="111">
        <v>1179</v>
      </c>
      <c r="CV39" s="112">
        <v>3348</v>
      </c>
      <c r="CW39" s="112">
        <v>5427</v>
      </c>
      <c r="CX39" s="112">
        <v>3576</v>
      </c>
      <c r="CY39" s="112">
        <v>7489</v>
      </c>
      <c r="CZ39" s="113">
        <v>7077</v>
      </c>
    </row>
    <row r="40" spans="2:110" x14ac:dyDescent="0.3">
      <c r="B40" s="27" t="s">
        <v>479</v>
      </c>
      <c r="C40" s="111">
        <v>191</v>
      </c>
      <c r="D40" s="112">
        <v>183</v>
      </c>
      <c r="E40" s="112">
        <v>793</v>
      </c>
      <c r="F40" s="112">
        <v>1802</v>
      </c>
      <c r="G40" s="112">
        <v>4288</v>
      </c>
      <c r="H40" s="113">
        <v>3387</v>
      </c>
      <c r="I40" s="111">
        <v>45</v>
      </c>
      <c r="J40" s="112">
        <v>407</v>
      </c>
      <c r="K40" s="112">
        <v>830</v>
      </c>
      <c r="L40" s="112">
        <v>605</v>
      </c>
      <c r="M40" s="112">
        <v>1801</v>
      </c>
      <c r="N40" s="113">
        <v>1233</v>
      </c>
      <c r="O40" s="111">
        <v>257</v>
      </c>
      <c r="P40" s="112">
        <v>111</v>
      </c>
      <c r="Q40" s="112">
        <v>193</v>
      </c>
      <c r="R40" s="112">
        <v>456</v>
      </c>
      <c r="S40" s="112">
        <v>670</v>
      </c>
      <c r="T40" s="113">
        <v>204</v>
      </c>
      <c r="U40" s="111">
        <v>103</v>
      </c>
      <c r="V40" s="112">
        <v>37</v>
      </c>
      <c r="W40" s="112">
        <v>34</v>
      </c>
      <c r="X40" s="112">
        <v>83</v>
      </c>
      <c r="Y40" s="112">
        <v>300</v>
      </c>
      <c r="Z40" s="113">
        <v>576</v>
      </c>
      <c r="AA40" s="111">
        <v>30</v>
      </c>
      <c r="AB40" s="112">
        <v>28</v>
      </c>
      <c r="AC40" s="112">
        <v>103</v>
      </c>
      <c r="AD40" s="112">
        <v>134</v>
      </c>
      <c r="AE40" s="112">
        <v>139</v>
      </c>
      <c r="AF40" s="113">
        <v>482</v>
      </c>
      <c r="AG40" s="111">
        <v>7</v>
      </c>
      <c r="AH40" s="112">
        <v>85</v>
      </c>
      <c r="AI40" s="112">
        <v>10</v>
      </c>
      <c r="AJ40" s="112">
        <v>170</v>
      </c>
      <c r="AK40" s="112">
        <v>494</v>
      </c>
      <c r="AL40" s="113">
        <v>1</v>
      </c>
      <c r="AM40" s="111">
        <v>45</v>
      </c>
      <c r="AN40" s="112">
        <v>2</v>
      </c>
      <c r="AO40" s="112">
        <v>7</v>
      </c>
      <c r="AP40" s="112">
        <v>88</v>
      </c>
      <c r="AQ40" s="112">
        <v>91</v>
      </c>
      <c r="AR40" s="113">
        <v>62</v>
      </c>
      <c r="AS40" s="111">
        <v>8</v>
      </c>
      <c r="AT40" s="112">
        <v>24</v>
      </c>
      <c r="AU40" s="112">
        <v>39</v>
      </c>
      <c r="AV40" s="112">
        <v>21</v>
      </c>
      <c r="AW40" s="112">
        <v>19</v>
      </c>
      <c r="AX40" s="113">
        <v>92</v>
      </c>
      <c r="AY40" s="111">
        <v>32</v>
      </c>
      <c r="AZ40" s="112">
        <v>42</v>
      </c>
      <c r="BA40" s="112">
        <v>46</v>
      </c>
      <c r="BB40" s="112">
        <v>152</v>
      </c>
      <c r="BC40" s="112">
        <v>85</v>
      </c>
      <c r="BD40" s="113">
        <v>187</v>
      </c>
      <c r="BE40" s="111">
        <v>36</v>
      </c>
      <c r="BF40" s="112">
        <v>299</v>
      </c>
      <c r="BG40" s="112">
        <v>85</v>
      </c>
      <c r="BH40" s="112">
        <v>121</v>
      </c>
      <c r="BI40" s="112">
        <v>500</v>
      </c>
      <c r="BJ40" s="113">
        <v>25</v>
      </c>
      <c r="BK40" s="111">
        <v>53</v>
      </c>
      <c r="BL40" s="112">
        <v>24</v>
      </c>
      <c r="BM40" s="112">
        <v>40</v>
      </c>
      <c r="BN40" s="112">
        <v>75</v>
      </c>
      <c r="BO40" s="112">
        <v>62</v>
      </c>
      <c r="BP40" s="113">
        <v>21</v>
      </c>
      <c r="BQ40" s="111">
        <v>2</v>
      </c>
      <c r="BR40" s="112">
        <v>14</v>
      </c>
      <c r="BS40" s="112">
        <v>208</v>
      </c>
      <c r="BT40" s="112">
        <v>138</v>
      </c>
      <c r="BU40" s="112">
        <v>236</v>
      </c>
      <c r="BV40" s="113">
        <v>122</v>
      </c>
      <c r="BW40" s="111">
        <v>62</v>
      </c>
      <c r="BX40" s="112">
        <v>56</v>
      </c>
      <c r="BY40" s="112">
        <v>37</v>
      </c>
      <c r="BZ40" s="112">
        <v>15</v>
      </c>
      <c r="CA40" s="112">
        <v>280</v>
      </c>
      <c r="CB40" s="113">
        <v>46</v>
      </c>
      <c r="CC40" s="111">
        <v>17</v>
      </c>
      <c r="CD40" s="112">
        <v>27</v>
      </c>
      <c r="CE40" s="112">
        <v>94</v>
      </c>
      <c r="CF40" s="112">
        <v>131</v>
      </c>
      <c r="CG40" s="112">
        <v>122</v>
      </c>
      <c r="CH40" s="113">
        <v>35</v>
      </c>
      <c r="CI40" s="111">
        <v>92</v>
      </c>
      <c r="CJ40" s="112">
        <v>50</v>
      </c>
      <c r="CK40" s="112">
        <v>76</v>
      </c>
      <c r="CL40" s="112">
        <v>109</v>
      </c>
      <c r="CM40" s="112">
        <v>114</v>
      </c>
      <c r="CN40" s="113">
        <v>21</v>
      </c>
      <c r="CO40" s="111">
        <v>678</v>
      </c>
      <c r="CP40" s="112">
        <v>853</v>
      </c>
      <c r="CQ40" s="112">
        <v>1970</v>
      </c>
      <c r="CR40" s="112">
        <v>3338</v>
      </c>
      <c r="CS40" s="112">
        <v>7783</v>
      </c>
      <c r="CT40" s="113">
        <v>5945</v>
      </c>
      <c r="CU40" s="111">
        <v>980</v>
      </c>
      <c r="CV40" s="112">
        <v>1389</v>
      </c>
      <c r="CW40" s="112">
        <v>2595</v>
      </c>
      <c r="CX40" s="112">
        <v>4100</v>
      </c>
      <c r="CY40" s="112">
        <v>9201</v>
      </c>
      <c r="CZ40" s="113">
        <v>6494</v>
      </c>
    </row>
    <row r="41" spans="2:110" ht="17.25" thickBot="1" x14ac:dyDescent="0.35">
      <c r="B41" s="34" t="s">
        <v>489</v>
      </c>
      <c r="C41" s="111">
        <v>125</v>
      </c>
      <c r="D41" s="112">
        <v>646</v>
      </c>
      <c r="E41" s="112">
        <v>1935</v>
      </c>
      <c r="F41" s="112">
        <v>2086</v>
      </c>
      <c r="G41" s="112">
        <v>2075</v>
      </c>
      <c r="H41" s="113">
        <v>2376</v>
      </c>
      <c r="I41" s="111">
        <v>37</v>
      </c>
      <c r="J41" s="112">
        <v>700</v>
      </c>
      <c r="K41" s="112">
        <v>986</v>
      </c>
      <c r="L41" s="112">
        <v>287</v>
      </c>
      <c r="M41" s="112">
        <v>3052</v>
      </c>
      <c r="N41" s="113">
        <v>864</v>
      </c>
      <c r="O41" s="111">
        <v>136</v>
      </c>
      <c r="P41" s="112">
        <v>686</v>
      </c>
      <c r="Q41" s="112">
        <v>151</v>
      </c>
      <c r="R41" s="112">
        <v>244</v>
      </c>
      <c r="S41" s="112">
        <v>592</v>
      </c>
      <c r="T41" s="113">
        <v>145</v>
      </c>
      <c r="U41" s="111">
        <v>62</v>
      </c>
      <c r="V41" s="112">
        <v>478</v>
      </c>
      <c r="W41" s="112">
        <v>98</v>
      </c>
      <c r="X41" s="112">
        <v>92</v>
      </c>
      <c r="Y41" s="112">
        <v>554</v>
      </c>
      <c r="Z41" s="113">
        <v>637</v>
      </c>
      <c r="AA41" s="111">
        <v>14</v>
      </c>
      <c r="AB41" s="112">
        <v>35</v>
      </c>
      <c r="AC41" s="112">
        <v>78</v>
      </c>
      <c r="AD41" s="112">
        <v>212</v>
      </c>
      <c r="AE41" s="112">
        <v>920</v>
      </c>
      <c r="AF41" s="113">
        <v>606</v>
      </c>
      <c r="AG41" s="111">
        <v>5</v>
      </c>
      <c r="AH41" s="112">
        <v>44</v>
      </c>
      <c r="AI41" s="112">
        <v>46</v>
      </c>
      <c r="AJ41" s="112">
        <v>145</v>
      </c>
      <c r="AK41" s="112">
        <v>235</v>
      </c>
      <c r="AL41" s="113">
        <v>51</v>
      </c>
      <c r="AM41" s="111">
        <v>23</v>
      </c>
      <c r="AN41" s="112">
        <v>45</v>
      </c>
      <c r="AO41" s="112">
        <v>49</v>
      </c>
      <c r="AP41" s="112">
        <v>14</v>
      </c>
      <c r="AQ41" s="112">
        <v>201</v>
      </c>
      <c r="AR41" s="113">
        <v>63</v>
      </c>
      <c r="AS41" s="111">
        <v>1</v>
      </c>
      <c r="AT41" s="112">
        <v>32</v>
      </c>
      <c r="AU41" s="112">
        <v>22</v>
      </c>
      <c r="AV41" s="112">
        <v>13</v>
      </c>
      <c r="AW41" s="112">
        <v>22</v>
      </c>
      <c r="AX41" s="113">
        <v>176</v>
      </c>
      <c r="AY41" s="111">
        <v>27</v>
      </c>
      <c r="AZ41" s="112">
        <v>27</v>
      </c>
      <c r="BA41" s="112">
        <v>33</v>
      </c>
      <c r="BB41" s="112">
        <v>26</v>
      </c>
      <c r="BC41" s="112">
        <v>379</v>
      </c>
      <c r="BD41" s="113">
        <v>195</v>
      </c>
      <c r="BE41" s="111">
        <v>17</v>
      </c>
      <c r="BF41" s="112">
        <v>375</v>
      </c>
      <c r="BG41" s="112">
        <v>154</v>
      </c>
      <c r="BH41" s="112">
        <v>36</v>
      </c>
      <c r="BI41" s="112">
        <v>106</v>
      </c>
      <c r="BJ41" s="113">
        <v>15</v>
      </c>
      <c r="BK41" s="111">
        <v>42</v>
      </c>
      <c r="BL41" s="112">
        <v>20</v>
      </c>
      <c r="BM41" s="112">
        <v>17</v>
      </c>
      <c r="BN41" s="112">
        <v>65</v>
      </c>
      <c r="BO41" s="112">
        <v>175</v>
      </c>
      <c r="BP41" s="113">
        <v>79</v>
      </c>
      <c r="BQ41" s="111">
        <v>18</v>
      </c>
      <c r="BR41" s="112">
        <v>18</v>
      </c>
      <c r="BS41" s="112">
        <v>68</v>
      </c>
      <c r="BT41" s="112">
        <v>76</v>
      </c>
      <c r="BU41" s="112">
        <v>145</v>
      </c>
      <c r="BV41" s="113">
        <v>247</v>
      </c>
      <c r="BW41" s="111">
        <v>56</v>
      </c>
      <c r="BX41" s="112">
        <v>28</v>
      </c>
      <c r="BY41" s="112">
        <v>27</v>
      </c>
      <c r="BZ41" s="112">
        <v>56</v>
      </c>
      <c r="CA41" s="112">
        <v>202</v>
      </c>
      <c r="CB41" s="113">
        <v>77</v>
      </c>
      <c r="CC41" s="111">
        <v>8</v>
      </c>
      <c r="CD41" s="112">
        <v>147</v>
      </c>
      <c r="CE41" s="112">
        <v>36</v>
      </c>
      <c r="CF41" s="112">
        <v>142</v>
      </c>
      <c r="CG41" s="112">
        <v>172</v>
      </c>
      <c r="CH41" s="113">
        <v>61</v>
      </c>
      <c r="CI41" s="111">
        <v>98</v>
      </c>
      <c r="CJ41" s="112">
        <v>68</v>
      </c>
      <c r="CK41" s="112">
        <v>55</v>
      </c>
      <c r="CL41" s="112">
        <v>50</v>
      </c>
      <c r="CM41" s="112">
        <v>130</v>
      </c>
      <c r="CN41" s="113">
        <v>10</v>
      </c>
      <c r="CO41" s="111">
        <v>402</v>
      </c>
      <c r="CP41" s="112">
        <v>2634</v>
      </c>
      <c r="CQ41" s="112">
        <v>3343</v>
      </c>
      <c r="CR41" s="112">
        <v>3080</v>
      </c>
      <c r="CS41" s="112">
        <v>7629</v>
      </c>
      <c r="CT41" s="113">
        <v>4742</v>
      </c>
      <c r="CU41" s="111">
        <v>669</v>
      </c>
      <c r="CV41" s="112">
        <v>3349</v>
      </c>
      <c r="CW41" s="112">
        <v>3755</v>
      </c>
      <c r="CX41" s="112">
        <v>3544</v>
      </c>
      <c r="CY41" s="112">
        <v>8960</v>
      </c>
      <c r="CZ41" s="113">
        <v>5602</v>
      </c>
    </row>
    <row r="42" spans="2:110" x14ac:dyDescent="0.3">
      <c r="B42" s="23" t="s">
        <v>506</v>
      </c>
      <c r="C42" s="111">
        <v>855</v>
      </c>
      <c r="D42" s="112">
        <v>1362</v>
      </c>
      <c r="E42" s="112">
        <v>1285</v>
      </c>
      <c r="F42" s="112">
        <v>2122</v>
      </c>
      <c r="G42" s="112">
        <v>2032</v>
      </c>
      <c r="H42" s="113">
        <v>2486</v>
      </c>
      <c r="I42" s="111">
        <v>73</v>
      </c>
      <c r="J42" s="112">
        <v>1030</v>
      </c>
      <c r="K42" s="112">
        <v>459</v>
      </c>
      <c r="L42" s="112">
        <v>676</v>
      </c>
      <c r="M42" s="112">
        <v>3090</v>
      </c>
      <c r="N42" s="113">
        <v>2065</v>
      </c>
      <c r="O42" s="111">
        <v>191</v>
      </c>
      <c r="P42" s="112">
        <v>2954</v>
      </c>
      <c r="Q42" s="112">
        <v>559</v>
      </c>
      <c r="R42" s="112">
        <v>194</v>
      </c>
      <c r="S42" s="112">
        <v>716</v>
      </c>
      <c r="T42" s="113">
        <v>245</v>
      </c>
      <c r="U42" s="111">
        <v>238</v>
      </c>
      <c r="V42" s="112">
        <v>124</v>
      </c>
      <c r="W42" s="112">
        <v>295</v>
      </c>
      <c r="X42" s="112">
        <v>78</v>
      </c>
      <c r="Y42" s="112">
        <v>803</v>
      </c>
      <c r="Z42" s="113">
        <v>677</v>
      </c>
      <c r="AA42" s="111">
        <v>19</v>
      </c>
      <c r="AB42" s="112">
        <v>70</v>
      </c>
      <c r="AC42" s="112">
        <v>123</v>
      </c>
      <c r="AD42" s="112">
        <v>185</v>
      </c>
      <c r="AE42" s="112">
        <v>677</v>
      </c>
      <c r="AF42" s="113">
        <v>1261</v>
      </c>
      <c r="AG42" s="111">
        <v>300</v>
      </c>
      <c r="AH42" s="112">
        <v>50</v>
      </c>
      <c r="AI42" s="112">
        <v>206</v>
      </c>
      <c r="AJ42" s="112">
        <v>428</v>
      </c>
      <c r="AK42" s="112">
        <v>316</v>
      </c>
      <c r="AL42" s="113">
        <v>87</v>
      </c>
      <c r="AM42" s="111">
        <v>31</v>
      </c>
      <c r="AN42" s="112">
        <v>12</v>
      </c>
      <c r="AO42" s="112">
        <v>330</v>
      </c>
      <c r="AP42" s="112">
        <v>6</v>
      </c>
      <c r="AQ42" s="112">
        <v>54</v>
      </c>
      <c r="AR42" s="113">
        <v>127</v>
      </c>
      <c r="AS42" s="111">
        <v>949</v>
      </c>
      <c r="AT42" s="112">
        <v>32</v>
      </c>
      <c r="AU42" s="112">
        <v>43</v>
      </c>
      <c r="AV42" s="112">
        <v>39</v>
      </c>
      <c r="AW42" s="112">
        <v>119</v>
      </c>
      <c r="AX42" s="113">
        <v>401</v>
      </c>
      <c r="AY42" s="111">
        <v>66</v>
      </c>
      <c r="AZ42" s="112">
        <v>50</v>
      </c>
      <c r="BA42" s="112">
        <v>56</v>
      </c>
      <c r="BB42" s="112">
        <v>980</v>
      </c>
      <c r="BC42" s="112">
        <v>104</v>
      </c>
      <c r="BD42" s="113">
        <v>98</v>
      </c>
      <c r="BE42" s="111">
        <v>360</v>
      </c>
      <c r="BF42" s="112">
        <v>563</v>
      </c>
      <c r="BG42" s="112">
        <v>226</v>
      </c>
      <c r="BH42" s="112">
        <v>84</v>
      </c>
      <c r="BI42" s="112">
        <v>99</v>
      </c>
      <c r="BJ42" s="113">
        <v>23</v>
      </c>
      <c r="BK42" s="111">
        <v>88</v>
      </c>
      <c r="BL42" s="112">
        <v>37</v>
      </c>
      <c r="BM42" s="112">
        <v>9</v>
      </c>
      <c r="BN42" s="112">
        <v>181</v>
      </c>
      <c r="BO42" s="112">
        <v>358</v>
      </c>
      <c r="BP42" s="113">
        <v>245</v>
      </c>
      <c r="BQ42" s="111" t="s">
        <v>323</v>
      </c>
      <c r="BR42" s="112">
        <v>67</v>
      </c>
      <c r="BS42" s="112">
        <v>183</v>
      </c>
      <c r="BT42" s="112">
        <v>43</v>
      </c>
      <c r="BU42" s="112">
        <v>207</v>
      </c>
      <c r="BV42" s="113">
        <v>107</v>
      </c>
      <c r="BW42" s="111">
        <v>67</v>
      </c>
      <c r="BX42" s="112">
        <v>23</v>
      </c>
      <c r="BY42" s="112">
        <v>32</v>
      </c>
      <c r="BZ42" s="112">
        <v>267</v>
      </c>
      <c r="CA42" s="112">
        <v>346</v>
      </c>
      <c r="CB42" s="113">
        <v>41</v>
      </c>
      <c r="CC42" s="111">
        <v>16</v>
      </c>
      <c r="CD42" s="112">
        <v>375</v>
      </c>
      <c r="CE42" s="112">
        <v>19</v>
      </c>
      <c r="CF42" s="112">
        <v>66</v>
      </c>
      <c r="CG42" s="112">
        <v>179</v>
      </c>
      <c r="CH42" s="113">
        <v>39</v>
      </c>
      <c r="CI42" s="111">
        <v>137</v>
      </c>
      <c r="CJ42" s="112">
        <v>57</v>
      </c>
      <c r="CK42" s="112">
        <v>29</v>
      </c>
      <c r="CL42" s="112">
        <v>86</v>
      </c>
      <c r="CM42" s="112">
        <v>219</v>
      </c>
      <c r="CN42" s="113">
        <v>23</v>
      </c>
      <c r="CO42" s="111">
        <v>1707</v>
      </c>
      <c r="CP42" s="112">
        <v>5602</v>
      </c>
      <c r="CQ42" s="112">
        <v>3257</v>
      </c>
      <c r="CR42" s="112">
        <v>3689</v>
      </c>
      <c r="CS42" s="112">
        <v>7688</v>
      </c>
      <c r="CT42" s="113">
        <v>6948</v>
      </c>
      <c r="CU42" s="111">
        <v>3390</v>
      </c>
      <c r="CV42" s="112">
        <v>6806</v>
      </c>
      <c r="CW42" s="112">
        <v>3854</v>
      </c>
      <c r="CX42" s="112">
        <v>5435</v>
      </c>
      <c r="CY42" s="112">
        <v>9319</v>
      </c>
      <c r="CZ42" s="113">
        <v>7925</v>
      </c>
    </row>
    <row r="43" spans="2:110" ht="14.25" thickBot="1" x14ac:dyDescent="0.3">
      <c r="B43" s="34" t="s">
        <v>507</v>
      </c>
      <c r="C43" s="114">
        <v>115</v>
      </c>
      <c r="D43" s="115">
        <v>2176</v>
      </c>
      <c r="E43" s="115">
        <v>1723</v>
      </c>
      <c r="F43" s="115">
        <v>2012</v>
      </c>
      <c r="G43" s="115">
        <v>2038</v>
      </c>
      <c r="H43" s="116">
        <v>3943</v>
      </c>
      <c r="I43" s="114">
        <v>62</v>
      </c>
      <c r="J43" s="115">
        <v>1586</v>
      </c>
      <c r="K43" s="115">
        <v>627</v>
      </c>
      <c r="L43" s="115">
        <v>943</v>
      </c>
      <c r="M43" s="115">
        <v>2729</v>
      </c>
      <c r="N43" s="116">
        <v>1250</v>
      </c>
      <c r="O43" s="114">
        <v>185</v>
      </c>
      <c r="P43" s="115">
        <v>1363</v>
      </c>
      <c r="Q43" s="115">
        <v>345</v>
      </c>
      <c r="R43" s="115">
        <v>204</v>
      </c>
      <c r="S43" s="115">
        <v>821</v>
      </c>
      <c r="T43" s="116">
        <v>424</v>
      </c>
      <c r="U43" s="114">
        <v>531</v>
      </c>
      <c r="V43" s="115">
        <v>2196</v>
      </c>
      <c r="W43" s="115">
        <v>74</v>
      </c>
      <c r="X43" s="115">
        <v>165</v>
      </c>
      <c r="Y43" s="115">
        <v>350</v>
      </c>
      <c r="Z43" s="116">
        <v>505</v>
      </c>
      <c r="AA43" s="114">
        <v>14</v>
      </c>
      <c r="AB43" s="115">
        <v>73</v>
      </c>
      <c r="AC43" s="115">
        <v>146</v>
      </c>
      <c r="AD43" s="115">
        <v>304</v>
      </c>
      <c r="AE43" s="115">
        <v>904</v>
      </c>
      <c r="AF43" s="116">
        <v>920</v>
      </c>
      <c r="AG43" s="114">
        <v>322</v>
      </c>
      <c r="AH43" s="115">
        <v>150</v>
      </c>
      <c r="AI43" s="115">
        <v>97</v>
      </c>
      <c r="AJ43" s="115">
        <v>157</v>
      </c>
      <c r="AK43" s="115">
        <v>425</v>
      </c>
      <c r="AL43" s="116">
        <v>118</v>
      </c>
      <c r="AM43" s="114">
        <v>32</v>
      </c>
      <c r="AN43" s="115">
        <v>16</v>
      </c>
      <c r="AO43" s="115">
        <v>135</v>
      </c>
      <c r="AP43" s="115">
        <v>30</v>
      </c>
      <c r="AQ43" s="115">
        <v>79</v>
      </c>
      <c r="AR43" s="116">
        <v>14</v>
      </c>
      <c r="AS43" s="114">
        <v>737</v>
      </c>
      <c r="AT43" s="115">
        <v>27</v>
      </c>
      <c r="AU43" s="115">
        <v>37</v>
      </c>
      <c r="AV43" s="115">
        <v>26</v>
      </c>
      <c r="AW43" s="115">
        <v>102</v>
      </c>
      <c r="AX43" s="116">
        <v>280</v>
      </c>
      <c r="AY43" s="114">
        <v>7</v>
      </c>
      <c r="AZ43" s="115">
        <v>46</v>
      </c>
      <c r="BA43" s="115">
        <v>79</v>
      </c>
      <c r="BB43" s="115">
        <v>311</v>
      </c>
      <c r="BC43" s="115">
        <v>452</v>
      </c>
      <c r="BD43" s="116">
        <v>150</v>
      </c>
      <c r="BE43" s="114">
        <v>237</v>
      </c>
      <c r="BF43" s="115">
        <v>66</v>
      </c>
      <c r="BG43" s="115">
        <v>94</v>
      </c>
      <c r="BH43" s="115">
        <v>102</v>
      </c>
      <c r="BI43" s="115">
        <v>401</v>
      </c>
      <c r="BJ43" s="116">
        <v>54</v>
      </c>
      <c r="BK43" s="114">
        <v>175</v>
      </c>
      <c r="BL43" s="115">
        <v>16</v>
      </c>
      <c r="BM43" s="115">
        <v>45</v>
      </c>
      <c r="BN43" s="115">
        <v>132</v>
      </c>
      <c r="BO43" s="115">
        <v>150</v>
      </c>
      <c r="BP43" s="116">
        <v>68</v>
      </c>
      <c r="BQ43" s="114" t="s">
        <v>323</v>
      </c>
      <c r="BR43" s="115">
        <v>1</v>
      </c>
      <c r="BS43" s="115">
        <v>34</v>
      </c>
      <c r="BT43" s="115">
        <v>57</v>
      </c>
      <c r="BU43" s="115">
        <v>136</v>
      </c>
      <c r="BV43" s="116">
        <v>294</v>
      </c>
      <c r="BW43" s="114">
        <v>203</v>
      </c>
      <c r="BX43" s="115">
        <v>26</v>
      </c>
      <c r="BY43" s="115">
        <v>42</v>
      </c>
      <c r="BZ43" s="115">
        <v>105</v>
      </c>
      <c r="CA43" s="115">
        <v>240</v>
      </c>
      <c r="CB43" s="116">
        <v>143</v>
      </c>
      <c r="CC43" s="114">
        <v>34</v>
      </c>
      <c r="CD43" s="115">
        <v>578</v>
      </c>
      <c r="CE43" s="115">
        <v>36</v>
      </c>
      <c r="CF43" s="115">
        <v>52</v>
      </c>
      <c r="CG43" s="115">
        <v>462</v>
      </c>
      <c r="CH43" s="116">
        <v>87</v>
      </c>
      <c r="CI43" s="114">
        <v>244</v>
      </c>
      <c r="CJ43" s="115">
        <v>462</v>
      </c>
      <c r="CK43" s="115">
        <v>85</v>
      </c>
      <c r="CL43" s="115">
        <v>92</v>
      </c>
      <c r="CM43" s="115">
        <v>151</v>
      </c>
      <c r="CN43" s="116">
        <v>17</v>
      </c>
      <c r="CO43" s="114">
        <v>1261</v>
      </c>
      <c r="CP43" s="115">
        <v>7560</v>
      </c>
      <c r="CQ43" s="115">
        <v>3147</v>
      </c>
      <c r="CR43" s="115">
        <v>3815</v>
      </c>
      <c r="CS43" s="115">
        <v>7346</v>
      </c>
      <c r="CT43" s="116">
        <v>7174</v>
      </c>
      <c r="CU43" s="114">
        <v>2898</v>
      </c>
      <c r="CV43" s="115">
        <v>8782</v>
      </c>
      <c r="CW43" s="115">
        <v>3599</v>
      </c>
      <c r="CX43" s="115">
        <v>4692</v>
      </c>
      <c r="CY43" s="115">
        <v>9440</v>
      </c>
      <c r="CZ43" s="116">
        <v>8267</v>
      </c>
      <c r="DA43" s="98"/>
      <c r="DB43" s="98"/>
      <c r="DC43" s="98"/>
      <c r="DD43" s="98"/>
      <c r="DE43" s="98"/>
      <c r="DF43" s="98"/>
    </row>
    <row r="44" spans="2:110" x14ac:dyDescent="0.3">
      <c r="B44" s="87" t="s">
        <v>324</v>
      </c>
      <c r="C44" s="104"/>
      <c r="D44" s="104"/>
      <c r="E44" s="104"/>
      <c r="F44" s="104"/>
      <c r="G44" s="104"/>
      <c r="H44" s="104"/>
      <c r="I44" s="104"/>
      <c r="J44" s="104"/>
      <c r="K44" s="104"/>
      <c r="L44" s="104"/>
      <c r="M44" s="104"/>
      <c r="N44" s="104"/>
      <c r="O44" s="104"/>
      <c r="P44" s="104"/>
      <c r="Q44" s="104"/>
      <c r="R44" s="104"/>
      <c r="S44" s="104"/>
      <c r="T44" s="104"/>
      <c r="U44" s="104"/>
      <c r="V44" s="104"/>
    </row>
    <row r="45" spans="2:110" x14ac:dyDescent="0.3">
      <c r="B45" s="18" t="s">
        <v>395</v>
      </c>
      <c r="C45" s="104"/>
      <c r="D45" s="104"/>
      <c r="E45" s="104"/>
      <c r="F45" s="104"/>
      <c r="G45" s="104"/>
      <c r="H45" s="104"/>
      <c r="I45" s="104"/>
      <c r="J45" s="104"/>
      <c r="K45" s="104"/>
      <c r="L45" s="104"/>
      <c r="M45" s="104"/>
      <c r="N45" s="104"/>
      <c r="O45" s="104"/>
      <c r="P45" s="104"/>
      <c r="Q45" s="104"/>
      <c r="R45" s="104"/>
      <c r="S45" s="104"/>
      <c r="T45" s="104"/>
      <c r="U45" s="104"/>
      <c r="V45" s="104"/>
      <c r="CO45" s="110"/>
      <c r="CP45" s="110"/>
      <c r="CQ45" s="110"/>
      <c r="CR45" s="110"/>
      <c r="CS45" s="110"/>
      <c r="CT45" s="110"/>
    </row>
    <row r="46" spans="2:110" ht="12.75" customHeight="1" x14ac:dyDescent="0.3">
      <c r="B46" s="1258" t="s">
        <v>495</v>
      </c>
      <c r="C46" s="1258"/>
      <c r="D46" s="1258"/>
      <c r="E46" s="1258"/>
      <c r="F46" s="1258"/>
      <c r="G46" s="1258"/>
      <c r="H46" s="1258"/>
      <c r="I46" s="1258"/>
      <c r="J46" s="1258"/>
      <c r="K46" s="1258"/>
      <c r="L46" s="1258"/>
      <c r="M46" s="1258"/>
      <c r="N46" s="1258"/>
      <c r="O46" s="1258"/>
      <c r="P46" s="1258"/>
      <c r="Q46" s="1258"/>
      <c r="R46" s="1258"/>
      <c r="S46" s="1258"/>
      <c r="T46" s="1258"/>
      <c r="U46" s="1258"/>
      <c r="V46" s="1258"/>
      <c r="CO46" s="110"/>
      <c r="CP46" s="110"/>
      <c r="CQ46" s="110"/>
      <c r="CR46" s="110"/>
      <c r="CS46" s="110"/>
      <c r="CT46" s="110"/>
    </row>
    <row r="47" spans="2:110" ht="16.5" customHeight="1" x14ac:dyDescent="0.3">
      <c r="B47" s="1258"/>
      <c r="C47" s="1258"/>
      <c r="D47" s="1258"/>
      <c r="E47" s="1258"/>
      <c r="F47" s="1258"/>
      <c r="G47" s="1258"/>
      <c r="H47" s="1258"/>
      <c r="I47" s="1258"/>
      <c r="J47" s="1258"/>
      <c r="K47" s="1258"/>
      <c r="L47" s="1258"/>
      <c r="M47" s="1258"/>
      <c r="N47" s="1258"/>
      <c r="O47" s="1258"/>
      <c r="P47" s="1258"/>
      <c r="Q47" s="1258"/>
      <c r="R47" s="1258"/>
      <c r="S47" s="1258"/>
      <c r="T47" s="1258"/>
      <c r="U47" s="1258"/>
      <c r="V47" s="1258"/>
      <c r="CO47" s="110"/>
      <c r="CP47" s="110"/>
      <c r="CQ47" s="110"/>
      <c r="CR47" s="110"/>
      <c r="CS47" s="110"/>
      <c r="CT47" s="110"/>
    </row>
    <row r="48" spans="2:110" ht="12.75" customHeight="1" x14ac:dyDescent="0.3">
      <c r="B48" s="1258" t="s">
        <v>496</v>
      </c>
      <c r="C48" s="1258"/>
      <c r="D48" s="1258"/>
      <c r="E48" s="1258"/>
      <c r="F48" s="1258"/>
      <c r="G48" s="1258"/>
      <c r="H48" s="1258"/>
      <c r="I48" s="1258"/>
      <c r="J48" s="1258"/>
      <c r="K48" s="1258"/>
      <c r="L48" s="1258"/>
      <c r="M48" s="1258"/>
      <c r="N48" s="1258"/>
      <c r="O48" s="1258"/>
      <c r="P48" s="1258"/>
      <c r="Q48" s="1258"/>
      <c r="R48" s="1258"/>
      <c r="S48" s="1258"/>
      <c r="T48" s="1258"/>
      <c r="U48" s="1258"/>
      <c r="V48" s="1258"/>
    </row>
    <row r="49" spans="2:22" ht="17.25" customHeight="1" x14ac:dyDescent="0.3">
      <c r="B49" s="1258"/>
      <c r="C49" s="1258"/>
      <c r="D49" s="1258"/>
      <c r="E49" s="1258"/>
      <c r="F49" s="1258"/>
      <c r="G49" s="1258"/>
      <c r="H49" s="1258"/>
      <c r="I49" s="1258"/>
      <c r="J49" s="1258"/>
      <c r="K49" s="1258"/>
      <c r="L49" s="1258"/>
      <c r="M49" s="1258"/>
      <c r="N49" s="1258"/>
      <c r="O49" s="1258"/>
      <c r="P49" s="1258"/>
      <c r="Q49" s="1258"/>
      <c r="R49" s="1258"/>
      <c r="S49" s="1258"/>
      <c r="T49" s="1258"/>
      <c r="U49" s="1258"/>
      <c r="V49" s="1258"/>
    </row>
    <row r="50" spans="2:22" x14ac:dyDescent="0.3">
      <c r="B50" s="19" t="s">
        <v>963</v>
      </c>
      <c r="C50" s="104"/>
      <c r="D50" s="104"/>
      <c r="E50" s="104"/>
      <c r="F50" s="104"/>
      <c r="G50" s="104"/>
      <c r="H50" s="104"/>
      <c r="I50" s="104"/>
      <c r="J50" s="104"/>
      <c r="K50" s="104"/>
      <c r="L50" s="104"/>
      <c r="M50" s="104"/>
      <c r="N50" s="104"/>
      <c r="O50" s="104"/>
      <c r="P50" s="104"/>
      <c r="Q50" s="104"/>
      <c r="R50" s="104"/>
      <c r="S50" s="104"/>
      <c r="T50" s="104"/>
      <c r="U50" s="104"/>
      <c r="V50" s="104"/>
    </row>
  </sheetData>
  <mergeCells count="20">
    <mergeCell ref="CO6:CT6"/>
    <mergeCell ref="CU6:CZ6"/>
    <mergeCell ref="AG6:AL6"/>
    <mergeCell ref="AM6:AR6"/>
    <mergeCell ref="AS6:AX6"/>
    <mergeCell ref="AY6:BD6"/>
    <mergeCell ref="BE6:BJ6"/>
    <mergeCell ref="BK6:BP6"/>
    <mergeCell ref="CI6:CN6"/>
    <mergeCell ref="B46:V47"/>
    <mergeCell ref="B48:V49"/>
    <mergeCell ref="BQ6:BV6"/>
    <mergeCell ref="BW6:CB6"/>
    <mergeCell ref="CC6:CH6"/>
    <mergeCell ref="B6:B7"/>
    <mergeCell ref="C6:H6"/>
    <mergeCell ref="I6:N6"/>
    <mergeCell ref="O6:T6"/>
    <mergeCell ref="U6:Z6"/>
    <mergeCell ref="AA6:AF6"/>
  </mergeCells>
  <hyperlinks>
    <hyperlink ref="B2" location="CONTENIDO!A1" display="INDICE"/>
  </hyperlinks>
  <pageMargins left="0.7" right="0.7" top="0.75" bottom="0.75" header="0.3" footer="0.3"/>
  <pageSetup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baseColWidth="10" defaultRowHeight="13.5" x14ac:dyDescent="0.2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70" customFormat="1" ht="15" x14ac:dyDescent="0.25"/>
    <row r="2" spans="2:8" ht="15" x14ac:dyDescent="0.25">
      <c r="B2" s="670" t="s">
        <v>1029</v>
      </c>
    </row>
    <row r="3" spans="2:8" x14ac:dyDescent="0.25">
      <c r="B3" s="1" t="s">
        <v>198</v>
      </c>
    </row>
    <row r="4" spans="2:8" ht="14.25" thickBot="1" x14ac:dyDescent="0.3"/>
    <row r="5" spans="2:8" ht="29.25" customHeight="1" thickBot="1" x14ac:dyDescent="0.3">
      <c r="B5" s="1273"/>
      <c r="C5" s="1270" t="s">
        <v>199</v>
      </c>
      <c r="D5" s="1271"/>
      <c r="E5" s="1271" t="s">
        <v>84</v>
      </c>
      <c r="F5" s="1271"/>
      <c r="G5" s="1271" t="s">
        <v>1</v>
      </c>
      <c r="H5" s="1272"/>
    </row>
    <row r="6" spans="2:8" ht="29.25" customHeight="1" thickBot="1" x14ac:dyDescent="0.3">
      <c r="B6" s="1274"/>
      <c r="C6" s="473" t="s">
        <v>200</v>
      </c>
      <c r="D6" s="474" t="s">
        <v>201</v>
      </c>
      <c r="E6" s="474" t="s">
        <v>200</v>
      </c>
      <c r="F6" s="474" t="s">
        <v>201</v>
      </c>
      <c r="G6" s="474" t="s">
        <v>200</v>
      </c>
      <c r="H6" s="475" t="s">
        <v>201</v>
      </c>
    </row>
    <row r="7" spans="2:8" x14ac:dyDescent="0.25">
      <c r="B7" s="122">
        <v>36892</v>
      </c>
      <c r="C7" s="235">
        <v>73.09</v>
      </c>
      <c r="D7" s="236">
        <v>70.52</v>
      </c>
      <c r="E7" s="237"/>
      <c r="F7" s="237"/>
      <c r="G7" s="237"/>
      <c r="H7" s="238"/>
    </row>
    <row r="8" spans="2:8" x14ac:dyDescent="0.25">
      <c r="B8" s="122">
        <v>36923</v>
      </c>
      <c r="C8" s="235">
        <v>74.39</v>
      </c>
      <c r="D8" s="236">
        <v>71.58</v>
      </c>
      <c r="E8" s="237">
        <f t="shared" ref="E8:F71" si="0">(C8/C7)-1</f>
        <v>1.7786290874264532E-2</v>
      </c>
      <c r="F8" s="237">
        <f t="shared" si="0"/>
        <v>1.5031196823596105E-2</v>
      </c>
      <c r="G8" s="237"/>
      <c r="H8" s="238"/>
    </row>
    <row r="9" spans="2:8" x14ac:dyDescent="0.25">
      <c r="B9" s="122">
        <v>36951</v>
      </c>
      <c r="C9" s="235">
        <v>75.099999999999994</v>
      </c>
      <c r="D9" s="236">
        <v>71.97</v>
      </c>
      <c r="E9" s="237">
        <f t="shared" si="0"/>
        <v>9.5442935878478075E-3</v>
      </c>
      <c r="F9" s="237">
        <f t="shared" si="0"/>
        <v>5.4484492875104262E-3</v>
      </c>
      <c r="G9" s="237"/>
      <c r="H9" s="238"/>
    </row>
    <row r="10" spans="2:8" x14ac:dyDescent="0.25">
      <c r="B10" s="122">
        <v>36982</v>
      </c>
      <c r="C10" s="235">
        <v>76.180000000000007</v>
      </c>
      <c r="D10" s="236">
        <v>72.17</v>
      </c>
      <c r="E10" s="237">
        <f t="shared" si="0"/>
        <v>1.4380825565912358E-2</v>
      </c>
      <c r="F10" s="237">
        <f t="shared" si="0"/>
        <v>2.7789356676393151E-3</v>
      </c>
      <c r="G10" s="237"/>
      <c r="H10" s="238"/>
    </row>
    <row r="11" spans="2:8" x14ac:dyDescent="0.25">
      <c r="B11" s="122">
        <v>37012</v>
      </c>
      <c r="C11" s="235">
        <v>76.81</v>
      </c>
      <c r="D11" s="236">
        <v>72.42</v>
      </c>
      <c r="E11" s="237">
        <f t="shared" si="0"/>
        <v>8.2698871094775139E-3</v>
      </c>
      <c r="F11" s="237">
        <f t="shared" si="0"/>
        <v>3.4640432312595948E-3</v>
      </c>
      <c r="G11" s="237"/>
      <c r="H11" s="238"/>
    </row>
    <row r="12" spans="2:8" x14ac:dyDescent="0.25">
      <c r="B12" s="122">
        <v>37043</v>
      </c>
      <c r="C12" s="235">
        <v>76.62</v>
      </c>
      <c r="D12" s="236">
        <v>72.84</v>
      </c>
      <c r="E12" s="237">
        <f t="shared" si="0"/>
        <v>-2.4736362452805194E-3</v>
      </c>
      <c r="F12" s="237">
        <f t="shared" si="0"/>
        <v>5.7995028997515075E-3</v>
      </c>
      <c r="G12" s="237"/>
      <c r="H12" s="238"/>
    </row>
    <row r="13" spans="2:8" x14ac:dyDescent="0.25">
      <c r="B13" s="122">
        <v>37073</v>
      </c>
      <c r="C13" s="235">
        <v>76.67</v>
      </c>
      <c r="D13" s="236">
        <v>73.040000000000006</v>
      </c>
      <c r="E13" s="237">
        <f t="shared" si="0"/>
        <v>6.525711302531878E-4</v>
      </c>
      <c r="F13" s="237">
        <f t="shared" si="0"/>
        <v>2.7457440966502933E-3</v>
      </c>
      <c r="G13" s="237"/>
      <c r="H13" s="238"/>
    </row>
    <row r="14" spans="2:8" x14ac:dyDescent="0.25">
      <c r="B14" s="122">
        <v>37104</v>
      </c>
      <c r="C14" s="235">
        <v>76.900000000000006</v>
      </c>
      <c r="D14" s="236">
        <v>73.5</v>
      </c>
      <c r="E14" s="237">
        <f t="shared" si="0"/>
        <v>2.9998695708883805E-3</v>
      </c>
      <c r="F14" s="237">
        <f t="shared" si="0"/>
        <v>6.297918948521275E-3</v>
      </c>
      <c r="G14" s="237"/>
      <c r="H14" s="238"/>
    </row>
    <row r="15" spans="2:8" x14ac:dyDescent="0.25">
      <c r="B15" s="122">
        <v>37135</v>
      </c>
      <c r="C15" s="235">
        <v>76.97</v>
      </c>
      <c r="D15" s="236">
        <v>73.66</v>
      </c>
      <c r="E15" s="237">
        <f t="shared" si="0"/>
        <v>9.1027308192459522E-4</v>
      </c>
      <c r="F15" s="237">
        <f t="shared" si="0"/>
        <v>2.1768707482991978E-3</v>
      </c>
      <c r="G15" s="237"/>
      <c r="H15" s="238"/>
    </row>
    <row r="16" spans="2:8" x14ac:dyDescent="0.25">
      <c r="B16" s="122">
        <v>37165</v>
      </c>
      <c r="C16" s="235">
        <v>76.66</v>
      </c>
      <c r="D16" s="236">
        <v>73.95</v>
      </c>
      <c r="E16" s="237">
        <f t="shared" si="0"/>
        <v>-4.0275431986488419E-3</v>
      </c>
      <c r="F16" s="237">
        <f t="shared" si="0"/>
        <v>3.937007874015741E-3</v>
      </c>
      <c r="G16" s="237"/>
      <c r="H16" s="238"/>
    </row>
    <row r="17" spans="2:8" x14ac:dyDescent="0.25">
      <c r="B17" s="122">
        <v>37196</v>
      </c>
      <c r="C17" s="235">
        <v>76.56</v>
      </c>
      <c r="D17" s="236">
        <v>74.08</v>
      </c>
      <c r="E17" s="237">
        <f t="shared" si="0"/>
        <v>-1.3044612575006109E-3</v>
      </c>
      <c r="F17" s="237">
        <f t="shared" si="0"/>
        <v>1.7579445571331842E-3</v>
      </c>
      <c r="G17" s="237"/>
      <c r="H17" s="238"/>
    </row>
    <row r="18" spans="2:8" x14ac:dyDescent="0.25">
      <c r="B18" s="122">
        <v>37226</v>
      </c>
      <c r="C18" s="235">
        <v>76.78</v>
      </c>
      <c r="D18" s="236">
        <v>74.11</v>
      </c>
      <c r="E18" s="237">
        <f t="shared" si="0"/>
        <v>2.8735632183907178E-3</v>
      </c>
      <c r="F18" s="237">
        <f t="shared" si="0"/>
        <v>4.0496760259189912E-4</v>
      </c>
      <c r="G18" s="237"/>
      <c r="H18" s="238"/>
    </row>
    <row r="19" spans="2:8" x14ac:dyDescent="0.25">
      <c r="B19" s="122">
        <v>37257</v>
      </c>
      <c r="C19" s="235">
        <v>77.11</v>
      </c>
      <c r="D19" s="236">
        <v>74.599999999999994</v>
      </c>
      <c r="E19" s="237">
        <f t="shared" si="0"/>
        <v>4.2979942693408546E-3</v>
      </c>
      <c r="F19" s="237">
        <f t="shared" si="0"/>
        <v>6.6117932802589596E-3</v>
      </c>
      <c r="G19" s="237">
        <f t="shared" ref="G19:H82" si="1">(C19/C7)-1</f>
        <v>5.5000684088110541E-2</v>
      </c>
      <c r="H19" s="238">
        <f t="shared" si="1"/>
        <v>5.7855927396483153E-2</v>
      </c>
    </row>
    <row r="20" spans="2:8" x14ac:dyDescent="0.25">
      <c r="B20" s="122">
        <v>37288</v>
      </c>
      <c r="C20" s="235">
        <v>77.349999999999994</v>
      </c>
      <c r="D20" s="236">
        <v>74.97</v>
      </c>
      <c r="E20" s="237">
        <f t="shared" si="0"/>
        <v>3.1124367786279361E-3</v>
      </c>
      <c r="F20" s="237">
        <f t="shared" si="0"/>
        <v>4.959785522788307E-3</v>
      </c>
      <c r="G20" s="237">
        <f t="shared" si="1"/>
        <v>3.9790294394407733E-2</v>
      </c>
      <c r="H20" s="238">
        <f t="shared" si="1"/>
        <v>4.7359597652975705E-2</v>
      </c>
    </row>
    <row r="21" spans="2:8" x14ac:dyDescent="0.25">
      <c r="B21" s="122">
        <v>37316</v>
      </c>
      <c r="C21" s="235">
        <v>77.77</v>
      </c>
      <c r="D21" s="236">
        <v>75.58</v>
      </c>
      <c r="E21" s="237">
        <f t="shared" si="0"/>
        <v>5.4298642533936459E-3</v>
      </c>
      <c r="F21" s="237">
        <f t="shared" si="0"/>
        <v>8.136587968520681E-3</v>
      </c>
      <c r="G21" s="237">
        <f t="shared" si="1"/>
        <v>3.555259653794951E-2</v>
      </c>
      <c r="H21" s="238">
        <f t="shared" si="1"/>
        <v>5.0159788800889338E-2</v>
      </c>
    </row>
    <row r="22" spans="2:8" x14ac:dyDescent="0.25">
      <c r="B22" s="122">
        <v>37347</v>
      </c>
      <c r="C22" s="235">
        <v>78.06</v>
      </c>
      <c r="D22" s="236">
        <v>75.790000000000006</v>
      </c>
      <c r="E22" s="237">
        <f t="shared" si="0"/>
        <v>3.7289443230037467E-3</v>
      </c>
      <c r="F22" s="237">
        <f t="shared" si="0"/>
        <v>2.7785128340831466E-3</v>
      </c>
      <c r="G22" s="237">
        <f t="shared" si="1"/>
        <v>2.4678393279075728E-2</v>
      </c>
      <c r="H22" s="238">
        <f t="shared" si="1"/>
        <v>5.0159345988638027E-2</v>
      </c>
    </row>
    <row r="23" spans="2:8" x14ac:dyDescent="0.25">
      <c r="B23" s="122">
        <v>37377</v>
      </c>
      <c r="C23" s="235">
        <v>78.599999999999994</v>
      </c>
      <c r="D23" s="236">
        <v>76.14</v>
      </c>
      <c r="E23" s="237">
        <f t="shared" si="0"/>
        <v>6.9177555726362971E-3</v>
      </c>
      <c r="F23" s="237">
        <f t="shared" si="0"/>
        <v>4.6180234859478642E-3</v>
      </c>
      <c r="G23" s="237">
        <f t="shared" si="1"/>
        <v>2.3304257258169425E-2</v>
      </c>
      <c r="H23" s="238">
        <f t="shared" si="1"/>
        <v>5.1367025683512813E-2</v>
      </c>
    </row>
    <row r="24" spans="2:8" x14ac:dyDescent="0.25">
      <c r="B24" s="122">
        <v>37408</v>
      </c>
      <c r="C24" s="235">
        <v>78.88</v>
      </c>
      <c r="D24" s="236">
        <v>76.489999999999995</v>
      </c>
      <c r="E24" s="237">
        <f t="shared" si="0"/>
        <v>3.5623409669212069E-3</v>
      </c>
      <c r="F24" s="237">
        <f t="shared" si="0"/>
        <v>4.596795376937246E-3</v>
      </c>
      <c r="G24" s="237">
        <f t="shared" si="1"/>
        <v>2.9496215087444488E-2</v>
      </c>
      <c r="H24" s="238">
        <f t="shared" si="1"/>
        <v>5.0109829763865799E-2</v>
      </c>
    </row>
    <row r="25" spans="2:8" x14ac:dyDescent="0.25">
      <c r="B25" s="122">
        <v>37438</v>
      </c>
      <c r="C25" s="235">
        <v>79.62</v>
      </c>
      <c r="D25" s="236">
        <v>77.05</v>
      </c>
      <c r="E25" s="237">
        <f t="shared" si="0"/>
        <v>9.3813387423935524E-3</v>
      </c>
      <c r="F25" s="237">
        <f t="shared" si="0"/>
        <v>7.3212184599293906E-3</v>
      </c>
      <c r="G25" s="237">
        <f t="shared" si="1"/>
        <v>3.8476587974435983E-2</v>
      </c>
      <c r="H25" s="238">
        <f t="shared" si="1"/>
        <v>5.4901423877327327E-2</v>
      </c>
    </row>
    <row r="26" spans="2:8" x14ac:dyDescent="0.25">
      <c r="B26" s="122">
        <v>37469</v>
      </c>
      <c r="C26" s="235">
        <v>80.58</v>
      </c>
      <c r="D26" s="236">
        <v>77.790000000000006</v>
      </c>
      <c r="E26" s="237">
        <f t="shared" si="0"/>
        <v>1.2057272042200307E-2</v>
      </c>
      <c r="F26" s="237">
        <f t="shared" si="0"/>
        <v>9.6041531473070041E-3</v>
      </c>
      <c r="G26" s="237">
        <f t="shared" si="1"/>
        <v>4.7854356306892054E-2</v>
      </c>
      <c r="H26" s="238">
        <f t="shared" si="1"/>
        <v>5.8367346938775544E-2</v>
      </c>
    </row>
    <row r="27" spans="2:8" x14ac:dyDescent="0.25">
      <c r="B27" s="122">
        <v>37500</v>
      </c>
      <c r="C27" s="235">
        <v>82.17</v>
      </c>
      <c r="D27" s="236">
        <v>78.34</v>
      </c>
      <c r="E27" s="237">
        <f t="shared" si="0"/>
        <v>1.9731943410275621E-2</v>
      </c>
      <c r="F27" s="237">
        <f t="shared" si="0"/>
        <v>7.07031752153231E-3</v>
      </c>
      <c r="G27" s="237">
        <f t="shared" si="1"/>
        <v>6.7558789138625563E-2</v>
      </c>
      <c r="H27" s="238">
        <f t="shared" si="1"/>
        <v>6.353516155308192E-2</v>
      </c>
    </row>
    <row r="28" spans="2:8" x14ac:dyDescent="0.25">
      <c r="B28" s="122">
        <v>37530</v>
      </c>
      <c r="C28" s="235">
        <v>83.51</v>
      </c>
      <c r="D28" s="236">
        <v>79.14</v>
      </c>
      <c r="E28" s="237">
        <f t="shared" si="0"/>
        <v>1.630765486187169E-2</v>
      </c>
      <c r="F28" s="237">
        <f t="shared" si="0"/>
        <v>1.0211896859841696E-2</v>
      </c>
      <c r="G28" s="237">
        <f t="shared" si="1"/>
        <v>8.9355596138794846E-2</v>
      </c>
      <c r="H28" s="238">
        <f t="shared" si="1"/>
        <v>7.018255578093302E-2</v>
      </c>
    </row>
    <row r="29" spans="2:8" x14ac:dyDescent="0.25">
      <c r="B29" s="122">
        <v>37561</v>
      </c>
      <c r="C29" s="235">
        <v>83.46</v>
      </c>
      <c r="D29" s="236">
        <v>79.41</v>
      </c>
      <c r="E29" s="237">
        <f t="shared" si="0"/>
        <v>-5.9873069093530074E-4</v>
      </c>
      <c r="F29" s="237">
        <f t="shared" si="0"/>
        <v>3.4116755117512554E-3</v>
      </c>
      <c r="G29" s="237">
        <f t="shared" si="1"/>
        <v>9.0125391849529723E-2</v>
      </c>
      <c r="H29" s="238">
        <f t="shared" si="1"/>
        <v>7.1949244060475204E-2</v>
      </c>
    </row>
    <row r="30" spans="2:8" x14ac:dyDescent="0.25">
      <c r="B30" s="122">
        <v>37591</v>
      </c>
      <c r="C30" s="235">
        <v>83.91</v>
      </c>
      <c r="D30" s="236">
        <v>79.900000000000006</v>
      </c>
      <c r="E30" s="237">
        <f t="shared" si="0"/>
        <v>5.3918044572249801E-3</v>
      </c>
      <c r="F30" s="237">
        <f t="shared" si="0"/>
        <v>6.1705074927591586E-3</v>
      </c>
      <c r="G30" s="237">
        <f t="shared" si="1"/>
        <v>9.2862724667882146E-2</v>
      </c>
      <c r="H30" s="238">
        <f t="shared" si="1"/>
        <v>7.8127108352449071E-2</v>
      </c>
    </row>
    <row r="31" spans="2:8" x14ac:dyDescent="0.25">
      <c r="B31" s="122">
        <v>37622</v>
      </c>
      <c r="C31" s="235">
        <v>84.85</v>
      </c>
      <c r="D31" s="236">
        <v>81.62</v>
      </c>
      <c r="E31" s="237">
        <f t="shared" si="0"/>
        <v>1.1202478846382924E-2</v>
      </c>
      <c r="F31" s="237">
        <f t="shared" si="0"/>
        <v>2.1526908635794761E-2</v>
      </c>
      <c r="G31" s="237">
        <f t="shared" si="1"/>
        <v>0.10037608611075077</v>
      </c>
      <c r="H31" s="238">
        <f t="shared" si="1"/>
        <v>9.4101876675603435E-2</v>
      </c>
    </row>
    <row r="32" spans="2:8" x14ac:dyDescent="0.25">
      <c r="B32" s="122">
        <v>37653</v>
      </c>
      <c r="C32" s="235">
        <v>85.91</v>
      </c>
      <c r="D32" s="236">
        <v>83.09</v>
      </c>
      <c r="E32" s="237">
        <f t="shared" si="0"/>
        <v>1.2492634060106145E-2</v>
      </c>
      <c r="F32" s="237">
        <f t="shared" si="0"/>
        <v>1.8010291595197181E-2</v>
      </c>
      <c r="G32" s="237">
        <f t="shared" si="1"/>
        <v>0.11066580478345189</v>
      </c>
      <c r="H32" s="238">
        <f t="shared" si="1"/>
        <v>0.1083099906629319</v>
      </c>
    </row>
    <row r="33" spans="2:8" x14ac:dyDescent="0.25">
      <c r="B33" s="122">
        <v>37681</v>
      </c>
      <c r="C33" s="235">
        <v>86.7</v>
      </c>
      <c r="D33" s="236">
        <v>84.43</v>
      </c>
      <c r="E33" s="237">
        <f t="shared" si="0"/>
        <v>9.1956698870911957E-3</v>
      </c>
      <c r="F33" s="237">
        <f t="shared" si="0"/>
        <v>1.6127091106029612E-2</v>
      </c>
      <c r="G33" s="237">
        <f t="shared" si="1"/>
        <v>0.1148257682911149</v>
      </c>
      <c r="H33" s="238">
        <f t="shared" si="1"/>
        <v>0.11709446943635893</v>
      </c>
    </row>
    <row r="34" spans="2:8" x14ac:dyDescent="0.25">
      <c r="B34" s="122">
        <v>37712</v>
      </c>
      <c r="C34" s="235">
        <v>87.64</v>
      </c>
      <c r="D34" s="236">
        <v>85.05</v>
      </c>
      <c r="E34" s="237">
        <f t="shared" si="0"/>
        <v>1.0841983852364345E-2</v>
      </c>
      <c r="F34" s="237">
        <f t="shared" si="0"/>
        <v>7.3433613644438012E-3</v>
      </c>
      <c r="G34" s="237">
        <f t="shared" si="1"/>
        <v>0.1227261081219575</v>
      </c>
      <c r="H34" s="238">
        <f t="shared" si="1"/>
        <v>0.12217970708536741</v>
      </c>
    </row>
    <row r="35" spans="2:8" x14ac:dyDescent="0.25">
      <c r="B35" s="122">
        <v>37742</v>
      </c>
      <c r="C35" s="235">
        <v>87.69</v>
      </c>
      <c r="D35" s="236">
        <v>85.39</v>
      </c>
      <c r="E35" s="237">
        <f t="shared" si="0"/>
        <v>5.705157462345678E-4</v>
      </c>
      <c r="F35" s="237">
        <f t="shared" si="0"/>
        <v>3.9976484420929381E-3</v>
      </c>
      <c r="G35" s="237">
        <f t="shared" si="1"/>
        <v>0.11564885496183219</v>
      </c>
      <c r="H35" s="238">
        <f t="shared" si="1"/>
        <v>0.1214867349619122</v>
      </c>
    </row>
    <row r="36" spans="2:8" x14ac:dyDescent="0.25">
      <c r="B36" s="122">
        <v>37773</v>
      </c>
      <c r="C36" s="235">
        <v>87.51</v>
      </c>
      <c r="D36" s="236">
        <v>85.47</v>
      </c>
      <c r="E36" s="237">
        <f t="shared" si="0"/>
        <v>-2.0526855969893454E-3</v>
      </c>
      <c r="F36" s="237">
        <f t="shared" si="0"/>
        <v>9.3687785454976691E-4</v>
      </c>
      <c r="G36" s="237">
        <f t="shared" si="1"/>
        <v>0.10940669371196776</v>
      </c>
      <c r="H36" s="238">
        <f t="shared" si="1"/>
        <v>0.11740096744672512</v>
      </c>
    </row>
    <row r="37" spans="2:8" x14ac:dyDescent="0.25">
      <c r="B37" s="122">
        <v>37803</v>
      </c>
      <c r="C37" s="235">
        <v>87.7</v>
      </c>
      <c r="D37" s="236">
        <v>85.67</v>
      </c>
      <c r="E37" s="237">
        <f t="shared" si="0"/>
        <v>2.1711804365214249E-3</v>
      </c>
      <c r="F37" s="237">
        <f t="shared" si="0"/>
        <v>2.3400023400024228E-3</v>
      </c>
      <c r="G37" s="237">
        <f t="shared" si="1"/>
        <v>0.10148203968852054</v>
      </c>
      <c r="H37" s="238">
        <f t="shared" si="1"/>
        <v>0.11187540558079179</v>
      </c>
    </row>
    <row r="38" spans="2:8" x14ac:dyDescent="0.25">
      <c r="B38" s="122">
        <v>37834</v>
      </c>
      <c r="C38" s="235">
        <v>87.84</v>
      </c>
      <c r="D38" s="236">
        <v>86.62</v>
      </c>
      <c r="E38" s="237">
        <f t="shared" si="0"/>
        <v>1.5963511972634237E-3</v>
      </c>
      <c r="F38" s="237">
        <f t="shared" si="0"/>
        <v>1.1089062682385853E-2</v>
      </c>
      <c r="G38" s="237">
        <f t="shared" si="1"/>
        <v>9.0096798212956131E-2</v>
      </c>
      <c r="H38" s="238">
        <f t="shared" si="1"/>
        <v>0.11351073402750989</v>
      </c>
    </row>
    <row r="39" spans="2:8" x14ac:dyDescent="0.25">
      <c r="B39" s="122">
        <v>37865</v>
      </c>
      <c r="C39" s="235">
        <v>87.81</v>
      </c>
      <c r="D39" s="236">
        <v>86.87</v>
      </c>
      <c r="E39" s="237">
        <f t="shared" si="0"/>
        <v>-3.4153005464476749E-4</v>
      </c>
      <c r="F39" s="237">
        <f t="shared" si="0"/>
        <v>2.8861694758717249E-3</v>
      </c>
      <c r="G39" s="237">
        <f t="shared" si="1"/>
        <v>6.8638189120116877E-2</v>
      </c>
      <c r="H39" s="238">
        <f t="shared" si="1"/>
        <v>0.10888435026806231</v>
      </c>
    </row>
    <row r="40" spans="2:8" x14ac:dyDescent="0.25">
      <c r="B40" s="122">
        <v>37895</v>
      </c>
      <c r="C40" s="235">
        <v>87.95</v>
      </c>
      <c r="D40" s="236">
        <v>87.22</v>
      </c>
      <c r="E40" s="237">
        <f t="shared" si="0"/>
        <v>1.5943514406104864E-3</v>
      </c>
      <c r="F40" s="237">
        <f t="shared" si="0"/>
        <v>4.0290088638195165E-3</v>
      </c>
      <c r="G40" s="237">
        <f t="shared" si="1"/>
        <v>5.3167285355047333E-2</v>
      </c>
      <c r="H40" s="238">
        <f t="shared" si="1"/>
        <v>0.10209754864796561</v>
      </c>
    </row>
    <row r="41" spans="2:8" x14ac:dyDescent="0.25">
      <c r="B41" s="122">
        <v>37926</v>
      </c>
      <c r="C41" s="235">
        <v>88.41</v>
      </c>
      <c r="D41" s="236">
        <v>87.24</v>
      </c>
      <c r="E41" s="237">
        <f t="shared" si="0"/>
        <v>5.2302444570777595E-3</v>
      </c>
      <c r="F41" s="237">
        <f t="shared" si="0"/>
        <v>2.2930520522801423E-4</v>
      </c>
      <c r="G41" s="237">
        <f t="shared" si="1"/>
        <v>5.9309849029475226E-2</v>
      </c>
      <c r="H41" s="238">
        <f t="shared" si="1"/>
        <v>9.860219115980362E-2</v>
      </c>
    </row>
    <row r="42" spans="2:8" x14ac:dyDescent="0.25">
      <c r="B42" s="122">
        <v>37956</v>
      </c>
      <c r="C42" s="235">
        <v>88.71</v>
      </c>
      <c r="D42" s="236">
        <v>87.69</v>
      </c>
      <c r="E42" s="237">
        <f t="shared" si="0"/>
        <v>3.3932813030199682E-3</v>
      </c>
      <c r="F42" s="237">
        <f t="shared" si="0"/>
        <v>5.1581843191197407E-3</v>
      </c>
      <c r="G42" s="237">
        <f t="shared" si="1"/>
        <v>5.7204147300679242E-2</v>
      </c>
      <c r="H42" s="238">
        <f t="shared" si="1"/>
        <v>9.749687108886107E-2</v>
      </c>
    </row>
    <row r="43" spans="2:8" x14ac:dyDescent="0.25">
      <c r="B43" s="122">
        <v>37987</v>
      </c>
      <c r="C43" s="235">
        <v>89.32</v>
      </c>
      <c r="D43" s="236">
        <v>89.12</v>
      </c>
      <c r="E43" s="237">
        <f t="shared" si="0"/>
        <v>6.8763386314958375E-3</v>
      </c>
      <c r="F43" s="237">
        <f t="shared" si="0"/>
        <v>1.6307446687193528E-2</v>
      </c>
      <c r="G43" s="237">
        <f t="shared" si="1"/>
        <v>5.2681202121390713E-2</v>
      </c>
      <c r="H43" s="238">
        <f t="shared" si="1"/>
        <v>9.1889242832638995E-2</v>
      </c>
    </row>
    <row r="44" spans="2:8" x14ac:dyDescent="0.25">
      <c r="B44" s="122">
        <v>38018</v>
      </c>
      <c r="C44" s="235">
        <v>90.18</v>
      </c>
      <c r="D44" s="236">
        <v>90.21</v>
      </c>
      <c r="E44" s="237">
        <f t="shared" si="0"/>
        <v>9.6283027317511927E-3</v>
      </c>
      <c r="F44" s="237">
        <f t="shared" si="0"/>
        <v>1.2230700179532983E-2</v>
      </c>
      <c r="G44" s="237">
        <f t="shared" si="1"/>
        <v>4.9703177744151006E-2</v>
      </c>
      <c r="H44" s="238">
        <f t="shared" si="1"/>
        <v>8.5690215429052641E-2</v>
      </c>
    </row>
    <row r="45" spans="2:8" x14ac:dyDescent="0.25">
      <c r="B45" s="122">
        <v>38047</v>
      </c>
      <c r="C45" s="235">
        <v>90.66</v>
      </c>
      <c r="D45" s="236">
        <v>91.76</v>
      </c>
      <c r="E45" s="237">
        <f t="shared" si="0"/>
        <v>5.3226879574184149E-3</v>
      </c>
      <c r="F45" s="237">
        <f t="shared" si="0"/>
        <v>1.7182130584192601E-2</v>
      </c>
      <c r="G45" s="237">
        <f t="shared" si="1"/>
        <v>4.5674740484429099E-2</v>
      </c>
      <c r="H45" s="238">
        <f t="shared" si="1"/>
        <v>8.6817481937699892E-2</v>
      </c>
    </row>
    <row r="46" spans="2:8" x14ac:dyDescent="0.25">
      <c r="B46" s="122">
        <v>38078</v>
      </c>
      <c r="C46" s="235">
        <v>91.25</v>
      </c>
      <c r="D46" s="236">
        <v>94.07</v>
      </c>
      <c r="E46" s="237">
        <f t="shared" si="0"/>
        <v>6.5078314581954455E-3</v>
      </c>
      <c r="F46" s="237">
        <f t="shared" si="0"/>
        <v>2.5174367916303231E-2</v>
      </c>
      <c r="G46" s="237">
        <f t="shared" si="1"/>
        <v>4.1191236878137749E-2</v>
      </c>
      <c r="H46" s="238">
        <f t="shared" si="1"/>
        <v>0.10605526161081702</v>
      </c>
    </row>
    <row r="47" spans="2:8" x14ac:dyDescent="0.25">
      <c r="B47" s="122">
        <v>38108</v>
      </c>
      <c r="C47" s="235">
        <v>92.32</v>
      </c>
      <c r="D47" s="236">
        <v>94.8</v>
      </c>
      <c r="E47" s="237">
        <f t="shared" si="0"/>
        <v>1.1726027397260141E-2</v>
      </c>
      <c r="F47" s="237">
        <f t="shared" si="0"/>
        <v>7.7601785904113374E-3</v>
      </c>
      <c r="G47" s="237">
        <f t="shared" si="1"/>
        <v>5.2799635078116136E-2</v>
      </c>
      <c r="H47" s="238">
        <f t="shared" si="1"/>
        <v>0.11020025764141006</v>
      </c>
    </row>
    <row r="48" spans="2:8" x14ac:dyDescent="0.25">
      <c r="B48" s="122">
        <v>38139</v>
      </c>
      <c r="C48" s="235">
        <v>92.66</v>
      </c>
      <c r="D48" s="236">
        <v>95.08</v>
      </c>
      <c r="E48" s="237">
        <f t="shared" si="0"/>
        <v>3.6828422876951095E-3</v>
      </c>
      <c r="F48" s="237">
        <f t="shared" si="0"/>
        <v>2.9535864978902371E-3</v>
      </c>
      <c r="G48" s="237">
        <f t="shared" si="1"/>
        <v>5.8850417095189123E-2</v>
      </c>
      <c r="H48" s="238">
        <f t="shared" si="1"/>
        <v>0.11243711243711241</v>
      </c>
    </row>
    <row r="49" spans="2:8" x14ac:dyDescent="0.25">
      <c r="B49" s="122">
        <v>38169</v>
      </c>
      <c r="C49" s="235">
        <v>92.29</v>
      </c>
      <c r="D49" s="236">
        <v>95.06</v>
      </c>
      <c r="E49" s="237">
        <f t="shared" si="0"/>
        <v>-3.9930930282753296E-3</v>
      </c>
      <c r="F49" s="237">
        <f t="shared" si="0"/>
        <v>-2.1034917963813626E-4</v>
      </c>
      <c r="G49" s="237">
        <f t="shared" si="1"/>
        <v>5.2337514253135708E-2</v>
      </c>
      <c r="H49" s="238">
        <f t="shared" si="1"/>
        <v>0.10960663009221427</v>
      </c>
    </row>
    <row r="50" spans="2:8" x14ac:dyDescent="0.25">
      <c r="B50" s="122">
        <v>38200</v>
      </c>
      <c r="C50" s="235">
        <v>92.37</v>
      </c>
      <c r="D50" s="236">
        <v>95.45</v>
      </c>
      <c r="E50" s="237">
        <f t="shared" si="0"/>
        <v>8.6683280962174258E-4</v>
      </c>
      <c r="F50" s="237">
        <f t="shared" si="0"/>
        <v>4.1026719966337222E-3</v>
      </c>
      <c r="G50" s="237">
        <f t="shared" si="1"/>
        <v>5.1571038251366108E-2</v>
      </c>
      <c r="H50" s="238">
        <f t="shared" si="1"/>
        <v>0.10193950588778566</v>
      </c>
    </row>
    <row r="51" spans="2:8" x14ac:dyDescent="0.25">
      <c r="B51" s="122">
        <v>38231</v>
      </c>
      <c r="C51" s="235">
        <v>92.65</v>
      </c>
      <c r="D51" s="236">
        <v>95.21</v>
      </c>
      <c r="E51" s="237">
        <f t="shared" si="0"/>
        <v>3.0312872144635516E-3</v>
      </c>
      <c r="F51" s="237">
        <f t="shared" si="0"/>
        <v>-2.5144054478786204E-3</v>
      </c>
      <c r="G51" s="237">
        <f t="shared" si="1"/>
        <v>5.511900694681704E-2</v>
      </c>
      <c r="H51" s="238">
        <f t="shared" si="1"/>
        <v>9.6005525497870225E-2</v>
      </c>
    </row>
    <row r="52" spans="2:8" x14ac:dyDescent="0.25">
      <c r="B52" s="122">
        <v>38261</v>
      </c>
      <c r="C52" s="235">
        <v>93.06</v>
      </c>
      <c r="D52" s="236">
        <v>95.32</v>
      </c>
      <c r="E52" s="237">
        <f t="shared" si="0"/>
        <v>4.4252563410684953E-3</v>
      </c>
      <c r="F52" s="237">
        <f t="shared" si="0"/>
        <v>1.1553408255435826E-3</v>
      </c>
      <c r="G52" s="237">
        <f t="shared" si="1"/>
        <v>5.8101193860147893E-2</v>
      </c>
      <c r="H52" s="238">
        <f t="shared" si="1"/>
        <v>9.2868608117404161E-2</v>
      </c>
    </row>
    <row r="53" spans="2:8" x14ac:dyDescent="0.25">
      <c r="B53" s="122">
        <v>38292</v>
      </c>
      <c r="C53" s="235">
        <v>93.25</v>
      </c>
      <c r="D53" s="236">
        <v>96.05</v>
      </c>
      <c r="E53" s="237">
        <f t="shared" si="0"/>
        <v>2.0416935310552109E-3</v>
      </c>
      <c r="F53" s="237">
        <f t="shared" si="0"/>
        <v>7.6584137641628747E-3</v>
      </c>
      <c r="G53" s="237">
        <f t="shared" si="1"/>
        <v>5.4744938355389738E-2</v>
      </c>
      <c r="H53" s="238">
        <f t="shared" si="1"/>
        <v>0.10098578633654287</v>
      </c>
    </row>
    <row r="54" spans="2:8" x14ac:dyDescent="0.25">
      <c r="B54" s="122">
        <v>38322</v>
      </c>
      <c r="C54" s="235">
        <v>92.83</v>
      </c>
      <c r="D54" s="236">
        <v>96.09</v>
      </c>
      <c r="E54" s="237">
        <f t="shared" si="0"/>
        <v>-4.5040214477212182E-3</v>
      </c>
      <c r="F54" s="237">
        <f t="shared" si="0"/>
        <v>4.1644976574706227E-4</v>
      </c>
      <c r="G54" s="237">
        <f t="shared" si="1"/>
        <v>4.6443467478300082E-2</v>
      </c>
      <c r="H54" s="238">
        <f t="shared" si="1"/>
        <v>9.579199452617182E-2</v>
      </c>
    </row>
    <row r="55" spans="2:8" x14ac:dyDescent="0.25">
      <c r="B55" s="122">
        <v>38353</v>
      </c>
      <c r="C55" s="235">
        <v>93.28</v>
      </c>
      <c r="D55" s="236">
        <v>96.24</v>
      </c>
      <c r="E55" s="237">
        <f t="shared" si="0"/>
        <v>4.8475708283959307E-3</v>
      </c>
      <c r="F55" s="237">
        <f t="shared" si="0"/>
        <v>1.5610365282545668E-3</v>
      </c>
      <c r="G55" s="237">
        <f t="shared" si="1"/>
        <v>4.4334975369458185E-2</v>
      </c>
      <c r="H55" s="238">
        <f t="shared" si="1"/>
        <v>7.9892280071813149E-2</v>
      </c>
    </row>
    <row r="56" spans="2:8" x14ac:dyDescent="0.25">
      <c r="B56" s="122">
        <v>38384</v>
      </c>
      <c r="C56" s="235">
        <v>94.06</v>
      </c>
      <c r="D56" s="236">
        <v>95.76</v>
      </c>
      <c r="E56" s="237">
        <f t="shared" si="0"/>
        <v>8.3619210977701197E-3</v>
      </c>
      <c r="F56" s="237">
        <f t="shared" si="0"/>
        <v>-4.9875311720697368E-3</v>
      </c>
      <c r="G56" s="237">
        <f t="shared" si="1"/>
        <v>4.3025060989132724E-2</v>
      </c>
      <c r="H56" s="238">
        <f t="shared" si="1"/>
        <v>6.1523112736947327E-2</v>
      </c>
    </row>
    <row r="57" spans="2:8" x14ac:dyDescent="0.25">
      <c r="B57" s="122">
        <v>38412</v>
      </c>
      <c r="C57" s="235">
        <v>95.13</v>
      </c>
      <c r="D57" s="236">
        <v>96.23</v>
      </c>
      <c r="E57" s="237">
        <f t="shared" si="0"/>
        <v>1.1375717627046589E-2</v>
      </c>
      <c r="F57" s="237">
        <f t="shared" si="0"/>
        <v>4.9081035923141947E-3</v>
      </c>
      <c r="G57" s="237">
        <f t="shared" si="1"/>
        <v>4.9305095962938417E-2</v>
      </c>
      <c r="H57" s="238">
        <f t="shared" si="1"/>
        <v>4.8714036617262479E-2</v>
      </c>
    </row>
    <row r="58" spans="2:8" x14ac:dyDescent="0.25">
      <c r="B58" s="122">
        <v>38443</v>
      </c>
      <c r="C58" s="235">
        <v>95.04</v>
      </c>
      <c r="D58" s="236">
        <v>95.92</v>
      </c>
      <c r="E58" s="237">
        <f t="shared" si="0"/>
        <v>-9.4607379375577505E-4</v>
      </c>
      <c r="F58" s="237">
        <f t="shared" si="0"/>
        <v>-3.2214486126987962E-3</v>
      </c>
      <c r="G58" s="237">
        <f t="shared" si="1"/>
        <v>4.1534246575342548E-2</v>
      </c>
      <c r="H58" s="238">
        <f t="shared" si="1"/>
        <v>1.9666206016796028E-2</v>
      </c>
    </row>
    <row r="59" spans="2:8" x14ac:dyDescent="0.25">
      <c r="B59" s="122">
        <v>38473</v>
      </c>
      <c r="C59" s="235">
        <v>95.09</v>
      </c>
      <c r="D59" s="236">
        <v>95.73</v>
      </c>
      <c r="E59" s="237">
        <f t="shared" si="0"/>
        <v>5.2609427609429105E-4</v>
      </c>
      <c r="F59" s="237">
        <f t="shared" si="0"/>
        <v>-1.980817347789765E-3</v>
      </c>
      <c r="G59" s="237">
        <f t="shared" si="1"/>
        <v>3.0004332755632745E-2</v>
      </c>
      <c r="H59" s="238">
        <f t="shared" si="1"/>
        <v>9.8101265822785333E-3</v>
      </c>
    </row>
    <row r="60" spans="2:8" x14ac:dyDescent="0.25">
      <c r="B60" s="122">
        <v>38504</v>
      </c>
      <c r="C60" s="235">
        <v>95.19</v>
      </c>
      <c r="D60" s="236">
        <v>95.95</v>
      </c>
      <c r="E60" s="237">
        <f t="shared" si="0"/>
        <v>1.0516352928804373E-3</v>
      </c>
      <c r="F60" s="237">
        <f t="shared" si="0"/>
        <v>2.2981301577353896E-3</v>
      </c>
      <c r="G60" s="237">
        <f t="shared" si="1"/>
        <v>2.7304122598748037E-2</v>
      </c>
      <c r="H60" s="238">
        <f t="shared" si="1"/>
        <v>9.150189314261814E-3</v>
      </c>
    </row>
    <row r="61" spans="2:8" x14ac:dyDescent="0.25">
      <c r="B61" s="122">
        <v>38534</v>
      </c>
      <c r="C61" s="235">
        <v>95.09</v>
      </c>
      <c r="D61" s="236">
        <v>95.8</v>
      </c>
      <c r="E61" s="237">
        <f t="shared" si="0"/>
        <v>-1.0505305179114854E-3</v>
      </c>
      <c r="F61" s="237">
        <f t="shared" si="0"/>
        <v>-1.5633142261595179E-3</v>
      </c>
      <c r="G61" s="237">
        <f t="shared" si="1"/>
        <v>3.0339148336764543E-2</v>
      </c>
      <c r="H61" s="238">
        <f t="shared" si="1"/>
        <v>7.7845571218178033E-3</v>
      </c>
    </row>
    <row r="62" spans="2:8" x14ac:dyDescent="0.25">
      <c r="B62" s="122">
        <v>38565</v>
      </c>
      <c r="C62" s="235">
        <v>95.07</v>
      </c>
      <c r="D62" s="236">
        <v>95.82</v>
      </c>
      <c r="E62" s="237">
        <f t="shared" si="0"/>
        <v>-2.1032705857615408E-4</v>
      </c>
      <c r="F62" s="237">
        <f t="shared" si="0"/>
        <v>2.0876826722338038E-4</v>
      </c>
      <c r="G62" s="237">
        <f t="shared" si="1"/>
        <v>2.9230269568041534E-2</v>
      </c>
      <c r="H62" s="238">
        <f t="shared" si="1"/>
        <v>3.8763750654791096E-3</v>
      </c>
    </row>
    <row r="63" spans="2:8" x14ac:dyDescent="0.25">
      <c r="B63" s="122">
        <v>38596</v>
      </c>
      <c r="C63" s="235">
        <v>94.69</v>
      </c>
      <c r="D63" s="236">
        <v>95.06</v>
      </c>
      <c r="E63" s="237">
        <f t="shared" si="0"/>
        <v>-3.9970548017249641E-3</v>
      </c>
      <c r="F63" s="237">
        <f t="shared" si="0"/>
        <v>-7.9315383009809226E-3</v>
      </c>
      <c r="G63" s="237">
        <f t="shared" si="1"/>
        <v>2.2018348623853212E-2</v>
      </c>
      <c r="H63" s="238">
        <f t="shared" si="1"/>
        <v>-1.5754647621046836E-3</v>
      </c>
    </row>
    <row r="64" spans="2:8" x14ac:dyDescent="0.25">
      <c r="B64" s="122">
        <v>38626</v>
      </c>
      <c r="C64" s="235">
        <v>95.12</v>
      </c>
      <c r="D64" s="236">
        <v>94.88</v>
      </c>
      <c r="E64" s="237">
        <f t="shared" si="0"/>
        <v>4.5411342274792599E-3</v>
      </c>
      <c r="F64" s="237">
        <f t="shared" si="0"/>
        <v>-1.8935409215232735E-3</v>
      </c>
      <c r="G64" s="237">
        <f t="shared" si="1"/>
        <v>2.2136256178809433E-2</v>
      </c>
      <c r="H64" s="238">
        <f t="shared" si="1"/>
        <v>-4.6160302140159093E-3</v>
      </c>
    </row>
    <row r="65" spans="2:8" x14ac:dyDescent="0.25">
      <c r="B65" s="122">
        <v>38657</v>
      </c>
      <c r="C65" s="235">
        <v>94.93</v>
      </c>
      <c r="D65" s="236">
        <v>94.83</v>
      </c>
      <c r="E65" s="237">
        <f t="shared" si="0"/>
        <v>-1.9974768713204583E-3</v>
      </c>
      <c r="F65" s="237">
        <f t="shared" si="0"/>
        <v>-5.2698145025287246E-4</v>
      </c>
      <c r="G65" s="237">
        <f t="shared" si="1"/>
        <v>1.8016085790884873E-2</v>
      </c>
      <c r="H65" s="238">
        <f t="shared" si="1"/>
        <v>-1.2701717855283734E-2</v>
      </c>
    </row>
    <row r="66" spans="2:8" x14ac:dyDescent="0.25">
      <c r="B66" s="122">
        <v>38687</v>
      </c>
      <c r="C66" s="235">
        <v>94.75</v>
      </c>
      <c r="D66" s="236">
        <v>94.71</v>
      </c>
      <c r="E66" s="237">
        <f t="shared" si="0"/>
        <v>-1.8961339934689958E-3</v>
      </c>
      <c r="F66" s="237">
        <f t="shared" si="0"/>
        <v>-1.2654223347042803E-3</v>
      </c>
      <c r="G66" s="237">
        <f t="shared" si="1"/>
        <v>2.0682968867822948E-2</v>
      </c>
      <c r="H66" s="238">
        <f t="shared" si="1"/>
        <v>-1.4361536059943947E-2</v>
      </c>
    </row>
    <row r="67" spans="2:8" x14ac:dyDescent="0.25">
      <c r="B67" s="122">
        <v>38718</v>
      </c>
      <c r="C67" s="235">
        <v>95.45</v>
      </c>
      <c r="D67" s="236">
        <v>94.84</v>
      </c>
      <c r="E67" s="237">
        <f t="shared" si="0"/>
        <v>7.3878627968337884E-3</v>
      </c>
      <c r="F67" s="237">
        <f t="shared" si="0"/>
        <v>1.3726111287089005E-3</v>
      </c>
      <c r="G67" s="237">
        <f t="shared" si="1"/>
        <v>2.3263293310463062E-2</v>
      </c>
      <c r="H67" s="238">
        <f t="shared" si="1"/>
        <v>-1.454696591853688E-2</v>
      </c>
    </row>
    <row r="68" spans="2:8" x14ac:dyDescent="0.25">
      <c r="B68" s="122">
        <v>38749</v>
      </c>
      <c r="C68" s="235">
        <v>95.61</v>
      </c>
      <c r="D68" s="236">
        <v>95.21</v>
      </c>
      <c r="E68" s="237">
        <f t="shared" si="0"/>
        <v>1.6762702985855249E-3</v>
      </c>
      <c r="F68" s="237">
        <f t="shared" si="0"/>
        <v>3.9013074652045621E-3</v>
      </c>
      <c r="G68" s="237">
        <f t="shared" si="1"/>
        <v>1.6478843291515943E-2</v>
      </c>
      <c r="H68" s="238">
        <f t="shared" si="1"/>
        <v>-5.7435254803677172E-3</v>
      </c>
    </row>
    <row r="69" spans="2:8" x14ac:dyDescent="0.25">
      <c r="B69" s="122">
        <v>38777</v>
      </c>
      <c r="C69" s="235">
        <v>96.51</v>
      </c>
      <c r="D69" s="236">
        <v>96.16</v>
      </c>
      <c r="E69" s="237">
        <f t="shared" si="0"/>
        <v>9.4132412927518949E-3</v>
      </c>
      <c r="F69" s="237">
        <f t="shared" si="0"/>
        <v>9.9779434933304767E-3</v>
      </c>
      <c r="G69" s="237">
        <f t="shared" si="1"/>
        <v>1.4506464837590771E-2</v>
      </c>
      <c r="H69" s="238">
        <f t="shared" si="1"/>
        <v>-7.2742388028690375E-4</v>
      </c>
    </row>
    <row r="70" spans="2:8" x14ac:dyDescent="0.25">
      <c r="B70" s="122">
        <v>38808</v>
      </c>
      <c r="C70" s="235">
        <v>98.19</v>
      </c>
      <c r="D70" s="236">
        <v>96.59</v>
      </c>
      <c r="E70" s="237">
        <f t="shared" si="0"/>
        <v>1.7407522536524667E-2</v>
      </c>
      <c r="F70" s="237">
        <f t="shared" si="0"/>
        <v>4.4717138103163023E-3</v>
      </c>
      <c r="G70" s="237">
        <f t="shared" si="1"/>
        <v>3.3143939393939226E-2</v>
      </c>
      <c r="H70" s="238">
        <f t="shared" si="1"/>
        <v>6.9849874895746566E-3</v>
      </c>
    </row>
    <row r="71" spans="2:8" x14ac:dyDescent="0.25">
      <c r="B71" s="122">
        <v>38838</v>
      </c>
      <c r="C71" s="235">
        <v>98.91</v>
      </c>
      <c r="D71" s="236">
        <v>98.25</v>
      </c>
      <c r="E71" s="237">
        <f t="shared" si="0"/>
        <v>7.3327222731438546E-3</v>
      </c>
      <c r="F71" s="237">
        <f t="shared" si="0"/>
        <v>1.718604410394442E-2</v>
      </c>
      <c r="G71" s="237">
        <f t="shared" si="1"/>
        <v>4.0172468188032218E-2</v>
      </c>
      <c r="H71" s="238">
        <f t="shared" si="1"/>
        <v>2.6324036352240565E-2</v>
      </c>
    </row>
    <row r="72" spans="2:8" x14ac:dyDescent="0.25">
      <c r="B72" s="122">
        <v>38869</v>
      </c>
      <c r="C72" s="235">
        <v>99.74</v>
      </c>
      <c r="D72" s="236">
        <v>99.31</v>
      </c>
      <c r="E72" s="237">
        <f t="shared" ref="E72:F135" si="2">(C72/C71)-1</f>
        <v>8.3914669901929972E-3</v>
      </c>
      <c r="F72" s="237">
        <f t="shared" si="2"/>
        <v>1.0788804071246938E-2</v>
      </c>
      <c r="G72" s="237">
        <f t="shared" si="1"/>
        <v>4.7799138564975197E-2</v>
      </c>
      <c r="H72" s="238">
        <f t="shared" si="1"/>
        <v>3.5018238665971868E-2</v>
      </c>
    </row>
    <row r="73" spans="2:8" x14ac:dyDescent="0.25">
      <c r="B73" s="122">
        <v>38899</v>
      </c>
      <c r="C73" s="235">
        <v>100.11</v>
      </c>
      <c r="D73" s="236">
        <v>99.94</v>
      </c>
      <c r="E73" s="237">
        <f t="shared" si="2"/>
        <v>3.7096450772007294E-3</v>
      </c>
      <c r="F73" s="237">
        <f t="shared" si="2"/>
        <v>6.3437720269861053E-3</v>
      </c>
      <c r="G73" s="237">
        <f t="shared" si="1"/>
        <v>5.2792091702597466E-2</v>
      </c>
      <c r="H73" s="238">
        <f t="shared" si="1"/>
        <v>4.3215031315240182E-2</v>
      </c>
    </row>
    <row r="74" spans="2:8" x14ac:dyDescent="0.25">
      <c r="B74" s="122">
        <v>38930</v>
      </c>
      <c r="C74" s="235">
        <v>100.11</v>
      </c>
      <c r="D74" s="236">
        <v>100</v>
      </c>
      <c r="E74" s="237">
        <f t="shared" si="2"/>
        <v>0</v>
      </c>
      <c r="F74" s="237">
        <f t="shared" si="2"/>
        <v>6.0036021612974722E-4</v>
      </c>
      <c r="G74" s="237">
        <f t="shared" si="1"/>
        <v>5.3013568949195289E-2</v>
      </c>
      <c r="H74" s="238">
        <f t="shared" si="1"/>
        <v>4.3623460655395574E-2</v>
      </c>
    </row>
    <row r="75" spans="2:8" x14ac:dyDescent="0.25">
      <c r="B75" s="122">
        <v>38961</v>
      </c>
      <c r="C75" s="235">
        <v>100.34</v>
      </c>
      <c r="D75" s="236">
        <v>100.29</v>
      </c>
      <c r="E75" s="237">
        <f t="shared" si="2"/>
        <v>2.297472779942078E-3</v>
      </c>
      <c r="F75" s="237">
        <f t="shared" si="2"/>
        <v>2.9000000000001247E-3</v>
      </c>
      <c r="G75" s="237">
        <f t="shared" si="1"/>
        <v>5.9668391593621362E-2</v>
      </c>
      <c r="H75" s="238">
        <f t="shared" si="1"/>
        <v>5.501788344203673E-2</v>
      </c>
    </row>
    <row r="76" spans="2:8" x14ac:dyDescent="0.25">
      <c r="B76" s="122">
        <v>38991</v>
      </c>
      <c r="C76" s="235">
        <v>100.14</v>
      </c>
      <c r="D76" s="236">
        <v>100.34</v>
      </c>
      <c r="E76" s="237">
        <f t="shared" si="2"/>
        <v>-1.9932230416583874E-3</v>
      </c>
      <c r="F76" s="237">
        <f t="shared" si="2"/>
        <v>4.9855419284083879E-4</v>
      </c>
      <c r="G76" s="237">
        <f t="shared" si="1"/>
        <v>5.2775441547518787E-2</v>
      </c>
      <c r="H76" s="238">
        <f t="shared" si="1"/>
        <v>5.7546374367622333E-2</v>
      </c>
    </row>
    <row r="77" spans="2:8" x14ac:dyDescent="0.25">
      <c r="B77" s="122">
        <v>39022</v>
      </c>
      <c r="C77" s="235">
        <v>99.89</v>
      </c>
      <c r="D77" s="236">
        <v>99.92</v>
      </c>
      <c r="E77" s="237">
        <f t="shared" si="2"/>
        <v>-2.4965048931495648E-3</v>
      </c>
      <c r="F77" s="237">
        <f t="shared" si="2"/>
        <v>-4.1857683874825247E-3</v>
      </c>
      <c r="G77" s="237">
        <f t="shared" si="1"/>
        <v>5.2249025597808751E-2</v>
      </c>
      <c r="H77" s="238">
        <f t="shared" si="1"/>
        <v>5.3674997363703403E-2</v>
      </c>
    </row>
    <row r="78" spans="2:8" x14ac:dyDescent="0.25">
      <c r="B78" s="122">
        <v>39052</v>
      </c>
      <c r="C78" s="235">
        <v>100</v>
      </c>
      <c r="D78" s="236">
        <v>100</v>
      </c>
      <c r="E78" s="237">
        <f t="shared" si="2"/>
        <v>1.101211332465768E-3</v>
      </c>
      <c r="F78" s="237">
        <f t="shared" si="2"/>
        <v>8.0064051240991141E-4</v>
      </c>
      <c r="G78" s="237">
        <f t="shared" si="1"/>
        <v>5.5408970976253302E-2</v>
      </c>
      <c r="H78" s="238">
        <f t="shared" si="1"/>
        <v>5.5854714391299742E-2</v>
      </c>
    </row>
    <row r="79" spans="2:8" x14ac:dyDescent="0.25">
      <c r="B79" s="122">
        <v>39083</v>
      </c>
      <c r="C79" s="235">
        <v>100.2</v>
      </c>
      <c r="D79" s="236">
        <v>100.56</v>
      </c>
      <c r="E79" s="237">
        <f t="shared" si="2"/>
        <v>2.0000000000000018E-3</v>
      </c>
      <c r="F79" s="237">
        <f t="shared" si="2"/>
        <v>5.6000000000000494E-3</v>
      </c>
      <c r="G79" s="237">
        <f t="shared" si="1"/>
        <v>4.9764274489261462E-2</v>
      </c>
      <c r="H79" s="238">
        <f t="shared" si="1"/>
        <v>6.0312104597216365E-2</v>
      </c>
    </row>
    <row r="80" spans="2:8" x14ac:dyDescent="0.25">
      <c r="B80" s="122">
        <v>39114</v>
      </c>
      <c r="C80" s="235">
        <v>100.33</v>
      </c>
      <c r="D80" s="236">
        <v>100.42</v>
      </c>
      <c r="E80" s="237">
        <f t="shared" si="2"/>
        <v>1.2974051896206262E-3</v>
      </c>
      <c r="F80" s="237">
        <f t="shared" si="2"/>
        <v>-1.3922036595067633E-3</v>
      </c>
      <c r="G80" s="237">
        <f t="shared" si="1"/>
        <v>4.9367221001987316E-2</v>
      </c>
      <c r="H80" s="238">
        <f t="shared" si="1"/>
        <v>5.4721142737107487E-2</v>
      </c>
    </row>
    <row r="81" spans="2:8" x14ac:dyDescent="0.25">
      <c r="B81" s="122">
        <v>39142</v>
      </c>
      <c r="C81" s="235">
        <v>100.61</v>
      </c>
      <c r="D81" s="236">
        <v>100.28</v>
      </c>
      <c r="E81" s="237">
        <f t="shared" si="2"/>
        <v>2.7907903917074872E-3</v>
      </c>
      <c r="F81" s="237">
        <f t="shared" si="2"/>
        <v>-1.3941445927105889E-3</v>
      </c>
      <c r="G81" s="237">
        <f t="shared" si="1"/>
        <v>4.248264428556614E-2</v>
      </c>
      <c r="H81" s="238">
        <f t="shared" si="1"/>
        <v>4.2845257903494138E-2</v>
      </c>
    </row>
    <row r="82" spans="2:8" x14ac:dyDescent="0.25">
      <c r="B82" s="122">
        <v>39173</v>
      </c>
      <c r="C82" s="235">
        <v>100.45</v>
      </c>
      <c r="D82" s="236">
        <v>99.46</v>
      </c>
      <c r="E82" s="237">
        <f t="shared" si="2"/>
        <v>-1.5902991750322837E-3</v>
      </c>
      <c r="F82" s="237">
        <f t="shared" si="2"/>
        <v>-8.1771041084962581E-3</v>
      </c>
      <c r="G82" s="237">
        <f t="shared" si="1"/>
        <v>2.3016600468479531E-2</v>
      </c>
      <c r="H82" s="238">
        <f t="shared" si="1"/>
        <v>2.9713220830313691E-2</v>
      </c>
    </row>
    <row r="83" spans="2:8" x14ac:dyDescent="0.25">
      <c r="B83" s="122">
        <v>39203</v>
      </c>
      <c r="C83" s="235">
        <v>99.54</v>
      </c>
      <c r="D83" s="236">
        <v>98.82</v>
      </c>
      <c r="E83" s="237">
        <f t="shared" si="2"/>
        <v>-9.0592334494773441E-3</v>
      </c>
      <c r="F83" s="237">
        <f t="shared" si="2"/>
        <v>-6.4347476372410561E-3</v>
      </c>
      <c r="G83" s="237">
        <f t="shared" ref="G83:H139" si="3">(C83/C71)-1</f>
        <v>6.3694267515923553E-3</v>
      </c>
      <c r="H83" s="238">
        <f t="shared" si="3"/>
        <v>5.8015267175572927E-3</v>
      </c>
    </row>
    <row r="84" spans="2:8" x14ac:dyDescent="0.25">
      <c r="B84" s="122">
        <v>39234</v>
      </c>
      <c r="C84" s="235">
        <v>98.74</v>
      </c>
      <c r="D84" s="236">
        <v>98.33</v>
      </c>
      <c r="E84" s="237">
        <f t="shared" si="2"/>
        <v>-8.0369700622866524E-3</v>
      </c>
      <c r="F84" s="237">
        <f t="shared" si="2"/>
        <v>-4.9585104229912247E-3</v>
      </c>
      <c r="G84" s="237">
        <f t="shared" si="3"/>
        <v>-1.0026067776218173E-2</v>
      </c>
      <c r="H84" s="238">
        <f t="shared" si="3"/>
        <v>-9.8680898197563982E-3</v>
      </c>
    </row>
    <row r="85" spans="2:8" x14ac:dyDescent="0.25">
      <c r="B85" s="122">
        <v>39264</v>
      </c>
      <c r="C85" s="235">
        <v>98.26</v>
      </c>
      <c r="D85" s="236">
        <v>98.44</v>
      </c>
      <c r="E85" s="237">
        <f t="shared" si="2"/>
        <v>-4.8612517723313209E-3</v>
      </c>
      <c r="F85" s="237">
        <f t="shared" si="2"/>
        <v>1.1186819892199384E-3</v>
      </c>
      <c r="G85" s="237">
        <f t="shared" si="3"/>
        <v>-1.8479672360403487E-2</v>
      </c>
      <c r="H85" s="238">
        <f t="shared" si="3"/>
        <v>-1.5009005403241904E-2</v>
      </c>
    </row>
    <row r="86" spans="2:8" x14ac:dyDescent="0.25">
      <c r="B86" s="122">
        <v>39295</v>
      </c>
      <c r="C86" s="235">
        <v>98.48</v>
      </c>
      <c r="D86" s="236">
        <v>99.05</v>
      </c>
      <c r="E86" s="237">
        <f t="shared" si="2"/>
        <v>2.2389578668837729E-3</v>
      </c>
      <c r="F86" s="237">
        <f t="shared" si="2"/>
        <v>6.1966680211296143E-3</v>
      </c>
      <c r="G86" s="237">
        <f t="shared" si="3"/>
        <v>-1.6282089701328495E-2</v>
      </c>
      <c r="H86" s="238">
        <f t="shared" si="3"/>
        <v>-9.5000000000000639E-3</v>
      </c>
    </row>
    <row r="87" spans="2:8" x14ac:dyDescent="0.25">
      <c r="B87" s="122">
        <v>39326</v>
      </c>
      <c r="C87" s="235">
        <v>99.43</v>
      </c>
      <c r="D87" s="236">
        <v>99.03</v>
      </c>
      <c r="E87" s="237">
        <f t="shared" si="2"/>
        <v>9.6466287571079778E-3</v>
      </c>
      <c r="F87" s="237">
        <f t="shared" si="2"/>
        <v>-2.0191822311954599E-4</v>
      </c>
      <c r="G87" s="237">
        <f t="shared" si="3"/>
        <v>-9.0691648395455626E-3</v>
      </c>
      <c r="H87" s="238">
        <f t="shared" si="3"/>
        <v>-1.2563565659587272E-2</v>
      </c>
    </row>
    <row r="88" spans="2:8" x14ac:dyDescent="0.25">
      <c r="B88" s="122">
        <v>39356</v>
      </c>
      <c r="C88" s="235">
        <v>99.54</v>
      </c>
      <c r="D88" s="236">
        <v>98.89</v>
      </c>
      <c r="E88" s="237">
        <f t="shared" si="2"/>
        <v>1.1063059438800593E-3</v>
      </c>
      <c r="F88" s="237">
        <f t="shared" si="2"/>
        <v>-1.4137130162577005E-3</v>
      </c>
      <c r="G88" s="237">
        <f t="shared" si="3"/>
        <v>-5.9916117435589999E-3</v>
      </c>
      <c r="H88" s="238">
        <f t="shared" si="3"/>
        <v>-1.4450867052023142E-2</v>
      </c>
    </row>
    <row r="89" spans="2:8" x14ac:dyDescent="0.25">
      <c r="B89" s="122">
        <v>39387</v>
      </c>
      <c r="C89" s="235">
        <v>100.29</v>
      </c>
      <c r="D89" s="236">
        <v>98.96</v>
      </c>
      <c r="E89" s="237">
        <f t="shared" si="2"/>
        <v>7.5346594333935979E-3</v>
      </c>
      <c r="F89" s="237">
        <f t="shared" si="2"/>
        <v>7.0785721508737076E-4</v>
      </c>
      <c r="G89" s="237">
        <f t="shared" si="3"/>
        <v>4.0044048453298231E-3</v>
      </c>
      <c r="H89" s="238">
        <f t="shared" si="3"/>
        <v>-9.60768614891927E-3</v>
      </c>
    </row>
    <row r="90" spans="2:8" x14ac:dyDescent="0.25">
      <c r="B90" s="122">
        <v>39417</v>
      </c>
      <c r="C90" s="235">
        <v>101.27</v>
      </c>
      <c r="D90" s="236">
        <v>98.71</v>
      </c>
      <c r="E90" s="237">
        <f t="shared" si="2"/>
        <v>9.7716621796788417E-3</v>
      </c>
      <c r="F90" s="237">
        <f t="shared" si="2"/>
        <v>-2.5262732417138389E-3</v>
      </c>
      <c r="G90" s="237">
        <f t="shared" si="3"/>
        <v>1.2699999999999934E-2</v>
      </c>
      <c r="H90" s="238">
        <f t="shared" si="3"/>
        <v>-1.2900000000000023E-2</v>
      </c>
    </row>
    <row r="91" spans="2:8" x14ac:dyDescent="0.25">
      <c r="B91" s="122">
        <v>39448</v>
      </c>
      <c r="C91" s="235">
        <v>102.45</v>
      </c>
      <c r="D91" s="236">
        <v>100.06</v>
      </c>
      <c r="E91" s="237">
        <f t="shared" si="2"/>
        <v>1.1652019354201792E-2</v>
      </c>
      <c r="F91" s="237">
        <f t="shared" si="2"/>
        <v>1.3676425894033173E-2</v>
      </c>
      <c r="G91" s="237">
        <f t="shared" si="3"/>
        <v>2.2455089820359264E-2</v>
      </c>
      <c r="H91" s="238">
        <f t="shared" si="3"/>
        <v>-4.9721559268098847E-3</v>
      </c>
    </row>
    <row r="92" spans="2:8" x14ac:dyDescent="0.25">
      <c r="B92" s="122">
        <v>39479</v>
      </c>
      <c r="C92" s="235">
        <v>104.24</v>
      </c>
      <c r="D92" s="236">
        <v>100.93</v>
      </c>
      <c r="E92" s="237">
        <f t="shared" si="2"/>
        <v>1.7471937530502579E-2</v>
      </c>
      <c r="F92" s="237">
        <f t="shared" si="2"/>
        <v>8.6947831301220635E-3</v>
      </c>
      <c r="G92" s="237">
        <f t="shared" si="3"/>
        <v>3.8971394398485071E-2</v>
      </c>
      <c r="H92" s="238">
        <f t="shared" si="3"/>
        <v>5.0786695877316212E-3</v>
      </c>
    </row>
    <row r="93" spans="2:8" x14ac:dyDescent="0.25">
      <c r="B93" s="122">
        <v>39508</v>
      </c>
      <c r="C93" s="235">
        <v>104</v>
      </c>
      <c r="D93" s="236">
        <v>101.42</v>
      </c>
      <c r="E93" s="237">
        <f t="shared" si="2"/>
        <v>-2.3023791250958991E-3</v>
      </c>
      <c r="F93" s="237">
        <f t="shared" si="2"/>
        <v>4.8548498959675168E-3</v>
      </c>
      <c r="G93" s="237">
        <f t="shared" si="3"/>
        <v>3.369446377099683E-2</v>
      </c>
      <c r="H93" s="238">
        <f t="shared" si="3"/>
        <v>1.1368169126446004E-2</v>
      </c>
    </row>
    <row r="94" spans="2:8" x14ac:dyDescent="0.25">
      <c r="B94" s="122">
        <v>39539</v>
      </c>
      <c r="C94" s="235">
        <v>104.24</v>
      </c>
      <c r="D94" s="236">
        <v>101.89</v>
      </c>
      <c r="E94" s="237">
        <f t="shared" si="2"/>
        <v>2.3076923076923439E-3</v>
      </c>
      <c r="F94" s="237">
        <f t="shared" si="2"/>
        <v>4.6341944389667322E-3</v>
      </c>
      <c r="G94" s="237">
        <f t="shared" si="3"/>
        <v>3.7730214036834075E-2</v>
      </c>
      <c r="H94" s="238">
        <f t="shared" si="3"/>
        <v>2.443193243514985E-2</v>
      </c>
    </row>
    <row r="95" spans="2:8" x14ac:dyDescent="0.25">
      <c r="B95" s="122">
        <v>39569</v>
      </c>
      <c r="C95" s="235">
        <v>104.91</v>
      </c>
      <c r="D95" s="236">
        <v>103.24</v>
      </c>
      <c r="E95" s="237">
        <f t="shared" si="2"/>
        <v>6.427475057559473E-3</v>
      </c>
      <c r="F95" s="237">
        <f t="shared" si="2"/>
        <v>1.3249582883501754E-2</v>
      </c>
      <c r="G95" s="237">
        <f t="shared" si="3"/>
        <v>5.3948161543098117E-2</v>
      </c>
      <c r="H95" s="238">
        <f t="shared" si="3"/>
        <v>4.4727787897186788E-2</v>
      </c>
    </row>
    <row r="96" spans="2:8" x14ac:dyDescent="0.25">
      <c r="B96" s="122">
        <v>39600</v>
      </c>
      <c r="C96" s="235">
        <v>106.6</v>
      </c>
      <c r="D96" s="236">
        <v>103.92</v>
      </c>
      <c r="E96" s="237">
        <f t="shared" si="2"/>
        <v>1.6109045848822889E-2</v>
      </c>
      <c r="F96" s="237">
        <f t="shared" si="2"/>
        <v>6.5865943432779073E-3</v>
      </c>
      <c r="G96" s="237">
        <f t="shared" si="3"/>
        <v>7.9602997771926365E-2</v>
      </c>
      <c r="H96" s="238">
        <f t="shared" si="3"/>
        <v>5.684938472490586E-2</v>
      </c>
    </row>
    <row r="97" spans="2:8" x14ac:dyDescent="0.25">
      <c r="B97" s="122">
        <v>39630</v>
      </c>
      <c r="C97" s="235">
        <v>107.69</v>
      </c>
      <c r="D97" s="236">
        <v>104.16</v>
      </c>
      <c r="E97" s="237">
        <f t="shared" si="2"/>
        <v>1.0225140712945668E-2</v>
      </c>
      <c r="F97" s="237">
        <f t="shared" si="2"/>
        <v>2.3094688221707571E-3</v>
      </c>
      <c r="G97" s="237">
        <f t="shared" si="3"/>
        <v>9.5969875839609031E-2</v>
      </c>
      <c r="H97" s="238">
        <f t="shared" si="3"/>
        <v>5.8106460788297509E-2</v>
      </c>
    </row>
    <row r="98" spans="2:8" x14ac:dyDescent="0.25">
      <c r="B98" s="122">
        <v>39661</v>
      </c>
      <c r="C98" s="235">
        <v>107.34</v>
      </c>
      <c r="D98" s="236">
        <v>104.82</v>
      </c>
      <c r="E98" s="237">
        <f t="shared" si="2"/>
        <v>-3.2500696443494848E-3</v>
      </c>
      <c r="F98" s="237">
        <f t="shared" si="2"/>
        <v>6.336405529953959E-3</v>
      </c>
      <c r="G98" s="237">
        <f t="shared" si="3"/>
        <v>8.996750609260773E-2</v>
      </c>
      <c r="H98" s="238">
        <f t="shared" si="3"/>
        <v>5.8253407370015164E-2</v>
      </c>
    </row>
    <row r="99" spans="2:8" x14ac:dyDescent="0.25">
      <c r="B99" s="122">
        <v>39692</v>
      </c>
      <c r="C99" s="235">
        <v>109.16</v>
      </c>
      <c r="D99" s="236">
        <v>105.41</v>
      </c>
      <c r="E99" s="237">
        <f t="shared" si="2"/>
        <v>1.695546860443442E-2</v>
      </c>
      <c r="F99" s="237">
        <f t="shared" si="2"/>
        <v>5.6286968135852433E-3</v>
      </c>
      <c r="G99" s="237">
        <f t="shared" si="3"/>
        <v>9.7857789399577566E-2</v>
      </c>
      <c r="H99" s="238">
        <f t="shared" si="3"/>
        <v>6.4424921740886543E-2</v>
      </c>
    </row>
    <row r="100" spans="2:8" x14ac:dyDescent="0.25">
      <c r="B100" s="122">
        <v>39722</v>
      </c>
      <c r="C100" s="235">
        <v>111.3</v>
      </c>
      <c r="D100" s="236">
        <v>105.67</v>
      </c>
      <c r="E100" s="237">
        <f t="shared" si="2"/>
        <v>1.960425064126059E-2</v>
      </c>
      <c r="F100" s="237">
        <f t="shared" si="2"/>
        <v>2.4665591499857253E-3</v>
      </c>
      <c r="G100" s="237">
        <f t="shared" si="3"/>
        <v>0.1181434599156117</v>
      </c>
      <c r="H100" s="238">
        <f t="shared" si="3"/>
        <v>6.856102740418657E-2</v>
      </c>
    </row>
    <row r="101" spans="2:8" x14ac:dyDescent="0.25">
      <c r="B101" s="122">
        <v>39753</v>
      </c>
      <c r="C101" s="235">
        <v>111.27</v>
      </c>
      <c r="D101" s="236">
        <v>105.94</v>
      </c>
      <c r="E101" s="237">
        <f t="shared" si="2"/>
        <v>-2.6954177897575704E-4</v>
      </c>
      <c r="F101" s="237">
        <f t="shared" si="2"/>
        <v>2.5551244440238374E-3</v>
      </c>
      <c r="G101" s="237">
        <f t="shared" si="3"/>
        <v>0.10948250074783128</v>
      </c>
      <c r="H101" s="238">
        <f t="shared" si="3"/>
        <v>7.0533548908650046E-2</v>
      </c>
    </row>
    <row r="102" spans="2:8" x14ac:dyDescent="0.25">
      <c r="B102" s="122">
        <v>39783</v>
      </c>
      <c r="C102" s="235">
        <v>110.38</v>
      </c>
      <c r="D102" s="236">
        <v>105.79</v>
      </c>
      <c r="E102" s="237">
        <f t="shared" si="2"/>
        <v>-7.9985620562595949E-3</v>
      </c>
      <c r="F102" s="237">
        <f t="shared" si="2"/>
        <v>-1.4158957900697322E-3</v>
      </c>
      <c r="G102" s="237">
        <f t="shared" si="3"/>
        <v>8.9957539251505958E-2</v>
      </c>
      <c r="H102" s="238">
        <f t="shared" si="3"/>
        <v>7.1725255799817811E-2</v>
      </c>
    </row>
    <row r="103" spans="2:8" x14ac:dyDescent="0.25">
      <c r="B103" s="122">
        <v>39814</v>
      </c>
      <c r="C103" s="235">
        <v>108.77</v>
      </c>
      <c r="D103" s="236">
        <v>108.41</v>
      </c>
      <c r="E103" s="237">
        <f t="shared" si="2"/>
        <v>-1.4585975720239119E-2</v>
      </c>
      <c r="F103" s="237">
        <f t="shared" si="2"/>
        <v>2.4766045940069814E-2</v>
      </c>
      <c r="G103" s="237">
        <f t="shared" si="3"/>
        <v>6.1688628599316564E-2</v>
      </c>
      <c r="H103" s="238">
        <f t="shared" si="3"/>
        <v>8.3449930041974651E-2</v>
      </c>
    </row>
    <row r="104" spans="2:8" x14ac:dyDescent="0.25">
      <c r="B104" s="122">
        <v>39845</v>
      </c>
      <c r="C104" s="235">
        <v>110.72</v>
      </c>
      <c r="D104" s="236">
        <v>108.9</v>
      </c>
      <c r="E104" s="237">
        <f t="shared" si="2"/>
        <v>1.7927737427599455E-2</v>
      </c>
      <c r="F104" s="237">
        <f t="shared" si="2"/>
        <v>4.519878240014874E-3</v>
      </c>
      <c r="G104" s="237">
        <f t="shared" si="3"/>
        <v>6.2164236377590276E-2</v>
      </c>
      <c r="H104" s="238">
        <f t="shared" si="3"/>
        <v>7.8965619736450998E-2</v>
      </c>
    </row>
    <row r="105" spans="2:8" x14ac:dyDescent="0.25">
      <c r="B105" s="122">
        <v>39873</v>
      </c>
      <c r="C105" s="235">
        <v>111.06</v>
      </c>
      <c r="D105" s="236">
        <v>108.49</v>
      </c>
      <c r="E105" s="237">
        <f t="shared" si="2"/>
        <v>3.0708092485549621E-3</v>
      </c>
      <c r="F105" s="237">
        <f t="shared" si="2"/>
        <v>-3.7649219467402739E-3</v>
      </c>
      <c r="G105" s="237">
        <f t="shared" si="3"/>
        <v>6.7884615384615321E-2</v>
      </c>
      <c r="H105" s="238">
        <f t="shared" si="3"/>
        <v>6.9710116347860396E-2</v>
      </c>
    </row>
    <row r="106" spans="2:8" x14ac:dyDescent="0.25">
      <c r="B106" s="122">
        <v>39904</v>
      </c>
      <c r="C106" s="235">
        <v>111.08</v>
      </c>
      <c r="D106" s="236">
        <v>107.22</v>
      </c>
      <c r="E106" s="237">
        <f t="shared" si="2"/>
        <v>1.8008283810555525E-4</v>
      </c>
      <c r="F106" s="237">
        <f t="shared" si="2"/>
        <v>-1.1706148032076702E-2</v>
      </c>
      <c r="G106" s="237">
        <f t="shared" si="3"/>
        <v>6.5617805065234069E-2</v>
      </c>
      <c r="H106" s="238">
        <f t="shared" si="3"/>
        <v>5.2311316125233098E-2</v>
      </c>
    </row>
    <row r="107" spans="2:8" x14ac:dyDescent="0.25">
      <c r="B107" s="122">
        <v>39934</v>
      </c>
      <c r="C107" s="235">
        <v>110.47</v>
      </c>
      <c r="D107" s="236">
        <v>106.73</v>
      </c>
      <c r="E107" s="237">
        <f t="shared" si="2"/>
        <v>-5.4915376305365582E-3</v>
      </c>
      <c r="F107" s="237">
        <f t="shared" si="2"/>
        <v>-4.5700429024435607E-3</v>
      </c>
      <c r="G107" s="237">
        <f t="shared" si="3"/>
        <v>5.2997807644647787E-2</v>
      </c>
      <c r="H107" s="238">
        <f t="shared" si="3"/>
        <v>3.3804726850058309E-2</v>
      </c>
    </row>
    <row r="108" spans="2:8" x14ac:dyDescent="0.25">
      <c r="B108" s="122">
        <v>39965</v>
      </c>
      <c r="C108" s="235">
        <v>109.52</v>
      </c>
      <c r="D108" s="236">
        <v>106.76</v>
      </c>
      <c r="E108" s="237">
        <f t="shared" si="2"/>
        <v>-8.5996198062823215E-3</v>
      </c>
      <c r="F108" s="237">
        <f t="shared" si="2"/>
        <v>2.8108310690533322E-4</v>
      </c>
      <c r="G108" s="237">
        <f t="shared" si="3"/>
        <v>2.7392120075046877E-2</v>
      </c>
      <c r="H108" s="238">
        <f t="shared" si="3"/>
        <v>2.7328714395689069E-2</v>
      </c>
    </row>
    <row r="109" spans="2:8" x14ac:dyDescent="0.25">
      <c r="B109" s="122">
        <v>39995</v>
      </c>
      <c r="C109" s="235">
        <v>109.19</v>
      </c>
      <c r="D109" s="236">
        <v>106.81</v>
      </c>
      <c r="E109" s="237">
        <f t="shared" si="2"/>
        <v>-3.0131482834185874E-3</v>
      </c>
      <c r="F109" s="237">
        <f t="shared" si="2"/>
        <v>4.683402023228922E-4</v>
      </c>
      <c r="G109" s="237">
        <f t="shared" si="3"/>
        <v>1.3928869904355157E-2</v>
      </c>
      <c r="H109" s="238">
        <f t="shared" si="3"/>
        <v>2.5441628264208926E-2</v>
      </c>
    </row>
    <row r="110" spans="2:8" x14ac:dyDescent="0.25">
      <c r="B110" s="122">
        <v>40026</v>
      </c>
      <c r="C110" s="235">
        <v>108.43</v>
      </c>
      <c r="D110" s="236">
        <v>106.75</v>
      </c>
      <c r="E110" s="237">
        <f t="shared" si="2"/>
        <v>-6.9603443538784893E-3</v>
      </c>
      <c r="F110" s="237">
        <f t="shared" si="2"/>
        <v>-5.6174515494811228E-4</v>
      </c>
      <c r="G110" s="237">
        <f t="shared" si="3"/>
        <v>1.0154648779578945E-2</v>
      </c>
      <c r="H110" s="238">
        <f t="shared" si="3"/>
        <v>1.8412516695287318E-2</v>
      </c>
    </row>
    <row r="111" spans="2:8" x14ac:dyDescent="0.25">
      <c r="B111" s="122">
        <v>40057</v>
      </c>
      <c r="C111" s="235">
        <v>107.53</v>
      </c>
      <c r="D111" s="236">
        <v>106.55</v>
      </c>
      <c r="E111" s="237">
        <f t="shared" si="2"/>
        <v>-8.300285898736548E-3</v>
      </c>
      <c r="F111" s="237">
        <f t="shared" si="2"/>
        <v>-1.8735362997658322E-3</v>
      </c>
      <c r="G111" s="237">
        <f t="shared" si="3"/>
        <v>-1.4932209600586277E-2</v>
      </c>
      <c r="H111" s="238">
        <f t="shared" si="3"/>
        <v>1.0814913196091513E-2</v>
      </c>
    </row>
    <row r="112" spans="2:8" x14ac:dyDescent="0.25">
      <c r="B112" s="122">
        <v>40087</v>
      </c>
      <c r="C112" s="235">
        <v>106.75</v>
      </c>
      <c r="D112" s="236">
        <v>106.13</v>
      </c>
      <c r="E112" s="237">
        <f t="shared" si="2"/>
        <v>-7.2537896401004831E-3</v>
      </c>
      <c r="F112" s="237">
        <f t="shared" si="2"/>
        <v>-3.9418113561707768E-3</v>
      </c>
      <c r="G112" s="237">
        <f t="shared" si="3"/>
        <v>-4.0880503144654079E-2</v>
      </c>
      <c r="H112" s="238">
        <f t="shared" si="3"/>
        <v>4.3531749787071305E-3</v>
      </c>
    </row>
    <row r="113" spans="2:9" x14ac:dyDescent="0.25">
      <c r="B113" s="122">
        <v>40118</v>
      </c>
      <c r="C113" s="235">
        <v>106.96</v>
      </c>
      <c r="D113" s="236">
        <v>106.1</v>
      </c>
      <c r="E113" s="237">
        <f t="shared" si="2"/>
        <v>1.9672131147541183E-3</v>
      </c>
      <c r="F113" s="237">
        <f t="shared" si="2"/>
        <v>-2.826721944785282E-4</v>
      </c>
      <c r="G113" s="237">
        <f t="shared" si="3"/>
        <v>-3.8734609508403017E-2</v>
      </c>
      <c r="H113" s="238">
        <f t="shared" si="3"/>
        <v>1.5102888427411809E-3</v>
      </c>
    </row>
    <row r="114" spans="2:9" x14ac:dyDescent="0.25">
      <c r="B114" s="122">
        <v>40148</v>
      </c>
      <c r="C114" s="235">
        <v>107.97</v>
      </c>
      <c r="D114" s="236">
        <v>106.23</v>
      </c>
      <c r="E114" s="237">
        <f t="shared" si="2"/>
        <v>9.4427823485414564E-3</v>
      </c>
      <c r="F114" s="237">
        <f t="shared" si="2"/>
        <v>1.2252591894439391E-3</v>
      </c>
      <c r="G114" s="237">
        <f t="shared" si="3"/>
        <v>-2.1833665519115697E-2</v>
      </c>
      <c r="H114" s="238">
        <f t="shared" si="3"/>
        <v>4.1591832876453072E-3</v>
      </c>
    </row>
    <row r="115" spans="2:9" x14ac:dyDescent="0.25">
      <c r="B115" s="122">
        <v>40179</v>
      </c>
      <c r="C115" s="235">
        <v>109.29</v>
      </c>
      <c r="D115" s="236">
        <v>106.93</v>
      </c>
      <c r="E115" s="237">
        <f t="shared" si="2"/>
        <v>1.2225618227285517E-2</v>
      </c>
      <c r="F115" s="237">
        <f t="shared" si="2"/>
        <v>6.5894756660076492E-3</v>
      </c>
      <c r="G115" s="237">
        <f t="shared" si="3"/>
        <v>4.7807299806932324E-3</v>
      </c>
      <c r="H115" s="238">
        <f t="shared" si="3"/>
        <v>-1.3651877133105672E-2</v>
      </c>
    </row>
    <row r="116" spans="2:9" x14ac:dyDescent="0.25">
      <c r="B116" s="122">
        <v>40210</v>
      </c>
      <c r="C116" s="235">
        <v>110.23</v>
      </c>
      <c r="D116" s="236">
        <v>107.25</v>
      </c>
      <c r="E116" s="237">
        <f t="shared" si="2"/>
        <v>8.6009698966054149E-3</v>
      </c>
      <c r="F116" s="237">
        <f t="shared" si="2"/>
        <v>2.9926119891516834E-3</v>
      </c>
      <c r="G116" s="237">
        <f t="shared" si="3"/>
        <v>-4.4255780346820206E-3</v>
      </c>
      <c r="H116" s="238">
        <f t="shared" si="3"/>
        <v>-1.5151515151515249E-2</v>
      </c>
    </row>
    <row r="117" spans="2:9" x14ac:dyDescent="0.25">
      <c r="B117" s="122">
        <v>40238</v>
      </c>
      <c r="C117" s="235">
        <v>110.87</v>
      </c>
      <c r="D117" s="236">
        <v>107.46</v>
      </c>
      <c r="E117" s="237">
        <f t="shared" si="2"/>
        <v>5.8060419123651119E-3</v>
      </c>
      <c r="F117" s="237">
        <f t="shared" si="2"/>
        <v>1.958041958041834E-3</v>
      </c>
      <c r="G117" s="237">
        <f t="shared" si="3"/>
        <v>-1.7107869620025529E-3</v>
      </c>
      <c r="H117" s="238">
        <f t="shared" si="3"/>
        <v>-9.4939625771960356E-3</v>
      </c>
    </row>
    <row r="118" spans="2:9" x14ac:dyDescent="0.25">
      <c r="B118" s="122">
        <v>40269</v>
      </c>
      <c r="C118" s="235">
        <v>111.39</v>
      </c>
      <c r="D118" s="236">
        <v>108.07</v>
      </c>
      <c r="E118" s="237">
        <f t="shared" si="2"/>
        <v>4.6901776855776678E-3</v>
      </c>
      <c r="F118" s="237">
        <f t="shared" si="2"/>
        <v>5.6765308021589078E-3</v>
      </c>
      <c r="G118" s="237">
        <f t="shared" si="3"/>
        <v>2.7907814187972946E-3</v>
      </c>
      <c r="H118" s="238">
        <f t="shared" si="3"/>
        <v>7.9276254430142856E-3</v>
      </c>
    </row>
    <row r="119" spans="2:9" x14ac:dyDescent="0.25">
      <c r="B119" s="122">
        <v>40299</v>
      </c>
      <c r="C119" s="235">
        <v>111.95</v>
      </c>
      <c r="D119" s="236">
        <v>108.07</v>
      </c>
      <c r="E119" s="237">
        <f t="shared" si="2"/>
        <v>5.0273812730048384E-3</v>
      </c>
      <c r="F119" s="237">
        <f t="shared" si="2"/>
        <v>0</v>
      </c>
      <c r="G119" s="237">
        <f t="shared" si="3"/>
        <v>1.3397302435050218E-2</v>
      </c>
      <c r="H119" s="238">
        <f t="shared" si="3"/>
        <v>1.2555045441768886E-2</v>
      </c>
    </row>
    <row r="120" spans="2:9" x14ac:dyDescent="0.25">
      <c r="B120" s="122">
        <v>40330</v>
      </c>
      <c r="C120" s="235">
        <v>111.85</v>
      </c>
      <c r="D120" s="236">
        <v>108.31</v>
      </c>
      <c r="E120" s="237">
        <f t="shared" si="2"/>
        <v>-8.9325591782052349E-4</v>
      </c>
      <c r="F120" s="237">
        <f t="shared" si="2"/>
        <v>2.220782825946177E-3</v>
      </c>
      <c r="G120" s="237">
        <f t="shared" si="3"/>
        <v>2.1274653031409851E-2</v>
      </c>
      <c r="H120" s="238">
        <f t="shared" si="3"/>
        <v>1.4518546272011879E-2</v>
      </c>
    </row>
    <row r="121" spans="2:9" x14ac:dyDescent="0.25">
      <c r="B121" s="122">
        <v>40360</v>
      </c>
      <c r="C121" s="235">
        <v>111.17</v>
      </c>
      <c r="D121" s="236">
        <v>108.21</v>
      </c>
      <c r="E121" s="237">
        <f t="shared" si="2"/>
        <v>-6.0795708538220472E-3</v>
      </c>
      <c r="F121" s="237">
        <f t="shared" si="2"/>
        <v>-9.2327578247630715E-4</v>
      </c>
      <c r="G121" s="237">
        <f t="shared" si="3"/>
        <v>1.8133528711420599E-2</v>
      </c>
      <c r="H121" s="238">
        <f t="shared" si="3"/>
        <v>1.3107386948787436E-2</v>
      </c>
    </row>
    <row r="122" spans="2:9" x14ac:dyDescent="0.25">
      <c r="B122" s="122">
        <v>40391</v>
      </c>
      <c r="C122" s="235">
        <v>110.58</v>
      </c>
      <c r="D122" s="236">
        <v>107.99</v>
      </c>
      <c r="E122" s="237">
        <f t="shared" si="2"/>
        <v>-5.3071871907889312E-3</v>
      </c>
      <c r="F122" s="237">
        <f t="shared" si="2"/>
        <v>-2.0330838185010913E-3</v>
      </c>
      <c r="G122" s="237">
        <f t="shared" si="3"/>
        <v>1.9828460758092747E-2</v>
      </c>
      <c r="H122" s="238">
        <f t="shared" si="3"/>
        <v>1.1615925058547916E-2</v>
      </c>
    </row>
    <row r="123" spans="2:9" x14ac:dyDescent="0.25">
      <c r="B123" s="122">
        <v>40422</v>
      </c>
      <c r="C123" s="235">
        <v>109.97</v>
      </c>
      <c r="D123" s="236">
        <v>107.69</v>
      </c>
      <c r="E123" s="237">
        <f t="shared" si="2"/>
        <v>-5.5163682401880854E-3</v>
      </c>
      <c r="F123" s="237">
        <f t="shared" si="2"/>
        <v>-2.7780350032410306E-3</v>
      </c>
      <c r="G123" s="237">
        <f t="shared" si="3"/>
        <v>2.2691341951083466E-2</v>
      </c>
      <c r="H123" s="238">
        <f t="shared" si="3"/>
        <v>1.069920225246368E-2</v>
      </c>
    </row>
    <row r="124" spans="2:9" x14ac:dyDescent="0.25">
      <c r="B124" s="122">
        <v>40452</v>
      </c>
      <c r="C124" s="170">
        <v>109.59</v>
      </c>
      <c r="D124" s="165">
        <v>107.76</v>
      </c>
      <c r="E124" s="237">
        <f t="shared" si="2"/>
        <v>-3.4554878603254569E-3</v>
      </c>
      <c r="F124" s="237">
        <f t="shared" si="2"/>
        <v>6.5001392886987475E-4</v>
      </c>
      <c r="G124" s="237">
        <f t="shared" si="3"/>
        <v>2.6604215456674574E-2</v>
      </c>
      <c r="H124" s="238">
        <f t="shared" si="3"/>
        <v>1.5358522566663702E-2</v>
      </c>
    </row>
    <row r="125" spans="2:9" x14ac:dyDescent="0.25">
      <c r="B125" s="122">
        <v>40483</v>
      </c>
      <c r="C125" s="170">
        <v>110.87</v>
      </c>
      <c r="D125" s="165">
        <v>107.82</v>
      </c>
      <c r="E125" s="237">
        <f t="shared" si="2"/>
        <v>1.167989780089429E-2</v>
      </c>
      <c r="F125" s="237">
        <f t="shared" si="2"/>
        <v>5.5679287305121505E-4</v>
      </c>
      <c r="G125" s="237">
        <f t="shared" si="3"/>
        <v>3.6555721765145988E-2</v>
      </c>
      <c r="H125" s="238">
        <f t="shared" si="3"/>
        <v>1.6211121583411758E-2</v>
      </c>
    </row>
    <row r="126" spans="2:9" x14ac:dyDescent="0.25">
      <c r="B126" s="122">
        <v>40513</v>
      </c>
      <c r="C126" s="170">
        <v>112.69</v>
      </c>
      <c r="D126" s="165">
        <v>108.07</v>
      </c>
      <c r="E126" s="237">
        <f t="shared" si="2"/>
        <v>1.6415621899521948E-2</v>
      </c>
      <c r="F126" s="237">
        <f t="shared" si="2"/>
        <v>2.3186792802818434E-3</v>
      </c>
      <c r="G126" s="237">
        <f t="shared" si="3"/>
        <v>4.3715846994535568E-2</v>
      </c>
      <c r="H126" s="238">
        <f t="shared" si="3"/>
        <v>1.7320907464934532E-2</v>
      </c>
    </row>
    <row r="127" spans="2:9" x14ac:dyDescent="0.25">
      <c r="B127" s="122">
        <v>40544</v>
      </c>
      <c r="C127" s="170">
        <v>114.02</v>
      </c>
      <c r="D127" s="165">
        <v>109.42</v>
      </c>
      <c r="E127" s="237">
        <f t="shared" si="2"/>
        <v>1.1802289466678495E-2</v>
      </c>
      <c r="F127" s="237">
        <f t="shared" si="2"/>
        <v>1.249190339594719E-2</v>
      </c>
      <c r="G127" s="237">
        <f t="shared" si="3"/>
        <v>4.3279348522279992E-2</v>
      </c>
      <c r="H127" s="238">
        <f t="shared" si="3"/>
        <v>2.3286262040587147E-2</v>
      </c>
    </row>
    <row r="128" spans="2:9" x14ac:dyDescent="0.25">
      <c r="B128" s="122">
        <v>40575</v>
      </c>
      <c r="C128" s="170">
        <v>115.32</v>
      </c>
      <c r="D128" s="165">
        <v>109.98</v>
      </c>
      <c r="E128" s="237">
        <f t="shared" si="2"/>
        <v>1.140150850727939E-2</v>
      </c>
      <c r="F128" s="237">
        <f t="shared" si="2"/>
        <v>5.1178943520380216E-3</v>
      </c>
      <c r="G128" s="237">
        <f t="shared" si="3"/>
        <v>4.6176177084278125E-2</v>
      </c>
      <c r="H128" s="238">
        <f t="shared" si="3"/>
        <v>2.5454545454545396E-2</v>
      </c>
      <c r="I128" s="239"/>
    </row>
    <row r="129" spans="2:9" x14ac:dyDescent="0.25">
      <c r="B129" s="122">
        <v>40603</v>
      </c>
      <c r="C129" s="170">
        <v>116.39</v>
      </c>
      <c r="D129" s="165">
        <v>110.33</v>
      </c>
      <c r="E129" s="237">
        <f t="shared" si="2"/>
        <v>9.2785293097468191E-3</v>
      </c>
      <c r="F129" s="237">
        <f t="shared" si="2"/>
        <v>3.182396799418008E-3</v>
      </c>
      <c r="G129" s="237">
        <f t="shared" si="3"/>
        <v>4.9788040046901738E-2</v>
      </c>
      <c r="H129" s="238">
        <f t="shared" si="3"/>
        <v>2.6707612134747816E-2</v>
      </c>
      <c r="I129" s="239"/>
    </row>
    <row r="130" spans="2:9" x14ac:dyDescent="0.25">
      <c r="B130" s="122">
        <v>40634</v>
      </c>
      <c r="C130" s="170">
        <v>116.63</v>
      </c>
      <c r="D130" s="165">
        <v>110.64</v>
      </c>
      <c r="E130" s="237">
        <f t="shared" si="2"/>
        <v>2.0620328206890637E-3</v>
      </c>
      <c r="F130" s="237">
        <f t="shared" si="2"/>
        <v>2.8097525605004225E-3</v>
      </c>
      <c r="G130" s="237">
        <f t="shared" si="3"/>
        <v>4.704192476883029E-2</v>
      </c>
      <c r="H130" s="238">
        <f t="shared" si="3"/>
        <v>2.3780882761173405E-2</v>
      </c>
      <c r="I130" s="239"/>
    </row>
    <row r="131" spans="2:9" x14ac:dyDescent="0.25">
      <c r="B131" s="122">
        <v>40664</v>
      </c>
      <c r="C131" s="170">
        <v>117.34</v>
      </c>
      <c r="D131" s="165">
        <v>111.91</v>
      </c>
      <c r="E131" s="237">
        <f t="shared" si="2"/>
        <v>6.0876275400840729E-3</v>
      </c>
      <c r="F131" s="237">
        <f t="shared" si="2"/>
        <v>1.1478669558929733E-2</v>
      </c>
      <c r="G131" s="237">
        <f t="shared" si="3"/>
        <v>4.8146493970522508E-2</v>
      </c>
      <c r="H131" s="238">
        <f t="shared" si="3"/>
        <v>3.5532525215138389E-2</v>
      </c>
      <c r="I131" s="239"/>
    </row>
    <row r="132" spans="2:9" x14ac:dyDescent="0.25">
      <c r="B132" s="122">
        <v>40695</v>
      </c>
      <c r="C132" s="170">
        <v>117.13</v>
      </c>
      <c r="D132" s="165">
        <v>111.64</v>
      </c>
      <c r="E132" s="237">
        <f t="shared" si="2"/>
        <v>-1.7896710414181394E-3</v>
      </c>
      <c r="F132" s="237">
        <f t="shared" si="2"/>
        <v>-2.4126530247520206E-3</v>
      </c>
      <c r="G132" s="237">
        <f t="shared" si="3"/>
        <v>4.7206079570853765E-2</v>
      </c>
      <c r="H132" s="238">
        <f t="shared" si="3"/>
        <v>3.0745083556458219E-2</v>
      </c>
      <c r="I132" s="239"/>
    </row>
    <row r="133" spans="2:9" x14ac:dyDescent="0.25">
      <c r="B133" s="122">
        <v>40725</v>
      </c>
      <c r="C133" s="170">
        <v>116.47</v>
      </c>
      <c r="D133" s="206">
        <v>111.9</v>
      </c>
      <c r="E133" s="237">
        <f t="shared" si="2"/>
        <v>-5.6347647912575738E-3</v>
      </c>
      <c r="F133" s="237">
        <f t="shared" si="2"/>
        <v>2.3289143676101798E-3</v>
      </c>
      <c r="G133" s="237">
        <f t="shared" si="3"/>
        <v>4.7674732391832286E-2</v>
      </c>
      <c r="H133" s="238">
        <f t="shared" si="3"/>
        <v>3.4100360410313391E-2</v>
      </c>
      <c r="I133" s="239"/>
    </row>
    <row r="134" spans="2:9" x14ac:dyDescent="0.25">
      <c r="B134" s="122">
        <v>40756</v>
      </c>
      <c r="C134" s="170">
        <v>116.53</v>
      </c>
      <c r="D134" s="206">
        <v>113.69</v>
      </c>
      <c r="E134" s="237">
        <f t="shared" si="2"/>
        <v>5.1515411693991986E-4</v>
      </c>
      <c r="F134" s="237">
        <f t="shared" si="2"/>
        <v>1.5996425379803281E-2</v>
      </c>
      <c r="G134" s="237">
        <f t="shared" si="3"/>
        <v>5.3807198408392098E-2</v>
      </c>
      <c r="H134" s="238">
        <f t="shared" si="3"/>
        <v>5.2782665061579914E-2</v>
      </c>
    </row>
    <row r="135" spans="2:9" x14ac:dyDescent="0.25">
      <c r="B135" s="122">
        <v>40787</v>
      </c>
      <c r="C135" s="170">
        <v>117.33</v>
      </c>
      <c r="D135" s="206">
        <v>114.08</v>
      </c>
      <c r="E135" s="237">
        <f t="shared" si="2"/>
        <v>6.8651849309191437E-3</v>
      </c>
      <c r="F135" s="237">
        <f t="shared" si="2"/>
        <v>3.4303808602340613E-3</v>
      </c>
      <c r="G135" s="237">
        <f t="shared" si="3"/>
        <v>6.692734382104204E-2</v>
      </c>
      <c r="H135" s="238">
        <f t="shared" si="3"/>
        <v>5.9336985792552754E-2</v>
      </c>
    </row>
    <row r="136" spans="2:9" x14ac:dyDescent="0.25">
      <c r="B136" s="122">
        <v>40817</v>
      </c>
      <c r="C136" s="170">
        <v>118.56</v>
      </c>
      <c r="D136" s="206">
        <v>114.58</v>
      </c>
      <c r="E136" s="237">
        <f t="shared" ref="E136:F151" si="4">(C136/C135)-1</f>
        <v>1.0483252365124152E-2</v>
      </c>
      <c r="F136" s="237">
        <f t="shared" si="4"/>
        <v>4.3828892005610687E-3</v>
      </c>
      <c r="G136" s="237">
        <f t="shared" si="3"/>
        <v>8.1850533807829251E-2</v>
      </c>
      <c r="H136" s="238">
        <f t="shared" si="3"/>
        <v>6.3288789903489073E-2</v>
      </c>
    </row>
    <row r="137" spans="2:9" x14ac:dyDescent="0.25">
      <c r="B137" s="122">
        <v>40848</v>
      </c>
      <c r="C137" s="170">
        <v>118.73</v>
      </c>
      <c r="D137" s="206">
        <v>114.72</v>
      </c>
      <c r="E137" s="237">
        <f t="shared" si="4"/>
        <v>1.4338731443994668E-3</v>
      </c>
      <c r="F137" s="237">
        <f t="shared" si="4"/>
        <v>1.2218537266539542E-3</v>
      </c>
      <c r="G137" s="237">
        <f t="shared" si="3"/>
        <v>7.0893839632001354E-2</v>
      </c>
      <c r="H137" s="238">
        <f t="shared" si="3"/>
        <v>6.3995548135781899E-2</v>
      </c>
    </row>
    <row r="138" spans="2:9" x14ac:dyDescent="0.25">
      <c r="B138" s="122">
        <v>40878</v>
      </c>
      <c r="C138" s="170">
        <v>118.9</v>
      </c>
      <c r="D138" s="165">
        <v>114.69</v>
      </c>
      <c r="E138" s="237">
        <f t="shared" si="4"/>
        <v>1.4318200960161676E-3</v>
      </c>
      <c r="F138" s="237">
        <f t="shared" si="4"/>
        <v>-2.6150627615062483E-4</v>
      </c>
      <c r="G138" s="237">
        <f t="shared" si="3"/>
        <v>5.5106930517348607E-2</v>
      </c>
      <c r="H138" s="238">
        <f t="shared" si="3"/>
        <v>6.1256592949014532E-2</v>
      </c>
    </row>
    <row r="139" spans="2:9" x14ac:dyDescent="0.25">
      <c r="B139" s="122">
        <v>40909</v>
      </c>
      <c r="C139" s="170">
        <v>118.3</v>
      </c>
      <c r="D139" s="165">
        <v>117.29</v>
      </c>
      <c r="E139" s="237">
        <f t="shared" si="4"/>
        <v>-5.046257359125339E-3</v>
      </c>
      <c r="F139" s="237">
        <f t="shared" si="4"/>
        <v>2.266980556282161E-2</v>
      </c>
      <c r="G139" s="237">
        <f t="shared" si="3"/>
        <v>3.7537274162427581E-2</v>
      </c>
      <c r="H139" s="238">
        <f t="shared" si="3"/>
        <v>7.1924693840248688E-2</v>
      </c>
    </row>
    <row r="140" spans="2:9" x14ac:dyDescent="0.25">
      <c r="B140" s="122">
        <v>40940</v>
      </c>
      <c r="C140" s="170">
        <v>118.46</v>
      </c>
      <c r="D140" s="165">
        <v>117.25</v>
      </c>
      <c r="E140" s="237">
        <f t="shared" si="4"/>
        <v>1.3524936601858606E-3</v>
      </c>
      <c r="F140" s="237">
        <f t="shared" si="4"/>
        <v>-3.4103504135052365E-4</v>
      </c>
      <c r="G140" s="237">
        <f t="shared" ref="G140:H151" si="5">(C140/C128)-1</f>
        <v>2.7228581338883062E-2</v>
      </c>
      <c r="H140" s="238">
        <f t="shared" si="5"/>
        <v>6.6102927805055334E-2</v>
      </c>
    </row>
    <row r="141" spans="2:9" x14ac:dyDescent="0.25">
      <c r="B141" s="122">
        <v>40969</v>
      </c>
      <c r="C141" s="170">
        <v>118.21</v>
      </c>
      <c r="D141" s="165">
        <v>118.46</v>
      </c>
      <c r="E141" s="237">
        <f t="shared" si="4"/>
        <v>-2.1104170184028659E-3</v>
      </c>
      <c r="F141" s="237">
        <f t="shared" si="4"/>
        <v>1.0319829424306981E-2</v>
      </c>
      <c r="G141" s="237">
        <f t="shared" si="5"/>
        <v>1.5637082223558751E-2</v>
      </c>
      <c r="H141" s="238">
        <f t="shared" si="5"/>
        <v>7.3688026828605091E-2</v>
      </c>
    </row>
    <row r="142" spans="2:9" x14ac:dyDescent="0.25">
      <c r="B142" s="122">
        <v>41000</v>
      </c>
      <c r="C142" s="170">
        <v>118.45</v>
      </c>
      <c r="D142" s="165">
        <v>118.49</v>
      </c>
      <c r="E142" s="237">
        <f t="shared" si="4"/>
        <v>2.0302850858642252E-3</v>
      </c>
      <c r="F142" s="237">
        <f t="shared" si="4"/>
        <v>2.5325004220833058E-4</v>
      </c>
      <c r="G142" s="237">
        <f t="shared" si="5"/>
        <v>1.5604904398525354E-2</v>
      </c>
      <c r="H142" s="238">
        <f t="shared" si="5"/>
        <v>7.0950831525668834E-2</v>
      </c>
    </row>
    <row r="143" spans="2:9" x14ac:dyDescent="0.25">
      <c r="B143" s="122">
        <v>41030</v>
      </c>
      <c r="C143" s="170">
        <v>118.28</v>
      </c>
      <c r="D143" s="165">
        <v>118.3</v>
      </c>
      <c r="E143" s="237">
        <f t="shared" si="4"/>
        <v>-1.4352047277332858E-3</v>
      </c>
      <c r="F143" s="237">
        <f t="shared" si="4"/>
        <v>-1.6035108447970403E-3</v>
      </c>
      <c r="G143" s="237">
        <f t="shared" si="5"/>
        <v>8.0109084711095235E-3</v>
      </c>
      <c r="H143" s="238">
        <f t="shared" si="5"/>
        <v>5.7099454919131487E-2</v>
      </c>
    </row>
    <row r="144" spans="2:9" x14ac:dyDescent="0.25">
      <c r="B144" s="122">
        <v>41061</v>
      </c>
      <c r="C144" s="170">
        <v>116.32</v>
      </c>
      <c r="D144" s="165">
        <v>118.06</v>
      </c>
      <c r="E144" s="237">
        <f t="shared" si="4"/>
        <v>-1.6570848833277085E-2</v>
      </c>
      <c r="F144" s="237">
        <f t="shared" si="4"/>
        <v>-2.0287404902789019E-3</v>
      </c>
      <c r="G144" s="237">
        <f t="shared" si="5"/>
        <v>-6.9153931529070123E-3</v>
      </c>
      <c r="H144" s="238">
        <f t="shared" si="5"/>
        <v>5.750627015406673E-2</v>
      </c>
    </row>
    <row r="145" spans="2:8" x14ac:dyDescent="0.25">
      <c r="B145" s="122">
        <v>41091</v>
      </c>
      <c r="C145" s="170">
        <v>116.11</v>
      </c>
      <c r="D145" s="165">
        <v>118.32</v>
      </c>
      <c r="E145" s="237">
        <f t="shared" si="4"/>
        <v>-1.805364511691776E-3</v>
      </c>
      <c r="F145" s="237">
        <f t="shared" si="4"/>
        <v>2.2022700321868705E-3</v>
      </c>
      <c r="G145" s="237">
        <f t="shared" si="5"/>
        <v>-3.0909247016398522E-3</v>
      </c>
      <c r="H145" s="238">
        <f t="shared" si="5"/>
        <v>5.7372654155495972E-2</v>
      </c>
    </row>
    <row r="146" spans="2:8" x14ac:dyDescent="0.25">
      <c r="B146" s="122">
        <v>41122</v>
      </c>
      <c r="C146" s="170">
        <v>116.68</v>
      </c>
      <c r="D146" s="165">
        <v>118.44</v>
      </c>
      <c r="E146" s="237">
        <f t="shared" si="4"/>
        <v>4.9091378864869473E-3</v>
      </c>
      <c r="F146" s="237">
        <f t="shared" si="4"/>
        <v>1.0141987829614951E-3</v>
      </c>
      <c r="G146" s="237">
        <f t="shared" si="5"/>
        <v>1.2872221745474643E-3</v>
      </c>
      <c r="H146" s="238">
        <f t="shared" si="5"/>
        <v>4.1780279707977819E-2</v>
      </c>
    </row>
    <row r="147" spans="2:8" x14ac:dyDescent="0.25">
      <c r="B147" s="122">
        <v>41153</v>
      </c>
      <c r="C147" s="170">
        <v>117.45</v>
      </c>
      <c r="D147" s="165">
        <v>118.6</v>
      </c>
      <c r="E147" s="237">
        <f t="shared" si="4"/>
        <v>6.5992458004799914E-3</v>
      </c>
      <c r="F147" s="237">
        <f t="shared" si="4"/>
        <v>1.350894967916183E-3</v>
      </c>
      <c r="G147" s="237">
        <f t="shared" si="5"/>
        <v>1.0227563283047303E-3</v>
      </c>
      <c r="H147" s="238">
        <f t="shared" si="5"/>
        <v>3.962131837307159E-2</v>
      </c>
    </row>
    <row r="148" spans="2:8" x14ac:dyDescent="0.25">
      <c r="B148" s="122">
        <v>41183</v>
      </c>
      <c r="C148" s="170">
        <v>117.22</v>
      </c>
      <c r="D148" s="165">
        <v>119.1</v>
      </c>
      <c r="E148" s="237">
        <f t="shared" si="4"/>
        <v>-1.9582801191997401E-3</v>
      </c>
      <c r="F148" s="237">
        <f t="shared" si="4"/>
        <v>4.2158516020236458E-3</v>
      </c>
      <c r="G148" s="237">
        <f t="shared" si="5"/>
        <v>-1.1302294197031104E-2</v>
      </c>
      <c r="H148" s="238">
        <f t="shared" si="5"/>
        <v>3.944842031768192E-2</v>
      </c>
    </row>
    <row r="149" spans="2:8" x14ac:dyDescent="0.25">
      <c r="B149" s="122">
        <v>41214</v>
      </c>
      <c r="C149" s="170">
        <v>116.24</v>
      </c>
      <c r="D149" s="165">
        <v>119.64</v>
      </c>
      <c r="E149" s="237">
        <f t="shared" si="4"/>
        <v>-8.360348063470413E-3</v>
      </c>
      <c r="F149" s="237">
        <f t="shared" si="4"/>
        <v>4.5340050377833396E-3</v>
      </c>
      <c r="G149" s="237">
        <f t="shared" si="5"/>
        <v>-2.0971953171060487E-2</v>
      </c>
      <c r="H149" s="238">
        <f t="shared" si="5"/>
        <v>4.2887029288702916E-2</v>
      </c>
    </row>
    <row r="150" spans="2:8" x14ac:dyDescent="0.25">
      <c r="B150" s="122">
        <v>41244</v>
      </c>
      <c r="C150" s="170">
        <v>115.39</v>
      </c>
      <c r="D150" s="165">
        <v>119.66</v>
      </c>
      <c r="E150" s="237">
        <f t="shared" si="4"/>
        <v>-7.3124569855470556E-3</v>
      </c>
      <c r="F150" s="237">
        <f t="shared" si="4"/>
        <v>1.6716817118012095E-4</v>
      </c>
      <c r="G150" s="237">
        <f t="shared" si="5"/>
        <v>-2.9520605550883094E-2</v>
      </c>
      <c r="H150" s="238">
        <f t="shared" si="5"/>
        <v>4.3334205248931834E-2</v>
      </c>
    </row>
    <row r="151" spans="2:8" x14ac:dyDescent="0.25">
      <c r="B151" s="122">
        <v>41275</v>
      </c>
      <c r="C151" s="170">
        <v>115.33</v>
      </c>
      <c r="D151" s="206">
        <v>120.39</v>
      </c>
      <c r="E151" s="237">
        <f t="shared" si="4"/>
        <v>-5.1997573446571632E-4</v>
      </c>
      <c r="F151" s="237">
        <f t="shared" si="4"/>
        <v>6.100618418853454E-3</v>
      </c>
      <c r="G151" s="237">
        <f t="shared" si="5"/>
        <v>-2.5105663567202008E-2</v>
      </c>
      <c r="H151" s="238">
        <f t="shared" si="5"/>
        <v>2.643021570466364E-2</v>
      </c>
    </row>
    <row r="152" spans="2:8" x14ac:dyDescent="0.25">
      <c r="B152" s="122">
        <v>41306</v>
      </c>
      <c r="C152" s="170">
        <v>115.53</v>
      </c>
      <c r="D152" s="165">
        <v>120.85</v>
      </c>
      <c r="E152" s="240">
        <f t="shared" ref="E152:F157" si="6">(C152/C151)-1</f>
        <v>1.7341541663054016E-3</v>
      </c>
      <c r="F152" s="237">
        <f t="shared" si="6"/>
        <v>3.8209153584183309E-3</v>
      </c>
      <c r="G152" s="237">
        <f t="shared" ref="G152:H157" si="7">(C152/C140)-1</f>
        <v>-2.4734087455681175E-2</v>
      </c>
      <c r="H152" s="238">
        <f t="shared" si="7"/>
        <v>3.0703624733475321E-2</v>
      </c>
    </row>
    <row r="153" spans="2:8" x14ac:dyDescent="0.25">
      <c r="B153" s="122">
        <v>41334</v>
      </c>
      <c r="C153" s="173">
        <v>115.96</v>
      </c>
      <c r="D153" s="241">
        <v>121.2</v>
      </c>
      <c r="E153" s="240">
        <f t="shared" si="6"/>
        <v>3.7219769756773324E-3</v>
      </c>
      <c r="F153" s="237">
        <f t="shared" si="6"/>
        <v>2.8961522548613949E-3</v>
      </c>
      <c r="G153" s="237">
        <f t="shared" si="7"/>
        <v>-1.9033922679976278E-2</v>
      </c>
      <c r="H153" s="238">
        <f t="shared" si="7"/>
        <v>2.3130170521695081E-2</v>
      </c>
    </row>
    <row r="154" spans="2:8" x14ac:dyDescent="0.25">
      <c r="B154" s="122">
        <v>41365</v>
      </c>
      <c r="C154" s="173">
        <v>115.59</v>
      </c>
      <c r="D154" s="242">
        <v>121.18</v>
      </c>
      <c r="E154" s="240">
        <f t="shared" si="6"/>
        <v>-3.1907554329078103E-3</v>
      </c>
      <c r="F154" s="237">
        <f t="shared" si="6"/>
        <v>-1.6501650165012816E-4</v>
      </c>
      <c r="G154" s="237">
        <f t="shared" si="7"/>
        <v>-2.414520894892358E-2</v>
      </c>
      <c r="H154" s="238">
        <f t="shared" si="7"/>
        <v>2.2702337750021284E-2</v>
      </c>
    </row>
    <row r="155" spans="2:8" x14ac:dyDescent="0.25">
      <c r="B155" s="122">
        <v>41395</v>
      </c>
      <c r="C155" s="173">
        <v>115.81</v>
      </c>
      <c r="D155" s="211">
        <v>121.24</v>
      </c>
      <c r="E155" s="240">
        <f t="shared" si="6"/>
        <v>1.9032788303485759E-3</v>
      </c>
      <c r="F155" s="237">
        <f t="shared" si="6"/>
        <v>4.9513120977051628E-4</v>
      </c>
      <c r="G155" s="237">
        <f t="shared" si="7"/>
        <v>-2.0882651335813351E-2</v>
      </c>
      <c r="H155" s="238">
        <f t="shared" si="7"/>
        <v>2.4852071005917242E-2</v>
      </c>
    </row>
    <row r="156" spans="2:8" ht="14.25" x14ac:dyDescent="0.3">
      <c r="B156" s="122">
        <v>41426</v>
      </c>
      <c r="C156" s="243">
        <v>116.08</v>
      </c>
      <c r="D156" s="244">
        <v>121.15</v>
      </c>
      <c r="E156" s="240">
        <f t="shared" si="6"/>
        <v>2.3314048873153137E-3</v>
      </c>
      <c r="F156" s="237">
        <f t="shared" si="6"/>
        <v>-7.4232926426909263E-4</v>
      </c>
      <c r="G156" s="237">
        <f t="shared" si="7"/>
        <v>-2.0632737276478075E-3</v>
      </c>
      <c r="H156" s="238">
        <f t="shared" si="7"/>
        <v>2.6173132305607361E-2</v>
      </c>
    </row>
    <row r="157" spans="2:8" x14ac:dyDescent="0.25">
      <c r="B157" s="122">
        <v>41456</v>
      </c>
      <c r="C157" s="173">
        <v>116.08</v>
      </c>
      <c r="D157" s="211">
        <v>121.36</v>
      </c>
      <c r="E157" s="240">
        <f t="shared" si="6"/>
        <v>0</v>
      </c>
      <c r="F157" s="237">
        <f t="shared" si="6"/>
        <v>1.7333883615351375E-3</v>
      </c>
      <c r="G157" s="237">
        <f t="shared" si="7"/>
        <v>-2.5837567823616681E-4</v>
      </c>
      <c r="H157" s="238">
        <f t="shared" si="7"/>
        <v>2.5693035835023803E-2</v>
      </c>
    </row>
    <row r="158" spans="2:8" ht="14.25" x14ac:dyDescent="0.3">
      <c r="B158" s="122">
        <v>41487</v>
      </c>
      <c r="C158" s="243">
        <v>116.08</v>
      </c>
      <c r="D158" s="244">
        <v>121.27</v>
      </c>
      <c r="E158" s="240">
        <f t="shared" ref="E158:F160" si="8">(C158/C157)-1</f>
        <v>0</v>
      </c>
      <c r="F158" s="237">
        <f t="shared" si="8"/>
        <v>-7.415952537903614E-4</v>
      </c>
      <c r="G158" s="237">
        <f t="shared" ref="G158:H160" si="9">(C158/C146)-1</f>
        <v>-5.1422694549194681E-3</v>
      </c>
      <c r="H158" s="238">
        <f t="shared" si="9"/>
        <v>2.3893954745018542E-2</v>
      </c>
    </row>
    <row r="159" spans="2:8" x14ac:dyDescent="0.25">
      <c r="B159" s="122">
        <v>41518</v>
      </c>
      <c r="C159" s="173">
        <v>115.9</v>
      </c>
      <c r="D159" s="211">
        <v>121.36</v>
      </c>
      <c r="E159" s="240">
        <f t="shared" si="8"/>
        <v>-1.5506547208821164E-3</v>
      </c>
      <c r="F159" s="237">
        <f t="shared" si="8"/>
        <v>7.4214562546393026E-4</v>
      </c>
      <c r="G159" s="237">
        <f t="shared" si="9"/>
        <v>-1.3197105151128152E-2</v>
      </c>
      <c r="H159" s="238">
        <f t="shared" si="9"/>
        <v>2.3271500843170312E-2</v>
      </c>
    </row>
    <row r="160" spans="2:8" x14ac:dyDescent="0.25">
      <c r="B160" s="122">
        <v>41548</v>
      </c>
      <c r="C160" s="173">
        <v>115</v>
      </c>
      <c r="D160" s="211">
        <v>121.42</v>
      </c>
      <c r="E160" s="240">
        <f t="shared" si="8"/>
        <v>-7.7653149266609933E-3</v>
      </c>
      <c r="F160" s="237">
        <f t="shared" si="8"/>
        <v>4.9439683586016692E-4</v>
      </c>
      <c r="G160" s="237">
        <f t="shared" si="9"/>
        <v>-1.8938747653983956E-2</v>
      </c>
      <c r="H160" s="238">
        <f t="shared" si="9"/>
        <v>1.9479429051217467E-2</v>
      </c>
    </row>
    <row r="161" spans="2:8" x14ac:dyDescent="0.25">
      <c r="B161" s="122">
        <v>41579</v>
      </c>
      <c r="C161" s="173">
        <v>114.7</v>
      </c>
      <c r="D161" s="211">
        <v>121.39</v>
      </c>
      <c r="E161" s="240">
        <f t="shared" ref="E161:F163" si="10">(C161/C160)-1</f>
        <v>-2.6086956521739202E-3</v>
      </c>
      <c r="F161" s="237">
        <f t="shared" si="10"/>
        <v>-2.4707626420694684E-4</v>
      </c>
      <c r="G161" s="237">
        <f t="shared" ref="G161:H163" si="11">(C161/C149)-1</f>
        <v>-1.324845147969711E-2</v>
      </c>
      <c r="H161" s="238">
        <f t="shared" si="11"/>
        <v>1.4627214978268244E-2</v>
      </c>
    </row>
    <row r="162" spans="2:8" x14ac:dyDescent="0.25">
      <c r="B162" s="122">
        <v>41609</v>
      </c>
      <c r="C162" s="173">
        <v>114.82</v>
      </c>
      <c r="D162" s="211">
        <v>121.45</v>
      </c>
      <c r="E162" s="240">
        <f t="shared" si="10"/>
        <v>1.0462074978203617E-3</v>
      </c>
      <c r="F162" s="237">
        <f t="shared" si="10"/>
        <v>4.942746519482899E-4</v>
      </c>
      <c r="G162" s="237">
        <f t="shared" si="11"/>
        <v>-4.9397694774244716E-3</v>
      </c>
      <c r="H162" s="238">
        <f t="shared" si="11"/>
        <v>1.4959050643490013E-2</v>
      </c>
    </row>
    <row r="163" spans="2:8" x14ac:dyDescent="0.25">
      <c r="B163" s="122">
        <v>41640</v>
      </c>
      <c r="C163" s="173">
        <v>115.59</v>
      </c>
      <c r="D163" s="211">
        <v>122.18</v>
      </c>
      <c r="E163" s="240">
        <f t="shared" si="10"/>
        <v>6.7061487545725385E-3</v>
      </c>
      <c r="F163" s="237">
        <f t="shared" si="10"/>
        <v>6.0107039934129691E-3</v>
      </c>
      <c r="G163" s="237">
        <f t="shared" si="11"/>
        <v>2.2544004161970665E-3</v>
      </c>
      <c r="H163" s="238">
        <f t="shared" si="11"/>
        <v>1.4868344546889345E-2</v>
      </c>
    </row>
    <row r="164" spans="2:8" x14ac:dyDescent="0.25">
      <c r="B164" s="122">
        <v>41671</v>
      </c>
      <c r="C164" s="173">
        <v>117</v>
      </c>
      <c r="D164" s="211">
        <v>122.58</v>
      </c>
      <c r="E164" s="240">
        <f t="shared" ref="E164:F166" si="12">(C164/C163)-1</f>
        <v>1.2198287049052681E-2</v>
      </c>
      <c r="F164" s="237">
        <f t="shared" si="12"/>
        <v>3.2738582419380435E-3</v>
      </c>
      <c r="G164" s="237">
        <f t="shared" ref="G164:H166" si="13">(C164/C152)-1</f>
        <v>1.2723967800571279E-2</v>
      </c>
      <c r="H164" s="238">
        <f t="shared" si="13"/>
        <v>1.4315266859743492E-2</v>
      </c>
    </row>
    <row r="165" spans="2:8" x14ac:dyDescent="0.25">
      <c r="B165" s="122">
        <v>41699</v>
      </c>
      <c r="C165" s="173">
        <v>119</v>
      </c>
      <c r="D165" s="211">
        <v>122.72</v>
      </c>
      <c r="E165" s="240">
        <f t="shared" si="12"/>
        <v>1.7094017094017033E-2</v>
      </c>
      <c r="F165" s="237">
        <f t="shared" si="12"/>
        <v>1.1421112742697748E-3</v>
      </c>
      <c r="G165" s="237">
        <f t="shared" si="13"/>
        <v>2.6215936529838002E-2</v>
      </c>
      <c r="H165" s="238">
        <f t="shared" si="13"/>
        <v>1.2541254125412404E-2</v>
      </c>
    </row>
    <row r="166" spans="2:8" x14ac:dyDescent="0.25">
      <c r="B166" s="122">
        <v>41730</v>
      </c>
      <c r="C166" s="173">
        <v>119.52</v>
      </c>
      <c r="D166" s="211">
        <v>122.83</v>
      </c>
      <c r="E166" s="240">
        <f t="shared" si="12"/>
        <v>4.3697478991595595E-3</v>
      </c>
      <c r="F166" s="237">
        <f t="shared" si="12"/>
        <v>8.9634941329852502E-4</v>
      </c>
      <c r="G166" s="237">
        <f t="shared" si="13"/>
        <v>3.3999480923955216E-2</v>
      </c>
      <c r="H166" s="238">
        <f t="shared" si="13"/>
        <v>1.3616108268691196E-2</v>
      </c>
    </row>
    <row r="167" spans="2:8" x14ac:dyDescent="0.25">
      <c r="B167" s="122">
        <v>41760</v>
      </c>
      <c r="C167" s="173">
        <v>119.37</v>
      </c>
      <c r="D167" s="211">
        <v>122.87</v>
      </c>
      <c r="E167" s="240">
        <f t="shared" ref="E167:F169" si="14">(C167/C166)-1</f>
        <v>-1.2550200803211897E-3</v>
      </c>
      <c r="F167" s="237">
        <f t="shared" si="14"/>
        <v>3.2565334201750673E-4</v>
      </c>
      <c r="G167" s="237">
        <f t="shared" ref="G167:H169" si="15">(C167/C155)-1</f>
        <v>3.0740005180899699E-2</v>
      </c>
      <c r="H167" s="238">
        <f t="shared" si="15"/>
        <v>1.3444407786209256E-2</v>
      </c>
    </row>
    <row r="168" spans="2:8" x14ac:dyDescent="0.25">
      <c r="B168" s="122">
        <v>41791</v>
      </c>
      <c r="C168" s="173">
        <v>118.97</v>
      </c>
      <c r="D168" s="211">
        <v>122.86</v>
      </c>
      <c r="E168" s="237">
        <f t="shared" si="14"/>
        <v>-3.3509256932228171E-3</v>
      </c>
      <c r="F168" s="237">
        <f t="shared" si="14"/>
        <v>-8.1386831610741339E-5</v>
      </c>
      <c r="G168" s="237">
        <f t="shared" si="15"/>
        <v>2.4896623018607844E-2</v>
      </c>
      <c r="H168" s="238">
        <f t="shared" si="15"/>
        <v>1.4114733801072976E-2</v>
      </c>
    </row>
    <row r="169" spans="2:8" x14ac:dyDescent="0.25">
      <c r="B169" s="122">
        <v>41821</v>
      </c>
      <c r="C169" s="173">
        <v>118.7</v>
      </c>
      <c r="D169" s="211">
        <v>123.13</v>
      </c>
      <c r="E169" s="237">
        <f t="shared" si="14"/>
        <v>-2.2694797007648537E-3</v>
      </c>
      <c r="F169" s="237">
        <f t="shared" si="14"/>
        <v>2.1976233110858612E-3</v>
      </c>
      <c r="G169" s="237">
        <f t="shared" si="15"/>
        <v>2.257064093728478E-2</v>
      </c>
      <c r="H169" s="238">
        <f t="shared" si="15"/>
        <v>1.4584706657877256E-2</v>
      </c>
    </row>
    <row r="170" spans="2:8" x14ac:dyDescent="0.25">
      <c r="B170" s="122">
        <v>41852</v>
      </c>
      <c r="C170" s="173">
        <v>119.52</v>
      </c>
      <c r="D170" s="211">
        <v>121.76</v>
      </c>
      <c r="E170" s="237">
        <f t="shared" ref="E170:F173" si="16">(C170/C169)-1</f>
        <v>6.908171861836454E-3</v>
      </c>
      <c r="F170" s="237">
        <f t="shared" si="16"/>
        <v>-1.1126451717696662E-2</v>
      </c>
      <c r="G170" s="237">
        <f t="shared" ref="G170:H173" si="17">(C170/C158)-1</f>
        <v>2.9634734665747731E-2</v>
      </c>
      <c r="H170" s="238">
        <f t="shared" si="17"/>
        <v>4.0405706275254971E-3</v>
      </c>
    </row>
    <row r="171" spans="2:8" x14ac:dyDescent="0.25">
      <c r="B171" s="122">
        <v>41883</v>
      </c>
      <c r="C171" s="173">
        <v>120.14</v>
      </c>
      <c r="D171" s="211">
        <v>121.84</v>
      </c>
      <c r="E171" s="237">
        <f t="shared" si="16"/>
        <v>5.1874163319947098E-3</v>
      </c>
      <c r="F171" s="237">
        <f t="shared" si="16"/>
        <v>6.5703022339036465E-4</v>
      </c>
      <c r="G171" s="237">
        <f t="shared" si="17"/>
        <v>3.6583261432269198E-2</v>
      </c>
      <c r="H171" s="238">
        <f t="shared" si="17"/>
        <v>3.9551746868820015E-3</v>
      </c>
    </row>
    <row r="172" spans="2:8" x14ac:dyDescent="0.25">
      <c r="B172" s="122">
        <v>41913</v>
      </c>
      <c r="C172" s="173">
        <v>120.67</v>
      </c>
      <c r="D172" s="211">
        <v>121.45</v>
      </c>
      <c r="E172" s="237">
        <f t="shared" si="16"/>
        <v>4.4115198934575606E-3</v>
      </c>
      <c r="F172" s="237">
        <f t="shared" si="16"/>
        <v>-3.2009192383454232E-3</v>
      </c>
      <c r="G172" s="237">
        <f t="shared" si="17"/>
        <v>4.9304347826087058E-2</v>
      </c>
      <c r="H172" s="238">
        <f t="shared" si="17"/>
        <v>2.4707626420683582E-4</v>
      </c>
    </row>
    <row r="173" spans="2:8" ht="14.25" thickBot="1" x14ac:dyDescent="0.3">
      <c r="B173" s="450">
        <v>41944</v>
      </c>
      <c r="C173" s="462">
        <v>120.57</v>
      </c>
      <c r="D173" s="463">
        <v>121.51</v>
      </c>
      <c r="E173" s="464">
        <f t="shared" si="16"/>
        <v>-8.287063893263058E-4</v>
      </c>
      <c r="F173" s="464">
        <f t="shared" si="16"/>
        <v>4.9403046521212524E-4</v>
      </c>
      <c r="G173" s="464">
        <f t="shared" si="17"/>
        <v>5.1176983435047951E-2</v>
      </c>
      <c r="H173" s="465">
        <f t="shared" si="17"/>
        <v>9.885493038965798E-4</v>
      </c>
    </row>
    <row r="174" spans="2:8" ht="14.25" x14ac:dyDescent="0.3">
      <c r="B174" s="18" t="s">
        <v>484</v>
      </c>
    </row>
    <row r="175" spans="2:8" ht="14.25" x14ac:dyDescent="0.3">
      <c r="B175" s="18" t="s">
        <v>736</v>
      </c>
    </row>
    <row r="176" spans="2:8" ht="14.25" x14ac:dyDescent="0.3">
      <c r="B176" s="19" t="s">
        <v>963</v>
      </c>
    </row>
    <row r="180" spans="4:4" x14ac:dyDescent="0.25">
      <c r="D180" s="75"/>
    </row>
  </sheetData>
  <mergeCells count="4">
    <mergeCell ref="C5:D5"/>
    <mergeCell ref="G5:H5"/>
    <mergeCell ref="E5:F5"/>
    <mergeCell ref="B5:B6"/>
  </mergeCells>
  <phoneticPr fontId="0" type="noConversion"/>
  <hyperlinks>
    <hyperlink ref="B2" location="CONTENIDO!A1" display="INDICE"/>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RowHeight="13.5" x14ac:dyDescent="0.2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70" customFormat="1" ht="15" x14ac:dyDescent="0.25"/>
    <row r="2" spans="2:10" ht="15" x14ac:dyDescent="0.25">
      <c r="B2" s="670" t="s">
        <v>1029</v>
      </c>
    </row>
    <row r="3" spans="2:10" x14ac:dyDescent="0.25">
      <c r="B3" s="1" t="s">
        <v>294</v>
      </c>
    </row>
    <row r="4" spans="2:10" ht="14.25" thickBot="1" x14ac:dyDescent="0.3"/>
    <row r="5" spans="2:10" ht="15.75" customHeight="1" thickBot="1" x14ac:dyDescent="0.3">
      <c r="B5" s="1275"/>
      <c r="C5" s="1277" t="s">
        <v>191</v>
      </c>
      <c r="D5" s="1171"/>
      <c r="E5" s="1171"/>
      <c r="F5" s="1165" t="s">
        <v>195</v>
      </c>
      <c r="G5" s="1165"/>
      <c r="H5" s="1166"/>
      <c r="I5" s="1278" t="s">
        <v>232</v>
      </c>
    </row>
    <row r="6" spans="2:10" ht="25.5" customHeight="1" thickBot="1" x14ac:dyDescent="0.3">
      <c r="B6" s="1276"/>
      <c r="C6" s="261" t="s">
        <v>192</v>
      </c>
      <c r="D6" s="262" t="s">
        <v>193</v>
      </c>
      <c r="E6" s="262" t="s">
        <v>194</v>
      </c>
      <c r="F6" s="262" t="s">
        <v>192</v>
      </c>
      <c r="G6" s="262" t="s">
        <v>194</v>
      </c>
      <c r="H6" s="262" t="s">
        <v>296</v>
      </c>
      <c r="I6" s="1279"/>
    </row>
    <row r="7" spans="2:10" x14ac:dyDescent="0.25">
      <c r="B7" s="122">
        <v>39203</v>
      </c>
      <c r="C7" s="254">
        <v>109415.80793000001</v>
      </c>
      <c r="D7" s="140">
        <v>106224.47059</v>
      </c>
      <c r="E7" s="140">
        <v>3191.33734</v>
      </c>
      <c r="F7" s="140">
        <v>8664.3158700000004</v>
      </c>
      <c r="G7" s="140">
        <v>325.1259399999995</v>
      </c>
      <c r="H7" s="140">
        <v>280.55340000000001</v>
      </c>
      <c r="I7" s="141">
        <v>2577.1757314709407</v>
      </c>
      <c r="J7" s="14"/>
    </row>
    <row r="8" spans="2:10" x14ac:dyDescent="0.25">
      <c r="B8" s="122">
        <v>39234</v>
      </c>
      <c r="C8" s="254">
        <v>111475.97139000001</v>
      </c>
      <c r="D8" s="140">
        <v>108125.51920000001</v>
      </c>
      <c r="E8" s="140">
        <v>3350.45219</v>
      </c>
      <c r="F8" s="140">
        <v>8557.6153600000016</v>
      </c>
      <c r="G8" s="140">
        <v>324.46790999999996</v>
      </c>
      <c r="H8" s="140">
        <v>277.25905999999998</v>
      </c>
      <c r="I8" s="141">
        <v>2854.5351910902991</v>
      </c>
      <c r="J8" s="14"/>
    </row>
    <row r="9" spans="2:10" x14ac:dyDescent="0.25">
      <c r="B9" s="122">
        <v>39264</v>
      </c>
      <c r="C9" s="254">
        <v>113647.21234999999</v>
      </c>
      <c r="D9" s="140">
        <v>110071.84552999999</v>
      </c>
      <c r="E9" s="140">
        <v>3575.3668199999997</v>
      </c>
      <c r="F9" s="140">
        <v>8393.3856799999994</v>
      </c>
      <c r="G9" s="140">
        <v>353.84881000000001</v>
      </c>
      <c r="H9" s="140">
        <v>283.09755000000001</v>
      </c>
      <c r="I9" s="141">
        <v>3116.4630738573001</v>
      </c>
      <c r="J9" s="14"/>
    </row>
    <row r="10" spans="2:10" x14ac:dyDescent="0.25">
      <c r="B10" s="122">
        <v>39295</v>
      </c>
      <c r="C10" s="254">
        <v>116153.20886999999</v>
      </c>
      <c r="D10" s="140">
        <v>112536.16475999997</v>
      </c>
      <c r="E10" s="140">
        <v>3617.0441099999998</v>
      </c>
      <c r="F10" s="140">
        <v>8597.0363399999987</v>
      </c>
      <c r="G10" s="140">
        <v>341.14994999999834</v>
      </c>
      <c r="H10" s="140">
        <v>281.89274</v>
      </c>
      <c r="I10" s="141">
        <v>3009.6957626544299</v>
      </c>
      <c r="J10" s="14"/>
    </row>
    <row r="11" spans="2:10" x14ac:dyDescent="0.25">
      <c r="B11" s="122">
        <v>39326</v>
      </c>
      <c r="C11" s="254">
        <v>118888.70068999998</v>
      </c>
      <c r="D11" s="140">
        <v>115103.77252000001</v>
      </c>
      <c r="E11" s="140">
        <v>3784.9281700000001</v>
      </c>
      <c r="F11" s="140">
        <v>8792.7424900000005</v>
      </c>
      <c r="G11" s="140">
        <v>345.99159000000174</v>
      </c>
      <c r="H11" s="140">
        <v>289.43540999999999</v>
      </c>
      <c r="I11" s="141">
        <v>2940.59909146462</v>
      </c>
      <c r="J11" s="14"/>
    </row>
    <row r="12" spans="2:10" x14ac:dyDescent="0.25">
      <c r="B12" s="122">
        <v>39356</v>
      </c>
      <c r="C12" s="254">
        <v>121727.08350000004</v>
      </c>
      <c r="D12" s="140">
        <v>117719.94461000001</v>
      </c>
      <c r="E12" s="140">
        <v>4007.1388900000002</v>
      </c>
      <c r="F12" s="140">
        <v>9300.3588700000018</v>
      </c>
      <c r="G12" s="140">
        <v>368.6572199999988</v>
      </c>
      <c r="H12" s="140">
        <v>294.23534000000001</v>
      </c>
      <c r="I12" s="141">
        <v>2857.8342632372</v>
      </c>
      <c r="J12" s="14"/>
    </row>
    <row r="13" spans="2:10" x14ac:dyDescent="0.25">
      <c r="B13" s="122">
        <v>39387</v>
      </c>
      <c r="C13" s="254">
        <v>124419.69583</v>
      </c>
      <c r="D13" s="140">
        <v>120144.41282</v>
      </c>
      <c r="E13" s="140">
        <v>4275.2830100000001</v>
      </c>
      <c r="F13" s="140">
        <v>9195.0812500000011</v>
      </c>
      <c r="G13" s="140">
        <v>381.92577000000142</v>
      </c>
      <c r="H13" s="140">
        <v>282.31545</v>
      </c>
      <c r="I13" s="141">
        <v>3106.1872420627901</v>
      </c>
      <c r="J13" s="14"/>
    </row>
    <row r="14" spans="2:10" x14ac:dyDescent="0.25">
      <c r="B14" s="122">
        <v>39417</v>
      </c>
      <c r="C14" s="254">
        <v>125062.44695</v>
      </c>
      <c r="D14" s="140">
        <v>120943.38454000003</v>
      </c>
      <c r="E14" s="140">
        <v>4119.0624100000005</v>
      </c>
      <c r="F14" s="140">
        <v>9074.7903299999998</v>
      </c>
      <c r="G14" s="140">
        <v>371.20709999999997</v>
      </c>
      <c r="H14" s="140">
        <v>283.46704</v>
      </c>
      <c r="I14" s="141">
        <v>3358.8790032080901</v>
      </c>
      <c r="J14" s="14"/>
    </row>
    <row r="15" spans="2:10" x14ac:dyDescent="0.25">
      <c r="B15" s="122">
        <v>39448</v>
      </c>
      <c r="C15" s="254">
        <v>125471.77575999999</v>
      </c>
      <c r="D15" s="140">
        <v>120993.33961</v>
      </c>
      <c r="E15" s="140">
        <v>4478.4361500000005</v>
      </c>
      <c r="F15" s="140">
        <v>9238.8449699999983</v>
      </c>
      <c r="G15" s="140">
        <v>372.02233000000001</v>
      </c>
      <c r="H15" s="140">
        <v>285.19058000000001</v>
      </c>
      <c r="I15" s="141">
        <v>3300.9235706457207</v>
      </c>
      <c r="J15" s="14"/>
    </row>
    <row r="16" spans="2:10" x14ac:dyDescent="0.25">
      <c r="B16" s="122">
        <v>39479</v>
      </c>
      <c r="C16" s="254">
        <v>127102.76163000002</v>
      </c>
      <c r="D16" s="140">
        <v>122403.30072000001</v>
      </c>
      <c r="E16" s="140">
        <v>4699.4609099999998</v>
      </c>
      <c r="F16" s="140">
        <v>9455.2724999999973</v>
      </c>
      <c r="G16" s="140">
        <v>367.59858999999801</v>
      </c>
      <c r="H16" s="140">
        <v>278.01916</v>
      </c>
      <c r="I16" s="141">
        <v>3251.4690000000001</v>
      </c>
      <c r="J16" s="14"/>
    </row>
    <row r="17" spans="2:10" x14ac:dyDescent="0.25">
      <c r="B17" s="122">
        <v>39508</v>
      </c>
      <c r="C17" s="254">
        <v>128695.95044</v>
      </c>
      <c r="D17" s="140">
        <v>123544.24299</v>
      </c>
      <c r="E17" s="140">
        <v>5151.7074499999999</v>
      </c>
      <c r="F17" s="140">
        <v>9648.2788799999998</v>
      </c>
      <c r="G17" s="140">
        <v>374.66967</v>
      </c>
      <c r="H17" s="140">
        <v>286.03309999999999</v>
      </c>
      <c r="I17" s="141">
        <v>3212.1708043220901</v>
      </c>
      <c r="J17" s="14"/>
    </row>
    <row r="18" spans="2:10" x14ac:dyDescent="0.25">
      <c r="B18" s="122">
        <v>39539</v>
      </c>
      <c r="C18" s="254">
        <v>130008.93786999999</v>
      </c>
      <c r="D18" s="140">
        <v>124830.04419</v>
      </c>
      <c r="E18" s="140">
        <v>5178.8936800000001</v>
      </c>
      <c r="F18" s="140">
        <v>9702.6566800000019</v>
      </c>
      <c r="G18" s="140">
        <v>373.00581000000051</v>
      </c>
      <c r="H18" s="140">
        <v>295.96224000000001</v>
      </c>
      <c r="I18" s="141">
        <v>3365.1568105790402</v>
      </c>
      <c r="J18" s="14"/>
    </row>
    <row r="19" spans="2:10" x14ac:dyDescent="0.25">
      <c r="B19" s="122">
        <v>39569</v>
      </c>
      <c r="C19" s="254">
        <v>131470.60013999997</v>
      </c>
      <c r="D19" s="140">
        <v>125985.86927999997</v>
      </c>
      <c r="E19" s="140">
        <v>5484.7308599999997</v>
      </c>
      <c r="F19" s="140">
        <v>9574.4311600000019</v>
      </c>
      <c r="G19" s="140">
        <v>380.74124000000211</v>
      </c>
      <c r="H19" s="140">
        <v>296.90688</v>
      </c>
      <c r="I19" s="141">
        <v>3680.6720757337298</v>
      </c>
      <c r="J19" s="14"/>
    </row>
    <row r="20" spans="2:10" x14ac:dyDescent="0.25">
      <c r="B20" s="122">
        <v>39600</v>
      </c>
      <c r="C20" s="254">
        <v>134680.32726999998</v>
      </c>
      <c r="D20" s="140">
        <v>129303.20925</v>
      </c>
      <c r="E20" s="140">
        <v>5377.118019999999</v>
      </c>
      <c r="F20" s="140">
        <v>9811.7021400000012</v>
      </c>
      <c r="G20" s="140">
        <v>379.72194999999925</v>
      </c>
      <c r="H20" s="140">
        <v>272.67745000000002</v>
      </c>
      <c r="I20" s="141">
        <v>3629.6780610881701</v>
      </c>
      <c r="J20" s="14"/>
    </row>
    <row r="21" spans="2:10" x14ac:dyDescent="0.25">
      <c r="B21" s="122">
        <v>39630</v>
      </c>
      <c r="C21" s="254">
        <v>136442.6862</v>
      </c>
      <c r="D21" s="140">
        <v>130974.64804999999</v>
      </c>
      <c r="E21" s="140">
        <v>5468.0381499999994</v>
      </c>
      <c r="F21" s="140">
        <v>10090.667200000002</v>
      </c>
      <c r="G21" s="140">
        <v>381.80968000000155</v>
      </c>
      <c r="H21" s="140">
        <v>261.93534</v>
      </c>
      <c r="I21" s="141">
        <v>3566.6263977386002</v>
      </c>
      <c r="J21" s="14"/>
    </row>
    <row r="22" spans="2:10" x14ac:dyDescent="0.25">
      <c r="B22" s="122">
        <v>39661</v>
      </c>
      <c r="C22" s="254">
        <v>138385.21983999998</v>
      </c>
      <c r="D22" s="140">
        <v>132508.33491999996</v>
      </c>
      <c r="E22" s="140">
        <v>5876.8849199999995</v>
      </c>
      <c r="F22" s="140">
        <v>9913.0577900000008</v>
      </c>
      <c r="G22" s="140">
        <v>388.65922000000069</v>
      </c>
      <c r="H22" s="140">
        <v>258.06452999999999</v>
      </c>
      <c r="I22" s="141">
        <v>3899.0124621354098</v>
      </c>
    </row>
    <row r="23" spans="2:10" x14ac:dyDescent="0.25">
      <c r="B23" s="122">
        <v>39692</v>
      </c>
      <c r="C23" s="254">
        <v>141628.60501</v>
      </c>
      <c r="D23" s="140">
        <v>135706.29613999999</v>
      </c>
      <c r="E23" s="140">
        <v>5922.3088699999998</v>
      </c>
      <c r="F23" s="140">
        <v>10141.33642</v>
      </c>
      <c r="G23" s="140">
        <v>394.03029000000095</v>
      </c>
      <c r="H23" s="140">
        <v>272.06209000000001</v>
      </c>
      <c r="I23" s="141">
        <v>3830.2556054644101</v>
      </c>
    </row>
    <row r="24" spans="2:10" x14ac:dyDescent="0.25">
      <c r="B24" s="122">
        <v>39722</v>
      </c>
      <c r="C24" s="254">
        <v>145724.69039999999</v>
      </c>
      <c r="D24" s="140">
        <v>139672.55608000001</v>
      </c>
      <c r="E24" s="140">
        <v>6052.134320000001</v>
      </c>
      <c r="F24" s="140">
        <v>10361.2834</v>
      </c>
      <c r="G24" s="140">
        <v>403.75683000000004</v>
      </c>
      <c r="H24" s="140">
        <v>286.0333</v>
      </c>
      <c r="I24" s="141">
        <v>3756.852421777</v>
      </c>
    </row>
    <row r="25" spans="2:10" x14ac:dyDescent="0.25">
      <c r="B25" s="122">
        <v>39753</v>
      </c>
      <c r="C25" s="254">
        <v>147704.45080000002</v>
      </c>
      <c r="D25" s="140">
        <v>141152.43366000001</v>
      </c>
      <c r="E25" s="140">
        <v>6552.017139999999</v>
      </c>
      <c r="F25" s="140">
        <v>10294.483240000003</v>
      </c>
      <c r="G25" s="140">
        <v>421.9230500000026</v>
      </c>
      <c r="H25" s="140">
        <v>295.83447999999999</v>
      </c>
      <c r="I25" s="141">
        <v>3934.2308526291699</v>
      </c>
    </row>
    <row r="26" spans="2:10" x14ac:dyDescent="0.25">
      <c r="B26" s="122">
        <v>39783</v>
      </c>
      <c r="C26" s="254">
        <v>147173.54895000003</v>
      </c>
      <c r="D26" s="140">
        <v>141095.64369999999</v>
      </c>
      <c r="E26" s="140">
        <v>6077.9052499999998</v>
      </c>
      <c r="F26" s="140">
        <v>10031.148710000001</v>
      </c>
      <c r="G26" s="140">
        <v>421.83802000000139</v>
      </c>
      <c r="H26" s="140">
        <v>302.49594999999999</v>
      </c>
      <c r="I26" s="141">
        <v>4257.6111027346997</v>
      </c>
    </row>
    <row r="27" spans="2:10" x14ac:dyDescent="0.25">
      <c r="B27" s="122">
        <v>39814</v>
      </c>
      <c r="C27" s="254">
        <v>147113.83031999998</v>
      </c>
      <c r="D27" s="140">
        <v>140512.81109</v>
      </c>
      <c r="E27" s="140">
        <v>6601.0192300000008</v>
      </c>
      <c r="F27" s="140">
        <v>10182.912629999999</v>
      </c>
      <c r="G27" s="140">
        <v>445.75190000000003</v>
      </c>
      <c r="H27" s="140">
        <v>323.56190000000004</v>
      </c>
      <c r="I27" s="141">
        <v>4187.8590653950196</v>
      </c>
    </row>
    <row r="28" spans="2:10" x14ac:dyDescent="0.25">
      <c r="B28" s="122">
        <v>39845</v>
      </c>
      <c r="C28" s="254">
        <v>147516.19664000001</v>
      </c>
      <c r="D28" s="140">
        <v>140683.28886</v>
      </c>
      <c r="E28" s="140">
        <v>6832.9077799999995</v>
      </c>
      <c r="F28" s="140">
        <v>10358.894740000002</v>
      </c>
      <c r="G28" s="140">
        <v>461.25030000000072</v>
      </c>
      <c r="H28" s="140">
        <v>336.75684999999999</v>
      </c>
      <c r="I28" s="141">
        <v>4121.0507814143002</v>
      </c>
    </row>
    <row r="29" spans="2:10" x14ac:dyDescent="0.25">
      <c r="B29" s="122">
        <v>39873</v>
      </c>
      <c r="C29" s="254">
        <v>147272.09939999998</v>
      </c>
      <c r="D29" s="140">
        <v>140390.99979999999</v>
      </c>
      <c r="E29" s="140">
        <v>6881.0995999999996</v>
      </c>
      <c r="F29" s="140">
        <v>10044.58999</v>
      </c>
      <c r="G29" s="140">
        <v>455.99092000000178</v>
      </c>
      <c r="H29" s="140">
        <v>340.48715999999996</v>
      </c>
      <c r="I29" s="141">
        <v>4538</v>
      </c>
    </row>
    <row r="30" spans="2:10" x14ac:dyDescent="0.25">
      <c r="B30" s="122">
        <v>39904</v>
      </c>
      <c r="C30" s="254">
        <v>147320.33522000001</v>
      </c>
      <c r="D30" s="140">
        <v>140229.57062000001</v>
      </c>
      <c r="E30" s="140">
        <v>7090.7646000000004</v>
      </c>
      <c r="F30" s="140">
        <v>10229.835519999999</v>
      </c>
      <c r="G30" s="140">
        <v>463.81419000000136</v>
      </c>
      <c r="H30" s="140">
        <v>349.45921999999996</v>
      </c>
      <c r="I30" s="141">
        <v>4468.3114403639202</v>
      </c>
    </row>
    <row r="31" spans="2:10" x14ac:dyDescent="0.25">
      <c r="B31" s="122">
        <v>39934</v>
      </c>
      <c r="C31" s="254">
        <v>149400.74734999999</v>
      </c>
      <c r="D31" s="140">
        <v>142195.40543000001</v>
      </c>
      <c r="E31" s="140">
        <v>7205.3419199999998</v>
      </c>
      <c r="F31" s="140">
        <v>9988.2065700000003</v>
      </c>
      <c r="G31" s="140">
        <v>478.99404000000095</v>
      </c>
      <c r="H31" s="140">
        <v>354.56508000000002</v>
      </c>
      <c r="I31" s="141">
        <v>4823.4771098090005</v>
      </c>
    </row>
    <row r="32" spans="2:10" x14ac:dyDescent="0.25">
      <c r="B32" s="122">
        <v>39965</v>
      </c>
      <c r="C32" s="254">
        <v>149876.62289999999</v>
      </c>
      <c r="D32" s="140">
        <v>142819.18666000001</v>
      </c>
      <c r="E32" s="140">
        <v>7057.43624</v>
      </c>
      <c r="F32" s="140">
        <v>10136.534879999997</v>
      </c>
      <c r="G32" s="140">
        <v>454.91347999999857</v>
      </c>
      <c r="H32" s="140">
        <v>348.11187999999999</v>
      </c>
      <c r="I32" s="141">
        <v>4734.2050309239003</v>
      </c>
    </row>
    <row r="33" spans="2:9" x14ac:dyDescent="0.25">
      <c r="B33" s="122">
        <v>39995</v>
      </c>
      <c r="C33" s="254">
        <v>149677.06894</v>
      </c>
      <c r="D33" s="140">
        <v>142788.87369000001</v>
      </c>
      <c r="E33" s="140">
        <v>6888.1952499999998</v>
      </c>
      <c r="F33" s="140">
        <v>10371.811189999997</v>
      </c>
      <c r="G33" s="140">
        <v>455.37071999999881</v>
      </c>
      <c r="H33" s="140">
        <v>347.16300000000001</v>
      </c>
      <c r="I33" s="141">
        <v>4632.7205111196608</v>
      </c>
    </row>
    <row r="34" spans="2:9" x14ac:dyDescent="0.25">
      <c r="B34" s="122">
        <v>40026</v>
      </c>
      <c r="C34" s="254">
        <v>147989.80111</v>
      </c>
      <c r="D34" s="140">
        <v>140866.82706000001</v>
      </c>
      <c r="E34" s="140">
        <v>7122.9740499999998</v>
      </c>
      <c r="F34" s="140">
        <v>10226.471669999997</v>
      </c>
      <c r="G34" s="140">
        <v>470.90412999999893</v>
      </c>
      <c r="H34" s="140">
        <v>353.04300000000001</v>
      </c>
      <c r="I34" s="141">
        <v>4913.7361338134497</v>
      </c>
    </row>
    <row r="35" spans="2:9" x14ac:dyDescent="0.25">
      <c r="B35" s="122">
        <v>40057</v>
      </c>
      <c r="C35" s="254">
        <v>148051.68260000003</v>
      </c>
      <c r="D35" s="140">
        <v>141236.71641999998</v>
      </c>
      <c r="E35" s="140">
        <v>6814.9661799999994</v>
      </c>
      <c r="F35" s="140">
        <v>10538.351889999998</v>
      </c>
      <c r="G35" s="140">
        <v>471.76034000000004</v>
      </c>
      <c r="H35" s="140">
        <v>345.92239000000001</v>
      </c>
      <c r="I35" s="141">
        <v>4809.9054386510534</v>
      </c>
    </row>
    <row r="36" spans="2:9" x14ac:dyDescent="0.25">
      <c r="B36" s="122">
        <v>40087</v>
      </c>
      <c r="C36" s="254">
        <v>148859.06030000001</v>
      </c>
      <c r="D36" s="140">
        <v>141967.30702000001</v>
      </c>
      <c r="E36" s="140">
        <v>6891.753279999999</v>
      </c>
      <c r="F36" s="140">
        <v>10847.845889999999</v>
      </c>
      <c r="G36" s="140">
        <v>481.44598999999835</v>
      </c>
      <c r="H36" s="140">
        <v>341.30803000000003</v>
      </c>
      <c r="I36" s="141">
        <v>4710.2344938537426</v>
      </c>
    </row>
    <row r="37" spans="2:9" x14ac:dyDescent="0.25">
      <c r="B37" s="122">
        <v>40118</v>
      </c>
      <c r="C37" s="254">
        <v>149688.53157000002</v>
      </c>
      <c r="D37" s="140">
        <v>142652.98679</v>
      </c>
      <c r="E37" s="140">
        <v>7035.5447800000011</v>
      </c>
      <c r="F37" s="140">
        <v>11133.839000000002</v>
      </c>
      <c r="G37" s="140">
        <v>488.6815300000012</v>
      </c>
      <c r="H37" s="140">
        <v>340.39229999999998</v>
      </c>
      <c r="I37" s="141">
        <v>4613.4643565484985</v>
      </c>
    </row>
    <row r="38" spans="2:9" x14ac:dyDescent="0.25">
      <c r="B38" s="122">
        <v>40148</v>
      </c>
      <c r="C38" s="254">
        <v>150574.10543999996</v>
      </c>
      <c r="D38" s="140">
        <v>144295.68413000001</v>
      </c>
      <c r="E38" s="140">
        <v>6278.4213100000006</v>
      </c>
      <c r="F38" s="140">
        <v>11177.858849999997</v>
      </c>
      <c r="G38" s="140">
        <v>451.42923999999834</v>
      </c>
      <c r="H38" s="140">
        <v>341.04793000000001</v>
      </c>
      <c r="I38" s="141">
        <v>4747.4656118102303</v>
      </c>
    </row>
    <row r="39" spans="2:9" x14ac:dyDescent="0.25">
      <c r="B39" s="122">
        <v>40179</v>
      </c>
      <c r="C39" s="254">
        <v>150474.64543999999</v>
      </c>
      <c r="D39" s="140">
        <v>143829.82499000002</v>
      </c>
      <c r="E39" s="140">
        <v>6644.8204499999993</v>
      </c>
      <c r="F39" s="140">
        <v>11411.838249999999</v>
      </c>
      <c r="G39" s="140">
        <v>465.77472000000068</v>
      </c>
      <c r="H39" s="140">
        <v>342.64434</v>
      </c>
      <c r="I39" s="141">
        <v>4657.9906287238318</v>
      </c>
    </row>
    <row r="40" spans="2:9" x14ac:dyDescent="0.25">
      <c r="B40" s="122">
        <v>40210</v>
      </c>
      <c r="C40" s="254">
        <v>151582.87338999999</v>
      </c>
      <c r="D40" s="140">
        <v>144743.53036</v>
      </c>
      <c r="E40" s="140">
        <v>6839.34303</v>
      </c>
      <c r="F40" s="140">
        <v>11515.709000000003</v>
      </c>
      <c r="G40" s="140">
        <v>465.28656000000052</v>
      </c>
      <c r="H40" s="140">
        <v>340.15022999999997</v>
      </c>
      <c r="I40" s="141">
        <v>4747.6397752198009</v>
      </c>
    </row>
    <row r="41" spans="2:9" x14ac:dyDescent="0.25">
      <c r="B41" s="122">
        <v>40238</v>
      </c>
      <c r="C41" s="254">
        <v>152398.94595000002</v>
      </c>
      <c r="D41" s="140">
        <v>145604.25839</v>
      </c>
      <c r="E41" s="140">
        <v>6794.6875600000003</v>
      </c>
      <c r="F41" s="140">
        <v>11858.585940000003</v>
      </c>
      <c r="G41" s="140">
        <v>461.56329000000096</v>
      </c>
      <c r="H41" s="140">
        <v>343.44890000000004</v>
      </c>
      <c r="I41" s="141">
        <v>4641.4003829758294</v>
      </c>
    </row>
    <row r="42" spans="2:9" x14ac:dyDescent="0.25">
      <c r="B42" s="122">
        <v>40269</v>
      </c>
      <c r="C42" s="254">
        <v>153300.17445999998</v>
      </c>
      <c r="D42" s="140">
        <v>146424.59052999999</v>
      </c>
      <c r="E42" s="140">
        <v>6875.5839299999998</v>
      </c>
      <c r="F42" s="140">
        <v>11701.936840000002</v>
      </c>
      <c r="G42" s="140">
        <v>473.86430000000075</v>
      </c>
      <c r="H42" s="140">
        <v>347.40438999999998</v>
      </c>
      <c r="I42" s="141">
        <v>4926.0817545062537</v>
      </c>
    </row>
    <row r="43" spans="2:9" x14ac:dyDescent="0.25">
      <c r="B43" s="122">
        <v>40299</v>
      </c>
      <c r="C43" s="254">
        <v>155430.68398</v>
      </c>
      <c r="D43" s="140">
        <v>148774.78213999997</v>
      </c>
      <c r="E43" s="140">
        <v>6655.9018399999986</v>
      </c>
      <c r="F43" s="140">
        <v>12056.139330000002</v>
      </c>
      <c r="G43" s="140">
        <v>470.83858000000009</v>
      </c>
      <c r="H43" s="140">
        <v>353.50365000000005</v>
      </c>
      <c r="I43" s="141">
        <v>4819.6140105795839</v>
      </c>
    </row>
    <row r="44" spans="2:9" x14ac:dyDescent="0.25">
      <c r="B44" s="122">
        <v>40330</v>
      </c>
      <c r="C44" s="254">
        <v>158076.54935000002</v>
      </c>
      <c r="D44" s="140">
        <v>151793.87506000002</v>
      </c>
      <c r="E44" s="140">
        <v>6282.674289999999</v>
      </c>
      <c r="F44" s="140">
        <v>12388.413219999999</v>
      </c>
      <c r="G44" s="140">
        <v>470.83858000000009</v>
      </c>
      <c r="H44" s="140">
        <v>366.29423999999995</v>
      </c>
      <c r="I44" s="141">
        <v>4710.179564803042</v>
      </c>
    </row>
    <row r="45" spans="2:9" x14ac:dyDescent="0.25">
      <c r="B45" s="122">
        <v>40360</v>
      </c>
      <c r="C45" s="254">
        <v>159368.58614</v>
      </c>
      <c r="D45" s="140">
        <v>152989.91845000003</v>
      </c>
      <c r="E45" s="140">
        <v>6378.6676900000002</v>
      </c>
      <c r="F45" s="140">
        <v>12142.348870000003</v>
      </c>
      <c r="G45" s="140">
        <v>464.59537000000103</v>
      </c>
      <c r="H45" s="140">
        <v>362.84652999999992</v>
      </c>
      <c r="I45" s="141">
        <v>5187.2326505437095</v>
      </c>
    </row>
    <row r="46" spans="2:9" x14ac:dyDescent="0.25">
      <c r="B46" s="122">
        <v>40391</v>
      </c>
      <c r="C46" s="254">
        <v>161961.14751999997</v>
      </c>
      <c r="D46" s="140">
        <v>155752.66771000001</v>
      </c>
      <c r="E46" s="140">
        <v>6208.4798100000007</v>
      </c>
      <c r="F46" s="140">
        <v>12483.991090000001</v>
      </c>
      <c r="G46" s="140">
        <v>457.61598000000043</v>
      </c>
      <c r="H46" s="140">
        <v>360.34235999999993</v>
      </c>
      <c r="I46" s="141">
        <v>5066.2726594525411</v>
      </c>
    </row>
    <row r="47" spans="2:9" x14ac:dyDescent="0.25">
      <c r="B47" s="122">
        <v>40422</v>
      </c>
      <c r="C47" s="254">
        <v>165916.06080000001</v>
      </c>
      <c r="D47" s="140">
        <v>160124.13111000002</v>
      </c>
      <c r="E47" s="140">
        <v>5791.9296900000008</v>
      </c>
      <c r="F47" s="140">
        <v>12912.552159999997</v>
      </c>
      <c r="G47" s="140">
        <v>454.41571999999883</v>
      </c>
      <c r="H47" s="140">
        <v>362.46231000000012</v>
      </c>
      <c r="I47" s="141">
        <v>4889.9000464355586</v>
      </c>
    </row>
    <row r="48" spans="2:9" x14ac:dyDescent="0.25">
      <c r="B48" s="122">
        <v>40452</v>
      </c>
      <c r="C48" s="254">
        <v>168752.63698999994</v>
      </c>
      <c r="D48" s="140">
        <v>162911.14832999997</v>
      </c>
      <c r="E48" s="140">
        <v>5841.4886600000009</v>
      </c>
      <c r="F48" s="140">
        <v>12984.514870000001</v>
      </c>
      <c r="G48" s="140">
        <v>452.27753999999908</v>
      </c>
      <c r="H48" s="140">
        <v>363.06723</v>
      </c>
      <c r="I48" s="141">
        <v>5042.6647353864582</v>
      </c>
    </row>
    <row r="49" spans="2:10" x14ac:dyDescent="0.25">
      <c r="B49" s="122">
        <v>40483</v>
      </c>
      <c r="C49" s="254">
        <v>174300.30528000003</v>
      </c>
      <c r="D49" s="140">
        <v>168557.66817000002</v>
      </c>
      <c r="E49" s="140">
        <v>5742.6371099999997</v>
      </c>
      <c r="F49" s="140">
        <v>13406.08209</v>
      </c>
      <c r="G49" s="140">
        <v>457.40366999999804</v>
      </c>
      <c r="H49" s="140">
        <v>371.25064999999995</v>
      </c>
      <c r="I49" s="141">
        <v>4843.7520650039578</v>
      </c>
    </row>
    <row r="50" spans="2:10" x14ac:dyDescent="0.25">
      <c r="B50" s="122">
        <v>40513</v>
      </c>
      <c r="C50" s="254">
        <v>175904.40600000002</v>
      </c>
      <c r="D50" s="140">
        <v>170839.94304000004</v>
      </c>
      <c r="E50" s="140">
        <v>5064.4629599999998</v>
      </c>
      <c r="F50" s="140">
        <v>11253.81943</v>
      </c>
      <c r="G50" s="140">
        <v>429.83474999999999</v>
      </c>
      <c r="H50" s="140">
        <v>340.87447000000003</v>
      </c>
      <c r="I50" s="141">
        <v>7260.6180352406845</v>
      </c>
    </row>
    <row r="51" spans="2:10" x14ac:dyDescent="0.25">
      <c r="B51" s="122">
        <v>40544</v>
      </c>
      <c r="C51" s="254">
        <v>176344.77</v>
      </c>
      <c r="D51" s="140">
        <v>170917</v>
      </c>
      <c r="E51" s="140">
        <v>5427</v>
      </c>
      <c r="F51" s="140">
        <v>11623.781999999999</v>
      </c>
      <c r="G51" s="140">
        <v>438.86200000000002</v>
      </c>
      <c r="H51" s="140">
        <v>345.68400000000003</v>
      </c>
      <c r="I51" s="141">
        <v>7088.3950000000004</v>
      </c>
    </row>
    <row r="52" spans="2:10" x14ac:dyDescent="0.25">
      <c r="B52" s="122">
        <v>40575</v>
      </c>
      <c r="C52" s="254">
        <v>180381.45198000001</v>
      </c>
      <c r="D52" s="140">
        <v>174755.26944999999</v>
      </c>
      <c r="E52" s="140">
        <v>5626.18253</v>
      </c>
      <c r="F52" s="140">
        <v>12016.60678</v>
      </c>
      <c r="G52" s="140">
        <v>433.98099000000025</v>
      </c>
      <c r="H52" s="140">
        <v>349.79208999999997</v>
      </c>
      <c r="I52" s="141">
        <v>6916.2271418523205</v>
      </c>
    </row>
    <row r="53" spans="2:10" x14ac:dyDescent="0.25">
      <c r="B53" s="122">
        <v>40603</v>
      </c>
      <c r="C53" s="254">
        <v>183583.00737999997</v>
      </c>
      <c r="D53" s="140">
        <v>177956.29911999998</v>
      </c>
      <c r="E53" s="140">
        <v>5626.7082599999994</v>
      </c>
      <c r="F53" s="140">
        <v>12474.052289999998</v>
      </c>
      <c r="G53" s="140">
        <v>422.02350000000001</v>
      </c>
      <c r="H53" s="140">
        <v>354.78795000000014</v>
      </c>
      <c r="I53" s="141">
        <v>6731.7907301439627</v>
      </c>
    </row>
    <row r="54" spans="2:10" x14ac:dyDescent="0.25">
      <c r="B54" s="122">
        <v>40634</v>
      </c>
      <c r="C54" s="254">
        <v>186594.87375</v>
      </c>
      <c r="D54" s="140">
        <v>180853.19907</v>
      </c>
      <c r="E54" s="140">
        <v>5741.674680000001</v>
      </c>
      <c r="F54" s="140">
        <v>12862.21423</v>
      </c>
      <c r="G54" s="140">
        <v>422.33717000000178</v>
      </c>
      <c r="H54" s="140">
        <v>356.85038000000003</v>
      </c>
      <c r="I54" s="141">
        <v>6581.18167693129</v>
      </c>
      <c r="J54" s="256"/>
    </row>
    <row r="55" spans="2:10" x14ac:dyDescent="0.25">
      <c r="B55" s="122">
        <v>40664</v>
      </c>
      <c r="C55" s="254">
        <v>191153.72519999999</v>
      </c>
      <c r="D55" s="140">
        <v>185636.62559000001</v>
      </c>
      <c r="E55" s="140">
        <v>5517.0996100000002</v>
      </c>
      <c r="F55" s="140">
        <v>13341.379969999996</v>
      </c>
      <c r="G55" s="140">
        <v>418.18052999999747</v>
      </c>
      <c r="H55" s="140">
        <v>360.80031000000008</v>
      </c>
      <c r="I55" s="141">
        <v>6404.1446905880703</v>
      </c>
      <c r="J55" s="256"/>
    </row>
    <row r="56" spans="2:10" x14ac:dyDescent="0.25">
      <c r="B56" s="122">
        <v>40695</v>
      </c>
      <c r="C56" s="254">
        <v>194072.82927000005</v>
      </c>
      <c r="D56" s="140">
        <v>188639.65250000003</v>
      </c>
      <c r="E56" s="140">
        <v>5433.17677</v>
      </c>
      <c r="F56" s="140">
        <v>13563.553980000002</v>
      </c>
      <c r="G56" s="140">
        <v>415.24205000000262</v>
      </c>
      <c r="H56" s="140">
        <v>364.17987999999997</v>
      </c>
      <c r="I56" s="141">
        <v>6467.4898418192097</v>
      </c>
      <c r="J56" s="256"/>
    </row>
    <row r="57" spans="2:10" x14ac:dyDescent="0.25">
      <c r="B57" s="122">
        <v>40725</v>
      </c>
      <c r="C57" s="254">
        <v>197018.04691999996</v>
      </c>
      <c r="D57" s="140">
        <v>191295.76752000002</v>
      </c>
      <c r="E57" s="140">
        <v>5722.2793999999994</v>
      </c>
      <c r="F57" s="140">
        <v>13960.833289999999</v>
      </c>
      <c r="G57" s="140">
        <v>415.06571000000088</v>
      </c>
      <c r="H57" s="140">
        <v>373.40312</v>
      </c>
      <c r="I57" s="141">
        <v>6319.7542008617111</v>
      </c>
      <c r="J57" s="256"/>
    </row>
    <row r="58" spans="2:10" x14ac:dyDescent="0.25">
      <c r="B58" s="122">
        <v>40756</v>
      </c>
      <c r="C58" s="254">
        <v>200492.48994</v>
      </c>
      <c r="D58" s="140">
        <v>194801.55038</v>
      </c>
      <c r="E58" s="140">
        <v>5690.9395600000007</v>
      </c>
      <c r="F58" s="140">
        <v>14430.905929999999</v>
      </c>
      <c r="G58" s="140">
        <v>406.29032000000029</v>
      </c>
      <c r="H58" s="140">
        <v>374.93277000000012</v>
      </c>
      <c r="I58" s="141">
        <v>6167.6698041458058</v>
      </c>
      <c r="J58" s="256"/>
    </row>
    <row r="59" spans="2:10" x14ac:dyDescent="0.25">
      <c r="B59" s="122">
        <v>40787</v>
      </c>
      <c r="C59" s="254">
        <v>204727.33259999999</v>
      </c>
      <c r="D59" s="140">
        <v>198926.94146999996</v>
      </c>
      <c r="E59" s="140">
        <v>5800.3911299999991</v>
      </c>
      <c r="F59" s="140">
        <v>14564.657029999998</v>
      </c>
      <c r="G59" s="140">
        <v>402.67896000000087</v>
      </c>
      <c r="H59" s="140">
        <v>374.03510000000006</v>
      </c>
      <c r="I59" s="141">
        <v>6312.9340744967831</v>
      </c>
      <c r="J59" s="256"/>
    </row>
    <row r="60" spans="2:10" x14ac:dyDescent="0.25">
      <c r="B60" s="122">
        <v>40817</v>
      </c>
      <c r="C60" s="254">
        <v>207201.42463999998</v>
      </c>
      <c r="D60" s="140">
        <v>201151.41932999998</v>
      </c>
      <c r="E60" s="140">
        <v>6050.0053099999986</v>
      </c>
      <c r="F60" s="140">
        <v>14992.631290000001</v>
      </c>
      <c r="G60" s="140">
        <v>409.43360999999942</v>
      </c>
      <c r="H60" s="140">
        <v>379.97756000000004</v>
      </c>
      <c r="I60" s="141">
        <v>6162.8891466776859</v>
      </c>
      <c r="J60" s="239"/>
    </row>
    <row r="61" spans="2:10" x14ac:dyDescent="0.25">
      <c r="B61" s="122">
        <v>40848</v>
      </c>
      <c r="C61" s="254">
        <v>213031.70645000006</v>
      </c>
      <c r="D61" s="140">
        <v>207054.56913000005</v>
      </c>
      <c r="E61" s="140">
        <v>5977.1373200000007</v>
      </c>
      <c r="F61" s="140">
        <v>15067.028500000002</v>
      </c>
      <c r="G61" s="140">
        <v>413.16337000000107</v>
      </c>
      <c r="H61" s="140">
        <v>382.87409000000014</v>
      </c>
      <c r="I61" s="141">
        <v>6389.0906590902641</v>
      </c>
      <c r="J61" s="239"/>
    </row>
    <row r="62" spans="2:10" x14ac:dyDescent="0.25">
      <c r="B62" s="122">
        <v>40878</v>
      </c>
      <c r="C62" s="254">
        <v>215305.19388999991</v>
      </c>
      <c r="D62" s="140">
        <v>209915.51573999994</v>
      </c>
      <c r="E62" s="140">
        <v>5389.6781500000006</v>
      </c>
      <c r="F62" s="140">
        <v>15511.578269999996</v>
      </c>
      <c r="G62" s="140">
        <v>401.80353000000122</v>
      </c>
      <c r="H62" s="140">
        <v>383.11749999999995</v>
      </c>
      <c r="I62" s="141">
        <v>6253.7035307218939</v>
      </c>
      <c r="J62" s="239"/>
    </row>
    <row r="63" spans="2:10" x14ac:dyDescent="0.25">
      <c r="B63" s="122">
        <v>40909</v>
      </c>
      <c r="C63" s="254">
        <v>215054.77392000004</v>
      </c>
      <c r="D63" s="140">
        <v>209177.66173000002</v>
      </c>
      <c r="E63" s="140">
        <v>5877.1121899999998</v>
      </c>
      <c r="F63" s="140">
        <v>15859.52944</v>
      </c>
      <c r="G63" s="140">
        <v>416.81087000000105</v>
      </c>
      <c r="H63" s="140">
        <v>388.73398999999989</v>
      </c>
      <c r="I63" s="141">
        <v>6127.8880452070416</v>
      </c>
      <c r="J63" s="239"/>
    </row>
    <row r="64" spans="2:10" x14ac:dyDescent="0.25">
      <c r="B64" s="122">
        <v>40940</v>
      </c>
      <c r="C64" s="254">
        <v>217196.68387000001</v>
      </c>
      <c r="D64" s="140">
        <v>211027.46612000003</v>
      </c>
      <c r="E64" s="140">
        <v>6169.2177499999989</v>
      </c>
      <c r="F64" s="140">
        <v>15871.836220000001</v>
      </c>
      <c r="G64" s="140">
        <v>412.44634999999965</v>
      </c>
      <c r="H64" s="140">
        <v>385.48416000000009</v>
      </c>
      <c r="I64" s="141">
        <v>6380.1439501089544</v>
      </c>
      <c r="J64" s="239"/>
    </row>
    <row r="65" spans="2:10" x14ac:dyDescent="0.25">
      <c r="B65" s="122">
        <v>40969</v>
      </c>
      <c r="C65" s="254">
        <v>220210.55707000001</v>
      </c>
      <c r="D65" s="140">
        <v>213977.17335</v>
      </c>
      <c r="E65" s="140">
        <v>6233.3837199999998</v>
      </c>
      <c r="F65" s="140">
        <v>16289.422420000006</v>
      </c>
      <c r="G65" s="140">
        <v>410.73073000000045</v>
      </c>
      <c r="H65" s="140">
        <v>365.41851999999994</v>
      </c>
      <c r="I65" s="141">
        <v>6248.6115090474086</v>
      </c>
      <c r="J65" s="239"/>
    </row>
    <row r="66" spans="2:10" x14ac:dyDescent="0.25">
      <c r="B66" s="122">
        <v>41000</v>
      </c>
      <c r="C66" s="254">
        <v>222725.93928999998</v>
      </c>
      <c r="D66" s="140">
        <v>216064.15040999997</v>
      </c>
      <c r="E66" s="140">
        <v>6661.7888800000001</v>
      </c>
      <c r="F66" s="140">
        <v>16622.55976</v>
      </c>
      <c r="G66" s="140">
        <v>416.11312000000106</v>
      </c>
      <c r="H66" s="140">
        <v>370.8007300000001</v>
      </c>
      <c r="I66" s="141">
        <v>6127.2131156428477</v>
      </c>
      <c r="J66" s="239"/>
    </row>
    <row r="67" spans="2:10" x14ac:dyDescent="0.25">
      <c r="B67" s="122">
        <v>41030</v>
      </c>
      <c r="C67" s="254">
        <v>226076.30947000001</v>
      </c>
      <c r="D67" s="140">
        <f>+C67-E67</f>
        <v>219435.34944000002</v>
      </c>
      <c r="E67" s="140">
        <v>6640.9600300000002</v>
      </c>
      <c r="F67" s="140">
        <v>16667.229350000005</v>
      </c>
      <c r="G67" s="140">
        <v>419.85831000000053</v>
      </c>
      <c r="H67" s="140">
        <v>373.17652000000004</v>
      </c>
      <c r="I67" s="141">
        <v>6381.2845597397309</v>
      </c>
      <c r="J67" s="239"/>
    </row>
    <row r="68" spans="2:10" x14ac:dyDescent="0.25">
      <c r="B68" s="122">
        <v>41061</v>
      </c>
      <c r="C68" s="254">
        <v>228856.50321000002</v>
      </c>
      <c r="D68" s="140">
        <f>C68-E68</f>
        <v>222217.51254000003</v>
      </c>
      <c r="E68" s="140">
        <v>6638.990670000002</v>
      </c>
      <c r="F68" s="140">
        <v>17009.09519</v>
      </c>
      <c r="G68" s="140">
        <v>420.65592999999973</v>
      </c>
      <c r="H68" s="140">
        <v>376.66674999999998</v>
      </c>
      <c r="I68" s="141">
        <v>6254.976998943599</v>
      </c>
      <c r="J68" s="257"/>
    </row>
    <row r="69" spans="2:10" x14ac:dyDescent="0.25">
      <c r="B69" s="122">
        <v>41091</v>
      </c>
      <c r="C69" s="254">
        <v>231115.38590999995</v>
      </c>
      <c r="D69" s="140">
        <v>224165.83154999994</v>
      </c>
      <c r="E69" s="140">
        <v>6949.5543600000001</v>
      </c>
      <c r="F69" s="140">
        <v>17438.337470000002</v>
      </c>
      <c r="G69" s="140">
        <v>430.4062300000042</v>
      </c>
      <c r="H69" s="140">
        <v>384.60243999999994</v>
      </c>
      <c r="I69" s="141">
        <v>6084.8326996493579</v>
      </c>
      <c r="J69" s="257"/>
    </row>
    <row r="70" spans="2:10" x14ac:dyDescent="0.25">
      <c r="B70" s="122">
        <v>41122</v>
      </c>
      <c r="C70" s="254">
        <v>233136.06383000006</v>
      </c>
      <c r="D70" s="140">
        <v>226263.05786000003</v>
      </c>
      <c r="E70" s="140">
        <v>6873.0059700000011</v>
      </c>
      <c r="F70" s="140">
        <v>17549.948680000001</v>
      </c>
      <c r="G70" s="140">
        <v>431.74062000000106</v>
      </c>
      <c r="H70" s="140">
        <v>386.10077999999999</v>
      </c>
      <c r="I70" s="141">
        <v>6306.3614598812765</v>
      </c>
      <c r="J70" s="257"/>
    </row>
    <row r="71" spans="2:10" x14ac:dyDescent="0.25">
      <c r="B71" s="122">
        <v>41153</v>
      </c>
      <c r="C71" s="254">
        <v>235894.18150999999</v>
      </c>
      <c r="D71" s="140">
        <v>228913.86192999998</v>
      </c>
      <c r="E71" s="140">
        <v>6980.3195800000012</v>
      </c>
      <c r="F71" s="140">
        <v>17972.870910000001</v>
      </c>
      <c r="G71" s="140">
        <v>435.08758999999986</v>
      </c>
      <c r="H71" s="140">
        <v>392.54868000000005</v>
      </c>
      <c r="I71" s="141">
        <v>6185.4052358691315</v>
      </c>
    </row>
    <row r="72" spans="2:10" x14ac:dyDescent="0.25">
      <c r="B72" s="122">
        <v>41183</v>
      </c>
      <c r="C72" s="254">
        <v>238809.69682000001</v>
      </c>
      <c r="D72" s="140">
        <v>231783.55736999999</v>
      </c>
      <c r="E72" s="140">
        <v>7026.1394500000006</v>
      </c>
      <c r="F72" s="140">
        <v>18373.51077999999</v>
      </c>
      <c r="G72" s="140">
        <v>436.4980799999945</v>
      </c>
      <c r="H72" s="140">
        <v>399.01146000000006</v>
      </c>
      <c r="I72" s="141">
        <v>6041.1402002990835</v>
      </c>
    </row>
    <row r="73" spans="2:10" x14ac:dyDescent="0.25">
      <c r="B73" s="122">
        <v>41214</v>
      </c>
      <c r="C73" s="254">
        <v>244131.64792000002</v>
      </c>
      <c r="D73" s="140">
        <v>236818.36350000004</v>
      </c>
      <c r="E73" s="140">
        <v>7313.28442</v>
      </c>
      <c r="F73" s="140">
        <v>18839.069329999998</v>
      </c>
      <c r="G73" s="140">
        <v>458.2433299999982</v>
      </c>
      <c r="H73" s="140">
        <v>396.73149000000001</v>
      </c>
      <c r="I73" s="141">
        <v>5875.485396405511</v>
      </c>
    </row>
    <row r="74" spans="2:10" x14ac:dyDescent="0.25">
      <c r="B74" s="122">
        <v>41244</v>
      </c>
      <c r="C74" s="254">
        <v>248093</v>
      </c>
      <c r="D74" s="254">
        <v>241048.05759000001</v>
      </c>
      <c r="E74" s="140">
        <v>7044.8050399999993</v>
      </c>
      <c r="F74" s="140">
        <v>19267.223280000006</v>
      </c>
      <c r="G74" s="140">
        <v>450.78639000000061</v>
      </c>
      <c r="H74" s="140">
        <v>415.05095999999992</v>
      </c>
      <c r="I74" s="33">
        <v>5741</v>
      </c>
    </row>
    <row r="75" spans="2:10" x14ac:dyDescent="0.25">
      <c r="B75" s="122">
        <v>41275</v>
      </c>
      <c r="C75" s="254">
        <v>248162.29507000002</v>
      </c>
      <c r="D75" s="140">
        <v>240673.26757000003</v>
      </c>
      <c r="E75" s="140">
        <v>7489.0274999999992</v>
      </c>
      <c r="F75" s="140">
        <v>19569.549929999997</v>
      </c>
      <c r="G75" s="140">
        <v>469.14175</v>
      </c>
      <c r="H75" s="140">
        <v>421.51426999999995</v>
      </c>
      <c r="I75" s="33">
        <v>5614</v>
      </c>
    </row>
    <row r="76" spans="2:10" x14ac:dyDescent="0.25">
      <c r="B76" s="122">
        <v>41306</v>
      </c>
      <c r="C76" s="258">
        <v>250672.21900000001</v>
      </c>
      <c r="D76" s="259">
        <v>242984.94949999999</v>
      </c>
      <c r="E76" s="259">
        <v>7687.27</v>
      </c>
      <c r="F76" s="259">
        <v>19926.565789999997</v>
      </c>
      <c r="G76" s="259">
        <v>473.73899999999998</v>
      </c>
      <c r="H76" s="259">
        <v>428.43527</v>
      </c>
      <c r="I76" s="33">
        <v>5480.3950000000004</v>
      </c>
    </row>
    <row r="77" spans="2:10" x14ac:dyDescent="0.25">
      <c r="B77" s="122">
        <v>41334</v>
      </c>
      <c r="C77" s="258">
        <v>253030.29934999999</v>
      </c>
      <c r="D77" s="258">
        <v>244833.33115999997</v>
      </c>
      <c r="E77" s="259">
        <v>8196.9681899999705</v>
      </c>
      <c r="F77" s="259">
        <v>20256.175759999998</v>
      </c>
      <c r="G77" s="258">
        <v>479.011629999999</v>
      </c>
      <c r="H77" s="258">
        <v>433.31587000000019</v>
      </c>
      <c r="I77" s="15">
        <v>5358.7292728366701</v>
      </c>
    </row>
    <row r="78" spans="2:10" x14ac:dyDescent="0.25">
      <c r="B78" s="122">
        <v>41365</v>
      </c>
      <c r="C78" s="260">
        <v>256108.55142999999</v>
      </c>
      <c r="D78" s="259">
        <v>247789.57999999996</v>
      </c>
      <c r="E78" s="259">
        <v>8318.9714299999996</v>
      </c>
      <c r="F78" s="260">
        <v>20641.023679999998</v>
      </c>
      <c r="G78" s="259">
        <v>487.64963999999685</v>
      </c>
      <c r="H78" s="259">
        <v>437.99425999999994</v>
      </c>
      <c r="I78" s="15">
        <v>5210.3815705358502</v>
      </c>
    </row>
    <row r="79" spans="2:10" x14ac:dyDescent="0.25">
      <c r="B79" s="122">
        <v>41395</v>
      </c>
      <c r="C79" s="258">
        <v>260142.04290999996</v>
      </c>
      <c r="D79" s="258">
        <v>252108.52164999995</v>
      </c>
      <c r="E79" s="259">
        <v>8033.5212599999995</v>
      </c>
      <c r="F79" s="258">
        <v>20801.726019999998</v>
      </c>
      <c r="G79" s="258">
        <v>491.0871000000015</v>
      </c>
      <c r="H79" s="259">
        <v>431.19251999999983</v>
      </c>
      <c r="I79" s="15">
        <v>5385.3918945310597</v>
      </c>
    </row>
    <row r="80" spans="2:10" x14ac:dyDescent="0.25">
      <c r="B80" s="122">
        <v>41426</v>
      </c>
      <c r="C80" s="258">
        <v>265016.30806999997</v>
      </c>
      <c r="D80" s="258">
        <v>257006.61411999998</v>
      </c>
      <c r="E80" s="259">
        <v>8009.6939499999989</v>
      </c>
      <c r="F80" s="258">
        <v>21335.134350000015</v>
      </c>
      <c r="G80" s="258">
        <v>496.05070000000296</v>
      </c>
      <c r="H80" s="259">
        <v>439.94029999999992</v>
      </c>
      <c r="I80" s="15">
        <v>5155.41971215589</v>
      </c>
    </row>
    <row r="81" spans="2:9" x14ac:dyDescent="0.25">
      <c r="B81" s="122">
        <v>41456</v>
      </c>
      <c r="C81" s="258">
        <v>266872.79996000003</v>
      </c>
      <c r="D81" s="258">
        <v>258992.86985000002</v>
      </c>
      <c r="E81" s="259">
        <v>7879.9301100000002</v>
      </c>
      <c r="F81" s="258">
        <v>21916.589589999992</v>
      </c>
      <c r="G81" s="258">
        <v>492.37633999999986</v>
      </c>
      <c r="H81" s="259">
        <v>445.80475000000001</v>
      </c>
      <c r="I81" s="15">
        <v>4919.41916410043</v>
      </c>
    </row>
    <row r="82" spans="2:9" x14ac:dyDescent="0.25">
      <c r="B82" s="122">
        <v>41487</v>
      </c>
      <c r="C82" s="258">
        <v>270177.51303000003</v>
      </c>
      <c r="D82" s="258">
        <v>262019.43024000007</v>
      </c>
      <c r="E82" s="259">
        <v>8158.0827900000013</v>
      </c>
      <c r="F82" s="258">
        <v>22439.662139999997</v>
      </c>
      <c r="G82" s="258">
        <v>499.50133000000193</v>
      </c>
      <c r="H82" s="259">
        <v>450.82686999999999</v>
      </c>
      <c r="I82" s="15">
        <v>4742.9701760166199</v>
      </c>
    </row>
    <row r="83" spans="2:9" x14ac:dyDescent="0.25">
      <c r="B83" s="122">
        <v>41518</v>
      </c>
      <c r="C83" s="258">
        <v>273802.20633000002</v>
      </c>
      <c r="D83" s="258">
        <v>265539.69016</v>
      </c>
      <c r="E83" s="259">
        <v>8262.516169999999</v>
      </c>
      <c r="F83" s="258">
        <v>22990.25274</v>
      </c>
      <c r="G83" s="258">
        <v>499.33966999999808</v>
      </c>
      <c r="H83" s="259">
        <v>454.54202999999995</v>
      </c>
      <c r="I83" s="15">
        <v>4590.7597270486904</v>
      </c>
    </row>
    <row r="84" spans="2:9" x14ac:dyDescent="0.25">
      <c r="B84" s="122">
        <v>41548</v>
      </c>
      <c r="C84" s="258">
        <v>275835.84933999996</v>
      </c>
      <c r="D84" s="258">
        <v>267608.52067</v>
      </c>
      <c r="E84" s="259">
        <v>8227.3286700000008</v>
      </c>
      <c r="F84" s="258">
        <v>23579.839779999991</v>
      </c>
      <c r="G84" s="258">
        <v>496.97376000000162</v>
      </c>
      <c r="H84" s="259">
        <v>461.18799000000007</v>
      </c>
      <c r="I84" s="15">
        <v>4447.4560944490904</v>
      </c>
    </row>
    <row r="85" spans="2:9" x14ac:dyDescent="0.25">
      <c r="B85" s="122">
        <v>41579</v>
      </c>
      <c r="C85" s="258">
        <v>279400.3542</v>
      </c>
      <c r="D85" s="258">
        <v>270867.9902</v>
      </c>
      <c r="E85" s="259">
        <v>8532.3639999999996</v>
      </c>
      <c r="F85" s="258">
        <v>24160.973000000002</v>
      </c>
      <c r="G85" s="258">
        <v>505.42532999999798</v>
      </c>
      <c r="H85" s="259">
        <v>461.47045000000003</v>
      </c>
      <c r="I85" s="15">
        <v>4324.34881470442</v>
      </c>
    </row>
    <row r="86" spans="2:9" x14ac:dyDescent="0.25">
      <c r="B86" s="122">
        <v>41609</v>
      </c>
      <c r="C86" s="258">
        <v>281782.85989000002</v>
      </c>
      <c r="D86" s="258">
        <v>273807.26457</v>
      </c>
      <c r="E86" s="259">
        <v>7975.5953200000004</v>
      </c>
      <c r="F86" s="258">
        <v>24695.393329999999</v>
      </c>
      <c r="G86" s="258">
        <v>498.79029000000298</v>
      </c>
      <c r="H86" s="259">
        <v>467.63006999999999</v>
      </c>
      <c r="I86" s="15">
        <v>4190.92182090795</v>
      </c>
    </row>
    <row r="87" spans="2:9" x14ac:dyDescent="0.25">
      <c r="B87" s="122">
        <v>41640</v>
      </c>
      <c r="C87" s="258">
        <v>283469.29664000007</v>
      </c>
      <c r="D87" s="258">
        <v>275071.11847000004</v>
      </c>
      <c r="E87" s="259">
        <v>8398.1781699999992</v>
      </c>
      <c r="F87" s="258">
        <v>25118.463520000005</v>
      </c>
      <c r="G87" s="258">
        <v>517.90880000000448</v>
      </c>
      <c r="H87" s="259">
        <v>470.82982999999996</v>
      </c>
      <c r="I87" s="15">
        <v>4077.9887453471401</v>
      </c>
    </row>
    <row r="88" spans="2:9" x14ac:dyDescent="0.25">
      <c r="B88" s="122">
        <v>41671</v>
      </c>
      <c r="C88" s="258">
        <v>287267.05212000001</v>
      </c>
      <c r="D88" s="258">
        <v>278589.10337999999</v>
      </c>
      <c r="E88" s="259">
        <v>8677.9487399999998</v>
      </c>
      <c r="F88" s="258">
        <v>25620.702979999998</v>
      </c>
      <c r="G88" s="258">
        <v>519.61634999999774</v>
      </c>
      <c r="H88" s="259">
        <v>481.48411000000004</v>
      </c>
      <c r="I88" s="15">
        <v>3977.47146013267</v>
      </c>
    </row>
    <row r="89" spans="2:9" x14ac:dyDescent="0.25">
      <c r="B89" s="122">
        <v>41699</v>
      </c>
      <c r="C89" s="258">
        <v>290078.86067000002</v>
      </c>
      <c r="D89" s="258">
        <v>281106.47282000002</v>
      </c>
      <c r="E89" s="259">
        <v>8972.3878499999901</v>
      </c>
      <c r="F89" s="258">
        <v>26027.58152</v>
      </c>
      <c r="G89" s="258">
        <v>520.0618000000045</v>
      </c>
      <c r="H89" s="259">
        <v>484.78480999999988</v>
      </c>
      <c r="I89" s="15">
        <v>3876.6974921057199</v>
      </c>
    </row>
    <row r="90" spans="2:9" x14ac:dyDescent="0.25">
      <c r="B90" s="122">
        <v>41730</v>
      </c>
      <c r="C90" s="258">
        <v>294133.46032000001</v>
      </c>
      <c r="D90" s="258">
        <v>284885.06844000006</v>
      </c>
      <c r="E90" s="259">
        <v>9248.3918799999992</v>
      </c>
      <c r="F90" s="258">
        <v>26487.499639999998</v>
      </c>
      <c r="G90" s="258">
        <v>536.35364000000061</v>
      </c>
      <c r="H90" s="259">
        <v>493.82572999999985</v>
      </c>
      <c r="I90" s="15">
        <v>3782.5246216467799</v>
      </c>
    </row>
    <row r="91" spans="2:9" x14ac:dyDescent="0.25">
      <c r="B91" s="122">
        <v>41760</v>
      </c>
      <c r="C91" s="258">
        <v>298457.57974999998</v>
      </c>
      <c r="D91" s="258">
        <v>289202</v>
      </c>
      <c r="E91" s="259">
        <v>9255.5224199999902</v>
      </c>
      <c r="F91" s="258">
        <v>27015.2461</v>
      </c>
      <c r="G91" s="258">
        <v>536.62179000000299</v>
      </c>
      <c r="H91" s="259">
        <v>501.44015999999999</v>
      </c>
      <c r="I91" s="15">
        <v>3823.28186932987</v>
      </c>
    </row>
    <row r="92" spans="2:9" x14ac:dyDescent="0.25">
      <c r="B92" s="122">
        <v>41791</v>
      </c>
      <c r="C92" s="258">
        <v>302567.72096000001</v>
      </c>
      <c r="D92" s="258">
        <v>293136.00014000002</v>
      </c>
      <c r="E92" s="259">
        <v>9431.7208200000005</v>
      </c>
      <c r="F92" s="258">
        <v>27443.70492</v>
      </c>
      <c r="G92" s="258">
        <v>552.75083999999595</v>
      </c>
      <c r="H92" s="259">
        <v>511.29689000000002</v>
      </c>
      <c r="I92" s="15">
        <v>3746.5002577478999</v>
      </c>
    </row>
    <row r="93" spans="2:9" x14ac:dyDescent="0.25">
      <c r="B93" s="122">
        <v>41821</v>
      </c>
      <c r="C93" s="258">
        <v>304171.18407000002</v>
      </c>
      <c r="D93" s="258">
        <v>294941.34460000001</v>
      </c>
      <c r="E93" s="259">
        <v>9229.8394700000008</v>
      </c>
      <c r="F93" s="258">
        <v>27868.925299999999</v>
      </c>
      <c r="G93" s="258">
        <v>556.98767000000203</v>
      </c>
      <c r="H93" s="259">
        <v>516.63035000000002</v>
      </c>
      <c r="I93" s="15">
        <v>3636.6077322174101</v>
      </c>
    </row>
    <row r="94" spans="2:9" x14ac:dyDescent="0.25">
      <c r="B94" s="122">
        <v>41852</v>
      </c>
      <c r="C94" s="258">
        <v>306813.80538999999</v>
      </c>
      <c r="D94" s="258">
        <v>297152.80235999997</v>
      </c>
      <c r="E94" s="259">
        <v>9661.0030299999999</v>
      </c>
      <c r="F94" s="258">
        <v>28277.920320000001</v>
      </c>
      <c r="G94" s="258">
        <v>574.817129999999</v>
      </c>
      <c r="H94" s="259">
        <v>521.25369999999998</v>
      </c>
      <c r="I94" s="15">
        <v>3559.3664602354602</v>
      </c>
    </row>
    <row r="95" spans="2:9" x14ac:dyDescent="0.25">
      <c r="B95" s="122">
        <v>41883</v>
      </c>
      <c r="C95" s="258">
        <v>309432.98525999999</v>
      </c>
      <c r="D95" s="258">
        <v>299759.77562000003</v>
      </c>
      <c r="E95" s="259">
        <v>9673.2096399999991</v>
      </c>
      <c r="F95" s="258">
        <v>28237.74913</v>
      </c>
      <c r="G95" s="258">
        <v>588.33314000000064</v>
      </c>
      <c r="H95" s="259">
        <v>524.88923999999986</v>
      </c>
      <c r="I95" s="15">
        <v>3958.1702098343903</v>
      </c>
    </row>
    <row r="96" spans="2:9" x14ac:dyDescent="0.25">
      <c r="B96" s="122">
        <v>41913</v>
      </c>
      <c r="C96" s="260">
        <v>312906.69569999998</v>
      </c>
      <c r="D96" s="259">
        <v>303234.27591000003</v>
      </c>
      <c r="E96" s="259">
        <v>9672.4198599999909</v>
      </c>
      <c r="F96" s="259">
        <v>28740.898730000001</v>
      </c>
      <c r="G96" s="259">
        <v>605.56249999999625</v>
      </c>
      <c r="H96" s="259">
        <v>551.00279999999998</v>
      </c>
      <c r="I96" s="150">
        <v>3863.99014972546</v>
      </c>
    </row>
    <row r="97" spans="2:9" x14ac:dyDescent="0.25">
      <c r="B97" s="122">
        <v>41944</v>
      </c>
      <c r="C97" s="260">
        <v>319824.03855</v>
      </c>
      <c r="D97" s="259">
        <v>309838.93176999997</v>
      </c>
      <c r="E97" s="259">
        <v>9985.1067800000092</v>
      </c>
      <c r="F97" s="259">
        <v>29178.386049999997</v>
      </c>
      <c r="G97" s="259">
        <v>628.05326999999954</v>
      </c>
      <c r="H97" s="259">
        <v>570.71731</v>
      </c>
      <c r="I97" s="150">
        <v>3786.99815132822</v>
      </c>
    </row>
    <row r="98" spans="2:9" ht="14.25" thickBot="1" x14ac:dyDescent="0.3">
      <c r="B98" s="450">
        <v>41974</v>
      </c>
      <c r="C98" s="477">
        <v>324750.61949000001</v>
      </c>
      <c r="D98" s="478">
        <v>315154.14094000001</v>
      </c>
      <c r="E98" s="478">
        <v>9596.478549999998</v>
      </c>
      <c r="F98" s="478">
        <v>29249.117299999991</v>
      </c>
      <c r="G98" s="478">
        <v>627.14617999999973</v>
      </c>
      <c r="H98" s="479">
        <v>578.39482999999984</v>
      </c>
      <c r="I98" s="480">
        <v>4045.9309763025599</v>
      </c>
    </row>
    <row r="99" spans="2:9" ht="14.25" x14ac:dyDescent="0.3">
      <c r="B99" s="18" t="s">
        <v>233</v>
      </c>
    </row>
    <row r="100" spans="2:9" ht="14.25" x14ac:dyDescent="0.3">
      <c r="B100" s="18" t="s">
        <v>301</v>
      </c>
    </row>
    <row r="101" spans="2:9" ht="14.25" x14ac:dyDescent="0.3">
      <c r="B101" s="18" t="s">
        <v>473</v>
      </c>
      <c r="C101" s="255"/>
      <c r="D101" s="255"/>
      <c r="E101" s="255"/>
      <c r="G101" s="14"/>
      <c r="I101" s="14"/>
    </row>
    <row r="102" spans="2:9" ht="14.25" x14ac:dyDescent="0.3">
      <c r="B102" s="18" t="s">
        <v>474</v>
      </c>
      <c r="C102" s="255"/>
      <c r="D102" s="255"/>
      <c r="E102" s="255"/>
    </row>
    <row r="103" spans="2:9" ht="14.25" x14ac:dyDescent="0.3">
      <c r="B103" s="19" t="s">
        <v>963</v>
      </c>
      <c r="C103" s="255"/>
      <c r="D103" s="255"/>
      <c r="E103" s="255"/>
      <c r="I103" s="70"/>
    </row>
    <row r="104" spans="2:9" x14ac:dyDescent="0.25">
      <c r="B104" s="405" t="s">
        <v>746</v>
      </c>
      <c r="C104" s="255"/>
      <c r="D104" s="255"/>
      <c r="E104" s="255"/>
    </row>
    <row r="105" spans="2:9" x14ac:dyDescent="0.25">
      <c r="C105" s="14"/>
      <c r="D105" s="255"/>
    </row>
    <row r="106" spans="2:9" x14ac:dyDescent="0.25">
      <c r="C106" s="14"/>
      <c r="D106" s="255"/>
    </row>
    <row r="107" spans="2:9" x14ac:dyDescent="0.25">
      <c r="C107" s="14"/>
      <c r="D107" s="255"/>
    </row>
    <row r="108" spans="2:9" x14ac:dyDescent="0.25">
      <c r="C108" s="14"/>
      <c r="D108" s="255"/>
    </row>
    <row r="109" spans="2:9" x14ac:dyDescent="0.25">
      <c r="D109" s="255"/>
    </row>
    <row r="110" spans="2:9" x14ac:dyDescent="0.25">
      <c r="D110" s="255"/>
    </row>
    <row r="111" spans="2:9" x14ac:dyDescent="0.25">
      <c r="D111" s="255"/>
    </row>
    <row r="112" spans="2:9" x14ac:dyDescent="0.25">
      <c r="D112" s="255"/>
    </row>
    <row r="113" spans="4:4" x14ac:dyDescent="0.25">
      <c r="D113" s="255"/>
    </row>
  </sheetData>
  <mergeCells count="4">
    <mergeCell ref="B5:B6"/>
    <mergeCell ref="C5:E5"/>
    <mergeCell ref="F5:H5"/>
    <mergeCell ref="I5:I6"/>
  </mergeCells>
  <hyperlinks>
    <hyperlink ref="B2" location="CONTENIDO!A1" display="INDICE"/>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RowHeight="13.5" x14ac:dyDescent="0.2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70" customFormat="1" ht="15" x14ac:dyDescent="0.25"/>
    <row r="2" spans="2:14" ht="15" x14ac:dyDescent="0.25">
      <c r="B2" s="670" t="s">
        <v>1029</v>
      </c>
    </row>
    <row r="3" spans="2:14" x14ac:dyDescent="0.25">
      <c r="B3" s="1" t="s">
        <v>209</v>
      </c>
      <c r="C3" s="1"/>
      <c r="D3" s="1"/>
      <c r="E3" s="1"/>
      <c r="F3" s="1"/>
    </row>
    <row r="4" spans="2:14" ht="14.25" thickBot="1" x14ac:dyDescent="0.3"/>
    <row r="5" spans="2:14" ht="14.25" thickBot="1" x14ac:dyDescent="0.3">
      <c r="B5" s="1280"/>
      <c r="C5" s="1277" t="s">
        <v>112</v>
      </c>
      <c r="D5" s="1171"/>
      <c r="E5" s="1171"/>
      <c r="F5" s="1171"/>
      <c r="G5" s="1171" t="s">
        <v>114</v>
      </c>
      <c r="H5" s="1171"/>
      <c r="I5" s="1171"/>
      <c r="J5" s="1172"/>
      <c r="K5" s="263"/>
      <c r="L5" s="263"/>
      <c r="M5" s="263"/>
      <c r="N5" s="263"/>
    </row>
    <row r="6" spans="2:14" ht="26.25" thickBot="1" x14ac:dyDescent="0.3">
      <c r="B6" s="1281"/>
      <c r="C6" s="196" t="s">
        <v>207</v>
      </c>
      <c r="D6" s="194" t="s">
        <v>208</v>
      </c>
      <c r="E6" s="194" t="s">
        <v>270</v>
      </c>
      <c r="F6" s="194" t="s">
        <v>2</v>
      </c>
      <c r="G6" s="194" t="s">
        <v>207</v>
      </c>
      <c r="H6" s="194" t="s">
        <v>208</v>
      </c>
      <c r="I6" s="194" t="s">
        <v>270</v>
      </c>
      <c r="J6" s="195" t="s">
        <v>2</v>
      </c>
      <c r="K6" s="263"/>
      <c r="L6" s="263"/>
      <c r="M6" s="263"/>
      <c r="N6" s="263"/>
    </row>
    <row r="7" spans="2:14" x14ac:dyDescent="0.25">
      <c r="B7" s="283">
        <v>36161</v>
      </c>
      <c r="C7" s="284">
        <v>36981</v>
      </c>
      <c r="D7" s="284">
        <v>28834</v>
      </c>
      <c r="E7" s="284"/>
      <c r="F7" s="284">
        <f>C7+D7+E7</f>
        <v>65815</v>
      </c>
      <c r="G7" s="284">
        <v>16</v>
      </c>
      <c r="H7" s="284">
        <v>2679</v>
      </c>
      <c r="I7" s="284"/>
      <c r="J7" s="265">
        <f>G7+H7+I7</f>
        <v>2695</v>
      </c>
      <c r="K7" s="263"/>
      <c r="L7" s="263"/>
      <c r="M7" s="263"/>
      <c r="N7" s="263"/>
    </row>
    <row r="8" spans="2:14" x14ac:dyDescent="0.25">
      <c r="B8" s="283">
        <v>36192</v>
      </c>
      <c r="C8" s="284">
        <v>20900</v>
      </c>
      <c r="D8" s="284">
        <v>36310</v>
      </c>
      <c r="E8" s="284"/>
      <c r="F8" s="284">
        <f t="shared" ref="F8:F71" si="0">C8+D8+E8</f>
        <v>57210</v>
      </c>
      <c r="G8" s="284">
        <v>23</v>
      </c>
      <c r="H8" s="284">
        <v>2754</v>
      </c>
      <c r="I8" s="284"/>
      <c r="J8" s="265">
        <f t="shared" ref="J8:J71" si="1">G8+H8+I8</f>
        <v>2777</v>
      </c>
      <c r="K8" s="263"/>
      <c r="L8" s="263"/>
      <c r="M8" s="263"/>
      <c r="N8" s="263"/>
    </row>
    <row r="9" spans="2:14" x14ac:dyDescent="0.25">
      <c r="B9" s="283">
        <v>36220</v>
      </c>
      <c r="C9" s="284">
        <v>15344</v>
      </c>
      <c r="D9" s="284">
        <v>42949</v>
      </c>
      <c r="E9" s="284"/>
      <c r="F9" s="284">
        <f t="shared" si="0"/>
        <v>58293</v>
      </c>
      <c r="G9" s="284">
        <v>16</v>
      </c>
      <c r="H9" s="284">
        <v>8254</v>
      </c>
      <c r="I9" s="284"/>
      <c r="J9" s="265">
        <f t="shared" si="1"/>
        <v>8270</v>
      </c>
      <c r="K9" s="263"/>
      <c r="L9" s="263"/>
      <c r="M9" s="263"/>
      <c r="N9" s="263"/>
    </row>
    <row r="10" spans="2:14" x14ac:dyDescent="0.25">
      <c r="B10" s="283">
        <v>36251</v>
      </c>
      <c r="C10" s="284">
        <v>38672</v>
      </c>
      <c r="D10" s="284">
        <v>26658</v>
      </c>
      <c r="E10" s="284"/>
      <c r="F10" s="284">
        <f t="shared" si="0"/>
        <v>65330</v>
      </c>
      <c r="G10" s="284">
        <v>35</v>
      </c>
      <c r="H10" s="284">
        <v>1564</v>
      </c>
      <c r="I10" s="284"/>
      <c r="J10" s="265">
        <f t="shared" si="1"/>
        <v>1599</v>
      </c>
      <c r="K10" s="263"/>
      <c r="L10" s="263"/>
      <c r="M10" s="263"/>
      <c r="N10" s="263"/>
    </row>
    <row r="11" spans="2:14" x14ac:dyDescent="0.25">
      <c r="B11" s="283">
        <v>36281</v>
      </c>
      <c r="C11" s="284">
        <v>16988</v>
      </c>
      <c r="D11" s="284">
        <v>21186</v>
      </c>
      <c r="E11" s="284"/>
      <c r="F11" s="284">
        <f t="shared" si="0"/>
        <v>38174</v>
      </c>
      <c r="G11" s="284">
        <v>78</v>
      </c>
      <c r="H11" s="284">
        <v>911</v>
      </c>
      <c r="I11" s="284"/>
      <c r="J11" s="265">
        <f t="shared" si="1"/>
        <v>989</v>
      </c>
      <c r="K11" s="263"/>
      <c r="L11" s="263"/>
      <c r="M11" s="263"/>
      <c r="N11" s="263"/>
    </row>
    <row r="12" spans="2:14" x14ac:dyDescent="0.25">
      <c r="B12" s="283">
        <v>36312</v>
      </c>
      <c r="C12" s="284">
        <v>76568</v>
      </c>
      <c r="D12" s="284">
        <v>21578</v>
      </c>
      <c r="E12" s="284"/>
      <c r="F12" s="284">
        <f t="shared" si="0"/>
        <v>98146</v>
      </c>
      <c r="G12" s="284">
        <v>85</v>
      </c>
      <c r="H12" s="284">
        <v>848</v>
      </c>
      <c r="I12" s="284"/>
      <c r="J12" s="265">
        <f t="shared" si="1"/>
        <v>933</v>
      </c>
      <c r="K12" s="263"/>
      <c r="L12" s="263"/>
      <c r="M12" s="263"/>
      <c r="N12" s="263"/>
    </row>
    <row r="13" spans="2:14" x14ac:dyDescent="0.25">
      <c r="B13" s="283">
        <v>36342</v>
      </c>
      <c r="C13" s="284">
        <v>10854</v>
      </c>
      <c r="D13" s="284">
        <v>21483</v>
      </c>
      <c r="E13" s="284"/>
      <c r="F13" s="284">
        <f t="shared" si="0"/>
        <v>32337</v>
      </c>
      <c r="G13" s="284">
        <v>15</v>
      </c>
      <c r="H13" s="284">
        <v>875</v>
      </c>
      <c r="I13" s="284"/>
      <c r="J13" s="265">
        <f t="shared" si="1"/>
        <v>890</v>
      </c>
      <c r="K13" s="263"/>
      <c r="L13" s="263"/>
      <c r="M13" s="263"/>
      <c r="N13" s="263"/>
    </row>
    <row r="14" spans="2:14" x14ac:dyDescent="0.25">
      <c r="B14" s="283">
        <v>36373</v>
      </c>
      <c r="C14" s="284">
        <v>10565</v>
      </c>
      <c r="D14" s="284">
        <v>24023</v>
      </c>
      <c r="E14" s="284"/>
      <c r="F14" s="284">
        <f t="shared" si="0"/>
        <v>34588</v>
      </c>
      <c r="G14" s="284">
        <v>16</v>
      </c>
      <c r="H14" s="284">
        <v>958</v>
      </c>
      <c r="I14" s="284"/>
      <c r="J14" s="265">
        <f t="shared" si="1"/>
        <v>974</v>
      </c>
      <c r="K14" s="263"/>
      <c r="L14" s="263"/>
      <c r="M14" s="263"/>
      <c r="N14" s="263"/>
    </row>
    <row r="15" spans="2:14" x14ac:dyDescent="0.25">
      <c r="B15" s="283">
        <v>36404</v>
      </c>
      <c r="C15" s="284">
        <v>6048</v>
      </c>
      <c r="D15" s="284">
        <v>30300</v>
      </c>
      <c r="E15" s="284"/>
      <c r="F15" s="284">
        <f t="shared" si="0"/>
        <v>36348</v>
      </c>
      <c r="G15" s="284">
        <v>11</v>
      </c>
      <c r="H15" s="284">
        <v>1238</v>
      </c>
      <c r="I15" s="284"/>
      <c r="J15" s="265">
        <f t="shared" si="1"/>
        <v>1249</v>
      </c>
      <c r="K15" s="263"/>
      <c r="L15" s="263"/>
      <c r="M15" s="263"/>
      <c r="N15" s="263"/>
    </row>
    <row r="16" spans="2:14" x14ac:dyDescent="0.25">
      <c r="B16" s="283">
        <v>36434</v>
      </c>
      <c r="C16" s="284">
        <v>5541</v>
      </c>
      <c r="D16" s="284">
        <v>21294</v>
      </c>
      <c r="E16" s="284"/>
      <c r="F16" s="284">
        <f t="shared" si="0"/>
        <v>26835</v>
      </c>
      <c r="G16" s="284">
        <v>5</v>
      </c>
      <c r="H16" s="284">
        <v>828</v>
      </c>
      <c r="I16" s="284"/>
      <c r="J16" s="265">
        <f t="shared" si="1"/>
        <v>833</v>
      </c>
      <c r="K16" s="263"/>
      <c r="L16" s="263"/>
      <c r="M16" s="263"/>
      <c r="N16" s="263"/>
    </row>
    <row r="17" spans="2:14" x14ac:dyDescent="0.25">
      <c r="B17" s="283">
        <v>36465</v>
      </c>
      <c r="C17" s="284">
        <v>9435</v>
      </c>
      <c r="D17" s="284">
        <v>28948</v>
      </c>
      <c r="E17" s="284"/>
      <c r="F17" s="284">
        <f t="shared" si="0"/>
        <v>38383</v>
      </c>
      <c r="G17" s="284">
        <v>8</v>
      </c>
      <c r="H17" s="284">
        <v>1029</v>
      </c>
      <c r="I17" s="284"/>
      <c r="J17" s="265">
        <f t="shared" si="1"/>
        <v>1037</v>
      </c>
      <c r="K17" s="263"/>
      <c r="L17" s="263"/>
      <c r="M17" s="263"/>
      <c r="N17" s="263"/>
    </row>
    <row r="18" spans="2:14" x14ac:dyDescent="0.25">
      <c r="B18" s="283">
        <v>36495</v>
      </c>
      <c r="C18" s="284">
        <v>1686</v>
      </c>
      <c r="D18" s="284">
        <v>33757</v>
      </c>
      <c r="E18" s="284"/>
      <c r="F18" s="284">
        <f t="shared" si="0"/>
        <v>35443</v>
      </c>
      <c r="G18" s="284">
        <v>3</v>
      </c>
      <c r="H18" s="284">
        <v>1327</v>
      </c>
      <c r="I18" s="284"/>
      <c r="J18" s="265">
        <f t="shared" si="1"/>
        <v>1330</v>
      </c>
      <c r="K18" s="263"/>
      <c r="L18" s="263"/>
      <c r="M18" s="263"/>
      <c r="N18" s="263"/>
    </row>
    <row r="19" spans="2:14" x14ac:dyDescent="0.25">
      <c r="B19" s="283">
        <v>36526</v>
      </c>
      <c r="C19" s="284">
        <v>6625</v>
      </c>
      <c r="D19" s="284">
        <v>8597.962144000001</v>
      </c>
      <c r="E19" s="284"/>
      <c r="F19" s="284">
        <f t="shared" si="0"/>
        <v>15222.962144000001</v>
      </c>
      <c r="G19" s="284">
        <v>9</v>
      </c>
      <c r="H19" s="284">
        <v>410</v>
      </c>
      <c r="I19" s="284"/>
      <c r="J19" s="265">
        <f t="shared" si="1"/>
        <v>419</v>
      </c>
    </row>
    <row r="20" spans="2:14" x14ac:dyDescent="0.25">
      <c r="B20" s="283">
        <v>36557</v>
      </c>
      <c r="C20" s="284">
        <v>15329</v>
      </c>
      <c r="D20" s="284">
        <v>21531</v>
      </c>
      <c r="E20" s="284"/>
      <c r="F20" s="284">
        <f t="shared" si="0"/>
        <v>36860</v>
      </c>
      <c r="G20" s="284">
        <v>17</v>
      </c>
      <c r="H20" s="284">
        <v>916</v>
      </c>
      <c r="I20" s="284"/>
      <c r="J20" s="265">
        <f t="shared" si="1"/>
        <v>933</v>
      </c>
    </row>
    <row r="21" spans="2:14" x14ac:dyDescent="0.25">
      <c r="B21" s="283">
        <v>36586</v>
      </c>
      <c r="C21" s="284">
        <v>15034</v>
      </c>
      <c r="D21" s="284">
        <v>46971</v>
      </c>
      <c r="E21" s="284"/>
      <c r="F21" s="284">
        <f t="shared" si="0"/>
        <v>62005</v>
      </c>
      <c r="G21" s="284">
        <v>15</v>
      </c>
      <c r="H21" s="284">
        <v>1726</v>
      </c>
      <c r="I21" s="284"/>
      <c r="J21" s="265">
        <f t="shared" si="1"/>
        <v>1741</v>
      </c>
    </row>
    <row r="22" spans="2:14" x14ac:dyDescent="0.25">
      <c r="B22" s="283">
        <v>36617</v>
      </c>
      <c r="C22" s="284">
        <v>7555</v>
      </c>
      <c r="D22" s="284">
        <v>30394</v>
      </c>
      <c r="E22" s="284"/>
      <c r="F22" s="284">
        <f t="shared" si="0"/>
        <v>37949</v>
      </c>
      <c r="G22" s="284">
        <v>7</v>
      </c>
      <c r="H22" s="284">
        <v>1193</v>
      </c>
      <c r="I22" s="284"/>
      <c r="J22" s="265">
        <f t="shared" si="1"/>
        <v>1200</v>
      </c>
    </row>
    <row r="23" spans="2:14" x14ac:dyDescent="0.25">
      <c r="B23" s="283">
        <v>36647</v>
      </c>
      <c r="C23" s="284">
        <v>14589</v>
      </c>
      <c r="D23" s="284">
        <v>33099</v>
      </c>
      <c r="E23" s="284"/>
      <c r="F23" s="284">
        <f t="shared" si="0"/>
        <v>47688</v>
      </c>
      <c r="G23" s="284">
        <v>14</v>
      </c>
      <c r="H23" s="284">
        <v>1466</v>
      </c>
      <c r="I23" s="284"/>
      <c r="J23" s="265">
        <f t="shared" si="1"/>
        <v>1480</v>
      </c>
    </row>
    <row r="24" spans="2:14" x14ac:dyDescent="0.25">
      <c r="B24" s="283">
        <v>36678</v>
      </c>
      <c r="C24" s="284">
        <v>9020</v>
      </c>
      <c r="D24" s="284">
        <v>30429</v>
      </c>
      <c r="E24" s="284"/>
      <c r="F24" s="284">
        <f t="shared" si="0"/>
        <v>39449</v>
      </c>
      <c r="G24" s="284">
        <v>9</v>
      </c>
      <c r="H24" s="284">
        <v>1166</v>
      </c>
      <c r="I24" s="284"/>
      <c r="J24" s="265">
        <f t="shared" si="1"/>
        <v>1175</v>
      </c>
    </row>
    <row r="25" spans="2:14" x14ac:dyDescent="0.25">
      <c r="B25" s="283">
        <v>36708</v>
      </c>
      <c r="C25" s="284">
        <v>2488</v>
      </c>
      <c r="D25" s="284">
        <v>26465</v>
      </c>
      <c r="E25" s="284"/>
      <c r="F25" s="284">
        <f t="shared" si="0"/>
        <v>28953</v>
      </c>
      <c r="G25" s="284">
        <v>5</v>
      </c>
      <c r="H25" s="284">
        <v>1046</v>
      </c>
      <c r="I25" s="284"/>
      <c r="J25" s="265">
        <f t="shared" si="1"/>
        <v>1051</v>
      </c>
    </row>
    <row r="26" spans="2:14" x14ac:dyDescent="0.25">
      <c r="B26" s="283">
        <v>36739</v>
      </c>
      <c r="C26" s="284">
        <v>11056</v>
      </c>
      <c r="D26" s="284">
        <v>31773</v>
      </c>
      <c r="E26" s="284"/>
      <c r="F26" s="284">
        <f t="shared" si="0"/>
        <v>42829</v>
      </c>
      <c r="G26" s="284">
        <v>10</v>
      </c>
      <c r="H26" s="284">
        <v>1270</v>
      </c>
      <c r="I26" s="284"/>
      <c r="J26" s="265">
        <f t="shared" si="1"/>
        <v>1280</v>
      </c>
    </row>
    <row r="27" spans="2:14" x14ac:dyDescent="0.25">
      <c r="B27" s="283">
        <v>36770</v>
      </c>
      <c r="C27" s="284">
        <v>16144</v>
      </c>
      <c r="D27" s="284">
        <v>39947</v>
      </c>
      <c r="E27" s="284"/>
      <c r="F27" s="284">
        <f t="shared" si="0"/>
        <v>56091</v>
      </c>
      <c r="G27" s="284">
        <v>17</v>
      </c>
      <c r="H27" s="284">
        <v>1533</v>
      </c>
      <c r="I27" s="284"/>
      <c r="J27" s="265">
        <f t="shared" si="1"/>
        <v>1550</v>
      </c>
    </row>
    <row r="28" spans="2:14" x14ac:dyDescent="0.25">
      <c r="B28" s="283">
        <v>36800</v>
      </c>
      <c r="C28" s="284">
        <v>12043</v>
      </c>
      <c r="D28" s="284">
        <v>31233</v>
      </c>
      <c r="E28" s="284"/>
      <c r="F28" s="284">
        <f t="shared" si="0"/>
        <v>43276</v>
      </c>
      <c r="G28" s="284">
        <v>19</v>
      </c>
      <c r="H28" s="284">
        <v>1251</v>
      </c>
      <c r="I28" s="284"/>
      <c r="J28" s="265">
        <f t="shared" si="1"/>
        <v>1270</v>
      </c>
    </row>
    <row r="29" spans="2:14" x14ac:dyDescent="0.25">
      <c r="B29" s="283">
        <v>36831</v>
      </c>
      <c r="C29" s="284">
        <v>9980</v>
      </c>
      <c r="D29" s="284">
        <v>40454</v>
      </c>
      <c r="E29" s="284"/>
      <c r="F29" s="284">
        <f t="shared" si="0"/>
        <v>50434</v>
      </c>
      <c r="G29" s="284">
        <v>16</v>
      </c>
      <c r="H29" s="284">
        <v>1562</v>
      </c>
      <c r="I29" s="284"/>
      <c r="J29" s="265">
        <f t="shared" si="1"/>
        <v>1578</v>
      </c>
    </row>
    <row r="30" spans="2:14" x14ac:dyDescent="0.25">
      <c r="B30" s="283">
        <v>36861</v>
      </c>
      <c r="C30" s="284">
        <v>9488</v>
      </c>
      <c r="D30" s="284">
        <v>25565</v>
      </c>
      <c r="E30" s="284"/>
      <c r="F30" s="284">
        <f t="shared" si="0"/>
        <v>35053</v>
      </c>
      <c r="G30" s="284">
        <v>9</v>
      </c>
      <c r="H30" s="284">
        <v>1106</v>
      </c>
      <c r="I30" s="284"/>
      <c r="J30" s="265">
        <f t="shared" si="1"/>
        <v>1115</v>
      </c>
    </row>
    <row r="31" spans="2:14" x14ac:dyDescent="0.25">
      <c r="B31" s="283">
        <v>36892</v>
      </c>
      <c r="C31" s="284">
        <v>2675</v>
      </c>
      <c r="D31" s="284">
        <v>28792.435346999999</v>
      </c>
      <c r="E31" s="284"/>
      <c r="F31" s="284">
        <f t="shared" si="0"/>
        <v>31467.435346999999</v>
      </c>
      <c r="G31" s="284">
        <v>7</v>
      </c>
      <c r="H31" s="284">
        <v>1272</v>
      </c>
      <c r="I31" s="284"/>
      <c r="J31" s="265">
        <f t="shared" si="1"/>
        <v>1279</v>
      </c>
    </row>
    <row r="32" spans="2:14" x14ac:dyDescent="0.25">
      <c r="B32" s="283">
        <v>36923</v>
      </c>
      <c r="C32" s="284">
        <v>18845</v>
      </c>
      <c r="D32" s="284">
        <v>31398.564036999996</v>
      </c>
      <c r="E32" s="284"/>
      <c r="F32" s="284">
        <f t="shared" si="0"/>
        <v>50243.564036999996</v>
      </c>
      <c r="G32" s="284">
        <v>17</v>
      </c>
      <c r="H32" s="284">
        <v>1307</v>
      </c>
      <c r="I32" s="284"/>
      <c r="J32" s="265">
        <f t="shared" si="1"/>
        <v>1324</v>
      </c>
    </row>
    <row r="33" spans="2:10" x14ac:dyDescent="0.25">
      <c r="B33" s="283">
        <v>36951</v>
      </c>
      <c r="C33" s="284">
        <v>19724.455000000002</v>
      </c>
      <c r="D33" s="284">
        <v>33528.544588000004</v>
      </c>
      <c r="E33" s="284"/>
      <c r="F33" s="284">
        <f t="shared" si="0"/>
        <v>53252.999588000006</v>
      </c>
      <c r="G33" s="284">
        <v>18</v>
      </c>
      <c r="H33" s="284">
        <v>1484</v>
      </c>
      <c r="I33" s="284"/>
      <c r="J33" s="265">
        <f t="shared" si="1"/>
        <v>1502</v>
      </c>
    </row>
    <row r="34" spans="2:10" x14ac:dyDescent="0.25">
      <c r="B34" s="283">
        <v>36982</v>
      </c>
      <c r="C34" s="284">
        <v>15091</v>
      </c>
      <c r="D34" s="284">
        <v>27896.405383000001</v>
      </c>
      <c r="E34" s="284"/>
      <c r="F34" s="284">
        <f t="shared" si="0"/>
        <v>42987.405383000005</v>
      </c>
      <c r="G34" s="284">
        <v>11</v>
      </c>
      <c r="H34" s="284">
        <v>1288</v>
      </c>
      <c r="I34" s="284"/>
      <c r="J34" s="265">
        <f t="shared" si="1"/>
        <v>1299</v>
      </c>
    </row>
    <row r="35" spans="2:10" x14ac:dyDescent="0.25">
      <c r="B35" s="283">
        <v>37012</v>
      </c>
      <c r="C35" s="284">
        <v>12687.736000000001</v>
      </c>
      <c r="D35" s="284">
        <v>40639.478302000003</v>
      </c>
      <c r="E35" s="284"/>
      <c r="F35" s="284">
        <f t="shared" si="0"/>
        <v>53327.214302000008</v>
      </c>
      <c r="G35" s="284">
        <v>32</v>
      </c>
      <c r="H35" s="284">
        <v>1688</v>
      </c>
      <c r="I35" s="284"/>
      <c r="J35" s="265">
        <f t="shared" si="1"/>
        <v>1720</v>
      </c>
    </row>
    <row r="36" spans="2:10" x14ac:dyDescent="0.25">
      <c r="B36" s="283">
        <v>37043</v>
      </c>
      <c r="C36" s="284">
        <v>32343.007400000002</v>
      </c>
      <c r="D36" s="284">
        <v>22552.626919000002</v>
      </c>
      <c r="E36" s="284"/>
      <c r="F36" s="284">
        <f t="shared" si="0"/>
        <v>54895.634319000004</v>
      </c>
      <c r="G36" s="284">
        <v>107</v>
      </c>
      <c r="H36" s="284">
        <v>1153</v>
      </c>
      <c r="I36" s="284"/>
      <c r="J36" s="265">
        <f t="shared" si="1"/>
        <v>1260</v>
      </c>
    </row>
    <row r="37" spans="2:10" x14ac:dyDescent="0.25">
      <c r="B37" s="283">
        <v>37073</v>
      </c>
      <c r="C37" s="284">
        <v>16585</v>
      </c>
      <c r="D37" s="284">
        <v>31242.256883999999</v>
      </c>
      <c r="E37" s="284"/>
      <c r="F37" s="284">
        <f t="shared" si="0"/>
        <v>47827.256884000002</v>
      </c>
      <c r="G37" s="284">
        <v>11</v>
      </c>
      <c r="H37" s="284">
        <v>1673</v>
      </c>
      <c r="I37" s="284"/>
      <c r="J37" s="265">
        <f t="shared" si="1"/>
        <v>1684</v>
      </c>
    </row>
    <row r="38" spans="2:10" x14ac:dyDescent="0.25">
      <c r="B38" s="283">
        <v>37104</v>
      </c>
      <c r="C38" s="284">
        <v>70596.241000000009</v>
      </c>
      <c r="D38" s="284">
        <v>27205.905513999998</v>
      </c>
      <c r="E38" s="284"/>
      <c r="F38" s="284">
        <f t="shared" si="0"/>
        <v>97802.146514000007</v>
      </c>
      <c r="G38" s="284">
        <v>53</v>
      </c>
      <c r="H38" s="284">
        <v>1254</v>
      </c>
      <c r="I38" s="284"/>
      <c r="J38" s="265">
        <f t="shared" si="1"/>
        <v>1307</v>
      </c>
    </row>
    <row r="39" spans="2:10" x14ac:dyDescent="0.25">
      <c r="B39" s="283">
        <v>37135</v>
      </c>
      <c r="C39" s="284">
        <v>91185</v>
      </c>
      <c r="D39" s="284">
        <v>28291.664045999998</v>
      </c>
      <c r="E39" s="284"/>
      <c r="F39" s="284">
        <f t="shared" si="0"/>
        <v>119476.66404599999</v>
      </c>
      <c r="G39" s="284">
        <v>45</v>
      </c>
      <c r="H39" s="284">
        <v>1242</v>
      </c>
      <c r="I39" s="284"/>
      <c r="J39" s="265">
        <f t="shared" si="1"/>
        <v>1287</v>
      </c>
    </row>
    <row r="40" spans="2:10" x14ac:dyDescent="0.25">
      <c r="B40" s="283">
        <v>37165</v>
      </c>
      <c r="C40" s="284">
        <v>104495.603</v>
      </c>
      <c r="D40" s="284">
        <v>30091.236193000001</v>
      </c>
      <c r="E40" s="284"/>
      <c r="F40" s="284">
        <f t="shared" si="0"/>
        <v>134586.83919299999</v>
      </c>
      <c r="G40" s="284">
        <v>52</v>
      </c>
      <c r="H40" s="284">
        <v>1260</v>
      </c>
      <c r="I40" s="284"/>
      <c r="J40" s="265">
        <f t="shared" si="1"/>
        <v>1312</v>
      </c>
    </row>
    <row r="41" spans="2:10" x14ac:dyDescent="0.25">
      <c r="B41" s="283">
        <v>37196</v>
      </c>
      <c r="C41" s="284">
        <v>69823.94</v>
      </c>
      <c r="D41" s="284">
        <v>35527.167528999998</v>
      </c>
      <c r="E41" s="284"/>
      <c r="F41" s="284">
        <f t="shared" si="0"/>
        <v>105351.107529</v>
      </c>
      <c r="G41" s="284">
        <v>41</v>
      </c>
      <c r="H41" s="284">
        <v>1385</v>
      </c>
      <c r="I41" s="284"/>
      <c r="J41" s="265">
        <f t="shared" si="1"/>
        <v>1426</v>
      </c>
    </row>
    <row r="42" spans="2:10" x14ac:dyDescent="0.25">
      <c r="B42" s="283">
        <v>37226</v>
      </c>
      <c r="C42" s="284">
        <v>111530</v>
      </c>
      <c r="D42" s="284">
        <v>39259.506957999998</v>
      </c>
      <c r="E42" s="284"/>
      <c r="F42" s="284">
        <f t="shared" si="0"/>
        <v>150789.50695800001</v>
      </c>
      <c r="G42" s="284">
        <v>79</v>
      </c>
      <c r="H42" s="284">
        <v>1351</v>
      </c>
      <c r="I42" s="284"/>
      <c r="J42" s="265">
        <f t="shared" si="1"/>
        <v>1430</v>
      </c>
    </row>
    <row r="43" spans="2:10" x14ac:dyDescent="0.25">
      <c r="B43" s="283">
        <v>37257</v>
      </c>
      <c r="C43" s="284">
        <v>56743.48</v>
      </c>
      <c r="D43" s="284">
        <v>28809.421462999999</v>
      </c>
      <c r="E43" s="284"/>
      <c r="F43" s="284">
        <f t="shared" si="0"/>
        <v>85552.901463000002</v>
      </c>
      <c r="G43" s="284">
        <v>30</v>
      </c>
      <c r="H43" s="284">
        <v>1102</v>
      </c>
      <c r="I43" s="284"/>
      <c r="J43" s="265">
        <f t="shared" si="1"/>
        <v>1132</v>
      </c>
    </row>
    <row r="44" spans="2:10" x14ac:dyDescent="0.25">
      <c r="B44" s="283">
        <v>37288</v>
      </c>
      <c r="C44" s="284">
        <v>76763.600000000006</v>
      </c>
      <c r="D44" s="284">
        <v>31528.135710000002</v>
      </c>
      <c r="E44" s="284"/>
      <c r="F44" s="284">
        <f t="shared" si="0"/>
        <v>108291.73571000001</v>
      </c>
      <c r="G44" s="284">
        <v>45</v>
      </c>
      <c r="H44" s="284">
        <v>1037</v>
      </c>
      <c r="I44" s="284"/>
      <c r="J44" s="265">
        <f t="shared" si="1"/>
        <v>1082</v>
      </c>
    </row>
    <row r="45" spans="2:10" x14ac:dyDescent="0.25">
      <c r="B45" s="283">
        <v>37316</v>
      </c>
      <c r="C45" s="284">
        <v>74674</v>
      </c>
      <c r="D45" s="284">
        <v>33700.075492000004</v>
      </c>
      <c r="E45" s="284"/>
      <c r="F45" s="284">
        <f t="shared" si="0"/>
        <v>108374.075492</v>
      </c>
      <c r="G45" s="284">
        <v>44</v>
      </c>
      <c r="H45" s="284">
        <v>1040</v>
      </c>
      <c r="I45" s="284"/>
      <c r="J45" s="265">
        <f t="shared" si="1"/>
        <v>1084</v>
      </c>
    </row>
    <row r="46" spans="2:10" x14ac:dyDescent="0.25">
      <c r="B46" s="283">
        <v>37347</v>
      </c>
      <c r="C46" s="284">
        <v>99016.5</v>
      </c>
      <c r="D46" s="284">
        <v>40099.094304999999</v>
      </c>
      <c r="E46" s="284"/>
      <c r="F46" s="284">
        <f t="shared" si="0"/>
        <v>139115.59430500001</v>
      </c>
      <c r="G46" s="284">
        <v>61</v>
      </c>
      <c r="H46" s="284">
        <v>1426</v>
      </c>
      <c r="I46" s="284"/>
      <c r="J46" s="265">
        <f t="shared" si="1"/>
        <v>1487</v>
      </c>
    </row>
    <row r="47" spans="2:10" x14ac:dyDescent="0.25">
      <c r="B47" s="283">
        <v>37377</v>
      </c>
      <c r="C47" s="284">
        <v>91902.548999999999</v>
      </c>
      <c r="D47" s="284">
        <v>36956.780035999996</v>
      </c>
      <c r="E47" s="284"/>
      <c r="F47" s="284">
        <f t="shared" si="0"/>
        <v>128859.329036</v>
      </c>
      <c r="G47" s="284">
        <v>55</v>
      </c>
      <c r="H47" s="284">
        <v>1333</v>
      </c>
      <c r="I47" s="284"/>
      <c r="J47" s="265">
        <f t="shared" si="1"/>
        <v>1388</v>
      </c>
    </row>
    <row r="48" spans="2:10" x14ac:dyDescent="0.25">
      <c r="B48" s="283">
        <v>37408</v>
      </c>
      <c r="C48" s="284">
        <v>134400</v>
      </c>
      <c r="D48" s="284">
        <v>39426.151647999999</v>
      </c>
      <c r="E48" s="284"/>
      <c r="F48" s="284">
        <f t="shared" si="0"/>
        <v>173826.151648</v>
      </c>
      <c r="G48" s="284">
        <v>69</v>
      </c>
      <c r="H48" s="284">
        <v>1559</v>
      </c>
      <c r="I48" s="284"/>
      <c r="J48" s="265">
        <f t="shared" si="1"/>
        <v>1628</v>
      </c>
    </row>
    <row r="49" spans="2:10" x14ac:dyDescent="0.25">
      <c r="B49" s="283">
        <v>37438</v>
      </c>
      <c r="C49" s="284">
        <v>56689</v>
      </c>
      <c r="D49" s="284">
        <v>44733.474244999998</v>
      </c>
      <c r="E49" s="284"/>
      <c r="F49" s="284">
        <f t="shared" si="0"/>
        <v>101422.47424499999</v>
      </c>
      <c r="G49" s="284">
        <v>37</v>
      </c>
      <c r="H49" s="284">
        <v>1885</v>
      </c>
      <c r="I49" s="284"/>
      <c r="J49" s="265">
        <f t="shared" si="1"/>
        <v>1922</v>
      </c>
    </row>
    <row r="50" spans="2:10" x14ac:dyDescent="0.25">
      <c r="B50" s="283">
        <v>37469</v>
      </c>
      <c r="C50" s="284">
        <v>79578</v>
      </c>
      <c r="D50" s="284">
        <v>32696.286</v>
      </c>
      <c r="E50" s="284"/>
      <c r="F50" s="284">
        <f t="shared" si="0"/>
        <v>112274.28599999999</v>
      </c>
      <c r="G50" s="284">
        <v>51</v>
      </c>
      <c r="H50" s="284">
        <v>1325</v>
      </c>
      <c r="I50" s="284"/>
      <c r="J50" s="265">
        <f t="shared" si="1"/>
        <v>1376</v>
      </c>
    </row>
    <row r="51" spans="2:10" x14ac:dyDescent="0.25">
      <c r="B51" s="283">
        <v>37500</v>
      </c>
      <c r="C51" s="284">
        <v>66512.12</v>
      </c>
      <c r="D51" s="284">
        <v>34117.356865000002</v>
      </c>
      <c r="E51" s="284"/>
      <c r="F51" s="284">
        <f t="shared" si="0"/>
        <v>100629.476865</v>
      </c>
      <c r="G51" s="284">
        <v>37</v>
      </c>
      <c r="H51" s="284">
        <v>1404</v>
      </c>
      <c r="I51" s="284"/>
      <c r="J51" s="265">
        <f t="shared" si="1"/>
        <v>1441</v>
      </c>
    </row>
    <row r="52" spans="2:10" x14ac:dyDescent="0.25">
      <c r="B52" s="283">
        <v>37530</v>
      </c>
      <c r="C52" s="284">
        <v>89478</v>
      </c>
      <c r="D52" s="284">
        <v>42549.846531000003</v>
      </c>
      <c r="E52" s="284"/>
      <c r="F52" s="284">
        <f t="shared" si="0"/>
        <v>132027.84653099999</v>
      </c>
      <c r="G52" s="284">
        <v>188.75</v>
      </c>
      <c r="H52" s="284">
        <v>1830</v>
      </c>
      <c r="I52" s="284"/>
      <c r="J52" s="265">
        <f t="shared" si="1"/>
        <v>2018.75</v>
      </c>
    </row>
    <row r="53" spans="2:10" x14ac:dyDescent="0.25">
      <c r="B53" s="283">
        <v>37561</v>
      </c>
      <c r="C53" s="284">
        <v>55476.75</v>
      </c>
      <c r="D53" s="284">
        <v>44537.867674000001</v>
      </c>
      <c r="E53" s="284"/>
      <c r="F53" s="284">
        <f t="shared" si="0"/>
        <v>100014.61767400001</v>
      </c>
      <c r="G53" s="284">
        <v>35</v>
      </c>
      <c r="H53" s="284">
        <v>1644</v>
      </c>
      <c r="I53" s="284"/>
      <c r="J53" s="265">
        <f t="shared" si="1"/>
        <v>1679</v>
      </c>
    </row>
    <row r="54" spans="2:10" x14ac:dyDescent="0.25">
      <c r="B54" s="283">
        <v>37591</v>
      </c>
      <c r="C54" s="284">
        <v>73077</v>
      </c>
      <c r="D54" s="284">
        <v>41197.587575999998</v>
      </c>
      <c r="E54" s="284"/>
      <c r="F54" s="284">
        <f t="shared" si="0"/>
        <v>114274.58757599999</v>
      </c>
      <c r="G54" s="284">
        <v>44</v>
      </c>
      <c r="H54" s="284">
        <v>1509</v>
      </c>
      <c r="I54" s="284"/>
      <c r="J54" s="265">
        <f t="shared" si="1"/>
        <v>1553</v>
      </c>
    </row>
    <row r="55" spans="2:10" x14ac:dyDescent="0.25">
      <c r="B55" s="283">
        <v>37622</v>
      </c>
      <c r="C55" s="284">
        <v>83359</v>
      </c>
      <c r="D55" s="284">
        <v>40530.030455</v>
      </c>
      <c r="E55" s="284"/>
      <c r="F55" s="284">
        <f t="shared" si="0"/>
        <v>123889.030455</v>
      </c>
      <c r="G55" s="284">
        <v>44</v>
      </c>
      <c r="H55" s="284">
        <v>1500</v>
      </c>
      <c r="I55" s="284"/>
      <c r="J55" s="265">
        <f t="shared" si="1"/>
        <v>1544</v>
      </c>
    </row>
    <row r="56" spans="2:10" x14ac:dyDescent="0.25">
      <c r="B56" s="283">
        <v>37653</v>
      </c>
      <c r="C56" s="284">
        <v>75969</v>
      </c>
      <c r="D56" s="284">
        <v>45639.586222999998</v>
      </c>
      <c r="E56" s="284"/>
      <c r="F56" s="284">
        <f t="shared" si="0"/>
        <v>121608.58622299999</v>
      </c>
      <c r="G56" s="284">
        <v>36</v>
      </c>
      <c r="H56" s="284">
        <v>1703</v>
      </c>
      <c r="I56" s="284"/>
      <c r="J56" s="265">
        <f t="shared" si="1"/>
        <v>1739</v>
      </c>
    </row>
    <row r="57" spans="2:10" x14ac:dyDescent="0.25">
      <c r="B57" s="283">
        <v>37681</v>
      </c>
      <c r="C57" s="284">
        <v>57847</v>
      </c>
      <c r="D57" s="284">
        <v>51511.871673999995</v>
      </c>
      <c r="E57" s="284"/>
      <c r="F57" s="284">
        <f t="shared" si="0"/>
        <v>109358.87167399999</v>
      </c>
      <c r="G57" s="284">
        <v>35</v>
      </c>
      <c r="H57" s="284">
        <v>1785</v>
      </c>
      <c r="I57" s="284"/>
      <c r="J57" s="265">
        <f t="shared" si="1"/>
        <v>1820</v>
      </c>
    </row>
    <row r="58" spans="2:10" x14ac:dyDescent="0.25">
      <c r="B58" s="283">
        <v>37712</v>
      </c>
      <c r="C58" s="284">
        <v>77115</v>
      </c>
      <c r="D58" s="284">
        <v>61271.94142399999</v>
      </c>
      <c r="E58" s="284"/>
      <c r="F58" s="284">
        <f t="shared" si="0"/>
        <v>138386.94142399999</v>
      </c>
      <c r="G58" s="284">
        <v>46</v>
      </c>
      <c r="H58" s="284">
        <v>2207</v>
      </c>
      <c r="I58" s="284"/>
      <c r="J58" s="265">
        <f t="shared" si="1"/>
        <v>2253</v>
      </c>
    </row>
    <row r="59" spans="2:10" x14ac:dyDescent="0.25">
      <c r="B59" s="283">
        <v>37742</v>
      </c>
      <c r="C59" s="284">
        <v>126222</v>
      </c>
      <c r="D59" s="284">
        <v>56295.414404000003</v>
      </c>
      <c r="E59" s="284"/>
      <c r="F59" s="284">
        <f t="shared" si="0"/>
        <v>182517.41440400001</v>
      </c>
      <c r="G59" s="284">
        <v>75</v>
      </c>
      <c r="H59" s="284">
        <v>2000</v>
      </c>
      <c r="I59" s="284"/>
      <c r="J59" s="265">
        <f t="shared" si="1"/>
        <v>2075</v>
      </c>
    </row>
    <row r="60" spans="2:10" x14ac:dyDescent="0.25">
      <c r="B60" s="283">
        <v>37773</v>
      </c>
      <c r="C60" s="284">
        <v>78768</v>
      </c>
      <c r="D60" s="284">
        <v>53478.374851999994</v>
      </c>
      <c r="E60" s="284"/>
      <c r="F60" s="284">
        <f t="shared" si="0"/>
        <v>132246.37485199998</v>
      </c>
      <c r="G60" s="284">
        <v>52</v>
      </c>
      <c r="H60" s="284">
        <v>1892</v>
      </c>
      <c r="I60" s="284"/>
      <c r="J60" s="265">
        <f t="shared" si="1"/>
        <v>1944</v>
      </c>
    </row>
    <row r="61" spans="2:10" x14ac:dyDescent="0.25">
      <c r="B61" s="283">
        <v>37803</v>
      </c>
      <c r="C61" s="284">
        <v>91572</v>
      </c>
      <c r="D61" s="284">
        <v>67643.094205999994</v>
      </c>
      <c r="E61" s="284"/>
      <c r="F61" s="284">
        <f t="shared" si="0"/>
        <v>159215.09420599998</v>
      </c>
      <c r="G61" s="284">
        <v>51</v>
      </c>
      <c r="H61" s="284">
        <v>2570</v>
      </c>
      <c r="I61" s="284"/>
      <c r="J61" s="265">
        <f t="shared" si="1"/>
        <v>2621</v>
      </c>
    </row>
    <row r="62" spans="2:10" x14ac:dyDescent="0.25">
      <c r="B62" s="283">
        <v>37834</v>
      </c>
      <c r="C62" s="284">
        <v>117513</v>
      </c>
      <c r="D62" s="284">
        <v>50425.257763999994</v>
      </c>
      <c r="E62" s="284"/>
      <c r="F62" s="284">
        <f t="shared" si="0"/>
        <v>167938.25776399998</v>
      </c>
      <c r="G62" s="284">
        <v>62</v>
      </c>
      <c r="H62" s="284">
        <v>1730</v>
      </c>
      <c r="I62" s="284"/>
      <c r="J62" s="265">
        <f t="shared" si="1"/>
        <v>1792</v>
      </c>
    </row>
    <row r="63" spans="2:10" x14ac:dyDescent="0.25">
      <c r="B63" s="283">
        <v>37865</v>
      </c>
      <c r="C63" s="284">
        <v>154360.734856</v>
      </c>
      <c r="D63" s="284">
        <v>55615.526918999996</v>
      </c>
      <c r="E63" s="284"/>
      <c r="F63" s="284">
        <f t="shared" si="0"/>
        <v>209976.26177499999</v>
      </c>
      <c r="G63" s="284">
        <v>75</v>
      </c>
      <c r="H63" s="284">
        <v>1836</v>
      </c>
      <c r="I63" s="284"/>
      <c r="J63" s="265">
        <f t="shared" si="1"/>
        <v>1911</v>
      </c>
    </row>
    <row r="64" spans="2:10" x14ac:dyDescent="0.25">
      <c r="B64" s="283">
        <v>37895</v>
      </c>
      <c r="C64" s="284">
        <v>98191</v>
      </c>
      <c r="D64" s="284">
        <v>71428.755903000012</v>
      </c>
      <c r="E64" s="284"/>
      <c r="F64" s="284">
        <f t="shared" si="0"/>
        <v>169619.75590300001</v>
      </c>
      <c r="G64" s="284">
        <v>48</v>
      </c>
      <c r="H64" s="284">
        <v>2195</v>
      </c>
      <c r="I64" s="284"/>
      <c r="J64" s="265">
        <f t="shared" si="1"/>
        <v>2243</v>
      </c>
    </row>
    <row r="65" spans="2:10" x14ac:dyDescent="0.25">
      <c r="B65" s="283">
        <v>37926</v>
      </c>
      <c r="C65" s="284">
        <v>54806</v>
      </c>
      <c r="D65" s="284">
        <v>56379.859388999997</v>
      </c>
      <c r="E65" s="284"/>
      <c r="F65" s="284">
        <f t="shared" si="0"/>
        <v>111185.85938899999</v>
      </c>
      <c r="G65" s="284">
        <v>38</v>
      </c>
      <c r="H65" s="284">
        <v>1773</v>
      </c>
      <c r="I65" s="284"/>
      <c r="J65" s="265">
        <f t="shared" si="1"/>
        <v>1811</v>
      </c>
    </row>
    <row r="66" spans="2:10" x14ac:dyDescent="0.25">
      <c r="B66" s="283">
        <v>37956</v>
      </c>
      <c r="C66" s="284">
        <v>110263</v>
      </c>
      <c r="D66" s="284">
        <v>63267.168431000006</v>
      </c>
      <c r="E66" s="284"/>
      <c r="F66" s="284">
        <f t="shared" si="0"/>
        <v>173530.168431</v>
      </c>
      <c r="G66" s="284">
        <v>57</v>
      </c>
      <c r="H66" s="284">
        <v>2165</v>
      </c>
      <c r="I66" s="284"/>
      <c r="J66" s="265">
        <f t="shared" si="1"/>
        <v>2222</v>
      </c>
    </row>
    <row r="67" spans="2:10" x14ac:dyDescent="0.25">
      <c r="B67" s="283">
        <v>37987</v>
      </c>
      <c r="C67" s="284">
        <v>54329</v>
      </c>
      <c r="D67" s="284">
        <v>62135.053152000008</v>
      </c>
      <c r="E67" s="284"/>
      <c r="F67" s="284">
        <f t="shared" si="0"/>
        <v>116464.05315200001</v>
      </c>
      <c r="G67" s="284">
        <v>30</v>
      </c>
      <c r="H67" s="284">
        <v>2259</v>
      </c>
      <c r="I67" s="284"/>
      <c r="J67" s="265">
        <f t="shared" si="1"/>
        <v>2289</v>
      </c>
    </row>
    <row r="68" spans="2:10" x14ac:dyDescent="0.25">
      <c r="B68" s="283">
        <v>38018</v>
      </c>
      <c r="C68" s="284">
        <v>80927.100000000006</v>
      </c>
      <c r="D68" s="284">
        <v>87270.686059</v>
      </c>
      <c r="E68" s="284"/>
      <c r="F68" s="284">
        <f t="shared" si="0"/>
        <v>168197.78605900001</v>
      </c>
      <c r="G68" s="284">
        <v>51</v>
      </c>
      <c r="H68" s="284">
        <v>2881</v>
      </c>
      <c r="I68" s="284"/>
      <c r="J68" s="265">
        <f t="shared" si="1"/>
        <v>2932</v>
      </c>
    </row>
    <row r="69" spans="2:10" x14ac:dyDescent="0.25">
      <c r="B69" s="283">
        <v>38047</v>
      </c>
      <c r="C69" s="284">
        <v>91810</v>
      </c>
      <c r="D69" s="284">
        <v>114436.24640500001</v>
      </c>
      <c r="E69" s="284"/>
      <c r="F69" s="284">
        <f t="shared" si="0"/>
        <v>206246.24640500001</v>
      </c>
      <c r="G69" s="284">
        <v>62</v>
      </c>
      <c r="H69" s="284">
        <v>3846</v>
      </c>
      <c r="I69" s="284"/>
      <c r="J69" s="265">
        <f t="shared" si="1"/>
        <v>3908</v>
      </c>
    </row>
    <row r="70" spans="2:10" x14ac:dyDescent="0.25">
      <c r="B70" s="283">
        <v>38078</v>
      </c>
      <c r="C70" s="284">
        <v>122184</v>
      </c>
      <c r="D70" s="284">
        <v>103757.13495200001</v>
      </c>
      <c r="E70" s="284"/>
      <c r="F70" s="284">
        <f t="shared" si="0"/>
        <v>225941.13495199999</v>
      </c>
      <c r="G70" s="284">
        <v>61</v>
      </c>
      <c r="H70" s="284">
        <v>3536</v>
      </c>
      <c r="I70" s="284"/>
      <c r="J70" s="265">
        <f t="shared" si="1"/>
        <v>3597</v>
      </c>
    </row>
    <row r="71" spans="2:10" x14ac:dyDescent="0.25">
      <c r="B71" s="283">
        <v>38108</v>
      </c>
      <c r="C71" s="284">
        <v>105386.34599999999</v>
      </c>
      <c r="D71" s="284">
        <v>108319.85840199998</v>
      </c>
      <c r="E71" s="284"/>
      <c r="F71" s="284">
        <f t="shared" si="0"/>
        <v>213706.20440199997</v>
      </c>
      <c r="G71" s="284">
        <v>48</v>
      </c>
      <c r="H71" s="284">
        <v>3427</v>
      </c>
      <c r="I71" s="284"/>
      <c r="J71" s="265">
        <f t="shared" si="1"/>
        <v>3475</v>
      </c>
    </row>
    <row r="72" spans="2:10" x14ac:dyDescent="0.25">
      <c r="B72" s="283">
        <v>38139</v>
      </c>
      <c r="C72" s="284">
        <v>147732</v>
      </c>
      <c r="D72" s="284">
        <v>109815.80652700001</v>
      </c>
      <c r="E72" s="284"/>
      <c r="F72" s="284">
        <f t="shared" ref="F72:F126" si="2">C72+D72+E72</f>
        <v>257547.80652700001</v>
      </c>
      <c r="G72" s="284">
        <v>73</v>
      </c>
      <c r="H72" s="284">
        <v>3535</v>
      </c>
      <c r="I72" s="284"/>
      <c r="J72" s="265">
        <f t="shared" ref="J72:J126" si="3">G72+H72+I72</f>
        <v>3608</v>
      </c>
    </row>
    <row r="73" spans="2:10" x14ac:dyDescent="0.25">
      <c r="B73" s="283">
        <v>38169</v>
      </c>
      <c r="C73" s="284">
        <v>107927</v>
      </c>
      <c r="D73" s="284">
        <v>104570.04168600001</v>
      </c>
      <c r="E73" s="284"/>
      <c r="F73" s="284">
        <f t="shared" si="2"/>
        <v>212497.04168600001</v>
      </c>
      <c r="G73" s="284">
        <v>64</v>
      </c>
      <c r="H73" s="284">
        <v>3235</v>
      </c>
      <c r="I73" s="284"/>
      <c r="J73" s="265">
        <f t="shared" si="3"/>
        <v>3299</v>
      </c>
    </row>
    <row r="74" spans="2:10" x14ac:dyDescent="0.25">
      <c r="B74" s="283">
        <v>38200</v>
      </c>
      <c r="C74" s="284">
        <v>65095</v>
      </c>
      <c r="D74" s="284">
        <v>118008.37663499999</v>
      </c>
      <c r="E74" s="284"/>
      <c r="F74" s="284">
        <f t="shared" si="2"/>
        <v>183103.37663499999</v>
      </c>
      <c r="G74" s="284">
        <v>48</v>
      </c>
      <c r="H74" s="284">
        <v>3489</v>
      </c>
      <c r="I74" s="284"/>
      <c r="J74" s="265">
        <f t="shared" si="3"/>
        <v>3537</v>
      </c>
    </row>
    <row r="75" spans="2:10" x14ac:dyDescent="0.25">
      <c r="B75" s="283">
        <v>38231</v>
      </c>
      <c r="C75" s="284">
        <v>121946</v>
      </c>
      <c r="D75" s="284">
        <v>130130.97610199999</v>
      </c>
      <c r="E75" s="284"/>
      <c r="F75" s="284">
        <f t="shared" si="2"/>
        <v>252076.97610199999</v>
      </c>
      <c r="G75" s="284">
        <v>65</v>
      </c>
      <c r="H75" s="284">
        <v>3742</v>
      </c>
      <c r="I75" s="284"/>
      <c r="J75" s="265">
        <f t="shared" si="3"/>
        <v>3807</v>
      </c>
    </row>
    <row r="76" spans="2:10" x14ac:dyDescent="0.25">
      <c r="B76" s="283">
        <v>38261</v>
      </c>
      <c r="C76" s="284">
        <v>80691</v>
      </c>
      <c r="D76" s="284">
        <v>111536.018579</v>
      </c>
      <c r="E76" s="284"/>
      <c r="F76" s="284">
        <f t="shared" si="2"/>
        <v>192227.018579</v>
      </c>
      <c r="G76" s="284">
        <v>49</v>
      </c>
      <c r="H76" s="284">
        <v>3282</v>
      </c>
      <c r="I76" s="284"/>
      <c r="J76" s="265">
        <f t="shared" si="3"/>
        <v>3331</v>
      </c>
    </row>
    <row r="77" spans="2:10" x14ac:dyDescent="0.25">
      <c r="B77" s="283">
        <v>38292</v>
      </c>
      <c r="C77" s="284">
        <v>115440</v>
      </c>
      <c r="D77" s="284">
        <v>121537.05383799999</v>
      </c>
      <c r="E77" s="284"/>
      <c r="F77" s="284">
        <f t="shared" si="2"/>
        <v>236977.05383799999</v>
      </c>
      <c r="G77" s="284">
        <v>59</v>
      </c>
      <c r="H77" s="284">
        <v>3051</v>
      </c>
      <c r="I77" s="284"/>
      <c r="J77" s="265">
        <f t="shared" si="3"/>
        <v>3110</v>
      </c>
    </row>
    <row r="78" spans="2:10" x14ac:dyDescent="0.25">
      <c r="B78" s="283">
        <v>38322</v>
      </c>
      <c r="C78" s="284">
        <v>98199.4</v>
      </c>
      <c r="D78" s="284">
        <v>113337.65668500001</v>
      </c>
      <c r="E78" s="284"/>
      <c r="F78" s="284">
        <f t="shared" si="2"/>
        <v>211537.05668500002</v>
      </c>
      <c r="G78" s="284">
        <v>48</v>
      </c>
      <c r="H78" s="284">
        <v>3247</v>
      </c>
      <c r="I78" s="284"/>
      <c r="J78" s="265">
        <f t="shared" si="3"/>
        <v>3295</v>
      </c>
    </row>
    <row r="79" spans="2:10" x14ac:dyDescent="0.25">
      <c r="B79" s="283">
        <v>38353</v>
      </c>
      <c r="C79" s="284">
        <v>62359</v>
      </c>
      <c r="D79" s="284">
        <v>73229.628693000006</v>
      </c>
      <c r="E79" s="284"/>
      <c r="F79" s="284">
        <f t="shared" si="2"/>
        <v>135588.62869300001</v>
      </c>
      <c r="G79" s="284">
        <v>33</v>
      </c>
      <c r="H79" s="284">
        <v>2018</v>
      </c>
      <c r="I79" s="284"/>
      <c r="J79" s="265">
        <f t="shared" si="3"/>
        <v>2051</v>
      </c>
    </row>
    <row r="80" spans="2:10" x14ac:dyDescent="0.25">
      <c r="B80" s="283">
        <v>38384</v>
      </c>
      <c r="C80" s="284">
        <v>81166</v>
      </c>
      <c r="D80" s="284">
        <v>115651.655491</v>
      </c>
      <c r="E80" s="284"/>
      <c r="F80" s="284">
        <f t="shared" si="2"/>
        <v>196817.65549099998</v>
      </c>
      <c r="G80" s="284">
        <v>39</v>
      </c>
      <c r="H80" s="284">
        <v>2930</v>
      </c>
      <c r="I80" s="284"/>
      <c r="J80" s="265">
        <f t="shared" si="3"/>
        <v>2969</v>
      </c>
    </row>
    <row r="81" spans="2:10" x14ac:dyDescent="0.25">
      <c r="B81" s="283">
        <v>38412</v>
      </c>
      <c r="C81" s="284">
        <v>109364</v>
      </c>
      <c r="D81" s="284">
        <v>136305.503738</v>
      </c>
      <c r="E81" s="284"/>
      <c r="F81" s="284">
        <f t="shared" si="2"/>
        <v>245669.503738</v>
      </c>
      <c r="G81" s="284">
        <v>50</v>
      </c>
      <c r="H81" s="284">
        <v>3855</v>
      </c>
      <c r="I81" s="284"/>
      <c r="J81" s="265">
        <f t="shared" si="3"/>
        <v>3905</v>
      </c>
    </row>
    <row r="82" spans="2:10" x14ac:dyDescent="0.25">
      <c r="B82" s="283">
        <v>38443</v>
      </c>
      <c r="C82" s="284">
        <v>119570.5</v>
      </c>
      <c r="D82" s="284">
        <v>126799.72571699999</v>
      </c>
      <c r="E82" s="284"/>
      <c r="F82" s="284">
        <f t="shared" si="2"/>
        <v>246370.22571699999</v>
      </c>
      <c r="G82" s="284">
        <v>57</v>
      </c>
      <c r="H82" s="284">
        <v>3353</v>
      </c>
      <c r="I82" s="284"/>
      <c r="J82" s="265">
        <f t="shared" si="3"/>
        <v>3410</v>
      </c>
    </row>
    <row r="83" spans="2:10" x14ac:dyDescent="0.25">
      <c r="B83" s="283">
        <v>38473</v>
      </c>
      <c r="C83" s="284">
        <v>175010</v>
      </c>
      <c r="D83" s="284">
        <v>117418.319445</v>
      </c>
      <c r="E83" s="284"/>
      <c r="F83" s="284">
        <f t="shared" si="2"/>
        <v>292428.31944500003</v>
      </c>
      <c r="G83" s="284">
        <v>76</v>
      </c>
      <c r="H83" s="284">
        <v>3159</v>
      </c>
      <c r="I83" s="284"/>
      <c r="J83" s="265">
        <f t="shared" si="3"/>
        <v>3235</v>
      </c>
    </row>
    <row r="84" spans="2:10" x14ac:dyDescent="0.25">
      <c r="B84" s="283">
        <v>38504</v>
      </c>
      <c r="C84" s="284">
        <v>87970.5</v>
      </c>
      <c r="D84" s="284">
        <v>154508.94286099999</v>
      </c>
      <c r="E84" s="284"/>
      <c r="F84" s="284">
        <f t="shared" si="2"/>
        <v>242479.44286099999</v>
      </c>
      <c r="G84" s="284">
        <v>39</v>
      </c>
      <c r="H84" s="284">
        <v>4021</v>
      </c>
      <c r="I84" s="284"/>
      <c r="J84" s="265">
        <f t="shared" si="3"/>
        <v>4060</v>
      </c>
    </row>
    <row r="85" spans="2:10" x14ac:dyDescent="0.25">
      <c r="B85" s="283">
        <v>38534</v>
      </c>
      <c r="C85" s="284">
        <v>128226.5</v>
      </c>
      <c r="D85" s="284">
        <v>128912.86428899999</v>
      </c>
      <c r="E85" s="284"/>
      <c r="F85" s="284">
        <f t="shared" si="2"/>
        <v>257139.36428899999</v>
      </c>
      <c r="G85" s="284">
        <v>64</v>
      </c>
      <c r="H85" s="284">
        <v>4282</v>
      </c>
      <c r="I85" s="284"/>
      <c r="J85" s="265">
        <f t="shared" si="3"/>
        <v>4346</v>
      </c>
    </row>
    <row r="86" spans="2:10" x14ac:dyDescent="0.25">
      <c r="B86" s="283">
        <v>38565</v>
      </c>
      <c r="C86" s="284">
        <v>106898.5</v>
      </c>
      <c r="D86" s="284">
        <v>171365.02474600001</v>
      </c>
      <c r="E86" s="284"/>
      <c r="F86" s="284">
        <f t="shared" si="2"/>
        <v>278263.52474600001</v>
      </c>
      <c r="G86" s="284">
        <v>62</v>
      </c>
      <c r="H86" s="284">
        <v>5855</v>
      </c>
      <c r="I86" s="284"/>
      <c r="J86" s="265">
        <f t="shared" si="3"/>
        <v>5917</v>
      </c>
    </row>
    <row r="87" spans="2:10" x14ac:dyDescent="0.25">
      <c r="B87" s="283">
        <v>38596</v>
      </c>
      <c r="C87" s="284">
        <v>189270.18660000002</v>
      </c>
      <c r="D87" s="284">
        <v>168752.68111400001</v>
      </c>
      <c r="E87" s="284"/>
      <c r="F87" s="284">
        <f t="shared" si="2"/>
        <v>358022.86771400005</v>
      </c>
      <c r="G87" s="284">
        <v>85</v>
      </c>
      <c r="H87" s="284">
        <v>4486</v>
      </c>
      <c r="I87" s="284"/>
      <c r="J87" s="265">
        <f t="shared" si="3"/>
        <v>4571</v>
      </c>
    </row>
    <row r="88" spans="2:10" x14ac:dyDescent="0.25">
      <c r="B88" s="283">
        <v>38626</v>
      </c>
      <c r="C88" s="284">
        <v>80247</v>
      </c>
      <c r="D88" s="284">
        <v>140945.19605699999</v>
      </c>
      <c r="E88" s="284"/>
      <c r="F88" s="284">
        <f t="shared" si="2"/>
        <v>221192.19605699999</v>
      </c>
      <c r="G88" s="284">
        <v>43</v>
      </c>
      <c r="H88" s="284">
        <v>3803</v>
      </c>
      <c r="I88" s="284"/>
      <c r="J88" s="265">
        <f t="shared" si="3"/>
        <v>3846</v>
      </c>
    </row>
    <row r="89" spans="2:10" x14ac:dyDescent="0.25">
      <c r="B89" s="283">
        <v>38657</v>
      </c>
      <c r="C89" s="284">
        <v>79480.399999999994</v>
      </c>
      <c r="D89" s="284">
        <v>158365.772103</v>
      </c>
      <c r="E89" s="284"/>
      <c r="F89" s="284">
        <f t="shared" si="2"/>
        <v>237846.17210299999</v>
      </c>
      <c r="G89" s="284">
        <v>32</v>
      </c>
      <c r="H89" s="284">
        <v>4291</v>
      </c>
      <c r="I89" s="284"/>
      <c r="J89" s="265">
        <f t="shared" si="3"/>
        <v>4323</v>
      </c>
    </row>
    <row r="90" spans="2:10" x14ac:dyDescent="0.25">
      <c r="B90" s="283">
        <v>38687</v>
      </c>
      <c r="C90" s="284">
        <v>83543.149999999994</v>
      </c>
      <c r="D90" s="284">
        <v>147357.879369</v>
      </c>
      <c r="E90" s="284"/>
      <c r="F90" s="284">
        <f t="shared" si="2"/>
        <v>230901.029369</v>
      </c>
      <c r="G90" s="284">
        <v>36</v>
      </c>
      <c r="H90" s="284">
        <v>4080</v>
      </c>
      <c r="I90" s="284"/>
      <c r="J90" s="265">
        <f t="shared" si="3"/>
        <v>4116</v>
      </c>
    </row>
    <row r="91" spans="2:10" x14ac:dyDescent="0.25">
      <c r="B91" s="283">
        <v>38718</v>
      </c>
      <c r="C91" s="284">
        <v>108423</v>
      </c>
      <c r="D91" s="284">
        <v>107489.234134</v>
      </c>
      <c r="E91" s="284"/>
      <c r="F91" s="284">
        <f t="shared" si="2"/>
        <v>215912.234134</v>
      </c>
      <c r="G91" s="284">
        <v>40</v>
      </c>
      <c r="H91" s="284">
        <v>3020</v>
      </c>
      <c r="I91" s="284"/>
      <c r="J91" s="265">
        <f t="shared" si="3"/>
        <v>3060</v>
      </c>
    </row>
    <row r="92" spans="2:10" x14ac:dyDescent="0.25">
      <c r="B92" s="283">
        <v>38749</v>
      </c>
      <c r="C92" s="284">
        <v>97390.254740000004</v>
      </c>
      <c r="D92" s="284">
        <v>117811.85101300001</v>
      </c>
      <c r="E92" s="284"/>
      <c r="F92" s="284">
        <f t="shared" si="2"/>
        <v>215202.10575300001</v>
      </c>
      <c r="G92" s="284">
        <v>72</v>
      </c>
      <c r="H92" s="284">
        <v>3160</v>
      </c>
      <c r="I92" s="284"/>
      <c r="J92" s="265">
        <f t="shared" si="3"/>
        <v>3232</v>
      </c>
    </row>
    <row r="93" spans="2:10" x14ac:dyDescent="0.25">
      <c r="B93" s="283">
        <v>38777</v>
      </c>
      <c r="C93" s="284">
        <v>177064.41</v>
      </c>
      <c r="D93" s="284">
        <v>154516.11326800002</v>
      </c>
      <c r="E93" s="284"/>
      <c r="F93" s="284">
        <f t="shared" si="2"/>
        <v>331580.52326799999</v>
      </c>
      <c r="G93" s="284">
        <v>45</v>
      </c>
      <c r="H93" s="284">
        <v>4333</v>
      </c>
      <c r="I93" s="284"/>
      <c r="J93" s="265">
        <f t="shared" si="3"/>
        <v>4378</v>
      </c>
    </row>
    <row r="94" spans="2:10" x14ac:dyDescent="0.25">
      <c r="B94" s="283">
        <v>38808</v>
      </c>
      <c r="C94" s="284">
        <v>91859.6</v>
      </c>
      <c r="D94" s="284">
        <v>176104.77404799999</v>
      </c>
      <c r="E94" s="284"/>
      <c r="F94" s="284">
        <f t="shared" si="2"/>
        <v>267964.37404799997</v>
      </c>
      <c r="G94" s="284">
        <v>39</v>
      </c>
      <c r="H94" s="284">
        <v>4233</v>
      </c>
      <c r="I94" s="284"/>
      <c r="J94" s="265">
        <f t="shared" si="3"/>
        <v>4272</v>
      </c>
    </row>
    <row r="95" spans="2:10" x14ac:dyDescent="0.25">
      <c r="B95" s="283">
        <v>38838</v>
      </c>
      <c r="C95" s="284">
        <v>126905</v>
      </c>
      <c r="D95" s="284">
        <v>285408.20993600006</v>
      </c>
      <c r="E95" s="284"/>
      <c r="F95" s="284">
        <f t="shared" si="2"/>
        <v>412313.20993600006</v>
      </c>
      <c r="G95" s="284">
        <v>46</v>
      </c>
      <c r="H95" s="284">
        <v>6683</v>
      </c>
      <c r="I95" s="284"/>
      <c r="J95" s="265">
        <f t="shared" si="3"/>
        <v>6729</v>
      </c>
    </row>
    <row r="96" spans="2:10" x14ac:dyDescent="0.25">
      <c r="B96" s="283">
        <v>38869</v>
      </c>
      <c r="C96" s="284">
        <v>196418.9</v>
      </c>
      <c r="D96" s="284">
        <v>278132.774072</v>
      </c>
      <c r="E96" s="284"/>
      <c r="F96" s="284">
        <f t="shared" si="2"/>
        <v>474551.67407199997</v>
      </c>
      <c r="G96" s="284">
        <v>62</v>
      </c>
      <c r="H96" s="284">
        <v>6414</v>
      </c>
      <c r="I96" s="284"/>
      <c r="J96" s="265">
        <f t="shared" si="3"/>
        <v>6476</v>
      </c>
    </row>
    <row r="97" spans="2:10" x14ac:dyDescent="0.25">
      <c r="B97" s="283">
        <v>38899</v>
      </c>
      <c r="C97" s="284">
        <v>72414</v>
      </c>
      <c r="D97" s="284">
        <v>283642.67217100004</v>
      </c>
      <c r="E97" s="284"/>
      <c r="F97" s="284">
        <f t="shared" si="2"/>
        <v>356056.67217100004</v>
      </c>
      <c r="G97" s="284">
        <v>31</v>
      </c>
      <c r="H97" s="284">
        <v>6540</v>
      </c>
      <c r="I97" s="284"/>
      <c r="J97" s="265">
        <f t="shared" si="3"/>
        <v>6571</v>
      </c>
    </row>
    <row r="98" spans="2:10" x14ac:dyDescent="0.25">
      <c r="B98" s="283">
        <v>38930</v>
      </c>
      <c r="C98" s="284">
        <v>138266.79999999999</v>
      </c>
      <c r="D98" s="284">
        <v>319406.33737700002</v>
      </c>
      <c r="E98" s="284"/>
      <c r="F98" s="284">
        <f t="shared" si="2"/>
        <v>457673.13737700001</v>
      </c>
      <c r="G98" s="284">
        <v>45</v>
      </c>
      <c r="H98" s="284">
        <v>7294</v>
      </c>
      <c r="I98" s="284"/>
      <c r="J98" s="265">
        <f t="shared" si="3"/>
        <v>7339</v>
      </c>
    </row>
    <row r="99" spans="2:10" x14ac:dyDescent="0.25">
      <c r="B99" s="283">
        <v>38961</v>
      </c>
      <c r="C99" s="284">
        <v>145887.17899999997</v>
      </c>
      <c r="D99" s="284">
        <v>293417.13407643</v>
      </c>
      <c r="E99" s="284"/>
      <c r="F99" s="284">
        <f t="shared" si="2"/>
        <v>439304.31307643</v>
      </c>
      <c r="G99" s="284">
        <v>46</v>
      </c>
      <c r="H99" s="284">
        <v>6824</v>
      </c>
      <c r="I99" s="284"/>
      <c r="J99" s="265">
        <f t="shared" si="3"/>
        <v>6870</v>
      </c>
    </row>
    <row r="100" spans="2:10" x14ac:dyDescent="0.25">
      <c r="B100" s="283">
        <v>38991</v>
      </c>
      <c r="C100" s="284">
        <v>209377.8</v>
      </c>
      <c r="D100" s="284">
        <v>350793.18898000004</v>
      </c>
      <c r="E100" s="284">
        <v>30522.858107</v>
      </c>
      <c r="F100" s="284">
        <f t="shared" si="2"/>
        <v>590693.84708700003</v>
      </c>
      <c r="G100" s="284">
        <v>55</v>
      </c>
      <c r="H100" s="284">
        <v>7653</v>
      </c>
      <c r="I100" s="284">
        <v>257</v>
      </c>
      <c r="J100" s="265">
        <f t="shared" si="3"/>
        <v>7965</v>
      </c>
    </row>
    <row r="101" spans="2:10" x14ac:dyDescent="0.25">
      <c r="B101" s="283">
        <v>39022</v>
      </c>
      <c r="C101" s="284">
        <v>166286.709867</v>
      </c>
      <c r="D101" s="284">
        <v>328213.44901772996</v>
      </c>
      <c r="E101" s="284">
        <v>24121.781278999999</v>
      </c>
      <c r="F101" s="284">
        <f t="shared" si="2"/>
        <v>518621.94016372995</v>
      </c>
      <c r="G101" s="284">
        <v>79</v>
      </c>
      <c r="H101" s="284">
        <v>7165</v>
      </c>
      <c r="I101" s="284">
        <v>208</v>
      </c>
      <c r="J101" s="265">
        <f t="shared" si="3"/>
        <v>7452</v>
      </c>
    </row>
    <row r="102" spans="2:10" x14ac:dyDescent="0.25">
      <c r="B102" s="283">
        <v>39052</v>
      </c>
      <c r="C102" s="284">
        <v>111541.8</v>
      </c>
      <c r="D102" s="284">
        <v>264621.13614399999</v>
      </c>
      <c r="E102" s="284">
        <v>32168.345857999993</v>
      </c>
      <c r="F102" s="284">
        <f t="shared" si="2"/>
        <v>408331.28200199996</v>
      </c>
      <c r="G102" s="284">
        <v>59</v>
      </c>
      <c r="H102" s="284">
        <v>5647</v>
      </c>
      <c r="I102" s="284">
        <v>275</v>
      </c>
      <c r="J102" s="265">
        <f t="shared" si="3"/>
        <v>5981</v>
      </c>
    </row>
    <row r="103" spans="2:10" x14ac:dyDescent="0.25">
      <c r="B103" s="283">
        <v>39083</v>
      </c>
      <c r="C103" s="284">
        <v>211987.57</v>
      </c>
      <c r="D103" s="284">
        <v>254560.283138</v>
      </c>
      <c r="E103" s="284">
        <v>26025.078163999999</v>
      </c>
      <c r="F103" s="284">
        <f t="shared" si="2"/>
        <v>492572.93130200001</v>
      </c>
      <c r="G103" s="284">
        <v>71</v>
      </c>
      <c r="H103" s="284">
        <v>5055</v>
      </c>
      <c r="I103" s="284">
        <v>234</v>
      </c>
      <c r="J103" s="265">
        <f t="shared" si="3"/>
        <v>5360</v>
      </c>
    </row>
    <row r="104" spans="2:10" x14ac:dyDescent="0.25">
      <c r="B104" s="283">
        <v>39114</v>
      </c>
      <c r="C104" s="284">
        <v>228493.90299999999</v>
      </c>
      <c r="D104" s="284">
        <v>262403.38385839999</v>
      </c>
      <c r="E104" s="284">
        <v>31006.834382000001</v>
      </c>
      <c r="F104" s="284">
        <f t="shared" si="2"/>
        <v>521904.12124040001</v>
      </c>
      <c r="G104" s="284">
        <v>59</v>
      </c>
      <c r="H104" s="284">
        <v>5081</v>
      </c>
      <c r="I104" s="284">
        <v>277</v>
      </c>
      <c r="J104" s="265">
        <f t="shared" si="3"/>
        <v>5417</v>
      </c>
    </row>
    <row r="105" spans="2:10" x14ac:dyDescent="0.25">
      <c r="B105" s="283">
        <v>39142</v>
      </c>
      <c r="C105" s="284">
        <v>181401.95</v>
      </c>
      <c r="D105" s="284">
        <v>316083.34986700001</v>
      </c>
      <c r="E105" s="284">
        <v>32729.556578000003</v>
      </c>
      <c r="F105" s="284">
        <f t="shared" si="2"/>
        <v>530214.85644500004</v>
      </c>
      <c r="G105" s="284">
        <v>54</v>
      </c>
      <c r="H105" s="284">
        <v>5881</v>
      </c>
      <c r="I105" s="284">
        <v>290</v>
      </c>
      <c r="J105" s="265">
        <f t="shared" si="3"/>
        <v>6225</v>
      </c>
    </row>
    <row r="106" spans="2:10" x14ac:dyDescent="0.25">
      <c r="B106" s="283">
        <v>39173</v>
      </c>
      <c r="C106" s="284">
        <v>217362</v>
      </c>
      <c r="D106" s="284">
        <v>241540.51266799998</v>
      </c>
      <c r="E106" s="284">
        <v>28907.141817</v>
      </c>
      <c r="F106" s="284">
        <f t="shared" si="2"/>
        <v>487809.65448499995</v>
      </c>
      <c r="G106" s="284">
        <v>53</v>
      </c>
      <c r="H106" s="284">
        <v>4611</v>
      </c>
      <c r="I106" s="284">
        <v>271</v>
      </c>
      <c r="J106" s="265">
        <f t="shared" si="3"/>
        <v>4935</v>
      </c>
    </row>
    <row r="107" spans="2:10" x14ac:dyDescent="0.25">
      <c r="B107" s="283">
        <v>39203</v>
      </c>
      <c r="C107" s="284">
        <v>202945.4</v>
      </c>
      <c r="D107" s="284">
        <v>234151.01480147999</v>
      </c>
      <c r="E107" s="284">
        <v>41871.810181999994</v>
      </c>
      <c r="F107" s="284">
        <f t="shared" si="2"/>
        <v>478968.22498348</v>
      </c>
      <c r="G107" s="284">
        <v>64</v>
      </c>
      <c r="H107" s="284">
        <v>4517</v>
      </c>
      <c r="I107" s="284">
        <v>318</v>
      </c>
      <c r="J107" s="265">
        <f t="shared" si="3"/>
        <v>4899</v>
      </c>
    </row>
    <row r="108" spans="2:10" x14ac:dyDescent="0.25">
      <c r="B108" s="283">
        <v>39234</v>
      </c>
      <c r="C108" s="284">
        <v>214808.4</v>
      </c>
      <c r="D108" s="284">
        <v>202908.49592300001</v>
      </c>
      <c r="E108" s="284">
        <v>30134.647722000002</v>
      </c>
      <c r="F108" s="284">
        <f t="shared" si="2"/>
        <v>447851.54364500003</v>
      </c>
      <c r="G108" s="284">
        <v>74</v>
      </c>
      <c r="H108" s="284">
        <v>4158</v>
      </c>
      <c r="I108" s="284">
        <v>233</v>
      </c>
      <c r="J108" s="265">
        <f t="shared" si="3"/>
        <v>4465</v>
      </c>
    </row>
    <row r="109" spans="2:10" x14ac:dyDescent="0.25">
      <c r="B109" s="283">
        <v>39264</v>
      </c>
      <c r="C109" s="284">
        <v>267136.97120000003</v>
      </c>
      <c r="D109" s="284">
        <v>240414.51049499999</v>
      </c>
      <c r="E109" s="284">
        <v>27090</v>
      </c>
      <c r="F109" s="284">
        <f t="shared" si="2"/>
        <v>534641.48169500008</v>
      </c>
      <c r="G109" s="284">
        <v>89</v>
      </c>
      <c r="H109" s="284">
        <v>4810</v>
      </c>
      <c r="I109" s="284">
        <v>250</v>
      </c>
      <c r="J109" s="265">
        <f t="shared" si="3"/>
        <v>5149</v>
      </c>
    </row>
    <row r="110" spans="2:10" x14ac:dyDescent="0.25">
      <c r="B110" s="283">
        <v>39295</v>
      </c>
      <c r="C110" s="284">
        <v>367691.4</v>
      </c>
      <c r="D110" s="284">
        <v>237602.66730999999</v>
      </c>
      <c r="E110" s="284">
        <v>25902.689494999999</v>
      </c>
      <c r="F110" s="284">
        <f t="shared" si="2"/>
        <v>631196.75680500013</v>
      </c>
      <c r="G110" s="284">
        <v>81</v>
      </c>
      <c r="H110" s="284">
        <v>4894</v>
      </c>
      <c r="I110" s="284">
        <v>236</v>
      </c>
      <c r="J110" s="265">
        <f t="shared" si="3"/>
        <v>5211</v>
      </c>
    </row>
    <row r="111" spans="2:10" x14ac:dyDescent="0.25">
      <c r="B111" s="283">
        <v>39326</v>
      </c>
      <c r="C111" s="284">
        <v>266460.7</v>
      </c>
      <c r="D111" s="284">
        <v>237174.23234000002</v>
      </c>
      <c r="E111" s="284">
        <v>25452</v>
      </c>
      <c r="F111" s="284">
        <f t="shared" si="2"/>
        <v>529086.93234000006</v>
      </c>
      <c r="G111" s="284">
        <v>73</v>
      </c>
      <c r="H111" s="284">
        <v>4623</v>
      </c>
      <c r="I111" s="284">
        <v>220</v>
      </c>
      <c r="J111" s="265">
        <f t="shared" si="3"/>
        <v>4916</v>
      </c>
    </row>
    <row r="112" spans="2:10" x14ac:dyDescent="0.25">
      <c r="B112" s="283">
        <v>39356</v>
      </c>
      <c r="C112" s="284">
        <v>319664.71999999997</v>
      </c>
      <c r="D112" s="284">
        <v>284132.24478199997</v>
      </c>
      <c r="E112" s="284">
        <v>31197.283194000003</v>
      </c>
      <c r="F112" s="284">
        <f t="shared" si="2"/>
        <v>634994.24797599996</v>
      </c>
      <c r="G112" s="284">
        <v>106</v>
      </c>
      <c r="H112" s="284">
        <v>5610</v>
      </c>
      <c r="I112" s="284">
        <v>261</v>
      </c>
      <c r="J112" s="265">
        <f t="shared" si="3"/>
        <v>5977</v>
      </c>
    </row>
    <row r="113" spans="2:10" x14ac:dyDescent="0.25">
      <c r="B113" s="283">
        <v>39387</v>
      </c>
      <c r="C113" s="284">
        <v>283796.027</v>
      </c>
      <c r="D113" s="284">
        <v>236239.365823</v>
      </c>
      <c r="E113" s="284">
        <v>25779.680229000001</v>
      </c>
      <c r="F113" s="284">
        <f t="shared" si="2"/>
        <v>545815.07305200002</v>
      </c>
      <c r="G113" s="284">
        <v>91</v>
      </c>
      <c r="H113" s="284">
        <v>4795</v>
      </c>
      <c r="I113" s="284">
        <v>204</v>
      </c>
      <c r="J113" s="265">
        <f t="shared" si="3"/>
        <v>5090</v>
      </c>
    </row>
    <row r="114" spans="2:10" x14ac:dyDescent="0.25">
      <c r="B114" s="283">
        <v>39417</v>
      </c>
      <c r="C114" s="284">
        <v>239752.3</v>
      </c>
      <c r="D114" s="284">
        <v>299072.17012799997</v>
      </c>
      <c r="E114" s="284">
        <v>23254.457255000001</v>
      </c>
      <c r="F114" s="284">
        <f t="shared" si="2"/>
        <v>562078.92738300003</v>
      </c>
      <c r="G114" s="284">
        <v>98</v>
      </c>
      <c r="H114" s="284">
        <v>4219</v>
      </c>
      <c r="I114" s="284">
        <v>213</v>
      </c>
      <c r="J114" s="265">
        <f t="shared" si="3"/>
        <v>4530</v>
      </c>
    </row>
    <row r="115" spans="2:10" x14ac:dyDescent="0.25">
      <c r="B115" s="283">
        <v>39448</v>
      </c>
      <c r="C115" s="284">
        <v>191242.99099999998</v>
      </c>
      <c r="D115" s="284">
        <v>208973.653613</v>
      </c>
      <c r="E115" s="284">
        <v>19020.555487000001</v>
      </c>
      <c r="F115" s="284">
        <f t="shared" si="2"/>
        <v>419237.20009999996</v>
      </c>
      <c r="G115" s="284">
        <v>66</v>
      </c>
      <c r="H115" s="284">
        <v>4267</v>
      </c>
      <c r="I115" s="284">
        <v>151</v>
      </c>
      <c r="J115" s="265">
        <f t="shared" si="3"/>
        <v>4484</v>
      </c>
    </row>
    <row r="116" spans="2:10" x14ac:dyDescent="0.25">
      <c r="B116" s="283">
        <v>39479</v>
      </c>
      <c r="C116" s="284">
        <v>235298.5</v>
      </c>
      <c r="D116" s="284">
        <v>237351.010855</v>
      </c>
      <c r="E116" s="284">
        <v>31472.979846999999</v>
      </c>
      <c r="F116" s="284">
        <f t="shared" si="2"/>
        <v>504122.49070199998</v>
      </c>
      <c r="G116" s="284">
        <v>67</v>
      </c>
      <c r="H116" s="284">
        <v>4619</v>
      </c>
      <c r="I116" s="284">
        <v>250</v>
      </c>
      <c r="J116" s="265">
        <f t="shared" si="3"/>
        <v>4936</v>
      </c>
    </row>
    <row r="117" spans="2:10" x14ac:dyDescent="0.25">
      <c r="B117" s="283">
        <v>39508</v>
      </c>
      <c r="C117" s="284">
        <v>168975</v>
      </c>
      <c r="D117" s="284">
        <v>204500.73934900001</v>
      </c>
      <c r="E117" s="284">
        <v>23729.377442000001</v>
      </c>
      <c r="F117" s="284">
        <f t="shared" si="2"/>
        <v>397205.11679100007</v>
      </c>
      <c r="G117" s="284">
        <v>55</v>
      </c>
      <c r="H117" s="284">
        <v>3791</v>
      </c>
      <c r="I117" s="284">
        <v>197</v>
      </c>
      <c r="J117" s="265">
        <f t="shared" si="3"/>
        <v>4043</v>
      </c>
    </row>
    <row r="118" spans="2:10" x14ac:dyDescent="0.25">
      <c r="B118" s="283">
        <v>39539</v>
      </c>
      <c r="C118" s="284">
        <v>272662.55555555556</v>
      </c>
      <c r="D118" s="284">
        <v>427646.499304</v>
      </c>
      <c r="E118" s="284">
        <v>27777.880596999999</v>
      </c>
      <c r="F118" s="284">
        <f t="shared" si="2"/>
        <v>728086.93545655557</v>
      </c>
      <c r="G118" s="284">
        <v>75</v>
      </c>
      <c r="H118" s="284">
        <v>4933</v>
      </c>
      <c r="I118" s="284">
        <v>184</v>
      </c>
      <c r="J118" s="265">
        <f t="shared" si="3"/>
        <v>5192</v>
      </c>
    </row>
    <row r="119" spans="2:10" x14ac:dyDescent="0.25">
      <c r="B119" s="283">
        <v>39569</v>
      </c>
      <c r="C119" s="284">
        <v>358010.11111111112</v>
      </c>
      <c r="D119" s="284">
        <v>387190.12847974</v>
      </c>
      <c r="E119" s="284">
        <v>30350.652677999999</v>
      </c>
      <c r="F119" s="284">
        <f t="shared" si="2"/>
        <v>775550.89226885117</v>
      </c>
      <c r="G119" s="284">
        <v>99</v>
      </c>
      <c r="H119" s="284">
        <v>6898</v>
      </c>
      <c r="I119" s="284">
        <v>246</v>
      </c>
      <c r="J119" s="265">
        <f t="shared" si="3"/>
        <v>7243</v>
      </c>
    </row>
    <row r="120" spans="2:10" x14ac:dyDescent="0.25">
      <c r="B120" s="283">
        <v>39600</v>
      </c>
      <c r="C120" s="284">
        <v>382086.33333333331</v>
      </c>
      <c r="D120" s="284">
        <v>258506.54853904998</v>
      </c>
      <c r="E120" s="284">
        <v>24853.600719000002</v>
      </c>
      <c r="F120" s="284">
        <f t="shared" si="2"/>
        <v>665446.48259138328</v>
      </c>
      <c r="G120" s="284">
        <v>96</v>
      </c>
      <c r="H120" s="284">
        <v>5072</v>
      </c>
      <c r="I120" s="284">
        <v>217</v>
      </c>
      <c r="J120" s="265">
        <f t="shared" si="3"/>
        <v>5385</v>
      </c>
    </row>
    <row r="121" spans="2:10" x14ac:dyDescent="0.25">
      <c r="B121" s="283">
        <v>39630</v>
      </c>
      <c r="C121" s="284">
        <v>290152.7</v>
      </c>
      <c r="D121" s="284">
        <v>236576.07110599999</v>
      </c>
      <c r="E121" s="284">
        <v>33777.459918</v>
      </c>
      <c r="F121" s="284">
        <f t="shared" si="2"/>
        <v>560506.2310240001</v>
      </c>
      <c r="G121" s="284">
        <v>65</v>
      </c>
      <c r="H121" s="284">
        <v>4416</v>
      </c>
      <c r="I121" s="284">
        <v>402</v>
      </c>
      <c r="J121" s="265">
        <f t="shared" si="3"/>
        <v>4883</v>
      </c>
    </row>
    <row r="122" spans="2:10" x14ac:dyDescent="0.25">
      <c r="B122" s="283">
        <v>39661</v>
      </c>
      <c r="C122" s="284">
        <v>207833.4</v>
      </c>
      <c r="D122" s="284">
        <v>207936.09023999999</v>
      </c>
      <c r="E122" s="284">
        <v>34042.157450999999</v>
      </c>
      <c r="F122" s="284">
        <f t="shared" si="2"/>
        <v>449811.64769099996</v>
      </c>
      <c r="G122" s="284">
        <v>72</v>
      </c>
      <c r="H122" s="284">
        <v>3880</v>
      </c>
      <c r="I122" s="284">
        <v>357</v>
      </c>
      <c r="J122" s="265">
        <f t="shared" si="3"/>
        <v>4309</v>
      </c>
    </row>
    <row r="123" spans="2:10" x14ac:dyDescent="0.25">
      <c r="B123" s="283">
        <v>39692</v>
      </c>
      <c r="C123" s="284">
        <v>336574</v>
      </c>
      <c r="D123" s="284">
        <v>264188.43454893003</v>
      </c>
      <c r="E123" s="284">
        <v>50188.941055000003</v>
      </c>
      <c r="F123" s="284">
        <f t="shared" si="2"/>
        <v>650951.37560393009</v>
      </c>
      <c r="G123" s="284">
        <v>82</v>
      </c>
      <c r="H123" s="284">
        <v>4613</v>
      </c>
      <c r="I123" s="284">
        <v>367</v>
      </c>
      <c r="J123" s="265">
        <f t="shared" si="3"/>
        <v>5062</v>
      </c>
    </row>
    <row r="124" spans="2:10" x14ac:dyDescent="0.25">
      <c r="B124" s="283">
        <v>39722</v>
      </c>
      <c r="C124" s="284">
        <v>240326.7</v>
      </c>
      <c r="D124" s="284">
        <v>380039.43244783999</v>
      </c>
      <c r="E124" s="284">
        <v>51855.643555000002</v>
      </c>
      <c r="F124" s="284">
        <f t="shared" si="2"/>
        <v>672221.77600283991</v>
      </c>
      <c r="G124" s="284">
        <v>59</v>
      </c>
      <c r="H124" s="284">
        <v>6312</v>
      </c>
      <c r="I124" s="284">
        <v>414</v>
      </c>
      <c r="J124" s="265">
        <f t="shared" si="3"/>
        <v>6785</v>
      </c>
    </row>
    <row r="125" spans="2:10" x14ac:dyDescent="0.25">
      <c r="B125" s="283">
        <v>39753</v>
      </c>
      <c r="C125" s="284">
        <v>185945.5</v>
      </c>
      <c r="D125" s="284">
        <v>213621.16476592998</v>
      </c>
      <c r="E125" s="284">
        <v>43921.761886</v>
      </c>
      <c r="F125" s="284">
        <f t="shared" si="2"/>
        <v>443488.42665192997</v>
      </c>
      <c r="G125" s="284">
        <v>56</v>
      </c>
      <c r="H125" s="284">
        <v>3843</v>
      </c>
      <c r="I125" s="284">
        <v>334</v>
      </c>
      <c r="J125" s="265">
        <f t="shared" si="3"/>
        <v>4233</v>
      </c>
    </row>
    <row r="126" spans="2:10" x14ac:dyDescent="0.25">
      <c r="B126" s="283">
        <v>39783</v>
      </c>
      <c r="C126" s="284">
        <v>148663.4</v>
      </c>
      <c r="D126" s="284">
        <v>165487.902026</v>
      </c>
      <c r="E126" s="284">
        <v>41251.906446000001</v>
      </c>
      <c r="F126" s="284">
        <f t="shared" si="2"/>
        <v>355403.20847199997</v>
      </c>
      <c r="G126" s="284">
        <v>45</v>
      </c>
      <c r="H126" s="284">
        <v>3034</v>
      </c>
      <c r="I126" s="284">
        <v>359</v>
      </c>
      <c r="J126" s="265">
        <f t="shared" si="3"/>
        <v>3438</v>
      </c>
    </row>
    <row r="127" spans="2:10" x14ac:dyDescent="0.25">
      <c r="B127" s="283">
        <v>39814</v>
      </c>
      <c r="C127" s="284">
        <v>162954</v>
      </c>
      <c r="D127" s="284">
        <v>171056.68673464999</v>
      </c>
      <c r="E127" s="284">
        <v>21572.374077</v>
      </c>
      <c r="F127" s="284">
        <f>C127+D127+E127</f>
        <v>355583.06081165001</v>
      </c>
      <c r="G127" s="284">
        <v>50</v>
      </c>
      <c r="H127" s="284">
        <v>3316</v>
      </c>
      <c r="I127" s="284">
        <v>170</v>
      </c>
      <c r="J127" s="265">
        <f>G127+H127+I127</f>
        <v>3536</v>
      </c>
    </row>
    <row r="128" spans="2:10" x14ac:dyDescent="0.25">
      <c r="B128" s="283">
        <v>39845</v>
      </c>
      <c r="C128" s="284">
        <v>214188</v>
      </c>
      <c r="D128" s="284">
        <v>228484.36816271002</v>
      </c>
      <c r="E128" s="284">
        <v>35934.420852000003</v>
      </c>
      <c r="F128" s="284">
        <f t="shared" ref="F128:F133" si="4">C128+D128+E128</f>
        <v>478606.78901471</v>
      </c>
      <c r="G128" s="284">
        <v>57</v>
      </c>
      <c r="H128" s="284">
        <v>4124</v>
      </c>
      <c r="I128" s="284">
        <v>298</v>
      </c>
      <c r="J128" s="265">
        <f t="shared" ref="J128:J133" si="5">G128+H128+I128</f>
        <v>4479</v>
      </c>
    </row>
    <row r="129" spans="2:10" x14ac:dyDescent="0.25">
      <c r="B129" s="283">
        <v>39873</v>
      </c>
      <c r="C129" s="284">
        <v>139055.5</v>
      </c>
      <c r="D129" s="284">
        <v>252315.25497637998</v>
      </c>
      <c r="E129" s="284">
        <v>34399.732179999999</v>
      </c>
      <c r="F129" s="284">
        <f t="shared" si="4"/>
        <v>425770.48715637997</v>
      </c>
      <c r="G129" s="284">
        <v>44</v>
      </c>
      <c r="H129" s="284">
        <v>4545</v>
      </c>
      <c r="I129" s="284">
        <v>287</v>
      </c>
      <c r="J129" s="265">
        <f t="shared" si="5"/>
        <v>4876</v>
      </c>
    </row>
    <row r="130" spans="2:10" x14ac:dyDescent="0.25">
      <c r="B130" s="283">
        <v>39904</v>
      </c>
      <c r="C130" s="284">
        <v>106002.91</v>
      </c>
      <c r="D130" s="284">
        <v>229924.31836834003</v>
      </c>
      <c r="E130" s="284">
        <v>37305.676032000003</v>
      </c>
      <c r="F130" s="284">
        <f t="shared" si="4"/>
        <v>373232.90440034005</v>
      </c>
      <c r="G130" s="284">
        <v>35</v>
      </c>
      <c r="H130" s="284">
        <v>4113</v>
      </c>
      <c r="I130" s="284">
        <v>288</v>
      </c>
      <c r="J130" s="265">
        <f t="shared" si="5"/>
        <v>4436</v>
      </c>
    </row>
    <row r="131" spans="2:10" x14ac:dyDescent="0.25">
      <c r="B131" s="283">
        <v>39934</v>
      </c>
      <c r="C131" s="284">
        <v>393321.9</v>
      </c>
      <c r="D131" s="284">
        <v>371369.6833648301</v>
      </c>
      <c r="E131" s="284">
        <v>52975.600302999999</v>
      </c>
      <c r="F131" s="284">
        <f t="shared" si="4"/>
        <v>817667.18366783008</v>
      </c>
      <c r="G131" s="284">
        <v>96</v>
      </c>
      <c r="H131" s="284">
        <v>6438</v>
      </c>
      <c r="I131" s="284">
        <v>425</v>
      </c>
      <c r="J131" s="265">
        <f t="shared" si="5"/>
        <v>6959</v>
      </c>
    </row>
    <row r="132" spans="2:10" x14ac:dyDescent="0.25">
      <c r="B132" s="283">
        <v>39965</v>
      </c>
      <c r="C132" s="284">
        <v>178949.09</v>
      </c>
      <c r="D132" s="284">
        <v>324093.22725445003</v>
      </c>
      <c r="E132" s="284">
        <v>60123.415166999999</v>
      </c>
      <c r="F132" s="284">
        <f t="shared" si="4"/>
        <v>563165.73242145008</v>
      </c>
      <c r="G132" s="284">
        <v>45</v>
      </c>
      <c r="H132" s="284">
        <v>5754</v>
      </c>
      <c r="I132" s="284">
        <v>493</v>
      </c>
      <c r="J132" s="265">
        <f t="shared" si="5"/>
        <v>6292</v>
      </c>
    </row>
    <row r="133" spans="2:10" x14ac:dyDescent="0.25">
      <c r="B133" s="283">
        <v>39995</v>
      </c>
      <c r="C133" s="284">
        <v>136273</v>
      </c>
      <c r="D133" s="284">
        <v>347073.88179506001</v>
      </c>
      <c r="E133" s="284">
        <v>67333.109224</v>
      </c>
      <c r="F133" s="284">
        <f t="shared" si="4"/>
        <v>550679.99101906002</v>
      </c>
      <c r="G133" s="284">
        <v>36</v>
      </c>
      <c r="H133" s="284">
        <v>6244</v>
      </c>
      <c r="I133" s="284">
        <v>568</v>
      </c>
      <c r="J133" s="265">
        <f t="shared" si="5"/>
        <v>6848</v>
      </c>
    </row>
    <row r="134" spans="2:10" x14ac:dyDescent="0.25">
      <c r="B134" s="283">
        <v>40026</v>
      </c>
      <c r="C134" s="284">
        <v>107877.7</v>
      </c>
      <c r="D134" s="284">
        <v>345245.89005735004</v>
      </c>
      <c r="E134" s="284">
        <v>56469.887927999996</v>
      </c>
      <c r="F134" s="284">
        <f>C134+D134+E134</f>
        <v>509593.47798535007</v>
      </c>
      <c r="G134" s="284">
        <v>53</v>
      </c>
      <c r="H134" s="284">
        <v>6070</v>
      </c>
      <c r="I134" s="284">
        <v>491</v>
      </c>
      <c r="J134" s="265">
        <f>G134+H134+I134</f>
        <v>6614</v>
      </c>
    </row>
    <row r="135" spans="2:10" x14ac:dyDescent="0.25">
      <c r="B135" s="283">
        <v>40057</v>
      </c>
      <c r="C135" s="284">
        <v>304895.90000000002</v>
      </c>
      <c r="D135" s="284">
        <v>403359.08263927</v>
      </c>
      <c r="E135" s="284">
        <v>70543.136773000006</v>
      </c>
      <c r="F135" s="284">
        <f>C135+D135+E135</f>
        <v>778798.11941227003</v>
      </c>
      <c r="G135" s="284">
        <v>84</v>
      </c>
      <c r="H135" s="284">
        <v>7061</v>
      </c>
      <c r="I135" s="284">
        <v>562</v>
      </c>
      <c r="J135" s="265">
        <f>G135+H135+I135</f>
        <v>7707</v>
      </c>
    </row>
    <row r="136" spans="2:10" x14ac:dyDescent="0.25">
      <c r="B136" s="283">
        <v>40087</v>
      </c>
      <c r="C136" s="284">
        <v>122475.3</v>
      </c>
      <c r="D136" s="284">
        <v>350276.14689102001</v>
      </c>
      <c r="E136" s="284">
        <v>59206.662771000003</v>
      </c>
      <c r="F136" s="284">
        <f t="shared" ref="F136:F163" si="6">C136+D136+E136</f>
        <v>531958.10966202</v>
      </c>
      <c r="G136" s="284">
        <v>50</v>
      </c>
      <c r="H136" s="284">
        <v>6353</v>
      </c>
      <c r="I136" s="284">
        <v>499</v>
      </c>
      <c r="J136" s="265">
        <f t="shared" ref="J136:J163" si="7">G136+H136+I136</f>
        <v>6902</v>
      </c>
    </row>
    <row r="137" spans="2:10" x14ac:dyDescent="0.25">
      <c r="B137" s="283">
        <v>40118</v>
      </c>
      <c r="C137" s="284">
        <v>220867.94999999998</v>
      </c>
      <c r="D137" s="284">
        <v>337278.46124967001</v>
      </c>
      <c r="E137" s="284">
        <v>52159.565243999998</v>
      </c>
      <c r="F137" s="284">
        <f t="shared" si="6"/>
        <v>610305.97649366991</v>
      </c>
      <c r="G137" s="284">
        <v>69</v>
      </c>
      <c r="H137" s="284">
        <v>5922</v>
      </c>
      <c r="I137" s="284">
        <v>416</v>
      </c>
      <c r="J137" s="265">
        <f t="shared" si="7"/>
        <v>6407</v>
      </c>
    </row>
    <row r="138" spans="2:10" x14ac:dyDescent="0.25">
      <c r="B138" s="283">
        <v>40148</v>
      </c>
      <c r="C138" s="284">
        <v>155719.65</v>
      </c>
      <c r="D138" s="284">
        <v>314657.88704124</v>
      </c>
      <c r="E138" s="284">
        <v>51852.329042999998</v>
      </c>
      <c r="F138" s="284">
        <f t="shared" si="6"/>
        <v>522229.86608424003</v>
      </c>
      <c r="G138" s="284">
        <v>48</v>
      </c>
      <c r="H138" s="284">
        <v>5604</v>
      </c>
      <c r="I138" s="284">
        <v>401</v>
      </c>
      <c r="J138" s="265">
        <f t="shared" si="7"/>
        <v>6053</v>
      </c>
    </row>
    <row r="139" spans="2:10" x14ac:dyDescent="0.25">
      <c r="B139" s="283">
        <v>40179</v>
      </c>
      <c r="C139" s="284">
        <v>109252.8</v>
      </c>
      <c r="D139" s="284">
        <v>279282.60494945</v>
      </c>
      <c r="E139" s="284">
        <v>38091.981895999998</v>
      </c>
      <c r="F139" s="284">
        <f t="shared" si="6"/>
        <v>426627.38684544998</v>
      </c>
      <c r="G139" s="284">
        <v>29</v>
      </c>
      <c r="H139" s="284">
        <v>5160</v>
      </c>
      <c r="I139" s="284">
        <v>302</v>
      </c>
      <c r="J139" s="265">
        <f t="shared" si="7"/>
        <v>5491</v>
      </c>
    </row>
    <row r="140" spans="2:10" x14ac:dyDescent="0.25">
      <c r="B140" s="283">
        <v>40210</v>
      </c>
      <c r="C140" s="284">
        <v>89616.4</v>
      </c>
      <c r="D140" s="284">
        <v>370436.12098916998</v>
      </c>
      <c r="E140" s="284">
        <v>54973.093005000002</v>
      </c>
      <c r="F140" s="284">
        <f t="shared" si="6"/>
        <v>515025.61399416998</v>
      </c>
      <c r="G140" s="284">
        <v>26</v>
      </c>
      <c r="H140" s="284">
        <v>6712</v>
      </c>
      <c r="I140" s="284">
        <v>401</v>
      </c>
      <c r="J140" s="265">
        <f t="shared" si="7"/>
        <v>7139</v>
      </c>
    </row>
    <row r="141" spans="2:10" x14ac:dyDescent="0.25">
      <c r="B141" s="283">
        <v>40238</v>
      </c>
      <c r="C141" s="284">
        <v>191439.15000000002</v>
      </c>
      <c r="D141" s="284">
        <v>408165.73723769997</v>
      </c>
      <c r="E141" s="284">
        <v>70430.869157999987</v>
      </c>
      <c r="F141" s="284">
        <f t="shared" si="6"/>
        <v>670035.75639569992</v>
      </c>
      <c r="G141" s="284">
        <v>47</v>
      </c>
      <c r="H141" s="284">
        <v>6961</v>
      </c>
      <c r="I141" s="284">
        <v>453</v>
      </c>
      <c r="J141" s="265">
        <f t="shared" si="7"/>
        <v>7461</v>
      </c>
    </row>
    <row r="142" spans="2:10" x14ac:dyDescent="0.25">
      <c r="B142" s="283">
        <v>40269</v>
      </c>
      <c r="C142" s="284">
        <v>248619.30000000002</v>
      </c>
      <c r="D142" s="284">
        <v>382428.51599730999</v>
      </c>
      <c r="E142" s="284">
        <v>54506.126663999996</v>
      </c>
      <c r="F142" s="284">
        <f t="shared" si="6"/>
        <v>685553.94266130996</v>
      </c>
      <c r="G142" s="284">
        <v>84</v>
      </c>
      <c r="H142" s="284">
        <v>6815</v>
      </c>
      <c r="I142" s="284">
        <v>405</v>
      </c>
      <c r="J142" s="265">
        <f t="shared" si="7"/>
        <v>7304</v>
      </c>
    </row>
    <row r="143" spans="2:10" x14ac:dyDescent="0.25">
      <c r="B143" s="283">
        <v>40299</v>
      </c>
      <c r="C143" s="284">
        <v>334757.40000000002</v>
      </c>
      <c r="D143" s="284">
        <v>395202.51888494997</v>
      </c>
      <c r="E143" s="284">
        <v>57813.653975000001</v>
      </c>
      <c r="F143" s="284">
        <f t="shared" si="6"/>
        <v>787773.57285995001</v>
      </c>
      <c r="G143" s="284">
        <v>99</v>
      </c>
      <c r="H143" s="284">
        <v>6972</v>
      </c>
      <c r="I143" s="284">
        <v>433</v>
      </c>
      <c r="J143" s="265">
        <f t="shared" si="7"/>
        <v>7504</v>
      </c>
    </row>
    <row r="144" spans="2:10" x14ac:dyDescent="0.25">
      <c r="B144" s="283">
        <v>40330</v>
      </c>
      <c r="C144" s="284">
        <v>240788.93654000002</v>
      </c>
      <c r="D144" s="284">
        <v>383213.71854300005</v>
      </c>
      <c r="E144" s="284">
        <v>54139.551126999999</v>
      </c>
      <c r="F144" s="284">
        <f t="shared" si="6"/>
        <v>678142.20621000009</v>
      </c>
      <c r="G144" s="284">
        <v>72</v>
      </c>
      <c r="H144" s="284">
        <v>6761</v>
      </c>
      <c r="I144" s="284">
        <v>373</v>
      </c>
      <c r="J144" s="265">
        <f t="shared" si="7"/>
        <v>7206</v>
      </c>
    </row>
    <row r="145" spans="2:10" x14ac:dyDescent="0.25">
      <c r="B145" s="283">
        <v>40360</v>
      </c>
      <c r="C145" s="284">
        <v>256146.35</v>
      </c>
      <c r="D145" s="284">
        <v>268546.43644783995</v>
      </c>
      <c r="E145" s="284">
        <v>18097.133674000001</v>
      </c>
      <c r="F145" s="284">
        <f t="shared" si="6"/>
        <v>542789.92012183997</v>
      </c>
      <c r="G145" s="284">
        <v>69</v>
      </c>
      <c r="H145" s="284">
        <v>4511</v>
      </c>
      <c r="I145" s="284">
        <v>221</v>
      </c>
      <c r="J145" s="265">
        <f t="shared" si="7"/>
        <v>4801</v>
      </c>
    </row>
    <row r="146" spans="2:10" x14ac:dyDescent="0.25">
      <c r="B146" s="283">
        <v>40391</v>
      </c>
      <c r="C146" s="284">
        <v>207680.7</v>
      </c>
      <c r="D146" s="284">
        <v>343994.44813026994</v>
      </c>
      <c r="E146" s="284">
        <v>15319.1026688</v>
      </c>
      <c r="F146" s="284">
        <f t="shared" si="6"/>
        <v>566994.25079907</v>
      </c>
      <c r="G146" s="284">
        <v>63</v>
      </c>
      <c r="H146" s="284">
        <v>5648.2</v>
      </c>
      <c r="I146" s="284">
        <v>137</v>
      </c>
      <c r="J146" s="265">
        <f t="shared" si="7"/>
        <v>5848.2</v>
      </c>
    </row>
    <row r="147" spans="2:10" x14ac:dyDescent="0.25">
      <c r="B147" s="283">
        <v>40422</v>
      </c>
      <c r="C147" s="284">
        <v>285480.40000000002</v>
      </c>
      <c r="D147" s="284">
        <v>544466.15221525996</v>
      </c>
      <c r="E147" s="284">
        <v>115099.4924667</v>
      </c>
      <c r="F147" s="284">
        <f t="shared" si="6"/>
        <v>945046.04468196002</v>
      </c>
      <c r="G147" s="284">
        <v>101</v>
      </c>
      <c r="H147" s="284">
        <v>8095</v>
      </c>
      <c r="I147" s="284">
        <v>433</v>
      </c>
      <c r="J147" s="265">
        <f t="shared" si="7"/>
        <v>8629</v>
      </c>
    </row>
    <row r="148" spans="2:10" x14ac:dyDescent="0.25">
      <c r="B148" s="283">
        <v>40452</v>
      </c>
      <c r="C148" s="284">
        <v>293066.74240039999</v>
      </c>
      <c r="D148" s="284">
        <v>412864.81161710998</v>
      </c>
      <c r="E148" s="284">
        <v>41433.973273999996</v>
      </c>
      <c r="F148" s="284">
        <f t="shared" si="6"/>
        <v>747365.52729151002</v>
      </c>
      <c r="G148" s="284">
        <v>89</v>
      </c>
      <c r="H148" s="284">
        <v>7058</v>
      </c>
      <c r="I148" s="284">
        <v>317</v>
      </c>
      <c r="J148" s="265">
        <f t="shared" si="7"/>
        <v>7464</v>
      </c>
    </row>
    <row r="149" spans="2:10" x14ac:dyDescent="0.25">
      <c r="B149" s="283">
        <v>40483</v>
      </c>
      <c r="C149" s="284">
        <v>258276.6</v>
      </c>
      <c r="D149" s="284">
        <v>410836.81828035001</v>
      </c>
      <c r="E149" s="284">
        <v>46224.424708000006</v>
      </c>
      <c r="F149" s="284">
        <f t="shared" si="6"/>
        <v>715337.84298835008</v>
      </c>
      <c r="G149" s="284">
        <v>78</v>
      </c>
      <c r="H149" s="284">
        <v>6785</v>
      </c>
      <c r="I149" s="284">
        <v>335</v>
      </c>
      <c r="J149" s="265">
        <f t="shared" si="7"/>
        <v>7198</v>
      </c>
    </row>
    <row r="150" spans="2:10" x14ac:dyDescent="0.25">
      <c r="B150" s="283">
        <v>40513</v>
      </c>
      <c r="C150" s="284">
        <v>349388.3</v>
      </c>
      <c r="D150" s="284">
        <v>415677.62716228003</v>
      </c>
      <c r="E150" s="284">
        <v>52489.042491</v>
      </c>
      <c r="F150" s="284">
        <f t="shared" si="6"/>
        <v>817554.9696532801</v>
      </c>
      <c r="G150" s="284">
        <v>95</v>
      </c>
      <c r="H150" s="284">
        <v>6923</v>
      </c>
      <c r="I150" s="284">
        <v>369</v>
      </c>
      <c r="J150" s="265">
        <f t="shared" si="7"/>
        <v>7387</v>
      </c>
    </row>
    <row r="151" spans="2:10" x14ac:dyDescent="0.25">
      <c r="B151" s="283">
        <v>40544</v>
      </c>
      <c r="C151" s="284">
        <v>202073.5</v>
      </c>
      <c r="D151" s="284">
        <v>340725.95632668998</v>
      </c>
      <c r="E151" s="284">
        <v>32219.246763999996</v>
      </c>
      <c r="F151" s="284">
        <f t="shared" si="6"/>
        <v>575018.70309069008</v>
      </c>
      <c r="G151" s="284">
        <v>68</v>
      </c>
      <c r="H151" s="284">
        <v>5565</v>
      </c>
      <c r="I151" s="284">
        <v>254</v>
      </c>
      <c r="J151" s="265">
        <f t="shared" si="7"/>
        <v>5887</v>
      </c>
    </row>
    <row r="152" spans="2:10" x14ac:dyDescent="0.25">
      <c r="B152" s="283">
        <v>40575</v>
      </c>
      <c r="C152" s="284">
        <v>176608.9</v>
      </c>
      <c r="D152" s="284">
        <v>396143.00731055002</v>
      </c>
      <c r="E152" s="284">
        <v>43704.704652</v>
      </c>
      <c r="F152" s="284">
        <f t="shared" si="6"/>
        <v>616456.61196254997</v>
      </c>
      <c r="G152" s="284">
        <v>35</v>
      </c>
      <c r="H152" s="284">
        <v>6450</v>
      </c>
      <c r="I152" s="284">
        <v>311</v>
      </c>
      <c r="J152" s="265">
        <f t="shared" si="7"/>
        <v>6796</v>
      </c>
    </row>
    <row r="153" spans="2:10" x14ac:dyDescent="0.25">
      <c r="B153" s="283">
        <v>40603</v>
      </c>
      <c r="C153" s="284">
        <v>428352.300001</v>
      </c>
      <c r="D153" s="284">
        <v>487248.47697874997</v>
      </c>
      <c r="E153" s="284">
        <v>51095.922911000001</v>
      </c>
      <c r="F153" s="284">
        <f t="shared" si="6"/>
        <v>966696.69989074999</v>
      </c>
      <c r="G153" s="284">
        <v>105</v>
      </c>
      <c r="H153" s="284">
        <v>7594</v>
      </c>
      <c r="I153" s="284">
        <v>378</v>
      </c>
      <c r="J153" s="265">
        <f t="shared" si="7"/>
        <v>8077</v>
      </c>
    </row>
    <row r="154" spans="2:10" x14ac:dyDescent="0.25">
      <c r="B154" s="283">
        <v>40634</v>
      </c>
      <c r="C154" s="284">
        <v>166996.70000000001</v>
      </c>
      <c r="D154" s="284">
        <v>459089.06827012007</v>
      </c>
      <c r="E154" s="284">
        <v>44353.664690000005</v>
      </c>
      <c r="F154" s="284">
        <f t="shared" si="6"/>
        <v>670439.43296012003</v>
      </c>
      <c r="G154" s="284">
        <v>61</v>
      </c>
      <c r="H154" s="284">
        <v>6936</v>
      </c>
      <c r="I154" s="284">
        <v>330</v>
      </c>
      <c r="J154" s="265">
        <f t="shared" si="7"/>
        <v>7327</v>
      </c>
    </row>
    <row r="155" spans="2:10" x14ac:dyDescent="0.25">
      <c r="B155" s="283">
        <v>40664</v>
      </c>
      <c r="C155" s="284">
        <v>188575.1</v>
      </c>
      <c r="D155" s="284">
        <v>535020.43146940996</v>
      </c>
      <c r="E155" s="284">
        <v>49862.285508000001</v>
      </c>
      <c r="F155" s="284">
        <f t="shared" si="6"/>
        <v>773457.81697740988</v>
      </c>
      <c r="G155" s="284">
        <v>56</v>
      </c>
      <c r="H155" s="284">
        <v>8080</v>
      </c>
      <c r="I155" s="284">
        <v>379</v>
      </c>
      <c r="J155" s="265">
        <f t="shared" si="7"/>
        <v>8515</v>
      </c>
    </row>
    <row r="156" spans="2:10" x14ac:dyDescent="0.25">
      <c r="B156" s="283">
        <v>40695</v>
      </c>
      <c r="C156" s="284">
        <v>763700.39309999999</v>
      </c>
      <c r="D156" s="284">
        <v>496550.57096322003</v>
      </c>
      <c r="E156" s="284">
        <v>58041.865844</v>
      </c>
      <c r="F156" s="284">
        <f t="shared" si="6"/>
        <v>1318292.8299072199</v>
      </c>
      <c r="G156" s="284">
        <v>203</v>
      </c>
      <c r="H156" s="284">
        <v>7688</v>
      </c>
      <c r="I156" s="284">
        <v>436</v>
      </c>
      <c r="J156" s="265">
        <f t="shared" si="7"/>
        <v>8327</v>
      </c>
    </row>
    <row r="157" spans="2:10" x14ac:dyDescent="0.25">
      <c r="B157" s="283">
        <v>40725</v>
      </c>
      <c r="C157" s="284">
        <v>213797.1</v>
      </c>
      <c r="D157" s="284">
        <v>458670.42574425001</v>
      </c>
      <c r="E157" s="284">
        <v>42858.784681000005</v>
      </c>
      <c r="F157" s="284">
        <f t="shared" si="6"/>
        <v>715326.31042525009</v>
      </c>
      <c r="G157" s="284">
        <v>62</v>
      </c>
      <c r="H157" s="284">
        <v>7004</v>
      </c>
      <c r="I157" s="284">
        <v>354</v>
      </c>
      <c r="J157" s="265">
        <f t="shared" si="7"/>
        <v>7420</v>
      </c>
    </row>
    <row r="158" spans="2:10" x14ac:dyDescent="0.25">
      <c r="B158" s="283">
        <v>40756</v>
      </c>
      <c r="C158" s="284">
        <v>447869.7</v>
      </c>
      <c r="D158" s="284">
        <v>596054.20122998487</v>
      </c>
      <c r="E158" s="284">
        <v>48791.058860000005</v>
      </c>
      <c r="F158" s="284">
        <f t="shared" si="6"/>
        <v>1092714.9600899848</v>
      </c>
      <c r="G158" s="284">
        <v>107</v>
      </c>
      <c r="H158" s="284">
        <v>8541</v>
      </c>
      <c r="I158" s="284">
        <v>359</v>
      </c>
      <c r="J158" s="265">
        <f t="shared" si="7"/>
        <v>9007</v>
      </c>
    </row>
    <row r="159" spans="2:10" x14ac:dyDescent="0.25">
      <c r="B159" s="283">
        <v>40787</v>
      </c>
      <c r="C159" s="284">
        <v>398887.54907100002</v>
      </c>
      <c r="D159" s="284">
        <v>519568.03102548997</v>
      </c>
      <c r="E159" s="284">
        <v>54895.719124000003</v>
      </c>
      <c r="F159" s="284">
        <f t="shared" si="6"/>
        <v>973351.29922049004</v>
      </c>
      <c r="G159" s="284">
        <v>115</v>
      </c>
      <c r="H159" s="284">
        <v>7966</v>
      </c>
      <c r="I159" s="284">
        <v>406</v>
      </c>
      <c r="J159" s="265">
        <f t="shared" si="7"/>
        <v>8487</v>
      </c>
    </row>
    <row r="160" spans="2:10" x14ac:dyDescent="0.25">
      <c r="B160" s="283">
        <v>40817</v>
      </c>
      <c r="C160" s="284">
        <v>300520.09999999998</v>
      </c>
      <c r="D160" s="284">
        <v>467283.25114973995</v>
      </c>
      <c r="E160" s="284">
        <v>72101.873545000009</v>
      </c>
      <c r="F160" s="284">
        <f t="shared" si="6"/>
        <v>839905.22469473991</v>
      </c>
      <c r="G160" s="284">
        <v>86</v>
      </c>
      <c r="H160" s="284">
        <v>7409</v>
      </c>
      <c r="I160" s="284">
        <v>563</v>
      </c>
      <c r="J160" s="265">
        <f t="shared" si="7"/>
        <v>8058</v>
      </c>
    </row>
    <row r="161" spans="2:10" x14ac:dyDescent="0.25">
      <c r="B161" s="283">
        <v>40848</v>
      </c>
      <c r="C161" s="284">
        <v>502828.27</v>
      </c>
      <c r="D161" s="284">
        <v>512876.73977099999</v>
      </c>
      <c r="E161" s="284">
        <v>84520.016090999998</v>
      </c>
      <c r="F161" s="284">
        <f t="shared" si="6"/>
        <v>1100225.025862</v>
      </c>
      <c r="G161" s="284">
        <v>119</v>
      </c>
      <c r="H161" s="284">
        <v>7967</v>
      </c>
      <c r="I161" s="284">
        <v>581</v>
      </c>
      <c r="J161" s="265">
        <f t="shared" si="7"/>
        <v>8667</v>
      </c>
    </row>
    <row r="162" spans="2:10" x14ac:dyDescent="0.25">
      <c r="B162" s="283">
        <v>40878</v>
      </c>
      <c r="C162" s="284">
        <v>245588.45</v>
      </c>
      <c r="D162" s="284">
        <v>488061.76897728001</v>
      </c>
      <c r="E162" s="284">
        <v>75554.069904000004</v>
      </c>
      <c r="F162" s="284">
        <f t="shared" si="6"/>
        <v>809204.28888127999</v>
      </c>
      <c r="G162" s="284">
        <v>71</v>
      </c>
      <c r="H162" s="284">
        <v>7626</v>
      </c>
      <c r="I162" s="284">
        <v>547</v>
      </c>
      <c r="J162" s="265">
        <f t="shared" si="7"/>
        <v>8244</v>
      </c>
    </row>
    <row r="163" spans="2:10" ht="14.25" thickBot="1" x14ac:dyDescent="0.3">
      <c r="B163" s="285">
        <v>40909</v>
      </c>
      <c r="C163" s="286">
        <v>192483.9</v>
      </c>
      <c r="D163" s="286">
        <v>491951.91117828002</v>
      </c>
      <c r="E163" s="286">
        <v>75252.332226999992</v>
      </c>
      <c r="F163" s="286">
        <f t="shared" si="6"/>
        <v>759688.14340528008</v>
      </c>
      <c r="G163" s="286">
        <v>35</v>
      </c>
      <c r="H163" s="286">
        <v>7831</v>
      </c>
      <c r="I163" s="286">
        <v>956</v>
      </c>
      <c r="J163" s="287">
        <f t="shared" si="7"/>
        <v>8822</v>
      </c>
    </row>
    <row r="164" spans="2:10" ht="14.25" x14ac:dyDescent="0.3">
      <c r="B164" s="18" t="s">
        <v>205</v>
      </c>
    </row>
    <row r="165" spans="2:10" ht="14.25" x14ac:dyDescent="0.3">
      <c r="B165" s="18" t="s">
        <v>476</v>
      </c>
    </row>
    <row r="166" spans="2:10" ht="14.25" x14ac:dyDescent="0.3">
      <c r="B166" s="19" t="s">
        <v>963</v>
      </c>
    </row>
  </sheetData>
  <mergeCells count="3">
    <mergeCell ref="C5:F5"/>
    <mergeCell ref="G5:J5"/>
    <mergeCell ref="B5:B6"/>
  </mergeCells>
  <hyperlinks>
    <hyperlink ref="B2" location="CONTENIDO!A1" display="INDICE"/>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RowHeight="13.5" x14ac:dyDescent="0.2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70" customFormat="1" ht="15" x14ac:dyDescent="0.25"/>
    <row r="2" spans="2:10" ht="15" x14ac:dyDescent="0.25">
      <c r="B2" s="670" t="s">
        <v>1029</v>
      </c>
    </row>
    <row r="3" spans="2:10" x14ac:dyDescent="0.25">
      <c r="B3" s="1" t="s">
        <v>190</v>
      </c>
    </row>
    <row r="4" spans="2:10" ht="14.25" thickBot="1" x14ac:dyDescent="0.3"/>
    <row r="5" spans="2:10" ht="15.75" customHeight="1" thickBot="1" x14ac:dyDescent="0.3">
      <c r="B5" s="1196"/>
      <c r="C5" s="1170" t="s">
        <v>191</v>
      </c>
      <c r="D5" s="1171"/>
      <c r="E5" s="1171"/>
      <c r="F5" s="1165" t="s">
        <v>195</v>
      </c>
      <c r="G5" s="1165"/>
      <c r="H5" s="1166"/>
      <c r="I5" s="1278" t="s">
        <v>232</v>
      </c>
    </row>
    <row r="6" spans="2:10" ht="15.75" customHeight="1" thickBot="1" x14ac:dyDescent="0.3">
      <c r="B6" s="1197"/>
      <c r="C6" s="261" t="s">
        <v>192</v>
      </c>
      <c r="D6" s="262" t="s">
        <v>193</v>
      </c>
      <c r="E6" s="262" t="s">
        <v>194</v>
      </c>
      <c r="F6" s="262" t="s">
        <v>192</v>
      </c>
      <c r="G6" s="262" t="s">
        <v>193</v>
      </c>
      <c r="H6" s="262" t="s">
        <v>194</v>
      </c>
      <c r="I6" s="1279"/>
    </row>
    <row r="7" spans="2:10" ht="13.5" customHeight="1" x14ac:dyDescent="0.25">
      <c r="B7" s="292">
        <v>35065</v>
      </c>
      <c r="C7" s="140">
        <v>30169.35225</v>
      </c>
      <c r="D7" s="140">
        <v>28298.187850000002</v>
      </c>
      <c r="E7" s="140">
        <v>1871.1644099999999</v>
      </c>
      <c r="F7" s="140">
        <v>7126.19463</v>
      </c>
      <c r="G7" s="140">
        <v>6874.3514999999998</v>
      </c>
      <c r="H7" s="140">
        <v>251.84313</v>
      </c>
      <c r="I7" s="141"/>
      <c r="J7" s="293"/>
    </row>
    <row r="8" spans="2:10" ht="15.75" customHeight="1" x14ac:dyDescent="0.25">
      <c r="B8" s="292">
        <v>35096</v>
      </c>
      <c r="C8" s="140">
        <v>30689.955190000001</v>
      </c>
      <c r="D8" s="140">
        <v>28722.440009999998</v>
      </c>
      <c r="E8" s="140">
        <v>1967.5151899999998</v>
      </c>
      <c r="F8" s="140">
        <v>7297.04439</v>
      </c>
      <c r="G8" s="140">
        <v>7040.3780800000004</v>
      </c>
      <c r="H8" s="140">
        <v>256.66631000000001</v>
      </c>
      <c r="I8" s="141"/>
      <c r="J8" s="293"/>
    </row>
    <row r="9" spans="2:10" ht="15.75" customHeight="1" x14ac:dyDescent="0.25">
      <c r="B9" s="292">
        <v>35125</v>
      </c>
      <c r="C9" s="140">
        <v>31407.900289999998</v>
      </c>
      <c r="D9" s="140">
        <v>29412.16632</v>
      </c>
      <c r="E9" s="140">
        <v>1995.7339399999998</v>
      </c>
      <c r="F9" s="140">
        <v>7493.0291899999993</v>
      </c>
      <c r="G9" s="140">
        <v>7227.5939500000004</v>
      </c>
      <c r="H9" s="140">
        <v>265.43523999999928</v>
      </c>
      <c r="I9" s="141"/>
      <c r="J9" s="293"/>
    </row>
    <row r="10" spans="2:10" ht="15.75" customHeight="1" x14ac:dyDescent="0.25">
      <c r="B10" s="292">
        <v>35156</v>
      </c>
      <c r="C10" s="140">
        <v>31904.536669999998</v>
      </c>
      <c r="D10" s="140">
        <v>29760.6178</v>
      </c>
      <c r="E10" s="140">
        <v>2143.91885</v>
      </c>
      <c r="F10" s="140">
        <v>7656.8352600000017</v>
      </c>
      <c r="G10" s="140">
        <v>7377.0742399999999</v>
      </c>
      <c r="H10" s="140">
        <v>279.76102000000139</v>
      </c>
      <c r="I10" s="141"/>
      <c r="J10" s="293"/>
    </row>
    <row r="11" spans="2:10" ht="15.75" customHeight="1" x14ac:dyDescent="0.25">
      <c r="B11" s="292">
        <v>35186</v>
      </c>
      <c r="C11" s="140">
        <v>32583.261190000001</v>
      </c>
      <c r="D11" s="140">
        <v>30408.675340000005</v>
      </c>
      <c r="E11" s="140">
        <v>2174.5857599999999</v>
      </c>
      <c r="F11" s="140">
        <v>7908.4016699999993</v>
      </c>
      <c r="G11" s="140">
        <v>7613.3934700000009</v>
      </c>
      <c r="H11" s="140">
        <v>295.00819999999834</v>
      </c>
      <c r="I11" s="141"/>
      <c r="J11" s="293"/>
    </row>
    <row r="12" spans="2:10" ht="15.75" customHeight="1" x14ac:dyDescent="0.25">
      <c r="B12" s="292">
        <v>35217</v>
      </c>
      <c r="C12" s="140">
        <v>33131.540090000002</v>
      </c>
      <c r="D12" s="140">
        <v>30963.471870000001</v>
      </c>
      <c r="E12" s="140">
        <v>2168.06819</v>
      </c>
      <c r="F12" s="140">
        <v>8136.1125599999987</v>
      </c>
      <c r="G12" s="140">
        <v>7828.262380000001</v>
      </c>
      <c r="H12" s="140">
        <v>307.85017999999786</v>
      </c>
      <c r="I12" s="141"/>
      <c r="J12" s="293"/>
    </row>
    <row r="13" spans="2:10" ht="15.75" customHeight="1" x14ac:dyDescent="0.25">
      <c r="B13" s="292">
        <v>35247</v>
      </c>
      <c r="C13" s="140">
        <v>33728.305000000008</v>
      </c>
      <c r="D13" s="140">
        <v>31404.408170000002</v>
      </c>
      <c r="E13" s="140">
        <v>2323.8968300000001</v>
      </c>
      <c r="F13" s="140">
        <v>8384.4650600000004</v>
      </c>
      <c r="G13" s="140">
        <v>8062.4778700000015</v>
      </c>
      <c r="H13" s="140">
        <v>321.98718999999852</v>
      </c>
      <c r="I13" s="141"/>
      <c r="J13" s="293"/>
    </row>
    <row r="14" spans="2:10" ht="15.75" customHeight="1" x14ac:dyDescent="0.25">
      <c r="B14" s="292">
        <v>35278</v>
      </c>
      <c r="C14" s="140">
        <v>34802.000599999992</v>
      </c>
      <c r="D14" s="140">
        <v>32307.037160000003</v>
      </c>
      <c r="E14" s="140">
        <v>2494.9634900000001</v>
      </c>
      <c r="F14" s="140">
        <v>9041.3153899999961</v>
      </c>
      <c r="G14" s="140">
        <v>8677.0585200000005</v>
      </c>
      <c r="H14" s="140">
        <v>364.25686999999544</v>
      </c>
      <c r="I14" s="141"/>
      <c r="J14" s="293"/>
    </row>
    <row r="15" spans="2:10" ht="15.75" customHeight="1" x14ac:dyDescent="0.25">
      <c r="B15" s="292">
        <v>35309</v>
      </c>
      <c r="C15" s="140">
        <v>35410.84313999999</v>
      </c>
      <c r="D15" s="140">
        <v>32890.909379999997</v>
      </c>
      <c r="E15" s="140">
        <v>2519.9337799999998</v>
      </c>
      <c r="F15" s="140">
        <v>9286.2701900000011</v>
      </c>
      <c r="G15" s="140">
        <v>8896.6576800000003</v>
      </c>
      <c r="H15" s="140">
        <v>389.61251000000163</v>
      </c>
      <c r="I15" s="141"/>
      <c r="J15" s="293"/>
    </row>
    <row r="16" spans="2:10" ht="15.75" customHeight="1" x14ac:dyDescent="0.25">
      <c r="B16" s="292">
        <v>35339</v>
      </c>
      <c r="C16" s="140">
        <v>35722.455040000008</v>
      </c>
      <c r="D16" s="140">
        <v>33056.244299999991</v>
      </c>
      <c r="E16" s="140">
        <v>2666.2107900000001</v>
      </c>
      <c r="F16" s="140">
        <v>9476.0937400000003</v>
      </c>
      <c r="G16" s="140">
        <v>9066.0486999999976</v>
      </c>
      <c r="H16" s="140">
        <v>410.04504000000281</v>
      </c>
      <c r="I16" s="141"/>
      <c r="J16" s="293"/>
    </row>
    <row r="17" spans="2:10" ht="15.75" customHeight="1" x14ac:dyDescent="0.25">
      <c r="B17" s="292">
        <v>35370</v>
      </c>
      <c r="C17" s="140">
        <v>36580.713170000003</v>
      </c>
      <c r="D17" s="140">
        <v>33791.558810000002</v>
      </c>
      <c r="E17" s="140">
        <v>2789.1543500000002</v>
      </c>
      <c r="F17" s="140">
        <v>9731.0552899999984</v>
      </c>
      <c r="G17" s="140">
        <v>9287.0506199999982</v>
      </c>
      <c r="H17" s="140">
        <v>444.00466999999998</v>
      </c>
      <c r="I17" s="141"/>
      <c r="J17" s="293"/>
    </row>
    <row r="18" spans="2:10" ht="15.75" customHeight="1" x14ac:dyDescent="0.25">
      <c r="B18" s="292">
        <v>35400</v>
      </c>
      <c r="C18" s="140">
        <v>37670.739500000003</v>
      </c>
      <c r="D18" s="140">
        <v>35135.16418</v>
      </c>
      <c r="E18" s="140">
        <v>2535.5752599999996</v>
      </c>
      <c r="F18" s="140">
        <v>9977.095470000002</v>
      </c>
      <c r="G18" s="140">
        <v>9508.7281800000001</v>
      </c>
      <c r="H18" s="140">
        <v>468.36729000000281</v>
      </c>
      <c r="I18" s="141"/>
      <c r="J18" s="293"/>
    </row>
    <row r="19" spans="2:10" ht="15.75" customHeight="1" x14ac:dyDescent="0.25">
      <c r="B19" s="292">
        <v>35431</v>
      </c>
      <c r="C19" s="140">
        <v>38268.746799999994</v>
      </c>
      <c r="D19" s="140">
        <v>35450.659369999994</v>
      </c>
      <c r="E19" s="140">
        <v>2818.0873900000001</v>
      </c>
      <c r="F19" s="140">
        <v>10203.72892</v>
      </c>
      <c r="G19" s="140">
        <v>9695.8760300000013</v>
      </c>
      <c r="H19" s="140">
        <v>507.85288999999875</v>
      </c>
      <c r="I19" s="141"/>
      <c r="J19" s="293"/>
    </row>
    <row r="20" spans="2:10" ht="15.75" customHeight="1" x14ac:dyDescent="0.25">
      <c r="B20" s="292">
        <v>35462</v>
      </c>
      <c r="C20" s="140">
        <v>38966.341409999994</v>
      </c>
      <c r="D20" s="140">
        <v>36074.623870000003</v>
      </c>
      <c r="E20" s="140">
        <v>2891.7175200000001</v>
      </c>
      <c r="F20" s="140">
        <v>10417.988499999999</v>
      </c>
      <c r="G20" s="140">
        <v>9883.3288500000017</v>
      </c>
      <c r="H20" s="140">
        <v>534.65964999999846</v>
      </c>
      <c r="I20" s="141"/>
      <c r="J20" s="293"/>
    </row>
    <row r="21" spans="2:10" ht="15.75" customHeight="1" x14ac:dyDescent="0.25">
      <c r="B21" s="292">
        <v>35490</v>
      </c>
      <c r="C21" s="140">
        <v>39526.619049999994</v>
      </c>
      <c r="D21" s="140">
        <v>36506.255870000001</v>
      </c>
      <c r="E21" s="140">
        <v>3020.3632400000001</v>
      </c>
      <c r="F21" s="140">
        <v>10652.629429999999</v>
      </c>
      <c r="G21" s="140">
        <v>10082.390179999999</v>
      </c>
      <c r="H21" s="140">
        <v>570.23924999999997</v>
      </c>
      <c r="I21" s="141"/>
      <c r="J21" s="293"/>
    </row>
    <row r="22" spans="2:10" ht="15.75" customHeight="1" x14ac:dyDescent="0.25">
      <c r="B22" s="292">
        <v>35521</v>
      </c>
      <c r="C22" s="140">
        <v>39915.371070000008</v>
      </c>
      <c r="D22" s="140">
        <v>36899.721060000003</v>
      </c>
      <c r="E22" s="140">
        <v>3015.6501000000003</v>
      </c>
      <c r="F22" s="140">
        <v>10917.107300000003</v>
      </c>
      <c r="G22" s="140">
        <v>10328.640980000004</v>
      </c>
      <c r="H22" s="140">
        <v>588.46632</v>
      </c>
      <c r="I22" s="141"/>
      <c r="J22" s="293"/>
    </row>
    <row r="23" spans="2:10" ht="15.75" customHeight="1" x14ac:dyDescent="0.25">
      <c r="B23" s="292">
        <v>35551</v>
      </c>
      <c r="C23" s="140">
        <v>40821.880920000003</v>
      </c>
      <c r="D23" s="140">
        <v>37750.430939999998</v>
      </c>
      <c r="E23" s="140">
        <v>3071.4500400000002</v>
      </c>
      <c r="F23" s="140">
        <v>11188.833839999999</v>
      </c>
      <c r="G23" s="140">
        <v>10549.739130000002</v>
      </c>
      <c r="H23" s="140">
        <v>639.09470999999712</v>
      </c>
      <c r="I23" s="141"/>
      <c r="J23" s="293"/>
    </row>
    <row r="24" spans="2:10" ht="15.75" customHeight="1" x14ac:dyDescent="0.25">
      <c r="B24" s="292">
        <v>35582</v>
      </c>
      <c r="C24" s="140">
        <v>41884.865060000004</v>
      </c>
      <c r="D24" s="140">
        <v>38851.819949999997</v>
      </c>
      <c r="E24" s="140">
        <v>3033.0451400000002</v>
      </c>
      <c r="F24" s="140">
        <v>11438.713730000001</v>
      </c>
      <c r="G24" s="140">
        <v>10762.588280000002</v>
      </c>
      <c r="H24" s="140">
        <v>676.1254499999992</v>
      </c>
      <c r="I24" s="141"/>
      <c r="J24" s="293"/>
    </row>
    <row r="25" spans="2:10" ht="15.75" customHeight="1" x14ac:dyDescent="0.25">
      <c r="B25" s="292">
        <v>35612</v>
      </c>
      <c r="C25" s="140">
        <v>42666.901359999996</v>
      </c>
      <c r="D25" s="140">
        <v>39530.070030000003</v>
      </c>
      <c r="E25" s="140">
        <v>3136.8313599999997</v>
      </c>
      <c r="F25" s="140">
        <v>11731.61556</v>
      </c>
      <c r="G25" s="140">
        <v>11005.440020000002</v>
      </c>
      <c r="H25" s="140">
        <v>726.17553999999916</v>
      </c>
      <c r="I25" s="141"/>
      <c r="J25" s="293"/>
    </row>
    <row r="26" spans="2:10" ht="15.75" customHeight="1" x14ac:dyDescent="0.25">
      <c r="B26" s="292">
        <v>35643</v>
      </c>
      <c r="C26" s="140">
        <v>43532.996000000006</v>
      </c>
      <c r="D26" s="140">
        <v>40259.835870000003</v>
      </c>
      <c r="E26" s="140">
        <v>3273.1601800000003</v>
      </c>
      <c r="F26" s="140">
        <v>11969.750950000001</v>
      </c>
      <c r="G26" s="140">
        <v>11225.675880000001</v>
      </c>
      <c r="H26" s="140">
        <v>744.07506999999998</v>
      </c>
      <c r="I26" s="141"/>
      <c r="J26" s="293"/>
    </row>
    <row r="27" spans="2:10" ht="15.75" customHeight="1" x14ac:dyDescent="0.25">
      <c r="B27" s="292">
        <v>35674</v>
      </c>
      <c r="C27" s="140">
        <v>44937.726619999994</v>
      </c>
      <c r="D27" s="140">
        <v>41664.836849999992</v>
      </c>
      <c r="E27" s="140">
        <v>3272.8898399999998</v>
      </c>
      <c r="F27" s="140">
        <v>12254.175749999999</v>
      </c>
      <c r="G27" s="140">
        <v>11495.701309999997</v>
      </c>
      <c r="H27" s="140">
        <v>758.47444000000132</v>
      </c>
      <c r="I27" s="141"/>
      <c r="J27" s="293"/>
    </row>
    <row r="28" spans="2:10" ht="15.75" customHeight="1" x14ac:dyDescent="0.25">
      <c r="B28" s="292">
        <v>35704</v>
      </c>
      <c r="C28" s="140">
        <v>46111.984980000001</v>
      </c>
      <c r="D28" s="140">
        <v>42804.51703000001</v>
      </c>
      <c r="E28" s="140">
        <v>3307.4679599999999</v>
      </c>
      <c r="F28" s="140">
        <v>12540.919790000004</v>
      </c>
      <c r="G28" s="140">
        <v>11732.802470000002</v>
      </c>
      <c r="H28" s="140">
        <v>808.11732000000211</v>
      </c>
      <c r="I28" s="141"/>
      <c r="J28" s="293"/>
    </row>
    <row r="29" spans="2:10" ht="15.75" customHeight="1" x14ac:dyDescent="0.25">
      <c r="B29" s="292">
        <v>35735</v>
      </c>
      <c r="C29" s="140">
        <v>47300.882030000001</v>
      </c>
      <c r="D29" s="140">
        <v>43849.897420000001</v>
      </c>
      <c r="E29" s="140">
        <v>3450.9846699999998</v>
      </c>
      <c r="F29" s="140">
        <v>12853.50814</v>
      </c>
      <c r="G29" s="140">
        <v>12022.135959999998</v>
      </c>
      <c r="H29" s="140">
        <v>831.37218000000155</v>
      </c>
      <c r="I29" s="141"/>
      <c r="J29" s="293"/>
    </row>
    <row r="30" spans="2:10" ht="15.75" customHeight="1" x14ac:dyDescent="0.25">
      <c r="B30" s="292">
        <v>35765</v>
      </c>
      <c r="C30" s="140">
        <v>48369.88728000001</v>
      </c>
      <c r="D30" s="140">
        <v>45157.493940000008</v>
      </c>
      <c r="E30" s="140">
        <v>3212.3933399999996</v>
      </c>
      <c r="F30" s="140">
        <v>13219.20743</v>
      </c>
      <c r="G30" s="140">
        <v>12369.738900000002</v>
      </c>
      <c r="H30" s="140">
        <v>849.46852999999749</v>
      </c>
      <c r="I30" s="141"/>
      <c r="J30" s="293"/>
    </row>
    <row r="31" spans="2:10" ht="15.75" customHeight="1" x14ac:dyDescent="0.25">
      <c r="B31" s="292">
        <v>35796</v>
      </c>
      <c r="C31" s="140">
        <v>49161.297510000004</v>
      </c>
      <c r="D31" s="140">
        <v>45662.290279999987</v>
      </c>
      <c r="E31" s="140">
        <v>3499.0071899999998</v>
      </c>
      <c r="F31" s="140">
        <v>13521.611760000002</v>
      </c>
      <c r="G31" s="140">
        <v>12621.951379999999</v>
      </c>
      <c r="H31" s="140">
        <v>899.66038000000265</v>
      </c>
      <c r="I31" s="141"/>
      <c r="J31" s="293"/>
    </row>
    <row r="32" spans="2:10" ht="15.75" customHeight="1" x14ac:dyDescent="0.25">
      <c r="B32" s="292">
        <v>35827</v>
      </c>
      <c r="C32" s="140">
        <v>49877.105630000005</v>
      </c>
      <c r="D32" s="140">
        <v>46200.237970000009</v>
      </c>
      <c r="E32" s="140">
        <v>3676.8676600000003</v>
      </c>
      <c r="F32" s="140">
        <v>13815.61197</v>
      </c>
      <c r="G32" s="140">
        <v>12868.24267</v>
      </c>
      <c r="H32" s="140">
        <v>947.36930000000075</v>
      </c>
      <c r="I32" s="141"/>
      <c r="J32" s="293"/>
    </row>
    <row r="33" spans="2:10" ht="15.75" customHeight="1" x14ac:dyDescent="0.25">
      <c r="B33" s="292">
        <v>35855</v>
      </c>
      <c r="C33" s="140">
        <v>50631.665949999995</v>
      </c>
      <c r="D33" s="140">
        <v>46694.803370000001</v>
      </c>
      <c r="E33" s="140">
        <v>3936.8626099999997</v>
      </c>
      <c r="F33" s="140">
        <v>14134.847379999999</v>
      </c>
      <c r="G33" s="140">
        <v>13126.155869999999</v>
      </c>
      <c r="H33" s="140">
        <v>1008.69151</v>
      </c>
      <c r="I33" s="141"/>
      <c r="J33" s="293"/>
    </row>
    <row r="34" spans="2:10" ht="15.75" customHeight="1" x14ac:dyDescent="0.25">
      <c r="B34" s="292">
        <v>35886</v>
      </c>
      <c r="C34" s="140">
        <v>51493.965759999999</v>
      </c>
      <c r="D34" s="140">
        <v>47419.010419999999</v>
      </c>
      <c r="E34" s="140">
        <v>4074.9553900000001</v>
      </c>
      <c r="F34" s="140">
        <v>14437.39554</v>
      </c>
      <c r="G34" s="140">
        <v>13401.12041</v>
      </c>
      <c r="H34" s="140">
        <v>1036.27513</v>
      </c>
      <c r="I34" s="141"/>
      <c r="J34" s="293"/>
    </row>
    <row r="35" spans="2:10" ht="15.75" customHeight="1" x14ac:dyDescent="0.25">
      <c r="B35" s="292">
        <v>35916</v>
      </c>
      <c r="C35" s="140">
        <v>52575.602060000005</v>
      </c>
      <c r="D35" s="140">
        <v>48395.900450000001</v>
      </c>
      <c r="E35" s="140">
        <v>4179.7015799999999</v>
      </c>
      <c r="F35" s="140">
        <v>14756.1114</v>
      </c>
      <c r="G35" s="140">
        <v>13683.28133</v>
      </c>
      <c r="H35" s="140">
        <v>1072.83007</v>
      </c>
      <c r="I35" s="141"/>
      <c r="J35" s="293"/>
    </row>
    <row r="36" spans="2:10" ht="15.75" customHeight="1" x14ac:dyDescent="0.25">
      <c r="B36" s="292">
        <v>35947</v>
      </c>
      <c r="C36" s="140">
        <v>52585.982730000003</v>
      </c>
      <c r="D36" s="140">
        <v>48288.728360000008</v>
      </c>
      <c r="E36" s="140">
        <v>4297.2543800000003</v>
      </c>
      <c r="F36" s="140">
        <v>14940.70996</v>
      </c>
      <c r="G36" s="140">
        <v>13877.276320000001</v>
      </c>
      <c r="H36" s="140">
        <v>1063.43364</v>
      </c>
      <c r="I36" s="141"/>
      <c r="J36" s="293"/>
    </row>
    <row r="37" spans="2:10" ht="15.75" customHeight="1" x14ac:dyDescent="0.25">
      <c r="B37" s="292">
        <v>35977</v>
      </c>
      <c r="C37" s="140">
        <v>52960.922600000005</v>
      </c>
      <c r="D37" s="140">
        <v>48504.14231000001</v>
      </c>
      <c r="E37" s="140">
        <v>4456.78024</v>
      </c>
      <c r="F37" s="140">
        <v>15202.452029999999</v>
      </c>
      <c r="G37" s="140">
        <v>14107.778929999999</v>
      </c>
      <c r="H37" s="140">
        <v>1094.6731000000002</v>
      </c>
      <c r="I37" s="141"/>
      <c r="J37" s="293"/>
    </row>
    <row r="38" spans="2:10" ht="15.75" customHeight="1" x14ac:dyDescent="0.25">
      <c r="B38" s="292">
        <v>36008</v>
      </c>
      <c r="C38" s="140">
        <v>53479.183109999991</v>
      </c>
      <c r="D38" s="140">
        <v>48703.943100000004</v>
      </c>
      <c r="E38" s="140">
        <v>4775.2399599999999</v>
      </c>
      <c r="F38" s="140">
        <v>15510.509800000002</v>
      </c>
      <c r="G38" s="140">
        <v>14334.083890000002</v>
      </c>
      <c r="H38" s="140">
        <v>1176.4259099999999</v>
      </c>
      <c r="I38" s="141"/>
      <c r="J38" s="293"/>
    </row>
    <row r="39" spans="2:10" ht="15.75" customHeight="1" x14ac:dyDescent="0.25">
      <c r="B39" s="292">
        <v>36039</v>
      </c>
      <c r="C39" s="140">
        <v>54275.053060000006</v>
      </c>
      <c r="D39" s="140">
        <v>49365.23878</v>
      </c>
      <c r="E39" s="140">
        <v>4909.8142800000005</v>
      </c>
      <c r="F39" s="140">
        <v>15725.250610000001</v>
      </c>
      <c r="G39" s="140">
        <v>14459.961500000001</v>
      </c>
      <c r="H39" s="140">
        <v>1265.2891100000002</v>
      </c>
      <c r="I39" s="141"/>
      <c r="J39" s="293"/>
    </row>
    <row r="40" spans="2:10" ht="15.75" customHeight="1" x14ac:dyDescent="0.25">
      <c r="B40" s="292">
        <v>36069</v>
      </c>
      <c r="C40" s="140">
        <v>53623.911890000003</v>
      </c>
      <c r="D40" s="140">
        <v>48200.198250000001</v>
      </c>
      <c r="E40" s="140">
        <v>5423.7136400000009</v>
      </c>
      <c r="F40" s="140">
        <v>15076.818439999999</v>
      </c>
      <c r="G40" s="140">
        <v>13709.39042</v>
      </c>
      <c r="H40" s="140">
        <v>1367.4280200000001</v>
      </c>
      <c r="I40" s="141"/>
      <c r="J40" s="293"/>
    </row>
    <row r="41" spans="2:10" ht="15.75" customHeight="1" x14ac:dyDescent="0.25">
      <c r="B41" s="292">
        <v>36100</v>
      </c>
      <c r="C41" s="140">
        <v>52336.476190000001</v>
      </c>
      <c r="D41" s="140">
        <v>46678.351560000003</v>
      </c>
      <c r="E41" s="140">
        <v>5658.1246000000019</v>
      </c>
      <c r="F41" s="140">
        <v>14159.215409999999</v>
      </c>
      <c r="G41" s="140">
        <v>12863.673239999998</v>
      </c>
      <c r="H41" s="140">
        <v>1295.5421699999999</v>
      </c>
      <c r="I41" s="141"/>
      <c r="J41" s="293"/>
    </row>
    <row r="42" spans="2:10" ht="15.75" customHeight="1" x14ac:dyDescent="0.25">
      <c r="B42" s="292">
        <v>36130</v>
      </c>
      <c r="C42" s="140">
        <v>53198.115389999992</v>
      </c>
      <c r="D42" s="140">
        <v>47510.331589999994</v>
      </c>
      <c r="E42" s="140">
        <v>5687.78377</v>
      </c>
      <c r="F42" s="140">
        <v>15478.889300000001</v>
      </c>
      <c r="G42" s="140">
        <v>13882.451710000001</v>
      </c>
      <c r="H42" s="140">
        <v>1596.43759</v>
      </c>
      <c r="I42" s="141"/>
      <c r="J42" s="293"/>
    </row>
    <row r="43" spans="2:10" ht="15.75" customHeight="1" x14ac:dyDescent="0.25">
      <c r="B43" s="292">
        <v>36161</v>
      </c>
      <c r="C43" s="140">
        <v>53432.174900000013</v>
      </c>
      <c r="D43" s="140">
        <v>46920.458490000012</v>
      </c>
      <c r="E43" s="140">
        <v>6511.7163799999998</v>
      </c>
      <c r="F43" s="140">
        <v>15461.64429</v>
      </c>
      <c r="G43" s="140">
        <v>13642.650170000001</v>
      </c>
      <c r="H43" s="140">
        <v>1818.9941200000001</v>
      </c>
      <c r="I43" s="141"/>
      <c r="J43" s="293"/>
    </row>
    <row r="44" spans="2:10" ht="15.75" customHeight="1" x14ac:dyDescent="0.25">
      <c r="B44" s="292">
        <v>36192</v>
      </c>
      <c r="C44" s="140">
        <v>53119.766029999992</v>
      </c>
      <c r="D44" s="140">
        <v>46210.849149999995</v>
      </c>
      <c r="E44" s="140">
        <v>6908.9168900000004</v>
      </c>
      <c r="F44" s="140">
        <v>15592.419319999999</v>
      </c>
      <c r="G44" s="140">
        <v>13571.613969999999</v>
      </c>
      <c r="H44" s="140">
        <v>2020.8053500000001</v>
      </c>
      <c r="I44" s="141"/>
      <c r="J44" s="293"/>
    </row>
    <row r="45" spans="2:10" ht="15.75" customHeight="1" x14ac:dyDescent="0.25">
      <c r="B45" s="292">
        <v>36220</v>
      </c>
      <c r="C45" s="140">
        <v>52673.556550000001</v>
      </c>
      <c r="D45" s="140">
        <v>45418.689519999993</v>
      </c>
      <c r="E45" s="140">
        <v>7254.8670399999992</v>
      </c>
      <c r="F45" s="140">
        <v>15704.15784</v>
      </c>
      <c r="G45" s="140">
        <v>13504.113069999999</v>
      </c>
      <c r="H45" s="140">
        <v>2200.04477</v>
      </c>
      <c r="I45" s="141"/>
      <c r="J45" s="293"/>
    </row>
    <row r="46" spans="2:10" ht="15.75" customHeight="1" x14ac:dyDescent="0.25">
      <c r="B46" s="292">
        <v>36251</v>
      </c>
      <c r="C46" s="140">
        <v>52554.193749999999</v>
      </c>
      <c r="D46" s="140">
        <v>44800.721119999995</v>
      </c>
      <c r="E46" s="140">
        <v>7753.4726000000001</v>
      </c>
      <c r="F46" s="140">
        <v>15713.799340000001</v>
      </c>
      <c r="G46" s="140">
        <v>13288.482460000001</v>
      </c>
      <c r="H46" s="140">
        <v>2425.3168799999999</v>
      </c>
      <c r="I46" s="141"/>
      <c r="J46" s="293"/>
    </row>
    <row r="47" spans="2:10" ht="15.75" customHeight="1" x14ac:dyDescent="0.25">
      <c r="B47" s="292">
        <v>36281</v>
      </c>
      <c r="C47" s="140">
        <v>52504.750620000006</v>
      </c>
      <c r="D47" s="140">
        <v>44996.016120000008</v>
      </c>
      <c r="E47" s="140">
        <v>7508.7345200000009</v>
      </c>
      <c r="F47" s="140">
        <v>15794.405630000003</v>
      </c>
      <c r="G47" s="140">
        <v>13745.465150000004</v>
      </c>
      <c r="H47" s="140">
        <v>2048.9404800000002</v>
      </c>
      <c r="I47" s="141"/>
      <c r="J47" s="293"/>
    </row>
    <row r="48" spans="2:10" ht="15.75" customHeight="1" x14ac:dyDescent="0.25">
      <c r="B48" s="292">
        <v>36312</v>
      </c>
      <c r="C48" s="140">
        <v>52716.757740000008</v>
      </c>
      <c r="D48" s="140">
        <v>45505.233170000007</v>
      </c>
      <c r="E48" s="140">
        <v>7211.5246000000006</v>
      </c>
      <c r="F48" s="140">
        <v>16023.403390000003</v>
      </c>
      <c r="G48" s="140">
        <v>13942.224800000004</v>
      </c>
      <c r="H48" s="140">
        <v>2081.17859</v>
      </c>
      <c r="I48" s="141"/>
      <c r="J48" s="293"/>
    </row>
    <row r="49" spans="2:10" ht="15.75" customHeight="1" x14ac:dyDescent="0.25">
      <c r="B49" s="292">
        <v>36342</v>
      </c>
      <c r="C49" s="140">
        <v>51903.03856999999</v>
      </c>
      <c r="D49" s="140">
        <v>44907.15569</v>
      </c>
      <c r="E49" s="140">
        <v>6995.8828400000011</v>
      </c>
      <c r="F49" s="140">
        <v>15919.86341</v>
      </c>
      <c r="G49" s="140">
        <v>13761.66533</v>
      </c>
      <c r="H49" s="140">
        <v>2158.1980800000001</v>
      </c>
      <c r="I49" s="141"/>
      <c r="J49" s="293"/>
    </row>
    <row r="50" spans="2:10" ht="15.75" customHeight="1" x14ac:dyDescent="0.25">
      <c r="B50" s="292">
        <v>36373</v>
      </c>
      <c r="C50" s="140">
        <v>51313.619530000004</v>
      </c>
      <c r="D50" s="140">
        <v>44354.252840000001</v>
      </c>
      <c r="E50" s="140">
        <v>6959.3667299999997</v>
      </c>
      <c r="F50" s="140">
        <v>15872.776830000003</v>
      </c>
      <c r="G50" s="140">
        <v>13511.432900000003</v>
      </c>
      <c r="H50" s="140">
        <v>2361.34393</v>
      </c>
      <c r="I50" s="141"/>
      <c r="J50" s="293"/>
    </row>
    <row r="51" spans="2:10" ht="15.75" customHeight="1" x14ac:dyDescent="0.25">
      <c r="B51" s="292">
        <v>36404</v>
      </c>
      <c r="C51" s="140">
        <v>51898.26902</v>
      </c>
      <c r="D51" s="140">
        <v>44926.343680000005</v>
      </c>
      <c r="E51" s="140">
        <v>6971.92533</v>
      </c>
      <c r="F51" s="140">
        <v>15899.553729999998</v>
      </c>
      <c r="G51" s="140">
        <v>13512.522229999999</v>
      </c>
      <c r="H51" s="140">
        <v>2387.0315000000001</v>
      </c>
      <c r="I51" s="141"/>
      <c r="J51" s="293"/>
    </row>
    <row r="52" spans="2:10" ht="15.75" customHeight="1" x14ac:dyDescent="0.25">
      <c r="B52" s="292">
        <v>36434</v>
      </c>
      <c r="C52" s="140">
        <v>51138.520419999993</v>
      </c>
      <c r="D52" s="140">
        <v>43759.706859999998</v>
      </c>
      <c r="E52" s="140">
        <v>7378.8135299999994</v>
      </c>
      <c r="F52" s="140">
        <v>15709.448330000001</v>
      </c>
      <c r="G52" s="140">
        <v>13025.34504</v>
      </c>
      <c r="H52" s="140">
        <v>2684.10329</v>
      </c>
      <c r="I52" s="141"/>
      <c r="J52" s="293"/>
    </row>
    <row r="53" spans="2:10" ht="15.75" customHeight="1" x14ac:dyDescent="0.25">
      <c r="B53" s="292">
        <v>36465</v>
      </c>
      <c r="C53" s="140">
        <v>51578.33681999999</v>
      </c>
      <c r="D53" s="140">
        <v>43161.03955999999</v>
      </c>
      <c r="E53" s="140">
        <v>8417.2972599999994</v>
      </c>
      <c r="F53" s="140">
        <v>15861.389229999999</v>
      </c>
      <c r="G53" s="140">
        <v>12658.133959999999</v>
      </c>
      <c r="H53" s="140">
        <v>3203.2552700000001</v>
      </c>
      <c r="I53" s="141"/>
      <c r="J53" s="293"/>
    </row>
    <row r="54" spans="2:10" ht="15.75" customHeight="1" x14ac:dyDescent="0.25">
      <c r="B54" s="292">
        <v>36495</v>
      </c>
      <c r="C54" s="140">
        <v>51014.929109999997</v>
      </c>
      <c r="D54" s="140">
        <v>44096.317989999996</v>
      </c>
      <c r="E54" s="140">
        <v>6918.6111400000009</v>
      </c>
      <c r="F54" s="140">
        <v>16004.605780000002</v>
      </c>
      <c r="G54" s="140">
        <v>12990.774190000002</v>
      </c>
      <c r="H54" s="140">
        <v>3013.8315899999998</v>
      </c>
      <c r="I54" s="141"/>
      <c r="J54" s="293"/>
    </row>
    <row r="55" spans="2:10" ht="15.75" customHeight="1" x14ac:dyDescent="0.25">
      <c r="B55" s="292">
        <v>36526</v>
      </c>
      <c r="C55" s="140">
        <v>48004.279860000002</v>
      </c>
      <c r="D55" s="140">
        <v>41723.928240000001</v>
      </c>
      <c r="E55" s="140">
        <v>6280.3516500000005</v>
      </c>
      <c r="F55" s="140">
        <v>13929.219509999999</v>
      </c>
      <c r="G55" s="140">
        <v>11392.993909999999</v>
      </c>
      <c r="H55" s="140">
        <v>2536.2256000000002</v>
      </c>
      <c r="I55" s="141"/>
      <c r="J55" s="293"/>
    </row>
    <row r="56" spans="2:10" ht="15.75" customHeight="1" x14ac:dyDescent="0.25">
      <c r="B56" s="292">
        <v>36557</v>
      </c>
      <c r="C56" s="140">
        <v>48190.157910000002</v>
      </c>
      <c r="D56" s="140">
        <v>41993.393759999999</v>
      </c>
      <c r="E56" s="140">
        <v>6196.7642200000009</v>
      </c>
      <c r="F56" s="140">
        <v>14649.857410000001</v>
      </c>
      <c r="G56" s="140">
        <v>12255.71594</v>
      </c>
      <c r="H56" s="140">
        <v>2394.14147</v>
      </c>
      <c r="I56" s="141"/>
      <c r="J56" s="293"/>
    </row>
    <row r="57" spans="2:10" ht="15.75" customHeight="1" x14ac:dyDescent="0.25">
      <c r="B57" s="292">
        <v>36586</v>
      </c>
      <c r="C57" s="140">
        <v>47642.026760000008</v>
      </c>
      <c r="D57" s="140">
        <v>41842.588970000004</v>
      </c>
      <c r="E57" s="140">
        <v>5799.4378499999993</v>
      </c>
      <c r="F57" s="140">
        <v>14283.913120000001</v>
      </c>
      <c r="G57" s="140">
        <v>12121.877030000001</v>
      </c>
      <c r="H57" s="140">
        <v>2162.0360900000001</v>
      </c>
      <c r="I57" s="141"/>
      <c r="J57" s="293"/>
    </row>
    <row r="58" spans="2:10" ht="15.75" customHeight="1" x14ac:dyDescent="0.25">
      <c r="B58" s="292">
        <v>36617</v>
      </c>
      <c r="C58" s="140">
        <v>47713.72664999999</v>
      </c>
      <c r="D58" s="140">
        <v>42168.081489999997</v>
      </c>
      <c r="E58" s="140">
        <v>5545.6451700000007</v>
      </c>
      <c r="F58" s="140">
        <v>14357.36025</v>
      </c>
      <c r="G58" s="140">
        <v>12495.221939999999</v>
      </c>
      <c r="H58" s="140">
        <v>1862.13831</v>
      </c>
      <c r="I58" s="141"/>
      <c r="J58" s="293"/>
    </row>
    <row r="59" spans="2:10" ht="15.75" customHeight="1" x14ac:dyDescent="0.25">
      <c r="B59" s="292">
        <v>36647</v>
      </c>
      <c r="C59" s="140">
        <v>48010.095179999989</v>
      </c>
      <c r="D59" s="140">
        <v>42609.026629999986</v>
      </c>
      <c r="E59" s="140">
        <v>5401.06855</v>
      </c>
      <c r="F59" s="140">
        <v>14390.613450000001</v>
      </c>
      <c r="G59" s="140">
        <v>12603.387860000001</v>
      </c>
      <c r="H59" s="140">
        <v>1787.22559</v>
      </c>
      <c r="I59" s="141"/>
      <c r="J59" s="293"/>
    </row>
    <row r="60" spans="2:10" ht="15.75" customHeight="1" x14ac:dyDescent="0.25">
      <c r="B60" s="292">
        <v>36678</v>
      </c>
      <c r="C60" s="140">
        <v>48060.326349999996</v>
      </c>
      <c r="D60" s="140">
        <v>42970.748549999997</v>
      </c>
      <c r="E60" s="140">
        <v>5089.5777900000003</v>
      </c>
      <c r="F60" s="140">
        <v>14322.654610000001</v>
      </c>
      <c r="G60" s="140">
        <v>12602.190140000002</v>
      </c>
      <c r="H60" s="140">
        <v>1720.4644699999999</v>
      </c>
      <c r="I60" s="141"/>
      <c r="J60" s="293"/>
    </row>
    <row r="61" spans="2:10" ht="15.75" customHeight="1" x14ac:dyDescent="0.25">
      <c r="B61" s="292">
        <v>36708</v>
      </c>
      <c r="C61" s="140">
        <v>48070.740669999999</v>
      </c>
      <c r="D61" s="140">
        <v>42480.449730000008</v>
      </c>
      <c r="E61" s="140">
        <v>5590.2909500000005</v>
      </c>
      <c r="F61" s="140">
        <v>14222.058630000001</v>
      </c>
      <c r="G61" s="140">
        <v>12223.300870000001</v>
      </c>
      <c r="H61" s="140">
        <v>1998.75776</v>
      </c>
      <c r="I61" s="141"/>
      <c r="J61" s="293"/>
    </row>
    <row r="62" spans="2:10" ht="15.75" customHeight="1" x14ac:dyDescent="0.25">
      <c r="B62" s="292">
        <v>36739</v>
      </c>
      <c r="C62" s="140">
        <v>47426.656889999998</v>
      </c>
      <c r="D62" s="140">
        <v>41706.00518</v>
      </c>
      <c r="E62" s="140">
        <v>5720.6517000000003</v>
      </c>
      <c r="F62" s="140">
        <v>13275.418230000001</v>
      </c>
      <c r="G62" s="140">
        <v>11131.534560000002</v>
      </c>
      <c r="H62" s="140">
        <v>2143.8836699999997</v>
      </c>
      <c r="I62" s="141"/>
      <c r="J62" s="293"/>
    </row>
    <row r="63" spans="2:10" ht="15.75" customHeight="1" x14ac:dyDescent="0.25">
      <c r="B63" s="292">
        <v>36770</v>
      </c>
      <c r="C63" s="140">
        <v>47769.318729999999</v>
      </c>
      <c r="D63" s="140">
        <v>41862.956229999996</v>
      </c>
      <c r="E63" s="140">
        <v>5906.3625300000003</v>
      </c>
      <c r="F63" s="140">
        <v>13369.070200000002</v>
      </c>
      <c r="G63" s="140">
        <v>10912.351970000002</v>
      </c>
      <c r="H63" s="140">
        <v>2456.7182299999999</v>
      </c>
      <c r="I63" s="141"/>
      <c r="J63" s="293"/>
    </row>
    <row r="64" spans="2:10" ht="15.75" customHeight="1" x14ac:dyDescent="0.25">
      <c r="B64" s="292">
        <v>36800</v>
      </c>
      <c r="C64" s="140">
        <v>46838.771730000008</v>
      </c>
      <c r="D64" s="140">
        <v>41409.383510000007</v>
      </c>
      <c r="E64" s="140">
        <v>5429.3882000000003</v>
      </c>
      <c r="F64" s="140">
        <v>12996.59302</v>
      </c>
      <c r="G64" s="140">
        <v>10627.043819999999</v>
      </c>
      <c r="H64" s="140">
        <v>2369.5492000000004</v>
      </c>
      <c r="I64" s="141"/>
      <c r="J64" s="293"/>
    </row>
    <row r="65" spans="2:10" ht="15.75" customHeight="1" x14ac:dyDescent="0.25">
      <c r="B65" s="292">
        <v>36831</v>
      </c>
      <c r="C65" s="140">
        <v>46885.077129999998</v>
      </c>
      <c r="D65" s="140">
        <v>41460.711379999993</v>
      </c>
      <c r="E65" s="140">
        <v>5424.3657300000004</v>
      </c>
      <c r="F65" s="140">
        <v>12936.60608</v>
      </c>
      <c r="G65" s="140">
        <v>10417.522559999999</v>
      </c>
      <c r="H65" s="140">
        <v>2519.0835200000001</v>
      </c>
      <c r="I65" s="141"/>
      <c r="J65" s="293"/>
    </row>
    <row r="66" spans="2:10" ht="15.75" customHeight="1" x14ac:dyDescent="0.25">
      <c r="B66" s="292">
        <v>36861</v>
      </c>
      <c r="C66" s="140">
        <v>47251.887839999996</v>
      </c>
      <c r="D66" s="140">
        <v>42041.343410000001</v>
      </c>
      <c r="E66" s="140">
        <v>5210.5444600000001</v>
      </c>
      <c r="F66" s="140">
        <v>12853.196</v>
      </c>
      <c r="G66" s="140">
        <v>10316.30747</v>
      </c>
      <c r="H66" s="140">
        <v>2536.8885299999997</v>
      </c>
      <c r="I66" s="141"/>
      <c r="J66" s="293"/>
    </row>
    <row r="67" spans="2:10" ht="15.75" customHeight="1" x14ac:dyDescent="0.25">
      <c r="B67" s="292">
        <v>36892</v>
      </c>
      <c r="C67" s="140">
        <v>46863.915049999996</v>
      </c>
      <c r="D67" s="140">
        <v>41458.813299999994</v>
      </c>
      <c r="E67" s="140">
        <v>5405.1017599999996</v>
      </c>
      <c r="F67" s="140">
        <v>12787.907220000001</v>
      </c>
      <c r="G67" s="140">
        <v>10185.296010000002</v>
      </c>
      <c r="H67" s="140">
        <v>2602.61121</v>
      </c>
      <c r="I67" s="141"/>
      <c r="J67" s="293"/>
    </row>
    <row r="68" spans="2:10" ht="15.75" customHeight="1" x14ac:dyDescent="0.25">
      <c r="B68" s="292">
        <v>36923</v>
      </c>
      <c r="C68" s="140">
        <v>46940.867919999997</v>
      </c>
      <c r="D68" s="140">
        <v>41554.223330000001</v>
      </c>
      <c r="E68" s="140">
        <v>5386.6446299999998</v>
      </c>
      <c r="F68" s="140">
        <v>12756.18499</v>
      </c>
      <c r="G68" s="140">
        <v>10110.14896</v>
      </c>
      <c r="H68" s="140">
        <v>2646.0360299999998</v>
      </c>
      <c r="I68" s="141"/>
      <c r="J68" s="293"/>
    </row>
    <row r="69" spans="2:10" ht="15.75" customHeight="1" x14ac:dyDescent="0.25">
      <c r="B69" s="292">
        <v>36951</v>
      </c>
      <c r="C69" s="140">
        <v>47127.855829999993</v>
      </c>
      <c r="D69" s="140">
        <v>41743.143839999997</v>
      </c>
      <c r="E69" s="140">
        <v>5384.7120000000004</v>
      </c>
      <c r="F69" s="140">
        <v>12825.363650000001</v>
      </c>
      <c r="G69" s="140">
        <v>10107.577340000002</v>
      </c>
      <c r="H69" s="140">
        <v>2717.78631</v>
      </c>
      <c r="I69" s="141"/>
      <c r="J69" s="293"/>
    </row>
    <row r="70" spans="2:10" ht="15.75" customHeight="1" x14ac:dyDescent="0.25">
      <c r="B70" s="292">
        <v>36982</v>
      </c>
      <c r="C70" s="140">
        <v>46861.272140000001</v>
      </c>
      <c r="D70" s="140">
        <v>41545.671259999996</v>
      </c>
      <c r="E70" s="140">
        <v>5315.60088</v>
      </c>
      <c r="F70" s="140">
        <v>12749.404199999999</v>
      </c>
      <c r="G70" s="140">
        <v>10178.28701</v>
      </c>
      <c r="H70" s="140">
        <v>2571.1171899999999</v>
      </c>
      <c r="I70" s="141"/>
      <c r="J70" s="293"/>
    </row>
    <row r="71" spans="2:10" ht="15.75" customHeight="1" x14ac:dyDescent="0.25">
      <c r="B71" s="292">
        <v>37012</v>
      </c>
      <c r="C71" s="140">
        <v>47124.85828</v>
      </c>
      <c r="D71" s="140">
        <v>41907.975130000006</v>
      </c>
      <c r="E71" s="140">
        <v>5216.88321</v>
      </c>
      <c r="F71" s="140">
        <v>12869.967970000002</v>
      </c>
      <c r="G71" s="140">
        <v>10324.064600000002</v>
      </c>
      <c r="H71" s="140">
        <v>2545.90337</v>
      </c>
      <c r="I71" s="141"/>
      <c r="J71" s="293"/>
    </row>
    <row r="72" spans="2:10" ht="15.75" customHeight="1" x14ac:dyDescent="0.25">
      <c r="B72" s="292">
        <v>37043</v>
      </c>
      <c r="C72" s="140">
        <v>47582.406260000003</v>
      </c>
      <c r="D72" s="140">
        <v>42477.488629999993</v>
      </c>
      <c r="E72" s="140">
        <v>5104.9176299999999</v>
      </c>
      <c r="F72" s="140">
        <v>12868.509460000001</v>
      </c>
      <c r="G72" s="140">
        <v>10304.30559</v>
      </c>
      <c r="H72" s="140">
        <v>2564.2038700000003</v>
      </c>
      <c r="I72" s="141"/>
      <c r="J72" s="293"/>
    </row>
    <row r="73" spans="2:10" ht="15.75" customHeight="1" x14ac:dyDescent="0.25">
      <c r="B73" s="292">
        <v>37073</v>
      </c>
      <c r="C73" s="140">
        <v>47474.847699999998</v>
      </c>
      <c r="D73" s="140">
        <v>42327.748799999987</v>
      </c>
      <c r="E73" s="140">
        <v>5147.0989</v>
      </c>
      <c r="F73" s="140">
        <v>12828.361149999999</v>
      </c>
      <c r="G73" s="140">
        <v>10254.159369999999</v>
      </c>
      <c r="H73" s="140">
        <v>2574.2017799999999</v>
      </c>
      <c r="I73" s="141"/>
      <c r="J73" s="293"/>
    </row>
    <row r="74" spans="2:10" ht="15.75" customHeight="1" x14ac:dyDescent="0.25">
      <c r="B74" s="292">
        <v>37104</v>
      </c>
      <c r="C74" s="140">
        <v>47519.106080000005</v>
      </c>
      <c r="D74" s="140">
        <v>42366.858770000006</v>
      </c>
      <c r="E74" s="140">
        <v>5152.2473300000001</v>
      </c>
      <c r="F74" s="140">
        <v>12744.093150000001</v>
      </c>
      <c r="G74" s="140">
        <v>10109.453860000001</v>
      </c>
      <c r="H74" s="140">
        <v>2634.6392900000001</v>
      </c>
      <c r="I74" s="141"/>
      <c r="J74" s="293"/>
    </row>
    <row r="75" spans="2:10" ht="15.75" customHeight="1" x14ac:dyDescent="0.25">
      <c r="B75" s="292">
        <v>37135</v>
      </c>
      <c r="C75" s="140">
        <v>47613.646789999992</v>
      </c>
      <c r="D75" s="140">
        <v>42511.685519999999</v>
      </c>
      <c r="E75" s="140">
        <v>5101.9612900000002</v>
      </c>
      <c r="F75" s="140">
        <v>12671.531590000001</v>
      </c>
      <c r="G75" s="140">
        <v>9956.0974700000006</v>
      </c>
      <c r="H75" s="140">
        <v>2715.4341199999999</v>
      </c>
      <c r="I75" s="141"/>
      <c r="J75" s="293"/>
    </row>
    <row r="76" spans="2:10" ht="15.75" customHeight="1" x14ac:dyDescent="0.25">
      <c r="B76" s="292">
        <v>37165</v>
      </c>
      <c r="C76" s="140">
        <v>47690.448529999994</v>
      </c>
      <c r="D76" s="140">
        <v>42651.848920000004</v>
      </c>
      <c r="E76" s="140">
        <v>5038.5996399999995</v>
      </c>
      <c r="F76" s="140">
        <v>12552.832609999998</v>
      </c>
      <c r="G76" s="140">
        <v>9875.5619999999981</v>
      </c>
      <c r="H76" s="140">
        <v>2677.27061</v>
      </c>
      <c r="I76" s="141"/>
      <c r="J76" s="293"/>
    </row>
    <row r="77" spans="2:10" ht="15.75" customHeight="1" x14ac:dyDescent="0.25">
      <c r="B77" s="292">
        <v>37196</v>
      </c>
      <c r="C77" s="140">
        <v>47916.691199999994</v>
      </c>
      <c r="D77" s="140">
        <v>42921.894540000001</v>
      </c>
      <c r="E77" s="140">
        <v>4994.7966399999996</v>
      </c>
      <c r="F77" s="140">
        <v>12494.7107</v>
      </c>
      <c r="G77" s="140">
        <v>9768.5931</v>
      </c>
      <c r="H77" s="140">
        <v>2726.1176</v>
      </c>
      <c r="I77" s="141"/>
      <c r="J77" s="293"/>
    </row>
    <row r="78" spans="2:10" ht="15.75" customHeight="1" x14ac:dyDescent="0.25">
      <c r="B78" s="292">
        <v>37226</v>
      </c>
      <c r="C78" s="140">
        <v>47692.806149999997</v>
      </c>
      <c r="D78" s="140">
        <v>43053.164019999997</v>
      </c>
      <c r="E78" s="140">
        <v>4639.6421799999998</v>
      </c>
      <c r="F78" s="140">
        <v>12404.667300000001</v>
      </c>
      <c r="G78" s="140">
        <v>9745.0379300000004</v>
      </c>
      <c r="H78" s="140">
        <v>2659.6293700000001</v>
      </c>
      <c r="I78" s="141"/>
      <c r="J78" s="293"/>
    </row>
    <row r="79" spans="2:10" x14ac:dyDescent="0.25">
      <c r="B79" s="292">
        <v>37257</v>
      </c>
      <c r="C79" s="140">
        <v>47083.12107999999</v>
      </c>
      <c r="D79" s="140">
        <v>42053.812300000005</v>
      </c>
      <c r="E79" s="140">
        <v>5029.3087800000003</v>
      </c>
      <c r="F79" s="140">
        <v>12158.39481</v>
      </c>
      <c r="G79" s="140">
        <v>9474.22444</v>
      </c>
      <c r="H79" s="140">
        <v>2684.1703700000003</v>
      </c>
      <c r="I79" s="141"/>
      <c r="J79" s="293"/>
    </row>
    <row r="80" spans="2:10" x14ac:dyDescent="0.25">
      <c r="B80" s="292">
        <v>37288</v>
      </c>
      <c r="C80" s="140">
        <v>47304.727829999996</v>
      </c>
      <c r="D80" s="140">
        <v>42273.102259999992</v>
      </c>
      <c r="E80" s="140">
        <v>5031.6255700000002</v>
      </c>
      <c r="F80" s="140">
        <v>12102.27362</v>
      </c>
      <c r="G80" s="140">
        <v>9417.2972900000004</v>
      </c>
      <c r="H80" s="140">
        <v>2684.97633</v>
      </c>
      <c r="I80" s="141"/>
      <c r="J80" s="293"/>
    </row>
    <row r="81" spans="2:10" x14ac:dyDescent="0.25">
      <c r="B81" s="292">
        <v>37316</v>
      </c>
      <c r="C81" s="140">
        <v>47262.459800000004</v>
      </c>
      <c r="D81" s="140">
        <v>42260.445910000002</v>
      </c>
      <c r="E81" s="140">
        <v>5002.0138899999993</v>
      </c>
      <c r="F81" s="140">
        <v>12105.586789999999</v>
      </c>
      <c r="G81" s="140">
        <v>9380.0443599999999</v>
      </c>
      <c r="H81" s="140">
        <v>2725.54243</v>
      </c>
      <c r="I81" s="141"/>
      <c r="J81" s="293"/>
    </row>
    <row r="82" spans="2:10" x14ac:dyDescent="0.25">
      <c r="B82" s="292">
        <v>37347</v>
      </c>
      <c r="C82" s="140">
        <v>47297.839700000004</v>
      </c>
      <c r="D82" s="140">
        <v>42363.405980000003</v>
      </c>
      <c r="E82" s="140">
        <v>4934.43372</v>
      </c>
      <c r="F82" s="140">
        <v>12080.575649999999</v>
      </c>
      <c r="G82" s="140">
        <v>9347.2568999999985</v>
      </c>
      <c r="H82" s="140">
        <v>2733.3187499999999</v>
      </c>
      <c r="I82" s="141">
        <v>415.12629145730995</v>
      </c>
      <c r="J82" s="293"/>
    </row>
    <row r="83" spans="2:10" x14ac:dyDescent="0.25">
      <c r="B83" s="292">
        <v>37377</v>
      </c>
      <c r="C83" s="140">
        <v>47128.870109999996</v>
      </c>
      <c r="D83" s="140">
        <v>42209.473320000005</v>
      </c>
      <c r="E83" s="140">
        <v>4919.3967899999998</v>
      </c>
      <c r="F83" s="140">
        <v>11781.555850000001</v>
      </c>
      <c r="G83" s="140">
        <v>8998.3544199999997</v>
      </c>
      <c r="H83" s="140">
        <v>2783.2014300000001</v>
      </c>
      <c r="I83" s="141">
        <v>474.85837184296997</v>
      </c>
      <c r="J83" s="293"/>
    </row>
    <row r="84" spans="2:10" x14ac:dyDescent="0.25">
      <c r="B84" s="292">
        <v>37408</v>
      </c>
      <c r="C84" s="140">
        <v>47534.580870000005</v>
      </c>
      <c r="D84" s="140">
        <v>42738.755619999996</v>
      </c>
      <c r="E84" s="140">
        <v>4795.8252499999999</v>
      </c>
      <c r="F84" s="140">
        <v>11734.47553</v>
      </c>
      <c r="G84" s="140">
        <v>8935.9207399999996</v>
      </c>
      <c r="H84" s="140">
        <v>2798.5547900000001</v>
      </c>
      <c r="I84" s="141">
        <v>485.65401291484994</v>
      </c>
      <c r="J84" s="293"/>
    </row>
    <row r="85" spans="2:10" x14ac:dyDescent="0.25">
      <c r="B85" s="292">
        <v>37438</v>
      </c>
      <c r="C85" s="140">
        <v>48335.797940000011</v>
      </c>
      <c r="D85" s="140">
        <v>43609.999500000005</v>
      </c>
      <c r="E85" s="140">
        <v>4725.7984400000005</v>
      </c>
      <c r="F85" s="140">
        <v>11661.072950000002</v>
      </c>
      <c r="G85" s="140">
        <v>8883.0807000000023</v>
      </c>
      <c r="H85" s="140">
        <v>2777.9922499999998</v>
      </c>
      <c r="I85" s="141">
        <v>463.53521145728996</v>
      </c>
      <c r="J85" s="293"/>
    </row>
    <row r="86" spans="2:10" x14ac:dyDescent="0.25">
      <c r="B86" s="292">
        <v>37469</v>
      </c>
      <c r="C86" s="140">
        <v>48497.959690000011</v>
      </c>
      <c r="D86" s="140">
        <v>43834.744730000006</v>
      </c>
      <c r="E86" s="140">
        <v>4663.2149600000002</v>
      </c>
      <c r="F86" s="140">
        <v>11577.498180000001</v>
      </c>
      <c r="G86" s="140">
        <v>8826.1924099999997</v>
      </c>
      <c r="H86" s="140">
        <v>2751.3057699999999</v>
      </c>
      <c r="I86" s="141">
        <v>456.23595676911987</v>
      </c>
      <c r="J86" s="293"/>
    </row>
    <row r="87" spans="2:10" x14ac:dyDescent="0.25">
      <c r="B87" s="292">
        <v>37500</v>
      </c>
      <c r="C87" s="140">
        <v>49207.336499999998</v>
      </c>
      <c r="D87" s="140">
        <v>44572.701250000006</v>
      </c>
      <c r="E87" s="140">
        <v>4634.6352500000003</v>
      </c>
      <c r="F87" s="140">
        <v>11501.742040000001</v>
      </c>
      <c r="G87" s="140">
        <v>8746.7543300000016</v>
      </c>
      <c r="H87" s="140">
        <v>2754.9877099999999</v>
      </c>
      <c r="I87" s="141">
        <v>447.37483225285001</v>
      </c>
      <c r="J87" s="293"/>
    </row>
    <row r="88" spans="2:10" x14ac:dyDescent="0.25">
      <c r="B88" s="292">
        <v>37530</v>
      </c>
      <c r="C88" s="140">
        <v>49400.768259999997</v>
      </c>
      <c r="D88" s="140">
        <v>44812.911910000003</v>
      </c>
      <c r="E88" s="140">
        <v>4587.85635</v>
      </c>
      <c r="F88" s="140">
        <v>11416.236379999997</v>
      </c>
      <c r="G88" s="140">
        <v>8683.1265099999964</v>
      </c>
      <c r="H88" s="140">
        <v>2733.1098700000002</v>
      </c>
      <c r="I88" s="141">
        <v>439.78969624376003</v>
      </c>
      <c r="J88" s="293"/>
    </row>
    <row r="89" spans="2:10" x14ac:dyDescent="0.25">
      <c r="B89" s="292">
        <v>37561</v>
      </c>
      <c r="C89" s="140">
        <v>49587.819370000005</v>
      </c>
      <c r="D89" s="140">
        <v>44965.815390000003</v>
      </c>
      <c r="E89" s="140">
        <v>4622.0039800000004</v>
      </c>
      <c r="F89" s="140">
        <v>10809.74863</v>
      </c>
      <c r="G89" s="140">
        <v>8075.8697300000003</v>
      </c>
      <c r="H89" s="140">
        <v>2733.8788999999997</v>
      </c>
      <c r="I89" s="141">
        <v>435.00829188254011</v>
      </c>
      <c r="J89" s="293"/>
    </row>
    <row r="90" spans="2:10" x14ac:dyDescent="0.25">
      <c r="B90" s="292">
        <v>37591</v>
      </c>
      <c r="C90" s="140">
        <v>50231.572950000002</v>
      </c>
      <c r="D90" s="140">
        <v>45845.323689999997</v>
      </c>
      <c r="E90" s="140">
        <v>4386.2492599999996</v>
      </c>
      <c r="F90" s="140">
        <v>10914.860949999998</v>
      </c>
      <c r="G90" s="140">
        <v>8226.7927599999985</v>
      </c>
      <c r="H90" s="140">
        <v>2688.06819</v>
      </c>
      <c r="I90" s="141">
        <v>428.63548538516</v>
      </c>
      <c r="J90" s="293"/>
    </row>
    <row r="91" spans="2:10" x14ac:dyDescent="0.25">
      <c r="B91" s="292">
        <v>37622</v>
      </c>
      <c r="C91" s="140">
        <v>50408.509259999999</v>
      </c>
      <c r="D91" s="140">
        <v>46008.522609999993</v>
      </c>
      <c r="E91" s="140">
        <v>4399.9866500000007</v>
      </c>
      <c r="F91" s="140">
        <v>10891.15229</v>
      </c>
      <c r="G91" s="140">
        <v>8202.61816</v>
      </c>
      <c r="H91" s="140">
        <v>2688.53413</v>
      </c>
      <c r="I91" s="141">
        <v>966.78033677558005</v>
      </c>
      <c r="J91" s="293"/>
    </row>
    <row r="92" spans="2:10" x14ac:dyDescent="0.25">
      <c r="B92" s="292">
        <v>37653</v>
      </c>
      <c r="C92" s="140">
        <v>50745.389609999991</v>
      </c>
      <c r="D92" s="140">
        <v>46318.325079999988</v>
      </c>
      <c r="E92" s="140">
        <v>4427.0645300000006</v>
      </c>
      <c r="F92" s="140">
        <v>10849.660780000002</v>
      </c>
      <c r="G92" s="140">
        <v>8203.0832600000031</v>
      </c>
      <c r="H92" s="140">
        <v>2646.5775199999998</v>
      </c>
      <c r="I92" s="141">
        <v>956.26703390392981</v>
      </c>
      <c r="J92" s="293"/>
    </row>
    <row r="93" spans="2:10" x14ac:dyDescent="0.25">
      <c r="B93" s="292">
        <v>37681</v>
      </c>
      <c r="C93" s="140">
        <v>51190.835199999994</v>
      </c>
      <c r="D93" s="140">
        <v>46798.169950000003</v>
      </c>
      <c r="E93" s="140">
        <v>4392.66525</v>
      </c>
      <c r="F93" s="140">
        <v>10907.467470000001</v>
      </c>
      <c r="G93" s="140">
        <v>8262.5288700000019</v>
      </c>
      <c r="H93" s="140">
        <v>2644.9386</v>
      </c>
      <c r="I93" s="141">
        <v>949.57619234720016</v>
      </c>
      <c r="J93" s="293"/>
    </row>
    <row r="94" spans="2:10" x14ac:dyDescent="0.25">
      <c r="B94" s="292">
        <v>37712</v>
      </c>
      <c r="C94" s="140">
        <v>51721.861009999979</v>
      </c>
      <c r="D94" s="140">
        <v>47384.370109999989</v>
      </c>
      <c r="E94" s="140">
        <v>4337.4909000000007</v>
      </c>
      <c r="F94" s="140">
        <v>10904.051219999999</v>
      </c>
      <c r="G94" s="140">
        <v>8269.076149999999</v>
      </c>
      <c r="H94" s="140">
        <v>2634.97507</v>
      </c>
      <c r="I94" s="141">
        <v>942.7445826851</v>
      </c>
      <c r="J94" s="293"/>
    </row>
    <row r="95" spans="2:10" x14ac:dyDescent="0.25">
      <c r="B95" s="292">
        <v>37742</v>
      </c>
      <c r="C95" s="140">
        <v>52112.423780000012</v>
      </c>
      <c r="D95" s="140">
        <v>47762.589010000003</v>
      </c>
      <c r="E95" s="140">
        <v>4349.8347699999995</v>
      </c>
      <c r="F95" s="140">
        <v>10893.25015</v>
      </c>
      <c r="G95" s="140">
        <v>8272.1256799999992</v>
      </c>
      <c r="H95" s="140">
        <v>2621.1244700000002</v>
      </c>
      <c r="I95" s="141">
        <v>934.87697758000013</v>
      </c>
      <c r="J95" s="293"/>
    </row>
    <row r="96" spans="2:10" x14ac:dyDescent="0.25">
      <c r="B96" s="292">
        <v>37773</v>
      </c>
      <c r="C96" s="140">
        <v>51556.282269999996</v>
      </c>
      <c r="D96" s="140">
        <v>47379.895349999999</v>
      </c>
      <c r="E96" s="140">
        <v>4176.3869199999999</v>
      </c>
      <c r="F96" s="140">
        <v>10380.29412</v>
      </c>
      <c r="G96" s="140">
        <v>7829.2983999999997</v>
      </c>
      <c r="H96" s="140">
        <v>2550.9957200000003</v>
      </c>
      <c r="I96" s="141">
        <v>1373.2929510505403</v>
      </c>
      <c r="J96" s="293"/>
    </row>
    <row r="97" spans="2:10" x14ac:dyDescent="0.25">
      <c r="B97" s="292">
        <v>37803</v>
      </c>
      <c r="C97" s="140">
        <v>51678.192440000006</v>
      </c>
      <c r="D97" s="140">
        <v>47591.60143000001</v>
      </c>
      <c r="E97" s="140">
        <v>4086.5910099999996</v>
      </c>
      <c r="F97" s="140">
        <v>10309.856529999999</v>
      </c>
      <c r="G97" s="140">
        <v>7786.9788099999987</v>
      </c>
      <c r="H97" s="140">
        <v>2522.8777200000004</v>
      </c>
      <c r="I97" s="141">
        <v>1350.5578278609603</v>
      </c>
      <c r="J97" s="293"/>
    </row>
    <row r="98" spans="2:10" x14ac:dyDescent="0.25">
      <c r="B98" s="292">
        <v>37834</v>
      </c>
      <c r="C98" s="140">
        <v>52110.373009999996</v>
      </c>
      <c r="D98" s="140">
        <v>47980.093390000002</v>
      </c>
      <c r="E98" s="140">
        <v>4130.2796200000003</v>
      </c>
      <c r="F98" s="140">
        <v>10310.91021</v>
      </c>
      <c r="G98" s="140">
        <v>7781.7613899999997</v>
      </c>
      <c r="H98" s="140">
        <v>2529.1488199999999</v>
      </c>
      <c r="I98" s="141">
        <v>1325.2631376425395</v>
      </c>
      <c r="J98" s="293"/>
    </row>
    <row r="99" spans="2:10" x14ac:dyDescent="0.25">
      <c r="B99" s="292">
        <v>37865</v>
      </c>
      <c r="C99" s="140">
        <v>52420.500790000006</v>
      </c>
      <c r="D99" s="140">
        <v>48373.864430000001</v>
      </c>
      <c r="E99" s="140">
        <v>4046.63636</v>
      </c>
      <c r="F99" s="140">
        <v>10241.600120000001</v>
      </c>
      <c r="G99" s="140">
        <v>7743.3447400000005</v>
      </c>
      <c r="H99" s="140">
        <v>2498.2553800000001</v>
      </c>
      <c r="I99" s="141">
        <v>1302.7694999664297</v>
      </c>
      <c r="J99" s="293"/>
    </row>
    <row r="100" spans="2:10" x14ac:dyDescent="0.25">
      <c r="B100" s="292">
        <v>37895</v>
      </c>
      <c r="C100" s="140">
        <v>53196.865939999989</v>
      </c>
      <c r="D100" s="140">
        <v>49199.259650000007</v>
      </c>
      <c r="E100" s="140">
        <v>3997.6062900000002</v>
      </c>
      <c r="F100" s="140">
        <v>10211.75513</v>
      </c>
      <c r="G100" s="140">
        <v>7733.9621699999998</v>
      </c>
      <c r="H100" s="140">
        <v>2477.7929599999998</v>
      </c>
      <c r="I100" s="141">
        <v>1282.8420526574901</v>
      </c>
      <c r="J100" s="293"/>
    </row>
    <row r="101" spans="2:10" x14ac:dyDescent="0.25">
      <c r="B101" s="292">
        <v>37926</v>
      </c>
      <c r="C101" s="140">
        <v>53251.970279999994</v>
      </c>
      <c r="D101" s="140">
        <v>49332.396099999991</v>
      </c>
      <c r="E101" s="140">
        <v>3919.5741800000001</v>
      </c>
      <c r="F101" s="140">
        <v>9829.3030999999992</v>
      </c>
      <c r="G101" s="140">
        <v>7386.7571799999987</v>
      </c>
      <c r="H101" s="140">
        <v>2442.54592</v>
      </c>
      <c r="I101" s="141">
        <v>1502.0562089954997</v>
      </c>
      <c r="J101" s="293"/>
    </row>
    <row r="102" spans="2:10" x14ac:dyDescent="0.25">
      <c r="B102" s="292">
        <v>37956</v>
      </c>
      <c r="C102" s="140">
        <v>53162.612009999997</v>
      </c>
      <c r="D102" s="140">
        <v>49560.41</v>
      </c>
      <c r="E102" s="140">
        <v>3602.20201</v>
      </c>
      <c r="F102" s="140">
        <v>9626.295500000002</v>
      </c>
      <c r="G102" s="140">
        <v>7359.1324900000018</v>
      </c>
      <c r="H102" s="140">
        <v>2267.1630099999998</v>
      </c>
      <c r="I102" s="141">
        <v>1553.3760703096</v>
      </c>
      <c r="J102" s="293"/>
    </row>
    <row r="103" spans="2:10" x14ac:dyDescent="0.25">
      <c r="B103" s="292">
        <v>37987</v>
      </c>
      <c r="C103" s="140">
        <v>53278.239940000014</v>
      </c>
      <c r="D103" s="140">
        <v>49575.405500000001</v>
      </c>
      <c r="E103" s="140">
        <v>3702.8344400000001</v>
      </c>
      <c r="F103" s="140">
        <v>9606.4810999999991</v>
      </c>
      <c r="G103" s="140">
        <v>7336.9511999999995</v>
      </c>
      <c r="H103" s="140">
        <v>2269.5299</v>
      </c>
      <c r="I103" s="141">
        <v>1534.8039207725005</v>
      </c>
      <c r="J103" s="293"/>
    </row>
    <row r="104" spans="2:10" x14ac:dyDescent="0.25">
      <c r="B104" s="292">
        <v>38018</v>
      </c>
      <c r="C104" s="140">
        <v>53818.968559999994</v>
      </c>
      <c r="D104" s="140">
        <v>50167.101419999992</v>
      </c>
      <c r="E104" s="140">
        <v>3651.8671400000003</v>
      </c>
      <c r="F104" s="140">
        <v>9590.3602100000026</v>
      </c>
      <c r="G104" s="140">
        <v>7365.8731400000033</v>
      </c>
      <c r="H104" s="140">
        <v>2224.4870699999997</v>
      </c>
      <c r="I104" s="141">
        <v>1518.38282379779</v>
      </c>
      <c r="J104" s="293"/>
    </row>
    <row r="105" spans="2:10" x14ac:dyDescent="0.25">
      <c r="B105" s="292">
        <v>38047</v>
      </c>
      <c r="C105" s="140">
        <v>53512.74785</v>
      </c>
      <c r="D105" s="140">
        <v>49902.924510000004</v>
      </c>
      <c r="E105" s="140">
        <v>3609.8233399999999</v>
      </c>
      <c r="F105" s="140">
        <v>9590.1302400000004</v>
      </c>
      <c r="G105" s="140">
        <v>7413.4070300000003</v>
      </c>
      <c r="H105" s="140">
        <v>2176.7232100000001</v>
      </c>
      <c r="I105" s="141">
        <v>1474.5199072258299</v>
      </c>
      <c r="J105" s="293"/>
    </row>
    <row r="106" spans="2:10" x14ac:dyDescent="0.25">
      <c r="B106" s="292">
        <v>38078</v>
      </c>
      <c r="C106" s="140">
        <v>54122.45588999999</v>
      </c>
      <c r="D106" s="140">
        <v>50477.058539999991</v>
      </c>
      <c r="E106" s="140">
        <v>3645.3973500000002</v>
      </c>
      <c r="F106" s="140">
        <v>9600.0304799999994</v>
      </c>
      <c r="G106" s="140">
        <v>7450.1481399999993</v>
      </c>
      <c r="H106" s="140">
        <v>2149.8823399999997</v>
      </c>
      <c r="I106" s="141">
        <v>1483.7056833178003</v>
      </c>
      <c r="J106" s="293"/>
    </row>
    <row r="107" spans="2:10" x14ac:dyDescent="0.25">
      <c r="B107" s="292">
        <v>38108</v>
      </c>
      <c r="C107" s="140">
        <v>54865.427229999994</v>
      </c>
      <c r="D107" s="140">
        <v>51387.524079999996</v>
      </c>
      <c r="E107" s="140">
        <v>3477.9031500000001</v>
      </c>
      <c r="F107" s="140">
        <v>9444.6324400000012</v>
      </c>
      <c r="G107" s="140">
        <v>7433.0611500000014</v>
      </c>
      <c r="H107" s="140">
        <v>2011.5712900000001</v>
      </c>
      <c r="I107" s="141">
        <v>1472.6995692599398</v>
      </c>
      <c r="J107" s="293"/>
    </row>
    <row r="108" spans="2:10" x14ac:dyDescent="0.25">
      <c r="B108" s="292">
        <v>38139</v>
      </c>
      <c r="C108" s="140">
        <v>55532.507270000009</v>
      </c>
      <c r="D108" s="140">
        <v>52537.962540000008</v>
      </c>
      <c r="E108" s="140">
        <v>2994.5447300000001</v>
      </c>
      <c r="F108" s="140">
        <v>9008.2930299999989</v>
      </c>
      <c r="G108" s="140">
        <v>7433.6733699999986</v>
      </c>
      <c r="H108" s="140">
        <v>1574.6196599999998</v>
      </c>
      <c r="I108" s="141">
        <v>1972.4114481511101</v>
      </c>
      <c r="J108" s="293"/>
    </row>
    <row r="109" spans="2:10" x14ac:dyDescent="0.25">
      <c r="B109" s="292">
        <v>38169</v>
      </c>
      <c r="C109" s="140">
        <v>56414.390339999991</v>
      </c>
      <c r="D109" s="140">
        <v>53392.867919999997</v>
      </c>
      <c r="E109" s="140">
        <v>3021.5224199999998</v>
      </c>
      <c r="F109" s="140">
        <v>8985.8154900000027</v>
      </c>
      <c r="G109" s="140">
        <v>7430.5027200000022</v>
      </c>
      <c r="H109" s="140">
        <v>1555.31277</v>
      </c>
      <c r="I109" s="141">
        <v>1674.3164443614803</v>
      </c>
      <c r="J109" s="293"/>
    </row>
    <row r="110" spans="2:10" x14ac:dyDescent="0.25">
      <c r="B110" s="292">
        <v>38200</v>
      </c>
      <c r="C110" s="140">
        <v>56824.623249999997</v>
      </c>
      <c r="D110" s="140">
        <v>54061.175650000005</v>
      </c>
      <c r="E110" s="140">
        <v>2763.4476</v>
      </c>
      <c r="F110" s="140">
        <v>8753.4170999999988</v>
      </c>
      <c r="G110" s="140">
        <v>7422.6300299999984</v>
      </c>
      <c r="H110" s="140">
        <v>1330.7870700000001</v>
      </c>
      <c r="I110" s="141">
        <v>2431.2203986532991</v>
      </c>
      <c r="J110" s="293"/>
    </row>
    <row r="111" spans="2:10" x14ac:dyDescent="0.25">
      <c r="B111" s="292">
        <v>38231</v>
      </c>
      <c r="C111" s="140">
        <v>57447.769519999994</v>
      </c>
      <c r="D111" s="140">
        <v>54924.389459999991</v>
      </c>
      <c r="E111" s="140">
        <v>2523.38006</v>
      </c>
      <c r="F111" s="140">
        <v>8501.0596700000006</v>
      </c>
      <c r="G111" s="140">
        <v>7412.4283400000004</v>
      </c>
      <c r="H111" s="140">
        <v>1088.6313300000002</v>
      </c>
      <c r="I111" s="141">
        <v>2368.5354835727203</v>
      </c>
      <c r="J111" s="293"/>
    </row>
    <row r="112" spans="2:10" x14ac:dyDescent="0.25">
      <c r="B112" s="292">
        <v>38261</v>
      </c>
      <c r="C112" s="140">
        <v>58022.294889999997</v>
      </c>
      <c r="D112" s="140">
        <v>55557.889440000014</v>
      </c>
      <c r="E112" s="140">
        <v>2464.4054500000002</v>
      </c>
      <c r="F112" s="140">
        <v>8455.2122100000015</v>
      </c>
      <c r="G112" s="140">
        <v>7411.1685500000012</v>
      </c>
      <c r="H112" s="140">
        <v>1044.04366</v>
      </c>
      <c r="I112" s="141">
        <v>2319.3569598353802</v>
      </c>
      <c r="J112" s="293"/>
    </row>
    <row r="113" spans="2:11" x14ac:dyDescent="0.25">
      <c r="B113" s="292">
        <v>38292</v>
      </c>
      <c r="C113" s="140">
        <v>58828.937669999999</v>
      </c>
      <c r="D113" s="140">
        <v>56446.789139999986</v>
      </c>
      <c r="E113" s="140">
        <v>2382.1485299999999</v>
      </c>
      <c r="F113" s="140">
        <v>7981.1215199999988</v>
      </c>
      <c r="G113" s="140">
        <v>7023.9240900000004</v>
      </c>
      <c r="H113" s="140">
        <v>957.1974299999988</v>
      </c>
      <c r="I113" s="141">
        <v>2615.7375582975205</v>
      </c>
      <c r="J113" s="293"/>
    </row>
    <row r="114" spans="2:11" x14ac:dyDescent="0.25">
      <c r="B114" s="292">
        <v>38322</v>
      </c>
      <c r="C114" s="140">
        <v>58783.052569999985</v>
      </c>
      <c r="D114" s="140">
        <v>56835.964139999996</v>
      </c>
      <c r="E114" s="140">
        <v>1947.08843</v>
      </c>
      <c r="F114" s="140">
        <v>7087.8837199999998</v>
      </c>
      <c r="G114" s="140">
        <v>6391.92155</v>
      </c>
      <c r="H114" s="140">
        <v>695.96217000000001</v>
      </c>
      <c r="I114" s="141">
        <v>3134.6550786837206</v>
      </c>
      <c r="J114" s="293"/>
    </row>
    <row r="115" spans="2:11" x14ac:dyDescent="0.25">
      <c r="B115" s="292">
        <v>38353</v>
      </c>
      <c r="C115" s="140">
        <v>58967.937730000005</v>
      </c>
      <c r="D115" s="140">
        <v>56896.370060000001</v>
      </c>
      <c r="E115" s="140">
        <v>2071.5676699999999</v>
      </c>
      <c r="F115" s="140">
        <v>7139.6114199999993</v>
      </c>
      <c r="G115" s="140">
        <v>6422.1355000000003</v>
      </c>
      <c r="H115" s="140">
        <v>717.47591999999895</v>
      </c>
      <c r="I115" s="141">
        <v>3088.1041378324999</v>
      </c>
      <c r="J115" s="293"/>
      <c r="K115" s="14"/>
    </row>
    <row r="116" spans="2:11" x14ac:dyDescent="0.25">
      <c r="B116" s="292">
        <v>38384</v>
      </c>
      <c r="C116" s="140">
        <v>59469.673360000001</v>
      </c>
      <c r="D116" s="140">
        <v>57337.254730000001</v>
      </c>
      <c r="E116" s="140">
        <v>2132.4186299999997</v>
      </c>
      <c r="F116" s="140">
        <v>7161.4299800000008</v>
      </c>
      <c r="G116" s="140">
        <v>6453.4639499999994</v>
      </c>
      <c r="H116" s="140">
        <v>707.96603000000118</v>
      </c>
      <c r="I116" s="141">
        <v>3039.3208681904594</v>
      </c>
      <c r="J116" s="293"/>
      <c r="K116" s="14"/>
    </row>
    <row r="117" spans="2:11" x14ac:dyDescent="0.25">
      <c r="B117" s="292">
        <v>38412</v>
      </c>
      <c r="C117" s="140">
        <v>60541.004400000005</v>
      </c>
      <c r="D117" s="140">
        <v>58442.173579999995</v>
      </c>
      <c r="E117" s="140">
        <v>2098.8308199999997</v>
      </c>
      <c r="F117" s="140">
        <v>7131.5132300000014</v>
      </c>
      <c r="G117" s="140">
        <v>6494.6348600000001</v>
      </c>
      <c r="H117" s="140">
        <v>636.87837000000104</v>
      </c>
      <c r="I117" s="141">
        <v>2998.0946398270698</v>
      </c>
      <c r="J117" s="293"/>
      <c r="K117" s="14"/>
    </row>
    <row r="118" spans="2:11" x14ac:dyDescent="0.25">
      <c r="B118" s="292">
        <v>38443</v>
      </c>
      <c r="C118" s="140">
        <v>61314.25045</v>
      </c>
      <c r="D118" s="140">
        <v>59210.89779000001</v>
      </c>
      <c r="E118" s="140">
        <v>2103.35266</v>
      </c>
      <c r="F118" s="140">
        <v>7171.9618500000006</v>
      </c>
      <c r="G118" s="140">
        <v>6545.2418900000002</v>
      </c>
      <c r="H118" s="140">
        <v>626.71996000000001</v>
      </c>
      <c r="I118" s="141">
        <v>2954.7224356418096</v>
      </c>
      <c r="J118" s="293"/>
      <c r="K118" s="14"/>
    </row>
    <row r="119" spans="2:11" x14ac:dyDescent="0.25">
      <c r="B119" s="292">
        <v>38473</v>
      </c>
      <c r="C119" s="140">
        <v>62081.396829999991</v>
      </c>
      <c r="D119" s="140">
        <v>59917.06596</v>
      </c>
      <c r="E119" s="140">
        <v>2164.3308700000002</v>
      </c>
      <c r="F119" s="140">
        <v>7186.2923700000001</v>
      </c>
      <c r="G119" s="140">
        <v>6552.7686599999997</v>
      </c>
      <c r="H119" s="140">
        <v>633.52371000000085</v>
      </c>
      <c r="I119" s="141">
        <v>2899.8092132228198</v>
      </c>
      <c r="J119" s="293"/>
      <c r="K119" s="14"/>
    </row>
    <row r="120" spans="2:11" x14ac:dyDescent="0.25">
      <c r="B120" s="292">
        <v>38504</v>
      </c>
      <c r="C120" s="140">
        <v>63306.407680000004</v>
      </c>
      <c r="D120" s="140">
        <v>61269.381900000008</v>
      </c>
      <c r="E120" s="140">
        <v>2037.0257799999999</v>
      </c>
      <c r="F120" s="140">
        <v>7208.5367699999997</v>
      </c>
      <c r="G120" s="140">
        <v>6590.529950000001</v>
      </c>
      <c r="H120" s="140">
        <v>618.00681999999847</v>
      </c>
      <c r="I120" s="141">
        <v>2834.8958540308599</v>
      </c>
      <c r="J120" s="293"/>
      <c r="K120" s="14"/>
    </row>
    <row r="121" spans="2:11" x14ac:dyDescent="0.25">
      <c r="B121" s="292">
        <v>38534</v>
      </c>
      <c r="C121" s="140">
        <v>63627.845290000012</v>
      </c>
      <c r="D121" s="140">
        <v>61513.516990000004</v>
      </c>
      <c r="E121" s="140">
        <v>2114.3282999999997</v>
      </c>
      <c r="F121" s="140">
        <v>7227.1849299999994</v>
      </c>
      <c r="G121" s="140">
        <v>6621.2189100000005</v>
      </c>
      <c r="H121" s="140">
        <v>605.96601999999859</v>
      </c>
      <c r="I121" s="141">
        <v>2781.2208599799396</v>
      </c>
      <c r="J121" s="293"/>
      <c r="K121" s="14"/>
    </row>
    <row r="122" spans="2:11" x14ac:dyDescent="0.25">
      <c r="B122" s="292">
        <v>38565</v>
      </c>
      <c r="C122" s="140">
        <v>63951.79391</v>
      </c>
      <c r="D122" s="140">
        <v>61857.023699999998</v>
      </c>
      <c r="E122" s="140">
        <v>2094.7702100000001</v>
      </c>
      <c r="F122" s="140">
        <v>7245.8075600000002</v>
      </c>
      <c r="G122" s="140">
        <v>6640.8290800000004</v>
      </c>
      <c r="H122" s="140">
        <v>604.97847999999999</v>
      </c>
      <c r="I122" s="141">
        <v>2713.6039753637601</v>
      </c>
      <c r="J122" s="293"/>
      <c r="K122" s="14"/>
    </row>
    <row r="123" spans="2:11" x14ac:dyDescent="0.25">
      <c r="B123" s="292">
        <v>38596</v>
      </c>
      <c r="C123" s="140">
        <v>64620.665390000002</v>
      </c>
      <c r="D123" s="140">
        <v>62582.378340000003</v>
      </c>
      <c r="E123" s="140">
        <v>2038.2870500000001</v>
      </c>
      <c r="F123" s="140">
        <v>6821.9308600000004</v>
      </c>
      <c r="G123" s="140">
        <v>6256.2352000000001</v>
      </c>
      <c r="H123" s="140">
        <v>565.69566000000009</v>
      </c>
      <c r="I123" s="141">
        <v>3068.5404878375998</v>
      </c>
      <c r="J123" s="293"/>
      <c r="K123" s="14"/>
    </row>
    <row r="124" spans="2:11" x14ac:dyDescent="0.25">
      <c r="B124" s="292">
        <v>38626</v>
      </c>
      <c r="C124" s="140">
        <v>65557.833830000003</v>
      </c>
      <c r="D124" s="140">
        <v>63434.530329999994</v>
      </c>
      <c r="E124" s="140">
        <v>2123.3035</v>
      </c>
      <c r="F124" s="140">
        <v>6836.8214100000005</v>
      </c>
      <c r="G124" s="140">
        <v>6281.7414000000008</v>
      </c>
      <c r="H124" s="140">
        <v>555.08001000000002</v>
      </c>
      <c r="I124" s="141">
        <v>2997.3256938253598</v>
      </c>
      <c r="J124" s="293"/>
      <c r="K124" s="14"/>
    </row>
    <row r="125" spans="2:11" x14ac:dyDescent="0.25">
      <c r="B125" s="292">
        <v>38657</v>
      </c>
      <c r="C125" s="140">
        <v>66663.871799999994</v>
      </c>
      <c r="D125" s="140">
        <v>64579.297410000006</v>
      </c>
      <c r="E125" s="140">
        <v>2084.5743899999998</v>
      </c>
      <c r="F125" s="140">
        <v>6863.7523200000005</v>
      </c>
      <c r="G125" s="140">
        <v>6333.7054000000007</v>
      </c>
      <c r="H125" s="140">
        <v>530.04692</v>
      </c>
      <c r="I125" s="141">
        <v>2931.1927763127096</v>
      </c>
      <c r="J125" s="293"/>
      <c r="K125" s="14"/>
    </row>
    <row r="126" spans="2:11" x14ac:dyDescent="0.25">
      <c r="B126" s="292">
        <v>38687</v>
      </c>
      <c r="C126" s="140">
        <v>67919.766689999989</v>
      </c>
      <c r="D126" s="140">
        <v>66112.287050000014</v>
      </c>
      <c r="E126" s="140">
        <v>1807.4796399999998</v>
      </c>
      <c r="F126" s="140">
        <v>6802.1262699999997</v>
      </c>
      <c r="G126" s="140">
        <v>6396.5049500000005</v>
      </c>
      <c r="H126" s="140">
        <v>405.62131999999934</v>
      </c>
      <c r="I126" s="141">
        <v>2963.1177332711895</v>
      </c>
      <c r="J126" s="293"/>
      <c r="K126" s="14"/>
    </row>
    <row r="127" spans="2:11" x14ac:dyDescent="0.25">
      <c r="B127" s="292">
        <v>38718</v>
      </c>
      <c r="C127" s="140">
        <v>68925.523709999994</v>
      </c>
      <c r="D127" s="140">
        <v>66934.254929999996</v>
      </c>
      <c r="E127" s="140">
        <v>1991.2687800000001</v>
      </c>
      <c r="F127" s="140">
        <v>6826.7700800000002</v>
      </c>
      <c r="G127" s="140">
        <v>6409.6717200000003</v>
      </c>
      <c r="H127" s="140">
        <v>417.09836000000001</v>
      </c>
      <c r="I127" s="141">
        <v>2894.7114018613997</v>
      </c>
      <c r="J127" s="293"/>
      <c r="K127" s="14"/>
    </row>
    <row r="128" spans="2:11" x14ac:dyDescent="0.25">
      <c r="B128" s="292">
        <v>38749</v>
      </c>
      <c r="C128" s="140">
        <v>70400.524500000014</v>
      </c>
      <c r="D128" s="140">
        <v>68347.829559999984</v>
      </c>
      <c r="E128" s="140">
        <v>2052.6949399999999</v>
      </c>
      <c r="F128" s="140">
        <v>6877.7993400000005</v>
      </c>
      <c r="G128" s="140">
        <v>6465.6945300000007</v>
      </c>
      <c r="H128" s="140">
        <v>412.10480999999999</v>
      </c>
      <c r="I128" s="141">
        <v>2830.7693965449103</v>
      </c>
      <c r="J128" s="293"/>
      <c r="K128" s="14"/>
    </row>
    <row r="129" spans="2:12" x14ac:dyDescent="0.25">
      <c r="B129" s="292">
        <v>38777</v>
      </c>
      <c r="C129" s="140">
        <v>70796.735370000024</v>
      </c>
      <c r="D129" s="140">
        <v>68695.614300000016</v>
      </c>
      <c r="E129" s="140">
        <v>2101.1210699999997</v>
      </c>
      <c r="F129" s="140">
        <v>6944.4044799999992</v>
      </c>
      <c r="G129" s="140">
        <v>6534.8125100000016</v>
      </c>
      <c r="H129" s="140">
        <v>409.59196999999995</v>
      </c>
      <c r="I129" s="141">
        <v>2757.8301074781402</v>
      </c>
      <c r="J129" s="293"/>
      <c r="K129" s="14"/>
    </row>
    <row r="130" spans="2:12" x14ac:dyDescent="0.25">
      <c r="B130" s="292">
        <v>38808</v>
      </c>
      <c r="C130" s="140">
        <v>73286.853690000004</v>
      </c>
      <c r="D130" s="140">
        <v>71057.075939999995</v>
      </c>
      <c r="E130" s="140">
        <v>2229.7777500000002</v>
      </c>
      <c r="F130" s="140">
        <v>7108.8424799999984</v>
      </c>
      <c r="G130" s="140">
        <v>6711.636959999998</v>
      </c>
      <c r="H130" s="140">
        <v>397.20552000000004</v>
      </c>
      <c r="I130" s="141">
        <v>2600.1557260760201</v>
      </c>
      <c r="J130" s="293"/>
      <c r="K130" s="14"/>
    </row>
    <row r="131" spans="2:12" x14ac:dyDescent="0.25">
      <c r="B131" s="292">
        <v>38838</v>
      </c>
      <c r="C131" s="140">
        <v>75945.959310000006</v>
      </c>
      <c r="D131" s="140">
        <v>73641.309030000004</v>
      </c>
      <c r="E131" s="140">
        <v>2304.6502799999998</v>
      </c>
      <c r="F131" s="140">
        <v>7387.2458399999996</v>
      </c>
      <c r="G131" s="140">
        <v>6985.8685999999998</v>
      </c>
      <c r="H131" s="140">
        <v>401.37723999999997</v>
      </c>
      <c r="I131" s="141">
        <v>2354.4014169649599</v>
      </c>
      <c r="J131" s="293"/>
      <c r="K131" s="14"/>
    </row>
    <row r="132" spans="2:12" x14ac:dyDescent="0.25">
      <c r="B132" s="292">
        <v>38869</v>
      </c>
      <c r="C132" s="140">
        <v>78622.426089999994</v>
      </c>
      <c r="D132" s="140">
        <v>76404.803050000002</v>
      </c>
      <c r="E132" s="140">
        <v>2217.6230399999999</v>
      </c>
      <c r="F132" s="140">
        <v>7606.1484599999985</v>
      </c>
      <c r="G132" s="140">
        <v>7239.6101999999983</v>
      </c>
      <c r="H132" s="140">
        <v>366.53826000000004</v>
      </c>
      <c r="I132" s="141">
        <v>2159.594629149809</v>
      </c>
      <c r="J132" s="293"/>
      <c r="K132" s="14"/>
    </row>
    <row r="133" spans="2:12" x14ac:dyDescent="0.25">
      <c r="B133" s="292">
        <v>38899</v>
      </c>
      <c r="C133" s="140">
        <v>80647.102350000016</v>
      </c>
      <c r="D133" s="140">
        <v>78286.027860000002</v>
      </c>
      <c r="E133" s="140">
        <v>2361.0744900000004</v>
      </c>
      <c r="F133" s="140">
        <v>7783.1848599999994</v>
      </c>
      <c r="G133" s="140">
        <v>7642.9911300000003</v>
      </c>
      <c r="H133" s="140">
        <v>354.61980000000074</v>
      </c>
      <c r="I133" s="141">
        <v>2044.0021531692801</v>
      </c>
      <c r="J133" s="293"/>
      <c r="K133" s="14"/>
    </row>
    <row r="134" spans="2:12" x14ac:dyDescent="0.25">
      <c r="B134" s="292">
        <v>38930</v>
      </c>
      <c r="C134" s="140">
        <v>82238.460619999998</v>
      </c>
      <c r="D134" s="140">
        <v>80005.568620000005</v>
      </c>
      <c r="E134" s="140">
        <v>2232.8919999999998</v>
      </c>
      <c r="F134" s="140">
        <v>7996.1378599999998</v>
      </c>
      <c r="G134" s="140">
        <v>7428.565059999999</v>
      </c>
      <c r="H134" s="140">
        <v>353.14672999999999</v>
      </c>
      <c r="I134" s="141">
        <v>1937.5431116199795</v>
      </c>
      <c r="J134" s="293"/>
      <c r="K134" s="14"/>
    </row>
    <row r="135" spans="2:12" x14ac:dyDescent="0.25">
      <c r="B135" s="292">
        <v>38961</v>
      </c>
      <c r="C135" s="140">
        <v>84398.836450000003</v>
      </c>
      <c r="D135" s="140">
        <v>82081.323470000018</v>
      </c>
      <c r="E135" s="140">
        <v>2317.51298</v>
      </c>
      <c r="F135" s="140">
        <v>8265.1903899999998</v>
      </c>
      <c r="G135" s="140">
        <v>7920.4683399999994</v>
      </c>
      <c r="H135" s="140">
        <v>344.72205000000076</v>
      </c>
      <c r="I135" s="141">
        <v>1822.3609106875599</v>
      </c>
      <c r="J135" s="293"/>
      <c r="K135" s="14"/>
    </row>
    <row r="136" spans="2:12" x14ac:dyDescent="0.25">
      <c r="B136" s="292">
        <v>38991</v>
      </c>
      <c r="C136" s="140">
        <v>85868.792350000003</v>
      </c>
      <c r="D136" s="140">
        <v>83495.619420000003</v>
      </c>
      <c r="E136" s="140">
        <v>2373.1729300000002</v>
      </c>
      <c r="F136" s="140">
        <v>7722.4085600000017</v>
      </c>
      <c r="G136" s="140">
        <v>7380.328980000002</v>
      </c>
      <c r="H136" s="140">
        <v>342.07958000000002</v>
      </c>
      <c r="I136" s="141">
        <v>2517.3914448072496</v>
      </c>
      <c r="J136" s="293"/>
      <c r="K136" s="14"/>
    </row>
    <row r="137" spans="2:12" x14ac:dyDescent="0.25">
      <c r="B137" s="292">
        <v>39022</v>
      </c>
      <c r="C137" s="140">
        <v>88225.038350000003</v>
      </c>
      <c r="D137" s="140">
        <v>85809.342140000022</v>
      </c>
      <c r="E137" s="140">
        <v>2415.6962100000001</v>
      </c>
      <c r="F137" s="140">
        <v>7670.0338300000012</v>
      </c>
      <c r="G137" s="140">
        <v>7329.4434200000014</v>
      </c>
      <c r="H137" s="140">
        <v>340.59040999999996</v>
      </c>
      <c r="I137" s="141">
        <v>2624.3469622302305</v>
      </c>
      <c r="J137" s="293"/>
      <c r="K137" s="14"/>
    </row>
    <row r="138" spans="2:12" x14ac:dyDescent="0.25">
      <c r="B138" s="292">
        <v>39052</v>
      </c>
      <c r="C138" s="140">
        <v>89738.684730000008</v>
      </c>
      <c r="D138" s="140">
        <v>87387.858560000008</v>
      </c>
      <c r="E138" s="140">
        <v>2350.8261699999998</v>
      </c>
      <c r="F138" s="140">
        <v>7537.0381799999986</v>
      </c>
      <c r="G138" s="140">
        <v>7200.8626699999995</v>
      </c>
      <c r="H138" s="140">
        <v>336.17550999999884</v>
      </c>
      <c r="I138" s="141">
        <v>2888.1999975379099</v>
      </c>
      <c r="J138" s="293"/>
      <c r="K138" s="14"/>
    </row>
    <row r="139" spans="2:12" x14ac:dyDescent="0.25">
      <c r="B139" s="292">
        <v>39083</v>
      </c>
      <c r="C139" s="140">
        <v>90772.676749999999</v>
      </c>
      <c r="D139" s="140">
        <v>88274.826380000013</v>
      </c>
      <c r="E139" s="140">
        <v>2497.8503700000001</v>
      </c>
      <c r="F139" s="140">
        <v>7755.6462500000007</v>
      </c>
      <c r="G139" s="140">
        <v>7416.5630600000013</v>
      </c>
      <c r="H139" s="140">
        <v>339.08318999999949</v>
      </c>
      <c r="I139" s="141">
        <v>2819.3818302607096</v>
      </c>
      <c r="J139" s="293"/>
      <c r="K139" s="14"/>
      <c r="L139" s="58"/>
    </row>
    <row r="140" spans="2:12" x14ac:dyDescent="0.25">
      <c r="B140" s="292">
        <v>39114</v>
      </c>
      <c r="C140" s="140">
        <v>92894.29300000002</v>
      </c>
      <c r="D140" s="140">
        <v>90265.677980000008</v>
      </c>
      <c r="E140" s="140">
        <v>2628.6150200000002</v>
      </c>
      <c r="F140" s="140">
        <v>7951.8943299999974</v>
      </c>
      <c r="G140" s="140">
        <v>7633.3589599999978</v>
      </c>
      <c r="H140" s="140">
        <v>318.5353699999992</v>
      </c>
      <c r="I140" s="141">
        <v>2755.0422943686003</v>
      </c>
      <c r="J140" s="293"/>
      <c r="K140" s="14"/>
      <c r="L140" s="58"/>
    </row>
    <row r="141" spans="2:12" x14ac:dyDescent="0.25">
      <c r="B141" s="292">
        <v>39142</v>
      </c>
      <c r="C141" s="140">
        <v>95161.2788</v>
      </c>
      <c r="D141" s="140">
        <v>92474.683340000003</v>
      </c>
      <c r="E141" s="140">
        <v>2686.59546</v>
      </c>
      <c r="F141" s="140">
        <v>8193.1540900000018</v>
      </c>
      <c r="G141" s="140">
        <v>7873.4728900000009</v>
      </c>
      <c r="H141" s="140">
        <v>319.68120000000113</v>
      </c>
      <c r="I141" s="141">
        <v>2685.5917889310399</v>
      </c>
      <c r="J141" s="293"/>
      <c r="K141" s="14"/>
      <c r="L141" s="58"/>
    </row>
    <row r="142" spans="2:12" x14ac:dyDescent="0.25">
      <c r="B142" s="292">
        <v>39173</v>
      </c>
      <c r="C142" s="140">
        <v>96823.265149999992</v>
      </c>
      <c r="D142" s="140">
        <v>93954.244479999979</v>
      </c>
      <c r="E142" s="140">
        <v>2869.0206699999999</v>
      </c>
      <c r="F142" s="140">
        <v>8396.700139999999</v>
      </c>
      <c r="G142" s="140">
        <f t="shared" ref="G142:G147" si="0">F142-H142</f>
        <v>8072.5471100000013</v>
      </c>
      <c r="H142" s="140">
        <v>324.15302999999744</v>
      </c>
      <c r="I142" s="141">
        <v>2632.9140060313107</v>
      </c>
      <c r="J142" s="293"/>
      <c r="K142" s="14"/>
      <c r="L142" s="58"/>
    </row>
    <row r="143" spans="2:12" x14ac:dyDescent="0.25">
      <c r="B143" s="292">
        <v>39203</v>
      </c>
      <c r="C143" s="140">
        <v>99616.755269999994</v>
      </c>
      <c r="D143" s="140">
        <v>96746.208499999979</v>
      </c>
      <c r="E143" s="140">
        <v>2870.5467699999999</v>
      </c>
      <c r="F143" s="140">
        <v>8660.4008300000005</v>
      </c>
      <c r="G143" s="140">
        <f t="shared" si="0"/>
        <v>8335.4209900000005</v>
      </c>
      <c r="H143" s="140">
        <v>324.97984000000076</v>
      </c>
      <c r="I143" s="141">
        <v>2577.1757314709407</v>
      </c>
      <c r="J143" s="293"/>
      <c r="K143" s="14"/>
      <c r="L143" s="58"/>
    </row>
    <row r="144" spans="2:12" x14ac:dyDescent="0.25">
      <c r="B144" s="292">
        <v>39234</v>
      </c>
      <c r="C144" s="140">
        <v>101427.17872</v>
      </c>
      <c r="D144" s="140">
        <v>98401.120440000013</v>
      </c>
      <c r="E144" s="140">
        <v>3026.0582799999997</v>
      </c>
      <c r="F144" s="140">
        <v>8553.6892000000007</v>
      </c>
      <c r="G144" s="140">
        <f t="shared" si="0"/>
        <v>8229.2292500000003</v>
      </c>
      <c r="H144" s="140">
        <v>324.45994999999999</v>
      </c>
      <c r="I144" s="141">
        <v>2854.5351910902991</v>
      </c>
      <c r="J144" s="293"/>
      <c r="K144" s="14"/>
      <c r="L144" s="58"/>
    </row>
    <row r="145" spans="2:12" x14ac:dyDescent="0.25">
      <c r="B145" s="292">
        <v>39264</v>
      </c>
      <c r="C145" s="140">
        <v>103394.27782</v>
      </c>
      <c r="D145" s="140">
        <v>100197.68296000001</v>
      </c>
      <c r="E145" s="140">
        <v>3196.5948599999997</v>
      </c>
      <c r="F145" s="140">
        <v>8389.2845000000016</v>
      </c>
      <c r="G145" s="140">
        <f t="shared" si="0"/>
        <v>8035.4356900000012</v>
      </c>
      <c r="H145" s="140">
        <v>353.84881000000053</v>
      </c>
      <c r="I145" s="141">
        <f>(3116463073857.3/1000000)/1000</f>
        <v>3116.4630738573001</v>
      </c>
      <c r="J145" s="293"/>
      <c r="K145" s="14"/>
      <c r="L145" s="58"/>
    </row>
    <row r="146" spans="2:12" x14ac:dyDescent="0.25">
      <c r="B146" s="292">
        <v>39295</v>
      </c>
      <c r="C146" s="140">
        <v>105540.28857999999</v>
      </c>
      <c r="D146" s="140">
        <v>102299.17432999998</v>
      </c>
      <c r="E146" s="140">
        <v>3241.1142500000001</v>
      </c>
      <c r="F146" s="140">
        <v>8592.7276800000018</v>
      </c>
      <c r="G146" s="140">
        <f t="shared" si="0"/>
        <v>8251.5777299999991</v>
      </c>
      <c r="H146" s="140">
        <v>341.14995000000204</v>
      </c>
      <c r="I146" s="141">
        <v>3009.6957626544299</v>
      </c>
      <c r="J146" s="293"/>
      <c r="K146" s="14"/>
      <c r="L146" s="58"/>
    </row>
    <row r="147" spans="2:12" x14ac:dyDescent="0.25">
      <c r="B147" s="292">
        <v>39326</v>
      </c>
      <c r="C147" s="140">
        <v>107964.15754000001</v>
      </c>
      <c r="D147" s="140">
        <v>104553.45557999999</v>
      </c>
      <c r="E147" s="140">
        <v>3410.7019599999999</v>
      </c>
      <c r="F147" s="140">
        <v>8788.1313300000002</v>
      </c>
      <c r="G147" s="140">
        <f t="shared" si="0"/>
        <v>8437.0451099999991</v>
      </c>
      <c r="H147" s="140">
        <v>351.08622000000065</v>
      </c>
      <c r="I147" s="141">
        <v>2940.59909146462</v>
      </c>
      <c r="J147" s="293"/>
      <c r="K147" s="14"/>
      <c r="L147" s="58"/>
    </row>
    <row r="148" spans="2:12" x14ac:dyDescent="0.25">
      <c r="B148" s="292">
        <v>39356</v>
      </c>
      <c r="C148" s="140">
        <v>109372.46830999997</v>
      </c>
      <c r="D148" s="140">
        <v>105836.34831999999</v>
      </c>
      <c r="E148" s="140">
        <v>3536.1199900000001</v>
      </c>
      <c r="F148" s="140">
        <v>9000.8059700000013</v>
      </c>
      <c r="G148" s="140">
        <f>F148-H148</f>
        <v>8634.8306900000007</v>
      </c>
      <c r="H148" s="140">
        <v>365.97528000000119</v>
      </c>
      <c r="I148" s="141">
        <v>2857.8342632372</v>
      </c>
      <c r="J148" s="293"/>
      <c r="K148" s="14"/>
      <c r="L148" s="58"/>
    </row>
    <row r="149" spans="2:12" x14ac:dyDescent="0.25">
      <c r="B149" s="292">
        <v>39387</v>
      </c>
      <c r="C149" s="140">
        <v>111792.44228</v>
      </c>
      <c r="D149" s="140">
        <v>108027.11371999999</v>
      </c>
      <c r="E149" s="140">
        <v>3765.3285599999999</v>
      </c>
      <c r="F149" s="140">
        <v>8889.7913899999985</v>
      </c>
      <c r="G149" s="140">
        <f>F149-H149</f>
        <v>8510.3404999999984</v>
      </c>
      <c r="H149" s="140">
        <v>379.45089000000058</v>
      </c>
      <c r="I149" s="141">
        <v>3106.1872420627901</v>
      </c>
      <c r="J149" s="293"/>
      <c r="K149" s="14"/>
      <c r="L149" s="58"/>
    </row>
    <row r="150" spans="2:12" x14ac:dyDescent="0.25">
      <c r="B150" s="292">
        <v>39417</v>
      </c>
      <c r="C150" s="140">
        <v>112076.73788</v>
      </c>
      <c r="D150" s="140">
        <v>108421.60481999999</v>
      </c>
      <c r="E150" s="140">
        <v>3655.1330600000001</v>
      </c>
      <c r="F150" s="140">
        <v>8766.0534399999979</v>
      </c>
      <c r="G150" s="140">
        <f>F150-H150</f>
        <v>8397.5228299999999</v>
      </c>
      <c r="H150" s="140">
        <v>368.53060999999752</v>
      </c>
      <c r="I150" s="141">
        <v>3358.8790032080901</v>
      </c>
      <c r="K150" s="14"/>
      <c r="L150" s="58"/>
    </row>
    <row r="151" spans="2:12" x14ac:dyDescent="0.25">
      <c r="B151" s="292">
        <v>39448</v>
      </c>
      <c r="C151" s="140">
        <v>112377.42290000001</v>
      </c>
      <c r="D151" s="140">
        <v>108442.86001999999</v>
      </c>
      <c r="E151" s="140">
        <v>3934.56288</v>
      </c>
      <c r="F151" s="140">
        <v>8927.1197599999978</v>
      </c>
      <c r="G151" s="140">
        <f>F151-H151</f>
        <v>8532.3185899999989</v>
      </c>
      <c r="H151" s="140">
        <v>394.80116999999808</v>
      </c>
      <c r="I151" s="141">
        <v>3300.9235706457207</v>
      </c>
      <c r="K151" s="14"/>
      <c r="L151" s="58"/>
    </row>
    <row r="152" spans="2:12" x14ac:dyDescent="0.25">
      <c r="B152" s="292">
        <v>39479</v>
      </c>
      <c r="C152" s="140">
        <v>113863.34778000001</v>
      </c>
      <c r="D152" s="140">
        <v>109726.76842000002</v>
      </c>
      <c r="E152" s="140">
        <v>4136.5793599999997</v>
      </c>
      <c r="F152" s="140">
        <v>9138.3014899999998</v>
      </c>
      <c r="G152" s="140">
        <v>8774.1081999999988</v>
      </c>
      <c r="H152" s="140">
        <v>364.19329000000096</v>
      </c>
      <c r="I152" s="141">
        <v>3251.4690000000001</v>
      </c>
      <c r="K152" s="14"/>
      <c r="L152" s="58"/>
    </row>
    <row r="153" spans="2:12" x14ac:dyDescent="0.25">
      <c r="B153" s="292">
        <v>39508</v>
      </c>
      <c r="C153" s="140">
        <v>115373.41214000001</v>
      </c>
      <c r="D153" s="140">
        <v>110858.88094</v>
      </c>
      <c r="E153" s="140">
        <v>4514.5312000000004</v>
      </c>
      <c r="F153" s="140">
        <v>9327.1574500000006</v>
      </c>
      <c r="G153" s="140">
        <v>8955.9923999999992</v>
      </c>
      <c r="H153" s="140">
        <v>371.16505000000075</v>
      </c>
      <c r="I153" s="141">
        <v>3212.1708043220901</v>
      </c>
      <c r="K153" s="14"/>
      <c r="L153" s="58"/>
    </row>
    <row r="154" spans="2:12" x14ac:dyDescent="0.25">
      <c r="B154" s="292">
        <v>39539</v>
      </c>
      <c r="C154" s="140">
        <v>116597.47769999999</v>
      </c>
      <c r="D154" s="140">
        <v>111991.94032999998</v>
      </c>
      <c r="E154" s="140">
        <v>4605.53737</v>
      </c>
      <c r="F154" s="140">
        <v>9377.6760600000016</v>
      </c>
      <c r="G154" s="140">
        <v>9008.2754399999994</v>
      </c>
      <c r="H154" s="140">
        <v>369.4006200000029</v>
      </c>
      <c r="I154" s="141">
        <v>3365.1568105790402</v>
      </c>
      <c r="K154" s="14"/>
      <c r="L154" s="58"/>
    </row>
    <row r="155" spans="2:12" x14ac:dyDescent="0.25">
      <c r="B155" s="292">
        <v>39569</v>
      </c>
      <c r="C155" s="140">
        <v>117949.08819999997</v>
      </c>
      <c r="D155" s="140">
        <v>113158.05282999997</v>
      </c>
      <c r="E155" s="140">
        <v>4791.0353700000005</v>
      </c>
      <c r="F155" s="140">
        <v>9246.9298399999989</v>
      </c>
      <c r="G155" s="140">
        <v>8869.6205199999986</v>
      </c>
      <c r="H155" s="140">
        <v>377.30932000000001</v>
      </c>
      <c r="I155" s="141">
        <v>3680.6720757337298</v>
      </c>
      <c r="K155" s="14"/>
      <c r="L155" s="58"/>
    </row>
    <row r="156" spans="2:12" x14ac:dyDescent="0.25">
      <c r="B156" s="292">
        <v>39600</v>
      </c>
      <c r="C156" s="140">
        <v>121020.28133999999</v>
      </c>
      <c r="D156" s="140">
        <v>116294.43286</v>
      </c>
      <c r="E156" s="140">
        <v>4725.8484800000006</v>
      </c>
      <c r="F156" s="140">
        <v>9481.1803600000021</v>
      </c>
      <c r="G156" s="140">
        <v>9104.6389900000031</v>
      </c>
      <c r="H156" s="140">
        <v>376.54136999999918</v>
      </c>
      <c r="I156" s="141">
        <v>3629.6780610881701</v>
      </c>
      <c r="K156" s="14"/>
      <c r="L156" s="58"/>
    </row>
    <row r="157" spans="2:12" x14ac:dyDescent="0.25">
      <c r="B157" s="292">
        <v>39630</v>
      </c>
      <c r="C157" s="140">
        <v>122692.38631999999</v>
      </c>
      <c r="D157" s="140">
        <v>117897.51733999999</v>
      </c>
      <c r="E157" s="140">
        <v>4794.8689800000002</v>
      </c>
      <c r="F157" s="140">
        <v>9756.4459100000022</v>
      </c>
      <c r="G157" s="140">
        <v>9378.2655100000029</v>
      </c>
      <c r="H157" s="140">
        <v>378.18040000000002</v>
      </c>
      <c r="I157" s="141">
        <v>3566.6263977386002</v>
      </c>
      <c r="K157" s="14"/>
      <c r="L157" s="58"/>
    </row>
    <row r="158" spans="2:12" x14ac:dyDescent="0.25">
      <c r="B158" s="292">
        <v>39661</v>
      </c>
      <c r="C158" s="140">
        <v>124472.05716999999</v>
      </c>
      <c r="D158" s="140">
        <v>119351.83132999999</v>
      </c>
      <c r="E158" s="140">
        <v>5120.2258400000001</v>
      </c>
      <c r="F158" s="140">
        <v>9574.9253899999985</v>
      </c>
      <c r="G158" s="140">
        <v>9189.9450899999974</v>
      </c>
      <c r="H158" s="140">
        <v>384.98030000000074</v>
      </c>
      <c r="I158" s="141">
        <v>3899.0124621354098</v>
      </c>
    </row>
    <row r="159" spans="2:12" x14ac:dyDescent="0.25">
      <c r="B159" s="292">
        <v>39692</v>
      </c>
      <c r="C159" s="140">
        <v>127601.65527</v>
      </c>
      <c r="D159" s="140">
        <v>122379.90274</v>
      </c>
      <c r="E159" s="140">
        <v>5221.7525300000007</v>
      </c>
      <c r="F159" s="140">
        <v>9799.9840500000009</v>
      </c>
      <c r="G159" s="140">
        <v>9409.5124599999999</v>
      </c>
      <c r="H159" s="140">
        <v>390.4715900000017</v>
      </c>
      <c r="I159" s="141">
        <v>3830.2556054644101</v>
      </c>
    </row>
    <row r="160" spans="2:12" x14ac:dyDescent="0.25">
      <c r="B160" s="292">
        <v>39722</v>
      </c>
      <c r="C160" s="140">
        <v>131377.80217000001</v>
      </c>
      <c r="D160" s="140">
        <v>126035.61339000003</v>
      </c>
      <c r="E160" s="140">
        <v>5342.1887800000004</v>
      </c>
      <c r="F160" s="140">
        <v>10015.514240000002</v>
      </c>
      <c r="G160" s="140">
        <v>9615.4367100000018</v>
      </c>
      <c r="H160" s="140">
        <v>400.07753000000122</v>
      </c>
      <c r="I160" s="141">
        <v>3756.852421777</v>
      </c>
    </row>
    <row r="161" spans="2:9" x14ac:dyDescent="0.25">
      <c r="B161" s="292">
        <v>39753</v>
      </c>
      <c r="C161" s="140">
        <v>133246.40302999999</v>
      </c>
      <c r="D161" s="140">
        <v>127469.96610999998</v>
      </c>
      <c r="E161" s="140">
        <v>5776.4369199999992</v>
      </c>
      <c r="F161" s="140">
        <v>9944.1103399999993</v>
      </c>
      <c r="G161" s="140">
        <f>F161-H161</f>
        <v>9526.5704099999984</v>
      </c>
      <c r="H161" s="140">
        <v>417.53993000000156</v>
      </c>
      <c r="I161" s="141">
        <v>3934.2308526291699</v>
      </c>
    </row>
    <row r="162" spans="2:9" x14ac:dyDescent="0.25">
      <c r="B162" s="292">
        <v>39783</v>
      </c>
      <c r="C162" s="140">
        <v>132483.63555000004</v>
      </c>
      <c r="D162" s="140">
        <v>127126.33706000002</v>
      </c>
      <c r="E162" s="140">
        <v>5357.2984900000001</v>
      </c>
      <c r="F162" s="140">
        <v>9678.3827800000017</v>
      </c>
      <c r="G162" s="140">
        <f>F162-H162</f>
        <v>9259.9084299999995</v>
      </c>
      <c r="H162" s="140">
        <v>418.47435000000149</v>
      </c>
      <c r="I162" s="141">
        <v>4257.6111027346997</v>
      </c>
    </row>
    <row r="163" spans="2:9" x14ac:dyDescent="0.25">
      <c r="B163" s="292">
        <v>39814</v>
      </c>
      <c r="C163" s="140">
        <v>132356.80349000002</v>
      </c>
      <c r="D163" s="140">
        <v>126575.87395000002</v>
      </c>
      <c r="E163" s="140">
        <v>5780.9295400000001</v>
      </c>
      <c r="F163" s="140">
        <v>9826.34548</v>
      </c>
      <c r="G163" s="140">
        <v>9392.0658899999999</v>
      </c>
      <c r="H163" s="140">
        <v>434.27959000000004</v>
      </c>
      <c r="I163" s="141">
        <v>4187.8590653950196</v>
      </c>
    </row>
    <row r="164" spans="2:9" x14ac:dyDescent="0.25">
      <c r="B164" s="292">
        <v>39845</v>
      </c>
      <c r="C164" s="140">
        <v>132672.92646000002</v>
      </c>
      <c r="D164" s="140">
        <v>126717.00498000001</v>
      </c>
      <c r="E164" s="140">
        <v>5955.9214799999991</v>
      </c>
      <c r="F164" s="140">
        <v>9994.9258300000001</v>
      </c>
      <c r="G164" s="140">
        <v>9550.0140500000016</v>
      </c>
      <c r="H164" s="140">
        <v>444.91177999999934</v>
      </c>
      <c r="I164" s="141">
        <v>4121.0507814143002</v>
      </c>
    </row>
    <row r="165" spans="2:9" x14ac:dyDescent="0.25">
      <c r="B165" s="292">
        <v>39873</v>
      </c>
      <c r="C165" s="140">
        <v>132432.52352000002</v>
      </c>
      <c r="D165" s="140">
        <v>126411.33023000001</v>
      </c>
      <c r="E165" s="140">
        <v>6021.1932900000102</v>
      </c>
      <c r="F165" s="140">
        <v>9678.4118099999978</v>
      </c>
      <c r="G165" s="140">
        <v>9227.2777199999982</v>
      </c>
      <c r="H165" s="140">
        <v>451.13409000000001</v>
      </c>
      <c r="I165" s="141">
        <v>4538</v>
      </c>
    </row>
    <row r="166" spans="2:9" x14ac:dyDescent="0.25">
      <c r="B166" s="292">
        <v>39904</v>
      </c>
      <c r="C166" s="140">
        <v>132446.66193000003</v>
      </c>
      <c r="D166" s="140">
        <v>126254.72578000001</v>
      </c>
      <c r="E166" s="140">
        <v>6191.9361500000005</v>
      </c>
      <c r="F166" s="140">
        <v>9859.6883100000032</v>
      </c>
      <c r="G166" s="140">
        <v>9400.7995000000028</v>
      </c>
      <c r="H166" s="140">
        <v>458.88881000000055</v>
      </c>
      <c r="I166" s="141">
        <v>4468.3114403639202</v>
      </c>
    </row>
    <row r="167" spans="2:9" x14ac:dyDescent="0.25">
      <c r="B167" s="292">
        <v>39934</v>
      </c>
      <c r="C167" s="140">
        <v>134375.94117999997</v>
      </c>
      <c r="D167" s="140">
        <v>128114.69698000001</v>
      </c>
      <c r="E167" s="140">
        <v>6261.2441999999992</v>
      </c>
      <c r="F167" s="140">
        <v>9612.0856600000025</v>
      </c>
      <c r="G167" s="140">
        <v>9138.2828900000004</v>
      </c>
      <c r="H167" s="140">
        <v>473.80277000000143</v>
      </c>
      <c r="I167" s="141">
        <v>4823.4771098090005</v>
      </c>
    </row>
    <row r="168" spans="2:9" x14ac:dyDescent="0.25">
      <c r="B168" s="292">
        <v>39965</v>
      </c>
      <c r="C168" s="140">
        <v>134909.78022999997</v>
      </c>
      <c r="D168" s="140">
        <v>128736.47659000002</v>
      </c>
      <c r="E168" s="140">
        <v>6173.303640000001</v>
      </c>
      <c r="F168" s="140">
        <v>9756.8724299999994</v>
      </c>
      <c r="G168" s="140">
        <v>9306.9556999999986</v>
      </c>
      <c r="H168" s="140">
        <v>449.91672999999997</v>
      </c>
      <c r="I168" s="141">
        <v>4734.2050309239003</v>
      </c>
    </row>
    <row r="169" spans="2:9" x14ac:dyDescent="0.25">
      <c r="B169" s="292">
        <v>39995</v>
      </c>
      <c r="C169" s="140">
        <v>134660.77116</v>
      </c>
      <c r="D169" s="140">
        <v>128619.70597000001</v>
      </c>
      <c r="E169" s="140">
        <v>6041.0651900000003</v>
      </c>
      <c r="F169" s="140">
        <v>9983.3681000000015</v>
      </c>
      <c r="G169" s="140">
        <f>F169-H169</f>
        <v>9532.8070299999999</v>
      </c>
      <c r="H169" s="140">
        <v>450.56107000000213</v>
      </c>
      <c r="I169" s="141">
        <v>4632.7205111196608</v>
      </c>
    </row>
    <row r="170" spans="2:9" x14ac:dyDescent="0.25">
      <c r="B170" s="292">
        <v>40026</v>
      </c>
      <c r="C170" s="140">
        <v>132945.1341</v>
      </c>
      <c r="D170" s="140">
        <v>126694.24237000001</v>
      </c>
      <c r="E170" s="140">
        <v>6250.8917300000003</v>
      </c>
      <c r="F170" s="140">
        <v>9835.3636100000022</v>
      </c>
      <c r="G170" s="140">
        <f>F170-H170</f>
        <v>9369.4362499999988</v>
      </c>
      <c r="H170" s="140">
        <v>465.92736000000315</v>
      </c>
      <c r="I170" s="141">
        <v>4913.7361338134497</v>
      </c>
    </row>
    <row r="171" spans="2:9" x14ac:dyDescent="0.25">
      <c r="B171" s="292">
        <v>40057</v>
      </c>
      <c r="C171" s="140">
        <v>132936.17444</v>
      </c>
      <c r="D171" s="140">
        <v>126941.57747000002</v>
      </c>
      <c r="E171" s="140">
        <v>5994.5969699999996</v>
      </c>
      <c r="F171" s="140">
        <v>10135.573680000001</v>
      </c>
      <c r="G171" s="140">
        <v>9668.3241200000011</v>
      </c>
      <c r="H171" s="140">
        <v>467.24956000000054</v>
      </c>
      <c r="I171" s="141">
        <v>4809.9054386510534</v>
      </c>
    </row>
    <row r="172" spans="2:9" x14ac:dyDescent="0.25">
      <c r="B172" s="292">
        <v>40087</v>
      </c>
      <c r="C172" s="140">
        <v>133677.73838000002</v>
      </c>
      <c r="D172" s="140">
        <v>127612.99322000002</v>
      </c>
      <c r="E172" s="140">
        <v>6064.7451600000004</v>
      </c>
      <c r="F172" s="140">
        <v>10435.936079999999</v>
      </c>
      <c r="G172" s="140">
        <v>9959.4167899999993</v>
      </c>
      <c r="H172" s="140">
        <v>476.51929000000098</v>
      </c>
      <c r="I172" s="141">
        <v>4710.2344938537426</v>
      </c>
    </row>
    <row r="173" spans="2:9" x14ac:dyDescent="0.25">
      <c r="B173" s="292">
        <v>40118</v>
      </c>
      <c r="C173" s="140">
        <v>134483.17136000001</v>
      </c>
      <c r="D173" s="140">
        <v>128327.04825000002</v>
      </c>
      <c r="E173" s="140">
        <v>6156.1231100000005</v>
      </c>
      <c r="F173" s="140">
        <v>10715.043210000003</v>
      </c>
      <c r="G173" s="140">
        <v>10231.812970000001</v>
      </c>
      <c r="H173" s="140">
        <v>483.23024000000208</v>
      </c>
      <c r="I173" s="141">
        <v>4613.4643565484985</v>
      </c>
    </row>
    <row r="174" spans="2:9" x14ac:dyDescent="0.25">
      <c r="B174" s="292">
        <v>40148</v>
      </c>
      <c r="C174" s="140">
        <v>135054.51267999999</v>
      </c>
      <c r="D174" s="140">
        <v>129501.18852</v>
      </c>
      <c r="E174" s="140">
        <v>5553.3241600000001</v>
      </c>
      <c r="F174" s="140">
        <v>10750.861829999998</v>
      </c>
      <c r="G174" s="140">
        <v>10305.074970000001</v>
      </c>
      <c r="H174" s="140">
        <v>445.78685999999567</v>
      </c>
      <c r="I174" s="141">
        <v>4747.4656118102303</v>
      </c>
    </row>
    <row r="175" spans="2:9" x14ac:dyDescent="0.25">
      <c r="B175" s="292">
        <v>40179</v>
      </c>
      <c r="C175" s="140">
        <v>134975.5048</v>
      </c>
      <c r="D175" s="140">
        <v>129136.99222999999</v>
      </c>
      <c r="E175" s="140">
        <v>5838.512569999999</v>
      </c>
      <c r="F175" s="140">
        <v>10978.970179999998</v>
      </c>
      <c r="G175" s="140">
        <v>10519.35205</v>
      </c>
      <c r="H175" s="140">
        <v>459.61812999999898</v>
      </c>
      <c r="I175" s="141">
        <v>4657.9906287238318</v>
      </c>
    </row>
    <row r="176" spans="2:9" x14ac:dyDescent="0.25">
      <c r="B176" s="292">
        <v>40210</v>
      </c>
      <c r="C176" s="140">
        <v>136038.84381999998</v>
      </c>
      <c r="D176" s="140">
        <v>130039.44346999998</v>
      </c>
      <c r="E176" s="140">
        <v>5999.4003500000008</v>
      </c>
      <c r="F176" s="140">
        <v>11074.095170000001</v>
      </c>
      <c r="G176" s="140">
        <v>10615.83563</v>
      </c>
      <c r="H176" s="140">
        <v>458.25954000000098</v>
      </c>
      <c r="I176" s="141">
        <v>4747.6397752198009</v>
      </c>
    </row>
    <row r="177" spans="2:9" x14ac:dyDescent="0.25">
      <c r="B177" s="292">
        <v>40238</v>
      </c>
      <c r="C177" s="140">
        <v>136816.85788999998</v>
      </c>
      <c r="D177" s="140">
        <v>130800.98549000001</v>
      </c>
      <c r="E177" s="140">
        <v>6015.8724000000002</v>
      </c>
      <c r="F177" s="140">
        <v>11408.241880000001</v>
      </c>
      <c r="G177" s="140">
        <v>10953.283150000001</v>
      </c>
      <c r="H177" s="140">
        <v>454.95873000000046</v>
      </c>
      <c r="I177" s="141">
        <v>4641.4003829758294</v>
      </c>
    </row>
    <row r="178" spans="2:9" ht="14.25" thickBot="1" x14ac:dyDescent="0.3">
      <c r="B178" s="294">
        <v>40269</v>
      </c>
      <c r="C178" s="295">
        <v>137651.82603999999</v>
      </c>
      <c r="D178" s="295">
        <v>131608.10863999999</v>
      </c>
      <c r="E178" s="295">
        <v>6043.7174000000005</v>
      </c>
      <c r="F178" s="295">
        <v>11245.926190000002</v>
      </c>
      <c r="G178" s="295">
        <v>10779.26887</v>
      </c>
      <c r="H178" s="295">
        <v>466.65732000000219</v>
      </c>
      <c r="I178" s="296">
        <v>4926.0817545062537</v>
      </c>
    </row>
    <row r="179" spans="2:9" ht="14.25" x14ac:dyDescent="0.3">
      <c r="B179" s="18" t="s">
        <v>233</v>
      </c>
    </row>
    <row r="180" spans="2:9" ht="14.25" x14ac:dyDescent="0.3">
      <c r="B180" s="18" t="s">
        <v>292</v>
      </c>
    </row>
    <row r="181" spans="2:9" ht="14.25" x14ac:dyDescent="0.3">
      <c r="B181" s="18" t="s">
        <v>473</v>
      </c>
    </row>
    <row r="182" spans="2:9" ht="14.25" x14ac:dyDescent="0.3">
      <c r="B182" s="18" t="s">
        <v>474</v>
      </c>
    </row>
    <row r="183" spans="2:9" ht="14.25" x14ac:dyDescent="0.3">
      <c r="B183" s="19" t="s">
        <v>963</v>
      </c>
    </row>
  </sheetData>
  <mergeCells count="4">
    <mergeCell ref="C5:E5"/>
    <mergeCell ref="F5:H5"/>
    <mergeCell ref="B5:B6"/>
    <mergeCell ref="I5:I6"/>
  </mergeCells>
  <phoneticPr fontId="0" type="noConversion"/>
  <hyperlinks>
    <hyperlink ref="B2" location="CONTENIDO!A1" display="INDICE"/>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98</vt:i4>
      </vt:variant>
    </vt:vector>
  </HeadingPairs>
  <TitlesOfParts>
    <vt:vector size="98" baseType="lpstr">
      <vt:lpstr>CONTENIDO</vt:lpstr>
      <vt:lpstr>PIB construcción 1</vt:lpstr>
      <vt:lpstr>PIB departamental</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2021-07-29T18:24:05Z</dcterms:modified>
</cp:coreProperties>
</file>